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charts/chart7.xml" ContentType="application/vnd.openxmlformats-officedocument.drawingml.chart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/>
  <mc:AlternateContent xmlns:mc="http://schemas.openxmlformats.org/markup-compatibility/2006">
    <mc:Choice Requires="x15">
      <x15ac:absPath xmlns:x15ac="http://schemas.microsoft.com/office/spreadsheetml/2010/11/ac" url="/Users/danielrb/Library/CloudStorage/GoogleDrive-danielrb@usp.br/Meu Drive/02 Cursos 2023/Saint Paul/Saint Paul/Data Analytics - Extensão/"/>
    </mc:Choice>
  </mc:AlternateContent>
  <xr:revisionPtr revIDLastSave="0" documentId="13_ncr:1_{627D2F5E-E845-2B4F-8BC4-20E3CB0582C4}" xr6:coauthVersionLast="47" xr6:coauthVersionMax="47" xr10:uidLastSave="{00000000-0000-0000-0000-000000000000}"/>
  <bookViews>
    <workbookView xWindow="800" yWindow="860" windowWidth="28800" windowHeight="14620" activeTab="2" xr2:uid="{00000000-000D-0000-FFFF-FFFF00000000}"/>
  </bookViews>
  <sheets>
    <sheet name="Intervalo_Confianca" sheetId="42" r:id="rId1"/>
    <sheet name="Planilha1" sheetId="43" r:id="rId2"/>
    <sheet name="Reg_Simples_Exemplo" sheetId="2" r:id="rId3"/>
    <sheet name="Exemplo#1" sheetId="3" state="hidden" r:id="rId4"/>
    <sheet name="Questão#3" sheetId="4" state="hidden" r:id="rId5"/>
    <sheet name="Questão#4" sheetId="5" state="hidden" r:id="rId6"/>
    <sheet name="Sheet5" sheetId="6" state="hidden" r:id="rId7"/>
    <sheet name="Varejo" sheetId="34" r:id="rId8"/>
    <sheet name="Planilha2" sheetId="44" r:id="rId9"/>
    <sheet name="Planilha4" sheetId="45" r:id="rId10"/>
    <sheet name="Valuation" sheetId="12" r:id="rId11"/>
    <sheet name="Planilha10" sheetId="47" r:id="rId12"/>
    <sheet name="Operação Long-Short" sheetId="8" r:id="rId13"/>
    <sheet name="Planilha7" sheetId="46" r:id="rId14"/>
    <sheet name="L&amp;S BBDC4 ITUB4" sheetId="11" r:id="rId15"/>
    <sheet name="Beta" sheetId="13" r:id="rId16"/>
    <sheet name="Conceito Beta" sheetId="14" r:id="rId17"/>
    <sheet name="CAPM_Exercício" sheetId="15" r:id="rId18"/>
    <sheet name="Carteira XP Mar-2020" sheetId="16" r:id="rId19"/>
    <sheet name="Planilha3" sheetId="36" r:id="rId20"/>
    <sheet name="Planilha11" sheetId="48" r:id="rId21"/>
    <sheet name="Planilha12" sheetId="49" r:id="rId22"/>
    <sheet name="Planilha13" sheetId="50" r:id="rId23"/>
    <sheet name="Ranking IBEVAR 2020 Varejo" sheetId="20" r:id="rId24"/>
    <sheet name="Planilha14" sheetId="51" r:id="rId25"/>
    <sheet name="Planilha15" sheetId="52" r:id="rId26"/>
    <sheet name="Planilha16" sheetId="53" r:id="rId27"/>
    <sheet name="Reg_Múltipla_Exemplo" sheetId="17" r:id="rId28"/>
    <sheet name="Planilha5" sheetId="37" r:id="rId29"/>
    <sheet name="Planilha6" sheetId="38" r:id="rId30"/>
    <sheet name="Propaganda" sheetId="18" r:id="rId31"/>
    <sheet name="Sheet3" sheetId="19" state="hidden" r:id="rId32"/>
    <sheet name="Planilha9" sheetId="41" r:id="rId33"/>
    <sheet name="Receita_Bancos" sheetId="21" r:id="rId34"/>
    <sheet name="Planilha8" sheetId="40" r:id="rId35"/>
    <sheet name="Planilha17" sheetId="54" r:id="rId36"/>
    <sheet name="Planilha18" sheetId="55" r:id="rId37"/>
    <sheet name="Planilha19" sheetId="56" r:id="rId38"/>
    <sheet name="Crise" sheetId="23" r:id="rId39"/>
    <sheet name="Fundos" sheetId="24" r:id="rId40"/>
    <sheet name="Planilha20" sheetId="57" r:id="rId41"/>
    <sheet name="Fábrica_Chocolates" sheetId="25" r:id="rId42"/>
    <sheet name="APT_Exemplo" sheetId="26" r:id="rId43"/>
    <sheet name="APT_Exercício" sheetId="27" r:id="rId44"/>
    <sheet name="Dados_Risco_Substitutos" sheetId="28" r:id="rId45"/>
    <sheet name="Texto_Risco_Substitutos" sheetId="29" r:id="rId46"/>
    <sheet name="Credit Scoring" sheetId="30" r:id="rId47"/>
    <sheet name="Endividamento" sheetId="58" r:id="rId48"/>
    <sheet name="Banco Loan" sheetId="59" r:id="rId49"/>
    <sheet name="Credito Varejo" sheetId="60" r:id="rId50"/>
    <sheet name="Churn Rate" sheetId="61" r:id="rId51"/>
    <sheet name="AnáliseDiscriminante2" sheetId="31" state="hidden" r:id="rId52"/>
    <sheet name="AnáliseDiscriminante3" sheetId="32" state="hidden" r:id="rId53"/>
  </sheets>
  <externalReferences>
    <externalReference r:id="rId54"/>
    <externalReference r:id="rId55"/>
  </externalReferences>
  <definedNames>
    <definedName name="solver_adj" localSheetId="18">'Carteira XP Mar-2020'!$AJ$6:$AL$6</definedName>
    <definedName name="solver_adj" localSheetId="2" hidden="1">Reg_Simples_Exemplo!$D$10:$D$11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itr" localSheetId="2" hidden="1">2147483647</definedName>
    <definedName name="solver_lhs1" localSheetId="18">'Carteira XP Mar-2020'!$AM$6</definedName>
    <definedName name="solver_lin" localSheetId="2" hidden="1">2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0</definedName>
    <definedName name="solver_opt" localSheetId="18">'Carteira XP Mar-2020'!$AM$7</definedName>
    <definedName name="solver_opt" localSheetId="2" hidden="1">Reg_Simples_Exemplo!$F$8</definedName>
    <definedName name="solver_pre" localSheetId="2" hidden="1">0.000001</definedName>
    <definedName name="solver_rbv" localSheetId="2" hidden="1">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val" localSheetId="2" hidden="1">0</definedName>
    <definedName name="solver_ver" localSheetId="2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56" roundtripDataSignature="AMtx7mhjRannJXRIsBxnSOjvypqRHBH2xA=="/>
    </ext>
  </extLst>
</workbook>
</file>

<file path=xl/calcChain.xml><?xml version="1.0" encoding="utf-8"?>
<calcChain xmlns="http://schemas.openxmlformats.org/spreadsheetml/2006/main">
  <c r="AF17" i="56" l="1"/>
  <c r="AF18" i="56"/>
  <c r="AF19" i="56"/>
  <c r="AF16" i="56"/>
  <c r="AE18" i="56"/>
  <c r="AE19" i="56"/>
  <c r="AE17" i="56"/>
  <c r="AE16" i="56"/>
  <c r="E27" i="56"/>
  <c r="T29" i="56"/>
  <c r="T19" i="56"/>
  <c r="T20" i="56"/>
  <c r="T21" i="56"/>
  <c r="T22" i="56"/>
  <c r="T23" i="56"/>
  <c r="T24" i="56"/>
  <c r="T25" i="56"/>
  <c r="T26" i="56"/>
  <c r="T27" i="56"/>
  <c r="T28" i="56"/>
  <c r="T18" i="56"/>
  <c r="E3" i="23"/>
  <c r="E4" i="23"/>
  <c r="E5" i="23"/>
  <c r="E6" i="23"/>
  <c r="E7" i="23"/>
  <c r="E8" i="23"/>
  <c r="E9" i="23"/>
  <c r="E10" i="23"/>
  <c r="E11" i="23"/>
  <c r="E12" i="23"/>
  <c r="E13" i="23"/>
  <c r="E14" i="23"/>
  <c r="E15" i="23"/>
  <c r="E2" i="23"/>
  <c r="E26" i="55"/>
  <c r="F24" i="52"/>
  <c r="F17" i="17"/>
  <c r="G17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2" i="17"/>
  <c r="J15" i="20"/>
  <c r="I14" i="20"/>
  <c r="O18" i="20"/>
  <c r="Y32" i="16"/>
  <c r="W30" i="16"/>
  <c r="B536" i="16"/>
  <c r="G543" i="16"/>
  <c r="G536" i="16"/>
  <c r="F536" i="16"/>
  <c r="Y34" i="16"/>
  <c r="Y33" i="16"/>
  <c r="S32" i="16"/>
  <c r="S31" i="16"/>
  <c r="S30" i="16"/>
  <c r="AC25" i="16"/>
  <c r="S25" i="16"/>
  <c r="B540" i="16"/>
  <c r="B539" i="16"/>
  <c r="L538" i="16"/>
  <c r="B538" i="16"/>
  <c r="C543" i="16"/>
  <c r="B537" i="16"/>
  <c r="F224" i="15"/>
  <c r="F223" i="15"/>
  <c r="C223" i="15"/>
  <c r="F221" i="15"/>
  <c r="F222" i="15"/>
  <c r="C222" i="15"/>
  <c r="C221" i="15"/>
  <c r="C229" i="15"/>
  <c r="C220" i="15"/>
  <c r="D218" i="15"/>
  <c r="E218" i="15"/>
  <c r="F218" i="15"/>
  <c r="G218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T218" i="15"/>
  <c r="U218" i="15"/>
  <c r="V218" i="15"/>
  <c r="W218" i="15"/>
  <c r="X218" i="15"/>
  <c r="C218" i="15"/>
  <c r="D217" i="15"/>
  <c r="E217" i="15"/>
  <c r="F217" i="15"/>
  <c r="G217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T217" i="15"/>
  <c r="U217" i="15"/>
  <c r="V217" i="15"/>
  <c r="W217" i="15"/>
  <c r="X217" i="15"/>
  <c r="C217" i="15"/>
  <c r="F216" i="15"/>
  <c r="C216" i="15"/>
  <c r="D216" i="15"/>
  <c r="E216" i="15"/>
  <c r="G216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T216" i="15"/>
  <c r="U216" i="15"/>
  <c r="V216" i="15"/>
  <c r="W216" i="15"/>
  <c r="X216" i="15"/>
  <c r="C215" i="15"/>
  <c r="L1" i="14"/>
  <c r="N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3" i="14"/>
  <c r="X727" i="14"/>
  <c r="R729" i="14"/>
  <c r="E3" i="14"/>
  <c r="E25" i="47"/>
  <c r="G26" i="47"/>
  <c r="G25" i="47"/>
  <c r="F7" i="8"/>
  <c r="AL6" i="8"/>
  <c r="AL7" i="8"/>
  <c r="AL8" i="8"/>
  <c r="AK7" i="8"/>
  <c r="AK6" i="8"/>
  <c r="AK8" i="8"/>
  <c r="F5" i="8"/>
  <c r="D8" i="42"/>
  <c r="D9" i="42"/>
  <c r="D10" i="42"/>
  <c r="D11" i="42"/>
  <c r="D12" i="42"/>
  <c r="D13" i="42"/>
  <c r="D14" i="42"/>
  <c r="D15" i="42"/>
  <c r="D7" i="42"/>
  <c r="C17" i="42"/>
  <c r="C16" i="42"/>
  <c r="D4" i="46"/>
  <c r="D5" i="46"/>
  <c r="D3" i="46"/>
  <c r="E2" i="46"/>
  <c r="B7" i="46"/>
  <c r="C26" i="44"/>
  <c r="E5" i="43"/>
  <c r="C12" i="2"/>
  <c r="M20" i="2"/>
  <c r="L21" i="2"/>
  <c r="L20" i="2"/>
  <c r="D2" i="2"/>
  <c r="D3" i="2"/>
  <c r="D4" i="2"/>
  <c r="D5" i="2"/>
  <c r="D6" i="2"/>
  <c r="D7" i="2"/>
  <c r="E2" i="2"/>
  <c r="F2" i="2"/>
  <c r="E3" i="2"/>
  <c r="F3" i="2"/>
  <c r="E4" i="2"/>
  <c r="F4" i="2"/>
  <c r="E5" i="2"/>
  <c r="F5" i="2"/>
  <c r="E6" i="2"/>
  <c r="F6" i="2"/>
  <c r="E7" i="2"/>
  <c r="F7" i="2"/>
  <c r="F8" i="2"/>
  <c r="K25" i="38"/>
  <c r="K24" i="38"/>
  <c r="J26" i="38"/>
  <c r="E28" i="38"/>
  <c r="H25" i="36"/>
  <c r="F25" i="36"/>
  <c r="E540" i="16"/>
  <c r="I540" i="16"/>
  <c r="C539" i="16"/>
  <c r="C540" i="16" s="1"/>
  <c r="D539" i="16"/>
  <c r="D540" i="16" s="1"/>
  <c r="E539" i="16"/>
  <c r="F539" i="16"/>
  <c r="F540" i="16" s="1"/>
  <c r="G539" i="16"/>
  <c r="G540" i="16" s="1"/>
  <c r="H539" i="16"/>
  <c r="H540" i="16" s="1"/>
  <c r="I539" i="16"/>
  <c r="J539" i="16"/>
  <c r="J540" i="16" s="1"/>
  <c r="K539" i="16"/>
  <c r="K540" i="16" s="1"/>
  <c r="C538" i="16"/>
  <c r="D538" i="16"/>
  <c r="E538" i="16"/>
  <c r="F538" i="16"/>
  <c r="G538" i="16"/>
  <c r="H538" i="16"/>
  <c r="I538" i="16"/>
  <c r="J538" i="16"/>
  <c r="K538" i="16"/>
  <c r="P225" i="15"/>
  <c r="D215" i="15"/>
  <c r="C3" i="13"/>
  <c r="D3" i="13"/>
  <c r="E3" i="13"/>
  <c r="F3" i="13"/>
  <c r="G3" i="13"/>
  <c r="B3" i="13"/>
  <c r="AK19" i="14"/>
  <c r="AK16" i="14"/>
  <c r="AK9" i="14"/>
  <c r="AK6" i="14"/>
  <c r="N8" i="14"/>
  <c r="D2" i="34"/>
  <c r="D3" i="34"/>
  <c r="D4" i="34"/>
  <c r="D5" i="34"/>
  <c r="D6" i="34"/>
  <c r="D7" i="34"/>
  <c r="D8" i="34"/>
  <c r="D9" i="34"/>
  <c r="D10" i="34"/>
  <c r="E13" i="34"/>
  <c r="E19" i="2"/>
  <c r="L32" i="2"/>
  <c r="M32" i="2"/>
  <c r="M21" i="2"/>
  <c r="M22" i="2"/>
  <c r="M23" i="2"/>
  <c r="M24" i="2"/>
  <c r="M25" i="2"/>
  <c r="M26" i="2"/>
  <c r="M27" i="2"/>
  <c r="M28" i="2"/>
  <c r="L22" i="2"/>
  <c r="L23" i="2"/>
  <c r="L24" i="2"/>
  <c r="L25" i="2"/>
  <c r="L26" i="2"/>
  <c r="L27" i="2"/>
  <c r="L28" i="2"/>
  <c r="K22" i="2"/>
  <c r="K23" i="2"/>
  <c r="K24" i="2"/>
  <c r="K25" i="2"/>
  <c r="K26" i="2"/>
  <c r="K27" i="2"/>
  <c r="K28" i="2"/>
  <c r="K21" i="2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F3" i="24"/>
  <c r="F2" i="24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I7" i="19"/>
  <c r="H7" i="19"/>
  <c r="G7" i="19"/>
  <c r="F7" i="19"/>
  <c r="I6" i="19"/>
  <c r="H6" i="19"/>
  <c r="G6" i="19"/>
  <c r="F6" i="19"/>
  <c r="I5" i="19"/>
  <c r="H5" i="19"/>
  <c r="G5" i="19"/>
  <c r="F5" i="19"/>
  <c r="I4" i="19"/>
  <c r="H4" i="19"/>
  <c r="G4" i="19"/>
  <c r="F4" i="19"/>
  <c r="I3" i="19"/>
  <c r="H3" i="19"/>
  <c r="G3" i="19"/>
  <c r="F3" i="19"/>
  <c r="I2" i="19"/>
  <c r="H2" i="19"/>
  <c r="G2" i="19"/>
  <c r="F2" i="19"/>
  <c r="AM537" i="16"/>
  <c r="K537" i="16"/>
  <c r="J537" i="16"/>
  <c r="I537" i="16"/>
  <c r="H537" i="16"/>
  <c r="G537" i="16"/>
  <c r="F537" i="16"/>
  <c r="E537" i="16"/>
  <c r="D537" i="16"/>
  <c r="C537" i="16"/>
  <c r="AM536" i="16"/>
  <c r="AM535" i="16"/>
  <c r="AM534" i="16"/>
  <c r="AM533" i="16"/>
  <c r="AM532" i="16"/>
  <c r="AM531" i="16"/>
  <c r="AM530" i="16"/>
  <c r="AM529" i="16"/>
  <c r="AM528" i="16"/>
  <c r="AM527" i="16"/>
  <c r="AM526" i="16"/>
  <c r="AM525" i="16"/>
  <c r="AM524" i="16"/>
  <c r="AM523" i="16"/>
  <c r="AM522" i="16"/>
  <c r="AM521" i="16"/>
  <c r="AM520" i="16"/>
  <c r="AM519" i="16"/>
  <c r="AM518" i="16"/>
  <c r="AM517" i="16"/>
  <c r="AM516" i="16"/>
  <c r="AM515" i="16"/>
  <c r="AM514" i="16"/>
  <c r="AM513" i="16"/>
  <c r="AM512" i="16"/>
  <c r="AM511" i="16"/>
  <c r="AM510" i="16"/>
  <c r="AM509" i="16"/>
  <c r="AM508" i="16"/>
  <c r="AM507" i="16"/>
  <c r="AM506" i="16"/>
  <c r="AM505" i="16"/>
  <c r="AM504" i="16"/>
  <c r="AM503" i="16"/>
  <c r="AM502" i="16"/>
  <c r="AM501" i="16"/>
  <c r="AM500" i="16"/>
  <c r="AM499" i="16"/>
  <c r="AM498" i="16"/>
  <c r="AM497" i="16"/>
  <c r="AM496" i="16"/>
  <c r="AM495" i="16"/>
  <c r="AM494" i="16"/>
  <c r="AM493" i="16"/>
  <c r="AM492" i="16"/>
  <c r="AM491" i="16"/>
  <c r="AM490" i="16"/>
  <c r="AM489" i="16"/>
  <c r="AM488" i="16"/>
  <c r="AM487" i="16"/>
  <c r="AM486" i="16"/>
  <c r="AM485" i="16"/>
  <c r="AM484" i="16"/>
  <c r="AM483" i="16"/>
  <c r="AM482" i="16"/>
  <c r="AM481" i="16"/>
  <c r="AM480" i="16"/>
  <c r="AM479" i="16"/>
  <c r="AM478" i="16"/>
  <c r="AM477" i="16"/>
  <c r="AM476" i="16"/>
  <c r="AM475" i="16"/>
  <c r="AM474" i="16"/>
  <c r="AM473" i="16"/>
  <c r="AM472" i="16"/>
  <c r="AM471" i="16"/>
  <c r="AM470" i="16"/>
  <c r="AM469" i="16"/>
  <c r="AM468" i="16"/>
  <c r="AM467" i="16"/>
  <c r="AM466" i="16"/>
  <c r="AM465" i="16"/>
  <c r="AM464" i="16"/>
  <c r="AM463" i="16"/>
  <c r="AM462" i="16"/>
  <c r="AM461" i="16"/>
  <c r="AM460" i="16"/>
  <c r="AM459" i="16"/>
  <c r="AM458" i="16"/>
  <c r="AM457" i="16"/>
  <c r="AM456" i="16"/>
  <c r="AM455" i="16"/>
  <c r="AM454" i="16"/>
  <c r="AM453" i="16"/>
  <c r="AM452" i="16"/>
  <c r="AM451" i="16"/>
  <c r="AM450" i="16"/>
  <c r="AM449" i="16"/>
  <c r="AM448" i="16"/>
  <c r="AM447" i="16"/>
  <c r="AM446" i="16"/>
  <c r="AM445" i="16"/>
  <c r="AM444" i="16"/>
  <c r="AM443" i="16"/>
  <c r="AM442" i="16"/>
  <c r="AM441" i="16"/>
  <c r="AM440" i="16"/>
  <c r="AM439" i="16"/>
  <c r="AM438" i="16"/>
  <c r="AM437" i="16"/>
  <c r="AM436" i="16"/>
  <c r="AM435" i="16"/>
  <c r="AM434" i="16"/>
  <c r="AM433" i="16"/>
  <c r="AM432" i="16"/>
  <c r="AM431" i="16"/>
  <c r="AM430" i="16"/>
  <c r="AM429" i="16"/>
  <c r="AM428" i="16"/>
  <c r="AM427" i="16"/>
  <c r="AM426" i="16"/>
  <c r="AM425" i="16"/>
  <c r="AM424" i="16"/>
  <c r="AM423" i="16"/>
  <c r="AM422" i="16"/>
  <c r="AM421" i="16"/>
  <c r="AM420" i="16"/>
  <c r="AM419" i="16"/>
  <c r="AM418" i="16"/>
  <c r="AM417" i="16"/>
  <c r="AM416" i="16"/>
  <c r="AM415" i="16"/>
  <c r="AM414" i="16"/>
  <c r="AM413" i="16"/>
  <c r="AM412" i="16"/>
  <c r="AM411" i="16"/>
  <c r="AM410" i="16"/>
  <c r="AM409" i="16"/>
  <c r="AM408" i="16"/>
  <c r="AM407" i="16"/>
  <c r="AM406" i="16"/>
  <c r="AM405" i="16"/>
  <c r="AM404" i="16"/>
  <c r="AM403" i="16"/>
  <c r="AM402" i="16"/>
  <c r="AM401" i="16"/>
  <c r="AM400" i="16"/>
  <c r="AM399" i="16"/>
  <c r="AM398" i="16"/>
  <c r="AM397" i="16"/>
  <c r="AM396" i="16"/>
  <c r="AM395" i="16"/>
  <c r="AM394" i="16"/>
  <c r="AM393" i="16"/>
  <c r="AM392" i="16"/>
  <c r="AM391" i="16"/>
  <c r="AM390" i="16"/>
  <c r="AM389" i="16"/>
  <c r="AM388" i="16"/>
  <c r="AM387" i="16"/>
  <c r="AM386" i="16"/>
  <c r="AM385" i="16"/>
  <c r="AM384" i="16"/>
  <c r="AM383" i="16"/>
  <c r="AM382" i="16"/>
  <c r="AM381" i="16"/>
  <c r="AM380" i="16"/>
  <c r="AM379" i="16"/>
  <c r="AM378" i="16"/>
  <c r="AM377" i="16"/>
  <c r="AM376" i="16"/>
  <c r="AM375" i="16"/>
  <c r="AM374" i="16"/>
  <c r="AM373" i="16"/>
  <c r="AM372" i="16"/>
  <c r="AM371" i="16"/>
  <c r="AM370" i="16"/>
  <c r="AM369" i="16"/>
  <c r="AM368" i="16"/>
  <c r="AM367" i="16"/>
  <c r="AM366" i="16"/>
  <c r="AM365" i="16"/>
  <c r="AM364" i="16"/>
  <c r="AM363" i="16"/>
  <c r="AM362" i="16"/>
  <c r="AM361" i="16"/>
  <c r="AM360" i="16"/>
  <c r="AM359" i="16"/>
  <c r="AM358" i="16"/>
  <c r="AM357" i="16"/>
  <c r="AM356" i="16"/>
  <c r="AM355" i="16"/>
  <c r="AM354" i="16"/>
  <c r="AM353" i="16"/>
  <c r="AM352" i="16"/>
  <c r="AM351" i="16"/>
  <c r="AM350" i="16"/>
  <c r="AM349" i="16"/>
  <c r="AM348" i="16"/>
  <c r="AM347" i="16"/>
  <c r="AM346" i="16"/>
  <c r="AM345" i="16"/>
  <c r="AM344" i="16"/>
  <c r="AM343" i="16"/>
  <c r="AM342" i="16"/>
  <c r="AM341" i="16"/>
  <c r="AM340" i="16"/>
  <c r="AM339" i="16"/>
  <c r="AM338" i="16"/>
  <c r="AM337" i="16"/>
  <c r="AM336" i="16"/>
  <c r="AM335" i="16"/>
  <c r="AM334" i="16"/>
  <c r="AM333" i="16"/>
  <c r="AM332" i="16"/>
  <c r="AM331" i="16"/>
  <c r="AM330" i="16"/>
  <c r="AM329" i="16"/>
  <c r="AM328" i="16"/>
  <c r="AM327" i="16"/>
  <c r="AM326" i="16"/>
  <c r="AM325" i="16"/>
  <c r="AM324" i="16"/>
  <c r="AM323" i="16"/>
  <c r="AM322" i="16"/>
  <c r="AM321" i="16"/>
  <c r="AM320" i="16"/>
  <c r="AM319" i="16"/>
  <c r="AM318" i="16"/>
  <c r="AM317" i="16"/>
  <c r="AM316" i="16"/>
  <c r="AM315" i="16"/>
  <c r="AM314" i="16"/>
  <c r="AM313" i="16"/>
  <c r="AM312" i="16"/>
  <c r="AM311" i="16"/>
  <c r="AM310" i="16"/>
  <c r="AM309" i="16"/>
  <c r="AM308" i="16"/>
  <c r="AM307" i="16"/>
  <c r="AM306" i="16"/>
  <c r="AM305" i="16"/>
  <c r="AM304" i="16"/>
  <c r="AM303" i="16"/>
  <c r="AM302" i="16"/>
  <c r="AM301" i="16"/>
  <c r="AM300" i="16"/>
  <c r="AM299" i="16"/>
  <c r="AM298" i="16"/>
  <c r="AM297" i="16"/>
  <c r="AM296" i="16"/>
  <c r="AM295" i="16"/>
  <c r="AM294" i="16"/>
  <c r="AM293" i="16"/>
  <c r="AM292" i="16"/>
  <c r="AM291" i="16"/>
  <c r="AM290" i="16"/>
  <c r="AM289" i="16"/>
  <c r="AM288" i="16"/>
  <c r="AM287" i="16"/>
  <c r="AM286" i="16"/>
  <c r="AM285" i="16"/>
  <c r="AM284" i="16"/>
  <c r="AM283" i="16"/>
  <c r="AM282" i="16"/>
  <c r="AM281" i="16"/>
  <c r="AM280" i="16"/>
  <c r="AM279" i="16"/>
  <c r="AM278" i="16"/>
  <c r="AM277" i="16"/>
  <c r="AM276" i="16"/>
  <c r="AM275" i="16"/>
  <c r="AM274" i="16"/>
  <c r="AM273" i="16"/>
  <c r="AM272" i="16"/>
  <c r="AM271" i="16"/>
  <c r="AM270" i="16"/>
  <c r="AM269" i="16"/>
  <c r="AM268" i="16"/>
  <c r="AM267" i="16"/>
  <c r="AM266" i="16"/>
  <c r="AM265" i="16"/>
  <c r="AM264" i="16"/>
  <c r="AM263" i="16"/>
  <c r="AM262" i="16"/>
  <c r="AM261" i="16"/>
  <c r="AM260" i="16"/>
  <c r="AM259" i="16"/>
  <c r="AM258" i="16"/>
  <c r="AM257" i="16"/>
  <c r="AM256" i="16"/>
  <c r="AM255" i="16"/>
  <c r="AM254" i="16"/>
  <c r="AM253" i="16"/>
  <c r="AM252" i="16"/>
  <c r="AM251" i="16"/>
  <c r="AM250" i="16"/>
  <c r="AM249" i="16"/>
  <c r="AM248" i="16"/>
  <c r="AM247" i="16"/>
  <c r="AM246" i="16"/>
  <c r="AM245" i="16"/>
  <c r="AM244" i="16"/>
  <c r="AM243" i="16"/>
  <c r="AM242" i="16"/>
  <c r="AM241" i="16"/>
  <c r="AM240" i="16"/>
  <c r="AM239" i="16"/>
  <c r="AM238" i="16"/>
  <c r="AM237" i="16"/>
  <c r="AM236" i="16"/>
  <c r="AM235" i="16"/>
  <c r="AM234" i="16"/>
  <c r="AM233" i="16"/>
  <c r="AM232" i="16"/>
  <c r="AM231" i="16"/>
  <c r="AM230" i="16"/>
  <c r="AM229" i="16"/>
  <c r="AM228" i="16"/>
  <c r="AM227" i="16"/>
  <c r="AM226" i="16"/>
  <c r="AM225" i="16"/>
  <c r="AM224" i="16"/>
  <c r="AM223" i="16"/>
  <c r="AM222" i="16"/>
  <c r="AM221" i="16"/>
  <c r="AM220" i="16"/>
  <c r="AM219" i="16"/>
  <c r="AM218" i="16"/>
  <c r="AM217" i="16"/>
  <c r="AM216" i="16"/>
  <c r="AM215" i="16"/>
  <c r="AM214" i="16"/>
  <c r="AM213" i="16"/>
  <c r="AM212" i="16"/>
  <c r="AM211" i="16"/>
  <c r="AM210" i="16"/>
  <c r="AM209" i="16"/>
  <c r="AM208" i="16"/>
  <c r="AM207" i="16"/>
  <c r="AM206" i="16"/>
  <c r="AM205" i="16"/>
  <c r="AM204" i="16"/>
  <c r="AM203" i="16"/>
  <c r="AM202" i="16"/>
  <c r="AM201" i="16"/>
  <c r="AM200" i="16"/>
  <c r="AM199" i="16"/>
  <c r="AM198" i="16"/>
  <c r="AM197" i="16"/>
  <c r="AM196" i="16"/>
  <c r="AM195" i="16"/>
  <c r="AM194" i="16"/>
  <c r="AM193" i="16"/>
  <c r="AM192" i="16"/>
  <c r="AM191" i="16"/>
  <c r="AM190" i="16"/>
  <c r="AM189" i="16"/>
  <c r="AM188" i="16"/>
  <c r="AM187" i="16"/>
  <c r="AM186" i="16"/>
  <c r="AM185" i="16"/>
  <c r="AM184" i="16"/>
  <c r="AM183" i="16"/>
  <c r="AM182" i="16"/>
  <c r="AM181" i="16"/>
  <c r="AM180" i="16"/>
  <c r="AM179" i="16"/>
  <c r="AM178" i="16"/>
  <c r="AM177" i="16"/>
  <c r="AM176" i="16"/>
  <c r="AM175" i="16"/>
  <c r="AM174" i="16"/>
  <c r="AM173" i="16"/>
  <c r="AM172" i="16"/>
  <c r="AM171" i="16"/>
  <c r="AM170" i="16"/>
  <c r="AM169" i="16"/>
  <c r="AM168" i="16"/>
  <c r="AM167" i="16"/>
  <c r="AM166" i="16"/>
  <c r="AM165" i="16"/>
  <c r="AM164" i="16"/>
  <c r="AM163" i="16"/>
  <c r="AM162" i="16"/>
  <c r="AM161" i="16"/>
  <c r="AM160" i="16"/>
  <c r="AM159" i="16"/>
  <c r="AM158" i="16"/>
  <c r="AM157" i="16"/>
  <c r="AM156" i="16"/>
  <c r="AM155" i="16"/>
  <c r="AM154" i="16"/>
  <c r="AM153" i="16"/>
  <c r="AM152" i="16"/>
  <c r="AM151" i="16"/>
  <c r="AM150" i="16"/>
  <c r="AM149" i="16"/>
  <c r="AM148" i="16"/>
  <c r="AM147" i="16"/>
  <c r="AM146" i="16"/>
  <c r="AM145" i="16"/>
  <c r="AM144" i="16"/>
  <c r="AM143" i="16"/>
  <c r="AM142" i="16"/>
  <c r="AM141" i="16"/>
  <c r="AM140" i="16"/>
  <c r="AM139" i="16"/>
  <c r="AM138" i="16"/>
  <c r="AM137" i="16"/>
  <c r="AM136" i="16"/>
  <c r="AM135" i="16"/>
  <c r="AM134" i="16"/>
  <c r="AM133" i="16"/>
  <c r="AM132" i="16"/>
  <c r="AM131" i="16"/>
  <c r="AM130" i="16"/>
  <c r="AM129" i="16"/>
  <c r="AM128" i="16"/>
  <c r="AM127" i="16"/>
  <c r="AM126" i="16"/>
  <c r="AM125" i="16"/>
  <c r="AM124" i="16"/>
  <c r="AM123" i="16"/>
  <c r="AM122" i="16"/>
  <c r="AM121" i="16"/>
  <c r="AM120" i="16"/>
  <c r="AM119" i="16"/>
  <c r="AM118" i="16"/>
  <c r="AM117" i="16"/>
  <c r="AM116" i="16"/>
  <c r="AM115" i="16"/>
  <c r="AM114" i="16"/>
  <c r="AM113" i="16"/>
  <c r="AM112" i="16"/>
  <c r="AM111" i="16"/>
  <c r="AM110" i="16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M97" i="16"/>
  <c r="AM96" i="16"/>
  <c r="AM95" i="16"/>
  <c r="AM94" i="16"/>
  <c r="AM93" i="16"/>
  <c r="AM92" i="16"/>
  <c r="AM91" i="16"/>
  <c r="AM90" i="16"/>
  <c r="AM89" i="16"/>
  <c r="AM88" i="16"/>
  <c r="AM87" i="16"/>
  <c r="AM86" i="16"/>
  <c r="AM85" i="16"/>
  <c r="AM84" i="16"/>
  <c r="AM83" i="16"/>
  <c r="AM82" i="16"/>
  <c r="AM81" i="16"/>
  <c r="AM80" i="16"/>
  <c r="AM79" i="16"/>
  <c r="AM78" i="16"/>
  <c r="AM77" i="16"/>
  <c r="AM76" i="16"/>
  <c r="AM75" i="16"/>
  <c r="AM74" i="16"/>
  <c r="AM73" i="16"/>
  <c r="AM72" i="16"/>
  <c r="AM71" i="16"/>
  <c r="AM70" i="16"/>
  <c r="AM69" i="16"/>
  <c r="AM68" i="16"/>
  <c r="AM67" i="16"/>
  <c r="AM66" i="16"/>
  <c r="AM65" i="16"/>
  <c r="AM64" i="16"/>
  <c r="AM63" i="16"/>
  <c r="AM62" i="16"/>
  <c r="AM61" i="16"/>
  <c r="AM60" i="16"/>
  <c r="AM59" i="16"/>
  <c r="AM58" i="16"/>
  <c r="AM57" i="16"/>
  <c r="AM56" i="16"/>
  <c r="AM55" i="16"/>
  <c r="AM54" i="16"/>
  <c r="AM53" i="16"/>
  <c r="AM52" i="16"/>
  <c r="AM51" i="16"/>
  <c r="AM50" i="16"/>
  <c r="AM49" i="16"/>
  <c r="AM48" i="16"/>
  <c r="AM47" i="16"/>
  <c r="AM46" i="16"/>
  <c r="AM45" i="16"/>
  <c r="R45" i="16"/>
  <c r="AM44" i="16"/>
  <c r="AM43" i="16"/>
  <c r="AM42" i="16"/>
  <c r="AM41" i="16"/>
  <c r="AM40" i="16"/>
  <c r="AM39" i="16"/>
  <c r="AM38" i="16"/>
  <c r="AM37" i="16"/>
  <c r="AM36" i="16"/>
  <c r="AM35" i="16"/>
  <c r="AM34" i="16"/>
  <c r="AM33" i="16"/>
  <c r="AM32" i="16"/>
  <c r="AM31" i="16"/>
  <c r="AM30" i="16"/>
  <c r="AM28" i="16"/>
  <c r="AM27" i="16"/>
  <c r="AM26" i="16"/>
  <c r="AM25" i="16"/>
  <c r="AB25" i="16"/>
  <c r="AA25" i="16"/>
  <c r="Z25" i="16"/>
  <c r="Y25" i="16"/>
  <c r="X25" i="16"/>
  <c r="W25" i="16"/>
  <c r="V25" i="16"/>
  <c r="U25" i="16"/>
  <c r="T25" i="16"/>
  <c r="AM24" i="16"/>
  <c r="AM23" i="16"/>
  <c r="AM22" i="16"/>
  <c r="AM21" i="16"/>
  <c r="AM20" i="16"/>
  <c r="AM19" i="16"/>
  <c r="AM18" i="16"/>
  <c r="AM17" i="16"/>
  <c r="AM16" i="16"/>
  <c r="AM15" i="16"/>
  <c r="AM14" i="16"/>
  <c r="AM13" i="16"/>
  <c r="AM12" i="16"/>
  <c r="AM11" i="16"/>
  <c r="AM10" i="16"/>
  <c r="AM9" i="16"/>
  <c r="AL7" i="16"/>
  <c r="AK7" i="16"/>
  <c r="AJ7" i="16"/>
  <c r="AM6" i="16"/>
  <c r="X215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E740" i="14"/>
  <c r="E739" i="14"/>
  <c r="E738" i="14"/>
  <c r="E737" i="14"/>
  <c r="E736" i="14"/>
  <c r="E735" i="14"/>
  <c r="E734" i="14"/>
  <c r="E733" i="14"/>
  <c r="E732" i="14"/>
  <c r="E731" i="14"/>
  <c r="E730" i="14"/>
  <c r="E729" i="14"/>
  <c r="E728" i="14"/>
  <c r="E727" i="14"/>
  <c r="E726" i="14"/>
  <c r="E725" i="14"/>
  <c r="E724" i="14"/>
  <c r="E723" i="14"/>
  <c r="E722" i="14"/>
  <c r="E721" i="14"/>
  <c r="E720" i="14"/>
  <c r="E719" i="14"/>
  <c r="E718" i="14"/>
  <c r="E717" i="14"/>
  <c r="E716" i="14"/>
  <c r="E715" i="14"/>
  <c r="E714" i="14"/>
  <c r="E713" i="14"/>
  <c r="E712" i="14"/>
  <c r="E711" i="14"/>
  <c r="E710" i="14"/>
  <c r="E709" i="14"/>
  <c r="E708" i="14"/>
  <c r="E707" i="14"/>
  <c r="E706" i="14"/>
  <c r="E705" i="14"/>
  <c r="E704" i="14"/>
  <c r="E703" i="14"/>
  <c r="E702" i="14"/>
  <c r="E701" i="14"/>
  <c r="E700" i="14"/>
  <c r="E699" i="14"/>
  <c r="E698" i="14"/>
  <c r="E697" i="14"/>
  <c r="E696" i="14"/>
  <c r="E695" i="14"/>
  <c r="E694" i="14"/>
  <c r="E693" i="14"/>
  <c r="E692" i="14"/>
  <c r="E691" i="14"/>
  <c r="E690" i="14"/>
  <c r="E689" i="14"/>
  <c r="E688" i="14"/>
  <c r="E687" i="14"/>
  <c r="E686" i="14"/>
  <c r="E685" i="14"/>
  <c r="E684" i="14"/>
  <c r="E683" i="14"/>
  <c r="E682" i="14"/>
  <c r="E681" i="14"/>
  <c r="E680" i="14"/>
  <c r="E679" i="14"/>
  <c r="E678" i="14"/>
  <c r="E677" i="14"/>
  <c r="E676" i="14"/>
  <c r="E675" i="14"/>
  <c r="E674" i="14"/>
  <c r="E673" i="14"/>
  <c r="E672" i="14"/>
  <c r="E671" i="14"/>
  <c r="E670" i="14"/>
  <c r="E669" i="14"/>
  <c r="E668" i="14"/>
  <c r="E667" i="14"/>
  <c r="E666" i="14"/>
  <c r="E665" i="14"/>
  <c r="E664" i="14"/>
  <c r="E663" i="14"/>
  <c r="E662" i="14"/>
  <c r="E661" i="14"/>
  <c r="E660" i="14"/>
  <c r="E659" i="14"/>
  <c r="E658" i="14"/>
  <c r="E657" i="14"/>
  <c r="E656" i="14"/>
  <c r="E655" i="14"/>
  <c r="E654" i="14"/>
  <c r="E653" i="14"/>
  <c r="E652" i="14"/>
  <c r="E651" i="14"/>
  <c r="E650" i="14"/>
  <c r="E649" i="14"/>
  <c r="E648" i="14"/>
  <c r="E647" i="14"/>
  <c r="E646" i="14"/>
  <c r="E645" i="14"/>
  <c r="E644" i="14"/>
  <c r="E643" i="14"/>
  <c r="E642" i="14"/>
  <c r="E641" i="14"/>
  <c r="E640" i="14"/>
  <c r="E639" i="14"/>
  <c r="E638" i="14"/>
  <c r="E637" i="14"/>
  <c r="E636" i="14"/>
  <c r="E635" i="14"/>
  <c r="E634" i="14"/>
  <c r="E633" i="14"/>
  <c r="E632" i="14"/>
  <c r="E631" i="14"/>
  <c r="E630" i="14"/>
  <c r="E629" i="14"/>
  <c r="E628" i="14"/>
  <c r="E627" i="14"/>
  <c r="E626" i="14"/>
  <c r="E625" i="14"/>
  <c r="E624" i="14"/>
  <c r="E623" i="14"/>
  <c r="E622" i="14"/>
  <c r="E621" i="14"/>
  <c r="E620" i="14"/>
  <c r="E619" i="14"/>
  <c r="E618" i="14"/>
  <c r="E617" i="14"/>
  <c r="E616" i="14"/>
  <c r="E615" i="14"/>
  <c r="E614" i="14"/>
  <c r="E613" i="14"/>
  <c r="E612" i="14"/>
  <c r="E611" i="14"/>
  <c r="E610" i="14"/>
  <c r="E609" i="14"/>
  <c r="E608" i="14"/>
  <c r="E607" i="14"/>
  <c r="E606" i="14"/>
  <c r="E605" i="14"/>
  <c r="E604" i="14"/>
  <c r="E603" i="14"/>
  <c r="E602" i="14"/>
  <c r="E601" i="14"/>
  <c r="E600" i="14"/>
  <c r="E599" i="14"/>
  <c r="E598" i="14"/>
  <c r="E597" i="14"/>
  <c r="E596" i="14"/>
  <c r="E595" i="14"/>
  <c r="E594" i="14"/>
  <c r="E593" i="14"/>
  <c r="E592" i="14"/>
  <c r="E591" i="14"/>
  <c r="E590" i="14"/>
  <c r="E589" i="14"/>
  <c r="E588" i="14"/>
  <c r="E587" i="14"/>
  <c r="E586" i="14"/>
  <c r="E585" i="14"/>
  <c r="E584" i="14"/>
  <c r="E583" i="14"/>
  <c r="E582" i="14"/>
  <c r="E581" i="14"/>
  <c r="E580" i="14"/>
  <c r="E579" i="14"/>
  <c r="E578" i="14"/>
  <c r="E577" i="14"/>
  <c r="E576" i="14"/>
  <c r="E575" i="14"/>
  <c r="E574" i="14"/>
  <c r="E573" i="14"/>
  <c r="E572" i="14"/>
  <c r="E571" i="14"/>
  <c r="E570" i="14"/>
  <c r="E569" i="14"/>
  <c r="E568" i="14"/>
  <c r="E567" i="14"/>
  <c r="E566" i="14"/>
  <c r="E565" i="14"/>
  <c r="E564" i="14"/>
  <c r="E563" i="14"/>
  <c r="E562" i="14"/>
  <c r="E561" i="14"/>
  <c r="E560" i="14"/>
  <c r="E559" i="14"/>
  <c r="E558" i="14"/>
  <c r="E557" i="14"/>
  <c r="E556" i="14"/>
  <c r="E555" i="14"/>
  <c r="E554" i="14"/>
  <c r="E553" i="14"/>
  <c r="E552" i="14"/>
  <c r="E551" i="14"/>
  <c r="E550" i="14"/>
  <c r="E549" i="14"/>
  <c r="E548" i="14"/>
  <c r="E547" i="14"/>
  <c r="E546" i="14"/>
  <c r="E545" i="14"/>
  <c r="E544" i="14"/>
  <c r="E543" i="14"/>
  <c r="E542" i="14"/>
  <c r="E541" i="14"/>
  <c r="E540" i="14"/>
  <c r="E539" i="14"/>
  <c r="E538" i="14"/>
  <c r="E537" i="14"/>
  <c r="E536" i="14"/>
  <c r="E535" i="14"/>
  <c r="E534" i="14"/>
  <c r="E533" i="14"/>
  <c r="E532" i="14"/>
  <c r="E531" i="14"/>
  <c r="E530" i="14"/>
  <c r="E529" i="14"/>
  <c r="E528" i="14"/>
  <c r="E527" i="14"/>
  <c r="E526" i="14"/>
  <c r="E525" i="14"/>
  <c r="E524" i="14"/>
  <c r="E523" i="14"/>
  <c r="E522" i="14"/>
  <c r="E521" i="14"/>
  <c r="E520" i="14"/>
  <c r="E519" i="14"/>
  <c r="E518" i="14"/>
  <c r="E517" i="14"/>
  <c r="E516" i="14"/>
  <c r="E515" i="14"/>
  <c r="E514" i="14"/>
  <c r="E513" i="14"/>
  <c r="E512" i="14"/>
  <c r="E511" i="14"/>
  <c r="E510" i="14"/>
  <c r="E509" i="14"/>
  <c r="E508" i="14"/>
  <c r="E507" i="14"/>
  <c r="E506" i="14"/>
  <c r="E505" i="14"/>
  <c r="E504" i="14"/>
  <c r="E503" i="14"/>
  <c r="E502" i="14"/>
  <c r="E501" i="14"/>
  <c r="E500" i="14"/>
  <c r="E499" i="14"/>
  <c r="E498" i="14"/>
  <c r="E497" i="14"/>
  <c r="E496" i="14"/>
  <c r="E495" i="14"/>
  <c r="E494" i="14"/>
  <c r="E493" i="14"/>
  <c r="E492" i="14"/>
  <c r="E491" i="14"/>
  <c r="E490" i="14"/>
  <c r="E489" i="14"/>
  <c r="E488" i="14"/>
  <c r="E487" i="14"/>
  <c r="E486" i="14"/>
  <c r="E485" i="14"/>
  <c r="E484" i="14"/>
  <c r="E483" i="14"/>
  <c r="E482" i="14"/>
  <c r="E481" i="14"/>
  <c r="E480" i="14"/>
  <c r="E479" i="14"/>
  <c r="E478" i="14"/>
  <c r="E477" i="14"/>
  <c r="E476" i="14"/>
  <c r="E475" i="14"/>
  <c r="E474" i="14"/>
  <c r="E473" i="14"/>
  <c r="E472" i="14"/>
  <c r="E471" i="14"/>
  <c r="E470" i="14"/>
  <c r="E469" i="14"/>
  <c r="E468" i="14"/>
  <c r="E467" i="14"/>
  <c r="E466" i="14"/>
  <c r="E465" i="14"/>
  <c r="E464" i="14"/>
  <c r="E463" i="14"/>
  <c r="E462" i="14"/>
  <c r="E461" i="14"/>
  <c r="E460" i="14"/>
  <c r="E459" i="14"/>
  <c r="E458" i="14"/>
  <c r="E457" i="14"/>
  <c r="E456" i="14"/>
  <c r="E455" i="14"/>
  <c r="E454" i="14"/>
  <c r="E453" i="14"/>
  <c r="E452" i="14"/>
  <c r="E451" i="14"/>
  <c r="E450" i="14"/>
  <c r="E449" i="14"/>
  <c r="E448" i="14"/>
  <c r="E447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E407" i="14"/>
  <c r="E406" i="14"/>
  <c r="E405" i="14"/>
  <c r="E404" i="14"/>
  <c r="E403" i="14"/>
  <c r="E402" i="14"/>
  <c r="E401" i="14"/>
  <c r="E400" i="14"/>
  <c r="E399" i="14"/>
  <c r="E398" i="14"/>
  <c r="E397" i="14"/>
  <c r="E396" i="14"/>
  <c r="E395" i="14"/>
  <c r="E394" i="14"/>
  <c r="E393" i="14"/>
  <c r="E392" i="14"/>
  <c r="E391" i="14"/>
  <c r="E390" i="14"/>
  <c r="E389" i="14"/>
  <c r="E388" i="14"/>
  <c r="E387" i="14"/>
  <c r="E386" i="14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B5086" i="8"/>
  <c r="C5086" i="8"/>
  <c r="H5086" i="8"/>
  <c r="G5086" i="8"/>
  <c r="F5086" i="8"/>
  <c r="G5085" i="8"/>
  <c r="F5085" i="8"/>
  <c r="C5085" i="8"/>
  <c r="B5085" i="8"/>
  <c r="H5085" i="8"/>
  <c r="G5084" i="8"/>
  <c r="F5084" i="8"/>
  <c r="C5084" i="8"/>
  <c r="B5084" i="8"/>
  <c r="H5084" i="8"/>
  <c r="G5083" i="8"/>
  <c r="F5083" i="8"/>
  <c r="C5083" i="8"/>
  <c r="B5083" i="8"/>
  <c r="H5083" i="8"/>
  <c r="G5082" i="8"/>
  <c r="F5082" i="8"/>
  <c r="C5082" i="8"/>
  <c r="B5082" i="8"/>
  <c r="H5082" i="8"/>
  <c r="B5081" i="8"/>
  <c r="C5081" i="8"/>
  <c r="H5081" i="8"/>
  <c r="G5081" i="8"/>
  <c r="F5081" i="8"/>
  <c r="B5080" i="8"/>
  <c r="C5080" i="8"/>
  <c r="H5080" i="8"/>
  <c r="G5080" i="8"/>
  <c r="F5080" i="8"/>
  <c r="B5079" i="8"/>
  <c r="C5079" i="8"/>
  <c r="H5079" i="8"/>
  <c r="G5079" i="8"/>
  <c r="F5079" i="8"/>
  <c r="G5078" i="8"/>
  <c r="F5078" i="8"/>
  <c r="C5078" i="8"/>
  <c r="B5078" i="8"/>
  <c r="H5078" i="8"/>
  <c r="G5077" i="8"/>
  <c r="F5077" i="8"/>
  <c r="C5077" i="8"/>
  <c r="B5077" i="8"/>
  <c r="H5077" i="8"/>
  <c r="G5076" i="8"/>
  <c r="F5076" i="8"/>
  <c r="C5076" i="8"/>
  <c r="B5076" i="8"/>
  <c r="H5076" i="8"/>
  <c r="B5075" i="8"/>
  <c r="C5075" i="8"/>
  <c r="H5075" i="8"/>
  <c r="G5075" i="8"/>
  <c r="F5075" i="8"/>
  <c r="G5074" i="8"/>
  <c r="F5074" i="8"/>
  <c r="C5074" i="8"/>
  <c r="B5074" i="8"/>
  <c r="H5074" i="8"/>
  <c r="B5073" i="8"/>
  <c r="C5073" i="8"/>
  <c r="H5073" i="8"/>
  <c r="G5073" i="8"/>
  <c r="F5073" i="8"/>
  <c r="B5072" i="8"/>
  <c r="C5072" i="8"/>
  <c r="H5072" i="8"/>
  <c r="G5072" i="8"/>
  <c r="F5072" i="8"/>
  <c r="G5071" i="8"/>
  <c r="F5071" i="8"/>
  <c r="C5071" i="8"/>
  <c r="B5071" i="8"/>
  <c r="H5071" i="8"/>
  <c r="B5070" i="8"/>
  <c r="C5070" i="8"/>
  <c r="H5070" i="8"/>
  <c r="G5070" i="8"/>
  <c r="F5070" i="8"/>
  <c r="G5069" i="8"/>
  <c r="F5069" i="8"/>
  <c r="C5069" i="8"/>
  <c r="B5069" i="8"/>
  <c r="H5069" i="8"/>
  <c r="G5068" i="8"/>
  <c r="F5068" i="8"/>
  <c r="C5068" i="8"/>
  <c r="B5068" i="8"/>
  <c r="H5068" i="8"/>
  <c r="B5067" i="8"/>
  <c r="C5067" i="8"/>
  <c r="H5067" i="8"/>
  <c r="G5067" i="8"/>
  <c r="F5067" i="8"/>
  <c r="G5066" i="8"/>
  <c r="F5066" i="8"/>
  <c r="C5066" i="8"/>
  <c r="B5066" i="8"/>
  <c r="H5066" i="8"/>
  <c r="B5065" i="8"/>
  <c r="C5065" i="8"/>
  <c r="H5065" i="8"/>
  <c r="G5065" i="8"/>
  <c r="F5065" i="8"/>
  <c r="G5064" i="8"/>
  <c r="F5064" i="8"/>
  <c r="C5064" i="8"/>
  <c r="B5064" i="8"/>
  <c r="H5064" i="8"/>
  <c r="B5063" i="8"/>
  <c r="C5063" i="8"/>
  <c r="H5063" i="8"/>
  <c r="G5063" i="8"/>
  <c r="F5063" i="8"/>
  <c r="B5062" i="8"/>
  <c r="C5062" i="8"/>
  <c r="H5062" i="8"/>
  <c r="G5062" i="8"/>
  <c r="F5062" i="8"/>
  <c r="G5061" i="8"/>
  <c r="F5061" i="8"/>
  <c r="C5061" i="8"/>
  <c r="B5061" i="8"/>
  <c r="H5061" i="8"/>
  <c r="G5060" i="8"/>
  <c r="F5060" i="8"/>
  <c r="C5060" i="8"/>
  <c r="B5060" i="8"/>
  <c r="H5060" i="8"/>
  <c r="G5059" i="8"/>
  <c r="F5059" i="8"/>
  <c r="C5059" i="8"/>
  <c r="B5059" i="8"/>
  <c r="H5059" i="8"/>
  <c r="G5058" i="8"/>
  <c r="F5058" i="8"/>
  <c r="C5058" i="8"/>
  <c r="B5058" i="8"/>
  <c r="B5057" i="8"/>
  <c r="C5057" i="8"/>
  <c r="H5057" i="8"/>
  <c r="G5057" i="8"/>
  <c r="F5057" i="8"/>
  <c r="B5056" i="8"/>
  <c r="C5056" i="8"/>
  <c r="H5056" i="8"/>
  <c r="G5056" i="8"/>
  <c r="F5056" i="8"/>
  <c r="B5055" i="8"/>
  <c r="C5055" i="8"/>
  <c r="H5055" i="8"/>
  <c r="G5055" i="8"/>
  <c r="F5055" i="8"/>
  <c r="G5054" i="8"/>
  <c r="F5054" i="8"/>
  <c r="C5054" i="8"/>
  <c r="B5054" i="8"/>
  <c r="H5054" i="8"/>
  <c r="G5053" i="8"/>
  <c r="F5053" i="8"/>
  <c r="C5053" i="8"/>
  <c r="B5053" i="8"/>
  <c r="G5052" i="8"/>
  <c r="F5052" i="8"/>
  <c r="C5052" i="8"/>
  <c r="B5052" i="8"/>
  <c r="H5052" i="8"/>
  <c r="B5051" i="8"/>
  <c r="C5051" i="8"/>
  <c r="H5051" i="8"/>
  <c r="G5051" i="8"/>
  <c r="F5051" i="8"/>
  <c r="G5050" i="8"/>
  <c r="F5050" i="8"/>
  <c r="C5050" i="8"/>
  <c r="B5050" i="8"/>
  <c r="B5049" i="8"/>
  <c r="C5049" i="8"/>
  <c r="H5049" i="8"/>
  <c r="G5049" i="8"/>
  <c r="F5049" i="8"/>
  <c r="B5048" i="8"/>
  <c r="C5048" i="8"/>
  <c r="H5048" i="8"/>
  <c r="G5048" i="8"/>
  <c r="F5048" i="8"/>
  <c r="G5047" i="8"/>
  <c r="F5047" i="8"/>
  <c r="C5047" i="8"/>
  <c r="B5047" i="8"/>
  <c r="H5047" i="8"/>
  <c r="B5046" i="8"/>
  <c r="C5046" i="8"/>
  <c r="H5046" i="8"/>
  <c r="G5046" i="8"/>
  <c r="F5046" i="8"/>
  <c r="G5045" i="8"/>
  <c r="F5045" i="8"/>
  <c r="C5045" i="8"/>
  <c r="B5045" i="8"/>
  <c r="G5044" i="8"/>
  <c r="F5044" i="8"/>
  <c r="C5044" i="8"/>
  <c r="B5044" i="8"/>
  <c r="H5044" i="8"/>
  <c r="G5043" i="8"/>
  <c r="F5043" i="8"/>
  <c r="C5043" i="8"/>
  <c r="B5043" i="8"/>
  <c r="H5043" i="8"/>
  <c r="G5042" i="8"/>
  <c r="F5042" i="8"/>
  <c r="C5042" i="8"/>
  <c r="B5042" i="8"/>
  <c r="B5041" i="8"/>
  <c r="C5041" i="8"/>
  <c r="H5041" i="8"/>
  <c r="G5041" i="8"/>
  <c r="F5041" i="8"/>
  <c r="G5040" i="8"/>
  <c r="F5040" i="8"/>
  <c r="C5040" i="8"/>
  <c r="B5040" i="8"/>
  <c r="H5040" i="8"/>
  <c r="B5039" i="8"/>
  <c r="C5039" i="8"/>
  <c r="H5039" i="8"/>
  <c r="G5039" i="8"/>
  <c r="F5039" i="8"/>
  <c r="G5038" i="8"/>
  <c r="F5038" i="8"/>
  <c r="C5038" i="8"/>
  <c r="B5038" i="8"/>
  <c r="H5038" i="8"/>
  <c r="G5037" i="8"/>
  <c r="F5037" i="8"/>
  <c r="C5037" i="8"/>
  <c r="B5037" i="8"/>
  <c r="G5036" i="8"/>
  <c r="F5036" i="8"/>
  <c r="C5036" i="8"/>
  <c r="B5036" i="8"/>
  <c r="H5036" i="8"/>
  <c r="G5035" i="8"/>
  <c r="F5035" i="8"/>
  <c r="C5035" i="8"/>
  <c r="B5035" i="8"/>
  <c r="H5035" i="8"/>
  <c r="G5034" i="8"/>
  <c r="F5034" i="8"/>
  <c r="C5034" i="8"/>
  <c r="B5034" i="8"/>
  <c r="B5033" i="8"/>
  <c r="C5033" i="8"/>
  <c r="H5033" i="8"/>
  <c r="G5033" i="8"/>
  <c r="F5033" i="8"/>
  <c r="B5032" i="8"/>
  <c r="C5032" i="8"/>
  <c r="H5032" i="8"/>
  <c r="G5032" i="8"/>
  <c r="F5032" i="8"/>
  <c r="G5031" i="8"/>
  <c r="F5031" i="8"/>
  <c r="C5031" i="8"/>
  <c r="B5031" i="8"/>
  <c r="B5030" i="8"/>
  <c r="C5030" i="8"/>
  <c r="H5030" i="8"/>
  <c r="G5030" i="8"/>
  <c r="F5030" i="8"/>
  <c r="G5029" i="8"/>
  <c r="F5029" i="8"/>
  <c r="C5029" i="8"/>
  <c r="B5029" i="8"/>
  <c r="G5028" i="8"/>
  <c r="F5028" i="8"/>
  <c r="C5028" i="8"/>
  <c r="B5028" i="8"/>
  <c r="H5028" i="8"/>
  <c r="B5027" i="8"/>
  <c r="C5027" i="8"/>
  <c r="H5027" i="8"/>
  <c r="G5027" i="8"/>
  <c r="F5027" i="8"/>
  <c r="G5026" i="8"/>
  <c r="F5026" i="8"/>
  <c r="C5026" i="8"/>
  <c r="B5026" i="8"/>
  <c r="B5025" i="8"/>
  <c r="C5025" i="8"/>
  <c r="H5025" i="8"/>
  <c r="G5025" i="8"/>
  <c r="F5025" i="8"/>
  <c r="G5024" i="8"/>
  <c r="F5024" i="8"/>
  <c r="C5024" i="8"/>
  <c r="B5024" i="8"/>
  <c r="H5024" i="8"/>
  <c r="G5023" i="8"/>
  <c r="F5023" i="8"/>
  <c r="C5023" i="8"/>
  <c r="B5023" i="8"/>
  <c r="H5023" i="8"/>
  <c r="B5022" i="8"/>
  <c r="C5022" i="8"/>
  <c r="H5022" i="8"/>
  <c r="G5022" i="8"/>
  <c r="F5022" i="8"/>
  <c r="G5021" i="8"/>
  <c r="F5021" i="8"/>
  <c r="C5021" i="8"/>
  <c r="B5021" i="8"/>
  <c r="G5020" i="8"/>
  <c r="F5020" i="8"/>
  <c r="C5020" i="8"/>
  <c r="B5020" i="8"/>
  <c r="H5020" i="8"/>
  <c r="G5019" i="8"/>
  <c r="F5019" i="8"/>
  <c r="C5019" i="8"/>
  <c r="B5019" i="8"/>
  <c r="H5019" i="8"/>
  <c r="G5018" i="8"/>
  <c r="F5018" i="8"/>
  <c r="C5018" i="8"/>
  <c r="B5018" i="8"/>
  <c r="H5018" i="8"/>
  <c r="B5017" i="8"/>
  <c r="C5017" i="8"/>
  <c r="H5017" i="8"/>
  <c r="G5017" i="8"/>
  <c r="F5017" i="8"/>
  <c r="B5016" i="8"/>
  <c r="C5016" i="8"/>
  <c r="H5016" i="8"/>
  <c r="G5016" i="8"/>
  <c r="F5016" i="8"/>
  <c r="B5015" i="8"/>
  <c r="C5015" i="8"/>
  <c r="H5015" i="8"/>
  <c r="G5015" i="8"/>
  <c r="F5015" i="8"/>
  <c r="G5014" i="8"/>
  <c r="F5014" i="8"/>
  <c r="C5014" i="8"/>
  <c r="B5014" i="8"/>
  <c r="H5014" i="8"/>
  <c r="G5013" i="8"/>
  <c r="F5013" i="8"/>
  <c r="C5013" i="8"/>
  <c r="B5013" i="8"/>
  <c r="H5013" i="8"/>
  <c r="G5012" i="8"/>
  <c r="F5012" i="8"/>
  <c r="C5012" i="8"/>
  <c r="B5012" i="8"/>
  <c r="H5012" i="8"/>
  <c r="B5011" i="8"/>
  <c r="C5011" i="8"/>
  <c r="H5011" i="8"/>
  <c r="G5011" i="8"/>
  <c r="F5011" i="8"/>
  <c r="G5010" i="8"/>
  <c r="F5010" i="8"/>
  <c r="C5010" i="8"/>
  <c r="B5010" i="8"/>
  <c r="B5009" i="8"/>
  <c r="C5009" i="8"/>
  <c r="H5009" i="8"/>
  <c r="G5009" i="8"/>
  <c r="F5009" i="8"/>
  <c r="B5008" i="8"/>
  <c r="C5008" i="8"/>
  <c r="H5008" i="8"/>
  <c r="G5008" i="8"/>
  <c r="F5008" i="8"/>
  <c r="G5007" i="8"/>
  <c r="F5007" i="8"/>
  <c r="C5007" i="8"/>
  <c r="B5007" i="8"/>
  <c r="H5007" i="8"/>
  <c r="B5006" i="8"/>
  <c r="C5006" i="8"/>
  <c r="H5006" i="8"/>
  <c r="G5006" i="8"/>
  <c r="F5006" i="8"/>
  <c r="G5005" i="8"/>
  <c r="F5005" i="8"/>
  <c r="C5005" i="8"/>
  <c r="B5005" i="8"/>
  <c r="H5005" i="8"/>
  <c r="G5004" i="8"/>
  <c r="F5004" i="8"/>
  <c r="C5004" i="8"/>
  <c r="B5004" i="8"/>
  <c r="H5004" i="8"/>
  <c r="B5003" i="8"/>
  <c r="C5003" i="8"/>
  <c r="H5003" i="8"/>
  <c r="G5003" i="8"/>
  <c r="F5003" i="8"/>
  <c r="G5002" i="8"/>
  <c r="F5002" i="8"/>
  <c r="C5002" i="8"/>
  <c r="B5002" i="8"/>
  <c r="H5002" i="8"/>
  <c r="B5001" i="8"/>
  <c r="C5001" i="8"/>
  <c r="H5001" i="8"/>
  <c r="G5001" i="8"/>
  <c r="F5001" i="8"/>
  <c r="G5000" i="8"/>
  <c r="F5000" i="8"/>
  <c r="C5000" i="8"/>
  <c r="B5000" i="8"/>
  <c r="H5000" i="8"/>
  <c r="B4999" i="8"/>
  <c r="C4999" i="8"/>
  <c r="H4999" i="8"/>
  <c r="G4999" i="8"/>
  <c r="F4999" i="8"/>
  <c r="G4998" i="8"/>
  <c r="F4998" i="8"/>
  <c r="C4998" i="8"/>
  <c r="B4998" i="8"/>
  <c r="H4998" i="8"/>
  <c r="G4997" i="8"/>
  <c r="F4997" i="8"/>
  <c r="C4997" i="8"/>
  <c r="B4997" i="8"/>
  <c r="H4997" i="8"/>
  <c r="G4996" i="8"/>
  <c r="F4996" i="8"/>
  <c r="C4996" i="8"/>
  <c r="B4996" i="8"/>
  <c r="H4996" i="8"/>
  <c r="G4995" i="8"/>
  <c r="F4995" i="8"/>
  <c r="C4995" i="8"/>
  <c r="B4995" i="8"/>
  <c r="H4995" i="8"/>
  <c r="G4994" i="8"/>
  <c r="F4994" i="8"/>
  <c r="C4994" i="8"/>
  <c r="B4994" i="8"/>
  <c r="B4993" i="8"/>
  <c r="C4993" i="8"/>
  <c r="H4993" i="8"/>
  <c r="G4993" i="8"/>
  <c r="F4993" i="8"/>
  <c r="B4992" i="8"/>
  <c r="C4992" i="8"/>
  <c r="H4992" i="8"/>
  <c r="G4992" i="8"/>
  <c r="F4992" i="8"/>
  <c r="B4991" i="8"/>
  <c r="C4991" i="8"/>
  <c r="H4991" i="8"/>
  <c r="G4991" i="8"/>
  <c r="F4991" i="8"/>
  <c r="G4990" i="8"/>
  <c r="F4990" i="8"/>
  <c r="C4990" i="8"/>
  <c r="B4990" i="8"/>
  <c r="H4990" i="8"/>
  <c r="G4989" i="8"/>
  <c r="F4989" i="8"/>
  <c r="C4989" i="8"/>
  <c r="B4989" i="8"/>
  <c r="G4988" i="8"/>
  <c r="F4988" i="8"/>
  <c r="C4988" i="8"/>
  <c r="B4988" i="8"/>
  <c r="H4988" i="8"/>
  <c r="B4987" i="8"/>
  <c r="C4987" i="8"/>
  <c r="H4987" i="8"/>
  <c r="G4987" i="8"/>
  <c r="F4987" i="8"/>
  <c r="G4986" i="8"/>
  <c r="F4986" i="8"/>
  <c r="C4986" i="8"/>
  <c r="B4986" i="8"/>
  <c r="B4985" i="8"/>
  <c r="C4985" i="8"/>
  <c r="H4985" i="8"/>
  <c r="G4985" i="8"/>
  <c r="F4985" i="8"/>
  <c r="B4984" i="8"/>
  <c r="C4984" i="8"/>
  <c r="H4984" i="8"/>
  <c r="G4984" i="8"/>
  <c r="F4984" i="8"/>
  <c r="G4983" i="8"/>
  <c r="F4983" i="8"/>
  <c r="C4983" i="8"/>
  <c r="B4983" i="8"/>
  <c r="H4983" i="8"/>
  <c r="B4982" i="8"/>
  <c r="C4982" i="8"/>
  <c r="H4982" i="8"/>
  <c r="G4982" i="8"/>
  <c r="F4982" i="8"/>
  <c r="G4981" i="8"/>
  <c r="F4981" i="8"/>
  <c r="C4981" i="8"/>
  <c r="B4981" i="8"/>
  <c r="G4980" i="8"/>
  <c r="F4980" i="8"/>
  <c r="C4980" i="8"/>
  <c r="B4980" i="8"/>
  <c r="H4980" i="8"/>
  <c r="G4979" i="8"/>
  <c r="F4979" i="8"/>
  <c r="C4979" i="8"/>
  <c r="B4979" i="8"/>
  <c r="H4979" i="8"/>
  <c r="G4978" i="8"/>
  <c r="F4978" i="8"/>
  <c r="C4978" i="8"/>
  <c r="B4978" i="8"/>
  <c r="B4977" i="8"/>
  <c r="C4977" i="8"/>
  <c r="H4977" i="8"/>
  <c r="G4977" i="8"/>
  <c r="F4977" i="8"/>
  <c r="G4976" i="8"/>
  <c r="F4976" i="8"/>
  <c r="C4976" i="8"/>
  <c r="B4976" i="8"/>
  <c r="H4976" i="8"/>
  <c r="B4975" i="8"/>
  <c r="C4975" i="8"/>
  <c r="H4975" i="8"/>
  <c r="G4975" i="8"/>
  <c r="F4975" i="8"/>
  <c r="G4974" i="8"/>
  <c r="F4974" i="8"/>
  <c r="C4974" i="8"/>
  <c r="B4974" i="8"/>
  <c r="H4974" i="8"/>
  <c r="G4973" i="8"/>
  <c r="F4973" i="8"/>
  <c r="C4973" i="8"/>
  <c r="B4973" i="8"/>
  <c r="G4972" i="8"/>
  <c r="F4972" i="8"/>
  <c r="C4972" i="8"/>
  <c r="B4972" i="8"/>
  <c r="H4972" i="8"/>
  <c r="G4971" i="8"/>
  <c r="F4971" i="8"/>
  <c r="C4971" i="8"/>
  <c r="B4971" i="8"/>
  <c r="H4971" i="8"/>
  <c r="G4970" i="8"/>
  <c r="F4970" i="8"/>
  <c r="C4970" i="8"/>
  <c r="B4970" i="8"/>
  <c r="B4969" i="8"/>
  <c r="C4969" i="8"/>
  <c r="H4969" i="8"/>
  <c r="G4969" i="8"/>
  <c r="F4969" i="8"/>
  <c r="B4968" i="8"/>
  <c r="C4968" i="8"/>
  <c r="H4968" i="8"/>
  <c r="G4968" i="8"/>
  <c r="F4968" i="8"/>
  <c r="G4967" i="8"/>
  <c r="F4967" i="8"/>
  <c r="C4967" i="8"/>
  <c r="B4967" i="8"/>
  <c r="H4967" i="8"/>
  <c r="B4966" i="8"/>
  <c r="C4966" i="8"/>
  <c r="H4966" i="8"/>
  <c r="G4966" i="8"/>
  <c r="F4966" i="8"/>
  <c r="G4965" i="8"/>
  <c r="F4965" i="8"/>
  <c r="C4965" i="8"/>
  <c r="B4965" i="8"/>
  <c r="G4964" i="8"/>
  <c r="F4964" i="8"/>
  <c r="C4964" i="8"/>
  <c r="B4964" i="8"/>
  <c r="H4964" i="8"/>
  <c r="B4963" i="8"/>
  <c r="C4963" i="8"/>
  <c r="H4963" i="8"/>
  <c r="G4963" i="8"/>
  <c r="F4963" i="8"/>
  <c r="G4962" i="8"/>
  <c r="F4962" i="8"/>
  <c r="C4962" i="8"/>
  <c r="B4962" i="8"/>
  <c r="H4962" i="8"/>
  <c r="B4961" i="8"/>
  <c r="C4961" i="8"/>
  <c r="H4961" i="8"/>
  <c r="G4961" i="8"/>
  <c r="F4961" i="8"/>
  <c r="G4960" i="8"/>
  <c r="F4960" i="8"/>
  <c r="C4960" i="8"/>
  <c r="B4960" i="8"/>
  <c r="H4960" i="8"/>
  <c r="G4959" i="8"/>
  <c r="F4959" i="8"/>
  <c r="C4959" i="8"/>
  <c r="B4959" i="8"/>
  <c r="H4959" i="8"/>
  <c r="B4958" i="8"/>
  <c r="C4958" i="8"/>
  <c r="H4958" i="8"/>
  <c r="G4958" i="8"/>
  <c r="F4958" i="8"/>
  <c r="G4957" i="8"/>
  <c r="F4957" i="8"/>
  <c r="C4957" i="8"/>
  <c r="B4957" i="8"/>
  <c r="G4956" i="8"/>
  <c r="F4956" i="8"/>
  <c r="C4956" i="8"/>
  <c r="B4956" i="8"/>
  <c r="H4956" i="8"/>
  <c r="G4955" i="8"/>
  <c r="F4955" i="8"/>
  <c r="C4955" i="8"/>
  <c r="B4955" i="8"/>
  <c r="H4955" i="8"/>
  <c r="G4954" i="8"/>
  <c r="F4954" i="8"/>
  <c r="C4954" i="8"/>
  <c r="B4954" i="8"/>
  <c r="H4954" i="8"/>
  <c r="B4953" i="8"/>
  <c r="C4953" i="8"/>
  <c r="H4953" i="8"/>
  <c r="G4953" i="8"/>
  <c r="F4953" i="8"/>
  <c r="B4952" i="8"/>
  <c r="C4952" i="8"/>
  <c r="H4952" i="8"/>
  <c r="G4952" i="8"/>
  <c r="F4952" i="8"/>
  <c r="B4951" i="8"/>
  <c r="C4951" i="8"/>
  <c r="H4951" i="8"/>
  <c r="G4951" i="8"/>
  <c r="F4951" i="8"/>
  <c r="G4950" i="8"/>
  <c r="F4950" i="8"/>
  <c r="C4950" i="8"/>
  <c r="B4950" i="8"/>
  <c r="H4950" i="8"/>
  <c r="G4949" i="8"/>
  <c r="F4949" i="8"/>
  <c r="C4949" i="8"/>
  <c r="B4949" i="8"/>
  <c r="H4949" i="8"/>
  <c r="G4948" i="8"/>
  <c r="F4948" i="8"/>
  <c r="C4948" i="8"/>
  <c r="B4948" i="8"/>
  <c r="H4948" i="8"/>
  <c r="B4947" i="8"/>
  <c r="C4947" i="8"/>
  <c r="H4947" i="8"/>
  <c r="G4947" i="8"/>
  <c r="F4947" i="8"/>
  <c r="G4946" i="8"/>
  <c r="F4946" i="8"/>
  <c r="C4946" i="8"/>
  <c r="B4946" i="8"/>
  <c r="B4945" i="8"/>
  <c r="C4945" i="8"/>
  <c r="H4945" i="8"/>
  <c r="G4945" i="8"/>
  <c r="F4945" i="8"/>
  <c r="B4944" i="8"/>
  <c r="C4944" i="8"/>
  <c r="H4944" i="8"/>
  <c r="G4944" i="8"/>
  <c r="F4944" i="8"/>
  <c r="G4943" i="8"/>
  <c r="F4943" i="8"/>
  <c r="C4943" i="8"/>
  <c r="B4943" i="8"/>
  <c r="B4942" i="8"/>
  <c r="C4942" i="8"/>
  <c r="H4942" i="8"/>
  <c r="G4942" i="8"/>
  <c r="F4942" i="8"/>
  <c r="G4941" i="8"/>
  <c r="F4941" i="8"/>
  <c r="C4941" i="8"/>
  <c r="B4941" i="8"/>
  <c r="H4941" i="8"/>
  <c r="G4940" i="8"/>
  <c r="F4940" i="8"/>
  <c r="C4940" i="8"/>
  <c r="B4940" i="8"/>
  <c r="H4940" i="8"/>
  <c r="B4939" i="8"/>
  <c r="C4939" i="8"/>
  <c r="H4939" i="8"/>
  <c r="G4939" i="8"/>
  <c r="F4939" i="8"/>
  <c r="G4938" i="8"/>
  <c r="F4938" i="8"/>
  <c r="C4938" i="8"/>
  <c r="B4938" i="8"/>
  <c r="H4938" i="8"/>
  <c r="B4937" i="8"/>
  <c r="C4937" i="8"/>
  <c r="H4937" i="8"/>
  <c r="G4937" i="8"/>
  <c r="F4937" i="8"/>
  <c r="G4936" i="8"/>
  <c r="F4936" i="8"/>
  <c r="C4936" i="8"/>
  <c r="B4936" i="8"/>
  <c r="H4936" i="8"/>
  <c r="B4935" i="8"/>
  <c r="C4935" i="8"/>
  <c r="H4935" i="8"/>
  <c r="G4935" i="8"/>
  <c r="F4935" i="8"/>
  <c r="G4934" i="8"/>
  <c r="F4934" i="8"/>
  <c r="C4934" i="8"/>
  <c r="B4934" i="8"/>
  <c r="H4934" i="8"/>
  <c r="G4933" i="8"/>
  <c r="F4933" i="8"/>
  <c r="C4933" i="8"/>
  <c r="B4933" i="8"/>
  <c r="H4933" i="8"/>
  <c r="G4932" i="8"/>
  <c r="F4932" i="8"/>
  <c r="C4932" i="8"/>
  <c r="B4932" i="8"/>
  <c r="H4932" i="8"/>
  <c r="G4931" i="8"/>
  <c r="F4931" i="8"/>
  <c r="C4931" i="8"/>
  <c r="B4931" i="8"/>
  <c r="H4931" i="8"/>
  <c r="G4930" i="8"/>
  <c r="F4930" i="8"/>
  <c r="C4930" i="8"/>
  <c r="B4930" i="8"/>
  <c r="B4929" i="8"/>
  <c r="C4929" i="8"/>
  <c r="H4929" i="8"/>
  <c r="G4929" i="8"/>
  <c r="F4929" i="8"/>
  <c r="B4928" i="8"/>
  <c r="C4928" i="8"/>
  <c r="H4928" i="8"/>
  <c r="G4928" i="8"/>
  <c r="F4928" i="8"/>
  <c r="G4927" i="8"/>
  <c r="F4927" i="8"/>
  <c r="C4927" i="8"/>
  <c r="B4927" i="8"/>
  <c r="H4927" i="8"/>
  <c r="G4926" i="8"/>
  <c r="F4926" i="8"/>
  <c r="C4926" i="8"/>
  <c r="B4926" i="8"/>
  <c r="H4926" i="8"/>
  <c r="G4925" i="8"/>
  <c r="F4925" i="8"/>
  <c r="C4925" i="8"/>
  <c r="B4925" i="8"/>
  <c r="G4924" i="8"/>
  <c r="F4924" i="8"/>
  <c r="C4924" i="8"/>
  <c r="B4924" i="8"/>
  <c r="H4924" i="8"/>
  <c r="B4923" i="8"/>
  <c r="C4923" i="8"/>
  <c r="H4923" i="8"/>
  <c r="G4923" i="8"/>
  <c r="F4923" i="8"/>
  <c r="G4922" i="8"/>
  <c r="F4922" i="8"/>
  <c r="C4922" i="8"/>
  <c r="B4922" i="8"/>
  <c r="B4921" i="8"/>
  <c r="C4921" i="8"/>
  <c r="H4921" i="8"/>
  <c r="G4921" i="8"/>
  <c r="F4921" i="8"/>
  <c r="G4920" i="8"/>
  <c r="F4920" i="8"/>
  <c r="C4920" i="8"/>
  <c r="B4920" i="8"/>
  <c r="H4920" i="8"/>
  <c r="G4919" i="8"/>
  <c r="F4919" i="8"/>
  <c r="C4919" i="8"/>
  <c r="B4919" i="8"/>
  <c r="B4918" i="8"/>
  <c r="C4918" i="8"/>
  <c r="H4918" i="8"/>
  <c r="G4918" i="8"/>
  <c r="F4918" i="8"/>
  <c r="G4917" i="8"/>
  <c r="F4917" i="8"/>
  <c r="C4917" i="8"/>
  <c r="B4917" i="8"/>
  <c r="H4917" i="8"/>
  <c r="G4916" i="8"/>
  <c r="F4916" i="8"/>
  <c r="C4916" i="8"/>
  <c r="B4916" i="8"/>
  <c r="H4916" i="8"/>
  <c r="G4915" i="8"/>
  <c r="F4915" i="8"/>
  <c r="C4915" i="8"/>
  <c r="B4915" i="8"/>
  <c r="H4915" i="8"/>
  <c r="G4914" i="8"/>
  <c r="F4914" i="8"/>
  <c r="C4914" i="8"/>
  <c r="B4914" i="8"/>
  <c r="B4913" i="8"/>
  <c r="C4913" i="8"/>
  <c r="H4913" i="8"/>
  <c r="G4913" i="8"/>
  <c r="F4913" i="8"/>
  <c r="G4912" i="8"/>
  <c r="F4912" i="8"/>
  <c r="C4912" i="8"/>
  <c r="B4912" i="8"/>
  <c r="H4912" i="8"/>
  <c r="B4911" i="8"/>
  <c r="C4911" i="8"/>
  <c r="H4911" i="8"/>
  <c r="G4911" i="8"/>
  <c r="F4911" i="8"/>
  <c r="G4910" i="8"/>
  <c r="F4910" i="8"/>
  <c r="C4910" i="8"/>
  <c r="B4910" i="8"/>
  <c r="H4910" i="8"/>
  <c r="G4909" i="8"/>
  <c r="F4909" i="8"/>
  <c r="C4909" i="8"/>
  <c r="B4909" i="8"/>
  <c r="G4908" i="8"/>
  <c r="F4908" i="8"/>
  <c r="C4908" i="8"/>
  <c r="B4908" i="8"/>
  <c r="H4908" i="8"/>
  <c r="G4907" i="8"/>
  <c r="F4907" i="8"/>
  <c r="C4907" i="8"/>
  <c r="B4907" i="8"/>
  <c r="H4907" i="8"/>
  <c r="G4906" i="8"/>
  <c r="F4906" i="8"/>
  <c r="C4906" i="8"/>
  <c r="B4906" i="8"/>
  <c r="B4905" i="8"/>
  <c r="C4905" i="8"/>
  <c r="H4905" i="8"/>
  <c r="G4905" i="8"/>
  <c r="F4905" i="8"/>
  <c r="B4904" i="8"/>
  <c r="C4904" i="8"/>
  <c r="H4904" i="8"/>
  <c r="G4904" i="8"/>
  <c r="F4904" i="8"/>
  <c r="G4903" i="8"/>
  <c r="F4903" i="8"/>
  <c r="C4903" i="8"/>
  <c r="B4903" i="8"/>
  <c r="B4902" i="8"/>
  <c r="C4902" i="8"/>
  <c r="H4902" i="8"/>
  <c r="G4902" i="8"/>
  <c r="F4902" i="8"/>
  <c r="G4901" i="8"/>
  <c r="F4901" i="8"/>
  <c r="C4901" i="8"/>
  <c r="B4901" i="8"/>
  <c r="G4900" i="8"/>
  <c r="F4900" i="8"/>
  <c r="C4900" i="8"/>
  <c r="B4900" i="8"/>
  <c r="H4900" i="8"/>
  <c r="B4899" i="8"/>
  <c r="C4899" i="8"/>
  <c r="H4899" i="8"/>
  <c r="G4899" i="8"/>
  <c r="F4899" i="8"/>
  <c r="G4898" i="8"/>
  <c r="F4898" i="8"/>
  <c r="C4898" i="8"/>
  <c r="B4898" i="8"/>
  <c r="H4898" i="8"/>
  <c r="B4897" i="8"/>
  <c r="C4897" i="8"/>
  <c r="H4897" i="8"/>
  <c r="G4897" i="8"/>
  <c r="F4897" i="8"/>
  <c r="G4896" i="8"/>
  <c r="F4896" i="8"/>
  <c r="C4896" i="8"/>
  <c r="B4896" i="8"/>
  <c r="H4896" i="8"/>
  <c r="G4895" i="8"/>
  <c r="F4895" i="8"/>
  <c r="C4895" i="8"/>
  <c r="B4895" i="8"/>
  <c r="H4895" i="8"/>
  <c r="B4894" i="8"/>
  <c r="C4894" i="8"/>
  <c r="H4894" i="8"/>
  <c r="G4894" i="8"/>
  <c r="F4894" i="8"/>
  <c r="G4893" i="8"/>
  <c r="F4893" i="8"/>
  <c r="C4893" i="8"/>
  <c r="B4893" i="8"/>
  <c r="H4893" i="8"/>
  <c r="G4892" i="8"/>
  <c r="F4892" i="8"/>
  <c r="C4892" i="8"/>
  <c r="B4892" i="8"/>
  <c r="H4892" i="8"/>
  <c r="G4891" i="8"/>
  <c r="F4891" i="8"/>
  <c r="C4891" i="8"/>
  <c r="B4891" i="8"/>
  <c r="H4891" i="8"/>
  <c r="G4890" i="8"/>
  <c r="F4890" i="8"/>
  <c r="C4890" i="8"/>
  <c r="B4890" i="8"/>
  <c r="H4890" i="8"/>
  <c r="B4889" i="8"/>
  <c r="C4889" i="8"/>
  <c r="H4889" i="8"/>
  <c r="G4889" i="8"/>
  <c r="F4889" i="8"/>
  <c r="B4888" i="8"/>
  <c r="C4888" i="8"/>
  <c r="H4888" i="8"/>
  <c r="G4888" i="8"/>
  <c r="F4888" i="8"/>
  <c r="B4887" i="8"/>
  <c r="C4887" i="8"/>
  <c r="H4887" i="8"/>
  <c r="G4887" i="8"/>
  <c r="F4887" i="8"/>
  <c r="G4886" i="8"/>
  <c r="F4886" i="8"/>
  <c r="C4886" i="8"/>
  <c r="B4886" i="8"/>
  <c r="H4886" i="8"/>
  <c r="G4885" i="8"/>
  <c r="F4885" i="8"/>
  <c r="C4885" i="8"/>
  <c r="B4885" i="8"/>
  <c r="H4885" i="8"/>
  <c r="G4884" i="8"/>
  <c r="F4884" i="8"/>
  <c r="C4884" i="8"/>
  <c r="B4884" i="8"/>
  <c r="H4884" i="8"/>
  <c r="B4883" i="8"/>
  <c r="C4883" i="8"/>
  <c r="H4883" i="8"/>
  <c r="G4883" i="8"/>
  <c r="F4883" i="8"/>
  <c r="G4882" i="8"/>
  <c r="F4882" i="8"/>
  <c r="C4882" i="8"/>
  <c r="B4882" i="8"/>
  <c r="H4882" i="8"/>
  <c r="B4881" i="8"/>
  <c r="C4881" i="8"/>
  <c r="H4881" i="8"/>
  <c r="G4881" i="8"/>
  <c r="F4881" i="8"/>
  <c r="B4880" i="8"/>
  <c r="C4880" i="8"/>
  <c r="H4880" i="8"/>
  <c r="G4880" i="8"/>
  <c r="F4880" i="8"/>
  <c r="G4879" i="8"/>
  <c r="F4879" i="8"/>
  <c r="C4879" i="8"/>
  <c r="B4879" i="8"/>
  <c r="B4878" i="8"/>
  <c r="C4878" i="8"/>
  <c r="H4878" i="8"/>
  <c r="G4878" i="8"/>
  <c r="F4878" i="8"/>
  <c r="G4877" i="8"/>
  <c r="F4877" i="8"/>
  <c r="C4877" i="8"/>
  <c r="B4877" i="8"/>
  <c r="G4876" i="8"/>
  <c r="F4876" i="8"/>
  <c r="C4876" i="8"/>
  <c r="B4876" i="8"/>
  <c r="H4876" i="8"/>
  <c r="B4875" i="8"/>
  <c r="C4875" i="8"/>
  <c r="H4875" i="8"/>
  <c r="G4875" i="8"/>
  <c r="F4875" i="8"/>
  <c r="G4874" i="8"/>
  <c r="F4874" i="8"/>
  <c r="C4874" i="8"/>
  <c r="B4874" i="8"/>
  <c r="H4874" i="8"/>
  <c r="B4873" i="8"/>
  <c r="C4873" i="8"/>
  <c r="H4873" i="8"/>
  <c r="G4873" i="8"/>
  <c r="F4873" i="8"/>
  <c r="G4872" i="8"/>
  <c r="F4872" i="8"/>
  <c r="C4872" i="8"/>
  <c r="B4872" i="8"/>
  <c r="H4872" i="8"/>
  <c r="B4871" i="8"/>
  <c r="C4871" i="8"/>
  <c r="H4871" i="8"/>
  <c r="G4871" i="8"/>
  <c r="F4871" i="8"/>
  <c r="B4870" i="8"/>
  <c r="C4870" i="8"/>
  <c r="H4870" i="8"/>
  <c r="G4870" i="8"/>
  <c r="F4870" i="8"/>
  <c r="G4869" i="8"/>
  <c r="F4869" i="8"/>
  <c r="C4869" i="8"/>
  <c r="B4869" i="8"/>
  <c r="H4869" i="8"/>
  <c r="G4868" i="8"/>
  <c r="F4868" i="8"/>
  <c r="C4868" i="8"/>
  <c r="B4868" i="8"/>
  <c r="H4868" i="8"/>
  <c r="G4867" i="8"/>
  <c r="F4867" i="8"/>
  <c r="C4867" i="8"/>
  <c r="B4867" i="8"/>
  <c r="H4867" i="8"/>
  <c r="G4866" i="8"/>
  <c r="F4866" i="8"/>
  <c r="C4866" i="8"/>
  <c r="B4866" i="8"/>
  <c r="B4865" i="8"/>
  <c r="C4865" i="8"/>
  <c r="H4865" i="8"/>
  <c r="G4865" i="8"/>
  <c r="F4865" i="8"/>
  <c r="B4864" i="8"/>
  <c r="C4864" i="8"/>
  <c r="H4864" i="8"/>
  <c r="G4864" i="8"/>
  <c r="F4864" i="8"/>
  <c r="G4863" i="8"/>
  <c r="F4863" i="8"/>
  <c r="C4863" i="8"/>
  <c r="B4863" i="8"/>
  <c r="H4863" i="8"/>
  <c r="G4862" i="8"/>
  <c r="F4862" i="8"/>
  <c r="C4862" i="8"/>
  <c r="B4862" i="8"/>
  <c r="H4862" i="8"/>
  <c r="G4861" i="8"/>
  <c r="F4861" i="8"/>
  <c r="C4861" i="8"/>
  <c r="B4861" i="8"/>
  <c r="G4860" i="8"/>
  <c r="F4860" i="8"/>
  <c r="C4860" i="8"/>
  <c r="B4860" i="8"/>
  <c r="H4860" i="8"/>
  <c r="B4859" i="8"/>
  <c r="C4859" i="8"/>
  <c r="H4859" i="8"/>
  <c r="G4859" i="8"/>
  <c r="F4859" i="8"/>
  <c r="G4858" i="8"/>
  <c r="F4858" i="8"/>
  <c r="C4858" i="8"/>
  <c r="B4858" i="8"/>
  <c r="H4858" i="8"/>
  <c r="B4857" i="8"/>
  <c r="C4857" i="8"/>
  <c r="H4857" i="8"/>
  <c r="G4857" i="8"/>
  <c r="F4857" i="8"/>
  <c r="G4856" i="8"/>
  <c r="F4856" i="8"/>
  <c r="C4856" i="8"/>
  <c r="B4856" i="8"/>
  <c r="H4856" i="8"/>
  <c r="G4855" i="8"/>
  <c r="F4855" i="8"/>
  <c r="C4855" i="8"/>
  <c r="B4855" i="8"/>
  <c r="B4854" i="8"/>
  <c r="C4854" i="8"/>
  <c r="H4854" i="8"/>
  <c r="G4854" i="8"/>
  <c r="F4854" i="8"/>
  <c r="G4853" i="8"/>
  <c r="F4853" i="8"/>
  <c r="C4853" i="8"/>
  <c r="B4853" i="8"/>
  <c r="H4853" i="8"/>
  <c r="G4852" i="8"/>
  <c r="F4852" i="8"/>
  <c r="C4852" i="8"/>
  <c r="B4852" i="8"/>
  <c r="H4852" i="8"/>
  <c r="G4851" i="8"/>
  <c r="F4851" i="8"/>
  <c r="C4851" i="8"/>
  <c r="B4851" i="8"/>
  <c r="H4851" i="8"/>
  <c r="G4850" i="8"/>
  <c r="F4850" i="8"/>
  <c r="C4850" i="8"/>
  <c r="B4850" i="8"/>
  <c r="B4849" i="8"/>
  <c r="C4849" i="8"/>
  <c r="H4849" i="8"/>
  <c r="G4849" i="8"/>
  <c r="F4849" i="8"/>
  <c r="G4848" i="8"/>
  <c r="F4848" i="8"/>
  <c r="C4848" i="8"/>
  <c r="B4848" i="8"/>
  <c r="H4848" i="8"/>
  <c r="B4847" i="8"/>
  <c r="C4847" i="8"/>
  <c r="H4847" i="8"/>
  <c r="G4847" i="8"/>
  <c r="F4847" i="8"/>
  <c r="G4846" i="8"/>
  <c r="F4846" i="8"/>
  <c r="C4846" i="8"/>
  <c r="B4846" i="8"/>
  <c r="H4846" i="8"/>
  <c r="G4845" i="8"/>
  <c r="F4845" i="8"/>
  <c r="C4845" i="8"/>
  <c r="B4845" i="8"/>
  <c r="G4844" i="8"/>
  <c r="F4844" i="8"/>
  <c r="C4844" i="8"/>
  <c r="B4844" i="8"/>
  <c r="H4844" i="8"/>
  <c r="G4843" i="8"/>
  <c r="F4843" i="8"/>
  <c r="C4843" i="8"/>
  <c r="B4843" i="8"/>
  <c r="H4843" i="8"/>
  <c r="G4842" i="8"/>
  <c r="F4842" i="8"/>
  <c r="C4842" i="8"/>
  <c r="B4842" i="8"/>
  <c r="B4841" i="8"/>
  <c r="C4841" i="8"/>
  <c r="H4841" i="8"/>
  <c r="G4841" i="8"/>
  <c r="F4841" i="8"/>
  <c r="B4840" i="8"/>
  <c r="C4840" i="8"/>
  <c r="H4840" i="8"/>
  <c r="G4840" i="8"/>
  <c r="F4840" i="8"/>
  <c r="G4839" i="8"/>
  <c r="F4839" i="8"/>
  <c r="C4839" i="8"/>
  <c r="B4839" i="8"/>
  <c r="B4838" i="8"/>
  <c r="C4838" i="8"/>
  <c r="H4838" i="8"/>
  <c r="G4838" i="8"/>
  <c r="F4838" i="8"/>
  <c r="G4837" i="8"/>
  <c r="F4837" i="8"/>
  <c r="C4837" i="8"/>
  <c r="B4837" i="8"/>
  <c r="G4836" i="8"/>
  <c r="F4836" i="8"/>
  <c r="C4836" i="8"/>
  <c r="B4836" i="8"/>
  <c r="H4836" i="8"/>
  <c r="B4835" i="8"/>
  <c r="C4835" i="8"/>
  <c r="H4835" i="8"/>
  <c r="G4835" i="8"/>
  <c r="F4835" i="8"/>
  <c r="G4834" i="8"/>
  <c r="F4834" i="8"/>
  <c r="C4834" i="8"/>
  <c r="B4834" i="8"/>
  <c r="H4834" i="8"/>
  <c r="B4833" i="8"/>
  <c r="C4833" i="8"/>
  <c r="H4833" i="8"/>
  <c r="G4833" i="8"/>
  <c r="F4833" i="8"/>
  <c r="G4832" i="8"/>
  <c r="F4832" i="8"/>
  <c r="C4832" i="8"/>
  <c r="B4832" i="8"/>
  <c r="H4832" i="8"/>
  <c r="G4831" i="8"/>
  <c r="F4831" i="8"/>
  <c r="C4831" i="8"/>
  <c r="B4831" i="8"/>
  <c r="H4831" i="8"/>
  <c r="B4830" i="8"/>
  <c r="C4830" i="8"/>
  <c r="H4830" i="8"/>
  <c r="G4830" i="8"/>
  <c r="F4830" i="8"/>
  <c r="G4829" i="8"/>
  <c r="F4829" i="8"/>
  <c r="C4829" i="8"/>
  <c r="B4829" i="8"/>
  <c r="H4829" i="8"/>
  <c r="G4828" i="8"/>
  <c r="F4828" i="8"/>
  <c r="C4828" i="8"/>
  <c r="B4828" i="8"/>
  <c r="H4828" i="8"/>
  <c r="G4827" i="8"/>
  <c r="F4827" i="8"/>
  <c r="C4827" i="8"/>
  <c r="B4827" i="8"/>
  <c r="H4827" i="8"/>
  <c r="G4826" i="8"/>
  <c r="F4826" i="8"/>
  <c r="C4826" i="8"/>
  <c r="B4826" i="8"/>
  <c r="H4826" i="8"/>
  <c r="B4825" i="8"/>
  <c r="C4825" i="8"/>
  <c r="H4825" i="8"/>
  <c r="G4825" i="8"/>
  <c r="F4825" i="8"/>
  <c r="B4824" i="8"/>
  <c r="C4824" i="8"/>
  <c r="H4824" i="8"/>
  <c r="G4824" i="8"/>
  <c r="F4824" i="8"/>
  <c r="B4823" i="8"/>
  <c r="C4823" i="8"/>
  <c r="H4823" i="8"/>
  <c r="G4823" i="8"/>
  <c r="F4823" i="8"/>
  <c r="G4822" i="8"/>
  <c r="F4822" i="8"/>
  <c r="C4822" i="8"/>
  <c r="B4822" i="8"/>
  <c r="H4822" i="8"/>
  <c r="G4821" i="8"/>
  <c r="F4821" i="8"/>
  <c r="C4821" i="8"/>
  <c r="B4821" i="8"/>
  <c r="H4821" i="8"/>
  <c r="G4820" i="8"/>
  <c r="F4820" i="8"/>
  <c r="C4820" i="8"/>
  <c r="B4820" i="8"/>
  <c r="H4820" i="8"/>
  <c r="B4819" i="8"/>
  <c r="C4819" i="8"/>
  <c r="H4819" i="8"/>
  <c r="G4819" i="8"/>
  <c r="F4819" i="8"/>
  <c r="G4818" i="8"/>
  <c r="F4818" i="8"/>
  <c r="C4818" i="8"/>
  <c r="B4818" i="8"/>
  <c r="H4818" i="8"/>
  <c r="B4817" i="8"/>
  <c r="C4817" i="8"/>
  <c r="H4817" i="8"/>
  <c r="G4817" i="8"/>
  <c r="F4817" i="8"/>
  <c r="B4816" i="8"/>
  <c r="C4816" i="8"/>
  <c r="H4816" i="8"/>
  <c r="G4816" i="8"/>
  <c r="F4816" i="8"/>
  <c r="G4815" i="8"/>
  <c r="F4815" i="8"/>
  <c r="C4815" i="8"/>
  <c r="B4815" i="8"/>
  <c r="H4815" i="8"/>
  <c r="B4814" i="8"/>
  <c r="C4814" i="8"/>
  <c r="H4814" i="8"/>
  <c r="G4814" i="8"/>
  <c r="F4814" i="8"/>
  <c r="G4813" i="8"/>
  <c r="F4813" i="8"/>
  <c r="C4813" i="8"/>
  <c r="B4813" i="8"/>
  <c r="G4812" i="8"/>
  <c r="F4812" i="8"/>
  <c r="C4812" i="8"/>
  <c r="B4812" i="8"/>
  <c r="H4812" i="8"/>
  <c r="B4811" i="8"/>
  <c r="C4811" i="8"/>
  <c r="H4811" i="8"/>
  <c r="G4811" i="8"/>
  <c r="F4811" i="8"/>
  <c r="G4810" i="8"/>
  <c r="F4810" i="8"/>
  <c r="C4810" i="8"/>
  <c r="B4810" i="8"/>
  <c r="B4809" i="8"/>
  <c r="C4809" i="8"/>
  <c r="H4809" i="8"/>
  <c r="G4809" i="8"/>
  <c r="F4809" i="8"/>
  <c r="G4808" i="8"/>
  <c r="F4808" i="8"/>
  <c r="C4808" i="8"/>
  <c r="B4808" i="8"/>
  <c r="H4808" i="8"/>
  <c r="G4807" i="8"/>
  <c r="F4807" i="8"/>
  <c r="C4807" i="8"/>
  <c r="B4807" i="8"/>
  <c r="H4807" i="8"/>
  <c r="B4806" i="8"/>
  <c r="C4806" i="8"/>
  <c r="H4806" i="8"/>
  <c r="G4806" i="8"/>
  <c r="F4806" i="8"/>
  <c r="G4805" i="8"/>
  <c r="F4805" i="8"/>
  <c r="C4805" i="8"/>
  <c r="B4805" i="8"/>
  <c r="H4805" i="8"/>
  <c r="G4804" i="8"/>
  <c r="F4804" i="8"/>
  <c r="C4804" i="8"/>
  <c r="B4804" i="8"/>
  <c r="H4804" i="8"/>
  <c r="G4803" i="8"/>
  <c r="F4803" i="8"/>
  <c r="C4803" i="8"/>
  <c r="B4803" i="8"/>
  <c r="H4803" i="8"/>
  <c r="B4802" i="8"/>
  <c r="C4802" i="8"/>
  <c r="H4802" i="8"/>
  <c r="G4802" i="8"/>
  <c r="F4802" i="8"/>
  <c r="G4801" i="8"/>
  <c r="F4801" i="8"/>
  <c r="C4801" i="8"/>
  <c r="B4801" i="8"/>
  <c r="H4801" i="8"/>
  <c r="G4800" i="8"/>
  <c r="F4800" i="8"/>
  <c r="C4800" i="8"/>
  <c r="B4800" i="8"/>
  <c r="H4800" i="8"/>
  <c r="B4799" i="8"/>
  <c r="C4799" i="8"/>
  <c r="H4799" i="8"/>
  <c r="G4799" i="8"/>
  <c r="F4799" i="8"/>
  <c r="G4798" i="8"/>
  <c r="F4798" i="8"/>
  <c r="C4798" i="8"/>
  <c r="B4798" i="8"/>
  <c r="H4798" i="8"/>
  <c r="G4797" i="8"/>
  <c r="F4797" i="8"/>
  <c r="C4797" i="8"/>
  <c r="B4797" i="8"/>
  <c r="G4796" i="8"/>
  <c r="F4796" i="8"/>
  <c r="C4796" i="8"/>
  <c r="B4796" i="8"/>
  <c r="H4796" i="8"/>
  <c r="G4795" i="8"/>
  <c r="F4795" i="8"/>
  <c r="C4795" i="8"/>
  <c r="B4795" i="8"/>
  <c r="H4795" i="8"/>
  <c r="B4794" i="8"/>
  <c r="C4794" i="8"/>
  <c r="H4794" i="8"/>
  <c r="G4794" i="8"/>
  <c r="F4794" i="8"/>
  <c r="G4793" i="8"/>
  <c r="F4793" i="8"/>
  <c r="C4793" i="8"/>
  <c r="B4793" i="8"/>
  <c r="H4793" i="8"/>
  <c r="B4792" i="8"/>
  <c r="C4792" i="8"/>
  <c r="H4792" i="8"/>
  <c r="G4792" i="8"/>
  <c r="F4792" i="8"/>
  <c r="B4791" i="8"/>
  <c r="C4791" i="8"/>
  <c r="H4791" i="8"/>
  <c r="G4791" i="8"/>
  <c r="F4791" i="8"/>
  <c r="G4790" i="8"/>
  <c r="F4790" i="8"/>
  <c r="C4790" i="8"/>
  <c r="B4790" i="8"/>
  <c r="G4789" i="8"/>
  <c r="F4789" i="8"/>
  <c r="C4789" i="8"/>
  <c r="B4789" i="8"/>
  <c r="G4788" i="8"/>
  <c r="F4788" i="8"/>
  <c r="C4788" i="8"/>
  <c r="B4788" i="8"/>
  <c r="H4788" i="8"/>
  <c r="B4787" i="8"/>
  <c r="C4787" i="8"/>
  <c r="H4787" i="8"/>
  <c r="G4787" i="8"/>
  <c r="F4787" i="8"/>
  <c r="G4786" i="8"/>
  <c r="F4786" i="8"/>
  <c r="C4786" i="8"/>
  <c r="B4786" i="8"/>
  <c r="B4785" i="8"/>
  <c r="C4785" i="8"/>
  <c r="H4785" i="8"/>
  <c r="G4785" i="8"/>
  <c r="F4785" i="8"/>
  <c r="B4784" i="8"/>
  <c r="C4784" i="8"/>
  <c r="H4784" i="8"/>
  <c r="G4784" i="8"/>
  <c r="F4784" i="8"/>
  <c r="G4783" i="8"/>
  <c r="F4783" i="8"/>
  <c r="C4783" i="8"/>
  <c r="B4783" i="8"/>
  <c r="H4783" i="8"/>
  <c r="B4782" i="8"/>
  <c r="C4782" i="8"/>
  <c r="H4782" i="8"/>
  <c r="G4782" i="8"/>
  <c r="F4782" i="8"/>
  <c r="G4781" i="8"/>
  <c r="F4781" i="8"/>
  <c r="C4781" i="8"/>
  <c r="B4781" i="8"/>
  <c r="G4780" i="8"/>
  <c r="F4780" i="8"/>
  <c r="C4780" i="8"/>
  <c r="B4780" i="8"/>
  <c r="H4780" i="8"/>
  <c r="B4779" i="8"/>
  <c r="C4779" i="8"/>
  <c r="H4779" i="8"/>
  <c r="G4779" i="8"/>
  <c r="F4779" i="8"/>
  <c r="G4778" i="8"/>
  <c r="F4778" i="8"/>
  <c r="C4778" i="8"/>
  <c r="B4778" i="8"/>
  <c r="H4778" i="8"/>
  <c r="B4777" i="8"/>
  <c r="C4777" i="8"/>
  <c r="H4777" i="8"/>
  <c r="G4777" i="8"/>
  <c r="F4777" i="8"/>
  <c r="G4776" i="8"/>
  <c r="F4776" i="8"/>
  <c r="C4776" i="8"/>
  <c r="B4776" i="8"/>
  <c r="H4776" i="8"/>
  <c r="G4775" i="8"/>
  <c r="F4775" i="8"/>
  <c r="C4775" i="8"/>
  <c r="B4775" i="8"/>
  <c r="H4775" i="8"/>
  <c r="B4774" i="8"/>
  <c r="C4774" i="8"/>
  <c r="H4774" i="8"/>
  <c r="G4774" i="8"/>
  <c r="F4774" i="8"/>
  <c r="G4773" i="8"/>
  <c r="F4773" i="8"/>
  <c r="C4773" i="8"/>
  <c r="B4773" i="8"/>
  <c r="G4772" i="8"/>
  <c r="F4772" i="8"/>
  <c r="C4772" i="8"/>
  <c r="B4772" i="8"/>
  <c r="H4772" i="8"/>
  <c r="G4771" i="8"/>
  <c r="F4771" i="8"/>
  <c r="C4771" i="8"/>
  <c r="B4771" i="8"/>
  <c r="H4771" i="8"/>
  <c r="B4770" i="8"/>
  <c r="C4770" i="8"/>
  <c r="H4770" i="8"/>
  <c r="G4770" i="8"/>
  <c r="F4770" i="8"/>
  <c r="G4769" i="8"/>
  <c r="F4769" i="8"/>
  <c r="C4769" i="8"/>
  <c r="B4769" i="8"/>
  <c r="H4769" i="8"/>
  <c r="G4768" i="8"/>
  <c r="F4768" i="8"/>
  <c r="C4768" i="8"/>
  <c r="B4768" i="8"/>
  <c r="H4768" i="8"/>
  <c r="B4767" i="8"/>
  <c r="C4767" i="8"/>
  <c r="H4767" i="8"/>
  <c r="G4767" i="8"/>
  <c r="F4767" i="8"/>
  <c r="G4766" i="8"/>
  <c r="F4766" i="8"/>
  <c r="C4766" i="8"/>
  <c r="B4766" i="8"/>
  <c r="G4765" i="8"/>
  <c r="F4765" i="8"/>
  <c r="C4765" i="8"/>
  <c r="B4765" i="8"/>
  <c r="G4764" i="8"/>
  <c r="F4764" i="8"/>
  <c r="C4764" i="8"/>
  <c r="B4764" i="8"/>
  <c r="H4764" i="8"/>
  <c r="G4763" i="8"/>
  <c r="F4763" i="8"/>
  <c r="C4763" i="8"/>
  <c r="B4763" i="8"/>
  <c r="H4763" i="8"/>
  <c r="B4762" i="8"/>
  <c r="C4762" i="8"/>
  <c r="H4762" i="8"/>
  <c r="G4762" i="8"/>
  <c r="F4762" i="8"/>
  <c r="G4761" i="8"/>
  <c r="F4761" i="8"/>
  <c r="C4761" i="8"/>
  <c r="B4761" i="8"/>
  <c r="H4761" i="8"/>
  <c r="B4760" i="8"/>
  <c r="C4760" i="8"/>
  <c r="H4760" i="8"/>
  <c r="G4760" i="8"/>
  <c r="F4760" i="8"/>
  <c r="B4759" i="8"/>
  <c r="C4759" i="8"/>
  <c r="H4759" i="8"/>
  <c r="G4759" i="8"/>
  <c r="F4759" i="8"/>
  <c r="G4758" i="8"/>
  <c r="F4758" i="8"/>
  <c r="C4758" i="8"/>
  <c r="B4758" i="8"/>
  <c r="H4758" i="8"/>
  <c r="G4757" i="8"/>
  <c r="F4757" i="8"/>
  <c r="C4757" i="8"/>
  <c r="B4757" i="8"/>
  <c r="G4756" i="8"/>
  <c r="F4756" i="8"/>
  <c r="C4756" i="8"/>
  <c r="B4756" i="8"/>
  <c r="H4756" i="8"/>
  <c r="B4755" i="8"/>
  <c r="C4755" i="8"/>
  <c r="H4755" i="8"/>
  <c r="G4755" i="8"/>
  <c r="F4755" i="8"/>
  <c r="G4754" i="8"/>
  <c r="F4754" i="8"/>
  <c r="C4754" i="8"/>
  <c r="B4754" i="8"/>
  <c r="B4753" i="8"/>
  <c r="C4753" i="8"/>
  <c r="H4753" i="8"/>
  <c r="G4753" i="8"/>
  <c r="F4753" i="8"/>
  <c r="B4752" i="8"/>
  <c r="C4752" i="8"/>
  <c r="H4752" i="8"/>
  <c r="G4752" i="8"/>
  <c r="F4752" i="8"/>
  <c r="G4751" i="8"/>
  <c r="F4751" i="8"/>
  <c r="C4751" i="8"/>
  <c r="B4751" i="8"/>
  <c r="H4751" i="8"/>
  <c r="B4750" i="8"/>
  <c r="C4750" i="8"/>
  <c r="H4750" i="8"/>
  <c r="G4750" i="8"/>
  <c r="F4750" i="8"/>
  <c r="G4749" i="8"/>
  <c r="F4749" i="8"/>
  <c r="C4749" i="8"/>
  <c r="B4749" i="8"/>
  <c r="H4749" i="8"/>
  <c r="G4748" i="8"/>
  <c r="F4748" i="8"/>
  <c r="C4748" i="8"/>
  <c r="B4748" i="8"/>
  <c r="H4748" i="8"/>
  <c r="B4747" i="8"/>
  <c r="C4747" i="8"/>
  <c r="H4747" i="8"/>
  <c r="G4747" i="8"/>
  <c r="F4747" i="8"/>
  <c r="G4746" i="8"/>
  <c r="F4746" i="8"/>
  <c r="C4746" i="8"/>
  <c r="B4746" i="8"/>
  <c r="H4746" i="8"/>
  <c r="B4745" i="8"/>
  <c r="C4745" i="8"/>
  <c r="H4745" i="8"/>
  <c r="G4745" i="8"/>
  <c r="F4745" i="8"/>
  <c r="G4744" i="8"/>
  <c r="F4744" i="8"/>
  <c r="C4744" i="8"/>
  <c r="B4744" i="8"/>
  <c r="H4744" i="8"/>
  <c r="G4743" i="8"/>
  <c r="F4743" i="8"/>
  <c r="C4743" i="8"/>
  <c r="B4743" i="8"/>
  <c r="H4743" i="8"/>
  <c r="B4742" i="8"/>
  <c r="C4742" i="8"/>
  <c r="H4742" i="8"/>
  <c r="G4742" i="8"/>
  <c r="F4742" i="8"/>
  <c r="G4741" i="8"/>
  <c r="F4741" i="8"/>
  <c r="C4741" i="8"/>
  <c r="B4741" i="8"/>
  <c r="G4740" i="8"/>
  <c r="F4740" i="8"/>
  <c r="C4740" i="8"/>
  <c r="B4740" i="8"/>
  <c r="H4740" i="8"/>
  <c r="G4739" i="8"/>
  <c r="F4739" i="8"/>
  <c r="C4739" i="8"/>
  <c r="B4739" i="8"/>
  <c r="H4739" i="8"/>
  <c r="B4738" i="8"/>
  <c r="C4738" i="8"/>
  <c r="H4738" i="8"/>
  <c r="G4738" i="8"/>
  <c r="F4738" i="8"/>
  <c r="B4737" i="8"/>
  <c r="C4737" i="8"/>
  <c r="H4737" i="8"/>
  <c r="G4737" i="8"/>
  <c r="F4737" i="8"/>
  <c r="G4736" i="8"/>
  <c r="F4736" i="8"/>
  <c r="C4736" i="8"/>
  <c r="B4736" i="8"/>
  <c r="H4736" i="8"/>
  <c r="B4735" i="8"/>
  <c r="C4735" i="8"/>
  <c r="H4735" i="8"/>
  <c r="G4735" i="8"/>
  <c r="F4735" i="8"/>
  <c r="G4734" i="8"/>
  <c r="F4734" i="8"/>
  <c r="C4734" i="8"/>
  <c r="B4734" i="8"/>
  <c r="G4733" i="8"/>
  <c r="F4733" i="8"/>
  <c r="C4733" i="8"/>
  <c r="B4733" i="8"/>
  <c r="G4732" i="8"/>
  <c r="F4732" i="8"/>
  <c r="C4732" i="8"/>
  <c r="B4732" i="8"/>
  <c r="H4732" i="8"/>
  <c r="G4731" i="8"/>
  <c r="F4731" i="8"/>
  <c r="C4731" i="8"/>
  <c r="B4731" i="8"/>
  <c r="H4731" i="8"/>
  <c r="B4730" i="8"/>
  <c r="C4730" i="8"/>
  <c r="H4730" i="8"/>
  <c r="G4730" i="8"/>
  <c r="F4730" i="8"/>
  <c r="G4729" i="8"/>
  <c r="F4729" i="8"/>
  <c r="C4729" i="8"/>
  <c r="B4729" i="8"/>
  <c r="H4729" i="8"/>
  <c r="B4728" i="8"/>
  <c r="C4728" i="8"/>
  <c r="H4728" i="8"/>
  <c r="G4728" i="8"/>
  <c r="F4728" i="8"/>
  <c r="G4727" i="8"/>
  <c r="F4727" i="8"/>
  <c r="C4727" i="8"/>
  <c r="B4727" i="8"/>
  <c r="H4727" i="8"/>
  <c r="G4726" i="8"/>
  <c r="F4726" i="8"/>
  <c r="C4726" i="8"/>
  <c r="B4726" i="8"/>
  <c r="H4726" i="8"/>
  <c r="G4725" i="8"/>
  <c r="F4725" i="8"/>
  <c r="C4725" i="8"/>
  <c r="B4725" i="8"/>
  <c r="G4724" i="8"/>
  <c r="F4724" i="8"/>
  <c r="C4724" i="8"/>
  <c r="B4724" i="8"/>
  <c r="H4724" i="8"/>
  <c r="B4723" i="8"/>
  <c r="C4723" i="8"/>
  <c r="H4723" i="8"/>
  <c r="G4723" i="8"/>
  <c r="F4723" i="8"/>
  <c r="G4722" i="8"/>
  <c r="F4722" i="8"/>
  <c r="C4722" i="8"/>
  <c r="B4722" i="8"/>
  <c r="B4721" i="8"/>
  <c r="C4721" i="8"/>
  <c r="H4721" i="8"/>
  <c r="G4721" i="8"/>
  <c r="F4721" i="8"/>
  <c r="B4720" i="8"/>
  <c r="C4720" i="8"/>
  <c r="H4720" i="8"/>
  <c r="G4720" i="8"/>
  <c r="F4720" i="8"/>
  <c r="G4719" i="8"/>
  <c r="F4719" i="8"/>
  <c r="C4719" i="8"/>
  <c r="B4719" i="8"/>
  <c r="B4718" i="8"/>
  <c r="C4718" i="8"/>
  <c r="H4718" i="8"/>
  <c r="G4718" i="8"/>
  <c r="F4718" i="8"/>
  <c r="G4717" i="8"/>
  <c r="F4717" i="8"/>
  <c r="C4717" i="8"/>
  <c r="B4717" i="8"/>
  <c r="H4717" i="8"/>
  <c r="G4716" i="8"/>
  <c r="F4716" i="8"/>
  <c r="C4716" i="8"/>
  <c r="B4716" i="8"/>
  <c r="H4716" i="8"/>
  <c r="B4715" i="8"/>
  <c r="C4715" i="8"/>
  <c r="H4715" i="8"/>
  <c r="G4715" i="8"/>
  <c r="F4715" i="8"/>
  <c r="G4714" i="8"/>
  <c r="F4714" i="8"/>
  <c r="C4714" i="8"/>
  <c r="B4714" i="8"/>
  <c r="B4713" i="8"/>
  <c r="C4713" i="8"/>
  <c r="H4713" i="8"/>
  <c r="G4713" i="8"/>
  <c r="F4713" i="8"/>
  <c r="G4712" i="8"/>
  <c r="F4712" i="8"/>
  <c r="C4712" i="8"/>
  <c r="B4712" i="8"/>
  <c r="H4712" i="8"/>
  <c r="G4711" i="8"/>
  <c r="F4711" i="8"/>
  <c r="C4711" i="8"/>
  <c r="B4711" i="8"/>
  <c r="H4711" i="8"/>
  <c r="B4710" i="8"/>
  <c r="C4710" i="8"/>
  <c r="H4710" i="8"/>
  <c r="G4710" i="8"/>
  <c r="F4710" i="8"/>
  <c r="G4709" i="8"/>
  <c r="F4709" i="8"/>
  <c r="C4709" i="8"/>
  <c r="B4709" i="8"/>
  <c r="H4709" i="8"/>
  <c r="G4708" i="8"/>
  <c r="F4708" i="8"/>
  <c r="C4708" i="8"/>
  <c r="B4708" i="8"/>
  <c r="H4708" i="8"/>
  <c r="G4707" i="8"/>
  <c r="F4707" i="8"/>
  <c r="C4707" i="8"/>
  <c r="B4707" i="8"/>
  <c r="H4707" i="8"/>
  <c r="B4706" i="8"/>
  <c r="C4706" i="8"/>
  <c r="H4706" i="8"/>
  <c r="G4706" i="8"/>
  <c r="F4706" i="8"/>
  <c r="G4705" i="8"/>
  <c r="F4705" i="8"/>
  <c r="C4705" i="8"/>
  <c r="B4705" i="8"/>
  <c r="H4705" i="8"/>
  <c r="G4704" i="8"/>
  <c r="F4704" i="8"/>
  <c r="C4704" i="8"/>
  <c r="B4704" i="8"/>
  <c r="H4704" i="8"/>
  <c r="B4703" i="8"/>
  <c r="C4703" i="8"/>
  <c r="H4703" i="8"/>
  <c r="G4703" i="8"/>
  <c r="F4703" i="8"/>
  <c r="G4702" i="8"/>
  <c r="F4702" i="8"/>
  <c r="C4702" i="8"/>
  <c r="B4702" i="8"/>
  <c r="H4702" i="8"/>
  <c r="G4701" i="8"/>
  <c r="F4701" i="8"/>
  <c r="C4701" i="8"/>
  <c r="B4701" i="8"/>
  <c r="G4700" i="8"/>
  <c r="F4700" i="8"/>
  <c r="C4700" i="8"/>
  <c r="B4700" i="8"/>
  <c r="H4700" i="8"/>
  <c r="G4699" i="8"/>
  <c r="F4699" i="8"/>
  <c r="C4699" i="8"/>
  <c r="B4699" i="8"/>
  <c r="H4699" i="8"/>
  <c r="B4698" i="8"/>
  <c r="C4698" i="8"/>
  <c r="H4698" i="8"/>
  <c r="G4698" i="8"/>
  <c r="F4698" i="8"/>
  <c r="G4697" i="8"/>
  <c r="F4697" i="8"/>
  <c r="C4697" i="8"/>
  <c r="B4697" i="8"/>
  <c r="H4697" i="8"/>
  <c r="B4696" i="8"/>
  <c r="C4696" i="8"/>
  <c r="H4696" i="8"/>
  <c r="G4696" i="8"/>
  <c r="F4696" i="8"/>
  <c r="B4695" i="8"/>
  <c r="C4695" i="8"/>
  <c r="H4695" i="8"/>
  <c r="G4695" i="8"/>
  <c r="F4695" i="8"/>
  <c r="G4694" i="8"/>
  <c r="F4694" i="8"/>
  <c r="C4694" i="8"/>
  <c r="B4694" i="8"/>
  <c r="H4694" i="8"/>
  <c r="G4693" i="8"/>
  <c r="F4693" i="8"/>
  <c r="C4693" i="8"/>
  <c r="B4693" i="8"/>
  <c r="G4692" i="8"/>
  <c r="F4692" i="8"/>
  <c r="C4692" i="8"/>
  <c r="B4692" i="8"/>
  <c r="H4692" i="8"/>
  <c r="B4691" i="8"/>
  <c r="C4691" i="8"/>
  <c r="H4691" i="8"/>
  <c r="G4691" i="8"/>
  <c r="F4691" i="8"/>
  <c r="G4690" i="8"/>
  <c r="F4690" i="8"/>
  <c r="C4690" i="8"/>
  <c r="B4690" i="8"/>
  <c r="B4689" i="8"/>
  <c r="C4689" i="8"/>
  <c r="H4689" i="8"/>
  <c r="G4689" i="8"/>
  <c r="F4689" i="8"/>
  <c r="B4688" i="8"/>
  <c r="C4688" i="8"/>
  <c r="H4688" i="8"/>
  <c r="G4688" i="8"/>
  <c r="F4688" i="8"/>
  <c r="G4687" i="8"/>
  <c r="F4687" i="8"/>
  <c r="C4687" i="8"/>
  <c r="B4687" i="8"/>
  <c r="H4687" i="8"/>
  <c r="B4686" i="8"/>
  <c r="C4686" i="8"/>
  <c r="H4686" i="8"/>
  <c r="G4686" i="8"/>
  <c r="F4686" i="8"/>
  <c r="G4685" i="8"/>
  <c r="F4685" i="8"/>
  <c r="C4685" i="8"/>
  <c r="B4685" i="8"/>
  <c r="H4685" i="8"/>
  <c r="G4684" i="8"/>
  <c r="F4684" i="8"/>
  <c r="C4684" i="8"/>
  <c r="B4684" i="8"/>
  <c r="H4684" i="8"/>
  <c r="B4683" i="8"/>
  <c r="C4683" i="8"/>
  <c r="H4683" i="8"/>
  <c r="G4683" i="8"/>
  <c r="F4683" i="8"/>
  <c r="G4682" i="8"/>
  <c r="F4682" i="8"/>
  <c r="C4682" i="8"/>
  <c r="B4682" i="8"/>
  <c r="H4682" i="8"/>
  <c r="B4681" i="8"/>
  <c r="C4681" i="8"/>
  <c r="H4681" i="8"/>
  <c r="G4681" i="8"/>
  <c r="F4681" i="8"/>
  <c r="G4680" i="8"/>
  <c r="F4680" i="8"/>
  <c r="C4680" i="8"/>
  <c r="B4680" i="8"/>
  <c r="H4680" i="8"/>
  <c r="G4679" i="8"/>
  <c r="F4679" i="8"/>
  <c r="C4679" i="8"/>
  <c r="B4679" i="8"/>
  <c r="H4679" i="8"/>
  <c r="B4678" i="8"/>
  <c r="C4678" i="8"/>
  <c r="H4678" i="8"/>
  <c r="G4678" i="8"/>
  <c r="F4678" i="8"/>
  <c r="G4677" i="8"/>
  <c r="F4677" i="8"/>
  <c r="C4677" i="8"/>
  <c r="B4677" i="8"/>
  <c r="H4677" i="8"/>
  <c r="G4676" i="8"/>
  <c r="F4676" i="8"/>
  <c r="C4676" i="8"/>
  <c r="B4676" i="8"/>
  <c r="H4676" i="8"/>
  <c r="G4675" i="8"/>
  <c r="F4675" i="8"/>
  <c r="C4675" i="8"/>
  <c r="B4675" i="8"/>
  <c r="H4675" i="8"/>
  <c r="B4674" i="8"/>
  <c r="C4674" i="8"/>
  <c r="H4674" i="8"/>
  <c r="G4674" i="8"/>
  <c r="F4674" i="8"/>
  <c r="B4673" i="8"/>
  <c r="C4673" i="8"/>
  <c r="H4673" i="8"/>
  <c r="G4673" i="8"/>
  <c r="F4673" i="8"/>
  <c r="G4672" i="8"/>
  <c r="F4672" i="8"/>
  <c r="C4672" i="8"/>
  <c r="B4672" i="8"/>
  <c r="H4672" i="8"/>
  <c r="B4671" i="8"/>
  <c r="C4671" i="8"/>
  <c r="H4671" i="8"/>
  <c r="G4671" i="8"/>
  <c r="F4671" i="8"/>
  <c r="G4670" i="8"/>
  <c r="F4670" i="8"/>
  <c r="C4670" i="8"/>
  <c r="B4670" i="8"/>
  <c r="G4669" i="8"/>
  <c r="F4669" i="8"/>
  <c r="C4669" i="8"/>
  <c r="B4669" i="8"/>
  <c r="G4668" i="8"/>
  <c r="F4668" i="8"/>
  <c r="C4668" i="8"/>
  <c r="B4668" i="8"/>
  <c r="H4668" i="8"/>
  <c r="G4667" i="8"/>
  <c r="F4667" i="8"/>
  <c r="C4667" i="8"/>
  <c r="B4667" i="8"/>
  <c r="H4667" i="8"/>
  <c r="B4666" i="8"/>
  <c r="C4666" i="8"/>
  <c r="H4666" i="8"/>
  <c r="G4666" i="8"/>
  <c r="F4666" i="8"/>
  <c r="G4665" i="8"/>
  <c r="F4665" i="8"/>
  <c r="C4665" i="8"/>
  <c r="B4665" i="8"/>
  <c r="H4665" i="8"/>
  <c r="B4664" i="8"/>
  <c r="C4664" i="8"/>
  <c r="H4664" i="8"/>
  <c r="G4664" i="8"/>
  <c r="F4664" i="8"/>
  <c r="G4663" i="8"/>
  <c r="F4663" i="8"/>
  <c r="C4663" i="8"/>
  <c r="B4663" i="8"/>
  <c r="H4663" i="8"/>
  <c r="G4662" i="8"/>
  <c r="F4662" i="8"/>
  <c r="C4662" i="8"/>
  <c r="B4662" i="8"/>
  <c r="H4662" i="8"/>
  <c r="G4661" i="8"/>
  <c r="F4661" i="8"/>
  <c r="C4661" i="8"/>
  <c r="B4661" i="8"/>
  <c r="G4660" i="8"/>
  <c r="F4660" i="8"/>
  <c r="C4660" i="8"/>
  <c r="B4660" i="8"/>
  <c r="H4660" i="8"/>
  <c r="B4659" i="8"/>
  <c r="C4659" i="8"/>
  <c r="H4659" i="8"/>
  <c r="G4659" i="8"/>
  <c r="F4659" i="8"/>
  <c r="G4658" i="8"/>
  <c r="F4658" i="8"/>
  <c r="C4658" i="8"/>
  <c r="B4658" i="8"/>
  <c r="H4658" i="8"/>
  <c r="B4657" i="8"/>
  <c r="C4657" i="8"/>
  <c r="H4657" i="8"/>
  <c r="G4657" i="8"/>
  <c r="F4657" i="8"/>
  <c r="B4656" i="8"/>
  <c r="C4656" i="8"/>
  <c r="H4656" i="8"/>
  <c r="G4656" i="8"/>
  <c r="F4656" i="8"/>
  <c r="G4655" i="8"/>
  <c r="F4655" i="8"/>
  <c r="C4655" i="8"/>
  <c r="B4655" i="8"/>
  <c r="B4654" i="8"/>
  <c r="C4654" i="8"/>
  <c r="H4654" i="8"/>
  <c r="G4654" i="8"/>
  <c r="F4654" i="8"/>
  <c r="G4653" i="8"/>
  <c r="F4653" i="8"/>
  <c r="C4653" i="8"/>
  <c r="B4653" i="8"/>
  <c r="H4653" i="8"/>
  <c r="G4652" i="8"/>
  <c r="F4652" i="8"/>
  <c r="C4652" i="8"/>
  <c r="B4652" i="8"/>
  <c r="H4652" i="8"/>
  <c r="B4651" i="8"/>
  <c r="C4651" i="8"/>
  <c r="H4651" i="8"/>
  <c r="G4651" i="8"/>
  <c r="F4651" i="8"/>
  <c r="G4650" i="8"/>
  <c r="F4650" i="8"/>
  <c r="C4650" i="8"/>
  <c r="B4650" i="8"/>
  <c r="B4649" i="8"/>
  <c r="C4649" i="8"/>
  <c r="H4649" i="8"/>
  <c r="G4649" i="8"/>
  <c r="F4649" i="8"/>
  <c r="G4648" i="8"/>
  <c r="F4648" i="8"/>
  <c r="C4648" i="8"/>
  <c r="B4648" i="8"/>
  <c r="H4648" i="8"/>
  <c r="G4647" i="8"/>
  <c r="F4647" i="8"/>
  <c r="C4647" i="8"/>
  <c r="B4647" i="8"/>
  <c r="H4647" i="8"/>
  <c r="B4646" i="8"/>
  <c r="C4646" i="8"/>
  <c r="H4646" i="8"/>
  <c r="G4646" i="8"/>
  <c r="F4646" i="8"/>
  <c r="G4645" i="8"/>
  <c r="F4645" i="8"/>
  <c r="C4645" i="8"/>
  <c r="B4645" i="8"/>
  <c r="H4645" i="8"/>
  <c r="G4644" i="8"/>
  <c r="F4644" i="8"/>
  <c r="C4644" i="8"/>
  <c r="B4644" i="8"/>
  <c r="H4644" i="8"/>
  <c r="G4643" i="8"/>
  <c r="F4643" i="8"/>
  <c r="C4643" i="8"/>
  <c r="B4643" i="8"/>
  <c r="H4643" i="8"/>
  <c r="B4642" i="8"/>
  <c r="C4642" i="8"/>
  <c r="H4642" i="8"/>
  <c r="G4642" i="8"/>
  <c r="F4642" i="8"/>
  <c r="B4641" i="8"/>
  <c r="C4641" i="8"/>
  <c r="H4641" i="8"/>
  <c r="G4641" i="8"/>
  <c r="F4641" i="8"/>
  <c r="G4640" i="8"/>
  <c r="F4640" i="8"/>
  <c r="C4640" i="8"/>
  <c r="B4640" i="8"/>
  <c r="H4640" i="8"/>
  <c r="B4639" i="8"/>
  <c r="C4639" i="8"/>
  <c r="H4639" i="8"/>
  <c r="G4639" i="8"/>
  <c r="F4639" i="8"/>
  <c r="G4638" i="8"/>
  <c r="F4638" i="8"/>
  <c r="C4638" i="8"/>
  <c r="B4638" i="8"/>
  <c r="H4638" i="8"/>
  <c r="G4637" i="8"/>
  <c r="F4637" i="8"/>
  <c r="C4637" i="8"/>
  <c r="B4637" i="8"/>
  <c r="G4636" i="8"/>
  <c r="F4636" i="8"/>
  <c r="C4636" i="8"/>
  <c r="B4636" i="8"/>
  <c r="H4636" i="8"/>
  <c r="G4635" i="8"/>
  <c r="F4635" i="8"/>
  <c r="C4635" i="8"/>
  <c r="B4635" i="8"/>
  <c r="H4635" i="8"/>
  <c r="B4634" i="8"/>
  <c r="C4634" i="8"/>
  <c r="H4634" i="8"/>
  <c r="G4634" i="8"/>
  <c r="F4634" i="8"/>
  <c r="G4633" i="8"/>
  <c r="F4633" i="8"/>
  <c r="C4633" i="8"/>
  <c r="B4633" i="8"/>
  <c r="H4633" i="8"/>
  <c r="B4632" i="8"/>
  <c r="C4632" i="8"/>
  <c r="H4632" i="8"/>
  <c r="G4632" i="8"/>
  <c r="F4632" i="8"/>
  <c r="G4631" i="8"/>
  <c r="F4631" i="8"/>
  <c r="C4631" i="8"/>
  <c r="B4631" i="8"/>
  <c r="H4631" i="8"/>
  <c r="G4630" i="8"/>
  <c r="F4630" i="8"/>
  <c r="C4630" i="8"/>
  <c r="B4630" i="8"/>
  <c r="G4629" i="8"/>
  <c r="F4629" i="8"/>
  <c r="C4629" i="8"/>
  <c r="B4629" i="8"/>
  <c r="G4628" i="8"/>
  <c r="F4628" i="8"/>
  <c r="C4628" i="8"/>
  <c r="B4628" i="8"/>
  <c r="H4628" i="8"/>
  <c r="B4627" i="8"/>
  <c r="C4627" i="8"/>
  <c r="H4627" i="8"/>
  <c r="G4627" i="8"/>
  <c r="F4627" i="8"/>
  <c r="G4626" i="8"/>
  <c r="F4626" i="8"/>
  <c r="C4626" i="8"/>
  <c r="B4626" i="8"/>
  <c r="B4625" i="8"/>
  <c r="C4625" i="8"/>
  <c r="H4625" i="8"/>
  <c r="G4625" i="8"/>
  <c r="F4625" i="8"/>
  <c r="B4624" i="8"/>
  <c r="C4624" i="8"/>
  <c r="H4624" i="8"/>
  <c r="G4624" i="8"/>
  <c r="F4624" i="8"/>
  <c r="G4623" i="8"/>
  <c r="F4623" i="8"/>
  <c r="C4623" i="8"/>
  <c r="B4623" i="8"/>
  <c r="B4622" i="8"/>
  <c r="C4622" i="8"/>
  <c r="H4622" i="8"/>
  <c r="G4622" i="8"/>
  <c r="F4622" i="8"/>
  <c r="G4621" i="8"/>
  <c r="F4621" i="8"/>
  <c r="C4621" i="8"/>
  <c r="B4621" i="8"/>
  <c r="G4620" i="8"/>
  <c r="F4620" i="8"/>
  <c r="C4620" i="8"/>
  <c r="B4620" i="8"/>
  <c r="H4620" i="8"/>
  <c r="B4619" i="8"/>
  <c r="C4619" i="8"/>
  <c r="H4619" i="8"/>
  <c r="G4619" i="8"/>
  <c r="F4619" i="8"/>
  <c r="G4618" i="8"/>
  <c r="F4618" i="8"/>
  <c r="C4618" i="8"/>
  <c r="B4618" i="8"/>
  <c r="H4618" i="8"/>
  <c r="B4617" i="8"/>
  <c r="C4617" i="8"/>
  <c r="H4617" i="8"/>
  <c r="G4617" i="8"/>
  <c r="F4617" i="8"/>
  <c r="G4616" i="8"/>
  <c r="F4616" i="8"/>
  <c r="C4616" i="8"/>
  <c r="B4616" i="8"/>
  <c r="H4616" i="8"/>
  <c r="G4615" i="8"/>
  <c r="F4615" i="8"/>
  <c r="C4615" i="8"/>
  <c r="B4615" i="8"/>
  <c r="H4615" i="8"/>
  <c r="B4614" i="8"/>
  <c r="C4614" i="8"/>
  <c r="H4614" i="8"/>
  <c r="G4614" i="8"/>
  <c r="F4614" i="8"/>
  <c r="G4613" i="8"/>
  <c r="F4613" i="8"/>
  <c r="C4613" i="8"/>
  <c r="B4613" i="8"/>
  <c r="H4613" i="8"/>
  <c r="G4612" i="8"/>
  <c r="F4612" i="8"/>
  <c r="C4612" i="8"/>
  <c r="B4612" i="8"/>
  <c r="H4612" i="8"/>
  <c r="G4611" i="8"/>
  <c r="F4611" i="8"/>
  <c r="C4611" i="8"/>
  <c r="B4611" i="8"/>
  <c r="H4611" i="8"/>
  <c r="B4610" i="8"/>
  <c r="C4610" i="8"/>
  <c r="H4610" i="8"/>
  <c r="G4610" i="8"/>
  <c r="F4610" i="8"/>
  <c r="G4609" i="8"/>
  <c r="F4609" i="8"/>
  <c r="C4609" i="8"/>
  <c r="B4609" i="8"/>
  <c r="H4609" i="8"/>
  <c r="G4608" i="8"/>
  <c r="F4608" i="8"/>
  <c r="C4608" i="8"/>
  <c r="B4608" i="8"/>
  <c r="H4608" i="8"/>
  <c r="B4607" i="8"/>
  <c r="C4607" i="8"/>
  <c r="H4607" i="8"/>
  <c r="G4607" i="8"/>
  <c r="F4607" i="8"/>
  <c r="G4606" i="8"/>
  <c r="F4606" i="8"/>
  <c r="C4606" i="8"/>
  <c r="B4606" i="8"/>
  <c r="G4605" i="8"/>
  <c r="F4605" i="8"/>
  <c r="C4605" i="8"/>
  <c r="B4605" i="8"/>
  <c r="G4604" i="8"/>
  <c r="F4604" i="8"/>
  <c r="C4604" i="8"/>
  <c r="B4604" i="8"/>
  <c r="H4604" i="8"/>
  <c r="G4603" i="8"/>
  <c r="F4603" i="8"/>
  <c r="C4603" i="8"/>
  <c r="B4603" i="8"/>
  <c r="H4603" i="8"/>
  <c r="B4602" i="8"/>
  <c r="C4602" i="8"/>
  <c r="H4602" i="8"/>
  <c r="G4602" i="8"/>
  <c r="F4602" i="8"/>
  <c r="G4601" i="8"/>
  <c r="F4601" i="8"/>
  <c r="C4601" i="8"/>
  <c r="B4601" i="8"/>
  <c r="H4601" i="8"/>
  <c r="B4600" i="8"/>
  <c r="C4600" i="8"/>
  <c r="H4600" i="8"/>
  <c r="G4600" i="8"/>
  <c r="F4600" i="8"/>
  <c r="B4599" i="8"/>
  <c r="C4599" i="8"/>
  <c r="H4599" i="8"/>
  <c r="G4599" i="8"/>
  <c r="F4599" i="8"/>
  <c r="G4598" i="8"/>
  <c r="F4598" i="8"/>
  <c r="C4598" i="8"/>
  <c r="B4598" i="8"/>
  <c r="G4597" i="8"/>
  <c r="F4597" i="8"/>
  <c r="C4597" i="8"/>
  <c r="B4597" i="8"/>
  <c r="G4596" i="8"/>
  <c r="F4596" i="8"/>
  <c r="C4596" i="8"/>
  <c r="B4596" i="8"/>
  <c r="H4596" i="8"/>
  <c r="B4595" i="8"/>
  <c r="C4595" i="8"/>
  <c r="H4595" i="8"/>
  <c r="G4595" i="8"/>
  <c r="F4595" i="8"/>
  <c r="G4594" i="8"/>
  <c r="F4594" i="8"/>
  <c r="C4594" i="8"/>
  <c r="B4594" i="8"/>
  <c r="H4594" i="8"/>
  <c r="B4593" i="8"/>
  <c r="C4593" i="8"/>
  <c r="H4593" i="8"/>
  <c r="G4593" i="8"/>
  <c r="F4593" i="8"/>
  <c r="B4592" i="8"/>
  <c r="C4592" i="8"/>
  <c r="H4592" i="8"/>
  <c r="G4592" i="8"/>
  <c r="F4592" i="8"/>
  <c r="G4591" i="8"/>
  <c r="F4591" i="8"/>
  <c r="C4591" i="8"/>
  <c r="B4591" i="8"/>
  <c r="B4590" i="8"/>
  <c r="C4590" i="8"/>
  <c r="H4590" i="8"/>
  <c r="G4590" i="8"/>
  <c r="F4590" i="8"/>
  <c r="G4589" i="8"/>
  <c r="F4589" i="8"/>
  <c r="C4589" i="8"/>
  <c r="B4589" i="8"/>
  <c r="G4588" i="8"/>
  <c r="F4588" i="8"/>
  <c r="C4588" i="8"/>
  <c r="B4588" i="8"/>
  <c r="H4588" i="8"/>
  <c r="B4587" i="8"/>
  <c r="C4587" i="8"/>
  <c r="H4587" i="8"/>
  <c r="G4587" i="8"/>
  <c r="F4587" i="8"/>
  <c r="G4586" i="8"/>
  <c r="F4586" i="8"/>
  <c r="C4586" i="8"/>
  <c r="B4586" i="8"/>
  <c r="B4585" i="8"/>
  <c r="C4585" i="8"/>
  <c r="H4585" i="8"/>
  <c r="G4585" i="8"/>
  <c r="F4585" i="8"/>
  <c r="G4584" i="8"/>
  <c r="F4584" i="8"/>
  <c r="C4584" i="8"/>
  <c r="B4584" i="8"/>
  <c r="H4584" i="8"/>
  <c r="G4583" i="8"/>
  <c r="F4583" i="8"/>
  <c r="C4583" i="8"/>
  <c r="B4583" i="8"/>
  <c r="H4583" i="8"/>
  <c r="B4582" i="8"/>
  <c r="C4582" i="8"/>
  <c r="H4582" i="8"/>
  <c r="G4582" i="8"/>
  <c r="F4582" i="8"/>
  <c r="G4581" i="8"/>
  <c r="F4581" i="8"/>
  <c r="C4581" i="8"/>
  <c r="B4581" i="8"/>
  <c r="G4580" i="8"/>
  <c r="F4580" i="8"/>
  <c r="C4580" i="8"/>
  <c r="B4580" i="8"/>
  <c r="H4580" i="8"/>
  <c r="G4579" i="8"/>
  <c r="F4579" i="8"/>
  <c r="C4579" i="8"/>
  <c r="B4579" i="8"/>
  <c r="H4579" i="8"/>
  <c r="B4578" i="8"/>
  <c r="C4578" i="8"/>
  <c r="H4578" i="8"/>
  <c r="G4578" i="8"/>
  <c r="F4578" i="8"/>
  <c r="B4577" i="8"/>
  <c r="C4577" i="8"/>
  <c r="H4577" i="8"/>
  <c r="G4577" i="8"/>
  <c r="F4577" i="8"/>
  <c r="G4576" i="8"/>
  <c r="F4576" i="8"/>
  <c r="C4576" i="8"/>
  <c r="B4576" i="8"/>
  <c r="H4576" i="8"/>
  <c r="B4575" i="8"/>
  <c r="C4575" i="8"/>
  <c r="H4575" i="8"/>
  <c r="G4575" i="8"/>
  <c r="F4575" i="8"/>
  <c r="G4574" i="8"/>
  <c r="F4574" i="8"/>
  <c r="C4574" i="8"/>
  <c r="B4574" i="8"/>
  <c r="G4573" i="8"/>
  <c r="F4573" i="8"/>
  <c r="C4573" i="8"/>
  <c r="B4573" i="8"/>
  <c r="G4572" i="8"/>
  <c r="F4572" i="8"/>
  <c r="C4572" i="8"/>
  <c r="B4572" i="8"/>
  <c r="H4572" i="8"/>
  <c r="G4571" i="8"/>
  <c r="F4571" i="8"/>
  <c r="C4571" i="8"/>
  <c r="B4571" i="8"/>
  <c r="H4571" i="8"/>
  <c r="B4570" i="8"/>
  <c r="C4570" i="8"/>
  <c r="H4570" i="8"/>
  <c r="G4570" i="8"/>
  <c r="F4570" i="8"/>
  <c r="G4569" i="8"/>
  <c r="F4569" i="8"/>
  <c r="C4569" i="8"/>
  <c r="B4569" i="8"/>
  <c r="H4569" i="8"/>
  <c r="B4568" i="8"/>
  <c r="C4568" i="8"/>
  <c r="H4568" i="8"/>
  <c r="G4568" i="8"/>
  <c r="F4568" i="8"/>
  <c r="G4567" i="8"/>
  <c r="F4567" i="8"/>
  <c r="C4567" i="8"/>
  <c r="B4567" i="8"/>
  <c r="H4567" i="8"/>
  <c r="G4566" i="8"/>
  <c r="F4566" i="8"/>
  <c r="C4566" i="8"/>
  <c r="B4566" i="8"/>
  <c r="G4565" i="8"/>
  <c r="F4565" i="8"/>
  <c r="C4565" i="8"/>
  <c r="B4565" i="8"/>
  <c r="G4564" i="8"/>
  <c r="F4564" i="8"/>
  <c r="C4564" i="8"/>
  <c r="B4564" i="8"/>
  <c r="H4564" i="8"/>
  <c r="B4563" i="8"/>
  <c r="C4563" i="8"/>
  <c r="H4563" i="8"/>
  <c r="G4563" i="8"/>
  <c r="F4563" i="8"/>
  <c r="G4562" i="8"/>
  <c r="F4562" i="8"/>
  <c r="C4562" i="8"/>
  <c r="B4562" i="8"/>
  <c r="H4562" i="8"/>
  <c r="B4561" i="8"/>
  <c r="C4561" i="8"/>
  <c r="H4561" i="8"/>
  <c r="G4561" i="8"/>
  <c r="F4561" i="8"/>
  <c r="B4560" i="8"/>
  <c r="C4560" i="8"/>
  <c r="H4560" i="8"/>
  <c r="G4560" i="8"/>
  <c r="F4560" i="8"/>
  <c r="G4559" i="8"/>
  <c r="F4559" i="8"/>
  <c r="C4559" i="8"/>
  <c r="B4559" i="8"/>
  <c r="H4559" i="8"/>
  <c r="B4558" i="8"/>
  <c r="C4558" i="8"/>
  <c r="H4558" i="8"/>
  <c r="G4558" i="8"/>
  <c r="F4558" i="8"/>
  <c r="G4557" i="8"/>
  <c r="F4557" i="8"/>
  <c r="C4557" i="8"/>
  <c r="B4557" i="8"/>
  <c r="G4556" i="8"/>
  <c r="F4556" i="8"/>
  <c r="C4556" i="8"/>
  <c r="B4556" i="8"/>
  <c r="H4556" i="8"/>
  <c r="B4555" i="8"/>
  <c r="C4555" i="8"/>
  <c r="H4555" i="8"/>
  <c r="G4555" i="8"/>
  <c r="F4555" i="8"/>
  <c r="G4554" i="8"/>
  <c r="F4554" i="8"/>
  <c r="C4554" i="8"/>
  <c r="B4554" i="8"/>
  <c r="B4553" i="8"/>
  <c r="C4553" i="8"/>
  <c r="H4553" i="8"/>
  <c r="G4553" i="8"/>
  <c r="F4553" i="8"/>
  <c r="G4552" i="8"/>
  <c r="F4552" i="8"/>
  <c r="C4552" i="8"/>
  <c r="B4552" i="8"/>
  <c r="H4552" i="8"/>
  <c r="G4551" i="8"/>
  <c r="F4551" i="8"/>
  <c r="C4551" i="8"/>
  <c r="B4551" i="8"/>
  <c r="H4551" i="8"/>
  <c r="B4550" i="8"/>
  <c r="C4550" i="8"/>
  <c r="H4550" i="8"/>
  <c r="G4550" i="8"/>
  <c r="F4550" i="8"/>
  <c r="G4549" i="8"/>
  <c r="F4549" i="8"/>
  <c r="C4549" i="8"/>
  <c r="B4549" i="8"/>
  <c r="G4548" i="8"/>
  <c r="F4548" i="8"/>
  <c r="C4548" i="8"/>
  <c r="B4548" i="8"/>
  <c r="H4548" i="8"/>
  <c r="G4547" i="8"/>
  <c r="F4547" i="8"/>
  <c r="C4547" i="8"/>
  <c r="B4547" i="8"/>
  <c r="H4547" i="8"/>
  <c r="B4546" i="8"/>
  <c r="C4546" i="8"/>
  <c r="H4546" i="8"/>
  <c r="G4546" i="8"/>
  <c r="F4546" i="8"/>
  <c r="B4545" i="8"/>
  <c r="C4545" i="8"/>
  <c r="H4545" i="8"/>
  <c r="G4545" i="8"/>
  <c r="F4545" i="8"/>
  <c r="G4544" i="8"/>
  <c r="F4544" i="8"/>
  <c r="C4544" i="8"/>
  <c r="B4544" i="8"/>
  <c r="H4544" i="8"/>
  <c r="B4543" i="8"/>
  <c r="C4543" i="8"/>
  <c r="H4543" i="8"/>
  <c r="G4543" i="8"/>
  <c r="F4543" i="8"/>
  <c r="G4542" i="8"/>
  <c r="F4542" i="8"/>
  <c r="C4542" i="8"/>
  <c r="B4542" i="8"/>
  <c r="G4541" i="8"/>
  <c r="F4541" i="8"/>
  <c r="C4541" i="8"/>
  <c r="B4541" i="8"/>
  <c r="G4540" i="8"/>
  <c r="F4540" i="8"/>
  <c r="C4540" i="8"/>
  <c r="B4540" i="8"/>
  <c r="H4540" i="8"/>
  <c r="G4539" i="8"/>
  <c r="F4539" i="8"/>
  <c r="C4539" i="8"/>
  <c r="B4539" i="8"/>
  <c r="H4539" i="8"/>
  <c r="B4538" i="8"/>
  <c r="C4538" i="8"/>
  <c r="H4538" i="8"/>
  <c r="G4538" i="8"/>
  <c r="F4538" i="8"/>
  <c r="G4537" i="8"/>
  <c r="F4537" i="8"/>
  <c r="C4537" i="8"/>
  <c r="B4537" i="8"/>
  <c r="H4537" i="8"/>
  <c r="B4536" i="8"/>
  <c r="C4536" i="8"/>
  <c r="H4536" i="8"/>
  <c r="G4536" i="8"/>
  <c r="F4536" i="8"/>
  <c r="B4535" i="8"/>
  <c r="C4535" i="8"/>
  <c r="H4535" i="8"/>
  <c r="G4535" i="8"/>
  <c r="F4535" i="8"/>
  <c r="G4534" i="8"/>
  <c r="F4534" i="8"/>
  <c r="C4534" i="8"/>
  <c r="B4534" i="8"/>
  <c r="H4534" i="8"/>
  <c r="G4533" i="8"/>
  <c r="F4533" i="8"/>
  <c r="C4533" i="8"/>
  <c r="B4533" i="8"/>
  <c r="G4532" i="8"/>
  <c r="F4532" i="8"/>
  <c r="C4532" i="8"/>
  <c r="B4532" i="8"/>
  <c r="H4532" i="8"/>
  <c r="B4531" i="8"/>
  <c r="C4531" i="8"/>
  <c r="H4531" i="8"/>
  <c r="G4531" i="8"/>
  <c r="F4531" i="8"/>
  <c r="G4530" i="8"/>
  <c r="F4530" i="8"/>
  <c r="C4530" i="8"/>
  <c r="B4530" i="8"/>
  <c r="B4529" i="8"/>
  <c r="C4529" i="8"/>
  <c r="H4529" i="8"/>
  <c r="G4529" i="8"/>
  <c r="F4529" i="8"/>
  <c r="B4528" i="8"/>
  <c r="C4528" i="8"/>
  <c r="H4528" i="8"/>
  <c r="G4528" i="8"/>
  <c r="F4528" i="8"/>
  <c r="G4527" i="8"/>
  <c r="F4527" i="8"/>
  <c r="C4527" i="8"/>
  <c r="B4527" i="8"/>
  <c r="B4526" i="8"/>
  <c r="C4526" i="8"/>
  <c r="H4526" i="8"/>
  <c r="G4526" i="8"/>
  <c r="F4526" i="8"/>
  <c r="G4525" i="8"/>
  <c r="F4525" i="8"/>
  <c r="C4525" i="8"/>
  <c r="B4525" i="8"/>
  <c r="H4525" i="8"/>
  <c r="G4524" i="8"/>
  <c r="F4524" i="8"/>
  <c r="C4524" i="8"/>
  <c r="B4524" i="8"/>
  <c r="H4524" i="8"/>
  <c r="B4523" i="8"/>
  <c r="C4523" i="8"/>
  <c r="H4523" i="8"/>
  <c r="G4523" i="8"/>
  <c r="F4523" i="8"/>
  <c r="G4522" i="8"/>
  <c r="F4522" i="8"/>
  <c r="C4522" i="8"/>
  <c r="B4522" i="8"/>
  <c r="B4521" i="8"/>
  <c r="C4521" i="8"/>
  <c r="H4521" i="8"/>
  <c r="G4521" i="8"/>
  <c r="F4521" i="8"/>
  <c r="G4520" i="8"/>
  <c r="F4520" i="8"/>
  <c r="C4520" i="8"/>
  <c r="B4520" i="8"/>
  <c r="H4520" i="8"/>
  <c r="B4519" i="8"/>
  <c r="C4519" i="8"/>
  <c r="H4519" i="8"/>
  <c r="G4519" i="8"/>
  <c r="F4519" i="8"/>
  <c r="B4518" i="8"/>
  <c r="C4518" i="8"/>
  <c r="H4518" i="8"/>
  <c r="G4518" i="8"/>
  <c r="F4518" i="8"/>
  <c r="G4517" i="8"/>
  <c r="F4517" i="8"/>
  <c r="C4517" i="8"/>
  <c r="B4517" i="8"/>
  <c r="H4517" i="8"/>
  <c r="G4516" i="8"/>
  <c r="F4516" i="8"/>
  <c r="C4516" i="8"/>
  <c r="B4516" i="8"/>
  <c r="H4516" i="8"/>
  <c r="G4515" i="8"/>
  <c r="F4515" i="8"/>
  <c r="C4515" i="8"/>
  <c r="B4515" i="8"/>
  <c r="H4515" i="8"/>
  <c r="B4514" i="8"/>
  <c r="C4514" i="8"/>
  <c r="H4514" i="8"/>
  <c r="G4514" i="8"/>
  <c r="F4514" i="8"/>
  <c r="G4513" i="8"/>
  <c r="F4513" i="8"/>
  <c r="C4513" i="8"/>
  <c r="B4513" i="8"/>
  <c r="H4513" i="8"/>
  <c r="G4512" i="8"/>
  <c r="F4512" i="8"/>
  <c r="C4512" i="8"/>
  <c r="B4512" i="8"/>
  <c r="H4512" i="8"/>
  <c r="B4511" i="8"/>
  <c r="C4511" i="8"/>
  <c r="H4511" i="8"/>
  <c r="G4511" i="8"/>
  <c r="F4511" i="8"/>
  <c r="G4510" i="8"/>
  <c r="F4510" i="8"/>
  <c r="C4510" i="8"/>
  <c r="B4510" i="8"/>
  <c r="G4509" i="8"/>
  <c r="F4509" i="8"/>
  <c r="C4509" i="8"/>
  <c r="B4509" i="8"/>
  <c r="G4508" i="8"/>
  <c r="F4508" i="8"/>
  <c r="C4508" i="8"/>
  <c r="B4508" i="8"/>
  <c r="H4508" i="8"/>
  <c r="B4507" i="8"/>
  <c r="C4507" i="8"/>
  <c r="H4507" i="8"/>
  <c r="G4507" i="8"/>
  <c r="F4507" i="8"/>
  <c r="G4506" i="8"/>
  <c r="F4506" i="8"/>
  <c r="C4506" i="8"/>
  <c r="B4506" i="8"/>
  <c r="H4506" i="8"/>
  <c r="G4505" i="8"/>
  <c r="F4505" i="8"/>
  <c r="C4505" i="8"/>
  <c r="B4505" i="8"/>
  <c r="H4505" i="8"/>
  <c r="B4504" i="8"/>
  <c r="C4504" i="8"/>
  <c r="H4504" i="8"/>
  <c r="G4504" i="8"/>
  <c r="F4504" i="8"/>
  <c r="B4503" i="8"/>
  <c r="C4503" i="8"/>
  <c r="H4503" i="8"/>
  <c r="G4503" i="8"/>
  <c r="F4503" i="8"/>
  <c r="G4502" i="8"/>
  <c r="F4502" i="8"/>
  <c r="C4502" i="8"/>
  <c r="B4502" i="8"/>
  <c r="G4501" i="8"/>
  <c r="F4501" i="8"/>
  <c r="C4501" i="8"/>
  <c r="B4501" i="8"/>
  <c r="G4500" i="8"/>
  <c r="F4500" i="8"/>
  <c r="C4500" i="8"/>
  <c r="B4500" i="8"/>
  <c r="H4500" i="8"/>
  <c r="B4499" i="8"/>
  <c r="C4499" i="8"/>
  <c r="H4499" i="8"/>
  <c r="G4499" i="8"/>
  <c r="F4499" i="8"/>
  <c r="G4498" i="8"/>
  <c r="F4498" i="8"/>
  <c r="C4498" i="8"/>
  <c r="B4498" i="8"/>
  <c r="B4497" i="8"/>
  <c r="C4497" i="8"/>
  <c r="H4497" i="8"/>
  <c r="G4497" i="8"/>
  <c r="F4497" i="8"/>
  <c r="B4496" i="8"/>
  <c r="C4496" i="8"/>
  <c r="H4496" i="8"/>
  <c r="G4496" i="8"/>
  <c r="F4496" i="8"/>
  <c r="G4495" i="8"/>
  <c r="F4495" i="8"/>
  <c r="C4495" i="8"/>
  <c r="B4495" i="8"/>
  <c r="B4494" i="8"/>
  <c r="C4494" i="8"/>
  <c r="H4494" i="8"/>
  <c r="G4494" i="8"/>
  <c r="F4494" i="8"/>
  <c r="G4493" i="8"/>
  <c r="F4493" i="8"/>
  <c r="C4493" i="8"/>
  <c r="B4493" i="8"/>
  <c r="G4492" i="8"/>
  <c r="F4492" i="8"/>
  <c r="C4492" i="8"/>
  <c r="B4492" i="8"/>
  <c r="G4491" i="8"/>
  <c r="F4491" i="8"/>
  <c r="C4491" i="8"/>
  <c r="B4491" i="8"/>
  <c r="H4491" i="8"/>
  <c r="G4490" i="8"/>
  <c r="F4490" i="8"/>
  <c r="C4490" i="8"/>
  <c r="B4490" i="8"/>
  <c r="H4490" i="8"/>
  <c r="B4489" i="8"/>
  <c r="C4489" i="8"/>
  <c r="H4489" i="8"/>
  <c r="G4489" i="8"/>
  <c r="F4489" i="8"/>
  <c r="G4488" i="8"/>
  <c r="F4488" i="8"/>
  <c r="C4488" i="8"/>
  <c r="B4488" i="8"/>
  <c r="H4488" i="8"/>
  <c r="B4487" i="8"/>
  <c r="C4487" i="8"/>
  <c r="H4487" i="8"/>
  <c r="G4487" i="8"/>
  <c r="F4487" i="8"/>
  <c r="G4486" i="8"/>
  <c r="F4486" i="8"/>
  <c r="C4486" i="8"/>
  <c r="B4486" i="8"/>
  <c r="H4486" i="8"/>
  <c r="G4485" i="8"/>
  <c r="F4485" i="8"/>
  <c r="C4485" i="8"/>
  <c r="B4485" i="8"/>
  <c r="B4484" i="8"/>
  <c r="C4484" i="8"/>
  <c r="H4484" i="8"/>
  <c r="G4484" i="8"/>
  <c r="F4484" i="8"/>
  <c r="G4483" i="8"/>
  <c r="F4483" i="8"/>
  <c r="C4483" i="8"/>
  <c r="B4483" i="8"/>
  <c r="G4482" i="8"/>
  <c r="F4482" i="8"/>
  <c r="C4482" i="8"/>
  <c r="B4482" i="8"/>
  <c r="B4481" i="8"/>
  <c r="C4481" i="8"/>
  <c r="H4481" i="8"/>
  <c r="G4481" i="8"/>
  <c r="F4481" i="8"/>
  <c r="G4480" i="8"/>
  <c r="F4480" i="8"/>
  <c r="C4480" i="8"/>
  <c r="B4480" i="8"/>
  <c r="G4479" i="8"/>
  <c r="F4479" i="8"/>
  <c r="C4479" i="8"/>
  <c r="B4479" i="8"/>
  <c r="H4479" i="8"/>
  <c r="B4478" i="8"/>
  <c r="C4478" i="8"/>
  <c r="H4478" i="8"/>
  <c r="G4478" i="8"/>
  <c r="F4478" i="8"/>
  <c r="G4477" i="8"/>
  <c r="F4477" i="8"/>
  <c r="C4477" i="8"/>
  <c r="B4477" i="8"/>
  <c r="H4477" i="8"/>
  <c r="B4476" i="8"/>
  <c r="C4476" i="8"/>
  <c r="H4476" i="8"/>
  <c r="G4476" i="8"/>
  <c r="F4476" i="8"/>
  <c r="B4475" i="8"/>
  <c r="C4475" i="8"/>
  <c r="H4475" i="8"/>
  <c r="G4475" i="8"/>
  <c r="F4475" i="8"/>
  <c r="G4474" i="8"/>
  <c r="F4474" i="8"/>
  <c r="C4474" i="8"/>
  <c r="B4474" i="8"/>
  <c r="B4473" i="8"/>
  <c r="C4473" i="8"/>
  <c r="H4473" i="8"/>
  <c r="G4473" i="8"/>
  <c r="F4473" i="8"/>
  <c r="G4472" i="8"/>
  <c r="F4472" i="8"/>
  <c r="C4472" i="8"/>
  <c r="B4472" i="8"/>
  <c r="H4472" i="8"/>
  <c r="B4471" i="8"/>
  <c r="C4471" i="8"/>
  <c r="H4471" i="8"/>
  <c r="G4471" i="8"/>
  <c r="F4471" i="8"/>
  <c r="G4470" i="8"/>
  <c r="F4470" i="8"/>
  <c r="C4470" i="8"/>
  <c r="B4470" i="8"/>
  <c r="H4470" i="8"/>
  <c r="G4469" i="8"/>
  <c r="F4469" i="8"/>
  <c r="C4469" i="8"/>
  <c r="B4469" i="8"/>
  <c r="H4469" i="8"/>
  <c r="B4468" i="8"/>
  <c r="C4468" i="8"/>
  <c r="H4468" i="8"/>
  <c r="G4468" i="8"/>
  <c r="F4468" i="8"/>
  <c r="G4467" i="8"/>
  <c r="F4467" i="8"/>
  <c r="C4467" i="8"/>
  <c r="B4467" i="8"/>
  <c r="G4466" i="8"/>
  <c r="F4466" i="8"/>
  <c r="C4466" i="8"/>
  <c r="B4466" i="8"/>
  <c r="B4465" i="8"/>
  <c r="C4465" i="8"/>
  <c r="H4465" i="8"/>
  <c r="G4465" i="8"/>
  <c r="F4465" i="8"/>
  <c r="G4464" i="8"/>
  <c r="F4464" i="8"/>
  <c r="C4464" i="8"/>
  <c r="B4464" i="8"/>
  <c r="H4464" i="8"/>
  <c r="B4463" i="8"/>
  <c r="C4463" i="8"/>
  <c r="H4463" i="8"/>
  <c r="G4463" i="8"/>
  <c r="F4463" i="8"/>
  <c r="G4462" i="8"/>
  <c r="F4462" i="8"/>
  <c r="C4462" i="8"/>
  <c r="B4462" i="8"/>
  <c r="H4462" i="8"/>
  <c r="G4461" i="8"/>
  <c r="F4461" i="8"/>
  <c r="C4461" i="8"/>
  <c r="B4461" i="8"/>
  <c r="H4461" i="8"/>
  <c r="B4460" i="8"/>
  <c r="C4460" i="8"/>
  <c r="H4460" i="8"/>
  <c r="G4460" i="8"/>
  <c r="F4460" i="8"/>
  <c r="G4459" i="8"/>
  <c r="F4459" i="8"/>
  <c r="C4459" i="8"/>
  <c r="B4459" i="8"/>
  <c r="H4459" i="8"/>
  <c r="G4458" i="8"/>
  <c r="F4458" i="8"/>
  <c r="C4458" i="8"/>
  <c r="B4458" i="8"/>
  <c r="B4457" i="8"/>
  <c r="C4457" i="8"/>
  <c r="H4457" i="8"/>
  <c r="G4457" i="8"/>
  <c r="F4457" i="8"/>
  <c r="G4456" i="8"/>
  <c r="F4456" i="8"/>
  <c r="C4456" i="8"/>
  <c r="B4456" i="8"/>
  <c r="G4455" i="8"/>
  <c r="F4455" i="8"/>
  <c r="C4455" i="8"/>
  <c r="B4455" i="8"/>
  <c r="H4455" i="8"/>
  <c r="B4454" i="8"/>
  <c r="C4454" i="8"/>
  <c r="H4454" i="8"/>
  <c r="G4454" i="8"/>
  <c r="F4454" i="8"/>
  <c r="G4453" i="8"/>
  <c r="F4453" i="8"/>
  <c r="C4453" i="8"/>
  <c r="B4453" i="8"/>
  <c r="B4452" i="8"/>
  <c r="C4452" i="8"/>
  <c r="H4452" i="8"/>
  <c r="G4452" i="8"/>
  <c r="F4452" i="8"/>
  <c r="B4451" i="8"/>
  <c r="C4451" i="8"/>
  <c r="H4451" i="8"/>
  <c r="G4451" i="8"/>
  <c r="F4451" i="8"/>
  <c r="G4450" i="8"/>
  <c r="F4450" i="8"/>
  <c r="C4450" i="8"/>
  <c r="B4450" i="8"/>
  <c r="H4450" i="8"/>
  <c r="B4449" i="8"/>
  <c r="C4449" i="8"/>
  <c r="H4449" i="8"/>
  <c r="G4449" i="8"/>
  <c r="F4449" i="8"/>
  <c r="G4448" i="8"/>
  <c r="F4448" i="8"/>
  <c r="C4448" i="8"/>
  <c r="B4448" i="8"/>
  <c r="B4447" i="8"/>
  <c r="C4447" i="8"/>
  <c r="H4447" i="8"/>
  <c r="G4447" i="8"/>
  <c r="F4447" i="8"/>
  <c r="B4446" i="8"/>
  <c r="C4446" i="8"/>
  <c r="H4446" i="8"/>
  <c r="G4446" i="8"/>
  <c r="F4446" i="8"/>
  <c r="G4445" i="8"/>
  <c r="F4445" i="8"/>
  <c r="C4445" i="8"/>
  <c r="B4445" i="8"/>
  <c r="H4445" i="8"/>
  <c r="B4444" i="8"/>
  <c r="C4444" i="8"/>
  <c r="H4444" i="8"/>
  <c r="G4444" i="8"/>
  <c r="F4444" i="8"/>
  <c r="G4443" i="8"/>
  <c r="F4443" i="8"/>
  <c r="C4443" i="8"/>
  <c r="B4443" i="8"/>
  <c r="H4443" i="8"/>
  <c r="G4442" i="8"/>
  <c r="F4442" i="8"/>
  <c r="C4442" i="8"/>
  <c r="B4442" i="8"/>
  <c r="B4441" i="8"/>
  <c r="C4441" i="8"/>
  <c r="H4441" i="8"/>
  <c r="G4441" i="8"/>
  <c r="F4441" i="8"/>
  <c r="G4440" i="8"/>
  <c r="F4440" i="8"/>
  <c r="C4440" i="8"/>
  <c r="B4440" i="8"/>
  <c r="B4439" i="8"/>
  <c r="C4439" i="8"/>
  <c r="H4439" i="8"/>
  <c r="G4439" i="8"/>
  <c r="F4439" i="8"/>
  <c r="G4438" i="8"/>
  <c r="F4438" i="8"/>
  <c r="C4438" i="8"/>
  <c r="B4438" i="8"/>
  <c r="H4438" i="8"/>
  <c r="G4437" i="8"/>
  <c r="F4437" i="8"/>
  <c r="C4437" i="8"/>
  <c r="B4437" i="8"/>
  <c r="B4436" i="8"/>
  <c r="C4436" i="8"/>
  <c r="H4436" i="8"/>
  <c r="G4436" i="8"/>
  <c r="F4436" i="8"/>
  <c r="B4435" i="8"/>
  <c r="C4435" i="8"/>
  <c r="H4435" i="8"/>
  <c r="G4435" i="8"/>
  <c r="F4435" i="8"/>
  <c r="G4434" i="8"/>
  <c r="F4434" i="8"/>
  <c r="C4434" i="8"/>
  <c r="B4434" i="8"/>
  <c r="H4434" i="8"/>
  <c r="B4433" i="8"/>
  <c r="C4433" i="8"/>
  <c r="H4433" i="8"/>
  <c r="G4433" i="8"/>
  <c r="F4433" i="8"/>
  <c r="G4432" i="8"/>
  <c r="F4432" i="8"/>
  <c r="C4432" i="8"/>
  <c r="B4432" i="8"/>
  <c r="G4431" i="8"/>
  <c r="F4431" i="8"/>
  <c r="C4431" i="8"/>
  <c r="B4431" i="8"/>
  <c r="H4431" i="8"/>
  <c r="B4430" i="8"/>
  <c r="C4430" i="8"/>
  <c r="H4430" i="8"/>
  <c r="G4430" i="8"/>
  <c r="F4430" i="8"/>
  <c r="G4429" i="8"/>
  <c r="F4429" i="8"/>
  <c r="C4429" i="8"/>
  <c r="B4429" i="8"/>
  <c r="H4429" i="8"/>
  <c r="B4428" i="8"/>
  <c r="C4428" i="8"/>
  <c r="H4428" i="8"/>
  <c r="G4428" i="8"/>
  <c r="F4428" i="8"/>
  <c r="G4427" i="8"/>
  <c r="F4427" i="8"/>
  <c r="C4427" i="8"/>
  <c r="B4427" i="8"/>
  <c r="H4427" i="8"/>
  <c r="G4426" i="8"/>
  <c r="F4426" i="8"/>
  <c r="C4426" i="8"/>
  <c r="B4426" i="8"/>
  <c r="H4426" i="8"/>
  <c r="B4425" i="8"/>
  <c r="C4425" i="8"/>
  <c r="H4425" i="8"/>
  <c r="G4425" i="8"/>
  <c r="F4425" i="8"/>
  <c r="G4424" i="8"/>
  <c r="F4424" i="8"/>
  <c r="C4424" i="8"/>
  <c r="B4424" i="8"/>
  <c r="H4424" i="8"/>
  <c r="B4423" i="8"/>
  <c r="C4423" i="8"/>
  <c r="H4423" i="8"/>
  <c r="G4423" i="8"/>
  <c r="F4423" i="8"/>
  <c r="G4422" i="8"/>
  <c r="F4422" i="8"/>
  <c r="C4422" i="8"/>
  <c r="B4422" i="8"/>
  <c r="H4422" i="8"/>
  <c r="G4421" i="8"/>
  <c r="F4421" i="8"/>
  <c r="C4421" i="8"/>
  <c r="B4421" i="8"/>
  <c r="B4420" i="8"/>
  <c r="C4420" i="8"/>
  <c r="H4420" i="8"/>
  <c r="G4420" i="8"/>
  <c r="F4420" i="8"/>
  <c r="G4419" i="8"/>
  <c r="F4419" i="8"/>
  <c r="C4419" i="8"/>
  <c r="B4419" i="8"/>
  <c r="H4419" i="8"/>
  <c r="G4418" i="8"/>
  <c r="F4418" i="8"/>
  <c r="C4418" i="8"/>
  <c r="B4418" i="8"/>
  <c r="B4417" i="8"/>
  <c r="C4417" i="8"/>
  <c r="H4417" i="8"/>
  <c r="G4417" i="8"/>
  <c r="F4417" i="8"/>
  <c r="G4416" i="8"/>
  <c r="F4416" i="8"/>
  <c r="C4416" i="8"/>
  <c r="B4416" i="8"/>
  <c r="H4416" i="8"/>
  <c r="G4415" i="8"/>
  <c r="F4415" i="8"/>
  <c r="C4415" i="8"/>
  <c r="B4415" i="8"/>
  <c r="H4415" i="8"/>
  <c r="B4414" i="8"/>
  <c r="C4414" i="8"/>
  <c r="H4414" i="8"/>
  <c r="G4414" i="8"/>
  <c r="F4414" i="8"/>
  <c r="G4413" i="8"/>
  <c r="F4413" i="8"/>
  <c r="C4413" i="8"/>
  <c r="B4413" i="8"/>
  <c r="H4413" i="8"/>
  <c r="B4412" i="8"/>
  <c r="C4412" i="8"/>
  <c r="H4412" i="8"/>
  <c r="G4412" i="8"/>
  <c r="F4412" i="8"/>
  <c r="B4411" i="8"/>
  <c r="C4411" i="8"/>
  <c r="H4411" i="8"/>
  <c r="G4411" i="8"/>
  <c r="F4411" i="8"/>
  <c r="G4410" i="8"/>
  <c r="F4410" i="8"/>
  <c r="C4410" i="8"/>
  <c r="B4410" i="8"/>
  <c r="H4410" i="8"/>
  <c r="B4409" i="8"/>
  <c r="C4409" i="8"/>
  <c r="H4409" i="8"/>
  <c r="G4409" i="8"/>
  <c r="F4409" i="8"/>
  <c r="G4408" i="8"/>
  <c r="F4408" i="8"/>
  <c r="C4408" i="8"/>
  <c r="B4408" i="8"/>
  <c r="B4407" i="8"/>
  <c r="C4407" i="8"/>
  <c r="H4407" i="8"/>
  <c r="G4407" i="8"/>
  <c r="F4407" i="8"/>
  <c r="G4406" i="8"/>
  <c r="F4406" i="8"/>
  <c r="C4406" i="8"/>
  <c r="B4406" i="8"/>
  <c r="H4406" i="8"/>
  <c r="G4405" i="8"/>
  <c r="F4405" i="8"/>
  <c r="C4405" i="8"/>
  <c r="B4405" i="8"/>
  <c r="B4404" i="8"/>
  <c r="C4404" i="8"/>
  <c r="H4404" i="8"/>
  <c r="G4404" i="8"/>
  <c r="F4404" i="8"/>
  <c r="G4403" i="8"/>
  <c r="F4403" i="8"/>
  <c r="C4403" i="8"/>
  <c r="B4403" i="8"/>
  <c r="H4403" i="8"/>
  <c r="G4402" i="8"/>
  <c r="F4402" i="8"/>
  <c r="C4402" i="8"/>
  <c r="B4402" i="8"/>
  <c r="B4401" i="8"/>
  <c r="C4401" i="8"/>
  <c r="H4401" i="8"/>
  <c r="G4401" i="8"/>
  <c r="F4401" i="8"/>
  <c r="G4400" i="8"/>
  <c r="F4400" i="8"/>
  <c r="C4400" i="8"/>
  <c r="B4400" i="8"/>
  <c r="H4400" i="8"/>
  <c r="B4399" i="8"/>
  <c r="C4399" i="8"/>
  <c r="H4399" i="8"/>
  <c r="G4399" i="8"/>
  <c r="F4399" i="8"/>
  <c r="G4398" i="8"/>
  <c r="F4398" i="8"/>
  <c r="C4398" i="8"/>
  <c r="B4398" i="8"/>
  <c r="H4398" i="8"/>
  <c r="G4397" i="8"/>
  <c r="F4397" i="8"/>
  <c r="C4397" i="8"/>
  <c r="B4397" i="8"/>
  <c r="H4397" i="8"/>
  <c r="B4396" i="8"/>
  <c r="C4396" i="8"/>
  <c r="H4396" i="8"/>
  <c r="G4396" i="8"/>
  <c r="F4396" i="8"/>
  <c r="G4395" i="8"/>
  <c r="F4395" i="8"/>
  <c r="C4395" i="8"/>
  <c r="B4395" i="8"/>
  <c r="H4395" i="8"/>
  <c r="G4394" i="8"/>
  <c r="F4394" i="8"/>
  <c r="C4394" i="8"/>
  <c r="B4394" i="8"/>
  <c r="H4394" i="8"/>
  <c r="B4393" i="8"/>
  <c r="C4393" i="8"/>
  <c r="H4393" i="8"/>
  <c r="G4393" i="8"/>
  <c r="F4393" i="8"/>
  <c r="G4392" i="8"/>
  <c r="F4392" i="8"/>
  <c r="C4392" i="8"/>
  <c r="B4392" i="8"/>
  <c r="G4391" i="8"/>
  <c r="F4391" i="8"/>
  <c r="C4391" i="8"/>
  <c r="B4391" i="8"/>
  <c r="H4391" i="8"/>
  <c r="B4390" i="8"/>
  <c r="C4390" i="8"/>
  <c r="H4390" i="8"/>
  <c r="G4390" i="8"/>
  <c r="F4390" i="8"/>
  <c r="G4389" i="8"/>
  <c r="F4389" i="8"/>
  <c r="C4389" i="8"/>
  <c r="B4389" i="8"/>
  <c r="B4388" i="8"/>
  <c r="C4388" i="8"/>
  <c r="H4388" i="8"/>
  <c r="G4388" i="8"/>
  <c r="F4388" i="8"/>
  <c r="B4387" i="8"/>
  <c r="C4387" i="8"/>
  <c r="H4387" i="8"/>
  <c r="G4387" i="8"/>
  <c r="F4387" i="8"/>
  <c r="G4386" i="8"/>
  <c r="F4386" i="8"/>
  <c r="C4386" i="8"/>
  <c r="B4386" i="8"/>
  <c r="B4385" i="8"/>
  <c r="C4385" i="8"/>
  <c r="H4385" i="8"/>
  <c r="G4385" i="8"/>
  <c r="F4385" i="8"/>
  <c r="G4384" i="8"/>
  <c r="F4384" i="8"/>
  <c r="C4384" i="8"/>
  <c r="B4384" i="8"/>
  <c r="B4383" i="8"/>
  <c r="C4383" i="8"/>
  <c r="H4383" i="8"/>
  <c r="G4383" i="8"/>
  <c r="F4383" i="8"/>
  <c r="B4382" i="8"/>
  <c r="C4382" i="8"/>
  <c r="H4382" i="8"/>
  <c r="G4382" i="8"/>
  <c r="F4382" i="8"/>
  <c r="G4381" i="8"/>
  <c r="F4381" i="8"/>
  <c r="C4381" i="8"/>
  <c r="B4381" i="8"/>
  <c r="H4381" i="8"/>
  <c r="B4380" i="8"/>
  <c r="C4380" i="8"/>
  <c r="H4380" i="8"/>
  <c r="G4380" i="8"/>
  <c r="F4380" i="8"/>
  <c r="G4379" i="8"/>
  <c r="F4379" i="8"/>
  <c r="C4379" i="8"/>
  <c r="B4379" i="8"/>
  <c r="G4378" i="8"/>
  <c r="F4378" i="8"/>
  <c r="C4378" i="8"/>
  <c r="B4378" i="8"/>
  <c r="H4378" i="8"/>
  <c r="B4377" i="8"/>
  <c r="C4377" i="8"/>
  <c r="H4377" i="8"/>
  <c r="G4377" i="8"/>
  <c r="F4377" i="8"/>
  <c r="G4376" i="8"/>
  <c r="F4376" i="8"/>
  <c r="C4376" i="8"/>
  <c r="B4376" i="8"/>
  <c r="B4375" i="8"/>
  <c r="C4375" i="8"/>
  <c r="H4375" i="8"/>
  <c r="G4375" i="8"/>
  <c r="F4375" i="8"/>
  <c r="G4374" i="8"/>
  <c r="F4374" i="8"/>
  <c r="C4374" i="8"/>
  <c r="B4374" i="8"/>
  <c r="H4374" i="8"/>
  <c r="G4373" i="8"/>
  <c r="F4373" i="8"/>
  <c r="C4373" i="8"/>
  <c r="B4373" i="8"/>
  <c r="B4372" i="8"/>
  <c r="C4372" i="8"/>
  <c r="H4372" i="8"/>
  <c r="G4372" i="8"/>
  <c r="F4372" i="8"/>
  <c r="B4371" i="8"/>
  <c r="C4371" i="8"/>
  <c r="H4371" i="8"/>
  <c r="G4371" i="8"/>
  <c r="F4371" i="8"/>
  <c r="G4370" i="8"/>
  <c r="F4370" i="8"/>
  <c r="C4370" i="8"/>
  <c r="B4370" i="8"/>
  <c r="B4369" i="8"/>
  <c r="C4369" i="8"/>
  <c r="H4369" i="8"/>
  <c r="G4369" i="8"/>
  <c r="F4369" i="8"/>
  <c r="G4368" i="8"/>
  <c r="F4368" i="8"/>
  <c r="C4368" i="8"/>
  <c r="B4368" i="8"/>
  <c r="G4367" i="8"/>
  <c r="F4367" i="8"/>
  <c r="C4367" i="8"/>
  <c r="B4367" i="8"/>
  <c r="H4367" i="8"/>
  <c r="B4366" i="8"/>
  <c r="C4366" i="8"/>
  <c r="H4366" i="8"/>
  <c r="G4366" i="8"/>
  <c r="F4366" i="8"/>
  <c r="G4365" i="8"/>
  <c r="F4365" i="8"/>
  <c r="C4365" i="8"/>
  <c r="B4365" i="8"/>
  <c r="H4365" i="8"/>
  <c r="B4364" i="8"/>
  <c r="C4364" i="8"/>
  <c r="H4364" i="8"/>
  <c r="G4364" i="8"/>
  <c r="F4364" i="8"/>
  <c r="G4363" i="8"/>
  <c r="F4363" i="8"/>
  <c r="C4363" i="8"/>
  <c r="B4363" i="8"/>
  <c r="H4363" i="8"/>
  <c r="G4362" i="8"/>
  <c r="F4362" i="8"/>
  <c r="C4362" i="8"/>
  <c r="B4362" i="8"/>
  <c r="H4362" i="8"/>
  <c r="B4361" i="8"/>
  <c r="C4361" i="8"/>
  <c r="H4361" i="8"/>
  <c r="G4361" i="8"/>
  <c r="F4361" i="8"/>
  <c r="G4360" i="8"/>
  <c r="F4360" i="8"/>
  <c r="C4360" i="8"/>
  <c r="B4360" i="8"/>
  <c r="B4359" i="8"/>
  <c r="C4359" i="8"/>
  <c r="H4359" i="8"/>
  <c r="G4359" i="8"/>
  <c r="F4359" i="8"/>
  <c r="G4358" i="8"/>
  <c r="F4358" i="8"/>
  <c r="C4358" i="8"/>
  <c r="B4358" i="8"/>
  <c r="H4358" i="8"/>
  <c r="G4357" i="8"/>
  <c r="F4357" i="8"/>
  <c r="C4357" i="8"/>
  <c r="B4357" i="8"/>
  <c r="B4356" i="8"/>
  <c r="C4356" i="8"/>
  <c r="H4356" i="8"/>
  <c r="G4356" i="8"/>
  <c r="F4356" i="8"/>
  <c r="G4355" i="8"/>
  <c r="F4355" i="8"/>
  <c r="C4355" i="8"/>
  <c r="B4355" i="8"/>
  <c r="G4354" i="8"/>
  <c r="F4354" i="8"/>
  <c r="C4354" i="8"/>
  <c r="B4354" i="8"/>
  <c r="G4353" i="8"/>
  <c r="F4353" i="8"/>
  <c r="C4353" i="8"/>
  <c r="B4353" i="8"/>
  <c r="H4353" i="8"/>
  <c r="G4352" i="8"/>
  <c r="F4352" i="8"/>
  <c r="C4352" i="8"/>
  <c r="B4352" i="8"/>
  <c r="H4352" i="8"/>
  <c r="G4351" i="8"/>
  <c r="F4351" i="8"/>
  <c r="C4351" i="8"/>
  <c r="B4351" i="8"/>
  <c r="H4351" i="8"/>
  <c r="G4350" i="8"/>
  <c r="F4350" i="8"/>
  <c r="C4350" i="8"/>
  <c r="B4350" i="8"/>
  <c r="H4350" i="8"/>
  <c r="B4349" i="8"/>
  <c r="C4349" i="8"/>
  <c r="H4349" i="8"/>
  <c r="G4349" i="8"/>
  <c r="F4349" i="8"/>
  <c r="G4348" i="8"/>
  <c r="F4348" i="8"/>
  <c r="C4348" i="8"/>
  <c r="B4348" i="8"/>
  <c r="H4348" i="8"/>
  <c r="B4347" i="8"/>
  <c r="C4347" i="8"/>
  <c r="H4347" i="8"/>
  <c r="G4347" i="8"/>
  <c r="F4347" i="8"/>
  <c r="B4346" i="8"/>
  <c r="C4346" i="8"/>
  <c r="H4346" i="8"/>
  <c r="G4346" i="8"/>
  <c r="F4346" i="8"/>
  <c r="G4345" i="8"/>
  <c r="F4345" i="8"/>
  <c r="C4345" i="8"/>
  <c r="B4345" i="8"/>
  <c r="H4345" i="8"/>
  <c r="G4344" i="8"/>
  <c r="F4344" i="8"/>
  <c r="C4344" i="8"/>
  <c r="B4344" i="8"/>
  <c r="G4343" i="8"/>
  <c r="F4343" i="8"/>
  <c r="C4343" i="8"/>
  <c r="B4343" i="8"/>
  <c r="H4343" i="8"/>
  <c r="B4342" i="8"/>
  <c r="C4342" i="8"/>
  <c r="H4342" i="8"/>
  <c r="G4342" i="8"/>
  <c r="F4342" i="8"/>
  <c r="G4341" i="8"/>
  <c r="F4341" i="8"/>
  <c r="C4341" i="8"/>
  <c r="B4341" i="8"/>
  <c r="G4340" i="8"/>
  <c r="F4340" i="8"/>
  <c r="C4340" i="8"/>
  <c r="B4340" i="8"/>
  <c r="H4340" i="8"/>
  <c r="B4339" i="8"/>
  <c r="C4339" i="8"/>
  <c r="H4339" i="8"/>
  <c r="G4339" i="8"/>
  <c r="F4339" i="8"/>
  <c r="G4338" i="8"/>
  <c r="F4338" i="8"/>
  <c r="C4338" i="8"/>
  <c r="B4338" i="8"/>
  <c r="H4338" i="8"/>
  <c r="B4337" i="8"/>
  <c r="C4337" i="8"/>
  <c r="H4337" i="8"/>
  <c r="G4337" i="8"/>
  <c r="F4337" i="8"/>
  <c r="G4336" i="8"/>
  <c r="F4336" i="8"/>
  <c r="C4336" i="8"/>
  <c r="B4336" i="8"/>
  <c r="H4336" i="8"/>
  <c r="G4335" i="8"/>
  <c r="F4335" i="8"/>
  <c r="C4335" i="8"/>
  <c r="B4335" i="8"/>
  <c r="H4335" i="8"/>
  <c r="B4334" i="8"/>
  <c r="C4334" i="8"/>
  <c r="H4334" i="8"/>
  <c r="G4334" i="8"/>
  <c r="F4334" i="8"/>
  <c r="G4333" i="8"/>
  <c r="F4333" i="8"/>
  <c r="C4333" i="8"/>
  <c r="B4333" i="8"/>
  <c r="H4333" i="8"/>
  <c r="B4332" i="8"/>
  <c r="C4332" i="8"/>
  <c r="H4332" i="8"/>
  <c r="G4332" i="8"/>
  <c r="F4332" i="8"/>
  <c r="B4331" i="8"/>
  <c r="C4331" i="8"/>
  <c r="H4331" i="8"/>
  <c r="G4331" i="8"/>
  <c r="F4331" i="8"/>
  <c r="G4330" i="8"/>
  <c r="F4330" i="8"/>
  <c r="C4330" i="8"/>
  <c r="B4330" i="8"/>
  <c r="B4329" i="8"/>
  <c r="C4329" i="8"/>
  <c r="H4329" i="8"/>
  <c r="G4329" i="8"/>
  <c r="F4329" i="8"/>
  <c r="G4328" i="8"/>
  <c r="F4328" i="8"/>
  <c r="C4328" i="8"/>
  <c r="B4328" i="8"/>
  <c r="G4327" i="8"/>
  <c r="F4327" i="8"/>
  <c r="C4327" i="8"/>
  <c r="B4327" i="8"/>
  <c r="H4327" i="8"/>
  <c r="B4326" i="8"/>
  <c r="C4326" i="8"/>
  <c r="H4326" i="8"/>
  <c r="G4326" i="8"/>
  <c r="F4326" i="8"/>
  <c r="G4325" i="8"/>
  <c r="F4325" i="8"/>
  <c r="C4325" i="8"/>
  <c r="B4325" i="8"/>
  <c r="H4325" i="8"/>
  <c r="B4324" i="8"/>
  <c r="C4324" i="8"/>
  <c r="H4324" i="8"/>
  <c r="G4324" i="8"/>
  <c r="F4324" i="8"/>
  <c r="B4323" i="8"/>
  <c r="C4323" i="8"/>
  <c r="H4323" i="8"/>
  <c r="G4323" i="8"/>
  <c r="F4323" i="8"/>
  <c r="G4322" i="8"/>
  <c r="F4322" i="8"/>
  <c r="C4322" i="8"/>
  <c r="B4322" i="8"/>
  <c r="H4322" i="8"/>
  <c r="B4321" i="8"/>
  <c r="C4321" i="8"/>
  <c r="H4321" i="8"/>
  <c r="G4321" i="8"/>
  <c r="F4321" i="8"/>
  <c r="G4320" i="8"/>
  <c r="F4320" i="8"/>
  <c r="C4320" i="8"/>
  <c r="B4320" i="8"/>
  <c r="H4320" i="8"/>
  <c r="B4319" i="8"/>
  <c r="C4319" i="8"/>
  <c r="H4319" i="8"/>
  <c r="G4319" i="8"/>
  <c r="F4319" i="8"/>
  <c r="G4318" i="8"/>
  <c r="F4318" i="8"/>
  <c r="C4318" i="8"/>
  <c r="B4318" i="8"/>
  <c r="H4318" i="8"/>
  <c r="G4317" i="8"/>
  <c r="F4317" i="8"/>
  <c r="C4317" i="8"/>
  <c r="B4317" i="8"/>
  <c r="H4317" i="8"/>
  <c r="B4316" i="8"/>
  <c r="C4316" i="8"/>
  <c r="H4316" i="8"/>
  <c r="G4316" i="8"/>
  <c r="F4316" i="8"/>
  <c r="G4315" i="8"/>
  <c r="F4315" i="8"/>
  <c r="C4315" i="8"/>
  <c r="B4315" i="8"/>
  <c r="H4315" i="8"/>
  <c r="B4314" i="8"/>
  <c r="C4314" i="8"/>
  <c r="H4314" i="8"/>
  <c r="G4314" i="8"/>
  <c r="F4314" i="8"/>
  <c r="G4313" i="8"/>
  <c r="F4313" i="8"/>
  <c r="C4313" i="8"/>
  <c r="B4313" i="8"/>
  <c r="H4313" i="8"/>
  <c r="G4312" i="8"/>
  <c r="F4312" i="8"/>
  <c r="C4312" i="8"/>
  <c r="B4312" i="8"/>
  <c r="B4311" i="8"/>
  <c r="C4311" i="8"/>
  <c r="H4311" i="8"/>
  <c r="G4311" i="8"/>
  <c r="F4311" i="8"/>
  <c r="G4310" i="8"/>
  <c r="F4310" i="8"/>
  <c r="C4310" i="8"/>
  <c r="B4310" i="8"/>
  <c r="H4310" i="8"/>
  <c r="B4309" i="8"/>
  <c r="C4309" i="8"/>
  <c r="H4309" i="8"/>
  <c r="G4309" i="8"/>
  <c r="F4309" i="8"/>
  <c r="G4308" i="8"/>
  <c r="F4308" i="8"/>
  <c r="C4308" i="8"/>
  <c r="B4308" i="8"/>
  <c r="H4308" i="8"/>
  <c r="G4307" i="8"/>
  <c r="F4307" i="8"/>
  <c r="C4307" i="8"/>
  <c r="B4307" i="8"/>
  <c r="H4307" i="8"/>
  <c r="B4306" i="8"/>
  <c r="C4306" i="8"/>
  <c r="H4306" i="8"/>
  <c r="G4306" i="8"/>
  <c r="F4306" i="8"/>
  <c r="G4305" i="8"/>
  <c r="F4305" i="8"/>
  <c r="C4305" i="8"/>
  <c r="B4305" i="8"/>
  <c r="H4305" i="8"/>
  <c r="G4304" i="8"/>
  <c r="F4304" i="8"/>
  <c r="C4304" i="8"/>
  <c r="B4304" i="8"/>
  <c r="H4304" i="8"/>
  <c r="B4303" i="8"/>
  <c r="C4303" i="8"/>
  <c r="H4303" i="8"/>
  <c r="G4303" i="8"/>
  <c r="F4303" i="8"/>
  <c r="G4302" i="8"/>
  <c r="F4302" i="8"/>
  <c r="C4302" i="8"/>
  <c r="B4302" i="8"/>
  <c r="B4301" i="8"/>
  <c r="C4301" i="8"/>
  <c r="H4301" i="8"/>
  <c r="G4301" i="8"/>
  <c r="F4301" i="8"/>
  <c r="B4300" i="8"/>
  <c r="C4300" i="8"/>
  <c r="H4300" i="8"/>
  <c r="G4300" i="8"/>
  <c r="F4300" i="8"/>
  <c r="G4299" i="8"/>
  <c r="F4299" i="8"/>
  <c r="C4299" i="8"/>
  <c r="B4299" i="8"/>
  <c r="H4299" i="8"/>
  <c r="B4298" i="8"/>
  <c r="C4298" i="8"/>
  <c r="H4298" i="8"/>
  <c r="G4298" i="8"/>
  <c r="F4298" i="8"/>
  <c r="G4297" i="8"/>
  <c r="F4297" i="8"/>
  <c r="C4297" i="8"/>
  <c r="B4297" i="8"/>
  <c r="G4296" i="8"/>
  <c r="F4296" i="8"/>
  <c r="C4296" i="8"/>
  <c r="B4296" i="8"/>
  <c r="B4295" i="8"/>
  <c r="C4295" i="8"/>
  <c r="H4295" i="8"/>
  <c r="G4295" i="8"/>
  <c r="F4295" i="8"/>
  <c r="G4294" i="8"/>
  <c r="F4294" i="8"/>
  <c r="C4294" i="8"/>
  <c r="B4294" i="8"/>
  <c r="B4293" i="8"/>
  <c r="C4293" i="8"/>
  <c r="H4293" i="8"/>
  <c r="G4293" i="8"/>
  <c r="F4293" i="8"/>
  <c r="G4292" i="8"/>
  <c r="F4292" i="8"/>
  <c r="C4292" i="8"/>
  <c r="B4292" i="8"/>
  <c r="H4292" i="8"/>
  <c r="B4291" i="8"/>
  <c r="C4291" i="8"/>
  <c r="H4291" i="8"/>
  <c r="G4291" i="8"/>
  <c r="F4291" i="8"/>
  <c r="B4290" i="8"/>
  <c r="C4290" i="8"/>
  <c r="H4290" i="8"/>
  <c r="G4290" i="8"/>
  <c r="F4290" i="8"/>
  <c r="G4289" i="8"/>
  <c r="F4289" i="8"/>
  <c r="C4289" i="8"/>
  <c r="B4289" i="8"/>
  <c r="H4289" i="8"/>
  <c r="G4288" i="8"/>
  <c r="F4288" i="8"/>
  <c r="C4288" i="8"/>
  <c r="B4288" i="8"/>
  <c r="H4288" i="8"/>
  <c r="G4287" i="8"/>
  <c r="F4287" i="8"/>
  <c r="C4287" i="8"/>
  <c r="B4287" i="8"/>
  <c r="H4287" i="8"/>
  <c r="B4286" i="8"/>
  <c r="C4286" i="8"/>
  <c r="H4286" i="8"/>
  <c r="G4286" i="8"/>
  <c r="F4286" i="8"/>
  <c r="G4285" i="8"/>
  <c r="F4285" i="8"/>
  <c r="C4285" i="8"/>
  <c r="B4285" i="8"/>
  <c r="H4285" i="8"/>
  <c r="G4284" i="8"/>
  <c r="F4284" i="8"/>
  <c r="C4284" i="8"/>
  <c r="B4284" i="8"/>
  <c r="H4284" i="8"/>
  <c r="B4283" i="8"/>
  <c r="C4283" i="8"/>
  <c r="H4283" i="8"/>
  <c r="G4283" i="8"/>
  <c r="F4283" i="8"/>
  <c r="G4282" i="8"/>
  <c r="F4282" i="8"/>
  <c r="C4282" i="8"/>
  <c r="B4282" i="8"/>
  <c r="H4282" i="8"/>
  <c r="G4281" i="8"/>
  <c r="F4281" i="8"/>
  <c r="C4281" i="8"/>
  <c r="B4281" i="8"/>
  <c r="G4280" i="8"/>
  <c r="F4280" i="8"/>
  <c r="C4280" i="8"/>
  <c r="B4280" i="8"/>
  <c r="G4279" i="8"/>
  <c r="F4279" i="8"/>
  <c r="C4279" i="8"/>
  <c r="B4279" i="8"/>
  <c r="H4279" i="8"/>
  <c r="B4278" i="8"/>
  <c r="C4278" i="8"/>
  <c r="H4278" i="8"/>
  <c r="G4278" i="8"/>
  <c r="F4278" i="8"/>
  <c r="B4277" i="8"/>
  <c r="C4277" i="8"/>
  <c r="H4277" i="8"/>
  <c r="G4277" i="8"/>
  <c r="F4277" i="8"/>
  <c r="G4276" i="8"/>
  <c r="F4276" i="8"/>
  <c r="C4276" i="8"/>
  <c r="B4276" i="8"/>
  <c r="H4276" i="8"/>
  <c r="B4275" i="8"/>
  <c r="C4275" i="8"/>
  <c r="H4275" i="8"/>
  <c r="G4275" i="8"/>
  <c r="F4275" i="8"/>
  <c r="G4274" i="8"/>
  <c r="F4274" i="8"/>
  <c r="C4274" i="8"/>
  <c r="B4274" i="8"/>
  <c r="G4273" i="8"/>
  <c r="F4273" i="8"/>
  <c r="C4273" i="8"/>
  <c r="B4273" i="8"/>
  <c r="H4273" i="8"/>
  <c r="G4272" i="8"/>
  <c r="F4272" i="8"/>
  <c r="C4272" i="8"/>
  <c r="B4272" i="8"/>
  <c r="G4271" i="8"/>
  <c r="F4271" i="8"/>
  <c r="C4271" i="8"/>
  <c r="B4271" i="8"/>
  <c r="H4271" i="8"/>
  <c r="B4270" i="8"/>
  <c r="C4270" i="8"/>
  <c r="H4270" i="8"/>
  <c r="G4270" i="8"/>
  <c r="F4270" i="8"/>
  <c r="G4269" i="8"/>
  <c r="F4269" i="8"/>
  <c r="C4269" i="8"/>
  <c r="B4269" i="8"/>
  <c r="H4269" i="8"/>
  <c r="B4268" i="8"/>
  <c r="C4268" i="8"/>
  <c r="H4268" i="8"/>
  <c r="G4268" i="8"/>
  <c r="F4268" i="8"/>
  <c r="G4267" i="8"/>
  <c r="F4267" i="8"/>
  <c r="C4267" i="8"/>
  <c r="B4267" i="8"/>
  <c r="H4267" i="8"/>
  <c r="G4266" i="8"/>
  <c r="F4266" i="8"/>
  <c r="C4266" i="8"/>
  <c r="B4266" i="8"/>
  <c r="B4265" i="8"/>
  <c r="C4265" i="8"/>
  <c r="H4265" i="8"/>
  <c r="G4265" i="8"/>
  <c r="F4265" i="8"/>
  <c r="G4264" i="8"/>
  <c r="F4264" i="8"/>
  <c r="C4264" i="8"/>
  <c r="B4264" i="8"/>
  <c r="H4264" i="8"/>
  <c r="B4263" i="8"/>
  <c r="C4263" i="8"/>
  <c r="H4263" i="8"/>
  <c r="G4263" i="8"/>
  <c r="F4263" i="8"/>
  <c r="G4262" i="8"/>
  <c r="F4262" i="8"/>
  <c r="C4262" i="8"/>
  <c r="B4262" i="8"/>
  <c r="H4262" i="8"/>
  <c r="G4261" i="8"/>
  <c r="F4261" i="8"/>
  <c r="C4261" i="8"/>
  <c r="B4261" i="8"/>
  <c r="H4261" i="8"/>
  <c r="B4260" i="8"/>
  <c r="C4260" i="8"/>
  <c r="H4260" i="8"/>
  <c r="G4260" i="8"/>
  <c r="F4260" i="8"/>
  <c r="G4259" i="8"/>
  <c r="F4259" i="8"/>
  <c r="C4259" i="8"/>
  <c r="B4259" i="8"/>
  <c r="H4259" i="8"/>
  <c r="G4258" i="8"/>
  <c r="F4258" i="8"/>
  <c r="C4258" i="8"/>
  <c r="B4258" i="8"/>
  <c r="B4257" i="8"/>
  <c r="C4257" i="8"/>
  <c r="H4257" i="8"/>
  <c r="G4257" i="8"/>
  <c r="F4257" i="8"/>
  <c r="G4256" i="8"/>
  <c r="F4256" i="8"/>
  <c r="C4256" i="8"/>
  <c r="B4256" i="8"/>
  <c r="B4255" i="8"/>
  <c r="C4255" i="8"/>
  <c r="H4255" i="8"/>
  <c r="G4255" i="8"/>
  <c r="F4255" i="8"/>
  <c r="B4254" i="8"/>
  <c r="C4254" i="8"/>
  <c r="H4254" i="8"/>
  <c r="G4254" i="8"/>
  <c r="F4254" i="8"/>
  <c r="G4253" i="8"/>
  <c r="F4253" i="8"/>
  <c r="C4253" i="8"/>
  <c r="B4253" i="8"/>
  <c r="H4253" i="8"/>
  <c r="B4252" i="8"/>
  <c r="C4252" i="8"/>
  <c r="H4252" i="8"/>
  <c r="G4252" i="8"/>
  <c r="F4252" i="8"/>
  <c r="G4251" i="8"/>
  <c r="F4251" i="8"/>
  <c r="C4251" i="8"/>
  <c r="B4251" i="8"/>
  <c r="G4250" i="8"/>
  <c r="F4250" i="8"/>
  <c r="C4250" i="8"/>
  <c r="B4250" i="8"/>
  <c r="H4250" i="8"/>
  <c r="B4249" i="8"/>
  <c r="C4249" i="8"/>
  <c r="H4249" i="8"/>
  <c r="G4249" i="8"/>
  <c r="F4249" i="8"/>
  <c r="G4248" i="8"/>
  <c r="F4248" i="8"/>
  <c r="C4248" i="8"/>
  <c r="B4248" i="8"/>
  <c r="H4248" i="8"/>
  <c r="B4247" i="8"/>
  <c r="C4247" i="8"/>
  <c r="H4247" i="8"/>
  <c r="G4247" i="8"/>
  <c r="F4247" i="8"/>
  <c r="G4246" i="8"/>
  <c r="F4246" i="8"/>
  <c r="C4246" i="8"/>
  <c r="B4246" i="8"/>
  <c r="H4246" i="8"/>
  <c r="G4245" i="8"/>
  <c r="F4245" i="8"/>
  <c r="C4245" i="8"/>
  <c r="B4245" i="8"/>
  <c r="H4245" i="8"/>
  <c r="B4244" i="8"/>
  <c r="C4244" i="8"/>
  <c r="H4244" i="8"/>
  <c r="G4244" i="8"/>
  <c r="F4244" i="8"/>
  <c r="G4243" i="8"/>
  <c r="F4243" i="8"/>
  <c r="C4243" i="8"/>
  <c r="B4243" i="8"/>
  <c r="B4242" i="8"/>
  <c r="C4242" i="8"/>
  <c r="H4242" i="8"/>
  <c r="G4242" i="8"/>
  <c r="F4242" i="8"/>
  <c r="G4241" i="8"/>
  <c r="F4241" i="8"/>
  <c r="C4241" i="8"/>
  <c r="B4241" i="8"/>
  <c r="G4240" i="8"/>
  <c r="F4240" i="8"/>
  <c r="C4240" i="8"/>
  <c r="B4240" i="8"/>
  <c r="H4240" i="8"/>
  <c r="B4239" i="8"/>
  <c r="C4239" i="8"/>
  <c r="H4239" i="8"/>
  <c r="G4239" i="8"/>
  <c r="F4239" i="8"/>
  <c r="G4238" i="8"/>
  <c r="F4238" i="8"/>
  <c r="C4238" i="8"/>
  <c r="B4238" i="8"/>
  <c r="H4238" i="8"/>
  <c r="B4237" i="8"/>
  <c r="C4237" i="8"/>
  <c r="H4237" i="8"/>
  <c r="G4237" i="8"/>
  <c r="F4237" i="8"/>
  <c r="G4236" i="8"/>
  <c r="F4236" i="8"/>
  <c r="C4236" i="8"/>
  <c r="B4236" i="8"/>
  <c r="H4236" i="8"/>
  <c r="G4235" i="8"/>
  <c r="F4235" i="8"/>
  <c r="C4235" i="8"/>
  <c r="B4235" i="8"/>
  <c r="H4235" i="8"/>
  <c r="B4234" i="8"/>
  <c r="C4234" i="8"/>
  <c r="H4234" i="8"/>
  <c r="G4234" i="8"/>
  <c r="F4234" i="8"/>
  <c r="G4233" i="8"/>
  <c r="F4233" i="8"/>
  <c r="C4233" i="8"/>
  <c r="B4233" i="8"/>
  <c r="G4232" i="8"/>
  <c r="F4232" i="8"/>
  <c r="C4232" i="8"/>
  <c r="B4232" i="8"/>
  <c r="G4231" i="8"/>
  <c r="F4231" i="8"/>
  <c r="C4231" i="8"/>
  <c r="B4231" i="8"/>
  <c r="H4231" i="8"/>
  <c r="G4230" i="8"/>
  <c r="F4230" i="8"/>
  <c r="C4230" i="8"/>
  <c r="B4230" i="8"/>
  <c r="B4229" i="8"/>
  <c r="C4229" i="8"/>
  <c r="H4229" i="8"/>
  <c r="G4229" i="8"/>
  <c r="F4229" i="8"/>
  <c r="G4228" i="8"/>
  <c r="F4228" i="8"/>
  <c r="C4228" i="8"/>
  <c r="B4228" i="8"/>
  <c r="H4228" i="8"/>
  <c r="G4227" i="8"/>
  <c r="F4227" i="8"/>
  <c r="C4227" i="8"/>
  <c r="B4227" i="8"/>
  <c r="H4227" i="8"/>
  <c r="B4226" i="8"/>
  <c r="C4226" i="8"/>
  <c r="H4226" i="8"/>
  <c r="G4226" i="8"/>
  <c r="F4226" i="8"/>
  <c r="G4225" i="8"/>
  <c r="F4225" i="8"/>
  <c r="C4225" i="8"/>
  <c r="B4225" i="8"/>
  <c r="H4225" i="8"/>
  <c r="G4224" i="8"/>
  <c r="F4224" i="8"/>
  <c r="C4224" i="8"/>
  <c r="B4224" i="8"/>
  <c r="H4224" i="8"/>
  <c r="G4223" i="8"/>
  <c r="F4223" i="8"/>
  <c r="C4223" i="8"/>
  <c r="B4223" i="8"/>
  <c r="H4223" i="8"/>
  <c r="G4222" i="8"/>
  <c r="F4222" i="8"/>
  <c r="C4222" i="8"/>
  <c r="B4222" i="8"/>
  <c r="H4222" i="8"/>
  <c r="B4221" i="8"/>
  <c r="C4221" i="8"/>
  <c r="H4221" i="8"/>
  <c r="G4221" i="8"/>
  <c r="F4221" i="8"/>
  <c r="G4220" i="8"/>
  <c r="F4220" i="8"/>
  <c r="C4220" i="8"/>
  <c r="B4220" i="8"/>
  <c r="H4220" i="8"/>
  <c r="B4219" i="8"/>
  <c r="C4219" i="8"/>
  <c r="H4219" i="8"/>
  <c r="G4219" i="8"/>
  <c r="F4219" i="8"/>
  <c r="G4218" i="8"/>
  <c r="F4218" i="8"/>
  <c r="C4218" i="8"/>
  <c r="B4218" i="8"/>
  <c r="H4218" i="8"/>
  <c r="G4217" i="8"/>
  <c r="F4217" i="8"/>
  <c r="C4217" i="8"/>
  <c r="B4217" i="8"/>
  <c r="G4216" i="8"/>
  <c r="F4216" i="8"/>
  <c r="C4216" i="8"/>
  <c r="B4216" i="8"/>
  <c r="G4215" i="8"/>
  <c r="F4215" i="8"/>
  <c r="C4215" i="8"/>
  <c r="B4215" i="8"/>
  <c r="H4215" i="8"/>
  <c r="B4214" i="8"/>
  <c r="C4214" i="8"/>
  <c r="H4214" i="8"/>
  <c r="G4214" i="8"/>
  <c r="F4214" i="8"/>
  <c r="G4213" i="8"/>
  <c r="F4213" i="8"/>
  <c r="C4213" i="8"/>
  <c r="B4213" i="8"/>
  <c r="G4212" i="8"/>
  <c r="F4212" i="8"/>
  <c r="C4212" i="8"/>
  <c r="B4212" i="8"/>
  <c r="H4212" i="8"/>
  <c r="B4211" i="8"/>
  <c r="C4211" i="8"/>
  <c r="H4211" i="8"/>
  <c r="G4211" i="8"/>
  <c r="F4211" i="8"/>
  <c r="G4210" i="8"/>
  <c r="F4210" i="8"/>
  <c r="C4210" i="8"/>
  <c r="B4210" i="8"/>
  <c r="H4210" i="8"/>
  <c r="G4209" i="8"/>
  <c r="F4209" i="8"/>
  <c r="C4209" i="8"/>
  <c r="B4209" i="8"/>
  <c r="H4209" i="8"/>
  <c r="G4208" i="8"/>
  <c r="F4208" i="8"/>
  <c r="C4208" i="8"/>
  <c r="B4208" i="8"/>
  <c r="G4207" i="8"/>
  <c r="F4207" i="8"/>
  <c r="C4207" i="8"/>
  <c r="B4207" i="8"/>
  <c r="H4207" i="8"/>
  <c r="B4206" i="8"/>
  <c r="C4206" i="8"/>
  <c r="H4206" i="8"/>
  <c r="G4206" i="8"/>
  <c r="F4206" i="8"/>
  <c r="G4205" i="8"/>
  <c r="F4205" i="8"/>
  <c r="C4205" i="8"/>
  <c r="B4205" i="8"/>
  <c r="B4204" i="8"/>
  <c r="C4204" i="8"/>
  <c r="H4204" i="8"/>
  <c r="G4204" i="8"/>
  <c r="F4204" i="8"/>
  <c r="B4203" i="8"/>
  <c r="C4203" i="8"/>
  <c r="H4203" i="8"/>
  <c r="G4203" i="8"/>
  <c r="F4203" i="8"/>
  <c r="G4202" i="8"/>
  <c r="F4202" i="8"/>
  <c r="C4202" i="8"/>
  <c r="B4202" i="8"/>
  <c r="B4201" i="8"/>
  <c r="C4201" i="8"/>
  <c r="H4201" i="8"/>
  <c r="G4201" i="8"/>
  <c r="F4201" i="8"/>
  <c r="G4200" i="8"/>
  <c r="F4200" i="8"/>
  <c r="C4200" i="8"/>
  <c r="B4200" i="8"/>
  <c r="H4200" i="8"/>
  <c r="G4199" i="8"/>
  <c r="F4199" i="8"/>
  <c r="C4199" i="8"/>
  <c r="B4199" i="8"/>
  <c r="H4199" i="8"/>
  <c r="B4198" i="8"/>
  <c r="C4198" i="8"/>
  <c r="H4198" i="8"/>
  <c r="G4198" i="8"/>
  <c r="F4198" i="8"/>
  <c r="G4197" i="8"/>
  <c r="F4197" i="8"/>
  <c r="C4197" i="8"/>
  <c r="B4197" i="8"/>
  <c r="B4196" i="8"/>
  <c r="C4196" i="8"/>
  <c r="H4196" i="8"/>
  <c r="G4196" i="8"/>
  <c r="F4196" i="8"/>
  <c r="G4195" i="8"/>
  <c r="F4195" i="8"/>
  <c r="C4195" i="8"/>
  <c r="B4195" i="8"/>
  <c r="G4194" i="8"/>
  <c r="F4194" i="8"/>
  <c r="C4194" i="8"/>
  <c r="B4194" i="8"/>
  <c r="B4193" i="8"/>
  <c r="C4193" i="8"/>
  <c r="H4193" i="8"/>
  <c r="G4193" i="8"/>
  <c r="F4193" i="8"/>
  <c r="G4192" i="8"/>
  <c r="F4192" i="8"/>
  <c r="C4192" i="8"/>
  <c r="B4192" i="8"/>
  <c r="H4192" i="8"/>
  <c r="B4191" i="8"/>
  <c r="C4191" i="8"/>
  <c r="H4191" i="8"/>
  <c r="G4191" i="8"/>
  <c r="F4191" i="8"/>
  <c r="G4190" i="8"/>
  <c r="F4190" i="8"/>
  <c r="C4190" i="8"/>
  <c r="B4190" i="8"/>
  <c r="H4190" i="8"/>
  <c r="G4189" i="8"/>
  <c r="F4189" i="8"/>
  <c r="C4189" i="8"/>
  <c r="B4189" i="8"/>
  <c r="H4189" i="8"/>
  <c r="B4188" i="8"/>
  <c r="C4188" i="8"/>
  <c r="H4188" i="8"/>
  <c r="G4188" i="8"/>
  <c r="F4188" i="8"/>
  <c r="G4187" i="8"/>
  <c r="F4187" i="8"/>
  <c r="C4187" i="8"/>
  <c r="B4187" i="8"/>
  <c r="B4186" i="8"/>
  <c r="C4186" i="8"/>
  <c r="H4186" i="8"/>
  <c r="G4186" i="8"/>
  <c r="F4186" i="8"/>
  <c r="G4185" i="8"/>
  <c r="F4185" i="8"/>
  <c r="C4185" i="8"/>
  <c r="B4185" i="8"/>
  <c r="H4185" i="8"/>
  <c r="G4184" i="8"/>
  <c r="F4184" i="8"/>
  <c r="C4184" i="8"/>
  <c r="B4184" i="8"/>
  <c r="B4183" i="8"/>
  <c r="C4183" i="8"/>
  <c r="H4183" i="8"/>
  <c r="G4183" i="8"/>
  <c r="F4183" i="8"/>
  <c r="G4182" i="8"/>
  <c r="F4182" i="8"/>
  <c r="C4182" i="8"/>
  <c r="B4182" i="8"/>
  <c r="H4182" i="8"/>
  <c r="G4181" i="8"/>
  <c r="F4181" i="8"/>
  <c r="C4181" i="8"/>
  <c r="B4181" i="8"/>
  <c r="H4181" i="8"/>
  <c r="B4180" i="8"/>
  <c r="C4180" i="8"/>
  <c r="H4180" i="8"/>
  <c r="G4180" i="8"/>
  <c r="F4180" i="8"/>
  <c r="G4179" i="8"/>
  <c r="F4179" i="8"/>
  <c r="C4179" i="8"/>
  <c r="B4179" i="8"/>
  <c r="B4178" i="8"/>
  <c r="C4178" i="8"/>
  <c r="H4178" i="8"/>
  <c r="G4178" i="8"/>
  <c r="F4178" i="8"/>
  <c r="B4177" i="8"/>
  <c r="C4177" i="8"/>
  <c r="H4177" i="8"/>
  <c r="G4177" i="8"/>
  <c r="F4177" i="8"/>
  <c r="G4176" i="8"/>
  <c r="F4176" i="8"/>
  <c r="C4176" i="8"/>
  <c r="B4176" i="8"/>
  <c r="H4176" i="8"/>
  <c r="B4175" i="8"/>
  <c r="C4175" i="8"/>
  <c r="H4175" i="8"/>
  <c r="G4175" i="8"/>
  <c r="F4175" i="8"/>
  <c r="G4174" i="8"/>
  <c r="F4174" i="8"/>
  <c r="C4174" i="8"/>
  <c r="B4174" i="8"/>
  <c r="H4174" i="8"/>
  <c r="B4173" i="8"/>
  <c r="C4173" i="8"/>
  <c r="H4173" i="8"/>
  <c r="G4173" i="8"/>
  <c r="F4173" i="8"/>
  <c r="B4172" i="8"/>
  <c r="C4172" i="8"/>
  <c r="H4172" i="8"/>
  <c r="G4172" i="8"/>
  <c r="F4172" i="8"/>
  <c r="G4171" i="8"/>
  <c r="F4171" i="8"/>
  <c r="C4171" i="8"/>
  <c r="B4171" i="8"/>
  <c r="H4171" i="8"/>
  <c r="B4170" i="8"/>
  <c r="C4170" i="8"/>
  <c r="H4170" i="8"/>
  <c r="G4170" i="8"/>
  <c r="F4170" i="8"/>
  <c r="G4169" i="8"/>
  <c r="F4169" i="8"/>
  <c r="C4169" i="8"/>
  <c r="B4169" i="8"/>
  <c r="H4169" i="8"/>
  <c r="G4168" i="8"/>
  <c r="F4168" i="8"/>
  <c r="C4168" i="8"/>
  <c r="B4168" i="8"/>
  <c r="G4167" i="8"/>
  <c r="F4167" i="8"/>
  <c r="C4167" i="8"/>
  <c r="B4167" i="8"/>
  <c r="H4167" i="8"/>
  <c r="G4166" i="8"/>
  <c r="F4166" i="8"/>
  <c r="C4166" i="8"/>
  <c r="B4166" i="8"/>
  <c r="B4165" i="8"/>
  <c r="C4165" i="8"/>
  <c r="H4165" i="8"/>
  <c r="G4165" i="8"/>
  <c r="F4165" i="8"/>
  <c r="G4164" i="8"/>
  <c r="F4164" i="8"/>
  <c r="C4164" i="8"/>
  <c r="B4164" i="8"/>
  <c r="H4164" i="8"/>
  <c r="B4163" i="8"/>
  <c r="C4163" i="8"/>
  <c r="H4163" i="8"/>
  <c r="G4163" i="8"/>
  <c r="F4163" i="8"/>
  <c r="G4162" i="8"/>
  <c r="F4162" i="8"/>
  <c r="C4162" i="8"/>
  <c r="B4162" i="8"/>
  <c r="H4162" i="8"/>
  <c r="G4161" i="8"/>
  <c r="F4161" i="8"/>
  <c r="C4161" i="8"/>
  <c r="B4161" i="8"/>
  <c r="H4161" i="8"/>
  <c r="G4160" i="8"/>
  <c r="F4160" i="8"/>
  <c r="C4160" i="8"/>
  <c r="B4160" i="8"/>
  <c r="H4160" i="8"/>
  <c r="G4159" i="8"/>
  <c r="F4159" i="8"/>
  <c r="C4159" i="8"/>
  <c r="B4159" i="8"/>
  <c r="H4159" i="8"/>
  <c r="G4158" i="8"/>
  <c r="F4158" i="8"/>
  <c r="C4158" i="8"/>
  <c r="B4158" i="8"/>
  <c r="H4158" i="8"/>
  <c r="B4157" i="8"/>
  <c r="C4157" i="8"/>
  <c r="H4157" i="8"/>
  <c r="G4157" i="8"/>
  <c r="F4157" i="8"/>
  <c r="G4156" i="8"/>
  <c r="F4156" i="8"/>
  <c r="C4156" i="8"/>
  <c r="B4156" i="8"/>
  <c r="H4156" i="8"/>
  <c r="B4155" i="8"/>
  <c r="C4155" i="8"/>
  <c r="H4155" i="8"/>
  <c r="G4155" i="8"/>
  <c r="F4155" i="8"/>
  <c r="B4154" i="8"/>
  <c r="C4154" i="8"/>
  <c r="H4154" i="8"/>
  <c r="G4154" i="8"/>
  <c r="F4154" i="8"/>
  <c r="G4153" i="8"/>
  <c r="F4153" i="8"/>
  <c r="C4153" i="8"/>
  <c r="B4153" i="8"/>
  <c r="B4152" i="8"/>
  <c r="C4152" i="8"/>
  <c r="H4152" i="8"/>
  <c r="G4152" i="8"/>
  <c r="F4152" i="8"/>
  <c r="G4151" i="8"/>
  <c r="F4151" i="8"/>
  <c r="C4151" i="8"/>
  <c r="B4151" i="8"/>
  <c r="H4151" i="8"/>
  <c r="G4150" i="8"/>
  <c r="F4150" i="8"/>
  <c r="C4150" i="8"/>
  <c r="B4150" i="8"/>
  <c r="H4150" i="8"/>
  <c r="B4149" i="8"/>
  <c r="C4149" i="8"/>
  <c r="H4149" i="8"/>
  <c r="G4149" i="8"/>
  <c r="F4149" i="8"/>
  <c r="G4148" i="8"/>
  <c r="F4148" i="8"/>
  <c r="C4148" i="8"/>
  <c r="B4148" i="8"/>
  <c r="B4147" i="8"/>
  <c r="C4147" i="8"/>
  <c r="H4147" i="8"/>
  <c r="G4147" i="8"/>
  <c r="F4147" i="8"/>
  <c r="G4146" i="8"/>
  <c r="F4146" i="8"/>
  <c r="C4146" i="8"/>
  <c r="B4146" i="8"/>
  <c r="G4145" i="8"/>
  <c r="F4145" i="8"/>
  <c r="C4145" i="8"/>
  <c r="B4145" i="8"/>
  <c r="B4144" i="8"/>
  <c r="C4144" i="8"/>
  <c r="H4144" i="8"/>
  <c r="G4144" i="8"/>
  <c r="F4144" i="8"/>
  <c r="G4143" i="8"/>
  <c r="F4143" i="8"/>
  <c r="C4143" i="8"/>
  <c r="B4143" i="8"/>
  <c r="H4143" i="8"/>
  <c r="B4142" i="8"/>
  <c r="C4142" i="8"/>
  <c r="H4142" i="8"/>
  <c r="G4142" i="8"/>
  <c r="F4142" i="8"/>
  <c r="G4141" i="8"/>
  <c r="F4141" i="8"/>
  <c r="C4141" i="8"/>
  <c r="B4141" i="8"/>
  <c r="H4141" i="8"/>
  <c r="G4140" i="8"/>
  <c r="F4140" i="8"/>
  <c r="C4140" i="8"/>
  <c r="B4140" i="8"/>
  <c r="H4140" i="8"/>
  <c r="B4139" i="8"/>
  <c r="C4139" i="8"/>
  <c r="H4139" i="8"/>
  <c r="G4139" i="8"/>
  <c r="F4139" i="8"/>
  <c r="G4138" i="8"/>
  <c r="F4138" i="8"/>
  <c r="C4138" i="8"/>
  <c r="B4138" i="8"/>
  <c r="H4138" i="8"/>
  <c r="G4137" i="8"/>
  <c r="F4137" i="8"/>
  <c r="C4137" i="8"/>
  <c r="B4137" i="8"/>
  <c r="B4136" i="8"/>
  <c r="C4136" i="8"/>
  <c r="H4136" i="8"/>
  <c r="G4136" i="8"/>
  <c r="F4136" i="8"/>
  <c r="G4135" i="8"/>
  <c r="F4135" i="8"/>
  <c r="C4135" i="8"/>
  <c r="B4135" i="8"/>
  <c r="G4134" i="8"/>
  <c r="F4134" i="8"/>
  <c r="C4134" i="8"/>
  <c r="B4134" i="8"/>
  <c r="H4134" i="8"/>
  <c r="B4133" i="8"/>
  <c r="C4133" i="8"/>
  <c r="H4133" i="8"/>
  <c r="G4133" i="8"/>
  <c r="F4133" i="8"/>
  <c r="G4132" i="8"/>
  <c r="F4132" i="8"/>
  <c r="C4132" i="8"/>
  <c r="B4132" i="8"/>
  <c r="H4132" i="8"/>
  <c r="B4131" i="8"/>
  <c r="C4131" i="8"/>
  <c r="H4131" i="8"/>
  <c r="G4131" i="8"/>
  <c r="F4131" i="8"/>
  <c r="B4130" i="8"/>
  <c r="C4130" i="8"/>
  <c r="H4130" i="8"/>
  <c r="G4130" i="8"/>
  <c r="F4130" i="8"/>
  <c r="G4129" i="8"/>
  <c r="F4129" i="8"/>
  <c r="C4129" i="8"/>
  <c r="B4129" i="8"/>
  <c r="H4129" i="8"/>
  <c r="B4128" i="8"/>
  <c r="C4128" i="8"/>
  <c r="H4128" i="8"/>
  <c r="G4128" i="8"/>
  <c r="F4128" i="8"/>
  <c r="G4127" i="8"/>
  <c r="F4127" i="8"/>
  <c r="C4127" i="8"/>
  <c r="B4127" i="8"/>
  <c r="H4127" i="8"/>
  <c r="B4126" i="8"/>
  <c r="C4126" i="8"/>
  <c r="H4126" i="8"/>
  <c r="G4126" i="8"/>
  <c r="F4126" i="8"/>
  <c r="G4125" i="8"/>
  <c r="F4125" i="8"/>
  <c r="C4125" i="8"/>
  <c r="B4125" i="8"/>
  <c r="H4125" i="8"/>
  <c r="G4124" i="8"/>
  <c r="F4124" i="8"/>
  <c r="C4124" i="8"/>
  <c r="B4124" i="8"/>
  <c r="H4124" i="8"/>
  <c r="B4123" i="8"/>
  <c r="C4123" i="8"/>
  <c r="H4123" i="8"/>
  <c r="G4123" i="8"/>
  <c r="F4123" i="8"/>
  <c r="G4122" i="8"/>
  <c r="F4122" i="8"/>
  <c r="C4122" i="8"/>
  <c r="B4122" i="8"/>
  <c r="H4122" i="8"/>
  <c r="G4121" i="8"/>
  <c r="F4121" i="8"/>
  <c r="C4121" i="8"/>
  <c r="B4121" i="8"/>
  <c r="H4121" i="8"/>
  <c r="B4120" i="8"/>
  <c r="C4120" i="8"/>
  <c r="H4120" i="8"/>
  <c r="G4120" i="8"/>
  <c r="F4120" i="8"/>
  <c r="G4119" i="8"/>
  <c r="F4119" i="8"/>
  <c r="C4119" i="8"/>
  <c r="B4119" i="8"/>
  <c r="B4118" i="8"/>
  <c r="C4118" i="8"/>
  <c r="H4118" i="8"/>
  <c r="G4118" i="8"/>
  <c r="F4118" i="8"/>
  <c r="G4117" i="8"/>
  <c r="F4117" i="8"/>
  <c r="C4117" i="8"/>
  <c r="B4117" i="8"/>
  <c r="H4117" i="8"/>
  <c r="G4116" i="8"/>
  <c r="F4116" i="8"/>
  <c r="C4116" i="8"/>
  <c r="B4116" i="8"/>
  <c r="B4115" i="8"/>
  <c r="C4115" i="8"/>
  <c r="H4115" i="8"/>
  <c r="G4115" i="8"/>
  <c r="F4115" i="8"/>
  <c r="B4114" i="8"/>
  <c r="C4114" i="8"/>
  <c r="H4114" i="8"/>
  <c r="G4114" i="8"/>
  <c r="F4114" i="8"/>
  <c r="G4113" i="8"/>
  <c r="F4113" i="8"/>
  <c r="C4113" i="8"/>
  <c r="B4113" i="8"/>
  <c r="H4113" i="8"/>
  <c r="B4112" i="8"/>
  <c r="C4112" i="8"/>
  <c r="H4112" i="8"/>
  <c r="G4112" i="8"/>
  <c r="F4112" i="8"/>
  <c r="G4111" i="8"/>
  <c r="F4111" i="8"/>
  <c r="C4111" i="8"/>
  <c r="B4111" i="8"/>
  <c r="G4110" i="8"/>
  <c r="F4110" i="8"/>
  <c r="C4110" i="8"/>
  <c r="B4110" i="8"/>
  <c r="H4110" i="8"/>
  <c r="B4109" i="8"/>
  <c r="C4109" i="8"/>
  <c r="H4109" i="8"/>
  <c r="G4109" i="8"/>
  <c r="F4109" i="8"/>
  <c r="G4108" i="8"/>
  <c r="F4108" i="8"/>
  <c r="C4108" i="8"/>
  <c r="B4108" i="8"/>
  <c r="B4107" i="8"/>
  <c r="C4107" i="8"/>
  <c r="H4107" i="8"/>
  <c r="G4107" i="8"/>
  <c r="F4107" i="8"/>
  <c r="B4106" i="8"/>
  <c r="C4106" i="8"/>
  <c r="H4106" i="8"/>
  <c r="G4106" i="8"/>
  <c r="F4106" i="8"/>
  <c r="G4105" i="8"/>
  <c r="F4105" i="8"/>
  <c r="C4105" i="8"/>
  <c r="B4105" i="8"/>
  <c r="H4105" i="8"/>
  <c r="B4104" i="8"/>
  <c r="C4104" i="8"/>
  <c r="H4104" i="8"/>
  <c r="G4104" i="8"/>
  <c r="F4104" i="8"/>
  <c r="G4103" i="8"/>
  <c r="F4103" i="8"/>
  <c r="C4103" i="8"/>
  <c r="B4103" i="8"/>
  <c r="B4102" i="8"/>
  <c r="C4102" i="8"/>
  <c r="H4102" i="8"/>
  <c r="G4102" i="8"/>
  <c r="F4102" i="8"/>
  <c r="G4101" i="8"/>
  <c r="F4101" i="8"/>
  <c r="C4101" i="8"/>
  <c r="B4101" i="8"/>
  <c r="H4101" i="8"/>
  <c r="G4100" i="8"/>
  <c r="F4100" i="8"/>
  <c r="C4100" i="8"/>
  <c r="B4100" i="8"/>
  <c r="B4099" i="8"/>
  <c r="C4099" i="8"/>
  <c r="H4099" i="8"/>
  <c r="G4099" i="8"/>
  <c r="F4099" i="8"/>
  <c r="G4098" i="8"/>
  <c r="F4098" i="8"/>
  <c r="C4098" i="8"/>
  <c r="B4098" i="8"/>
  <c r="H4098" i="8"/>
  <c r="G4097" i="8"/>
  <c r="F4097" i="8"/>
  <c r="C4097" i="8"/>
  <c r="B4097" i="8"/>
  <c r="B4096" i="8"/>
  <c r="C4096" i="8"/>
  <c r="H4096" i="8"/>
  <c r="G4096" i="8"/>
  <c r="F4096" i="8"/>
  <c r="G4095" i="8"/>
  <c r="F4095" i="8"/>
  <c r="C4095" i="8"/>
  <c r="B4095" i="8"/>
  <c r="H4095" i="8"/>
  <c r="G4094" i="8"/>
  <c r="F4094" i="8"/>
  <c r="C4094" i="8"/>
  <c r="B4094" i="8"/>
  <c r="H4094" i="8"/>
  <c r="B4093" i="8"/>
  <c r="C4093" i="8"/>
  <c r="H4093" i="8"/>
  <c r="G4093" i="8"/>
  <c r="F4093" i="8"/>
  <c r="G4092" i="8"/>
  <c r="F4092" i="8"/>
  <c r="C4092" i="8"/>
  <c r="B4092" i="8"/>
  <c r="B4091" i="8"/>
  <c r="C4091" i="8"/>
  <c r="H4091" i="8"/>
  <c r="G4091" i="8"/>
  <c r="F4091" i="8"/>
  <c r="B4090" i="8"/>
  <c r="C4090" i="8"/>
  <c r="H4090" i="8"/>
  <c r="G4090" i="8"/>
  <c r="F4090" i="8"/>
  <c r="G4089" i="8"/>
  <c r="F4089" i="8"/>
  <c r="C4089" i="8"/>
  <c r="B4089" i="8"/>
  <c r="H4089" i="8"/>
  <c r="B4088" i="8"/>
  <c r="C4088" i="8"/>
  <c r="H4088" i="8"/>
  <c r="G4088" i="8"/>
  <c r="F4088" i="8"/>
  <c r="G4087" i="8"/>
  <c r="F4087" i="8"/>
  <c r="C4087" i="8"/>
  <c r="B4087" i="8"/>
  <c r="H4087" i="8"/>
  <c r="G4086" i="8"/>
  <c r="F4086" i="8"/>
  <c r="C4086" i="8"/>
  <c r="B4086" i="8"/>
  <c r="H4086" i="8"/>
  <c r="B4085" i="8"/>
  <c r="C4085" i="8"/>
  <c r="H4085" i="8"/>
  <c r="G4085" i="8"/>
  <c r="F4085" i="8"/>
  <c r="G4084" i="8"/>
  <c r="F4084" i="8"/>
  <c r="C4084" i="8"/>
  <c r="B4084" i="8"/>
  <c r="H4084" i="8"/>
  <c r="B4083" i="8"/>
  <c r="C4083" i="8"/>
  <c r="H4083" i="8"/>
  <c r="G4083" i="8"/>
  <c r="F4083" i="8"/>
  <c r="G4082" i="8"/>
  <c r="F4082" i="8"/>
  <c r="C4082" i="8"/>
  <c r="B4082" i="8"/>
  <c r="H4082" i="8"/>
  <c r="G4081" i="8"/>
  <c r="F4081" i="8"/>
  <c r="C4081" i="8"/>
  <c r="B4081" i="8"/>
  <c r="B4080" i="8"/>
  <c r="C4080" i="8"/>
  <c r="H4080" i="8"/>
  <c r="G4080" i="8"/>
  <c r="F4080" i="8"/>
  <c r="G4079" i="8"/>
  <c r="F4079" i="8"/>
  <c r="C4079" i="8"/>
  <c r="B4079" i="8"/>
  <c r="H4079" i="8"/>
  <c r="B4078" i="8"/>
  <c r="C4078" i="8"/>
  <c r="H4078" i="8"/>
  <c r="G4078" i="8"/>
  <c r="F4078" i="8"/>
  <c r="G4077" i="8"/>
  <c r="F4077" i="8"/>
  <c r="C4077" i="8"/>
  <c r="B4077" i="8"/>
  <c r="H4077" i="8"/>
  <c r="G4076" i="8"/>
  <c r="F4076" i="8"/>
  <c r="C4076" i="8"/>
  <c r="B4076" i="8"/>
  <c r="H4076" i="8"/>
  <c r="B4075" i="8"/>
  <c r="C4075" i="8"/>
  <c r="H4075" i="8"/>
  <c r="G4075" i="8"/>
  <c r="F4075" i="8"/>
  <c r="G4074" i="8"/>
  <c r="F4074" i="8"/>
  <c r="C4074" i="8"/>
  <c r="B4074" i="8"/>
  <c r="H4074" i="8"/>
  <c r="G4073" i="8"/>
  <c r="F4073" i="8"/>
  <c r="C4073" i="8"/>
  <c r="B4073" i="8"/>
  <c r="B4072" i="8"/>
  <c r="C4072" i="8"/>
  <c r="H4072" i="8"/>
  <c r="G4072" i="8"/>
  <c r="F4072" i="8"/>
  <c r="G4071" i="8"/>
  <c r="F4071" i="8"/>
  <c r="C4071" i="8"/>
  <c r="B4071" i="8"/>
  <c r="G4070" i="8"/>
  <c r="F4070" i="8"/>
  <c r="C4070" i="8"/>
  <c r="B4070" i="8"/>
  <c r="H4070" i="8"/>
  <c r="B4069" i="8"/>
  <c r="C4069" i="8"/>
  <c r="H4069" i="8"/>
  <c r="G4069" i="8"/>
  <c r="F4069" i="8"/>
  <c r="G4068" i="8"/>
  <c r="F4068" i="8"/>
  <c r="C4068" i="8"/>
  <c r="B4068" i="8"/>
  <c r="H4068" i="8"/>
  <c r="B4067" i="8"/>
  <c r="C4067" i="8"/>
  <c r="H4067" i="8"/>
  <c r="G4067" i="8"/>
  <c r="F4067" i="8"/>
  <c r="B4066" i="8"/>
  <c r="C4066" i="8"/>
  <c r="H4066" i="8"/>
  <c r="G4066" i="8"/>
  <c r="F4066" i="8"/>
  <c r="G4065" i="8"/>
  <c r="F4065" i="8"/>
  <c r="C4065" i="8"/>
  <c r="B4065" i="8"/>
  <c r="B4064" i="8"/>
  <c r="C4064" i="8"/>
  <c r="H4064" i="8"/>
  <c r="G4064" i="8"/>
  <c r="F4064" i="8"/>
  <c r="G4063" i="8"/>
  <c r="F4063" i="8"/>
  <c r="C4063" i="8"/>
  <c r="B4063" i="8"/>
  <c r="B4062" i="8"/>
  <c r="C4062" i="8"/>
  <c r="H4062" i="8"/>
  <c r="G4062" i="8"/>
  <c r="F4062" i="8"/>
  <c r="B4061" i="8"/>
  <c r="C4061" i="8"/>
  <c r="H4061" i="8"/>
  <c r="G4061" i="8"/>
  <c r="F4061" i="8"/>
  <c r="G4060" i="8"/>
  <c r="F4060" i="8"/>
  <c r="C4060" i="8"/>
  <c r="B4060" i="8"/>
  <c r="H4060" i="8"/>
  <c r="B4059" i="8"/>
  <c r="C4059" i="8"/>
  <c r="H4059" i="8"/>
  <c r="G4059" i="8"/>
  <c r="F4059" i="8"/>
  <c r="G4058" i="8"/>
  <c r="F4058" i="8"/>
  <c r="C4058" i="8"/>
  <c r="B4058" i="8"/>
  <c r="G4057" i="8"/>
  <c r="F4057" i="8"/>
  <c r="C4057" i="8"/>
  <c r="B4057" i="8"/>
  <c r="H4057" i="8"/>
  <c r="B4056" i="8"/>
  <c r="C4056" i="8"/>
  <c r="H4056" i="8"/>
  <c r="G4056" i="8"/>
  <c r="F4056" i="8"/>
  <c r="G4055" i="8"/>
  <c r="F4055" i="8"/>
  <c r="C4055" i="8"/>
  <c r="B4055" i="8"/>
  <c r="B4054" i="8"/>
  <c r="C4054" i="8"/>
  <c r="H4054" i="8"/>
  <c r="G4054" i="8"/>
  <c r="F4054" i="8"/>
  <c r="G4053" i="8"/>
  <c r="F4053" i="8"/>
  <c r="C4053" i="8"/>
  <c r="B4053" i="8"/>
  <c r="H4053" i="8"/>
  <c r="G4052" i="8"/>
  <c r="F4052" i="8"/>
  <c r="C4052" i="8"/>
  <c r="B4052" i="8"/>
  <c r="B4051" i="8"/>
  <c r="C4051" i="8"/>
  <c r="H4051" i="8"/>
  <c r="G4051" i="8"/>
  <c r="F4051" i="8"/>
  <c r="B4050" i="8"/>
  <c r="C4050" i="8"/>
  <c r="H4050" i="8"/>
  <c r="G4050" i="8"/>
  <c r="F4050" i="8"/>
  <c r="G4049" i="8"/>
  <c r="F4049" i="8"/>
  <c r="C4049" i="8"/>
  <c r="B4049" i="8"/>
  <c r="B4048" i="8"/>
  <c r="C4048" i="8"/>
  <c r="H4048" i="8"/>
  <c r="G4048" i="8"/>
  <c r="F4048" i="8"/>
  <c r="G4047" i="8"/>
  <c r="F4047" i="8"/>
  <c r="C4047" i="8"/>
  <c r="B4047" i="8"/>
  <c r="G4046" i="8"/>
  <c r="F4046" i="8"/>
  <c r="C4046" i="8"/>
  <c r="B4046" i="8"/>
  <c r="H4046" i="8"/>
  <c r="B4045" i="8"/>
  <c r="C4045" i="8"/>
  <c r="H4045" i="8"/>
  <c r="G4045" i="8"/>
  <c r="F4045" i="8"/>
  <c r="G4044" i="8"/>
  <c r="F4044" i="8"/>
  <c r="C4044" i="8"/>
  <c r="B4044" i="8"/>
  <c r="H4044" i="8"/>
  <c r="B4043" i="8"/>
  <c r="C4043" i="8"/>
  <c r="H4043" i="8"/>
  <c r="G4043" i="8"/>
  <c r="F4043" i="8"/>
  <c r="G4042" i="8"/>
  <c r="F4042" i="8"/>
  <c r="C4042" i="8"/>
  <c r="B4042" i="8"/>
  <c r="H4042" i="8"/>
  <c r="G4041" i="8"/>
  <c r="F4041" i="8"/>
  <c r="C4041" i="8"/>
  <c r="B4041" i="8"/>
  <c r="H4041" i="8"/>
  <c r="B4040" i="8"/>
  <c r="C4040" i="8"/>
  <c r="H4040" i="8"/>
  <c r="G4040" i="8"/>
  <c r="F4040" i="8"/>
  <c r="G4039" i="8"/>
  <c r="F4039" i="8"/>
  <c r="C4039" i="8"/>
  <c r="B4039" i="8"/>
  <c r="H4039" i="8"/>
  <c r="B4038" i="8"/>
  <c r="C4038" i="8"/>
  <c r="H4038" i="8"/>
  <c r="G4038" i="8"/>
  <c r="F4038" i="8"/>
  <c r="G4037" i="8"/>
  <c r="F4037" i="8"/>
  <c r="C4037" i="8"/>
  <c r="B4037" i="8"/>
  <c r="H4037" i="8"/>
  <c r="G4036" i="8"/>
  <c r="F4036" i="8"/>
  <c r="C4036" i="8"/>
  <c r="B4036" i="8"/>
  <c r="B4035" i="8"/>
  <c r="C4035" i="8"/>
  <c r="H4035" i="8"/>
  <c r="G4035" i="8"/>
  <c r="F4035" i="8"/>
  <c r="G4034" i="8"/>
  <c r="F4034" i="8"/>
  <c r="C4034" i="8"/>
  <c r="B4034" i="8"/>
  <c r="H4034" i="8"/>
  <c r="G4033" i="8"/>
  <c r="F4033" i="8"/>
  <c r="C4033" i="8"/>
  <c r="B4033" i="8"/>
  <c r="B4032" i="8"/>
  <c r="C4032" i="8"/>
  <c r="H4032" i="8"/>
  <c r="G4032" i="8"/>
  <c r="F4032" i="8"/>
  <c r="G4031" i="8"/>
  <c r="F4031" i="8"/>
  <c r="C4031" i="8"/>
  <c r="B4031" i="8"/>
  <c r="H4031" i="8"/>
  <c r="G4030" i="8"/>
  <c r="F4030" i="8"/>
  <c r="C4030" i="8"/>
  <c r="B4030" i="8"/>
  <c r="H4030" i="8"/>
  <c r="B4029" i="8"/>
  <c r="C4029" i="8"/>
  <c r="H4029" i="8"/>
  <c r="G4029" i="8"/>
  <c r="F4029" i="8"/>
  <c r="G4028" i="8"/>
  <c r="F4028" i="8"/>
  <c r="C4028" i="8"/>
  <c r="B4028" i="8"/>
  <c r="B4027" i="8"/>
  <c r="C4027" i="8"/>
  <c r="H4027" i="8"/>
  <c r="G4027" i="8"/>
  <c r="F4027" i="8"/>
  <c r="B4026" i="8"/>
  <c r="C4026" i="8"/>
  <c r="H4026" i="8"/>
  <c r="G4026" i="8"/>
  <c r="F4026" i="8"/>
  <c r="G4025" i="8"/>
  <c r="F4025" i="8"/>
  <c r="C4025" i="8"/>
  <c r="B4025" i="8"/>
  <c r="H4025" i="8"/>
  <c r="B4024" i="8"/>
  <c r="C4024" i="8"/>
  <c r="H4024" i="8"/>
  <c r="G4024" i="8"/>
  <c r="F4024" i="8"/>
  <c r="G4023" i="8"/>
  <c r="F4023" i="8"/>
  <c r="C4023" i="8"/>
  <c r="B4023" i="8"/>
  <c r="H4023" i="8"/>
  <c r="G4022" i="8"/>
  <c r="F4022" i="8"/>
  <c r="C4022" i="8"/>
  <c r="B4022" i="8"/>
  <c r="H4022" i="8"/>
  <c r="B4021" i="8"/>
  <c r="C4021" i="8"/>
  <c r="H4021" i="8"/>
  <c r="G4021" i="8"/>
  <c r="F4021" i="8"/>
  <c r="G4020" i="8"/>
  <c r="F4020" i="8"/>
  <c r="C4020" i="8"/>
  <c r="B4020" i="8"/>
  <c r="B4019" i="8"/>
  <c r="C4019" i="8"/>
  <c r="H4019" i="8"/>
  <c r="G4019" i="8"/>
  <c r="F4019" i="8"/>
  <c r="G4018" i="8"/>
  <c r="F4018" i="8"/>
  <c r="C4018" i="8"/>
  <c r="B4018" i="8"/>
  <c r="H4018" i="8"/>
  <c r="G4017" i="8"/>
  <c r="F4017" i="8"/>
  <c r="C4017" i="8"/>
  <c r="B4017" i="8"/>
  <c r="B4016" i="8"/>
  <c r="C4016" i="8"/>
  <c r="H4016" i="8"/>
  <c r="G4016" i="8"/>
  <c r="F4016" i="8"/>
  <c r="G4015" i="8"/>
  <c r="F4015" i="8"/>
  <c r="C4015" i="8"/>
  <c r="B4015" i="8"/>
  <c r="H4015" i="8"/>
  <c r="B4014" i="8"/>
  <c r="C4014" i="8"/>
  <c r="H4014" i="8"/>
  <c r="G4014" i="8"/>
  <c r="F4014" i="8"/>
  <c r="G4013" i="8"/>
  <c r="F4013" i="8"/>
  <c r="C4013" i="8"/>
  <c r="B4013" i="8"/>
  <c r="H4013" i="8"/>
  <c r="G4012" i="8"/>
  <c r="F4012" i="8"/>
  <c r="C4012" i="8"/>
  <c r="B4012" i="8"/>
  <c r="H4012" i="8"/>
  <c r="B4011" i="8"/>
  <c r="C4011" i="8"/>
  <c r="H4011" i="8"/>
  <c r="G4011" i="8"/>
  <c r="F4011" i="8"/>
  <c r="G4010" i="8"/>
  <c r="F4010" i="8"/>
  <c r="C4010" i="8"/>
  <c r="B4010" i="8"/>
  <c r="H4010" i="8"/>
  <c r="G4009" i="8"/>
  <c r="F4009" i="8"/>
  <c r="C4009" i="8"/>
  <c r="B4009" i="8"/>
  <c r="B4008" i="8"/>
  <c r="C4008" i="8"/>
  <c r="H4008" i="8"/>
  <c r="G4008" i="8"/>
  <c r="F4008" i="8"/>
  <c r="G4007" i="8"/>
  <c r="F4007" i="8"/>
  <c r="C4007" i="8"/>
  <c r="B4007" i="8"/>
  <c r="G4006" i="8"/>
  <c r="F4006" i="8"/>
  <c r="C4006" i="8"/>
  <c r="B4006" i="8"/>
  <c r="H4006" i="8"/>
  <c r="B4005" i="8"/>
  <c r="C4005" i="8"/>
  <c r="H4005" i="8"/>
  <c r="G4005" i="8"/>
  <c r="F4005" i="8"/>
  <c r="G4004" i="8"/>
  <c r="F4004" i="8"/>
  <c r="C4004" i="8"/>
  <c r="B4004" i="8"/>
  <c r="H4004" i="8"/>
  <c r="B4003" i="8"/>
  <c r="C4003" i="8"/>
  <c r="H4003" i="8"/>
  <c r="G4003" i="8"/>
  <c r="F4003" i="8"/>
  <c r="B4002" i="8"/>
  <c r="C4002" i="8"/>
  <c r="H4002" i="8"/>
  <c r="G4002" i="8"/>
  <c r="F4002" i="8"/>
  <c r="G4001" i="8"/>
  <c r="F4001" i="8"/>
  <c r="C4001" i="8"/>
  <c r="B4001" i="8"/>
  <c r="H4001" i="8"/>
  <c r="B4000" i="8"/>
  <c r="C4000" i="8"/>
  <c r="H4000" i="8"/>
  <c r="G4000" i="8"/>
  <c r="F4000" i="8"/>
  <c r="G3999" i="8"/>
  <c r="F3999" i="8"/>
  <c r="C3999" i="8"/>
  <c r="B3999" i="8"/>
  <c r="H3999" i="8"/>
  <c r="B3998" i="8"/>
  <c r="C3998" i="8"/>
  <c r="H3998" i="8"/>
  <c r="G3998" i="8"/>
  <c r="F3998" i="8"/>
  <c r="G3997" i="8"/>
  <c r="F3997" i="8"/>
  <c r="C3997" i="8"/>
  <c r="B3997" i="8"/>
  <c r="H3997" i="8"/>
  <c r="G3996" i="8"/>
  <c r="F3996" i="8"/>
  <c r="C3996" i="8"/>
  <c r="B3996" i="8"/>
  <c r="H3996" i="8"/>
  <c r="B3995" i="8"/>
  <c r="C3995" i="8"/>
  <c r="H3995" i="8"/>
  <c r="G3995" i="8"/>
  <c r="F3995" i="8"/>
  <c r="G3994" i="8"/>
  <c r="F3994" i="8"/>
  <c r="C3994" i="8"/>
  <c r="B3994" i="8"/>
  <c r="H3994" i="8"/>
  <c r="G3993" i="8"/>
  <c r="F3993" i="8"/>
  <c r="C3993" i="8"/>
  <c r="B3993" i="8"/>
  <c r="H3993" i="8"/>
  <c r="B3992" i="8"/>
  <c r="C3992" i="8"/>
  <c r="H3992" i="8"/>
  <c r="G3992" i="8"/>
  <c r="F3992" i="8"/>
  <c r="G3991" i="8"/>
  <c r="F3991" i="8"/>
  <c r="C3991" i="8"/>
  <c r="B3991" i="8"/>
  <c r="B3990" i="8"/>
  <c r="C3990" i="8"/>
  <c r="H3990" i="8"/>
  <c r="G3990" i="8"/>
  <c r="F3990" i="8"/>
  <c r="G3989" i="8"/>
  <c r="F3989" i="8"/>
  <c r="C3989" i="8"/>
  <c r="B3989" i="8"/>
  <c r="H3989" i="8"/>
  <c r="G3988" i="8"/>
  <c r="F3988" i="8"/>
  <c r="C3988" i="8"/>
  <c r="B3988" i="8"/>
  <c r="B3987" i="8"/>
  <c r="C3987" i="8"/>
  <c r="H3987" i="8"/>
  <c r="G3987" i="8"/>
  <c r="F3987" i="8"/>
  <c r="B3986" i="8"/>
  <c r="C3986" i="8"/>
  <c r="H3986" i="8"/>
  <c r="G3986" i="8"/>
  <c r="F3986" i="8"/>
  <c r="G3985" i="8"/>
  <c r="F3985" i="8"/>
  <c r="C3985" i="8"/>
  <c r="B3985" i="8"/>
  <c r="H3985" i="8"/>
  <c r="B3984" i="8"/>
  <c r="C3984" i="8"/>
  <c r="H3984" i="8"/>
  <c r="G3984" i="8"/>
  <c r="F3984" i="8"/>
  <c r="G3983" i="8"/>
  <c r="F3983" i="8"/>
  <c r="C3983" i="8"/>
  <c r="B3983" i="8"/>
  <c r="G3982" i="8"/>
  <c r="F3982" i="8"/>
  <c r="C3982" i="8"/>
  <c r="B3982" i="8"/>
  <c r="H3982" i="8"/>
  <c r="B3981" i="8"/>
  <c r="C3981" i="8"/>
  <c r="H3981" i="8"/>
  <c r="G3981" i="8"/>
  <c r="F3981" i="8"/>
  <c r="G3980" i="8"/>
  <c r="F3980" i="8"/>
  <c r="C3980" i="8"/>
  <c r="B3980" i="8"/>
  <c r="H3980" i="8"/>
  <c r="B3979" i="8"/>
  <c r="C3979" i="8"/>
  <c r="H3979" i="8"/>
  <c r="G3979" i="8"/>
  <c r="F3979" i="8"/>
  <c r="G3978" i="8"/>
  <c r="F3978" i="8"/>
  <c r="C3978" i="8"/>
  <c r="B3978" i="8"/>
  <c r="H3978" i="8"/>
  <c r="G3977" i="8"/>
  <c r="F3977" i="8"/>
  <c r="C3977" i="8"/>
  <c r="B3977" i="8"/>
  <c r="H3977" i="8"/>
  <c r="B3976" i="8"/>
  <c r="C3976" i="8"/>
  <c r="H3976" i="8"/>
  <c r="G3976" i="8"/>
  <c r="F3976" i="8"/>
  <c r="G3975" i="8"/>
  <c r="F3975" i="8"/>
  <c r="C3975" i="8"/>
  <c r="B3975" i="8"/>
  <c r="H3975" i="8"/>
  <c r="B3974" i="8"/>
  <c r="C3974" i="8"/>
  <c r="H3974" i="8"/>
  <c r="G3974" i="8"/>
  <c r="F3974" i="8"/>
  <c r="G3973" i="8"/>
  <c r="F3973" i="8"/>
  <c r="C3973" i="8"/>
  <c r="B3973" i="8"/>
  <c r="H3973" i="8"/>
  <c r="G3972" i="8"/>
  <c r="F3972" i="8"/>
  <c r="C3972" i="8"/>
  <c r="B3972" i="8"/>
  <c r="B3971" i="8"/>
  <c r="C3971" i="8"/>
  <c r="H3971" i="8"/>
  <c r="G3971" i="8"/>
  <c r="F3971" i="8"/>
  <c r="G3970" i="8"/>
  <c r="F3970" i="8"/>
  <c r="C3970" i="8"/>
  <c r="B3970" i="8"/>
  <c r="G3969" i="8"/>
  <c r="F3969" i="8"/>
  <c r="C3969" i="8"/>
  <c r="B3969" i="8"/>
  <c r="B3968" i="8"/>
  <c r="C3968" i="8"/>
  <c r="H3968" i="8"/>
  <c r="G3968" i="8"/>
  <c r="F3968" i="8"/>
  <c r="G3967" i="8"/>
  <c r="F3967" i="8"/>
  <c r="C3967" i="8"/>
  <c r="B3967" i="8"/>
  <c r="H3967" i="8"/>
  <c r="G3966" i="8"/>
  <c r="F3966" i="8"/>
  <c r="C3966" i="8"/>
  <c r="B3966" i="8"/>
  <c r="H3966" i="8"/>
  <c r="B3965" i="8"/>
  <c r="C3965" i="8"/>
  <c r="H3965" i="8"/>
  <c r="G3965" i="8"/>
  <c r="F3965" i="8"/>
  <c r="G3964" i="8"/>
  <c r="F3964" i="8"/>
  <c r="C3964" i="8"/>
  <c r="B3964" i="8"/>
  <c r="B3963" i="8"/>
  <c r="C3963" i="8"/>
  <c r="H3963" i="8"/>
  <c r="G3963" i="8"/>
  <c r="F3963" i="8"/>
  <c r="B3962" i="8"/>
  <c r="C3962" i="8"/>
  <c r="H3962" i="8"/>
  <c r="G3962" i="8"/>
  <c r="F3962" i="8"/>
  <c r="G3961" i="8"/>
  <c r="F3961" i="8"/>
  <c r="C3961" i="8"/>
  <c r="B3961" i="8"/>
  <c r="B3960" i="8"/>
  <c r="C3960" i="8"/>
  <c r="H3960" i="8"/>
  <c r="G3960" i="8"/>
  <c r="F3960" i="8"/>
  <c r="G3959" i="8"/>
  <c r="F3959" i="8"/>
  <c r="C3959" i="8"/>
  <c r="B3959" i="8"/>
  <c r="G3958" i="8"/>
  <c r="F3958" i="8"/>
  <c r="C3958" i="8"/>
  <c r="B3958" i="8"/>
  <c r="H3958" i="8"/>
  <c r="B3957" i="8"/>
  <c r="C3957" i="8"/>
  <c r="H3957" i="8"/>
  <c r="G3957" i="8"/>
  <c r="F3957" i="8"/>
  <c r="G3956" i="8"/>
  <c r="F3956" i="8"/>
  <c r="C3956" i="8"/>
  <c r="B3956" i="8"/>
  <c r="H3956" i="8"/>
  <c r="B3955" i="8"/>
  <c r="C3955" i="8"/>
  <c r="H3955" i="8"/>
  <c r="G3955" i="8"/>
  <c r="F3955" i="8"/>
  <c r="G3954" i="8"/>
  <c r="F3954" i="8"/>
  <c r="C3954" i="8"/>
  <c r="B3954" i="8"/>
  <c r="H3954" i="8"/>
  <c r="G3953" i="8"/>
  <c r="F3953" i="8"/>
  <c r="C3953" i="8"/>
  <c r="B3953" i="8"/>
  <c r="B3952" i="8"/>
  <c r="C3952" i="8"/>
  <c r="H3952" i="8"/>
  <c r="G3952" i="8"/>
  <c r="F3952" i="8"/>
  <c r="G3951" i="8"/>
  <c r="F3951" i="8"/>
  <c r="C3951" i="8"/>
  <c r="B3951" i="8"/>
  <c r="H3951" i="8"/>
  <c r="B3950" i="8"/>
  <c r="C3950" i="8"/>
  <c r="H3950" i="8"/>
  <c r="G3950" i="8"/>
  <c r="F3950" i="8"/>
  <c r="G3949" i="8"/>
  <c r="F3949" i="8"/>
  <c r="C3949" i="8"/>
  <c r="B3949" i="8"/>
  <c r="H3949" i="8"/>
  <c r="G3948" i="8"/>
  <c r="F3948" i="8"/>
  <c r="C3948" i="8"/>
  <c r="B3948" i="8"/>
  <c r="H3948" i="8"/>
  <c r="B3947" i="8"/>
  <c r="C3947" i="8"/>
  <c r="H3947" i="8"/>
  <c r="G3947" i="8"/>
  <c r="F3947" i="8"/>
  <c r="G3946" i="8"/>
  <c r="F3946" i="8"/>
  <c r="C3946" i="8"/>
  <c r="B3946" i="8"/>
  <c r="H3946" i="8"/>
  <c r="G3945" i="8"/>
  <c r="F3945" i="8"/>
  <c r="C3945" i="8"/>
  <c r="B3945" i="8"/>
  <c r="B3944" i="8"/>
  <c r="C3944" i="8"/>
  <c r="H3944" i="8"/>
  <c r="G3944" i="8"/>
  <c r="F3944" i="8"/>
  <c r="G3943" i="8"/>
  <c r="F3943" i="8"/>
  <c r="C3943" i="8"/>
  <c r="B3943" i="8"/>
  <c r="G3942" i="8"/>
  <c r="F3942" i="8"/>
  <c r="C3942" i="8"/>
  <c r="B3942" i="8"/>
  <c r="H3942" i="8"/>
  <c r="B3941" i="8"/>
  <c r="C3941" i="8"/>
  <c r="H3941" i="8"/>
  <c r="G3941" i="8"/>
  <c r="F3941" i="8"/>
  <c r="G3940" i="8"/>
  <c r="F3940" i="8"/>
  <c r="C3940" i="8"/>
  <c r="B3940" i="8"/>
  <c r="H3940" i="8"/>
  <c r="B3939" i="8"/>
  <c r="C3939" i="8"/>
  <c r="H3939" i="8"/>
  <c r="G3939" i="8"/>
  <c r="F3939" i="8"/>
  <c r="B3938" i="8"/>
  <c r="C3938" i="8"/>
  <c r="H3938" i="8"/>
  <c r="G3938" i="8"/>
  <c r="F3938" i="8"/>
  <c r="G3937" i="8"/>
  <c r="F3937" i="8"/>
  <c r="C3937" i="8"/>
  <c r="B3937" i="8"/>
  <c r="H3937" i="8"/>
  <c r="B3936" i="8"/>
  <c r="C3936" i="8"/>
  <c r="H3936" i="8"/>
  <c r="G3936" i="8"/>
  <c r="F3936" i="8"/>
  <c r="G3935" i="8"/>
  <c r="F3935" i="8"/>
  <c r="C3935" i="8"/>
  <c r="B3935" i="8"/>
  <c r="H3935" i="8"/>
  <c r="B3934" i="8"/>
  <c r="C3934" i="8"/>
  <c r="H3934" i="8"/>
  <c r="G3934" i="8"/>
  <c r="F3934" i="8"/>
  <c r="G3933" i="8"/>
  <c r="F3933" i="8"/>
  <c r="C3933" i="8"/>
  <c r="B3933" i="8"/>
  <c r="H3933" i="8"/>
  <c r="G3932" i="8"/>
  <c r="F3932" i="8"/>
  <c r="C3932" i="8"/>
  <c r="B3932" i="8"/>
  <c r="H3932" i="8"/>
  <c r="B3931" i="8"/>
  <c r="C3931" i="8"/>
  <c r="H3931" i="8"/>
  <c r="G3931" i="8"/>
  <c r="F3931" i="8"/>
  <c r="G3930" i="8"/>
  <c r="F3930" i="8"/>
  <c r="C3930" i="8"/>
  <c r="B3930" i="8"/>
  <c r="H3930" i="8"/>
  <c r="G3929" i="8"/>
  <c r="F3929" i="8"/>
  <c r="C3929" i="8"/>
  <c r="B3929" i="8"/>
  <c r="H3929" i="8"/>
  <c r="B3928" i="8"/>
  <c r="C3928" i="8"/>
  <c r="H3928" i="8"/>
  <c r="G3928" i="8"/>
  <c r="F3928" i="8"/>
  <c r="G3927" i="8"/>
  <c r="F3927" i="8"/>
  <c r="C3927" i="8"/>
  <c r="B3927" i="8"/>
  <c r="B3926" i="8"/>
  <c r="C3926" i="8"/>
  <c r="H3926" i="8"/>
  <c r="G3926" i="8"/>
  <c r="F3926" i="8"/>
  <c r="G3925" i="8"/>
  <c r="F3925" i="8"/>
  <c r="C3925" i="8"/>
  <c r="B3925" i="8"/>
  <c r="H3925" i="8"/>
  <c r="G3924" i="8"/>
  <c r="F3924" i="8"/>
  <c r="C3924" i="8"/>
  <c r="B3924" i="8"/>
  <c r="B3923" i="8"/>
  <c r="C3923" i="8"/>
  <c r="H3923" i="8"/>
  <c r="G3923" i="8"/>
  <c r="F3923" i="8"/>
  <c r="B3922" i="8"/>
  <c r="C3922" i="8"/>
  <c r="H3922" i="8"/>
  <c r="G3922" i="8"/>
  <c r="F3922" i="8"/>
  <c r="G3921" i="8"/>
  <c r="F3921" i="8"/>
  <c r="C3921" i="8"/>
  <c r="B3921" i="8"/>
  <c r="H3921" i="8"/>
  <c r="B3920" i="8"/>
  <c r="C3920" i="8"/>
  <c r="H3920" i="8"/>
  <c r="G3920" i="8"/>
  <c r="F3920" i="8"/>
  <c r="G3919" i="8"/>
  <c r="F3919" i="8"/>
  <c r="C3919" i="8"/>
  <c r="B3919" i="8"/>
  <c r="G3918" i="8"/>
  <c r="F3918" i="8"/>
  <c r="C3918" i="8"/>
  <c r="B3918" i="8"/>
  <c r="H3918" i="8"/>
  <c r="B3917" i="8"/>
  <c r="C3917" i="8"/>
  <c r="H3917" i="8"/>
  <c r="G3917" i="8"/>
  <c r="F3917" i="8"/>
  <c r="G3916" i="8"/>
  <c r="F3916" i="8"/>
  <c r="C3916" i="8"/>
  <c r="B3916" i="8"/>
  <c r="B3915" i="8"/>
  <c r="C3915" i="8"/>
  <c r="H3915" i="8"/>
  <c r="G3915" i="8"/>
  <c r="F3915" i="8"/>
  <c r="B3914" i="8"/>
  <c r="C3914" i="8"/>
  <c r="H3914" i="8"/>
  <c r="G3914" i="8"/>
  <c r="F3914" i="8"/>
  <c r="G3913" i="8"/>
  <c r="F3913" i="8"/>
  <c r="C3913" i="8"/>
  <c r="B3913" i="8"/>
  <c r="H3913" i="8"/>
  <c r="B3912" i="8"/>
  <c r="C3912" i="8"/>
  <c r="H3912" i="8"/>
  <c r="G3912" i="8"/>
  <c r="F3912" i="8"/>
  <c r="G3911" i="8"/>
  <c r="F3911" i="8"/>
  <c r="C3911" i="8"/>
  <c r="B3911" i="8"/>
  <c r="H3911" i="8"/>
  <c r="B3910" i="8"/>
  <c r="C3910" i="8"/>
  <c r="H3910" i="8"/>
  <c r="G3910" i="8"/>
  <c r="F3910" i="8"/>
  <c r="G3909" i="8"/>
  <c r="F3909" i="8"/>
  <c r="C3909" i="8"/>
  <c r="B3909" i="8"/>
  <c r="H3909" i="8"/>
  <c r="G3908" i="8"/>
  <c r="F3908" i="8"/>
  <c r="C3908" i="8"/>
  <c r="B3908" i="8"/>
  <c r="B3907" i="8"/>
  <c r="C3907" i="8"/>
  <c r="H3907" i="8"/>
  <c r="G3907" i="8"/>
  <c r="F3907" i="8"/>
  <c r="G3906" i="8"/>
  <c r="F3906" i="8"/>
  <c r="C3906" i="8"/>
  <c r="B3906" i="8"/>
  <c r="G3905" i="8"/>
  <c r="F3905" i="8"/>
  <c r="C3905" i="8"/>
  <c r="B3905" i="8"/>
  <c r="B3904" i="8"/>
  <c r="C3904" i="8"/>
  <c r="H3904" i="8"/>
  <c r="G3904" i="8"/>
  <c r="F3904" i="8"/>
  <c r="G3903" i="8"/>
  <c r="F3903" i="8"/>
  <c r="C3903" i="8"/>
  <c r="B3903" i="8"/>
  <c r="H3903" i="8"/>
  <c r="G3902" i="8"/>
  <c r="F3902" i="8"/>
  <c r="C3902" i="8"/>
  <c r="B3902" i="8"/>
  <c r="H3902" i="8"/>
  <c r="B3901" i="8"/>
  <c r="C3901" i="8"/>
  <c r="H3901" i="8"/>
  <c r="G3901" i="8"/>
  <c r="F3901" i="8"/>
  <c r="G3900" i="8"/>
  <c r="F3900" i="8"/>
  <c r="C3900" i="8"/>
  <c r="B3900" i="8"/>
  <c r="B3899" i="8"/>
  <c r="C3899" i="8"/>
  <c r="H3899" i="8"/>
  <c r="G3899" i="8"/>
  <c r="F3899" i="8"/>
  <c r="B3898" i="8"/>
  <c r="C3898" i="8"/>
  <c r="H3898" i="8"/>
  <c r="G3898" i="8"/>
  <c r="F3898" i="8"/>
  <c r="G3897" i="8"/>
  <c r="F3897" i="8"/>
  <c r="C3897" i="8"/>
  <c r="B3897" i="8"/>
  <c r="B3896" i="8"/>
  <c r="C3896" i="8"/>
  <c r="H3896" i="8"/>
  <c r="G3896" i="8"/>
  <c r="F3896" i="8"/>
  <c r="G3895" i="8"/>
  <c r="F3895" i="8"/>
  <c r="C3895" i="8"/>
  <c r="B3895" i="8"/>
  <c r="G3894" i="8"/>
  <c r="F3894" i="8"/>
  <c r="C3894" i="8"/>
  <c r="B3894" i="8"/>
  <c r="H3894" i="8"/>
  <c r="B3893" i="8"/>
  <c r="C3893" i="8"/>
  <c r="H3893" i="8"/>
  <c r="G3893" i="8"/>
  <c r="F3893" i="8"/>
  <c r="G3892" i="8"/>
  <c r="F3892" i="8"/>
  <c r="C3892" i="8"/>
  <c r="B3892" i="8"/>
  <c r="B3891" i="8"/>
  <c r="C3891" i="8"/>
  <c r="H3891" i="8"/>
  <c r="G3891" i="8"/>
  <c r="F3891" i="8"/>
  <c r="G3890" i="8"/>
  <c r="F3890" i="8"/>
  <c r="C3890" i="8"/>
  <c r="B3890" i="8"/>
  <c r="H3890" i="8"/>
  <c r="G3889" i="8"/>
  <c r="F3889" i="8"/>
  <c r="C3889" i="8"/>
  <c r="B3889" i="8"/>
  <c r="B3888" i="8"/>
  <c r="C3888" i="8"/>
  <c r="H3888" i="8"/>
  <c r="G3888" i="8"/>
  <c r="F3888" i="8"/>
  <c r="G3887" i="8"/>
  <c r="F3887" i="8"/>
  <c r="C3887" i="8"/>
  <c r="B3887" i="8"/>
  <c r="H3887" i="8"/>
  <c r="B3886" i="8"/>
  <c r="C3886" i="8"/>
  <c r="H3886" i="8"/>
  <c r="G3886" i="8"/>
  <c r="F3886" i="8"/>
  <c r="G3885" i="8"/>
  <c r="F3885" i="8"/>
  <c r="C3885" i="8"/>
  <c r="B3885" i="8"/>
  <c r="H3885" i="8"/>
  <c r="G3884" i="8"/>
  <c r="F3884" i="8"/>
  <c r="C3884" i="8"/>
  <c r="B3884" i="8"/>
  <c r="H3884" i="8"/>
  <c r="B3883" i="8"/>
  <c r="C3883" i="8"/>
  <c r="H3883" i="8"/>
  <c r="G3883" i="8"/>
  <c r="F3883" i="8"/>
  <c r="G3882" i="8"/>
  <c r="F3882" i="8"/>
  <c r="C3882" i="8"/>
  <c r="B3882" i="8"/>
  <c r="H3882" i="8"/>
  <c r="G3881" i="8"/>
  <c r="F3881" i="8"/>
  <c r="C3881" i="8"/>
  <c r="B3881" i="8"/>
  <c r="B3880" i="8"/>
  <c r="C3880" i="8"/>
  <c r="H3880" i="8"/>
  <c r="G3880" i="8"/>
  <c r="F3880" i="8"/>
  <c r="G3879" i="8"/>
  <c r="F3879" i="8"/>
  <c r="C3879" i="8"/>
  <c r="B3879" i="8"/>
  <c r="G3878" i="8"/>
  <c r="F3878" i="8"/>
  <c r="C3878" i="8"/>
  <c r="B3878" i="8"/>
  <c r="H3878" i="8"/>
  <c r="B3877" i="8"/>
  <c r="C3877" i="8"/>
  <c r="H3877" i="8"/>
  <c r="G3877" i="8"/>
  <c r="F3877" i="8"/>
  <c r="G3876" i="8"/>
  <c r="F3876" i="8"/>
  <c r="C3876" i="8"/>
  <c r="B3876" i="8"/>
  <c r="B3875" i="8"/>
  <c r="C3875" i="8"/>
  <c r="H3875" i="8"/>
  <c r="G3875" i="8"/>
  <c r="F3875" i="8"/>
  <c r="B3874" i="8"/>
  <c r="C3874" i="8"/>
  <c r="H3874" i="8"/>
  <c r="G3874" i="8"/>
  <c r="F3874" i="8"/>
  <c r="G3873" i="8"/>
  <c r="F3873" i="8"/>
  <c r="C3873" i="8"/>
  <c r="B3873" i="8"/>
  <c r="H3873" i="8"/>
  <c r="B3872" i="8"/>
  <c r="C3872" i="8"/>
  <c r="H3872" i="8"/>
  <c r="G3872" i="8"/>
  <c r="F3872" i="8"/>
  <c r="G3871" i="8"/>
  <c r="F3871" i="8"/>
  <c r="C3871" i="8"/>
  <c r="B3871" i="8"/>
  <c r="B3870" i="8"/>
  <c r="C3870" i="8"/>
  <c r="H3870" i="8"/>
  <c r="G3870" i="8"/>
  <c r="F3870" i="8"/>
  <c r="B3869" i="8"/>
  <c r="C3869" i="8"/>
  <c r="H3869" i="8"/>
  <c r="G3869" i="8"/>
  <c r="F3869" i="8"/>
  <c r="G3868" i="8"/>
  <c r="F3868" i="8"/>
  <c r="C3868" i="8"/>
  <c r="B3868" i="8"/>
  <c r="H3868" i="8"/>
  <c r="B3867" i="8"/>
  <c r="C3867" i="8"/>
  <c r="H3867" i="8"/>
  <c r="G3867" i="8"/>
  <c r="F3867" i="8"/>
  <c r="G3866" i="8"/>
  <c r="F3866" i="8"/>
  <c r="C3866" i="8"/>
  <c r="B3866" i="8"/>
  <c r="H3866" i="8"/>
  <c r="G3865" i="8"/>
  <c r="F3865" i="8"/>
  <c r="C3865" i="8"/>
  <c r="B3865" i="8"/>
  <c r="H3865" i="8"/>
  <c r="B3864" i="8"/>
  <c r="C3864" i="8"/>
  <c r="H3864" i="8"/>
  <c r="G3864" i="8"/>
  <c r="F3864" i="8"/>
  <c r="G3863" i="8"/>
  <c r="F3863" i="8"/>
  <c r="C3863" i="8"/>
  <c r="B3863" i="8"/>
  <c r="B3862" i="8"/>
  <c r="C3862" i="8"/>
  <c r="H3862" i="8"/>
  <c r="G3862" i="8"/>
  <c r="F3862" i="8"/>
  <c r="G3861" i="8"/>
  <c r="F3861" i="8"/>
  <c r="C3861" i="8"/>
  <c r="B3861" i="8"/>
  <c r="H3861" i="8"/>
  <c r="G3860" i="8"/>
  <c r="F3860" i="8"/>
  <c r="C3860" i="8"/>
  <c r="B3860" i="8"/>
  <c r="B3859" i="8"/>
  <c r="C3859" i="8"/>
  <c r="H3859" i="8"/>
  <c r="G3859" i="8"/>
  <c r="F3859" i="8"/>
  <c r="B3858" i="8"/>
  <c r="C3858" i="8"/>
  <c r="H3858" i="8"/>
  <c r="G3858" i="8"/>
  <c r="F3858" i="8"/>
  <c r="G3857" i="8"/>
  <c r="F3857" i="8"/>
  <c r="C3857" i="8"/>
  <c r="B3857" i="8"/>
  <c r="H3857" i="8"/>
  <c r="B3856" i="8"/>
  <c r="C3856" i="8"/>
  <c r="H3856" i="8"/>
  <c r="G3856" i="8"/>
  <c r="F3856" i="8"/>
  <c r="G3855" i="8"/>
  <c r="F3855" i="8"/>
  <c r="C3855" i="8"/>
  <c r="B3855" i="8"/>
  <c r="G3854" i="8"/>
  <c r="F3854" i="8"/>
  <c r="C3854" i="8"/>
  <c r="B3854" i="8"/>
  <c r="H3854" i="8"/>
  <c r="B3853" i="8"/>
  <c r="C3853" i="8"/>
  <c r="H3853" i="8"/>
  <c r="G3853" i="8"/>
  <c r="F3853" i="8"/>
  <c r="G3852" i="8"/>
  <c r="F3852" i="8"/>
  <c r="C3852" i="8"/>
  <c r="B3852" i="8"/>
  <c r="B3851" i="8"/>
  <c r="C3851" i="8"/>
  <c r="H3851" i="8"/>
  <c r="G3851" i="8"/>
  <c r="F3851" i="8"/>
  <c r="G3850" i="8"/>
  <c r="F3850" i="8"/>
  <c r="C3850" i="8"/>
  <c r="B3850" i="8"/>
  <c r="H3850" i="8"/>
  <c r="G3849" i="8"/>
  <c r="F3849" i="8"/>
  <c r="C3849" i="8"/>
  <c r="B3849" i="8"/>
  <c r="H3849" i="8"/>
  <c r="B3848" i="8"/>
  <c r="C3848" i="8"/>
  <c r="H3848" i="8"/>
  <c r="G3848" i="8"/>
  <c r="F3848" i="8"/>
  <c r="G3847" i="8"/>
  <c r="F3847" i="8"/>
  <c r="C3847" i="8"/>
  <c r="B3847" i="8"/>
  <c r="H3847" i="8"/>
  <c r="B3846" i="8"/>
  <c r="C3846" i="8"/>
  <c r="H3846" i="8"/>
  <c r="G3846" i="8"/>
  <c r="F3846" i="8"/>
  <c r="G3845" i="8"/>
  <c r="F3845" i="8"/>
  <c r="C3845" i="8"/>
  <c r="B3845" i="8"/>
  <c r="H3845" i="8"/>
  <c r="G3844" i="8"/>
  <c r="F3844" i="8"/>
  <c r="C3844" i="8"/>
  <c r="B3844" i="8"/>
  <c r="H3844" i="8"/>
  <c r="B3843" i="8"/>
  <c r="C3843" i="8"/>
  <c r="H3843" i="8"/>
  <c r="G3843" i="8"/>
  <c r="F3843" i="8"/>
  <c r="G3842" i="8"/>
  <c r="F3842" i="8"/>
  <c r="C3842" i="8"/>
  <c r="B3842" i="8"/>
  <c r="H3842" i="8"/>
  <c r="G3841" i="8"/>
  <c r="F3841" i="8"/>
  <c r="C3841" i="8"/>
  <c r="B3841" i="8"/>
  <c r="B3840" i="8"/>
  <c r="C3840" i="8"/>
  <c r="H3840" i="8"/>
  <c r="G3840" i="8"/>
  <c r="F3840" i="8"/>
  <c r="G3839" i="8"/>
  <c r="F3839" i="8"/>
  <c r="C3839" i="8"/>
  <c r="B3839" i="8"/>
  <c r="H3839" i="8"/>
  <c r="G3838" i="8"/>
  <c r="F3838" i="8"/>
  <c r="C3838" i="8"/>
  <c r="B3838" i="8"/>
  <c r="H3838" i="8"/>
  <c r="B3837" i="8"/>
  <c r="C3837" i="8"/>
  <c r="H3837" i="8"/>
  <c r="G3837" i="8"/>
  <c r="F3837" i="8"/>
  <c r="G3836" i="8"/>
  <c r="F3836" i="8"/>
  <c r="C3836" i="8"/>
  <c r="B3836" i="8"/>
  <c r="B3835" i="8"/>
  <c r="C3835" i="8"/>
  <c r="H3835" i="8"/>
  <c r="G3835" i="8"/>
  <c r="F3835" i="8"/>
  <c r="B3834" i="8"/>
  <c r="C3834" i="8"/>
  <c r="H3834" i="8"/>
  <c r="G3834" i="8"/>
  <c r="F3834" i="8"/>
  <c r="G3833" i="8"/>
  <c r="F3833" i="8"/>
  <c r="C3833" i="8"/>
  <c r="B3833" i="8"/>
  <c r="H3833" i="8"/>
  <c r="B3832" i="8"/>
  <c r="C3832" i="8"/>
  <c r="H3832" i="8"/>
  <c r="G3832" i="8"/>
  <c r="F3832" i="8"/>
  <c r="G3831" i="8"/>
  <c r="F3831" i="8"/>
  <c r="C3831" i="8"/>
  <c r="B3831" i="8"/>
  <c r="G3830" i="8"/>
  <c r="F3830" i="8"/>
  <c r="C3830" i="8"/>
  <c r="B3830" i="8"/>
  <c r="H3830" i="8"/>
  <c r="B3829" i="8"/>
  <c r="C3829" i="8"/>
  <c r="H3829" i="8"/>
  <c r="G3829" i="8"/>
  <c r="F3829" i="8"/>
  <c r="G3828" i="8"/>
  <c r="F3828" i="8"/>
  <c r="C3828" i="8"/>
  <c r="B3828" i="8"/>
  <c r="B3827" i="8"/>
  <c r="C3827" i="8"/>
  <c r="H3827" i="8"/>
  <c r="G3827" i="8"/>
  <c r="F3827" i="8"/>
  <c r="G3826" i="8"/>
  <c r="F3826" i="8"/>
  <c r="C3826" i="8"/>
  <c r="B3826" i="8"/>
  <c r="G3825" i="8"/>
  <c r="F3825" i="8"/>
  <c r="C3825" i="8"/>
  <c r="B3825" i="8"/>
  <c r="B3824" i="8"/>
  <c r="C3824" i="8"/>
  <c r="H3824" i="8"/>
  <c r="G3824" i="8"/>
  <c r="F3824" i="8"/>
  <c r="G3823" i="8"/>
  <c r="F3823" i="8"/>
  <c r="C3823" i="8"/>
  <c r="B3823" i="8"/>
  <c r="H3823" i="8"/>
  <c r="B3822" i="8"/>
  <c r="C3822" i="8"/>
  <c r="H3822" i="8"/>
  <c r="G3822" i="8"/>
  <c r="F3822" i="8"/>
  <c r="G3821" i="8"/>
  <c r="F3821" i="8"/>
  <c r="C3821" i="8"/>
  <c r="B3821" i="8"/>
  <c r="H3821" i="8"/>
  <c r="G3820" i="8"/>
  <c r="F3820" i="8"/>
  <c r="C3820" i="8"/>
  <c r="B3820" i="8"/>
  <c r="H3820" i="8"/>
  <c r="B3819" i="8"/>
  <c r="C3819" i="8"/>
  <c r="H3819" i="8"/>
  <c r="G3819" i="8"/>
  <c r="F3819" i="8"/>
  <c r="G3818" i="8"/>
  <c r="F3818" i="8"/>
  <c r="C3818" i="8"/>
  <c r="B3818" i="8"/>
  <c r="H3818" i="8"/>
  <c r="G3817" i="8"/>
  <c r="F3817" i="8"/>
  <c r="C3817" i="8"/>
  <c r="B3817" i="8"/>
  <c r="B3816" i="8"/>
  <c r="C3816" i="8"/>
  <c r="H3816" i="8"/>
  <c r="G3816" i="8"/>
  <c r="F3816" i="8"/>
  <c r="G3815" i="8"/>
  <c r="F3815" i="8"/>
  <c r="C3815" i="8"/>
  <c r="B3815" i="8"/>
  <c r="G3814" i="8"/>
  <c r="F3814" i="8"/>
  <c r="C3814" i="8"/>
  <c r="B3814" i="8"/>
  <c r="H3814" i="8"/>
  <c r="B3813" i="8"/>
  <c r="C3813" i="8"/>
  <c r="H3813" i="8"/>
  <c r="G3813" i="8"/>
  <c r="F3813" i="8"/>
  <c r="G3812" i="8"/>
  <c r="F3812" i="8"/>
  <c r="C3812" i="8"/>
  <c r="B3812" i="8"/>
  <c r="B3811" i="8"/>
  <c r="C3811" i="8"/>
  <c r="H3811" i="8"/>
  <c r="G3811" i="8"/>
  <c r="F3811" i="8"/>
  <c r="B3810" i="8"/>
  <c r="C3810" i="8"/>
  <c r="H3810" i="8"/>
  <c r="G3810" i="8"/>
  <c r="F3810" i="8"/>
  <c r="G3809" i="8"/>
  <c r="F3809" i="8"/>
  <c r="C3809" i="8"/>
  <c r="B3809" i="8"/>
  <c r="H3809" i="8"/>
  <c r="B3808" i="8"/>
  <c r="C3808" i="8"/>
  <c r="H3808" i="8"/>
  <c r="G3808" i="8"/>
  <c r="F3808" i="8"/>
  <c r="G3807" i="8"/>
  <c r="F3807" i="8"/>
  <c r="C3807" i="8"/>
  <c r="B3807" i="8"/>
  <c r="H3807" i="8"/>
  <c r="B3806" i="8"/>
  <c r="C3806" i="8"/>
  <c r="H3806" i="8"/>
  <c r="G3806" i="8"/>
  <c r="F3806" i="8"/>
  <c r="G3805" i="8"/>
  <c r="F3805" i="8"/>
  <c r="C3805" i="8"/>
  <c r="B3805" i="8"/>
  <c r="H3805" i="8"/>
  <c r="G3804" i="8"/>
  <c r="F3804" i="8"/>
  <c r="C3804" i="8"/>
  <c r="B3804" i="8"/>
  <c r="H3804" i="8"/>
  <c r="B3803" i="8"/>
  <c r="C3803" i="8"/>
  <c r="H3803" i="8"/>
  <c r="G3803" i="8"/>
  <c r="F3803" i="8"/>
  <c r="G3802" i="8"/>
  <c r="F3802" i="8"/>
  <c r="C3802" i="8"/>
  <c r="B3802" i="8"/>
  <c r="H3802" i="8"/>
  <c r="G3801" i="8"/>
  <c r="F3801" i="8"/>
  <c r="C3801" i="8"/>
  <c r="B3801" i="8"/>
  <c r="H3801" i="8"/>
  <c r="B3800" i="8"/>
  <c r="C3800" i="8"/>
  <c r="H3800" i="8"/>
  <c r="G3800" i="8"/>
  <c r="F3800" i="8"/>
  <c r="G3799" i="8"/>
  <c r="F3799" i="8"/>
  <c r="C3799" i="8"/>
  <c r="B3799" i="8"/>
  <c r="B3798" i="8"/>
  <c r="C3798" i="8"/>
  <c r="H3798" i="8"/>
  <c r="G3798" i="8"/>
  <c r="F3798" i="8"/>
  <c r="G3797" i="8"/>
  <c r="F3797" i="8"/>
  <c r="C3797" i="8"/>
  <c r="B3797" i="8"/>
  <c r="H3797" i="8"/>
  <c r="G3796" i="8"/>
  <c r="F3796" i="8"/>
  <c r="C3796" i="8"/>
  <c r="B3796" i="8"/>
  <c r="B3795" i="8"/>
  <c r="C3795" i="8"/>
  <c r="H3795" i="8"/>
  <c r="G3795" i="8"/>
  <c r="F3795" i="8"/>
  <c r="B3794" i="8"/>
  <c r="C3794" i="8"/>
  <c r="H3794" i="8"/>
  <c r="G3794" i="8"/>
  <c r="F3794" i="8"/>
  <c r="G3793" i="8"/>
  <c r="F3793" i="8"/>
  <c r="C3793" i="8"/>
  <c r="B3793" i="8"/>
  <c r="H3793" i="8"/>
  <c r="B3792" i="8"/>
  <c r="C3792" i="8"/>
  <c r="H3792" i="8"/>
  <c r="G3792" i="8"/>
  <c r="F3792" i="8"/>
  <c r="G3791" i="8"/>
  <c r="F3791" i="8"/>
  <c r="C3791" i="8"/>
  <c r="B3791" i="8"/>
  <c r="G3790" i="8"/>
  <c r="F3790" i="8"/>
  <c r="C3790" i="8"/>
  <c r="B3790" i="8"/>
  <c r="H3790" i="8"/>
  <c r="B3789" i="8"/>
  <c r="C3789" i="8"/>
  <c r="H3789" i="8"/>
  <c r="G3789" i="8"/>
  <c r="F3789" i="8"/>
  <c r="G3788" i="8"/>
  <c r="F3788" i="8"/>
  <c r="C3788" i="8"/>
  <c r="B3788" i="8"/>
  <c r="H3788" i="8"/>
  <c r="B3787" i="8"/>
  <c r="C3787" i="8"/>
  <c r="H3787" i="8"/>
  <c r="G3787" i="8"/>
  <c r="F3787" i="8"/>
  <c r="B3786" i="8"/>
  <c r="C3786" i="8"/>
  <c r="H3786" i="8"/>
  <c r="G3786" i="8"/>
  <c r="F3786" i="8"/>
  <c r="G3785" i="8"/>
  <c r="F3785" i="8"/>
  <c r="C3785" i="8"/>
  <c r="B3785" i="8"/>
  <c r="H3785" i="8"/>
  <c r="B3784" i="8"/>
  <c r="C3784" i="8"/>
  <c r="H3784" i="8"/>
  <c r="G3784" i="8"/>
  <c r="F3784" i="8"/>
  <c r="G3783" i="8"/>
  <c r="F3783" i="8"/>
  <c r="C3783" i="8"/>
  <c r="B3783" i="8"/>
  <c r="B3782" i="8"/>
  <c r="C3782" i="8"/>
  <c r="H3782" i="8"/>
  <c r="G3782" i="8"/>
  <c r="F3782" i="8"/>
  <c r="G3781" i="8"/>
  <c r="F3781" i="8"/>
  <c r="C3781" i="8"/>
  <c r="B3781" i="8"/>
  <c r="H3781" i="8"/>
  <c r="G3780" i="8"/>
  <c r="F3780" i="8"/>
  <c r="C3780" i="8"/>
  <c r="B3780" i="8"/>
  <c r="B3779" i="8"/>
  <c r="C3779" i="8"/>
  <c r="H3779" i="8"/>
  <c r="G3779" i="8"/>
  <c r="F3779" i="8"/>
  <c r="G3778" i="8"/>
  <c r="F3778" i="8"/>
  <c r="C3778" i="8"/>
  <c r="B3778" i="8"/>
  <c r="B3777" i="8"/>
  <c r="C3777" i="8"/>
  <c r="H3777" i="8"/>
  <c r="G3777" i="8"/>
  <c r="F3777" i="8"/>
  <c r="G3776" i="8"/>
  <c r="F3776" i="8"/>
  <c r="C3776" i="8"/>
  <c r="B3776" i="8"/>
  <c r="G3775" i="8"/>
  <c r="F3775" i="8"/>
  <c r="C3775" i="8"/>
  <c r="B3775" i="8"/>
  <c r="H3775" i="8"/>
  <c r="B3774" i="8"/>
  <c r="C3774" i="8"/>
  <c r="H3774" i="8"/>
  <c r="G3774" i="8"/>
  <c r="F3774" i="8"/>
  <c r="G3773" i="8"/>
  <c r="F3773" i="8"/>
  <c r="C3773" i="8"/>
  <c r="B3773" i="8"/>
  <c r="B3772" i="8"/>
  <c r="C3772" i="8"/>
  <c r="H3772" i="8"/>
  <c r="G3772" i="8"/>
  <c r="F3772" i="8"/>
  <c r="G3771" i="8"/>
  <c r="F3771" i="8"/>
  <c r="C3771" i="8"/>
  <c r="B3771" i="8"/>
  <c r="H3771" i="8"/>
  <c r="G3770" i="8"/>
  <c r="F3770" i="8"/>
  <c r="C3770" i="8"/>
  <c r="B3770" i="8"/>
  <c r="H3770" i="8"/>
  <c r="B3769" i="8"/>
  <c r="C3769" i="8"/>
  <c r="H3769" i="8"/>
  <c r="G3769" i="8"/>
  <c r="F3769" i="8"/>
  <c r="G3768" i="8"/>
  <c r="F3768" i="8"/>
  <c r="C3768" i="8"/>
  <c r="B3768" i="8"/>
  <c r="G3767" i="8"/>
  <c r="F3767" i="8"/>
  <c r="C3767" i="8"/>
  <c r="B3767" i="8"/>
  <c r="H3767" i="8"/>
  <c r="G3766" i="8"/>
  <c r="F3766" i="8"/>
  <c r="C3766" i="8"/>
  <c r="B3766" i="8"/>
  <c r="H3766" i="8"/>
  <c r="G3765" i="8"/>
  <c r="F3765" i="8"/>
  <c r="C3765" i="8"/>
  <c r="B3765" i="8"/>
  <c r="H3765" i="8"/>
  <c r="B3764" i="8"/>
  <c r="C3764" i="8"/>
  <c r="H3764" i="8"/>
  <c r="G3764" i="8"/>
  <c r="F3764" i="8"/>
  <c r="G3763" i="8"/>
  <c r="F3763" i="8"/>
  <c r="C3763" i="8"/>
  <c r="B3763" i="8"/>
  <c r="H3763" i="8"/>
  <c r="B3762" i="8"/>
  <c r="C3762" i="8"/>
  <c r="H3762" i="8"/>
  <c r="G3762" i="8"/>
  <c r="F3762" i="8"/>
  <c r="B3761" i="8"/>
  <c r="C3761" i="8"/>
  <c r="H3761" i="8"/>
  <c r="G3761" i="8"/>
  <c r="F3761" i="8"/>
  <c r="G3760" i="8"/>
  <c r="F3760" i="8"/>
  <c r="C3760" i="8"/>
  <c r="B3760" i="8"/>
  <c r="H3760" i="8"/>
  <c r="G3759" i="8"/>
  <c r="F3759" i="8"/>
  <c r="C3759" i="8"/>
  <c r="B3759" i="8"/>
  <c r="G3758" i="8"/>
  <c r="F3758" i="8"/>
  <c r="C3758" i="8"/>
  <c r="B3758" i="8"/>
  <c r="H3758" i="8"/>
  <c r="B3757" i="8"/>
  <c r="C3757" i="8"/>
  <c r="H3757" i="8"/>
  <c r="G3757" i="8"/>
  <c r="F3757" i="8"/>
  <c r="B3756" i="8"/>
  <c r="C3756" i="8"/>
  <c r="H3756" i="8"/>
  <c r="G3756" i="8"/>
  <c r="F3756" i="8"/>
  <c r="G3755" i="8"/>
  <c r="F3755" i="8"/>
  <c r="C3755" i="8"/>
  <c r="B3755" i="8"/>
  <c r="H3755" i="8"/>
  <c r="B3754" i="8"/>
  <c r="C3754" i="8"/>
  <c r="H3754" i="8"/>
  <c r="G3754" i="8"/>
  <c r="F3754" i="8"/>
  <c r="G3753" i="8"/>
  <c r="F3753" i="8"/>
  <c r="C3753" i="8"/>
  <c r="B3753" i="8"/>
  <c r="G3752" i="8"/>
  <c r="F3752" i="8"/>
  <c r="C3752" i="8"/>
  <c r="B3752" i="8"/>
  <c r="H3752" i="8"/>
  <c r="G3751" i="8"/>
  <c r="F3751" i="8"/>
  <c r="C3751" i="8"/>
  <c r="B3751" i="8"/>
  <c r="G3750" i="8"/>
  <c r="F3750" i="8"/>
  <c r="C3750" i="8"/>
  <c r="B3750" i="8"/>
  <c r="H3750" i="8"/>
  <c r="B3749" i="8"/>
  <c r="C3749" i="8"/>
  <c r="H3749" i="8"/>
  <c r="G3749" i="8"/>
  <c r="F3749" i="8"/>
  <c r="G3748" i="8"/>
  <c r="F3748" i="8"/>
  <c r="C3748" i="8"/>
  <c r="B3748" i="8"/>
  <c r="H3748" i="8"/>
  <c r="B3747" i="8"/>
  <c r="C3747" i="8"/>
  <c r="H3747" i="8"/>
  <c r="G3747" i="8"/>
  <c r="F3747" i="8"/>
  <c r="B3746" i="8"/>
  <c r="C3746" i="8"/>
  <c r="H3746" i="8"/>
  <c r="G3746" i="8"/>
  <c r="F3746" i="8"/>
  <c r="G3745" i="8"/>
  <c r="F3745" i="8"/>
  <c r="C3745" i="8"/>
  <c r="B3745" i="8"/>
  <c r="B3744" i="8"/>
  <c r="C3744" i="8"/>
  <c r="H3744" i="8"/>
  <c r="G3744" i="8"/>
  <c r="F3744" i="8"/>
  <c r="G3743" i="8"/>
  <c r="F3743" i="8"/>
  <c r="C3743" i="8"/>
  <c r="B3743" i="8"/>
  <c r="G3742" i="8"/>
  <c r="F3742" i="8"/>
  <c r="C3742" i="8"/>
  <c r="B3742" i="8"/>
  <c r="H3742" i="8"/>
  <c r="B3741" i="8"/>
  <c r="C3741" i="8"/>
  <c r="H3741" i="8"/>
  <c r="G3741" i="8"/>
  <c r="F3741" i="8"/>
  <c r="G3740" i="8"/>
  <c r="F3740" i="8"/>
  <c r="C3740" i="8"/>
  <c r="B3740" i="8"/>
  <c r="H3740" i="8"/>
  <c r="B3739" i="8"/>
  <c r="C3739" i="8"/>
  <c r="H3739" i="8"/>
  <c r="G3739" i="8"/>
  <c r="F3739" i="8"/>
  <c r="B3738" i="8"/>
  <c r="C3738" i="8"/>
  <c r="H3738" i="8"/>
  <c r="G3738" i="8"/>
  <c r="F3738" i="8"/>
  <c r="G3737" i="8"/>
  <c r="F3737" i="8"/>
  <c r="C3737" i="8"/>
  <c r="B3737" i="8"/>
  <c r="H3737" i="8"/>
  <c r="B3736" i="8"/>
  <c r="C3736" i="8"/>
  <c r="H3736" i="8"/>
  <c r="G3736" i="8"/>
  <c r="F3736" i="8"/>
  <c r="G3735" i="8"/>
  <c r="F3735" i="8"/>
  <c r="C3735" i="8"/>
  <c r="B3735" i="8"/>
  <c r="B3734" i="8"/>
  <c r="C3734" i="8"/>
  <c r="H3734" i="8"/>
  <c r="G3734" i="8"/>
  <c r="F3734" i="8"/>
  <c r="G3733" i="8"/>
  <c r="F3733" i="8"/>
  <c r="C3733" i="8"/>
  <c r="B3733" i="8"/>
  <c r="H3733" i="8"/>
  <c r="G3732" i="8"/>
  <c r="F3732" i="8"/>
  <c r="C3732" i="8"/>
  <c r="B3732" i="8"/>
  <c r="B3731" i="8"/>
  <c r="C3731" i="8"/>
  <c r="H3731" i="8"/>
  <c r="G3731" i="8"/>
  <c r="F3731" i="8"/>
  <c r="G3730" i="8"/>
  <c r="F3730" i="8"/>
  <c r="C3730" i="8"/>
  <c r="B3730" i="8"/>
  <c r="H3730" i="8"/>
  <c r="G3729" i="8"/>
  <c r="F3729" i="8"/>
  <c r="C3729" i="8"/>
  <c r="B3729" i="8"/>
  <c r="H3729" i="8"/>
  <c r="B3728" i="8"/>
  <c r="C3728" i="8"/>
  <c r="H3728" i="8"/>
  <c r="G3728" i="8"/>
  <c r="F3728" i="8"/>
  <c r="G3727" i="8"/>
  <c r="F3727" i="8"/>
  <c r="C3727" i="8"/>
  <c r="B3727" i="8"/>
  <c r="B3726" i="8"/>
  <c r="C3726" i="8"/>
  <c r="H3726" i="8"/>
  <c r="G3726" i="8"/>
  <c r="F3726" i="8"/>
  <c r="G3725" i="8"/>
  <c r="F3725" i="8"/>
  <c r="C3725" i="8"/>
  <c r="B3725" i="8"/>
  <c r="H3725" i="8"/>
  <c r="G3724" i="8"/>
  <c r="F3724" i="8"/>
  <c r="C3724" i="8"/>
  <c r="B3724" i="8"/>
  <c r="H3724" i="8"/>
  <c r="B3723" i="8"/>
  <c r="C3723" i="8"/>
  <c r="H3723" i="8"/>
  <c r="G3723" i="8"/>
  <c r="F3723" i="8"/>
  <c r="G3722" i="8"/>
  <c r="F3722" i="8"/>
  <c r="C3722" i="8"/>
  <c r="B3722" i="8"/>
  <c r="H3722" i="8"/>
  <c r="B3721" i="8"/>
  <c r="C3721" i="8"/>
  <c r="H3721" i="8"/>
  <c r="G3721" i="8"/>
  <c r="F3721" i="8"/>
  <c r="B3720" i="8"/>
  <c r="C3720" i="8"/>
  <c r="H3720" i="8"/>
  <c r="G3720" i="8"/>
  <c r="F3720" i="8"/>
  <c r="G3719" i="8"/>
  <c r="F3719" i="8"/>
  <c r="C3719" i="8"/>
  <c r="B3719" i="8"/>
  <c r="H3719" i="8"/>
  <c r="B3718" i="8"/>
  <c r="C3718" i="8"/>
  <c r="H3718" i="8"/>
  <c r="G3718" i="8"/>
  <c r="F3718" i="8"/>
  <c r="G3717" i="8"/>
  <c r="F3717" i="8"/>
  <c r="C3717" i="8"/>
  <c r="B3717" i="8"/>
  <c r="B3716" i="8"/>
  <c r="C3716" i="8"/>
  <c r="H3716" i="8"/>
  <c r="G3716" i="8"/>
  <c r="F3716" i="8"/>
  <c r="G3715" i="8"/>
  <c r="F3715" i="8"/>
  <c r="C3715" i="8"/>
  <c r="B3715" i="8"/>
  <c r="H3715" i="8"/>
  <c r="G3714" i="8"/>
  <c r="F3714" i="8"/>
  <c r="C3714" i="8"/>
  <c r="B3714" i="8"/>
  <c r="H3714" i="8"/>
  <c r="B3713" i="8"/>
  <c r="C3713" i="8"/>
  <c r="H3713" i="8"/>
  <c r="G3713" i="8"/>
  <c r="F3713" i="8"/>
  <c r="G3712" i="8"/>
  <c r="F3712" i="8"/>
  <c r="C3712" i="8"/>
  <c r="B3712" i="8"/>
  <c r="G3711" i="8"/>
  <c r="F3711" i="8"/>
  <c r="C3711" i="8"/>
  <c r="B3711" i="8"/>
  <c r="B3710" i="8"/>
  <c r="C3710" i="8"/>
  <c r="H3710" i="8"/>
  <c r="G3710" i="8"/>
  <c r="F3710" i="8"/>
  <c r="G3709" i="8"/>
  <c r="F3709" i="8"/>
  <c r="C3709" i="8"/>
  <c r="B3709" i="8"/>
  <c r="H3709" i="8"/>
  <c r="B3708" i="8"/>
  <c r="C3708" i="8"/>
  <c r="H3708" i="8"/>
  <c r="G3708" i="8"/>
  <c r="F3708" i="8"/>
  <c r="G3707" i="8"/>
  <c r="F3707" i="8"/>
  <c r="C3707" i="8"/>
  <c r="B3707" i="8"/>
  <c r="H3707" i="8"/>
  <c r="G3706" i="8"/>
  <c r="F3706" i="8"/>
  <c r="C3706" i="8"/>
  <c r="B3706" i="8"/>
  <c r="H3706" i="8"/>
  <c r="B3705" i="8"/>
  <c r="C3705" i="8"/>
  <c r="H3705" i="8"/>
  <c r="G3705" i="8"/>
  <c r="F3705" i="8"/>
  <c r="G3704" i="8"/>
  <c r="F3704" i="8"/>
  <c r="C3704" i="8"/>
  <c r="B3704" i="8"/>
  <c r="G3703" i="8"/>
  <c r="F3703" i="8"/>
  <c r="C3703" i="8"/>
  <c r="B3703" i="8"/>
  <c r="H3703" i="8"/>
  <c r="G3702" i="8"/>
  <c r="F3702" i="8"/>
  <c r="C3702" i="8"/>
  <c r="B3702" i="8"/>
  <c r="H3702" i="8"/>
  <c r="G3701" i="8"/>
  <c r="F3701" i="8"/>
  <c r="C3701" i="8"/>
  <c r="B3701" i="8"/>
  <c r="H3701" i="8"/>
  <c r="B3700" i="8"/>
  <c r="C3700" i="8"/>
  <c r="H3700" i="8"/>
  <c r="G3700" i="8"/>
  <c r="F3700" i="8"/>
  <c r="G3699" i="8"/>
  <c r="F3699" i="8"/>
  <c r="C3699" i="8"/>
  <c r="B3699" i="8"/>
  <c r="H3699" i="8"/>
  <c r="B3698" i="8"/>
  <c r="C3698" i="8"/>
  <c r="H3698" i="8"/>
  <c r="G3698" i="8"/>
  <c r="F3698" i="8"/>
  <c r="G3697" i="8"/>
  <c r="F3697" i="8"/>
  <c r="C3697" i="8"/>
  <c r="B3697" i="8"/>
  <c r="H3697" i="8"/>
  <c r="G3696" i="8"/>
  <c r="F3696" i="8"/>
  <c r="C3696" i="8"/>
  <c r="B3696" i="8"/>
  <c r="G3695" i="8"/>
  <c r="F3695" i="8"/>
  <c r="C3695" i="8"/>
  <c r="B3695" i="8"/>
  <c r="G3694" i="8"/>
  <c r="F3694" i="8"/>
  <c r="C3694" i="8"/>
  <c r="B3694" i="8"/>
  <c r="H3694" i="8"/>
  <c r="B3693" i="8"/>
  <c r="C3693" i="8"/>
  <c r="H3693" i="8"/>
  <c r="G3693" i="8"/>
  <c r="F3693" i="8"/>
  <c r="G3692" i="8"/>
  <c r="F3692" i="8"/>
  <c r="C3692" i="8"/>
  <c r="B3692" i="8"/>
  <c r="H3692" i="8"/>
  <c r="G3691" i="8"/>
  <c r="F3691" i="8"/>
  <c r="C3691" i="8"/>
  <c r="B3691" i="8"/>
  <c r="H3691" i="8"/>
  <c r="B3690" i="8"/>
  <c r="C3690" i="8"/>
  <c r="H3690" i="8"/>
  <c r="G3690" i="8"/>
  <c r="F3690" i="8"/>
  <c r="G3689" i="8"/>
  <c r="F3689" i="8"/>
  <c r="C3689" i="8"/>
  <c r="B3689" i="8"/>
  <c r="H3689" i="8"/>
  <c r="G3688" i="8"/>
  <c r="F3688" i="8"/>
  <c r="C3688" i="8"/>
  <c r="B3688" i="8"/>
  <c r="H3688" i="8"/>
  <c r="G3687" i="8"/>
  <c r="F3687" i="8"/>
  <c r="C3687" i="8"/>
  <c r="B3687" i="8"/>
  <c r="G3686" i="8"/>
  <c r="F3686" i="8"/>
  <c r="C3686" i="8"/>
  <c r="B3686" i="8"/>
  <c r="H3686" i="8"/>
  <c r="B3685" i="8"/>
  <c r="C3685" i="8"/>
  <c r="H3685" i="8"/>
  <c r="G3685" i="8"/>
  <c r="F3685" i="8"/>
  <c r="G3684" i="8"/>
  <c r="F3684" i="8"/>
  <c r="C3684" i="8"/>
  <c r="B3684" i="8"/>
  <c r="B3683" i="8"/>
  <c r="C3683" i="8"/>
  <c r="H3683" i="8"/>
  <c r="G3683" i="8"/>
  <c r="F3683" i="8"/>
  <c r="B3682" i="8"/>
  <c r="C3682" i="8"/>
  <c r="H3682" i="8"/>
  <c r="G3682" i="8"/>
  <c r="F3682" i="8"/>
  <c r="G3681" i="8"/>
  <c r="F3681" i="8"/>
  <c r="C3681" i="8"/>
  <c r="B3681" i="8"/>
  <c r="H3681" i="8"/>
  <c r="B3680" i="8"/>
  <c r="C3680" i="8"/>
  <c r="H3680" i="8"/>
  <c r="G3680" i="8"/>
  <c r="F3680" i="8"/>
  <c r="G3679" i="8"/>
  <c r="F3679" i="8"/>
  <c r="C3679" i="8"/>
  <c r="B3679" i="8"/>
  <c r="H3679" i="8"/>
  <c r="G3678" i="8"/>
  <c r="F3678" i="8"/>
  <c r="C3678" i="8"/>
  <c r="B3678" i="8"/>
  <c r="H3678" i="8"/>
  <c r="B3677" i="8"/>
  <c r="C3677" i="8"/>
  <c r="H3677" i="8"/>
  <c r="G3677" i="8"/>
  <c r="F3677" i="8"/>
  <c r="G3676" i="8"/>
  <c r="F3676" i="8"/>
  <c r="C3676" i="8"/>
  <c r="B3676" i="8"/>
  <c r="B3675" i="8"/>
  <c r="C3675" i="8"/>
  <c r="H3675" i="8"/>
  <c r="G3675" i="8"/>
  <c r="F3675" i="8"/>
  <c r="G3674" i="8"/>
  <c r="F3674" i="8"/>
  <c r="C3674" i="8"/>
  <c r="B3674" i="8"/>
  <c r="H3674" i="8"/>
  <c r="G3673" i="8"/>
  <c r="F3673" i="8"/>
  <c r="C3673" i="8"/>
  <c r="B3673" i="8"/>
  <c r="B3672" i="8"/>
  <c r="C3672" i="8"/>
  <c r="H3672" i="8"/>
  <c r="G3672" i="8"/>
  <c r="F3672" i="8"/>
  <c r="G3671" i="8"/>
  <c r="F3671" i="8"/>
  <c r="C3671" i="8"/>
  <c r="B3671" i="8"/>
  <c r="H3671" i="8"/>
  <c r="B3670" i="8"/>
  <c r="C3670" i="8"/>
  <c r="H3670" i="8"/>
  <c r="G3670" i="8"/>
  <c r="F3670" i="8"/>
  <c r="B3669" i="8"/>
  <c r="C3669" i="8"/>
  <c r="H3669" i="8"/>
  <c r="G3669" i="8"/>
  <c r="F3669" i="8"/>
  <c r="G3668" i="8"/>
  <c r="F3668" i="8"/>
  <c r="C3668" i="8"/>
  <c r="B3668" i="8"/>
  <c r="B3667" i="8"/>
  <c r="C3667" i="8"/>
  <c r="H3667" i="8"/>
  <c r="G3667" i="8"/>
  <c r="F3667" i="8"/>
  <c r="G3666" i="8"/>
  <c r="F3666" i="8"/>
  <c r="C3666" i="8"/>
  <c r="B3666" i="8"/>
  <c r="G3665" i="8"/>
  <c r="F3665" i="8"/>
  <c r="C3665" i="8"/>
  <c r="B3665" i="8"/>
  <c r="H3665" i="8"/>
  <c r="B3664" i="8"/>
  <c r="C3664" i="8"/>
  <c r="H3664" i="8"/>
  <c r="G3664" i="8"/>
  <c r="F3664" i="8"/>
  <c r="G3663" i="8"/>
  <c r="F3663" i="8"/>
  <c r="C3663" i="8"/>
  <c r="B3663" i="8"/>
  <c r="H3663" i="8"/>
  <c r="B3662" i="8"/>
  <c r="C3662" i="8"/>
  <c r="H3662" i="8"/>
  <c r="G3662" i="8"/>
  <c r="F3662" i="8"/>
  <c r="G3661" i="8"/>
  <c r="F3661" i="8"/>
  <c r="C3661" i="8"/>
  <c r="B3661" i="8"/>
  <c r="H3661" i="8"/>
  <c r="G3660" i="8"/>
  <c r="F3660" i="8"/>
  <c r="C3660" i="8"/>
  <c r="B3660" i="8"/>
  <c r="H3660" i="8"/>
  <c r="B3659" i="8"/>
  <c r="C3659" i="8"/>
  <c r="H3659" i="8"/>
  <c r="G3659" i="8"/>
  <c r="F3659" i="8"/>
  <c r="G3658" i="8"/>
  <c r="F3658" i="8"/>
  <c r="C3658" i="8"/>
  <c r="B3658" i="8"/>
  <c r="H3658" i="8"/>
  <c r="B3657" i="8"/>
  <c r="C3657" i="8"/>
  <c r="H3657" i="8"/>
  <c r="G3657" i="8"/>
  <c r="F3657" i="8"/>
  <c r="G3656" i="8"/>
  <c r="F3656" i="8"/>
  <c r="C3656" i="8"/>
  <c r="B3656" i="8"/>
  <c r="H3656" i="8"/>
  <c r="G3655" i="8"/>
  <c r="F3655" i="8"/>
  <c r="C3655" i="8"/>
  <c r="B3655" i="8"/>
  <c r="H3655" i="8"/>
  <c r="B3654" i="8"/>
  <c r="C3654" i="8"/>
  <c r="H3654" i="8"/>
  <c r="G3654" i="8"/>
  <c r="F3654" i="8"/>
  <c r="G3653" i="8"/>
  <c r="F3653" i="8"/>
  <c r="C3653" i="8"/>
  <c r="B3653" i="8"/>
  <c r="B3652" i="8"/>
  <c r="C3652" i="8"/>
  <c r="H3652" i="8"/>
  <c r="G3652" i="8"/>
  <c r="F3652" i="8"/>
  <c r="G3651" i="8"/>
  <c r="F3651" i="8"/>
  <c r="C3651" i="8"/>
  <c r="B3651" i="8"/>
  <c r="H3651" i="8"/>
  <c r="G3650" i="8"/>
  <c r="F3650" i="8"/>
  <c r="C3650" i="8"/>
  <c r="B3650" i="8"/>
  <c r="B3649" i="8"/>
  <c r="C3649" i="8"/>
  <c r="H3649" i="8"/>
  <c r="G3649" i="8"/>
  <c r="F3649" i="8"/>
  <c r="G3648" i="8"/>
  <c r="F3648" i="8"/>
  <c r="C3648" i="8"/>
  <c r="B3648" i="8"/>
  <c r="H3648" i="8"/>
  <c r="G3647" i="8"/>
  <c r="F3647" i="8"/>
  <c r="C3647" i="8"/>
  <c r="B3647" i="8"/>
  <c r="H3647" i="8"/>
  <c r="B3646" i="8"/>
  <c r="C3646" i="8"/>
  <c r="H3646" i="8"/>
  <c r="G3646" i="8"/>
  <c r="F3646" i="8"/>
  <c r="G3645" i="8"/>
  <c r="F3645" i="8"/>
  <c r="C3645" i="8"/>
  <c r="B3645" i="8"/>
  <c r="H3645" i="8"/>
  <c r="B3644" i="8"/>
  <c r="C3644" i="8"/>
  <c r="H3644" i="8"/>
  <c r="G3644" i="8"/>
  <c r="F3644" i="8"/>
  <c r="B3643" i="8"/>
  <c r="C3643" i="8"/>
  <c r="H3643" i="8"/>
  <c r="G3643" i="8"/>
  <c r="F3643" i="8"/>
  <c r="G3642" i="8"/>
  <c r="F3642" i="8"/>
  <c r="C3642" i="8"/>
  <c r="B3642" i="8"/>
  <c r="B3641" i="8"/>
  <c r="C3641" i="8"/>
  <c r="H3641" i="8"/>
  <c r="G3641" i="8"/>
  <c r="F3641" i="8"/>
  <c r="G3640" i="8"/>
  <c r="F3640" i="8"/>
  <c r="C3640" i="8"/>
  <c r="B3640" i="8"/>
  <c r="G3639" i="8"/>
  <c r="F3639" i="8"/>
  <c r="C3639" i="8"/>
  <c r="B3639" i="8"/>
  <c r="H3639" i="8"/>
  <c r="B3638" i="8"/>
  <c r="C3638" i="8"/>
  <c r="H3638" i="8"/>
  <c r="G3638" i="8"/>
  <c r="F3638" i="8"/>
  <c r="G3637" i="8"/>
  <c r="F3637" i="8"/>
  <c r="C3637" i="8"/>
  <c r="B3637" i="8"/>
  <c r="B3636" i="8"/>
  <c r="C3636" i="8"/>
  <c r="H3636" i="8"/>
  <c r="G3636" i="8"/>
  <c r="F3636" i="8"/>
  <c r="G3635" i="8"/>
  <c r="F3635" i="8"/>
  <c r="C3635" i="8"/>
  <c r="B3635" i="8"/>
  <c r="H3635" i="8"/>
  <c r="G3634" i="8"/>
  <c r="F3634" i="8"/>
  <c r="C3634" i="8"/>
  <c r="B3634" i="8"/>
  <c r="B3633" i="8"/>
  <c r="C3633" i="8"/>
  <c r="H3633" i="8"/>
  <c r="G3633" i="8"/>
  <c r="F3633" i="8"/>
  <c r="G3632" i="8"/>
  <c r="F3632" i="8"/>
  <c r="C3632" i="8"/>
  <c r="B3632" i="8"/>
  <c r="H3632" i="8"/>
  <c r="G3631" i="8"/>
  <c r="F3631" i="8"/>
  <c r="C3631" i="8"/>
  <c r="B3631" i="8"/>
  <c r="H3631" i="8"/>
  <c r="B3630" i="8"/>
  <c r="C3630" i="8"/>
  <c r="H3630" i="8"/>
  <c r="G3630" i="8"/>
  <c r="F3630" i="8"/>
  <c r="G3629" i="8"/>
  <c r="F3629" i="8"/>
  <c r="C3629" i="8"/>
  <c r="B3629" i="8"/>
  <c r="B3628" i="8"/>
  <c r="C3628" i="8"/>
  <c r="H3628" i="8"/>
  <c r="G3628" i="8"/>
  <c r="F3628" i="8"/>
  <c r="B3627" i="8"/>
  <c r="C3627" i="8"/>
  <c r="H3627" i="8"/>
  <c r="G3627" i="8"/>
  <c r="F3627" i="8"/>
  <c r="G3626" i="8"/>
  <c r="F3626" i="8"/>
  <c r="C3626" i="8"/>
  <c r="B3626" i="8"/>
  <c r="H3626" i="8"/>
  <c r="B3625" i="8"/>
  <c r="C3625" i="8"/>
  <c r="H3625" i="8"/>
  <c r="G3625" i="8"/>
  <c r="F3625" i="8"/>
  <c r="G3624" i="8"/>
  <c r="F3624" i="8"/>
  <c r="C3624" i="8"/>
  <c r="B3624" i="8"/>
  <c r="G3623" i="8"/>
  <c r="F3623" i="8"/>
  <c r="C3623" i="8"/>
  <c r="B3623" i="8"/>
  <c r="H3623" i="8"/>
  <c r="B3622" i="8"/>
  <c r="C3622" i="8"/>
  <c r="H3622" i="8"/>
  <c r="G3622" i="8"/>
  <c r="F3622" i="8"/>
  <c r="G3621" i="8"/>
  <c r="F3621" i="8"/>
  <c r="C3621" i="8"/>
  <c r="B3621" i="8"/>
  <c r="B3620" i="8"/>
  <c r="C3620" i="8"/>
  <c r="H3620" i="8"/>
  <c r="G3620" i="8"/>
  <c r="F3620" i="8"/>
  <c r="G3619" i="8"/>
  <c r="F3619" i="8"/>
  <c r="C3619" i="8"/>
  <c r="B3619" i="8"/>
  <c r="H3619" i="8"/>
  <c r="G3618" i="8"/>
  <c r="F3618" i="8"/>
  <c r="C3618" i="8"/>
  <c r="B3618" i="8"/>
  <c r="B3617" i="8"/>
  <c r="C3617" i="8"/>
  <c r="H3617" i="8"/>
  <c r="G3617" i="8"/>
  <c r="F3617" i="8"/>
  <c r="G3616" i="8"/>
  <c r="F3616" i="8"/>
  <c r="C3616" i="8"/>
  <c r="B3616" i="8"/>
  <c r="H3616" i="8"/>
  <c r="G3615" i="8"/>
  <c r="F3615" i="8"/>
  <c r="C3615" i="8"/>
  <c r="B3615" i="8"/>
  <c r="H3615" i="8"/>
  <c r="B3614" i="8"/>
  <c r="C3614" i="8"/>
  <c r="H3614" i="8"/>
  <c r="G3614" i="8"/>
  <c r="F3614" i="8"/>
  <c r="G3613" i="8"/>
  <c r="F3613" i="8"/>
  <c r="C3613" i="8"/>
  <c r="B3613" i="8"/>
  <c r="B3612" i="8"/>
  <c r="C3612" i="8"/>
  <c r="H3612" i="8"/>
  <c r="G3612" i="8"/>
  <c r="F3612" i="8"/>
  <c r="B3611" i="8"/>
  <c r="C3611" i="8"/>
  <c r="H3611" i="8"/>
  <c r="G3611" i="8"/>
  <c r="F3611" i="8"/>
  <c r="G3610" i="8"/>
  <c r="F3610" i="8"/>
  <c r="C3610" i="8"/>
  <c r="B3610" i="8"/>
  <c r="B3609" i="8"/>
  <c r="C3609" i="8"/>
  <c r="H3609" i="8"/>
  <c r="G3609" i="8"/>
  <c r="F3609" i="8"/>
  <c r="G3608" i="8"/>
  <c r="F3608" i="8"/>
  <c r="C3608" i="8"/>
  <c r="B3608" i="8"/>
  <c r="H3608" i="8"/>
  <c r="G3607" i="8"/>
  <c r="F3607" i="8"/>
  <c r="C3607" i="8"/>
  <c r="B3607" i="8"/>
  <c r="H3607" i="8"/>
  <c r="B3606" i="8"/>
  <c r="C3606" i="8"/>
  <c r="H3606" i="8"/>
  <c r="G3606" i="8"/>
  <c r="F3606" i="8"/>
  <c r="G3605" i="8"/>
  <c r="F3605" i="8"/>
  <c r="C3605" i="8"/>
  <c r="B3605" i="8"/>
  <c r="B3604" i="8"/>
  <c r="C3604" i="8"/>
  <c r="H3604" i="8"/>
  <c r="G3604" i="8"/>
  <c r="F3604" i="8"/>
  <c r="G3603" i="8"/>
  <c r="F3603" i="8"/>
  <c r="C3603" i="8"/>
  <c r="B3603" i="8"/>
  <c r="H3603" i="8"/>
  <c r="G3602" i="8"/>
  <c r="F3602" i="8"/>
  <c r="C3602" i="8"/>
  <c r="B3602" i="8"/>
  <c r="B3601" i="8"/>
  <c r="C3601" i="8"/>
  <c r="H3601" i="8"/>
  <c r="G3601" i="8"/>
  <c r="F3601" i="8"/>
  <c r="G3600" i="8"/>
  <c r="F3600" i="8"/>
  <c r="C3600" i="8"/>
  <c r="B3600" i="8"/>
  <c r="H3600" i="8"/>
  <c r="G3599" i="8"/>
  <c r="F3599" i="8"/>
  <c r="C3599" i="8"/>
  <c r="B3599" i="8"/>
  <c r="H3599" i="8"/>
  <c r="B3598" i="8"/>
  <c r="C3598" i="8"/>
  <c r="H3598" i="8"/>
  <c r="G3598" i="8"/>
  <c r="F3598" i="8"/>
  <c r="G3597" i="8"/>
  <c r="F3597" i="8"/>
  <c r="C3597" i="8"/>
  <c r="B3597" i="8"/>
  <c r="H3597" i="8"/>
  <c r="B3596" i="8"/>
  <c r="C3596" i="8"/>
  <c r="H3596" i="8"/>
  <c r="G3596" i="8"/>
  <c r="F3596" i="8"/>
  <c r="B3595" i="8"/>
  <c r="C3595" i="8"/>
  <c r="H3595" i="8"/>
  <c r="G3595" i="8"/>
  <c r="F3595" i="8"/>
  <c r="G3594" i="8"/>
  <c r="F3594" i="8"/>
  <c r="C3594" i="8"/>
  <c r="B3594" i="8"/>
  <c r="B3593" i="8"/>
  <c r="C3593" i="8"/>
  <c r="H3593" i="8"/>
  <c r="G3593" i="8"/>
  <c r="F3593" i="8"/>
  <c r="G3592" i="8"/>
  <c r="F3592" i="8"/>
  <c r="C3592" i="8"/>
  <c r="B3592" i="8"/>
  <c r="G3591" i="8"/>
  <c r="F3591" i="8"/>
  <c r="C3591" i="8"/>
  <c r="B3591" i="8"/>
  <c r="H3591" i="8"/>
  <c r="B3590" i="8"/>
  <c r="C3590" i="8"/>
  <c r="H3590" i="8"/>
  <c r="G3590" i="8"/>
  <c r="F3590" i="8"/>
  <c r="G3589" i="8"/>
  <c r="F3589" i="8"/>
  <c r="C3589" i="8"/>
  <c r="B3589" i="8"/>
  <c r="B3588" i="8"/>
  <c r="C3588" i="8"/>
  <c r="H3588" i="8"/>
  <c r="G3588" i="8"/>
  <c r="F3588" i="8"/>
  <c r="G3587" i="8"/>
  <c r="F3587" i="8"/>
  <c r="C3587" i="8"/>
  <c r="B3587" i="8"/>
  <c r="H3587" i="8"/>
  <c r="G3586" i="8"/>
  <c r="F3586" i="8"/>
  <c r="C3586" i="8"/>
  <c r="B3586" i="8"/>
  <c r="B3585" i="8"/>
  <c r="C3585" i="8"/>
  <c r="H3585" i="8"/>
  <c r="G3585" i="8"/>
  <c r="F3585" i="8"/>
  <c r="G3584" i="8"/>
  <c r="F3584" i="8"/>
  <c r="C3584" i="8"/>
  <c r="B3584" i="8"/>
  <c r="H3584" i="8"/>
  <c r="G3583" i="8"/>
  <c r="F3583" i="8"/>
  <c r="C3583" i="8"/>
  <c r="B3583" i="8"/>
  <c r="H3583" i="8"/>
  <c r="B3582" i="8"/>
  <c r="C3582" i="8"/>
  <c r="H3582" i="8"/>
  <c r="G3582" i="8"/>
  <c r="F3582" i="8"/>
  <c r="G3581" i="8"/>
  <c r="F3581" i="8"/>
  <c r="C3581" i="8"/>
  <c r="B3581" i="8"/>
  <c r="B3580" i="8"/>
  <c r="C3580" i="8"/>
  <c r="H3580" i="8"/>
  <c r="G3580" i="8"/>
  <c r="F3580" i="8"/>
  <c r="B3579" i="8"/>
  <c r="C3579" i="8"/>
  <c r="H3579" i="8"/>
  <c r="G3579" i="8"/>
  <c r="F3579" i="8"/>
  <c r="G3578" i="8"/>
  <c r="F3578" i="8"/>
  <c r="C3578" i="8"/>
  <c r="B3578" i="8"/>
  <c r="H3578" i="8"/>
  <c r="B3577" i="8"/>
  <c r="C3577" i="8"/>
  <c r="H3577" i="8"/>
  <c r="G3577" i="8"/>
  <c r="F3577" i="8"/>
  <c r="G3576" i="8"/>
  <c r="F3576" i="8"/>
  <c r="C3576" i="8"/>
  <c r="B3576" i="8"/>
  <c r="G3575" i="8"/>
  <c r="F3575" i="8"/>
  <c r="C3575" i="8"/>
  <c r="B3575" i="8"/>
  <c r="H3575" i="8"/>
  <c r="B3574" i="8"/>
  <c r="C3574" i="8"/>
  <c r="H3574" i="8"/>
  <c r="G3574" i="8"/>
  <c r="F3574" i="8"/>
  <c r="G3573" i="8"/>
  <c r="F3573" i="8"/>
  <c r="C3573" i="8"/>
  <c r="B3573" i="8"/>
  <c r="B3572" i="8"/>
  <c r="C3572" i="8"/>
  <c r="H3572" i="8"/>
  <c r="G3572" i="8"/>
  <c r="F3572" i="8"/>
  <c r="G3571" i="8"/>
  <c r="F3571" i="8"/>
  <c r="C3571" i="8"/>
  <c r="B3571" i="8"/>
  <c r="H3571" i="8"/>
  <c r="G3570" i="8"/>
  <c r="F3570" i="8"/>
  <c r="C3570" i="8"/>
  <c r="B3570" i="8"/>
  <c r="B3569" i="8"/>
  <c r="C3569" i="8"/>
  <c r="H3569" i="8"/>
  <c r="G3569" i="8"/>
  <c r="F3569" i="8"/>
  <c r="G3568" i="8"/>
  <c r="F3568" i="8"/>
  <c r="C3568" i="8"/>
  <c r="B3568" i="8"/>
  <c r="H3568" i="8"/>
  <c r="G3567" i="8"/>
  <c r="F3567" i="8"/>
  <c r="C3567" i="8"/>
  <c r="B3567" i="8"/>
  <c r="H3567" i="8"/>
  <c r="B3566" i="8"/>
  <c r="C3566" i="8"/>
  <c r="H3566" i="8"/>
  <c r="G3566" i="8"/>
  <c r="F3566" i="8"/>
  <c r="G3565" i="8"/>
  <c r="F3565" i="8"/>
  <c r="C3565" i="8"/>
  <c r="B3565" i="8"/>
  <c r="B3564" i="8"/>
  <c r="C3564" i="8"/>
  <c r="H3564" i="8"/>
  <c r="G3564" i="8"/>
  <c r="F3564" i="8"/>
  <c r="B3563" i="8"/>
  <c r="C3563" i="8"/>
  <c r="H3563" i="8"/>
  <c r="G3563" i="8"/>
  <c r="F3563" i="8"/>
  <c r="G3562" i="8"/>
  <c r="F3562" i="8"/>
  <c r="C3562" i="8"/>
  <c r="B3562" i="8"/>
  <c r="H3562" i="8"/>
  <c r="B3561" i="8"/>
  <c r="C3561" i="8"/>
  <c r="H3561" i="8"/>
  <c r="G3561" i="8"/>
  <c r="F3561" i="8"/>
  <c r="G3560" i="8"/>
  <c r="F3560" i="8"/>
  <c r="C3560" i="8"/>
  <c r="B3560" i="8"/>
  <c r="H3560" i="8"/>
  <c r="G3559" i="8"/>
  <c r="F3559" i="8"/>
  <c r="C3559" i="8"/>
  <c r="B3559" i="8"/>
  <c r="H3559" i="8"/>
  <c r="B3558" i="8"/>
  <c r="C3558" i="8"/>
  <c r="H3558" i="8"/>
  <c r="G3558" i="8"/>
  <c r="F3558" i="8"/>
  <c r="G3557" i="8"/>
  <c r="F3557" i="8"/>
  <c r="C3557" i="8"/>
  <c r="B3557" i="8"/>
  <c r="B3556" i="8"/>
  <c r="C3556" i="8"/>
  <c r="H3556" i="8"/>
  <c r="G3556" i="8"/>
  <c r="F3556" i="8"/>
  <c r="G3555" i="8"/>
  <c r="F3555" i="8"/>
  <c r="C3555" i="8"/>
  <c r="B3555" i="8"/>
  <c r="H3555" i="8"/>
  <c r="G3554" i="8"/>
  <c r="F3554" i="8"/>
  <c r="C3554" i="8"/>
  <c r="B3554" i="8"/>
  <c r="B3553" i="8"/>
  <c r="C3553" i="8"/>
  <c r="H3553" i="8"/>
  <c r="G3553" i="8"/>
  <c r="F3553" i="8"/>
  <c r="G3552" i="8"/>
  <c r="F3552" i="8"/>
  <c r="C3552" i="8"/>
  <c r="B3552" i="8"/>
  <c r="H3552" i="8"/>
  <c r="G3551" i="8"/>
  <c r="F3551" i="8"/>
  <c r="C3551" i="8"/>
  <c r="B3551" i="8"/>
  <c r="H3551" i="8"/>
  <c r="B3550" i="8"/>
  <c r="C3550" i="8"/>
  <c r="H3550" i="8"/>
  <c r="G3550" i="8"/>
  <c r="F3550" i="8"/>
  <c r="G3549" i="8"/>
  <c r="F3549" i="8"/>
  <c r="C3549" i="8"/>
  <c r="B3549" i="8"/>
  <c r="H3549" i="8"/>
  <c r="B3548" i="8"/>
  <c r="C3548" i="8"/>
  <c r="H3548" i="8"/>
  <c r="G3548" i="8"/>
  <c r="F3548" i="8"/>
  <c r="B3547" i="8"/>
  <c r="C3547" i="8"/>
  <c r="H3547" i="8"/>
  <c r="G3547" i="8"/>
  <c r="F3547" i="8"/>
  <c r="G3546" i="8"/>
  <c r="F3546" i="8"/>
  <c r="C3546" i="8"/>
  <c r="B3546" i="8"/>
  <c r="H3546" i="8"/>
  <c r="B3545" i="8"/>
  <c r="C3545" i="8"/>
  <c r="H3545" i="8"/>
  <c r="G3545" i="8"/>
  <c r="F3545" i="8"/>
  <c r="G3544" i="8"/>
  <c r="F3544" i="8"/>
  <c r="C3544" i="8"/>
  <c r="B3544" i="8"/>
  <c r="H3544" i="8"/>
  <c r="G3543" i="8"/>
  <c r="F3543" i="8"/>
  <c r="C3543" i="8"/>
  <c r="B3543" i="8"/>
  <c r="H3543" i="8"/>
  <c r="B3542" i="8"/>
  <c r="C3542" i="8"/>
  <c r="H3542" i="8"/>
  <c r="G3542" i="8"/>
  <c r="F3542" i="8"/>
  <c r="G3541" i="8"/>
  <c r="F3541" i="8"/>
  <c r="C3541" i="8"/>
  <c r="B3541" i="8"/>
  <c r="B3540" i="8"/>
  <c r="C3540" i="8"/>
  <c r="H3540" i="8"/>
  <c r="G3540" i="8"/>
  <c r="F3540" i="8"/>
  <c r="G3539" i="8"/>
  <c r="F3539" i="8"/>
  <c r="C3539" i="8"/>
  <c r="B3539" i="8"/>
  <c r="H3539" i="8"/>
  <c r="G3538" i="8"/>
  <c r="F3538" i="8"/>
  <c r="C3538" i="8"/>
  <c r="B3538" i="8"/>
  <c r="B3537" i="8"/>
  <c r="C3537" i="8"/>
  <c r="H3537" i="8"/>
  <c r="G3537" i="8"/>
  <c r="F3537" i="8"/>
  <c r="G3536" i="8"/>
  <c r="F3536" i="8"/>
  <c r="C3536" i="8"/>
  <c r="B3536" i="8"/>
  <c r="H3536" i="8"/>
  <c r="G3535" i="8"/>
  <c r="F3535" i="8"/>
  <c r="C3535" i="8"/>
  <c r="B3535" i="8"/>
  <c r="H3535" i="8"/>
  <c r="B3534" i="8"/>
  <c r="C3534" i="8"/>
  <c r="H3534" i="8"/>
  <c r="G3534" i="8"/>
  <c r="F3534" i="8"/>
  <c r="G3533" i="8"/>
  <c r="F3533" i="8"/>
  <c r="C3533" i="8"/>
  <c r="B3533" i="8"/>
  <c r="H3533" i="8"/>
  <c r="B3532" i="8"/>
  <c r="C3532" i="8"/>
  <c r="H3532" i="8"/>
  <c r="G3532" i="8"/>
  <c r="F3532" i="8"/>
  <c r="B3531" i="8"/>
  <c r="C3531" i="8"/>
  <c r="H3531" i="8"/>
  <c r="G3531" i="8"/>
  <c r="F3531" i="8"/>
  <c r="G3530" i="8"/>
  <c r="F3530" i="8"/>
  <c r="C3530" i="8"/>
  <c r="B3530" i="8"/>
  <c r="B3529" i="8"/>
  <c r="C3529" i="8"/>
  <c r="H3529" i="8"/>
  <c r="G3529" i="8"/>
  <c r="F3529" i="8"/>
  <c r="G3528" i="8"/>
  <c r="F3528" i="8"/>
  <c r="C3528" i="8"/>
  <c r="B3528" i="8"/>
  <c r="H3528" i="8"/>
  <c r="G3527" i="8"/>
  <c r="F3527" i="8"/>
  <c r="C3527" i="8"/>
  <c r="B3527" i="8"/>
  <c r="H3527" i="8"/>
  <c r="B3526" i="8"/>
  <c r="C3526" i="8"/>
  <c r="H3526" i="8"/>
  <c r="G3526" i="8"/>
  <c r="F3526" i="8"/>
  <c r="G3525" i="8"/>
  <c r="F3525" i="8"/>
  <c r="C3525" i="8"/>
  <c r="B3525" i="8"/>
  <c r="B3524" i="8"/>
  <c r="C3524" i="8"/>
  <c r="H3524" i="8"/>
  <c r="G3524" i="8"/>
  <c r="F3524" i="8"/>
  <c r="G3523" i="8"/>
  <c r="F3523" i="8"/>
  <c r="C3523" i="8"/>
  <c r="B3523" i="8"/>
  <c r="H3523" i="8"/>
  <c r="G3522" i="8"/>
  <c r="F3522" i="8"/>
  <c r="C3522" i="8"/>
  <c r="B3522" i="8"/>
  <c r="B3521" i="8"/>
  <c r="C3521" i="8"/>
  <c r="H3521" i="8"/>
  <c r="G3521" i="8"/>
  <c r="F3521" i="8"/>
  <c r="G3520" i="8"/>
  <c r="F3520" i="8"/>
  <c r="C3520" i="8"/>
  <c r="B3520" i="8"/>
  <c r="H3520" i="8"/>
  <c r="G3519" i="8"/>
  <c r="F3519" i="8"/>
  <c r="C3519" i="8"/>
  <c r="B3519" i="8"/>
  <c r="H3519" i="8"/>
  <c r="B3518" i="8"/>
  <c r="C3518" i="8"/>
  <c r="H3518" i="8"/>
  <c r="G3518" i="8"/>
  <c r="F3518" i="8"/>
  <c r="G3517" i="8"/>
  <c r="F3517" i="8"/>
  <c r="C3517" i="8"/>
  <c r="B3517" i="8"/>
  <c r="H3517" i="8"/>
  <c r="B3516" i="8"/>
  <c r="C3516" i="8"/>
  <c r="H3516" i="8"/>
  <c r="G3516" i="8"/>
  <c r="F3516" i="8"/>
  <c r="B3515" i="8"/>
  <c r="C3515" i="8"/>
  <c r="H3515" i="8"/>
  <c r="G3515" i="8"/>
  <c r="F3515" i="8"/>
  <c r="G3514" i="8"/>
  <c r="F3514" i="8"/>
  <c r="C3514" i="8"/>
  <c r="B3514" i="8"/>
  <c r="B3513" i="8"/>
  <c r="C3513" i="8"/>
  <c r="H3513" i="8"/>
  <c r="G3513" i="8"/>
  <c r="F3513" i="8"/>
  <c r="G3512" i="8"/>
  <c r="F3512" i="8"/>
  <c r="C3512" i="8"/>
  <c r="B3512" i="8"/>
  <c r="G3511" i="8"/>
  <c r="F3511" i="8"/>
  <c r="C3511" i="8"/>
  <c r="B3511" i="8"/>
  <c r="H3511" i="8"/>
  <c r="B3510" i="8"/>
  <c r="C3510" i="8"/>
  <c r="H3510" i="8"/>
  <c r="G3510" i="8"/>
  <c r="F3510" i="8"/>
  <c r="G3509" i="8"/>
  <c r="F3509" i="8"/>
  <c r="C3509" i="8"/>
  <c r="B3509" i="8"/>
  <c r="B3508" i="8"/>
  <c r="C3508" i="8"/>
  <c r="H3508" i="8"/>
  <c r="G3508" i="8"/>
  <c r="F3508" i="8"/>
  <c r="G3507" i="8"/>
  <c r="F3507" i="8"/>
  <c r="C3507" i="8"/>
  <c r="B3507" i="8"/>
  <c r="H3507" i="8"/>
  <c r="G3506" i="8"/>
  <c r="F3506" i="8"/>
  <c r="C3506" i="8"/>
  <c r="B3506" i="8"/>
  <c r="B3505" i="8"/>
  <c r="C3505" i="8"/>
  <c r="H3505" i="8"/>
  <c r="G3505" i="8"/>
  <c r="F3505" i="8"/>
  <c r="G3504" i="8"/>
  <c r="F3504" i="8"/>
  <c r="C3504" i="8"/>
  <c r="B3504" i="8"/>
  <c r="H3504" i="8"/>
  <c r="G3503" i="8"/>
  <c r="F3503" i="8"/>
  <c r="C3503" i="8"/>
  <c r="B3503" i="8"/>
  <c r="H3503" i="8"/>
  <c r="B3502" i="8"/>
  <c r="C3502" i="8"/>
  <c r="H3502" i="8"/>
  <c r="G3502" i="8"/>
  <c r="F3502" i="8"/>
  <c r="B3501" i="8"/>
  <c r="C3501" i="8"/>
  <c r="H3501" i="8"/>
  <c r="G3501" i="8"/>
  <c r="F3501" i="8"/>
  <c r="G3500" i="8"/>
  <c r="F3500" i="8"/>
  <c r="C3500" i="8"/>
  <c r="B3500" i="8"/>
  <c r="B3499" i="8"/>
  <c r="C3499" i="8"/>
  <c r="H3499" i="8"/>
  <c r="G3499" i="8"/>
  <c r="F3499" i="8"/>
  <c r="G3498" i="8"/>
  <c r="F3498" i="8"/>
  <c r="C3498" i="8"/>
  <c r="B3498" i="8"/>
  <c r="H3498" i="8"/>
  <c r="B3497" i="8"/>
  <c r="C3497" i="8"/>
  <c r="H3497" i="8"/>
  <c r="G3497" i="8"/>
  <c r="F3497" i="8"/>
  <c r="B3496" i="8"/>
  <c r="C3496" i="8"/>
  <c r="H3496" i="8"/>
  <c r="G3496" i="8"/>
  <c r="F3496" i="8"/>
  <c r="G3495" i="8"/>
  <c r="F3495" i="8"/>
  <c r="C3495" i="8"/>
  <c r="B3495" i="8"/>
  <c r="B3494" i="8"/>
  <c r="C3494" i="8"/>
  <c r="H3494" i="8"/>
  <c r="G3494" i="8"/>
  <c r="F3494" i="8"/>
  <c r="G3493" i="8"/>
  <c r="F3493" i="8"/>
  <c r="C3493" i="8"/>
  <c r="B3493" i="8"/>
  <c r="G3492" i="8"/>
  <c r="F3492" i="8"/>
  <c r="C3492" i="8"/>
  <c r="B3492" i="8"/>
  <c r="H3492" i="8"/>
  <c r="B3491" i="8"/>
  <c r="C3491" i="8"/>
  <c r="H3491" i="8"/>
  <c r="G3491" i="8"/>
  <c r="F3491" i="8"/>
  <c r="G3490" i="8"/>
  <c r="F3490" i="8"/>
  <c r="C3490" i="8"/>
  <c r="B3490" i="8"/>
  <c r="H3490" i="8"/>
  <c r="B3489" i="8"/>
  <c r="C3489" i="8"/>
  <c r="H3489" i="8"/>
  <c r="G3489" i="8"/>
  <c r="F3489" i="8"/>
  <c r="G3488" i="8"/>
  <c r="F3488" i="8"/>
  <c r="C3488" i="8"/>
  <c r="B3488" i="8"/>
  <c r="H3488" i="8"/>
  <c r="G3487" i="8"/>
  <c r="F3487" i="8"/>
  <c r="C3487" i="8"/>
  <c r="B3487" i="8"/>
  <c r="H3487" i="8"/>
  <c r="B3486" i="8"/>
  <c r="C3486" i="8"/>
  <c r="H3486" i="8"/>
  <c r="G3486" i="8"/>
  <c r="F3486" i="8"/>
  <c r="G3485" i="8"/>
  <c r="F3485" i="8"/>
  <c r="C3485" i="8"/>
  <c r="B3485" i="8"/>
  <c r="B3484" i="8"/>
  <c r="C3484" i="8"/>
  <c r="H3484" i="8"/>
  <c r="G3484" i="8"/>
  <c r="F3484" i="8"/>
  <c r="B3483" i="8"/>
  <c r="C3483" i="8"/>
  <c r="H3483" i="8"/>
  <c r="G3483" i="8"/>
  <c r="F3483" i="8"/>
  <c r="G3482" i="8"/>
  <c r="F3482" i="8"/>
  <c r="C3482" i="8"/>
  <c r="B3482" i="8"/>
  <c r="H3482" i="8"/>
  <c r="B3481" i="8"/>
  <c r="C3481" i="8"/>
  <c r="H3481" i="8"/>
  <c r="G3481" i="8"/>
  <c r="F3481" i="8"/>
  <c r="G3480" i="8"/>
  <c r="F3480" i="8"/>
  <c r="C3480" i="8"/>
  <c r="B3480" i="8"/>
  <c r="B3479" i="8"/>
  <c r="C3479" i="8"/>
  <c r="H3479" i="8"/>
  <c r="G3479" i="8"/>
  <c r="F3479" i="8"/>
  <c r="B3478" i="8"/>
  <c r="C3478" i="8"/>
  <c r="H3478" i="8"/>
  <c r="G3478" i="8"/>
  <c r="F3478" i="8"/>
  <c r="G3477" i="8"/>
  <c r="F3477" i="8"/>
  <c r="C3477" i="8"/>
  <c r="B3477" i="8"/>
  <c r="B3476" i="8"/>
  <c r="C3476" i="8"/>
  <c r="H3476" i="8"/>
  <c r="G3476" i="8"/>
  <c r="F3476" i="8"/>
  <c r="G3475" i="8"/>
  <c r="F3475" i="8"/>
  <c r="C3475" i="8"/>
  <c r="B3475" i="8"/>
  <c r="H3475" i="8"/>
  <c r="G3474" i="8"/>
  <c r="F3474" i="8"/>
  <c r="C3474" i="8"/>
  <c r="B3474" i="8"/>
  <c r="B3473" i="8"/>
  <c r="C3473" i="8"/>
  <c r="H3473" i="8"/>
  <c r="G3473" i="8"/>
  <c r="F3473" i="8"/>
  <c r="G3472" i="8"/>
  <c r="F3472" i="8"/>
  <c r="C3472" i="8"/>
  <c r="B3472" i="8"/>
  <c r="H3472" i="8"/>
  <c r="B3471" i="8"/>
  <c r="C3471" i="8"/>
  <c r="H3471" i="8"/>
  <c r="G3471" i="8"/>
  <c r="F3471" i="8"/>
  <c r="G3470" i="8"/>
  <c r="F3470" i="8"/>
  <c r="C3470" i="8"/>
  <c r="B3470" i="8"/>
  <c r="H3470" i="8"/>
  <c r="G3469" i="8"/>
  <c r="F3469" i="8"/>
  <c r="C3469" i="8"/>
  <c r="B3469" i="8"/>
  <c r="H3469" i="8"/>
  <c r="B3468" i="8"/>
  <c r="C3468" i="8"/>
  <c r="H3468" i="8"/>
  <c r="G3468" i="8"/>
  <c r="F3468" i="8"/>
  <c r="G3467" i="8"/>
  <c r="F3467" i="8"/>
  <c r="C3467" i="8"/>
  <c r="B3467" i="8"/>
  <c r="H3467" i="8"/>
  <c r="G3466" i="8"/>
  <c r="F3466" i="8"/>
  <c r="C3466" i="8"/>
  <c r="B3466" i="8"/>
  <c r="H3466" i="8"/>
  <c r="G3465" i="8"/>
  <c r="F3465" i="8"/>
  <c r="C3465" i="8"/>
  <c r="B3465" i="8"/>
  <c r="H3465" i="8"/>
  <c r="G3464" i="8"/>
  <c r="F3464" i="8"/>
  <c r="C3464" i="8"/>
  <c r="B3464" i="8"/>
  <c r="H3464" i="8"/>
  <c r="B3463" i="8"/>
  <c r="C3463" i="8"/>
  <c r="H3463" i="8"/>
  <c r="G3463" i="8"/>
  <c r="F3463" i="8"/>
  <c r="G3462" i="8"/>
  <c r="F3462" i="8"/>
  <c r="C3462" i="8"/>
  <c r="B3462" i="8"/>
  <c r="H3462" i="8"/>
  <c r="B3461" i="8"/>
  <c r="C3461" i="8"/>
  <c r="H3461" i="8"/>
  <c r="G3461" i="8"/>
  <c r="F3461" i="8"/>
  <c r="B3460" i="8"/>
  <c r="C3460" i="8"/>
  <c r="H3460" i="8"/>
  <c r="G3460" i="8"/>
  <c r="F3460" i="8"/>
  <c r="G3459" i="8"/>
  <c r="F3459" i="8"/>
  <c r="C3459" i="8"/>
  <c r="B3459" i="8"/>
  <c r="G3458" i="8"/>
  <c r="F3458" i="8"/>
  <c r="C3458" i="8"/>
  <c r="B3458" i="8"/>
  <c r="G3457" i="8"/>
  <c r="F3457" i="8"/>
  <c r="C3457" i="8"/>
  <c r="B3457" i="8"/>
  <c r="H3457" i="8"/>
  <c r="B3456" i="8"/>
  <c r="C3456" i="8"/>
  <c r="H3456" i="8"/>
  <c r="G3456" i="8"/>
  <c r="F3456" i="8"/>
  <c r="G3455" i="8"/>
  <c r="F3455" i="8"/>
  <c r="C3455" i="8"/>
  <c r="B3455" i="8"/>
  <c r="H3455" i="8"/>
  <c r="G3454" i="8"/>
  <c r="F3454" i="8"/>
  <c r="C3454" i="8"/>
  <c r="B3454" i="8"/>
  <c r="H3454" i="8"/>
  <c r="B3453" i="8"/>
  <c r="C3453" i="8"/>
  <c r="H3453" i="8"/>
  <c r="G3453" i="8"/>
  <c r="F3453" i="8"/>
  <c r="G3452" i="8"/>
  <c r="F3452" i="8"/>
  <c r="C3452" i="8"/>
  <c r="B3452" i="8"/>
  <c r="H3452" i="8"/>
  <c r="G3451" i="8"/>
  <c r="F3451" i="8"/>
  <c r="C3451" i="8"/>
  <c r="B3451" i="8"/>
  <c r="H3451" i="8"/>
  <c r="G3450" i="8"/>
  <c r="F3450" i="8"/>
  <c r="C3450" i="8"/>
  <c r="B3450" i="8"/>
  <c r="G3449" i="8"/>
  <c r="F3449" i="8"/>
  <c r="C3449" i="8"/>
  <c r="B3449" i="8"/>
  <c r="H3449" i="8"/>
  <c r="B3448" i="8"/>
  <c r="C3448" i="8"/>
  <c r="H3448" i="8"/>
  <c r="G3448" i="8"/>
  <c r="F3448" i="8"/>
  <c r="G3447" i="8"/>
  <c r="F3447" i="8"/>
  <c r="C3447" i="8"/>
  <c r="B3447" i="8"/>
  <c r="B3446" i="8"/>
  <c r="C3446" i="8"/>
  <c r="H3446" i="8"/>
  <c r="G3446" i="8"/>
  <c r="F3446" i="8"/>
  <c r="B3445" i="8"/>
  <c r="C3445" i="8"/>
  <c r="H3445" i="8"/>
  <c r="G3445" i="8"/>
  <c r="F3445" i="8"/>
  <c r="G3444" i="8"/>
  <c r="F3444" i="8"/>
  <c r="C3444" i="8"/>
  <c r="B3444" i="8"/>
  <c r="H3444" i="8"/>
  <c r="B3443" i="8"/>
  <c r="C3443" i="8"/>
  <c r="H3443" i="8"/>
  <c r="G3443" i="8"/>
  <c r="F3443" i="8"/>
  <c r="G3442" i="8"/>
  <c r="F3442" i="8"/>
  <c r="C3442" i="8"/>
  <c r="B3442" i="8"/>
  <c r="G3441" i="8"/>
  <c r="F3441" i="8"/>
  <c r="C3441" i="8"/>
  <c r="B3441" i="8"/>
  <c r="H3441" i="8"/>
  <c r="B3440" i="8"/>
  <c r="C3440" i="8"/>
  <c r="H3440" i="8"/>
  <c r="G3440" i="8"/>
  <c r="F3440" i="8"/>
  <c r="G3439" i="8"/>
  <c r="F3439" i="8"/>
  <c r="C3439" i="8"/>
  <c r="B3439" i="8"/>
  <c r="H3439" i="8"/>
  <c r="B3438" i="8"/>
  <c r="C3438" i="8"/>
  <c r="H3438" i="8"/>
  <c r="G3438" i="8"/>
  <c r="F3438" i="8"/>
  <c r="G3437" i="8"/>
  <c r="F3437" i="8"/>
  <c r="C3437" i="8"/>
  <c r="B3437" i="8"/>
  <c r="H3437" i="8"/>
  <c r="G3436" i="8"/>
  <c r="F3436" i="8"/>
  <c r="C3436" i="8"/>
  <c r="B3436" i="8"/>
  <c r="H3436" i="8"/>
  <c r="B3435" i="8"/>
  <c r="C3435" i="8"/>
  <c r="H3435" i="8"/>
  <c r="G3435" i="8"/>
  <c r="F3435" i="8"/>
  <c r="G3434" i="8"/>
  <c r="F3434" i="8"/>
  <c r="C3434" i="8"/>
  <c r="B3434" i="8"/>
  <c r="H3434" i="8"/>
  <c r="B3433" i="8"/>
  <c r="C3433" i="8"/>
  <c r="H3433" i="8"/>
  <c r="G3433" i="8"/>
  <c r="F3433" i="8"/>
  <c r="G3432" i="8"/>
  <c r="F3432" i="8"/>
  <c r="C3432" i="8"/>
  <c r="B3432" i="8"/>
  <c r="H3432" i="8"/>
  <c r="G3431" i="8"/>
  <c r="F3431" i="8"/>
  <c r="C3431" i="8"/>
  <c r="B3431" i="8"/>
  <c r="H3431" i="8"/>
  <c r="B3430" i="8"/>
  <c r="C3430" i="8"/>
  <c r="H3430" i="8"/>
  <c r="G3430" i="8"/>
  <c r="F3430" i="8"/>
  <c r="G3429" i="8"/>
  <c r="F3429" i="8"/>
  <c r="C3429" i="8"/>
  <c r="B3429" i="8"/>
  <c r="H3429" i="8"/>
  <c r="G3428" i="8"/>
  <c r="F3428" i="8"/>
  <c r="C3428" i="8"/>
  <c r="B3428" i="8"/>
  <c r="H3428" i="8"/>
  <c r="B3427" i="8"/>
  <c r="C3427" i="8"/>
  <c r="H3427" i="8"/>
  <c r="G3427" i="8"/>
  <c r="F3427" i="8"/>
  <c r="G3426" i="8"/>
  <c r="F3426" i="8"/>
  <c r="C3426" i="8"/>
  <c r="B3426" i="8"/>
  <c r="B3425" i="8"/>
  <c r="C3425" i="8"/>
  <c r="H3425" i="8"/>
  <c r="G3425" i="8"/>
  <c r="F3425" i="8"/>
  <c r="G3424" i="8"/>
  <c r="F3424" i="8"/>
  <c r="C3424" i="8"/>
  <c r="B3424" i="8"/>
  <c r="G3423" i="8"/>
  <c r="F3423" i="8"/>
  <c r="C3423" i="8"/>
  <c r="B3423" i="8"/>
  <c r="H3423" i="8"/>
  <c r="B3422" i="8"/>
  <c r="C3422" i="8"/>
  <c r="H3422" i="8"/>
  <c r="G3422" i="8"/>
  <c r="F3422" i="8"/>
  <c r="G3421" i="8"/>
  <c r="F3421" i="8"/>
  <c r="C3421" i="8"/>
  <c r="B3421" i="8"/>
  <c r="B3420" i="8"/>
  <c r="C3420" i="8"/>
  <c r="H3420" i="8"/>
  <c r="G3420" i="8"/>
  <c r="F3420" i="8"/>
  <c r="B3419" i="8"/>
  <c r="C3419" i="8"/>
  <c r="H3419" i="8"/>
  <c r="G3419" i="8"/>
  <c r="F3419" i="8"/>
  <c r="G3418" i="8"/>
  <c r="F3418" i="8"/>
  <c r="C3418" i="8"/>
  <c r="B3418" i="8"/>
  <c r="H3418" i="8"/>
  <c r="B3417" i="8"/>
  <c r="C3417" i="8"/>
  <c r="H3417" i="8"/>
  <c r="G3417" i="8"/>
  <c r="F3417" i="8"/>
  <c r="G3416" i="8"/>
  <c r="F3416" i="8"/>
  <c r="C3416" i="8"/>
  <c r="B3416" i="8"/>
  <c r="B3415" i="8"/>
  <c r="C3415" i="8"/>
  <c r="H3415" i="8"/>
  <c r="G3415" i="8"/>
  <c r="F3415" i="8"/>
  <c r="G3414" i="8"/>
  <c r="F3414" i="8"/>
  <c r="C3414" i="8"/>
  <c r="B3414" i="8"/>
  <c r="H3414" i="8"/>
  <c r="G3413" i="8"/>
  <c r="F3413" i="8"/>
  <c r="C3413" i="8"/>
  <c r="B3413" i="8"/>
  <c r="H3413" i="8"/>
  <c r="B3412" i="8"/>
  <c r="C3412" i="8"/>
  <c r="H3412" i="8"/>
  <c r="G3412" i="8"/>
  <c r="F3412" i="8"/>
  <c r="G3411" i="8"/>
  <c r="F3411" i="8"/>
  <c r="C3411" i="8"/>
  <c r="B3411" i="8"/>
  <c r="H3411" i="8"/>
  <c r="G3410" i="8"/>
  <c r="F3410" i="8"/>
  <c r="C3410" i="8"/>
  <c r="B3410" i="8"/>
  <c r="B3409" i="8"/>
  <c r="C3409" i="8"/>
  <c r="H3409" i="8"/>
  <c r="G3409" i="8"/>
  <c r="F3409" i="8"/>
  <c r="G3408" i="8"/>
  <c r="F3408" i="8"/>
  <c r="C3408" i="8"/>
  <c r="B3408" i="8"/>
  <c r="B3407" i="8"/>
  <c r="C3407" i="8"/>
  <c r="H3407" i="8"/>
  <c r="G3407" i="8"/>
  <c r="F3407" i="8"/>
  <c r="G3406" i="8"/>
  <c r="F3406" i="8"/>
  <c r="C3406" i="8"/>
  <c r="B3406" i="8"/>
  <c r="H3406" i="8"/>
  <c r="G3405" i="8"/>
  <c r="F3405" i="8"/>
  <c r="C3405" i="8"/>
  <c r="B3405" i="8"/>
  <c r="H3405" i="8"/>
  <c r="B3404" i="8"/>
  <c r="C3404" i="8"/>
  <c r="H3404" i="8"/>
  <c r="G3404" i="8"/>
  <c r="F3404" i="8"/>
  <c r="G3403" i="8"/>
  <c r="F3403" i="8"/>
  <c r="C3403" i="8"/>
  <c r="B3403" i="8"/>
  <c r="H3403" i="8"/>
  <c r="G3402" i="8"/>
  <c r="F3402" i="8"/>
  <c r="C3402" i="8"/>
  <c r="B3402" i="8"/>
  <c r="H3402" i="8"/>
  <c r="G3401" i="8"/>
  <c r="F3401" i="8"/>
  <c r="C3401" i="8"/>
  <c r="B3401" i="8"/>
  <c r="H3401" i="8"/>
  <c r="G3400" i="8"/>
  <c r="F3400" i="8"/>
  <c r="C3400" i="8"/>
  <c r="B3400" i="8"/>
  <c r="H3400" i="8"/>
  <c r="B3399" i="8"/>
  <c r="C3399" i="8"/>
  <c r="H3399" i="8"/>
  <c r="G3399" i="8"/>
  <c r="F3399" i="8"/>
  <c r="G3398" i="8"/>
  <c r="F3398" i="8"/>
  <c r="C3398" i="8"/>
  <c r="B3398" i="8"/>
  <c r="H3398" i="8"/>
  <c r="B3397" i="8"/>
  <c r="C3397" i="8"/>
  <c r="H3397" i="8"/>
  <c r="G3397" i="8"/>
  <c r="F3397" i="8"/>
  <c r="G3396" i="8"/>
  <c r="F3396" i="8"/>
  <c r="C3396" i="8"/>
  <c r="B3396" i="8"/>
  <c r="H3396" i="8"/>
  <c r="G3395" i="8"/>
  <c r="F3395" i="8"/>
  <c r="C3395" i="8"/>
  <c r="B3395" i="8"/>
  <c r="H3395" i="8"/>
  <c r="G3394" i="8"/>
  <c r="F3394" i="8"/>
  <c r="C3394" i="8"/>
  <c r="B3394" i="8"/>
  <c r="G3393" i="8"/>
  <c r="F3393" i="8"/>
  <c r="C3393" i="8"/>
  <c r="B3393" i="8"/>
  <c r="H3393" i="8"/>
  <c r="B3392" i="8"/>
  <c r="C3392" i="8"/>
  <c r="H3392" i="8"/>
  <c r="G3392" i="8"/>
  <c r="F3392" i="8"/>
  <c r="G3391" i="8"/>
  <c r="F3391" i="8"/>
  <c r="C3391" i="8"/>
  <c r="B3391" i="8"/>
  <c r="H3391" i="8"/>
  <c r="G3390" i="8"/>
  <c r="F3390" i="8"/>
  <c r="C3390" i="8"/>
  <c r="B3390" i="8"/>
  <c r="H3390" i="8"/>
  <c r="B3389" i="8"/>
  <c r="C3389" i="8"/>
  <c r="H3389" i="8"/>
  <c r="G3389" i="8"/>
  <c r="F3389" i="8"/>
  <c r="G3388" i="8"/>
  <c r="F3388" i="8"/>
  <c r="C3388" i="8"/>
  <c r="B3388" i="8"/>
  <c r="G3387" i="8"/>
  <c r="F3387" i="8"/>
  <c r="C3387" i="8"/>
  <c r="B3387" i="8"/>
  <c r="H3387" i="8"/>
  <c r="G3386" i="8"/>
  <c r="F3386" i="8"/>
  <c r="C3386" i="8"/>
  <c r="B3386" i="8"/>
  <c r="G3385" i="8"/>
  <c r="F3385" i="8"/>
  <c r="C3385" i="8"/>
  <c r="B3385" i="8"/>
  <c r="H3385" i="8"/>
  <c r="B3384" i="8"/>
  <c r="C3384" i="8"/>
  <c r="H3384" i="8"/>
  <c r="G3384" i="8"/>
  <c r="F3384" i="8"/>
  <c r="G3383" i="8"/>
  <c r="F3383" i="8"/>
  <c r="C3383" i="8"/>
  <c r="B3383" i="8"/>
  <c r="B3382" i="8"/>
  <c r="C3382" i="8"/>
  <c r="H3382" i="8"/>
  <c r="G3382" i="8"/>
  <c r="F3382" i="8"/>
  <c r="B3381" i="8"/>
  <c r="C3381" i="8"/>
  <c r="H3381" i="8"/>
  <c r="G3381" i="8"/>
  <c r="F3381" i="8"/>
  <c r="G3380" i="8"/>
  <c r="F3380" i="8"/>
  <c r="C3380" i="8"/>
  <c r="B3380" i="8"/>
  <c r="H3380" i="8"/>
  <c r="B3379" i="8"/>
  <c r="C3379" i="8"/>
  <c r="H3379" i="8"/>
  <c r="G3379" i="8"/>
  <c r="F3379" i="8"/>
  <c r="G3378" i="8"/>
  <c r="F3378" i="8"/>
  <c r="C3378" i="8"/>
  <c r="B3378" i="8"/>
  <c r="H3378" i="8"/>
  <c r="G3377" i="8"/>
  <c r="F3377" i="8"/>
  <c r="C3377" i="8"/>
  <c r="B3377" i="8"/>
  <c r="H3377" i="8"/>
  <c r="B3376" i="8"/>
  <c r="C3376" i="8"/>
  <c r="H3376" i="8"/>
  <c r="G3376" i="8"/>
  <c r="F3376" i="8"/>
  <c r="G3375" i="8"/>
  <c r="F3375" i="8"/>
  <c r="C3375" i="8"/>
  <c r="B3375" i="8"/>
  <c r="H3375" i="8"/>
  <c r="B3374" i="8"/>
  <c r="C3374" i="8"/>
  <c r="H3374" i="8"/>
  <c r="G3374" i="8"/>
  <c r="F3374" i="8"/>
  <c r="G3373" i="8"/>
  <c r="F3373" i="8"/>
  <c r="C3373" i="8"/>
  <c r="B3373" i="8"/>
  <c r="H3373" i="8"/>
  <c r="G3372" i="8"/>
  <c r="F3372" i="8"/>
  <c r="C3372" i="8"/>
  <c r="B3372" i="8"/>
  <c r="B3371" i="8"/>
  <c r="C3371" i="8"/>
  <c r="H3371" i="8"/>
  <c r="G3371" i="8"/>
  <c r="F3371" i="8"/>
  <c r="G3370" i="8"/>
  <c r="F3370" i="8"/>
  <c r="C3370" i="8"/>
  <c r="B3370" i="8"/>
  <c r="G3369" i="8"/>
  <c r="F3369" i="8"/>
  <c r="C3369" i="8"/>
  <c r="B3369" i="8"/>
  <c r="H3369" i="8"/>
  <c r="B3368" i="8"/>
  <c r="C3368" i="8"/>
  <c r="H3368" i="8"/>
  <c r="G3368" i="8"/>
  <c r="F3368" i="8"/>
  <c r="G3367" i="8"/>
  <c r="F3367" i="8"/>
  <c r="C3367" i="8"/>
  <c r="B3367" i="8"/>
  <c r="H3367" i="8"/>
  <c r="B3366" i="8"/>
  <c r="C3366" i="8"/>
  <c r="H3366" i="8"/>
  <c r="G3366" i="8"/>
  <c r="F3366" i="8"/>
  <c r="G3365" i="8"/>
  <c r="F3365" i="8"/>
  <c r="C3365" i="8"/>
  <c r="B3365" i="8"/>
  <c r="H3365" i="8"/>
  <c r="G3364" i="8"/>
  <c r="F3364" i="8"/>
  <c r="C3364" i="8"/>
  <c r="B3364" i="8"/>
  <c r="H3364" i="8"/>
  <c r="B3363" i="8"/>
  <c r="C3363" i="8"/>
  <c r="H3363" i="8"/>
  <c r="G3363" i="8"/>
  <c r="F3363" i="8"/>
  <c r="G3362" i="8"/>
  <c r="F3362" i="8"/>
  <c r="C3362" i="8"/>
  <c r="B3362" i="8"/>
  <c r="H3362" i="8"/>
  <c r="G3361" i="8"/>
  <c r="F3361" i="8"/>
  <c r="C3361" i="8"/>
  <c r="B3361" i="8"/>
  <c r="H3361" i="8"/>
  <c r="B3360" i="8"/>
  <c r="C3360" i="8"/>
  <c r="H3360" i="8"/>
  <c r="G3360" i="8"/>
  <c r="F3360" i="8"/>
  <c r="G3359" i="8"/>
  <c r="F3359" i="8"/>
  <c r="C3359" i="8"/>
  <c r="B3359" i="8"/>
  <c r="H3359" i="8"/>
  <c r="B3358" i="8"/>
  <c r="C3358" i="8"/>
  <c r="H3358" i="8"/>
  <c r="G3358" i="8"/>
  <c r="F3358" i="8"/>
  <c r="G3357" i="8"/>
  <c r="F3357" i="8"/>
  <c r="C3357" i="8"/>
  <c r="B3357" i="8"/>
  <c r="H3357" i="8"/>
  <c r="G3356" i="8"/>
  <c r="F3356" i="8"/>
  <c r="C3356" i="8"/>
  <c r="B3356" i="8"/>
  <c r="B3355" i="8"/>
  <c r="C3355" i="8"/>
  <c r="H3355" i="8"/>
  <c r="G3355" i="8"/>
  <c r="F3355" i="8"/>
  <c r="G3354" i="8"/>
  <c r="F3354" i="8"/>
  <c r="C3354" i="8"/>
  <c r="B3354" i="8"/>
  <c r="G3353" i="8"/>
  <c r="F3353" i="8"/>
  <c r="C3353" i="8"/>
  <c r="B3353" i="8"/>
  <c r="H3353" i="8"/>
  <c r="B3352" i="8"/>
  <c r="C3352" i="8"/>
  <c r="H3352" i="8"/>
  <c r="G3352" i="8"/>
  <c r="F3352" i="8"/>
  <c r="G3351" i="8"/>
  <c r="F3351" i="8"/>
  <c r="C3351" i="8"/>
  <c r="B3351" i="8"/>
  <c r="H3351" i="8"/>
  <c r="B3350" i="8"/>
  <c r="C3350" i="8"/>
  <c r="H3350" i="8"/>
  <c r="G3350" i="8"/>
  <c r="F3350" i="8"/>
  <c r="G3349" i="8"/>
  <c r="F3349" i="8"/>
  <c r="C3349" i="8"/>
  <c r="B3349" i="8"/>
  <c r="H3349" i="8"/>
  <c r="G3348" i="8"/>
  <c r="F3348" i="8"/>
  <c r="C3348" i="8"/>
  <c r="B3348" i="8"/>
  <c r="H3348" i="8"/>
  <c r="B3347" i="8"/>
  <c r="C3347" i="8"/>
  <c r="H3347" i="8"/>
  <c r="G3347" i="8"/>
  <c r="F3347" i="8"/>
  <c r="G3346" i="8"/>
  <c r="F3346" i="8"/>
  <c r="C3346" i="8"/>
  <c r="B3346" i="8"/>
  <c r="G3345" i="8"/>
  <c r="F3345" i="8"/>
  <c r="C3345" i="8"/>
  <c r="B3345" i="8"/>
  <c r="H3345" i="8"/>
  <c r="B3344" i="8"/>
  <c r="C3344" i="8"/>
  <c r="H3344" i="8"/>
  <c r="G3344" i="8"/>
  <c r="F3344" i="8"/>
  <c r="G3343" i="8"/>
  <c r="F3343" i="8"/>
  <c r="C3343" i="8"/>
  <c r="B3343" i="8"/>
  <c r="H3343" i="8"/>
  <c r="B3342" i="8"/>
  <c r="C3342" i="8"/>
  <c r="H3342" i="8"/>
  <c r="G3342" i="8"/>
  <c r="F3342" i="8"/>
  <c r="G3341" i="8"/>
  <c r="F3341" i="8"/>
  <c r="C3341" i="8"/>
  <c r="B3341" i="8"/>
  <c r="H3341" i="8"/>
  <c r="G3340" i="8"/>
  <c r="F3340" i="8"/>
  <c r="C3340" i="8"/>
  <c r="B3340" i="8"/>
  <c r="B3339" i="8"/>
  <c r="C3339" i="8"/>
  <c r="H3339" i="8"/>
  <c r="G3339" i="8"/>
  <c r="F3339" i="8"/>
  <c r="G3338" i="8"/>
  <c r="F3338" i="8"/>
  <c r="C3338" i="8"/>
  <c r="B3338" i="8"/>
  <c r="G3337" i="8"/>
  <c r="F3337" i="8"/>
  <c r="C3337" i="8"/>
  <c r="B3337" i="8"/>
  <c r="H3337" i="8"/>
  <c r="B3336" i="8"/>
  <c r="C3336" i="8"/>
  <c r="H3336" i="8"/>
  <c r="G3336" i="8"/>
  <c r="F3336" i="8"/>
  <c r="G3335" i="8"/>
  <c r="F3335" i="8"/>
  <c r="C3335" i="8"/>
  <c r="B3335" i="8"/>
  <c r="B3334" i="8"/>
  <c r="C3334" i="8"/>
  <c r="H3334" i="8"/>
  <c r="G3334" i="8"/>
  <c r="F3334" i="8"/>
  <c r="G3333" i="8"/>
  <c r="F3333" i="8"/>
  <c r="C3333" i="8"/>
  <c r="B3333" i="8"/>
  <c r="H3333" i="8"/>
  <c r="G3332" i="8"/>
  <c r="F3332" i="8"/>
  <c r="C3332" i="8"/>
  <c r="B3332" i="8"/>
  <c r="H3332" i="8"/>
  <c r="B3331" i="8"/>
  <c r="C3331" i="8"/>
  <c r="H3331" i="8"/>
  <c r="G3331" i="8"/>
  <c r="F3331" i="8"/>
  <c r="G3330" i="8"/>
  <c r="F3330" i="8"/>
  <c r="C3330" i="8"/>
  <c r="B3330" i="8"/>
  <c r="H3330" i="8"/>
  <c r="G3329" i="8"/>
  <c r="F3329" i="8"/>
  <c r="C3329" i="8"/>
  <c r="B3329" i="8"/>
  <c r="H3329" i="8"/>
  <c r="B3328" i="8"/>
  <c r="C3328" i="8"/>
  <c r="H3328" i="8"/>
  <c r="G3328" i="8"/>
  <c r="F3328" i="8"/>
  <c r="G3327" i="8"/>
  <c r="F3327" i="8"/>
  <c r="C3327" i="8"/>
  <c r="B3327" i="8"/>
  <c r="H3327" i="8"/>
  <c r="B3326" i="8"/>
  <c r="C3326" i="8"/>
  <c r="H3326" i="8"/>
  <c r="G3326" i="8"/>
  <c r="F3326" i="8"/>
  <c r="G3325" i="8"/>
  <c r="F3325" i="8"/>
  <c r="C3325" i="8"/>
  <c r="B3325" i="8"/>
  <c r="H3325" i="8"/>
  <c r="G3324" i="8"/>
  <c r="F3324" i="8"/>
  <c r="C3324" i="8"/>
  <c r="B3324" i="8"/>
  <c r="B3323" i="8"/>
  <c r="C3323" i="8"/>
  <c r="H3323" i="8"/>
  <c r="G3323" i="8"/>
  <c r="F3323" i="8"/>
  <c r="G3322" i="8"/>
  <c r="F3322" i="8"/>
  <c r="C3322" i="8"/>
  <c r="B3322" i="8"/>
  <c r="G3321" i="8"/>
  <c r="F3321" i="8"/>
  <c r="C3321" i="8"/>
  <c r="B3321" i="8"/>
  <c r="H3321" i="8"/>
  <c r="B3320" i="8"/>
  <c r="C3320" i="8"/>
  <c r="H3320" i="8"/>
  <c r="G3320" i="8"/>
  <c r="F3320" i="8"/>
  <c r="G3319" i="8"/>
  <c r="F3319" i="8"/>
  <c r="C3319" i="8"/>
  <c r="B3319" i="8"/>
  <c r="H3319" i="8"/>
  <c r="B3318" i="8"/>
  <c r="C3318" i="8"/>
  <c r="H3318" i="8"/>
  <c r="G3318" i="8"/>
  <c r="F3318" i="8"/>
  <c r="G3317" i="8"/>
  <c r="F3317" i="8"/>
  <c r="C3317" i="8"/>
  <c r="B3317" i="8"/>
  <c r="H3317" i="8"/>
  <c r="G3316" i="8"/>
  <c r="F3316" i="8"/>
  <c r="C3316" i="8"/>
  <c r="B3316" i="8"/>
  <c r="H3316" i="8"/>
  <c r="B3315" i="8"/>
  <c r="C3315" i="8"/>
  <c r="H3315" i="8"/>
  <c r="G3315" i="8"/>
  <c r="F3315" i="8"/>
  <c r="G3314" i="8"/>
  <c r="F3314" i="8"/>
  <c r="C3314" i="8"/>
  <c r="B3314" i="8"/>
  <c r="G3313" i="8"/>
  <c r="F3313" i="8"/>
  <c r="C3313" i="8"/>
  <c r="B3313" i="8"/>
  <c r="H3313" i="8"/>
  <c r="B3312" i="8"/>
  <c r="C3312" i="8"/>
  <c r="H3312" i="8"/>
  <c r="G3312" i="8"/>
  <c r="F3312" i="8"/>
  <c r="G3311" i="8"/>
  <c r="F3311" i="8"/>
  <c r="C3311" i="8"/>
  <c r="B3311" i="8"/>
  <c r="H3311" i="8"/>
  <c r="B3310" i="8"/>
  <c r="C3310" i="8"/>
  <c r="H3310" i="8"/>
  <c r="G3310" i="8"/>
  <c r="F3310" i="8"/>
  <c r="G3309" i="8"/>
  <c r="F3309" i="8"/>
  <c r="C3309" i="8"/>
  <c r="B3309" i="8"/>
  <c r="H3309" i="8"/>
  <c r="G3308" i="8"/>
  <c r="F3308" i="8"/>
  <c r="C3308" i="8"/>
  <c r="B3308" i="8"/>
  <c r="B3307" i="8"/>
  <c r="C3307" i="8"/>
  <c r="H3307" i="8"/>
  <c r="G3307" i="8"/>
  <c r="F3307" i="8"/>
  <c r="G3306" i="8"/>
  <c r="F3306" i="8"/>
  <c r="C3306" i="8"/>
  <c r="B3306" i="8"/>
  <c r="G3305" i="8"/>
  <c r="F3305" i="8"/>
  <c r="C3305" i="8"/>
  <c r="B3305" i="8"/>
  <c r="H3305" i="8"/>
  <c r="B3304" i="8"/>
  <c r="C3304" i="8"/>
  <c r="H3304" i="8"/>
  <c r="G3304" i="8"/>
  <c r="F3304" i="8"/>
  <c r="G3303" i="8"/>
  <c r="F3303" i="8"/>
  <c r="C3303" i="8"/>
  <c r="B3303" i="8"/>
  <c r="B3302" i="8"/>
  <c r="C3302" i="8"/>
  <c r="H3302" i="8"/>
  <c r="G3302" i="8"/>
  <c r="F3302" i="8"/>
  <c r="B3301" i="8"/>
  <c r="C3301" i="8"/>
  <c r="H3301" i="8"/>
  <c r="G3301" i="8"/>
  <c r="F3301" i="8"/>
  <c r="G3300" i="8"/>
  <c r="F3300" i="8"/>
  <c r="C3300" i="8"/>
  <c r="B3300" i="8"/>
  <c r="H3300" i="8"/>
  <c r="B3299" i="8"/>
  <c r="C3299" i="8"/>
  <c r="H3299" i="8"/>
  <c r="G3299" i="8"/>
  <c r="F3299" i="8"/>
  <c r="G3298" i="8"/>
  <c r="F3298" i="8"/>
  <c r="C3298" i="8"/>
  <c r="B3298" i="8"/>
  <c r="G3297" i="8"/>
  <c r="F3297" i="8"/>
  <c r="C3297" i="8"/>
  <c r="B3297" i="8"/>
  <c r="H3297" i="8"/>
  <c r="B3296" i="8"/>
  <c r="C3296" i="8"/>
  <c r="H3296" i="8"/>
  <c r="G3296" i="8"/>
  <c r="F3296" i="8"/>
  <c r="G3295" i="8"/>
  <c r="F3295" i="8"/>
  <c r="C3295" i="8"/>
  <c r="B3295" i="8"/>
  <c r="H3295" i="8"/>
  <c r="B3294" i="8"/>
  <c r="C3294" i="8"/>
  <c r="H3294" i="8"/>
  <c r="G3294" i="8"/>
  <c r="F3294" i="8"/>
  <c r="B3293" i="8"/>
  <c r="C3293" i="8"/>
  <c r="H3293" i="8"/>
  <c r="G3293" i="8"/>
  <c r="F3293" i="8"/>
  <c r="G3292" i="8"/>
  <c r="F3292" i="8"/>
  <c r="C3292" i="8"/>
  <c r="B3292" i="8"/>
  <c r="B3291" i="8"/>
  <c r="C3291" i="8"/>
  <c r="H3291" i="8"/>
  <c r="G3291" i="8"/>
  <c r="F3291" i="8"/>
  <c r="G3290" i="8"/>
  <c r="F3290" i="8"/>
  <c r="C3290" i="8"/>
  <c r="B3290" i="8"/>
  <c r="G3289" i="8"/>
  <c r="F3289" i="8"/>
  <c r="C3289" i="8"/>
  <c r="B3289" i="8"/>
  <c r="H3289" i="8"/>
  <c r="B3288" i="8"/>
  <c r="C3288" i="8"/>
  <c r="H3288" i="8"/>
  <c r="G3288" i="8"/>
  <c r="F3288" i="8"/>
  <c r="G3287" i="8"/>
  <c r="F3287" i="8"/>
  <c r="C3287" i="8"/>
  <c r="B3287" i="8"/>
  <c r="B3286" i="8"/>
  <c r="C3286" i="8"/>
  <c r="H3286" i="8"/>
  <c r="G3286" i="8"/>
  <c r="F3286" i="8"/>
  <c r="B3285" i="8"/>
  <c r="C3285" i="8"/>
  <c r="H3285" i="8"/>
  <c r="G3285" i="8"/>
  <c r="F3285" i="8"/>
  <c r="G3284" i="8"/>
  <c r="F3284" i="8"/>
  <c r="C3284" i="8"/>
  <c r="B3284" i="8"/>
  <c r="H3284" i="8"/>
  <c r="B3283" i="8"/>
  <c r="C3283" i="8"/>
  <c r="H3283" i="8"/>
  <c r="G3283" i="8"/>
  <c r="F3283" i="8"/>
  <c r="G3282" i="8"/>
  <c r="F3282" i="8"/>
  <c r="C3282" i="8"/>
  <c r="B3282" i="8"/>
  <c r="G3281" i="8"/>
  <c r="F3281" i="8"/>
  <c r="C3281" i="8"/>
  <c r="B3281" i="8"/>
  <c r="H3281" i="8"/>
  <c r="B3280" i="8"/>
  <c r="C3280" i="8"/>
  <c r="H3280" i="8"/>
  <c r="G3280" i="8"/>
  <c r="F3280" i="8"/>
  <c r="G3279" i="8"/>
  <c r="F3279" i="8"/>
  <c r="C3279" i="8"/>
  <c r="B3279" i="8"/>
  <c r="H3279" i="8"/>
  <c r="B3278" i="8"/>
  <c r="C3278" i="8"/>
  <c r="H3278" i="8"/>
  <c r="G3278" i="8"/>
  <c r="F3278" i="8"/>
  <c r="B3277" i="8"/>
  <c r="C3277" i="8"/>
  <c r="H3277" i="8"/>
  <c r="G3277" i="8"/>
  <c r="F3277" i="8"/>
  <c r="G3276" i="8"/>
  <c r="F3276" i="8"/>
  <c r="C3276" i="8"/>
  <c r="B3276" i="8"/>
  <c r="B3275" i="8"/>
  <c r="C3275" i="8"/>
  <c r="H3275" i="8"/>
  <c r="G3275" i="8"/>
  <c r="F3275" i="8"/>
  <c r="G3274" i="8"/>
  <c r="F3274" i="8"/>
  <c r="C3274" i="8"/>
  <c r="B3274" i="8"/>
  <c r="G3273" i="8"/>
  <c r="F3273" i="8"/>
  <c r="C3273" i="8"/>
  <c r="B3273" i="8"/>
  <c r="H3273" i="8"/>
  <c r="B3272" i="8"/>
  <c r="C3272" i="8"/>
  <c r="H3272" i="8"/>
  <c r="G3272" i="8"/>
  <c r="F3272" i="8"/>
  <c r="G3271" i="8"/>
  <c r="F3271" i="8"/>
  <c r="C3271" i="8"/>
  <c r="B3271" i="8"/>
  <c r="B3270" i="8"/>
  <c r="C3270" i="8"/>
  <c r="H3270" i="8"/>
  <c r="G3270" i="8"/>
  <c r="F3270" i="8"/>
  <c r="B3269" i="8"/>
  <c r="C3269" i="8"/>
  <c r="H3269" i="8"/>
  <c r="G3269" i="8"/>
  <c r="F3269" i="8"/>
  <c r="G3268" i="8"/>
  <c r="F3268" i="8"/>
  <c r="C3268" i="8"/>
  <c r="B3268" i="8"/>
  <c r="H3268" i="8"/>
  <c r="B3267" i="8"/>
  <c r="C3267" i="8"/>
  <c r="H3267" i="8"/>
  <c r="G3267" i="8"/>
  <c r="F3267" i="8"/>
  <c r="G3266" i="8"/>
  <c r="F3266" i="8"/>
  <c r="C3266" i="8"/>
  <c r="B3266" i="8"/>
  <c r="G3265" i="8"/>
  <c r="F3265" i="8"/>
  <c r="C3265" i="8"/>
  <c r="B3265" i="8"/>
  <c r="H3265" i="8"/>
  <c r="B3264" i="8"/>
  <c r="C3264" i="8"/>
  <c r="H3264" i="8"/>
  <c r="G3264" i="8"/>
  <c r="F3264" i="8"/>
  <c r="G3263" i="8"/>
  <c r="F3263" i="8"/>
  <c r="C3263" i="8"/>
  <c r="B3263" i="8"/>
  <c r="H3263" i="8"/>
  <c r="B3262" i="8"/>
  <c r="C3262" i="8"/>
  <c r="H3262" i="8"/>
  <c r="G3262" i="8"/>
  <c r="F3262" i="8"/>
  <c r="B3261" i="8"/>
  <c r="C3261" i="8"/>
  <c r="H3261" i="8"/>
  <c r="G3261" i="8"/>
  <c r="F3261" i="8"/>
  <c r="G3260" i="8"/>
  <c r="F3260" i="8"/>
  <c r="C3260" i="8"/>
  <c r="B3260" i="8"/>
  <c r="B3259" i="8"/>
  <c r="C3259" i="8"/>
  <c r="H3259" i="8"/>
  <c r="G3259" i="8"/>
  <c r="F3259" i="8"/>
  <c r="G3258" i="8"/>
  <c r="F3258" i="8"/>
  <c r="C3258" i="8"/>
  <c r="B3258" i="8"/>
  <c r="G3257" i="8"/>
  <c r="F3257" i="8"/>
  <c r="C3257" i="8"/>
  <c r="B3257" i="8"/>
  <c r="H3257" i="8"/>
  <c r="B3256" i="8"/>
  <c r="C3256" i="8"/>
  <c r="H3256" i="8"/>
  <c r="G3256" i="8"/>
  <c r="F3256" i="8"/>
  <c r="G3255" i="8"/>
  <c r="F3255" i="8"/>
  <c r="C3255" i="8"/>
  <c r="B3255" i="8"/>
  <c r="B3254" i="8"/>
  <c r="C3254" i="8"/>
  <c r="H3254" i="8"/>
  <c r="G3254" i="8"/>
  <c r="F3254" i="8"/>
  <c r="B3253" i="8"/>
  <c r="C3253" i="8"/>
  <c r="H3253" i="8"/>
  <c r="G3253" i="8"/>
  <c r="F3253" i="8"/>
  <c r="G3252" i="8"/>
  <c r="F3252" i="8"/>
  <c r="C3252" i="8"/>
  <c r="B3252" i="8"/>
  <c r="H3252" i="8"/>
  <c r="B3251" i="8"/>
  <c r="C3251" i="8"/>
  <c r="H3251" i="8"/>
  <c r="G3251" i="8"/>
  <c r="F3251" i="8"/>
  <c r="G3250" i="8"/>
  <c r="F3250" i="8"/>
  <c r="C3250" i="8"/>
  <c r="B3250" i="8"/>
  <c r="G3249" i="8"/>
  <c r="F3249" i="8"/>
  <c r="C3249" i="8"/>
  <c r="B3249" i="8"/>
  <c r="H3249" i="8"/>
  <c r="B3248" i="8"/>
  <c r="C3248" i="8"/>
  <c r="H3248" i="8"/>
  <c r="G3248" i="8"/>
  <c r="F3248" i="8"/>
  <c r="G3247" i="8"/>
  <c r="F3247" i="8"/>
  <c r="C3247" i="8"/>
  <c r="B3247" i="8"/>
  <c r="H3247" i="8"/>
  <c r="B3246" i="8"/>
  <c r="C3246" i="8"/>
  <c r="H3246" i="8"/>
  <c r="G3246" i="8"/>
  <c r="F3246" i="8"/>
  <c r="B3245" i="8"/>
  <c r="C3245" i="8"/>
  <c r="H3245" i="8"/>
  <c r="G3245" i="8"/>
  <c r="F3245" i="8"/>
  <c r="G3244" i="8"/>
  <c r="F3244" i="8"/>
  <c r="C3244" i="8"/>
  <c r="B3244" i="8"/>
  <c r="B3243" i="8"/>
  <c r="C3243" i="8"/>
  <c r="H3243" i="8"/>
  <c r="G3243" i="8"/>
  <c r="F3243" i="8"/>
  <c r="G3242" i="8"/>
  <c r="F3242" i="8"/>
  <c r="C3242" i="8"/>
  <c r="B3242" i="8"/>
  <c r="G3241" i="8"/>
  <c r="F3241" i="8"/>
  <c r="C3241" i="8"/>
  <c r="B3241" i="8"/>
  <c r="H3241" i="8"/>
  <c r="B3240" i="8"/>
  <c r="C3240" i="8"/>
  <c r="H3240" i="8"/>
  <c r="G3240" i="8"/>
  <c r="F3240" i="8"/>
  <c r="G3239" i="8"/>
  <c r="F3239" i="8"/>
  <c r="C3239" i="8"/>
  <c r="B3239" i="8"/>
  <c r="B3238" i="8"/>
  <c r="C3238" i="8"/>
  <c r="H3238" i="8"/>
  <c r="G3238" i="8"/>
  <c r="F3238" i="8"/>
  <c r="B3237" i="8"/>
  <c r="C3237" i="8"/>
  <c r="H3237" i="8"/>
  <c r="G3237" i="8"/>
  <c r="F3237" i="8"/>
  <c r="G3236" i="8"/>
  <c r="F3236" i="8"/>
  <c r="C3236" i="8"/>
  <c r="B3236" i="8"/>
  <c r="H3236" i="8"/>
  <c r="B3235" i="8"/>
  <c r="C3235" i="8"/>
  <c r="H3235" i="8"/>
  <c r="G3235" i="8"/>
  <c r="F3235" i="8"/>
  <c r="G3234" i="8"/>
  <c r="F3234" i="8"/>
  <c r="C3234" i="8"/>
  <c r="B3234" i="8"/>
  <c r="G3233" i="8"/>
  <c r="F3233" i="8"/>
  <c r="C3233" i="8"/>
  <c r="B3233" i="8"/>
  <c r="H3233" i="8"/>
  <c r="B3232" i="8"/>
  <c r="C3232" i="8"/>
  <c r="H3232" i="8"/>
  <c r="G3232" i="8"/>
  <c r="F3232" i="8"/>
  <c r="G3231" i="8"/>
  <c r="F3231" i="8"/>
  <c r="C3231" i="8"/>
  <c r="B3231" i="8"/>
  <c r="H3231" i="8"/>
  <c r="B3230" i="8"/>
  <c r="C3230" i="8"/>
  <c r="H3230" i="8"/>
  <c r="G3230" i="8"/>
  <c r="F3230" i="8"/>
  <c r="B3229" i="8"/>
  <c r="C3229" i="8"/>
  <c r="H3229" i="8"/>
  <c r="G3229" i="8"/>
  <c r="F3229" i="8"/>
  <c r="G3228" i="8"/>
  <c r="F3228" i="8"/>
  <c r="C3228" i="8"/>
  <c r="B3228" i="8"/>
  <c r="B3227" i="8"/>
  <c r="C3227" i="8"/>
  <c r="H3227" i="8"/>
  <c r="G3227" i="8"/>
  <c r="F3227" i="8"/>
  <c r="G3226" i="8"/>
  <c r="F3226" i="8"/>
  <c r="C3226" i="8"/>
  <c r="B3226" i="8"/>
  <c r="G3225" i="8"/>
  <c r="F3225" i="8"/>
  <c r="C3225" i="8"/>
  <c r="B3225" i="8"/>
  <c r="H3225" i="8"/>
  <c r="B3224" i="8"/>
  <c r="C3224" i="8"/>
  <c r="H3224" i="8"/>
  <c r="G3224" i="8"/>
  <c r="F3224" i="8"/>
  <c r="G3223" i="8"/>
  <c r="F3223" i="8"/>
  <c r="C3223" i="8"/>
  <c r="B3223" i="8"/>
  <c r="B3222" i="8"/>
  <c r="C3222" i="8"/>
  <c r="H3222" i="8"/>
  <c r="G3222" i="8"/>
  <c r="F3222" i="8"/>
  <c r="B3221" i="8"/>
  <c r="C3221" i="8"/>
  <c r="H3221" i="8"/>
  <c r="G3221" i="8"/>
  <c r="F3221" i="8"/>
  <c r="G3220" i="8"/>
  <c r="F3220" i="8"/>
  <c r="C3220" i="8"/>
  <c r="B3220" i="8"/>
  <c r="H3220" i="8"/>
  <c r="B3219" i="8"/>
  <c r="C3219" i="8"/>
  <c r="H3219" i="8"/>
  <c r="G3219" i="8"/>
  <c r="F3219" i="8"/>
  <c r="G3218" i="8"/>
  <c r="F3218" i="8"/>
  <c r="C3218" i="8"/>
  <c r="B3218" i="8"/>
  <c r="G3217" i="8"/>
  <c r="F3217" i="8"/>
  <c r="C3217" i="8"/>
  <c r="B3217" i="8"/>
  <c r="H3217" i="8"/>
  <c r="B3216" i="8"/>
  <c r="C3216" i="8"/>
  <c r="H3216" i="8"/>
  <c r="G3216" i="8"/>
  <c r="F3216" i="8"/>
  <c r="G3215" i="8"/>
  <c r="F3215" i="8"/>
  <c r="C3215" i="8"/>
  <c r="B3215" i="8"/>
  <c r="H3215" i="8"/>
  <c r="B3214" i="8"/>
  <c r="C3214" i="8"/>
  <c r="H3214" i="8"/>
  <c r="G3214" i="8"/>
  <c r="F3214" i="8"/>
  <c r="B3213" i="8"/>
  <c r="C3213" i="8"/>
  <c r="H3213" i="8"/>
  <c r="G3213" i="8"/>
  <c r="F3213" i="8"/>
  <c r="G3212" i="8"/>
  <c r="F3212" i="8"/>
  <c r="C3212" i="8"/>
  <c r="B3212" i="8"/>
  <c r="B3211" i="8"/>
  <c r="C3211" i="8"/>
  <c r="H3211" i="8"/>
  <c r="G3211" i="8"/>
  <c r="F3211" i="8"/>
  <c r="G3210" i="8"/>
  <c r="F3210" i="8"/>
  <c r="C3210" i="8"/>
  <c r="B3210" i="8"/>
  <c r="G3209" i="8"/>
  <c r="F3209" i="8"/>
  <c r="C3209" i="8"/>
  <c r="B3209" i="8"/>
  <c r="H3209" i="8"/>
  <c r="B3208" i="8"/>
  <c r="C3208" i="8"/>
  <c r="H3208" i="8"/>
  <c r="G3208" i="8"/>
  <c r="F3208" i="8"/>
  <c r="G3207" i="8"/>
  <c r="F3207" i="8"/>
  <c r="C3207" i="8"/>
  <c r="B3207" i="8"/>
  <c r="B3206" i="8"/>
  <c r="C3206" i="8"/>
  <c r="H3206" i="8"/>
  <c r="G3206" i="8"/>
  <c r="F3206" i="8"/>
  <c r="B3205" i="8"/>
  <c r="C3205" i="8"/>
  <c r="H3205" i="8"/>
  <c r="G3205" i="8"/>
  <c r="F3205" i="8"/>
  <c r="G3204" i="8"/>
  <c r="F3204" i="8"/>
  <c r="C3204" i="8"/>
  <c r="B3204" i="8"/>
  <c r="H3204" i="8"/>
  <c r="B3203" i="8"/>
  <c r="C3203" i="8"/>
  <c r="H3203" i="8"/>
  <c r="G3203" i="8"/>
  <c r="F3203" i="8"/>
  <c r="G3202" i="8"/>
  <c r="F3202" i="8"/>
  <c r="C3202" i="8"/>
  <c r="B3202" i="8"/>
  <c r="G3201" i="8"/>
  <c r="F3201" i="8"/>
  <c r="C3201" i="8"/>
  <c r="B3201" i="8"/>
  <c r="H3201" i="8"/>
  <c r="B3200" i="8"/>
  <c r="C3200" i="8"/>
  <c r="H3200" i="8"/>
  <c r="G3200" i="8"/>
  <c r="F3200" i="8"/>
  <c r="G3199" i="8"/>
  <c r="F3199" i="8"/>
  <c r="C3199" i="8"/>
  <c r="B3199" i="8"/>
  <c r="H3199" i="8"/>
  <c r="B3198" i="8"/>
  <c r="C3198" i="8"/>
  <c r="H3198" i="8"/>
  <c r="G3198" i="8"/>
  <c r="F3198" i="8"/>
  <c r="B3197" i="8"/>
  <c r="C3197" i="8"/>
  <c r="H3197" i="8"/>
  <c r="G3197" i="8"/>
  <c r="F3197" i="8"/>
  <c r="G3196" i="8"/>
  <c r="F3196" i="8"/>
  <c r="C3196" i="8"/>
  <c r="B3196" i="8"/>
  <c r="B3195" i="8"/>
  <c r="C3195" i="8"/>
  <c r="H3195" i="8"/>
  <c r="G3195" i="8"/>
  <c r="F3195" i="8"/>
  <c r="G3194" i="8"/>
  <c r="F3194" i="8"/>
  <c r="C3194" i="8"/>
  <c r="B3194" i="8"/>
  <c r="G3193" i="8"/>
  <c r="F3193" i="8"/>
  <c r="C3193" i="8"/>
  <c r="B3193" i="8"/>
  <c r="H3193" i="8"/>
  <c r="B3192" i="8"/>
  <c r="C3192" i="8"/>
  <c r="H3192" i="8"/>
  <c r="G3192" i="8"/>
  <c r="F3192" i="8"/>
  <c r="G3191" i="8"/>
  <c r="F3191" i="8"/>
  <c r="C3191" i="8"/>
  <c r="B3191" i="8"/>
  <c r="B3190" i="8"/>
  <c r="C3190" i="8"/>
  <c r="H3190" i="8"/>
  <c r="G3190" i="8"/>
  <c r="F3190" i="8"/>
  <c r="B3189" i="8"/>
  <c r="C3189" i="8"/>
  <c r="H3189" i="8"/>
  <c r="G3189" i="8"/>
  <c r="F3189" i="8"/>
  <c r="G3188" i="8"/>
  <c r="F3188" i="8"/>
  <c r="C3188" i="8"/>
  <c r="B3188" i="8"/>
  <c r="H3188" i="8"/>
  <c r="B3187" i="8"/>
  <c r="C3187" i="8"/>
  <c r="H3187" i="8"/>
  <c r="G3187" i="8"/>
  <c r="F3187" i="8"/>
  <c r="G3186" i="8"/>
  <c r="F3186" i="8"/>
  <c r="C3186" i="8"/>
  <c r="B3186" i="8"/>
  <c r="G3185" i="8"/>
  <c r="F3185" i="8"/>
  <c r="C3185" i="8"/>
  <c r="B3185" i="8"/>
  <c r="H3185" i="8"/>
  <c r="B3184" i="8"/>
  <c r="C3184" i="8"/>
  <c r="H3184" i="8"/>
  <c r="G3184" i="8"/>
  <c r="F3184" i="8"/>
  <c r="G3183" i="8"/>
  <c r="F3183" i="8"/>
  <c r="C3183" i="8"/>
  <c r="B3183" i="8"/>
  <c r="H3183" i="8"/>
  <c r="B3182" i="8"/>
  <c r="C3182" i="8"/>
  <c r="H3182" i="8"/>
  <c r="G3182" i="8"/>
  <c r="F3182" i="8"/>
  <c r="B3181" i="8"/>
  <c r="C3181" i="8"/>
  <c r="H3181" i="8"/>
  <c r="G3181" i="8"/>
  <c r="F3181" i="8"/>
  <c r="G3180" i="8"/>
  <c r="F3180" i="8"/>
  <c r="C3180" i="8"/>
  <c r="B3180" i="8"/>
  <c r="B3179" i="8"/>
  <c r="C3179" i="8"/>
  <c r="H3179" i="8"/>
  <c r="G3179" i="8"/>
  <c r="F3179" i="8"/>
  <c r="G3178" i="8"/>
  <c r="F3178" i="8"/>
  <c r="C3178" i="8"/>
  <c r="B3178" i="8"/>
  <c r="G3177" i="8"/>
  <c r="F3177" i="8"/>
  <c r="C3177" i="8"/>
  <c r="B3177" i="8"/>
  <c r="H3177" i="8"/>
  <c r="B3176" i="8"/>
  <c r="C3176" i="8"/>
  <c r="H3176" i="8"/>
  <c r="G3176" i="8"/>
  <c r="F3176" i="8"/>
  <c r="G3175" i="8"/>
  <c r="F3175" i="8"/>
  <c r="C3175" i="8"/>
  <c r="B3175" i="8"/>
  <c r="B3174" i="8"/>
  <c r="C3174" i="8"/>
  <c r="H3174" i="8"/>
  <c r="G3174" i="8"/>
  <c r="F3174" i="8"/>
  <c r="B3173" i="8"/>
  <c r="C3173" i="8"/>
  <c r="H3173" i="8"/>
  <c r="G3173" i="8"/>
  <c r="F3173" i="8"/>
  <c r="G3172" i="8"/>
  <c r="F3172" i="8"/>
  <c r="C3172" i="8"/>
  <c r="B3172" i="8"/>
  <c r="H3172" i="8"/>
  <c r="B3171" i="8"/>
  <c r="C3171" i="8"/>
  <c r="H3171" i="8"/>
  <c r="G3171" i="8"/>
  <c r="F3171" i="8"/>
  <c r="G3170" i="8"/>
  <c r="F3170" i="8"/>
  <c r="C3170" i="8"/>
  <c r="B3170" i="8"/>
  <c r="G3169" i="8"/>
  <c r="F3169" i="8"/>
  <c r="C3169" i="8"/>
  <c r="B3169" i="8"/>
  <c r="H3169" i="8"/>
  <c r="B3168" i="8"/>
  <c r="C3168" i="8"/>
  <c r="H3168" i="8"/>
  <c r="G3168" i="8"/>
  <c r="F3168" i="8"/>
  <c r="G3167" i="8"/>
  <c r="F3167" i="8"/>
  <c r="C3167" i="8"/>
  <c r="B3167" i="8"/>
  <c r="H3167" i="8"/>
  <c r="B3166" i="8"/>
  <c r="C3166" i="8"/>
  <c r="H3166" i="8"/>
  <c r="G3166" i="8"/>
  <c r="F3166" i="8"/>
  <c r="B3165" i="8"/>
  <c r="C3165" i="8"/>
  <c r="H3165" i="8"/>
  <c r="G3165" i="8"/>
  <c r="F3165" i="8"/>
  <c r="G3164" i="8"/>
  <c r="F3164" i="8"/>
  <c r="C3164" i="8"/>
  <c r="B3164" i="8"/>
  <c r="B3163" i="8"/>
  <c r="C3163" i="8"/>
  <c r="H3163" i="8"/>
  <c r="G3163" i="8"/>
  <c r="F3163" i="8"/>
  <c r="G3162" i="8"/>
  <c r="F3162" i="8"/>
  <c r="C3162" i="8"/>
  <c r="B3162" i="8"/>
  <c r="G3161" i="8"/>
  <c r="F3161" i="8"/>
  <c r="C3161" i="8"/>
  <c r="B3161" i="8"/>
  <c r="H3161" i="8"/>
  <c r="B3160" i="8"/>
  <c r="C3160" i="8"/>
  <c r="H3160" i="8"/>
  <c r="G3160" i="8"/>
  <c r="F3160" i="8"/>
  <c r="G3159" i="8"/>
  <c r="F3159" i="8"/>
  <c r="C3159" i="8"/>
  <c r="B3159" i="8"/>
  <c r="B3158" i="8"/>
  <c r="C3158" i="8"/>
  <c r="H3158" i="8"/>
  <c r="G3158" i="8"/>
  <c r="F3158" i="8"/>
  <c r="B3157" i="8"/>
  <c r="C3157" i="8"/>
  <c r="H3157" i="8"/>
  <c r="G3157" i="8"/>
  <c r="F3157" i="8"/>
  <c r="G3156" i="8"/>
  <c r="F3156" i="8"/>
  <c r="C3156" i="8"/>
  <c r="B3156" i="8"/>
  <c r="H3156" i="8"/>
  <c r="B3155" i="8"/>
  <c r="C3155" i="8"/>
  <c r="H3155" i="8"/>
  <c r="G3155" i="8"/>
  <c r="F3155" i="8"/>
  <c r="G3154" i="8"/>
  <c r="F3154" i="8"/>
  <c r="C3154" i="8"/>
  <c r="B3154" i="8"/>
  <c r="G3153" i="8"/>
  <c r="F3153" i="8"/>
  <c r="C3153" i="8"/>
  <c r="B3153" i="8"/>
  <c r="H3153" i="8"/>
  <c r="B3152" i="8"/>
  <c r="C3152" i="8"/>
  <c r="H3152" i="8"/>
  <c r="G3152" i="8"/>
  <c r="F3152" i="8"/>
  <c r="G3151" i="8"/>
  <c r="F3151" i="8"/>
  <c r="C3151" i="8"/>
  <c r="B3151" i="8"/>
  <c r="H3151" i="8"/>
  <c r="B3150" i="8"/>
  <c r="C3150" i="8"/>
  <c r="H3150" i="8"/>
  <c r="G3150" i="8"/>
  <c r="F3150" i="8"/>
  <c r="B3149" i="8"/>
  <c r="C3149" i="8"/>
  <c r="H3149" i="8"/>
  <c r="G3149" i="8"/>
  <c r="F3149" i="8"/>
  <c r="G3148" i="8"/>
  <c r="F3148" i="8"/>
  <c r="C3148" i="8"/>
  <c r="B3148" i="8"/>
  <c r="B3147" i="8"/>
  <c r="C3147" i="8"/>
  <c r="H3147" i="8"/>
  <c r="G3147" i="8"/>
  <c r="F3147" i="8"/>
  <c r="G3146" i="8"/>
  <c r="F3146" i="8"/>
  <c r="C3146" i="8"/>
  <c r="B3146" i="8"/>
  <c r="G3145" i="8"/>
  <c r="F3145" i="8"/>
  <c r="C3145" i="8"/>
  <c r="B3145" i="8"/>
  <c r="H3145" i="8"/>
  <c r="B3144" i="8"/>
  <c r="C3144" i="8"/>
  <c r="H3144" i="8"/>
  <c r="G3144" i="8"/>
  <c r="F3144" i="8"/>
  <c r="G3143" i="8"/>
  <c r="F3143" i="8"/>
  <c r="C3143" i="8"/>
  <c r="B3143" i="8"/>
  <c r="B3142" i="8"/>
  <c r="C3142" i="8"/>
  <c r="H3142" i="8"/>
  <c r="G3142" i="8"/>
  <c r="F3142" i="8"/>
  <c r="B3141" i="8"/>
  <c r="C3141" i="8"/>
  <c r="H3141" i="8"/>
  <c r="G3141" i="8"/>
  <c r="F3141" i="8"/>
  <c r="G3140" i="8"/>
  <c r="F3140" i="8"/>
  <c r="C3140" i="8"/>
  <c r="B3140" i="8"/>
  <c r="H3140" i="8"/>
  <c r="B3139" i="8"/>
  <c r="C3139" i="8"/>
  <c r="H3139" i="8"/>
  <c r="G3139" i="8"/>
  <c r="F3139" i="8"/>
  <c r="G3138" i="8"/>
  <c r="F3138" i="8"/>
  <c r="C3138" i="8"/>
  <c r="B3138" i="8"/>
  <c r="G3137" i="8"/>
  <c r="F3137" i="8"/>
  <c r="C3137" i="8"/>
  <c r="B3137" i="8"/>
  <c r="H3137" i="8"/>
  <c r="B3136" i="8"/>
  <c r="C3136" i="8"/>
  <c r="H3136" i="8"/>
  <c r="G3136" i="8"/>
  <c r="F3136" i="8"/>
  <c r="G3135" i="8"/>
  <c r="F3135" i="8"/>
  <c r="C3135" i="8"/>
  <c r="B3135" i="8"/>
  <c r="H3135" i="8"/>
  <c r="B3134" i="8"/>
  <c r="C3134" i="8"/>
  <c r="H3134" i="8"/>
  <c r="G3134" i="8"/>
  <c r="F3134" i="8"/>
  <c r="B3133" i="8"/>
  <c r="C3133" i="8"/>
  <c r="H3133" i="8"/>
  <c r="G3133" i="8"/>
  <c r="F3133" i="8"/>
  <c r="G3132" i="8"/>
  <c r="F3132" i="8"/>
  <c r="C3132" i="8"/>
  <c r="B3132" i="8"/>
  <c r="B3131" i="8"/>
  <c r="C3131" i="8"/>
  <c r="H3131" i="8"/>
  <c r="G3131" i="8"/>
  <c r="F3131" i="8"/>
  <c r="G3130" i="8"/>
  <c r="F3130" i="8"/>
  <c r="C3130" i="8"/>
  <c r="B3130" i="8"/>
  <c r="G3129" i="8"/>
  <c r="F3129" i="8"/>
  <c r="C3129" i="8"/>
  <c r="B3129" i="8"/>
  <c r="H3129" i="8"/>
  <c r="B3128" i="8"/>
  <c r="C3128" i="8"/>
  <c r="H3128" i="8"/>
  <c r="G3128" i="8"/>
  <c r="F3128" i="8"/>
  <c r="G3127" i="8"/>
  <c r="F3127" i="8"/>
  <c r="C3127" i="8"/>
  <c r="B3127" i="8"/>
  <c r="B3126" i="8"/>
  <c r="C3126" i="8"/>
  <c r="H3126" i="8"/>
  <c r="G3126" i="8"/>
  <c r="F3126" i="8"/>
  <c r="B3125" i="8"/>
  <c r="C3125" i="8"/>
  <c r="H3125" i="8"/>
  <c r="G3125" i="8"/>
  <c r="F3125" i="8"/>
  <c r="G3124" i="8"/>
  <c r="F3124" i="8"/>
  <c r="C3124" i="8"/>
  <c r="B3124" i="8"/>
  <c r="H3124" i="8"/>
  <c r="B3123" i="8"/>
  <c r="C3123" i="8"/>
  <c r="H3123" i="8"/>
  <c r="G3123" i="8"/>
  <c r="F3123" i="8"/>
  <c r="G3122" i="8"/>
  <c r="F3122" i="8"/>
  <c r="C3122" i="8"/>
  <c r="B3122" i="8"/>
  <c r="G3121" i="8"/>
  <c r="F3121" i="8"/>
  <c r="C3121" i="8"/>
  <c r="B3121" i="8"/>
  <c r="H3121" i="8"/>
  <c r="B3120" i="8"/>
  <c r="C3120" i="8"/>
  <c r="H3120" i="8"/>
  <c r="G3120" i="8"/>
  <c r="F3120" i="8"/>
  <c r="G3119" i="8"/>
  <c r="F3119" i="8"/>
  <c r="C3119" i="8"/>
  <c r="B3119" i="8"/>
  <c r="H3119" i="8"/>
  <c r="B3118" i="8"/>
  <c r="C3118" i="8"/>
  <c r="H3118" i="8"/>
  <c r="G3118" i="8"/>
  <c r="F3118" i="8"/>
  <c r="B3117" i="8"/>
  <c r="C3117" i="8"/>
  <c r="H3117" i="8"/>
  <c r="G3117" i="8"/>
  <c r="F3117" i="8"/>
  <c r="G3116" i="8"/>
  <c r="F3116" i="8"/>
  <c r="C3116" i="8"/>
  <c r="B3116" i="8"/>
  <c r="B3115" i="8"/>
  <c r="C3115" i="8"/>
  <c r="H3115" i="8"/>
  <c r="G3115" i="8"/>
  <c r="F3115" i="8"/>
  <c r="G3114" i="8"/>
  <c r="F3114" i="8"/>
  <c r="C3114" i="8"/>
  <c r="B3114" i="8"/>
  <c r="G3113" i="8"/>
  <c r="F3113" i="8"/>
  <c r="C3113" i="8"/>
  <c r="B3113" i="8"/>
  <c r="H3113" i="8"/>
  <c r="B3112" i="8"/>
  <c r="C3112" i="8"/>
  <c r="H3112" i="8"/>
  <c r="G3112" i="8"/>
  <c r="F3112" i="8"/>
  <c r="G3111" i="8"/>
  <c r="F3111" i="8"/>
  <c r="C3111" i="8"/>
  <c r="B3111" i="8"/>
  <c r="B3110" i="8"/>
  <c r="C3110" i="8"/>
  <c r="H3110" i="8"/>
  <c r="G3110" i="8"/>
  <c r="F3110" i="8"/>
  <c r="B3109" i="8"/>
  <c r="C3109" i="8"/>
  <c r="H3109" i="8"/>
  <c r="G3109" i="8"/>
  <c r="F3109" i="8"/>
  <c r="G3108" i="8"/>
  <c r="F3108" i="8"/>
  <c r="C3108" i="8"/>
  <c r="B3108" i="8"/>
  <c r="H3108" i="8"/>
  <c r="B3107" i="8"/>
  <c r="C3107" i="8"/>
  <c r="H3107" i="8"/>
  <c r="G3107" i="8"/>
  <c r="F3107" i="8"/>
  <c r="G3106" i="8"/>
  <c r="F3106" i="8"/>
  <c r="C3106" i="8"/>
  <c r="B3106" i="8"/>
  <c r="G3105" i="8"/>
  <c r="F3105" i="8"/>
  <c r="C3105" i="8"/>
  <c r="B3105" i="8"/>
  <c r="H3105" i="8"/>
  <c r="B3104" i="8"/>
  <c r="C3104" i="8"/>
  <c r="H3104" i="8"/>
  <c r="G3104" i="8"/>
  <c r="F3104" i="8"/>
  <c r="G3103" i="8"/>
  <c r="F3103" i="8"/>
  <c r="C3103" i="8"/>
  <c r="B3103" i="8"/>
  <c r="H3103" i="8"/>
  <c r="B3102" i="8"/>
  <c r="C3102" i="8"/>
  <c r="H3102" i="8"/>
  <c r="G3102" i="8"/>
  <c r="F3102" i="8"/>
  <c r="B3101" i="8"/>
  <c r="C3101" i="8"/>
  <c r="H3101" i="8"/>
  <c r="G3101" i="8"/>
  <c r="F3101" i="8"/>
  <c r="G3100" i="8"/>
  <c r="F3100" i="8"/>
  <c r="C3100" i="8"/>
  <c r="B3100" i="8"/>
  <c r="B3099" i="8"/>
  <c r="C3099" i="8"/>
  <c r="H3099" i="8"/>
  <c r="G3099" i="8"/>
  <c r="F3099" i="8"/>
  <c r="G3098" i="8"/>
  <c r="F3098" i="8"/>
  <c r="C3098" i="8"/>
  <c r="B3098" i="8"/>
  <c r="G3097" i="8"/>
  <c r="F3097" i="8"/>
  <c r="C3097" i="8"/>
  <c r="B3097" i="8"/>
  <c r="H3097" i="8"/>
  <c r="B3096" i="8"/>
  <c r="C3096" i="8"/>
  <c r="H3096" i="8"/>
  <c r="G3096" i="8"/>
  <c r="F3096" i="8"/>
  <c r="G3095" i="8"/>
  <c r="F3095" i="8"/>
  <c r="C3095" i="8"/>
  <c r="B3095" i="8"/>
  <c r="B3094" i="8"/>
  <c r="C3094" i="8"/>
  <c r="H3094" i="8"/>
  <c r="G3094" i="8"/>
  <c r="F3094" i="8"/>
  <c r="B3093" i="8"/>
  <c r="C3093" i="8"/>
  <c r="H3093" i="8"/>
  <c r="G3093" i="8"/>
  <c r="F3093" i="8"/>
  <c r="G3092" i="8"/>
  <c r="F3092" i="8"/>
  <c r="C3092" i="8"/>
  <c r="B3092" i="8"/>
  <c r="H3092" i="8"/>
  <c r="B3091" i="8"/>
  <c r="C3091" i="8"/>
  <c r="H3091" i="8"/>
  <c r="G3091" i="8"/>
  <c r="F3091" i="8"/>
  <c r="G3090" i="8"/>
  <c r="F3090" i="8"/>
  <c r="C3090" i="8"/>
  <c r="B3090" i="8"/>
  <c r="G3089" i="8"/>
  <c r="F3089" i="8"/>
  <c r="C3089" i="8"/>
  <c r="B3089" i="8"/>
  <c r="H3089" i="8"/>
  <c r="B3088" i="8"/>
  <c r="C3088" i="8"/>
  <c r="H3088" i="8"/>
  <c r="G3088" i="8"/>
  <c r="F3088" i="8"/>
  <c r="G3087" i="8"/>
  <c r="F3087" i="8"/>
  <c r="C3087" i="8"/>
  <c r="B3087" i="8"/>
  <c r="H3087" i="8"/>
  <c r="B3086" i="8"/>
  <c r="C3086" i="8"/>
  <c r="H3086" i="8"/>
  <c r="G3086" i="8"/>
  <c r="F3086" i="8"/>
  <c r="B3085" i="8"/>
  <c r="C3085" i="8"/>
  <c r="H3085" i="8"/>
  <c r="G3085" i="8"/>
  <c r="F3085" i="8"/>
  <c r="G3084" i="8"/>
  <c r="F3084" i="8"/>
  <c r="C3084" i="8"/>
  <c r="B3084" i="8"/>
  <c r="B3083" i="8"/>
  <c r="C3083" i="8"/>
  <c r="H3083" i="8"/>
  <c r="G3083" i="8"/>
  <c r="F3083" i="8"/>
  <c r="G3082" i="8"/>
  <c r="F3082" i="8"/>
  <c r="C3082" i="8"/>
  <c r="B3082" i="8"/>
  <c r="G3081" i="8"/>
  <c r="F3081" i="8"/>
  <c r="C3081" i="8"/>
  <c r="B3081" i="8"/>
  <c r="H3081" i="8"/>
  <c r="B3080" i="8"/>
  <c r="C3080" i="8"/>
  <c r="H3080" i="8"/>
  <c r="G3080" i="8"/>
  <c r="F3080" i="8"/>
  <c r="G3079" i="8"/>
  <c r="F3079" i="8"/>
  <c r="C3079" i="8"/>
  <c r="B3079" i="8"/>
  <c r="B3078" i="8"/>
  <c r="C3078" i="8"/>
  <c r="H3078" i="8"/>
  <c r="G3078" i="8"/>
  <c r="F3078" i="8"/>
  <c r="B3077" i="8"/>
  <c r="C3077" i="8"/>
  <c r="H3077" i="8"/>
  <c r="G3077" i="8"/>
  <c r="F3077" i="8"/>
  <c r="G3076" i="8"/>
  <c r="F3076" i="8"/>
  <c r="C3076" i="8"/>
  <c r="B3076" i="8"/>
  <c r="H3076" i="8"/>
  <c r="B3075" i="8"/>
  <c r="C3075" i="8"/>
  <c r="H3075" i="8"/>
  <c r="G3075" i="8"/>
  <c r="F3075" i="8"/>
  <c r="G3074" i="8"/>
  <c r="F3074" i="8"/>
  <c r="C3074" i="8"/>
  <c r="B3074" i="8"/>
  <c r="G3073" i="8"/>
  <c r="F3073" i="8"/>
  <c r="C3073" i="8"/>
  <c r="B3073" i="8"/>
  <c r="H3073" i="8"/>
  <c r="B3072" i="8"/>
  <c r="C3072" i="8"/>
  <c r="H3072" i="8"/>
  <c r="G3072" i="8"/>
  <c r="F3072" i="8"/>
  <c r="G3071" i="8"/>
  <c r="F3071" i="8"/>
  <c r="C3071" i="8"/>
  <c r="B3071" i="8"/>
  <c r="H3071" i="8"/>
  <c r="B3070" i="8"/>
  <c r="C3070" i="8"/>
  <c r="H3070" i="8"/>
  <c r="G3070" i="8"/>
  <c r="F3070" i="8"/>
  <c r="B3069" i="8"/>
  <c r="C3069" i="8"/>
  <c r="H3069" i="8"/>
  <c r="G3069" i="8"/>
  <c r="F3069" i="8"/>
  <c r="G3068" i="8"/>
  <c r="F3068" i="8"/>
  <c r="C3068" i="8"/>
  <c r="B3068" i="8"/>
  <c r="B3067" i="8"/>
  <c r="C3067" i="8"/>
  <c r="H3067" i="8"/>
  <c r="G3067" i="8"/>
  <c r="F3067" i="8"/>
  <c r="G3066" i="8"/>
  <c r="F3066" i="8"/>
  <c r="C3066" i="8"/>
  <c r="B3066" i="8"/>
  <c r="G3065" i="8"/>
  <c r="F3065" i="8"/>
  <c r="C3065" i="8"/>
  <c r="B3065" i="8"/>
  <c r="H3065" i="8"/>
  <c r="B3064" i="8"/>
  <c r="C3064" i="8"/>
  <c r="H3064" i="8"/>
  <c r="G3064" i="8"/>
  <c r="F3064" i="8"/>
  <c r="G3063" i="8"/>
  <c r="F3063" i="8"/>
  <c r="C3063" i="8"/>
  <c r="B3063" i="8"/>
  <c r="B3062" i="8"/>
  <c r="C3062" i="8"/>
  <c r="H3062" i="8"/>
  <c r="G3062" i="8"/>
  <c r="F3062" i="8"/>
  <c r="B3061" i="8"/>
  <c r="C3061" i="8"/>
  <c r="H3061" i="8"/>
  <c r="G3061" i="8"/>
  <c r="F3061" i="8"/>
  <c r="G3060" i="8"/>
  <c r="F3060" i="8"/>
  <c r="C3060" i="8"/>
  <c r="B3060" i="8"/>
  <c r="H3060" i="8"/>
  <c r="B3059" i="8"/>
  <c r="C3059" i="8"/>
  <c r="H3059" i="8"/>
  <c r="G3059" i="8"/>
  <c r="F3059" i="8"/>
  <c r="G3058" i="8"/>
  <c r="F3058" i="8"/>
  <c r="C3058" i="8"/>
  <c r="B3058" i="8"/>
  <c r="G3057" i="8"/>
  <c r="F3057" i="8"/>
  <c r="C3057" i="8"/>
  <c r="B3057" i="8"/>
  <c r="H3057" i="8"/>
  <c r="B3056" i="8"/>
  <c r="C3056" i="8"/>
  <c r="H3056" i="8"/>
  <c r="G3056" i="8"/>
  <c r="F3056" i="8"/>
  <c r="G3055" i="8"/>
  <c r="F3055" i="8"/>
  <c r="C3055" i="8"/>
  <c r="B3055" i="8"/>
  <c r="H3055" i="8"/>
  <c r="B3054" i="8"/>
  <c r="C3054" i="8"/>
  <c r="H3054" i="8"/>
  <c r="G3054" i="8"/>
  <c r="F3054" i="8"/>
  <c r="B3053" i="8"/>
  <c r="C3053" i="8"/>
  <c r="H3053" i="8"/>
  <c r="G3053" i="8"/>
  <c r="F3053" i="8"/>
  <c r="G3052" i="8"/>
  <c r="F3052" i="8"/>
  <c r="C3052" i="8"/>
  <c r="B3052" i="8"/>
  <c r="B3051" i="8"/>
  <c r="C3051" i="8"/>
  <c r="H3051" i="8"/>
  <c r="G3051" i="8"/>
  <c r="F3051" i="8"/>
  <c r="G3050" i="8"/>
  <c r="F3050" i="8"/>
  <c r="C3050" i="8"/>
  <c r="B3050" i="8"/>
  <c r="G3049" i="8"/>
  <c r="F3049" i="8"/>
  <c r="C3049" i="8"/>
  <c r="B3049" i="8"/>
  <c r="H3049" i="8"/>
  <c r="B3048" i="8"/>
  <c r="C3048" i="8"/>
  <c r="H3048" i="8"/>
  <c r="G3048" i="8"/>
  <c r="F3048" i="8"/>
  <c r="G3047" i="8"/>
  <c r="F3047" i="8"/>
  <c r="C3047" i="8"/>
  <c r="B3047" i="8"/>
  <c r="B3046" i="8"/>
  <c r="C3046" i="8"/>
  <c r="H3046" i="8"/>
  <c r="G3046" i="8"/>
  <c r="F3046" i="8"/>
  <c r="B3045" i="8"/>
  <c r="C3045" i="8"/>
  <c r="H3045" i="8"/>
  <c r="G3045" i="8"/>
  <c r="F3045" i="8"/>
  <c r="G3044" i="8"/>
  <c r="F3044" i="8"/>
  <c r="C3044" i="8"/>
  <c r="B3044" i="8"/>
  <c r="H3044" i="8"/>
  <c r="B3043" i="8"/>
  <c r="C3043" i="8"/>
  <c r="H3043" i="8"/>
  <c r="G3043" i="8"/>
  <c r="F3043" i="8"/>
  <c r="G3042" i="8"/>
  <c r="F3042" i="8"/>
  <c r="C3042" i="8"/>
  <c r="B3042" i="8"/>
  <c r="G3041" i="8"/>
  <c r="F3041" i="8"/>
  <c r="C3041" i="8"/>
  <c r="B3041" i="8"/>
  <c r="H3041" i="8"/>
  <c r="B3040" i="8"/>
  <c r="C3040" i="8"/>
  <c r="H3040" i="8"/>
  <c r="G3040" i="8"/>
  <c r="F3040" i="8"/>
  <c r="G3039" i="8"/>
  <c r="F3039" i="8"/>
  <c r="C3039" i="8"/>
  <c r="B3039" i="8"/>
  <c r="H3039" i="8"/>
  <c r="B3038" i="8"/>
  <c r="C3038" i="8"/>
  <c r="H3038" i="8"/>
  <c r="G3038" i="8"/>
  <c r="F3038" i="8"/>
  <c r="B3037" i="8"/>
  <c r="C3037" i="8"/>
  <c r="H3037" i="8"/>
  <c r="G3037" i="8"/>
  <c r="F3037" i="8"/>
  <c r="G3036" i="8"/>
  <c r="F3036" i="8"/>
  <c r="C3036" i="8"/>
  <c r="B3036" i="8"/>
  <c r="B3035" i="8"/>
  <c r="C3035" i="8"/>
  <c r="H3035" i="8"/>
  <c r="G3035" i="8"/>
  <c r="F3035" i="8"/>
  <c r="G3034" i="8"/>
  <c r="F3034" i="8"/>
  <c r="C3034" i="8"/>
  <c r="B3034" i="8"/>
  <c r="G3033" i="8"/>
  <c r="F3033" i="8"/>
  <c r="C3033" i="8"/>
  <c r="B3033" i="8"/>
  <c r="H3033" i="8"/>
  <c r="B3032" i="8"/>
  <c r="C3032" i="8"/>
  <c r="H3032" i="8"/>
  <c r="G3032" i="8"/>
  <c r="F3032" i="8"/>
  <c r="G3031" i="8"/>
  <c r="F3031" i="8"/>
  <c r="C3031" i="8"/>
  <c r="B3031" i="8"/>
  <c r="B3030" i="8"/>
  <c r="C3030" i="8"/>
  <c r="H3030" i="8"/>
  <c r="G3030" i="8"/>
  <c r="F3030" i="8"/>
  <c r="B3029" i="8"/>
  <c r="C3029" i="8"/>
  <c r="H3029" i="8"/>
  <c r="G3029" i="8"/>
  <c r="F3029" i="8"/>
  <c r="G3028" i="8"/>
  <c r="F3028" i="8"/>
  <c r="C3028" i="8"/>
  <c r="B3028" i="8"/>
  <c r="H3028" i="8"/>
  <c r="B3027" i="8"/>
  <c r="C3027" i="8"/>
  <c r="H3027" i="8"/>
  <c r="G3027" i="8"/>
  <c r="F3027" i="8"/>
  <c r="G3026" i="8"/>
  <c r="F3026" i="8"/>
  <c r="C3026" i="8"/>
  <c r="B3026" i="8"/>
  <c r="G3025" i="8"/>
  <c r="F3025" i="8"/>
  <c r="C3025" i="8"/>
  <c r="B3025" i="8"/>
  <c r="H3025" i="8"/>
  <c r="B3024" i="8"/>
  <c r="C3024" i="8"/>
  <c r="H3024" i="8"/>
  <c r="G3024" i="8"/>
  <c r="F3024" i="8"/>
  <c r="G3023" i="8"/>
  <c r="F3023" i="8"/>
  <c r="C3023" i="8"/>
  <c r="B3023" i="8"/>
  <c r="H3023" i="8"/>
  <c r="B3022" i="8"/>
  <c r="C3022" i="8"/>
  <c r="H3022" i="8"/>
  <c r="G3022" i="8"/>
  <c r="F3022" i="8"/>
  <c r="B3021" i="8"/>
  <c r="C3021" i="8"/>
  <c r="H3021" i="8"/>
  <c r="G3021" i="8"/>
  <c r="F3021" i="8"/>
  <c r="G3020" i="8"/>
  <c r="F3020" i="8"/>
  <c r="C3020" i="8"/>
  <c r="B3020" i="8"/>
  <c r="B3019" i="8"/>
  <c r="C3019" i="8"/>
  <c r="H3019" i="8"/>
  <c r="G3019" i="8"/>
  <c r="F3019" i="8"/>
  <c r="G3018" i="8"/>
  <c r="F3018" i="8"/>
  <c r="C3018" i="8"/>
  <c r="B3018" i="8"/>
  <c r="G3017" i="8"/>
  <c r="F3017" i="8"/>
  <c r="C3017" i="8"/>
  <c r="B3017" i="8"/>
  <c r="H3017" i="8"/>
  <c r="B3016" i="8"/>
  <c r="C3016" i="8"/>
  <c r="H3016" i="8"/>
  <c r="G3016" i="8"/>
  <c r="F3016" i="8"/>
  <c r="G3015" i="8"/>
  <c r="F3015" i="8"/>
  <c r="C3015" i="8"/>
  <c r="B3015" i="8"/>
  <c r="B3014" i="8"/>
  <c r="C3014" i="8"/>
  <c r="H3014" i="8"/>
  <c r="G3014" i="8"/>
  <c r="F3014" i="8"/>
  <c r="B3013" i="8"/>
  <c r="C3013" i="8"/>
  <c r="H3013" i="8"/>
  <c r="G3013" i="8"/>
  <c r="F3013" i="8"/>
  <c r="G3012" i="8"/>
  <c r="F3012" i="8"/>
  <c r="C3012" i="8"/>
  <c r="B3012" i="8"/>
  <c r="H3012" i="8"/>
  <c r="B3011" i="8"/>
  <c r="C3011" i="8"/>
  <c r="H3011" i="8"/>
  <c r="G3011" i="8"/>
  <c r="F3011" i="8"/>
  <c r="G3010" i="8"/>
  <c r="F3010" i="8"/>
  <c r="C3010" i="8"/>
  <c r="B3010" i="8"/>
  <c r="G3009" i="8"/>
  <c r="F3009" i="8"/>
  <c r="C3009" i="8"/>
  <c r="B3009" i="8"/>
  <c r="H3009" i="8"/>
  <c r="B3008" i="8"/>
  <c r="C3008" i="8"/>
  <c r="H3008" i="8"/>
  <c r="G3008" i="8"/>
  <c r="F3008" i="8"/>
  <c r="G3007" i="8"/>
  <c r="F3007" i="8"/>
  <c r="C3007" i="8"/>
  <c r="B3007" i="8"/>
  <c r="H3007" i="8"/>
  <c r="B3006" i="8"/>
  <c r="C3006" i="8"/>
  <c r="H3006" i="8"/>
  <c r="G3006" i="8"/>
  <c r="F3006" i="8"/>
  <c r="B3005" i="8"/>
  <c r="C3005" i="8"/>
  <c r="H3005" i="8"/>
  <c r="G3005" i="8"/>
  <c r="F3005" i="8"/>
  <c r="G3004" i="8"/>
  <c r="F3004" i="8"/>
  <c r="C3004" i="8"/>
  <c r="B3004" i="8"/>
  <c r="B3003" i="8"/>
  <c r="C3003" i="8"/>
  <c r="H3003" i="8"/>
  <c r="G3003" i="8"/>
  <c r="F3003" i="8"/>
  <c r="G3002" i="8"/>
  <c r="F3002" i="8"/>
  <c r="C3002" i="8"/>
  <c r="B3002" i="8"/>
  <c r="G3001" i="8"/>
  <c r="F3001" i="8"/>
  <c r="C3001" i="8"/>
  <c r="B3001" i="8"/>
  <c r="H3001" i="8"/>
  <c r="B3000" i="8"/>
  <c r="C3000" i="8"/>
  <c r="H3000" i="8"/>
  <c r="G3000" i="8"/>
  <c r="F3000" i="8"/>
  <c r="G2999" i="8"/>
  <c r="F2999" i="8"/>
  <c r="C2999" i="8"/>
  <c r="B2999" i="8"/>
  <c r="B2998" i="8"/>
  <c r="C2998" i="8"/>
  <c r="H2998" i="8"/>
  <c r="G2998" i="8"/>
  <c r="F2998" i="8"/>
  <c r="B2997" i="8"/>
  <c r="C2997" i="8"/>
  <c r="H2997" i="8"/>
  <c r="G2997" i="8"/>
  <c r="F2997" i="8"/>
  <c r="G2996" i="8"/>
  <c r="F2996" i="8"/>
  <c r="C2996" i="8"/>
  <c r="B2996" i="8"/>
  <c r="H2996" i="8"/>
  <c r="B2995" i="8"/>
  <c r="C2995" i="8"/>
  <c r="H2995" i="8"/>
  <c r="G2995" i="8"/>
  <c r="F2995" i="8"/>
  <c r="G2994" i="8"/>
  <c r="F2994" i="8"/>
  <c r="C2994" i="8"/>
  <c r="B2994" i="8"/>
  <c r="G2993" i="8"/>
  <c r="F2993" i="8"/>
  <c r="C2993" i="8"/>
  <c r="B2993" i="8"/>
  <c r="H2993" i="8"/>
  <c r="B2992" i="8"/>
  <c r="C2992" i="8"/>
  <c r="H2992" i="8"/>
  <c r="G2992" i="8"/>
  <c r="F2992" i="8"/>
  <c r="G2991" i="8"/>
  <c r="F2991" i="8"/>
  <c r="C2991" i="8"/>
  <c r="B2991" i="8"/>
  <c r="H2991" i="8"/>
  <c r="B2990" i="8"/>
  <c r="C2990" i="8"/>
  <c r="H2990" i="8"/>
  <c r="G2990" i="8"/>
  <c r="F2990" i="8"/>
  <c r="B2989" i="8"/>
  <c r="C2989" i="8"/>
  <c r="H2989" i="8"/>
  <c r="G2989" i="8"/>
  <c r="F2989" i="8"/>
  <c r="G2988" i="8"/>
  <c r="F2988" i="8"/>
  <c r="C2988" i="8"/>
  <c r="B2988" i="8"/>
  <c r="B2987" i="8"/>
  <c r="C2987" i="8"/>
  <c r="H2987" i="8"/>
  <c r="G2987" i="8"/>
  <c r="F2987" i="8"/>
  <c r="G2986" i="8"/>
  <c r="F2986" i="8"/>
  <c r="C2986" i="8"/>
  <c r="B2986" i="8"/>
  <c r="G2985" i="8"/>
  <c r="F2985" i="8"/>
  <c r="C2985" i="8"/>
  <c r="B2985" i="8"/>
  <c r="H2985" i="8"/>
  <c r="B2984" i="8"/>
  <c r="C2984" i="8"/>
  <c r="H2984" i="8"/>
  <c r="G2984" i="8"/>
  <c r="F2984" i="8"/>
  <c r="G2983" i="8"/>
  <c r="F2983" i="8"/>
  <c r="C2983" i="8"/>
  <c r="B2983" i="8"/>
  <c r="B2982" i="8"/>
  <c r="C2982" i="8"/>
  <c r="H2982" i="8"/>
  <c r="G2982" i="8"/>
  <c r="F2982" i="8"/>
  <c r="B2981" i="8"/>
  <c r="C2981" i="8"/>
  <c r="H2981" i="8"/>
  <c r="G2981" i="8"/>
  <c r="F2981" i="8"/>
  <c r="G2980" i="8"/>
  <c r="F2980" i="8"/>
  <c r="C2980" i="8"/>
  <c r="B2980" i="8"/>
  <c r="H2980" i="8"/>
  <c r="B2979" i="8"/>
  <c r="C2979" i="8"/>
  <c r="H2979" i="8"/>
  <c r="G2979" i="8"/>
  <c r="F2979" i="8"/>
  <c r="G2978" i="8"/>
  <c r="F2978" i="8"/>
  <c r="C2978" i="8"/>
  <c r="B2978" i="8"/>
  <c r="G2977" i="8"/>
  <c r="F2977" i="8"/>
  <c r="C2977" i="8"/>
  <c r="B2977" i="8"/>
  <c r="H2977" i="8"/>
  <c r="B2976" i="8"/>
  <c r="C2976" i="8"/>
  <c r="H2976" i="8"/>
  <c r="G2976" i="8"/>
  <c r="F2976" i="8"/>
  <c r="G2975" i="8"/>
  <c r="F2975" i="8"/>
  <c r="C2975" i="8"/>
  <c r="B2975" i="8"/>
  <c r="H2975" i="8"/>
  <c r="B2974" i="8"/>
  <c r="C2974" i="8"/>
  <c r="H2974" i="8"/>
  <c r="G2974" i="8"/>
  <c r="F2974" i="8"/>
  <c r="B2973" i="8"/>
  <c r="C2973" i="8"/>
  <c r="H2973" i="8"/>
  <c r="G2973" i="8"/>
  <c r="F2973" i="8"/>
  <c r="G2972" i="8"/>
  <c r="F2972" i="8"/>
  <c r="C2972" i="8"/>
  <c r="B2972" i="8"/>
  <c r="B2971" i="8"/>
  <c r="C2971" i="8"/>
  <c r="H2971" i="8"/>
  <c r="G2971" i="8"/>
  <c r="F2971" i="8"/>
  <c r="G2970" i="8"/>
  <c r="F2970" i="8"/>
  <c r="C2970" i="8"/>
  <c r="B2970" i="8"/>
  <c r="G2969" i="8"/>
  <c r="F2969" i="8"/>
  <c r="C2969" i="8"/>
  <c r="B2969" i="8"/>
  <c r="H2969" i="8"/>
  <c r="B2968" i="8"/>
  <c r="C2968" i="8"/>
  <c r="H2968" i="8"/>
  <c r="G2968" i="8"/>
  <c r="F2968" i="8"/>
  <c r="G2967" i="8"/>
  <c r="F2967" i="8"/>
  <c r="C2967" i="8"/>
  <c r="B2967" i="8"/>
  <c r="B2966" i="8"/>
  <c r="C2966" i="8"/>
  <c r="H2966" i="8"/>
  <c r="G2966" i="8"/>
  <c r="F2966" i="8"/>
  <c r="B2965" i="8"/>
  <c r="C2965" i="8"/>
  <c r="H2965" i="8"/>
  <c r="G2965" i="8"/>
  <c r="F2965" i="8"/>
  <c r="G2964" i="8"/>
  <c r="F2964" i="8"/>
  <c r="C2964" i="8"/>
  <c r="B2964" i="8"/>
  <c r="H2964" i="8"/>
  <c r="B2963" i="8"/>
  <c r="C2963" i="8"/>
  <c r="H2963" i="8"/>
  <c r="G2963" i="8"/>
  <c r="F2963" i="8"/>
  <c r="G2962" i="8"/>
  <c r="F2962" i="8"/>
  <c r="C2962" i="8"/>
  <c r="B2962" i="8"/>
  <c r="G2961" i="8"/>
  <c r="F2961" i="8"/>
  <c r="C2961" i="8"/>
  <c r="B2961" i="8"/>
  <c r="H2961" i="8"/>
  <c r="B2960" i="8"/>
  <c r="C2960" i="8"/>
  <c r="H2960" i="8"/>
  <c r="G2960" i="8"/>
  <c r="F2960" i="8"/>
  <c r="G2959" i="8"/>
  <c r="F2959" i="8"/>
  <c r="C2959" i="8"/>
  <c r="B2959" i="8"/>
  <c r="H2959" i="8"/>
  <c r="B2958" i="8"/>
  <c r="C2958" i="8"/>
  <c r="H2958" i="8"/>
  <c r="G2958" i="8"/>
  <c r="F2958" i="8"/>
  <c r="B2957" i="8"/>
  <c r="C2957" i="8"/>
  <c r="H2957" i="8"/>
  <c r="G2957" i="8"/>
  <c r="F2957" i="8"/>
  <c r="G2956" i="8"/>
  <c r="F2956" i="8"/>
  <c r="C2956" i="8"/>
  <c r="B2956" i="8"/>
  <c r="B2955" i="8"/>
  <c r="C2955" i="8"/>
  <c r="H2955" i="8"/>
  <c r="G2955" i="8"/>
  <c r="F2955" i="8"/>
  <c r="G2954" i="8"/>
  <c r="F2954" i="8"/>
  <c r="C2954" i="8"/>
  <c r="B2954" i="8"/>
  <c r="G2953" i="8"/>
  <c r="F2953" i="8"/>
  <c r="C2953" i="8"/>
  <c r="B2953" i="8"/>
  <c r="H2953" i="8"/>
  <c r="B2952" i="8"/>
  <c r="C2952" i="8"/>
  <c r="H2952" i="8"/>
  <c r="G2952" i="8"/>
  <c r="F2952" i="8"/>
  <c r="G2951" i="8"/>
  <c r="F2951" i="8"/>
  <c r="C2951" i="8"/>
  <c r="B2951" i="8"/>
  <c r="B2950" i="8"/>
  <c r="C2950" i="8"/>
  <c r="H2950" i="8"/>
  <c r="G2950" i="8"/>
  <c r="F2950" i="8"/>
  <c r="B2949" i="8"/>
  <c r="C2949" i="8"/>
  <c r="H2949" i="8"/>
  <c r="G2949" i="8"/>
  <c r="F2949" i="8"/>
  <c r="G2948" i="8"/>
  <c r="F2948" i="8"/>
  <c r="C2948" i="8"/>
  <c r="B2948" i="8"/>
  <c r="H2948" i="8"/>
  <c r="B2947" i="8"/>
  <c r="C2947" i="8"/>
  <c r="H2947" i="8"/>
  <c r="G2947" i="8"/>
  <c r="F2947" i="8"/>
  <c r="G2946" i="8"/>
  <c r="F2946" i="8"/>
  <c r="C2946" i="8"/>
  <c r="B2946" i="8"/>
  <c r="G2945" i="8"/>
  <c r="F2945" i="8"/>
  <c r="C2945" i="8"/>
  <c r="B2945" i="8"/>
  <c r="H2945" i="8"/>
  <c r="B2944" i="8"/>
  <c r="C2944" i="8"/>
  <c r="H2944" i="8"/>
  <c r="G2944" i="8"/>
  <c r="F2944" i="8"/>
  <c r="G2943" i="8"/>
  <c r="F2943" i="8"/>
  <c r="C2943" i="8"/>
  <c r="B2943" i="8"/>
  <c r="H2943" i="8"/>
  <c r="B2942" i="8"/>
  <c r="C2942" i="8"/>
  <c r="H2942" i="8"/>
  <c r="G2942" i="8"/>
  <c r="F2942" i="8"/>
  <c r="B2941" i="8"/>
  <c r="C2941" i="8"/>
  <c r="H2941" i="8"/>
  <c r="G2941" i="8"/>
  <c r="F2941" i="8"/>
  <c r="G2940" i="8"/>
  <c r="F2940" i="8"/>
  <c r="C2940" i="8"/>
  <c r="B2940" i="8"/>
  <c r="B2939" i="8"/>
  <c r="C2939" i="8"/>
  <c r="H2939" i="8"/>
  <c r="G2939" i="8"/>
  <c r="F2939" i="8"/>
  <c r="G2938" i="8"/>
  <c r="F2938" i="8"/>
  <c r="C2938" i="8"/>
  <c r="B2938" i="8"/>
  <c r="G2937" i="8"/>
  <c r="F2937" i="8"/>
  <c r="C2937" i="8"/>
  <c r="B2937" i="8"/>
  <c r="H2937" i="8"/>
  <c r="B2936" i="8"/>
  <c r="C2936" i="8"/>
  <c r="H2936" i="8"/>
  <c r="G2936" i="8"/>
  <c r="F2936" i="8"/>
  <c r="G2935" i="8"/>
  <c r="F2935" i="8"/>
  <c r="C2935" i="8"/>
  <c r="B2935" i="8"/>
  <c r="B2934" i="8"/>
  <c r="C2934" i="8"/>
  <c r="H2934" i="8"/>
  <c r="G2934" i="8"/>
  <c r="F2934" i="8"/>
  <c r="B2933" i="8"/>
  <c r="C2933" i="8"/>
  <c r="H2933" i="8"/>
  <c r="G2933" i="8"/>
  <c r="F2933" i="8"/>
  <c r="G2932" i="8"/>
  <c r="F2932" i="8"/>
  <c r="C2932" i="8"/>
  <c r="B2932" i="8"/>
  <c r="H2932" i="8"/>
  <c r="B2931" i="8"/>
  <c r="C2931" i="8"/>
  <c r="H2931" i="8"/>
  <c r="G2931" i="8"/>
  <c r="F2931" i="8"/>
  <c r="G2930" i="8"/>
  <c r="F2930" i="8"/>
  <c r="C2930" i="8"/>
  <c r="B2930" i="8"/>
  <c r="G2929" i="8"/>
  <c r="F2929" i="8"/>
  <c r="C2929" i="8"/>
  <c r="B2929" i="8"/>
  <c r="H2929" i="8"/>
  <c r="B2928" i="8"/>
  <c r="C2928" i="8"/>
  <c r="H2928" i="8"/>
  <c r="G2928" i="8"/>
  <c r="F2928" i="8"/>
  <c r="G2927" i="8"/>
  <c r="F2927" i="8"/>
  <c r="C2927" i="8"/>
  <c r="B2927" i="8"/>
  <c r="H2927" i="8"/>
  <c r="B2926" i="8"/>
  <c r="C2926" i="8"/>
  <c r="H2926" i="8"/>
  <c r="G2926" i="8"/>
  <c r="F2926" i="8"/>
  <c r="B2925" i="8"/>
  <c r="C2925" i="8"/>
  <c r="H2925" i="8"/>
  <c r="G2925" i="8"/>
  <c r="F2925" i="8"/>
  <c r="G2924" i="8"/>
  <c r="F2924" i="8"/>
  <c r="C2924" i="8"/>
  <c r="B2924" i="8"/>
  <c r="B2923" i="8"/>
  <c r="C2923" i="8"/>
  <c r="H2923" i="8"/>
  <c r="G2923" i="8"/>
  <c r="F2923" i="8"/>
  <c r="G2922" i="8"/>
  <c r="F2922" i="8"/>
  <c r="C2922" i="8"/>
  <c r="B2922" i="8"/>
  <c r="G2921" i="8"/>
  <c r="F2921" i="8"/>
  <c r="C2921" i="8"/>
  <c r="B2921" i="8"/>
  <c r="H2921" i="8"/>
  <c r="B2920" i="8"/>
  <c r="C2920" i="8"/>
  <c r="H2920" i="8"/>
  <c r="G2920" i="8"/>
  <c r="F2920" i="8"/>
  <c r="G2919" i="8"/>
  <c r="F2919" i="8"/>
  <c r="C2919" i="8"/>
  <c r="B2919" i="8"/>
  <c r="B2918" i="8"/>
  <c r="C2918" i="8"/>
  <c r="H2918" i="8"/>
  <c r="G2918" i="8"/>
  <c r="F2918" i="8"/>
  <c r="B2917" i="8"/>
  <c r="C2917" i="8"/>
  <c r="H2917" i="8"/>
  <c r="G2917" i="8"/>
  <c r="F2917" i="8"/>
  <c r="G2916" i="8"/>
  <c r="F2916" i="8"/>
  <c r="C2916" i="8"/>
  <c r="B2916" i="8"/>
  <c r="H2916" i="8"/>
  <c r="B2915" i="8"/>
  <c r="C2915" i="8"/>
  <c r="H2915" i="8"/>
  <c r="G2915" i="8"/>
  <c r="F2915" i="8"/>
  <c r="G2914" i="8"/>
  <c r="F2914" i="8"/>
  <c r="C2914" i="8"/>
  <c r="B2914" i="8"/>
  <c r="G2913" i="8"/>
  <c r="F2913" i="8"/>
  <c r="C2913" i="8"/>
  <c r="B2913" i="8"/>
  <c r="H2913" i="8"/>
  <c r="B2912" i="8"/>
  <c r="C2912" i="8"/>
  <c r="H2912" i="8"/>
  <c r="G2912" i="8"/>
  <c r="F2912" i="8"/>
  <c r="G2911" i="8"/>
  <c r="F2911" i="8"/>
  <c r="C2911" i="8"/>
  <c r="B2911" i="8"/>
  <c r="H2911" i="8"/>
  <c r="B2910" i="8"/>
  <c r="C2910" i="8"/>
  <c r="H2910" i="8"/>
  <c r="G2910" i="8"/>
  <c r="F2910" i="8"/>
  <c r="B2909" i="8"/>
  <c r="C2909" i="8"/>
  <c r="H2909" i="8"/>
  <c r="G2909" i="8"/>
  <c r="F2909" i="8"/>
  <c r="G2908" i="8"/>
  <c r="F2908" i="8"/>
  <c r="C2908" i="8"/>
  <c r="B2908" i="8"/>
  <c r="B2907" i="8"/>
  <c r="C2907" i="8"/>
  <c r="H2907" i="8"/>
  <c r="G2907" i="8"/>
  <c r="F2907" i="8"/>
  <c r="G2906" i="8"/>
  <c r="F2906" i="8"/>
  <c r="C2906" i="8"/>
  <c r="B2906" i="8"/>
  <c r="G2905" i="8"/>
  <c r="F2905" i="8"/>
  <c r="C2905" i="8"/>
  <c r="B2905" i="8"/>
  <c r="H2905" i="8"/>
  <c r="B2904" i="8"/>
  <c r="C2904" i="8"/>
  <c r="H2904" i="8"/>
  <c r="G2904" i="8"/>
  <c r="F2904" i="8"/>
  <c r="G2903" i="8"/>
  <c r="F2903" i="8"/>
  <c r="C2903" i="8"/>
  <c r="B2903" i="8"/>
  <c r="B2902" i="8"/>
  <c r="C2902" i="8"/>
  <c r="H2902" i="8"/>
  <c r="G2902" i="8"/>
  <c r="F2902" i="8"/>
  <c r="B2901" i="8"/>
  <c r="C2901" i="8"/>
  <c r="H2901" i="8"/>
  <c r="G2901" i="8"/>
  <c r="F2901" i="8"/>
  <c r="G2900" i="8"/>
  <c r="F2900" i="8"/>
  <c r="C2900" i="8"/>
  <c r="B2900" i="8"/>
  <c r="H2900" i="8"/>
  <c r="B2899" i="8"/>
  <c r="C2899" i="8"/>
  <c r="H2899" i="8"/>
  <c r="G2899" i="8"/>
  <c r="F2899" i="8"/>
  <c r="G2898" i="8"/>
  <c r="F2898" i="8"/>
  <c r="C2898" i="8"/>
  <c r="B2898" i="8"/>
  <c r="G2897" i="8"/>
  <c r="F2897" i="8"/>
  <c r="C2897" i="8"/>
  <c r="B2897" i="8"/>
  <c r="H2897" i="8"/>
  <c r="B2896" i="8"/>
  <c r="C2896" i="8"/>
  <c r="H2896" i="8"/>
  <c r="G2896" i="8"/>
  <c r="F2896" i="8"/>
  <c r="G2895" i="8"/>
  <c r="F2895" i="8"/>
  <c r="C2895" i="8"/>
  <c r="B2895" i="8"/>
  <c r="H2895" i="8"/>
  <c r="B2894" i="8"/>
  <c r="C2894" i="8"/>
  <c r="H2894" i="8"/>
  <c r="G2894" i="8"/>
  <c r="F2894" i="8"/>
  <c r="B2893" i="8"/>
  <c r="C2893" i="8"/>
  <c r="H2893" i="8"/>
  <c r="G2893" i="8"/>
  <c r="F2893" i="8"/>
  <c r="G2892" i="8"/>
  <c r="F2892" i="8"/>
  <c r="C2892" i="8"/>
  <c r="B2892" i="8"/>
  <c r="B2891" i="8"/>
  <c r="C2891" i="8"/>
  <c r="H2891" i="8"/>
  <c r="G2891" i="8"/>
  <c r="F2891" i="8"/>
  <c r="G2890" i="8"/>
  <c r="F2890" i="8"/>
  <c r="C2890" i="8"/>
  <c r="B2890" i="8"/>
  <c r="G2889" i="8"/>
  <c r="F2889" i="8"/>
  <c r="C2889" i="8"/>
  <c r="B2889" i="8"/>
  <c r="H2889" i="8"/>
  <c r="B2888" i="8"/>
  <c r="C2888" i="8"/>
  <c r="H2888" i="8"/>
  <c r="G2888" i="8"/>
  <c r="F2888" i="8"/>
  <c r="G2887" i="8"/>
  <c r="F2887" i="8"/>
  <c r="C2887" i="8"/>
  <c r="B2887" i="8"/>
  <c r="B2886" i="8"/>
  <c r="C2886" i="8"/>
  <c r="H2886" i="8"/>
  <c r="G2886" i="8"/>
  <c r="F2886" i="8"/>
  <c r="B2885" i="8"/>
  <c r="C2885" i="8"/>
  <c r="H2885" i="8"/>
  <c r="G2885" i="8"/>
  <c r="F2885" i="8"/>
  <c r="G2884" i="8"/>
  <c r="F2884" i="8"/>
  <c r="C2884" i="8"/>
  <c r="B2884" i="8"/>
  <c r="H2884" i="8"/>
  <c r="B2883" i="8"/>
  <c r="C2883" i="8"/>
  <c r="H2883" i="8"/>
  <c r="G2883" i="8"/>
  <c r="F2883" i="8"/>
  <c r="G2882" i="8"/>
  <c r="F2882" i="8"/>
  <c r="C2882" i="8"/>
  <c r="B2882" i="8"/>
  <c r="G2881" i="8"/>
  <c r="F2881" i="8"/>
  <c r="C2881" i="8"/>
  <c r="B2881" i="8"/>
  <c r="H2881" i="8"/>
  <c r="B2880" i="8"/>
  <c r="C2880" i="8"/>
  <c r="H2880" i="8"/>
  <c r="G2880" i="8"/>
  <c r="F2880" i="8"/>
  <c r="G2879" i="8"/>
  <c r="F2879" i="8"/>
  <c r="C2879" i="8"/>
  <c r="B2879" i="8"/>
  <c r="H2879" i="8"/>
  <c r="B2878" i="8"/>
  <c r="C2878" i="8"/>
  <c r="H2878" i="8"/>
  <c r="G2878" i="8"/>
  <c r="F2878" i="8"/>
  <c r="B2877" i="8"/>
  <c r="C2877" i="8"/>
  <c r="H2877" i="8"/>
  <c r="G2877" i="8"/>
  <c r="F2877" i="8"/>
  <c r="G2876" i="8"/>
  <c r="F2876" i="8"/>
  <c r="C2876" i="8"/>
  <c r="B2876" i="8"/>
  <c r="B2875" i="8"/>
  <c r="C2875" i="8"/>
  <c r="H2875" i="8"/>
  <c r="G2875" i="8"/>
  <c r="F2875" i="8"/>
  <c r="G2874" i="8"/>
  <c r="F2874" i="8"/>
  <c r="C2874" i="8"/>
  <c r="B2874" i="8"/>
  <c r="G2873" i="8"/>
  <c r="F2873" i="8"/>
  <c r="C2873" i="8"/>
  <c r="B2873" i="8"/>
  <c r="H2873" i="8"/>
  <c r="B2872" i="8"/>
  <c r="C2872" i="8"/>
  <c r="H2872" i="8"/>
  <c r="G2872" i="8"/>
  <c r="F2872" i="8"/>
  <c r="G2871" i="8"/>
  <c r="F2871" i="8"/>
  <c r="C2871" i="8"/>
  <c r="B2871" i="8"/>
  <c r="B2870" i="8"/>
  <c r="C2870" i="8"/>
  <c r="H2870" i="8"/>
  <c r="G2870" i="8"/>
  <c r="F2870" i="8"/>
  <c r="B2869" i="8"/>
  <c r="C2869" i="8"/>
  <c r="H2869" i="8"/>
  <c r="G2869" i="8"/>
  <c r="F2869" i="8"/>
  <c r="G2868" i="8"/>
  <c r="F2868" i="8"/>
  <c r="C2868" i="8"/>
  <c r="B2868" i="8"/>
  <c r="H2868" i="8"/>
  <c r="B2867" i="8"/>
  <c r="C2867" i="8"/>
  <c r="H2867" i="8"/>
  <c r="G2867" i="8"/>
  <c r="F2867" i="8"/>
  <c r="G2866" i="8"/>
  <c r="F2866" i="8"/>
  <c r="C2866" i="8"/>
  <c r="B2866" i="8"/>
  <c r="G2865" i="8"/>
  <c r="F2865" i="8"/>
  <c r="C2865" i="8"/>
  <c r="B2865" i="8"/>
  <c r="H2865" i="8"/>
  <c r="B2864" i="8"/>
  <c r="C2864" i="8"/>
  <c r="H2864" i="8"/>
  <c r="G2864" i="8"/>
  <c r="F2864" i="8"/>
  <c r="G2863" i="8"/>
  <c r="F2863" i="8"/>
  <c r="C2863" i="8"/>
  <c r="B2863" i="8"/>
  <c r="H2863" i="8"/>
  <c r="B2862" i="8"/>
  <c r="C2862" i="8"/>
  <c r="H2862" i="8"/>
  <c r="G2862" i="8"/>
  <c r="F2862" i="8"/>
  <c r="B2861" i="8"/>
  <c r="C2861" i="8"/>
  <c r="H2861" i="8"/>
  <c r="G2861" i="8"/>
  <c r="F2861" i="8"/>
  <c r="G2860" i="8"/>
  <c r="F2860" i="8"/>
  <c r="C2860" i="8"/>
  <c r="B2860" i="8"/>
  <c r="B2859" i="8"/>
  <c r="C2859" i="8"/>
  <c r="H2859" i="8"/>
  <c r="G2859" i="8"/>
  <c r="F2859" i="8"/>
  <c r="G2858" i="8"/>
  <c r="F2858" i="8"/>
  <c r="C2858" i="8"/>
  <c r="B2858" i="8"/>
  <c r="G2857" i="8"/>
  <c r="F2857" i="8"/>
  <c r="C2857" i="8"/>
  <c r="B2857" i="8"/>
  <c r="H2857" i="8"/>
  <c r="B2856" i="8"/>
  <c r="C2856" i="8"/>
  <c r="H2856" i="8"/>
  <c r="G2856" i="8"/>
  <c r="F2856" i="8"/>
  <c r="G2855" i="8"/>
  <c r="F2855" i="8"/>
  <c r="C2855" i="8"/>
  <c r="B2855" i="8"/>
  <c r="B2854" i="8"/>
  <c r="C2854" i="8"/>
  <c r="H2854" i="8"/>
  <c r="G2854" i="8"/>
  <c r="F2854" i="8"/>
  <c r="B2853" i="8"/>
  <c r="C2853" i="8"/>
  <c r="H2853" i="8"/>
  <c r="G2853" i="8"/>
  <c r="F2853" i="8"/>
  <c r="G2852" i="8"/>
  <c r="F2852" i="8"/>
  <c r="C2852" i="8"/>
  <c r="B2852" i="8"/>
  <c r="H2852" i="8"/>
  <c r="B2851" i="8"/>
  <c r="C2851" i="8"/>
  <c r="H2851" i="8"/>
  <c r="G2851" i="8"/>
  <c r="F2851" i="8"/>
  <c r="G2850" i="8"/>
  <c r="F2850" i="8"/>
  <c r="C2850" i="8"/>
  <c r="B2850" i="8"/>
  <c r="G2849" i="8"/>
  <c r="F2849" i="8"/>
  <c r="C2849" i="8"/>
  <c r="B2849" i="8"/>
  <c r="H2849" i="8"/>
  <c r="B2848" i="8"/>
  <c r="C2848" i="8"/>
  <c r="H2848" i="8"/>
  <c r="G2848" i="8"/>
  <c r="F2848" i="8"/>
  <c r="G2847" i="8"/>
  <c r="F2847" i="8"/>
  <c r="C2847" i="8"/>
  <c r="B2847" i="8"/>
  <c r="H2847" i="8"/>
  <c r="B2846" i="8"/>
  <c r="C2846" i="8"/>
  <c r="H2846" i="8"/>
  <c r="G2846" i="8"/>
  <c r="F2846" i="8"/>
  <c r="B2845" i="8"/>
  <c r="C2845" i="8"/>
  <c r="H2845" i="8"/>
  <c r="G2845" i="8"/>
  <c r="F2845" i="8"/>
  <c r="G2844" i="8"/>
  <c r="F2844" i="8"/>
  <c r="C2844" i="8"/>
  <c r="B2844" i="8"/>
  <c r="B2843" i="8"/>
  <c r="C2843" i="8"/>
  <c r="H2843" i="8"/>
  <c r="G2843" i="8"/>
  <c r="F2843" i="8"/>
  <c r="G2842" i="8"/>
  <c r="F2842" i="8"/>
  <c r="C2842" i="8"/>
  <c r="B2842" i="8"/>
  <c r="G2841" i="8"/>
  <c r="F2841" i="8"/>
  <c r="C2841" i="8"/>
  <c r="B2841" i="8"/>
  <c r="H2841" i="8"/>
  <c r="B2840" i="8"/>
  <c r="C2840" i="8"/>
  <c r="H2840" i="8"/>
  <c r="G2840" i="8"/>
  <c r="F2840" i="8"/>
  <c r="G2839" i="8"/>
  <c r="F2839" i="8"/>
  <c r="C2839" i="8"/>
  <c r="B2839" i="8"/>
  <c r="B2838" i="8"/>
  <c r="C2838" i="8"/>
  <c r="H2838" i="8"/>
  <c r="G2838" i="8"/>
  <c r="F2838" i="8"/>
  <c r="B2837" i="8"/>
  <c r="C2837" i="8"/>
  <c r="H2837" i="8"/>
  <c r="G2837" i="8"/>
  <c r="F2837" i="8"/>
  <c r="G2836" i="8"/>
  <c r="F2836" i="8"/>
  <c r="C2836" i="8"/>
  <c r="B2836" i="8"/>
  <c r="H2836" i="8"/>
  <c r="B2835" i="8"/>
  <c r="C2835" i="8"/>
  <c r="H2835" i="8"/>
  <c r="G2835" i="8"/>
  <c r="F2835" i="8"/>
  <c r="G2834" i="8"/>
  <c r="F2834" i="8"/>
  <c r="C2834" i="8"/>
  <c r="B2834" i="8"/>
  <c r="G2833" i="8"/>
  <c r="F2833" i="8"/>
  <c r="C2833" i="8"/>
  <c r="B2833" i="8"/>
  <c r="H2833" i="8"/>
  <c r="B2832" i="8"/>
  <c r="C2832" i="8"/>
  <c r="H2832" i="8"/>
  <c r="G2832" i="8"/>
  <c r="F2832" i="8"/>
  <c r="G2831" i="8"/>
  <c r="F2831" i="8"/>
  <c r="C2831" i="8"/>
  <c r="B2831" i="8"/>
  <c r="H2831" i="8"/>
  <c r="B2830" i="8"/>
  <c r="C2830" i="8"/>
  <c r="H2830" i="8"/>
  <c r="G2830" i="8"/>
  <c r="F2830" i="8"/>
  <c r="B2829" i="8"/>
  <c r="C2829" i="8"/>
  <c r="H2829" i="8"/>
  <c r="G2829" i="8"/>
  <c r="F2829" i="8"/>
  <c r="G2828" i="8"/>
  <c r="F2828" i="8"/>
  <c r="C2828" i="8"/>
  <c r="B2828" i="8"/>
  <c r="B2827" i="8"/>
  <c r="C2827" i="8"/>
  <c r="H2827" i="8"/>
  <c r="G2827" i="8"/>
  <c r="F2827" i="8"/>
  <c r="G2826" i="8"/>
  <c r="F2826" i="8"/>
  <c r="C2826" i="8"/>
  <c r="B2826" i="8"/>
  <c r="G2825" i="8"/>
  <c r="F2825" i="8"/>
  <c r="C2825" i="8"/>
  <c r="B2825" i="8"/>
  <c r="H2825" i="8"/>
  <c r="B2824" i="8"/>
  <c r="C2824" i="8"/>
  <c r="H2824" i="8"/>
  <c r="G2824" i="8"/>
  <c r="F2824" i="8"/>
  <c r="G2823" i="8"/>
  <c r="F2823" i="8"/>
  <c r="C2823" i="8"/>
  <c r="B2823" i="8"/>
  <c r="B2822" i="8"/>
  <c r="C2822" i="8"/>
  <c r="H2822" i="8"/>
  <c r="G2822" i="8"/>
  <c r="F2822" i="8"/>
  <c r="B2821" i="8"/>
  <c r="C2821" i="8"/>
  <c r="H2821" i="8"/>
  <c r="G2821" i="8"/>
  <c r="F2821" i="8"/>
  <c r="G2820" i="8"/>
  <c r="F2820" i="8"/>
  <c r="C2820" i="8"/>
  <c r="B2820" i="8"/>
  <c r="H2820" i="8"/>
  <c r="B2819" i="8"/>
  <c r="C2819" i="8"/>
  <c r="H2819" i="8"/>
  <c r="G2819" i="8"/>
  <c r="F2819" i="8"/>
  <c r="G2818" i="8"/>
  <c r="F2818" i="8"/>
  <c r="C2818" i="8"/>
  <c r="B2818" i="8"/>
  <c r="G2817" i="8"/>
  <c r="F2817" i="8"/>
  <c r="C2817" i="8"/>
  <c r="B2817" i="8"/>
  <c r="H2817" i="8"/>
  <c r="B2816" i="8"/>
  <c r="C2816" i="8"/>
  <c r="H2816" i="8"/>
  <c r="G2816" i="8"/>
  <c r="F2816" i="8"/>
  <c r="G2815" i="8"/>
  <c r="F2815" i="8"/>
  <c r="C2815" i="8"/>
  <c r="B2815" i="8"/>
  <c r="H2815" i="8"/>
  <c r="B2814" i="8"/>
  <c r="C2814" i="8"/>
  <c r="H2814" i="8"/>
  <c r="G2814" i="8"/>
  <c r="F2814" i="8"/>
  <c r="B2813" i="8"/>
  <c r="C2813" i="8"/>
  <c r="H2813" i="8"/>
  <c r="G2813" i="8"/>
  <c r="F2813" i="8"/>
  <c r="G2812" i="8"/>
  <c r="F2812" i="8"/>
  <c r="C2812" i="8"/>
  <c r="B2812" i="8"/>
  <c r="B2811" i="8"/>
  <c r="C2811" i="8"/>
  <c r="H2811" i="8"/>
  <c r="G2811" i="8"/>
  <c r="F2811" i="8"/>
  <c r="G2810" i="8"/>
  <c r="F2810" i="8"/>
  <c r="C2810" i="8"/>
  <c r="B2810" i="8"/>
  <c r="G2809" i="8"/>
  <c r="F2809" i="8"/>
  <c r="C2809" i="8"/>
  <c r="B2809" i="8"/>
  <c r="H2809" i="8"/>
  <c r="B2808" i="8"/>
  <c r="C2808" i="8"/>
  <c r="H2808" i="8"/>
  <c r="G2808" i="8"/>
  <c r="F2808" i="8"/>
  <c r="G2807" i="8"/>
  <c r="F2807" i="8"/>
  <c r="C2807" i="8"/>
  <c r="B2807" i="8"/>
  <c r="B2806" i="8"/>
  <c r="C2806" i="8"/>
  <c r="H2806" i="8"/>
  <c r="G2806" i="8"/>
  <c r="F2806" i="8"/>
  <c r="B2805" i="8"/>
  <c r="C2805" i="8"/>
  <c r="H2805" i="8"/>
  <c r="G2805" i="8"/>
  <c r="F2805" i="8"/>
  <c r="G2804" i="8"/>
  <c r="F2804" i="8"/>
  <c r="C2804" i="8"/>
  <c r="B2804" i="8"/>
  <c r="H2804" i="8"/>
  <c r="B2803" i="8"/>
  <c r="C2803" i="8"/>
  <c r="H2803" i="8"/>
  <c r="G2803" i="8"/>
  <c r="F2803" i="8"/>
  <c r="G2802" i="8"/>
  <c r="F2802" i="8"/>
  <c r="C2802" i="8"/>
  <c r="B2802" i="8"/>
  <c r="G2801" i="8"/>
  <c r="F2801" i="8"/>
  <c r="C2801" i="8"/>
  <c r="B2801" i="8"/>
  <c r="H2801" i="8"/>
  <c r="B2800" i="8"/>
  <c r="C2800" i="8"/>
  <c r="H2800" i="8"/>
  <c r="G2800" i="8"/>
  <c r="F2800" i="8"/>
  <c r="G2799" i="8"/>
  <c r="F2799" i="8"/>
  <c r="C2799" i="8"/>
  <c r="B2799" i="8"/>
  <c r="H2799" i="8"/>
  <c r="B2798" i="8"/>
  <c r="C2798" i="8"/>
  <c r="H2798" i="8"/>
  <c r="G2798" i="8"/>
  <c r="F2798" i="8"/>
  <c r="B2797" i="8"/>
  <c r="C2797" i="8"/>
  <c r="H2797" i="8"/>
  <c r="G2797" i="8"/>
  <c r="F2797" i="8"/>
  <c r="G2796" i="8"/>
  <c r="F2796" i="8"/>
  <c r="C2796" i="8"/>
  <c r="B2796" i="8"/>
  <c r="B2795" i="8"/>
  <c r="C2795" i="8"/>
  <c r="H2795" i="8"/>
  <c r="G2795" i="8"/>
  <c r="F2795" i="8"/>
  <c r="G2794" i="8"/>
  <c r="F2794" i="8"/>
  <c r="C2794" i="8"/>
  <c r="B2794" i="8"/>
  <c r="G2793" i="8"/>
  <c r="F2793" i="8"/>
  <c r="C2793" i="8"/>
  <c r="B2793" i="8"/>
  <c r="H2793" i="8"/>
  <c r="B2792" i="8"/>
  <c r="C2792" i="8"/>
  <c r="H2792" i="8"/>
  <c r="G2792" i="8"/>
  <c r="F2792" i="8"/>
  <c r="G2791" i="8"/>
  <c r="F2791" i="8"/>
  <c r="C2791" i="8"/>
  <c r="B2791" i="8"/>
  <c r="B2790" i="8"/>
  <c r="C2790" i="8"/>
  <c r="H2790" i="8"/>
  <c r="G2790" i="8"/>
  <c r="F2790" i="8"/>
  <c r="B2789" i="8"/>
  <c r="C2789" i="8"/>
  <c r="H2789" i="8"/>
  <c r="G2789" i="8"/>
  <c r="F2789" i="8"/>
  <c r="G2788" i="8"/>
  <c r="F2788" i="8"/>
  <c r="C2788" i="8"/>
  <c r="B2788" i="8"/>
  <c r="H2788" i="8"/>
  <c r="B2787" i="8"/>
  <c r="C2787" i="8"/>
  <c r="H2787" i="8"/>
  <c r="G2787" i="8"/>
  <c r="F2787" i="8"/>
  <c r="G2786" i="8"/>
  <c r="F2786" i="8"/>
  <c r="C2786" i="8"/>
  <c r="B2786" i="8"/>
  <c r="G2785" i="8"/>
  <c r="F2785" i="8"/>
  <c r="C2785" i="8"/>
  <c r="B2785" i="8"/>
  <c r="H2785" i="8"/>
  <c r="B2784" i="8"/>
  <c r="C2784" i="8"/>
  <c r="H2784" i="8"/>
  <c r="G2784" i="8"/>
  <c r="F2784" i="8"/>
  <c r="G2783" i="8"/>
  <c r="F2783" i="8"/>
  <c r="C2783" i="8"/>
  <c r="B2783" i="8"/>
  <c r="H2783" i="8"/>
  <c r="B2782" i="8"/>
  <c r="C2782" i="8"/>
  <c r="H2782" i="8"/>
  <c r="G2782" i="8"/>
  <c r="F2782" i="8"/>
  <c r="B2781" i="8"/>
  <c r="C2781" i="8"/>
  <c r="H2781" i="8"/>
  <c r="G2781" i="8"/>
  <c r="F2781" i="8"/>
  <c r="G2780" i="8"/>
  <c r="F2780" i="8"/>
  <c r="C2780" i="8"/>
  <c r="B2780" i="8"/>
  <c r="B2779" i="8"/>
  <c r="C2779" i="8"/>
  <c r="H2779" i="8"/>
  <c r="G2779" i="8"/>
  <c r="F2779" i="8"/>
  <c r="G2778" i="8"/>
  <c r="F2778" i="8"/>
  <c r="C2778" i="8"/>
  <c r="B2778" i="8"/>
  <c r="G2777" i="8"/>
  <c r="F2777" i="8"/>
  <c r="C2777" i="8"/>
  <c r="B2777" i="8"/>
  <c r="H2777" i="8"/>
  <c r="B2776" i="8"/>
  <c r="C2776" i="8"/>
  <c r="H2776" i="8"/>
  <c r="G2776" i="8"/>
  <c r="F2776" i="8"/>
  <c r="G2775" i="8"/>
  <c r="F2775" i="8"/>
  <c r="C2775" i="8"/>
  <c r="B2775" i="8"/>
  <c r="B2774" i="8"/>
  <c r="C2774" i="8"/>
  <c r="H2774" i="8"/>
  <c r="G2774" i="8"/>
  <c r="F2774" i="8"/>
  <c r="B2773" i="8"/>
  <c r="C2773" i="8"/>
  <c r="H2773" i="8"/>
  <c r="G2773" i="8"/>
  <c r="F2773" i="8"/>
  <c r="G2772" i="8"/>
  <c r="F2772" i="8"/>
  <c r="C2772" i="8"/>
  <c r="B2772" i="8"/>
  <c r="H2772" i="8"/>
  <c r="B2771" i="8"/>
  <c r="C2771" i="8"/>
  <c r="H2771" i="8"/>
  <c r="G2771" i="8"/>
  <c r="F2771" i="8"/>
  <c r="G2770" i="8"/>
  <c r="F2770" i="8"/>
  <c r="C2770" i="8"/>
  <c r="B2770" i="8"/>
  <c r="G2769" i="8"/>
  <c r="F2769" i="8"/>
  <c r="C2769" i="8"/>
  <c r="B2769" i="8"/>
  <c r="H2769" i="8"/>
  <c r="B2768" i="8"/>
  <c r="C2768" i="8"/>
  <c r="H2768" i="8"/>
  <c r="G2768" i="8"/>
  <c r="F2768" i="8"/>
  <c r="G2767" i="8"/>
  <c r="F2767" i="8"/>
  <c r="C2767" i="8"/>
  <c r="B2767" i="8"/>
  <c r="H2767" i="8"/>
  <c r="B2766" i="8"/>
  <c r="C2766" i="8"/>
  <c r="H2766" i="8"/>
  <c r="G2766" i="8"/>
  <c r="F2766" i="8"/>
  <c r="B2765" i="8"/>
  <c r="C2765" i="8"/>
  <c r="H2765" i="8"/>
  <c r="G2765" i="8"/>
  <c r="F2765" i="8"/>
  <c r="G2764" i="8"/>
  <c r="F2764" i="8"/>
  <c r="C2764" i="8"/>
  <c r="B2764" i="8"/>
  <c r="B2763" i="8"/>
  <c r="C2763" i="8"/>
  <c r="H2763" i="8"/>
  <c r="G2763" i="8"/>
  <c r="F2763" i="8"/>
  <c r="G2762" i="8"/>
  <c r="F2762" i="8"/>
  <c r="C2762" i="8"/>
  <c r="B2762" i="8"/>
  <c r="G2761" i="8"/>
  <c r="F2761" i="8"/>
  <c r="C2761" i="8"/>
  <c r="B2761" i="8"/>
  <c r="H2761" i="8"/>
  <c r="B2760" i="8"/>
  <c r="C2760" i="8"/>
  <c r="H2760" i="8"/>
  <c r="G2760" i="8"/>
  <c r="F2760" i="8"/>
  <c r="G2759" i="8"/>
  <c r="F2759" i="8"/>
  <c r="C2759" i="8"/>
  <c r="B2759" i="8"/>
  <c r="B2758" i="8"/>
  <c r="C2758" i="8"/>
  <c r="H2758" i="8"/>
  <c r="G2758" i="8"/>
  <c r="F2758" i="8"/>
  <c r="B2757" i="8"/>
  <c r="C2757" i="8"/>
  <c r="H2757" i="8"/>
  <c r="G2757" i="8"/>
  <c r="F2757" i="8"/>
  <c r="G2756" i="8"/>
  <c r="F2756" i="8"/>
  <c r="C2756" i="8"/>
  <c r="B2756" i="8"/>
  <c r="H2756" i="8"/>
  <c r="B2755" i="8"/>
  <c r="C2755" i="8"/>
  <c r="H2755" i="8"/>
  <c r="G2755" i="8"/>
  <c r="F2755" i="8"/>
  <c r="G2754" i="8"/>
  <c r="F2754" i="8"/>
  <c r="C2754" i="8"/>
  <c r="B2754" i="8"/>
  <c r="G2753" i="8"/>
  <c r="F2753" i="8"/>
  <c r="C2753" i="8"/>
  <c r="B2753" i="8"/>
  <c r="H2753" i="8"/>
  <c r="B2752" i="8"/>
  <c r="C2752" i="8"/>
  <c r="H2752" i="8"/>
  <c r="G2752" i="8"/>
  <c r="F2752" i="8"/>
  <c r="G2751" i="8"/>
  <c r="F2751" i="8"/>
  <c r="C2751" i="8"/>
  <c r="B2751" i="8"/>
  <c r="H2751" i="8"/>
  <c r="B2750" i="8"/>
  <c r="C2750" i="8"/>
  <c r="H2750" i="8"/>
  <c r="G2750" i="8"/>
  <c r="F2750" i="8"/>
  <c r="B2749" i="8"/>
  <c r="C2749" i="8"/>
  <c r="H2749" i="8"/>
  <c r="G2749" i="8"/>
  <c r="F2749" i="8"/>
  <c r="G2748" i="8"/>
  <c r="F2748" i="8"/>
  <c r="C2748" i="8"/>
  <c r="B2748" i="8"/>
  <c r="B2747" i="8"/>
  <c r="C2747" i="8"/>
  <c r="H2747" i="8"/>
  <c r="G2747" i="8"/>
  <c r="F2747" i="8"/>
  <c r="G2746" i="8"/>
  <c r="F2746" i="8"/>
  <c r="C2746" i="8"/>
  <c r="B2746" i="8"/>
  <c r="G2745" i="8"/>
  <c r="F2745" i="8"/>
  <c r="C2745" i="8"/>
  <c r="B2745" i="8"/>
  <c r="H2745" i="8"/>
  <c r="B2744" i="8"/>
  <c r="C2744" i="8"/>
  <c r="H2744" i="8"/>
  <c r="G2744" i="8"/>
  <c r="F2744" i="8"/>
  <c r="G2743" i="8"/>
  <c r="F2743" i="8"/>
  <c r="C2743" i="8"/>
  <c r="B2743" i="8"/>
  <c r="B2742" i="8"/>
  <c r="C2742" i="8"/>
  <c r="H2742" i="8"/>
  <c r="G2742" i="8"/>
  <c r="F2742" i="8"/>
  <c r="B2741" i="8"/>
  <c r="C2741" i="8"/>
  <c r="H2741" i="8"/>
  <c r="G2741" i="8"/>
  <c r="F2741" i="8"/>
  <c r="G2740" i="8"/>
  <c r="F2740" i="8"/>
  <c r="C2740" i="8"/>
  <c r="B2740" i="8"/>
  <c r="H2740" i="8"/>
  <c r="B2739" i="8"/>
  <c r="C2739" i="8"/>
  <c r="H2739" i="8"/>
  <c r="G2739" i="8"/>
  <c r="F2739" i="8"/>
  <c r="G2738" i="8"/>
  <c r="F2738" i="8"/>
  <c r="C2738" i="8"/>
  <c r="B2738" i="8"/>
  <c r="G2737" i="8"/>
  <c r="F2737" i="8"/>
  <c r="C2737" i="8"/>
  <c r="B2737" i="8"/>
  <c r="H2737" i="8"/>
  <c r="B2736" i="8"/>
  <c r="C2736" i="8"/>
  <c r="H2736" i="8"/>
  <c r="G2736" i="8"/>
  <c r="F2736" i="8"/>
  <c r="G2735" i="8"/>
  <c r="F2735" i="8"/>
  <c r="C2735" i="8"/>
  <c r="B2735" i="8"/>
  <c r="H2735" i="8"/>
  <c r="B2734" i="8"/>
  <c r="C2734" i="8"/>
  <c r="H2734" i="8"/>
  <c r="G2734" i="8"/>
  <c r="F2734" i="8"/>
  <c r="B2733" i="8"/>
  <c r="C2733" i="8"/>
  <c r="H2733" i="8"/>
  <c r="G2733" i="8"/>
  <c r="F2733" i="8"/>
  <c r="G2732" i="8"/>
  <c r="F2732" i="8"/>
  <c r="C2732" i="8"/>
  <c r="B2732" i="8"/>
  <c r="B2731" i="8"/>
  <c r="C2731" i="8"/>
  <c r="H2731" i="8"/>
  <c r="G2731" i="8"/>
  <c r="F2731" i="8"/>
  <c r="G2730" i="8"/>
  <c r="F2730" i="8"/>
  <c r="C2730" i="8"/>
  <c r="B2730" i="8"/>
  <c r="G2729" i="8"/>
  <c r="F2729" i="8"/>
  <c r="C2729" i="8"/>
  <c r="B2729" i="8"/>
  <c r="H2729" i="8"/>
  <c r="B2728" i="8"/>
  <c r="C2728" i="8"/>
  <c r="H2728" i="8"/>
  <c r="G2728" i="8"/>
  <c r="F2728" i="8"/>
  <c r="G2727" i="8"/>
  <c r="F2727" i="8"/>
  <c r="C2727" i="8"/>
  <c r="B2727" i="8"/>
  <c r="B2726" i="8"/>
  <c r="C2726" i="8"/>
  <c r="H2726" i="8"/>
  <c r="G2726" i="8"/>
  <c r="F2726" i="8"/>
  <c r="B2725" i="8"/>
  <c r="C2725" i="8"/>
  <c r="H2725" i="8"/>
  <c r="G2725" i="8"/>
  <c r="F2725" i="8"/>
  <c r="G2724" i="8"/>
  <c r="F2724" i="8"/>
  <c r="C2724" i="8"/>
  <c r="B2724" i="8"/>
  <c r="H2724" i="8"/>
  <c r="B2723" i="8"/>
  <c r="C2723" i="8"/>
  <c r="H2723" i="8"/>
  <c r="G2723" i="8"/>
  <c r="F2723" i="8"/>
  <c r="G2722" i="8"/>
  <c r="F2722" i="8"/>
  <c r="C2722" i="8"/>
  <c r="B2722" i="8"/>
  <c r="G2721" i="8"/>
  <c r="F2721" i="8"/>
  <c r="C2721" i="8"/>
  <c r="B2721" i="8"/>
  <c r="H2721" i="8"/>
  <c r="B2720" i="8"/>
  <c r="C2720" i="8"/>
  <c r="H2720" i="8"/>
  <c r="G2720" i="8"/>
  <c r="F2720" i="8"/>
  <c r="G2719" i="8"/>
  <c r="F2719" i="8"/>
  <c r="C2719" i="8"/>
  <c r="B2719" i="8"/>
  <c r="H2719" i="8"/>
  <c r="B2718" i="8"/>
  <c r="C2718" i="8"/>
  <c r="H2718" i="8"/>
  <c r="G2718" i="8"/>
  <c r="F2718" i="8"/>
  <c r="B2717" i="8"/>
  <c r="C2717" i="8"/>
  <c r="H2717" i="8"/>
  <c r="G2717" i="8"/>
  <c r="F2717" i="8"/>
  <c r="G2716" i="8"/>
  <c r="F2716" i="8"/>
  <c r="C2716" i="8"/>
  <c r="B2716" i="8"/>
  <c r="B2715" i="8"/>
  <c r="C2715" i="8"/>
  <c r="H2715" i="8"/>
  <c r="G2715" i="8"/>
  <c r="F2715" i="8"/>
  <c r="G2714" i="8"/>
  <c r="F2714" i="8"/>
  <c r="C2714" i="8"/>
  <c r="B2714" i="8"/>
  <c r="G2713" i="8"/>
  <c r="F2713" i="8"/>
  <c r="C2713" i="8"/>
  <c r="B2713" i="8"/>
  <c r="H2713" i="8"/>
  <c r="B2712" i="8"/>
  <c r="C2712" i="8"/>
  <c r="H2712" i="8"/>
  <c r="G2712" i="8"/>
  <c r="F2712" i="8"/>
  <c r="G2711" i="8"/>
  <c r="F2711" i="8"/>
  <c r="C2711" i="8"/>
  <c r="B2711" i="8"/>
  <c r="B2710" i="8"/>
  <c r="C2710" i="8"/>
  <c r="H2710" i="8"/>
  <c r="G2710" i="8"/>
  <c r="F2710" i="8"/>
  <c r="B2709" i="8"/>
  <c r="C2709" i="8"/>
  <c r="H2709" i="8"/>
  <c r="G2709" i="8"/>
  <c r="F2709" i="8"/>
  <c r="G2708" i="8"/>
  <c r="F2708" i="8"/>
  <c r="C2708" i="8"/>
  <c r="B2708" i="8"/>
  <c r="H2708" i="8"/>
  <c r="B2707" i="8"/>
  <c r="C2707" i="8"/>
  <c r="H2707" i="8"/>
  <c r="G2707" i="8"/>
  <c r="F2707" i="8"/>
  <c r="G2706" i="8"/>
  <c r="F2706" i="8"/>
  <c r="C2706" i="8"/>
  <c r="B2706" i="8"/>
  <c r="G2705" i="8"/>
  <c r="F2705" i="8"/>
  <c r="C2705" i="8"/>
  <c r="B2705" i="8"/>
  <c r="H2705" i="8"/>
  <c r="B2704" i="8"/>
  <c r="C2704" i="8"/>
  <c r="H2704" i="8"/>
  <c r="G2704" i="8"/>
  <c r="F2704" i="8"/>
  <c r="G2703" i="8"/>
  <c r="F2703" i="8"/>
  <c r="C2703" i="8"/>
  <c r="B2703" i="8"/>
  <c r="H2703" i="8"/>
  <c r="B2702" i="8"/>
  <c r="C2702" i="8"/>
  <c r="H2702" i="8"/>
  <c r="G2702" i="8"/>
  <c r="F2702" i="8"/>
  <c r="B2701" i="8"/>
  <c r="C2701" i="8"/>
  <c r="H2701" i="8"/>
  <c r="G2701" i="8"/>
  <c r="F2701" i="8"/>
  <c r="G2700" i="8"/>
  <c r="F2700" i="8"/>
  <c r="C2700" i="8"/>
  <c r="B2700" i="8"/>
  <c r="B2699" i="8"/>
  <c r="C2699" i="8"/>
  <c r="H2699" i="8"/>
  <c r="G2699" i="8"/>
  <c r="F2699" i="8"/>
  <c r="G2698" i="8"/>
  <c r="F2698" i="8"/>
  <c r="C2698" i="8"/>
  <c r="B2698" i="8"/>
  <c r="G2697" i="8"/>
  <c r="F2697" i="8"/>
  <c r="C2697" i="8"/>
  <c r="B2697" i="8"/>
  <c r="H2697" i="8"/>
  <c r="B2696" i="8"/>
  <c r="C2696" i="8"/>
  <c r="H2696" i="8"/>
  <c r="G2696" i="8"/>
  <c r="F2696" i="8"/>
  <c r="G2695" i="8"/>
  <c r="F2695" i="8"/>
  <c r="C2695" i="8"/>
  <c r="B2695" i="8"/>
  <c r="B2694" i="8"/>
  <c r="C2694" i="8"/>
  <c r="H2694" i="8"/>
  <c r="G2694" i="8"/>
  <c r="F2694" i="8"/>
  <c r="B2693" i="8"/>
  <c r="C2693" i="8"/>
  <c r="H2693" i="8"/>
  <c r="G2693" i="8"/>
  <c r="F2693" i="8"/>
  <c r="G2692" i="8"/>
  <c r="F2692" i="8"/>
  <c r="C2692" i="8"/>
  <c r="B2692" i="8"/>
  <c r="H2692" i="8"/>
  <c r="B2691" i="8"/>
  <c r="C2691" i="8"/>
  <c r="H2691" i="8"/>
  <c r="G2691" i="8"/>
  <c r="F2691" i="8"/>
  <c r="G2690" i="8"/>
  <c r="F2690" i="8"/>
  <c r="C2690" i="8"/>
  <c r="B2690" i="8"/>
  <c r="G2689" i="8"/>
  <c r="F2689" i="8"/>
  <c r="C2689" i="8"/>
  <c r="B2689" i="8"/>
  <c r="H2689" i="8"/>
  <c r="B2688" i="8"/>
  <c r="C2688" i="8"/>
  <c r="H2688" i="8"/>
  <c r="G2688" i="8"/>
  <c r="F2688" i="8"/>
  <c r="G2687" i="8"/>
  <c r="F2687" i="8"/>
  <c r="C2687" i="8"/>
  <c r="B2687" i="8"/>
  <c r="H2687" i="8"/>
  <c r="B2686" i="8"/>
  <c r="C2686" i="8"/>
  <c r="H2686" i="8"/>
  <c r="G2686" i="8"/>
  <c r="F2686" i="8"/>
  <c r="B2685" i="8"/>
  <c r="C2685" i="8"/>
  <c r="H2685" i="8"/>
  <c r="G2685" i="8"/>
  <c r="F2685" i="8"/>
  <c r="G2684" i="8"/>
  <c r="F2684" i="8"/>
  <c r="C2684" i="8"/>
  <c r="B2684" i="8"/>
  <c r="B2683" i="8"/>
  <c r="C2683" i="8"/>
  <c r="H2683" i="8"/>
  <c r="G2683" i="8"/>
  <c r="F2683" i="8"/>
  <c r="G2682" i="8"/>
  <c r="F2682" i="8"/>
  <c r="C2682" i="8"/>
  <c r="B2682" i="8"/>
  <c r="G2681" i="8"/>
  <c r="F2681" i="8"/>
  <c r="C2681" i="8"/>
  <c r="B2681" i="8"/>
  <c r="H2681" i="8"/>
  <c r="B2680" i="8"/>
  <c r="C2680" i="8"/>
  <c r="H2680" i="8"/>
  <c r="G2680" i="8"/>
  <c r="F2680" i="8"/>
  <c r="G2679" i="8"/>
  <c r="F2679" i="8"/>
  <c r="C2679" i="8"/>
  <c r="B2679" i="8"/>
  <c r="B2678" i="8"/>
  <c r="C2678" i="8"/>
  <c r="H2678" i="8"/>
  <c r="G2678" i="8"/>
  <c r="F2678" i="8"/>
  <c r="B2677" i="8"/>
  <c r="C2677" i="8"/>
  <c r="H2677" i="8"/>
  <c r="G2677" i="8"/>
  <c r="F2677" i="8"/>
  <c r="G2676" i="8"/>
  <c r="F2676" i="8"/>
  <c r="C2676" i="8"/>
  <c r="B2676" i="8"/>
  <c r="H2676" i="8"/>
  <c r="B2675" i="8"/>
  <c r="C2675" i="8"/>
  <c r="H2675" i="8"/>
  <c r="G2675" i="8"/>
  <c r="F2675" i="8"/>
  <c r="G2674" i="8"/>
  <c r="F2674" i="8"/>
  <c r="C2674" i="8"/>
  <c r="B2674" i="8"/>
  <c r="G2673" i="8"/>
  <c r="F2673" i="8"/>
  <c r="C2673" i="8"/>
  <c r="B2673" i="8"/>
  <c r="H2673" i="8"/>
  <c r="B2672" i="8"/>
  <c r="C2672" i="8"/>
  <c r="H2672" i="8"/>
  <c r="G2672" i="8"/>
  <c r="F2672" i="8"/>
  <c r="G2671" i="8"/>
  <c r="F2671" i="8"/>
  <c r="C2671" i="8"/>
  <c r="B2671" i="8"/>
  <c r="H2671" i="8"/>
  <c r="B2670" i="8"/>
  <c r="C2670" i="8"/>
  <c r="H2670" i="8"/>
  <c r="G2670" i="8"/>
  <c r="F2670" i="8"/>
  <c r="B2669" i="8"/>
  <c r="C2669" i="8"/>
  <c r="H2669" i="8"/>
  <c r="G2669" i="8"/>
  <c r="F2669" i="8"/>
  <c r="G2668" i="8"/>
  <c r="F2668" i="8"/>
  <c r="C2668" i="8"/>
  <c r="B2668" i="8"/>
  <c r="G2667" i="8"/>
  <c r="F2667" i="8"/>
  <c r="C2667" i="8"/>
  <c r="B2667" i="8"/>
  <c r="H2667" i="8"/>
  <c r="G2666" i="8"/>
  <c r="F2666" i="8"/>
  <c r="C2666" i="8"/>
  <c r="B2666" i="8"/>
  <c r="G2665" i="8"/>
  <c r="F2665" i="8"/>
  <c r="C2665" i="8"/>
  <c r="B2665" i="8"/>
  <c r="H2665" i="8"/>
  <c r="B2664" i="8"/>
  <c r="C2664" i="8"/>
  <c r="H2664" i="8"/>
  <c r="G2664" i="8"/>
  <c r="F2664" i="8"/>
  <c r="B2663" i="8"/>
  <c r="C2663" i="8"/>
  <c r="H2663" i="8"/>
  <c r="G2663" i="8"/>
  <c r="F2663" i="8"/>
  <c r="G2662" i="8"/>
  <c r="F2662" i="8"/>
  <c r="C2662" i="8"/>
  <c r="B2662" i="8"/>
  <c r="H2662" i="8"/>
  <c r="B2661" i="8"/>
  <c r="C2661" i="8"/>
  <c r="H2661" i="8"/>
  <c r="G2661" i="8"/>
  <c r="F2661" i="8"/>
  <c r="G2660" i="8"/>
  <c r="F2660" i="8"/>
  <c r="C2660" i="8"/>
  <c r="B2660" i="8"/>
  <c r="B2659" i="8"/>
  <c r="C2659" i="8"/>
  <c r="H2659" i="8"/>
  <c r="G2659" i="8"/>
  <c r="F2659" i="8"/>
  <c r="G2658" i="8"/>
  <c r="F2658" i="8"/>
  <c r="C2658" i="8"/>
  <c r="B2658" i="8"/>
  <c r="H2658" i="8"/>
  <c r="G2657" i="8"/>
  <c r="F2657" i="8"/>
  <c r="C2657" i="8"/>
  <c r="B2657" i="8"/>
  <c r="H2657" i="8"/>
  <c r="B2656" i="8"/>
  <c r="C2656" i="8"/>
  <c r="H2656" i="8"/>
  <c r="G2656" i="8"/>
  <c r="F2656" i="8"/>
  <c r="G2655" i="8"/>
  <c r="F2655" i="8"/>
  <c r="C2655" i="8"/>
  <c r="B2655" i="8"/>
  <c r="H2655" i="8"/>
  <c r="B2654" i="8"/>
  <c r="C2654" i="8"/>
  <c r="H2654" i="8"/>
  <c r="G2654" i="8"/>
  <c r="F2654" i="8"/>
  <c r="G2653" i="8"/>
  <c r="F2653" i="8"/>
  <c r="C2653" i="8"/>
  <c r="B2653" i="8"/>
  <c r="H2653" i="8"/>
  <c r="G2652" i="8"/>
  <c r="F2652" i="8"/>
  <c r="C2652" i="8"/>
  <c r="B2652" i="8"/>
  <c r="H2652" i="8"/>
  <c r="B2651" i="8"/>
  <c r="C2651" i="8"/>
  <c r="H2651" i="8"/>
  <c r="G2651" i="8"/>
  <c r="F2651" i="8"/>
  <c r="G2650" i="8"/>
  <c r="F2650" i="8"/>
  <c r="C2650" i="8"/>
  <c r="B2650" i="8"/>
  <c r="B2649" i="8"/>
  <c r="C2649" i="8"/>
  <c r="H2649" i="8"/>
  <c r="G2649" i="8"/>
  <c r="F2649" i="8"/>
  <c r="G2648" i="8"/>
  <c r="F2648" i="8"/>
  <c r="C2648" i="8"/>
  <c r="B2648" i="8"/>
  <c r="H2648" i="8"/>
  <c r="G2647" i="8"/>
  <c r="F2647" i="8"/>
  <c r="C2647" i="8"/>
  <c r="B2647" i="8"/>
  <c r="H2647" i="8"/>
  <c r="B2646" i="8"/>
  <c r="C2646" i="8"/>
  <c r="H2646" i="8"/>
  <c r="G2646" i="8"/>
  <c r="F2646" i="8"/>
  <c r="G2645" i="8"/>
  <c r="F2645" i="8"/>
  <c r="C2645" i="8"/>
  <c r="B2645" i="8"/>
  <c r="G2644" i="8"/>
  <c r="F2644" i="8"/>
  <c r="C2644" i="8"/>
  <c r="B2644" i="8"/>
  <c r="H2644" i="8"/>
  <c r="G2643" i="8"/>
  <c r="F2643" i="8"/>
  <c r="C2643" i="8"/>
  <c r="B2643" i="8"/>
  <c r="H2643" i="8"/>
  <c r="G2642" i="8"/>
  <c r="F2642" i="8"/>
  <c r="C2642" i="8"/>
  <c r="B2642" i="8"/>
  <c r="B2641" i="8"/>
  <c r="C2641" i="8"/>
  <c r="H2641" i="8"/>
  <c r="G2641" i="8"/>
  <c r="F2641" i="8"/>
  <c r="G2640" i="8"/>
  <c r="F2640" i="8"/>
  <c r="C2640" i="8"/>
  <c r="B2640" i="8"/>
  <c r="H2640" i="8"/>
  <c r="B2639" i="8"/>
  <c r="C2639" i="8"/>
  <c r="H2639" i="8"/>
  <c r="G2639" i="8"/>
  <c r="F2639" i="8"/>
  <c r="G2638" i="8"/>
  <c r="F2638" i="8"/>
  <c r="C2638" i="8"/>
  <c r="B2638" i="8"/>
  <c r="H2638" i="8"/>
  <c r="G2637" i="8"/>
  <c r="F2637" i="8"/>
  <c r="C2637" i="8"/>
  <c r="B2637" i="8"/>
  <c r="H2637" i="8"/>
  <c r="G2636" i="8"/>
  <c r="F2636" i="8"/>
  <c r="C2636" i="8"/>
  <c r="B2636" i="8"/>
  <c r="G2635" i="8"/>
  <c r="F2635" i="8"/>
  <c r="C2635" i="8"/>
  <c r="B2635" i="8"/>
  <c r="H2635" i="8"/>
  <c r="G2634" i="8"/>
  <c r="F2634" i="8"/>
  <c r="C2634" i="8"/>
  <c r="B2634" i="8"/>
  <c r="G2633" i="8"/>
  <c r="F2633" i="8"/>
  <c r="C2633" i="8"/>
  <c r="B2633" i="8"/>
  <c r="H2633" i="8"/>
  <c r="B2632" i="8"/>
  <c r="C2632" i="8"/>
  <c r="H2632" i="8"/>
  <c r="G2632" i="8"/>
  <c r="F2632" i="8"/>
  <c r="G2631" i="8"/>
  <c r="F2631" i="8"/>
  <c r="C2631" i="8"/>
  <c r="B2631" i="8"/>
  <c r="H2631" i="8"/>
  <c r="G2630" i="8"/>
  <c r="F2630" i="8"/>
  <c r="C2630" i="8"/>
  <c r="B2630" i="8"/>
  <c r="H2630" i="8"/>
  <c r="B2629" i="8"/>
  <c r="C2629" i="8"/>
  <c r="H2629" i="8"/>
  <c r="G2629" i="8"/>
  <c r="F2629" i="8"/>
  <c r="G2628" i="8"/>
  <c r="F2628" i="8"/>
  <c r="C2628" i="8"/>
  <c r="B2628" i="8"/>
  <c r="H2628" i="8"/>
  <c r="B2627" i="8"/>
  <c r="C2627" i="8"/>
  <c r="H2627" i="8"/>
  <c r="G2627" i="8"/>
  <c r="F2627" i="8"/>
  <c r="G2626" i="8"/>
  <c r="F2626" i="8"/>
  <c r="C2626" i="8"/>
  <c r="B2626" i="8"/>
  <c r="G2625" i="8"/>
  <c r="F2625" i="8"/>
  <c r="C2625" i="8"/>
  <c r="B2625" i="8"/>
  <c r="H2625" i="8"/>
  <c r="B2624" i="8"/>
  <c r="C2624" i="8"/>
  <c r="H2624" i="8"/>
  <c r="G2624" i="8"/>
  <c r="F2624" i="8"/>
  <c r="G2623" i="8"/>
  <c r="F2623" i="8"/>
  <c r="C2623" i="8"/>
  <c r="B2623" i="8"/>
  <c r="B2622" i="8"/>
  <c r="C2622" i="8"/>
  <c r="H2622" i="8"/>
  <c r="G2622" i="8"/>
  <c r="F2622" i="8"/>
  <c r="B2621" i="8"/>
  <c r="C2621" i="8"/>
  <c r="H2621" i="8"/>
  <c r="G2621" i="8"/>
  <c r="F2621" i="8"/>
  <c r="G2620" i="8"/>
  <c r="F2620" i="8"/>
  <c r="C2620" i="8"/>
  <c r="B2620" i="8"/>
  <c r="H2620" i="8"/>
  <c r="B2619" i="8"/>
  <c r="C2619" i="8"/>
  <c r="H2619" i="8"/>
  <c r="G2619" i="8"/>
  <c r="F2619" i="8"/>
  <c r="G2618" i="8"/>
  <c r="F2618" i="8"/>
  <c r="C2618" i="8"/>
  <c r="B2618" i="8"/>
  <c r="H2618" i="8"/>
  <c r="B2617" i="8"/>
  <c r="C2617" i="8"/>
  <c r="H2617" i="8"/>
  <c r="G2617" i="8"/>
  <c r="F2617" i="8"/>
  <c r="G2616" i="8"/>
  <c r="F2616" i="8"/>
  <c r="C2616" i="8"/>
  <c r="B2616" i="8"/>
  <c r="H2616" i="8"/>
  <c r="G2615" i="8"/>
  <c r="F2615" i="8"/>
  <c r="C2615" i="8"/>
  <c r="B2615" i="8"/>
  <c r="H2615" i="8"/>
  <c r="B2614" i="8"/>
  <c r="C2614" i="8"/>
  <c r="H2614" i="8"/>
  <c r="G2614" i="8"/>
  <c r="F2614" i="8"/>
  <c r="G2613" i="8"/>
  <c r="F2613" i="8"/>
  <c r="C2613" i="8"/>
  <c r="B2613" i="8"/>
  <c r="H2613" i="8"/>
  <c r="G2612" i="8"/>
  <c r="F2612" i="8"/>
  <c r="C2612" i="8"/>
  <c r="B2612" i="8"/>
  <c r="H2612" i="8"/>
  <c r="G2611" i="8"/>
  <c r="F2611" i="8"/>
  <c r="C2611" i="8"/>
  <c r="B2611" i="8"/>
  <c r="H2611" i="8"/>
  <c r="G2610" i="8"/>
  <c r="F2610" i="8"/>
  <c r="C2610" i="8"/>
  <c r="B2610" i="8"/>
  <c r="B2609" i="8"/>
  <c r="C2609" i="8"/>
  <c r="H2609" i="8"/>
  <c r="G2609" i="8"/>
  <c r="F2609" i="8"/>
  <c r="G2608" i="8"/>
  <c r="F2608" i="8"/>
  <c r="C2608" i="8"/>
  <c r="B2608" i="8"/>
  <c r="H2608" i="8"/>
  <c r="B2607" i="8"/>
  <c r="C2607" i="8"/>
  <c r="H2607" i="8"/>
  <c r="G2607" i="8"/>
  <c r="F2607" i="8"/>
  <c r="G2606" i="8"/>
  <c r="F2606" i="8"/>
  <c r="C2606" i="8"/>
  <c r="B2606" i="8"/>
  <c r="H2606" i="8"/>
  <c r="G2605" i="8"/>
  <c r="F2605" i="8"/>
  <c r="C2605" i="8"/>
  <c r="B2605" i="8"/>
  <c r="H2605" i="8"/>
  <c r="G2604" i="8"/>
  <c r="F2604" i="8"/>
  <c r="C2604" i="8"/>
  <c r="B2604" i="8"/>
  <c r="G2603" i="8"/>
  <c r="F2603" i="8"/>
  <c r="C2603" i="8"/>
  <c r="B2603" i="8"/>
  <c r="H2603" i="8"/>
  <c r="G2602" i="8"/>
  <c r="F2602" i="8"/>
  <c r="C2602" i="8"/>
  <c r="B2602" i="8"/>
  <c r="G2601" i="8"/>
  <c r="F2601" i="8"/>
  <c r="C2601" i="8"/>
  <c r="B2601" i="8"/>
  <c r="H2601" i="8"/>
  <c r="B2600" i="8"/>
  <c r="C2600" i="8"/>
  <c r="H2600" i="8"/>
  <c r="G2600" i="8"/>
  <c r="F2600" i="8"/>
  <c r="B2599" i="8"/>
  <c r="C2599" i="8"/>
  <c r="H2599" i="8"/>
  <c r="G2599" i="8"/>
  <c r="F2599" i="8"/>
  <c r="G2598" i="8"/>
  <c r="F2598" i="8"/>
  <c r="C2598" i="8"/>
  <c r="B2598" i="8"/>
  <c r="H2598" i="8"/>
  <c r="B2597" i="8"/>
  <c r="C2597" i="8"/>
  <c r="H2597" i="8"/>
  <c r="G2597" i="8"/>
  <c r="F2597" i="8"/>
  <c r="G2596" i="8"/>
  <c r="F2596" i="8"/>
  <c r="C2596" i="8"/>
  <c r="B2596" i="8"/>
  <c r="B2595" i="8"/>
  <c r="C2595" i="8"/>
  <c r="H2595" i="8"/>
  <c r="G2595" i="8"/>
  <c r="F2595" i="8"/>
  <c r="G2594" i="8"/>
  <c r="F2594" i="8"/>
  <c r="C2594" i="8"/>
  <c r="B2594" i="8"/>
  <c r="H2594" i="8"/>
  <c r="G2593" i="8"/>
  <c r="F2593" i="8"/>
  <c r="C2593" i="8"/>
  <c r="B2593" i="8"/>
  <c r="H2593" i="8"/>
  <c r="B2592" i="8"/>
  <c r="C2592" i="8"/>
  <c r="H2592" i="8"/>
  <c r="G2592" i="8"/>
  <c r="F2592" i="8"/>
  <c r="G2591" i="8"/>
  <c r="F2591" i="8"/>
  <c r="C2591" i="8"/>
  <c r="B2591" i="8"/>
  <c r="H2591" i="8"/>
  <c r="B2590" i="8"/>
  <c r="C2590" i="8"/>
  <c r="H2590" i="8"/>
  <c r="G2590" i="8"/>
  <c r="F2590" i="8"/>
  <c r="G2589" i="8"/>
  <c r="F2589" i="8"/>
  <c r="C2589" i="8"/>
  <c r="B2589" i="8"/>
  <c r="H2589" i="8"/>
  <c r="G2588" i="8"/>
  <c r="F2588" i="8"/>
  <c r="C2588" i="8"/>
  <c r="B2588" i="8"/>
  <c r="H2588" i="8"/>
  <c r="B2587" i="8"/>
  <c r="C2587" i="8"/>
  <c r="H2587" i="8"/>
  <c r="G2587" i="8"/>
  <c r="F2587" i="8"/>
  <c r="G2586" i="8"/>
  <c r="F2586" i="8"/>
  <c r="C2586" i="8"/>
  <c r="B2586" i="8"/>
  <c r="B2585" i="8"/>
  <c r="C2585" i="8"/>
  <c r="H2585" i="8"/>
  <c r="G2585" i="8"/>
  <c r="F2585" i="8"/>
  <c r="G2584" i="8"/>
  <c r="F2584" i="8"/>
  <c r="C2584" i="8"/>
  <c r="B2584" i="8"/>
  <c r="H2584" i="8"/>
  <c r="G2583" i="8"/>
  <c r="F2583" i="8"/>
  <c r="C2583" i="8"/>
  <c r="B2583" i="8"/>
  <c r="H2583" i="8"/>
  <c r="B2582" i="8"/>
  <c r="C2582" i="8"/>
  <c r="H2582" i="8"/>
  <c r="G2582" i="8"/>
  <c r="F2582" i="8"/>
  <c r="G2581" i="8"/>
  <c r="F2581" i="8"/>
  <c r="C2581" i="8"/>
  <c r="B2581" i="8"/>
  <c r="G2580" i="8"/>
  <c r="F2580" i="8"/>
  <c r="C2580" i="8"/>
  <c r="B2580" i="8"/>
  <c r="H2580" i="8"/>
  <c r="G2579" i="8"/>
  <c r="F2579" i="8"/>
  <c r="C2579" i="8"/>
  <c r="B2579" i="8"/>
  <c r="H2579" i="8"/>
  <c r="G2578" i="8"/>
  <c r="F2578" i="8"/>
  <c r="C2578" i="8"/>
  <c r="B2578" i="8"/>
  <c r="B2577" i="8"/>
  <c r="C2577" i="8"/>
  <c r="H2577" i="8"/>
  <c r="G2577" i="8"/>
  <c r="F2577" i="8"/>
  <c r="G2576" i="8"/>
  <c r="F2576" i="8"/>
  <c r="C2576" i="8"/>
  <c r="B2576" i="8"/>
  <c r="H2576" i="8"/>
  <c r="B2575" i="8"/>
  <c r="C2575" i="8"/>
  <c r="H2575" i="8"/>
  <c r="G2575" i="8"/>
  <c r="F2575" i="8"/>
  <c r="G2574" i="8"/>
  <c r="F2574" i="8"/>
  <c r="C2574" i="8"/>
  <c r="B2574" i="8"/>
  <c r="H2574" i="8"/>
  <c r="G2573" i="8"/>
  <c r="F2573" i="8"/>
  <c r="C2573" i="8"/>
  <c r="B2573" i="8"/>
  <c r="H2573" i="8"/>
  <c r="G2572" i="8"/>
  <c r="F2572" i="8"/>
  <c r="C2572" i="8"/>
  <c r="B2572" i="8"/>
  <c r="G2571" i="8"/>
  <c r="F2571" i="8"/>
  <c r="C2571" i="8"/>
  <c r="B2571" i="8"/>
  <c r="H2571" i="8"/>
  <c r="B2570" i="8"/>
  <c r="C2570" i="8"/>
  <c r="H2570" i="8"/>
  <c r="G2570" i="8"/>
  <c r="F2570" i="8"/>
  <c r="G2569" i="8"/>
  <c r="F2569" i="8"/>
  <c r="C2569" i="8"/>
  <c r="B2569" i="8"/>
  <c r="H2569" i="8"/>
  <c r="B2568" i="8"/>
  <c r="C2568" i="8"/>
  <c r="H2568" i="8"/>
  <c r="G2568" i="8"/>
  <c r="F2568" i="8"/>
  <c r="B2567" i="8"/>
  <c r="C2567" i="8"/>
  <c r="H2567" i="8"/>
  <c r="G2567" i="8"/>
  <c r="F2567" i="8"/>
  <c r="G2566" i="8"/>
  <c r="F2566" i="8"/>
  <c r="C2566" i="8"/>
  <c r="B2566" i="8"/>
  <c r="H2566" i="8"/>
  <c r="B2565" i="8"/>
  <c r="C2565" i="8"/>
  <c r="H2565" i="8"/>
  <c r="G2565" i="8"/>
  <c r="F2565" i="8"/>
  <c r="G2564" i="8"/>
  <c r="F2564" i="8"/>
  <c r="C2564" i="8"/>
  <c r="B2564" i="8"/>
  <c r="G2563" i="8"/>
  <c r="F2563" i="8"/>
  <c r="C2563" i="8"/>
  <c r="B2563" i="8"/>
  <c r="H2563" i="8"/>
  <c r="B2562" i="8"/>
  <c r="C2562" i="8"/>
  <c r="H2562" i="8"/>
  <c r="G2562" i="8"/>
  <c r="F2562" i="8"/>
  <c r="G2561" i="8"/>
  <c r="F2561" i="8"/>
  <c r="C2561" i="8"/>
  <c r="B2561" i="8"/>
  <c r="B2560" i="8"/>
  <c r="C2560" i="8"/>
  <c r="H2560" i="8"/>
  <c r="G2560" i="8"/>
  <c r="F2560" i="8"/>
  <c r="B2559" i="8"/>
  <c r="C2559" i="8"/>
  <c r="H2559" i="8"/>
  <c r="G2559" i="8"/>
  <c r="F2559" i="8"/>
  <c r="G2558" i="8"/>
  <c r="F2558" i="8"/>
  <c r="C2558" i="8"/>
  <c r="B2558" i="8"/>
  <c r="H2558" i="8"/>
  <c r="B2557" i="8"/>
  <c r="C2557" i="8"/>
  <c r="H2557" i="8"/>
  <c r="G2557" i="8"/>
  <c r="F2557" i="8"/>
  <c r="G2556" i="8"/>
  <c r="F2556" i="8"/>
  <c r="C2556" i="8"/>
  <c r="B2556" i="8"/>
  <c r="H2556" i="8"/>
  <c r="B2555" i="8"/>
  <c r="C2555" i="8"/>
  <c r="H2555" i="8"/>
  <c r="G2555" i="8"/>
  <c r="F2555" i="8"/>
  <c r="B2554" i="8"/>
  <c r="C2554" i="8"/>
  <c r="H2554" i="8"/>
  <c r="G2554" i="8"/>
  <c r="F2554" i="8"/>
  <c r="G2553" i="8"/>
  <c r="F2553" i="8"/>
  <c r="C2553" i="8"/>
  <c r="B2553" i="8"/>
  <c r="H2553" i="8"/>
  <c r="B2552" i="8"/>
  <c r="C2552" i="8"/>
  <c r="H2552" i="8"/>
  <c r="G2552" i="8"/>
  <c r="F2552" i="8"/>
  <c r="G2551" i="8"/>
  <c r="F2551" i="8"/>
  <c r="C2551" i="8"/>
  <c r="B2551" i="8"/>
  <c r="H2551" i="8"/>
  <c r="G2550" i="8"/>
  <c r="F2550" i="8"/>
  <c r="C2550" i="8"/>
  <c r="B2550" i="8"/>
  <c r="H2550" i="8"/>
  <c r="B2549" i="8"/>
  <c r="C2549" i="8"/>
  <c r="H2549" i="8"/>
  <c r="G2549" i="8"/>
  <c r="F2549" i="8"/>
  <c r="G2548" i="8"/>
  <c r="F2548" i="8"/>
  <c r="C2548" i="8"/>
  <c r="B2548" i="8"/>
  <c r="B2547" i="8"/>
  <c r="C2547" i="8"/>
  <c r="H2547" i="8"/>
  <c r="G2547" i="8"/>
  <c r="F2547" i="8"/>
  <c r="G2546" i="8"/>
  <c r="F2546" i="8"/>
  <c r="C2546" i="8"/>
  <c r="B2546" i="8"/>
  <c r="H2546" i="8"/>
  <c r="G2545" i="8"/>
  <c r="F2545" i="8"/>
  <c r="C2545" i="8"/>
  <c r="B2545" i="8"/>
  <c r="H2545" i="8"/>
  <c r="B2544" i="8"/>
  <c r="C2544" i="8"/>
  <c r="H2544" i="8"/>
  <c r="G2544" i="8"/>
  <c r="F2544" i="8"/>
  <c r="G2543" i="8"/>
  <c r="F2543" i="8"/>
  <c r="C2543" i="8"/>
  <c r="B2543" i="8"/>
  <c r="B2542" i="8"/>
  <c r="C2542" i="8"/>
  <c r="H2542" i="8"/>
  <c r="G2542" i="8"/>
  <c r="F2542" i="8"/>
  <c r="B2541" i="8"/>
  <c r="C2541" i="8"/>
  <c r="H2541" i="8"/>
  <c r="G2541" i="8"/>
  <c r="F2541" i="8"/>
  <c r="G2540" i="8"/>
  <c r="F2540" i="8"/>
  <c r="C2540" i="8"/>
  <c r="B2540" i="8"/>
  <c r="H2540" i="8"/>
  <c r="B2539" i="8"/>
  <c r="C2539" i="8"/>
  <c r="H2539" i="8"/>
  <c r="G2539" i="8"/>
  <c r="F2539" i="8"/>
  <c r="G2538" i="8"/>
  <c r="F2538" i="8"/>
  <c r="C2538" i="8"/>
  <c r="B2538" i="8"/>
  <c r="B2537" i="8"/>
  <c r="C2537" i="8"/>
  <c r="H2537" i="8"/>
  <c r="G2537" i="8"/>
  <c r="F2537" i="8"/>
  <c r="B2536" i="8"/>
  <c r="C2536" i="8"/>
  <c r="H2536" i="8"/>
  <c r="G2536" i="8"/>
  <c r="F2536" i="8"/>
  <c r="G2535" i="8"/>
  <c r="F2535" i="8"/>
  <c r="C2535" i="8"/>
  <c r="B2535" i="8"/>
  <c r="H2535" i="8"/>
  <c r="B2534" i="8"/>
  <c r="C2534" i="8"/>
  <c r="H2534" i="8"/>
  <c r="G2534" i="8"/>
  <c r="F2534" i="8"/>
  <c r="G2533" i="8"/>
  <c r="F2533" i="8"/>
  <c r="C2533" i="8"/>
  <c r="B2533" i="8"/>
  <c r="H2533" i="8"/>
  <c r="G2532" i="8"/>
  <c r="F2532" i="8"/>
  <c r="C2532" i="8"/>
  <c r="B2532" i="8"/>
  <c r="B2531" i="8"/>
  <c r="C2531" i="8"/>
  <c r="H2531" i="8"/>
  <c r="G2531" i="8"/>
  <c r="F2531" i="8"/>
  <c r="G2530" i="8"/>
  <c r="F2530" i="8"/>
  <c r="C2530" i="8"/>
  <c r="B2530" i="8"/>
  <c r="H2530" i="8"/>
  <c r="B2529" i="8"/>
  <c r="C2529" i="8"/>
  <c r="H2529" i="8"/>
  <c r="G2529" i="8"/>
  <c r="F2529" i="8"/>
  <c r="G2528" i="8"/>
  <c r="F2528" i="8"/>
  <c r="C2528" i="8"/>
  <c r="B2528" i="8"/>
  <c r="H2528" i="8"/>
  <c r="G2527" i="8"/>
  <c r="F2527" i="8"/>
  <c r="C2527" i="8"/>
  <c r="B2527" i="8"/>
  <c r="H2527" i="8"/>
  <c r="B2526" i="8"/>
  <c r="C2526" i="8"/>
  <c r="H2526" i="8"/>
  <c r="G2526" i="8"/>
  <c r="F2526" i="8"/>
  <c r="G2525" i="8"/>
  <c r="F2525" i="8"/>
  <c r="C2525" i="8"/>
  <c r="B2525" i="8"/>
  <c r="H2525" i="8"/>
  <c r="G2524" i="8"/>
  <c r="F2524" i="8"/>
  <c r="C2524" i="8"/>
  <c r="B2524" i="8"/>
  <c r="H2524" i="8"/>
  <c r="G2523" i="8"/>
  <c r="F2523" i="8"/>
  <c r="C2523" i="8"/>
  <c r="B2523" i="8"/>
  <c r="H2523" i="8"/>
  <c r="G2522" i="8"/>
  <c r="F2522" i="8"/>
  <c r="C2522" i="8"/>
  <c r="B2522" i="8"/>
  <c r="H2522" i="8"/>
  <c r="B2521" i="8"/>
  <c r="C2521" i="8"/>
  <c r="H2521" i="8"/>
  <c r="G2521" i="8"/>
  <c r="F2521" i="8"/>
  <c r="G2520" i="8"/>
  <c r="F2520" i="8"/>
  <c r="C2520" i="8"/>
  <c r="B2520" i="8"/>
  <c r="H2520" i="8"/>
  <c r="B2519" i="8"/>
  <c r="C2519" i="8"/>
  <c r="H2519" i="8"/>
  <c r="G2519" i="8"/>
  <c r="F2519" i="8"/>
  <c r="B2518" i="8"/>
  <c r="C2518" i="8"/>
  <c r="H2518" i="8"/>
  <c r="G2518" i="8"/>
  <c r="F2518" i="8"/>
  <c r="G2517" i="8"/>
  <c r="F2517" i="8"/>
  <c r="C2517" i="8"/>
  <c r="B2517" i="8"/>
  <c r="H2517" i="8"/>
  <c r="G2516" i="8"/>
  <c r="F2516" i="8"/>
  <c r="C2516" i="8"/>
  <c r="B2516" i="8"/>
  <c r="G2515" i="8"/>
  <c r="F2515" i="8"/>
  <c r="C2515" i="8"/>
  <c r="B2515" i="8"/>
  <c r="H2515" i="8"/>
  <c r="B2514" i="8"/>
  <c r="C2514" i="8"/>
  <c r="H2514" i="8"/>
  <c r="G2514" i="8"/>
  <c r="F2514" i="8"/>
  <c r="G2513" i="8"/>
  <c r="F2513" i="8"/>
  <c r="C2513" i="8"/>
  <c r="B2513" i="8"/>
  <c r="H2513" i="8"/>
  <c r="G2512" i="8"/>
  <c r="F2512" i="8"/>
  <c r="C2512" i="8"/>
  <c r="B2512" i="8"/>
  <c r="H2512" i="8"/>
  <c r="B2511" i="8"/>
  <c r="C2511" i="8"/>
  <c r="H2511" i="8"/>
  <c r="G2511" i="8"/>
  <c r="F2511" i="8"/>
  <c r="G2510" i="8"/>
  <c r="F2510" i="8"/>
  <c r="C2510" i="8"/>
  <c r="B2510" i="8"/>
  <c r="H2510" i="8"/>
  <c r="G2509" i="8"/>
  <c r="F2509" i="8"/>
  <c r="C2509" i="8"/>
  <c r="B2509" i="8"/>
  <c r="H2509" i="8"/>
  <c r="G2508" i="8"/>
  <c r="F2508" i="8"/>
  <c r="C2508" i="8"/>
  <c r="B2508" i="8"/>
  <c r="G2507" i="8"/>
  <c r="F2507" i="8"/>
  <c r="C2507" i="8"/>
  <c r="B2507" i="8"/>
  <c r="H2507" i="8"/>
  <c r="B2506" i="8"/>
  <c r="C2506" i="8"/>
  <c r="H2506" i="8"/>
  <c r="G2506" i="8"/>
  <c r="F2506" i="8"/>
  <c r="G2505" i="8"/>
  <c r="F2505" i="8"/>
  <c r="C2505" i="8"/>
  <c r="B2505" i="8"/>
  <c r="B2504" i="8"/>
  <c r="C2504" i="8"/>
  <c r="H2504" i="8"/>
  <c r="G2504" i="8"/>
  <c r="F2504" i="8"/>
  <c r="B2503" i="8"/>
  <c r="C2503" i="8"/>
  <c r="H2503" i="8"/>
  <c r="G2503" i="8"/>
  <c r="F2503" i="8"/>
  <c r="G2502" i="8"/>
  <c r="F2502" i="8"/>
  <c r="C2502" i="8"/>
  <c r="B2502" i="8"/>
  <c r="H2502" i="8"/>
  <c r="B2501" i="8"/>
  <c r="C2501" i="8"/>
  <c r="H2501" i="8"/>
  <c r="G2501" i="8"/>
  <c r="F2501" i="8"/>
  <c r="G2500" i="8"/>
  <c r="F2500" i="8"/>
  <c r="C2500" i="8"/>
  <c r="B2500" i="8"/>
  <c r="G2499" i="8"/>
  <c r="F2499" i="8"/>
  <c r="C2499" i="8"/>
  <c r="B2499" i="8"/>
  <c r="H2499" i="8"/>
  <c r="B2498" i="8"/>
  <c r="C2498" i="8"/>
  <c r="H2498" i="8"/>
  <c r="G2498" i="8"/>
  <c r="F2498" i="8"/>
  <c r="G2497" i="8"/>
  <c r="F2497" i="8"/>
  <c r="C2497" i="8"/>
  <c r="B2497" i="8"/>
  <c r="H2497" i="8"/>
  <c r="B2496" i="8"/>
  <c r="C2496" i="8"/>
  <c r="H2496" i="8"/>
  <c r="G2496" i="8"/>
  <c r="F2496" i="8"/>
  <c r="G2495" i="8"/>
  <c r="F2495" i="8"/>
  <c r="C2495" i="8"/>
  <c r="B2495" i="8"/>
  <c r="H2495" i="8"/>
  <c r="G2494" i="8"/>
  <c r="F2494" i="8"/>
  <c r="C2494" i="8"/>
  <c r="B2494" i="8"/>
  <c r="B2493" i="8"/>
  <c r="C2493" i="8"/>
  <c r="H2493" i="8"/>
  <c r="G2493" i="8"/>
  <c r="F2493" i="8"/>
  <c r="G2492" i="8"/>
  <c r="F2492" i="8"/>
  <c r="C2492" i="8"/>
  <c r="B2492" i="8"/>
  <c r="H2492" i="8"/>
  <c r="B2491" i="8"/>
  <c r="C2491" i="8"/>
  <c r="H2491" i="8"/>
  <c r="G2491" i="8"/>
  <c r="F2491" i="8"/>
  <c r="G2490" i="8"/>
  <c r="F2490" i="8"/>
  <c r="C2490" i="8"/>
  <c r="B2490" i="8"/>
  <c r="H2490" i="8"/>
  <c r="G2489" i="8"/>
  <c r="F2489" i="8"/>
  <c r="C2489" i="8"/>
  <c r="B2489" i="8"/>
  <c r="H2489" i="8"/>
  <c r="B2488" i="8"/>
  <c r="C2488" i="8"/>
  <c r="H2488" i="8"/>
  <c r="G2488" i="8"/>
  <c r="F2488" i="8"/>
  <c r="G2487" i="8"/>
  <c r="F2487" i="8"/>
  <c r="C2487" i="8"/>
  <c r="B2487" i="8"/>
  <c r="G2486" i="8"/>
  <c r="F2486" i="8"/>
  <c r="C2486" i="8"/>
  <c r="B2486" i="8"/>
  <c r="H2486" i="8"/>
  <c r="B2485" i="8"/>
  <c r="C2485" i="8"/>
  <c r="H2485" i="8"/>
  <c r="G2485" i="8"/>
  <c r="F2485" i="8"/>
  <c r="G2484" i="8"/>
  <c r="F2484" i="8"/>
  <c r="C2484" i="8"/>
  <c r="B2484" i="8"/>
  <c r="B2483" i="8"/>
  <c r="C2483" i="8"/>
  <c r="H2483" i="8"/>
  <c r="G2483" i="8"/>
  <c r="F2483" i="8"/>
  <c r="G2482" i="8"/>
  <c r="F2482" i="8"/>
  <c r="C2482" i="8"/>
  <c r="B2482" i="8"/>
  <c r="G2481" i="8"/>
  <c r="F2481" i="8"/>
  <c r="C2481" i="8"/>
  <c r="B2481" i="8"/>
  <c r="H2481" i="8"/>
  <c r="B2480" i="8"/>
  <c r="C2480" i="8"/>
  <c r="H2480" i="8"/>
  <c r="G2480" i="8"/>
  <c r="F2480" i="8"/>
  <c r="G2479" i="8"/>
  <c r="F2479" i="8"/>
  <c r="C2479" i="8"/>
  <c r="B2479" i="8"/>
  <c r="B2478" i="8"/>
  <c r="C2478" i="8"/>
  <c r="H2478" i="8"/>
  <c r="G2478" i="8"/>
  <c r="F2478" i="8"/>
  <c r="G2477" i="8"/>
  <c r="F2477" i="8"/>
  <c r="C2477" i="8"/>
  <c r="B2477" i="8"/>
  <c r="H2477" i="8"/>
  <c r="G2476" i="8"/>
  <c r="F2476" i="8"/>
  <c r="C2476" i="8"/>
  <c r="B2476" i="8"/>
  <c r="H2476" i="8"/>
  <c r="B2475" i="8"/>
  <c r="C2475" i="8"/>
  <c r="H2475" i="8"/>
  <c r="G2475" i="8"/>
  <c r="F2475" i="8"/>
  <c r="G2474" i="8"/>
  <c r="F2474" i="8"/>
  <c r="C2474" i="8"/>
  <c r="B2474" i="8"/>
  <c r="H2474" i="8"/>
  <c r="B2473" i="8"/>
  <c r="C2473" i="8"/>
  <c r="H2473" i="8"/>
  <c r="G2473" i="8"/>
  <c r="F2473" i="8"/>
  <c r="G2472" i="8"/>
  <c r="F2472" i="8"/>
  <c r="C2472" i="8"/>
  <c r="B2472" i="8"/>
  <c r="H2472" i="8"/>
  <c r="G2471" i="8"/>
  <c r="F2471" i="8"/>
  <c r="C2471" i="8"/>
  <c r="B2471" i="8"/>
  <c r="B2470" i="8"/>
  <c r="C2470" i="8"/>
  <c r="H2470" i="8"/>
  <c r="G2470" i="8"/>
  <c r="F2470" i="8"/>
  <c r="G2469" i="8"/>
  <c r="F2469" i="8"/>
  <c r="C2469" i="8"/>
  <c r="B2469" i="8"/>
  <c r="H2469" i="8"/>
  <c r="G2468" i="8"/>
  <c r="F2468" i="8"/>
  <c r="C2468" i="8"/>
  <c r="B2468" i="8"/>
  <c r="H2468" i="8"/>
  <c r="B2467" i="8"/>
  <c r="C2467" i="8"/>
  <c r="H2467" i="8"/>
  <c r="G2467" i="8"/>
  <c r="F2467" i="8"/>
  <c r="G2466" i="8"/>
  <c r="F2466" i="8"/>
  <c r="C2466" i="8"/>
  <c r="B2466" i="8"/>
  <c r="B2465" i="8"/>
  <c r="C2465" i="8"/>
  <c r="H2465" i="8"/>
  <c r="G2465" i="8"/>
  <c r="F2465" i="8"/>
  <c r="B2464" i="8"/>
  <c r="C2464" i="8"/>
  <c r="H2464" i="8"/>
  <c r="G2464" i="8"/>
  <c r="F2464" i="8"/>
  <c r="G2463" i="8"/>
  <c r="F2463" i="8"/>
  <c r="C2463" i="8"/>
  <c r="B2463" i="8"/>
  <c r="B2462" i="8"/>
  <c r="C2462" i="8"/>
  <c r="H2462" i="8"/>
  <c r="G2462" i="8"/>
  <c r="F2462" i="8"/>
  <c r="G2461" i="8"/>
  <c r="F2461" i="8"/>
  <c r="C2461" i="8"/>
  <c r="B2461" i="8"/>
  <c r="G2460" i="8"/>
  <c r="F2460" i="8"/>
  <c r="C2460" i="8"/>
  <c r="B2460" i="8"/>
  <c r="H2460" i="8"/>
  <c r="B2459" i="8"/>
  <c r="C2459" i="8"/>
  <c r="H2459" i="8"/>
  <c r="G2459" i="8"/>
  <c r="F2459" i="8"/>
  <c r="G2458" i="8"/>
  <c r="F2458" i="8"/>
  <c r="C2458" i="8"/>
  <c r="B2458" i="8"/>
  <c r="B2457" i="8"/>
  <c r="C2457" i="8"/>
  <c r="H2457" i="8"/>
  <c r="G2457" i="8"/>
  <c r="F2457" i="8"/>
  <c r="G2456" i="8"/>
  <c r="F2456" i="8"/>
  <c r="C2456" i="8"/>
  <c r="B2456" i="8"/>
  <c r="H2456" i="8"/>
  <c r="G2455" i="8"/>
  <c r="F2455" i="8"/>
  <c r="C2455" i="8"/>
  <c r="B2455" i="8"/>
  <c r="B2454" i="8"/>
  <c r="C2454" i="8"/>
  <c r="H2454" i="8"/>
  <c r="G2454" i="8"/>
  <c r="F2454" i="8"/>
  <c r="G2453" i="8"/>
  <c r="F2453" i="8"/>
  <c r="C2453" i="8"/>
  <c r="B2453" i="8"/>
  <c r="H2453" i="8"/>
  <c r="G2452" i="8"/>
  <c r="F2452" i="8"/>
  <c r="C2452" i="8"/>
  <c r="B2452" i="8"/>
  <c r="H2452" i="8"/>
  <c r="B2451" i="8"/>
  <c r="C2451" i="8"/>
  <c r="H2451" i="8"/>
  <c r="G2451" i="8"/>
  <c r="F2451" i="8"/>
  <c r="G2450" i="8"/>
  <c r="F2450" i="8"/>
  <c r="C2450" i="8"/>
  <c r="B2450" i="8"/>
  <c r="B2449" i="8"/>
  <c r="C2449" i="8"/>
  <c r="H2449" i="8"/>
  <c r="G2449" i="8"/>
  <c r="F2449" i="8"/>
  <c r="B2448" i="8"/>
  <c r="C2448" i="8"/>
  <c r="H2448" i="8"/>
  <c r="G2448" i="8"/>
  <c r="F2448" i="8"/>
  <c r="G2447" i="8"/>
  <c r="F2447" i="8"/>
  <c r="C2447" i="8"/>
  <c r="B2447" i="8"/>
  <c r="H2447" i="8"/>
  <c r="B2446" i="8"/>
  <c r="C2446" i="8"/>
  <c r="H2446" i="8"/>
  <c r="G2446" i="8"/>
  <c r="F2446" i="8"/>
  <c r="G2445" i="8"/>
  <c r="F2445" i="8"/>
  <c r="C2445" i="8"/>
  <c r="B2445" i="8"/>
  <c r="G2444" i="8"/>
  <c r="F2444" i="8"/>
  <c r="C2444" i="8"/>
  <c r="B2444" i="8"/>
  <c r="H2444" i="8"/>
  <c r="B2443" i="8"/>
  <c r="C2443" i="8"/>
  <c r="H2443" i="8"/>
  <c r="G2443" i="8"/>
  <c r="F2443" i="8"/>
  <c r="G2442" i="8"/>
  <c r="F2442" i="8"/>
  <c r="C2442" i="8"/>
  <c r="B2442" i="8"/>
  <c r="B2441" i="8"/>
  <c r="C2441" i="8"/>
  <c r="H2441" i="8"/>
  <c r="G2441" i="8"/>
  <c r="F2441" i="8"/>
  <c r="G2440" i="8"/>
  <c r="F2440" i="8"/>
  <c r="C2440" i="8"/>
  <c r="B2440" i="8"/>
  <c r="H2440" i="8"/>
  <c r="G2439" i="8"/>
  <c r="F2439" i="8"/>
  <c r="C2439" i="8"/>
  <c r="B2439" i="8"/>
  <c r="B2438" i="8"/>
  <c r="C2438" i="8"/>
  <c r="H2438" i="8"/>
  <c r="G2438" i="8"/>
  <c r="F2438" i="8"/>
  <c r="G2437" i="8"/>
  <c r="F2437" i="8"/>
  <c r="C2437" i="8"/>
  <c r="B2437" i="8"/>
  <c r="H2437" i="8"/>
  <c r="G2436" i="8"/>
  <c r="F2436" i="8"/>
  <c r="C2436" i="8"/>
  <c r="B2436" i="8"/>
  <c r="H2436" i="8"/>
  <c r="B2435" i="8"/>
  <c r="C2435" i="8"/>
  <c r="H2435" i="8"/>
  <c r="G2435" i="8"/>
  <c r="F2435" i="8"/>
  <c r="G2434" i="8"/>
  <c r="F2434" i="8"/>
  <c r="C2434" i="8"/>
  <c r="B2434" i="8"/>
  <c r="B2433" i="8"/>
  <c r="C2433" i="8"/>
  <c r="H2433" i="8"/>
  <c r="G2433" i="8"/>
  <c r="F2433" i="8"/>
  <c r="B2432" i="8"/>
  <c r="C2432" i="8"/>
  <c r="H2432" i="8"/>
  <c r="G2432" i="8"/>
  <c r="F2432" i="8"/>
  <c r="G2431" i="8"/>
  <c r="F2431" i="8"/>
  <c r="C2431" i="8"/>
  <c r="B2431" i="8"/>
  <c r="B2430" i="8"/>
  <c r="C2430" i="8"/>
  <c r="H2430" i="8"/>
  <c r="G2430" i="8"/>
  <c r="F2430" i="8"/>
  <c r="G2429" i="8"/>
  <c r="F2429" i="8"/>
  <c r="C2429" i="8"/>
  <c r="B2429" i="8"/>
  <c r="G2428" i="8"/>
  <c r="F2428" i="8"/>
  <c r="C2428" i="8"/>
  <c r="B2428" i="8"/>
  <c r="H2428" i="8"/>
  <c r="B2427" i="8"/>
  <c r="C2427" i="8"/>
  <c r="H2427" i="8"/>
  <c r="G2427" i="8"/>
  <c r="F2427" i="8"/>
  <c r="G2426" i="8"/>
  <c r="F2426" i="8"/>
  <c r="C2426" i="8"/>
  <c r="B2426" i="8"/>
  <c r="H2426" i="8"/>
  <c r="B2425" i="8"/>
  <c r="C2425" i="8"/>
  <c r="H2425" i="8"/>
  <c r="G2425" i="8"/>
  <c r="F2425" i="8"/>
  <c r="G2424" i="8"/>
  <c r="F2424" i="8"/>
  <c r="C2424" i="8"/>
  <c r="B2424" i="8"/>
  <c r="H2424" i="8"/>
  <c r="G2423" i="8"/>
  <c r="F2423" i="8"/>
  <c r="C2423" i="8"/>
  <c r="B2423" i="8"/>
  <c r="B2422" i="8"/>
  <c r="C2422" i="8"/>
  <c r="H2422" i="8"/>
  <c r="G2422" i="8"/>
  <c r="F2422" i="8"/>
  <c r="G2421" i="8"/>
  <c r="F2421" i="8"/>
  <c r="C2421" i="8"/>
  <c r="B2421" i="8"/>
  <c r="H2421" i="8"/>
  <c r="G2420" i="8"/>
  <c r="F2420" i="8"/>
  <c r="C2420" i="8"/>
  <c r="B2420" i="8"/>
  <c r="H2420" i="8"/>
  <c r="B2419" i="8"/>
  <c r="C2419" i="8"/>
  <c r="H2419" i="8"/>
  <c r="G2419" i="8"/>
  <c r="F2419" i="8"/>
  <c r="G2418" i="8"/>
  <c r="F2418" i="8"/>
  <c r="C2418" i="8"/>
  <c r="B2418" i="8"/>
  <c r="B2417" i="8"/>
  <c r="C2417" i="8"/>
  <c r="H2417" i="8"/>
  <c r="G2417" i="8"/>
  <c r="F2417" i="8"/>
  <c r="B2416" i="8"/>
  <c r="C2416" i="8"/>
  <c r="H2416" i="8"/>
  <c r="G2416" i="8"/>
  <c r="F2416" i="8"/>
  <c r="G2415" i="8"/>
  <c r="F2415" i="8"/>
  <c r="C2415" i="8"/>
  <c r="B2415" i="8"/>
  <c r="B2414" i="8"/>
  <c r="C2414" i="8"/>
  <c r="H2414" i="8"/>
  <c r="G2414" i="8"/>
  <c r="F2414" i="8"/>
  <c r="G2413" i="8"/>
  <c r="F2413" i="8"/>
  <c r="C2413" i="8"/>
  <c r="B2413" i="8"/>
  <c r="G2412" i="8"/>
  <c r="F2412" i="8"/>
  <c r="C2412" i="8"/>
  <c r="B2412" i="8"/>
  <c r="H2412" i="8"/>
  <c r="B2411" i="8"/>
  <c r="C2411" i="8"/>
  <c r="H2411" i="8"/>
  <c r="G2411" i="8"/>
  <c r="F2411" i="8"/>
  <c r="G2410" i="8"/>
  <c r="F2410" i="8"/>
  <c r="C2410" i="8"/>
  <c r="B2410" i="8"/>
  <c r="H2410" i="8"/>
  <c r="B2409" i="8"/>
  <c r="C2409" i="8"/>
  <c r="H2409" i="8"/>
  <c r="G2409" i="8"/>
  <c r="F2409" i="8"/>
  <c r="G2408" i="8"/>
  <c r="F2408" i="8"/>
  <c r="C2408" i="8"/>
  <c r="B2408" i="8"/>
  <c r="H2408" i="8"/>
  <c r="G2407" i="8"/>
  <c r="F2407" i="8"/>
  <c r="C2407" i="8"/>
  <c r="B2407" i="8"/>
  <c r="B2406" i="8"/>
  <c r="C2406" i="8"/>
  <c r="H2406" i="8"/>
  <c r="G2406" i="8"/>
  <c r="F2406" i="8"/>
  <c r="G2405" i="8"/>
  <c r="F2405" i="8"/>
  <c r="C2405" i="8"/>
  <c r="B2405" i="8"/>
  <c r="H2405" i="8"/>
  <c r="G2404" i="8"/>
  <c r="F2404" i="8"/>
  <c r="C2404" i="8"/>
  <c r="B2404" i="8"/>
  <c r="H2404" i="8"/>
  <c r="B2403" i="8"/>
  <c r="C2403" i="8"/>
  <c r="H2403" i="8"/>
  <c r="G2403" i="8"/>
  <c r="F2403" i="8"/>
  <c r="G2402" i="8"/>
  <c r="F2402" i="8"/>
  <c r="C2402" i="8"/>
  <c r="B2402" i="8"/>
  <c r="B2401" i="8"/>
  <c r="C2401" i="8"/>
  <c r="H2401" i="8"/>
  <c r="G2401" i="8"/>
  <c r="F2401" i="8"/>
  <c r="B2400" i="8"/>
  <c r="C2400" i="8"/>
  <c r="H2400" i="8"/>
  <c r="G2400" i="8"/>
  <c r="F2400" i="8"/>
  <c r="G2399" i="8"/>
  <c r="F2399" i="8"/>
  <c r="C2399" i="8"/>
  <c r="B2399" i="8"/>
  <c r="H2399" i="8"/>
  <c r="B2398" i="8"/>
  <c r="C2398" i="8"/>
  <c r="H2398" i="8"/>
  <c r="G2398" i="8"/>
  <c r="F2398" i="8"/>
  <c r="G2397" i="8"/>
  <c r="F2397" i="8"/>
  <c r="C2397" i="8"/>
  <c r="B2397" i="8"/>
  <c r="G2396" i="8"/>
  <c r="F2396" i="8"/>
  <c r="C2396" i="8"/>
  <c r="B2396" i="8"/>
  <c r="H2396" i="8"/>
  <c r="B2395" i="8"/>
  <c r="C2395" i="8"/>
  <c r="H2395" i="8"/>
  <c r="G2395" i="8"/>
  <c r="F2395" i="8"/>
  <c r="G2394" i="8"/>
  <c r="F2394" i="8"/>
  <c r="C2394" i="8"/>
  <c r="B2394" i="8"/>
  <c r="B2393" i="8"/>
  <c r="C2393" i="8"/>
  <c r="H2393" i="8"/>
  <c r="G2393" i="8"/>
  <c r="F2393" i="8"/>
  <c r="G2392" i="8"/>
  <c r="F2392" i="8"/>
  <c r="C2392" i="8"/>
  <c r="B2392" i="8"/>
  <c r="H2392" i="8"/>
  <c r="G2391" i="8"/>
  <c r="F2391" i="8"/>
  <c r="C2391" i="8"/>
  <c r="B2391" i="8"/>
  <c r="B2390" i="8"/>
  <c r="C2390" i="8"/>
  <c r="H2390" i="8"/>
  <c r="G2390" i="8"/>
  <c r="F2390" i="8"/>
  <c r="G2389" i="8"/>
  <c r="F2389" i="8"/>
  <c r="C2389" i="8"/>
  <c r="B2389" i="8"/>
  <c r="H2389" i="8"/>
  <c r="G2388" i="8"/>
  <c r="F2388" i="8"/>
  <c r="C2388" i="8"/>
  <c r="B2388" i="8"/>
  <c r="H2388" i="8"/>
  <c r="B2387" i="8"/>
  <c r="C2387" i="8"/>
  <c r="H2387" i="8"/>
  <c r="G2387" i="8"/>
  <c r="F2387" i="8"/>
  <c r="G2386" i="8"/>
  <c r="F2386" i="8"/>
  <c r="C2386" i="8"/>
  <c r="B2386" i="8"/>
  <c r="B2385" i="8"/>
  <c r="C2385" i="8"/>
  <c r="H2385" i="8"/>
  <c r="G2385" i="8"/>
  <c r="F2385" i="8"/>
  <c r="B2384" i="8"/>
  <c r="C2384" i="8"/>
  <c r="H2384" i="8"/>
  <c r="G2384" i="8"/>
  <c r="F2384" i="8"/>
  <c r="G2383" i="8"/>
  <c r="F2383" i="8"/>
  <c r="C2383" i="8"/>
  <c r="B2383" i="8"/>
  <c r="H2383" i="8"/>
  <c r="B2382" i="8"/>
  <c r="C2382" i="8"/>
  <c r="H2382" i="8"/>
  <c r="G2382" i="8"/>
  <c r="F2382" i="8"/>
  <c r="G2381" i="8"/>
  <c r="F2381" i="8"/>
  <c r="C2381" i="8"/>
  <c r="B2381" i="8"/>
  <c r="G2380" i="8"/>
  <c r="F2380" i="8"/>
  <c r="C2380" i="8"/>
  <c r="B2380" i="8"/>
  <c r="H2380" i="8"/>
  <c r="B2379" i="8"/>
  <c r="C2379" i="8"/>
  <c r="H2379" i="8"/>
  <c r="G2379" i="8"/>
  <c r="F2379" i="8"/>
  <c r="G2378" i="8"/>
  <c r="F2378" i="8"/>
  <c r="C2378" i="8"/>
  <c r="B2378" i="8"/>
  <c r="H2378" i="8"/>
  <c r="B2377" i="8"/>
  <c r="C2377" i="8"/>
  <c r="H2377" i="8"/>
  <c r="G2377" i="8"/>
  <c r="F2377" i="8"/>
  <c r="G2376" i="8"/>
  <c r="F2376" i="8"/>
  <c r="C2376" i="8"/>
  <c r="B2376" i="8"/>
  <c r="H2376" i="8"/>
  <c r="G2375" i="8"/>
  <c r="F2375" i="8"/>
  <c r="C2375" i="8"/>
  <c r="B2375" i="8"/>
  <c r="B2374" i="8"/>
  <c r="C2374" i="8"/>
  <c r="H2374" i="8"/>
  <c r="G2374" i="8"/>
  <c r="F2374" i="8"/>
  <c r="G2373" i="8"/>
  <c r="F2373" i="8"/>
  <c r="C2373" i="8"/>
  <c r="B2373" i="8"/>
  <c r="H2373" i="8"/>
  <c r="G2372" i="8"/>
  <c r="F2372" i="8"/>
  <c r="C2372" i="8"/>
  <c r="B2372" i="8"/>
  <c r="H2372" i="8"/>
  <c r="B2371" i="8"/>
  <c r="C2371" i="8"/>
  <c r="H2371" i="8"/>
  <c r="G2371" i="8"/>
  <c r="F2371" i="8"/>
  <c r="G2370" i="8"/>
  <c r="F2370" i="8"/>
  <c r="C2370" i="8"/>
  <c r="B2370" i="8"/>
  <c r="B2369" i="8"/>
  <c r="C2369" i="8"/>
  <c r="H2369" i="8"/>
  <c r="G2369" i="8"/>
  <c r="F2369" i="8"/>
  <c r="B2368" i="8"/>
  <c r="C2368" i="8"/>
  <c r="H2368" i="8"/>
  <c r="G2368" i="8"/>
  <c r="F2368" i="8"/>
  <c r="G2367" i="8"/>
  <c r="F2367" i="8"/>
  <c r="C2367" i="8"/>
  <c r="B2367" i="8"/>
  <c r="B2366" i="8"/>
  <c r="C2366" i="8"/>
  <c r="H2366" i="8"/>
  <c r="G2366" i="8"/>
  <c r="F2366" i="8"/>
  <c r="G2365" i="8"/>
  <c r="F2365" i="8"/>
  <c r="C2365" i="8"/>
  <c r="B2365" i="8"/>
  <c r="G2364" i="8"/>
  <c r="F2364" i="8"/>
  <c r="C2364" i="8"/>
  <c r="B2364" i="8"/>
  <c r="H2364" i="8"/>
  <c r="B2363" i="8"/>
  <c r="C2363" i="8"/>
  <c r="H2363" i="8"/>
  <c r="G2363" i="8"/>
  <c r="F2363" i="8"/>
  <c r="G2362" i="8"/>
  <c r="F2362" i="8"/>
  <c r="C2362" i="8"/>
  <c r="B2362" i="8"/>
  <c r="B2361" i="8"/>
  <c r="C2361" i="8"/>
  <c r="H2361" i="8"/>
  <c r="G2361" i="8"/>
  <c r="F2361" i="8"/>
  <c r="G2360" i="8"/>
  <c r="F2360" i="8"/>
  <c r="C2360" i="8"/>
  <c r="B2360" i="8"/>
  <c r="H2360" i="8"/>
  <c r="G2359" i="8"/>
  <c r="F2359" i="8"/>
  <c r="C2359" i="8"/>
  <c r="B2359" i="8"/>
  <c r="B2358" i="8"/>
  <c r="C2358" i="8"/>
  <c r="H2358" i="8"/>
  <c r="G2358" i="8"/>
  <c r="F2358" i="8"/>
  <c r="G2357" i="8"/>
  <c r="F2357" i="8"/>
  <c r="C2357" i="8"/>
  <c r="B2357" i="8"/>
  <c r="H2357" i="8"/>
  <c r="G2356" i="8"/>
  <c r="F2356" i="8"/>
  <c r="C2356" i="8"/>
  <c r="B2356" i="8"/>
  <c r="H2356" i="8"/>
  <c r="B2355" i="8"/>
  <c r="C2355" i="8"/>
  <c r="H2355" i="8"/>
  <c r="G2355" i="8"/>
  <c r="F2355" i="8"/>
  <c r="G2354" i="8"/>
  <c r="F2354" i="8"/>
  <c r="C2354" i="8"/>
  <c r="B2354" i="8"/>
  <c r="B2353" i="8"/>
  <c r="C2353" i="8"/>
  <c r="H2353" i="8"/>
  <c r="G2353" i="8"/>
  <c r="F2353" i="8"/>
  <c r="B2352" i="8"/>
  <c r="C2352" i="8"/>
  <c r="H2352" i="8"/>
  <c r="G2352" i="8"/>
  <c r="F2352" i="8"/>
  <c r="G2351" i="8"/>
  <c r="F2351" i="8"/>
  <c r="C2351" i="8"/>
  <c r="B2351" i="8"/>
  <c r="H2351" i="8"/>
  <c r="B2350" i="8"/>
  <c r="C2350" i="8"/>
  <c r="H2350" i="8"/>
  <c r="G2350" i="8"/>
  <c r="F2350" i="8"/>
  <c r="G2349" i="8"/>
  <c r="F2349" i="8"/>
  <c r="C2349" i="8"/>
  <c r="B2349" i="8"/>
  <c r="G2348" i="8"/>
  <c r="F2348" i="8"/>
  <c r="C2348" i="8"/>
  <c r="B2348" i="8"/>
  <c r="H2348" i="8"/>
  <c r="B2347" i="8"/>
  <c r="C2347" i="8"/>
  <c r="H2347" i="8"/>
  <c r="G2347" i="8"/>
  <c r="F2347" i="8"/>
  <c r="G2346" i="8"/>
  <c r="F2346" i="8"/>
  <c r="C2346" i="8"/>
  <c r="B2346" i="8"/>
  <c r="H2346" i="8"/>
  <c r="B2345" i="8"/>
  <c r="C2345" i="8"/>
  <c r="H2345" i="8"/>
  <c r="G2345" i="8"/>
  <c r="F2345" i="8"/>
  <c r="G2344" i="8"/>
  <c r="F2344" i="8"/>
  <c r="C2344" i="8"/>
  <c r="B2344" i="8"/>
  <c r="H2344" i="8"/>
  <c r="G2343" i="8"/>
  <c r="F2343" i="8"/>
  <c r="C2343" i="8"/>
  <c r="B2343" i="8"/>
  <c r="B2342" i="8"/>
  <c r="C2342" i="8"/>
  <c r="H2342" i="8"/>
  <c r="G2342" i="8"/>
  <c r="F2342" i="8"/>
  <c r="G2341" i="8"/>
  <c r="F2341" i="8"/>
  <c r="C2341" i="8"/>
  <c r="B2341" i="8"/>
  <c r="H2341" i="8"/>
  <c r="G2340" i="8"/>
  <c r="F2340" i="8"/>
  <c r="C2340" i="8"/>
  <c r="B2340" i="8"/>
  <c r="H2340" i="8"/>
  <c r="B2339" i="8"/>
  <c r="C2339" i="8"/>
  <c r="H2339" i="8"/>
  <c r="G2339" i="8"/>
  <c r="F2339" i="8"/>
  <c r="G2338" i="8"/>
  <c r="F2338" i="8"/>
  <c r="C2338" i="8"/>
  <c r="B2338" i="8"/>
  <c r="B2337" i="8"/>
  <c r="C2337" i="8"/>
  <c r="H2337" i="8"/>
  <c r="G2337" i="8"/>
  <c r="F2337" i="8"/>
  <c r="B2336" i="8"/>
  <c r="C2336" i="8"/>
  <c r="H2336" i="8"/>
  <c r="G2336" i="8"/>
  <c r="F2336" i="8"/>
  <c r="G2335" i="8"/>
  <c r="F2335" i="8"/>
  <c r="C2335" i="8"/>
  <c r="B2335" i="8"/>
  <c r="B2334" i="8"/>
  <c r="C2334" i="8"/>
  <c r="H2334" i="8"/>
  <c r="G2334" i="8"/>
  <c r="F2334" i="8"/>
  <c r="G2333" i="8"/>
  <c r="F2333" i="8"/>
  <c r="C2333" i="8"/>
  <c r="B2333" i="8"/>
  <c r="G2332" i="8"/>
  <c r="F2332" i="8"/>
  <c r="C2332" i="8"/>
  <c r="B2332" i="8"/>
  <c r="H2332" i="8"/>
  <c r="B2331" i="8"/>
  <c r="C2331" i="8"/>
  <c r="H2331" i="8"/>
  <c r="G2331" i="8"/>
  <c r="F2331" i="8"/>
  <c r="G2330" i="8"/>
  <c r="F2330" i="8"/>
  <c r="C2330" i="8"/>
  <c r="B2330" i="8"/>
  <c r="B2329" i="8"/>
  <c r="C2329" i="8"/>
  <c r="H2329" i="8"/>
  <c r="G2329" i="8"/>
  <c r="F2329" i="8"/>
  <c r="G2328" i="8"/>
  <c r="F2328" i="8"/>
  <c r="C2328" i="8"/>
  <c r="B2328" i="8"/>
  <c r="H2328" i="8"/>
  <c r="G2327" i="8"/>
  <c r="F2327" i="8"/>
  <c r="C2327" i="8"/>
  <c r="B2327" i="8"/>
  <c r="B2326" i="8"/>
  <c r="C2326" i="8"/>
  <c r="H2326" i="8"/>
  <c r="G2326" i="8"/>
  <c r="F2326" i="8"/>
  <c r="G2325" i="8"/>
  <c r="F2325" i="8"/>
  <c r="C2325" i="8"/>
  <c r="B2325" i="8"/>
  <c r="H2325" i="8"/>
  <c r="G2324" i="8"/>
  <c r="F2324" i="8"/>
  <c r="C2324" i="8"/>
  <c r="B2324" i="8"/>
  <c r="H2324" i="8"/>
  <c r="B2323" i="8"/>
  <c r="C2323" i="8"/>
  <c r="H2323" i="8"/>
  <c r="G2323" i="8"/>
  <c r="F2323" i="8"/>
  <c r="G2322" i="8"/>
  <c r="F2322" i="8"/>
  <c r="C2322" i="8"/>
  <c r="B2322" i="8"/>
  <c r="B2321" i="8"/>
  <c r="C2321" i="8"/>
  <c r="H2321" i="8"/>
  <c r="G2321" i="8"/>
  <c r="F2321" i="8"/>
  <c r="B2320" i="8"/>
  <c r="C2320" i="8"/>
  <c r="H2320" i="8"/>
  <c r="G2320" i="8"/>
  <c r="F2320" i="8"/>
  <c r="G2319" i="8"/>
  <c r="F2319" i="8"/>
  <c r="C2319" i="8"/>
  <c r="B2319" i="8"/>
  <c r="H2319" i="8"/>
  <c r="B2318" i="8"/>
  <c r="C2318" i="8"/>
  <c r="H2318" i="8"/>
  <c r="G2318" i="8"/>
  <c r="F2318" i="8"/>
  <c r="G2317" i="8"/>
  <c r="F2317" i="8"/>
  <c r="C2317" i="8"/>
  <c r="B2317" i="8"/>
  <c r="G2316" i="8"/>
  <c r="F2316" i="8"/>
  <c r="C2316" i="8"/>
  <c r="B2316" i="8"/>
  <c r="H2316" i="8"/>
  <c r="B2315" i="8"/>
  <c r="C2315" i="8"/>
  <c r="H2315" i="8"/>
  <c r="G2315" i="8"/>
  <c r="F2315" i="8"/>
  <c r="G2314" i="8"/>
  <c r="F2314" i="8"/>
  <c r="C2314" i="8"/>
  <c r="B2314" i="8"/>
  <c r="B2313" i="8"/>
  <c r="C2313" i="8"/>
  <c r="H2313" i="8"/>
  <c r="G2313" i="8"/>
  <c r="F2313" i="8"/>
  <c r="G2312" i="8"/>
  <c r="F2312" i="8"/>
  <c r="C2312" i="8"/>
  <c r="B2312" i="8"/>
  <c r="H2312" i="8"/>
  <c r="G2311" i="8"/>
  <c r="F2311" i="8"/>
  <c r="C2311" i="8"/>
  <c r="B2311" i="8"/>
  <c r="B2310" i="8"/>
  <c r="C2310" i="8"/>
  <c r="H2310" i="8"/>
  <c r="G2310" i="8"/>
  <c r="F2310" i="8"/>
  <c r="G2309" i="8"/>
  <c r="F2309" i="8"/>
  <c r="C2309" i="8"/>
  <c r="B2309" i="8"/>
  <c r="H2309" i="8"/>
  <c r="G2308" i="8"/>
  <c r="F2308" i="8"/>
  <c r="C2308" i="8"/>
  <c r="B2308" i="8"/>
  <c r="H2308" i="8"/>
  <c r="B2307" i="8"/>
  <c r="C2307" i="8"/>
  <c r="H2307" i="8"/>
  <c r="G2307" i="8"/>
  <c r="F2307" i="8"/>
  <c r="G2306" i="8"/>
  <c r="F2306" i="8"/>
  <c r="C2306" i="8"/>
  <c r="B2306" i="8"/>
  <c r="B2305" i="8"/>
  <c r="C2305" i="8"/>
  <c r="H2305" i="8"/>
  <c r="G2305" i="8"/>
  <c r="F2305" i="8"/>
  <c r="B2304" i="8"/>
  <c r="C2304" i="8"/>
  <c r="H2304" i="8"/>
  <c r="G2304" i="8"/>
  <c r="F2304" i="8"/>
  <c r="G2303" i="8"/>
  <c r="F2303" i="8"/>
  <c r="C2303" i="8"/>
  <c r="B2303" i="8"/>
  <c r="B2302" i="8"/>
  <c r="C2302" i="8"/>
  <c r="H2302" i="8"/>
  <c r="G2302" i="8"/>
  <c r="F2302" i="8"/>
  <c r="G2301" i="8"/>
  <c r="F2301" i="8"/>
  <c r="C2301" i="8"/>
  <c r="B2301" i="8"/>
  <c r="G2300" i="8"/>
  <c r="F2300" i="8"/>
  <c r="C2300" i="8"/>
  <c r="B2300" i="8"/>
  <c r="H2300" i="8"/>
  <c r="B2299" i="8"/>
  <c r="C2299" i="8"/>
  <c r="H2299" i="8"/>
  <c r="G2299" i="8"/>
  <c r="F2299" i="8"/>
  <c r="G2298" i="8"/>
  <c r="F2298" i="8"/>
  <c r="C2298" i="8"/>
  <c r="B2298" i="8"/>
  <c r="H2298" i="8"/>
  <c r="B2297" i="8"/>
  <c r="C2297" i="8"/>
  <c r="H2297" i="8"/>
  <c r="G2297" i="8"/>
  <c r="F2297" i="8"/>
  <c r="G2296" i="8"/>
  <c r="F2296" i="8"/>
  <c r="C2296" i="8"/>
  <c r="B2296" i="8"/>
  <c r="H2296" i="8"/>
  <c r="G2295" i="8"/>
  <c r="F2295" i="8"/>
  <c r="C2295" i="8"/>
  <c r="B2295" i="8"/>
  <c r="B2294" i="8"/>
  <c r="C2294" i="8"/>
  <c r="H2294" i="8"/>
  <c r="G2294" i="8"/>
  <c r="F2294" i="8"/>
  <c r="G2293" i="8"/>
  <c r="F2293" i="8"/>
  <c r="C2293" i="8"/>
  <c r="B2293" i="8"/>
  <c r="H2293" i="8"/>
  <c r="G2292" i="8"/>
  <c r="F2292" i="8"/>
  <c r="C2292" i="8"/>
  <c r="B2292" i="8"/>
  <c r="H2292" i="8"/>
  <c r="B2291" i="8"/>
  <c r="C2291" i="8"/>
  <c r="H2291" i="8"/>
  <c r="G2291" i="8"/>
  <c r="F2291" i="8"/>
  <c r="G2290" i="8"/>
  <c r="F2290" i="8"/>
  <c r="C2290" i="8"/>
  <c r="B2290" i="8"/>
  <c r="B2289" i="8"/>
  <c r="C2289" i="8"/>
  <c r="H2289" i="8"/>
  <c r="G2289" i="8"/>
  <c r="F2289" i="8"/>
  <c r="B2288" i="8"/>
  <c r="C2288" i="8"/>
  <c r="H2288" i="8"/>
  <c r="G2288" i="8"/>
  <c r="F2288" i="8"/>
  <c r="G2287" i="8"/>
  <c r="F2287" i="8"/>
  <c r="C2287" i="8"/>
  <c r="B2287" i="8"/>
  <c r="B2286" i="8"/>
  <c r="C2286" i="8"/>
  <c r="H2286" i="8"/>
  <c r="G2286" i="8"/>
  <c r="F2286" i="8"/>
  <c r="G2285" i="8"/>
  <c r="F2285" i="8"/>
  <c r="C2285" i="8"/>
  <c r="B2285" i="8"/>
  <c r="G2284" i="8"/>
  <c r="F2284" i="8"/>
  <c r="C2284" i="8"/>
  <c r="B2284" i="8"/>
  <c r="H2284" i="8"/>
  <c r="B2283" i="8"/>
  <c r="C2283" i="8"/>
  <c r="H2283" i="8"/>
  <c r="G2283" i="8"/>
  <c r="F2283" i="8"/>
  <c r="G2282" i="8"/>
  <c r="F2282" i="8"/>
  <c r="C2282" i="8"/>
  <c r="B2282" i="8"/>
  <c r="H2282" i="8"/>
  <c r="B2281" i="8"/>
  <c r="C2281" i="8"/>
  <c r="H2281" i="8"/>
  <c r="G2281" i="8"/>
  <c r="F2281" i="8"/>
  <c r="G2280" i="8"/>
  <c r="F2280" i="8"/>
  <c r="C2280" i="8"/>
  <c r="B2280" i="8"/>
  <c r="H2280" i="8"/>
  <c r="G2279" i="8"/>
  <c r="F2279" i="8"/>
  <c r="C2279" i="8"/>
  <c r="B2279" i="8"/>
  <c r="B2278" i="8"/>
  <c r="C2278" i="8"/>
  <c r="H2278" i="8"/>
  <c r="G2278" i="8"/>
  <c r="F2278" i="8"/>
  <c r="G2277" i="8"/>
  <c r="F2277" i="8"/>
  <c r="C2277" i="8"/>
  <c r="B2277" i="8"/>
  <c r="H2277" i="8"/>
  <c r="G2276" i="8"/>
  <c r="F2276" i="8"/>
  <c r="C2276" i="8"/>
  <c r="B2276" i="8"/>
  <c r="H2276" i="8"/>
  <c r="B2275" i="8"/>
  <c r="C2275" i="8"/>
  <c r="H2275" i="8"/>
  <c r="G2275" i="8"/>
  <c r="F2275" i="8"/>
  <c r="G2274" i="8"/>
  <c r="F2274" i="8"/>
  <c r="C2274" i="8"/>
  <c r="B2274" i="8"/>
  <c r="B2273" i="8"/>
  <c r="C2273" i="8"/>
  <c r="H2273" i="8"/>
  <c r="G2273" i="8"/>
  <c r="F2273" i="8"/>
  <c r="B2272" i="8"/>
  <c r="C2272" i="8"/>
  <c r="H2272" i="8"/>
  <c r="G2272" i="8"/>
  <c r="F2272" i="8"/>
  <c r="G2271" i="8"/>
  <c r="F2271" i="8"/>
  <c r="C2271" i="8"/>
  <c r="B2271" i="8"/>
  <c r="H2271" i="8"/>
  <c r="B2270" i="8"/>
  <c r="C2270" i="8"/>
  <c r="H2270" i="8"/>
  <c r="G2270" i="8"/>
  <c r="F2270" i="8"/>
  <c r="G2269" i="8"/>
  <c r="F2269" i="8"/>
  <c r="C2269" i="8"/>
  <c r="B2269" i="8"/>
  <c r="G2268" i="8"/>
  <c r="F2268" i="8"/>
  <c r="C2268" i="8"/>
  <c r="B2268" i="8"/>
  <c r="H2268" i="8"/>
  <c r="B2267" i="8"/>
  <c r="C2267" i="8"/>
  <c r="H2267" i="8"/>
  <c r="G2267" i="8"/>
  <c r="F2267" i="8"/>
  <c r="G2266" i="8"/>
  <c r="F2266" i="8"/>
  <c r="C2266" i="8"/>
  <c r="B2266" i="8"/>
  <c r="B2265" i="8"/>
  <c r="C2265" i="8"/>
  <c r="H2265" i="8"/>
  <c r="G2265" i="8"/>
  <c r="F2265" i="8"/>
  <c r="G2264" i="8"/>
  <c r="F2264" i="8"/>
  <c r="C2264" i="8"/>
  <c r="B2264" i="8"/>
  <c r="H2264" i="8"/>
  <c r="G2263" i="8"/>
  <c r="F2263" i="8"/>
  <c r="C2263" i="8"/>
  <c r="B2263" i="8"/>
  <c r="B2262" i="8"/>
  <c r="C2262" i="8"/>
  <c r="H2262" i="8"/>
  <c r="G2262" i="8"/>
  <c r="F2262" i="8"/>
  <c r="G2261" i="8"/>
  <c r="F2261" i="8"/>
  <c r="C2261" i="8"/>
  <c r="B2261" i="8"/>
  <c r="H2261" i="8"/>
  <c r="G2260" i="8"/>
  <c r="F2260" i="8"/>
  <c r="C2260" i="8"/>
  <c r="B2260" i="8"/>
  <c r="H2260" i="8"/>
  <c r="B2259" i="8"/>
  <c r="C2259" i="8"/>
  <c r="H2259" i="8"/>
  <c r="G2259" i="8"/>
  <c r="F2259" i="8"/>
  <c r="G2258" i="8"/>
  <c r="F2258" i="8"/>
  <c r="C2258" i="8"/>
  <c r="B2258" i="8"/>
  <c r="B2257" i="8"/>
  <c r="C2257" i="8"/>
  <c r="H2257" i="8"/>
  <c r="G2257" i="8"/>
  <c r="F2257" i="8"/>
  <c r="B2256" i="8"/>
  <c r="C2256" i="8"/>
  <c r="H2256" i="8"/>
  <c r="G2256" i="8"/>
  <c r="F2256" i="8"/>
  <c r="G2255" i="8"/>
  <c r="F2255" i="8"/>
  <c r="C2255" i="8"/>
  <c r="B2255" i="8"/>
  <c r="H2255" i="8"/>
  <c r="B2254" i="8"/>
  <c r="C2254" i="8"/>
  <c r="H2254" i="8"/>
  <c r="G2254" i="8"/>
  <c r="F2254" i="8"/>
  <c r="G2253" i="8"/>
  <c r="F2253" i="8"/>
  <c r="C2253" i="8"/>
  <c r="B2253" i="8"/>
  <c r="G2252" i="8"/>
  <c r="F2252" i="8"/>
  <c r="C2252" i="8"/>
  <c r="B2252" i="8"/>
  <c r="H2252" i="8"/>
  <c r="B2251" i="8"/>
  <c r="C2251" i="8"/>
  <c r="H2251" i="8"/>
  <c r="G2251" i="8"/>
  <c r="F2251" i="8"/>
  <c r="G2250" i="8"/>
  <c r="F2250" i="8"/>
  <c r="C2250" i="8"/>
  <c r="B2250" i="8"/>
  <c r="H2250" i="8"/>
  <c r="B2249" i="8"/>
  <c r="C2249" i="8"/>
  <c r="H2249" i="8"/>
  <c r="G2249" i="8"/>
  <c r="F2249" i="8"/>
  <c r="G2248" i="8"/>
  <c r="F2248" i="8"/>
  <c r="C2248" i="8"/>
  <c r="B2248" i="8"/>
  <c r="H2248" i="8"/>
  <c r="G2247" i="8"/>
  <c r="F2247" i="8"/>
  <c r="C2247" i="8"/>
  <c r="B2247" i="8"/>
  <c r="B2246" i="8"/>
  <c r="C2246" i="8"/>
  <c r="H2246" i="8"/>
  <c r="G2246" i="8"/>
  <c r="F2246" i="8"/>
  <c r="G2245" i="8"/>
  <c r="F2245" i="8"/>
  <c r="C2245" i="8"/>
  <c r="B2245" i="8"/>
  <c r="H2245" i="8"/>
  <c r="G2244" i="8"/>
  <c r="F2244" i="8"/>
  <c r="C2244" i="8"/>
  <c r="B2244" i="8"/>
  <c r="H2244" i="8"/>
  <c r="B2243" i="8"/>
  <c r="C2243" i="8"/>
  <c r="H2243" i="8"/>
  <c r="G2243" i="8"/>
  <c r="F2243" i="8"/>
  <c r="G2242" i="8"/>
  <c r="F2242" i="8"/>
  <c r="C2242" i="8"/>
  <c r="B2242" i="8"/>
  <c r="B2241" i="8"/>
  <c r="C2241" i="8"/>
  <c r="H2241" i="8"/>
  <c r="G2241" i="8"/>
  <c r="F2241" i="8"/>
  <c r="B2240" i="8"/>
  <c r="C2240" i="8"/>
  <c r="H2240" i="8"/>
  <c r="G2240" i="8"/>
  <c r="F2240" i="8"/>
  <c r="G2239" i="8"/>
  <c r="F2239" i="8"/>
  <c r="C2239" i="8"/>
  <c r="B2239" i="8"/>
  <c r="B2238" i="8"/>
  <c r="C2238" i="8"/>
  <c r="H2238" i="8"/>
  <c r="G2238" i="8"/>
  <c r="F2238" i="8"/>
  <c r="G2237" i="8"/>
  <c r="F2237" i="8"/>
  <c r="C2237" i="8"/>
  <c r="B2237" i="8"/>
  <c r="G2236" i="8"/>
  <c r="F2236" i="8"/>
  <c r="C2236" i="8"/>
  <c r="B2236" i="8"/>
  <c r="H2236" i="8"/>
  <c r="B2235" i="8"/>
  <c r="C2235" i="8"/>
  <c r="H2235" i="8"/>
  <c r="G2235" i="8"/>
  <c r="F2235" i="8"/>
  <c r="G2234" i="8"/>
  <c r="F2234" i="8"/>
  <c r="C2234" i="8"/>
  <c r="B2234" i="8"/>
  <c r="B2233" i="8"/>
  <c r="C2233" i="8"/>
  <c r="H2233" i="8"/>
  <c r="G2233" i="8"/>
  <c r="F2233" i="8"/>
  <c r="G2232" i="8"/>
  <c r="F2232" i="8"/>
  <c r="C2232" i="8"/>
  <c r="B2232" i="8"/>
  <c r="H2232" i="8"/>
  <c r="G2231" i="8"/>
  <c r="F2231" i="8"/>
  <c r="C2231" i="8"/>
  <c r="B2231" i="8"/>
  <c r="B2230" i="8"/>
  <c r="C2230" i="8"/>
  <c r="H2230" i="8"/>
  <c r="G2230" i="8"/>
  <c r="F2230" i="8"/>
  <c r="G2229" i="8"/>
  <c r="F2229" i="8"/>
  <c r="C2229" i="8"/>
  <c r="B2229" i="8"/>
  <c r="H2229" i="8"/>
  <c r="G2228" i="8"/>
  <c r="F2228" i="8"/>
  <c r="C2228" i="8"/>
  <c r="B2228" i="8"/>
  <c r="H2228" i="8"/>
  <c r="B2227" i="8"/>
  <c r="C2227" i="8"/>
  <c r="H2227" i="8"/>
  <c r="G2227" i="8"/>
  <c r="F2227" i="8"/>
  <c r="G2226" i="8"/>
  <c r="F2226" i="8"/>
  <c r="C2226" i="8"/>
  <c r="B2226" i="8"/>
  <c r="B2225" i="8"/>
  <c r="C2225" i="8"/>
  <c r="H2225" i="8"/>
  <c r="G2225" i="8"/>
  <c r="F2225" i="8"/>
  <c r="B2224" i="8"/>
  <c r="C2224" i="8"/>
  <c r="H2224" i="8"/>
  <c r="G2224" i="8"/>
  <c r="F2224" i="8"/>
  <c r="G2223" i="8"/>
  <c r="F2223" i="8"/>
  <c r="C2223" i="8"/>
  <c r="B2223" i="8"/>
  <c r="H2223" i="8"/>
  <c r="B2222" i="8"/>
  <c r="C2222" i="8"/>
  <c r="H2222" i="8"/>
  <c r="G2222" i="8"/>
  <c r="F2222" i="8"/>
  <c r="G2221" i="8"/>
  <c r="F2221" i="8"/>
  <c r="C2221" i="8"/>
  <c r="B2221" i="8"/>
  <c r="G2220" i="8"/>
  <c r="F2220" i="8"/>
  <c r="C2220" i="8"/>
  <c r="B2220" i="8"/>
  <c r="H2220" i="8"/>
  <c r="B2219" i="8"/>
  <c r="C2219" i="8"/>
  <c r="H2219" i="8"/>
  <c r="G2219" i="8"/>
  <c r="F2219" i="8"/>
  <c r="G2218" i="8"/>
  <c r="F2218" i="8"/>
  <c r="C2218" i="8"/>
  <c r="B2218" i="8"/>
  <c r="H2218" i="8"/>
  <c r="B2217" i="8"/>
  <c r="C2217" i="8"/>
  <c r="H2217" i="8"/>
  <c r="G2217" i="8"/>
  <c r="F2217" i="8"/>
  <c r="G2216" i="8"/>
  <c r="F2216" i="8"/>
  <c r="C2216" i="8"/>
  <c r="B2216" i="8"/>
  <c r="H2216" i="8"/>
  <c r="G2215" i="8"/>
  <c r="F2215" i="8"/>
  <c r="C2215" i="8"/>
  <c r="B2215" i="8"/>
  <c r="B2214" i="8"/>
  <c r="C2214" i="8"/>
  <c r="H2214" i="8"/>
  <c r="G2214" i="8"/>
  <c r="F2214" i="8"/>
  <c r="G2213" i="8"/>
  <c r="F2213" i="8"/>
  <c r="C2213" i="8"/>
  <c r="B2213" i="8"/>
  <c r="H2213" i="8"/>
  <c r="G2212" i="8"/>
  <c r="F2212" i="8"/>
  <c r="C2212" i="8"/>
  <c r="B2212" i="8"/>
  <c r="H2212" i="8"/>
  <c r="B2211" i="8"/>
  <c r="C2211" i="8"/>
  <c r="H2211" i="8"/>
  <c r="G2211" i="8"/>
  <c r="F2211" i="8"/>
  <c r="G2210" i="8"/>
  <c r="F2210" i="8"/>
  <c r="C2210" i="8"/>
  <c r="B2210" i="8"/>
  <c r="B2209" i="8"/>
  <c r="C2209" i="8"/>
  <c r="H2209" i="8"/>
  <c r="G2209" i="8"/>
  <c r="F2209" i="8"/>
  <c r="B2208" i="8"/>
  <c r="C2208" i="8"/>
  <c r="H2208" i="8"/>
  <c r="G2208" i="8"/>
  <c r="F2208" i="8"/>
  <c r="G2207" i="8"/>
  <c r="F2207" i="8"/>
  <c r="C2207" i="8"/>
  <c r="B2207" i="8"/>
  <c r="B2206" i="8"/>
  <c r="C2206" i="8"/>
  <c r="H2206" i="8"/>
  <c r="G2206" i="8"/>
  <c r="F2206" i="8"/>
  <c r="G2205" i="8"/>
  <c r="F2205" i="8"/>
  <c r="C2205" i="8"/>
  <c r="B2205" i="8"/>
  <c r="G2204" i="8"/>
  <c r="F2204" i="8"/>
  <c r="C2204" i="8"/>
  <c r="B2204" i="8"/>
  <c r="H2204" i="8"/>
  <c r="B2203" i="8"/>
  <c r="C2203" i="8"/>
  <c r="H2203" i="8"/>
  <c r="G2203" i="8"/>
  <c r="F2203" i="8"/>
  <c r="G2202" i="8"/>
  <c r="F2202" i="8"/>
  <c r="C2202" i="8"/>
  <c r="B2202" i="8"/>
  <c r="B2201" i="8"/>
  <c r="C2201" i="8"/>
  <c r="H2201" i="8"/>
  <c r="G2201" i="8"/>
  <c r="F2201" i="8"/>
  <c r="G2200" i="8"/>
  <c r="F2200" i="8"/>
  <c r="C2200" i="8"/>
  <c r="B2200" i="8"/>
  <c r="H2200" i="8"/>
  <c r="G2199" i="8"/>
  <c r="F2199" i="8"/>
  <c r="C2199" i="8"/>
  <c r="B2199" i="8"/>
  <c r="B2198" i="8"/>
  <c r="C2198" i="8"/>
  <c r="H2198" i="8"/>
  <c r="G2198" i="8"/>
  <c r="F2198" i="8"/>
  <c r="G2197" i="8"/>
  <c r="F2197" i="8"/>
  <c r="C2197" i="8"/>
  <c r="B2197" i="8"/>
  <c r="H2197" i="8"/>
  <c r="G2196" i="8"/>
  <c r="F2196" i="8"/>
  <c r="C2196" i="8"/>
  <c r="B2196" i="8"/>
  <c r="H2196" i="8"/>
  <c r="B2195" i="8"/>
  <c r="C2195" i="8"/>
  <c r="H2195" i="8"/>
  <c r="G2195" i="8"/>
  <c r="F2195" i="8"/>
  <c r="G2194" i="8"/>
  <c r="F2194" i="8"/>
  <c r="C2194" i="8"/>
  <c r="B2194" i="8"/>
  <c r="B2193" i="8"/>
  <c r="C2193" i="8"/>
  <c r="H2193" i="8"/>
  <c r="G2193" i="8"/>
  <c r="F2193" i="8"/>
  <c r="B2192" i="8"/>
  <c r="C2192" i="8"/>
  <c r="H2192" i="8"/>
  <c r="G2192" i="8"/>
  <c r="F2192" i="8"/>
  <c r="G2191" i="8"/>
  <c r="F2191" i="8"/>
  <c r="C2191" i="8"/>
  <c r="B2191" i="8"/>
  <c r="H2191" i="8"/>
  <c r="B2190" i="8"/>
  <c r="C2190" i="8"/>
  <c r="H2190" i="8"/>
  <c r="G2190" i="8"/>
  <c r="F2190" i="8"/>
  <c r="G2189" i="8"/>
  <c r="F2189" i="8"/>
  <c r="C2189" i="8"/>
  <c r="B2189" i="8"/>
  <c r="G2188" i="8"/>
  <c r="F2188" i="8"/>
  <c r="C2188" i="8"/>
  <c r="B2188" i="8"/>
  <c r="H2188" i="8"/>
  <c r="B2187" i="8"/>
  <c r="C2187" i="8"/>
  <c r="H2187" i="8"/>
  <c r="G2187" i="8"/>
  <c r="F2187" i="8"/>
  <c r="G2186" i="8"/>
  <c r="F2186" i="8"/>
  <c r="C2186" i="8"/>
  <c r="B2186" i="8"/>
  <c r="B2185" i="8"/>
  <c r="C2185" i="8"/>
  <c r="H2185" i="8"/>
  <c r="G2185" i="8"/>
  <c r="F2185" i="8"/>
  <c r="G2184" i="8"/>
  <c r="F2184" i="8"/>
  <c r="C2184" i="8"/>
  <c r="B2184" i="8"/>
  <c r="H2184" i="8"/>
  <c r="G2183" i="8"/>
  <c r="F2183" i="8"/>
  <c r="C2183" i="8"/>
  <c r="B2183" i="8"/>
  <c r="B2182" i="8"/>
  <c r="C2182" i="8"/>
  <c r="H2182" i="8"/>
  <c r="G2182" i="8"/>
  <c r="F2182" i="8"/>
  <c r="G2181" i="8"/>
  <c r="F2181" i="8"/>
  <c r="C2181" i="8"/>
  <c r="B2181" i="8"/>
  <c r="H2181" i="8"/>
  <c r="G2180" i="8"/>
  <c r="F2180" i="8"/>
  <c r="C2180" i="8"/>
  <c r="B2180" i="8"/>
  <c r="H2180" i="8"/>
  <c r="B2179" i="8"/>
  <c r="C2179" i="8"/>
  <c r="H2179" i="8"/>
  <c r="G2179" i="8"/>
  <c r="F2179" i="8"/>
  <c r="G2178" i="8"/>
  <c r="F2178" i="8"/>
  <c r="C2178" i="8"/>
  <c r="B2178" i="8"/>
  <c r="B2177" i="8"/>
  <c r="C2177" i="8"/>
  <c r="H2177" i="8"/>
  <c r="G2177" i="8"/>
  <c r="F2177" i="8"/>
  <c r="B2176" i="8"/>
  <c r="C2176" i="8"/>
  <c r="H2176" i="8"/>
  <c r="G2176" i="8"/>
  <c r="F2176" i="8"/>
  <c r="G2175" i="8"/>
  <c r="F2175" i="8"/>
  <c r="C2175" i="8"/>
  <c r="B2175" i="8"/>
  <c r="B2174" i="8"/>
  <c r="C2174" i="8"/>
  <c r="H2174" i="8"/>
  <c r="G2174" i="8"/>
  <c r="F2174" i="8"/>
  <c r="G2173" i="8"/>
  <c r="F2173" i="8"/>
  <c r="C2173" i="8"/>
  <c r="B2173" i="8"/>
  <c r="G2172" i="8"/>
  <c r="F2172" i="8"/>
  <c r="C2172" i="8"/>
  <c r="B2172" i="8"/>
  <c r="H2172" i="8"/>
  <c r="B2171" i="8"/>
  <c r="C2171" i="8"/>
  <c r="H2171" i="8"/>
  <c r="G2171" i="8"/>
  <c r="F2171" i="8"/>
  <c r="G2170" i="8"/>
  <c r="F2170" i="8"/>
  <c r="C2170" i="8"/>
  <c r="B2170" i="8"/>
  <c r="H2170" i="8"/>
  <c r="B2169" i="8"/>
  <c r="C2169" i="8"/>
  <c r="H2169" i="8"/>
  <c r="G2169" i="8"/>
  <c r="F2169" i="8"/>
  <c r="G2168" i="8"/>
  <c r="F2168" i="8"/>
  <c r="C2168" i="8"/>
  <c r="B2168" i="8"/>
  <c r="H2168" i="8"/>
  <c r="G2167" i="8"/>
  <c r="F2167" i="8"/>
  <c r="C2167" i="8"/>
  <c r="B2167" i="8"/>
  <c r="B2166" i="8"/>
  <c r="C2166" i="8"/>
  <c r="H2166" i="8"/>
  <c r="G2166" i="8"/>
  <c r="F2166" i="8"/>
  <c r="G2165" i="8"/>
  <c r="F2165" i="8"/>
  <c r="C2165" i="8"/>
  <c r="B2165" i="8"/>
  <c r="H2165" i="8"/>
  <c r="G2164" i="8"/>
  <c r="F2164" i="8"/>
  <c r="C2164" i="8"/>
  <c r="B2164" i="8"/>
  <c r="H2164" i="8"/>
  <c r="B2163" i="8"/>
  <c r="C2163" i="8"/>
  <c r="H2163" i="8"/>
  <c r="G2163" i="8"/>
  <c r="F2163" i="8"/>
  <c r="G2162" i="8"/>
  <c r="F2162" i="8"/>
  <c r="C2162" i="8"/>
  <c r="B2162" i="8"/>
  <c r="B2161" i="8"/>
  <c r="C2161" i="8"/>
  <c r="H2161" i="8"/>
  <c r="G2161" i="8"/>
  <c r="F2161" i="8"/>
  <c r="B2160" i="8"/>
  <c r="C2160" i="8"/>
  <c r="H2160" i="8"/>
  <c r="G2160" i="8"/>
  <c r="F2160" i="8"/>
  <c r="G2159" i="8"/>
  <c r="F2159" i="8"/>
  <c r="C2159" i="8"/>
  <c r="B2159" i="8"/>
  <c r="B2158" i="8"/>
  <c r="C2158" i="8"/>
  <c r="H2158" i="8"/>
  <c r="G2158" i="8"/>
  <c r="F2158" i="8"/>
  <c r="G2157" i="8"/>
  <c r="F2157" i="8"/>
  <c r="C2157" i="8"/>
  <c r="B2157" i="8"/>
  <c r="G2156" i="8"/>
  <c r="F2156" i="8"/>
  <c r="C2156" i="8"/>
  <c r="B2156" i="8"/>
  <c r="H2156" i="8"/>
  <c r="B2155" i="8"/>
  <c r="C2155" i="8"/>
  <c r="H2155" i="8"/>
  <c r="G2155" i="8"/>
  <c r="F2155" i="8"/>
  <c r="G2154" i="8"/>
  <c r="F2154" i="8"/>
  <c r="C2154" i="8"/>
  <c r="B2154" i="8"/>
  <c r="H2154" i="8"/>
  <c r="B2153" i="8"/>
  <c r="C2153" i="8"/>
  <c r="H2153" i="8"/>
  <c r="G2153" i="8"/>
  <c r="F2153" i="8"/>
  <c r="G2152" i="8"/>
  <c r="F2152" i="8"/>
  <c r="C2152" i="8"/>
  <c r="B2152" i="8"/>
  <c r="H2152" i="8"/>
  <c r="G2151" i="8"/>
  <c r="F2151" i="8"/>
  <c r="C2151" i="8"/>
  <c r="B2151" i="8"/>
  <c r="B2150" i="8"/>
  <c r="C2150" i="8"/>
  <c r="H2150" i="8"/>
  <c r="G2150" i="8"/>
  <c r="F2150" i="8"/>
  <c r="G2149" i="8"/>
  <c r="F2149" i="8"/>
  <c r="C2149" i="8"/>
  <c r="B2149" i="8"/>
  <c r="H2149" i="8"/>
  <c r="G2148" i="8"/>
  <c r="F2148" i="8"/>
  <c r="C2148" i="8"/>
  <c r="B2148" i="8"/>
  <c r="H2148" i="8"/>
  <c r="B2147" i="8"/>
  <c r="C2147" i="8"/>
  <c r="H2147" i="8"/>
  <c r="G2147" i="8"/>
  <c r="F2147" i="8"/>
  <c r="G2146" i="8"/>
  <c r="F2146" i="8"/>
  <c r="C2146" i="8"/>
  <c r="B2146" i="8"/>
  <c r="B2145" i="8"/>
  <c r="C2145" i="8"/>
  <c r="H2145" i="8"/>
  <c r="G2145" i="8"/>
  <c r="F2145" i="8"/>
  <c r="B2144" i="8"/>
  <c r="C2144" i="8"/>
  <c r="H2144" i="8"/>
  <c r="G2144" i="8"/>
  <c r="F2144" i="8"/>
  <c r="G2143" i="8"/>
  <c r="F2143" i="8"/>
  <c r="C2143" i="8"/>
  <c r="B2143" i="8"/>
  <c r="H2143" i="8"/>
  <c r="B2142" i="8"/>
  <c r="C2142" i="8"/>
  <c r="H2142" i="8"/>
  <c r="G2142" i="8"/>
  <c r="F2142" i="8"/>
  <c r="G2141" i="8"/>
  <c r="F2141" i="8"/>
  <c r="C2141" i="8"/>
  <c r="B2141" i="8"/>
  <c r="G2140" i="8"/>
  <c r="F2140" i="8"/>
  <c r="C2140" i="8"/>
  <c r="B2140" i="8"/>
  <c r="H2140" i="8"/>
  <c r="B2139" i="8"/>
  <c r="C2139" i="8"/>
  <c r="H2139" i="8"/>
  <c r="G2139" i="8"/>
  <c r="F2139" i="8"/>
  <c r="G2138" i="8"/>
  <c r="F2138" i="8"/>
  <c r="C2138" i="8"/>
  <c r="B2138" i="8"/>
  <c r="B2137" i="8"/>
  <c r="C2137" i="8"/>
  <c r="H2137" i="8"/>
  <c r="G2137" i="8"/>
  <c r="F2137" i="8"/>
  <c r="G2136" i="8"/>
  <c r="F2136" i="8"/>
  <c r="C2136" i="8"/>
  <c r="B2136" i="8"/>
  <c r="H2136" i="8"/>
  <c r="G2135" i="8"/>
  <c r="F2135" i="8"/>
  <c r="C2135" i="8"/>
  <c r="B2135" i="8"/>
  <c r="B2134" i="8"/>
  <c r="C2134" i="8"/>
  <c r="H2134" i="8"/>
  <c r="G2134" i="8"/>
  <c r="F2134" i="8"/>
  <c r="G2133" i="8"/>
  <c r="F2133" i="8"/>
  <c r="C2133" i="8"/>
  <c r="B2133" i="8"/>
  <c r="H2133" i="8"/>
  <c r="G2132" i="8"/>
  <c r="F2132" i="8"/>
  <c r="C2132" i="8"/>
  <c r="B2132" i="8"/>
  <c r="H2132" i="8"/>
  <c r="B2131" i="8"/>
  <c r="C2131" i="8"/>
  <c r="H2131" i="8"/>
  <c r="G2131" i="8"/>
  <c r="F2131" i="8"/>
  <c r="G2130" i="8"/>
  <c r="F2130" i="8"/>
  <c r="C2130" i="8"/>
  <c r="B2130" i="8"/>
  <c r="B2129" i="8"/>
  <c r="C2129" i="8"/>
  <c r="H2129" i="8"/>
  <c r="G2129" i="8"/>
  <c r="F2129" i="8"/>
  <c r="B2128" i="8"/>
  <c r="C2128" i="8"/>
  <c r="H2128" i="8"/>
  <c r="G2128" i="8"/>
  <c r="F2128" i="8"/>
  <c r="G2127" i="8"/>
  <c r="F2127" i="8"/>
  <c r="C2127" i="8"/>
  <c r="B2127" i="8"/>
  <c r="H2127" i="8"/>
  <c r="B2126" i="8"/>
  <c r="C2126" i="8"/>
  <c r="H2126" i="8"/>
  <c r="G2126" i="8"/>
  <c r="F2126" i="8"/>
  <c r="G2125" i="8"/>
  <c r="F2125" i="8"/>
  <c r="C2125" i="8"/>
  <c r="B2125" i="8"/>
  <c r="G2124" i="8"/>
  <c r="F2124" i="8"/>
  <c r="C2124" i="8"/>
  <c r="B2124" i="8"/>
  <c r="H2124" i="8"/>
  <c r="B2123" i="8"/>
  <c r="C2123" i="8"/>
  <c r="H2123" i="8"/>
  <c r="G2123" i="8"/>
  <c r="F2123" i="8"/>
  <c r="G2122" i="8"/>
  <c r="F2122" i="8"/>
  <c r="C2122" i="8"/>
  <c r="B2122" i="8"/>
  <c r="H2122" i="8"/>
  <c r="B2121" i="8"/>
  <c r="C2121" i="8"/>
  <c r="H2121" i="8"/>
  <c r="G2121" i="8"/>
  <c r="F2121" i="8"/>
  <c r="G2120" i="8"/>
  <c r="F2120" i="8"/>
  <c r="C2120" i="8"/>
  <c r="B2120" i="8"/>
  <c r="H2120" i="8"/>
  <c r="G2119" i="8"/>
  <c r="F2119" i="8"/>
  <c r="C2119" i="8"/>
  <c r="B2119" i="8"/>
  <c r="B2118" i="8"/>
  <c r="C2118" i="8"/>
  <c r="H2118" i="8"/>
  <c r="G2118" i="8"/>
  <c r="F2118" i="8"/>
  <c r="G2117" i="8"/>
  <c r="F2117" i="8"/>
  <c r="C2117" i="8"/>
  <c r="B2117" i="8"/>
  <c r="H2117" i="8"/>
  <c r="G2116" i="8"/>
  <c r="F2116" i="8"/>
  <c r="C2116" i="8"/>
  <c r="B2116" i="8"/>
  <c r="H2116" i="8"/>
  <c r="B2115" i="8"/>
  <c r="C2115" i="8"/>
  <c r="H2115" i="8"/>
  <c r="G2115" i="8"/>
  <c r="F2115" i="8"/>
  <c r="G2114" i="8"/>
  <c r="F2114" i="8"/>
  <c r="C2114" i="8"/>
  <c r="B2114" i="8"/>
  <c r="B2113" i="8"/>
  <c r="C2113" i="8"/>
  <c r="H2113" i="8"/>
  <c r="G2113" i="8"/>
  <c r="F2113" i="8"/>
  <c r="B2112" i="8"/>
  <c r="C2112" i="8"/>
  <c r="H2112" i="8"/>
  <c r="G2112" i="8"/>
  <c r="F2112" i="8"/>
  <c r="G2111" i="8"/>
  <c r="F2111" i="8"/>
  <c r="C2111" i="8"/>
  <c r="B2111" i="8"/>
  <c r="B2110" i="8"/>
  <c r="C2110" i="8"/>
  <c r="H2110" i="8"/>
  <c r="G2110" i="8"/>
  <c r="F2110" i="8"/>
  <c r="G2109" i="8"/>
  <c r="F2109" i="8"/>
  <c r="C2109" i="8"/>
  <c r="B2109" i="8"/>
  <c r="G2108" i="8"/>
  <c r="F2108" i="8"/>
  <c r="C2108" i="8"/>
  <c r="B2108" i="8"/>
  <c r="H2108" i="8"/>
  <c r="B2107" i="8"/>
  <c r="C2107" i="8"/>
  <c r="H2107" i="8"/>
  <c r="G2107" i="8"/>
  <c r="F2107" i="8"/>
  <c r="G2106" i="8"/>
  <c r="F2106" i="8"/>
  <c r="C2106" i="8"/>
  <c r="B2106" i="8"/>
  <c r="B2105" i="8"/>
  <c r="C2105" i="8"/>
  <c r="H2105" i="8"/>
  <c r="G2105" i="8"/>
  <c r="F2105" i="8"/>
  <c r="G2104" i="8"/>
  <c r="F2104" i="8"/>
  <c r="C2104" i="8"/>
  <c r="B2104" i="8"/>
  <c r="H2104" i="8"/>
  <c r="G2103" i="8"/>
  <c r="F2103" i="8"/>
  <c r="C2103" i="8"/>
  <c r="B2103" i="8"/>
  <c r="B2102" i="8"/>
  <c r="C2102" i="8"/>
  <c r="H2102" i="8"/>
  <c r="G2102" i="8"/>
  <c r="F2102" i="8"/>
  <c r="G2101" i="8"/>
  <c r="F2101" i="8"/>
  <c r="C2101" i="8"/>
  <c r="B2101" i="8"/>
  <c r="H2101" i="8"/>
  <c r="G2100" i="8"/>
  <c r="F2100" i="8"/>
  <c r="C2100" i="8"/>
  <c r="B2100" i="8"/>
  <c r="H2100" i="8"/>
  <c r="B2099" i="8"/>
  <c r="C2099" i="8"/>
  <c r="H2099" i="8"/>
  <c r="G2099" i="8"/>
  <c r="F2099" i="8"/>
  <c r="G2098" i="8"/>
  <c r="F2098" i="8"/>
  <c r="C2098" i="8"/>
  <c r="B2098" i="8"/>
  <c r="B2097" i="8"/>
  <c r="C2097" i="8"/>
  <c r="H2097" i="8"/>
  <c r="G2097" i="8"/>
  <c r="F2097" i="8"/>
  <c r="B2096" i="8"/>
  <c r="C2096" i="8"/>
  <c r="H2096" i="8"/>
  <c r="G2096" i="8"/>
  <c r="F2096" i="8"/>
  <c r="G2095" i="8"/>
  <c r="F2095" i="8"/>
  <c r="C2095" i="8"/>
  <c r="B2095" i="8"/>
  <c r="H2095" i="8"/>
  <c r="B2094" i="8"/>
  <c r="C2094" i="8"/>
  <c r="H2094" i="8"/>
  <c r="G2094" i="8"/>
  <c r="F2094" i="8"/>
  <c r="G2093" i="8"/>
  <c r="F2093" i="8"/>
  <c r="C2093" i="8"/>
  <c r="B2093" i="8"/>
  <c r="G2092" i="8"/>
  <c r="F2092" i="8"/>
  <c r="C2092" i="8"/>
  <c r="B2092" i="8"/>
  <c r="H2092" i="8"/>
  <c r="B2091" i="8"/>
  <c r="C2091" i="8"/>
  <c r="H2091" i="8"/>
  <c r="G2091" i="8"/>
  <c r="F2091" i="8"/>
  <c r="G2090" i="8"/>
  <c r="F2090" i="8"/>
  <c r="C2090" i="8"/>
  <c r="B2090" i="8"/>
  <c r="H2090" i="8"/>
  <c r="B2089" i="8"/>
  <c r="C2089" i="8"/>
  <c r="H2089" i="8"/>
  <c r="G2089" i="8"/>
  <c r="F2089" i="8"/>
  <c r="G2088" i="8"/>
  <c r="F2088" i="8"/>
  <c r="C2088" i="8"/>
  <c r="B2088" i="8"/>
  <c r="H2088" i="8"/>
  <c r="G2087" i="8"/>
  <c r="F2087" i="8"/>
  <c r="C2087" i="8"/>
  <c r="B2087" i="8"/>
  <c r="B2086" i="8"/>
  <c r="C2086" i="8"/>
  <c r="H2086" i="8"/>
  <c r="G2086" i="8"/>
  <c r="F2086" i="8"/>
  <c r="G2085" i="8"/>
  <c r="F2085" i="8"/>
  <c r="C2085" i="8"/>
  <c r="B2085" i="8"/>
  <c r="H2085" i="8"/>
  <c r="G2084" i="8"/>
  <c r="F2084" i="8"/>
  <c r="C2084" i="8"/>
  <c r="B2084" i="8"/>
  <c r="H2084" i="8"/>
  <c r="B2083" i="8"/>
  <c r="C2083" i="8"/>
  <c r="H2083" i="8"/>
  <c r="G2083" i="8"/>
  <c r="F2083" i="8"/>
  <c r="G2082" i="8"/>
  <c r="F2082" i="8"/>
  <c r="C2082" i="8"/>
  <c r="B2082" i="8"/>
  <c r="B2081" i="8"/>
  <c r="C2081" i="8"/>
  <c r="H2081" i="8"/>
  <c r="G2081" i="8"/>
  <c r="F2081" i="8"/>
  <c r="B2080" i="8"/>
  <c r="C2080" i="8"/>
  <c r="H2080" i="8"/>
  <c r="G2080" i="8"/>
  <c r="F2080" i="8"/>
  <c r="G2079" i="8"/>
  <c r="F2079" i="8"/>
  <c r="C2079" i="8"/>
  <c r="B2079" i="8"/>
  <c r="B2078" i="8"/>
  <c r="C2078" i="8"/>
  <c r="H2078" i="8"/>
  <c r="G2078" i="8"/>
  <c r="F2078" i="8"/>
  <c r="G2077" i="8"/>
  <c r="F2077" i="8"/>
  <c r="C2077" i="8"/>
  <c r="B2077" i="8"/>
  <c r="G2076" i="8"/>
  <c r="F2076" i="8"/>
  <c r="C2076" i="8"/>
  <c r="B2076" i="8"/>
  <c r="H2076" i="8"/>
  <c r="B2075" i="8"/>
  <c r="C2075" i="8"/>
  <c r="H2075" i="8"/>
  <c r="G2075" i="8"/>
  <c r="F2075" i="8"/>
  <c r="G2074" i="8"/>
  <c r="F2074" i="8"/>
  <c r="C2074" i="8"/>
  <c r="B2074" i="8"/>
  <c r="B2073" i="8"/>
  <c r="C2073" i="8"/>
  <c r="H2073" i="8"/>
  <c r="G2073" i="8"/>
  <c r="F2073" i="8"/>
  <c r="G2072" i="8"/>
  <c r="F2072" i="8"/>
  <c r="C2072" i="8"/>
  <c r="B2072" i="8"/>
  <c r="H2072" i="8"/>
  <c r="G2071" i="8"/>
  <c r="F2071" i="8"/>
  <c r="C2071" i="8"/>
  <c r="B2071" i="8"/>
  <c r="B2070" i="8"/>
  <c r="C2070" i="8"/>
  <c r="H2070" i="8"/>
  <c r="G2070" i="8"/>
  <c r="F2070" i="8"/>
  <c r="G2069" i="8"/>
  <c r="F2069" i="8"/>
  <c r="C2069" i="8"/>
  <c r="B2069" i="8"/>
  <c r="H2069" i="8"/>
  <c r="G2068" i="8"/>
  <c r="F2068" i="8"/>
  <c r="C2068" i="8"/>
  <c r="B2068" i="8"/>
  <c r="H2068" i="8"/>
  <c r="B2067" i="8"/>
  <c r="C2067" i="8"/>
  <c r="H2067" i="8"/>
  <c r="G2067" i="8"/>
  <c r="F2067" i="8"/>
  <c r="G2066" i="8"/>
  <c r="F2066" i="8"/>
  <c r="C2066" i="8"/>
  <c r="B2066" i="8"/>
  <c r="B2065" i="8"/>
  <c r="C2065" i="8"/>
  <c r="H2065" i="8"/>
  <c r="G2065" i="8"/>
  <c r="F2065" i="8"/>
  <c r="B2064" i="8"/>
  <c r="C2064" i="8"/>
  <c r="H2064" i="8"/>
  <c r="G2064" i="8"/>
  <c r="F2064" i="8"/>
  <c r="G2063" i="8"/>
  <c r="F2063" i="8"/>
  <c r="C2063" i="8"/>
  <c r="B2063" i="8"/>
  <c r="H2063" i="8"/>
  <c r="B2062" i="8"/>
  <c r="C2062" i="8"/>
  <c r="H2062" i="8"/>
  <c r="G2062" i="8"/>
  <c r="F2062" i="8"/>
  <c r="G2061" i="8"/>
  <c r="F2061" i="8"/>
  <c r="C2061" i="8"/>
  <c r="B2061" i="8"/>
  <c r="G2060" i="8"/>
  <c r="F2060" i="8"/>
  <c r="C2060" i="8"/>
  <c r="B2060" i="8"/>
  <c r="H2060" i="8"/>
  <c r="B2059" i="8"/>
  <c r="C2059" i="8"/>
  <c r="H2059" i="8"/>
  <c r="G2059" i="8"/>
  <c r="F2059" i="8"/>
  <c r="G2058" i="8"/>
  <c r="F2058" i="8"/>
  <c r="C2058" i="8"/>
  <c r="B2058" i="8"/>
  <c r="B2057" i="8"/>
  <c r="C2057" i="8"/>
  <c r="H2057" i="8"/>
  <c r="G2057" i="8"/>
  <c r="F2057" i="8"/>
  <c r="G2056" i="8"/>
  <c r="F2056" i="8"/>
  <c r="C2056" i="8"/>
  <c r="B2056" i="8"/>
  <c r="H2056" i="8"/>
  <c r="G2055" i="8"/>
  <c r="F2055" i="8"/>
  <c r="C2055" i="8"/>
  <c r="B2055" i="8"/>
  <c r="B2054" i="8"/>
  <c r="C2054" i="8"/>
  <c r="H2054" i="8"/>
  <c r="G2054" i="8"/>
  <c r="F2054" i="8"/>
  <c r="G2053" i="8"/>
  <c r="F2053" i="8"/>
  <c r="C2053" i="8"/>
  <c r="B2053" i="8"/>
  <c r="H2053" i="8"/>
  <c r="G2052" i="8"/>
  <c r="F2052" i="8"/>
  <c r="C2052" i="8"/>
  <c r="B2052" i="8"/>
  <c r="H2052" i="8"/>
  <c r="B2051" i="8"/>
  <c r="C2051" i="8"/>
  <c r="H2051" i="8"/>
  <c r="G2051" i="8"/>
  <c r="F2051" i="8"/>
  <c r="G2050" i="8"/>
  <c r="F2050" i="8"/>
  <c r="C2050" i="8"/>
  <c r="B2050" i="8"/>
  <c r="B2049" i="8"/>
  <c r="C2049" i="8"/>
  <c r="H2049" i="8"/>
  <c r="G2049" i="8"/>
  <c r="F2049" i="8"/>
  <c r="B2048" i="8"/>
  <c r="C2048" i="8"/>
  <c r="H2048" i="8"/>
  <c r="G2048" i="8"/>
  <c r="F2048" i="8"/>
  <c r="G2047" i="8"/>
  <c r="F2047" i="8"/>
  <c r="C2047" i="8"/>
  <c r="B2047" i="8"/>
  <c r="B2046" i="8"/>
  <c r="C2046" i="8"/>
  <c r="H2046" i="8"/>
  <c r="G2046" i="8"/>
  <c r="F2046" i="8"/>
  <c r="G2045" i="8"/>
  <c r="F2045" i="8"/>
  <c r="C2045" i="8"/>
  <c r="B2045" i="8"/>
  <c r="G2044" i="8"/>
  <c r="F2044" i="8"/>
  <c r="C2044" i="8"/>
  <c r="B2044" i="8"/>
  <c r="H2044" i="8"/>
  <c r="B2043" i="8"/>
  <c r="C2043" i="8"/>
  <c r="H2043" i="8"/>
  <c r="G2043" i="8"/>
  <c r="F2043" i="8"/>
  <c r="G2042" i="8"/>
  <c r="F2042" i="8"/>
  <c r="C2042" i="8"/>
  <c r="B2042" i="8"/>
  <c r="H2042" i="8"/>
  <c r="B2041" i="8"/>
  <c r="C2041" i="8"/>
  <c r="H2041" i="8"/>
  <c r="G2041" i="8"/>
  <c r="F2041" i="8"/>
  <c r="G2040" i="8"/>
  <c r="F2040" i="8"/>
  <c r="C2040" i="8"/>
  <c r="B2040" i="8"/>
  <c r="H2040" i="8"/>
  <c r="G2039" i="8"/>
  <c r="F2039" i="8"/>
  <c r="C2039" i="8"/>
  <c r="B2039" i="8"/>
  <c r="B2038" i="8"/>
  <c r="C2038" i="8"/>
  <c r="H2038" i="8"/>
  <c r="G2038" i="8"/>
  <c r="F2038" i="8"/>
  <c r="G2037" i="8"/>
  <c r="F2037" i="8"/>
  <c r="C2037" i="8"/>
  <c r="B2037" i="8"/>
  <c r="H2037" i="8"/>
  <c r="G2036" i="8"/>
  <c r="F2036" i="8"/>
  <c r="C2036" i="8"/>
  <c r="B2036" i="8"/>
  <c r="H2036" i="8"/>
  <c r="B2035" i="8"/>
  <c r="C2035" i="8"/>
  <c r="H2035" i="8"/>
  <c r="G2035" i="8"/>
  <c r="F2035" i="8"/>
  <c r="G2034" i="8"/>
  <c r="F2034" i="8"/>
  <c r="C2034" i="8"/>
  <c r="B2034" i="8"/>
  <c r="B2033" i="8"/>
  <c r="C2033" i="8"/>
  <c r="H2033" i="8"/>
  <c r="G2033" i="8"/>
  <c r="F2033" i="8"/>
  <c r="B2032" i="8"/>
  <c r="C2032" i="8"/>
  <c r="H2032" i="8"/>
  <c r="G2032" i="8"/>
  <c r="F2032" i="8"/>
  <c r="G2031" i="8"/>
  <c r="F2031" i="8"/>
  <c r="C2031" i="8"/>
  <c r="B2031" i="8"/>
  <c r="B2030" i="8"/>
  <c r="C2030" i="8"/>
  <c r="H2030" i="8"/>
  <c r="G2030" i="8"/>
  <c r="F2030" i="8"/>
  <c r="G2029" i="8"/>
  <c r="F2029" i="8"/>
  <c r="C2029" i="8"/>
  <c r="B2029" i="8"/>
  <c r="G2028" i="8"/>
  <c r="F2028" i="8"/>
  <c r="C2028" i="8"/>
  <c r="B2028" i="8"/>
  <c r="H2028" i="8"/>
  <c r="B2027" i="8"/>
  <c r="C2027" i="8"/>
  <c r="H2027" i="8"/>
  <c r="G2027" i="8"/>
  <c r="F2027" i="8"/>
  <c r="G2026" i="8"/>
  <c r="F2026" i="8"/>
  <c r="C2026" i="8"/>
  <c r="B2026" i="8"/>
  <c r="H2026" i="8"/>
  <c r="B2025" i="8"/>
  <c r="C2025" i="8"/>
  <c r="H2025" i="8"/>
  <c r="G2025" i="8"/>
  <c r="F2025" i="8"/>
  <c r="G2024" i="8"/>
  <c r="F2024" i="8"/>
  <c r="C2024" i="8"/>
  <c r="B2024" i="8"/>
  <c r="H2024" i="8"/>
  <c r="G2023" i="8"/>
  <c r="F2023" i="8"/>
  <c r="C2023" i="8"/>
  <c r="B2023" i="8"/>
  <c r="B2022" i="8"/>
  <c r="C2022" i="8"/>
  <c r="H2022" i="8"/>
  <c r="G2022" i="8"/>
  <c r="F2022" i="8"/>
  <c r="G2021" i="8"/>
  <c r="F2021" i="8"/>
  <c r="C2021" i="8"/>
  <c r="B2021" i="8"/>
  <c r="H2021" i="8"/>
  <c r="G2020" i="8"/>
  <c r="F2020" i="8"/>
  <c r="C2020" i="8"/>
  <c r="B2020" i="8"/>
  <c r="H2020" i="8"/>
  <c r="B2019" i="8"/>
  <c r="C2019" i="8"/>
  <c r="H2019" i="8"/>
  <c r="G2019" i="8"/>
  <c r="F2019" i="8"/>
  <c r="G2018" i="8"/>
  <c r="F2018" i="8"/>
  <c r="C2018" i="8"/>
  <c r="B2018" i="8"/>
  <c r="B2017" i="8"/>
  <c r="C2017" i="8"/>
  <c r="H2017" i="8"/>
  <c r="G2017" i="8"/>
  <c r="F2017" i="8"/>
  <c r="B2016" i="8"/>
  <c r="C2016" i="8"/>
  <c r="H2016" i="8"/>
  <c r="G2016" i="8"/>
  <c r="F2016" i="8"/>
  <c r="G2015" i="8"/>
  <c r="F2015" i="8"/>
  <c r="C2015" i="8"/>
  <c r="B2015" i="8"/>
  <c r="H2015" i="8"/>
  <c r="B2014" i="8"/>
  <c r="C2014" i="8"/>
  <c r="H2014" i="8"/>
  <c r="G2014" i="8"/>
  <c r="F2014" i="8"/>
  <c r="G2013" i="8"/>
  <c r="F2013" i="8"/>
  <c r="C2013" i="8"/>
  <c r="B2013" i="8"/>
  <c r="G2012" i="8"/>
  <c r="F2012" i="8"/>
  <c r="C2012" i="8"/>
  <c r="B2012" i="8"/>
  <c r="H2012" i="8"/>
  <c r="B2011" i="8"/>
  <c r="C2011" i="8"/>
  <c r="H2011" i="8"/>
  <c r="G2011" i="8"/>
  <c r="F2011" i="8"/>
  <c r="G2010" i="8"/>
  <c r="F2010" i="8"/>
  <c r="C2010" i="8"/>
  <c r="B2010" i="8"/>
  <c r="B2009" i="8"/>
  <c r="C2009" i="8"/>
  <c r="H2009" i="8"/>
  <c r="G2009" i="8"/>
  <c r="F2009" i="8"/>
  <c r="G2008" i="8"/>
  <c r="F2008" i="8"/>
  <c r="C2008" i="8"/>
  <c r="B2008" i="8"/>
  <c r="H2008" i="8"/>
  <c r="G2007" i="8"/>
  <c r="F2007" i="8"/>
  <c r="C2007" i="8"/>
  <c r="B2007" i="8"/>
  <c r="B2006" i="8"/>
  <c r="C2006" i="8"/>
  <c r="H2006" i="8"/>
  <c r="G2006" i="8"/>
  <c r="F2006" i="8"/>
  <c r="G2005" i="8"/>
  <c r="F2005" i="8"/>
  <c r="C2005" i="8"/>
  <c r="B2005" i="8"/>
  <c r="H2005" i="8"/>
  <c r="G2004" i="8"/>
  <c r="F2004" i="8"/>
  <c r="C2004" i="8"/>
  <c r="B2004" i="8"/>
  <c r="H2004" i="8"/>
  <c r="B2003" i="8"/>
  <c r="C2003" i="8"/>
  <c r="H2003" i="8"/>
  <c r="G2003" i="8"/>
  <c r="F2003" i="8"/>
  <c r="G2002" i="8"/>
  <c r="F2002" i="8"/>
  <c r="C2002" i="8"/>
  <c r="B2002" i="8"/>
  <c r="B2001" i="8"/>
  <c r="C2001" i="8"/>
  <c r="H2001" i="8"/>
  <c r="G2001" i="8"/>
  <c r="F2001" i="8"/>
  <c r="B2000" i="8"/>
  <c r="C2000" i="8"/>
  <c r="H2000" i="8"/>
  <c r="G2000" i="8"/>
  <c r="F2000" i="8"/>
  <c r="G1999" i="8"/>
  <c r="F1999" i="8"/>
  <c r="C1999" i="8"/>
  <c r="B1999" i="8"/>
  <c r="H1999" i="8"/>
  <c r="B1998" i="8"/>
  <c r="C1998" i="8"/>
  <c r="H1998" i="8"/>
  <c r="G1998" i="8"/>
  <c r="F1998" i="8"/>
  <c r="G1997" i="8"/>
  <c r="F1997" i="8"/>
  <c r="C1997" i="8"/>
  <c r="B1997" i="8"/>
  <c r="G1996" i="8"/>
  <c r="F1996" i="8"/>
  <c r="C1996" i="8"/>
  <c r="B1996" i="8"/>
  <c r="H1996" i="8"/>
  <c r="B1995" i="8"/>
  <c r="C1995" i="8"/>
  <c r="H1995" i="8"/>
  <c r="G1995" i="8"/>
  <c r="F1995" i="8"/>
  <c r="G1994" i="8"/>
  <c r="F1994" i="8"/>
  <c r="C1994" i="8"/>
  <c r="B1994" i="8"/>
  <c r="H1994" i="8"/>
  <c r="B1993" i="8"/>
  <c r="C1993" i="8"/>
  <c r="H1993" i="8"/>
  <c r="G1993" i="8"/>
  <c r="F1993" i="8"/>
  <c r="G1992" i="8"/>
  <c r="F1992" i="8"/>
  <c r="C1992" i="8"/>
  <c r="B1992" i="8"/>
  <c r="H1992" i="8"/>
  <c r="G1991" i="8"/>
  <c r="F1991" i="8"/>
  <c r="C1991" i="8"/>
  <c r="B1991" i="8"/>
  <c r="B1990" i="8"/>
  <c r="C1990" i="8"/>
  <c r="H1990" i="8"/>
  <c r="G1990" i="8"/>
  <c r="F1990" i="8"/>
  <c r="G1989" i="8"/>
  <c r="F1989" i="8"/>
  <c r="C1989" i="8"/>
  <c r="B1989" i="8"/>
  <c r="H1989" i="8"/>
  <c r="G1988" i="8"/>
  <c r="F1988" i="8"/>
  <c r="C1988" i="8"/>
  <c r="B1988" i="8"/>
  <c r="H1988" i="8"/>
  <c r="B1987" i="8"/>
  <c r="C1987" i="8"/>
  <c r="H1987" i="8"/>
  <c r="G1987" i="8"/>
  <c r="F1987" i="8"/>
  <c r="G1986" i="8"/>
  <c r="F1986" i="8"/>
  <c r="C1986" i="8"/>
  <c r="B1986" i="8"/>
  <c r="B1985" i="8"/>
  <c r="C1985" i="8"/>
  <c r="H1985" i="8"/>
  <c r="G1985" i="8"/>
  <c r="F1985" i="8"/>
  <c r="B1984" i="8"/>
  <c r="C1984" i="8"/>
  <c r="H1984" i="8"/>
  <c r="G1984" i="8"/>
  <c r="F1984" i="8"/>
  <c r="G1983" i="8"/>
  <c r="F1983" i="8"/>
  <c r="C1983" i="8"/>
  <c r="B1983" i="8"/>
  <c r="B1982" i="8"/>
  <c r="C1982" i="8"/>
  <c r="H1982" i="8"/>
  <c r="G1982" i="8"/>
  <c r="F1982" i="8"/>
  <c r="G1981" i="8"/>
  <c r="F1981" i="8"/>
  <c r="C1981" i="8"/>
  <c r="B1981" i="8"/>
  <c r="G1980" i="8"/>
  <c r="F1980" i="8"/>
  <c r="C1980" i="8"/>
  <c r="B1980" i="8"/>
  <c r="H1980" i="8"/>
  <c r="B1979" i="8"/>
  <c r="C1979" i="8"/>
  <c r="H1979" i="8"/>
  <c r="G1979" i="8"/>
  <c r="F1979" i="8"/>
  <c r="G1978" i="8"/>
  <c r="F1978" i="8"/>
  <c r="C1978" i="8"/>
  <c r="B1978" i="8"/>
  <c r="B1977" i="8"/>
  <c r="C1977" i="8"/>
  <c r="H1977" i="8"/>
  <c r="G1977" i="8"/>
  <c r="F1977" i="8"/>
  <c r="G1976" i="8"/>
  <c r="F1976" i="8"/>
  <c r="C1976" i="8"/>
  <c r="B1976" i="8"/>
  <c r="H1976" i="8"/>
  <c r="G1975" i="8"/>
  <c r="F1975" i="8"/>
  <c r="C1975" i="8"/>
  <c r="B1975" i="8"/>
  <c r="B1974" i="8"/>
  <c r="C1974" i="8"/>
  <c r="H1974" i="8"/>
  <c r="G1974" i="8"/>
  <c r="F1974" i="8"/>
  <c r="G1973" i="8"/>
  <c r="F1973" i="8"/>
  <c r="C1973" i="8"/>
  <c r="B1973" i="8"/>
  <c r="H1973" i="8"/>
  <c r="G1972" i="8"/>
  <c r="F1972" i="8"/>
  <c r="C1972" i="8"/>
  <c r="B1972" i="8"/>
  <c r="H1972" i="8"/>
  <c r="B1971" i="8"/>
  <c r="C1971" i="8"/>
  <c r="H1971" i="8"/>
  <c r="G1971" i="8"/>
  <c r="F1971" i="8"/>
  <c r="G1970" i="8"/>
  <c r="F1970" i="8"/>
  <c r="C1970" i="8"/>
  <c r="B1970" i="8"/>
  <c r="B1969" i="8"/>
  <c r="C1969" i="8"/>
  <c r="H1969" i="8"/>
  <c r="G1969" i="8"/>
  <c r="F1969" i="8"/>
  <c r="B1968" i="8"/>
  <c r="C1968" i="8"/>
  <c r="H1968" i="8"/>
  <c r="G1968" i="8"/>
  <c r="F1968" i="8"/>
  <c r="G1967" i="8"/>
  <c r="F1967" i="8"/>
  <c r="C1967" i="8"/>
  <c r="B1967" i="8"/>
  <c r="H1967" i="8"/>
  <c r="B1966" i="8"/>
  <c r="C1966" i="8"/>
  <c r="H1966" i="8"/>
  <c r="G1966" i="8"/>
  <c r="F1966" i="8"/>
  <c r="G1965" i="8"/>
  <c r="F1965" i="8"/>
  <c r="C1965" i="8"/>
  <c r="B1965" i="8"/>
  <c r="G1964" i="8"/>
  <c r="F1964" i="8"/>
  <c r="C1964" i="8"/>
  <c r="B1964" i="8"/>
  <c r="H1964" i="8"/>
  <c r="B1963" i="8"/>
  <c r="C1963" i="8"/>
  <c r="H1963" i="8"/>
  <c r="G1963" i="8"/>
  <c r="F1963" i="8"/>
  <c r="G1962" i="8"/>
  <c r="F1962" i="8"/>
  <c r="C1962" i="8"/>
  <c r="B1962" i="8"/>
  <c r="H1962" i="8"/>
  <c r="B1961" i="8"/>
  <c r="C1961" i="8"/>
  <c r="H1961" i="8"/>
  <c r="G1961" i="8"/>
  <c r="F1961" i="8"/>
  <c r="G1960" i="8"/>
  <c r="F1960" i="8"/>
  <c r="C1960" i="8"/>
  <c r="B1960" i="8"/>
  <c r="H1960" i="8"/>
  <c r="G1959" i="8"/>
  <c r="F1959" i="8"/>
  <c r="C1959" i="8"/>
  <c r="B1959" i="8"/>
  <c r="B1958" i="8"/>
  <c r="C1958" i="8"/>
  <c r="H1958" i="8"/>
  <c r="G1958" i="8"/>
  <c r="F1958" i="8"/>
  <c r="G1957" i="8"/>
  <c r="F1957" i="8"/>
  <c r="C1957" i="8"/>
  <c r="B1957" i="8"/>
  <c r="H1957" i="8"/>
  <c r="G1956" i="8"/>
  <c r="F1956" i="8"/>
  <c r="C1956" i="8"/>
  <c r="B1956" i="8"/>
  <c r="H1956" i="8"/>
  <c r="B1955" i="8"/>
  <c r="C1955" i="8"/>
  <c r="H1955" i="8"/>
  <c r="G1955" i="8"/>
  <c r="F1955" i="8"/>
  <c r="G1954" i="8"/>
  <c r="F1954" i="8"/>
  <c r="C1954" i="8"/>
  <c r="B1954" i="8"/>
  <c r="B1953" i="8"/>
  <c r="C1953" i="8"/>
  <c r="H1953" i="8"/>
  <c r="G1953" i="8"/>
  <c r="F1953" i="8"/>
  <c r="B1952" i="8"/>
  <c r="C1952" i="8"/>
  <c r="H1952" i="8"/>
  <c r="G1952" i="8"/>
  <c r="F1952" i="8"/>
  <c r="G1951" i="8"/>
  <c r="F1951" i="8"/>
  <c r="C1951" i="8"/>
  <c r="B1951" i="8"/>
  <c r="B1950" i="8"/>
  <c r="C1950" i="8"/>
  <c r="H1950" i="8"/>
  <c r="G1950" i="8"/>
  <c r="F1950" i="8"/>
  <c r="G1949" i="8"/>
  <c r="F1949" i="8"/>
  <c r="C1949" i="8"/>
  <c r="B1949" i="8"/>
  <c r="G1948" i="8"/>
  <c r="F1948" i="8"/>
  <c r="C1948" i="8"/>
  <c r="B1948" i="8"/>
  <c r="H1948" i="8"/>
  <c r="B1947" i="8"/>
  <c r="C1947" i="8"/>
  <c r="H1947" i="8"/>
  <c r="G1947" i="8"/>
  <c r="F1947" i="8"/>
  <c r="G1946" i="8"/>
  <c r="F1946" i="8"/>
  <c r="C1946" i="8"/>
  <c r="B1946" i="8"/>
  <c r="B1945" i="8"/>
  <c r="C1945" i="8"/>
  <c r="H1945" i="8"/>
  <c r="G1945" i="8"/>
  <c r="F1945" i="8"/>
  <c r="G1944" i="8"/>
  <c r="F1944" i="8"/>
  <c r="C1944" i="8"/>
  <c r="B1944" i="8"/>
  <c r="H1944" i="8"/>
  <c r="G1943" i="8"/>
  <c r="F1943" i="8"/>
  <c r="C1943" i="8"/>
  <c r="B1943" i="8"/>
  <c r="B1942" i="8"/>
  <c r="C1942" i="8"/>
  <c r="H1942" i="8"/>
  <c r="G1942" i="8"/>
  <c r="F1942" i="8"/>
  <c r="G1941" i="8"/>
  <c r="F1941" i="8"/>
  <c r="C1941" i="8"/>
  <c r="B1941" i="8"/>
  <c r="H1941" i="8"/>
  <c r="G1940" i="8"/>
  <c r="F1940" i="8"/>
  <c r="C1940" i="8"/>
  <c r="B1940" i="8"/>
  <c r="H1940" i="8"/>
  <c r="B1939" i="8"/>
  <c r="C1939" i="8"/>
  <c r="H1939" i="8"/>
  <c r="G1939" i="8"/>
  <c r="F1939" i="8"/>
  <c r="G1938" i="8"/>
  <c r="F1938" i="8"/>
  <c r="C1938" i="8"/>
  <c r="B1938" i="8"/>
  <c r="B1937" i="8"/>
  <c r="C1937" i="8"/>
  <c r="H1937" i="8"/>
  <c r="G1937" i="8"/>
  <c r="F1937" i="8"/>
  <c r="B1936" i="8"/>
  <c r="C1936" i="8"/>
  <c r="H1936" i="8"/>
  <c r="G1936" i="8"/>
  <c r="F1936" i="8"/>
  <c r="G1935" i="8"/>
  <c r="F1935" i="8"/>
  <c r="C1935" i="8"/>
  <c r="B1935" i="8"/>
  <c r="H1935" i="8"/>
  <c r="B1934" i="8"/>
  <c r="C1934" i="8"/>
  <c r="H1934" i="8"/>
  <c r="G1934" i="8"/>
  <c r="F1934" i="8"/>
  <c r="G1933" i="8"/>
  <c r="F1933" i="8"/>
  <c r="C1933" i="8"/>
  <c r="B1933" i="8"/>
  <c r="G1932" i="8"/>
  <c r="F1932" i="8"/>
  <c r="C1932" i="8"/>
  <c r="B1932" i="8"/>
  <c r="H1932" i="8"/>
  <c r="B1931" i="8"/>
  <c r="C1931" i="8"/>
  <c r="H1931" i="8"/>
  <c r="G1931" i="8"/>
  <c r="F1931" i="8"/>
  <c r="G1930" i="8"/>
  <c r="F1930" i="8"/>
  <c r="C1930" i="8"/>
  <c r="B1930" i="8"/>
  <c r="B1929" i="8"/>
  <c r="C1929" i="8"/>
  <c r="H1929" i="8"/>
  <c r="G1929" i="8"/>
  <c r="F1929" i="8"/>
  <c r="G1928" i="8"/>
  <c r="F1928" i="8"/>
  <c r="C1928" i="8"/>
  <c r="B1928" i="8"/>
  <c r="H1928" i="8"/>
  <c r="G1927" i="8"/>
  <c r="F1927" i="8"/>
  <c r="C1927" i="8"/>
  <c r="B1927" i="8"/>
  <c r="B1926" i="8"/>
  <c r="C1926" i="8"/>
  <c r="H1926" i="8"/>
  <c r="G1926" i="8"/>
  <c r="F1926" i="8"/>
  <c r="G1925" i="8"/>
  <c r="F1925" i="8"/>
  <c r="C1925" i="8"/>
  <c r="B1925" i="8"/>
  <c r="H1925" i="8"/>
  <c r="G1924" i="8"/>
  <c r="F1924" i="8"/>
  <c r="C1924" i="8"/>
  <c r="B1924" i="8"/>
  <c r="H1924" i="8"/>
  <c r="B1923" i="8"/>
  <c r="C1923" i="8"/>
  <c r="H1923" i="8"/>
  <c r="G1923" i="8"/>
  <c r="F1923" i="8"/>
  <c r="G1922" i="8"/>
  <c r="F1922" i="8"/>
  <c r="C1922" i="8"/>
  <c r="B1922" i="8"/>
  <c r="B1921" i="8"/>
  <c r="C1921" i="8"/>
  <c r="H1921" i="8"/>
  <c r="G1921" i="8"/>
  <c r="F1921" i="8"/>
  <c r="B1920" i="8"/>
  <c r="C1920" i="8"/>
  <c r="H1920" i="8"/>
  <c r="G1920" i="8"/>
  <c r="F1920" i="8"/>
  <c r="G1919" i="8"/>
  <c r="F1919" i="8"/>
  <c r="C1919" i="8"/>
  <c r="B1919" i="8"/>
  <c r="B1918" i="8"/>
  <c r="C1918" i="8"/>
  <c r="H1918" i="8"/>
  <c r="G1918" i="8"/>
  <c r="F1918" i="8"/>
  <c r="G1917" i="8"/>
  <c r="F1917" i="8"/>
  <c r="C1917" i="8"/>
  <c r="B1917" i="8"/>
  <c r="G1916" i="8"/>
  <c r="F1916" i="8"/>
  <c r="C1916" i="8"/>
  <c r="B1916" i="8"/>
  <c r="H1916" i="8"/>
  <c r="B1915" i="8"/>
  <c r="C1915" i="8"/>
  <c r="H1915" i="8"/>
  <c r="G1915" i="8"/>
  <c r="F1915" i="8"/>
  <c r="G1914" i="8"/>
  <c r="F1914" i="8"/>
  <c r="C1914" i="8"/>
  <c r="B1914" i="8"/>
  <c r="H1914" i="8"/>
  <c r="B1913" i="8"/>
  <c r="C1913" i="8"/>
  <c r="H1913" i="8"/>
  <c r="G1913" i="8"/>
  <c r="F1913" i="8"/>
  <c r="G1912" i="8"/>
  <c r="F1912" i="8"/>
  <c r="C1912" i="8"/>
  <c r="B1912" i="8"/>
  <c r="H1912" i="8"/>
  <c r="G1911" i="8"/>
  <c r="F1911" i="8"/>
  <c r="C1911" i="8"/>
  <c r="B1911" i="8"/>
  <c r="B1910" i="8"/>
  <c r="C1910" i="8"/>
  <c r="H1910" i="8"/>
  <c r="G1910" i="8"/>
  <c r="F1910" i="8"/>
  <c r="G1909" i="8"/>
  <c r="F1909" i="8"/>
  <c r="C1909" i="8"/>
  <c r="B1909" i="8"/>
  <c r="H1909" i="8"/>
  <c r="G1908" i="8"/>
  <c r="F1908" i="8"/>
  <c r="C1908" i="8"/>
  <c r="B1908" i="8"/>
  <c r="H1908" i="8"/>
  <c r="B1907" i="8"/>
  <c r="C1907" i="8"/>
  <c r="H1907" i="8"/>
  <c r="G1907" i="8"/>
  <c r="F1907" i="8"/>
  <c r="G1906" i="8"/>
  <c r="F1906" i="8"/>
  <c r="C1906" i="8"/>
  <c r="B1906" i="8"/>
  <c r="B1905" i="8"/>
  <c r="C1905" i="8"/>
  <c r="H1905" i="8"/>
  <c r="G1905" i="8"/>
  <c r="F1905" i="8"/>
  <c r="B1904" i="8"/>
  <c r="C1904" i="8"/>
  <c r="H1904" i="8"/>
  <c r="G1904" i="8"/>
  <c r="F1904" i="8"/>
  <c r="G1903" i="8"/>
  <c r="F1903" i="8"/>
  <c r="C1903" i="8"/>
  <c r="B1903" i="8"/>
  <c r="B1902" i="8"/>
  <c r="C1902" i="8"/>
  <c r="H1902" i="8"/>
  <c r="G1902" i="8"/>
  <c r="F1902" i="8"/>
  <c r="G1901" i="8"/>
  <c r="F1901" i="8"/>
  <c r="C1901" i="8"/>
  <c r="B1901" i="8"/>
  <c r="G1900" i="8"/>
  <c r="F1900" i="8"/>
  <c r="C1900" i="8"/>
  <c r="B1900" i="8"/>
  <c r="H1900" i="8"/>
  <c r="B1899" i="8"/>
  <c r="C1899" i="8"/>
  <c r="H1899" i="8"/>
  <c r="G1899" i="8"/>
  <c r="F1899" i="8"/>
  <c r="G1898" i="8"/>
  <c r="F1898" i="8"/>
  <c r="C1898" i="8"/>
  <c r="B1898" i="8"/>
  <c r="H1898" i="8"/>
  <c r="B1897" i="8"/>
  <c r="C1897" i="8"/>
  <c r="H1897" i="8"/>
  <c r="G1897" i="8"/>
  <c r="F1897" i="8"/>
  <c r="G1896" i="8"/>
  <c r="F1896" i="8"/>
  <c r="C1896" i="8"/>
  <c r="B1896" i="8"/>
  <c r="H1896" i="8"/>
  <c r="G1895" i="8"/>
  <c r="F1895" i="8"/>
  <c r="C1895" i="8"/>
  <c r="B1895" i="8"/>
  <c r="B1894" i="8"/>
  <c r="C1894" i="8"/>
  <c r="H1894" i="8"/>
  <c r="G1894" i="8"/>
  <c r="F1894" i="8"/>
  <c r="G1893" i="8"/>
  <c r="F1893" i="8"/>
  <c r="C1893" i="8"/>
  <c r="B1893" i="8"/>
  <c r="H1893" i="8"/>
  <c r="G1892" i="8"/>
  <c r="F1892" i="8"/>
  <c r="C1892" i="8"/>
  <c r="B1892" i="8"/>
  <c r="H1892" i="8"/>
  <c r="B1891" i="8"/>
  <c r="C1891" i="8"/>
  <c r="H1891" i="8"/>
  <c r="G1891" i="8"/>
  <c r="F1891" i="8"/>
  <c r="G1890" i="8"/>
  <c r="F1890" i="8"/>
  <c r="C1890" i="8"/>
  <c r="B1890" i="8"/>
  <c r="B1889" i="8"/>
  <c r="C1889" i="8"/>
  <c r="H1889" i="8"/>
  <c r="G1889" i="8"/>
  <c r="F1889" i="8"/>
  <c r="B1888" i="8"/>
  <c r="C1888" i="8"/>
  <c r="H1888" i="8"/>
  <c r="G1888" i="8"/>
  <c r="F1888" i="8"/>
  <c r="G1887" i="8"/>
  <c r="F1887" i="8"/>
  <c r="C1887" i="8"/>
  <c r="B1887" i="8"/>
  <c r="H1887" i="8"/>
  <c r="B1886" i="8"/>
  <c r="C1886" i="8"/>
  <c r="H1886" i="8"/>
  <c r="G1886" i="8"/>
  <c r="F1886" i="8"/>
  <c r="G1885" i="8"/>
  <c r="F1885" i="8"/>
  <c r="C1885" i="8"/>
  <c r="B1885" i="8"/>
  <c r="G1884" i="8"/>
  <c r="F1884" i="8"/>
  <c r="C1884" i="8"/>
  <c r="B1884" i="8"/>
  <c r="H1884" i="8"/>
  <c r="B1883" i="8"/>
  <c r="C1883" i="8"/>
  <c r="H1883" i="8"/>
  <c r="G1883" i="8"/>
  <c r="F1883" i="8"/>
  <c r="G1882" i="8"/>
  <c r="F1882" i="8"/>
  <c r="C1882" i="8"/>
  <c r="B1882" i="8"/>
  <c r="B1881" i="8"/>
  <c r="C1881" i="8"/>
  <c r="H1881" i="8"/>
  <c r="G1881" i="8"/>
  <c r="F1881" i="8"/>
  <c r="G1880" i="8"/>
  <c r="F1880" i="8"/>
  <c r="C1880" i="8"/>
  <c r="B1880" i="8"/>
  <c r="H1880" i="8"/>
  <c r="G1879" i="8"/>
  <c r="F1879" i="8"/>
  <c r="C1879" i="8"/>
  <c r="B1879" i="8"/>
  <c r="B1878" i="8"/>
  <c r="C1878" i="8"/>
  <c r="H1878" i="8"/>
  <c r="G1878" i="8"/>
  <c r="F1878" i="8"/>
  <c r="G1877" i="8"/>
  <c r="F1877" i="8"/>
  <c r="C1877" i="8"/>
  <c r="B1877" i="8"/>
  <c r="H1877" i="8"/>
  <c r="G1876" i="8"/>
  <c r="F1876" i="8"/>
  <c r="C1876" i="8"/>
  <c r="B1876" i="8"/>
  <c r="H1876" i="8"/>
  <c r="B1875" i="8"/>
  <c r="C1875" i="8"/>
  <c r="H1875" i="8"/>
  <c r="G1875" i="8"/>
  <c r="F1875" i="8"/>
  <c r="G1874" i="8"/>
  <c r="F1874" i="8"/>
  <c r="C1874" i="8"/>
  <c r="B1874" i="8"/>
  <c r="B1873" i="8"/>
  <c r="C1873" i="8"/>
  <c r="H1873" i="8"/>
  <c r="G1873" i="8"/>
  <c r="F1873" i="8"/>
  <c r="B1872" i="8"/>
  <c r="C1872" i="8"/>
  <c r="H1872" i="8"/>
  <c r="G1872" i="8"/>
  <c r="F1872" i="8"/>
  <c r="G1871" i="8"/>
  <c r="F1871" i="8"/>
  <c r="C1871" i="8"/>
  <c r="B1871" i="8"/>
  <c r="H1871" i="8"/>
  <c r="B1870" i="8"/>
  <c r="C1870" i="8"/>
  <c r="H1870" i="8"/>
  <c r="G1870" i="8"/>
  <c r="F1870" i="8"/>
  <c r="G1869" i="8"/>
  <c r="F1869" i="8"/>
  <c r="C1869" i="8"/>
  <c r="B1869" i="8"/>
  <c r="G1868" i="8"/>
  <c r="F1868" i="8"/>
  <c r="C1868" i="8"/>
  <c r="B1868" i="8"/>
  <c r="H1868" i="8"/>
  <c r="B1867" i="8"/>
  <c r="C1867" i="8"/>
  <c r="H1867" i="8"/>
  <c r="G1867" i="8"/>
  <c r="F1867" i="8"/>
  <c r="G1866" i="8"/>
  <c r="F1866" i="8"/>
  <c r="C1866" i="8"/>
  <c r="B1866" i="8"/>
  <c r="H1866" i="8"/>
  <c r="B1865" i="8"/>
  <c r="C1865" i="8"/>
  <c r="H1865" i="8"/>
  <c r="G1865" i="8"/>
  <c r="F1865" i="8"/>
  <c r="G1864" i="8"/>
  <c r="F1864" i="8"/>
  <c r="C1864" i="8"/>
  <c r="B1864" i="8"/>
  <c r="H1864" i="8"/>
  <c r="G1863" i="8"/>
  <c r="F1863" i="8"/>
  <c r="C1863" i="8"/>
  <c r="B1863" i="8"/>
  <c r="B1862" i="8"/>
  <c r="C1862" i="8"/>
  <c r="H1862" i="8"/>
  <c r="G1862" i="8"/>
  <c r="F1862" i="8"/>
  <c r="G1861" i="8"/>
  <c r="F1861" i="8"/>
  <c r="C1861" i="8"/>
  <c r="B1861" i="8"/>
  <c r="H1861" i="8"/>
  <c r="G1860" i="8"/>
  <c r="F1860" i="8"/>
  <c r="C1860" i="8"/>
  <c r="B1860" i="8"/>
  <c r="H1860" i="8"/>
  <c r="B1859" i="8"/>
  <c r="C1859" i="8"/>
  <c r="H1859" i="8"/>
  <c r="G1859" i="8"/>
  <c r="F1859" i="8"/>
  <c r="G1858" i="8"/>
  <c r="F1858" i="8"/>
  <c r="C1858" i="8"/>
  <c r="B1858" i="8"/>
  <c r="B1857" i="8"/>
  <c r="C1857" i="8"/>
  <c r="H1857" i="8"/>
  <c r="G1857" i="8"/>
  <c r="F1857" i="8"/>
  <c r="B1856" i="8"/>
  <c r="C1856" i="8"/>
  <c r="H1856" i="8"/>
  <c r="G1856" i="8"/>
  <c r="F1856" i="8"/>
  <c r="G1855" i="8"/>
  <c r="F1855" i="8"/>
  <c r="C1855" i="8"/>
  <c r="B1855" i="8"/>
  <c r="B1854" i="8"/>
  <c r="C1854" i="8"/>
  <c r="H1854" i="8"/>
  <c r="G1854" i="8"/>
  <c r="F1854" i="8"/>
  <c r="G1853" i="8"/>
  <c r="F1853" i="8"/>
  <c r="C1853" i="8"/>
  <c r="B1853" i="8"/>
  <c r="G1852" i="8"/>
  <c r="F1852" i="8"/>
  <c r="C1852" i="8"/>
  <c r="B1852" i="8"/>
  <c r="H1852" i="8"/>
  <c r="B1851" i="8"/>
  <c r="C1851" i="8"/>
  <c r="H1851" i="8"/>
  <c r="G1851" i="8"/>
  <c r="F1851" i="8"/>
  <c r="G1850" i="8"/>
  <c r="F1850" i="8"/>
  <c r="C1850" i="8"/>
  <c r="B1850" i="8"/>
  <c r="B1849" i="8"/>
  <c r="C1849" i="8"/>
  <c r="H1849" i="8"/>
  <c r="G1849" i="8"/>
  <c r="F1849" i="8"/>
  <c r="G1848" i="8"/>
  <c r="F1848" i="8"/>
  <c r="C1848" i="8"/>
  <c r="B1848" i="8"/>
  <c r="H1848" i="8"/>
  <c r="G1847" i="8"/>
  <c r="F1847" i="8"/>
  <c r="C1847" i="8"/>
  <c r="B1847" i="8"/>
  <c r="B1846" i="8"/>
  <c r="C1846" i="8"/>
  <c r="H1846" i="8"/>
  <c r="G1846" i="8"/>
  <c r="F1846" i="8"/>
  <c r="G1845" i="8"/>
  <c r="F1845" i="8"/>
  <c r="C1845" i="8"/>
  <c r="B1845" i="8"/>
  <c r="H1845" i="8"/>
  <c r="G1844" i="8"/>
  <c r="F1844" i="8"/>
  <c r="C1844" i="8"/>
  <c r="B1844" i="8"/>
  <c r="H1844" i="8"/>
  <c r="B1843" i="8"/>
  <c r="C1843" i="8"/>
  <c r="H1843" i="8"/>
  <c r="G1843" i="8"/>
  <c r="F1843" i="8"/>
  <c r="G1842" i="8"/>
  <c r="F1842" i="8"/>
  <c r="C1842" i="8"/>
  <c r="B1842" i="8"/>
  <c r="B1841" i="8"/>
  <c r="C1841" i="8"/>
  <c r="H1841" i="8"/>
  <c r="G1841" i="8"/>
  <c r="F1841" i="8"/>
  <c r="B1840" i="8"/>
  <c r="C1840" i="8"/>
  <c r="H1840" i="8"/>
  <c r="G1840" i="8"/>
  <c r="F1840" i="8"/>
  <c r="G1839" i="8"/>
  <c r="F1839" i="8"/>
  <c r="C1839" i="8"/>
  <c r="B1839" i="8"/>
  <c r="H1839" i="8"/>
  <c r="B1838" i="8"/>
  <c r="C1838" i="8"/>
  <c r="H1838" i="8"/>
  <c r="G1838" i="8"/>
  <c r="F1838" i="8"/>
  <c r="G1837" i="8"/>
  <c r="F1837" i="8"/>
  <c r="C1837" i="8"/>
  <c r="B1837" i="8"/>
  <c r="G1836" i="8"/>
  <c r="F1836" i="8"/>
  <c r="C1836" i="8"/>
  <c r="B1836" i="8"/>
  <c r="H1836" i="8"/>
  <c r="B1835" i="8"/>
  <c r="C1835" i="8"/>
  <c r="H1835" i="8"/>
  <c r="G1835" i="8"/>
  <c r="F1835" i="8"/>
  <c r="G1834" i="8"/>
  <c r="F1834" i="8"/>
  <c r="C1834" i="8"/>
  <c r="B1834" i="8"/>
  <c r="H1834" i="8"/>
  <c r="B1833" i="8"/>
  <c r="C1833" i="8"/>
  <c r="H1833" i="8"/>
  <c r="G1833" i="8"/>
  <c r="F1833" i="8"/>
  <c r="G1832" i="8"/>
  <c r="F1832" i="8"/>
  <c r="C1832" i="8"/>
  <c r="B1832" i="8"/>
  <c r="H1832" i="8"/>
  <c r="G1831" i="8"/>
  <c r="F1831" i="8"/>
  <c r="C1831" i="8"/>
  <c r="B1831" i="8"/>
  <c r="B1830" i="8"/>
  <c r="C1830" i="8"/>
  <c r="H1830" i="8"/>
  <c r="G1830" i="8"/>
  <c r="F1830" i="8"/>
  <c r="G1829" i="8"/>
  <c r="F1829" i="8"/>
  <c r="C1829" i="8"/>
  <c r="B1829" i="8"/>
  <c r="H1829" i="8"/>
  <c r="G1828" i="8"/>
  <c r="F1828" i="8"/>
  <c r="C1828" i="8"/>
  <c r="B1828" i="8"/>
  <c r="H1828" i="8"/>
  <c r="B1827" i="8"/>
  <c r="C1827" i="8"/>
  <c r="H1827" i="8"/>
  <c r="G1827" i="8"/>
  <c r="F1827" i="8"/>
  <c r="G1826" i="8"/>
  <c r="F1826" i="8"/>
  <c r="C1826" i="8"/>
  <c r="B1826" i="8"/>
  <c r="B1825" i="8"/>
  <c r="C1825" i="8"/>
  <c r="H1825" i="8"/>
  <c r="G1825" i="8"/>
  <c r="F1825" i="8"/>
  <c r="B1824" i="8"/>
  <c r="C1824" i="8"/>
  <c r="H1824" i="8"/>
  <c r="G1824" i="8"/>
  <c r="F1824" i="8"/>
  <c r="G1823" i="8"/>
  <c r="F1823" i="8"/>
  <c r="C1823" i="8"/>
  <c r="B1823" i="8"/>
  <c r="B1822" i="8"/>
  <c r="C1822" i="8"/>
  <c r="H1822" i="8"/>
  <c r="G1822" i="8"/>
  <c r="F1822" i="8"/>
  <c r="G1821" i="8"/>
  <c r="F1821" i="8"/>
  <c r="C1821" i="8"/>
  <c r="B1821" i="8"/>
  <c r="G1820" i="8"/>
  <c r="F1820" i="8"/>
  <c r="C1820" i="8"/>
  <c r="B1820" i="8"/>
  <c r="H1820" i="8"/>
  <c r="B1819" i="8"/>
  <c r="C1819" i="8"/>
  <c r="H1819" i="8"/>
  <c r="G1819" i="8"/>
  <c r="F1819" i="8"/>
  <c r="G1818" i="8"/>
  <c r="F1818" i="8"/>
  <c r="C1818" i="8"/>
  <c r="B1818" i="8"/>
  <c r="B1817" i="8"/>
  <c r="C1817" i="8"/>
  <c r="H1817" i="8"/>
  <c r="G1817" i="8"/>
  <c r="F1817" i="8"/>
  <c r="G1816" i="8"/>
  <c r="F1816" i="8"/>
  <c r="C1816" i="8"/>
  <c r="B1816" i="8"/>
  <c r="H1816" i="8"/>
  <c r="G1815" i="8"/>
  <c r="F1815" i="8"/>
  <c r="C1815" i="8"/>
  <c r="B1815" i="8"/>
  <c r="B1814" i="8"/>
  <c r="C1814" i="8"/>
  <c r="H1814" i="8"/>
  <c r="G1814" i="8"/>
  <c r="F1814" i="8"/>
  <c r="G1813" i="8"/>
  <c r="F1813" i="8"/>
  <c r="C1813" i="8"/>
  <c r="B1813" i="8"/>
  <c r="H1813" i="8"/>
  <c r="G1812" i="8"/>
  <c r="F1812" i="8"/>
  <c r="C1812" i="8"/>
  <c r="B1812" i="8"/>
  <c r="H1812" i="8"/>
  <c r="B1811" i="8"/>
  <c r="C1811" i="8"/>
  <c r="H1811" i="8"/>
  <c r="G1811" i="8"/>
  <c r="F1811" i="8"/>
  <c r="G1810" i="8"/>
  <c r="F1810" i="8"/>
  <c r="C1810" i="8"/>
  <c r="B1810" i="8"/>
  <c r="B1809" i="8"/>
  <c r="C1809" i="8"/>
  <c r="H1809" i="8"/>
  <c r="G1809" i="8"/>
  <c r="F1809" i="8"/>
  <c r="B1808" i="8"/>
  <c r="C1808" i="8"/>
  <c r="H1808" i="8"/>
  <c r="G1808" i="8"/>
  <c r="F1808" i="8"/>
  <c r="G1807" i="8"/>
  <c r="F1807" i="8"/>
  <c r="C1807" i="8"/>
  <c r="B1807" i="8"/>
  <c r="H1807" i="8"/>
  <c r="B1806" i="8"/>
  <c r="C1806" i="8"/>
  <c r="H1806" i="8"/>
  <c r="G1806" i="8"/>
  <c r="F1806" i="8"/>
  <c r="G1805" i="8"/>
  <c r="F1805" i="8"/>
  <c r="C1805" i="8"/>
  <c r="B1805" i="8"/>
  <c r="G1804" i="8"/>
  <c r="F1804" i="8"/>
  <c r="C1804" i="8"/>
  <c r="B1804" i="8"/>
  <c r="H1804" i="8"/>
  <c r="B1803" i="8"/>
  <c r="C1803" i="8"/>
  <c r="H1803" i="8"/>
  <c r="G1803" i="8"/>
  <c r="F1803" i="8"/>
  <c r="G1802" i="8"/>
  <c r="F1802" i="8"/>
  <c r="C1802" i="8"/>
  <c r="B1802" i="8"/>
  <c r="B1801" i="8"/>
  <c r="C1801" i="8"/>
  <c r="H1801" i="8"/>
  <c r="G1801" i="8"/>
  <c r="F1801" i="8"/>
  <c r="G1800" i="8"/>
  <c r="F1800" i="8"/>
  <c r="C1800" i="8"/>
  <c r="B1800" i="8"/>
  <c r="H1800" i="8"/>
  <c r="G1799" i="8"/>
  <c r="F1799" i="8"/>
  <c r="C1799" i="8"/>
  <c r="B1799" i="8"/>
  <c r="B1798" i="8"/>
  <c r="C1798" i="8"/>
  <c r="H1798" i="8"/>
  <c r="G1798" i="8"/>
  <c r="F1798" i="8"/>
  <c r="G1797" i="8"/>
  <c r="F1797" i="8"/>
  <c r="C1797" i="8"/>
  <c r="B1797" i="8"/>
  <c r="H1797" i="8"/>
  <c r="G1796" i="8"/>
  <c r="F1796" i="8"/>
  <c r="C1796" i="8"/>
  <c r="B1796" i="8"/>
  <c r="H1796" i="8"/>
  <c r="G1795" i="8"/>
  <c r="F1795" i="8"/>
  <c r="C1795" i="8"/>
  <c r="B1795" i="8"/>
  <c r="H1795" i="8"/>
  <c r="G1794" i="8"/>
  <c r="F1794" i="8"/>
  <c r="C1794" i="8"/>
  <c r="B1794" i="8"/>
  <c r="G1793" i="8"/>
  <c r="F1793" i="8"/>
  <c r="C1793" i="8"/>
  <c r="B1793" i="8"/>
  <c r="H1793" i="8"/>
  <c r="B1792" i="8"/>
  <c r="C1792" i="8"/>
  <c r="H1792" i="8"/>
  <c r="G1792" i="8"/>
  <c r="F1792" i="8"/>
  <c r="G1791" i="8"/>
  <c r="F1791" i="8"/>
  <c r="C1791" i="8"/>
  <c r="B1791" i="8"/>
  <c r="H1791" i="8"/>
  <c r="G1790" i="8"/>
  <c r="F1790" i="8"/>
  <c r="C1790" i="8"/>
  <c r="B1790" i="8"/>
  <c r="H1790" i="8"/>
  <c r="B1789" i="8"/>
  <c r="C1789" i="8"/>
  <c r="H1789" i="8"/>
  <c r="G1789" i="8"/>
  <c r="F1789" i="8"/>
  <c r="G1788" i="8"/>
  <c r="F1788" i="8"/>
  <c r="C1788" i="8"/>
  <c r="B1788" i="8"/>
  <c r="G1787" i="8"/>
  <c r="F1787" i="8"/>
  <c r="C1787" i="8"/>
  <c r="B1787" i="8"/>
  <c r="H1787" i="8"/>
  <c r="B1786" i="8"/>
  <c r="C1786" i="8"/>
  <c r="H1786" i="8"/>
  <c r="G1786" i="8"/>
  <c r="F1786" i="8"/>
  <c r="G1785" i="8"/>
  <c r="F1785" i="8"/>
  <c r="C1785" i="8"/>
  <c r="B1785" i="8"/>
  <c r="H1785" i="8"/>
  <c r="B1784" i="8"/>
  <c r="C1784" i="8"/>
  <c r="H1784" i="8"/>
  <c r="G1784" i="8"/>
  <c r="F1784" i="8"/>
  <c r="B1783" i="8"/>
  <c r="C1783" i="8"/>
  <c r="H1783" i="8"/>
  <c r="G1783" i="8"/>
  <c r="F1783" i="8"/>
  <c r="G1782" i="8"/>
  <c r="F1782" i="8"/>
  <c r="C1782" i="8"/>
  <c r="B1782" i="8"/>
  <c r="B1781" i="8"/>
  <c r="C1781" i="8"/>
  <c r="H1781" i="8"/>
  <c r="G1781" i="8"/>
  <c r="F1781" i="8"/>
  <c r="G1780" i="8"/>
  <c r="F1780" i="8"/>
  <c r="C1780" i="8"/>
  <c r="B1780" i="8"/>
  <c r="G1779" i="8"/>
  <c r="F1779" i="8"/>
  <c r="C1779" i="8"/>
  <c r="B1779" i="8"/>
  <c r="H1779" i="8"/>
  <c r="B1778" i="8"/>
  <c r="C1778" i="8"/>
  <c r="H1778" i="8"/>
  <c r="G1778" i="8"/>
  <c r="F1778" i="8"/>
  <c r="G1777" i="8"/>
  <c r="F1777" i="8"/>
  <c r="C1777" i="8"/>
  <c r="B1777" i="8"/>
  <c r="H1777" i="8"/>
  <c r="B1776" i="8"/>
  <c r="C1776" i="8"/>
  <c r="H1776" i="8"/>
  <c r="G1776" i="8"/>
  <c r="F1776" i="8"/>
  <c r="G1775" i="8"/>
  <c r="F1775" i="8"/>
  <c r="C1775" i="8"/>
  <c r="B1775" i="8"/>
  <c r="H1775" i="8"/>
  <c r="G1774" i="8"/>
  <c r="F1774" i="8"/>
  <c r="C1774" i="8"/>
  <c r="B1774" i="8"/>
  <c r="H1774" i="8"/>
  <c r="B1773" i="8"/>
  <c r="C1773" i="8"/>
  <c r="H1773" i="8"/>
  <c r="G1773" i="8"/>
  <c r="F1773" i="8"/>
  <c r="G1772" i="8"/>
  <c r="F1772" i="8"/>
  <c r="C1772" i="8"/>
  <c r="B1772" i="8"/>
  <c r="G1771" i="8"/>
  <c r="F1771" i="8"/>
  <c r="C1771" i="8"/>
  <c r="B1771" i="8"/>
  <c r="H1771" i="8"/>
  <c r="B1770" i="8"/>
  <c r="C1770" i="8"/>
  <c r="H1770" i="8"/>
  <c r="G1770" i="8"/>
  <c r="F1770" i="8"/>
  <c r="G1769" i="8"/>
  <c r="F1769" i="8"/>
  <c r="C1769" i="8"/>
  <c r="B1769" i="8"/>
  <c r="H1769" i="8"/>
  <c r="B1768" i="8"/>
  <c r="C1768" i="8"/>
  <c r="H1768" i="8"/>
  <c r="G1768" i="8"/>
  <c r="F1768" i="8"/>
  <c r="B1767" i="8"/>
  <c r="C1767" i="8"/>
  <c r="H1767" i="8"/>
  <c r="G1767" i="8"/>
  <c r="F1767" i="8"/>
  <c r="G1766" i="8"/>
  <c r="F1766" i="8"/>
  <c r="C1766" i="8"/>
  <c r="B1766" i="8"/>
  <c r="B1765" i="8"/>
  <c r="C1765" i="8"/>
  <c r="H1765" i="8"/>
  <c r="G1765" i="8"/>
  <c r="F1765" i="8"/>
  <c r="G1764" i="8"/>
  <c r="F1764" i="8"/>
  <c r="C1764" i="8"/>
  <c r="B1764" i="8"/>
  <c r="G1763" i="8"/>
  <c r="F1763" i="8"/>
  <c r="C1763" i="8"/>
  <c r="B1763" i="8"/>
  <c r="H1763" i="8"/>
  <c r="B1762" i="8"/>
  <c r="C1762" i="8"/>
  <c r="H1762" i="8"/>
  <c r="G1762" i="8"/>
  <c r="F1762" i="8"/>
  <c r="G1761" i="8"/>
  <c r="F1761" i="8"/>
  <c r="C1761" i="8"/>
  <c r="B1761" i="8"/>
  <c r="H1761" i="8"/>
  <c r="B1760" i="8"/>
  <c r="C1760" i="8"/>
  <c r="H1760" i="8"/>
  <c r="G1760" i="8"/>
  <c r="F1760" i="8"/>
  <c r="G1759" i="8"/>
  <c r="F1759" i="8"/>
  <c r="C1759" i="8"/>
  <c r="B1759" i="8"/>
  <c r="H1759" i="8"/>
  <c r="G1758" i="8"/>
  <c r="F1758" i="8"/>
  <c r="C1758" i="8"/>
  <c r="B1758" i="8"/>
  <c r="H1758" i="8"/>
  <c r="B1757" i="8"/>
  <c r="C1757" i="8"/>
  <c r="H1757" i="8"/>
  <c r="G1757" i="8"/>
  <c r="F1757" i="8"/>
  <c r="G1756" i="8"/>
  <c r="F1756" i="8"/>
  <c r="C1756" i="8"/>
  <c r="B1756" i="8"/>
  <c r="G1755" i="8"/>
  <c r="F1755" i="8"/>
  <c r="C1755" i="8"/>
  <c r="B1755" i="8"/>
  <c r="H1755" i="8"/>
  <c r="B1754" i="8"/>
  <c r="C1754" i="8"/>
  <c r="H1754" i="8"/>
  <c r="G1754" i="8"/>
  <c r="F1754" i="8"/>
  <c r="G1753" i="8"/>
  <c r="F1753" i="8"/>
  <c r="C1753" i="8"/>
  <c r="B1753" i="8"/>
  <c r="H1753" i="8"/>
  <c r="B1752" i="8"/>
  <c r="C1752" i="8"/>
  <c r="H1752" i="8"/>
  <c r="G1752" i="8"/>
  <c r="F1752" i="8"/>
  <c r="B1751" i="8"/>
  <c r="C1751" i="8"/>
  <c r="H1751" i="8"/>
  <c r="G1751" i="8"/>
  <c r="F1751" i="8"/>
  <c r="G1750" i="8"/>
  <c r="F1750" i="8"/>
  <c r="C1750" i="8"/>
  <c r="B1750" i="8"/>
  <c r="B1749" i="8"/>
  <c r="C1749" i="8"/>
  <c r="H1749" i="8"/>
  <c r="G1749" i="8"/>
  <c r="F1749" i="8"/>
  <c r="G1748" i="8"/>
  <c r="F1748" i="8"/>
  <c r="C1748" i="8"/>
  <c r="B1748" i="8"/>
  <c r="G1747" i="8"/>
  <c r="F1747" i="8"/>
  <c r="C1747" i="8"/>
  <c r="B1747" i="8"/>
  <c r="H1747" i="8"/>
  <c r="B1746" i="8"/>
  <c r="C1746" i="8"/>
  <c r="H1746" i="8"/>
  <c r="G1746" i="8"/>
  <c r="F1746" i="8"/>
  <c r="G1745" i="8"/>
  <c r="F1745" i="8"/>
  <c r="C1745" i="8"/>
  <c r="B1745" i="8"/>
  <c r="H1745" i="8"/>
  <c r="B1744" i="8"/>
  <c r="C1744" i="8"/>
  <c r="H1744" i="8"/>
  <c r="G1744" i="8"/>
  <c r="F1744" i="8"/>
  <c r="G1743" i="8"/>
  <c r="F1743" i="8"/>
  <c r="C1743" i="8"/>
  <c r="B1743" i="8"/>
  <c r="H1743" i="8"/>
  <c r="G1742" i="8"/>
  <c r="F1742" i="8"/>
  <c r="C1742" i="8"/>
  <c r="B1742" i="8"/>
  <c r="H1742" i="8"/>
  <c r="B1741" i="8"/>
  <c r="C1741" i="8"/>
  <c r="H1741" i="8"/>
  <c r="G1741" i="8"/>
  <c r="F1741" i="8"/>
  <c r="G1740" i="8"/>
  <c r="F1740" i="8"/>
  <c r="C1740" i="8"/>
  <c r="B1740" i="8"/>
  <c r="G1739" i="8"/>
  <c r="F1739" i="8"/>
  <c r="C1739" i="8"/>
  <c r="B1739" i="8"/>
  <c r="H1739" i="8"/>
  <c r="B1738" i="8"/>
  <c r="C1738" i="8"/>
  <c r="H1738" i="8"/>
  <c r="G1738" i="8"/>
  <c r="F1738" i="8"/>
  <c r="G1737" i="8"/>
  <c r="F1737" i="8"/>
  <c r="C1737" i="8"/>
  <c r="B1737" i="8"/>
  <c r="H1737" i="8"/>
  <c r="B1736" i="8"/>
  <c r="C1736" i="8"/>
  <c r="H1736" i="8"/>
  <c r="G1736" i="8"/>
  <c r="F1736" i="8"/>
  <c r="B1735" i="8"/>
  <c r="C1735" i="8"/>
  <c r="H1735" i="8"/>
  <c r="G1735" i="8"/>
  <c r="F1735" i="8"/>
  <c r="G1734" i="8"/>
  <c r="F1734" i="8"/>
  <c r="C1734" i="8"/>
  <c r="B1734" i="8"/>
  <c r="B1733" i="8"/>
  <c r="C1733" i="8"/>
  <c r="H1733" i="8"/>
  <c r="G1733" i="8"/>
  <c r="F1733" i="8"/>
  <c r="G1732" i="8"/>
  <c r="F1732" i="8"/>
  <c r="C1732" i="8"/>
  <c r="B1732" i="8"/>
  <c r="G1731" i="8"/>
  <c r="F1731" i="8"/>
  <c r="C1731" i="8"/>
  <c r="B1731" i="8"/>
  <c r="H1731" i="8"/>
  <c r="B1730" i="8"/>
  <c r="C1730" i="8"/>
  <c r="H1730" i="8"/>
  <c r="G1730" i="8"/>
  <c r="F1730" i="8"/>
  <c r="G1729" i="8"/>
  <c r="F1729" i="8"/>
  <c r="C1729" i="8"/>
  <c r="B1729" i="8"/>
  <c r="H1729" i="8"/>
  <c r="B1728" i="8"/>
  <c r="C1728" i="8"/>
  <c r="H1728" i="8"/>
  <c r="G1728" i="8"/>
  <c r="F1728" i="8"/>
  <c r="G1727" i="8"/>
  <c r="F1727" i="8"/>
  <c r="C1727" i="8"/>
  <c r="B1727" i="8"/>
  <c r="H1727" i="8"/>
  <c r="G1726" i="8"/>
  <c r="F1726" i="8"/>
  <c r="C1726" i="8"/>
  <c r="B1726" i="8"/>
  <c r="H1726" i="8"/>
  <c r="B1725" i="8"/>
  <c r="C1725" i="8"/>
  <c r="H1725" i="8"/>
  <c r="G1725" i="8"/>
  <c r="F1725" i="8"/>
  <c r="G1724" i="8"/>
  <c r="F1724" i="8"/>
  <c r="C1724" i="8"/>
  <c r="B1724" i="8"/>
  <c r="G1723" i="8"/>
  <c r="F1723" i="8"/>
  <c r="C1723" i="8"/>
  <c r="B1723" i="8"/>
  <c r="H1723" i="8"/>
  <c r="B1722" i="8"/>
  <c r="C1722" i="8"/>
  <c r="H1722" i="8"/>
  <c r="G1722" i="8"/>
  <c r="F1722" i="8"/>
  <c r="G1721" i="8"/>
  <c r="F1721" i="8"/>
  <c r="C1721" i="8"/>
  <c r="B1721" i="8"/>
  <c r="H1721" i="8"/>
  <c r="B1720" i="8"/>
  <c r="C1720" i="8"/>
  <c r="H1720" i="8"/>
  <c r="G1720" i="8"/>
  <c r="F1720" i="8"/>
  <c r="B1719" i="8"/>
  <c r="C1719" i="8"/>
  <c r="H1719" i="8"/>
  <c r="G1719" i="8"/>
  <c r="F1719" i="8"/>
  <c r="G1718" i="8"/>
  <c r="F1718" i="8"/>
  <c r="C1718" i="8"/>
  <c r="B1718" i="8"/>
  <c r="B1717" i="8"/>
  <c r="C1717" i="8"/>
  <c r="H1717" i="8"/>
  <c r="G1717" i="8"/>
  <c r="F1717" i="8"/>
  <c r="G1716" i="8"/>
  <c r="F1716" i="8"/>
  <c r="C1716" i="8"/>
  <c r="B1716" i="8"/>
  <c r="G1715" i="8"/>
  <c r="F1715" i="8"/>
  <c r="C1715" i="8"/>
  <c r="B1715" i="8"/>
  <c r="H1715" i="8"/>
  <c r="B1714" i="8"/>
  <c r="C1714" i="8"/>
  <c r="H1714" i="8"/>
  <c r="G1714" i="8"/>
  <c r="F1714" i="8"/>
  <c r="G1713" i="8"/>
  <c r="F1713" i="8"/>
  <c r="C1713" i="8"/>
  <c r="B1713" i="8"/>
  <c r="H1713" i="8"/>
  <c r="B1712" i="8"/>
  <c r="C1712" i="8"/>
  <c r="H1712" i="8"/>
  <c r="G1712" i="8"/>
  <c r="F1712" i="8"/>
  <c r="G1711" i="8"/>
  <c r="F1711" i="8"/>
  <c r="C1711" i="8"/>
  <c r="B1711" i="8"/>
  <c r="H1711" i="8"/>
  <c r="G1710" i="8"/>
  <c r="F1710" i="8"/>
  <c r="C1710" i="8"/>
  <c r="B1710" i="8"/>
  <c r="H1710" i="8"/>
  <c r="B1709" i="8"/>
  <c r="C1709" i="8"/>
  <c r="H1709" i="8"/>
  <c r="G1709" i="8"/>
  <c r="F1709" i="8"/>
  <c r="G1708" i="8"/>
  <c r="F1708" i="8"/>
  <c r="C1708" i="8"/>
  <c r="B1708" i="8"/>
  <c r="G1707" i="8"/>
  <c r="F1707" i="8"/>
  <c r="C1707" i="8"/>
  <c r="B1707" i="8"/>
  <c r="H1707" i="8"/>
  <c r="B1706" i="8"/>
  <c r="C1706" i="8"/>
  <c r="H1706" i="8"/>
  <c r="G1706" i="8"/>
  <c r="F1706" i="8"/>
  <c r="G1705" i="8"/>
  <c r="F1705" i="8"/>
  <c r="C1705" i="8"/>
  <c r="B1705" i="8"/>
  <c r="H1705" i="8"/>
  <c r="B1704" i="8"/>
  <c r="C1704" i="8"/>
  <c r="H1704" i="8"/>
  <c r="G1704" i="8"/>
  <c r="F1704" i="8"/>
  <c r="B1703" i="8"/>
  <c r="C1703" i="8"/>
  <c r="H1703" i="8"/>
  <c r="G1703" i="8"/>
  <c r="F1703" i="8"/>
  <c r="G1702" i="8"/>
  <c r="F1702" i="8"/>
  <c r="C1702" i="8"/>
  <c r="B1702" i="8"/>
  <c r="B1701" i="8"/>
  <c r="C1701" i="8"/>
  <c r="H1701" i="8"/>
  <c r="G1701" i="8"/>
  <c r="F1701" i="8"/>
  <c r="G1700" i="8"/>
  <c r="F1700" i="8"/>
  <c r="C1700" i="8"/>
  <c r="B1700" i="8"/>
  <c r="G1699" i="8"/>
  <c r="F1699" i="8"/>
  <c r="C1699" i="8"/>
  <c r="B1699" i="8"/>
  <c r="H1699" i="8"/>
  <c r="B1698" i="8"/>
  <c r="C1698" i="8"/>
  <c r="H1698" i="8"/>
  <c r="G1698" i="8"/>
  <c r="F1698" i="8"/>
  <c r="G1697" i="8"/>
  <c r="F1697" i="8"/>
  <c r="C1697" i="8"/>
  <c r="B1697" i="8"/>
  <c r="H1697" i="8"/>
  <c r="B1696" i="8"/>
  <c r="C1696" i="8"/>
  <c r="H1696" i="8"/>
  <c r="G1696" i="8"/>
  <c r="F1696" i="8"/>
  <c r="G1695" i="8"/>
  <c r="F1695" i="8"/>
  <c r="C1695" i="8"/>
  <c r="B1695" i="8"/>
  <c r="H1695" i="8"/>
  <c r="G1694" i="8"/>
  <c r="F1694" i="8"/>
  <c r="C1694" i="8"/>
  <c r="B1694" i="8"/>
  <c r="H1694" i="8"/>
  <c r="B1693" i="8"/>
  <c r="C1693" i="8"/>
  <c r="H1693" i="8"/>
  <c r="G1693" i="8"/>
  <c r="F1693" i="8"/>
  <c r="G1692" i="8"/>
  <c r="F1692" i="8"/>
  <c r="C1692" i="8"/>
  <c r="B1692" i="8"/>
  <c r="G1691" i="8"/>
  <c r="F1691" i="8"/>
  <c r="C1691" i="8"/>
  <c r="B1691" i="8"/>
  <c r="H1691" i="8"/>
  <c r="B1690" i="8"/>
  <c r="C1690" i="8"/>
  <c r="H1690" i="8"/>
  <c r="G1690" i="8"/>
  <c r="F1690" i="8"/>
  <c r="G1689" i="8"/>
  <c r="F1689" i="8"/>
  <c r="C1689" i="8"/>
  <c r="B1689" i="8"/>
  <c r="H1689" i="8"/>
  <c r="B1688" i="8"/>
  <c r="C1688" i="8"/>
  <c r="H1688" i="8"/>
  <c r="G1688" i="8"/>
  <c r="F1688" i="8"/>
  <c r="B1687" i="8"/>
  <c r="C1687" i="8"/>
  <c r="H1687" i="8"/>
  <c r="G1687" i="8"/>
  <c r="F1687" i="8"/>
  <c r="G1686" i="8"/>
  <c r="F1686" i="8"/>
  <c r="C1686" i="8"/>
  <c r="B1686" i="8"/>
  <c r="B1685" i="8"/>
  <c r="C1685" i="8"/>
  <c r="H1685" i="8"/>
  <c r="G1685" i="8"/>
  <c r="F1685" i="8"/>
  <c r="G1684" i="8"/>
  <c r="F1684" i="8"/>
  <c r="C1684" i="8"/>
  <c r="B1684" i="8"/>
  <c r="G1683" i="8"/>
  <c r="F1683" i="8"/>
  <c r="C1683" i="8"/>
  <c r="B1683" i="8"/>
  <c r="H1683" i="8"/>
  <c r="B1682" i="8"/>
  <c r="C1682" i="8"/>
  <c r="H1682" i="8"/>
  <c r="G1682" i="8"/>
  <c r="F1682" i="8"/>
  <c r="G1681" i="8"/>
  <c r="F1681" i="8"/>
  <c r="C1681" i="8"/>
  <c r="B1681" i="8"/>
  <c r="H1681" i="8"/>
  <c r="B1680" i="8"/>
  <c r="C1680" i="8"/>
  <c r="H1680" i="8"/>
  <c r="G1680" i="8"/>
  <c r="F1680" i="8"/>
  <c r="G1679" i="8"/>
  <c r="F1679" i="8"/>
  <c r="C1679" i="8"/>
  <c r="B1679" i="8"/>
  <c r="H1679" i="8"/>
  <c r="G1678" i="8"/>
  <c r="F1678" i="8"/>
  <c r="C1678" i="8"/>
  <c r="B1678" i="8"/>
  <c r="H1678" i="8"/>
  <c r="B1677" i="8"/>
  <c r="C1677" i="8"/>
  <c r="H1677" i="8"/>
  <c r="G1677" i="8"/>
  <c r="F1677" i="8"/>
  <c r="G1676" i="8"/>
  <c r="F1676" i="8"/>
  <c r="C1676" i="8"/>
  <c r="B1676" i="8"/>
  <c r="G1675" i="8"/>
  <c r="F1675" i="8"/>
  <c r="C1675" i="8"/>
  <c r="B1675" i="8"/>
  <c r="H1675" i="8"/>
  <c r="B1674" i="8"/>
  <c r="C1674" i="8"/>
  <c r="H1674" i="8"/>
  <c r="G1674" i="8"/>
  <c r="F1674" i="8"/>
  <c r="G1673" i="8"/>
  <c r="F1673" i="8"/>
  <c r="C1673" i="8"/>
  <c r="B1673" i="8"/>
  <c r="H1673" i="8"/>
  <c r="B1672" i="8"/>
  <c r="C1672" i="8"/>
  <c r="H1672" i="8"/>
  <c r="G1672" i="8"/>
  <c r="F1672" i="8"/>
  <c r="B1671" i="8"/>
  <c r="C1671" i="8"/>
  <c r="H1671" i="8"/>
  <c r="G1671" i="8"/>
  <c r="F1671" i="8"/>
  <c r="G1670" i="8"/>
  <c r="F1670" i="8"/>
  <c r="C1670" i="8"/>
  <c r="B1670" i="8"/>
  <c r="B1669" i="8"/>
  <c r="C1669" i="8"/>
  <c r="H1669" i="8"/>
  <c r="G1669" i="8"/>
  <c r="F1669" i="8"/>
  <c r="G1668" i="8"/>
  <c r="F1668" i="8"/>
  <c r="C1668" i="8"/>
  <c r="B1668" i="8"/>
  <c r="G1667" i="8"/>
  <c r="F1667" i="8"/>
  <c r="C1667" i="8"/>
  <c r="B1667" i="8"/>
  <c r="H1667" i="8"/>
  <c r="B1666" i="8"/>
  <c r="C1666" i="8"/>
  <c r="H1666" i="8"/>
  <c r="G1666" i="8"/>
  <c r="F1666" i="8"/>
  <c r="G1665" i="8"/>
  <c r="F1665" i="8"/>
  <c r="C1665" i="8"/>
  <c r="B1665" i="8"/>
  <c r="H1665" i="8"/>
  <c r="B1664" i="8"/>
  <c r="C1664" i="8"/>
  <c r="H1664" i="8"/>
  <c r="G1664" i="8"/>
  <c r="F1664" i="8"/>
  <c r="G1663" i="8"/>
  <c r="F1663" i="8"/>
  <c r="C1663" i="8"/>
  <c r="B1663" i="8"/>
  <c r="H1663" i="8"/>
  <c r="G1662" i="8"/>
  <c r="F1662" i="8"/>
  <c r="C1662" i="8"/>
  <c r="B1662" i="8"/>
  <c r="H1662" i="8"/>
  <c r="B1661" i="8"/>
  <c r="C1661" i="8"/>
  <c r="H1661" i="8"/>
  <c r="G1661" i="8"/>
  <c r="F1661" i="8"/>
  <c r="G1660" i="8"/>
  <c r="F1660" i="8"/>
  <c r="C1660" i="8"/>
  <c r="B1660" i="8"/>
  <c r="G1659" i="8"/>
  <c r="F1659" i="8"/>
  <c r="C1659" i="8"/>
  <c r="B1659" i="8"/>
  <c r="H1659" i="8"/>
  <c r="B1658" i="8"/>
  <c r="C1658" i="8"/>
  <c r="H1658" i="8"/>
  <c r="G1658" i="8"/>
  <c r="F1658" i="8"/>
  <c r="G1657" i="8"/>
  <c r="F1657" i="8"/>
  <c r="C1657" i="8"/>
  <c r="B1657" i="8"/>
  <c r="H1657" i="8"/>
  <c r="B1656" i="8"/>
  <c r="C1656" i="8"/>
  <c r="H1656" i="8"/>
  <c r="G1656" i="8"/>
  <c r="F1656" i="8"/>
  <c r="B1655" i="8"/>
  <c r="C1655" i="8"/>
  <c r="H1655" i="8"/>
  <c r="G1655" i="8"/>
  <c r="F1655" i="8"/>
  <c r="G1654" i="8"/>
  <c r="F1654" i="8"/>
  <c r="C1654" i="8"/>
  <c r="B1654" i="8"/>
  <c r="B1653" i="8"/>
  <c r="C1653" i="8"/>
  <c r="H1653" i="8"/>
  <c r="G1653" i="8"/>
  <c r="F1653" i="8"/>
  <c r="G1652" i="8"/>
  <c r="F1652" i="8"/>
  <c r="C1652" i="8"/>
  <c r="B1652" i="8"/>
  <c r="G1651" i="8"/>
  <c r="F1651" i="8"/>
  <c r="C1651" i="8"/>
  <c r="B1651" i="8"/>
  <c r="H1651" i="8"/>
  <c r="B1650" i="8"/>
  <c r="C1650" i="8"/>
  <c r="H1650" i="8"/>
  <c r="G1650" i="8"/>
  <c r="F1650" i="8"/>
  <c r="G1649" i="8"/>
  <c r="F1649" i="8"/>
  <c r="C1649" i="8"/>
  <c r="B1649" i="8"/>
  <c r="H1649" i="8"/>
  <c r="B1648" i="8"/>
  <c r="C1648" i="8"/>
  <c r="H1648" i="8"/>
  <c r="G1648" i="8"/>
  <c r="F1648" i="8"/>
  <c r="G1647" i="8"/>
  <c r="F1647" i="8"/>
  <c r="C1647" i="8"/>
  <c r="B1647" i="8"/>
  <c r="H1647" i="8"/>
  <c r="G1646" i="8"/>
  <c r="F1646" i="8"/>
  <c r="C1646" i="8"/>
  <c r="B1646" i="8"/>
  <c r="H1646" i="8"/>
  <c r="B1645" i="8"/>
  <c r="C1645" i="8"/>
  <c r="H1645" i="8"/>
  <c r="G1645" i="8"/>
  <c r="F1645" i="8"/>
  <c r="G1644" i="8"/>
  <c r="F1644" i="8"/>
  <c r="C1644" i="8"/>
  <c r="B1644" i="8"/>
  <c r="G1643" i="8"/>
  <c r="F1643" i="8"/>
  <c r="C1643" i="8"/>
  <c r="B1643" i="8"/>
  <c r="H1643" i="8"/>
  <c r="B1642" i="8"/>
  <c r="C1642" i="8"/>
  <c r="H1642" i="8"/>
  <c r="G1642" i="8"/>
  <c r="F1642" i="8"/>
  <c r="G1641" i="8"/>
  <c r="F1641" i="8"/>
  <c r="C1641" i="8"/>
  <c r="B1641" i="8"/>
  <c r="H1641" i="8"/>
  <c r="B1640" i="8"/>
  <c r="C1640" i="8"/>
  <c r="H1640" i="8"/>
  <c r="G1640" i="8"/>
  <c r="F1640" i="8"/>
  <c r="B1639" i="8"/>
  <c r="C1639" i="8"/>
  <c r="H1639" i="8"/>
  <c r="G1639" i="8"/>
  <c r="F1639" i="8"/>
  <c r="G1638" i="8"/>
  <c r="F1638" i="8"/>
  <c r="C1638" i="8"/>
  <c r="B1638" i="8"/>
  <c r="B1637" i="8"/>
  <c r="C1637" i="8"/>
  <c r="H1637" i="8"/>
  <c r="G1637" i="8"/>
  <c r="F1637" i="8"/>
  <c r="G1636" i="8"/>
  <c r="F1636" i="8"/>
  <c r="C1636" i="8"/>
  <c r="B1636" i="8"/>
  <c r="G1635" i="8"/>
  <c r="F1635" i="8"/>
  <c r="C1635" i="8"/>
  <c r="B1635" i="8"/>
  <c r="H1635" i="8"/>
  <c r="B1634" i="8"/>
  <c r="C1634" i="8"/>
  <c r="H1634" i="8"/>
  <c r="G1634" i="8"/>
  <c r="F1634" i="8"/>
  <c r="G1633" i="8"/>
  <c r="F1633" i="8"/>
  <c r="C1633" i="8"/>
  <c r="B1633" i="8"/>
  <c r="H1633" i="8"/>
  <c r="B1632" i="8"/>
  <c r="C1632" i="8"/>
  <c r="H1632" i="8"/>
  <c r="G1632" i="8"/>
  <c r="F1632" i="8"/>
  <c r="G1631" i="8"/>
  <c r="F1631" i="8"/>
  <c r="C1631" i="8"/>
  <c r="B1631" i="8"/>
  <c r="H1631" i="8"/>
  <c r="G1630" i="8"/>
  <c r="F1630" i="8"/>
  <c r="C1630" i="8"/>
  <c r="B1630" i="8"/>
  <c r="H1630" i="8"/>
  <c r="B1629" i="8"/>
  <c r="C1629" i="8"/>
  <c r="H1629" i="8"/>
  <c r="G1629" i="8"/>
  <c r="F1629" i="8"/>
  <c r="G1628" i="8"/>
  <c r="F1628" i="8"/>
  <c r="C1628" i="8"/>
  <c r="B1628" i="8"/>
  <c r="G1627" i="8"/>
  <c r="F1627" i="8"/>
  <c r="C1627" i="8"/>
  <c r="B1627" i="8"/>
  <c r="H1627" i="8"/>
  <c r="B1626" i="8"/>
  <c r="C1626" i="8"/>
  <c r="H1626" i="8"/>
  <c r="G1626" i="8"/>
  <c r="F1626" i="8"/>
  <c r="G1625" i="8"/>
  <c r="F1625" i="8"/>
  <c r="C1625" i="8"/>
  <c r="B1625" i="8"/>
  <c r="H1625" i="8"/>
  <c r="B1624" i="8"/>
  <c r="C1624" i="8"/>
  <c r="H1624" i="8"/>
  <c r="G1624" i="8"/>
  <c r="F1624" i="8"/>
  <c r="B1623" i="8"/>
  <c r="C1623" i="8"/>
  <c r="H1623" i="8"/>
  <c r="G1623" i="8"/>
  <c r="F1623" i="8"/>
  <c r="G1622" i="8"/>
  <c r="F1622" i="8"/>
  <c r="C1622" i="8"/>
  <c r="B1622" i="8"/>
  <c r="B1621" i="8"/>
  <c r="C1621" i="8"/>
  <c r="H1621" i="8"/>
  <c r="G1621" i="8"/>
  <c r="F1621" i="8"/>
  <c r="G1620" i="8"/>
  <c r="F1620" i="8"/>
  <c r="C1620" i="8"/>
  <c r="B1620" i="8"/>
  <c r="G1619" i="8"/>
  <c r="F1619" i="8"/>
  <c r="C1619" i="8"/>
  <c r="B1619" i="8"/>
  <c r="H1619" i="8"/>
  <c r="B1618" i="8"/>
  <c r="C1618" i="8"/>
  <c r="H1618" i="8"/>
  <c r="G1618" i="8"/>
  <c r="F1618" i="8"/>
  <c r="G1617" i="8"/>
  <c r="F1617" i="8"/>
  <c r="C1617" i="8"/>
  <c r="B1617" i="8"/>
  <c r="H1617" i="8"/>
  <c r="B1616" i="8"/>
  <c r="C1616" i="8"/>
  <c r="H1616" i="8"/>
  <c r="G1616" i="8"/>
  <c r="F1616" i="8"/>
  <c r="G1615" i="8"/>
  <c r="F1615" i="8"/>
  <c r="C1615" i="8"/>
  <c r="B1615" i="8"/>
  <c r="H1615" i="8"/>
  <c r="G1614" i="8"/>
  <c r="F1614" i="8"/>
  <c r="C1614" i="8"/>
  <c r="B1614" i="8"/>
  <c r="H1614" i="8"/>
  <c r="B1613" i="8"/>
  <c r="C1613" i="8"/>
  <c r="H1613" i="8"/>
  <c r="G1613" i="8"/>
  <c r="F1613" i="8"/>
  <c r="G1612" i="8"/>
  <c r="F1612" i="8"/>
  <c r="C1612" i="8"/>
  <c r="B1612" i="8"/>
  <c r="G1611" i="8"/>
  <c r="F1611" i="8"/>
  <c r="C1611" i="8"/>
  <c r="B1611" i="8"/>
  <c r="H1611" i="8"/>
  <c r="B1610" i="8"/>
  <c r="C1610" i="8"/>
  <c r="H1610" i="8"/>
  <c r="G1610" i="8"/>
  <c r="F1610" i="8"/>
  <c r="G1609" i="8"/>
  <c r="F1609" i="8"/>
  <c r="C1609" i="8"/>
  <c r="B1609" i="8"/>
  <c r="H1609" i="8"/>
  <c r="B1608" i="8"/>
  <c r="C1608" i="8"/>
  <c r="H1608" i="8"/>
  <c r="G1608" i="8"/>
  <c r="F1608" i="8"/>
  <c r="B1607" i="8"/>
  <c r="C1607" i="8"/>
  <c r="H1607" i="8"/>
  <c r="G1607" i="8"/>
  <c r="F1607" i="8"/>
  <c r="G1606" i="8"/>
  <c r="F1606" i="8"/>
  <c r="C1606" i="8"/>
  <c r="B1606" i="8"/>
  <c r="B1605" i="8"/>
  <c r="C1605" i="8"/>
  <c r="H1605" i="8"/>
  <c r="G1605" i="8"/>
  <c r="F1605" i="8"/>
  <c r="G1604" i="8"/>
  <c r="F1604" i="8"/>
  <c r="C1604" i="8"/>
  <c r="B1604" i="8"/>
  <c r="G1603" i="8"/>
  <c r="F1603" i="8"/>
  <c r="C1603" i="8"/>
  <c r="B1603" i="8"/>
  <c r="H1603" i="8"/>
  <c r="B1602" i="8"/>
  <c r="C1602" i="8"/>
  <c r="H1602" i="8"/>
  <c r="G1602" i="8"/>
  <c r="F1602" i="8"/>
  <c r="G1601" i="8"/>
  <c r="F1601" i="8"/>
  <c r="C1601" i="8"/>
  <c r="B1601" i="8"/>
  <c r="H1601" i="8"/>
  <c r="B1600" i="8"/>
  <c r="C1600" i="8"/>
  <c r="H1600" i="8"/>
  <c r="G1600" i="8"/>
  <c r="F1600" i="8"/>
  <c r="G1599" i="8"/>
  <c r="F1599" i="8"/>
  <c r="C1599" i="8"/>
  <c r="B1599" i="8"/>
  <c r="H1599" i="8"/>
  <c r="G1598" i="8"/>
  <c r="F1598" i="8"/>
  <c r="C1598" i="8"/>
  <c r="B1598" i="8"/>
  <c r="H1598" i="8"/>
  <c r="B1597" i="8"/>
  <c r="C1597" i="8"/>
  <c r="H1597" i="8"/>
  <c r="G1597" i="8"/>
  <c r="F1597" i="8"/>
  <c r="G1596" i="8"/>
  <c r="F1596" i="8"/>
  <c r="C1596" i="8"/>
  <c r="B1596" i="8"/>
  <c r="G1595" i="8"/>
  <c r="F1595" i="8"/>
  <c r="C1595" i="8"/>
  <c r="B1595" i="8"/>
  <c r="H1595" i="8"/>
  <c r="B1594" i="8"/>
  <c r="C1594" i="8"/>
  <c r="H1594" i="8"/>
  <c r="G1594" i="8"/>
  <c r="F1594" i="8"/>
  <c r="G1593" i="8"/>
  <c r="F1593" i="8"/>
  <c r="C1593" i="8"/>
  <c r="B1593" i="8"/>
  <c r="H1593" i="8"/>
  <c r="B1592" i="8"/>
  <c r="C1592" i="8"/>
  <c r="H1592" i="8"/>
  <c r="G1592" i="8"/>
  <c r="F1592" i="8"/>
  <c r="B1591" i="8"/>
  <c r="C1591" i="8"/>
  <c r="H1591" i="8"/>
  <c r="G1591" i="8"/>
  <c r="F1591" i="8"/>
  <c r="G1590" i="8"/>
  <c r="F1590" i="8"/>
  <c r="C1590" i="8"/>
  <c r="B1590" i="8"/>
  <c r="B1589" i="8"/>
  <c r="C1589" i="8"/>
  <c r="H1589" i="8"/>
  <c r="G1589" i="8"/>
  <c r="F1589" i="8"/>
  <c r="G1588" i="8"/>
  <c r="F1588" i="8"/>
  <c r="C1588" i="8"/>
  <c r="B1588" i="8"/>
  <c r="G1587" i="8"/>
  <c r="F1587" i="8"/>
  <c r="C1587" i="8"/>
  <c r="B1587" i="8"/>
  <c r="H1587" i="8"/>
  <c r="B1586" i="8"/>
  <c r="C1586" i="8"/>
  <c r="H1586" i="8"/>
  <c r="G1586" i="8"/>
  <c r="F1586" i="8"/>
  <c r="G1585" i="8"/>
  <c r="F1585" i="8"/>
  <c r="C1585" i="8"/>
  <c r="B1585" i="8"/>
  <c r="H1585" i="8"/>
  <c r="B1584" i="8"/>
  <c r="C1584" i="8"/>
  <c r="H1584" i="8"/>
  <c r="G1584" i="8"/>
  <c r="F1584" i="8"/>
  <c r="G1583" i="8"/>
  <c r="F1583" i="8"/>
  <c r="C1583" i="8"/>
  <c r="B1583" i="8"/>
  <c r="H1583" i="8"/>
  <c r="G1582" i="8"/>
  <c r="F1582" i="8"/>
  <c r="C1582" i="8"/>
  <c r="B1582" i="8"/>
  <c r="H1582" i="8"/>
  <c r="B1581" i="8"/>
  <c r="C1581" i="8"/>
  <c r="H1581" i="8"/>
  <c r="G1581" i="8"/>
  <c r="F1581" i="8"/>
  <c r="G1580" i="8"/>
  <c r="F1580" i="8"/>
  <c r="C1580" i="8"/>
  <c r="B1580" i="8"/>
  <c r="G1579" i="8"/>
  <c r="F1579" i="8"/>
  <c r="C1579" i="8"/>
  <c r="B1579" i="8"/>
  <c r="H1579" i="8"/>
  <c r="B1578" i="8"/>
  <c r="C1578" i="8"/>
  <c r="H1578" i="8"/>
  <c r="G1578" i="8"/>
  <c r="F1578" i="8"/>
  <c r="G1577" i="8"/>
  <c r="F1577" i="8"/>
  <c r="C1577" i="8"/>
  <c r="B1577" i="8"/>
  <c r="H1577" i="8"/>
  <c r="B1576" i="8"/>
  <c r="C1576" i="8"/>
  <c r="H1576" i="8"/>
  <c r="G1576" i="8"/>
  <c r="F1576" i="8"/>
  <c r="B1575" i="8"/>
  <c r="C1575" i="8"/>
  <c r="H1575" i="8"/>
  <c r="G1575" i="8"/>
  <c r="F1575" i="8"/>
  <c r="G1574" i="8"/>
  <c r="F1574" i="8"/>
  <c r="C1574" i="8"/>
  <c r="B1574" i="8"/>
  <c r="B1573" i="8"/>
  <c r="C1573" i="8"/>
  <c r="H1573" i="8"/>
  <c r="G1573" i="8"/>
  <c r="F1573" i="8"/>
  <c r="G1572" i="8"/>
  <c r="F1572" i="8"/>
  <c r="C1572" i="8"/>
  <c r="B1572" i="8"/>
  <c r="G1571" i="8"/>
  <c r="F1571" i="8"/>
  <c r="C1571" i="8"/>
  <c r="B1571" i="8"/>
  <c r="H1571" i="8"/>
  <c r="B1570" i="8"/>
  <c r="C1570" i="8"/>
  <c r="H1570" i="8"/>
  <c r="G1570" i="8"/>
  <c r="F1570" i="8"/>
  <c r="G1569" i="8"/>
  <c r="F1569" i="8"/>
  <c r="C1569" i="8"/>
  <c r="B1569" i="8"/>
  <c r="B1568" i="8"/>
  <c r="C1568" i="8"/>
  <c r="H1568" i="8"/>
  <c r="G1568" i="8"/>
  <c r="F1568" i="8"/>
  <c r="G1567" i="8"/>
  <c r="F1567" i="8"/>
  <c r="C1567" i="8"/>
  <c r="B1567" i="8"/>
  <c r="H1567" i="8"/>
  <c r="G1566" i="8"/>
  <c r="F1566" i="8"/>
  <c r="C1566" i="8"/>
  <c r="B1566" i="8"/>
  <c r="H1566" i="8"/>
  <c r="B1565" i="8"/>
  <c r="C1565" i="8"/>
  <c r="H1565" i="8"/>
  <c r="G1565" i="8"/>
  <c r="F1565" i="8"/>
  <c r="G1564" i="8"/>
  <c r="F1564" i="8"/>
  <c r="C1564" i="8"/>
  <c r="B1564" i="8"/>
  <c r="G1563" i="8"/>
  <c r="F1563" i="8"/>
  <c r="C1563" i="8"/>
  <c r="B1563" i="8"/>
  <c r="H1563" i="8"/>
  <c r="B1562" i="8"/>
  <c r="C1562" i="8"/>
  <c r="H1562" i="8"/>
  <c r="G1562" i="8"/>
  <c r="F1562" i="8"/>
  <c r="G1561" i="8"/>
  <c r="F1561" i="8"/>
  <c r="C1561" i="8"/>
  <c r="B1561" i="8"/>
  <c r="H1561" i="8"/>
  <c r="B1560" i="8"/>
  <c r="C1560" i="8"/>
  <c r="H1560" i="8"/>
  <c r="G1560" i="8"/>
  <c r="F1560" i="8"/>
  <c r="B1559" i="8"/>
  <c r="C1559" i="8"/>
  <c r="H1559" i="8"/>
  <c r="G1559" i="8"/>
  <c r="F1559" i="8"/>
  <c r="G1558" i="8"/>
  <c r="F1558" i="8"/>
  <c r="C1558" i="8"/>
  <c r="B1558" i="8"/>
  <c r="B1557" i="8"/>
  <c r="C1557" i="8"/>
  <c r="H1557" i="8"/>
  <c r="G1557" i="8"/>
  <c r="F1557" i="8"/>
  <c r="G1556" i="8"/>
  <c r="F1556" i="8"/>
  <c r="C1556" i="8"/>
  <c r="B1556" i="8"/>
  <c r="G1555" i="8"/>
  <c r="F1555" i="8"/>
  <c r="C1555" i="8"/>
  <c r="B1555" i="8"/>
  <c r="H1555" i="8"/>
  <c r="B1554" i="8"/>
  <c r="C1554" i="8"/>
  <c r="H1554" i="8"/>
  <c r="G1554" i="8"/>
  <c r="F1554" i="8"/>
  <c r="G1553" i="8"/>
  <c r="F1553" i="8"/>
  <c r="C1553" i="8"/>
  <c r="B1553" i="8"/>
  <c r="H1553" i="8"/>
  <c r="B1552" i="8"/>
  <c r="C1552" i="8"/>
  <c r="H1552" i="8"/>
  <c r="G1552" i="8"/>
  <c r="F1552" i="8"/>
  <c r="G1551" i="8"/>
  <c r="F1551" i="8"/>
  <c r="C1551" i="8"/>
  <c r="B1551" i="8"/>
  <c r="H1551" i="8"/>
  <c r="G1550" i="8"/>
  <c r="F1550" i="8"/>
  <c r="C1550" i="8"/>
  <c r="B1550" i="8"/>
  <c r="H1550" i="8"/>
  <c r="B1549" i="8"/>
  <c r="C1549" i="8"/>
  <c r="H1549" i="8"/>
  <c r="G1549" i="8"/>
  <c r="F1549" i="8"/>
  <c r="G1548" i="8"/>
  <c r="F1548" i="8"/>
  <c r="C1548" i="8"/>
  <c r="B1548" i="8"/>
  <c r="G1547" i="8"/>
  <c r="F1547" i="8"/>
  <c r="C1547" i="8"/>
  <c r="B1547" i="8"/>
  <c r="H1547" i="8"/>
  <c r="B1546" i="8"/>
  <c r="C1546" i="8"/>
  <c r="H1546" i="8"/>
  <c r="G1546" i="8"/>
  <c r="F1546" i="8"/>
  <c r="G1545" i="8"/>
  <c r="F1545" i="8"/>
  <c r="C1545" i="8"/>
  <c r="B1545" i="8"/>
  <c r="H1545" i="8"/>
  <c r="B1544" i="8"/>
  <c r="C1544" i="8"/>
  <c r="H1544" i="8"/>
  <c r="G1544" i="8"/>
  <c r="F1544" i="8"/>
  <c r="B1543" i="8"/>
  <c r="C1543" i="8"/>
  <c r="H1543" i="8"/>
  <c r="G1543" i="8"/>
  <c r="F1543" i="8"/>
  <c r="G1542" i="8"/>
  <c r="F1542" i="8"/>
  <c r="C1542" i="8"/>
  <c r="B1542" i="8"/>
  <c r="B1541" i="8"/>
  <c r="C1541" i="8"/>
  <c r="H1541" i="8"/>
  <c r="G1541" i="8"/>
  <c r="F1541" i="8"/>
  <c r="G1540" i="8"/>
  <c r="F1540" i="8"/>
  <c r="C1540" i="8"/>
  <c r="B1540" i="8"/>
  <c r="G1539" i="8"/>
  <c r="F1539" i="8"/>
  <c r="C1539" i="8"/>
  <c r="B1539" i="8"/>
  <c r="H1539" i="8"/>
  <c r="B1538" i="8"/>
  <c r="C1538" i="8"/>
  <c r="H1538" i="8"/>
  <c r="G1538" i="8"/>
  <c r="F1538" i="8"/>
  <c r="G1537" i="8"/>
  <c r="F1537" i="8"/>
  <c r="C1537" i="8"/>
  <c r="B1537" i="8"/>
  <c r="H1537" i="8"/>
  <c r="B1536" i="8"/>
  <c r="C1536" i="8"/>
  <c r="H1536" i="8"/>
  <c r="G1536" i="8"/>
  <c r="F1536" i="8"/>
  <c r="G1535" i="8"/>
  <c r="F1535" i="8"/>
  <c r="C1535" i="8"/>
  <c r="B1535" i="8"/>
  <c r="H1535" i="8"/>
  <c r="G1534" i="8"/>
  <c r="F1534" i="8"/>
  <c r="C1534" i="8"/>
  <c r="B1534" i="8"/>
  <c r="H1534" i="8"/>
  <c r="B1533" i="8"/>
  <c r="C1533" i="8"/>
  <c r="H1533" i="8"/>
  <c r="G1533" i="8"/>
  <c r="F1533" i="8"/>
  <c r="G1532" i="8"/>
  <c r="F1532" i="8"/>
  <c r="C1532" i="8"/>
  <c r="B1532" i="8"/>
  <c r="G1531" i="8"/>
  <c r="F1531" i="8"/>
  <c r="C1531" i="8"/>
  <c r="B1531" i="8"/>
  <c r="H1531" i="8"/>
  <c r="B1530" i="8"/>
  <c r="C1530" i="8"/>
  <c r="H1530" i="8"/>
  <c r="G1530" i="8"/>
  <c r="F1530" i="8"/>
  <c r="G1529" i="8"/>
  <c r="F1529" i="8"/>
  <c r="C1529" i="8"/>
  <c r="B1529" i="8"/>
  <c r="H1529" i="8"/>
  <c r="B1528" i="8"/>
  <c r="C1528" i="8"/>
  <c r="H1528" i="8"/>
  <c r="G1528" i="8"/>
  <c r="F1528" i="8"/>
  <c r="B1527" i="8"/>
  <c r="C1527" i="8"/>
  <c r="H1527" i="8"/>
  <c r="G1527" i="8"/>
  <c r="F1527" i="8"/>
  <c r="G1526" i="8"/>
  <c r="F1526" i="8"/>
  <c r="C1526" i="8"/>
  <c r="B1526" i="8"/>
  <c r="B1525" i="8"/>
  <c r="C1525" i="8"/>
  <c r="H1525" i="8"/>
  <c r="G1525" i="8"/>
  <c r="F1525" i="8"/>
  <c r="G1524" i="8"/>
  <c r="F1524" i="8"/>
  <c r="C1524" i="8"/>
  <c r="B1524" i="8"/>
  <c r="G1523" i="8"/>
  <c r="F1523" i="8"/>
  <c r="C1523" i="8"/>
  <c r="B1523" i="8"/>
  <c r="H1523" i="8"/>
  <c r="B1522" i="8"/>
  <c r="C1522" i="8"/>
  <c r="H1522" i="8"/>
  <c r="G1522" i="8"/>
  <c r="F1522" i="8"/>
  <c r="G1521" i="8"/>
  <c r="F1521" i="8"/>
  <c r="C1521" i="8"/>
  <c r="B1521" i="8"/>
  <c r="H1521" i="8"/>
  <c r="B1520" i="8"/>
  <c r="C1520" i="8"/>
  <c r="H1520" i="8"/>
  <c r="G1520" i="8"/>
  <c r="F1520" i="8"/>
  <c r="G1519" i="8"/>
  <c r="F1519" i="8"/>
  <c r="C1519" i="8"/>
  <c r="B1519" i="8"/>
  <c r="H1519" i="8"/>
  <c r="G1518" i="8"/>
  <c r="F1518" i="8"/>
  <c r="C1518" i="8"/>
  <c r="B1518" i="8"/>
  <c r="H1518" i="8"/>
  <c r="B1517" i="8"/>
  <c r="C1517" i="8"/>
  <c r="H1517" i="8"/>
  <c r="G1517" i="8"/>
  <c r="F1517" i="8"/>
  <c r="G1516" i="8"/>
  <c r="F1516" i="8"/>
  <c r="C1516" i="8"/>
  <c r="B1516" i="8"/>
  <c r="G1515" i="8"/>
  <c r="F1515" i="8"/>
  <c r="C1515" i="8"/>
  <c r="B1515" i="8"/>
  <c r="H1515" i="8"/>
  <c r="B1514" i="8"/>
  <c r="C1514" i="8"/>
  <c r="H1514" i="8"/>
  <c r="G1514" i="8"/>
  <c r="F1514" i="8"/>
  <c r="G1513" i="8"/>
  <c r="F1513" i="8"/>
  <c r="C1513" i="8"/>
  <c r="B1513" i="8"/>
  <c r="H1513" i="8"/>
  <c r="B1512" i="8"/>
  <c r="C1512" i="8"/>
  <c r="H1512" i="8"/>
  <c r="G1512" i="8"/>
  <c r="F1512" i="8"/>
  <c r="B1511" i="8"/>
  <c r="C1511" i="8"/>
  <c r="H1511" i="8"/>
  <c r="G1511" i="8"/>
  <c r="F1511" i="8"/>
  <c r="G1510" i="8"/>
  <c r="F1510" i="8"/>
  <c r="C1510" i="8"/>
  <c r="B1510" i="8"/>
  <c r="B1509" i="8"/>
  <c r="C1509" i="8"/>
  <c r="H1509" i="8"/>
  <c r="G1509" i="8"/>
  <c r="F1509" i="8"/>
  <c r="G1508" i="8"/>
  <c r="F1508" i="8"/>
  <c r="C1508" i="8"/>
  <c r="B1508" i="8"/>
  <c r="G1507" i="8"/>
  <c r="F1507" i="8"/>
  <c r="C1507" i="8"/>
  <c r="B1507" i="8"/>
  <c r="H1507" i="8"/>
  <c r="B1506" i="8"/>
  <c r="C1506" i="8"/>
  <c r="H1506" i="8"/>
  <c r="G1506" i="8"/>
  <c r="F1506" i="8"/>
  <c r="G1505" i="8"/>
  <c r="F1505" i="8"/>
  <c r="C1505" i="8"/>
  <c r="B1505" i="8"/>
  <c r="H1505" i="8"/>
  <c r="B1504" i="8"/>
  <c r="C1504" i="8"/>
  <c r="H1504" i="8"/>
  <c r="G1504" i="8"/>
  <c r="F1504" i="8"/>
  <c r="G1503" i="8"/>
  <c r="F1503" i="8"/>
  <c r="C1503" i="8"/>
  <c r="B1503" i="8"/>
  <c r="H1503" i="8"/>
  <c r="G1502" i="8"/>
  <c r="F1502" i="8"/>
  <c r="C1502" i="8"/>
  <c r="B1502" i="8"/>
  <c r="H1502" i="8"/>
  <c r="B1501" i="8"/>
  <c r="C1501" i="8"/>
  <c r="H1501" i="8"/>
  <c r="G1501" i="8"/>
  <c r="F1501" i="8"/>
  <c r="G1500" i="8"/>
  <c r="F1500" i="8"/>
  <c r="C1500" i="8"/>
  <c r="B1500" i="8"/>
  <c r="G1499" i="8"/>
  <c r="F1499" i="8"/>
  <c r="C1499" i="8"/>
  <c r="B1499" i="8"/>
  <c r="H1499" i="8"/>
  <c r="B1498" i="8"/>
  <c r="C1498" i="8"/>
  <c r="H1498" i="8"/>
  <c r="G1498" i="8"/>
  <c r="F1498" i="8"/>
  <c r="G1497" i="8"/>
  <c r="F1497" i="8"/>
  <c r="C1497" i="8"/>
  <c r="B1497" i="8"/>
  <c r="H1497" i="8"/>
  <c r="B1496" i="8"/>
  <c r="C1496" i="8"/>
  <c r="H1496" i="8"/>
  <c r="G1496" i="8"/>
  <c r="F1496" i="8"/>
  <c r="B1495" i="8"/>
  <c r="C1495" i="8"/>
  <c r="H1495" i="8"/>
  <c r="G1495" i="8"/>
  <c r="F1495" i="8"/>
  <c r="G1494" i="8"/>
  <c r="F1494" i="8"/>
  <c r="C1494" i="8"/>
  <c r="B1494" i="8"/>
  <c r="B1493" i="8"/>
  <c r="C1493" i="8"/>
  <c r="H1493" i="8"/>
  <c r="G1493" i="8"/>
  <c r="F1493" i="8"/>
  <c r="G1492" i="8"/>
  <c r="F1492" i="8"/>
  <c r="C1492" i="8"/>
  <c r="B1492" i="8"/>
  <c r="G1491" i="8"/>
  <c r="F1491" i="8"/>
  <c r="C1491" i="8"/>
  <c r="B1491" i="8"/>
  <c r="H1491" i="8"/>
  <c r="B1490" i="8"/>
  <c r="C1490" i="8"/>
  <c r="H1490" i="8"/>
  <c r="G1490" i="8"/>
  <c r="F1490" i="8"/>
  <c r="G1489" i="8"/>
  <c r="F1489" i="8"/>
  <c r="C1489" i="8"/>
  <c r="B1489" i="8"/>
  <c r="H1489" i="8"/>
  <c r="B1488" i="8"/>
  <c r="C1488" i="8"/>
  <c r="H1488" i="8"/>
  <c r="G1488" i="8"/>
  <c r="F1488" i="8"/>
  <c r="G1487" i="8"/>
  <c r="F1487" i="8"/>
  <c r="C1487" i="8"/>
  <c r="B1487" i="8"/>
  <c r="H1487" i="8"/>
  <c r="G1486" i="8"/>
  <c r="F1486" i="8"/>
  <c r="C1486" i="8"/>
  <c r="B1486" i="8"/>
  <c r="H1486" i="8"/>
  <c r="B1485" i="8"/>
  <c r="C1485" i="8"/>
  <c r="H1485" i="8"/>
  <c r="G1485" i="8"/>
  <c r="F1485" i="8"/>
  <c r="G1484" i="8"/>
  <c r="F1484" i="8"/>
  <c r="C1484" i="8"/>
  <c r="B1484" i="8"/>
  <c r="G1483" i="8"/>
  <c r="F1483" i="8"/>
  <c r="C1483" i="8"/>
  <c r="B1483" i="8"/>
  <c r="H1483" i="8"/>
  <c r="B1482" i="8"/>
  <c r="C1482" i="8"/>
  <c r="H1482" i="8"/>
  <c r="G1482" i="8"/>
  <c r="F1482" i="8"/>
  <c r="G1481" i="8"/>
  <c r="F1481" i="8"/>
  <c r="C1481" i="8"/>
  <c r="B1481" i="8"/>
  <c r="H1481" i="8"/>
  <c r="B1480" i="8"/>
  <c r="C1480" i="8"/>
  <c r="H1480" i="8"/>
  <c r="G1480" i="8"/>
  <c r="F1480" i="8"/>
  <c r="B1479" i="8"/>
  <c r="C1479" i="8"/>
  <c r="H1479" i="8"/>
  <c r="G1479" i="8"/>
  <c r="F1479" i="8"/>
  <c r="G1478" i="8"/>
  <c r="F1478" i="8"/>
  <c r="C1478" i="8"/>
  <c r="B1478" i="8"/>
  <c r="B1477" i="8"/>
  <c r="C1477" i="8"/>
  <c r="H1477" i="8"/>
  <c r="G1477" i="8"/>
  <c r="F1477" i="8"/>
  <c r="G1476" i="8"/>
  <c r="F1476" i="8"/>
  <c r="C1476" i="8"/>
  <c r="B1476" i="8"/>
  <c r="G1475" i="8"/>
  <c r="F1475" i="8"/>
  <c r="C1475" i="8"/>
  <c r="B1475" i="8"/>
  <c r="H1475" i="8"/>
  <c r="B1474" i="8"/>
  <c r="C1474" i="8"/>
  <c r="H1474" i="8"/>
  <c r="G1474" i="8"/>
  <c r="F1474" i="8"/>
  <c r="G1473" i="8"/>
  <c r="F1473" i="8"/>
  <c r="C1473" i="8"/>
  <c r="B1473" i="8"/>
  <c r="H1473" i="8"/>
  <c r="B1472" i="8"/>
  <c r="C1472" i="8"/>
  <c r="H1472" i="8"/>
  <c r="G1472" i="8"/>
  <c r="F1472" i="8"/>
  <c r="G1471" i="8"/>
  <c r="F1471" i="8"/>
  <c r="C1471" i="8"/>
  <c r="B1471" i="8"/>
  <c r="H1471" i="8"/>
  <c r="G1470" i="8"/>
  <c r="F1470" i="8"/>
  <c r="C1470" i="8"/>
  <c r="B1470" i="8"/>
  <c r="H1470" i="8"/>
  <c r="B1469" i="8"/>
  <c r="C1469" i="8"/>
  <c r="H1469" i="8"/>
  <c r="G1469" i="8"/>
  <c r="F1469" i="8"/>
  <c r="G1468" i="8"/>
  <c r="F1468" i="8"/>
  <c r="C1468" i="8"/>
  <c r="B1468" i="8"/>
  <c r="G1467" i="8"/>
  <c r="F1467" i="8"/>
  <c r="C1467" i="8"/>
  <c r="B1467" i="8"/>
  <c r="H1467" i="8"/>
  <c r="B1466" i="8"/>
  <c r="C1466" i="8"/>
  <c r="H1466" i="8"/>
  <c r="G1466" i="8"/>
  <c r="F1466" i="8"/>
  <c r="G1465" i="8"/>
  <c r="F1465" i="8"/>
  <c r="C1465" i="8"/>
  <c r="B1465" i="8"/>
  <c r="H1465" i="8"/>
  <c r="B1464" i="8"/>
  <c r="C1464" i="8"/>
  <c r="H1464" i="8"/>
  <c r="G1464" i="8"/>
  <c r="F1464" i="8"/>
  <c r="B1463" i="8"/>
  <c r="C1463" i="8"/>
  <c r="H1463" i="8"/>
  <c r="G1463" i="8"/>
  <c r="F1463" i="8"/>
  <c r="G1462" i="8"/>
  <c r="F1462" i="8"/>
  <c r="C1462" i="8"/>
  <c r="B1462" i="8"/>
  <c r="B1461" i="8"/>
  <c r="C1461" i="8"/>
  <c r="H1461" i="8"/>
  <c r="G1461" i="8"/>
  <c r="F1461" i="8"/>
  <c r="G1460" i="8"/>
  <c r="F1460" i="8"/>
  <c r="C1460" i="8"/>
  <c r="B1460" i="8"/>
  <c r="G1459" i="8"/>
  <c r="F1459" i="8"/>
  <c r="C1459" i="8"/>
  <c r="B1459" i="8"/>
  <c r="H1459" i="8"/>
  <c r="B1458" i="8"/>
  <c r="C1458" i="8"/>
  <c r="H1458" i="8"/>
  <c r="G1458" i="8"/>
  <c r="F1458" i="8"/>
  <c r="G1457" i="8"/>
  <c r="F1457" i="8"/>
  <c r="C1457" i="8"/>
  <c r="B1457" i="8"/>
  <c r="H1457" i="8"/>
  <c r="B1456" i="8"/>
  <c r="C1456" i="8"/>
  <c r="H1456" i="8"/>
  <c r="G1456" i="8"/>
  <c r="F1456" i="8"/>
  <c r="G1455" i="8"/>
  <c r="F1455" i="8"/>
  <c r="C1455" i="8"/>
  <c r="B1455" i="8"/>
  <c r="H1455" i="8"/>
  <c r="G1454" i="8"/>
  <c r="F1454" i="8"/>
  <c r="C1454" i="8"/>
  <c r="B1454" i="8"/>
  <c r="H1454" i="8"/>
  <c r="B1453" i="8"/>
  <c r="C1453" i="8"/>
  <c r="H1453" i="8"/>
  <c r="G1453" i="8"/>
  <c r="F1453" i="8"/>
  <c r="G1452" i="8"/>
  <c r="F1452" i="8"/>
  <c r="C1452" i="8"/>
  <c r="B1452" i="8"/>
  <c r="G1451" i="8"/>
  <c r="F1451" i="8"/>
  <c r="C1451" i="8"/>
  <c r="B1451" i="8"/>
  <c r="H1451" i="8"/>
  <c r="B1450" i="8"/>
  <c r="C1450" i="8"/>
  <c r="H1450" i="8"/>
  <c r="G1450" i="8"/>
  <c r="F1450" i="8"/>
  <c r="G1449" i="8"/>
  <c r="F1449" i="8"/>
  <c r="C1449" i="8"/>
  <c r="B1449" i="8"/>
  <c r="H1449" i="8"/>
  <c r="B1448" i="8"/>
  <c r="C1448" i="8"/>
  <c r="H1448" i="8"/>
  <c r="G1448" i="8"/>
  <c r="F1448" i="8"/>
  <c r="B1447" i="8"/>
  <c r="C1447" i="8"/>
  <c r="H1447" i="8"/>
  <c r="G1447" i="8"/>
  <c r="F1447" i="8"/>
  <c r="G1446" i="8"/>
  <c r="F1446" i="8"/>
  <c r="C1446" i="8"/>
  <c r="B1446" i="8"/>
  <c r="B1445" i="8"/>
  <c r="C1445" i="8"/>
  <c r="H1445" i="8"/>
  <c r="G1445" i="8"/>
  <c r="F1445" i="8"/>
  <c r="G1444" i="8"/>
  <c r="F1444" i="8"/>
  <c r="C1444" i="8"/>
  <c r="B1444" i="8"/>
  <c r="G1443" i="8"/>
  <c r="F1443" i="8"/>
  <c r="C1443" i="8"/>
  <c r="B1443" i="8"/>
  <c r="H1443" i="8"/>
  <c r="B1442" i="8"/>
  <c r="C1442" i="8"/>
  <c r="H1442" i="8"/>
  <c r="G1442" i="8"/>
  <c r="F1442" i="8"/>
  <c r="G1441" i="8"/>
  <c r="F1441" i="8"/>
  <c r="C1441" i="8"/>
  <c r="B1441" i="8"/>
  <c r="H1441" i="8"/>
  <c r="B1440" i="8"/>
  <c r="C1440" i="8"/>
  <c r="H1440" i="8"/>
  <c r="G1440" i="8"/>
  <c r="F1440" i="8"/>
  <c r="G1439" i="8"/>
  <c r="F1439" i="8"/>
  <c r="C1439" i="8"/>
  <c r="B1439" i="8"/>
  <c r="H1439" i="8"/>
  <c r="G1438" i="8"/>
  <c r="F1438" i="8"/>
  <c r="C1438" i="8"/>
  <c r="B1438" i="8"/>
  <c r="H1438" i="8"/>
  <c r="B1437" i="8"/>
  <c r="C1437" i="8"/>
  <c r="H1437" i="8"/>
  <c r="G1437" i="8"/>
  <c r="F1437" i="8"/>
  <c r="G1436" i="8"/>
  <c r="F1436" i="8"/>
  <c r="C1436" i="8"/>
  <c r="B1436" i="8"/>
  <c r="G1435" i="8"/>
  <c r="F1435" i="8"/>
  <c r="C1435" i="8"/>
  <c r="B1435" i="8"/>
  <c r="H1435" i="8"/>
  <c r="B1434" i="8"/>
  <c r="C1434" i="8"/>
  <c r="H1434" i="8"/>
  <c r="G1434" i="8"/>
  <c r="F1434" i="8"/>
  <c r="G1433" i="8"/>
  <c r="F1433" i="8"/>
  <c r="C1433" i="8"/>
  <c r="B1433" i="8"/>
  <c r="H1433" i="8"/>
  <c r="B1432" i="8"/>
  <c r="C1432" i="8"/>
  <c r="H1432" i="8"/>
  <c r="G1432" i="8"/>
  <c r="F1432" i="8"/>
  <c r="B1431" i="8"/>
  <c r="C1431" i="8"/>
  <c r="H1431" i="8"/>
  <c r="G1431" i="8"/>
  <c r="F1431" i="8"/>
  <c r="G1430" i="8"/>
  <c r="F1430" i="8"/>
  <c r="C1430" i="8"/>
  <c r="B1430" i="8"/>
  <c r="B1429" i="8"/>
  <c r="C1429" i="8"/>
  <c r="H1429" i="8"/>
  <c r="G1429" i="8"/>
  <c r="F1429" i="8"/>
  <c r="G1428" i="8"/>
  <c r="F1428" i="8"/>
  <c r="C1428" i="8"/>
  <c r="B1428" i="8"/>
  <c r="G1427" i="8"/>
  <c r="F1427" i="8"/>
  <c r="C1427" i="8"/>
  <c r="B1427" i="8"/>
  <c r="H1427" i="8"/>
  <c r="B1426" i="8"/>
  <c r="C1426" i="8"/>
  <c r="H1426" i="8"/>
  <c r="G1426" i="8"/>
  <c r="F1426" i="8"/>
  <c r="G1425" i="8"/>
  <c r="F1425" i="8"/>
  <c r="C1425" i="8"/>
  <c r="B1425" i="8"/>
  <c r="H1425" i="8"/>
  <c r="B1424" i="8"/>
  <c r="C1424" i="8"/>
  <c r="H1424" i="8"/>
  <c r="G1424" i="8"/>
  <c r="F1424" i="8"/>
  <c r="G1423" i="8"/>
  <c r="F1423" i="8"/>
  <c r="C1423" i="8"/>
  <c r="B1423" i="8"/>
  <c r="H1423" i="8"/>
  <c r="G1422" i="8"/>
  <c r="F1422" i="8"/>
  <c r="C1422" i="8"/>
  <c r="B1422" i="8"/>
  <c r="H1422" i="8"/>
  <c r="B1421" i="8"/>
  <c r="C1421" i="8"/>
  <c r="H1421" i="8"/>
  <c r="G1421" i="8"/>
  <c r="F1421" i="8"/>
  <c r="G1420" i="8"/>
  <c r="F1420" i="8"/>
  <c r="C1420" i="8"/>
  <c r="B1420" i="8"/>
  <c r="G1419" i="8"/>
  <c r="F1419" i="8"/>
  <c r="C1419" i="8"/>
  <c r="B1419" i="8"/>
  <c r="H1419" i="8"/>
  <c r="B1418" i="8"/>
  <c r="C1418" i="8"/>
  <c r="H1418" i="8"/>
  <c r="G1418" i="8"/>
  <c r="F1418" i="8"/>
  <c r="G1417" i="8"/>
  <c r="F1417" i="8"/>
  <c r="C1417" i="8"/>
  <c r="B1417" i="8"/>
  <c r="H1417" i="8"/>
  <c r="B1416" i="8"/>
  <c r="C1416" i="8"/>
  <c r="H1416" i="8"/>
  <c r="G1416" i="8"/>
  <c r="F1416" i="8"/>
  <c r="B1415" i="8"/>
  <c r="C1415" i="8"/>
  <c r="H1415" i="8"/>
  <c r="G1415" i="8"/>
  <c r="F1415" i="8"/>
  <c r="G1414" i="8"/>
  <c r="F1414" i="8"/>
  <c r="C1414" i="8"/>
  <c r="B1414" i="8"/>
  <c r="B1413" i="8"/>
  <c r="C1413" i="8"/>
  <c r="H1413" i="8"/>
  <c r="G1413" i="8"/>
  <c r="F1413" i="8"/>
  <c r="G1412" i="8"/>
  <c r="F1412" i="8"/>
  <c r="C1412" i="8"/>
  <c r="B1412" i="8"/>
  <c r="G1411" i="8"/>
  <c r="F1411" i="8"/>
  <c r="C1411" i="8"/>
  <c r="B1411" i="8"/>
  <c r="H1411" i="8"/>
  <c r="B1410" i="8"/>
  <c r="C1410" i="8"/>
  <c r="H1410" i="8"/>
  <c r="G1410" i="8"/>
  <c r="F1410" i="8"/>
  <c r="G1409" i="8"/>
  <c r="F1409" i="8"/>
  <c r="C1409" i="8"/>
  <c r="B1409" i="8"/>
  <c r="H1409" i="8"/>
  <c r="B1408" i="8"/>
  <c r="C1408" i="8"/>
  <c r="H1408" i="8"/>
  <c r="G1408" i="8"/>
  <c r="F1408" i="8"/>
  <c r="G1407" i="8"/>
  <c r="F1407" i="8"/>
  <c r="C1407" i="8"/>
  <c r="B1407" i="8"/>
  <c r="H1407" i="8"/>
  <c r="G1406" i="8"/>
  <c r="F1406" i="8"/>
  <c r="C1406" i="8"/>
  <c r="B1406" i="8"/>
  <c r="H1406" i="8"/>
  <c r="B1405" i="8"/>
  <c r="C1405" i="8"/>
  <c r="H1405" i="8"/>
  <c r="G1405" i="8"/>
  <c r="F1405" i="8"/>
  <c r="G1404" i="8"/>
  <c r="F1404" i="8"/>
  <c r="C1404" i="8"/>
  <c r="B1404" i="8"/>
  <c r="G1403" i="8"/>
  <c r="F1403" i="8"/>
  <c r="C1403" i="8"/>
  <c r="B1403" i="8"/>
  <c r="H1403" i="8"/>
  <c r="B1402" i="8"/>
  <c r="C1402" i="8"/>
  <c r="H1402" i="8"/>
  <c r="G1402" i="8"/>
  <c r="F1402" i="8"/>
  <c r="G1401" i="8"/>
  <c r="F1401" i="8"/>
  <c r="C1401" i="8"/>
  <c r="B1401" i="8"/>
  <c r="H1401" i="8"/>
  <c r="B1400" i="8"/>
  <c r="C1400" i="8"/>
  <c r="H1400" i="8"/>
  <c r="G1400" i="8"/>
  <c r="F1400" i="8"/>
  <c r="B1399" i="8"/>
  <c r="C1399" i="8"/>
  <c r="H1399" i="8"/>
  <c r="G1399" i="8"/>
  <c r="F1399" i="8"/>
  <c r="G1398" i="8"/>
  <c r="F1398" i="8"/>
  <c r="C1398" i="8"/>
  <c r="B1398" i="8"/>
  <c r="B1397" i="8"/>
  <c r="C1397" i="8"/>
  <c r="H1397" i="8"/>
  <c r="G1397" i="8"/>
  <c r="F1397" i="8"/>
  <c r="G1396" i="8"/>
  <c r="F1396" i="8"/>
  <c r="C1396" i="8"/>
  <c r="B1396" i="8"/>
  <c r="G1395" i="8"/>
  <c r="F1395" i="8"/>
  <c r="C1395" i="8"/>
  <c r="B1395" i="8"/>
  <c r="H1395" i="8"/>
  <c r="B1394" i="8"/>
  <c r="C1394" i="8"/>
  <c r="H1394" i="8"/>
  <c r="G1394" i="8"/>
  <c r="F1394" i="8"/>
  <c r="G1393" i="8"/>
  <c r="F1393" i="8"/>
  <c r="C1393" i="8"/>
  <c r="B1393" i="8"/>
  <c r="H1393" i="8"/>
  <c r="B1392" i="8"/>
  <c r="C1392" i="8"/>
  <c r="H1392" i="8"/>
  <c r="G1392" i="8"/>
  <c r="F1392" i="8"/>
  <c r="G1391" i="8"/>
  <c r="F1391" i="8"/>
  <c r="C1391" i="8"/>
  <c r="B1391" i="8"/>
  <c r="H1391" i="8"/>
  <c r="G1390" i="8"/>
  <c r="F1390" i="8"/>
  <c r="C1390" i="8"/>
  <c r="B1390" i="8"/>
  <c r="H1390" i="8"/>
  <c r="B1389" i="8"/>
  <c r="C1389" i="8"/>
  <c r="H1389" i="8"/>
  <c r="G1389" i="8"/>
  <c r="F1389" i="8"/>
  <c r="G1388" i="8"/>
  <c r="F1388" i="8"/>
  <c r="C1388" i="8"/>
  <c r="B1388" i="8"/>
  <c r="G1387" i="8"/>
  <c r="F1387" i="8"/>
  <c r="C1387" i="8"/>
  <c r="B1387" i="8"/>
  <c r="H1387" i="8"/>
  <c r="B1386" i="8"/>
  <c r="C1386" i="8"/>
  <c r="H1386" i="8"/>
  <c r="G1386" i="8"/>
  <c r="F1386" i="8"/>
  <c r="G1385" i="8"/>
  <c r="F1385" i="8"/>
  <c r="C1385" i="8"/>
  <c r="B1385" i="8"/>
  <c r="H1385" i="8"/>
  <c r="B1384" i="8"/>
  <c r="C1384" i="8"/>
  <c r="H1384" i="8"/>
  <c r="G1384" i="8"/>
  <c r="F1384" i="8"/>
  <c r="B1383" i="8"/>
  <c r="C1383" i="8"/>
  <c r="H1383" i="8"/>
  <c r="G1383" i="8"/>
  <c r="F1383" i="8"/>
  <c r="G1382" i="8"/>
  <c r="F1382" i="8"/>
  <c r="C1382" i="8"/>
  <c r="B1382" i="8"/>
  <c r="B1381" i="8"/>
  <c r="C1381" i="8"/>
  <c r="H1381" i="8"/>
  <c r="G1381" i="8"/>
  <c r="F1381" i="8"/>
  <c r="G1380" i="8"/>
  <c r="F1380" i="8"/>
  <c r="C1380" i="8"/>
  <c r="B1380" i="8"/>
  <c r="G1379" i="8"/>
  <c r="F1379" i="8"/>
  <c r="C1379" i="8"/>
  <c r="B1379" i="8"/>
  <c r="H1379" i="8"/>
  <c r="B1378" i="8"/>
  <c r="C1378" i="8"/>
  <c r="H1378" i="8"/>
  <c r="G1378" i="8"/>
  <c r="F1378" i="8"/>
  <c r="G1377" i="8"/>
  <c r="F1377" i="8"/>
  <c r="C1377" i="8"/>
  <c r="B1377" i="8"/>
  <c r="H1377" i="8"/>
  <c r="B1376" i="8"/>
  <c r="C1376" i="8"/>
  <c r="H1376" i="8"/>
  <c r="G1376" i="8"/>
  <c r="F1376" i="8"/>
  <c r="G1375" i="8"/>
  <c r="F1375" i="8"/>
  <c r="C1375" i="8"/>
  <c r="B1375" i="8"/>
  <c r="H1375" i="8"/>
  <c r="G1374" i="8"/>
  <c r="F1374" i="8"/>
  <c r="C1374" i="8"/>
  <c r="B1374" i="8"/>
  <c r="H1374" i="8"/>
  <c r="B1373" i="8"/>
  <c r="C1373" i="8"/>
  <c r="H1373" i="8"/>
  <c r="G1373" i="8"/>
  <c r="F1373" i="8"/>
  <c r="G1372" i="8"/>
  <c r="F1372" i="8"/>
  <c r="C1372" i="8"/>
  <c r="B1372" i="8"/>
  <c r="G1371" i="8"/>
  <c r="F1371" i="8"/>
  <c r="C1371" i="8"/>
  <c r="B1371" i="8"/>
  <c r="H1371" i="8"/>
  <c r="B1370" i="8"/>
  <c r="C1370" i="8"/>
  <c r="H1370" i="8"/>
  <c r="G1370" i="8"/>
  <c r="F1370" i="8"/>
  <c r="G1369" i="8"/>
  <c r="F1369" i="8"/>
  <c r="C1369" i="8"/>
  <c r="B1369" i="8"/>
  <c r="H1369" i="8"/>
  <c r="B1368" i="8"/>
  <c r="C1368" i="8"/>
  <c r="H1368" i="8"/>
  <c r="G1368" i="8"/>
  <c r="F1368" i="8"/>
  <c r="B1367" i="8"/>
  <c r="C1367" i="8"/>
  <c r="H1367" i="8"/>
  <c r="G1367" i="8"/>
  <c r="F1367" i="8"/>
  <c r="G1366" i="8"/>
  <c r="F1366" i="8"/>
  <c r="C1366" i="8"/>
  <c r="B1366" i="8"/>
  <c r="B1365" i="8"/>
  <c r="C1365" i="8"/>
  <c r="H1365" i="8"/>
  <c r="G1365" i="8"/>
  <c r="F1365" i="8"/>
  <c r="G1364" i="8"/>
  <c r="F1364" i="8"/>
  <c r="C1364" i="8"/>
  <c r="B1364" i="8"/>
  <c r="G1363" i="8"/>
  <c r="F1363" i="8"/>
  <c r="C1363" i="8"/>
  <c r="B1363" i="8"/>
  <c r="H1363" i="8"/>
  <c r="B1362" i="8"/>
  <c r="C1362" i="8"/>
  <c r="H1362" i="8"/>
  <c r="G1362" i="8"/>
  <c r="F1362" i="8"/>
  <c r="G1361" i="8"/>
  <c r="F1361" i="8"/>
  <c r="C1361" i="8"/>
  <c r="B1361" i="8"/>
  <c r="H1361" i="8"/>
  <c r="B1360" i="8"/>
  <c r="C1360" i="8"/>
  <c r="H1360" i="8"/>
  <c r="G1360" i="8"/>
  <c r="F1360" i="8"/>
  <c r="G1359" i="8"/>
  <c r="F1359" i="8"/>
  <c r="C1359" i="8"/>
  <c r="B1359" i="8"/>
  <c r="H1359" i="8"/>
  <c r="G1358" i="8"/>
  <c r="F1358" i="8"/>
  <c r="C1358" i="8"/>
  <c r="B1358" i="8"/>
  <c r="H1358" i="8"/>
  <c r="B1357" i="8"/>
  <c r="C1357" i="8"/>
  <c r="H1357" i="8"/>
  <c r="G1357" i="8"/>
  <c r="F1357" i="8"/>
  <c r="G1356" i="8"/>
  <c r="F1356" i="8"/>
  <c r="C1356" i="8"/>
  <c r="B1356" i="8"/>
  <c r="G1355" i="8"/>
  <c r="F1355" i="8"/>
  <c r="C1355" i="8"/>
  <c r="B1355" i="8"/>
  <c r="H1355" i="8"/>
  <c r="B1354" i="8"/>
  <c r="C1354" i="8"/>
  <c r="H1354" i="8"/>
  <c r="G1354" i="8"/>
  <c r="F1354" i="8"/>
  <c r="G1353" i="8"/>
  <c r="F1353" i="8"/>
  <c r="C1353" i="8"/>
  <c r="B1353" i="8"/>
  <c r="H1353" i="8"/>
  <c r="B1352" i="8"/>
  <c r="C1352" i="8"/>
  <c r="H1352" i="8"/>
  <c r="G1352" i="8"/>
  <c r="F1352" i="8"/>
  <c r="B1351" i="8"/>
  <c r="C1351" i="8"/>
  <c r="H1351" i="8"/>
  <c r="G1351" i="8"/>
  <c r="F1351" i="8"/>
  <c r="G1350" i="8"/>
  <c r="F1350" i="8"/>
  <c r="C1350" i="8"/>
  <c r="B1350" i="8"/>
  <c r="B1349" i="8"/>
  <c r="C1349" i="8"/>
  <c r="H1349" i="8"/>
  <c r="G1349" i="8"/>
  <c r="F1349" i="8"/>
  <c r="G1348" i="8"/>
  <c r="F1348" i="8"/>
  <c r="C1348" i="8"/>
  <c r="B1348" i="8"/>
  <c r="G1347" i="8"/>
  <c r="F1347" i="8"/>
  <c r="C1347" i="8"/>
  <c r="B1347" i="8"/>
  <c r="H1347" i="8"/>
  <c r="B1346" i="8"/>
  <c r="C1346" i="8"/>
  <c r="H1346" i="8"/>
  <c r="G1346" i="8"/>
  <c r="F1346" i="8"/>
  <c r="G1345" i="8"/>
  <c r="F1345" i="8"/>
  <c r="C1345" i="8"/>
  <c r="B1345" i="8"/>
  <c r="H1345" i="8"/>
  <c r="B1344" i="8"/>
  <c r="C1344" i="8"/>
  <c r="H1344" i="8"/>
  <c r="G1344" i="8"/>
  <c r="F1344" i="8"/>
  <c r="G1343" i="8"/>
  <c r="F1343" i="8"/>
  <c r="C1343" i="8"/>
  <c r="B1343" i="8"/>
  <c r="H1343" i="8"/>
  <c r="G1342" i="8"/>
  <c r="F1342" i="8"/>
  <c r="C1342" i="8"/>
  <c r="B1342" i="8"/>
  <c r="H1342" i="8"/>
  <c r="B1341" i="8"/>
  <c r="C1341" i="8"/>
  <c r="H1341" i="8"/>
  <c r="G1341" i="8"/>
  <c r="F1341" i="8"/>
  <c r="G1340" i="8"/>
  <c r="F1340" i="8"/>
  <c r="C1340" i="8"/>
  <c r="B1340" i="8"/>
  <c r="G1339" i="8"/>
  <c r="F1339" i="8"/>
  <c r="C1339" i="8"/>
  <c r="B1339" i="8"/>
  <c r="H1339" i="8"/>
  <c r="B1338" i="8"/>
  <c r="C1338" i="8"/>
  <c r="H1338" i="8"/>
  <c r="G1338" i="8"/>
  <c r="F1338" i="8"/>
  <c r="G1337" i="8"/>
  <c r="F1337" i="8"/>
  <c r="C1337" i="8"/>
  <c r="B1337" i="8"/>
  <c r="H1337" i="8"/>
  <c r="B1336" i="8"/>
  <c r="C1336" i="8"/>
  <c r="H1336" i="8"/>
  <c r="G1336" i="8"/>
  <c r="F1336" i="8"/>
  <c r="B1335" i="8"/>
  <c r="C1335" i="8"/>
  <c r="H1335" i="8"/>
  <c r="G1335" i="8"/>
  <c r="F1335" i="8"/>
  <c r="G1334" i="8"/>
  <c r="F1334" i="8"/>
  <c r="C1334" i="8"/>
  <c r="B1334" i="8"/>
  <c r="B1333" i="8"/>
  <c r="C1333" i="8"/>
  <c r="H1333" i="8"/>
  <c r="G1333" i="8"/>
  <c r="F1333" i="8"/>
  <c r="G1332" i="8"/>
  <c r="F1332" i="8"/>
  <c r="C1332" i="8"/>
  <c r="B1332" i="8"/>
  <c r="G1331" i="8"/>
  <c r="F1331" i="8"/>
  <c r="C1331" i="8"/>
  <c r="B1331" i="8"/>
  <c r="H1331" i="8"/>
  <c r="B1330" i="8"/>
  <c r="C1330" i="8"/>
  <c r="H1330" i="8"/>
  <c r="G1330" i="8"/>
  <c r="F1330" i="8"/>
  <c r="G1329" i="8"/>
  <c r="F1329" i="8"/>
  <c r="C1329" i="8"/>
  <c r="B1329" i="8"/>
  <c r="H1329" i="8"/>
  <c r="B1328" i="8"/>
  <c r="C1328" i="8"/>
  <c r="H1328" i="8"/>
  <c r="G1328" i="8"/>
  <c r="F1328" i="8"/>
  <c r="G1327" i="8"/>
  <c r="F1327" i="8"/>
  <c r="C1327" i="8"/>
  <c r="B1327" i="8"/>
  <c r="H1327" i="8"/>
  <c r="G1326" i="8"/>
  <c r="F1326" i="8"/>
  <c r="C1326" i="8"/>
  <c r="B1326" i="8"/>
  <c r="H1326" i="8"/>
  <c r="B1325" i="8"/>
  <c r="C1325" i="8"/>
  <c r="H1325" i="8"/>
  <c r="G1325" i="8"/>
  <c r="F1325" i="8"/>
  <c r="G1324" i="8"/>
  <c r="F1324" i="8"/>
  <c r="C1324" i="8"/>
  <c r="B1324" i="8"/>
  <c r="G1323" i="8"/>
  <c r="F1323" i="8"/>
  <c r="C1323" i="8"/>
  <c r="B1323" i="8"/>
  <c r="H1323" i="8"/>
  <c r="B1322" i="8"/>
  <c r="C1322" i="8"/>
  <c r="H1322" i="8"/>
  <c r="G1322" i="8"/>
  <c r="F1322" i="8"/>
  <c r="G1321" i="8"/>
  <c r="F1321" i="8"/>
  <c r="C1321" i="8"/>
  <c r="B1321" i="8"/>
  <c r="H1321" i="8"/>
  <c r="B1320" i="8"/>
  <c r="C1320" i="8"/>
  <c r="H1320" i="8"/>
  <c r="G1320" i="8"/>
  <c r="F1320" i="8"/>
  <c r="B1319" i="8"/>
  <c r="C1319" i="8"/>
  <c r="H1319" i="8"/>
  <c r="G1319" i="8"/>
  <c r="F1319" i="8"/>
  <c r="G1318" i="8"/>
  <c r="F1318" i="8"/>
  <c r="C1318" i="8"/>
  <c r="B1318" i="8"/>
  <c r="B1317" i="8"/>
  <c r="C1317" i="8"/>
  <c r="H1317" i="8"/>
  <c r="G1317" i="8"/>
  <c r="F1317" i="8"/>
  <c r="G1316" i="8"/>
  <c r="F1316" i="8"/>
  <c r="C1316" i="8"/>
  <c r="B1316" i="8"/>
  <c r="G1315" i="8"/>
  <c r="F1315" i="8"/>
  <c r="C1315" i="8"/>
  <c r="B1315" i="8"/>
  <c r="H1315" i="8"/>
  <c r="B1314" i="8"/>
  <c r="C1314" i="8"/>
  <c r="H1314" i="8"/>
  <c r="G1314" i="8"/>
  <c r="F1314" i="8"/>
  <c r="G1313" i="8"/>
  <c r="F1313" i="8"/>
  <c r="C1313" i="8"/>
  <c r="B1313" i="8"/>
  <c r="H1313" i="8"/>
  <c r="B1312" i="8"/>
  <c r="C1312" i="8"/>
  <c r="H1312" i="8"/>
  <c r="G1312" i="8"/>
  <c r="F1312" i="8"/>
  <c r="G1311" i="8"/>
  <c r="F1311" i="8"/>
  <c r="C1311" i="8"/>
  <c r="B1311" i="8"/>
  <c r="H1311" i="8"/>
  <c r="G1310" i="8"/>
  <c r="F1310" i="8"/>
  <c r="C1310" i="8"/>
  <c r="B1310" i="8"/>
  <c r="H1310" i="8"/>
  <c r="B1309" i="8"/>
  <c r="C1309" i="8"/>
  <c r="H1309" i="8"/>
  <c r="G1309" i="8"/>
  <c r="F1309" i="8"/>
  <c r="G1308" i="8"/>
  <c r="F1308" i="8"/>
  <c r="C1308" i="8"/>
  <c r="B1308" i="8"/>
  <c r="G1307" i="8"/>
  <c r="F1307" i="8"/>
  <c r="C1307" i="8"/>
  <c r="B1307" i="8"/>
  <c r="H1307" i="8"/>
  <c r="B1306" i="8"/>
  <c r="C1306" i="8"/>
  <c r="H1306" i="8"/>
  <c r="G1306" i="8"/>
  <c r="F1306" i="8"/>
  <c r="G1305" i="8"/>
  <c r="F1305" i="8"/>
  <c r="C1305" i="8"/>
  <c r="B1305" i="8"/>
  <c r="H1305" i="8"/>
  <c r="B1304" i="8"/>
  <c r="C1304" i="8"/>
  <c r="H1304" i="8"/>
  <c r="G1304" i="8"/>
  <c r="F1304" i="8"/>
  <c r="B1303" i="8"/>
  <c r="C1303" i="8"/>
  <c r="H1303" i="8"/>
  <c r="G1303" i="8"/>
  <c r="F1303" i="8"/>
  <c r="G1302" i="8"/>
  <c r="F1302" i="8"/>
  <c r="C1302" i="8"/>
  <c r="B1302" i="8"/>
  <c r="B1301" i="8"/>
  <c r="C1301" i="8"/>
  <c r="H1301" i="8"/>
  <c r="G1301" i="8"/>
  <c r="F1301" i="8"/>
  <c r="G1300" i="8"/>
  <c r="F1300" i="8"/>
  <c r="C1300" i="8"/>
  <c r="B1300" i="8"/>
  <c r="G1299" i="8"/>
  <c r="F1299" i="8"/>
  <c r="C1299" i="8"/>
  <c r="B1299" i="8"/>
  <c r="H1299" i="8"/>
  <c r="B1298" i="8"/>
  <c r="C1298" i="8"/>
  <c r="H1298" i="8"/>
  <c r="G1298" i="8"/>
  <c r="F1298" i="8"/>
  <c r="G1297" i="8"/>
  <c r="F1297" i="8"/>
  <c r="C1297" i="8"/>
  <c r="B1297" i="8"/>
  <c r="H1297" i="8"/>
  <c r="B1296" i="8"/>
  <c r="C1296" i="8"/>
  <c r="H1296" i="8"/>
  <c r="G1296" i="8"/>
  <c r="F1296" i="8"/>
  <c r="G1295" i="8"/>
  <c r="F1295" i="8"/>
  <c r="C1295" i="8"/>
  <c r="B1295" i="8"/>
  <c r="H1295" i="8"/>
  <c r="G1294" i="8"/>
  <c r="F1294" i="8"/>
  <c r="C1294" i="8"/>
  <c r="B1294" i="8"/>
  <c r="H1294" i="8"/>
  <c r="B1293" i="8"/>
  <c r="C1293" i="8"/>
  <c r="H1293" i="8"/>
  <c r="G1293" i="8"/>
  <c r="F1293" i="8"/>
  <c r="G1292" i="8"/>
  <c r="F1292" i="8"/>
  <c r="C1292" i="8"/>
  <c r="B1292" i="8"/>
  <c r="H1292" i="8"/>
  <c r="G1291" i="8"/>
  <c r="F1291" i="8"/>
  <c r="C1291" i="8"/>
  <c r="B1291" i="8"/>
  <c r="H1291" i="8"/>
  <c r="B1290" i="8"/>
  <c r="C1290" i="8"/>
  <c r="H1290" i="8"/>
  <c r="G1290" i="8"/>
  <c r="F1290" i="8"/>
  <c r="G1289" i="8"/>
  <c r="F1289" i="8"/>
  <c r="C1289" i="8"/>
  <c r="B1289" i="8"/>
  <c r="H1289" i="8"/>
  <c r="B1288" i="8"/>
  <c r="C1288" i="8"/>
  <c r="H1288" i="8"/>
  <c r="G1288" i="8"/>
  <c r="F1288" i="8"/>
  <c r="B1287" i="8"/>
  <c r="C1287" i="8"/>
  <c r="H1287" i="8"/>
  <c r="G1287" i="8"/>
  <c r="F1287" i="8"/>
  <c r="G1286" i="8"/>
  <c r="F1286" i="8"/>
  <c r="C1286" i="8"/>
  <c r="B1286" i="8"/>
  <c r="B1285" i="8"/>
  <c r="C1285" i="8"/>
  <c r="H1285" i="8"/>
  <c r="G1285" i="8"/>
  <c r="F1285" i="8"/>
  <c r="G1284" i="8"/>
  <c r="F1284" i="8"/>
  <c r="C1284" i="8"/>
  <c r="B1284" i="8"/>
  <c r="G1283" i="8"/>
  <c r="F1283" i="8"/>
  <c r="C1283" i="8"/>
  <c r="B1283" i="8"/>
  <c r="H1283" i="8"/>
  <c r="B1282" i="8"/>
  <c r="C1282" i="8"/>
  <c r="H1282" i="8"/>
  <c r="G1282" i="8"/>
  <c r="F1282" i="8"/>
  <c r="G1281" i="8"/>
  <c r="F1281" i="8"/>
  <c r="C1281" i="8"/>
  <c r="B1281" i="8"/>
  <c r="H1281" i="8"/>
  <c r="B1280" i="8"/>
  <c r="C1280" i="8"/>
  <c r="H1280" i="8"/>
  <c r="G1280" i="8"/>
  <c r="F1280" i="8"/>
  <c r="G1279" i="8"/>
  <c r="F1279" i="8"/>
  <c r="C1279" i="8"/>
  <c r="B1279" i="8"/>
  <c r="H1279" i="8"/>
  <c r="G1278" i="8"/>
  <c r="F1278" i="8"/>
  <c r="C1278" i="8"/>
  <c r="B1278" i="8"/>
  <c r="H1278" i="8"/>
  <c r="B1277" i="8"/>
  <c r="C1277" i="8"/>
  <c r="H1277" i="8"/>
  <c r="G1277" i="8"/>
  <c r="F1277" i="8"/>
  <c r="G1276" i="8"/>
  <c r="F1276" i="8"/>
  <c r="C1276" i="8"/>
  <c r="B1276" i="8"/>
  <c r="H1276" i="8"/>
  <c r="G1275" i="8"/>
  <c r="F1275" i="8"/>
  <c r="C1275" i="8"/>
  <c r="B1275" i="8"/>
  <c r="H1275" i="8"/>
  <c r="G1274" i="8"/>
  <c r="F1274" i="8"/>
  <c r="C1274" i="8"/>
  <c r="B1274" i="8"/>
  <c r="H1274" i="8"/>
  <c r="G1273" i="8"/>
  <c r="F1273" i="8"/>
  <c r="C1273" i="8"/>
  <c r="B1273" i="8"/>
  <c r="H1273" i="8"/>
  <c r="B1272" i="8"/>
  <c r="C1272" i="8"/>
  <c r="H1272" i="8"/>
  <c r="G1272" i="8"/>
  <c r="F1272" i="8"/>
  <c r="G1271" i="8"/>
  <c r="F1271" i="8"/>
  <c r="C1271" i="8"/>
  <c r="B1271" i="8"/>
  <c r="H1271" i="8"/>
  <c r="G1270" i="8"/>
  <c r="F1270" i="8"/>
  <c r="C1270" i="8"/>
  <c r="B1270" i="8"/>
  <c r="B1269" i="8"/>
  <c r="C1269" i="8"/>
  <c r="H1269" i="8"/>
  <c r="G1269" i="8"/>
  <c r="F1269" i="8"/>
  <c r="G1268" i="8"/>
  <c r="F1268" i="8"/>
  <c r="C1268" i="8"/>
  <c r="B1268" i="8"/>
  <c r="G1267" i="8"/>
  <c r="F1267" i="8"/>
  <c r="C1267" i="8"/>
  <c r="B1267" i="8"/>
  <c r="H1267" i="8"/>
  <c r="B1266" i="8"/>
  <c r="C1266" i="8"/>
  <c r="H1266" i="8"/>
  <c r="G1266" i="8"/>
  <c r="F1266" i="8"/>
  <c r="G1265" i="8"/>
  <c r="F1265" i="8"/>
  <c r="C1265" i="8"/>
  <c r="B1265" i="8"/>
  <c r="H1265" i="8"/>
  <c r="B1264" i="8"/>
  <c r="C1264" i="8"/>
  <c r="H1264" i="8"/>
  <c r="G1264" i="8"/>
  <c r="F1264" i="8"/>
  <c r="B1263" i="8"/>
  <c r="C1263" i="8"/>
  <c r="H1263" i="8"/>
  <c r="G1263" i="8"/>
  <c r="F1263" i="8"/>
  <c r="G1262" i="8"/>
  <c r="F1262" i="8"/>
  <c r="C1262" i="8"/>
  <c r="B1262" i="8"/>
  <c r="H1262" i="8"/>
  <c r="B1261" i="8"/>
  <c r="C1261" i="8"/>
  <c r="H1261" i="8"/>
  <c r="G1261" i="8"/>
  <c r="F1261" i="8"/>
  <c r="G1260" i="8"/>
  <c r="F1260" i="8"/>
  <c r="C1260" i="8"/>
  <c r="B1260" i="8"/>
  <c r="H1260" i="8"/>
  <c r="B1259" i="8"/>
  <c r="C1259" i="8"/>
  <c r="H1259" i="8"/>
  <c r="G1259" i="8"/>
  <c r="F1259" i="8"/>
  <c r="G1258" i="8"/>
  <c r="F1258" i="8"/>
  <c r="C1258" i="8"/>
  <c r="B1258" i="8"/>
  <c r="H1258" i="8"/>
  <c r="G1257" i="8"/>
  <c r="F1257" i="8"/>
  <c r="C1257" i="8"/>
  <c r="B1257" i="8"/>
  <c r="H1257" i="8"/>
  <c r="B1256" i="8"/>
  <c r="C1256" i="8"/>
  <c r="H1256" i="8"/>
  <c r="G1256" i="8"/>
  <c r="F1256" i="8"/>
  <c r="G1255" i="8"/>
  <c r="F1255" i="8"/>
  <c r="C1255" i="8"/>
  <c r="B1255" i="8"/>
  <c r="H1255" i="8"/>
  <c r="G1254" i="8"/>
  <c r="F1254" i="8"/>
  <c r="C1254" i="8"/>
  <c r="B1254" i="8"/>
  <c r="H1254" i="8"/>
  <c r="B1253" i="8"/>
  <c r="C1253" i="8"/>
  <c r="H1253" i="8"/>
  <c r="G1253" i="8"/>
  <c r="F1253" i="8"/>
  <c r="G1252" i="8"/>
  <c r="F1252" i="8"/>
  <c r="C1252" i="8"/>
  <c r="B1252" i="8"/>
  <c r="B1251" i="8"/>
  <c r="C1251" i="8"/>
  <c r="H1251" i="8"/>
  <c r="G1251" i="8"/>
  <c r="F1251" i="8"/>
  <c r="G1250" i="8"/>
  <c r="F1250" i="8"/>
  <c r="C1250" i="8"/>
  <c r="B1250" i="8"/>
  <c r="H1250" i="8"/>
  <c r="G1249" i="8"/>
  <c r="F1249" i="8"/>
  <c r="C1249" i="8"/>
  <c r="B1249" i="8"/>
  <c r="B1248" i="8"/>
  <c r="C1248" i="8"/>
  <c r="H1248" i="8"/>
  <c r="G1248" i="8"/>
  <c r="F1248" i="8"/>
  <c r="B1247" i="8"/>
  <c r="C1247" i="8"/>
  <c r="H1247" i="8"/>
  <c r="G1247" i="8"/>
  <c r="F1247" i="8"/>
  <c r="G1246" i="8"/>
  <c r="F1246" i="8"/>
  <c r="C1246" i="8"/>
  <c r="B1246" i="8"/>
  <c r="H1246" i="8"/>
  <c r="B1245" i="8"/>
  <c r="C1245" i="8"/>
  <c r="H1245" i="8"/>
  <c r="G1245" i="8"/>
  <c r="F1245" i="8"/>
  <c r="G1244" i="8"/>
  <c r="F1244" i="8"/>
  <c r="C1244" i="8"/>
  <c r="B1244" i="8"/>
  <c r="G1243" i="8"/>
  <c r="F1243" i="8"/>
  <c r="C1243" i="8"/>
  <c r="B1243" i="8"/>
  <c r="H1243" i="8"/>
  <c r="B1242" i="8"/>
  <c r="C1242" i="8"/>
  <c r="H1242" i="8"/>
  <c r="G1242" i="8"/>
  <c r="F1242" i="8"/>
  <c r="G1241" i="8"/>
  <c r="F1241" i="8"/>
  <c r="C1241" i="8"/>
  <c r="B1241" i="8"/>
  <c r="H1241" i="8"/>
  <c r="B1240" i="8"/>
  <c r="C1240" i="8"/>
  <c r="H1240" i="8"/>
  <c r="G1240" i="8"/>
  <c r="F1240" i="8"/>
  <c r="G1239" i="8"/>
  <c r="F1239" i="8"/>
  <c r="C1239" i="8"/>
  <c r="B1239" i="8"/>
  <c r="H1239" i="8"/>
  <c r="G1238" i="8"/>
  <c r="F1238" i="8"/>
  <c r="C1238" i="8"/>
  <c r="B1238" i="8"/>
  <c r="H1238" i="8"/>
  <c r="B1237" i="8"/>
  <c r="C1237" i="8"/>
  <c r="H1237" i="8"/>
  <c r="G1237" i="8"/>
  <c r="F1237" i="8"/>
  <c r="G1236" i="8"/>
  <c r="F1236" i="8"/>
  <c r="C1236" i="8"/>
  <c r="B1236" i="8"/>
  <c r="H1236" i="8"/>
  <c r="B1235" i="8"/>
  <c r="C1235" i="8"/>
  <c r="H1235" i="8"/>
  <c r="G1235" i="8"/>
  <c r="F1235" i="8"/>
  <c r="G1234" i="8"/>
  <c r="F1234" i="8"/>
  <c r="C1234" i="8"/>
  <c r="B1234" i="8"/>
  <c r="H1234" i="8"/>
  <c r="G1233" i="8"/>
  <c r="F1233" i="8"/>
  <c r="C1233" i="8"/>
  <c r="B1233" i="8"/>
  <c r="B1232" i="8"/>
  <c r="C1232" i="8"/>
  <c r="H1232" i="8"/>
  <c r="G1232" i="8"/>
  <c r="F1232" i="8"/>
  <c r="G1231" i="8"/>
  <c r="F1231" i="8"/>
  <c r="C1231" i="8"/>
  <c r="B1231" i="8"/>
  <c r="H1231" i="8"/>
  <c r="G1230" i="8"/>
  <c r="F1230" i="8"/>
  <c r="C1230" i="8"/>
  <c r="B1230" i="8"/>
  <c r="B1229" i="8"/>
  <c r="C1229" i="8"/>
  <c r="H1229" i="8"/>
  <c r="G1229" i="8"/>
  <c r="F1229" i="8"/>
  <c r="G1228" i="8"/>
  <c r="F1228" i="8"/>
  <c r="C1228" i="8"/>
  <c r="B1228" i="8"/>
  <c r="H1228" i="8"/>
  <c r="G1227" i="8"/>
  <c r="F1227" i="8"/>
  <c r="C1227" i="8"/>
  <c r="B1227" i="8"/>
  <c r="H1227" i="8"/>
  <c r="B1226" i="8"/>
  <c r="C1226" i="8"/>
  <c r="H1226" i="8"/>
  <c r="G1226" i="8"/>
  <c r="F1226" i="8"/>
  <c r="G1225" i="8"/>
  <c r="F1225" i="8"/>
  <c r="C1225" i="8"/>
  <c r="B1225" i="8"/>
  <c r="B1224" i="8"/>
  <c r="C1224" i="8"/>
  <c r="H1224" i="8"/>
  <c r="G1224" i="8"/>
  <c r="F1224" i="8"/>
  <c r="B1223" i="8"/>
  <c r="C1223" i="8"/>
  <c r="H1223" i="8"/>
  <c r="G1223" i="8"/>
  <c r="F1223" i="8"/>
  <c r="G1222" i="8"/>
  <c r="F1222" i="8"/>
  <c r="C1222" i="8"/>
  <c r="B1222" i="8"/>
  <c r="H1222" i="8"/>
  <c r="B1221" i="8"/>
  <c r="C1221" i="8"/>
  <c r="H1221" i="8"/>
  <c r="G1221" i="8"/>
  <c r="F1221" i="8"/>
  <c r="G1220" i="8"/>
  <c r="F1220" i="8"/>
  <c r="C1220" i="8"/>
  <c r="B1220" i="8"/>
  <c r="H1220" i="8"/>
  <c r="G1219" i="8"/>
  <c r="F1219" i="8"/>
  <c r="C1219" i="8"/>
  <c r="B1219" i="8"/>
  <c r="H1219" i="8"/>
  <c r="B1218" i="8"/>
  <c r="C1218" i="8"/>
  <c r="H1218" i="8"/>
  <c r="G1218" i="8"/>
  <c r="F1218" i="8"/>
  <c r="G1217" i="8"/>
  <c r="F1217" i="8"/>
  <c r="C1217" i="8"/>
  <c r="B1217" i="8"/>
  <c r="H1217" i="8"/>
  <c r="B1216" i="8"/>
  <c r="C1216" i="8"/>
  <c r="H1216" i="8"/>
  <c r="G1216" i="8"/>
  <c r="F1216" i="8"/>
  <c r="G1215" i="8"/>
  <c r="F1215" i="8"/>
  <c r="C1215" i="8"/>
  <c r="B1215" i="8"/>
  <c r="H1215" i="8"/>
  <c r="G1214" i="8"/>
  <c r="F1214" i="8"/>
  <c r="C1214" i="8"/>
  <c r="B1214" i="8"/>
  <c r="H1214" i="8"/>
  <c r="B1213" i="8"/>
  <c r="C1213" i="8"/>
  <c r="H1213" i="8"/>
  <c r="G1213" i="8"/>
  <c r="F1213" i="8"/>
  <c r="G1212" i="8"/>
  <c r="F1212" i="8"/>
  <c r="C1212" i="8"/>
  <c r="B1212" i="8"/>
  <c r="H1212" i="8"/>
  <c r="G1211" i="8"/>
  <c r="F1211" i="8"/>
  <c r="C1211" i="8"/>
  <c r="B1211" i="8"/>
  <c r="H1211" i="8"/>
  <c r="B1210" i="8"/>
  <c r="C1210" i="8"/>
  <c r="H1210" i="8"/>
  <c r="G1210" i="8"/>
  <c r="F1210" i="8"/>
  <c r="G1209" i="8"/>
  <c r="F1209" i="8"/>
  <c r="C1209" i="8"/>
  <c r="B1209" i="8"/>
  <c r="H1209" i="8"/>
  <c r="B1208" i="8"/>
  <c r="C1208" i="8"/>
  <c r="H1208" i="8"/>
  <c r="G1208" i="8"/>
  <c r="F1208" i="8"/>
  <c r="G1207" i="8"/>
  <c r="F1207" i="8"/>
  <c r="C1207" i="8"/>
  <c r="B1207" i="8"/>
  <c r="H1207" i="8"/>
  <c r="G1206" i="8"/>
  <c r="F1206" i="8"/>
  <c r="C1206" i="8"/>
  <c r="B1206" i="8"/>
  <c r="H1206" i="8"/>
  <c r="B1205" i="8"/>
  <c r="C1205" i="8"/>
  <c r="H1205" i="8"/>
  <c r="G1205" i="8"/>
  <c r="F1205" i="8"/>
  <c r="G1204" i="8"/>
  <c r="F1204" i="8"/>
  <c r="C1204" i="8"/>
  <c r="B1204" i="8"/>
  <c r="H1204" i="8"/>
  <c r="G1203" i="8"/>
  <c r="F1203" i="8"/>
  <c r="C1203" i="8"/>
  <c r="B1203" i="8"/>
  <c r="H1203" i="8"/>
  <c r="B1202" i="8"/>
  <c r="C1202" i="8"/>
  <c r="H1202" i="8"/>
  <c r="G1202" i="8"/>
  <c r="F1202" i="8"/>
  <c r="G1201" i="8"/>
  <c r="F1201" i="8"/>
  <c r="C1201" i="8"/>
  <c r="B1201" i="8"/>
  <c r="H1201" i="8"/>
  <c r="B1200" i="8"/>
  <c r="C1200" i="8"/>
  <c r="H1200" i="8"/>
  <c r="G1200" i="8"/>
  <c r="F1200" i="8"/>
  <c r="G1199" i="8"/>
  <c r="F1199" i="8"/>
  <c r="C1199" i="8"/>
  <c r="B1199" i="8"/>
  <c r="H1199" i="8"/>
  <c r="G1198" i="8"/>
  <c r="F1198" i="8"/>
  <c r="C1198" i="8"/>
  <c r="B1198" i="8"/>
  <c r="H1198" i="8"/>
  <c r="B1197" i="8"/>
  <c r="C1197" i="8"/>
  <c r="H1197" i="8"/>
  <c r="G1197" i="8"/>
  <c r="F1197" i="8"/>
  <c r="G1196" i="8"/>
  <c r="F1196" i="8"/>
  <c r="C1196" i="8"/>
  <c r="B1196" i="8"/>
  <c r="H1196" i="8"/>
  <c r="G1195" i="8"/>
  <c r="F1195" i="8"/>
  <c r="C1195" i="8"/>
  <c r="B1195" i="8"/>
  <c r="H1195" i="8"/>
  <c r="B1194" i="8"/>
  <c r="C1194" i="8"/>
  <c r="H1194" i="8"/>
  <c r="G1194" i="8"/>
  <c r="F1194" i="8"/>
  <c r="G1193" i="8"/>
  <c r="F1193" i="8"/>
  <c r="C1193" i="8"/>
  <c r="B1193" i="8"/>
  <c r="H1193" i="8"/>
  <c r="B1192" i="8"/>
  <c r="C1192" i="8"/>
  <c r="H1192" i="8"/>
  <c r="G1192" i="8"/>
  <c r="F1192" i="8"/>
  <c r="G1191" i="8"/>
  <c r="F1191" i="8"/>
  <c r="C1191" i="8"/>
  <c r="B1191" i="8"/>
  <c r="H1191" i="8"/>
  <c r="G1190" i="8"/>
  <c r="F1190" i="8"/>
  <c r="C1190" i="8"/>
  <c r="B1190" i="8"/>
  <c r="H1190" i="8"/>
  <c r="B1189" i="8"/>
  <c r="C1189" i="8"/>
  <c r="H1189" i="8"/>
  <c r="G1189" i="8"/>
  <c r="F1189" i="8"/>
  <c r="G1188" i="8"/>
  <c r="F1188" i="8"/>
  <c r="C1188" i="8"/>
  <c r="B1188" i="8"/>
  <c r="H1188" i="8"/>
  <c r="G1187" i="8"/>
  <c r="F1187" i="8"/>
  <c r="C1187" i="8"/>
  <c r="B1187" i="8"/>
  <c r="H1187" i="8"/>
  <c r="B1186" i="8"/>
  <c r="C1186" i="8"/>
  <c r="H1186" i="8"/>
  <c r="G1186" i="8"/>
  <c r="F1186" i="8"/>
  <c r="G1185" i="8"/>
  <c r="F1185" i="8"/>
  <c r="C1185" i="8"/>
  <c r="B1185" i="8"/>
  <c r="H1185" i="8"/>
  <c r="B1184" i="8"/>
  <c r="C1184" i="8"/>
  <c r="H1184" i="8"/>
  <c r="G1184" i="8"/>
  <c r="F1184" i="8"/>
  <c r="G1183" i="8"/>
  <c r="F1183" i="8"/>
  <c r="C1183" i="8"/>
  <c r="B1183" i="8"/>
  <c r="H1183" i="8"/>
  <c r="G1182" i="8"/>
  <c r="F1182" i="8"/>
  <c r="C1182" i="8"/>
  <c r="B1182" i="8"/>
  <c r="H1182" i="8"/>
  <c r="B1181" i="8"/>
  <c r="C1181" i="8"/>
  <c r="H1181" i="8"/>
  <c r="G1181" i="8"/>
  <c r="F1181" i="8"/>
  <c r="G1180" i="8"/>
  <c r="F1180" i="8"/>
  <c r="C1180" i="8"/>
  <c r="B1180" i="8"/>
  <c r="H1180" i="8"/>
  <c r="G1179" i="8"/>
  <c r="F1179" i="8"/>
  <c r="C1179" i="8"/>
  <c r="B1179" i="8"/>
  <c r="H1179" i="8"/>
  <c r="B1178" i="8"/>
  <c r="C1178" i="8"/>
  <c r="H1178" i="8"/>
  <c r="G1178" i="8"/>
  <c r="F1178" i="8"/>
  <c r="G1177" i="8"/>
  <c r="F1177" i="8"/>
  <c r="C1177" i="8"/>
  <c r="B1177" i="8"/>
  <c r="H1177" i="8"/>
  <c r="B1176" i="8"/>
  <c r="C1176" i="8"/>
  <c r="H1176" i="8"/>
  <c r="G1176" i="8"/>
  <c r="F1176" i="8"/>
  <c r="G1175" i="8"/>
  <c r="F1175" i="8"/>
  <c r="C1175" i="8"/>
  <c r="B1175" i="8"/>
  <c r="H1175" i="8"/>
  <c r="G1174" i="8"/>
  <c r="F1174" i="8"/>
  <c r="C1174" i="8"/>
  <c r="B1174" i="8"/>
  <c r="H1174" i="8"/>
  <c r="B1173" i="8"/>
  <c r="C1173" i="8"/>
  <c r="H1173" i="8"/>
  <c r="G1173" i="8"/>
  <c r="F1173" i="8"/>
  <c r="G1172" i="8"/>
  <c r="F1172" i="8"/>
  <c r="C1172" i="8"/>
  <c r="B1172" i="8"/>
  <c r="H1172" i="8"/>
  <c r="G1171" i="8"/>
  <c r="F1171" i="8"/>
  <c r="C1171" i="8"/>
  <c r="B1171" i="8"/>
  <c r="H1171" i="8"/>
  <c r="B1170" i="8"/>
  <c r="C1170" i="8"/>
  <c r="H1170" i="8"/>
  <c r="G1170" i="8"/>
  <c r="F1170" i="8"/>
  <c r="G1169" i="8"/>
  <c r="F1169" i="8"/>
  <c r="C1169" i="8"/>
  <c r="B1169" i="8"/>
  <c r="H1169" i="8"/>
  <c r="B1168" i="8"/>
  <c r="C1168" i="8"/>
  <c r="H1168" i="8"/>
  <c r="G1168" i="8"/>
  <c r="F1168" i="8"/>
  <c r="G1167" i="8"/>
  <c r="F1167" i="8"/>
  <c r="C1167" i="8"/>
  <c r="B1167" i="8"/>
  <c r="H1167" i="8"/>
  <c r="G1166" i="8"/>
  <c r="F1166" i="8"/>
  <c r="C1166" i="8"/>
  <c r="B1166" i="8"/>
  <c r="H1166" i="8"/>
  <c r="B1165" i="8"/>
  <c r="C1165" i="8"/>
  <c r="H1165" i="8"/>
  <c r="G1165" i="8"/>
  <c r="F1165" i="8"/>
  <c r="G1164" i="8"/>
  <c r="F1164" i="8"/>
  <c r="C1164" i="8"/>
  <c r="B1164" i="8"/>
  <c r="H1164" i="8"/>
  <c r="G1163" i="8"/>
  <c r="F1163" i="8"/>
  <c r="C1163" i="8"/>
  <c r="B1163" i="8"/>
  <c r="H1163" i="8"/>
  <c r="B1162" i="8"/>
  <c r="C1162" i="8"/>
  <c r="H1162" i="8"/>
  <c r="G1162" i="8"/>
  <c r="F1162" i="8"/>
  <c r="G1161" i="8"/>
  <c r="F1161" i="8"/>
  <c r="C1161" i="8"/>
  <c r="B1161" i="8"/>
  <c r="H1161" i="8"/>
  <c r="B1160" i="8"/>
  <c r="C1160" i="8"/>
  <c r="H1160" i="8"/>
  <c r="G1160" i="8"/>
  <c r="F1160" i="8"/>
  <c r="G1159" i="8"/>
  <c r="F1159" i="8"/>
  <c r="C1159" i="8"/>
  <c r="B1159" i="8"/>
  <c r="H1159" i="8"/>
  <c r="G1158" i="8"/>
  <c r="F1158" i="8"/>
  <c r="C1158" i="8"/>
  <c r="B1158" i="8"/>
  <c r="H1158" i="8"/>
  <c r="B1157" i="8"/>
  <c r="C1157" i="8"/>
  <c r="H1157" i="8"/>
  <c r="G1157" i="8"/>
  <c r="F1157" i="8"/>
  <c r="G1156" i="8"/>
  <c r="F1156" i="8"/>
  <c r="C1156" i="8"/>
  <c r="B1156" i="8"/>
  <c r="H1156" i="8"/>
  <c r="G1155" i="8"/>
  <c r="F1155" i="8"/>
  <c r="C1155" i="8"/>
  <c r="B1155" i="8"/>
  <c r="H1155" i="8"/>
  <c r="B1154" i="8"/>
  <c r="C1154" i="8"/>
  <c r="H1154" i="8"/>
  <c r="G1154" i="8"/>
  <c r="F1154" i="8"/>
  <c r="G1153" i="8"/>
  <c r="F1153" i="8"/>
  <c r="C1153" i="8"/>
  <c r="B1153" i="8"/>
  <c r="H1153" i="8"/>
  <c r="B1152" i="8"/>
  <c r="C1152" i="8"/>
  <c r="H1152" i="8"/>
  <c r="G1152" i="8"/>
  <c r="F1152" i="8"/>
  <c r="G1151" i="8"/>
  <c r="F1151" i="8"/>
  <c r="C1151" i="8"/>
  <c r="B1151" i="8"/>
  <c r="H1151" i="8"/>
  <c r="G1150" i="8"/>
  <c r="F1150" i="8"/>
  <c r="C1150" i="8"/>
  <c r="B1150" i="8"/>
  <c r="H1150" i="8"/>
  <c r="B1149" i="8"/>
  <c r="C1149" i="8"/>
  <c r="H1149" i="8"/>
  <c r="G1149" i="8"/>
  <c r="F1149" i="8"/>
  <c r="G1148" i="8"/>
  <c r="F1148" i="8"/>
  <c r="C1148" i="8"/>
  <c r="B1148" i="8"/>
  <c r="H1148" i="8"/>
  <c r="G1147" i="8"/>
  <c r="F1147" i="8"/>
  <c r="C1147" i="8"/>
  <c r="B1147" i="8"/>
  <c r="H1147" i="8"/>
  <c r="B1146" i="8"/>
  <c r="C1146" i="8"/>
  <c r="H1146" i="8"/>
  <c r="G1146" i="8"/>
  <c r="F1146" i="8"/>
  <c r="G1145" i="8"/>
  <c r="F1145" i="8"/>
  <c r="C1145" i="8"/>
  <c r="B1145" i="8"/>
  <c r="H1145" i="8"/>
  <c r="B1144" i="8"/>
  <c r="C1144" i="8"/>
  <c r="H1144" i="8"/>
  <c r="G1144" i="8"/>
  <c r="F1144" i="8"/>
  <c r="G1143" i="8"/>
  <c r="F1143" i="8"/>
  <c r="C1143" i="8"/>
  <c r="B1143" i="8"/>
  <c r="H1143" i="8"/>
  <c r="G1142" i="8"/>
  <c r="F1142" i="8"/>
  <c r="C1142" i="8"/>
  <c r="B1142" i="8"/>
  <c r="H1142" i="8"/>
  <c r="B1141" i="8"/>
  <c r="C1141" i="8"/>
  <c r="H1141" i="8"/>
  <c r="G1141" i="8"/>
  <c r="F1141" i="8"/>
  <c r="G1140" i="8"/>
  <c r="F1140" i="8"/>
  <c r="C1140" i="8"/>
  <c r="B1140" i="8"/>
  <c r="H1140" i="8"/>
  <c r="G1139" i="8"/>
  <c r="F1139" i="8"/>
  <c r="C1139" i="8"/>
  <c r="B1139" i="8"/>
  <c r="H1139" i="8"/>
  <c r="B1138" i="8"/>
  <c r="C1138" i="8"/>
  <c r="H1138" i="8"/>
  <c r="G1138" i="8"/>
  <c r="F1138" i="8"/>
  <c r="G1137" i="8"/>
  <c r="F1137" i="8"/>
  <c r="C1137" i="8"/>
  <c r="B1137" i="8"/>
  <c r="H1137" i="8"/>
  <c r="B1136" i="8"/>
  <c r="C1136" i="8"/>
  <c r="H1136" i="8"/>
  <c r="G1136" i="8"/>
  <c r="F1136" i="8"/>
  <c r="G1135" i="8"/>
  <c r="F1135" i="8"/>
  <c r="C1135" i="8"/>
  <c r="B1135" i="8"/>
  <c r="H1135" i="8"/>
  <c r="G1134" i="8"/>
  <c r="F1134" i="8"/>
  <c r="C1134" i="8"/>
  <c r="B1134" i="8"/>
  <c r="H1134" i="8"/>
  <c r="B1133" i="8"/>
  <c r="C1133" i="8"/>
  <c r="H1133" i="8"/>
  <c r="G1133" i="8"/>
  <c r="F1133" i="8"/>
  <c r="G1132" i="8"/>
  <c r="F1132" i="8"/>
  <c r="C1132" i="8"/>
  <c r="B1132" i="8"/>
  <c r="H1132" i="8"/>
  <c r="G1131" i="8"/>
  <c r="F1131" i="8"/>
  <c r="C1131" i="8"/>
  <c r="B1131" i="8"/>
  <c r="H1131" i="8"/>
  <c r="B1130" i="8"/>
  <c r="C1130" i="8"/>
  <c r="H1130" i="8"/>
  <c r="G1130" i="8"/>
  <c r="F1130" i="8"/>
  <c r="G1129" i="8"/>
  <c r="F1129" i="8"/>
  <c r="C1129" i="8"/>
  <c r="B1129" i="8"/>
  <c r="H1129" i="8"/>
  <c r="B1128" i="8"/>
  <c r="C1128" i="8"/>
  <c r="H1128" i="8"/>
  <c r="G1128" i="8"/>
  <c r="F1128" i="8"/>
  <c r="G1127" i="8"/>
  <c r="F1127" i="8"/>
  <c r="C1127" i="8"/>
  <c r="B1127" i="8"/>
  <c r="H1127" i="8"/>
  <c r="G1126" i="8"/>
  <c r="F1126" i="8"/>
  <c r="C1126" i="8"/>
  <c r="B1126" i="8"/>
  <c r="H1126" i="8"/>
  <c r="B1125" i="8"/>
  <c r="C1125" i="8"/>
  <c r="H1125" i="8"/>
  <c r="G1125" i="8"/>
  <c r="F1125" i="8"/>
  <c r="G1124" i="8"/>
  <c r="F1124" i="8"/>
  <c r="C1124" i="8"/>
  <c r="B1124" i="8"/>
  <c r="H1124" i="8"/>
  <c r="G1123" i="8"/>
  <c r="F1123" i="8"/>
  <c r="C1123" i="8"/>
  <c r="B1123" i="8"/>
  <c r="H1123" i="8"/>
  <c r="B1122" i="8"/>
  <c r="C1122" i="8"/>
  <c r="H1122" i="8"/>
  <c r="G1122" i="8"/>
  <c r="F1122" i="8"/>
  <c r="G1121" i="8"/>
  <c r="F1121" i="8"/>
  <c r="C1121" i="8"/>
  <c r="B1121" i="8"/>
  <c r="H1121" i="8"/>
  <c r="B1120" i="8"/>
  <c r="C1120" i="8"/>
  <c r="H1120" i="8"/>
  <c r="G1120" i="8"/>
  <c r="F1120" i="8"/>
  <c r="G1119" i="8"/>
  <c r="F1119" i="8"/>
  <c r="C1119" i="8"/>
  <c r="B1119" i="8"/>
  <c r="H1119" i="8"/>
  <c r="G1118" i="8"/>
  <c r="F1118" i="8"/>
  <c r="C1118" i="8"/>
  <c r="B1118" i="8"/>
  <c r="H1118" i="8"/>
  <c r="B1117" i="8"/>
  <c r="C1117" i="8"/>
  <c r="H1117" i="8"/>
  <c r="G1117" i="8"/>
  <c r="F1117" i="8"/>
  <c r="G1116" i="8"/>
  <c r="F1116" i="8"/>
  <c r="C1116" i="8"/>
  <c r="B1116" i="8"/>
  <c r="H1116" i="8"/>
  <c r="G1115" i="8"/>
  <c r="F1115" i="8"/>
  <c r="C1115" i="8"/>
  <c r="B1115" i="8"/>
  <c r="H1115" i="8"/>
  <c r="B1114" i="8"/>
  <c r="C1114" i="8"/>
  <c r="H1114" i="8"/>
  <c r="G1114" i="8"/>
  <c r="F1114" i="8"/>
  <c r="G1113" i="8"/>
  <c r="F1113" i="8"/>
  <c r="C1113" i="8"/>
  <c r="B1113" i="8"/>
  <c r="H1113" i="8"/>
  <c r="B1112" i="8"/>
  <c r="C1112" i="8"/>
  <c r="H1112" i="8"/>
  <c r="G1112" i="8"/>
  <c r="F1112" i="8"/>
  <c r="G1111" i="8"/>
  <c r="F1111" i="8"/>
  <c r="C1111" i="8"/>
  <c r="B1111" i="8"/>
  <c r="H1111" i="8"/>
  <c r="G1110" i="8"/>
  <c r="F1110" i="8"/>
  <c r="C1110" i="8"/>
  <c r="B1110" i="8"/>
  <c r="H1110" i="8"/>
  <c r="B1109" i="8"/>
  <c r="C1109" i="8"/>
  <c r="H1109" i="8"/>
  <c r="G1109" i="8"/>
  <c r="F1109" i="8"/>
  <c r="G1108" i="8"/>
  <c r="F1108" i="8"/>
  <c r="C1108" i="8"/>
  <c r="B1108" i="8"/>
  <c r="H1108" i="8"/>
  <c r="G1107" i="8"/>
  <c r="F1107" i="8"/>
  <c r="C1107" i="8"/>
  <c r="B1107" i="8"/>
  <c r="H1107" i="8"/>
  <c r="B1106" i="8"/>
  <c r="C1106" i="8"/>
  <c r="H1106" i="8"/>
  <c r="G1106" i="8"/>
  <c r="F1106" i="8"/>
  <c r="G1105" i="8"/>
  <c r="F1105" i="8"/>
  <c r="C1105" i="8"/>
  <c r="B1105" i="8"/>
  <c r="H1105" i="8"/>
  <c r="B1104" i="8"/>
  <c r="C1104" i="8"/>
  <c r="H1104" i="8"/>
  <c r="G1104" i="8"/>
  <c r="F1104" i="8"/>
  <c r="G1103" i="8"/>
  <c r="F1103" i="8"/>
  <c r="C1103" i="8"/>
  <c r="B1103" i="8"/>
  <c r="H1103" i="8"/>
  <c r="G1102" i="8"/>
  <c r="F1102" i="8"/>
  <c r="C1102" i="8"/>
  <c r="B1102" i="8"/>
  <c r="H1102" i="8"/>
  <c r="B1101" i="8"/>
  <c r="C1101" i="8"/>
  <c r="H1101" i="8"/>
  <c r="G1101" i="8"/>
  <c r="F1101" i="8"/>
  <c r="G1100" i="8"/>
  <c r="F1100" i="8"/>
  <c r="C1100" i="8"/>
  <c r="B1100" i="8"/>
  <c r="H1100" i="8"/>
  <c r="G1099" i="8"/>
  <c r="F1099" i="8"/>
  <c r="C1099" i="8"/>
  <c r="B1099" i="8"/>
  <c r="H1099" i="8"/>
  <c r="B1098" i="8"/>
  <c r="C1098" i="8"/>
  <c r="H1098" i="8"/>
  <c r="G1098" i="8"/>
  <c r="F1098" i="8"/>
  <c r="G1097" i="8"/>
  <c r="F1097" i="8"/>
  <c r="C1097" i="8"/>
  <c r="B1097" i="8"/>
  <c r="H1097" i="8"/>
  <c r="B1096" i="8"/>
  <c r="C1096" i="8"/>
  <c r="H1096" i="8"/>
  <c r="G1096" i="8"/>
  <c r="F1096" i="8"/>
  <c r="G1095" i="8"/>
  <c r="F1095" i="8"/>
  <c r="C1095" i="8"/>
  <c r="B1095" i="8"/>
  <c r="H1095" i="8"/>
  <c r="G1094" i="8"/>
  <c r="F1094" i="8"/>
  <c r="C1094" i="8"/>
  <c r="B1094" i="8"/>
  <c r="H1094" i="8"/>
  <c r="B1093" i="8"/>
  <c r="C1093" i="8"/>
  <c r="H1093" i="8"/>
  <c r="G1093" i="8"/>
  <c r="F1093" i="8"/>
  <c r="G1092" i="8"/>
  <c r="F1092" i="8"/>
  <c r="C1092" i="8"/>
  <c r="B1092" i="8"/>
  <c r="G1091" i="8"/>
  <c r="F1091" i="8"/>
  <c r="C1091" i="8"/>
  <c r="B1091" i="8"/>
  <c r="H1091" i="8"/>
  <c r="B1090" i="8"/>
  <c r="C1090" i="8"/>
  <c r="H1090" i="8"/>
  <c r="G1090" i="8"/>
  <c r="F1090" i="8"/>
  <c r="G1089" i="8"/>
  <c r="F1089" i="8"/>
  <c r="C1089" i="8"/>
  <c r="B1089" i="8"/>
  <c r="H1089" i="8"/>
  <c r="B1088" i="8"/>
  <c r="C1088" i="8"/>
  <c r="H1088" i="8"/>
  <c r="G1088" i="8"/>
  <c r="F1088" i="8"/>
  <c r="G1087" i="8"/>
  <c r="F1087" i="8"/>
  <c r="C1087" i="8"/>
  <c r="B1087" i="8"/>
  <c r="H1087" i="8"/>
  <c r="G1086" i="8"/>
  <c r="F1086" i="8"/>
  <c r="C1086" i="8"/>
  <c r="B1086" i="8"/>
  <c r="H1086" i="8"/>
  <c r="B1085" i="8"/>
  <c r="C1085" i="8"/>
  <c r="H1085" i="8"/>
  <c r="G1085" i="8"/>
  <c r="F1085" i="8"/>
  <c r="G1084" i="8"/>
  <c r="F1084" i="8"/>
  <c r="C1084" i="8"/>
  <c r="B1084" i="8"/>
  <c r="H1084" i="8"/>
  <c r="G1083" i="8"/>
  <c r="F1083" i="8"/>
  <c r="C1083" i="8"/>
  <c r="B1083" i="8"/>
  <c r="H1083" i="8"/>
  <c r="B1082" i="8"/>
  <c r="C1082" i="8"/>
  <c r="H1082" i="8"/>
  <c r="G1082" i="8"/>
  <c r="F1082" i="8"/>
  <c r="G1081" i="8"/>
  <c r="F1081" i="8"/>
  <c r="C1081" i="8"/>
  <c r="B1081" i="8"/>
  <c r="B1080" i="8"/>
  <c r="C1080" i="8"/>
  <c r="H1080" i="8"/>
  <c r="G1080" i="8"/>
  <c r="F1080" i="8"/>
  <c r="G1079" i="8"/>
  <c r="F1079" i="8"/>
  <c r="C1079" i="8"/>
  <c r="B1079" i="8"/>
  <c r="H1079" i="8"/>
  <c r="G1078" i="8"/>
  <c r="F1078" i="8"/>
  <c r="C1078" i="8"/>
  <c r="B1078" i="8"/>
  <c r="H1078" i="8"/>
  <c r="B1077" i="8"/>
  <c r="C1077" i="8"/>
  <c r="H1077" i="8"/>
  <c r="G1077" i="8"/>
  <c r="F1077" i="8"/>
  <c r="G1076" i="8"/>
  <c r="F1076" i="8"/>
  <c r="C1076" i="8"/>
  <c r="B1076" i="8"/>
  <c r="G1075" i="8"/>
  <c r="F1075" i="8"/>
  <c r="C1075" i="8"/>
  <c r="B1075" i="8"/>
  <c r="H1075" i="8"/>
  <c r="B1074" i="8"/>
  <c r="C1074" i="8"/>
  <c r="H1074" i="8"/>
  <c r="G1074" i="8"/>
  <c r="F1074" i="8"/>
  <c r="G1073" i="8"/>
  <c r="F1073" i="8"/>
  <c r="C1073" i="8"/>
  <c r="B1073" i="8"/>
  <c r="H1073" i="8"/>
  <c r="B1072" i="8"/>
  <c r="C1072" i="8"/>
  <c r="H1072" i="8"/>
  <c r="G1072" i="8"/>
  <c r="F1072" i="8"/>
  <c r="G1071" i="8"/>
  <c r="F1071" i="8"/>
  <c r="C1071" i="8"/>
  <c r="B1071" i="8"/>
  <c r="H1071" i="8"/>
  <c r="G1070" i="8"/>
  <c r="F1070" i="8"/>
  <c r="C1070" i="8"/>
  <c r="B1070" i="8"/>
  <c r="H1070" i="8"/>
  <c r="B1069" i="8"/>
  <c r="C1069" i="8"/>
  <c r="H1069" i="8"/>
  <c r="G1069" i="8"/>
  <c r="F1069" i="8"/>
  <c r="G1068" i="8"/>
  <c r="F1068" i="8"/>
  <c r="C1068" i="8"/>
  <c r="B1068" i="8"/>
  <c r="H1068" i="8"/>
  <c r="G1067" i="8"/>
  <c r="F1067" i="8"/>
  <c r="C1067" i="8"/>
  <c r="B1067" i="8"/>
  <c r="H1067" i="8"/>
  <c r="B1066" i="8"/>
  <c r="C1066" i="8"/>
  <c r="H1066" i="8"/>
  <c r="G1066" i="8"/>
  <c r="F1066" i="8"/>
  <c r="G1065" i="8"/>
  <c r="F1065" i="8"/>
  <c r="C1065" i="8"/>
  <c r="B1065" i="8"/>
  <c r="B1064" i="8"/>
  <c r="C1064" i="8"/>
  <c r="H1064" i="8"/>
  <c r="G1064" i="8"/>
  <c r="F1064" i="8"/>
  <c r="G1063" i="8"/>
  <c r="F1063" i="8"/>
  <c r="C1063" i="8"/>
  <c r="B1063" i="8"/>
  <c r="H1063" i="8"/>
  <c r="G1062" i="8"/>
  <c r="F1062" i="8"/>
  <c r="C1062" i="8"/>
  <c r="B1062" i="8"/>
  <c r="H1062" i="8"/>
  <c r="B1061" i="8"/>
  <c r="C1061" i="8"/>
  <c r="H1061" i="8"/>
  <c r="G1061" i="8"/>
  <c r="F1061" i="8"/>
  <c r="G1060" i="8"/>
  <c r="F1060" i="8"/>
  <c r="C1060" i="8"/>
  <c r="B1060" i="8"/>
  <c r="H1060" i="8"/>
  <c r="G1059" i="8"/>
  <c r="F1059" i="8"/>
  <c r="C1059" i="8"/>
  <c r="B1059" i="8"/>
  <c r="H1059" i="8"/>
  <c r="B1058" i="8"/>
  <c r="C1058" i="8"/>
  <c r="H1058" i="8"/>
  <c r="G1058" i="8"/>
  <c r="F1058" i="8"/>
  <c r="G1057" i="8"/>
  <c r="F1057" i="8"/>
  <c r="C1057" i="8"/>
  <c r="B1057" i="8"/>
  <c r="H1057" i="8"/>
  <c r="B1056" i="8"/>
  <c r="C1056" i="8"/>
  <c r="H1056" i="8"/>
  <c r="G1056" i="8"/>
  <c r="F1056" i="8"/>
  <c r="G1055" i="8"/>
  <c r="F1055" i="8"/>
  <c r="C1055" i="8"/>
  <c r="B1055" i="8"/>
  <c r="H1055" i="8"/>
  <c r="G1054" i="8"/>
  <c r="F1054" i="8"/>
  <c r="C1054" i="8"/>
  <c r="B1054" i="8"/>
  <c r="H1054" i="8"/>
  <c r="B1053" i="8"/>
  <c r="C1053" i="8"/>
  <c r="H1053" i="8"/>
  <c r="G1053" i="8"/>
  <c r="F1053" i="8"/>
  <c r="G1052" i="8"/>
  <c r="F1052" i="8"/>
  <c r="C1052" i="8"/>
  <c r="B1052" i="8"/>
  <c r="G1051" i="8"/>
  <c r="F1051" i="8"/>
  <c r="C1051" i="8"/>
  <c r="B1051" i="8"/>
  <c r="H1051" i="8"/>
  <c r="B1050" i="8"/>
  <c r="C1050" i="8"/>
  <c r="H1050" i="8"/>
  <c r="G1050" i="8"/>
  <c r="F1050" i="8"/>
  <c r="G1049" i="8"/>
  <c r="F1049" i="8"/>
  <c r="C1049" i="8"/>
  <c r="B1049" i="8"/>
  <c r="H1049" i="8"/>
  <c r="B1048" i="8"/>
  <c r="C1048" i="8"/>
  <c r="H1048" i="8"/>
  <c r="G1048" i="8"/>
  <c r="F1048" i="8"/>
  <c r="G1047" i="8"/>
  <c r="F1047" i="8"/>
  <c r="C1047" i="8"/>
  <c r="B1047" i="8"/>
  <c r="H1047" i="8"/>
  <c r="G1046" i="8"/>
  <c r="F1046" i="8"/>
  <c r="C1046" i="8"/>
  <c r="B1046" i="8"/>
  <c r="H1046" i="8"/>
  <c r="B1045" i="8"/>
  <c r="C1045" i="8"/>
  <c r="H1045" i="8"/>
  <c r="G1045" i="8"/>
  <c r="F1045" i="8"/>
  <c r="G1044" i="8"/>
  <c r="F1044" i="8"/>
  <c r="C1044" i="8"/>
  <c r="B1044" i="8"/>
  <c r="H1044" i="8"/>
  <c r="G1043" i="8"/>
  <c r="F1043" i="8"/>
  <c r="C1043" i="8"/>
  <c r="B1043" i="8"/>
  <c r="H1043" i="8"/>
  <c r="B1042" i="8"/>
  <c r="C1042" i="8"/>
  <c r="H1042" i="8"/>
  <c r="G1042" i="8"/>
  <c r="F1042" i="8"/>
  <c r="G1041" i="8"/>
  <c r="F1041" i="8"/>
  <c r="C1041" i="8"/>
  <c r="B1041" i="8"/>
  <c r="B1040" i="8"/>
  <c r="C1040" i="8"/>
  <c r="H1040" i="8"/>
  <c r="G1040" i="8"/>
  <c r="F1040" i="8"/>
  <c r="G1039" i="8"/>
  <c r="F1039" i="8"/>
  <c r="C1039" i="8"/>
  <c r="B1039" i="8"/>
  <c r="H1039" i="8"/>
  <c r="G1038" i="8"/>
  <c r="F1038" i="8"/>
  <c r="C1038" i="8"/>
  <c r="B1038" i="8"/>
  <c r="H1038" i="8"/>
  <c r="B1037" i="8"/>
  <c r="C1037" i="8"/>
  <c r="H1037" i="8"/>
  <c r="G1037" i="8"/>
  <c r="F1037" i="8"/>
  <c r="G1036" i="8"/>
  <c r="F1036" i="8"/>
  <c r="C1036" i="8"/>
  <c r="B1036" i="8"/>
  <c r="H1036" i="8"/>
  <c r="G1035" i="8"/>
  <c r="F1035" i="8"/>
  <c r="C1035" i="8"/>
  <c r="B1035" i="8"/>
  <c r="H1035" i="8"/>
  <c r="B1034" i="8"/>
  <c r="C1034" i="8"/>
  <c r="H1034" i="8"/>
  <c r="G1034" i="8"/>
  <c r="F1034" i="8"/>
  <c r="G1033" i="8"/>
  <c r="F1033" i="8"/>
  <c r="C1033" i="8"/>
  <c r="B1033" i="8"/>
  <c r="H1033" i="8"/>
  <c r="B1032" i="8"/>
  <c r="C1032" i="8"/>
  <c r="H1032" i="8"/>
  <c r="G1032" i="8"/>
  <c r="F1032" i="8"/>
  <c r="G1031" i="8"/>
  <c r="F1031" i="8"/>
  <c r="C1031" i="8"/>
  <c r="B1031" i="8"/>
  <c r="H1031" i="8"/>
  <c r="G1030" i="8"/>
  <c r="F1030" i="8"/>
  <c r="C1030" i="8"/>
  <c r="B1030" i="8"/>
  <c r="H1030" i="8"/>
  <c r="B1029" i="8"/>
  <c r="C1029" i="8"/>
  <c r="H1029" i="8"/>
  <c r="G1029" i="8"/>
  <c r="F1029" i="8"/>
  <c r="G1028" i="8"/>
  <c r="F1028" i="8"/>
  <c r="C1028" i="8"/>
  <c r="B1028" i="8"/>
  <c r="G1027" i="8"/>
  <c r="F1027" i="8"/>
  <c r="C1027" i="8"/>
  <c r="B1027" i="8"/>
  <c r="H1027" i="8"/>
  <c r="B1026" i="8"/>
  <c r="C1026" i="8"/>
  <c r="H1026" i="8"/>
  <c r="G1026" i="8"/>
  <c r="F1026" i="8"/>
  <c r="G1025" i="8"/>
  <c r="F1025" i="8"/>
  <c r="C1025" i="8"/>
  <c r="B1025" i="8"/>
  <c r="H1025" i="8"/>
  <c r="B1024" i="8"/>
  <c r="C1024" i="8"/>
  <c r="H1024" i="8"/>
  <c r="G1024" i="8"/>
  <c r="F1024" i="8"/>
  <c r="G1023" i="8"/>
  <c r="F1023" i="8"/>
  <c r="C1023" i="8"/>
  <c r="B1023" i="8"/>
  <c r="H1023" i="8"/>
  <c r="G1022" i="8"/>
  <c r="F1022" i="8"/>
  <c r="C1022" i="8"/>
  <c r="B1022" i="8"/>
  <c r="H1022" i="8"/>
  <c r="B1021" i="8"/>
  <c r="C1021" i="8"/>
  <c r="H1021" i="8"/>
  <c r="G1021" i="8"/>
  <c r="F1021" i="8"/>
  <c r="G1020" i="8"/>
  <c r="F1020" i="8"/>
  <c r="C1020" i="8"/>
  <c r="B1020" i="8"/>
  <c r="H1020" i="8"/>
  <c r="G1019" i="8"/>
  <c r="F1019" i="8"/>
  <c r="C1019" i="8"/>
  <c r="B1019" i="8"/>
  <c r="H1019" i="8"/>
  <c r="B1018" i="8"/>
  <c r="C1018" i="8"/>
  <c r="H1018" i="8"/>
  <c r="G1018" i="8"/>
  <c r="F1018" i="8"/>
  <c r="G1017" i="8"/>
  <c r="F1017" i="8"/>
  <c r="C1017" i="8"/>
  <c r="B1017" i="8"/>
  <c r="B1016" i="8"/>
  <c r="C1016" i="8"/>
  <c r="H1016" i="8"/>
  <c r="G1016" i="8"/>
  <c r="F1016" i="8"/>
  <c r="G1015" i="8"/>
  <c r="F1015" i="8"/>
  <c r="C1015" i="8"/>
  <c r="B1015" i="8"/>
  <c r="H1015" i="8"/>
  <c r="G1014" i="8"/>
  <c r="F1014" i="8"/>
  <c r="C1014" i="8"/>
  <c r="B1014" i="8"/>
  <c r="H1014" i="8"/>
  <c r="B1013" i="8"/>
  <c r="C1013" i="8"/>
  <c r="H1013" i="8"/>
  <c r="G1013" i="8"/>
  <c r="F1013" i="8"/>
  <c r="G1012" i="8"/>
  <c r="F1012" i="8"/>
  <c r="C1012" i="8"/>
  <c r="B1012" i="8"/>
  <c r="G1011" i="8"/>
  <c r="F1011" i="8"/>
  <c r="C1011" i="8"/>
  <c r="B1011" i="8"/>
  <c r="H1011" i="8"/>
  <c r="B1010" i="8"/>
  <c r="C1010" i="8"/>
  <c r="H1010" i="8"/>
  <c r="G1010" i="8"/>
  <c r="F1010" i="8"/>
  <c r="G1009" i="8"/>
  <c r="F1009" i="8"/>
  <c r="C1009" i="8"/>
  <c r="B1009" i="8"/>
  <c r="H1009" i="8"/>
  <c r="B1008" i="8"/>
  <c r="C1008" i="8"/>
  <c r="H1008" i="8"/>
  <c r="G1008" i="8"/>
  <c r="F1008" i="8"/>
  <c r="G1007" i="8"/>
  <c r="F1007" i="8"/>
  <c r="C1007" i="8"/>
  <c r="B1007" i="8"/>
  <c r="H1007" i="8"/>
  <c r="G1006" i="8"/>
  <c r="F1006" i="8"/>
  <c r="C1006" i="8"/>
  <c r="B1006" i="8"/>
  <c r="H1006" i="8"/>
  <c r="B1005" i="8"/>
  <c r="C1005" i="8"/>
  <c r="H1005" i="8"/>
  <c r="G1005" i="8"/>
  <c r="F1005" i="8"/>
  <c r="G1004" i="8"/>
  <c r="F1004" i="8"/>
  <c r="C1004" i="8"/>
  <c r="B1004" i="8"/>
  <c r="H1004" i="8"/>
  <c r="G1003" i="8"/>
  <c r="F1003" i="8"/>
  <c r="C1003" i="8"/>
  <c r="B1003" i="8"/>
  <c r="H1003" i="8"/>
  <c r="B1002" i="8"/>
  <c r="C1002" i="8"/>
  <c r="H1002" i="8"/>
  <c r="G1002" i="8"/>
  <c r="F1002" i="8"/>
  <c r="G1001" i="8"/>
  <c r="F1001" i="8"/>
  <c r="C1001" i="8"/>
  <c r="B1001" i="8"/>
  <c r="B1000" i="8"/>
  <c r="C1000" i="8"/>
  <c r="H1000" i="8"/>
  <c r="G1000" i="8"/>
  <c r="F1000" i="8"/>
  <c r="G999" i="8"/>
  <c r="F999" i="8"/>
  <c r="C999" i="8"/>
  <c r="B999" i="8"/>
  <c r="H999" i="8"/>
  <c r="G998" i="8"/>
  <c r="F998" i="8"/>
  <c r="C998" i="8"/>
  <c r="B998" i="8"/>
  <c r="H998" i="8"/>
  <c r="B997" i="8"/>
  <c r="C997" i="8"/>
  <c r="H997" i="8"/>
  <c r="G997" i="8"/>
  <c r="F997" i="8"/>
  <c r="G996" i="8"/>
  <c r="F996" i="8"/>
  <c r="C996" i="8"/>
  <c r="B996" i="8"/>
  <c r="G995" i="8"/>
  <c r="F995" i="8"/>
  <c r="C995" i="8"/>
  <c r="B995" i="8"/>
  <c r="H995" i="8"/>
  <c r="B994" i="8"/>
  <c r="C994" i="8"/>
  <c r="H994" i="8"/>
  <c r="G994" i="8"/>
  <c r="F994" i="8"/>
  <c r="G993" i="8"/>
  <c r="F993" i="8"/>
  <c r="C993" i="8"/>
  <c r="B993" i="8"/>
  <c r="H993" i="8"/>
  <c r="B992" i="8"/>
  <c r="C992" i="8"/>
  <c r="H992" i="8"/>
  <c r="G992" i="8"/>
  <c r="F992" i="8"/>
  <c r="G991" i="8"/>
  <c r="F991" i="8"/>
  <c r="C991" i="8"/>
  <c r="B991" i="8"/>
  <c r="H991" i="8"/>
  <c r="G990" i="8"/>
  <c r="F990" i="8"/>
  <c r="C990" i="8"/>
  <c r="B990" i="8"/>
  <c r="H990" i="8"/>
  <c r="B989" i="8"/>
  <c r="C989" i="8"/>
  <c r="H989" i="8"/>
  <c r="G989" i="8"/>
  <c r="F989" i="8"/>
  <c r="G988" i="8"/>
  <c r="F988" i="8"/>
  <c r="C988" i="8"/>
  <c r="B988" i="8"/>
  <c r="G987" i="8"/>
  <c r="F987" i="8"/>
  <c r="C987" i="8"/>
  <c r="B987" i="8"/>
  <c r="H987" i="8"/>
  <c r="B986" i="8"/>
  <c r="C986" i="8"/>
  <c r="H986" i="8"/>
  <c r="G986" i="8"/>
  <c r="F986" i="8"/>
  <c r="G985" i="8"/>
  <c r="F985" i="8"/>
  <c r="C985" i="8"/>
  <c r="B985" i="8"/>
  <c r="B984" i="8"/>
  <c r="C984" i="8"/>
  <c r="H984" i="8"/>
  <c r="G984" i="8"/>
  <c r="F984" i="8"/>
  <c r="G983" i="8"/>
  <c r="F983" i="8"/>
  <c r="C983" i="8"/>
  <c r="B983" i="8"/>
  <c r="H983" i="8"/>
  <c r="G982" i="8"/>
  <c r="F982" i="8"/>
  <c r="C982" i="8"/>
  <c r="B982" i="8"/>
  <c r="H982" i="8"/>
  <c r="B981" i="8"/>
  <c r="C981" i="8"/>
  <c r="H981" i="8"/>
  <c r="G981" i="8"/>
  <c r="F981" i="8"/>
  <c r="G980" i="8"/>
  <c r="F980" i="8"/>
  <c r="C980" i="8"/>
  <c r="B980" i="8"/>
  <c r="H980" i="8"/>
  <c r="G979" i="8"/>
  <c r="F979" i="8"/>
  <c r="C979" i="8"/>
  <c r="B979" i="8"/>
  <c r="H979" i="8"/>
  <c r="B978" i="8"/>
  <c r="C978" i="8"/>
  <c r="H978" i="8"/>
  <c r="G978" i="8"/>
  <c r="F978" i="8"/>
  <c r="G977" i="8"/>
  <c r="F977" i="8"/>
  <c r="C977" i="8"/>
  <c r="B977" i="8"/>
  <c r="B976" i="8"/>
  <c r="C976" i="8"/>
  <c r="H976" i="8"/>
  <c r="G976" i="8"/>
  <c r="F976" i="8"/>
  <c r="G975" i="8"/>
  <c r="F975" i="8"/>
  <c r="C975" i="8"/>
  <c r="B975" i="8"/>
  <c r="H975" i="8"/>
  <c r="G974" i="8"/>
  <c r="F974" i="8"/>
  <c r="C974" i="8"/>
  <c r="B974" i="8"/>
  <c r="H974" i="8"/>
  <c r="B973" i="8"/>
  <c r="C973" i="8"/>
  <c r="H973" i="8"/>
  <c r="G973" i="8"/>
  <c r="F973" i="8"/>
  <c r="G972" i="8"/>
  <c r="F972" i="8"/>
  <c r="C972" i="8"/>
  <c r="B972" i="8"/>
  <c r="H972" i="8"/>
  <c r="G971" i="8"/>
  <c r="F971" i="8"/>
  <c r="C971" i="8"/>
  <c r="B971" i="8"/>
  <c r="H971" i="8"/>
  <c r="B970" i="8"/>
  <c r="C970" i="8"/>
  <c r="H970" i="8"/>
  <c r="G970" i="8"/>
  <c r="F970" i="8"/>
  <c r="G969" i="8"/>
  <c r="F969" i="8"/>
  <c r="C969" i="8"/>
  <c r="B969" i="8"/>
  <c r="H969" i="8"/>
  <c r="B968" i="8"/>
  <c r="C968" i="8"/>
  <c r="H968" i="8"/>
  <c r="G968" i="8"/>
  <c r="F968" i="8"/>
  <c r="G967" i="8"/>
  <c r="F967" i="8"/>
  <c r="C967" i="8"/>
  <c r="B967" i="8"/>
  <c r="H967" i="8"/>
  <c r="G966" i="8"/>
  <c r="F966" i="8"/>
  <c r="C966" i="8"/>
  <c r="B966" i="8"/>
  <c r="H966" i="8"/>
  <c r="B965" i="8"/>
  <c r="C965" i="8"/>
  <c r="H965" i="8"/>
  <c r="G965" i="8"/>
  <c r="F965" i="8"/>
  <c r="G964" i="8"/>
  <c r="F964" i="8"/>
  <c r="C964" i="8"/>
  <c r="B964" i="8"/>
  <c r="G963" i="8"/>
  <c r="F963" i="8"/>
  <c r="C963" i="8"/>
  <c r="B963" i="8"/>
  <c r="H963" i="8"/>
  <c r="B962" i="8"/>
  <c r="C962" i="8"/>
  <c r="H962" i="8"/>
  <c r="G962" i="8"/>
  <c r="F962" i="8"/>
  <c r="G961" i="8"/>
  <c r="F961" i="8"/>
  <c r="C961" i="8"/>
  <c r="B961" i="8"/>
  <c r="H961" i="8"/>
  <c r="B960" i="8"/>
  <c r="C960" i="8"/>
  <c r="H960" i="8"/>
  <c r="G960" i="8"/>
  <c r="F960" i="8"/>
  <c r="G959" i="8"/>
  <c r="F959" i="8"/>
  <c r="C959" i="8"/>
  <c r="B959" i="8"/>
  <c r="H959" i="8"/>
  <c r="G958" i="8"/>
  <c r="F958" i="8"/>
  <c r="C958" i="8"/>
  <c r="B958" i="8"/>
  <c r="H958" i="8"/>
  <c r="B957" i="8"/>
  <c r="C957" i="8"/>
  <c r="H957" i="8"/>
  <c r="G957" i="8"/>
  <c r="F957" i="8"/>
  <c r="G956" i="8"/>
  <c r="F956" i="8"/>
  <c r="C956" i="8"/>
  <c r="B956" i="8"/>
  <c r="H956" i="8"/>
  <c r="G955" i="8"/>
  <c r="F955" i="8"/>
  <c r="C955" i="8"/>
  <c r="B955" i="8"/>
  <c r="H955" i="8"/>
  <c r="B954" i="8"/>
  <c r="C954" i="8"/>
  <c r="H954" i="8"/>
  <c r="G954" i="8"/>
  <c r="F954" i="8"/>
  <c r="G953" i="8"/>
  <c r="F953" i="8"/>
  <c r="C953" i="8"/>
  <c r="B953" i="8"/>
  <c r="B952" i="8"/>
  <c r="C952" i="8"/>
  <c r="H952" i="8"/>
  <c r="G952" i="8"/>
  <c r="F952" i="8"/>
  <c r="G951" i="8"/>
  <c r="F951" i="8"/>
  <c r="C951" i="8"/>
  <c r="B951" i="8"/>
  <c r="H951" i="8"/>
  <c r="G950" i="8"/>
  <c r="F950" i="8"/>
  <c r="C950" i="8"/>
  <c r="B950" i="8"/>
  <c r="H950" i="8"/>
  <c r="B949" i="8"/>
  <c r="C949" i="8"/>
  <c r="H949" i="8"/>
  <c r="G949" i="8"/>
  <c r="F949" i="8"/>
  <c r="G948" i="8"/>
  <c r="F948" i="8"/>
  <c r="C948" i="8"/>
  <c r="B948" i="8"/>
  <c r="G947" i="8"/>
  <c r="F947" i="8"/>
  <c r="C947" i="8"/>
  <c r="B947" i="8"/>
  <c r="H947" i="8"/>
  <c r="B946" i="8"/>
  <c r="C946" i="8"/>
  <c r="H946" i="8"/>
  <c r="G946" i="8"/>
  <c r="F946" i="8"/>
  <c r="G945" i="8"/>
  <c r="F945" i="8"/>
  <c r="C945" i="8"/>
  <c r="B945" i="8"/>
  <c r="H945" i="8"/>
  <c r="B944" i="8"/>
  <c r="C944" i="8"/>
  <c r="H944" i="8"/>
  <c r="G944" i="8"/>
  <c r="F944" i="8"/>
  <c r="G943" i="8"/>
  <c r="F943" i="8"/>
  <c r="C943" i="8"/>
  <c r="B943" i="8"/>
  <c r="H943" i="8"/>
  <c r="G942" i="8"/>
  <c r="F942" i="8"/>
  <c r="C942" i="8"/>
  <c r="B942" i="8"/>
  <c r="H942" i="8"/>
  <c r="B941" i="8"/>
  <c r="C941" i="8"/>
  <c r="H941" i="8"/>
  <c r="G941" i="8"/>
  <c r="F941" i="8"/>
  <c r="G940" i="8"/>
  <c r="F940" i="8"/>
  <c r="C940" i="8"/>
  <c r="B940" i="8"/>
  <c r="H940" i="8"/>
  <c r="G939" i="8"/>
  <c r="F939" i="8"/>
  <c r="C939" i="8"/>
  <c r="B939" i="8"/>
  <c r="H939" i="8"/>
  <c r="B938" i="8"/>
  <c r="C938" i="8"/>
  <c r="H938" i="8"/>
  <c r="G938" i="8"/>
  <c r="F938" i="8"/>
  <c r="G937" i="8"/>
  <c r="F937" i="8"/>
  <c r="C937" i="8"/>
  <c r="B937" i="8"/>
  <c r="B936" i="8"/>
  <c r="C936" i="8"/>
  <c r="H936" i="8"/>
  <c r="G936" i="8"/>
  <c r="F936" i="8"/>
  <c r="G935" i="8"/>
  <c r="F935" i="8"/>
  <c r="C935" i="8"/>
  <c r="B935" i="8"/>
  <c r="H935" i="8"/>
  <c r="G934" i="8"/>
  <c r="F934" i="8"/>
  <c r="C934" i="8"/>
  <c r="B934" i="8"/>
  <c r="H934" i="8"/>
  <c r="B933" i="8"/>
  <c r="C933" i="8"/>
  <c r="H933" i="8"/>
  <c r="G933" i="8"/>
  <c r="F933" i="8"/>
  <c r="G932" i="8"/>
  <c r="F932" i="8"/>
  <c r="C932" i="8"/>
  <c r="B932" i="8"/>
  <c r="H932" i="8"/>
  <c r="G931" i="8"/>
  <c r="F931" i="8"/>
  <c r="C931" i="8"/>
  <c r="B931" i="8"/>
  <c r="H931" i="8"/>
  <c r="B930" i="8"/>
  <c r="C930" i="8"/>
  <c r="H930" i="8"/>
  <c r="G930" i="8"/>
  <c r="F930" i="8"/>
  <c r="G929" i="8"/>
  <c r="F929" i="8"/>
  <c r="C929" i="8"/>
  <c r="B929" i="8"/>
  <c r="H929" i="8"/>
  <c r="B928" i="8"/>
  <c r="C928" i="8"/>
  <c r="H928" i="8"/>
  <c r="G928" i="8"/>
  <c r="F928" i="8"/>
  <c r="G927" i="8"/>
  <c r="F927" i="8"/>
  <c r="C927" i="8"/>
  <c r="B927" i="8"/>
  <c r="H927" i="8"/>
  <c r="G926" i="8"/>
  <c r="F926" i="8"/>
  <c r="C926" i="8"/>
  <c r="B926" i="8"/>
  <c r="H926" i="8"/>
  <c r="B925" i="8"/>
  <c r="C925" i="8"/>
  <c r="H925" i="8"/>
  <c r="G925" i="8"/>
  <c r="F925" i="8"/>
  <c r="G924" i="8"/>
  <c r="F924" i="8"/>
  <c r="C924" i="8"/>
  <c r="B924" i="8"/>
  <c r="G923" i="8"/>
  <c r="F923" i="8"/>
  <c r="C923" i="8"/>
  <c r="B923" i="8"/>
  <c r="H923" i="8"/>
  <c r="B922" i="8"/>
  <c r="C922" i="8"/>
  <c r="H922" i="8"/>
  <c r="G922" i="8"/>
  <c r="F922" i="8"/>
  <c r="G921" i="8"/>
  <c r="F921" i="8"/>
  <c r="C921" i="8"/>
  <c r="B921" i="8"/>
  <c r="H921" i="8"/>
  <c r="B920" i="8"/>
  <c r="C920" i="8"/>
  <c r="H920" i="8"/>
  <c r="G920" i="8"/>
  <c r="F920" i="8"/>
  <c r="G919" i="8"/>
  <c r="F919" i="8"/>
  <c r="C919" i="8"/>
  <c r="B919" i="8"/>
  <c r="H919" i="8"/>
  <c r="G918" i="8"/>
  <c r="F918" i="8"/>
  <c r="C918" i="8"/>
  <c r="B918" i="8"/>
  <c r="H918" i="8"/>
  <c r="B917" i="8"/>
  <c r="C917" i="8"/>
  <c r="H917" i="8"/>
  <c r="G917" i="8"/>
  <c r="F917" i="8"/>
  <c r="G916" i="8"/>
  <c r="F916" i="8"/>
  <c r="C916" i="8"/>
  <c r="B916" i="8"/>
  <c r="H916" i="8"/>
  <c r="G915" i="8"/>
  <c r="F915" i="8"/>
  <c r="C915" i="8"/>
  <c r="B915" i="8"/>
  <c r="H915" i="8"/>
  <c r="B914" i="8"/>
  <c r="C914" i="8"/>
  <c r="H914" i="8"/>
  <c r="G914" i="8"/>
  <c r="F914" i="8"/>
  <c r="G913" i="8"/>
  <c r="F913" i="8"/>
  <c r="C913" i="8"/>
  <c r="B913" i="8"/>
  <c r="B912" i="8"/>
  <c r="C912" i="8"/>
  <c r="H912" i="8"/>
  <c r="G912" i="8"/>
  <c r="F912" i="8"/>
  <c r="G911" i="8"/>
  <c r="F911" i="8"/>
  <c r="C911" i="8"/>
  <c r="B911" i="8"/>
  <c r="H911" i="8"/>
  <c r="G910" i="8"/>
  <c r="F910" i="8"/>
  <c r="C910" i="8"/>
  <c r="B910" i="8"/>
  <c r="H910" i="8"/>
  <c r="B909" i="8"/>
  <c r="C909" i="8"/>
  <c r="H909" i="8"/>
  <c r="G909" i="8"/>
  <c r="F909" i="8"/>
  <c r="G908" i="8"/>
  <c r="F908" i="8"/>
  <c r="C908" i="8"/>
  <c r="B908" i="8"/>
  <c r="H908" i="8"/>
  <c r="G907" i="8"/>
  <c r="F907" i="8"/>
  <c r="C907" i="8"/>
  <c r="B907" i="8"/>
  <c r="H907" i="8"/>
  <c r="B906" i="8"/>
  <c r="C906" i="8"/>
  <c r="H906" i="8"/>
  <c r="G906" i="8"/>
  <c r="F906" i="8"/>
  <c r="G905" i="8"/>
  <c r="F905" i="8"/>
  <c r="C905" i="8"/>
  <c r="B905" i="8"/>
  <c r="H905" i="8"/>
  <c r="B904" i="8"/>
  <c r="C904" i="8"/>
  <c r="H904" i="8"/>
  <c r="G904" i="8"/>
  <c r="F904" i="8"/>
  <c r="G903" i="8"/>
  <c r="F903" i="8"/>
  <c r="C903" i="8"/>
  <c r="B903" i="8"/>
  <c r="H903" i="8"/>
  <c r="G902" i="8"/>
  <c r="F902" i="8"/>
  <c r="C902" i="8"/>
  <c r="B902" i="8"/>
  <c r="H902" i="8"/>
  <c r="B901" i="8"/>
  <c r="C901" i="8"/>
  <c r="H901" i="8"/>
  <c r="G901" i="8"/>
  <c r="F901" i="8"/>
  <c r="G900" i="8"/>
  <c r="F900" i="8"/>
  <c r="C900" i="8"/>
  <c r="B900" i="8"/>
  <c r="G899" i="8"/>
  <c r="F899" i="8"/>
  <c r="C899" i="8"/>
  <c r="B899" i="8"/>
  <c r="H899" i="8"/>
  <c r="B898" i="8"/>
  <c r="C898" i="8"/>
  <c r="H898" i="8"/>
  <c r="G898" i="8"/>
  <c r="F898" i="8"/>
  <c r="G897" i="8"/>
  <c r="F897" i="8"/>
  <c r="C897" i="8"/>
  <c r="B897" i="8"/>
  <c r="H897" i="8"/>
  <c r="B896" i="8"/>
  <c r="C896" i="8"/>
  <c r="H896" i="8"/>
  <c r="G896" i="8"/>
  <c r="F896" i="8"/>
  <c r="G895" i="8"/>
  <c r="F895" i="8"/>
  <c r="C895" i="8"/>
  <c r="B895" i="8"/>
  <c r="H895" i="8"/>
  <c r="G894" i="8"/>
  <c r="F894" i="8"/>
  <c r="C894" i="8"/>
  <c r="B894" i="8"/>
  <c r="H894" i="8"/>
  <c r="B893" i="8"/>
  <c r="C893" i="8"/>
  <c r="H893" i="8"/>
  <c r="G893" i="8"/>
  <c r="F893" i="8"/>
  <c r="G892" i="8"/>
  <c r="F892" i="8"/>
  <c r="C892" i="8"/>
  <c r="B892" i="8"/>
  <c r="H892" i="8"/>
  <c r="G891" i="8"/>
  <c r="F891" i="8"/>
  <c r="C891" i="8"/>
  <c r="B891" i="8"/>
  <c r="H891" i="8"/>
  <c r="B890" i="8"/>
  <c r="C890" i="8"/>
  <c r="H890" i="8"/>
  <c r="G890" i="8"/>
  <c r="F890" i="8"/>
  <c r="G889" i="8"/>
  <c r="F889" i="8"/>
  <c r="C889" i="8"/>
  <c r="B889" i="8"/>
  <c r="B888" i="8"/>
  <c r="C888" i="8"/>
  <c r="H888" i="8"/>
  <c r="G888" i="8"/>
  <c r="F888" i="8"/>
  <c r="G887" i="8"/>
  <c r="F887" i="8"/>
  <c r="C887" i="8"/>
  <c r="B887" i="8"/>
  <c r="H887" i="8"/>
  <c r="G886" i="8"/>
  <c r="F886" i="8"/>
  <c r="C886" i="8"/>
  <c r="B886" i="8"/>
  <c r="H886" i="8"/>
  <c r="B885" i="8"/>
  <c r="C885" i="8"/>
  <c r="H885" i="8"/>
  <c r="G885" i="8"/>
  <c r="F885" i="8"/>
  <c r="G884" i="8"/>
  <c r="F884" i="8"/>
  <c r="C884" i="8"/>
  <c r="B884" i="8"/>
  <c r="G883" i="8"/>
  <c r="F883" i="8"/>
  <c r="C883" i="8"/>
  <c r="B883" i="8"/>
  <c r="H883" i="8"/>
  <c r="B882" i="8"/>
  <c r="C882" i="8"/>
  <c r="H882" i="8"/>
  <c r="G882" i="8"/>
  <c r="F882" i="8"/>
  <c r="G881" i="8"/>
  <c r="F881" i="8"/>
  <c r="C881" i="8"/>
  <c r="B881" i="8"/>
  <c r="H881" i="8"/>
  <c r="B880" i="8"/>
  <c r="C880" i="8"/>
  <c r="H880" i="8"/>
  <c r="G880" i="8"/>
  <c r="F880" i="8"/>
  <c r="G879" i="8"/>
  <c r="F879" i="8"/>
  <c r="C879" i="8"/>
  <c r="B879" i="8"/>
  <c r="H879" i="8"/>
  <c r="G878" i="8"/>
  <c r="F878" i="8"/>
  <c r="C878" i="8"/>
  <c r="B878" i="8"/>
  <c r="H878" i="8"/>
  <c r="B877" i="8"/>
  <c r="C877" i="8"/>
  <c r="H877" i="8"/>
  <c r="G877" i="8"/>
  <c r="F877" i="8"/>
  <c r="G876" i="8"/>
  <c r="F876" i="8"/>
  <c r="C876" i="8"/>
  <c r="B876" i="8"/>
  <c r="H876" i="8"/>
  <c r="G875" i="8"/>
  <c r="F875" i="8"/>
  <c r="C875" i="8"/>
  <c r="B875" i="8"/>
  <c r="H875" i="8"/>
  <c r="B874" i="8"/>
  <c r="C874" i="8"/>
  <c r="H874" i="8"/>
  <c r="G874" i="8"/>
  <c r="F874" i="8"/>
  <c r="G873" i="8"/>
  <c r="F873" i="8"/>
  <c r="C873" i="8"/>
  <c r="B873" i="8"/>
  <c r="B872" i="8"/>
  <c r="C872" i="8"/>
  <c r="H872" i="8"/>
  <c r="G872" i="8"/>
  <c r="F872" i="8"/>
  <c r="G871" i="8"/>
  <c r="F871" i="8"/>
  <c r="C871" i="8"/>
  <c r="B871" i="8"/>
  <c r="H871" i="8"/>
  <c r="G870" i="8"/>
  <c r="F870" i="8"/>
  <c r="C870" i="8"/>
  <c r="B870" i="8"/>
  <c r="H870" i="8"/>
  <c r="B869" i="8"/>
  <c r="C869" i="8"/>
  <c r="H869" i="8"/>
  <c r="G869" i="8"/>
  <c r="F869" i="8"/>
  <c r="G868" i="8"/>
  <c r="F868" i="8"/>
  <c r="C868" i="8"/>
  <c r="B868" i="8"/>
  <c r="G867" i="8"/>
  <c r="F867" i="8"/>
  <c r="C867" i="8"/>
  <c r="B867" i="8"/>
  <c r="H867" i="8"/>
  <c r="B866" i="8"/>
  <c r="C866" i="8"/>
  <c r="H866" i="8"/>
  <c r="G866" i="8"/>
  <c r="F866" i="8"/>
  <c r="G865" i="8"/>
  <c r="F865" i="8"/>
  <c r="C865" i="8"/>
  <c r="B865" i="8"/>
  <c r="H865" i="8"/>
  <c r="B864" i="8"/>
  <c r="C864" i="8"/>
  <c r="H864" i="8"/>
  <c r="G864" i="8"/>
  <c r="F864" i="8"/>
  <c r="G863" i="8"/>
  <c r="F863" i="8"/>
  <c r="C863" i="8"/>
  <c r="B863" i="8"/>
  <c r="H863" i="8"/>
  <c r="G862" i="8"/>
  <c r="F862" i="8"/>
  <c r="C862" i="8"/>
  <c r="B862" i="8"/>
  <c r="H862" i="8"/>
  <c r="B861" i="8"/>
  <c r="C861" i="8"/>
  <c r="H861" i="8"/>
  <c r="G861" i="8"/>
  <c r="F861" i="8"/>
  <c r="G860" i="8"/>
  <c r="F860" i="8"/>
  <c r="C860" i="8"/>
  <c r="B860" i="8"/>
  <c r="G859" i="8"/>
  <c r="F859" i="8"/>
  <c r="C859" i="8"/>
  <c r="B859" i="8"/>
  <c r="H859" i="8"/>
  <c r="B858" i="8"/>
  <c r="C858" i="8"/>
  <c r="H858" i="8"/>
  <c r="G858" i="8"/>
  <c r="F858" i="8"/>
  <c r="G857" i="8"/>
  <c r="F857" i="8"/>
  <c r="C857" i="8"/>
  <c r="B857" i="8"/>
  <c r="H857" i="8"/>
  <c r="B856" i="8"/>
  <c r="C856" i="8"/>
  <c r="H856" i="8"/>
  <c r="G856" i="8"/>
  <c r="F856" i="8"/>
  <c r="G855" i="8"/>
  <c r="F855" i="8"/>
  <c r="C855" i="8"/>
  <c r="B855" i="8"/>
  <c r="H855" i="8"/>
  <c r="G854" i="8"/>
  <c r="F854" i="8"/>
  <c r="C854" i="8"/>
  <c r="B854" i="8"/>
  <c r="H854" i="8"/>
  <c r="B853" i="8"/>
  <c r="C853" i="8"/>
  <c r="H853" i="8"/>
  <c r="G853" i="8"/>
  <c r="F853" i="8"/>
  <c r="G852" i="8"/>
  <c r="F852" i="8"/>
  <c r="C852" i="8"/>
  <c r="B852" i="8"/>
  <c r="H852" i="8"/>
  <c r="G851" i="8"/>
  <c r="F851" i="8"/>
  <c r="C851" i="8"/>
  <c r="B851" i="8"/>
  <c r="H851" i="8"/>
  <c r="B850" i="8"/>
  <c r="C850" i="8"/>
  <c r="H850" i="8"/>
  <c r="G850" i="8"/>
  <c r="F850" i="8"/>
  <c r="G849" i="8"/>
  <c r="F849" i="8"/>
  <c r="C849" i="8"/>
  <c r="B849" i="8"/>
  <c r="B848" i="8"/>
  <c r="C848" i="8"/>
  <c r="H848" i="8"/>
  <c r="G848" i="8"/>
  <c r="F848" i="8"/>
  <c r="G847" i="8"/>
  <c r="F847" i="8"/>
  <c r="C847" i="8"/>
  <c r="B847" i="8"/>
  <c r="H847" i="8"/>
  <c r="G846" i="8"/>
  <c r="F846" i="8"/>
  <c r="C846" i="8"/>
  <c r="B846" i="8"/>
  <c r="H846" i="8"/>
  <c r="B845" i="8"/>
  <c r="C845" i="8"/>
  <c r="H845" i="8"/>
  <c r="G845" i="8"/>
  <c r="F845" i="8"/>
  <c r="G844" i="8"/>
  <c r="F844" i="8"/>
  <c r="C844" i="8"/>
  <c r="B844" i="8"/>
  <c r="H844" i="8"/>
  <c r="G843" i="8"/>
  <c r="F843" i="8"/>
  <c r="C843" i="8"/>
  <c r="B843" i="8"/>
  <c r="H843" i="8"/>
  <c r="B842" i="8"/>
  <c r="C842" i="8"/>
  <c r="H842" i="8"/>
  <c r="G842" i="8"/>
  <c r="F842" i="8"/>
  <c r="G841" i="8"/>
  <c r="F841" i="8"/>
  <c r="C841" i="8"/>
  <c r="B841" i="8"/>
  <c r="H841" i="8"/>
  <c r="B840" i="8"/>
  <c r="C840" i="8"/>
  <c r="H840" i="8"/>
  <c r="G840" i="8"/>
  <c r="F840" i="8"/>
  <c r="G839" i="8"/>
  <c r="F839" i="8"/>
  <c r="C839" i="8"/>
  <c r="B839" i="8"/>
  <c r="H839" i="8"/>
  <c r="G838" i="8"/>
  <c r="F838" i="8"/>
  <c r="C838" i="8"/>
  <c r="B838" i="8"/>
  <c r="H838" i="8"/>
  <c r="B837" i="8"/>
  <c r="C837" i="8"/>
  <c r="H837" i="8"/>
  <c r="G837" i="8"/>
  <c r="F837" i="8"/>
  <c r="G836" i="8"/>
  <c r="F836" i="8"/>
  <c r="C836" i="8"/>
  <c r="B836" i="8"/>
  <c r="G835" i="8"/>
  <c r="F835" i="8"/>
  <c r="C835" i="8"/>
  <c r="B835" i="8"/>
  <c r="H835" i="8"/>
  <c r="B834" i="8"/>
  <c r="C834" i="8"/>
  <c r="H834" i="8"/>
  <c r="G834" i="8"/>
  <c r="F834" i="8"/>
  <c r="G833" i="8"/>
  <c r="F833" i="8"/>
  <c r="C833" i="8"/>
  <c r="B833" i="8"/>
  <c r="H833" i="8"/>
  <c r="B832" i="8"/>
  <c r="C832" i="8"/>
  <c r="H832" i="8"/>
  <c r="G832" i="8"/>
  <c r="F832" i="8"/>
  <c r="G831" i="8"/>
  <c r="F831" i="8"/>
  <c r="C831" i="8"/>
  <c r="B831" i="8"/>
  <c r="H831" i="8"/>
  <c r="G830" i="8"/>
  <c r="F830" i="8"/>
  <c r="C830" i="8"/>
  <c r="B830" i="8"/>
  <c r="H830" i="8"/>
  <c r="B829" i="8"/>
  <c r="C829" i="8"/>
  <c r="H829" i="8"/>
  <c r="G829" i="8"/>
  <c r="F829" i="8"/>
  <c r="G828" i="8"/>
  <c r="F828" i="8"/>
  <c r="C828" i="8"/>
  <c r="B828" i="8"/>
  <c r="H828" i="8"/>
  <c r="G827" i="8"/>
  <c r="F827" i="8"/>
  <c r="C827" i="8"/>
  <c r="B827" i="8"/>
  <c r="H827" i="8"/>
  <c r="B826" i="8"/>
  <c r="C826" i="8"/>
  <c r="H826" i="8"/>
  <c r="G826" i="8"/>
  <c r="F826" i="8"/>
  <c r="G825" i="8"/>
  <c r="F825" i="8"/>
  <c r="C825" i="8"/>
  <c r="B825" i="8"/>
  <c r="B824" i="8"/>
  <c r="C824" i="8"/>
  <c r="H824" i="8"/>
  <c r="G824" i="8"/>
  <c r="F824" i="8"/>
  <c r="G823" i="8"/>
  <c r="F823" i="8"/>
  <c r="C823" i="8"/>
  <c r="B823" i="8"/>
  <c r="H823" i="8"/>
  <c r="G822" i="8"/>
  <c r="F822" i="8"/>
  <c r="C822" i="8"/>
  <c r="B822" i="8"/>
  <c r="H822" i="8"/>
  <c r="B821" i="8"/>
  <c r="C821" i="8"/>
  <c r="H821" i="8"/>
  <c r="G821" i="8"/>
  <c r="F821" i="8"/>
  <c r="G820" i="8"/>
  <c r="F820" i="8"/>
  <c r="C820" i="8"/>
  <c r="B820" i="8"/>
  <c r="G819" i="8"/>
  <c r="F819" i="8"/>
  <c r="C819" i="8"/>
  <c r="B819" i="8"/>
  <c r="H819" i="8"/>
  <c r="B818" i="8"/>
  <c r="C818" i="8"/>
  <c r="H818" i="8"/>
  <c r="G818" i="8"/>
  <c r="F818" i="8"/>
  <c r="G817" i="8"/>
  <c r="F817" i="8"/>
  <c r="C817" i="8"/>
  <c r="B817" i="8"/>
  <c r="H817" i="8"/>
  <c r="B816" i="8"/>
  <c r="C816" i="8"/>
  <c r="H816" i="8"/>
  <c r="G816" i="8"/>
  <c r="F816" i="8"/>
  <c r="G815" i="8"/>
  <c r="F815" i="8"/>
  <c r="C815" i="8"/>
  <c r="B815" i="8"/>
  <c r="H815" i="8"/>
  <c r="G814" i="8"/>
  <c r="F814" i="8"/>
  <c r="C814" i="8"/>
  <c r="B814" i="8"/>
  <c r="H814" i="8"/>
  <c r="B813" i="8"/>
  <c r="C813" i="8"/>
  <c r="H813" i="8"/>
  <c r="G813" i="8"/>
  <c r="F813" i="8"/>
  <c r="G812" i="8"/>
  <c r="F812" i="8"/>
  <c r="C812" i="8"/>
  <c r="B812" i="8"/>
  <c r="H812" i="8"/>
  <c r="G811" i="8"/>
  <c r="F811" i="8"/>
  <c r="C811" i="8"/>
  <c r="B811" i="8"/>
  <c r="H811" i="8"/>
  <c r="B810" i="8"/>
  <c r="C810" i="8"/>
  <c r="H810" i="8"/>
  <c r="G810" i="8"/>
  <c r="F810" i="8"/>
  <c r="G809" i="8"/>
  <c r="F809" i="8"/>
  <c r="C809" i="8"/>
  <c r="B809" i="8"/>
  <c r="B808" i="8"/>
  <c r="C808" i="8"/>
  <c r="H808" i="8"/>
  <c r="G808" i="8"/>
  <c r="F808" i="8"/>
  <c r="G807" i="8"/>
  <c r="F807" i="8"/>
  <c r="C807" i="8"/>
  <c r="B807" i="8"/>
  <c r="H807" i="8"/>
  <c r="G806" i="8"/>
  <c r="F806" i="8"/>
  <c r="C806" i="8"/>
  <c r="B806" i="8"/>
  <c r="H806" i="8"/>
  <c r="B805" i="8"/>
  <c r="C805" i="8"/>
  <c r="H805" i="8"/>
  <c r="G805" i="8"/>
  <c r="F805" i="8"/>
  <c r="G804" i="8"/>
  <c r="F804" i="8"/>
  <c r="C804" i="8"/>
  <c r="B804" i="8"/>
  <c r="H804" i="8"/>
  <c r="G803" i="8"/>
  <c r="F803" i="8"/>
  <c r="C803" i="8"/>
  <c r="B803" i="8"/>
  <c r="H803" i="8"/>
  <c r="B802" i="8"/>
  <c r="C802" i="8"/>
  <c r="H802" i="8"/>
  <c r="G802" i="8"/>
  <c r="F802" i="8"/>
  <c r="G801" i="8"/>
  <c r="F801" i="8"/>
  <c r="C801" i="8"/>
  <c r="B801" i="8"/>
  <c r="H801" i="8"/>
  <c r="B800" i="8"/>
  <c r="C800" i="8"/>
  <c r="H800" i="8"/>
  <c r="G800" i="8"/>
  <c r="F800" i="8"/>
  <c r="G799" i="8"/>
  <c r="F799" i="8"/>
  <c r="C799" i="8"/>
  <c r="B799" i="8"/>
  <c r="H799" i="8"/>
  <c r="G798" i="8"/>
  <c r="F798" i="8"/>
  <c r="C798" i="8"/>
  <c r="B798" i="8"/>
  <c r="H798" i="8"/>
  <c r="B797" i="8"/>
  <c r="C797" i="8"/>
  <c r="H797" i="8"/>
  <c r="G797" i="8"/>
  <c r="F797" i="8"/>
  <c r="G796" i="8"/>
  <c r="F796" i="8"/>
  <c r="C796" i="8"/>
  <c r="B796" i="8"/>
  <c r="G795" i="8"/>
  <c r="F795" i="8"/>
  <c r="C795" i="8"/>
  <c r="B795" i="8"/>
  <c r="H795" i="8"/>
  <c r="B794" i="8"/>
  <c r="C794" i="8"/>
  <c r="H794" i="8"/>
  <c r="G794" i="8"/>
  <c r="F794" i="8"/>
  <c r="G793" i="8"/>
  <c r="F793" i="8"/>
  <c r="C793" i="8"/>
  <c r="B793" i="8"/>
  <c r="H793" i="8"/>
  <c r="B792" i="8"/>
  <c r="C792" i="8"/>
  <c r="H792" i="8"/>
  <c r="G792" i="8"/>
  <c r="F792" i="8"/>
  <c r="G791" i="8"/>
  <c r="F791" i="8"/>
  <c r="C791" i="8"/>
  <c r="B791" i="8"/>
  <c r="H791" i="8"/>
  <c r="G790" i="8"/>
  <c r="F790" i="8"/>
  <c r="C790" i="8"/>
  <c r="B790" i="8"/>
  <c r="H790" i="8"/>
  <c r="B789" i="8"/>
  <c r="C789" i="8"/>
  <c r="H789" i="8"/>
  <c r="G789" i="8"/>
  <c r="F789" i="8"/>
  <c r="G788" i="8"/>
  <c r="F788" i="8"/>
  <c r="C788" i="8"/>
  <c r="B788" i="8"/>
  <c r="H788" i="8"/>
  <c r="G787" i="8"/>
  <c r="F787" i="8"/>
  <c r="C787" i="8"/>
  <c r="B787" i="8"/>
  <c r="H787" i="8"/>
  <c r="B786" i="8"/>
  <c r="C786" i="8"/>
  <c r="H786" i="8"/>
  <c r="G786" i="8"/>
  <c r="F786" i="8"/>
  <c r="G785" i="8"/>
  <c r="F785" i="8"/>
  <c r="C785" i="8"/>
  <c r="B785" i="8"/>
  <c r="B784" i="8"/>
  <c r="C784" i="8"/>
  <c r="H784" i="8"/>
  <c r="G784" i="8"/>
  <c r="F784" i="8"/>
  <c r="G783" i="8"/>
  <c r="F783" i="8"/>
  <c r="C783" i="8"/>
  <c r="B783" i="8"/>
  <c r="H783" i="8"/>
  <c r="G782" i="8"/>
  <c r="F782" i="8"/>
  <c r="C782" i="8"/>
  <c r="B782" i="8"/>
  <c r="H782" i="8"/>
  <c r="B781" i="8"/>
  <c r="C781" i="8"/>
  <c r="H781" i="8"/>
  <c r="G781" i="8"/>
  <c r="F781" i="8"/>
  <c r="G780" i="8"/>
  <c r="F780" i="8"/>
  <c r="C780" i="8"/>
  <c r="B780" i="8"/>
  <c r="H780" i="8"/>
  <c r="G779" i="8"/>
  <c r="F779" i="8"/>
  <c r="C779" i="8"/>
  <c r="B779" i="8"/>
  <c r="H779" i="8"/>
  <c r="B778" i="8"/>
  <c r="C778" i="8"/>
  <c r="H778" i="8"/>
  <c r="G778" i="8"/>
  <c r="F778" i="8"/>
  <c r="G777" i="8"/>
  <c r="F777" i="8"/>
  <c r="C777" i="8"/>
  <c r="B777" i="8"/>
  <c r="H777" i="8"/>
  <c r="B776" i="8"/>
  <c r="C776" i="8"/>
  <c r="H776" i="8"/>
  <c r="G776" i="8"/>
  <c r="F776" i="8"/>
  <c r="G775" i="8"/>
  <c r="F775" i="8"/>
  <c r="C775" i="8"/>
  <c r="B775" i="8"/>
  <c r="H775" i="8"/>
  <c r="G774" i="8"/>
  <c r="F774" i="8"/>
  <c r="C774" i="8"/>
  <c r="B774" i="8"/>
  <c r="H774" i="8"/>
  <c r="B773" i="8"/>
  <c r="C773" i="8"/>
  <c r="H773" i="8"/>
  <c r="G773" i="8"/>
  <c r="F773" i="8"/>
  <c r="G772" i="8"/>
  <c r="F772" i="8"/>
  <c r="C772" i="8"/>
  <c r="B772" i="8"/>
  <c r="G771" i="8"/>
  <c r="F771" i="8"/>
  <c r="C771" i="8"/>
  <c r="B771" i="8"/>
  <c r="H771" i="8"/>
  <c r="B770" i="8"/>
  <c r="C770" i="8"/>
  <c r="H770" i="8"/>
  <c r="G770" i="8"/>
  <c r="F770" i="8"/>
  <c r="G769" i="8"/>
  <c r="F769" i="8"/>
  <c r="C769" i="8"/>
  <c r="B769" i="8"/>
  <c r="H769" i="8"/>
  <c r="B768" i="8"/>
  <c r="C768" i="8"/>
  <c r="H768" i="8"/>
  <c r="G768" i="8"/>
  <c r="F768" i="8"/>
  <c r="G767" i="8"/>
  <c r="F767" i="8"/>
  <c r="C767" i="8"/>
  <c r="B767" i="8"/>
  <c r="H767" i="8"/>
  <c r="G766" i="8"/>
  <c r="F766" i="8"/>
  <c r="C766" i="8"/>
  <c r="B766" i="8"/>
  <c r="H766" i="8"/>
  <c r="B765" i="8"/>
  <c r="C765" i="8"/>
  <c r="H765" i="8"/>
  <c r="G765" i="8"/>
  <c r="F765" i="8"/>
  <c r="G764" i="8"/>
  <c r="F764" i="8"/>
  <c r="C764" i="8"/>
  <c r="B764" i="8"/>
  <c r="H764" i="8"/>
  <c r="G763" i="8"/>
  <c r="F763" i="8"/>
  <c r="C763" i="8"/>
  <c r="B763" i="8"/>
  <c r="H763" i="8"/>
  <c r="B762" i="8"/>
  <c r="C762" i="8"/>
  <c r="H762" i="8"/>
  <c r="G762" i="8"/>
  <c r="F762" i="8"/>
  <c r="G761" i="8"/>
  <c r="F761" i="8"/>
  <c r="C761" i="8"/>
  <c r="B761" i="8"/>
  <c r="B760" i="8"/>
  <c r="C760" i="8"/>
  <c r="H760" i="8"/>
  <c r="G760" i="8"/>
  <c r="F760" i="8"/>
  <c r="G759" i="8"/>
  <c r="F759" i="8"/>
  <c r="C759" i="8"/>
  <c r="B759" i="8"/>
  <c r="H759" i="8"/>
  <c r="G758" i="8"/>
  <c r="F758" i="8"/>
  <c r="C758" i="8"/>
  <c r="B758" i="8"/>
  <c r="H758" i="8"/>
  <c r="B757" i="8"/>
  <c r="C757" i="8"/>
  <c r="H757" i="8"/>
  <c r="G757" i="8"/>
  <c r="F757" i="8"/>
  <c r="G756" i="8"/>
  <c r="F756" i="8"/>
  <c r="C756" i="8"/>
  <c r="B756" i="8"/>
  <c r="G755" i="8"/>
  <c r="F755" i="8"/>
  <c r="C755" i="8"/>
  <c r="B755" i="8"/>
  <c r="H755" i="8"/>
  <c r="B754" i="8"/>
  <c r="C754" i="8"/>
  <c r="H754" i="8"/>
  <c r="G754" i="8"/>
  <c r="F754" i="8"/>
  <c r="G753" i="8"/>
  <c r="F753" i="8"/>
  <c r="C753" i="8"/>
  <c r="B753" i="8"/>
  <c r="H753" i="8"/>
  <c r="B752" i="8"/>
  <c r="C752" i="8"/>
  <c r="H752" i="8"/>
  <c r="G752" i="8"/>
  <c r="F752" i="8"/>
  <c r="G751" i="8"/>
  <c r="F751" i="8"/>
  <c r="C751" i="8"/>
  <c r="B751" i="8"/>
  <c r="H751" i="8"/>
  <c r="G750" i="8"/>
  <c r="F750" i="8"/>
  <c r="C750" i="8"/>
  <c r="B750" i="8"/>
  <c r="H750" i="8"/>
  <c r="B749" i="8"/>
  <c r="C749" i="8"/>
  <c r="H749" i="8"/>
  <c r="G749" i="8"/>
  <c r="F749" i="8"/>
  <c r="G748" i="8"/>
  <c r="F748" i="8"/>
  <c r="C748" i="8"/>
  <c r="B748" i="8"/>
  <c r="H748" i="8"/>
  <c r="G747" i="8"/>
  <c r="F747" i="8"/>
  <c r="C747" i="8"/>
  <c r="B747" i="8"/>
  <c r="H747" i="8"/>
  <c r="B746" i="8"/>
  <c r="C746" i="8"/>
  <c r="H746" i="8"/>
  <c r="G746" i="8"/>
  <c r="F746" i="8"/>
  <c r="G745" i="8"/>
  <c r="F745" i="8"/>
  <c r="C745" i="8"/>
  <c r="B745" i="8"/>
  <c r="B744" i="8"/>
  <c r="C744" i="8"/>
  <c r="H744" i="8"/>
  <c r="G744" i="8"/>
  <c r="F744" i="8"/>
  <c r="G743" i="8"/>
  <c r="F743" i="8"/>
  <c r="C743" i="8"/>
  <c r="B743" i="8"/>
  <c r="H743" i="8"/>
  <c r="G742" i="8"/>
  <c r="F742" i="8"/>
  <c r="C742" i="8"/>
  <c r="B742" i="8"/>
  <c r="H742" i="8"/>
  <c r="B741" i="8"/>
  <c r="C741" i="8"/>
  <c r="H741" i="8"/>
  <c r="G741" i="8"/>
  <c r="F741" i="8"/>
  <c r="G740" i="8"/>
  <c r="F740" i="8"/>
  <c r="C740" i="8"/>
  <c r="B740" i="8"/>
  <c r="H740" i="8"/>
  <c r="G739" i="8"/>
  <c r="F739" i="8"/>
  <c r="C739" i="8"/>
  <c r="B739" i="8"/>
  <c r="H739" i="8"/>
  <c r="B738" i="8"/>
  <c r="C738" i="8"/>
  <c r="H738" i="8"/>
  <c r="G738" i="8"/>
  <c r="F738" i="8"/>
  <c r="G737" i="8"/>
  <c r="F737" i="8"/>
  <c r="C737" i="8"/>
  <c r="B737" i="8"/>
  <c r="H737" i="8"/>
  <c r="B736" i="8"/>
  <c r="C736" i="8"/>
  <c r="H736" i="8"/>
  <c r="G736" i="8"/>
  <c r="F736" i="8"/>
  <c r="G735" i="8"/>
  <c r="F735" i="8"/>
  <c r="C735" i="8"/>
  <c r="B735" i="8"/>
  <c r="H735" i="8"/>
  <c r="G734" i="8"/>
  <c r="F734" i="8"/>
  <c r="C734" i="8"/>
  <c r="B734" i="8"/>
  <c r="H734" i="8"/>
  <c r="B733" i="8"/>
  <c r="C733" i="8"/>
  <c r="H733" i="8"/>
  <c r="G733" i="8"/>
  <c r="F733" i="8"/>
  <c r="G732" i="8"/>
  <c r="F732" i="8"/>
  <c r="C732" i="8"/>
  <c r="B732" i="8"/>
  <c r="G731" i="8"/>
  <c r="F731" i="8"/>
  <c r="C731" i="8"/>
  <c r="B731" i="8"/>
  <c r="H731" i="8"/>
  <c r="B730" i="8"/>
  <c r="C730" i="8"/>
  <c r="H730" i="8"/>
  <c r="G730" i="8"/>
  <c r="F730" i="8"/>
  <c r="G729" i="8"/>
  <c r="F729" i="8"/>
  <c r="C729" i="8"/>
  <c r="B729" i="8"/>
  <c r="H729" i="8"/>
  <c r="B728" i="8"/>
  <c r="C728" i="8"/>
  <c r="H728" i="8"/>
  <c r="G728" i="8"/>
  <c r="F728" i="8"/>
  <c r="G727" i="8"/>
  <c r="F727" i="8"/>
  <c r="C727" i="8"/>
  <c r="B727" i="8"/>
  <c r="H727" i="8"/>
  <c r="G726" i="8"/>
  <c r="F726" i="8"/>
  <c r="C726" i="8"/>
  <c r="B726" i="8"/>
  <c r="H726" i="8"/>
  <c r="B725" i="8"/>
  <c r="C725" i="8"/>
  <c r="H725" i="8"/>
  <c r="G725" i="8"/>
  <c r="F725" i="8"/>
  <c r="G724" i="8"/>
  <c r="F724" i="8"/>
  <c r="C724" i="8"/>
  <c r="B724" i="8"/>
  <c r="H724" i="8"/>
  <c r="G723" i="8"/>
  <c r="F723" i="8"/>
  <c r="C723" i="8"/>
  <c r="B723" i="8"/>
  <c r="H723" i="8"/>
  <c r="B722" i="8"/>
  <c r="C722" i="8"/>
  <c r="H722" i="8"/>
  <c r="G722" i="8"/>
  <c r="F722" i="8"/>
  <c r="G721" i="8"/>
  <c r="F721" i="8"/>
  <c r="C721" i="8"/>
  <c r="B721" i="8"/>
  <c r="B720" i="8"/>
  <c r="C720" i="8"/>
  <c r="H720" i="8"/>
  <c r="G720" i="8"/>
  <c r="F720" i="8"/>
  <c r="G719" i="8"/>
  <c r="F719" i="8"/>
  <c r="C719" i="8"/>
  <c r="B719" i="8"/>
  <c r="H719" i="8"/>
  <c r="G718" i="8"/>
  <c r="F718" i="8"/>
  <c r="C718" i="8"/>
  <c r="B718" i="8"/>
  <c r="H718" i="8"/>
  <c r="B717" i="8"/>
  <c r="C717" i="8"/>
  <c r="H717" i="8"/>
  <c r="G717" i="8"/>
  <c r="F717" i="8"/>
  <c r="G716" i="8"/>
  <c r="F716" i="8"/>
  <c r="C716" i="8"/>
  <c r="B716" i="8"/>
  <c r="H716" i="8"/>
  <c r="G715" i="8"/>
  <c r="F715" i="8"/>
  <c r="C715" i="8"/>
  <c r="B715" i="8"/>
  <c r="H715" i="8"/>
  <c r="B714" i="8"/>
  <c r="C714" i="8"/>
  <c r="H714" i="8"/>
  <c r="G714" i="8"/>
  <c r="F714" i="8"/>
  <c r="G713" i="8"/>
  <c r="F713" i="8"/>
  <c r="C713" i="8"/>
  <c r="B713" i="8"/>
  <c r="H713" i="8"/>
  <c r="B712" i="8"/>
  <c r="C712" i="8"/>
  <c r="H712" i="8"/>
  <c r="G712" i="8"/>
  <c r="F712" i="8"/>
  <c r="G711" i="8"/>
  <c r="F711" i="8"/>
  <c r="C711" i="8"/>
  <c r="B711" i="8"/>
  <c r="H711" i="8"/>
  <c r="G710" i="8"/>
  <c r="F710" i="8"/>
  <c r="C710" i="8"/>
  <c r="B710" i="8"/>
  <c r="H710" i="8"/>
  <c r="B709" i="8"/>
  <c r="C709" i="8"/>
  <c r="H709" i="8"/>
  <c r="G709" i="8"/>
  <c r="F709" i="8"/>
  <c r="G708" i="8"/>
  <c r="F708" i="8"/>
  <c r="C708" i="8"/>
  <c r="B708" i="8"/>
  <c r="G707" i="8"/>
  <c r="F707" i="8"/>
  <c r="C707" i="8"/>
  <c r="B707" i="8"/>
  <c r="H707" i="8"/>
  <c r="B706" i="8"/>
  <c r="C706" i="8"/>
  <c r="H706" i="8"/>
  <c r="G706" i="8"/>
  <c r="F706" i="8"/>
  <c r="G705" i="8"/>
  <c r="F705" i="8"/>
  <c r="C705" i="8"/>
  <c r="B705" i="8"/>
  <c r="H705" i="8"/>
  <c r="B704" i="8"/>
  <c r="C704" i="8"/>
  <c r="H704" i="8"/>
  <c r="G704" i="8"/>
  <c r="F704" i="8"/>
  <c r="G703" i="8"/>
  <c r="F703" i="8"/>
  <c r="C703" i="8"/>
  <c r="B703" i="8"/>
  <c r="H703" i="8"/>
  <c r="G702" i="8"/>
  <c r="F702" i="8"/>
  <c r="C702" i="8"/>
  <c r="B702" i="8"/>
  <c r="H702" i="8"/>
  <c r="B701" i="8"/>
  <c r="C701" i="8"/>
  <c r="H701" i="8"/>
  <c r="G701" i="8"/>
  <c r="F701" i="8"/>
  <c r="G700" i="8"/>
  <c r="F700" i="8"/>
  <c r="C700" i="8"/>
  <c r="B700" i="8"/>
  <c r="H700" i="8"/>
  <c r="G699" i="8"/>
  <c r="F699" i="8"/>
  <c r="C699" i="8"/>
  <c r="B699" i="8"/>
  <c r="H699" i="8"/>
  <c r="B698" i="8"/>
  <c r="C698" i="8"/>
  <c r="H698" i="8"/>
  <c r="G698" i="8"/>
  <c r="F698" i="8"/>
  <c r="G697" i="8"/>
  <c r="F697" i="8"/>
  <c r="C697" i="8"/>
  <c r="B697" i="8"/>
  <c r="B696" i="8"/>
  <c r="C696" i="8"/>
  <c r="H696" i="8"/>
  <c r="G696" i="8"/>
  <c r="F696" i="8"/>
  <c r="G695" i="8"/>
  <c r="F695" i="8"/>
  <c r="C695" i="8"/>
  <c r="B695" i="8"/>
  <c r="H695" i="8"/>
  <c r="G694" i="8"/>
  <c r="F694" i="8"/>
  <c r="C694" i="8"/>
  <c r="B694" i="8"/>
  <c r="H694" i="8"/>
  <c r="B693" i="8"/>
  <c r="C693" i="8"/>
  <c r="H693" i="8"/>
  <c r="G693" i="8"/>
  <c r="F693" i="8"/>
  <c r="G692" i="8"/>
  <c r="F692" i="8"/>
  <c r="C692" i="8"/>
  <c r="B692" i="8"/>
  <c r="G691" i="8"/>
  <c r="F691" i="8"/>
  <c r="C691" i="8"/>
  <c r="B691" i="8"/>
  <c r="H691" i="8"/>
  <c r="B690" i="8"/>
  <c r="C690" i="8"/>
  <c r="H690" i="8"/>
  <c r="G690" i="8"/>
  <c r="F690" i="8"/>
  <c r="G689" i="8"/>
  <c r="F689" i="8"/>
  <c r="C689" i="8"/>
  <c r="B689" i="8"/>
  <c r="H689" i="8"/>
  <c r="B688" i="8"/>
  <c r="C688" i="8"/>
  <c r="H688" i="8"/>
  <c r="G688" i="8"/>
  <c r="F688" i="8"/>
  <c r="G687" i="8"/>
  <c r="F687" i="8"/>
  <c r="C687" i="8"/>
  <c r="B687" i="8"/>
  <c r="H687" i="8"/>
  <c r="G686" i="8"/>
  <c r="F686" i="8"/>
  <c r="C686" i="8"/>
  <c r="B686" i="8"/>
  <c r="H686" i="8"/>
  <c r="B685" i="8"/>
  <c r="C685" i="8"/>
  <c r="H685" i="8"/>
  <c r="G685" i="8"/>
  <c r="F685" i="8"/>
  <c r="G684" i="8"/>
  <c r="F684" i="8"/>
  <c r="C684" i="8"/>
  <c r="B684" i="8"/>
  <c r="H684" i="8"/>
  <c r="G683" i="8"/>
  <c r="F683" i="8"/>
  <c r="C683" i="8"/>
  <c r="B683" i="8"/>
  <c r="H683" i="8"/>
  <c r="B682" i="8"/>
  <c r="C682" i="8"/>
  <c r="H682" i="8"/>
  <c r="G682" i="8"/>
  <c r="F682" i="8"/>
  <c r="G681" i="8"/>
  <c r="F681" i="8"/>
  <c r="C681" i="8"/>
  <c r="B681" i="8"/>
  <c r="B680" i="8"/>
  <c r="C680" i="8"/>
  <c r="H680" i="8"/>
  <c r="G680" i="8"/>
  <c r="F680" i="8"/>
  <c r="G679" i="8"/>
  <c r="F679" i="8"/>
  <c r="C679" i="8"/>
  <c r="B679" i="8"/>
  <c r="H679" i="8"/>
  <c r="G678" i="8"/>
  <c r="F678" i="8"/>
  <c r="C678" i="8"/>
  <c r="B678" i="8"/>
  <c r="H678" i="8"/>
  <c r="B677" i="8"/>
  <c r="C677" i="8"/>
  <c r="H677" i="8"/>
  <c r="G677" i="8"/>
  <c r="F677" i="8"/>
  <c r="G676" i="8"/>
  <c r="F676" i="8"/>
  <c r="C676" i="8"/>
  <c r="B676" i="8"/>
  <c r="H676" i="8"/>
  <c r="G675" i="8"/>
  <c r="F675" i="8"/>
  <c r="C675" i="8"/>
  <c r="B675" i="8"/>
  <c r="H675" i="8"/>
  <c r="B674" i="8"/>
  <c r="C674" i="8"/>
  <c r="H674" i="8"/>
  <c r="G674" i="8"/>
  <c r="F674" i="8"/>
  <c r="G673" i="8"/>
  <c r="F673" i="8"/>
  <c r="C673" i="8"/>
  <c r="B673" i="8"/>
  <c r="H673" i="8"/>
  <c r="B672" i="8"/>
  <c r="C672" i="8"/>
  <c r="H672" i="8"/>
  <c r="G672" i="8"/>
  <c r="F672" i="8"/>
  <c r="G671" i="8"/>
  <c r="F671" i="8"/>
  <c r="C671" i="8"/>
  <c r="B671" i="8"/>
  <c r="H671" i="8"/>
  <c r="G670" i="8"/>
  <c r="F670" i="8"/>
  <c r="C670" i="8"/>
  <c r="B670" i="8"/>
  <c r="H670" i="8"/>
  <c r="B669" i="8"/>
  <c r="C669" i="8"/>
  <c r="H669" i="8"/>
  <c r="G669" i="8"/>
  <c r="F669" i="8"/>
  <c r="G668" i="8"/>
  <c r="F668" i="8"/>
  <c r="C668" i="8"/>
  <c r="B668" i="8"/>
  <c r="G667" i="8"/>
  <c r="F667" i="8"/>
  <c r="C667" i="8"/>
  <c r="B667" i="8"/>
  <c r="H667" i="8"/>
  <c r="B666" i="8"/>
  <c r="C666" i="8"/>
  <c r="H666" i="8"/>
  <c r="G666" i="8"/>
  <c r="F666" i="8"/>
  <c r="G665" i="8"/>
  <c r="F665" i="8"/>
  <c r="C665" i="8"/>
  <c r="B665" i="8"/>
  <c r="H665" i="8"/>
  <c r="B664" i="8"/>
  <c r="C664" i="8"/>
  <c r="H664" i="8"/>
  <c r="G664" i="8"/>
  <c r="F664" i="8"/>
  <c r="G663" i="8"/>
  <c r="F663" i="8"/>
  <c r="C663" i="8"/>
  <c r="B663" i="8"/>
  <c r="H663" i="8"/>
  <c r="G662" i="8"/>
  <c r="F662" i="8"/>
  <c r="C662" i="8"/>
  <c r="B662" i="8"/>
  <c r="H662" i="8"/>
  <c r="B661" i="8"/>
  <c r="C661" i="8"/>
  <c r="H661" i="8"/>
  <c r="G661" i="8"/>
  <c r="F661" i="8"/>
  <c r="G660" i="8"/>
  <c r="F660" i="8"/>
  <c r="C660" i="8"/>
  <c r="B660" i="8"/>
  <c r="H660" i="8"/>
  <c r="G659" i="8"/>
  <c r="F659" i="8"/>
  <c r="C659" i="8"/>
  <c r="B659" i="8"/>
  <c r="H659" i="8"/>
  <c r="B658" i="8"/>
  <c r="C658" i="8"/>
  <c r="H658" i="8"/>
  <c r="G658" i="8"/>
  <c r="F658" i="8"/>
  <c r="G657" i="8"/>
  <c r="F657" i="8"/>
  <c r="C657" i="8"/>
  <c r="B657" i="8"/>
  <c r="B656" i="8"/>
  <c r="C656" i="8"/>
  <c r="H656" i="8"/>
  <c r="G656" i="8"/>
  <c r="F656" i="8"/>
  <c r="B655" i="8"/>
  <c r="C655" i="8"/>
  <c r="H655" i="8"/>
  <c r="G655" i="8"/>
  <c r="F655" i="8"/>
  <c r="G654" i="8"/>
  <c r="F654" i="8"/>
  <c r="C654" i="8"/>
  <c r="B654" i="8"/>
  <c r="H654" i="8"/>
  <c r="B653" i="8"/>
  <c r="C653" i="8"/>
  <c r="H653" i="8"/>
  <c r="G653" i="8"/>
  <c r="F653" i="8"/>
  <c r="G652" i="8"/>
  <c r="F652" i="8"/>
  <c r="C652" i="8"/>
  <c r="B652" i="8"/>
  <c r="G651" i="8"/>
  <c r="F651" i="8"/>
  <c r="C651" i="8"/>
  <c r="B651" i="8"/>
  <c r="H651" i="8"/>
  <c r="B650" i="8"/>
  <c r="C650" i="8"/>
  <c r="H650" i="8"/>
  <c r="G650" i="8"/>
  <c r="F650" i="8"/>
  <c r="G649" i="8"/>
  <c r="F649" i="8"/>
  <c r="C649" i="8"/>
  <c r="B649" i="8"/>
  <c r="H649" i="8"/>
  <c r="B648" i="8"/>
  <c r="C648" i="8"/>
  <c r="H648" i="8"/>
  <c r="G648" i="8"/>
  <c r="F648" i="8"/>
  <c r="G647" i="8"/>
  <c r="F647" i="8"/>
  <c r="C647" i="8"/>
  <c r="B647" i="8"/>
  <c r="H647" i="8"/>
  <c r="G646" i="8"/>
  <c r="F646" i="8"/>
  <c r="C646" i="8"/>
  <c r="B646" i="8"/>
  <c r="H646" i="8"/>
  <c r="B645" i="8"/>
  <c r="C645" i="8"/>
  <c r="H645" i="8"/>
  <c r="G645" i="8"/>
  <c r="F645" i="8"/>
  <c r="G644" i="8"/>
  <c r="F644" i="8"/>
  <c r="C644" i="8"/>
  <c r="B644" i="8"/>
  <c r="H644" i="8"/>
  <c r="G643" i="8"/>
  <c r="F643" i="8"/>
  <c r="C643" i="8"/>
  <c r="B643" i="8"/>
  <c r="H643" i="8"/>
  <c r="B642" i="8"/>
  <c r="C642" i="8"/>
  <c r="H642" i="8"/>
  <c r="G642" i="8"/>
  <c r="F642" i="8"/>
  <c r="G641" i="8"/>
  <c r="F641" i="8"/>
  <c r="C641" i="8"/>
  <c r="B641" i="8"/>
  <c r="B640" i="8"/>
  <c r="C640" i="8"/>
  <c r="H640" i="8"/>
  <c r="G640" i="8"/>
  <c r="F640" i="8"/>
  <c r="B639" i="8"/>
  <c r="C639" i="8"/>
  <c r="H639" i="8"/>
  <c r="G639" i="8"/>
  <c r="F639" i="8"/>
  <c r="G638" i="8"/>
  <c r="F638" i="8"/>
  <c r="C638" i="8"/>
  <c r="B638" i="8"/>
  <c r="H638" i="8"/>
  <c r="B637" i="8"/>
  <c r="C637" i="8"/>
  <c r="H637" i="8"/>
  <c r="G637" i="8"/>
  <c r="F637" i="8"/>
  <c r="G636" i="8"/>
  <c r="F636" i="8"/>
  <c r="C636" i="8"/>
  <c r="B636" i="8"/>
  <c r="G635" i="8"/>
  <c r="F635" i="8"/>
  <c r="C635" i="8"/>
  <c r="B635" i="8"/>
  <c r="H635" i="8"/>
  <c r="B634" i="8"/>
  <c r="C634" i="8"/>
  <c r="H634" i="8"/>
  <c r="G634" i="8"/>
  <c r="F634" i="8"/>
  <c r="G633" i="8"/>
  <c r="F633" i="8"/>
  <c r="C633" i="8"/>
  <c r="B633" i="8"/>
  <c r="H633" i="8"/>
  <c r="B632" i="8"/>
  <c r="C632" i="8"/>
  <c r="H632" i="8"/>
  <c r="G632" i="8"/>
  <c r="F632" i="8"/>
  <c r="G631" i="8"/>
  <c r="F631" i="8"/>
  <c r="C631" i="8"/>
  <c r="B631" i="8"/>
  <c r="H631" i="8"/>
  <c r="G630" i="8"/>
  <c r="F630" i="8"/>
  <c r="C630" i="8"/>
  <c r="B630" i="8"/>
  <c r="H630" i="8"/>
  <c r="B629" i="8"/>
  <c r="C629" i="8"/>
  <c r="H629" i="8"/>
  <c r="G629" i="8"/>
  <c r="F629" i="8"/>
  <c r="G628" i="8"/>
  <c r="F628" i="8"/>
  <c r="C628" i="8"/>
  <c r="B628" i="8"/>
  <c r="H628" i="8"/>
  <c r="G627" i="8"/>
  <c r="F627" i="8"/>
  <c r="C627" i="8"/>
  <c r="B627" i="8"/>
  <c r="H627" i="8"/>
  <c r="B626" i="8"/>
  <c r="C626" i="8"/>
  <c r="H626" i="8"/>
  <c r="G626" i="8"/>
  <c r="F626" i="8"/>
  <c r="G625" i="8"/>
  <c r="F625" i="8"/>
  <c r="C625" i="8"/>
  <c r="B625" i="8"/>
  <c r="B624" i="8"/>
  <c r="C624" i="8"/>
  <c r="H624" i="8"/>
  <c r="G624" i="8"/>
  <c r="F624" i="8"/>
  <c r="B623" i="8"/>
  <c r="C623" i="8"/>
  <c r="H623" i="8"/>
  <c r="G623" i="8"/>
  <c r="F623" i="8"/>
  <c r="G622" i="8"/>
  <c r="F622" i="8"/>
  <c r="C622" i="8"/>
  <c r="B622" i="8"/>
  <c r="H622" i="8"/>
  <c r="B621" i="8"/>
  <c r="C621" i="8"/>
  <c r="H621" i="8"/>
  <c r="G621" i="8"/>
  <c r="F621" i="8"/>
  <c r="G620" i="8"/>
  <c r="F620" i="8"/>
  <c r="C620" i="8"/>
  <c r="B620" i="8"/>
  <c r="G619" i="8"/>
  <c r="F619" i="8"/>
  <c r="C619" i="8"/>
  <c r="B619" i="8"/>
  <c r="H619" i="8"/>
  <c r="B618" i="8"/>
  <c r="C618" i="8"/>
  <c r="H618" i="8"/>
  <c r="G618" i="8"/>
  <c r="F618" i="8"/>
  <c r="G617" i="8"/>
  <c r="F617" i="8"/>
  <c r="C617" i="8"/>
  <c r="B617" i="8"/>
  <c r="H617" i="8"/>
  <c r="B616" i="8"/>
  <c r="C616" i="8"/>
  <c r="H616" i="8"/>
  <c r="G616" i="8"/>
  <c r="F616" i="8"/>
  <c r="G615" i="8"/>
  <c r="F615" i="8"/>
  <c r="C615" i="8"/>
  <c r="B615" i="8"/>
  <c r="H615" i="8"/>
  <c r="G614" i="8"/>
  <c r="F614" i="8"/>
  <c r="C614" i="8"/>
  <c r="B614" i="8"/>
  <c r="H614" i="8"/>
  <c r="B613" i="8"/>
  <c r="C613" i="8"/>
  <c r="H613" i="8"/>
  <c r="G613" i="8"/>
  <c r="F613" i="8"/>
  <c r="G612" i="8"/>
  <c r="F612" i="8"/>
  <c r="C612" i="8"/>
  <c r="B612" i="8"/>
  <c r="H612" i="8"/>
  <c r="G611" i="8"/>
  <c r="F611" i="8"/>
  <c r="C611" i="8"/>
  <c r="B611" i="8"/>
  <c r="H611" i="8"/>
  <c r="B610" i="8"/>
  <c r="C610" i="8"/>
  <c r="H610" i="8"/>
  <c r="G610" i="8"/>
  <c r="F610" i="8"/>
  <c r="G609" i="8"/>
  <c r="F609" i="8"/>
  <c r="C609" i="8"/>
  <c r="B609" i="8"/>
  <c r="B608" i="8"/>
  <c r="C608" i="8"/>
  <c r="H608" i="8"/>
  <c r="G608" i="8"/>
  <c r="F608" i="8"/>
  <c r="B607" i="8"/>
  <c r="C607" i="8"/>
  <c r="H607" i="8"/>
  <c r="G607" i="8"/>
  <c r="F607" i="8"/>
  <c r="G606" i="8"/>
  <c r="F606" i="8"/>
  <c r="C606" i="8"/>
  <c r="B606" i="8"/>
  <c r="B605" i="8"/>
  <c r="C605" i="8"/>
  <c r="H605" i="8"/>
  <c r="G605" i="8"/>
  <c r="F605" i="8"/>
  <c r="G604" i="8"/>
  <c r="F604" i="8"/>
  <c r="C604" i="8"/>
  <c r="B604" i="8"/>
  <c r="G603" i="8"/>
  <c r="F603" i="8"/>
  <c r="C603" i="8"/>
  <c r="B603" i="8"/>
  <c r="H603" i="8"/>
  <c r="B602" i="8"/>
  <c r="C602" i="8"/>
  <c r="H602" i="8"/>
  <c r="G602" i="8"/>
  <c r="F602" i="8"/>
  <c r="G601" i="8"/>
  <c r="F601" i="8"/>
  <c r="C601" i="8"/>
  <c r="B601" i="8"/>
  <c r="H601" i="8"/>
  <c r="B600" i="8"/>
  <c r="C600" i="8"/>
  <c r="H600" i="8"/>
  <c r="G600" i="8"/>
  <c r="F600" i="8"/>
  <c r="G599" i="8"/>
  <c r="F599" i="8"/>
  <c r="C599" i="8"/>
  <c r="B599" i="8"/>
  <c r="H599" i="8"/>
  <c r="G598" i="8"/>
  <c r="F598" i="8"/>
  <c r="C598" i="8"/>
  <c r="B598" i="8"/>
  <c r="H598" i="8"/>
  <c r="B597" i="8"/>
  <c r="C597" i="8"/>
  <c r="H597" i="8"/>
  <c r="G597" i="8"/>
  <c r="F597" i="8"/>
  <c r="G596" i="8"/>
  <c r="F596" i="8"/>
  <c r="C596" i="8"/>
  <c r="B596" i="8"/>
  <c r="H596" i="8"/>
  <c r="G595" i="8"/>
  <c r="F595" i="8"/>
  <c r="C595" i="8"/>
  <c r="B595" i="8"/>
  <c r="H595" i="8"/>
  <c r="B594" i="8"/>
  <c r="C594" i="8"/>
  <c r="H594" i="8"/>
  <c r="G594" i="8"/>
  <c r="F594" i="8"/>
  <c r="G593" i="8"/>
  <c r="F593" i="8"/>
  <c r="C593" i="8"/>
  <c r="B593" i="8"/>
  <c r="B592" i="8"/>
  <c r="C592" i="8"/>
  <c r="H592" i="8"/>
  <c r="G592" i="8"/>
  <c r="F592" i="8"/>
  <c r="B591" i="8"/>
  <c r="C591" i="8"/>
  <c r="H591" i="8"/>
  <c r="G591" i="8"/>
  <c r="F591" i="8"/>
  <c r="G590" i="8"/>
  <c r="F590" i="8"/>
  <c r="C590" i="8"/>
  <c r="B590" i="8"/>
  <c r="B589" i="8"/>
  <c r="C589" i="8"/>
  <c r="H589" i="8"/>
  <c r="G589" i="8"/>
  <c r="F589" i="8"/>
  <c r="G588" i="8"/>
  <c r="F588" i="8"/>
  <c r="C588" i="8"/>
  <c r="B588" i="8"/>
  <c r="G587" i="8"/>
  <c r="F587" i="8"/>
  <c r="C587" i="8"/>
  <c r="B587" i="8"/>
  <c r="H587" i="8"/>
  <c r="B586" i="8"/>
  <c r="C586" i="8"/>
  <c r="H586" i="8"/>
  <c r="G586" i="8"/>
  <c r="F586" i="8"/>
  <c r="G585" i="8"/>
  <c r="F585" i="8"/>
  <c r="C585" i="8"/>
  <c r="B585" i="8"/>
  <c r="H585" i="8"/>
  <c r="B584" i="8"/>
  <c r="C584" i="8"/>
  <c r="H584" i="8"/>
  <c r="G584" i="8"/>
  <c r="F584" i="8"/>
  <c r="G583" i="8"/>
  <c r="F583" i="8"/>
  <c r="C583" i="8"/>
  <c r="B583" i="8"/>
  <c r="H583" i="8"/>
  <c r="G582" i="8"/>
  <c r="F582" i="8"/>
  <c r="C582" i="8"/>
  <c r="B582" i="8"/>
  <c r="H582" i="8"/>
  <c r="B581" i="8"/>
  <c r="C581" i="8"/>
  <c r="H581" i="8"/>
  <c r="G581" i="8"/>
  <c r="F581" i="8"/>
  <c r="G580" i="8"/>
  <c r="F580" i="8"/>
  <c r="C580" i="8"/>
  <c r="B580" i="8"/>
  <c r="H580" i="8"/>
  <c r="G579" i="8"/>
  <c r="F579" i="8"/>
  <c r="C579" i="8"/>
  <c r="B579" i="8"/>
  <c r="H579" i="8"/>
  <c r="B578" i="8"/>
  <c r="C578" i="8"/>
  <c r="H578" i="8"/>
  <c r="G578" i="8"/>
  <c r="F578" i="8"/>
  <c r="G577" i="8"/>
  <c r="F577" i="8"/>
  <c r="C577" i="8"/>
  <c r="B577" i="8"/>
  <c r="B576" i="8"/>
  <c r="C576" i="8"/>
  <c r="H576" i="8"/>
  <c r="G576" i="8"/>
  <c r="F576" i="8"/>
  <c r="B575" i="8"/>
  <c r="C575" i="8"/>
  <c r="H575" i="8"/>
  <c r="G575" i="8"/>
  <c r="F575" i="8"/>
  <c r="G574" i="8"/>
  <c r="F574" i="8"/>
  <c r="C574" i="8"/>
  <c r="B574" i="8"/>
  <c r="B573" i="8"/>
  <c r="C573" i="8"/>
  <c r="H573" i="8"/>
  <c r="G573" i="8"/>
  <c r="F573" i="8"/>
  <c r="G572" i="8"/>
  <c r="F572" i="8"/>
  <c r="C572" i="8"/>
  <c r="B572" i="8"/>
  <c r="G571" i="8"/>
  <c r="F571" i="8"/>
  <c r="C571" i="8"/>
  <c r="B571" i="8"/>
  <c r="H571" i="8"/>
  <c r="B570" i="8"/>
  <c r="C570" i="8"/>
  <c r="H570" i="8"/>
  <c r="G570" i="8"/>
  <c r="F570" i="8"/>
  <c r="G569" i="8"/>
  <c r="F569" i="8"/>
  <c r="C569" i="8"/>
  <c r="B569" i="8"/>
  <c r="H569" i="8"/>
  <c r="B568" i="8"/>
  <c r="C568" i="8"/>
  <c r="H568" i="8"/>
  <c r="G568" i="8"/>
  <c r="F568" i="8"/>
  <c r="G567" i="8"/>
  <c r="F567" i="8"/>
  <c r="C567" i="8"/>
  <c r="B567" i="8"/>
  <c r="H567" i="8"/>
  <c r="G566" i="8"/>
  <c r="F566" i="8"/>
  <c r="C566" i="8"/>
  <c r="B566" i="8"/>
  <c r="H566" i="8"/>
  <c r="B565" i="8"/>
  <c r="C565" i="8"/>
  <c r="H565" i="8"/>
  <c r="G565" i="8"/>
  <c r="F565" i="8"/>
  <c r="G564" i="8"/>
  <c r="F564" i="8"/>
  <c r="C564" i="8"/>
  <c r="B564" i="8"/>
  <c r="H564" i="8"/>
  <c r="G563" i="8"/>
  <c r="F563" i="8"/>
  <c r="C563" i="8"/>
  <c r="B563" i="8"/>
  <c r="H563" i="8"/>
  <c r="B562" i="8"/>
  <c r="C562" i="8"/>
  <c r="H562" i="8"/>
  <c r="G562" i="8"/>
  <c r="F562" i="8"/>
  <c r="G561" i="8"/>
  <c r="F561" i="8"/>
  <c r="C561" i="8"/>
  <c r="B561" i="8"/>
  <c r="B560" i="8"/>
  <c r="C560" i="8"/>
  <c r="H560" i="8"/>
  <c r="G560" i="8"/>
  <c r="F560" i="8"/>
  <c r="B559" i="8"/>
  <c r="C559" i="8"/>
  <c r="H559" i="8"/>
  <c r="G559" i="8"/>
  <c r="F559" i="8"/>
  <c r="G558" i="8"/>
  <c r="F558" i="8"/>
  <c r="C558" i="8"/>
  <c r="B558" i="8"/>
  <c r="B557" i="8"/>
  <c r="C557" i="8"/>
  <c r="H557" i="8"/>
  <c r="G557" i="8"/>
  <c r="F557" i="8"/>
  <c r="G556" i="8"/>
  <c r="F556" i="8"/>
  <c r="C556" i="8"/>
  <c r="B556" i="8"/>
  <c r="G555" i="8"/>
  <c r="F555" i="8"/>
  <c r="C555" i="8"/>
  <c r="B555" i="8"/>
  <c r="H555" i="8"/>
  <c r="B554" i="8"/>
  <c r="C554" i="8"/>
  <c r="H554" i="8"/>
  <c r="G554" i="8"/>
  <c r="F554" i="8"/>
  <c r="G553" i="8"/>
  <c r="F553" i="8"/>
  <c r="C553" i="8"/>
  <c r="B553" i="8"/>
  <c r="H553" i="8"/>
  <c r="B552" i="8"/>
  <c r="C552" i="8"/>
  <c r="H552" i="8"/>
  <c r="G552" i="8"/>
  <c r="F552" i="8"/>
  <c r="G551" i="8"/>
  <c r="F551" i="8"/>
  <c r="C551" i="8"/>
  <c r="B551" i="8"/>
  <c r="H551" i="8"/>
  <c r="G550" i="8"/>
  <c r="F550" i="8"/>
  <c r="C550" i="8"/>
  <c r="B550" i="8"/>
  <c r="H550" i="8"/>
  <c r="B549" i="8"/>
  <c r="C549" i="8"/>
  <c r="H549" i="8"/>
  <c r="G549" i="8"/>
  <c r="F549" i="8"/>
  <c r="G548" i="8"/>
  <c r="F548" i="8"/>
  <c r="C548" i="8"/>
  <c r="B548" i="8"/>
  <c r="H548" i="8"/>
  <c r="G547" i="8"/>
  <c r="F547" i="8"/>
  <c r="C547" i="8"/>
  <c r="B547" i="8"/>
  <c r="H547" i="8"/>
  <c r="B546" i="8"/>
  <c r="C546" i="8"/>
  <c r="H546" i="8"/>
  <c r="G546" i="8"/>
  <c r="F546" i="8"/>
  <c r="G545" i="8"/>
  <c r="F545" i="8"/>
  <c r="C545" i="8"/>
  <c r="B545" i="8"/>
  <c r="B544" i="8"/>
  <c r="C544" i="8"/>
  <c r="H544" i="8"/>
  <c r="G544" i="8"/>
  <c r="F544" i="8"/>
  <c r="B543" i="8"/>
  <c r="C543" i="8"/>
  <c r="H543" i="8"/>
  <c r="G543" i="8"/>
  <c r="F543" i="8"/>
  <c r="G542" i="8"/>
  <c r="F542" i="8"/>
  <c r="C542" i="8"/>
  <c r="B542" i="8"/>
  <c r="B541" i="8"/>
  <c r="C541" i="8"/>
  <c r="H541" i="8"/>
  <c r="G541" i="8"/>
  <c r="F541" i="8"/>
  <c r="G540" i="8"/>
  <c r="F540" i="8"/>
  <c r="C540" i="8"/>
  <c r="B540" i="8"/>
  <c r="G539" i="8"/>
  <c r="F539" i="8"/>
  <c r="C539" i="8"/>
  <c r="B539" i="8"/>
  <c r="H539" i="8"/>
  <c r="B538" i="8"/>
  <c r="C538" i="8"/>
  <c r="H538" i="8"/>
  <c r="G538" i="8"/>
  <c r="F538" i="8"/>
  <c r="G537" i="8"/>
  <c r="F537" i="8"/>
  <c r="C537" i="8"/>
  <c r="B537" i="8"/>
  <c r="H537" i="8"/>
  <c r="B536" i="8"/>
  <c r="C536" i="8"/>
  <c r="H536" i="8"/>
  <c r="G536" i="8"/>
  <c r="F536" i="8"/>
  <c r="G535" i="8"/>
  <c r="F535" i="8"/>
  <c r="C535" i="8"/>
  <c r="B535" i="8"/>
  <c r="H535" i="8"/>
  <c r="G534" i="8"/>
  <c r="F534" i="8"/>
  <c r="C534" i="8"/>
  <c r="B534" i="8"/>
  <c r="H534" i="8"/>
  <c r="B533" i="8"/>
  <c r="C533" i="8"/>
  <c r="H533" i="8"/>
  <c r="G533" i="8"/>
  <c r="F533" i="8"/>
  <c r="G532" i="8"/>
  <c r="F532" i="8"/>
  <c r="C532" i="8"/>
  <c r="B532" i="8"/>
  <c r="H532" i="8"/>
  <c r="G531" i="8"/>
  <c r="F531" i="8"/>
  <c r="C531" i="8"/>
  <c r="B531" i="8"/>
  <c r="H531" i="8"/>
  <c r="B530" i="8"/>
  <c r="C530" i="8"/>
  <c r="H530" i="8"/>
  <c r="G530" i="8"/>
  <c r="F530" i="8"/>
  <c r="G529" i="8"/>
  <c r="F529" i="8"/>
  <c r="C529" i="8"/>
  <c r="B529" i="8"/>
  <c r="B528" i="8"/>
  <c r="C528" i="8"/>
  <c r="H528" i="8"/>
  <c r="G528" i="8"/>
  <c r="F528" i="8"/>
  <c r="B527" i="8"/>
  <c r="C527" i="8"/>
  <c r="H527" i="8"/>
  <c r="G527" i="8"/>
  <c r="F527" i="8"/>
  <c r="G526" i="8"/>
  <c r="F526" i="8"/>
  <c r="C526" i="8"/>
  <c r="B526" i="8"/>
  <c r="B525" i="8"/>
  <c r="C525" i="8"/>
  <c r="H525" i="8"/>
  <c r="G525" i="8"/>
  <c r="F525" i="8"/>
  <c r="G524" i="8"/>
  <c r="F524" i="8"/>
  <c r="C524" i="8"/>
  <c r="B524" i="8"/>
  <c r="G523" i="8"/>
  <c r="F523" i="8"/>
  <c r="C523" i="8"/>
  <c r="B523" i="8"/>
  <c r="H523" i="8"/>
  <c r="B522" i="8"/>
  <c r="C522" i="8"/>
  <c r="H522" i="8"/>
  <c r="G522" i="8"/>
  <c r="F522" i="8"/>
  <c r="G521" i="8"/>
  <c r="F521" i="8"/>
  <c r="C521" i="8"/>
  <c r="B521" i="8"/>
  <c r="H521" i="8"/>
  <c r="B520" i="8"/>
  <c r="C520" i="8"/>
  <c r="H520" i="8"/>
  <c r="G520" i="8"/>
  <c r="F520" i="8"/>
  <c r="G519" i="8"/>
  <c r="F519" i="8"/>
  <c r="C519" i="8"/>
  <c r="B519" i="8"/>
  <c r="H519" i="8"/>
  <c r="G518" i="8"/>
  <c r="F518" i="8"/>
  <c r="C518" i="8"/>
  <c r="B518" i="8"/>
  <c r="H518" i="8"/>
  <c r="B517" i="8"/>
  <c r="C517" i="8"/>
  <c r="H517" i="8"/>
  <c r="G517" i="8"/>
  <c r="F517" i="8"/>
  <c r="G516" i="8"/>
  <c r="F516" i="8"/>
  <c r="C516" i="8"/>
  <c r="B516" i="8"/>
  <c r="H516" i="8"/>
  <c r="G515" i="8"/>
  <c r="F515" i="8"/>
  <c r="C515" i="8"/>
  <c r="B515" i="8"/>
  <c r="H515" i="8"/>
  <c r="B514" i="8"/>
  <c r="C514" i="8"/>
  <c r="H514" i="8"/>
  <c r="G514" i="8"/>
  <c r="F514" i="8"/>
  <c r="G513" i="8"/>
  <c r="F513" i="8"/>
  <c r="C513" i="8"/>
  <c r="B513" i="8"/>
  <c r="B512" i="8"/>
  <c r="C512" i="8"/>
  <c r="H512" i="8"/>
  <c r="G512" i="8"/>
  <c r="F512" i="8"/>
  <c r="B511" i="8"/>
  <c r="C511" i="8"/>
  <c r="H511" i="8"/>
  <c r="G511" i="8"/>
  <c r="F511" i="8"/>
  <c r="G510" i="8"/>
  <c r="F510" i="8"/>
  <c r="C510" i="8"/>
  <c r="B510" i="8"/>
  <c r="B509" i="8"/>
  <c r="C509" i="8"/>
  <c r="H509" i="8"/>
  <c r="G509" i="8"/>
  <c r="F509" i="8"/>
  <c r="G508" i="8"/>
  <c r="F508" i="8"/>
  <c r="C508" i="8"/>
  <c r="B508" i="8"/>
  <c r="G507" i="8"/>
  <c r="F507" i="8"/>
  <c r="C507" i="8"/>
  <c r="B507" i="8"/>
  <c r="H507" i="8"/>
  <c r="B506" i="8"/>
  <c r="C506" i="8"/>
  <c r="H506" i="8"/>
  <c r="G506" i="8"/>
  <c r="F506" i="8"/>
  <c r="G505" i="8"/>
  <c r="F505" i="8"/>
  <c r="C505" i="8"/>
  <c r="B505" i="8"/>
  <c r="H505" i="8"/>
  <c r="B504" i="8"/>
  <c r="C504" i="8"/>
  <c r="H504" i="8"/>
  <c r="G504" i="8"/>
  <c r="F504" i="8"/>
  <c r="G503" i="8"/>
  <c r="F503" i="8"/>
  <c r="C503" i="8"/>
  <c r="B503" i="8"/>
  <c r="H503" i="8"/>
  <c r="G502" i="8"/>
  <c r="F502" i="8"/>
  <c r="C502" i="8"/>
  <c r="B502" i="8"/>
  <c r="H502" i="8"/>
  <c r="B501" i="8"/>
  <c r="C501" i="8"/>
  <c r="H501" i="8"/>
  <c r="G501" i="8"/>
  <c r="F501" i="8"/>
  <c r="G500" i="8"/>
  <c r="F500" i="8"/>
  <c r="C500" i="8"/>
  <c r="B500" i="8"/>
  <c r="H500" i="8"/>
  <c r="G499" i="8"/>
  <c r="F499" i="8"/>
  <c r="C499" i="8"/>
  <c r="B499" i="8"/>
  <c r="H499" i="8"/>
  <c r="B498" i="8"/>
  <c r="C498" i="8"/>
  <c r="H498" i="8"/>
  <c r="G498" i="8"/>
  <c r="F498" i="8"/>
  <c r="G497" i="8"/>
  <c r="F497" i="8"/>
  <c r="C497" i="8"/>
  <c r="B497" i="8"/>
  <c r="B496" i="8"/>
  <c r="C496" i="8"/>
  <c r="H496" i="8"/>
  <c r="G496" i="8"/>
  <c r="F496" i="8"/>
  <c r="B495" i="8"/>
  <c r="C495" i="8"/>
  <c r="H495" i="8"/>
  <c r="G495" i="8"/>
  <c r="F495" i="8"/>
  <c r="G494" i="8"/>
  <c r="F494" i="8"/>
  <c r="C494" i="8"/>
  <c r="B494" i="8"/>
  <c r="B493" i="8"/>
  <c r="C493" i="8"/>
  <c r="H493" i="8"/>
  <c r="G493" i="8"/>
  <c r="F493" i="8"/>
  <c r="G492" i="8"/>
  <c r="F492" i="8"/>
  <c r="C492" i="8"/>
  <c r="B492" i="8"/>
  <c r="G491" i="8"/>
  <c r="F491" i="8"/>
  <c r="C491" i="8"/>
  <c r="B491" i="8"/>
  <c r="H491" i="8"/>
  <c r="B490" i="8"/>
  <c r="C490" i="8"/>
  <c r="H490" i="8"/>
  <c r="G490" i="8"/>
  <c r="F490" i="8"/>
  <c r="G489" i="8"/>
  <c r="F489" i="8"/>
  <c r="C489" i="8"/>
  <c r="B489" i="8"/>
  <c r="H489" i="8"/>
  <c r="B488" i="8"/>
  <c r="C488" i="8"/>
  <c r="H488" i="8"/>
  <c r="G488" i="8"/>
  <c r="F488" i="8"/>
  <c r="G487" i="8"/>
  <c r="F487" i="8"/>
  <c r="C487" i="8"/>
  <c r="B487" i="8"/>
  <c r="H487" i="8"/>
  <c r="G486" i="8"/>
  <c r="F486" i="8"/>
  <c r="C486" i="8"/>
  <c r="B486" i="8"/>
  <c r="H486" i="8"/>
  <c r="B485" i="8"/>
  <c r="C485" i="8"/>
  <c r="H485" i="8"/>
  <c r="G485" i="8"/>
  <c r="F485" i="8"/>
  <c r="G484" i="8"/>
  <c r="F484" i="8"/>
  <c r="C484" i="8"/>
  <c r="B484" i="8"/>
  <c r="H484" i="8"/>
  <c r="G483" i="8"/>
  <c r="F483" i="8"/>
  <c r="C483" i="8"/>
  <c r="B483" i="8"/>
  <c r="H483" i="8"/>
  <c r="B482" i="8"/>
  <c r="C482" i="8"/>
  <c r="H482" i="8"/>
  <c r="G482" i="8"/>
  <c r="F482" i="8"/>
  <c r="G481" i="8"/>
  <c r="F481" i="8"/>
  <c r="C481" i="8"/>
  <c r="B481" i="8"/>
  <c r="B480" i="8"/>
  <c r="C480" i="8"/>
  <c r="H480" i="8"/>
  <c r="G480" i="8"/>
  <c r="F480" i="8"/>
  <c r="B479" i="8"/>
  <c r="C479" i="8"/>
  <c r="H479" i="8"/>
  <c r="G479" i="8"/>
  <c r="F479" i="8"/>
  <c r="G478" i="8"/>
  <c r="F478" i="8"/>
  <c r="C478" i="8"/>
  <c r="B478" i="8"/>
  <c r="B477" i="8"/>
  <c r="C477" i="8"/>
  <c r="H477" i="8"/>
  <c r="G477" i="8"/>
  <c r="F477" i="8"/>
  <c r="G476" i="8"/>
  <c r="F476" i="8"/>
  <c r="C476" i="8"/>
  <c r="B476" i="8"/>
  <c r="G475" i="8"/>
  <c r="F475" i="8"/>
  <c r="C475" i="8"/>
  <c r="B475" i="8"/>
  <c r="H475" i="8"/>
  <c r="B474" i="8"/>
  <c r="C474" i="8"/>
  <c r="H474" i="8"/>
  <c r="G474" i="8"/>
  <c r="F474" i="8"/>
  <c r="G473" i="8"/>
  <c r="F473" i="8"/>
  <c r="C473" i="8"/>
  <c r="B473" i="8"/>
  <c r="H473" i="8"/>
  <c r="B472" i="8"/>
  <c r="C472" i="8"/>
  <c r="H472" i="8"/>
  <c r="G472" i="8"/>
  <c r="F472" i="8"/>
  <c r="G471" i="8"/>
  <c r="F471" i="8"/>
  <c r="C471" i="8"/>
  <c r="B471" i="8"/>
  <c r="H471" i="8"/>
  <c r="G470" i="8"/>
  <c r="F470" i="8"/>
  <c r="C470" i="8"/>
  <c r="B470" i="8"/>
  <c r="H470" i="8"/>
  <c r="B469" i="8"/>
  <c r="C469" i="8"/>
  <c r="H469" i="8"/>
  <c r="G469" i="8"/>
  <c r="F469" i="8"/>
  <c r="G468" i="8"/>
  <c r="F468" i="8"/>
  <c r="C468" i="8"/>
  <c r="B468" i="8"/>
  <c r="H468" i="8"/>
  <c r="G467" i="8"/>
  <c r="F467" i="8"/>
  <c r="C467" i="8"/>
  <c r="B467" i="8"/>
  <c r="H467" i="8"/>
  <c r="B466" i="8"/>
  <c r="C466" i="8"/>
  <c r="H466" i="8"/>
  <c r="G466" i="8"/>
  <c r="F466" i="8"/>
  <c r="G465" i="8"/>
  <c r="F465" i="8"/>
  <c r="C465" i="8"/>
  <c r="B465" i="8"/>
  <c r="B464" i="8"/>
  <c r="C464" i="8"/>
  <c r="H464" i="8"/>
  <c r="G464" i="8"/>
  <c r="F464" i="8"/>
  <c r="B463" i="8"/>
  <c r="C463" i="8"/>
  <c r="H463" i="8"/>
  <c r="G463" i="8"/>
  <c r="F463" i="8"/>
  <c r="G462" i="8"/>
  <c r="F462" i="8"/>
  <c r="C462" i="8"/>
  <c r="B462" i="8"/>
  <c r="B461" i="8"/>
  <c r="C461" i="8"/>
  <c r="H461" i="8"/>
  <c r="G461" i="8"/>
  <c r="F461" i="8"/>
  <c r="G460" i="8"/>
  <c r="F460" i="8"/>
  <c r="C460" i="8"/>
  <c r="B460" i="8"/>
  <c r="G459" i="8"/>
  <c r="F459" i="8"/>
  <c r="C459" i="8"/>
  <c r="B459" i="8"/>
  <c r="H459" i="8"/>
  <c r="B458" i="8"/>
  <c r="C458" i="8"/>
  <c r="H458" i="8"/>
  <c r="G458" i="8"/>
  <c r="F458" i="8"/>
  <c r="G457" i="8"/>
  <c r="F457" i="8"/>
  <c r="C457" i="8"/>
  <c r="B457" i="8"/>
  <c r="H457" i="8"/>
  <c r="B456" i="8"/>
  <c r="C456" i="8"/>
  <c r="H456" i="8"/>
  <c r="G456" i="8"/>
  <c r="F456" i="8"/>
  <c r="G455" i="8"/>
  <c r="F455" i="8"/>
  <c r="C455" i="8"/>
  <c r="B455" i="8"/>
  <c r="H455" i="8"/>
  <c r="G454" i="8"/>
  <c r="F454" i="8"/>
  <c r="C454" i="8"/>
  <c r="B454" i="8"/>
  <c r="H454" i="8"/>
  <c r="B453" i="8"/>
  <c r="C453" i="8"/>
  <c r="H453" i="8"/>
  <c r="G453" i="8"/>
  <c r="F453" i="8"/>
  <c r="G452" i="8"/>
  <c r="F452" i="8"/>
  <c r="C452" i="8"/>
  <c r="B452" i="8"/>
  <c r="H452" i="8"/>
  <c r="G451" i="8"/>
  <c r="F451" i="8"/>
  <c r="C451" i="8"/>
  <c r="B451" i="8"/>
  <c r="H451" i="8"/>
  <c r="B450" i="8"/>
  <c r="C450" i="8"/>
  <c r="H450" i="8"/>
  <c r="G450" i="8"/>
  <c r="F450" i="8"/>
  <c r="G449" i="8"/>
  <c r="F449" i="8"/>
  <c r="C449" i="8"/>
  <c r="B449" i="8"/>
  <c r="B448" i="8"/>
  <c r="C448" i="8"/>
  <c r="H448" i="8"/>
  <c r="G448" i="8"/>
  <c r="F448" i="8"/>
  <c r="B447" i="8"/>
  <c r="C447" i="8"/>
  <c r="H447" i="8"/>
  <c r="G447" i="8"/>
  <c r="F447" i="8"/>
  <c r="G446" i="8"/>
  <c r="F446" i="8"/>
  <c r="C446" i="8"/>
  <c r="B446" i="8"/>
  <c r="B445" i="8"/>
  <c r="C445" i="8"/>
  <c r="H445" i="8"/>
  <c r="G445" i="8"/>
  <c r="F445" i="8"/>
  <c r="G444" i="8"/>
  <c r="F444" i="8"/>
  <c r="C444" i="8"/>
  <c r="B444" i="8"/>
  <c r="G443" i="8"/>
  <c r="F443" i="8"/>
  <c r="C443" i="8"/>
  <c r="B443" i="8"/>
  <c r="H443" i="8"/>
  <c r="B442" i="8"/>
  <c r="C442" i="8"/>
  <c r="H442" i="8"/>
  <c r="G442" i="8"/>
  <c r="F442" i="8"/>
  <c r="G441" i="8"/>
  <c r="F441" i="8"/>
  <c r="C441" i="8"/>
  <c r="B441" i="8"/>
  <c r="H441" i="8"/>
  <c r="B440" i="8"/>
  <c r="C440" i="8"/>
  <c r="H440" i="8"/>
  <c r="G440" i="8"/>
  <c r="F440" i="8"/>
  <c r="G439" i="8"/>
  <c r="F439" i="8"/>
  <c r="C439" i="8"/>
  <c r="B439" i="8"/>
  <c r="H439" i="8"/>
  <c r="G438" i="8"/>
  <c r="F438" i="8"/>
  <c r="C438" i="8"/>
  <c r="B438" i="8"/>
  <c r="H438" i="8"/>
  <c r="B437" i="8"/>
  <c r="C437" i="8"/>
  <c r="H437" i="8"/>
  <c r="G437" i="8"/>
  <c r="F437" i="8"/>
  <c r="G436" i="8"/>
  <c r="F436" i="8"/>
  <c r="C436" i="8"/>
  <c r="B436" i="8"/>
  <c r="H436" i="8"/>
  <c r="G435" i="8"/>
  <c r="F435" i="8"/>
  <c r="C435" i="8"/>
  <c r="B435" i="8"/>
  <c r="H435" i="8"/>
  <c r="B434" i="8"/>
  <c r="C434" i="8"/>
  <c r="H434" i="8"/>
  <c r="G434" i="8"/>
  <c r="F434" i="8"/>
  <c r="G433" i="8"/>
  <c r="F433" i="8"/>
  <c r="C433" i="8"/>
  <c r="B433" i="8"/>
  <c r="B432" i="8"/>
  <c r="C432" i="8"/>
  <c r="H432" i="8"/>
  <c r="G432" i="8"/>
  <c r="F432" i="8"/>
  <c r="B431" i="8"/>
  <c r="C431" i="8"/>
  <c r="H431" i="8"/>
  <c r="G431" i="8"/>
  <c r="F431" i="8"/>
  <c r="G430" i="8"/>
  <c r="F430" i="8"/>
  <c r="C430" i="8"/>
  <c r="B430" i="8"/>
  <c r="B429" i="8"/>
  <c r="C429" i="8"/>
  <c r="H429" i="8"/>
  <c r="G429" i="8"/>
  <c r="F429" i="8"/>
  <c r="G428" i="8"/>
  <c r="F428" i="8"/>
  <c r="C428" i="8"/>
  <c r="B428" i="8"/>
  <c r="G427" i="8"/>
  <c r="F427" i="8"/>
  <c r="C427" i="8"/>
  <c r="B427" i="8"/>
  <c r="H427" i="8"/>
  <c r="B426" i="8"/>
  <c r="C426" i="8"/>
  <c r="H426" i="8"/>
  <c r="G426" i="8"/>
  <c r="F426" i="8"/>
  <c r="G425" i="8"/>
  <c r="F425" i="8"/>
  <c r="C425" i="8"/>
  <c r="B425" i="8"/>
  <c r="H425" i="8"/>
  <c r="B424" i="8"/>
  <c r="C424" i="8"/>
  <c r="H424" i="8"/>
  <c r="G424" i="8"/>
  <c r="F424" i="8"/>
  <c r="G423" i="8"/>
  <c r="F423" i="8"/>
  <c r="C423" i="8"/>
  <c r="B423" i="8"/>
  <c r="H423" i="8"/>
  <c r="G422" i="8"/>
  <c r="F422" i="8"/>
  <c r="C422" i="8"/>
  <c r="B422" i="8"/>
  <c r="H422" i="8"/>
  <c r="B421" i="8"/>
  <c r="C421" i="8"/>
  <c r="H421" i="8"/>
  <c r="G421" i="8"/>
  <c r="F421" i="8"/>
  <c r="G420" i="8"/>
  <c r="F420" i="8"/>
  <c r="C420" i="8"/>
  <c r="B420" i="8"/>
  <c r="H420" i="8"/>
  <c r="G419" i="8"/>
  <c r="F419" i="8"/>
  <c r="C419" i="8"/>
  <c r="B419" i="8"/>
  <c r="H419" i="8"/>
  <c r="B418" i="8"/>
  <c r="C418" i="8"/>
  <c r="H418" i="8"/>
  <c r="G418" i="8"/>
  <c r="F418" i="8"/>
  <c r="G417" i="8"/>
  <c r="F417" i="8"/>
  <c r="C417" i="8"/>
  <c r="B417" i="8"/>
  <c r="B416" i="8"/>
  <c r="C416" i="8"/>
  <c r="H416" i="8"/>
  <c r="G416" i="8"/>
  <c r="F416" i="8"/>
  <c r="B415" i="8"/>
  <c r="C415" i="8"/>
  <c r="H415" i="8"/>
  <c r="G415" i="8"/>
  <c r="F415" i="8"/>
  <c r="G414" i="8"/>
  <c r="F414" i="8"/>
  <c r="C414" i="8"/>
  <c r="B414" i="8"/>
  <c r="B413" i="8"/>
  <c r="C413" i="8"/>
  <c r="H413" i="8"/>
  <c r="G413" i="8"/>
  <c r="F413" i="8"/>
  <c r="G412" i="8"/>
  <c r="F412" i="8"/>
  <c r="C412" i="8"/>
  <c r="B412" i="8"/>
  <c r="G411" i="8"/>
  <c r="F411" i="8"/>
  <c r="C411" i="8"/>
  <c r="B411" i="8"/>
  <c r="H411" i="8"/>
  <c r="B410" i="8"/>
  <c r="C410" i="8"/>
  <c r="H410" i="8"/>
  <c r="G410" i="8"/>
  <c r="F410" i="8"/>
  <c r="G409" i="8"/>
  <c r="F409" i="8"/>
  <c r="C409" i="8"/>
  <c r="B409" i="8"/>
  <c r="H409" i="8"/>
  <c r="B408" i="8"/>
  <c r="C408" i="8"/>
  <c r="H408" i="8"/>
  <c r="G408" i="8"/>
  <c r="F408" i="8"/>
  <c r="G407" i="8"/>
  <c r="F407" i="8"/>
  <c r="C407" i="8"/>
  <c r="B407" i="8"/>
  <c r="H407" i="8"/>
  <c r="G406" i="8"/>
  <c r="F406" i="8"/>
  <c r="C406" i="8"/>
  <c r="B406" i="8"/>
  <c r="H406" i="8"/>
  <c r="B405" i="8"/>
  <c r="C405" i="8"/>
  <c r="H405" i="8"/>
  <c r="G405" i="8"/>
  <c r="F405" i="8"/>
  <c r="G404" i="8"/>
  <c r="F404" i="8"/>
  <c r="C404" i="8"/>
  <c r="B404" i="8"/>
  <c r="H404" i="8"/>
  <c r="G403" i="8"/>
  <c r="F403" i="8"/>
  <c r="C403" i="8"/>
  <c r="B403" i="8"/>
  <c r="H403" i="8"/>
  <c r="B402" i="8"/>
  <c r="C402" i="8"/>
  <c r="H402" i="8"/>
  <c r="G402" i="8"/>
  <c r="F402" i="8"/>
  <c r="G401" i="8"/>
  <c r="F401" i="8"/>
  <c r="C401" i="8"/>
  <c r="B401" i="8"/>
  <c r="B400" i="8"/>
  <c r="C400" i="8"/>
  <c r="H400" i="8"/>
  <c r="G400" i="8"/>
  <c r="F400" i="8"/>
  <c r="B399" i="8"/>
  <c r="C399" i="8"/>
  <c r="H399" i="8"/>
  <c r="G399" i="8"/>
  <c r="F399" i="8"/>
  <c r="G398" i="8"/>
  <c r="F398" i="8"/>
  <c r="C398" i="8"/>
  <c r="B398" i="8"/>
  <c r="B397" i="8"/>
  <c r="C397" i="8"/>
  <c r="H397" i="8"/>
  <c r="G397" i="8"/>
  <c r="F397" i="8"/>
  <c r="G396" i="8"/>
  <c r="F396" i="8"/>
  <c r="C396" i="8"/>
  <c r="B396" i="8"/>
  <c r="G395" i="8"/>
  <c r="F395" i="8"/>
  <c r="C395" i="8"/>
  <c r="B395" i="8"/>
  <c r="H395" i="8"/>
  <c r="B394" i="8"/>
  <c r="C394" i="8"/>
  <c r="H394" i="8"/>
  <c r="G394" i="8"/>
  <c r="F394" i="8"/>
  <c r="G393" i="8"/>
  <c r="F393" i="8"/>
  <c r="C393" i="8"/>
  <c r="B393" i="8"/>
  <c r="H393" i="8"/>
  <c r="B392" i="8"/>
  <c r="C392" i="8"/>
  <c r="H392" i="8"/>
  <c r="G392" i="8"/>
  <c r="F392" i="8"/>
  <c r="G391" i="8"/>
  <c r="F391" i="8"/>
  <c r="C391" i="8"/>
  <c r="B391" i="8"/>
  <c r="H391" i="8"/>
  <c r="G390" i="8"/>
  <c r="F390" i="8"/>
  <c r="C390" i="8"/>
  <c r="B390" i="8"/>
  <c r="H390" i="8"/>
  <c r="B389" i="8"/>
  <c r="C389" i="8"/>
  <c r="H389" i="8"/>
  <c r="G389" i="8"/>
  <c r="F389" i="8"/>
  <c r="G388" i="8"/>
  <c r="F388" i="8"/>
  <c r="C388" i="8"/>
  <c r="B388" i="8"/>
  <c r="H388" i="8"/>
  <c r="G387" i="8"/>
  <c r="F387" i="8"/>
  <c r="C387" i="8"/>
  <c r="B387" i="8"/>
  <c r="H387" i="8"/>
  <c r="B386" i="8"/>
  <c r="C386" i="8"/>
  <c r="H386" i="8"/>
  <c r="G386" i="8"/>
  <c r="F386" i="8"/>
  <c r="G385" i="8"/>
  <c r="F385" i="8"/>
  <c r="C385" i="8"/>
  <c r="B385" i="8"/>
  <c r="H385" i="8"/>
  <c r="B384" i="8"/>
  <c r="C384" i="8"/>
  <c r="H384" i="8"/>
  <c r="G384" i="8"/>
  <c r="F384" i="8"/>
  <c r="B383" i="8"/>
  <c r="C383" i="8"/>
  <c r="H383" i="8"/>
  <c r="G383" i="8"/>
  <c r="F383" i="8"/>
  <c r="G382" i="8"/>
  <c r="F382" i="8"/>
  <c r="C382" i="8"/>
  <c r="B382" i="8"/>
  <c r="B381" i="8"/>
  <c r="C381" i="8"/>
  <c r="H381" i="8"/>
  <c r="G381" i="8"/>
  <c r="F381" i="8"/>
  <c r="G380" i="8"/>
  <c r="F380" i="8"/>
  <c r="C380" i="8"/>
  <c r="B380" i="8"/>
  <c r="G379" i="8"/>
  <c r="F379" i="8"/>
  <c r="C379" i="8"/>
  <c r="B379" i="8"/>
  <c r="H379" i="8"/>
  <c r="B378" i="8"/>
  <c r="C378" i="8"/>
  <c r="H378" i="8"/>
  <c r="G378" i="8"/>
  <c r="F378" i="8"/>
  <c r="G377" i="8"/>
  <c r="F377" i="8"/>
  <c r="C377" i="8"/>
  <c r="B377" i="8"/>
  <c r="H377" i="8"/>
  <c r="B376" i="8"/>
  <c r="C376" i="8"/>
  <c r="H376" i="8"/>
  <c r="G376" i="8"/>
  <c r="F376" i="8"/>
  <c r="G375" i="8"/>
  <c r="F375" i="8"/>
  <c r="C375" i="8"/>
  <c r="B375" i="8"/>
  <c r="H375" i="8"/>
  <c r="G374" i="8"/>
  <c r="F374" i="8"/>
  <c r="C374" i="8"/>
  <c r="B374" i="8"/>
  <c r="H374" i="8"/>
  <c r="B373" i="8"/>
  <c r="C373" i="8"/>
  <c r="H373" i="8"/>
  <c r="G373" i="8"/>
  <c r="F373" i="8"/>
  <c r="G372" i="8"/>
  <c r="F372" i="8"/>
  <c r="C372" i="8"/>
  <c r="B372" i="8"/>
  <c r="H372" i="8"/>
  <c r="G371" i="8"/>
  <c r="F371" i="8"/>
  <c r="C371" i="8"/>
  <c r="B371" i="8"/>
  <c r="H371" i="8"/>
  <c r="B370" i="8"/>
  <c r="C370" i="8"/>
  <c r="H370" i="8"/>
  <c r="G370" i="8"/>
  <c r="F370" i="8"/>
  <c r="G369" i="8"/>
  <c r="F369" i="8"/>
  <c r="C369" i="8"/>
  <c r="B369" i="8"/>
  <c r="B368" i="8"/>
  <c r="C368" i="8"/>
  <c r="H368" i="8"/>
  <c r="G368" i="8"/>
  <c r="F368" i="8"/>
  <c r="B367" i="8"/>
  <c r="C367" i="8"/>
  <c r="H367" i="8"/>
  <c r="G367" i="8"/>
  <c r="F367" i="8"/>
  <c r="G366" i="8"/>
  <c r="F366" i="8"/>
  <c r="C366" i="8"/>
  <c r="B366" i="8"/>
  <c r="B365" i="8"/>
  <c r="C365" i="8"/>
  <c r="H365" i="8"/>
  <c r="G365" i="8"/>
  <c r="F365" i="8"/>
  <c r="G364" i="8"/>
  <c r="F364" i="8"/>
  <c r="C364" i="8"/>
  <c r="B364" i="8"/>
  <c r="G363" i="8"/>
  <c r="F363" i="8"/>
  <c r="C363" i="8"/>
  <c r="B363" i="8"/>
  <c r="H363" i="8"/>
  <c r="B362" i="8"/>
  <c r="C362" i="8"/>
  <c r="H362" i="8"/>
  <c r="G362" i="8"/>
  <c r="F362" i="8"/>
  <c r="G361" i="8"/>
  <c r="F361" i="8"/>
  <c r="C361" i="8"/>
  <c r="B361" i="8"/>
  <c r="H361" i="8"/>
  <c r="B360" i="8"/>
  <c r="C360" i="8"/>
  <c r="H360" i="8"/>
  <c r="G360" i="8"/>
  <c r="F360" i="8"/>
  <c r="G359" i="8"/>
  <c r="F359" i="8"/>
  <c r="C359" i="8"/>
  <c r="B359" i="8"/>
  <c r="H359" i="8"/>
  <c r="G358" i="8"/>
  <c r="F358" i="8"/>
  <c r="C358" i="8"/>
  <c r="B358" i="8"/>
  <c r="H358" i="8"/>
  <c r="B357" i="8"/>
  <c r="C357" i="8"/>
  <c r="H357" i="8"/>
  <c r="G357" i="8"/>
  <c r="F357" i="8"/>
  <c r="G356" i="8"/>
  <c r="F356" i="8"/>
  <c r="C356" i="8"/>
  <c r="B356" i="8"/>
  <c r="H356" i="8"/>
  <c r="G355" i="8"/>
  <c r="F355" i="8"/>
  <c r="C355" i="8"/>
  <c r="B355" i="8"/>
  <c r="H355" i="8"/>
  <c r="B354" i="8"/>
  <c r="C354" i="8"/>
  <c r="H354" i="8"/>
  <c r="G354" i="8"/>
  <c r="F354" i="8"/>
  <c r="G353" i="8"/>
  <c r="F353" i="8"/>
  <c r="C353" i="8"/>
  <c r="B353" i="8"/>
  <c r="H353" i="8"/>
  <c r="B352" i="8"/>
  <c r="C352" i="8"/>
  <c r="H352" i="8"/>
  <c r="G352" i="8"/>
  <c r="F352" i="8"/>
  <c r="B351" i="8"/>
  <c r="C351" i="8"/>
  <c r="H351" i="8"/>
  <c r="G351" i="8"/>
  <c r="F351" i="8"/>
  <c r="G350" i="8"/>
  <c r="F350" i="8"/>
  <c r="C350" i="8"/>
  <c r="B350" i="8"/>
  <c r="B349" i="8"/>
  <c r="C349" i="8"/>
  <c r="H349" i="8"/>
  <c r="G349" i="8"/>
  <c r="F349" i="8"/>
  <c r="G348" i="8"/>
  <c r="F348" i="8"/>
  <c r="C348" i="8"/>
  <c r="B348" i="8"/>
  <c r="G347" i="8"/>
  <c r="F347" i="8"/>
  <c r="C347" i="8"/>
  <c r="B347" i="8"/>
  <c r="H347" i="8"/>
  <c r="B346" i="8"/>
  <c r="C346" i="8"/>
  <c r="H346" i="8"/>
  <c r="G346" i="8"/>
  <c r="F346" i="8"/>
  <c r="G345" i="8"/>
  <c r="F345" i="8"/>
  <c r="C345" i="8"/>
  <c r="B345" i="8"/>
  <c r="H345" i="8"/>
  <c r="B344" i="8"/>
  <c r="C344" i="8"/>
  <c r="H344" i="8"/>
  <c r="G344" i="8"/>
  <c r="F344" i="8"/>
  <c r="G343" i="8"/>
  <c r="F343" i="8"/>
  <c r="C343" i="8"/>
  <c r="B343" i="8"/>
  <c r="H343" i="8"/>
  <c r="G342" i="8"/>
  <c r="F342" i="8"/>
  <c r="C342" i="8"/>
  <c r="B342" i="8"/>
  <c r="H342" i="8"/>
  <c r="B341" i="8"/>
  <c r="C341" i="8"/>
  <c r="H341" i="8"/>
  <c r="G341" i="8"/>
  <c r="F341" i="8"/>
  <c r="G340" i="8"/>
  <c r="F340" i="8"/>
  <c r="C340" i="8"/>
  <c r="B340" i="8"/>
  <c r="H340" i="8"/>
  <c r="G339" i="8"/>
  <c r="F339" i="8"/>
  <c r="C339" i="8"/>
  <c r="B339" i="8"/>
  <c r="H339" i="8"/>
  <c r="B338" i="8"/>
  <c r="C338" i="8"/>
  <c r="H338" i="8"/>
  <c r="G338" i="8"/>
  <c r="F338" i="8"/>
  <c r="G337" i="8"/>
  <c r="F337" i="8"/>
  <c r="C337" i="8"/>
  <c r="B337" i="8"/>
  <c r="H337" i="8"/>
  <c r="B336" i="8"/>
  <c r="C336" i="8"/>
  <c r="H336" i="8"/>
  <c r="G336" i="8"/>
  <c r="F336" i="8"/>
  <c r="B335" i="8"/>
  <c r="C335" i="8"/>
  <c r="H335" i="8"/>
  <c r="G335" i="8"/>
  <c r="F335" i="8"/>
  <c r="G334" i="8"/>
  <c r="F334" i="8"/>
  <c r="C334" i="8"/>
  <c r="B334" i="8"/>
  <c r="B333" i="8"/>
  <c r="C333" i="8"/>
  <c r="H333" i="8"/>
  <c r="G333" i="8"/>
  <c r="F333" i="8"/>
  <c r="G332" i="8"/>
  <c r="F332" i="8"/>
  <c r="C332" i="8"/>
  <c r="B332" i="8"/>
  <c r="G331" i="8"/>
  <c r="F331" i="8"/>
  <c r="C331" i="8"/>
  <c r="B331" i="8"/>
  <c r="H331" i="8"/>
  <c r="B330" i="8"/>
  <c r="C330" i="8"/>
  <c r="H330" i="8"/>
  <c r="G330" i="8"/>
  <c r="F330" i="8"/>
  <c r="G329" i="8"/>
  <c r="F329" i="8"/>
  <c r="C329" i="8"/>
  <c r="B329" i="8"/>
  <c r="H329" i="8"/>
  <c r="B328" i="8"/>
  <c r="C328" i="8"/>
  <c r="H328" i="8"/>
  <c r="G328" i="8"/>
  <c r="F328" i="8"/>
  <c r="G327" i="8"/>
  <c r="F327" i="8"/>
  <c r="C327" i="8"/>
  <c r="B327" i="8"/>
  <c r="H327" i="8"/>
  <c r="G326" i="8"/>
  <c r="F326" i="8"/>
  <c r="C326" i="8"/>
  <c r="B326" i="8"/>
  <c r="H326" i="8"/>
  <c r="B325" i="8"/>
  <c r="C325" i="8"/>
  <c r="H325" i="8"/>
  <c r="G325" i="8"/>
  <c r="F325" i="8"/>
  <c r="G324" i="8"/>
  <c r="F324" i="8"/>
  <c r="C324" i="8"/>
  <c r="B324" i="8"/>
  <c r="H324" i="8"/>
  <c r="G323" i="8"/>
  <c r="F323" i="8"/>
  <c r="C323" i="8"/>
  <c r="B323" i="8"/>
  <c r="H323" i="8"/>
  <c r="B322" i="8"/>
  <c r="C322" i="8"/>
  <c r="H322" i="8"/>
  <c r="G322" i="8"/>
  <c r="F322" i="8"/>
  <c r="G321" i="8"/>
  <c r="F321" i="8"/>
  <c r="C321" i="8"/>
  <c r="B321" i="8"/>
  <c r="B320" i="8"/>
  <c r="C320" i="8"/>
  <c r="H320" i="8"/>
  <c r="G320" i="8"/>
  <c r="F320" i="8"/>
  <c r="B319" i="8"/>
  <c r="C319" i="8"/>
  <c r="H319" i="8"/>
  <c r="G319" i="8"/>
  <c r="F319" i="8"/>
  <c r="G318" i="8"/>
  <c r="F318" i="8"/>
  <c r="C318" i="8"/>
  <c r="B318" i="8"/>
  <c r="B317" i="8"/>
  <c r="C317" i="8"/>
  <c r="H317" i="8"/>
  <c r="G317" i="8"/>
  <c r="F317" i="8"/>
  <c r="G316" i="8"/>
  <c r="F316" i="8"/>
  <c r="C316" i="8"/>
  <c r="B316" i="8"/>
  <c r="G315" i="8"/>
  <c r="F315" i="8"/>
  <c r="C315" i="8"/>
  <c r="B315" i="8"/>
  <c r="H315" i="8"/>
  <c r="B314" i="8"/>
  <c r="C314" i="8"/>
  <c r="H314" i="8"/>
  <c r="G314" i="8"/>
  <c r="F314" i="8"/>
  <c r="G313" i="8"/>
  <c r="F313" i="8"/>
  <c r="C313" i="8"/>
  <c r="B313" i="8"/>
  <c r="H313" i="8"/>
  <c r="B312" i="8"/>
  <c r="C312" i="8"/>
  <c r="H312" i="8"/>
  <c r="G312" i="8"/>
  <c r="F312" i="8"/>
  <c r="G311" i="8"/>
  <c r="F311" i="8"/>
  <c r="C311" i="8"/>
  <c r="B311" i="8"/>
  <c r="H311" i="8"/>
  <c r="G310" i="8"/>
  <c r="F310" i="8"/>
  <c r="C310" i="8"/>
  <c r="B310" i="8"/>
  <c r="H310" i="8"/>
  <c r="B309" i="8"/>
  <c r="C309" i="8"/>
  <c r="H309" i="8"/>
  <c r="G309" i="8"/>
  <c r="F309" i="8"/>
  <c r="G308" i="8"/>
  <c r="F308" i="8"/>
  <c r="C308" i="8"/>
  <c r="B308" i="8"/>
  <c r="H308" i="8"/>
  <c r="G307" i="8"/>
  <c r="F307" i="8"/>
  <c r="C307" i="8"/>
  <c r="B307" i="8"/>
  <c r="H307" i="8"/>
  <c r="B306" i="8"/>
  <c r="C306" i="8"/>
  <c r="H306" i="8"/>
  <c r="G306" i="8"/>
  <c r="F306" i="8"/>
  <c r="G305" i="8"/>
  <c r="F305" i="8"/>
  <c r="C305" i="8"/>
  <c r="B305" i="8"/>
  <c r="B304" i="8"/>
  <c r="C304" i="8"/>
  <c r="H304" i="8"/>
  <c r="G304" i="8"/>
  <c r="F304" i="8"/>
  <c r="B303" i="8"/>
  <c r="C303" i="8"/>
  <c r="H303" i="8"/>
  <c r="G303" i="8"/>
  <c r="F303" i="8"/>
  <c r="G302" i="8"/>
  <c r="F302" i="8"/>
  <c r="C302" i="8"/>
  <c r="B302" i="8"/>
  <c r="B301" i="8"/>
  <c r="C301" i="8"/>
  <c r="H301" i="8"/>
  <c r="G301" i="8"/>
  <c r="F301" i="8"/>
  <c r="G300" i="8"/>
  <c r="F300" i="8"/>
  <c r="C300" i="8"/>
  <c r="B300" i="8"/>
  <c r="G299" i="8"/>
  <c r="F299" i="8"/>
  <c r="C299" i="8"/>
  <c r="B299" i="8"/>
  <c r="H299" i="8"/>
  <c r="B298" i="8"/>
  <c r="C298" i="8"/>
  <c r="H298" i="8"/>
  <c r="G298" i="8"/>
  <c r="F298" i="8"/>
  <c r="G297" i="8"/>
  <c r="F297" i="8"/>
  <c r="C297" i="8"/>
  <c r="B297" i="8"/>
  <c r="H297" i="8"/>
  <c r="B296" i="8"/>
  <c r="C296" i="8"/>
  <c r="H296" i="8"/>
  <c r="G296" i="8"/>
  <c r="F296" i="8"/>
  <c r="G295" i="8"/>
  <c r="F295" i="8"/>
  <c r="C295" i="8"/>
  <c r="B295" i="8"/>
  <c r="H295" i="8"/>
  <c r="G294" i="8"/>
  <c r="F294" i="8"/>
  <c r="C294" i="8"/>
  <c r="B294" i="8"/>
  <c r="H294" i="8"/>
  <c r="B293" i="8"/>
  <c r="C293" i="8"/>
  <c r="H293" i="8"/>
  <c r="G293" i="8"/>
  <c r="F293" i="8"/>
  <c r="G292" i="8"/>
  <c r="F292" i="8"/>
  <c r="C292" i="8"/>
  <c r="B292" i="8"/>
  <c r="H292" i="8"/>
  <c r="G291" i="8"/>
  <c r="F291" i="8"/>
  <c r="C291" i="8"/>
  <c r="B291" i="8"/>
  <c r="H291" i="8"/>
  <c r="B290" i="8"/>
  <c r="C290" i="8"/>
  <c r="H290" i="8"/>
  <c r="G290" i="8"/>
  <c r="F290" i="8"/>
  <c r="G289" i="8"/>
  <c r="F289" i="8"/>
  <c r="C289" i="8"/>
  <c r="B289" i="8"/>
  <c r="B288" i="8"/>
  <c r="C288" i="8"/>
  <c r="H288" i="8"/>
  <c r="G288" i="8"/>
  <c r="F288" i="8"/>
  <c r="B287" i="8"/>
  <c r="C287" i="8"/>
  <c r="H287" i="8"/>
  <c r="G287" i="8"/>
  <c r="F287" i="8"/>
  <c r="G286" i="8"/>
  <c r="F286" i="8"/>
  <c r="C286" i="8"/>
  <c r="B286" i="8"/>
  <c r="B285" i="8"/>
  <c r="C285" i="8"/>
  <c r="H285" i="8"/>
  <c r="G285" i="8"/>
  <c r="F285" i="8"/>
  <c r="G284" i="8"/>
  <c r="F284" i="8"/>
  <c r="C284" i="8"/>
  <c r="B284" i="8"/>
  <c r="G283" i="8"/>
  <c r="F283" i="8"/>
  <c r="C283" i="8"/>
  <c r="B283" i="8"/>
  <c r="H283" i="8"/>
  <c r="B282" i="8"/>
  <c r="C282" i="8"/>
  <c r="H282" i="8"/>
  <c r="G282" i="8"/>
  <c r="F282" i="8"/>
  <c r="G281" i="8"/>
  <c r="F281" i="8"/>
  <c r="C281" i="8"/>
  <c r="B281" i="8"/>
  <c r="H281" i="8"/>
  <c r="B280" i="8"/>
  <c r="C280" i="8"/>
  <c r="H280" i="8"/>
  <c r="G280" i="8"/>
  <c r="F280" i="8"/>
  <c r="G279" i="8"/>
  <c r="F279" i="8"/>
  <c r="C279" i="8"/>
  <c r="B279" i="8"/>
  <c r="H279" i="8"/>
  <c r="G278" i="8"/>
  <c r="F278" i="8"/>
  <c r="C278" i="8"/>
  <c r="B278" i="8"/>
  <c r="H278" i="8"/>
  <c r="B277" i="8"/>
  <c r="C277" i="8"/>
  <c r="H277" i="8"/>
  <c r="G277" i="8"/>
  <c r="F277" i="8"/>
  <c r="G276" i="8"/>
  <c r="F276" i="8"/>
  <c r="C276" i="8"/>
  <c r="B276" i="8"/>
  <c r="H276" i="8"/>
  <c r="G275" i="8"/>
  <c r="F275" i="8"/>
  <c r="C275" i="8"/>
  <c r="B275" i="8"/>
  <c r="H275" i="8"/>
  <c r="B274" i="8"/>
  <c r="C274" i="8"/>
  <c r="H274" i="8"/>
  <c r="G274" i="8"/>
  <c r="F274" i="8"/>
  <c r="G273" i="8"/>
  <c r="F273" i="8"/>
  <c r="C273" i="8"/>
  <c r="B273" i="8"/>
  <c r="H273" i="8"/>
  <c r="B272" i="8"/>
  <c r="C272" i="8"/>
  <c r="H272" i="8"/>
  <c r="G272" i="8"/>
  <c r="F272" i="8"/>
  <c r="B271" i="8"/>
  <c r="C271" i="8"/>
  <c r="H271" i="8"/>
  <c r="G271" i="8"/>
  <c r="F271" i="8"/>
  <c r="G270" i="8"/>
  <c r="F270" i="8"/>
  <c r="C270" i="8"/>
  <c r="B270" i="8"/>
  <c r="B269" i="8"/>
  <c r="C269" i="8"/>
  <c r="H269" i="8"/>
  <c r="G269" i="8"/>
  <c r="F269" i="8"/>
  <c r="G268" i="8"/>
  <c r="F268" i="8"/>
  <c r="C268" i="8"/>
  <c r="B268" i="8"/>
  <c r="G267" i="8"/>
  <c r="F267" i="8"/>
  <c r="C267" i="8"/>
  <c r="B267" i="8"/>
  <c r="H267" i="8"/>
  <c r="B266" i="8"/>
  <c r="C266" i="8"/>
  <c r="H266" i="8"/>
  <c r="G266" i="8"/>
  <c r="F266" i="8"/>
  <c r="G265" i="8"/>
  <c r="F265" i="8"/>
  <c r="C265" i="8"/>
  <c r="B265" i="8"/>
  <c r="H265" i="8"/>
  <c r="B264" i="8"/>
  <c r="C264" i="8"/>
  <c r="H264" i="8"/>
  <c r="G264" i="8"/>
  <c r="F264" i="8"/>
  <c r="G263" i="8"/>
  <c r="F263" i="8"/>
  <c r="C263" i="8"/>
  <c r="B263" i="8"/>
  <c r="H263" i="8"/>
  <c r="G262" i="8"/>
  <c r="F262" i="8"/>
  <c r="C262" i="8"/>
  <c r="B262" i="8"/>
  <c r="H262" i="8"/>
  <c r="B261" i="8"/>
  <c r="C261" i="8"/>
  <c r="H261" i="8"/>
  <c r="G261" i="8"/>
  <c r="F261" i="8"/>
  <c r="G260" i="8"/>
  <c r="F260" i="8"/>
  <c r="C260" i="8"/>
  <c r="B260" i="8"/>
  <c r="H260" i="8"/>
  <c r="G259" i="8"/>
  <c r="F259" i="8"/>
  <c r="C259" i="8"/>
  <c r="B259" i="8"/>
  <c r="H259" i="8"/>
  <c r="B258" i="8"/>
  <c r="C258" i="8"/>
  <c r="H258" i="8"/>
  <c r="G258" i="8"/>
  <c r="F258" i="8"/>
  <c r="G257" i="8"/>
  <c r="F257" i="8"/>
  <c r="C257" i="8"/>
  <c r="B257" i="8"/>
  <c r="B256" i="8"/>
  <c r="C256" i="8"/>
  <c r="H256" i="8"/>
  <c r="G256" i="8"/>
  <c r="F256" i="8"/>
  <c r="B255" i="8"/>
  <c r="C255" i="8"/>
  <c r="H255" i="8"/>
  <c r="G255" i="8"/>
  <c r="F255" i="8"/>
  <c r="G254" i="8"/>
  <c r="F254" i="8"/>
  <c r="C254" i="8"/>
  <c r="B254" i="8"/>
  <c r="B253" i="8"/>
  <c r="C253" i="8"/>
  <c r="H253" i="8"/>
  <c r="G253" i="8"/>
  <c r="F253" i="8"/>
  <c r="G252" i="8"/>
  <c r="F252" i="8"/>
  <c r="C252" i="8"/>
  <c r="B252" i="8"/>
  <c r="G251" i="8"/>
  <c r="F251" i="8"/>
  <c r="C251" i="8"/>
  <c r="B251" i="8"/>
  <c r="H251" i="8"/>
  <c r="B250" i="8"/>
  <c r="C250" i="8"/>
  <c r="H250" i="8"/>
  <c r="G250" i="8"/>
  <c r="F250" i="8"/>
  <c r="G249" i="8"/>
  <c r="F249" i="8"/>
  <c r="C249" i="8"/>
  <c r="B249" i="8"/>
  <c r="H249" i="8"/>
  <c r="B248" i="8"/>
  <c r="C248" i="8"/>
  <c r="H248" i="8"/>
  <c r="G248" i="8"/>
  <c r="F248" i="8"/>
  <c r="G247" i="8"/>
  <c r="F247" i="8"/>
  <c r="C247" i="8"/>
  <c r="B247" i="8"/>
  <c r="H247" i="8"/>
  <c r="G246" i="8"/>
  <c r="F246" i="8"/>
  <c r="C246" i="8"/>
  <c r="B246" i="8"/>
  <c r="H246" i="8"/>
  <c r="B245" i="8"/>
  <c r="C245" i="8"/>
  <c r="H245" i="8"/>
  <c r="G245" i="8"/>
  <c r="F245" i="8"/>
  <c r="G244" i="8"/>
  <c r="F244" i="8"/>
  <c r="C244" i="8"/>
  <c r="B244" i="8"/>
  <c r="H244" i="8"/>
  <c r="G243" i="8"/>
  <c r="F243" i="8"/>
  <c r="C243" i="8"/>
  <c r="B243" i="8"/>
  <c r="H243" i="8"/>
  <c r="B242" i="8"/>
  <c r="C242" i="8"/>
  <c r="H242" i="8"/>
  <c r="G242" i="8"/>
  <c r="F242" i="8"/>
  <c r="G241" i="8"/>
  <c r="F241" i="8"/>
  <c r="C241" i="8"/>
  <c r="B241" i="8"/>
  <c r="B240" i="8"/>
  <c r="C240" i="8"/>
  <c r="H240" i="8"/>
  <c r="G240" i="8"/>
  <c r="F240" i="8"/>
  <c r="B239" i="8"/>
  <c r="C239" i="8"/>
  <c r="H239" i="8"/>
  <c r="G239" i="8"/>
  <c r="F239" i="8"/>
  <c r="G238" i="8"/>
  <c r="F238" i="8"/>
  <c r="C238" i="8"/>
  <c r="B238" i="8"/>
  <c r="B237" i="8"/>
  <c r="C237" i="8"/>
  <c r="H237" i="8"/>
  <c r="G237" i="8"/>
  <c r="F237" i="8"/>
  <c r="G236" i="8"/>
  <c r="F236" i="8"/>
  <c r="C236" i="8"/>
  <c r="B236" i="8"/>
  <c r="G235" i="8"/>
  <c r="F235" i="8"/>
  <c r="C235" i="8"/>
  <c r="B235" i="8"/>
  <c r="H235" i="8"/>
  <c r="B234" i="8"/>
  <c r="C234" i="8"/>
  <c r="H234" i="8"/>
  <c r="G234" i="8"/>
  <c r="F234" i="8"/>
  <c r="G233" i="8"/>
  <c r="F233" i="8"/>
  <c r="C233" i="8"/>
  <c r="B233" i="8"/>
  <c r="H233" i="8"/>
  <c r="B232" i="8"/>
  <c r="C232" i="8"/>
  <c r="H232" i="8"/>
  <c r="G232" i="8"/>
  <c r="F232" i="8"/>
  <c r="G231" i="8"/>
  <c r="F231" i="8"/>
  <c r="C231" i="8"/>
  <c r="B231" i="8"/>
  <c r="H231" i="8"/>
  <c r="G230" i="8"/>
  <c r="F230" i="8"/>
  <c r="C230" i="8"/>
  <c r="B230" i="8"/>
  <c r="H230" i="8"/>
  <c r="B229" i="8"/>
  <c r="C229" i="8"/>
  <c r="H229" i="8"/>
  <c r="G229" i="8"/>
  <c r="F229" i="8"/>
  <c r="G228" i="8"/>
  <c r="F228" i="8"/>
  <c r="C228" i="8"/>
  <c r="B228" i="8"/>
  <c r="H228" i="8"/>
  <c r="G227" i="8"/>
  <c r="F227" i="8"/>
  <c r="C227" i="8"/>
  <c r="B227" i="8"/>
  <c r="H227" i="8"/>
  <c r="B226" i="8"/>
  <c r="C226" i="8"/>
  <c r="H226" i="8"/>
  <c r="G226" i="8"/>
  <c r="F226" i="8"/>
  <c r="G225" i="8"/>
  <c r="F225" i="8"/>
  <c r="C225" i="8"/>
  <c r="B225" i="8"/>
  <c r="B224" i="8"/>
  <c r="C224" i="8"/>
  <c r="H224" i="8"/>
  <c r="G224" i="8"/>
  <c r="F224" i="8"/>
  <c r="B223" i="8"/>
  <c r="C223" i="8"/>
  <c r="H223" i="8"/>
  <c r="G223" i="8"/>
  <c r="F223" i="8"/>
  <c r="G222" i="8"/>
  <c r="F222" i="8"/>
  <c r="C222" i="8"/>
  <c r="B222" i="8"/>
  <c r="B221" i="8"/>
  <c r="C221" i="8"/>
  <c r="H221" i="8"/>
  <c r="G221" i="8"/>
  <c r="F221" i="8"/>
  <c r="G220" i="8"/>
  <c r="F220" i="8"/>
  <c r="C220" i="8"/>
  <c r="B220" i="8"/>
  <c r="G219" i="8"/>
  <c r="F219" i="8"/>
  <c r="C219" i="8"/>
  <c r="B219" i="8"/>
  <c r="H219" i="8"/>
  <c r="B218" i="8"/>
  <c r="C218" i="8"/>
  <c r="H218" i="8"/>
  <c r="G218" i="8"/>
  <c r="F218" i="8"/>
  <c r="G217" i="8"/>
  <c r="F217" i="8"/>
  <c r="C217" i="8"/>
  <c r="B217" i="8"/>
  <c r="H217" i="8"/>
  <c r="B216" i="8"/>
  <c r="C216" i="8"/>
  <c r="H216" i="8"/>
  <c r="G216" i="8"/>
  <c r="F216" i="8"/>
  <c r="G215" i="8"/>
  <c r="F215" i="8"/>
  <c r="C215" i="8"/>
  <c r="B215" i="8"/>
  <c r="H215" i="8"/>
  <c r="G214" i="8"/>
  <c r="F214" i="8"/>
  <c r="C214" i="8"/>
  <c r="B214" i="8"/>
  <c r="H214" i="8"/>
  <c r="B213" i="8"/>
  <c r="C213" i="8"/>
  <c r="H213" i="8"/>
  <c r="G213" i="8"/>
  <c r="F213" i="8"/>
  <c r="G212" i="8"/>
  <c r="F212" i="8"/>
  <c r="C212" i="8"/>
  <c r="B212" i="8"/>
  <c r="H212" i="8"/>
  <c r="G211" i="8"/>
  <c r="F211" i="8"/>
  <c r="C211" i="8"/>
  <c r="B211" i="8"/>
  <c r="H211" i="8"/>
  <c r="B210" i="8"/>
  <c r="C210" i="8"/>
  <c r="H210" i="8"/>
  <c r="G210" i="8"/>
  <c r="F210" i="8"/>
  <c r="G209" i="8"/>
  <c r="F209" i="8"/>
  <c r="C209" i="8"/>
  <c r="B209" i="8"/>
  <c r="B208" i="8"/>
  <c r="C208" i="8"/>
  <c r="H208" i="8"/>
  <c r="G208" i="8"/>
  <c r="F208" i="8"/>
  <c r="B207" i="8"/>
  <c r="C207" i="8"/>
  <c r="H207" i="8"/>
  <c r="G207" i="8"/>
  <c r="F207" i="8"/>
  <c r="G206" i="8"/>
  <c r="F206" i="8"/>
  <c r="C206" i="8"/>
  <c r="B206" i="8"/>
  <c r="B205" i="8"/>
  <c r="C205" i="8"/>
  <c r="H205" i="8"/>
  <c r="G205" i="8"/>
  <c r="F205" i="8"/>
  <c r="G204" i="8"/>
  <c r="F204" i="8"/>
  <c r="C204" i="8"/>
  <c r="B204" i="8"/>
  <c r="G203" i="8"/>
  <c r="F203" i="8"/>
  <c r="C203" i="8"/>
  <c r="B203" i="8"/>
  <c r="H203" i="8"/>
  <c r="B202" i="8"/>
  <c r="C202" i="8"/>
  <c r="H202" i="8"/>
  <c r="G202" i="8"/>
  <c r="F202" i="8"/>
  <c r="G201" i="8"/>
  <c r="F201" i="8"/>
  <c r="C201" i="8"/>
  <c r="B201" i="8"/>
  <c r="H201" i="8"/>
  <c r="B200" i="8"/>
  <c r="C200" i="8"/>
  <c r="H200" i="8"/>
  <c r="G200" i="8"/>
  <c r="F200" i="8"/>
  <c r="G199" i="8"/>
  <c r="F199" i="8"/>
  <c r="C199" i="8"/>
  <c r="B199" i="8"/>
  <c r="H199" i="8"/>
  <c r="G198" i="8"/>
  <c r="F198" i="8"/>
  <c r="C198" i="8"/>
  <c r="B198" i="8"/>
  <c r="H198" i="8"/>
  <c r="B197" i="8"/>
  <c r="C197" i="8"/>
  <c r="H197" i="8"/>
  <c r="G197" i="8"/>
  <c r="F197" i="8"/>
  <c r="G196" i="8"/>
  <c r="F196" i="8"/>
  <c r="C196" i="8"/>
  <c r="B196" i="8"/>
  <c r="H196" i="8"/>
  <c r="G195" i="8"/>
  <c r="F195" i="8"/>
  <c r="C195" i="8"/>
  <c r="B195" i="8"/>
  <c r="H195" i="8"/>
  <c r="B194" i="8"/>
  <c r="C194" i="8"/>
  <c r="H194" i="8"/>
  <c r="G194" i="8"/>
  <c r="F194" i="8"/>
  <c r="G193" i="8"/>
  <c r="F193" i="8"/>
  <c r="C193" i="8"/>
  <c r="B193" i="8"/>
  <c r="H193" i="8"/>
  <c r="B192" i="8"/>
  <c r="C192" i="8"/>
  <c r="H192" i="8"/>
  <c r="G192" i="8"/>
  <c r="F192" i="8"/>
  <c r="B191" i="8"/>
  <c r="C191" i="8"/>
  <c r="H191" i="8"/>
  <c r="G191" i="8"/>
  <c r="F191" i="8"/>
  <c r="G190" i="8"/>
  <c r="F190" i="8"/>
  <c r="C190" i="8"/>
  <c r="B190" i="8"/>
  <c r="B189" i="8"/>
  <c r="C189" i="8"/>
  <c r="H189" i="8"/>
  <c r="G189" i="8"/>
  <c r="F189" i="8"/>
  <c r="G188" i="8"/>
  <c r="F188" i="8"/>
  <c r="C188" i="8"/>
  <c r="B188" i="8"/>
  <c r="G187" i="8"/>
  <c r="F187" i="8"/>
  <c r="C187" i="8"/>
  <c r="B187" i="8"/>
  <c r="H187" i="8"/>
  <c r="B186" i="8"/>
  <c r="C186" i="8"/>
  <c r="H186" i="8"/>
  <c r="G186" i="8"/>
  <c r="F186" i="8"/>
  <c r="G185" i="8"/>
  <c r="F185" i="8"/>
  <c r="C185" i="8"/>
  <c r="B185" i="8"/>
  <c r="H185" i="8"/>
  <c r="B184" i="8"/>
  <c r="C184" i="8"/>
  <c r="H184" i="8"/>
  <c r="G184" i="8"/>
  <c r="F184" i="8"/>
  <c r="G183" i="8"/>
  <c r="F183" i="8"/>
  <c r="C183" i="8"/>
  <c r="B183" i="8"/>
  <c r="H183" i="8"/>
  <c r="G182" i="8"/>
  <c r="F182" i="8"/>
  <c r="C182" i="8"/>
  <c r="B182" i="8"/>
  <c r="H182" i="8"/>
  <c r="B181" i="8"/>
  <c r="C181" i="8"/>
  <c r="H181" i="8"/>
  <c r="G181" i="8"/>
  <c r="F181" i="8"/>
  <c r="G180" i="8"/>
  <c r="F180" i="8"/>
  <c r="C180" i="8"/>
  <c r="B180" i="8"/>
  <c r="H180" i="8"/>
  <c r="G179" i="8"/>
  <c r="F179" i="8"/>
  <c r="C179" i="8"/>
  <c r="B179" i="8"/>
  <c r="H179" i="8"/>
  <c r="B178" i="8"/>
  <c r="C178" i="8"/>
  <c r="H178" i="8"/>
  <c r="G178" i="8"/>
  <c r="F178" i="8"/>
  <c r="G177" i="8"/>
  <c r="F177" i="8"/>
  <c r="C177" i="8"/>
  <c r="B177" i="8"/>
  <c r="H177" i="8"/>
  <c r="B176" i="8"/>
  <c r="C176" i="8"/>
  <c r="H176" i="8"/>
  <c r="G176" i="8"/>
  <c r="F176" i="8"/>
  <c r="B175" i="8"/>
  <c r="C175" i="8"/>
  <c r="H175" i="8"/>
  <c r="G175" i="8"/>
  <c r="F175" i="8"/>
  <c r="G174" i="8"/>
  <c r="F174" i="8"/>
  <c r="C174" i="8"/>
  <c r="B174" i="8"/>
  <c r="B173" i="8"/>
  <c r="C173" i="8"/>
  <c r="H173" i="8"/>
  <c r="G173" i="8"/>
  <c r="F173" i="8"/>
  <c r="G172" i="8"/>
  <c r="F172" i="8"/>
  <c r="C172" i="8"/>
  <c r="B172" i="8"/>
  <c r="G171" i="8"/>
  <c r="F171" i="8"/>
  <c r="C171" i="8"/>
  <c r="B171" i="8"/>
  <c r="H171" i="8"/>
  <c r="B170" i="8"/>
  <c r="C170" i="8"/>
  <c r="H170" i="8"/>
  <c r="G170" i="8"/>
  <c r="F170" i="8"/>
  <c r="G169" i="8"/>
  <c r="F169" i="8"/>
  <c r="C169" i="8"/>
  <c r="B169" i="8"/>
  <c r="H169" i="8"/>
  <c r="B168" i="8"/>
  <c r="C168" i="8"/>
  <c r="H168" i="8"/>
  <c r="G168" i="8"/>
  <c r="F168" i="8"/>
  <c r="G167" i="8"/>
  <c r="F167" i="8"/>
  <c r="C167" i="8"/>
  <c r="B167" i="8"/>
  <c r="H167" i="8"/>
  <c r="G166" i="8"/>
  <c r="F166" i="8"/>
  <c r="C166" i="8"/>
  <c r="B166" i="8"/>
  <c r="H166" i="8"/>
  <c r="B165" i="8"/>
  <c r="C165" i="8"/>
  <c r="H165" i="8"/>
  <c r="G165" i="8"/>
  <c r="F165" i="8"/>
  <c r="G164" i="8"/>
  <c r="F164" i="8"/>
  <c r="C164" i="8"/>
  <c r="B164" i="8"/>
  <c r="H164" i="8"/>
  <c r="G163" i="8"/>
  <c r="F163" i="8"/>
  <c r="C163" i="8"/>
  <c r="B163" i="8"/>
  <c r="H163" i="8"/>
  <c r="B162" i="8"/>
  <c r="C162" i="8"/>
  <c r="H162" i="8"/>
  <c r="G162" i="8"/>
  <c r="F162" i="8"/>
  <c r="G161" i="8"/>
  <c r="F161" i="8"/>
  <c r="C161" i="8"/>
  <c r="B161" i="8"/>
  <c r="B160" i="8"/>
  <c r="C160" i="8"/>
  <c r="H160" i="8"/>
  <c r="G160" i="8"/>
  <c r="F160" i="8"/>
  <c r="B159" i="8"/>
  <c r="C159" i="8"/>
  <c r="H159" i="8"/>
  <c r="G159" i="8"/>
  <c r="F159" i="8"/>
  <c r="G158" i="8"/>
  <c r="F158" i="8"/>
  <c r="C158" i="8"/>
  <c r="B158" i="8"/>
  <c r="B157" i="8"/>
  <c r="C157" i="8"/>
  <c r="H157" i="8"/>
  <c r="G157" i="8"/>
  <c r="F157" i="8"/>
  <c r="G156" i="8"/>
  <c r="F156" i="8"/>
  <c r="C156" i="8"/>
  <c r="B156" i="8"/>
  <c r="G155" i="8"/>
  <c r="F155" i="8"/>
  <c r="C155" i="8"/>
  <c r="B155" i="8"/>
  <c r="H155" i="8"/>
  <c r="B154" i="8"/>
  <c r="C154" i="8"/>
  <c r="H154" i="8"/>
  <c r="G154" i="8"/>
  <c r="F154" i="8"/>
  <c r="G153" i="8"/>
  <c r="F153" i="8"/>
  <c r="C153" i="8"/>
  <c r="B153" i="8"/>
  <c r="H153" i="8"/>
  <c r="B152" i="8"/>
  <c r="C152" i="8"/>
  <c r="H152" i="8"/>
  <c r="G152" i="8"/>
  <c r="F152" i="8"/>
  <c r="G151" i="8"/>
  <c r="F151" i="8"/>
  <c r="C151" i="8"/>
  <c r="B151" i="8"/>
  <c r="H151" i="8"/>
  <c r="G150" i="8"/>
  <c r="F150" i="8"/>
  <c r="C150" i="8"/>
  <c r="B150" i="8"/>
  <c r="H150" i="8"/>
  <c r="B149" i="8"/>
  <c r="C149" i="8"/>
  <c r="H149" i="8"/>
  <c r="G149" i="8"/>
  <c r="F149" i="8"/>
  <c r="G148" i="8"/>
  <c r="F148" i="8"/>
  <c r="C148" i="8"/>
  <c r="B148" i="8"/>
  <c r="H148" i="8"/>
  <c r="G147" i="8"/>
  <c r="F147" i="8"/>
  <c r="C147" i="8"/>
  <c r="B147" i="8"/>
  <c r="H147" i="8"/>
  <c r="B146" i="8"/>
  <c r="C146" i="8"/>
  <c r="H146" i="8"/>
  <c r="G146" i="8"/>
  <c r="F146" i="8"/>
  <c r="G145" i="8"/>
  <c r="F145" i="8"/>
  <c r="C145" i="8"/>
  <c r="B145" i="8"/>
  <c r="H145" i="8"/>
  <c r="B144" i="8"/>
  <c r="C144" i="8"/>
  <c r="H144" i="8"/>
  <c r="G144" i="8"/>
  <c r="F144" i="8"/>
  <c r="B143" i="8"/>
  <c r="C143" i="8"/>
  <c r="H143" i="8"/>
  <c r="G143" i="8"/>
  <c r="F143" i="8"/>
  <c r="G142" i="8"/>
  <c r="F142" i="8"/>
  <c r="C142" i="8"/>
  <c r="B142" i="8"/>
  <c r="B141" i="8"/>
  <c r="C141" i="8"/>
  <c r="H141" i="8"/>
  <c r="G141" i="8"/>
  <c r="F141" i="8"/>
  <c r="G140" i="8"/>
  <c r="F140" i="8"/>
  <c r="C140" i="8"/>
  <c r="B140" i="8"/>
  <c r="G139" i="8"/>
  <c r="F139" i="8"/>
  <c r="C139" i="8"/>
  <c r="B139" i="8"/>
  <c r="H139" i="8"/>
  <c r="B138" i="8"/>
  <c r="C138" i="8"/>
  <c r="H138" i="8"/>
  <c r="G138" i="8"/>
  <c r="F138" i="8"/>
  <c r="G137" i="8"/>
  <c r="F137" i="8"/>
  <c r="C137" i="8"/>
  <c r="B137" i="8"/>
  <c r="H137" i="8"/>
  <c r="B136" i="8"/>
  <c r="C136" i="8"/>
  <c r="H136" i="8"/>
  <c r="G136" i="8"/>
  <c r="F136" i="8"/>
  <c r="G135" i="8"/>
  <c r="F135" i="8"/>
  <c r="C135" i="8"/>
  <c r="B135" i="8"/>
  <c r="H135" i="8"/>
  <c r="G134" i="8"/>
  <c r="F134" i="8"/>
  <c r="C134" i="8"/>
  <c r="B134" i="8"/>
  <c r="H134" i="8"/>
  <c r="B133" i="8"/>
  <c r="C133" i="8"/>
  <c r="H133" i="8"/>
  <c r="G133" i="8"/>
  <c r="F133" i="8"/>
  <c r="G132" i="8"/>
  <c r="F132" i="8"/>
  <c r="C132" i="8"/>
  <c r="B132" i="8"/>
  <c r="H132" i="8"/>
  <c r="G131" i="8"/>
  <c r="F131" i="8"/>
  <c r="C131" i="8"/>
  <c r="B131" i="8"/>
  <c r="H131" i="8"/>
  <c r="B130" i="8"/>
  <c r="C130" i="8"/>
  <c r="H130" i="8"/>
  <c r="G130" i="8"/>
  <c r="F130" i="8"/>
  <c r="G129" i="8"/>
  <c r="F129" i="8"/>
  <c r="C129" i="8"/>
  <c r="B129" i="8"/>
  <c r="B128" i="8"/>
  <c r="C128" i="8"/>
  <c r="H128" i="8"/>
  <c r="G128" i="8"/>
  <c r="F128" i="8"/>
  <c r="B127" i="8"/>
  <c r="C127" i="8"/>
  <c r="H127" i="8"/>
  <c r="G127" i="8"/>
  <c r="F127" i="8"/>
  <c r="G126" i="8"/>
  <c r="F126" i="8"/>
  <c r="C126" i="8"/>
  <c r="B126" i="8"/>
  <c r="B125" i="8"/>
  <c r="C125" i="8"/>
  <c r="H125" i="8"/>
  <c r="G125" i="8"/>
  <c r="F125" i="8"/>
  <c r="G124" i="8"/>
  <c r="F124" i="8"/>
  <c r="C124" i="8"/>
  <c r="B124" i="8"/>
  <c r="G123" i="8"/>
  <c r="F123" i="8"/>
  <c r="C123" i="8"/>
  <c r="B123" i="8"/>
  <c r="H123" i="8"/>
  <c r="B122" i="8"/>
  <c r="C122" i="8"/>
  <c r="H122" i="8"/>
  <c r="G122" i="8"/>
  <c r="F122" i="8"/>
  <c r="G121" i="8"/>
  <c r="F121" i="8"/>
  <c r="C121" i="8"/>
  <c r="B121" i="8"/>
  <c r="H121" i="8"/>
  <c r="B120" i="8"/>
  <c r="C120" i="8"/>
  <c r="H120" i="8"/>
  <c r="G120" i="8"/>
  <c r="F120" i="8"/>
  <c r="G119" i="8"/>
  <c r="F119" i="8"/>
  <c r="C119" i="8"/>
  <c r="B119" i="8"/>
  <c r="H119" i="8"/>
  <c r="G118" i="8"/>
  <c r="F118" i="8"/>
  <c r="C118" i="8"/>
  <c r="B118" i="8"/>
  <c r="H118" i="8"/>
  <c r="B117" i="8"/>
  <c r="C117" i="8"/>
  <c r="H117" i="8"/>
  <c r="G117" i="8"/>
  <c r="F117" i="8"/>
  <c r="G116" i="8"/>
  <c r="F116" i="8"/>
  <c r="C116" i="8"/>
  <c r="B116" i="8"/>
  <c r="H116" i="8"/>
  <c r="G115" i="8"/>
  <c r="F115" i="8"/>
  <c r="C115" i="8"/>
  <c r="B115" i="8"/>
  <c r="H115" i="8"/>
  <c r="B114" i="8"/>
  <c r="C114" i="8"/>
  <c r="H114" i="8"/>
  <c r="G114" i="8"/>
  <c r="F114" i="8"/>
  <c r="G113" i="8"/>
  <c r="F113" i="8"/>
  <c r="C113" i="8"/>
  <c r="B113" i="8"/>
  <c r="H113" i="8"/>
  <c r="B112" i="8"/>
  <c r="C112" i="8"/>
  <c r="H112" i="8"/>
  <c r="G112" i="8"/>
  <c r="F112" i="8"/>
  <c r="B111" i="8"/>
  <c r="C111" i="8"/>
  <c r="H111" i="8"/>
  <c r="G111" i="8"/>
  <c r="F111" i="8"/>
  <c r="G110" i="8"/>
  <c r="F110" i="8"/>
  <c r="C110" i="8"/>
  <c r="B110" i="8"/>
  <c r="B109" i="8"/>
  <c r="C109" i="8"/>
  <c r="H109" i="8"/>
  <c r="G109" i="8"/>
  <c r="F109" i="8"/>
  <c r="G108" i="8"/>
  <c r="F108" i="8"/>
  <c r="C108" i="8"/>
  <c r="B108" i="8"/>
  <c r="G107" i="8"/>
  <c r="F107" i="8"/>
  <c r="C107" i="8"/>
  <c r="B107" i="8"/>
  <c r="H107" i="8"/>
  <c r="B106" i="8"/>
  <c r="C106" i="8"/>
  <c r="H106" i="8"/>
  <c r="G106" i="8"/>
  <c r="F106" i="8"/>
  <c r="G105" i="8"/>
  <c r="F105" i="8"/>
  <c r="C105" i="8"/>
  <c r="B105" i="8"/>
  <c r="H105" i="8"/>
  <c r="B104" i="8"/>
  <c r="C104" i="8"/>
  <c r="H104" i="8"/>
  <c r="G104" i="8"/>
  <c r="F104" i="8"/>
  <c r="G103" i="8"/>
  <c r="F103" i="8"/>
  <c r="C103" i="8"/>
  <c r="B103" i="8"/>
  <c r="H103" i="8"/>
  <c r="G102" i="8"/>
  <c r="F102" i="8"/>
  <c r="C102" i="8"/>
  <c r="B102" i="8"/>
  <c r="H102" i="8"/>
  <c r="B101" i="8"/>
  <c r="C101" i="8"/>
  <c r="H101" i="8"/>
  <c r="G101" i="8"/>
  <c r="F101" i="8"/>
  <c r="G100" i="8"/>
  <c r="F100" i="8"/>
  <c r="C100" i="8"/>
  <c r="B100" i="8"/>
  <c r="H100" i="8"/>
  <c r="G99" i="8"/>
  <c r="F99" i="8"/>
  <c r="C99" i="8"/>
  <c r="B99" i="8"/>
  <c r="H99" i="8"/>
  <c r="B98" i="8"/>
  <c r="C98" i="8"/>
  <c r="H98" i="8"/>
  <c r="G98" i="8"/>
  <c r="F98" i="8"/>
  <c r="G97" i="8"/>
  <c r="F97" i="8"/>
  <c r="C97" i="8"/>
  <c r="B97" i="8"/>
  <c r="H97" i="8"/>
  <c r="B96" i="8"/>
  <c r="C96" i="8"/>
  <c r="H96" i="8"/>
  <c r="G96" i="8"/>
  <c r="F96" i="8"/>
  <c r="B95" i="8"/>
  <c r="C95" i="8"/>
  <c r="H95" i="8"/>
  <c r="G95" i="8"/>
  <c r="F95" i="8"/>
  <c r="G94" i="8"/>
  <c r="F94" i="8"/>
  <c r="C94" i="8"/>
  <c r="B94" i="8"/>
  <c r="B93" i="8"/>
  <c r="C93" i="8"/>
  <c r="H93" i="8"/>
  <c r="G93" i="8"/>
  <c r="F93" i="8"/>
  <c r="G92" i="8"/>
  <c r="F92" i="8"/>
  <c r="C92" i="8"/>
  <c r="B92" i="8"/>
  <c r="G91" i="8"/>
  <c r="F91" i="8"/>
  <c r="C91" i="8"/>
  <c r="B91" i="8"/>
  <c r="H91" i="8"/>
  <c r="B90" i="8"/>
  <c r="C90" i="8"/>
  <c r="H90" i="8"/>
  <c r="G90" i="8"/>
  <c r="F90" i="8"/>
  <c r="G89" i="8"/>
  <c r="F89" i="8"/>
  <c r="C89" i="8"/>
  <c r="B89" i="8"/>
  <c r="H89" i="8"/>
  <c r="B88" i="8"/>
  <c r="C88" i="8"/>
  <c r="H88" i="8"/>
  <c r="G88" i="8"/>
  <c r="F88" i="8"/>
  <c r="G87" i="8"/>
  <c r="F87" i="8"/>
  <c r="C87" i="8"/>
  <c r="B87" i="8"/>
  <c r="H87" i="8"/>
  <c r="G86" i="8"/>
  <c r="F86" i="8"/>
  <c r="C86" i="8"/>
  <c r="B86" i="8"/>
  <c r="H86" i="8"/>
  <c r="B85" i="8"/>
  <c r="C85" i="8"/>
  <c r="H85" i="8"/>
  <c r="G85" i="8"/>
  <c r="F85" i="8"/>
  <c r="G84" i="8"/>
  <c r="F84" i="8"/>
  <c r="C84" i="8"/>
  <c r="B84" i="8"/>
  <c r="H84" i="8"/>
  <c r="G83" i="8"/>
  <c r="F83" i="8"/>
  <c r="C83" i="8"/>
  <c r="B83" i="8"/>
  <c r="H83" i="8"/>
  <c r="B82" i="8"/>
  <c r="C82" i="8"/>
  <c r="H82" i="8"/>
  <c r="G82" i="8"/>
  <c r="F82" i="8"/>
  <c r="G81" i="8"/>
  <c r="F81" i="8"/>
  <c r="C81" i="8"/>
  <c r="B81" i="8"/>
  <c r="H81" i="8"/>
  <c r="B80" i="8"/>
  <c r="C80" i="8"/>
  <c r="H80" i="8"/>
  <c r="G80" i="8"/>
  <c r="F80" i="8"/>
  <c r="B79" i="8"/>
  <c r="C79" i="8"/>
  <c r="H79" i="8"/>
  <c r="G79" i="8"/>
  <c r="F79" i="8"/>
  <c r="G78" i="8"/>
  <c r="F78" i="8"/>
  <c r="C78" i="8"/>
  <c r="B78" i="8"/>
  <c r="B77" i="8"/>
  <c r="C77" i="8"/>
  <c r="H77" i="8"/>
  <c r="G77" i="8"/>
  <c r="F77" i="8"/>
  <c r="G76" i="8"/>
  <c r="F76" i="8"/>
  <c r="C76" i="8"/>
  <c r="B76" i="8"/>
  <c r="G75" i="8"/>
  <c r="F75" i="8"/>
  <c r="C75" i="8"/>
  <c r="B75" i="8"/>
  <c r="H75" i="8"/>
  <c r="B74" i="8"/>
  <c r="C74" i="8"/>
  <c r="H74" i="8"/>
  <c r="G74" i="8"/>
  <c r="F74" i="8"/>
  <c r="G73" i="8"/>
  <c r="F73" i="8"/>
  <c r="C73" i="8"/>
  <c r="B73" i="8"/>
  <c r="H73" i="8"/>
  <c r="B72" i="8"/>
  <c r="C72" i="8"/>
  <c r="H72" i="8"/>
  <c r="G72" i="8"/>
  <c r="F72" i="8"/>
  <c r="G71" i="8"/>
  <c r="F71" i="8"/>
  <c r="C71" i="8"/>
  <c r="B71" i="8"/>
  <c r="H71" i="8"/>
  <c r="G70" i="8"/>
  <c r="F70" i="8"/>
  <c r="C70" i="8"/>
  <c r="B70" i="8"/>
  <c r="H70" i="8"/>
  <c r="B69" i="8"/>
  <c r="C69" i="8"/>
  <c r="H69" i="8"/>
  <c r="G69" i="8"/>
  <c r="F69" i="8"/>
  <c r="G68" i="8"/>
  <c r="F68" i="8"/>
  <c r="C68" i="8"/>
  <c r="B68" i="8"/>
  <c r="H68" i="8"/>
  <c r="G67" i="8"/>
  <c r="F67" i="8"/>
  <c r="C67" i="8"/>
  <c r="B67" i="8"/>
  <c r="H67" i="8"/>
  <c r="B66" i="8"/>
  <c r="C66" i="8"/>
  <c r="H66" i="8"/>
  <c r="G66" i="8"/>
  <c r="F66" i="8"/>
  <c r="G65" i="8"/>
  <c r="F65" i="8"/>
  <c r="C65" i="8"/>
  <c r="B65" i="8"/>
  <c r="B64" i="8"/>
  <c r="C64" i="8"/>
  <c r="H64" i="8"/>
  <c r="G64" i="8"/>
  <c r="F64" i="8"/>
  <c r="B63" i="8"/>
  <c r="C63" i="8"/>
  <c r="H63" i="8"/>
  <c r="G63" i="8"/>
  <c r="F63" i="8"/>
  <c r="G62" i="8"/>
  <c r="F62" i="8"/>
  <c r="C62" i="8"/>
  <c r="B62" i="8"/>
  <c r="B61" i="8"/>
  <c r="C61" i="8"/>
  <c r="H61" i="8"/>
  <c r="G61" i="8"/>
  <c r="F61" i="8"/>
  <c r="G60" i="8"/>
  <c r="F60" i="8"/>
  <c r="C60" i="8"/>
  <c r="B60" i="8"/>
  <c r="G59" i="8"/>
  <c r="F59" i="8"/>
  <c r="C59" i="8"/>
  <c r="B59" i="8"/>
  <c r="H59" i="8"/>
  <c r="B58" i="8"/>
  <c r="C58" i="8"/>
  <c r="H58" i="8"/>
  <c r="G58" i="8"/>
  <c r="F58" i="8"/>
  <c r="G57" i="8"/>
  <c r="F57" i="8"/>
  <c r="C57" i="8"/>
  <c r="B57" i="8"/>
  <c r="H57" i="8"/>
  <c r="B56" i="8"/>
  <c r="C56" i="8"/>
  <c r="H56" i="8"/>
  <c r="G56" i="8"/>
  <c r="F56" i="8"/>
  <c r="G55" i="8"/>
  <c r="F55" i="8"/>
  <c r="C55" i="8"/>
  <c r="B55" i="8"/>
  <c r="H55" i="8"/>
  <c r="G54" i="8"/>
  <c r="F54" i="8"/>
  <c r="C54" i="8"/>
  <c r="B54" i="8"/>
  <c r="H54" i="8"/>
  <c r="B53" i="8"/>
  <c r="C53" i="8"/>
  <c r="H53" i="8"/>
  <c r="G53" i="8"/>
  <c r="F53" i="8"/>
  <c r="G52" i="8"/>
  <c r="F52" i="8"/>
  <c r="C52" i="8"/>
  <c r="B52" i="8"/>
  <c r="H52" i="8"/>
  <c r="G51" i="8"/>
  <c r="F51" i="8"/>
  <c r="C51" i="8"/>
  <c r="B51" i="8"/>
  <c r="H51" i="8"/>
  <c r="B50" i="8"/>
  <c r="C50" i="8"/>
  <c r="H50" i="8"/>
  <c r="G50" i="8"/>
  <c r="F50" i="8"/>
  <c r="G49" i="8"/>
  <c r="F49" i="8"/>
  <c r="C49" i="8"/>
  <c r="B49" i="8"/>
  <c r="H49" i="8"/>
  <c r="B48" i="8"/>
  <c r="C48" i="8"/>
  <c r="H48" i="8"/>
  <c r="G48" i="8"/>
  <c r="F48" i="8"/>
  <c r="B47" i="8"/>
  <c r="C47" i="8"/>
  <c r="H47" i="8"/>
  <c r="G47" i="8"/>
  <c r="F47" i="8"/>
  <c r="G46" i="8"/>
  <c r="F46" i="8"/>
  <c r="C46" i="8"/>
  <c r="B46" i="8"/>
  <c r="B45" i="8"/>
  <c r="C45" i="8"/>
  <c r="H45" i="8"/>
  <c r="G45" i="8"/>
  <c r="F45" i="8"/>
  <c r="G44" i="8"/>
  <c r="F44" i="8"/>
  <c r="C44" i="8"/>
  <c r="B44" i="8"/>
  <c r="N43" i="8"/>
  <c r="G43" i="8"/>
  <c r="F43" i="8"/>
  <c r="C43" i="8"/>
  <c r="B43" i="8"/>
  <c r="H43" i="8"/>
  <c r="B42" i="8"/>
  <c r="C42" i="8"/>
  <c r="H42" i="8"/>
  <c r="G42" i="8"/>
  <c r="F42" i="8"/>
  <c r="G41" i="8"/>
  <c r="F41" i="8"/>
  <c r="C41" i="8"/>
  <c r="B41" i="8"/>
  <c r="H41" i="8"/>
  <c r="G40" i="8"/>
  <c r="F40" i="8"/>
  <c r="C40" i="8"/>
  <c r="B40" i="8"/>
  <c r="H40" i="8"/>
  <c r="M39" i="8"/>
  <c r="B39" i="8"/>
  <c r="C39" i="8"/>
  <c r="H39" i="8"/>
  <c r="G39" i="8"/>
  <c r="F39" i="8"/>
  <c r="G38" i="8"/>
  <c r="F38" i="8"/>
  <c r="C38" i="8"/>
  <c r="B38" i="8"/>
  <c r="H38" i="8"/>
  <c r="G37" i="8"/>
  <c r="F37" i="8"/>
  <c r="C37" i="8"/>
  <c r="B37" i="8"/>
  <c r="H37" i="8"/>
  <c r="B36" i="8"/>
  <c r="C36" i="8"/>
  <c r="H36" i="8"/>
  <c r="G36" i="8"/>
  <c r="F36" i="8"/>
  <c r="G35" i="8"/>
  <c r="F35" i="8"/>
  <c r="C35" i="8"/>
  <c r="B35" i="8"/>
  <c r="B34" i="8"/>
  <c r="C34" i="8"/>
  <c r="H34" i="8"/>
  <c r="G34" i="8"/>
  <c r="F34" i="8"/>
  <c r="B33" i="8"/>
  <c r="C33" i="8"/>
  <c r="H33" i="8"/>
  <c r="G33" i="8"/>
  <c r="F33" i="8"/>
  <c r="G32" i="8"/>
  <c r="F32" i="8"/>
  <c r="C32" i="8"/>
  <c r="B32" i="8"/>
  <c r="B31" i="8"/>
  <c r="C31" i="8"/>
  <c r="H31" i="8"/>
  <c r="G31" i="8"/>
  <c r="F31" i="8"/>
  <c r="G30" i="8"/>
  <c r="F30" i="8"/>
  <c r="C30" i="8"/>
  <c r="B30" i="8"/>
  <c r="G29" i="8"/>
  <c r="F29" i="8"/>
  <c r="C29" i="8"/>
  <c r="B29" i="8"/>
  <c r="H29" i="8"/>
  <c r="B28" i="8"/>
  <c r="C28" i="8"/>
  <c r="H28" i="8"/>
  <c r="G28" i="8"/>
  <c r="F28" i="8"/>
  <c r="G27" i="8"/>
  <c r="F27" i="8"/>
  <c r="C27" i="8"/>
  <c r="B27" i="8"/>
  <c r="H27" i="8"/>
  <c r="B26" i="8"/>
  <c r="C26" i="8"/>
  <c r="H26" i="8"/>
  <c r="G26" i="8"/>
  <c r="F26" i="8"/>
  <c r="G25" i="8"/>
  <c r="F25" i="8"/>
  <c r="C25" i="8"/>
  <c r="B25" i="8"/>
  <c r="H25" i="8"/>
  <c r="G24" i="8"/>
  <c r="F24" i="8"/>
  <c r="C24" i="8"/>
  <c r="B24" i="8"/>
  <c r="H24" i="8"/>
  <c r="B23" i="8"/>
  <c r="C23" i="8"/>
  <c r="H23" i="8"/>
  <c r="G23" i="8"/>
  <c r="F23" i="8"/>
  <c r="G22" i="8"/>
  <c r="F22" i="8"/>
  <c r="C22" i="8"/>
  <c r="B22" i="8"/>
  <c r="H22" i="8"/>
  <c r="G21" i="8"/>
  <c r="F21" i="8"/>
  <c r="C21" i="8"/>
  <c r="B21" i="8"/>
  <c r="H21" i="8"/>
  <c r="B20" i="8"/>
  <c r="C20" i="8"/>
  <c r="H20" i="8"/>
  <c r="G20" i="8"/>
  <c r="F20" i="8"/>
  <c r="G19" i="8"/>
  <c r="F19" i="8"/>
  <c r="C19" i="8"/>
  <c r="B19" i="8"/>
  <c r="B18" i="8"/>
  <c r="C18" i="8"/>
  <c r="H18" i="8"/>
  <c r="G18" i="8"/>
  <c r="F18" i="8"/>
  <c r="B17" i="8"/>
  <c r="C17" i="8"/>
  <c r="H17" i="8"/>
  <c r="G17" i="8"/>
  <c r="F17" i="8"/>
  <c r="G16" i="8"/>
  <c r="F16" i="8"/>
  <c r="C16" i="8"/>
  <c r="B16" i="8"/>
  <c r="B15" i="8"/>
  <c r="C15" i="8"/>
  <c r="H15" i="8"/>
  <c r="G15" i="8"/>
  <c r="F15" i="8"/>
  <c r="G14" i="8"/>
  <c r="F14" i="8"/>
  <c r="C14" i="8"/>
  <c r="B14" i="8"/>
  <c r="G13" i="8"/>
  <c r="F13" i="8"/>
  <c r="C13" i="8"/>
  <c r="B13" i="8"/>
  <c r="H13" i="8"/>
  <c r="B12" i="8"/>
  <c r="C12" i="8"/>
  <c r="H12" i="8"/>
  <c r="G12" i="8"/>
  <c r="F12" i="8"/>
  <c r="G11" i="8"/>
  <c r="F11" i="8"/>
  <c r="C11" i="8"/>
  <c r="B11" i="8"/>
  <c r="H11" i="8"/>
  <c r="B10" i="8"/>
  <c r="C10" i="8"/>
  <c r="H10" i="8"/>
  <c r="G10" i="8"/>
  <c r="F10" i="8"/>
  <c r="G9" i="8"/>
  <c r="F9" i="8"/>
  <c r="C9" i="8"/>
  <c r="B9" i="8"/>
  <c r="H9" i="8"/>
  <c r="G8" i="8"/>
  <c r="F8" i="8"/>
  <c r="C8" i="8"/>
  <c r="B8" i="8"/>
  <c r="H8" i="8"/>
  <c r="B7" i="8"/>
  <c r="C7" i="8"/>
  <c r="H7" i="8"/>
  <c r="G7" i="8"/>
  <c r="G6" i="8"/>
  <c r="F6" i="8"/>
  <c r="C6" i="8"/>
  <c r="B6" i="8"/>
  <c r="H6" i="8"/>
  <c r="G5" i="8"/>
  <c r="C5" i="8"/>
  <c r="B5" i="8"/>
  <c r="H5" i="8"/>
  <c r="C4" i="8"/>
  <c r="B4" i="8"/>
  <c r="H14" i="8"/>
  <c r="H30" i="8"/>
  <c r="H44" i="8"/>
  <c r="H60" i="8"/>
  <c r="H76" i="8"/>
  <c r="H92" i="8"/>
  <c r="H108" i="8"/>
  <c r="H124" i="8"/>
  <c r="H140" i="8"/>
  <c r="H156" i="8"/>
  <c r="H172" i="8"/>
  <c r="H188" i="8"/>
  <c r="H204" i="8"/>
  <c r="H220" i="8"/>
  <c r="H236" i="8"/>
  <c r="H252" i="8"/>
  <c r="H268" i="8"/>
  <c r="H284" i="8"/>
  <c r="H300" i="8"/>
  <c r="H316" i="8"/>
  <c r="H332" i="8"/>
  <c r="H348" i="8"/>
  <c r="H364" i="8"/>
  <c r="H380" i="8"/>
  <c r="H396" i="8"/>
  <c r="H412" i="8"/>
  <c r="H428" i="8"/>
  <c r="H444" i="8"/>
  <c r="H460" i="8"/>
  <c r="H476" i="8"/>
  <c r="H492" i="8"/>
  <c r="H508" i="8"/>
  <c r="H524" i="8"/>
  <c r="H540" i="8"/>
  <c r="H556" i="8"/>
  <c r="H572" i="8"/>
  <c r="H588" i="8"/>
  <c r="H604" i="8"/>
  <c r="H620" i="8"/>
  <c r="H636" i="8"/>
  <c r="H652" i="8"/>
  <c r="H681" i="8"/>
  <c r="H692" i="8"/>
  <c r="H745" i="8"/>
  <c r="H756" i="8"/>
  <c r="H809" i="8"/>
  <c r="H820" i="8"/>
  <c r="H873" i="8"/>
  <c r="H884" i="8"/>
  <c r="H937" i="8"/>
  <c r="H948" i="8"/>
  <c r="H1001" i="8"/>
  <c r="H1012" i="8"/>
  <c r="H1065" i="8"/>
  <c r="H1076" i="8"/>
  <c r="H16" i="8"/>
  <c r="H32" i="8"/>
  <c r="H46" i="8"/>
  <c r="H62" i="8"/>
  <c r="H78" i="8"/>
  <c r="H94" i="8"/>
  <c r="H110" i="8"/>
  <c r="H126" i="8"/>
  <c r="H142" i="8"/>
  <c r="H158" i="8"/>
  <c r="H174" i="8"/>
  <c r="H190" i="8"/>
  <c r="H206" i="8"/>
  <c r="H222" i="8"/>
  <c r="H238" i="8"/>
  <c r="H254" i="8"/>
  <c r="H270" i="8"/>
  <c r="H286" i="8"/>
  <c r="H302" i="8"/>
  <c r="H318" i="8"/>
  <c r="H334" i="8"/>
  <c r="H350" i="8"/>
  <c r="H366" i="8"/>
  <c r="H382" i="8"/>
  <c r="H398" i="8"/>
  <c r="H414" i="8"/>
  <c r="H430" i="8"/>
  <c r="H446" i="8"/>
  <c r="H462" i="8"/>
  <c r="H478" i="8"/>
  <c r="H494" i="8"/>
  <c r="H510" i="8"/>
  <c r="H526" i="8"/>
  <c r="H542" i="8"/>
  <c r="H558" i="8"/>
  <c r="H574" i="8"/>
  <c r="H590" i="8"/>
  <c r="H606" i="8"/>
  <c r="H868" i="8"/>
  <c r="H985" i="8"/>
  <c r="H996" i="8"/>
  <c r="H697" i="8"/>
  <c r="H708" i="8"/>
  <c r="H761" i="8"/>
  <c r="H772" i="8"/>
  <c r="H825" i="8"/>
  <c r="H836" i="8"/>
  <c r="H889" i="8"/>
  <c r="H900" i="8"/>
  <c r="H953" i="8"/>
  <c r="H964" i="8"/>
  <c r="H1017" i="8"/>
  <c r="H1028" i="8"/>
  <c r="H1081" i="8"/>
  <c r="H1092" i="8"/>
  <c r="H19" i="8"/>
  <c r="H35" i="8"/>
  <c r="H65" i="8"/>
  <c r="H129" i="8"/>
  <c r="H161" i="8"/>
  <c r="H209" i="8"/>
  <c r="H225" i="8"/>
  <c r="H241" i="8"/>
  <c r="H257" i="8"/>
  <c r="H289" i="8"/>
  <c r="H305" i="8"/>
  <c r="H321" i="8"/>
  <c r="H369" i="8"/>
  <c r="H401" i="8"/>
  <c r="H417" i="8"/>
  <c r="H433" i="8"/>
  <c r="H449" i="8"/>
  <c r="H465" i="8"/>
  <c r="H481" i="8"/>
  <c r="H497" i="8"/>
  <c r="H513" i="8"/>
  <c r="H529" i="8"/>
  <c r="H545" i="8"/>
  <c r="H561" i="8"/>
  <c r="H577" i="8"/>
  <c r="H593" i="8"/>
  <c r="H609" i="8"/>
  <c r="H625" i="8"/>
  <c r="H641" i="8"/>
  <c r="H657" i="8"/>
  <c r="H668" i="8"/>
  <c r="H721" i="8"/>
  <c r="H732" i="8"/>
  <c r="H785" i="8"/>
  <c r="H796" i="8"/>
  <c r="H849" i="8"/>
  <c r="H860" i="8"/>
  <c r="H913" i="8"/>
  <c r="H924" i="8"/>
  <c r="H977" i="8"/>
  <c r="H988" i="8"/>
  <c r="H1041" i="8"/>
  <c r="H1052" i="8"/>
  <c r="H1225" i="8"/>
  <c r="H1244" i="8"/>
  <c r="H1270" i="8"/>
  <c r="H1286" i="8"/>
  <c r="H1302" i="8"/>
  <c r="H1318" i="8"/>
  <c r="H1334" i="8"/>
  <c r="H1350" i="8"/>
  <c r="H1366" i="8"/>
  <c r="H1382" i="8"/>
  <c r="H1398" i="8"/>
  <c r="H1414" i="8"/>
  <c r="H1430" i="8"/>
  <c r="H1446" i="8"/>
  <c r="H1462" i="8"/>
  <c r="H1478" i="8"/>
  <c r="H1494" i="8"/>
  <c r="H1510" i="8"/>
  <c r="H1526" i="8"/>
  <c r="H1542" i="8"/>
  <c r="H1558" i="8"/>
  <c r="H1574" i="8"/>
  <c r="H1590" i="8"/>
  <c r="H1606" i="8"/>
  <c r="H1622" i="8"/>
  <c r="H1638" i="8"/>
  <c r="H1654" i="8"/>
  <c r="H1670" i="8"/>
  <c r="H1686" i="8"/>
  <c r="H1702" i="8"/>
  <c r="H1718" i="8"/>
  <c r="H1734" i="8"/>
  <c r="H1750" i="8"/>
  <c r="H1766" i="8"/>
  <c r="H1782" i="8"/>
  <c r="H1802" i="8"/>
  <c r="H1903" i="8"/>
  <c r="H1930" i="8"/>
  <c r="H2031" i="8"/>
  <c r="H2058" i="8"/>
  <c r="H2159" i="8"/>
  <c r="H2186" i="8"/>
  <c r="H2287" i="8"/>
  <c r="H2314" i="8"/>
  <c r="H2415" i="8"/>
  <c r="H2442" i="8"/>
  <c r="H1569" i="8"/>
  <c r="H1308" i="8"/>
  <c r="H1324" i="8"/>
  <c r="H1340" i="8"/>
  <c r="H1356" i="8"/>
  <c r="H1372" i="8"/>
  <c r="H1388" i="8"/>
  <c r="H1404" i="8"/>
  <c r="H1420" i="8"/>
  <c r="H1436" i="8"/>
  <c r="H1452" i="8"/>
  <c r="H1468" i="8"/>
  <c r="H1484" i="8"/>
  <c r="H1500" i="8"/>
  <c r="H1516" i="8"/>
  <c r="H1532" i="8"/>
  <c r="H1548" i="8"/>
  <c r="H1564" i="8"/>
  <c r="H1580" i="8"/>
  <c r="H1596" i="8"/>
  <c r="H1612" i="8"/>
  <c r="H1628" i="8"/>
  <c r="H1644" i="8"/>
  <c r="H1660" i="8"/>
  <c r="H1676" i="8"/>
  <c r="H1692" i="8"/>
  <c r="H1708" i="8"/>
  <c r="H1724" i="8"/>
  <c r="H1740" i="8"/>
  <c r="H1756" i="8"/>
  <c r="H1772" i="8"/>
  <c r="H1788" i="8"/>
  <c r="H1855" i="8"/>
  <c r="H1882" i="8"/>
  <c r="H1983" i="8"/>
  <c r="H2010" i="8"/>
  <c r="H2111" i="8"/>
  <c r="H2138" i="8"/>
  <c r="H2239" i="8"/>
  <c r="H2266" i="8"/>
  <c r="H2367" i="8"/>
  <c r="H2394" i="8"/>
  <c r="H1233" i="8"/>
  <c r="H1252" i="8"/>
  <c r="H1823" i="8"/>
  <c r="H1850" i="8"/>
  <c r="H1951" i="8"/>
  <c r="H1978" i="8"/>
  <c r="H2079" i="8"/>
  <c r="H2106" i="8"/>
  <c r="H2207" i="8"/>
  <c r="H2234" i="8"/>
  <c r="H2335" i="8"/>
  <c r="H2362" i="8"/>
  <c r="H2463" i="8"/>
  <c r="H2479" i="8"/>
  <c r="H1230" i="8"/>
  <c r="H1249" i="8"/>
  <c r="H1268" i="8"/>
  <c r="H1284" i="8"/>
  <c r="H1300" i="8"/>
  <c r="H1316" i="8"/>
  <c r="H1332" i="8"/>
  <c r="H1348" i="8"/>
  <c r="H1364" i="8"/>
  <c r="H1380" i="8"/>
  <c r="H1396" i="8"/>
  <c r="H1412" i="8"/>
  <c r="H1428" i="8"/>
  <c r="H1444" i="8"/>
  <c r="H1460" i="8"/>
  <c r="H1476" i="8"/>
  <c r="H1492" i="8"/>
  <c r="H1508" i="8"/>
  <c r="H1524" i="8"/>
  <c r="H1540" i="8"/>
  <c r="H1556" i="8"/>
  <c r="H1572" i="8"/>
  <c r="H1588" i="8"/>
  <c r="H1604" i="8"/>
  <c r="H1620" i="8"/>
  <c r="H1636" i="8"/>
  <c r="H1652" i="8"/>
  <c r="H1668" i="8"/>
  <c r="H1684" i="8"/>
  <c r="H1700" i="8"/>
  <c r="H1716" i="8"/>
  <c r="H1732" i="8"/>
  <c r="H1748" i="8"/>
  <c r="H1764" i="8"/>
  <c r="H1780" i="8"/>
  <c r="H1818" i="8"/>
  <c r="H1919" i="8"/>
  <c r="H1946" i="8"/>
  <c r="H2047" i="8"/>
  <c r="H2074" i="8"/>
  <c r="H2175" i="8"/>
  <c r="H2202" i="8"/>
  <c r="H2303" i="8"/>
  <c r="H2330" i="8"/>
  <c r="H2431" i="8"/>
  <c r="H2458" i="8"/>
  <c r="H1805" i="8"/>
  <c r="H1821" i="8"/>
  <c r="H1837" i="8"/>
  <c r="H1853" i="8"/>
  <c r="H1869" i="8"/>
  <c r="H1885" i="8"/>
  <c r="H1901" i="8"/>
  <c r="H1917" i="8"/>
  <c r="H1933" i="8"/>
  <c r="H1949" i="8"/>
  <c r="H1965" i="8"/>
  <c r="H1981" i="8"/>
  <c r="H1997" i="8"/>
  <c r="H2013" i="8"/>
  <c r="H2029" i="8"/>
  <c r="H2045" i="8"/>
  <c r="H2061" i="8"/>
  <c r="H2077" i="8"/>
  <c r="H2093" i="8"/>
  <c r="H2109" i="8"/>
  <c r="H2125" i="8"/>
  <c r="H2141" i="8"/>
  <c r="H2157" i="8"/>
  <c r="H2173" i="8"/>
  <c r="H2189" i="8"/>
  <c r="H2205" i="8"/>
  <c r="H2221" i="8"/>
  <c r="H2237" i="8"/>
  <c r="H2253" i="8"/>
  <c r="H2269" i="8"/>
  <c r="H2285" i="8"/>
  <c r="H2301" i="8"/>
  <c r="H2317" i="8"/>
  <c r="H2333" i="8"/>
  <c r="H2349" i="8"/>
  <c r="H2365" i="8"/>
  <c r="H2381" i="8"/>
  <c r="H2397" i="8"/>
  <c r="H2413" i="8"/>
  <c r="H2429" i="8"/>
  <c r="H2445" i="8"/>
  <c r="H2461" i="8"/>
  <c r="H2484" i="8"/>
  <c r="H2500" i="8"/>
  <c r="H2538" i="8"/>
  <c r="H2561" i="8"/>
  <c r="H2623" i="8"/>
  <c r="H2674" i="8"/>
  <c r="H2690" i="8"/>
  <c r="H2706" i="8"/>
  <c r="H2722" i="8"/>
  <c r="H2738" i="8"/>
  <c r="H2754" i="8"/>
  <c r="H2770" i="8"/>
  <c r="H2786" i="8"/>
  <c r="H2802" i="8"/>
  <c r="H2818" i="8"/>
  <c r="H2834" i="8"/>
  <c r="H2850" i="8"/>
  <c r="H2866" i="8"/>
  <c r="H2882" i="8"/>
  <c r="H2898" i="8"/>
  <c r="H2914" i="8"/>
  <c r="H2930" i="8"/>
  <c r="H2946" i="8"/>
  <c r="H2962" i="8"/>
  <c r="H2978" i="8"/>
  <c r="H2994" i="8"/>
  <c r="H3010" i="8"/>
  <c r="H3026" i="8"/>
  <c r="H3042" i="8"/>
  <c r="H3058" i="8"/>
  <c r="H3074" i="8"/>
  <c r="H3090" i="8"/>
  <c r="H3106" i="8"/>
  <c r="H3122" i="8"/>
  <c r="H3138" i="8"/>
  <c r="H3154" i="8"/>
  <c r="H3170" i="8"/>
  <c r="H3186" i="8"/>
  <c r="H3202" i="8"/>
  <c r="H3218" i="8"/>
  <c r="H3234" i="8"/>
  <c r="H3250" i="8"/>
  <c r="H3266" i="8"/>
  <c r="H3282" i="8"/>
  <c r="H3298" i="8"/>
  <c r="H3416" i="8"/>
  <c r="H2596" i="8"/>
  <c r="H2660" i="8"/>
  <c r="H1799" i="8"/>
  <c r="H1815" i="8"/>
  <c r="H1831" i="8"/>
  <c r="H1847" i="8"/>
  <c r="H1863" i="8"/>
  <c r="H1879" i="8"/>
  <c r="H1895" i="8"/>
  <c r="H1911" i="8"/>
  <c r="H1927" i="8"/>
  <c r="H1943" i="8"/>
  <c r="H1959" i="8"/>
  <c r="H1975" i="8"/>
  <c r="H1991" i="8"/>
  <c r="H2007" i="8"/>
  <c r="H2023" i="8"/>
  <c r="H2039" i="8"/>
  <c r="H2055" i="8"/>
  <c r="H2071" i="8"/>
  <c r="H2087" i="8"/>
  <c r="H2103" i="8"/>
  <c r="H2119" i="8"/>
  <c r="H2135" i="8"/>
  <c r="H2151" i="8"/>
  <c r="H2167" i="8"/>
  <c r="H2183" i="8"/>
  <c r="H2199" i="8"/>
  <c r="H2215" i="8"/>
  <c r="H2231" i="8"/>
  <c r="H2247" i="8"/>
  <c r="H2263" i="8"/>
  <c r="H2279" i="8"/>
  <c r="H2295" i="8"/>
  <c r="H2311" i="8"/>
  <c r="H2327" i="8"/>
  <c r="H2343" i="8"/>
  <c r="H2359" i="8"/>
  <c r="H2375" i="8"/>
  <c r="H2391" i="8"/>
  <c r="H2407" i="8"/>
  <c r="H2423" i="8"/>
  <c r="H2439" i="8"/>
  <c r="H2455" i="8"/>
  <c r="H2471" i="8"/>
  <c r="H2487" i="8"/>
  <c r="H2494" i="8"/>
  <c r="H2548" i="8"/>
  <c r="H2564" i="8"/>
  <c r="H2586" i="8"/>
  <c r="H2626" i="8"/>
  <c r="H2650" i="8"/>
  <c r="H3335" i="8"/>
  <c r="H3346" i="8"/>
  <c r="H1794" i="8"/>
  <c r="H1810" i="8"/>
  <c r="H1826" i="8"/>
  <c r="H1842" i="8"/>
  <c r="H1858" i="8"/>
  <c r="H1874" i="8"/>
  <c r="H1890" i="8"/>
  <c r="H1906" i="8"/>
  <c r="H1922" i="8"/>
  <c r="H1938" i="8"/>
  <c r="H1954" i="8"/>
  <c r="H1970" i="8"/>
  <c r="H1986" i="8"/>
  <c r="H2002" i="8"/>
  <c r="H2018" i="8"/>
  <c r="H2034" i="8"/>
  <c r="H2050" i="8"/>
  <c r="H2066" i="8"/>
  <c r="H2082" i="8"/>
  <c r="H2098" i="8"/>
  <c r="H2114" i="8"/>
  <c r="H2130" i="8"/>
  <c r="H2146" i="8"/>
  <c r="H2162" i="8"/>
  <c r="H2178" i="8"/>
  <c r="H2194" i="8"/>
  <c r="H2210" i="8"/>
  <c r="H2226" i="8"/>
  <c r="H2242" i="8"/>
  <c r="H2258" i="8"/>
  <c r="H2274" i="8"/>
  <c r="H2290" i="8"/>
  <c r="H2306" i="8"/>
  <c r="H2322" i="8"/>
  <c r="H2338" i="8"/>
  <c r="H2354" i="8"/>
  <c r="H2370" i="8"/>
  <c r="H2386" i="8"/>
  <c r="H2402" i="8"/>
  <c r="H2418" i="8"/>
  <c r="H2434" i="8"/>
  <c r="H2450" i="8"/>
  <c r="H2466" i="8"/>
  <c r="H2482" i="8"/>
  <c r="H2505" i="8"/>
  <c r="H2543" i="8"/>
  <c r="H2581" i="8"/>
  <c r="H2645" i="8"/>
  <c r="H2679" i="8"/>
  <c r="H2695" i="8"/>
  <c r="H2711" i="8"/>
  <c r="H2727" i="8"/>
  <c r="H2743" i="8"/>
  <c r="H2759" i="8"/>
  <c r="H2775" i="8"/>
  <c r="H2791" i="8"/>
  <c r="H2807" i="8"/>
  <c r="H2823" i="8"/>
  <c r="H2839" i="8"/>
  <c r="H2855" i="8"/>
  <c r="H2871" i="8"/>
  <c r="H2887" i="8"/>
  <c r="H2903" i="8"/>
  <c r="H2919" i="8"/>
  <c r="H2935" i="8"/>
  <c r="H2951" i="8"/>
  <c r="H2967" i="8"/>
  <c r="H2983" i="8"/>
  <c r="H2999" i="8"/>
  <c r="H3015" i="8"/>
  <c r="H3031" i="8"/>
  <c r="H3047" i="8"/>
  <c r="H3063" i="8"/>
  <c r="H3079" i="8"/>
  <c r="H3095" i="8"/>
  <c r="H3111" i="8"/>
  <c r="H3127" i="8"/>
  <c r="H3143" i="8"/>
  <c r="H3159" i="8"/>
  <c r="H3175" i="8"/>
  <c r="H3191" i="8"/>
  <c r="H3207" i="8"/>
  <c r="H3223" i="8"/>
  <c r="H3239" i="8"/>
  <c r="H3255" i="8"/>
  <c r="H3271" i="8"/>
  <c r="H3287" i="8"/>
  <c r="H3303" i="8"/>
  <c r="H3314" i="8"/>
  <c r="H2508" i="8"/>
  <c r="H2572" i="8"/>
  <c r="H2604" i="8"/>
  <c r="H2636" i="8"/>
  <c r="H2668" i="8"/>
  <c r="H2684" i="8"/>
  <c r="H2700" i="8"/>
  <c r="H2716" i="8"/>
  <c r="H2732" i="8"/>
  <c r="H2748" i="8"/>
  <c r="H2764" i="8"/>
  <c r="H2780" i="8"/>
  <c r="H2796" i="8"/>
  <c r="H2812" i="8"/>
  <c r="H2828" i="8"/>
  <c r="H2844" i="8"/>
  <c r="H2860" i="8"/>
  <c r="H2876" i="8"/>
  <c r="H2892" i="8"/>
  <c r="H2908" i="8"/>
  <c r="H2924" i="8"/>
  <c r="H2940" i="8"/>
  <c r="H2956" i="8"/>
  <c r="H2972" i="8"/>
  <c r="H2988" i="8"/>
  <c r="H3004" i="8"/>
  <c r="H3020" i="8"/>
  <c r="H3036" i="8"/>
  <c r="H3052" i="8"/>
  <c r="H3068" i="8"/>
  <c r="H3084" i="8"/>
  <c r="H3100" i="8"/>
  <c r="H3116" i="8"/>
  <c r="H3132" i="8"/>
  <c r="H3148" i="8"/>
  <c r="H3164" i="8"/>
  <c r="H3180" i="8"/>
  <c r="H3196" i="8"/>
  <c r="H3212" i="8"/>
  <c r="H3228" i="8"/>
  <c r="H3244" i="8"/>
  <c r="H3260" i="8"/>
  <c r="H3276" i="8"/>
  <c r="H3292" i="8"/>
  <c r="H3308" i="8"/>
  <c r="H3324" i="8"/>
  <c r="H3340" i="8"/>
  <c r="H3356" i="8"/>
  <c r="H3372" i="8"/>
  <c r="H3426" i="8"/>
  <c r="H3442" i="8"/>
  <c r="H3480" i="8"/>
  <c r="H3514" i="8"/>
  <c r="H3613" i="8"/>
  <c r="H3624" i="8"/>
  <c r="H3642" i="8"/>
  <c r="H3778" i="8"/>
  <c r="H3812" i="8"/>
  <c r="H3852" i="8"/>
  <c r="H3897" i="8"/>
  <c r="H3906" i="8"/>
  <c r="H3383" i="8"/>
  <c r="H3421" i="8"/>
  <c r="H3477" i="8"/>
  <c r="H3493" i="8"/>
  <c r="H3500" i="8"/>
  <c r="H3581" i="8"/>
  <c r="H3592" i="8"/>
  <c r="H3610" i="8"/>
  <c r="H3717" i="8"/>
  <c r="H3735" i="8"/>
  <c r="H3753" i="8"/>
  <c r="H3773" i="8"/>
  <c r="H3459" i="8"/>
  <c r="H3495" i="8"/>
  <c r="H3565" i="8"/>
  <c r="H3576" i="8"/>
  <c r="H3594" i="8"/>
  <c r="H3684" i="8"/>
  <c r="H3712" i="8"/>
  <c r="H4148" i="8"/>
  <c r="H4197" i="8"/>
  <c r="H4495" i="8"/>
  <c r="H2532" i="8"/>
  <c r="H2578" i="8"/>
  <c r="H2610" i="8"/>
  <c r="H2642" i="8"/>
  <c r="H2516" i="8"/>
  <c r="H2602" i="8"/>
  <c r="H2634" i="8"/>
  <c r="H2666" i="8"/>
  <c r="H2682" i="8"/>
  <c r="H2698" i="8"/>
  <c r="H2714" i="8"/>
  <c r="H2730" i="8"/>
  <c r="H2746" i="8"/>
  <c r="H2762" i="8"/>
  <c r="H2778" i="8"/>
  <c r="H2794" i="8"/>
  <c r="H2810" i="8"/>
  <c r="H2826" i="8"/>
  <c r="H2842" i="8"/>
  <c r="H2858" i="8"/>
  <c r="H2874" i="8"/>
  <c r="H2890" i="8"/>
  <c r="H2906" i="8"/>
  <c r="H2922" i="8"/>
  <c r="H2938" i="8"/>
  <c r="H2954" i="8"/>
  <c r="H2970" i="8"/>
  <c r="H2986" i="8"/>
  <c r="H3002" i="8"/>
  <c r="H3018" i="8"/>
  <c r="H3034" i="8"/>
  <c r="H3050" i="8"/>
  <c r="H3066" i="8"/>
  <c r="H3082" i="8"/>
  <c r="H3098" i="8"/>
  <c r="H3114" i="8"/>
  <c r="H3130" i="8"/>
  <c r="H3146" i="8"/>
  <c r="H3162" i="8"/>
  <c r="H3178" i="8"/>
  <c r="H3194" i="8"/>
  <c r="H3210" i="8"/>
  <c r="H3226" i="8"/>
  <c r="H3242" i="8"/>
  <c r="H3258" i="8"/>
  <c r="H3274" i="8"/>
  <c r="H3290" i="8"/>
  <c r="H3306" i="8"/>
  <c r="H3322" i="8"/>
  <c r="H3338" i="8"/>
  <c r="H3354" i="8"/>
  <c r="H3370" i="8"/>
  <c r="H3388" i="8"/>
  <c r="H3408" i="8"/>
  <c r="H3424" i="8"/>
  <c r="H3447" i="8"/>
  <c r="H3485" i="8"/>
  <c r="H3512" i="8"/>
  <c r="H3530" i="8"/>
  <c r="H3629" i="8"/>
  <c r="H3640" i="8"/>
  <c r="H3895" i="8"/>
  <c r="H3386" i="8"/>
  <c r="H3450" i="8"/>
  <c r="H3668" i="8"/>
  <c r="H3704" i="8"/>
  <c r="H3745" i="8"/>
  <c r="H3776" i="8"/>
  <c r="H3828" i="8"/>
  <c r="H3871" i="8"/>
  <c r="H3916" i="8"/>
  <c r="H3961" i="8"/>
  <c r="H3970" i="8"/>
  <c r="H4049" i="8"/>
  <c r="H4058" i="8"/>
  <c r="H4065" i="8"/>
  <c r="H4103" i="8"/>
  <c r="H4146" i="8"/>
  <c r="H4195" i="8"/>
  <c r="H4243" i="8"/>
  <c r="H4274" i="8"/>
  <c r="H4294" i="8"/>
  <c r="H4370" i="8"/>
  <c r="H4379" i="8"/>
  <c r="H4386" i="8"/>
  <c r="H4341" i="8"/>
  <c r="H4493" i="8"/>
  <c r="H4502" i="8"/>
  <c r="H4522" i="8"/>
  <c r="H4542" i="8"/>
  <c r="H4734" i="8"/>
  <c r="H4714" i="8"/>
  <c r="H4754" i="8"/>
  <c r="H3410" i="8"/>
  <c r="H3474" i="8"/>
  <c r="H3509" i="8"/>
  <c r="H3525" i="8"/>
  <c r="H3541" i="8"/>
  <c r="H3557" i="8"/>
  <c r="H3573" i="8"/>
  <c r="H3589" i="8"/>
  <c r="H3605" i="8"/>
  <c r="H3621" i="8"/>
  <c r="H3637" i="8"/>
  <c r="H3653" i="8"/>
  <c r="H3676" i="8"/>
  <c r="H3696" i="8"/>
  <c r="H3732" i="8"/>
  <c r="H3768" i="8"/>
  <c r="H3831" i="8"/>
  <c r="H3892" i="8"/>
  <c r="H3394" i="8"/>
  <c r="H3458" i="8"/>
  <c r="H3506" i="8"/>
  <c r="H3522" i="8"/>
  <c r="H3538" i="8"/>
  <c r="H3554" i="8"/>
  <c r="H3570" i="8"/>
  <c r="H3586" i="8"/>
  <c r="H3602" i="8"/>
  <c r="H3618" i="8"/>
  <c r="H3634" i="8"/>
  <c r="H3650" i="8"/>
  <c r="H3666" i="8"/>
  <c r="H3673" i="8"/>
  <c r="H3727" i="8"/>
  <c r="H3743" i="8"/>
  <c r="H3783" i="8"/>
  <c r="H3826" i="8"/>
  <c r="H3876" i="8"/>
  <c r="H3959" i="8"/>
  <c r="H4020" i="8"/>
  <c r="H4063" i="8"/>
  <c r="H4108" i="8"/>
  <c r="H4153" i="8"/>
  <c r="H4202" i="8"/>
  <c r="H4213" i="8"/>
  <c r="H4241" i="8"/>
  <c r="H4368" i="8"/>
  <c r="H4384" i="8"/>
  <c r="H3687" i="8"/>
  <c r="H3751" i="8"/>
  <c r="H3791" i="8"/>
  <c r="H3817" i="8"/>
  <c r="H3836" i="8"/>
  <c r="H3855" i="8"/>
  <c r="H3881" i="8"/>
  <c r="H3900" i="8"/>
  <c r="H3919" i="8"/>
  <c r="H3945" i="8"/>
  <c r="H3964" i="8"/>
  <c r="H3983" i="8"/>
  <c r="H4009" i="8"/>
  <c r="H4028" i="8"/>
  <c r="H4047" i="8"/>
  <c r="H4073" i="8"/>
  <c r="H4092" i="8"/>
  <c r="H4111" i="8"/>
  <c r="H4137" i="8"/>
  <c r="H4179" i="8"/>
  <c r="H4205" i="8"/>
  <c r="H4230" i="8"/>
  <c r="H4251" i="8"/>
  <c r="H4258" i="8"/>
  <c r="H4272" i="8"/>
  <c r="H4281" i="8"/>
  <c r="H4297" i="8"/>
  <c r="H4330" i="8"/>
  <c r="H4389" i="8"/>
  <c r="H4432" i="8"/>
  <c r="H4448" i="8"/>
  <c r="H4498" i="8"/>
  <c r="H4549" i="8"/>
  <c r="H4591" i="8"/>
  <c r="H3711" i="8"/>
  <c r="H3780" i="8"/>
  <c r="H3799" i="8"/>
  <c r="H3825" i="8"/>
  <c r="H3863" i="8"/>
  <c r="H3889" i="8"/>
  <c r="H3908" i="8"/>
  <c r="H3927" i="8"/>
  <c r="H3953" i="8"/>
  <c r="H3972" i="8"/>
  <c r="H3991" i="8"/>
  <c r="H4017" i="8"/>
  <c r="H4036" i="8"/>
  <c r="H4055" i="8"/>
  <c r="H4081" i="8"/>
  <c r="H4100" i="8"/>
  <c r="H4119" i="8"/>
  <c r="H4145" i="8"/>
  <c r="H4166" i="8"/>
  <c r="H4187" i="8"/>
  <c r="H4194" i="8"/>
  <c r="H4208" i="8"/>
  <c r="H4217" i="8"/>
  <c r="H4233" i="8"/>
  <c r="H4266" i="8"/>
  <c r="H4312" i="8"/>
  <c r="H4360" i="8"/>
  <c r="H4408" i="8"/>
  <c r="H4458" i="8"/>
  <c r="H4467" i="8"/>
  <c r="H4474" i="8"/>
  <c r="H4483" i="8"/>
  <c r="H3695" i="8"/>
  <c r="H3759" i="8"/>
  <c r="H3796" i="8"/>
  <c r="H3815" i="8"/>
  <c r="H3841" i="8"/>
  <c r="H3860" i="8"/>
  <c r="H3879" i="8"/>
  <c r="H3905" i="8"/>
  <c r="H3924" i="8"/>
  <c r="H3943" i="8"/>
  <c r="H3969" i="8"/>
  <c r="H3988" i="8"/>
  <c r="H4007" i="8"/>
  <c r="H4033" i="8"/>
  <c r="H4052" i="8"/>
  <c r="H4071" i="8"/>
  <c r="H4097" i="8"/>
  <c r="H4116" i="8"/>
  <c r="H4135" i="8"/>
  <c r="H4184" i="8"/>
  <c r="H4256" i="8"/>
  <c r="H4302" i="8"/>
  <c r="H4328" i="8"/>
  <c r="H4355" i="8"/>
  <c r="H4405" i="8"/>
  <c r="H4453" i="8"/>
  <c r="H4527" i="8"/>
  <c r="H4589" i="8"/>
  <c r="H4598" i="8"/>
  <c r="H4903" i="8"/>
  <c r="H4554" i="8"/>
  <c r="H4574" i="8"/>
  <c r="H4623" i="8"/>
  <c r="H4690" i="8"/>
  <c r="H4741" i="8"/>
  <c r="H4781" i="8"/>
  <c r="H4790" i="8"/>
  <c r="H4810" i="8"/>
  <c r="H4839" i="8"/>
  <c r="H4879" i="8"/>
  <c r="H4946" i="8"/>
  <c r="H4957" i="8"/>
  <c r="H4981" i="8"/>
  <c r="H5026" i="8"/>
  <c r="H4943" i="8"/>
  <c r="H5010" i="8"/>
  <c r="H5021" i="8"/>
  <c r="H4168" i="8"/>
  <c r="H4232" i="8"/>
  <c r="H4296" i="8"/>
  <c r="H4357" i="8"/>
  <c r="H4376" i="8"/>
  <c r="H4402" i="8"/>
  <c r="H4421" i="8"/>
  <c r="H4440" i="8"/>
  <c r="H4466" i="8"/>
  <c r="H4485" i="8"/>
  <c r="H4510" i="8"/>
  <c r="H4557" i="8"/>
  <c r="H4566" i="8"/>
  <c r="H4586" i="8"/>
  <c r="H4606" i="8"/>
  <c r="H4655" i="8"/>
  <c r="H4722" i="8"/>
  <c r="H4773" i="8"/>
  <c r="H4813" i="8"/>
  <c r="H4855" i="8"/>
  <c r="H4922" i="8"/>
  <c r="H4442" i="8"/>
  <c r="H4480" i="8"/>
  <c r="H4626" i="8"/>
  <c r="H4766" i="8"/>
  <c r="H5031" i="8"/>
  <c r="H4216" i="8"/>
  <c r="H4280" i="8"/>
  <c r="H4344" i="8"/>
  <c r="H4354" i="8"/>
  <c r="H4373" i="8"/>
  <c r="H4392" i="8"/>
  <c r="H4418" i="8"/>
  <c r="H4437" i="8"/>
  <c r="H4456" i="8"/>
  <c r="H4482" i="8"/>
  <c r="H4530" i="8"/>
  <c r="H4581" i="8"/>
  <c r="H4621" i="8"/>
  <c r="H4630" i="8"/>
  <c r="H4650" i="8"/>
  <c r="H4670" i="8"/>
  <c r="H4719" i="8"/>
  <c r="H4786" i="8"/>
  <c r="H4877" i="8"/>
  <c r="H4919" i="8"/>
  <c r="H4986" i="8"/>
  <c r="H4837" i="8"/>
  <c r="H4842" i="8"/>
  <c r="H4901" i="8"/>
  <c r="H4906" i="8"/>
  <c r="H4965" i="8"/>
  <c r="H4970" i="8"/>
  <c r="H5029" i="8"/>
  <c r="H5034" i="8"/>
  <c r="H5045" i="8"/>
  <c r="H5050" i="8"/>
  <c r="AM7" i="16"/>
  <c r="H4492" i="8"/>
  <c r="H4509" i="8"/>
  <c r="H4541" i="8"/>
  <c r="H4573" i="8"/>
  <c r="H4605" i="8"/>
  <c r="H4637" i="8"/>
  <c r="H4669" i="8"/>
  <c r="H4701" i="8"/>
  <c r="H4733" i="8"/>
  <c r="H4765" i="8"/>
  <c r="H4797" i="8"/>
  <c r="H4845" i="8"/>
  <c r="H4850" i="8"/>
  <c r="H4909" i="8"/>
  <c r="H4914" i="8"/>
  <c r="H4973" i="8"/>
  <c r="H4978" i="8"/>
  <c r="H5037" i="8"/>
  <c r="H5042" i="8"/>
  <c r="H4501" i="8"/>
  <c r="H4533" i="8"/>
  <c r="H4565" i="8"/>
  <c r="H4597" i="8"/>
  <c r="H4629" i="8"/>
  <c r="H4661" i="8"/>
  <c r="H4693" i="8"/>
  <c r="H4725" i="8"/>
  <c r="H4757" i="8"/>
  <c r="H4789" i="8"/>
  <c r="H4861" i="8"/>
  <c r="H4866" i="8"/>
  <c r="H4925" i="8"/>
  <c r="H4930" i="8"/>
  <c r="H4989" i="8"/>
  <c r="H4994" i="8"/>
  <c r="H5053" i="8"/>
  <c r="H5058" i="8"/>
  <c r="G1" i="8"/>
  <c r="H536" i="16" l="1"/>
</calcChain>
</file>

<file path=xl/sharedStrings.xml><?xml version="1.0" encoding="utf-8"?>
<sst xmlns="http://schemas.openxmlformats.org/spreadsheetml/2006/main" count="1363" uniqueCount="704">
  <si>
    <t>SUMÁRIO DOS RESULTADOS</t>
  </si>
  <si>
    <t>Estatística de regressão</t>
  </si>
  <si>
    <t>R múltiplo</t>
  </si>
  <si>
    <t>Quadrado de R</t>
  </si>
  <si>
    <t>Quadrado de R ajustado</t>
  </si>
  <si>
    <t>Erro-padrão</t>
  </si>
  <si>
    <t>Observações</t>
  </si>
  <si>
    <t>ANOVA</t>
  </si>
  <si>
    <t>gl</t>
  </si>
  <si>
    <t>SQ</t>
  </si>
  <si>
    <t>MQ</t>
  </si>
  <si>
    <t>F</t>
  </si>
  <si>
    <t>F de significância</t>
  </si>
  <si>
    <t>Regressão</t>
  </si>
  <si>
    <t>Residual</t>
  </si>
  <si>
    <t>Total</t>
  </si>
  <si>
    <t>Coeficientes</t>
  </si>
  <si>
    <t>Stat t</t>
  </si>
  <si>
    <t>valor P</t>
  </si>
  <si>
    <t>95% inferior</t>
  </si>
  <si>
    <t>95% superior</t>
  </si>
  <si>
    <t>Inferior 95,0%</t>
  </si>
  <si>
    <t>Superior 95,0%</t>
  </si>
  <si>
    <t>Interceptar</t>
  </si>
  <si>
    <t>Preço (p) ($ 1.000)</t>
  </si>
  <si>
    <t>Anos</t>
  </si>
  <si>
    <t>Quantidade (q) (1.000u)</t>
  </si>
  <si>
    <t>Quantidade Prevista</t>
  </si>
  <si>
    <t>Erro</t>
  </si>
  <si>
    <t>Erro^2</t>
  </si>
  <si>
    <t>Todos os Drivers</t>
  </si>
  <si>
    <t xml:space="preserve">Preço </t>
  </si>
  <si>
    <t>A</t>
  </si>
  <si>
    <t>B</t>
  </si>
  <si>
    <t>Erro Pequeno =&gt; Preço é uma informação relevante para prever as Vendas</t>
  </si>
  <si>
    <t xml:space="preserve">Correlação </t>
  </si>
  <si>
    <t>Preço</t>
  </si>
  <si>
    <t>Quantidade Realizada</t>
  </si>
  <si>
    <t>Company</t>
  </si>
  <si>
    <t>Employees</t>
  </si>
  <si>
    <t>Revenue $mil</t>
  </si>
  <si>
    <t>Sprint</t>
  </si>
  <si>
    <t>Chase Manhattan</t>
  </si>
  <si>
    <t>Computer Sciences</t>
  </si>
  <si>
    <t>Wells Fargo</t>
  </si>
  <si>
    <t>Sunbeam</t>
  </si>
  <si>
    <t>CBS</t>
  </si>
  <si>
    <t>Time Warner</t>
  </si>
  <si>
    <t>Steelcase</t>
  </si>
  <si>
    <t>Georgia-Pacific</t>
  </si>
  <si>
    <t>Toro</t>
  </si>
  <si>
    <t>American Financial</t>
  </si>
  <si>
    <t>Fluor</t>
  </si>
  <si>
    <t>Phillips Petroleum</t>
  </si>
  <si>
    <t>Cardinal Health</t>
  </si>
  <si>
    <t>Borders Group</t>
  </si>
  <si>
    <t>MCI Worldcom</t>
  </si>
  <si>
    <t>Consolidated Edison</t>
  </si>
  <si>
    <t>IBP</t>
  </si>
  <si>
    <t>Super Value</t>
  </si>
  <si>
    <t>H&amp;R Block</t>
  </si>
  <si>
    <t>Ponto</t>
  </si>
  <si>
    <t>P($)</t>
  </si>
  <si>
    <t>D(km)</t>
  </si>
  <si>
    <t>Nasdaq</t>
  </si>
  <si>
    <t>Observação</t>
  </si>
  <si>
    <t>Correlation</t>
  </si>
  <si>
    <t>Log scale</t>
  </si>
  <si>
    <t>Y</t>
  </si>
  <si>
    <t>SP500</t>
  </si>
  <si>
    <t>S&amp;P500</t>
  </si>
  <si>
    <t>S&amp;P500 chg</t>
  </si>
  <si>
    <t>Nasdaq chg</t>
  </si>
  <si>
    <t>Ratio</t>
  </si>
  <si>
    <t>X</t>
  </si>
  <si>
    <t>Engle-Granger regression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</si>
  <si>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</si>
  <si>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</si>
  <si>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</si>
  <si>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</si>
  <si>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</si>
  <si>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</si>
  <si>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</si>
  <si>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df</t>
  </si>
  <si>
    <t>SS</t>
  </si>
  <si>
    <t>MS</t>
  </si>
  <si>
    <t>Significance F</t>
  </si>
  <si>
    <t>Regression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</si>
  <si>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</si>
  <si>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</si>
  <si>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</si>
  <si>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</si>
  <si>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</si>
  <si>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</si>
  <si>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</si>
  <si>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</si>
  <si>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SP500 = 1.04 + 0.78*Nasdaq + Resíduo</t>
  </si>
  <si>
    <t>RESIDUAL OUTPUT</t>
  </si>
  <si>
    <t>Residuo Positivo</t>
  </si>
  <si>
    <t>Observation</t>
  </si>
  <si>
    <t>Predicted Y</t>
  </si>
  <si>
    <t>Residuals</t>
  </si>
  <si>
    <t>Observado</t>
  </si>
  <si>
    <t>SP500 cair</t>
  </si>
  <si>
    <t>Vende SP500</t>
  </si>
  <si>
    <t>Nasdaq subir</t>
  </si>
  <si>
    <t>Comprar Nasdaq</t>
  </si>
  <si>
    <t>Vendas</t>
  </si>
  <si>
    <t>Média</t>
  </si>
  <si>
    <t>LOG_BBDC4</t>
  </si>
  <si>
    <t>Obs.</t>
  </si>
  <si>
    <t>Date</t>
  </si>
  <si>
    <t>ITUB4</t>
  </si>
  <si>
    <t>BBDC4</t>
  </si>
  <si>
    <t>Log_ITUB4</t>
  </si>
  <si>
    <t>1 - Faça a Regressão Y = ITUB4 e X = BBDC4 para verificar o modelo de regressão resultante</t>
  </si>
  <si>
    <t>2 - Avalie as estratégias de comprar e vender os ativos quando o resíduo for positivo ou negativos</t>
  </si>
  <si>
    <t>Real_Price</t>
  </si>
  <si>
    <t>Real_Dividend</t>
  </si>
  <si>
    <t>Real_Earnings</t>
  </si>
  <si>
    <t>Beta</t>
  </si>
  <si>
    <t>BETA &gt; 1</t>
  </si>
  <si>
    <t>Ação Agressiva</t>
  </si>
  <si>
    <t>PETR4</t>
  </si>
  <si>
    <t>LIGT3</t>
  </si>
  <si>
    <t>SBSP3</t>
  </si>
  <si>
    <t>USIM5</t>
  </si>
  <si>
    <t>IBOV</t>
  </si>
  <si>
    <t>BETA = 1</t>
  </si>
  <si>
    <t>Ação Neutra</t>
  </si>
  <si>
    <t>BETA &lt; 1</t>
  </si>
  <si>
    <t>Ação Defensiva</t>
  </si>
  <si>
    <t>Ibov</t>
  </si>
  <si>
    <t>Beta = 1,5</t>
  </si>
  <si>
    <t>Beta = 1,0</t>
  </si>
  <si>
    <t>Beta = 0,5</t>
  </si>
  <si>
    <t>Subiu…</t>
  </si>
  <si>
    <t>Caiu…</t>
  </si>
  <si>
    <t>Data</t>
  </si>
  <si>
    <t>USIM5 T</t>
  </si>
  <si>
    <t>USIM5 T+1</t>
  </si>
  <si>
    <t>USIM5 / IBOV</t>
  </si>
  <si>
    <t>Ret USIM5 = 1,15*IBOV</t>
  </si>
  <si>
    <t>Ibovespa</t>
  </si>
  <si>
    <t>Petrobrás</t>
  </si>
  <si>
    <t>Vale</t>
  </si>
  <si>
    <t>Cemig</t>
  </si>
  <si>
    <t>Bradesco</t>
  </si>
  <si>
    <t>ItaUnibanco</t>
  </si>
  <si>
    <t>Gerdau</t>
  </si>
  <si>
    <t>Usiminas</t>
  </si>
  <si>
    <t>Sid Nacional</t>
  </si>
  <si>
    <t>Natura</t>
  </si>
  <si>
    <t>Gafisa</t>
  </si>
  <si>
    <t>Eternit</t>
  </si>
  <si>
    <t>Gol</t>
  </si>
  <si>
    <t>TAM</t>
  </si>
  <si>
    <t>Cyrella</t>
  </si>
  <si>
    <t>ALL</t>
  </si>
  <si>
    <t>Braskem</t>
  </si>
  <si>
    <t>Localiza</t>
  </si>
  <si>
    <t>Marcopolo</t>
  </si>
  <si>
    <t>Tractebel</t>
  </si>
  <si>
    <t>Sabesp</t>
  </si>
  <si>
    <t>Lupatech</t>
  </si>
  <si>
    <t>Lojas Americanas</t>
  </si>
  <si>
    <t>Ret Esp 14.01</t>
  </si>
  <si>
    <t>Ret Real 14.01</t>
  </si>
  <si>
    <t>Status</t>
  </si>
  <si>
    <t>Carteira Geral</t>
  </si>
  <si>
    <t>Carteira SUB</t>
  </si>
  <si>
    <t>Carteira SUPER</t>
  </si>
  <si>
    <t>Inglês</t>
  </si>
  <si>
    <t>Bar</t>
  </si>
  <si>
    <t>Lucro</t>
  </si>
  <si>
    <t>Lucro da Carteira</t>
  </si>
  <si>
    <t>ABEV3</t>
  </si>
  <si>
    <t>BBAS3</t>
  </si>
  <si>
    <t>CPLE3</t>
  </si>
  <si>
    <t>CYRE3</t>
  </si>
  <si>
    <t>ECOR3</t>
  </si>
  <si>
    <t>EGIE3</t>
  </si>
  <si>
    <t>IGTA3</t>
  </si>
  <si>
    <t>LREN3</t>
  </si>
  <si>
    <t>RENT3</t>
  </si>
  <si>
    <t>VVAR3</t>
  </si>
  <si>
    <t>IBOVESPA</t>
  </si>
  <si>
    <t>Soma</t>
  </si>
  <si>
    <t>Peso</t>
  </si>
  <si>
    <t>Volatilidade</t>
  </si>
  <si>
    <t>Carteira</t>
  </si>
  <si>
    <t xml:space="preserve">Beta </t>
  </si>
  <si>
    <t>STATUS</t>
  </si>
  <si>
    <t>SUPER</t>
  </si>
  <si>
    <t>XP</t>
  </si>
  <si>
    <t>SUB Risco Mín</t>
  </si>
  <si>
    <t>SUB</t>
  </si>
  <si>
    <t>Sharpe</t>
  </si>
  <si>
    <t>3 anos</t>
  </si>
  <si>
    <t>MGLU3</t>
  </si>
  <si>
    <t>VIIA3</t>
  </si>
  <si>
    <t xml:space="preserve">Ret Média </t>
  </si>
  <si>
    <t>Risco</t>
  </si>
  <si>
    <t>SHARPE</t>
  </si>
  <si>
    <t>O quanto se remunera por risco unitário</t>
  </si>
  <si>
    <t>Ret Esp Fev-20</t>
  </si>
  <si>
    <t>Período</t>
  </si>
  <si>
    <t>Youtube</t>
  </si>
  <si>
    <t>Instagram</t>
  </si>
  <si>
    <t>Real Home Price Index</t>
  </si>
  <si>
    <t>Real Building Cost Index</t>
  </si>
  <si>
    <t>U.S. Population Millions</t>
  </si>
  <si>
    <t>Long Rate</t>
  </si>
  <si>
    <t>GRUPO</t>
  </si>
  <si>
    <t>Faturamento Bruto 2019 (R$)</t>
  </si>
  <si>
    <t>Nº de Loja (2019)</t>
  </si>
  <si>
    <t>Nº de Funcionários (2019)</t>
  </si>
  <si>
    <t>Grupo Carrefour</t>
  </si>
  <si>
    <t xml:space="preserve">GPA- Alimentar </t>
  </si>
  <si>
    <t xml:space="preserve">Via Varejo </t>
  </si>
  <si>
    <t>Grupo Big**</t>
  </si>
  <si>
    <t>Magazine Luiza</t>
  </si>
  <si>
    <t>Lojas Americanas - LASA</t>
  </si>
  <si>
    <t>Raia Drogasil</t>
  </si>
  <si>
    <t>Grupo Boticário**</t>
  </si>
  <si>
    <t>Lojas Renner S.A</t>
  </si>
  <si>
    <t xml:space="preserve">Havan </t>
  </si>
  <si>
    <t xml:space="preserve">Drogarias DPSP </t>
  </si>
  <si>
    <t>Grupo Guararapes - (Riachuelo)</t>
  </si>
  <si>
    <t xml:space="preserve">Natura </t>
  </si>
  <si>
    <t xml:space="preserve">Cencosud Brasil Comercial Ltda </t>
  </si>
  <si>
    <t>Irmãos Muffato &amp; Cia Ltda</t>
  </si>
  <si>
    <t>Mateus Supermercados S.A.</t>
  </si>
  <si>
    <t>SDB Comércio De Alimentos Ltda</t>
  </si>
  <si>
    <t xml:space="preserve">Mc Donald's </t>
  </si>
  <si>
    <t>Dia Brasil Sociedade Ltda**</t>
  </si>
  <si>
    <t>Supermercados BH. Com. De Alim. Ltda</t>
  </si>
  <si>
    <t>C&amp;A Modas Ltda</t>
  </si>
  <si>
    <t xml:space="preserve">Farmácias Pague Menos </t>
  </si>
  <si>
    <t>Leroy Merlin**</t>
  </si>
  <si>
    <t xml:space="preserve">Lojas Cem </t>
  </si>
  <si>
    <t>Companhia Zaffari Comércio E Indústria</t>
  </si>
  <si>
    <t>Casas Pernambucanas</t>
  </si>
  <si>
    <t>Móveis Gazin**</t>
  </si>
  <si>
    <t>Alpargatas</t>
  </si>
  <si>
    <t>Fast Shop**</t>
  </si>
  <si>
    <t>DMA Distribuidora S.A.</t>
  </si>
  <si>
    <t>Mart Minas Distribuição Ltda</t>
  </si>
  <si>
    <t>Makro**</t>
  </si>
  <si>
    <t xml:space="preserve">Cacau Show** </t>
  </si>
  <si>
    <t>Sonda Supermercado. Export.E Import. S.A.</t>
  </si>
  <si>
    <t xml:space="preserve">Savegnago Supermercados Ltda </t>
  </si>
  <si>
    <t>Grupo Herval**</t>
  </si>
  <si>
    <t>Grupo SBF</t>
  </si>
  <si>
    <t>Líder Supermercado &amp; Magazine - Belém</t>
  </si>
  <si>
    <t xml:space="preserve">Burger King </t>
  </si>
  <si>
    <t>Lojas Marisa**</t>
  </si>
  <si>
    <t xml:space="preserve">Máquina de Vendas** </t>
  </si>
  <si>
    <t>Roldão**</t>
  </si>
  <si>
    <t>Habib's**</t>
  </si>
  <si>
    <t>Telha Norte - St. Gobain Brasil**</t>
  </si>
  <si>
    <t>Dimed S.A. Distribuidora de Medicamentos (Panvel)</t>
  </si>
  <si>
    <t>Kalunga**</t>
  </si>
  <si>
    <t>A. Angeloni Cia Ltda</t>
  </si>
  <si>
    <t>Comercial Zaragoza Imp. Exp. Ltda</t>
  </si>
  <si>
    <t>Multi Formato Distribuidora S.A</t>
  </si>
  <si>
    <t>Supermercado Bahamas S.A</t>
  </si>
  <si>
    <t>Companhia Sulamericana de Distribuição</t>
  </si>
  <si>
    <t>COOP - Cooperativa de Consumo</t>
  </si>
  <si>
    <t>Clamed**</t>
  </si>
  <si>
    <t>Drogaria Araújo**</t>
  </si>
  <si>
    <t>Extrafarma</t>
  </si>
  <si>
    <t>C&amp;C - Casa &amp; Construção**</t>
  </si>
  <si>
    <t>Giassi &amp; Cia Ltda</t>
  </si>
  <si>
    <t>Koch Hipermercado ltda.</t>
  </si>
  <si>
    <t>Atakarejo Dist. De Alim. E Bebidas</t>
  </si>
  <si>
    <t>Arezzo &amp; CO</t>
  </si>
  <si>
    <t>Pague Menos Com. Prod. Alim. Ltda</t>
  </si>
  <si>
    <t>Am/Pm Comestíveis Ltda</t>
  </si>
  <si>
    <t xml:space="preserve">Tok &amp; Stok** </t>
  </si>
  <si>
    <t>Ri Happy/ PBKids</t>
  </si>
  <si>
    <t>GMGB Holding e Participações Ltda</t>
  </si>
  <si>
    <t>CIA Hering</t>
  </si>
  <si>
    <t>Dpaschoal**</t>
  </si>
  <si>
    <t>Lojas Quero-Quero**</t>
  </si>
  <si>
    <t>Unidasul Distribuidora Alimentícia S.A</t>
  </si>
  <si>
    <t>Grupo Inditex**</t>
  </si>
  <si>
    <t>Grupo Cassol**</t>
  </si>
  <si>
    <t>Brazil Fast Food Corporation**</t>
  </si>
  <si>
    <t>Casa e Vídeo**</t>
  </si>
  <si>
    <t>Lojas Colombo S.A</t>
  </si>
  <si>
    <t>Drogaria Nissei**</t>
  </si>
  <si>
    <t>Cema Central Mineira Atacadista Ltda</t>
  </si>
  <si>
    <t>Restoque Comércio e Confecções de Roupas S.A.</t>
  </si>
  <si>
    <t>Sodimac Brasil</t>
  </si>
  <si>
    <t>Supermercados Nordestão Ltda</t>
  </si>
  <si>
    <t>Jad Zogheib E Cia. Ltda</t>
  </si>
  <si>
    <t>Grupo Fartura de Hortifrut**</t>
  </si>
  <si>
    <t xml:space="preserve">Tellerina Comércio de Presentes e Artigos para Decoração S/A** </t>
  </si>
  <si>
    <t>Supermercados Irmãos Lopes S.A.</t>
  </si>
  <si>
    <t>Silva e Barbosa Comércio de Alimentos ltda</t>
  </si>
  <si>
    <t>Fujioka Eletro Imagem S.A.**</t>
  </si>
  <si>
    <t xml:space="preserve">EletroZema  </t>
  </si>
  <si>
    <t>São Cristovão Investimentos e Participações S.A</t>
  </si>
  <si>
    <t xml:space="preserve">Profarma </t>
  </si>
  <si>
    <t>Supermercados Cavicchiolli ltda</t>
  </si>
  <si>
    <t>Pet Center Comércio e Participações **</t>
  </si>
  <si>
    <t>MundialMix Comercio de alimentos Ltda.</t>
  </si>
  <si>
    <t>Torre e CIA Supermercados S.A</t>
  </si>
  <si>
    <t xml:space="preserve">Grupo Oxylane**  </t>
  </si>
  <si>
    <t>Cia. Beal Alimentos</t>
  </si>
  <si>
    <t>Supermercado Superpão ltda</t>
  </si>
  <si>
    <t>Covabra Supermercados Ltda</t>
  </si>
  <si>
    <t>Formosa Supermercado E Maganize Ltda</t>
  </si>
  <si>
    <t>D´Avó Supermercados Ltda</t>
  </si>
  <si>
    <t>Supermercado Jaú Serve ltda</t>
  </si>
  <si>
    <t xml:space="preserve">Grupo CRM** </t>
  </si>
  <si>
    <t>Realmar Distribuidora Ltda</t>
  </si>
  <si>
    <t>Luiz Tonini Atacadista e Supermercado ltda</t>
  </si>
  <si>
    <t>Polishop**</t>
  </si>
  <si>
    <t>Cobasi**</t>
  </si>
  <si>
    <t xml:space="preserve">Lojas Le Biscuit </t>
  </si>
  <si>
    <t>IMC - International Meal Company</t>
  </si>
  <si>
    <t>Organização Verdemar ltda</t>
  </si>
  <si>
    <t>Leader**</t>
  </si>
  <si>
    <t xml:space="preserve">Eletrosom S/A** </t>
  </si>
  <si>
    <t xml:space="preserve">Grupo Irmãos Boa </t>
  </si>
  <si>
    <t>Lojas Avenida</t>
  </si>
  <si>
    <t>Óticas Diniz ltda**</t>
  </si>
  <si>
    <t xml:space="preserve">Rede Queiróz </t>
  </si>
  <si>
    <t>A.C.D.A.Importação e Exportação Ltda</t>
  </si>
  <si>
    <t xml:space="preserve">Giraffas** </t>
  </si>
  <si>
    <t>Asun Comércio de Gên.Alimentícios</t>
  </si>
  <si>
    <t>Inbrands**</t>
  </si>
  <si>
    <t>Livraria Saraiva</t>
  </si>
  <si>
    <t xml:space="preserve">Grupo Barcelos </t>
  </si>
  <si>
    <t>Intercontinental comercio de alimentos ltda</t>
  </si>
  <si>
    <t>Agências</t>
  </si>
  <si>
    <t>volume receita</t>
  </si>
  <si>
    <t>renda</t>
  </si>
  <si>
    <t>mortinf</t>
  </si>
  <si>
    <t>pop</t>
  </si>
  <si>
    <t>Meses</t>
  </si>
  <si>
    <t>Fundo Verde</t>
  </si>
  <si>
    <t>Fundo Bradesco</t>
  </si>
  <si>
    <t>Fundo Safra</t>
  </si>
  <si>
    <t>BVSP</t>
  </si>
  <si>
    <r>
      <rPr>
        <sz val="10"/>
        <color theme="1"/>
        <rFont val="Arial"/>
        <family val="2"/>
      </rPr>
      <t>BVSP</t>
    </r>
    <r>
      <rPr>
        <vertAlign val="superscript"/>
        <sz val="12"/>
        <color rgb="FF000000"/>
        <rFont val="Calibri"/>
        <family val="2"/>
      </rPr>
      <t>2</t>
    </r>
  </si>
  <si>
    <t>Páscoa-Namorados</t>
  </si>
  <si>
    <t>LAME3</t>
  </si>
  <si>
    <t>DOLAR</t>
  </si>
  <si>
    <t>JUROS</t>
  </si>
  <si>
    <t>IPCA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</si>
  <si>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</si>
  <si>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</si>
  <si>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</si>
  <si>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</si>
  <si>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</si>
  <si>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</si>
  <si>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</si>
  <si>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</si>
  <si>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</si>
  <si>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 xml:space="preserve"> 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</si>
  <si>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</si>
  <si>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</si>
  <si>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</si>
  <si>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</si>
  <si>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</si>
  <si>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</si>
  <si>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</si>
  <si>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</si>
  <si>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</si>
  <si>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</si>
  <si>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</si>
  <si>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</si>
  <si>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</si>
  <si>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</si>
  <si>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</si>
  <si>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</si>
  <si>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</si>
  <si>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</si>
  <si>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</si>
  <si>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</si>
  <si>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</si>
  <si>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</si>
  <si>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</si>
  <si>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</si>
  <si>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</si>
  <si>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</si>
  <si>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</si>
  <si>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</si>
  <si>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</si>
  <si>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</si>
  <si>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</si>
  <si>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</si>
  <si>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</si>
  <si>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</si>
  <si>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</si>
  <si>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</si>
  <si>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</si>
  <si>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</si>
  <si>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</si>
  <si>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</si>
  <si>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</si>
  <si>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</si>
  <si>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</si>
  <si>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</si>
  <si>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</si>
  <si>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</si>
  <si>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</si>
  <si>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</si>
  <si>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</si>
  <si>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</si>
  <si>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</si>
  <si>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</si>
  <si>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</si>
  <si>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</si>
  <si>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</si>
  <si>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</si>
  <si>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</si>
  <si>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</si>
  <si>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</si>
  <si>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</si>
  <si>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</si>
  <si>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</si>
  <si>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</si>
  <si>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</si>
  <si>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</si>
  <si>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</si>
  <si>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</si>
  <si>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</si>
  <si>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</si>
  <si>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PTAX</t>
  </si>
  <si>
    <t>SELIC</t>
  </si>
  <si>
    <t>AMBV3</t>
  </si>
  <si>
    <t>BETA_CGAS3</t>
  </si>
  <si>
    <t>Gasolina</t>
  </si>
  <si>
    <t>Diesel</t>
  </si>
  <si>
    <t>GLP</t>
  </si>
  <si>
    <t>OC</t>
  </si>
  <si>
    <t>GN Import</t>
  </si>
  <si>
    <t>PEDE-SE:</t>
  </si>
  <si>
    <t>Grupo</t>
  </si>
  <si>
    <t>Renda</t>
  </si>
  <si>
    <t>Dependentes</t>
  </si>
  <si>
    <t>PL/AT</t>
  </si>
  <si>
    <t>LL/PL</t>
  </si>
  <si>
    <t>Estoques/AT</t>
  </si>
  <si>
    <t>B3SA3</t>
  </si>
  <si>
    <t>Jornal</t>
  </si>
  <si>
    <t>TV</t>
  </si>
  <si>
    <t>Internet</t>
  </si>
  <si>
    <t>Default</t>
  </si>
  <si>
    <t>Receita</t>
  </si>
  <si>
    <t>Querosene</t>
  </si>
  <si>
    <t>Dólar</t>
  </si>
  <si>
    <t>Sazonalidade</t>
  </si>
  <si>
    <t>Outros Fatores</t>
  </si>
  <si>
    <t>Correlação</t>
  </si>
  <si>
    <t>Força do Preço para prever Vendas</t>
  </si>
  <si>
    <t>Ponto</t>
    <phoneticPr fontId="5" type="noConversion"/>
  </si>
  <si>
    <t>Distância (KM)</t>
  </si>
  <si>
    <t>Preço do Produto</t>
  </si>
  <si>
    <t>$/Km</t>
  </si>
  <si>
    <t>Frete</t>
  </si>
  <si>
    <t xml:space="preserve">=&gt; </t>
  </si>
  <si>
    <t>Distância</t>
  </si>
  <si>
    <t xml:space="preserve">Maior Distância </t>
  </si>
  <si>
    <t>Maior Frete</t>
  </si>
  <si>
    <t>Maior Preço</t>
  </si>
  <si>
    <t>Ri = beta*Rm</t>
  </si>
  <si>
    <t>Mediana</t>
  </si>
  <si>
    <t>Jan</t>
  </si>
  <si>
    <t xml:space="preserve">Fev </t>
  </si>
  <si>
    <t xml:space="preserve">Mar </t>
  </si>
  <si>
    <t>Abr</t>
  </si>
  <si>
    <t>Mai</t>
  </si>
  <si>
    <t>David</t>
  </si>
  <si>
    <t>Maria Paula</t>
  </si>
  <si>
    <t>Sofre uma influência grande com extremos</t>
  </si>
  <si>
    <t>CGAS3</t>
  </si>
  <si>
    <t>Mais de 20 ativos</t>
  </si>
  <si>
    <t>Lucro Portfolio</t>
  </si>
  <si>
    <t>50%*60000 + 50%*100000</t>
  </si>
  <si>
    <t>Ocorrido em fev/20</t>
  </si>
  <si>
    <t>Tendência</t>
  </si>
  <si>
    <t>Baixa</t>
  </si>
  <si>
    <t>CAI MAIS</t>
  </si>
  <si>
    <t>CAI MENOS</t>
  </si>
  <si>
    <t>Alta</t>
  </si>
  <si>
    <t>Sobe Mais</t>
  </si>
  <si>
    <t>Sobe Menos</t>
  </si>
  <si>
    <t>Long</t>
  </si>
  <si>
    <t>Short</t>
  </si>
  <si>
    <t>1. Faz sentido o modelo?</t>
  </si>
  <si>
    <t>Rodar o modelo completo</t>
  </si>
  <si>
    <t>Vendas/You</t>
  </si>
  <si>
    <t>Vendas/Insta</t>
  </si>
  <si>
    <t>Há relação</t>
  </si>
  <si>
    <t>85% das Vendas são influenciadas pelo Instagram</t>
  </si>
  <si>
    <t>Vendas = 208,88 + 14,18*Instagram</t>
  </si>
  <si>
    <t>Intagram</t>
  </si>
  <si>
    <t>Vendas Previstas</t>
  </si>
  <si>
    <t>Vendas Realizadas</t>
  </si>
  <si>
    <t>Vendas (R$ MM)</t>
  </si>
  <si>
    <t>Método Stepwise</t>
  </si>
  <si>
    <t>Retirar Internet</t>
  </si>
  <si>
    <t>Modelo Resultante: Jornal e TV</t>
  </si>
  <si>
    <t>Rodar Jornal e TV</t>
  </si>
  <si>
    <t>Fica Jornal e TV</t>
  </si>
  <si>
    <t>83% das Vendassão influenciadas pelos Gastos com Jornal e TV</t>
  </si>
  <si>
    <t>Acima de 50%</t>
  </si>
  <si>
    <t>Vendas = 8,38 + 1,08*Jornal + 0,84*TV</t>
  </si>
  <si>
    <t>Campinas</t>
  </si>
  <si>
    <t>Superou</t>
  </si>
  <si>
    <t>Ret Médio Ocorrido Fev-20</t>
  </si>
  <si>
    <t>Preço da Gasolina</t>
  </si>
  <si>
    <t>Crise</t>
  </si>
  <si>
    <t xml:space="preserve">Custo </t>
  </si>
  <si>
    <t>Embalagens</t>
  </si>
  <si>
    <t>Toneladas</t>
  </si>
  <si>
    <t>Há 70% de chance de que a taxa de rentabilidade da empresa esteja situada entre 10,24% e 10,94% no ano 10</t>
  </si>
  <si>
    <t>Há 32% de chance de extrapolar o intervalo (Errar)</t>
  </si>
  <si>
    <t>desvio padrão</t>
  </si>
  <si>
    <t>Há 68% de chance de que o retorno da empresa esteja situado entre 10,24 e 10,94%</t>
  </si>
  <si>
    <t>"APOSTA PARA O ANO 10"</t>
  </si>
  <si>
    <t>Prob acerto = 67 ou 68%</t>
  </si>
  <si>
    <t>6 acertos em 9 = 67%</t>
  </si>
  <si>
    <t>Taxa de rentabilidade (%)</t>
  </si>
  <si>
    <t>Ano</t>
  </si>
  <si>
    <t>CONCEITO DE INTERVALO DE CONFIANÇA</t>
  </si>
  <si>
    <t>Quant</t>
  </si>
  <si>
    <t>?</t>
  </si>
  <si>
    <t>Quant = A + B*Preço</t>
  </si>
  <si>
    <t>MQO</t>
  </si>
  <si>
    <t>Qual é a e b que gera erro mínimo?</t>
  </si>
  <si>
    <t>Meta</t>
  </si>
  <si>
    <t xml:space="preserve">Decisão </t>
  </si>
  <si>
    <t>Restrições</t>
  </si>
  <si>
    <t>Média do Erro2 seja mínima</t>
  </si>
  <si>
    <t>a e b</t>
  </si>
  <si>
    <t>Sem restrição</t>
  </si>
  <si>
    <t>Preço ÓTIMO</t>
  </si>
  <si>
    <t>HÁ RELAÇÃO?</t>
  </si>
  <si>
    <t>FORÇA DA RELAÇÃO</t>
  </si>
  <si>
    <t>CORRELAÇÃO DA PREVISÃO COM O OBSERVADO (ALTA =&gt; A VARIÁVEL X EXPLICA "BEM" Y)</t>
  </si>
  <si>
    <t>CORREL</t>
  </si>
  <si>
    <t>QUANTO X EXPLICA COM Y</t>
  </si>
  <si>
    <t>HÁ RELAÇÃO ?</t>
  </si>
  <si>
    <t>SIM, POIS O VALOR-P É MENOR DO QUE 5%</t>
  </si>
  <si>
    <t>QUAL É A FORÇA?</t>
  </si>
  <si>
    <t>94% DA DEMANDA É INFLUENCIADA PELO PREÇO</t>
  </si>
  <si>
    <t>MODELO</t>
  </si>
  <si>
    <t>QUANTIDADE = 4,533 - 0,6286*PREÇO</t>
  </si>
  <si>
    <t>HÁ RELAÇÃO</t>
  </si>
  <si>
    <t>70% DO VALOR DO MERCADO É INFLUENCIADO PELO LUCRO</t>
  </si>
  <si>
    <t>30% OUTROS FATORES</t>
  </si>
  <si>
    <t>NLTK</t>
  </si>
  <si>
    <t>NATURAL LANGUAGE TOOLKIT</t>
  </si>
  <si>
    <t>PREÇO = 12,11 + 12,80*LUCRO</t>
  </si>
  <si>
    <t xml:space="preserve">LUCRO </t>
  </si>
  <si>
    <t>PREÇO JUSTO</t>
  </si>
  <si>
    <t xml:space="preserve">PREÇO </t>
  </si>
  <si>
    <t>BUY</t>
  </si>
  <si>
    <t>RUST</t>
  </si>
  <si>
    <t>PREÇO = 140,15 + 16,84*LUCRO</t>
  </si>
  <si>
    <t>Fev</t>
  </si>
  <si>
    <t>Mar</t>
  </si>
  <si>
    <t>Desvio</t>
  </si>
  <si>
    <t>Z escore</t>
  </si>
  <si>
    <t>3 = 2 + Quant*1</t>
  </si>
  <si>
    <t>Quant = (3 - 2)/1</t>
  </si>
  <si>
    <t>(Número - Média)/Desvio</t>
  </si>
  <si>
    <t>Média +- 1 Desvio (68%)</t>
  </si>
  <si>
    <t>Média +- 2 Desvios (95%)</t>
  </si>
  <si>
    <t>Z</t>
  </si>
  <si>
    <t>Retorno Discreto</t>
  </si>
  <si>
    <t>Log Retorno</t>
  </si>
  <si>
    <t>Correlação Alta</t>
  </si>
  <si>
    <t>RESULTADO RESIDUAL</t>
  </si>
  <si>
    <t>Previsto S&amp;P500</t>
  </si>
  <si>
    <t>Residuais</t>
  </si>
  <si>
    <t>Residuais-padrão</t>
  </si>
  <si>
    <t>Força alta</t>
  </si>
  <si>
    <t>Residuo &gt; 0 (Y Obs &gt; Y Previsto)</t>
  </si>
  <si>
    <t>USIM5 = 1,15*IBOV</t>
  </si>
  <si>
    <t>Y Chapéu</t>
  </si>
  <si>
    <t>Previsão</t>
  </si>
  <si>
    <t>Dado</t>
  </si>
  <si>
    <t xml:space="preserve">IBOV </t>
  </si>
  <si>
    <t>Realizado</t>
  </si>
  <si>
    <t>Subavaliado</t>
  </si>
  <si>
    <t>Beta &gt; 1</t>
  </si>
  <si>
    <t>Ativo é Agressivo</t>
  </si>
  <si>
    <t>CGAS3 = 0,5*IBOV</t>
  </si>
  <si>
    <t>Superavaliado</t>
  </si>
  <si>
    <t xml:space="preserve">Beta &lt; 1 </t>
  </si>
  <si>
    <t>Ativo é defensivo</t>
  </si>
  <si>
    <t>Ret Esperado = beta*IBOV</t>
  </si>
  <si>
    <t>LONG SUB</t>
  </si>
  <si>
    <t>SHORT SUPER</t>
  </si>
  <si>
    <t xml:space="preserve">CARTEIRA </t>
  </si>
  <si>
    <t>Retorno LS</t>
  </si>
  <si>
    <t xml:space="preserve">SUB </t>
  </si>
  <si>
    <t>SOMA</t>
  </si>
  <si>
    <t>Escolha a ponderação para as Supers</t>
  </si>
  <si>
    <t>Varejo Betão</t>
  </si>
  <si>
    <t>No. Lojas</t>
  </si>
  <si>
    <t>Varelo Laura</t>
  </si>
  <si>
    <t>m2</t>
  </si>
  <si>
    <t>No Lojas</t>
  </si>
  <si>
    <t>Físico</t>
  </si>
  <si>
    <t>Digital</t>
  </si>
  <si>
    <t>XXX</t>
  </si>
  <si>
    <t>No Funcionários</t>
  </si>
  <si>
    <t>XX</t>
  </si>
  <si>
    <t>Loja</t>
  </si>
  <si>
    <t>Head</t>
  </si>
  <si>
    <t>Best X</t>
  </si>
  <si>
    <t>Funcionários</t>
  </si>
  <si>
    <t>Lojas</t>
  </si>
  <si>
    <t>MODELOS</t>
  </si>
  <si>
    <t>LOJA</t>
  </si>
  <si>
    <t>FUNCIONÁRIOS</t>
  </si>
  <si>
    <t>LOJAS E FUNCIONÁRIOS</t>
  </si>
  <si>
    <t>VALOR-P</t>
  </si>
  <si>
    <t>R2</t>
  </si>
  <si>
    <t>EQUAÇÃO</t>
  </si>
  <si>
    <t>HÁ RELAÇÃO ENTRE LOJA E FATURAMENTO</t>
  </si>
  <si>
    <t>RELACIONAMENTO FRACO</t>
  </si>
  <si>
    <t>-</t>
  </si>
  <si>
    <t>FATURAMENTO = -989640359 + 566087,38*FUNCIONÁRIOS</t>
  </si>
  <si>
    <t>RETIRAR LOJAS</t>
  </si>
  <si>
    <t>STEPWISE</t>
  </si>
  <si>
    <t>1. RODAR O MODELO COMPLETO</t>
  </si>
  <si>
    <t>3. MODELO FINAL</t>
  </si>
  <si>
    <t>2. RETIRAR AS VARIÁVEIS SEM RELAÇÃO</t>
  </si>
  <si>
    <t>FATURAMENTO</t>
  </si>
  <si>
    <t>REALIZADO 2019</t>
  </si>
  <si>
    <t>Stepwise</t>
  </si>
  <si>
    <t>Insta</t>
  </si>
  <si>
    <t>You</t>
  </si>
  <si>
    <t>Retirar Youtube</t>
  </si>
  <si>
    <t xml:space="preserve">Há relação </t>
  </si>
  <si>
    <t xml:space="preserve">Vendas </t>
  </si>
  <si>
    <t>Nova Agência</t>
  </si>
  <si>
    <t>R2 = 85%</t>
  </si>
  <si>
    <t>78% das Vendas são influenciadas pelo Youtube</t>
  </si>
  <si>
    <t>Goodness-of-fit</t>
  </si>
  <si>
    <t>Vendas = 200,82 + 11,24*Youtube</t>
  </si>
  <si>
    <t>Preço Milho</t>
  </si>
  <si>
    <t>Tem 3 dias</t>
  </si>
  <si>
    <t>Temp 5dias</t>
  </si>
  <si>
    <t>Temp 10 dias</t>
  </si>
  <si>
    <t>MACD</t>
  </si>
  <si>
    <t>OBV</t>
  </si>
  <si>
    <t>Estado Civil</t>
  </si>
  <si>
    <t>Solteiro</t>
  </si>
  <si>
    <t>Divorciado</t>
  </si>
  <si>
    <t>Casado</t>
  </si>
  <si>
    <t>Clientes</t>
  </si>
  <si>
    <t>Daniel</t>
  </si>
  <si>
    <t>Janaina</t>
  </si>
  <si>
    <t>Felipe</t>
  </si>
  <si>
    <t>Casada</t>
  </si>
  <si>
    <t>3 Classes</t>
  </si>
  <si>
    <t>Qualitativa</t>
  </si>
  <si>
    <t>Vendas = -613,36 + 165,97*Preço - 37,64*Crise</t>
  </si>
  <si>
    <t>Crise*Preço</t>
  </si>
  <si>
    <t>Vendas = -599,76 + 162,86*Preço - 1314,24*Crise + 287,14*(Crise*Preço)</t>
  </si>
  <si>
    <t>Escola</t>
  </si>
  <si>
    <t>Subsetor</t>
  </si>
  <si>
    <t>Pandemia</t>
  </si>
  <si>
    <t>Pandemia*</t>
  </si>
  <si>
    <t>Preço*Pandemia</t>
  </si>
  <si>
    <t>Desempregado</t>
  </si>
  <si>
    <t>Mulher</t>
  </si>
  <si>
    <t>Mulher*Branca</t>
  </si>
  <si>
    <t>Mulher*Negra</t>
  </si>
  <si>
    <t>Negro</t>
  </si>
  <si>
    <t>Branco</t>
  </si>
  <si>
    <t>Homem</t>
  </si>
  <si>
    <t>Mulher*Branca*Renda</t>
  </si>
  <si>
    <t>Retirar Sazonalidade e ficar com Embalagens e Toneladas</t>
  </si>
  <si>
    <t>Valor-P</t>
  </si>
  <si>
    <t>Exisatência da Relação</t>
  </si>
  <si>
    <t>Mau Pagador</t>
  </si>
  <si>
    <t>Bom Pagador</t>
  </si>
  <si>
    <t>idade</t>
  </si>
  <si>
    <t>educ</t>
  </si>
  <si>
    <t>emprego</t>
  </si>
  <si>
    <t>endec</t>
  </si>
  <si>
    <t>debt</t>
  </si>
  <si>
    <t>outras</t>
  </si>
  <si>
    <t>default</t>
  </si>
  <si>
    <t>id</t>
  </si>
  <si>
    <t>pagamento</t>
  </si>
  <si>
    <t>temp_cli</t>
  </si>
  <si>
    <t>linhas</t>
  </si>
  <si>
    <t>temp_rsd</t>
  </si>
  <si>
    <t>tvcabo</t>
  </si>
  <si>
    <t>fatura</t>
  </si>
  <si>
    <t>cancel</t>
  </si>
  <si>
    <t>premiere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</si>
</sst>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4" formatCode="_-&quot;R$&quot;\ * #,##0.00_-;\-&quot;R$&quot;\ * #,##0.00_-;_-&quot;R$&quot;\ * &quot;-&quot;??_-;_-@_-"/>
    <numFmt numFmtId="164" formatCode="0.000%"/>
    <numFmt numFmtId="165" formatCode="0.00000%"/>
    <numFmt numFmtId="166" formatCode="[$-409]d\-mmm\-yy"/>
    <numFmt numFmtId="167" formatCode="_(* #,##0.00_);_(* \(#,##0.00\);_(* &quot;-&quot;??_);_(@_)"/>
    <numFmt numFmtId="168" formatCode="_(* #,##0_);_(* \(#,##0\);_(* &quot;-&quot;??_);_(@_)"/>
    <numFmt numFmtId="169" formatCode="_-* #,##0.0000000_-;\-* #,##0.0000000_-;_-* &quot;-&quot;??_-;_-@"/>
    <numFmt numFmtId="170" formatCode="0.0000"/>
    <numFmt numFmtId="171" formatCode="0.0000%"/>
    <numFmt numFmtId="172" formatCode="#,##0_ ;\-#,##0\ "/>
    <numFmt numFmtId="173" formatCode="&quot;R$&quot;\ #,##0.00"/>
    <numFmt numFmtId="174" formatCode="0.0%"/>
    <numFmt numFmtId="175" formatCode="0.000000%"/>
    <numFmt numFmtId="176" formatCode="0.0000000"/>
    <numFmt numFmtId="177" formatCode="0.0000000%"/>
    <numFmt numFmtId="178" formatCode="0.0"/>
  </numFmts>
  <fonts count="76" x14ac:knownFonts="1">
    <font>
      <sz val="10"/>
      <color rgb="FF000000"/>
      <name val="Arial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i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4"/>
      <color theme="1"/>
      <name val="Arial"/>
      <family val="2"/>
    </font>
    <font>
      <b/>
      <sz val="20"/>
      <color theme="1"/>
      <name val="Arial"/>
      <family val="2"/>
    </font>
    <font>
      <sz val="20"/>
      <color theme="1"/>
      <name val="Arial"/>
      <family val="2"/>
    </font>
    <font>
      <b/>
      <sz val="14"/>
      <color rgb="FFDD0806"/>
      <name val="Arial"/>
      <family val="2"/>
    </font>
    <font>
      <sz val="16"/>
      <color theme="1"/>
      <name val="Arial"/>
      <family val="2"/>
    </font>
    <font>
      <sz val="18"/>
      <color theme="1"/>
      <name val="Arial"/>
      <family val="2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Garamond"/>
      <family val="1"/>
    </font>
    <font>
      <b/>
      <sz val="12"/>
      <color theme="1"/>
      <name val="Garamond"/>
      <family val="1"/>
    </font>
    <font>
      <i/>
      <sz val="12"/>
      <color theme="1"/>
      <name val="Garamond"/>
      <family val="1"/>
    </font>
    <font>
      <sz val="10"/>
      <color theme="1"/>
      <name val="Times New Roman"/>
      <family val="1"/>
    </font>
    <font>
      <sz val="11"/>
      <color rgb="FF3F3F3F"/>
      <name val="Calibri"/>
      <family val="2"/>
    </font>
    <font>
      <sz val="11"/>
      <color theme="1"/>
      <name val="Calibri"/>
      <family val="2"/>
    </font>
    <font>
      <sz val="12"/>
      <color rgb="FF3F3F3F"/>
      <name val="Calibri"/>
      <family val="2"/>
    </font>
    <font>
      <b/>
      <sz val="12"/>
      <color rgb="FF3F3F3F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6"/>
      <color rgb="FF000000"/>
      <name val="Calibri"/>
      <family val="2"/>
    </font>
    <font>
      <sz val="14"/>
      <color rgb="FF000000"/>
      <name val="Calibri"/>
      <family val="2"/>
    </font>
    <font>
      <b/>
      <sz val="14"/>
      <color rgb="FF000000"/>
      <name val="Calibri"/>
      <family val="2"/>
    </font>
    <font>
      <b/>
      <sz val="16"/>
      <color rgb="FFDD0806"/>
      <name val="Calibri"/>
      <family val="2"/>
    </font>
    <font>
      <sz val="16"/>
      <color theme="1"/>
      <name val="Calibri"/>
      <family val="2"/>
    </font>
    <font>
      <sz val="12"/>
      <color theme="1"/>
      <name val="Times New Roman"/>
      <family val="1"/>
    </font>
    <font>
      <b/>
      <sz val="11"/>
      <color rgb="FFDD0806"/>
      <name val="Calibri"/>
      <family val="2"/>
    </font>
    <font>
      <b/>
      <sz val="11"/>
      <color theme="0"/>
      <name val="Calibri"/>
      <family val="2"/>
    </font>
    <font>
      <sz val="12"/>
      <color theme="1"/>
      <name val="Arial"/>
      <family val="2"/>
    </font>
    <font>
      <b/>
      <u/>
      <sz val="10"/>
      <color theme="1"/>
      <name val="Arial"/>
      <family val="2"/>
    </font>
    <font>
      <vertAlign val="superscript"/>
      <sz val="12"/>
      <color rgb="FF000000"/>
      <name val="Calibri"/>
      <family val="2"/>
    </font>
    <font>
      <sz val="10"/>
      <color rgb="FF000000"/>
      <name val="Arial"/>
      <family val="2"/>
      <scheme val="minor"/>
    </font>
    <font>
      <b/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 tint="0.249977111117893"/>
      <name val="Arial"/>
      <family val="2"/>
      <scheme val="minor"/>
    </font>
    <font>
      <sz val="11"/>
      <name val="Arial"/>
      <family val="2"/>
      <scheme val="minor"/>
    </font>
    <font>
      <sz val="11"/>
      <color rgb="FFFF0000"/>
      <name val="Arial"/>
      <family val="2"/>
      <scheme val="minor"/>
    </font>
    <font>
      <b/>
      <sz val="11"/>
      <name val="Arial"/>
      <family val="2"/>
      <scheme val="minor"/>
    </font>
    <font>
      <i/>
      <sz val="11"/>
      <color theme="5"/>
      <name val="Arial"/>
      <family val="2"/>
      <scheme val="minor"/>
    </font>
    <font>
      <sz val="12"/>
      <color theme="1" tint="0.249977111117893"/>
      <name val="Arial"/>
      <family val="2"/>
      <scheme val="minor"/>
    </font>
    <font>
      <b/>
      <sz val="12"/>
      <color theme="1" tint="0.249977111117893"/>
      <name val="Arial"/>
      <family val="2"/>
      <scheme val="minor"/>
    </font>
    <font>
      <i/>
      <sz val="11"/>
      <color theme="2" tint="-0.499984740745262"/>
      <name val="Arial"/>
      <family val="2"/>
      <scheme val="minor"/>
    </font>
    <font>
      <i/>
      <sz val="11"/>
      <color theme="6"/>
      <name val="Arial"/>
      <family val="2"/>
      <scheme val="minor"/>
    </font>
    <font>
      <sz val="12"/>
      <color rgb="FF000000"/>
      <name val="Arial"/>
      <family val="2"/>
      <scheme val="minor"/>
    </font>
    <font>
      <i/>
      <sz val="11"/>
      <color rgb="FF000000"/>
      <name val="Arial"/>
      <family val="2"/>
      <scheme val="minor"/>
    </font>
    <font>
      <b/>
      <sz val="12"/>
      <color rgb="FFDD0806"/>
      <name val="Arial"/>
      <family val="2"/>
      <scheme val="minor"/>
    </font>
    <font>
      <sz val="10"/>
      <color rgb="FF000000"/>
      <name val="Arial"/>
      <family val="2"/>
      <scheme val="minor"/>
    </font>
    <font>
      <sz val="16"/>
      <color rgb="FFFF0000"/>
      <name val="Arial"/>
      <family val="2"/>
    </font>
    <font>
      <i/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8"/>
      <color rgb="FFFF0000"/>
      <name val="Arial"/>
      <family val="2"/>
    </font>
    <font>
      <sz val="10"/>
      <color rgb="FFFF0000"/>
      <name val="Arial"/>
      <family val="2"/>
    </font>
    <font>
      <sz val="16"/>
      <color rgb="FFFF0000"/>
      <name val="Calibri"/>
      <family val="2"/>
    </font>
    <font>
      <sz val="18"/>
      <color rgb="FF000000"/>
      <name val="Arial"/>
      <family val="2"/>
      <scheme val="minor"/>
    </font>
    <font>
      <sz val="22"/>
      <color rgb="FF000000"/>
      <name val="Arial"/>
      <family val="2"/>
      <scheme val="minor"/>
    </font>
    <font>
      <sz val="16"/>
      <color rgb="FF000000"/>
      <name val="Arial"/>
      <family val="2"/>
      <scheme val="minor"/>
    </font>
    <font>
      <sz val="14"/>
      <color rgb="FF000000"/>
      <name val="Arial"/>
      <family val="2"/>
      <scheme val="minor"/>
    </font>
    <font>
      <sz val="16"/>
      <name val="Arial"/>
      <family val="2"/>
    </font>
    <font>
      <b/>
      <sz val="16"/>
      <color indexed="9"/>
      <name val="Arial"/>
      <family val="2"/>
    </font>
    <font>
      <b/>
      <sz val="16"/>
      <name val="Arial"/>
      <family val="2"/>
    </font>
    <font>
      <b/>
      <sz val="12"/>
      <color theme="1"/>
      <name val="Arial"/>
      <family val="2"/>
    </font>
    <font>
      <sz val="18"/>
      <color theme="1"/>
      <name val="Garamond"/>
      <family val="1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sz val="20"/>
      <color rgb="FF00000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color rgb="FF7030A0"/>
      <name val="Arial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C0C0"/>
        <bgColor rgb="FFC0C0C0"/>
      </patternFill>
    </fill>
    <fill>
      <patternFill patternType="solid">
        <fgColor rgb="FFC6D9F0"/>
        <bgColor rgb="FFC6D9F0"/>
      </patternFill>
    </fill>
    <fill>
      <patternFill patternType="solid">
        <fgColor rgb="FFFFFF99"/>
        <bgColor rgb="FFFFFF99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000000"/>
        <bgColor rgb="FF000000"/>
      </patternFill>
    </fill>
    <fill>
      <patternFill patternType="solid">
        <fgColor rgb="FFDDD9C3"/>
        <bgColor rgb="FFDDD9C3"/>
      </patternFill>
    </fill>
    <fill>
      <patternFill patternType="solid">
        <fgColor rgb="FFFFCC99"/>
        <bgColor rgb="FFFFCC99"/>
      </patternFill>
    </fill>
    <fill>
      <patternFill patternType="solid">
        <fgColor rgb="FF17365D"/>
        <bgColor rgb="FF17365D"/>
      </patternFill>
    </fill>
    <fill>
      <patternFill patternType="solid">
        <fgColor rgb="FFDBE5F1"/>
        <bgColor rgb="FFDBE5F1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DD9C3"/>
      </patternFill>
    </fill>
    <fill>
      <patternFill patternType="solid">
        <fgColor indexed="8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6">
    <border>
      <left/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D9D9D9"/>
      </right>
      <top/>
      <bottom/>
      <diagonal/>
    </border>
    <border>
      <left/>
      <right/>
      <top/>
      <bottom style="thin">
        <color rgb="FFD9D9D9"/>
      </bottom>
      <diagonal/>
    </border>
    <border>
      <left style="thin">
        <color rgb="FFD9D9D9"/>
      </left>
      <right/>
      <top/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41" fillId="0" borderId="2"/>
    <xf numFmtId="9" fontId="41" fillId="0" borderId="2" applyFont="0" applyFill="0" applyBorder="0" applyAlignment="0" applyProtection="0"/>
    <xf numFmtId="9" fontId="54" fillId="0" borderId="0" applyFont="0" applyFill="0" applyBorder="0" applyAlignment="0" applyProtection="0"/>
    <xf numFmtId="9" fontId="6" fillId="0" borderId="2" applyFont="0" applyFill="0" applyBorder="0" applyAlignment="0" applyProtection="0"/>
    <xf numFmtId="44" fontId="71" fillId="0" borderId="0" applyFont="0" applyFill="0" applyBorder="0" applyAlignment="0" applyProtection="0"/>
  </cellStyleXfs>
  <cellXfs count="338">
    <xf numFmtId="0" fontId="0" fillId="0" borderId="0" xfId="0"/>
    <xf numFmtId="0" fontId="4" fillId="0" borderId="0" xfId="0" applyFont="1"/>
    <xf numFmtId="0" fontId="7" fillId="0" borderId="0" xfId="0" applyFont="1"/>
    <xf numFmtId="0" fontId="9" fillId="0" borderId="0" xfId="0" applyFont="1"/>
    <xf numFmtId="0" fontId="10" fillId="3" borderId="5" xfId="0" applyFont="1" applyFill="1" applyBorder="1" applyAlignment="1">
      <alignment horizontal="center"/>
    </xf>
    <xf numFmtId="0" fontId="11" fillId="0" borderId="5" xfId="0" applyFont="1" applyBorder="1"/>
    <xf numFmtId="0" fontId="11" fillId="0" borderId="5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0" fillId="2" borderId="5" xfId="0" applyFont="1" applyFill="1" applyBorder="1" applyAlignment="1">
      <alignment horizontal="center"/>
    </xf>
    <xf numFmtId="0" fontId="13" fillId="0" borderId="0" xfId="0" applyFont="1" applyAlignment="1">
      <alignment horizontal="right"/>
    </xf>
    <xf numFmtId="0" fontId="13" fillId="4" borderId="2" xfId="0" applyFont="1" applyFill="1" applyBorder="1" applyAlignment="1">
      <alignment horizontal="center"/>
    </xf>
    <xf numFmtId="0" fontId="14" fillId="0" borderId="0" xfId="0" applyFont="1"/>
    <xf numFmtId="0" fontId="13" fillId="0" borderId="0" xfId="0" applyFont="1"/>
    <xf numFmtId="10" fontId="14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5" fillId="0" borderId="5" xfId="0" applyFont="1" applyBorder="1" applyAlignment="1">
      <alignment horizontal="center" wrapText="1"/>
    </xf>
    <xf numFmtId="0" fontId="15" fillId="0" borderId="6" xfId="0" applyFont="1" applyBorder="1" applyAlignment="1">
      <alignment horizontal="center" wrapText="1"/>
    </xf>
    <xf numFmtId="0" fontId="7" fillId="0" borderId="7" xfId="0" applyFont="1" applyBorder="1" applyAlignment="1">
      <alignment horizontal="center"/>
    </xf>
    <xf numFmtId="1" fontId="7" fillId="0" borderId="8" xfId="0" applyNumberFormat="1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6" fillId="0" borderId="0" xfId="0" applyFont="1" applyAlignment="1">
      <alignment horizontal="center" vertical="top" wrapText="1"/>
    </xf>
    <xf numFmtId="166" fontId="17" fillId="0" borderId="0" xfId="0" applyNumberFormat="1" applyFont="1"/>
    <xf numFmtId="167" fontId="17" fillId="0" borderId="0" xfId="0" applyNumberFormat="1" applyFont="1"/>
    <xf numFmtId="168" fontId="17" fillId="0" borderId="0" xfId="0" applyNumberFormat="1" applyFont="1"/>
    <xf numFmtId="0" fontId="18" fillId="5" borderId="2" xfId="0" applyFont="1" applyFill="1" applyBorder="1"/>
    <xf numFmtId="167" fontId="18" fillId="5" borderId="2" xfId="0" applyNumberFormat="1" applyFont="1" applyFill="1" applyBorder="1"/>
    <xf numFmtId="0" fontId="17" fillId="0" borderId="0" xfId="0" applyFont="1"/>
    <xf numFmtId="0" fontId="17" fillId="0" borderId="0" xfId="0" applyFont="1" applyAlignment="1">
      <alignment horizontal="right"/>
    </xf>
    <xf numFmtId="166" fontId="17" fillId="0" borderId="9" xfId="0" applyNumberFormat="1" applyFont="1" applyBorder="1"/>
    <xf numFmtId="167" fontId="17" fillId="0" borderId="9" xfId="0" applyNumberFormat="1" applyFont="1" applyBorder="1"/>
    <xf numFmtId="168" fontId="17" fillId="0" borderId="9" xfId="0" applyNumberFormat="1" applyFont="1" applyBorder="1"/>
    <xf numFmtId="0" fontId="17" fillId="0" borderId="9" xfId="0" applyFont="1" applyBorder="1"/>
    <xf numFmtId="0" fontId="18" fillId="0" borderId="0" xfId="0" applyFont="1"/>
    <xf numFmtId="0" fontId="19" fillId="0" borderId="1" xfId="0" applyFont="1" applyBorder="1" applyAlignment="1">
      <alignment horizontal="center"/>
    </xf>
    <xf numFmtId="0" fontId="17" fillId="0" borderId="3" xfId="0" applyFont="1" applyBorder="1"/>
    <xf numFmtId="0" fontId="19" fillId="6" borderId="10" xfId="0" applyFont="1" applyFill="1" applyBorder="1" applyAlignment="1">
      <alignment horizontal="center"/>
    </xf>
    <xf numFmtId="0" fontId="17" fillId="6" borderId="2" xfId="0" applyFont="1" applyFill="1" applyBorder="1"/>
    <xf numFmtId="169" fontId="17" fillId="0" borderId="0" xfId="0" applyNumberFormat="1" applyFont="1"/>
    <xf numFmtId="0" fontId="17" fillId="6" borderId="4" xfId="0" applyFont="1" applyFill="1" applyBorder="1"/>
    <xf numFmtId="0" fontId="7" fillId="0" borderId="0" xfId="0" applyFont="1" applyAlignment="1">
      <alignment horizontal="center"/>
    </xf>
    <xf numFmtId="14" fontId="7" fillId="0" borderId="0" xfId="0" applyNumberFormat="1" applyFont="1"/>
    <xf numFmtId="0" fontId="20" fillId="0" borderId="0" xfId="0" applyFont="1"/>
    <xf numFmtId="2" fontId="20" fillId="0" borderId="0" xfId="0" applyNumberFormat="1" applyFont="1"/>
    <xf numFmtId="0" fontId="22" fillId="0" borderId="0" xfId="0" applyFont="1"/>
    <xf numFmtId="0" fontId="23" fillId="7" borderId="2" xfId="0" applyFont="1" applyFill="1" applyBorder="1" applyAlignment="1">
      <alignment horizontal="right"/>
    </xf>
    <xf numFmtId="0" fontId="24" fillId="7" borderId="2" xfId="0" applyFont="1" applyFill="1" applyBorder="1" applyAlignment="1">
      <alignment horizontal="right"/>
    </xf>
    <xf numFmtId="10" fontId="21" fillId="0" borderId="0" xfId="0" applyNumberFormat="1" applyFont="1"/>
    <xf numFmtId="10" fontId="7" fillId="0" borderId="0" xfId="0" applyNumberFormat="1" applyFont="1"/>
    <xf numFmtId="2" fontId="7" fillId="0" borderId="0" xfId="0" applyNumberFormat="1" applyFont="1"/>
    <xf numFmtId="2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4" fontId="25" fillId="9" borderId="5" xfId="0" applyNumberFormat="1" applyFont="1" applyFill="1" applyBorder="1" applyAlignment="1">
      <alignment horizontal="center"/>
    </xf>
    <xf numFmtId="0" fontId="25" fillId="9" borderId="11" xfId="0" applyFont="1" applyFill="1" applyBorder="1" applyAlignment="1">
      <alignment horizontal="center"/>
    </xf>
    <xf numFmtId="0" fontId="26" fillId="0" borderId="0" xfId="0" applyFont="1"/>
    <xf numFmtId="0" fontId="26" fillId="0" borderId="0" xfId="0" applyFont="1" applyAlignment="1">
      <alignment horizontal="center"/>
    </xf>
    <xf numFmtId="14" fontId="26" fillId="0" borderId="7" xfId="0" applyNumberFormat="1" applyFont="1" applyBorder="1"/>
    <xf numFmtId="171" fontId="26" fillId="0" borderId="8" xfId="0" applyNumberFormat="1" applyFont="1" applyBorder="1" applyAlignment="1">
      <alignment horizontal="center"/>
    </xf>
    <xf numFmtId="14" fontId="26" fillId="3" borderId="12" xfId="0" applyNumberFormat="1" applyFont="1" applyFill="1" applyBorder="1"/>
    <xf numFmtId="171" fontId="26" fillId="3" borderId="13" xfId="0" applyNumberFormat="1" applyFont="1" applyFill="1" applyBorder="1" applyAlignment="1">
      <alignment horizontal="center"/>
    </xf>
    <xf numFmtId="171" fontId="26" fillId="0" borderId="0" xfId="0" applyNumberFormat="1" applyFont="1"/>
    <xf numFmtId="9" fontId="26" fillId="0" borderId="0" xfId="0" applyNumberFormat="1" applyFont="1"/>
    <xf numFmtId="171" fontId="26" fillId="0" borderId="0" xfId="0" applyNumberFormat="1" applyFont="1" applyAlignment="1">
      <alignment horizontal="center"/>
    </xf>
    <xf numFmtId="0" fontId="26" fillId="0" borderId="5" xfId="0" applyFont="1" applyBorder="1"/>
    <xf numFmtId="10" fontId="26" fillId="0" borderId="6" xfId="0" applyNumberFormat="1" applyFont="1" applyBorder="1" applyAlignment="1">
      <alignment horizontal="center"/>
    </xf>
    <xf numFmtId="171" fontId="26" fillId="0" borderId="6" xfId="0" applyNumberFormat="1" applyFont="1" applyBorder="1" applyAlignment="1">
      <alignment horizontal="center"/>
    </xf>
    <xf numFmtId="0" fontId="26" fillId="0" borderId="7" xfId="0" applyFont="1" applyBorder="1"/>
    <xf numFmtId="164" fontId="26" fillId="0" borderId="8" xfId="0" applyNumberFormat="1" applyFont="1" applyBorder="1" applyAlignment="1">
      <alignment horizontal="center"/>
    </xf>
    <xf numFmtId="164" fontId="27" fillId="2" borderId="13" xfId="0" applyNumberFormat="1" applyFont="1" applyFill="1" applyBorder="1" applyAlignment="1">
      <alignment horizontal="center"/>
    </xf>
    <xf numFmtId="14" fontId="25" fillId="9" borderId="12" xfId="0" applyNumberFormat="1" applyFont="1" applyFill="1" applyBorder="1" applyAlignment="1">
      <alignment horizontal="center"/>
    </xf>
    <xf numFmtId="0" fontId="25" fillId="9" borderId="13" xfId="0" applyFont="1" applyFill="1" applyBorder="1" applyAlignment="1">
      <alignment horizontal="center"/>
    </xf>
    <xf numFmtId="14" fontId="28" fillId="0" borderId="0" xfId="0" applyNumberFormat="1" applyFont="1" applyAlignment="1">
      <alignment horizontal="right"/>
    </xf>
    <xf numFmtId="10" fontId="28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14" fontId="28" fillId="0" borderId="0" xfId="0" applyNumberFormat="1" applyFont="1" applyAlignment="1">
      <alignment horizontal="center"/>
    </xf>
    <xf numFmtId="0" fontId="28" fillId="10" borderId="2" xfId="0" applyFont="1" applyFill="1" applyBorder="1" applyAlignment="1">
      <alignment horizontal="center"/>
    </xf>
    <xf numFmtId="10" fontId="26" fillId="0" borderId="0" xfId="0" applyNumberFormat="1" applyFont="1" applyAlignment="1">
      <alignment horizontal="center"/>
    </xf>
    <xf numFmtId="9" fontId="26" fillId="0" borderId="0" xfId="0" applyNumberFormat="1" applyFont="1" applyAlignment="1">
      <alignment horizontal="center"/>
    </xf>
    <xf numFmtId="10" fontId="26" fillId="0" borderId="0" xfId="0" applyNumberFormat="1" applyFont="1"/>
    <xf numFmtId="0" fontId="29" fillId="0" borderId="0" xfId="0" applyFont="1" applyAlignment="1">
      <alignment horizontal="center"/>
    </xf>
    <xf numFmtId="10" fontId="27" fillId="2" borderId="2" xfId="0" applyNumberFormat="1" applyFont="1" applyFill="1" applyBorder="1" applyAlignment="1">
      <alignment horizontal="center"/>
    </xf>
    <xf numFmtId="10" fontId="27" fillId="0" borderId="0" xfId="0" applyNumberFormat="1" applyFont="1" applyAlignment="1">
      <alignment horizontal="center"/>
    </xf>
    <xf numFmtId="14" fontId="26" fillId="0" borderId="0" xfId="0" applyNumberFormat="1" applyFont="1" applyAlignment="1">
      <alignment horizontal="center"/>
    </xf>
    <xf numFmtId="0" fontId="28" fillId="0" borderId="0" xfId="0" applyFont="1"/>
    <xf numFmtId="14" fontId="28" fillId="0" borderId="7" xfId="0" applyNumberFormat="1" applyFont="1" applyBorder="1"/>
    <xf numFmtId="171" fontId="28" fillId="0" borderId="8" xfId="0" applyNumberFormat="1" applyFont="1" applyBorder="1" applyAlignment="1">
      <alignment horizontal="center"/>
    </xf>
    <xf numFmtId="171" fontId="28" fillId="0" borderId="0" xfId="0" applyNumberFormat="1" applyFont="1"/>
    <xf numFmtId="14" fontId="28" fillId="0" borderId="0" xfId="0" applyNumberFormat="1" applyFont="1"/>
    <xf numFmtId="0" fontId="31" fillId="0" borderId="0" xfId="0" applyFont="1" applyAlignment="1">
      <alignment horizontal="center"/>
    </xf>
    <xf numFmtId="0" fontId="32" fillId="0" borderId="0" xfId="0" applyFont="1"/>
    <xf numFmtId="0" fontId="15" fillId="5" borderId="5" xfId="0" applyFont="1" applyFill="1" applyBorder="1" applyAlignment="1">
      <alignment horizontal="center" wrapText="1"/>
    </xf>
    <xf numFmtId="0" fontId="15" fillId="5" borderId="11" xfId="0" applyFont="1" applyFill="1" applyBorder="1" applyAlignment="1">
      <alignment horizontal="center" wrapText="1"/>
    </xf>
    <xf numFmtId="0" fontId="33" fillId="0" borderId="7" xfId="0" applyFont="1" applyBorder="1" applyAlignment="1">
      <alignment horizontal="center" wrapText="1"/>
    </xf>
    <xf numFmtId="0" fontId="33" fillId="0" borderId="8" xfId="0" applyFont="1" applyBorder="1" applyAlignment="1">
      <alignment horizontal="center" wrapText="1"/>
    </xf>
    <xf numFmtId="0" fontId="8" fillId="11" borderId="5" xfId="0" applyFont="1" applyFill="1" applyBorder="1" applyAlignment="1">
      <alignment horizontal="center"/>
    </xf>
    <xf numFmtId="0" fontId="34" fillId="12" borderId="14" xfId="0" applyFont="1" applyFill="1" applyBorder="1" applyAlignment="1">
      <alignment horizontal="center" vertical="center"/>
    </xf>
    <xf numFmtId="0" fontId="35" fillId="12" borderId="5" xfId="0" applyFont="1" applyFill="1" applyBorder="1" applyAlignment="1">
      <alignment horizontal="center" vertical="center"/>
    </xf>
    <xf numFmtId="0" fontId="35" fillId="12" borderId="5" xfId="0" applyFont="1" applyFill="1" applyBorder="1" applyAlignment="1">
      <alignment vertical="center" wrapText="1"/>
    </xf>
    <xf numFmtId="0" fontId="22" fillId="0" borderId="5" xfId="0" applyFont="1" applyBorder="1" applyAlignment="1">
      <alignment horizontal="left"/>
    </xf>
    <xf numFmtId="0" fontId="22" fillId="0" borderId="6" xfId="0" applyFont="1" applyBorder="1" applyAlignment="1">
      <alignment horizontal="left" vertical="center"/>
    </xf>
    <xf numFmtId="172" fontId="22" fillId="0" borderId="5" xfId="0" applyNumberFormat="1" applyFont="1" applyBorder="1" applyAlignment="1">
      <alignment vertical="center"/>
    </xf>
    <xf numFmtId="3" fontId="22" fillId="0" borderId="6" xfId="0" applyNumberFormat="1" applyFont="1" applyBorder="1" applyAlignment="1">
      <alignment vertical="center"/>
    </xf>
    <xf numFmtId="3" fontId="22" fillId="0" borderId="15" xfId="0" applyNumberFormat="1" applyFont="1" applyBorder="1" applyAlignment="1">
      <alignment vertical="center"/>
    </xf>
    <xf numFmtId="172" fontId="7" fillId="0" borderId="0" xfId="0" applyNumberFormat="1" applyFont="1"/>
    <xf numFmtId="3" fontId="22" fillId="0" borderId="16" xfId="0" applyNumberFormat="1" applyFont="1" applyBorder="1" applyAlignment="1">
      <alignment vertical="center"/>
    </xf>
    <xf numFmtId="3" fontId="22" fillId="0" borderId="5" xfId="0" applyNumberFormat="1" applyFont="1" applyBorder="1" applyAlignment="1">
      <alignment vertical="center"/>
    </xf>
    <xf numFmtId="3" fontId="22" fillId="0" borderId="8" xfId="0" applyNumberFormat="1" applyFont="1" applyBorder="1" applyAlignment="1">
      <alignment vertical="center"/>
    </xf>
    <xf numFmtId="3" fontId="22" fillId="0" borderId="17" xfId="0" applyNumberFormat="1" applyFont="1" applyBorder="1" applyAlignment="1">
      <alignment vertical="center"/>
    </xf>
    <xf numFmtId="3" fontId="22" fillId="0" borderId="18" xfId="0" applyNumberFormat="1" applyFont="1" applyBorder="1" applyAlignment="1">
      <alignment vertical="center"/>
    </xf>
    <xf numFmtId="3" fontId="22" fillId="0" borderId="19" xfId="0" applyNumberFormat="1" applyFont="1" applyBorder="1" applyAlignment="1">
      <alignment vertical="center"/>
    </xf>
    <xf numFmtId="172" fontId="22" fillId="0" borderId="0" xfId="0" applyNumberFormat="1" applyFont="1" applyAlignment="1">
      <alignment vertical="center"/>
    </xf>
    <xf numFmtId="172" fontId="22" fillId="0" borderId="20" xfId="0" applyNumberFormat="1" applyFont="1" applyBorder="1" applyAlignment="1">
      <alignment vertical="center"/>
    </xf>
    <xf numFmtId="172" fontId="22" fillId="0" borderId="21" xfId="0" applyNumberFormat="1" applyFont="1" applyBorder="1" applyAlignment="1">
      <alignment vertical="center"/>
    </xf>
    <xf numFmtId="172" fontId="22" fillId="0" borderId="7" xfId="0" applyNumberFormat="1" applyFont="1" applyBorder="1" applyAlignment="1">
      <alignment vertical="center"/>
    </xf>
    <xf numFmtId="0" fontId="22" fillId="0" borderId="16" xfId="0" applyFont="1" applyBorder="1" applyAlignment="1">
      <alignment horizontal="left" vertical="center"/>
    </xf>
    <xf numFmtId="3" fontId="22" fillId="0" borderId="21" xfId="0" applyNumberFormat="1" applyFont="1" applyBorder="1" applyAlignment="1">
      <alignment vertical="center"/>
    </xf>
    <xf numFmtId="3" fontId="22" fillId="0" borderId="20" xfId="0" applyNumberFormat="1" applyFont="1" applyBorder="1" applyAlignment="1">
      <alignment vertical="center"/>
    </xf>
    <xf numFmtId="0" fontId="22" fillId="0" borderId="5" xfId="0" applyFont="1" applyBorder="1" applyAlignment="1">
      <alignment horizontal="left" vertical="center"/>
    </xf>
    <xf numFmtId="4" fontId="7" fillId="0" borderId="5" xfId="0" applyNumberFormat="1" applyFont="1" applyBorder="1"/>
    <xf numFmtId="0" fontId="36" fillId="0" borderId="0" xfId="0" applyFont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36" fillId="13" borderId="5" xfId="0" applyFont="1" applyFill="1" applyBorder="1" applyAlignment="1">
      <alignment horizontal="center"/>
    </xf>
    <xf numFmtId="0" fontId="9" fillId="13" borderId="5" xfId="0" applyFont="1" applyFill="1" applyBorder="1" applyAlignment="1">
      <alignment horizontal="center"/>
    </xf>
    <xf numFmtId="0" fontId="9" fillId="13" borderId="11" xfId="0" applyFont="1" applyFill="1" applyBorder="1" applyAlignment="1">
      <alignment horizontal="center"/>
    </xf>
    <xf numFmtId="0" fontId="7" fillId="13" borderId="22" xfId="0" applyFont="1" applyFill="1" applyBorder="1"/>
    <xf numFmtId="0" fontId="7" fillId="0" borderId="5" xfId="0" applyFont="1" applyBorder="1"/>
    <xf numFmtId="2" fontId="7" fillId="0" borderId="5" xfId="0" applyNumberFormat="1" applyFont="1" applyBorder="1" applyAlignment="1">
      <alignment horizontal="center"/>
    </xf>
    <xf numFmtId="0" fontId="8" fillId="11" borderId="5" xfId="0" applyFont="1" applyFill="1" applyBorder="1"/>
    <xf numFmtId="0" fontId="8" fillId="0" borderId="0" xfId="0" applyFont="1"/>
    <xf numFmtId="17" fontId="7" fillId="0" borderId="5" xfId="0" applyNumberFormat="1" applyFont="1" applyBorder="1"/>
    <xf numFmtId="167" fontId="7" fillId="0" borderId="0" xfId="0" applyNumberFormat="1" applyFont="1" applyAlignment="1">
      <alignment vertical="center"/>
    </xf>
    <xf numFmtId="0" fontId="37" fillId="0" borderId="0" xfId="0" applyFont="1"/>
    <xf numFmtId="0" fontId="8" fillId="0" borderId="19" xfId="0" applyFont="1" applyBorder="1"/>
    <xf numFmtId="0" fontId="22" fillId="0" borderId="0" xfId="0" applyFont="1" applyAlignment="1">
      <alignment horizontal="center"/>
    </xf>
    <xf numFmtId="0" fontId="22" fillId="0" borderId="9" xfId="0" applyFont="1" applyBorder="1" applyAlignment="1">
      <alignment horizontal="center"/>
    </xf>
    <xf numFmtId="0" fontId="7" fillId="0" borderId="19" xfId="0" applyFont="1" applyBorder="1"/>
    <xf numFmtId="0" fontId="22" fillId="0" borderId="9" xfId="0" applyFont="1" applyBorder="1"/>
    <xf numFmtId="0" fontId="39" fillId="0" borderId="0" xfId="0" applyFont="1"/>
    <xf numFmtId="0" fontId="3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42" fillId="0" borderId="2" xfId="1" applyNumberFormat="1" applyFont="1"/>
    <xf numFmtId="0" fontId="42" fillId="0" borderId="2" xfId="1" applyFont="1"/>
    <xf numFmtId="0" fontId="41" fillId="0" borderId="2" xfId="1"/>
    <xf numFmtId="14" fontId="42" fillId="0" borderId="2" xfId="1" applyNumberFormat="1" applyFont="1" applyAlignment="1">
      <alignment horizontal="center"/>
    </xf>
    <xf numFmtId="0" fontId="44" fillId="0" borderId="2" xfId="1" applyFont="1"/>
    <xf numFmtId="0" fontId="41" fillId="0" borderId="2" xfId="1" applyAlignment="1">
      <alignment horizontal="right"/>
    </xf>
    <xf numFmtId="0" fontId="45" fillId="14" borderId="2" xfId="1" applyFont="1" applyFill="1" applyAlignment="1">
      <alignment horizontal="left"/>
    </xf>
    <xf numFmtId="0" fontId="46" fillId="14" borderId="2" xfId="1" applyFont="1" applyFill="1" applyAlignment="1">
      <alignment horizontal="left"/>
    </xf>
    <xf numFmtId="0" fontId="47" fillId="14" borderId="2" xfId="1" applyFont="1" applyFill="1" applyAlignment="1">
      <alignment horizontal="right"/>
    </xf>
    <xf numFmtId="0" fontId="48" fillId="14" borderId="2" xfId="1" applyFont="1" applyFill="1" applyAlignment="1">
      <alignment horizontal="right"/>
    </xf>
    <xf numFmtId="0" fontId="49" fillId="14" borderId="2" xfId="1" applyFont="1" applyFill="1"/>
    <xf numFmtId="10" fontId="42" fillId="0" borderId="2" xfId="2" applyNumberFormat="1" applyFont="1"/>
    <xf numFmtId="0" fontId="50" fillId="14" borderId="2" xfId="1" applyFont="1" applyFill="1"/>
    <xf numFmtId="0" fontId="51" fillId="0" borderId="2" xfId="1" applyFont="1"/>
    <xf numFmtId="0" fontId="45" fillId="15" borderId="2" xfId="1" applyFont="1" applyFill="1" applyAlignment="1">
      <alignment horizontal="left"/>
    </xf>
    <xf numFmtId="0" fontId="52" fillId="15" borderId="2" xfId="1" applyFont="1" applyFill="1" applyAlignment="1">
      <alignment horizontal="left"/>
    </xf>
    <xf numFmtId="0" fontId="51" fillId="0" borderId="23" xfId="1" applyFont="1" applyBorder="1"/>
    <xf numFmtId="0" fontId="51" fillId="0" borderId="24" xfId="1" applyFont="1" applyBorder="1" applyAlignment="1">
      <alignment horizontal="right"/>
    </xf>
    <xf numFmtId="0" fontId="51" fillId="0" borderId="23" xfId="1" applyFont="1" applyBorder="1" applyAlignment="1">
      <alignment horizontal="right"/>
    </xf>
    <xf numFmtId="0" fontId="51" fillId="0" borderId="2" xfId="1" applyFont="1" applyAlignment="1">
      <alignment horizontal="right"/>
    </xf>
    <xf numFmtId="0" fontId="52" fillId="0" borderId="2" xfId="1" applyFont="1"/>
    <xf numFmtId="9" fontId="51" fillId="0" borderId="2" xfId="1" applyNumberFormat="1" applyFont="1"/>
    <xf numFmtId="0" fontId="51" fillId="0" borderId="24" xfId="1" applyFont="1" applyBorder="1"/>
    <xf numFmtId="0" fontId="51" fillId="0" borderId="26" xfId="1" applyFont="1" applyBorder="1"/>
    <xf numFmtId="0" fontId="40" fillId="8" borderId="2" xfId="0" applyFont="1" applyFill="1" applyBorder="1" applyAlignment="1">
      <alignment horizontal="left"/>
    </xf>
    <xf numFmtId="171" fontId="53" fillId="8" borderId="2" xfId="0" applyNumberFormat="1" applyFont="1" applyFill="1" applyBorder="1" applyAlignment="1">
      <alignment horizontal="left"/>
    </xf>
    <xf numFmtId="171" fontId="40" fillId="8" borderId="2" xfId="0" applyNumberFormat="1" applyFont="1" applyFill="1" applyBorder="1" applyAlignment="1">
      <alignment horizontal="left"/>
    </xf>
    <xf numFmtId="171" fontId="40" fillId="8" borderId="2" xfId="0" applyNumberFormat="1" applyFont="1" applyFill="1" applyBorder="1" applyAlignment="1">
      <alignment horizontal="center"/>
    </xf>
    <xf numFmtId="171" fontId="40" fillId="2" borderId="2" xfId="0" applyNumberFormat="1" applyFont="1" applyFill="1" applyBorder="1" applyAlignment="1">
      <alignment horizontal="center"/>
    </xf>
    <xf numFmtId="0" fontId="40" fillId="0" borderId="0" xfId="0" applyFont="1" applyAlignment="1">
      <alignment horizontal="center"/>
    </xf>
    <xf numFmtId="0" fontId="51" fillId="0" borderId="0" xfId="0" applyFont="1"/>
    <xf numFmtId="14" fontId="3" fillId="0" borderId="0" xfId="0" applyNumberFormat="1" applyFont="1" applyAlignment="1">
      <alignment horizontal="left"/>
    </xf>
    <xf numFmtId="171" fontId="3" fillId="0" borderId="0" xfId="0" applyNumberFormat="1" applyFont="1" applyAlignment="1">
      <alignment horizontal="left"/>
    </xf>
    <xf numFmtId="171" fontId="3" fillId="0" borderId="0" xfId="0" applyNumberFormat="1" applyFont="1" applyAlignment="1">
      <alignment horizontal="center"/>
    </xf>
    <xf numFmtId="0" fontId="3" fillId="0" borderId="0" xfId="0" applyFont="1"/>
    <xf numFmtId="14" fontId="3" fillId="2" borderId="2" xfId="0" applyNumberFormat="1" applyFont="1" applyFill="1" applyBorder="1" applyAlignment="1">
      <alignment horizontal="left"/>
    </xf>
    <xf numFmtId="171" fontId="3" fillId="2" borderId="2" xfId="0" applyNumberFormat="1" applyFont="1" applyFill="1" applyBorder="1" applyAlignment="1">
      <alignment horizontal="left"/>
    </xf>
    <xf numFmtId="171" fontId="3" fillId="2" borderId="2" xfId="0" applyNumberFormat="1" applyFont="1" applyFill="1" applyBorder="1" applyAlignment="1">
      <alignment horizontal="center"/>
    </xf>
    <xf numFmtId="0" fontId="3" fillId="0" borderId="0" xfId="0" applyFont="1" applyAlignment="1">
      <alignment horizontal="left"/>
    </xf>
    <xf numFmtId="171" fontId="3" fillId="0" borderId="0" xfId="0" applyNumberFormat="1" applyFont="1"/>
    <xf numFmtId="2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left"/>
    </xf>
    <xf numFmtId="0" fontId="55" fillId="0" borderId="0" xfId="0" applyFont="1" applyAlignment="1">
      <alignment horizontal="center"/>
    </xf>
    <xf numFmtId="0" fontId="0" fillId="0" borderId="2" xfId="0" applyBorder="1"/>
    <xf numFmtId="0" fontId="0" fillId="0" borderId="28" xfId="0" applyBorder="1"/>
    <xf numFmtId="0" fontId="56" fillId="0" borderId="29" xfId="0" applyFont="1" applyBorder="1" applyAlignment="1">
      <alignment horizontal="center"/>
    </xf>
    <xf numFmtId="0" fontId="56" fillId="0" borderId="29" xfId="0" applyFont="1" applyBorder="1" applyAlignment="1">
      <alignment horizontal="centerContinuous"/>
    </xf>
    <xf numFmtId="0" fontId="57" fillId="16" borderId="28" xfId="0" applyFont="1" applyFill="1" applyBorder="1"/>
    <xf numFmtId="165" fontId="57" fillId="16" borderId="28" xfId="3" applyNumberFormat="1" applyFont="1" applyFill="1" applyBorder="1" applyAlignment="1"/>
    <xf numFmtId="0" fontId="57" fillId="16" borderId="2" xfId="0" applyFont="1" applyFill="1" applyBorder="1"/>
    <xf numFmtId="10" fontId="14" fillId="0" borderId="0" xfId="3" applyNumberFormat="1" applyFont="1"/>
    <xf numFmtId="0" fontId="58" fillId="0" borderId="0" xfId="0" applyFont="1"/>
    <xf numFmtId="0" fontId="0" fillId="0" borderId="27" xfId="0" applyBorder="1" applyAlignment="1">
      <alignment horizontal="center"/>
    </xf>
    <xf numFmtId="0" fontId="0" fillId="0" borderId="30" xfId="0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quotePrefix="1" applyFont="1" applyAlignment="1">
      <alignment horizontal="center"/>
    </xf>
    <xf numFmtId="0" fontId="59" fillId="0" borderId="0" xfId="0" applyFont="1"/>
    <xf numFmtId="2" fontId="0" fillId="0" borderId="0" xfId="0" applyNumberFormat="1" applyAlignment="1">
      <alignment horizontal="center"/>
    </xf>
    <xf numFmtId="0" fontId="43" fillId="0" borderId="2" xfId="1" applyFont="1" applyAlignment="1">
      <alignment horizontal="center"/>
    </xf>
    <xf numFmtId="0" fontId="43" fillId="17" borderId="2" xfId="1" applyFont="1" applyFill="1"/>
    <xf numFmtId="0" fontId="43" fillId="16" borderId="2" xfId="1" applyFont="1" applyFill="1"/>
    <xf numFmtId="171" fontId="2" fillId="0" borderId="0" xfId="0" applyNumberFormat="1" applyFont="1" applyAlignment="1">
      <alignment horizontal="center"/>
    </xf>
    <xf numFmtId="171" fontId="2" fillId="0" borderId="0" xfId="0" applyNumberFormat="1" applyFont="1" applyAlignment="1">
      <alignment horizontal="left"/>
    </xf>
    <xf numFmtId="171" fontId="2" fillId="0" borderId="0" xfId="0" applyNumberFormat="1" applyFont="1"/>
    <xf numFmtId="173" fontId="3" fillId="0" borderId="0" xfId="0" applyNumberFormat="1" applyFont="1"/>
    <xf numFmtId="2" fontId="3" fillId="0" borderId="0" xfId="0" applyNumberFormat="1" applyFont="1"/>
    <xf numFmtId="44" fontId="3" fillId="0" borderId="0" xfId="0" applyNumberFormat="1" applyFont="1"/>
    <xf numFmtId="171" fontId="29" fillId="0" borderId="27" xfId="0" applyNumberFormat="1" applyFont="1" applyBorder="1" applyAlignment="1">
      <alignment horizontal="center"/>
    </xf>
    <xf numFmtId="10" fontId="30" fillId="2" borderId="27" xfId="0" applyNumberFormat="1" applyFont="1" applyFill="1" applyBorder="1" applyAlignment="1">
      <alignment horizontal="center"/>
    </xf>
    <xf numFmtId="10" fontId="29" fillId="0" borderId="27" xfId="0" applyNumberFormat="1" applyFont="1" applyBorder="1" applyAlignment="1">
      <alignment horizontal="center"/>
    </xf>
    <xf numFmtId="9" fontId="28" fillId="0" borderId="0" xfId="0" applyNumberFormat="1" applyFont="1" applyAlignment="1">
      <alignment horizontal="center"/>
    </xf>
    <xf numFmtId="0" fontId="32" fillId="0" borderId="0" xfId="0" applyFont="1" applyAlignment="1">
      <alignment horizontal="center"/>
    </xf>
    <xf numFmtId="164" fontId="32" fillId="0" borderId="0" xfId="0" applyNumberFormat="1" applyFont="1"/>
    <xf numFmtId="2" fontId="27" fillId="18" borderId="0" xfId="0" applyNumberFormat="1" applyFont="1" applyFill="1"/>
    <xf numFmtId="0" fontId="28" fillId="19" borderId="2" xfId="0" applyFont="1" applyFill="1" applyBorder="1" applyAlignment="1">
      <alignment horizontal="center"/>
    </xf>
    <xf numFmtId="0" fontId="60" fillId="19" borderId="2" xfId="0" applyFont="1" applyFill="1" applyBorder="1" applyAlignment="1">
      <alignment horizontal="center"/>
    </xf>
    <xf numFmtId="171" fontId="28" fillId="0" borderId="0" xfId="0" applyNumberFormat="1" applyFont="1" applyAlignment="1">
      <alignment horizontal="center"/>
    </xf>
    <xf numFmtId="0" fontId="30" fillId="0" borderId="0" xfId="0" applyFont="1" applyAlignment="1">
      <alignment horizontal="center"/>
    </xf>
    <xf numFmtId="174" fontId="29" fillId="0" borderId="0" xfId="3" applyNumberFormat="1" applyFont="1" applyAlignment="1">
      <alignment horizontal="center"/>
    </xf>
    <xf numFmtId="0" fontId="39" fillId="0" borderId="0" xfId="0" applyFont="1" applyAlignment="1">
      <alignment horizontal="left"/>
    </xf>
    <xf numFmtId="9" fontId="57" fillId="16" borderId="2" xfId="3" applyFont="1" applyFill="1" applyBorder="1" applyAlignment="1"/>
    <xf numFmtId="164" fontId="57" fillId="16" borderId="2" xfId="3" applyNumberFormat="1" applyFont="1" applyFill="1" applyBorder="1" applyAlignment="1"/>
    <xf numFmtId="171" fontId="57" fillId="16" borderId="2" xfId="3" applyNumberFormat="1" applyFont="1" applyFill="1" applyBorder="1" applyAlignment="1"/>
    <xf numFmtId="171" fontId="57" fillId="16" borderId="28" xfId="3" applyNumberFormat="1" applyFont="1" applyFill="1" applyBorder="1" applyAlignment="1"/>
    <xf numFmtId="175" fontId="57" fillId="16" borderId="2" xfId="3" applyNumberFormat="1" applyFont="1" applyFill="1" applyBorder="1" applyAlignment="1"/>
    <xf numFmtId="175" fontId="57" fillId="16" borderId="28" xfId="3" applyNumberFormat="1" applyFont="1" applyFill="1" applyBorder="1" applyAlignment="1"/>
    <xf numFmtId="0" fontId="15" fillId="5" borderId="31" xfId="0" applyFont="1" applyFill="1" applyBorder="1" applyAlignment="1">
      <alignment horizontal="center" wrapText="1"/>
    </xf>
    <xf numFmtId="0" fontId="0" fillId="16" borderId="0" xfId="0" applyFill="1" applyAlignment="1">
      <alignment horizontal="center"/>
    </xf>
    <xf numFmtId="0" fontId="61" fillId="0" borderId="0" xfId="0" applyFont="1"/>
    <xf numFmtId="0" fontId="62" fillId="0" borderId="0" xfId="0" applyFont="1"/>
    <xf numFmtId="0" fontId="51" fillId="0" borderId="0" xfId="0" applyFont="1" applyAlignment="1">
      <alignment horizontal="center"/>
    </xf>
    <xf numFmtId="0" fontId="63" fillId="0" borderId="0" xfId="0" applyFont="1"/>
    <xf numFmtId="0" fontId="63" fillId="0" borderId="0" xfId="0" applyFont="1" applyAlignment="1">
      <alignment horizontal="center"/>
    </xf>
    <xf numFmtId="0" fontId="64" fillId="0" borderId="0" xfId="0" applyFont="1"/>
    <xf numFmtId="9" fontId="0" fillId="0" borderId="0" xfId="3" applyFont="1" applyAlignment="1">
      <alignment horizontal="center"/>
    </xf>
    <xf numFmtId="171" fontId="3" fillId="0" borderId="2" xfId="0" applyNumberFormat="1" applyFont="1" applyBorder="1" applyAlignment="1">
      <alignment horizontal="left"/>
    </xf>
    <xf numFmtId="171" fontId="3" fillId="0" borderId="2" xfId="0" applyNumberFormat="1" applyFont="1" applyBorder="1" applyAlignment="1">
      <alignment horizontal="center"/>
    </xf>
    <xf numFmtId="171" fontId="40" fillId="0" borderId="0" xfId="0" applyNumberFormat="1" applyFont="1" applyAlignment="1">
      <alignment horizontal="center"/>
    </xf>
    <xf numFmtId="171" fontId="4" fillId="0" borderId="0" xfId="3" applyNumberFormat="1" applyFont="1"/>
    <xf numFmtId="171" fontId="7" fillId="0" borderId="0" xfId="3" applyNumberFormat="1" applyFont="1" applyAlignment="1">
      <alignment horizontal="center"/>
    </xf>
    <xf numFmtId="171" fontId="0" fillId="0" borderId="0" xfId="3" applyNumberFormat="1" applyFont="1"/>
    <xf numFmtId="0" fontId="65" fillId="0" borderId="2" xfId="1" applyFont="1"/>
    <xf numFmtId="170" fontId="65" fillId="0" borderId="2" xfId="1" applyNumberFormat="1" applyFont="1" applyAlignment="1">
      <alignment horizontal="center"/>
    </xf>
    <xf numFmtId="170" fontId="65" fillId="0" borderId="2" xfId="1" applyNumberFormat="1" applyFont="1" applyAlignment="1">
      <alignment horizontal="left"/>
    </xf>
    <xf numFmtId="0" fontId="65" fillId="0" borderId="2" xfId="1" applyFont="1" applyAlignment="1">
      <alignment horizontal="right"/>
    </xf>
    <xf numFmtId="0" fontId="66" fillId="20" borderId="2" xfId="1" applyFont="1" applyFill="1"/>
    <xf numFmtId="170" fontId="66" fillId="20" borderId="2" xfId="1" applyNumberFormat="1" applyFont="1" applyFill="1" applyAlignment="1">
      <alignment horizontal="center"/>
    </xf>
    <xf numFmtId="176" fontId="65" fillId="0" borderId="2" xfId="1" applyNumberFormat="1" applyFont="1" applyAlignment="1">
      <alignment horizontal="center"/>
    </xf>
    <xf numFmtId="0" fontId="66" fillId="21" borderId="2" xfId="1" applyFont="1" applyFill="1"/>
    <xf numFmtId="2" fontId="65" fillId="0" borderId="2" xfId="1" applyNumberFormat="1" applyFont="1" applyAlignment="1">
      <alignment horizontal="center"/>
    </xf>
    <xf numFmtId="0" fontId="65" fillId="22" borderId="2" xfId="1" applyFont="1" applyFill="1"/>
    <xf numFmtId="170" fontId="67" fillId="23" borderId="2" xfId="1" applyNumberFormat="1" applyFont="1" applyFill="1" applyAlignment="1">
      <alignment horizontal="center" wrapText="1"/>
    </xf>
    <xf numFmtId="0" fontId="67" fillId="23" borderId="2" xfId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68" fillId="24" borderId="0" xfId="0" applyFont="1" applyFill="1" applyAlignment="1">
      <alignment horizontal="center"/>
    </xf>
    <xf numFmtId="0" fontId="9" fillId="0" borderId="0" xfId="0" applyFont="1" applyAlignment="1">
      <alignment horizontal="right"/>
    </xf>
    <xf numFmtId="0" fontId="9" fillId="25" borderId="0" xfId="0" applyFont="1" applyFill="1" applyAlignment="1">
      <alignment horizontal="center"/>
    </xf>
    <xf numFmtId="171" fontId="9" fillId="0" borderId="0" xfId="3" applyNumberFormat="1" applyFont="1" applyAlignment="1">
      <alignment horizontal="center"/>
    </xf>
    <xf numFmtId="174" fontId="0" fillId="0" borderId="2" xfId="3" applyNumberFormat="1" applyFont="1" applyFill="1" applyBorder="1" applyAlignment="1"/>
    <xf numFmtId="0" fontId="57" fillId="0" borderId="0" xfId="0" applyFont="1"/>
    <xf numFmtId="174" fontId="0" fillId="0" borderId="0" xfId="0" applyNumberFormat="1" applyAlignment="1">
      <alignment horizontal="center"/>
    </xf>
    <xf numFmtId="165" fontId="0" fillId="0" borderId="2" xfId="3" applyNumberFormat="1" applyFont="1" applyFill="1" applyBorder="1" applyAlignment="1"/>
    <xf numFmtId="0" fontId="11" fillId="0" borderId="0" xfId="0" applyFont="1"/>
    <xf numFmtId="10" fontId="57" fillId="0" borderId="2" xfId="3" applyNumberFormat="1" applyFont="1" applyFill="1" applyBorder="1" applyAlignment="1"/>
    <xf numFmtId="9" fontId="39" fillId="0" borderId="0" xfId="0" applyNumberFormat="1" applyFont="1" applyAlignment="1">
      <alignment horizontal="left"/>
    </xf>
    <xf numFmtId="0" fontId="39" fillId="0" borderId="0" xfId="0" applyFont="1" applyAlignment="1">
      <alignment horizontal="right"/>
    </xf>
    <xf numFmtId="0" fontId="0" fillId="0" borderId="0" xfId="0" applyAlignment="1">
      <alignment horizontal="right"/>
    </xf>
    <xf numFmtId="2" fontId="65" fillId="26" borderId="2" xfId="1" applyNumberFormat="1" applyFont="1" applyFill="1" applyAlignment="1">
      <alignment horizontal="center"/>
    </xf>
    <xf numFmtId="0" fontId="65" fillId="26" borderId="2" xfId="1" applyFont="1" applyFill="1"/>
    <xf numFmtId="16" fontId="0" fillId="0" borderId="0" xfId="0" applyNumberFormat="1"/>
    <xf numFmtId="165" fontId="0" fillId="0" borderId="0" xfId="3" applyNumberFormat="1" applyFont="1"/>
    <xf numFmtId="165" fontId="0" fillId="0" borderId="0" xfId="0" applyNumberFormat="1"/>
    <xf numFmtId="165" fontId="0" fillId="0" borderId="0" xfId="3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69" fillId="0" borderId="0" xfId="0" applyFont="1"/>
    <xf numFmtId="165" fontId="18" fillId="16" borderId="3" xfId="3" applyNumberFormat="1" applyFont="1" applyFill="1" applyBorder="1"/>
    <xf numFmtId="9" fontId="18" fillId="16" borderId="0" xfId="3" applyFont="1" applyFill="1"/>
    <xf numFmtId="0" fontId="17" fillId="0" borderId="0" xfId="0" applyFont="1" applyAlignment="1">
      <alignment horizontal="center"/>
    </xf>
    <xf numFmtId="176" fontId="0" fillId="0" borderId="0" xfId="0" applyNumberFormat="1"/>
    <xf numFmtId="9" fontId="0" fillId="0" borderId="0" xfId="0" applyNumberFormat="1" applyAlignment="1">
      <alignment horizontal="center"/>
    </xf>
    <xf numFmtId="174" fontId="0" fillId="0" borderId="0" xfId="3" applyNumberFormat="1" applyFont="1" applyAlignment="1">
      <alignment horizontal="center"/>
    </xf>
    <xf numFmtId="0" fontId="70" fillId="0" borderId="0" xfId="0" applyFont="1"/>
    <xf numFmtId="164" fontId="0" fillId="0" borderId="0" xfId="3" applyNumberFormat="1" applyFont="1" applyAlignment="1">
      <alignment horizontal="center"/>
    </xf>
    <xf numFmtId="171" fontId="40" fillId="0" borderId="0" xfId="0" applyNumberFormat="1" applyFont="1" applyAlignment="1">
      <alignment horizontal="left"/>
    </xf>
    <xf numFmtId="171" fontId="1" fillId="0" borderId="0" xfId="0" applyNumberFormat="1" applyFont="1"/>
    <xf numFmtId="171" fontId="1" fillId="0" borderId="0" xfId="0" applyNumberFormat="1" applyFont="1" applyAlignment="1">
      <alignment horizontal="left"/>
    </xf>
    <xf numFmtId="171" fontId="3" fillId="0" borderId="0" xfId="3" applyNumberFormat="1" applyFont="1"/>
    <xf numFmtId="171" fontId="1" fillId="0" borderId="0" xfId="0" applyNumberFormat="1" applyFont="1" applyAlignment="1">
      <alignment horizontal="right"/>
    </xf>
    <xf numFmtId="0" fontId="60" fillId="0" borderId="0" xfId="0" applyFont="1" applyAlignment="1">
      <alignment horizontal="center"/>
    </xf>
    <xf numFmtId="9" fontId="32" fillId="0" borderId="0" xfId="0" applyNumberFormat="1" applyFont="1"/>
    <xf numFmtId="0" fontId="7" fillId="16" borderId="0" xfId="0" applyFont="1" applyFill="1" applyAlignment="1">
      <alignment horizontal="right"/>
    </xf>
    <xf numFmtId="0" fontId="7" fillId="16" borderId="0" xfId="0" applyFont="1" applyFill="1"/>
    <xf numFmtId="0" fontId="7" fillId="16" borderId="0" xfId="0" applyFont="1" applyFill="1" applyAlignment="1">
      <alignment horizontal="center"/>
    </xf>
    <xf numFmtId="0" fontId="7" fillId="0" borderId="27" xfId="0" applyFont="1" applyBorder="1" applyAlignment="1">
      <alignment horizontal="center"/>
    </xf>
    <xf numFmtId="10" fontId="57" fillId="16" borderId="28" xfId="3" applyNumberFormat="1" applyFont="1" applyFill="1" applyBorder="1" applyAlignment="1"/>
    <xf numFmtId="177" fontId="57" fillId="16" borderId="28" xfId="3" applyNumberFormat="1" applyFont="1" applyFill="1" applyBorder="1" applyAlignment="1"/>
    <xf numFmtId="10" fontId="57" fillId="16" borderId="2" xfId="3" applyNumberFormat="1" applyFont="1" applyFill="1" applyBorder="1" applyAlignment="1"/>
    <xf numFmtId="9" fontId="7" fillId="0" borderId="27" xfId="0" applyNumberFormat="1" applyFont="1" applyBorder="1" applyAlignment="1">
      <alignment horizontal="center"/>
    </xf>
    <xf numFmtId="172" fontId="7" fillId="0" borderId="32" xfId="0" applyNumberFormat="1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0" fillId="27" borderId="2" xfId="0" applyFill="1" applyBorder="1"/>
    <xf numFmtId="0" fontId="7" fillId="27" borderId="0" xfId="0" applyFont="1" applyFill="1"/>
    <xf numFmtId="9" fontId="7" fillId="27" borderId="27" xfId="0" applyNumberFormat="1" applyFont="1" applyFill="1" applyBorder="1" applyAlignment="1">
      <alignment horizontal="center"/>
    </xf>
    <xf numFmtId="0" fontId="39" fillId="27" borderId="27" xfId="0" applyFont="1" applyFill="1" applyBorder="1"/>
    <xf numFmtId="44" fontId="7" fillId="0" borderId="0" xfId="5" applyFont="1"/>
    <xf numFmtId="0" fontId="33" fillId="0" borderId="2" xfId="0" applyFont="1" applyBorder="1" applyAlignment="1">
      <alignment horizontal="center" wrapText="1"/>
    </xf>
    <xf numFmtId="0" fontId="15" fillId="0" borderId="31" xfId="0" applyFont="1" applyBorder="1" applyAlignment="1">
      <alignment horizontal="center" wrapText="1"/>
    </xf>
    <xf numFmtId="165" fontId="57" fillId="16" borderId="2" xfId="3" applyNumberFormat="1" applyFont="1" applyFill="1" applyBorder="1" applyAlignment="1"/>
    <xf numFmtId="0" fontId="70" fillId="0" borderId="0" xfId="0" applyFont="1" applyAlignment="1">
      <alignment horizontal="center"/>
    </xf>
    <xf numFmtId="16" fontId="72" fillId="0" borderId="0" xfId="0" applyNumberFormat="1" applyFont="1"/>
    <xf numFmtId="0" fontId="72" fillId="0" borderId="0" xfId="0" applyFont="1"/>
    <xf numFmtId="0" fontId="72" fillId="0" borderId="0" xfId="0" applyFont="1" applyAlignment="1">
      <alignment horizontal="right"/>
    </xf>
    <xf numFmtId="0" fontId="72" fillId="0" borderId="0" xfId="0" applyFont="1" applyAlignment="1">
      <alignment horizontal="center"/>
    </xf>
    <xf numFmtId="0" fontId="6" fillId="0" borderId="33" xfId="1" applyFont="1" applyBorder="1"/>
    <xf numFmtId="0" fontId="6" fillId="0" borderId="33" xfId="1" applyFont="1" applyBorder="1" applyAlignment="1">
      <alignment horizontal="center"/>
    </xf>
    <xf numFmtId="0" fontId="41" fillId="0" borderId="2" xfId="1" applyAlignment="1">
      <alignment horizontal="center"/>
    </xf>
    <xf numFmtId="0" fontId="41" fillId="0" borderId="34" xfId="1" applyBorder="1"/>
    <xf numFmtId="0" fontId="41" fillId="0" borderId="34" xfId="1" applyBorder="1" applyAlignment="1">
      <alignment horizontal="center"/>
    </xf>
    <xf numFmtId="0" fontId="73" fillId="0" borderId="2" xfId="1" applyFont="1" applyAlignment="1">
      <alignment horizontal="center"/>
    </xf>
    <xf numFmtId="0" fontId="74" fillId="0" borderId="35" xfId="0" applyFont="1" applyBorder="1"/>
    <xf numFmtId="1" fontId="75" fillId="0" borderId="27" xfId="0" applyNumberFormat="1" applyFont="1" applyBorder="1"/>
    <xf numFmtId="0" fontId="75" fillId="0" borderId="27" xfId="0" applyFont="1" applyBorder="1"/>
    <xf numFmtId="178" fontId="55" fillId="0" borderId="27" xfId="0" applyNumberFormat="1" applyFont="1" applyBorder="1" applyAlignment="1">
      <alignment horizontal="center"/>
    </xf>
    <xf numFmtId="0" fontId="74" fillId="28" borderId="35" xfId="0" applyFont="1" applyFill="1" applyBorder="1"/>
    <xf numFmtId="1" fontId="75" fillId="28" borderId="27" xfId="0" applyNumberFormat="1" applyFont="1" applyFill="1" applyBorder="1"/>
    <xf numFmtId="0" fontId="75" fillId="28" borderId="27" xfId="0" applyFont="1" applyFill="1" applyBorder="1"/>
    <xf numFmtId="0" fontId="55" fillId="28" borderId="27" xfId="0" applyFont="1" applyFill="1" applyBorder="1" applyAlignment="1">
      <alignment horizontal="center"/>
    </xf>
    <xf numFmtId="0" fontId="55" fillId="0" borderId="27" xfId="0" applyFont="1" applyBorder="1" applyAlignment="1">
      <alignment horizontal="center"/>
    </xf>
    <xf numFmtId="0" fontId="66" fillId="21" borderId="2" xfId="1" applyFont="1" applyFill="1" applyAlignment="1">
      <alignment horizontal="center"/>
    </xf>
    <xf numFmtId="0" fontId="19" fillId="0" borderId="1" xfId="0" applyFont="1" applyBorder="1" applyAlignment="1">
      <alignment horizontal="center"/>
    </xf>
    <xf numFmtId="0" fontId="6" fillId="0" borderId="1" xfId="0" applyFont="1" applyBorder="1"/>
    <xf numFmtId="0" fontId="51" fillId="0" borderId="2" xfId="1" applyFont="1"/>
    <xf numFmtId="0" fontId="51" fillId="0" borderId="23" xfId="1" applyFont="1" applyBorder="1"/>
    <xf numFmtId="0" fontId="51" fillId="0" borderId="25" xfId="1" applyFont="1" applyBorder="1"/>
  </cellXfs>
  <cellStyles count="6">
    <cellStyle name="Currency" xfId="5" builtinId="4"/>
    <cellStyle name="Normal" xfId="0" builtinId="0"/>
    <cellStyle name="Normal 2" xfId="1" xr:uid="{5E06831D-C7C7-074D-B74C-0EDB5D293255}"/>
    <cellStyle name="Percent" xfId="3" builtinId="5"/>
    <cellStyle name="Percent 2" xfId="2" xr:uid="{74721F8F-973D-F34E-9371-23D4429DDBC0}"/>
    <cellStyle name="Porcentagem 2" xfId="4" xr:uid="{C0577E2B-5BA1-EC43-BE0D-9FF48C261A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customschemas.google.com/relationships/workbookmetadata" Target="metadata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8-C647-B3B6-E9B39180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262000"/>
        <c:axId val="1741893200"/>
      </c:scatterChart>
      <c:valAx>
        <c:axId val="174226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1893200"/>
        <c:crosses val="autoZero"/>
        <c:crossBetween val="midCat"/>
      </c:valAx>
      <c:valAx>
        <c:axId val="174189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226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394868605829201"/>
          <c:y val="2.5013594344752609E-2"/>
          <c:w val="0.77469478357380717"/>
          <c:h val="0.73735725938009811"/>
        </c:manualLayout>
      </c:layout>
      <c:scatterChart>
        <c:scatterStyle val="lineMarker"/>
        <c:varyColors val="0"/>
        <c:ser>
          <c:idx val="0"/>
          <c:order val="0"/>
          <c:tx>
            <c:v>Real Price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[1]Data!$F$9:$F$1725</c:f>
              <c:numCache>
                <c:formatCode>General</c:formatCode>
                <c:ptCount val="1717"/>
                <c:pt idx="0">
                  <c:v>1871.0416666666667</c:v>
                </c:pt>
                <c:pt idx="1">
                  <c:v>1871.125</c:v>
                </c:pt>
                <c:pt idx="2">
                  <c:v>1871.2083333333333</c:v>
                </c:pt>
                <c:pt idx="3">
                  <c:v>1871.2916666666665</c:v>
                </c:pt>
                <c:pt idx="4">
                  <c:v>1871.3749999999998</c:v>
                </c:pt>
                <c:pt idx="5">
                  <c:v>1871.458333333333</c:v>
                </c:pt>
                <c:pt idx="6">
                  <c:v>1871.5416666666663</c:v>
                </c:pt>
                <c:pt idx="7">
                  <c:v>1871.6249999999995</c:v>
                </c:pt>
                <c:pt idx="8">
                  <c:v>1871.7083333333328</c:v>
                </c:pt>
                <c:pt idx="9">
                  <c:v>1871.7916666666661</c:v>
                </c:pt>
                <c:pt idx="10">
                  <c:v>1871.8749999999993</c:v>
                </c:pt>
                <c:pt idx="11">
                  <c:v>1871.9583333333326</c:v>
                </c:pt>
                <c:pt idx="12">
                  <c:v>1872.0416666666658</c:v>
                </c:pt>
                <c:pt idx="13">
                  <c:v>1872.1249999999991</c:v>
                </c:pt>
                <c:pt idx="14">
                  <c:v>1872.2083333333323</c:v>
                </c:pt>
                <c:pt idx="15">
                  <c:v>1872.2916666666656</c:v>
                </c:pt>
                <c:pt idx="16">
                  <c:v>1872.3749999999989</c:v>
                </c:pt>
                <c:pt idx="17">
                  <c:v>1872.4583333333321</c:v>
                </c:pt>
                <c:pt idx="18">
                  <c:v>1872.5416666666654</c:v>
                </c:pt>
                <c:pt idx="19">
                  <c:v>1872.6249999999986</c:v>
                </c:pt>
                <c:pt idx="20">
                  <c:v>1872.7083333333319</c:v>
                </c:pt>
                <c:pt idx="21">
                  <c:v>1872.7916666666652</c:v>
                </c:pt>
                <c:pt idx="22">
                  <c:v>1872.8749999999984</c:v>
                </c:pt>
                <c:pt idx="23">
                  <c:v>1872.9583333333317</c:v>
                </c:pt>
                <c:pt idx="24">
                  <c:v>1873.0416666666649</c:v>
                </c:pt>
                <c:pt idx="25">
                  <c:v>1873.1249999999982</c:v>
                </c:pt>
                <c:pt idx="26">
                  <c:v>1873.2083333333314</c:v>
                </c:pt>
                <c:pt idx="27">
                  <c:v>1873.2916666666647</c:v>
                </c:pt>
                <c:pt idx="28">
                  <c:v>1873.374999999998</c:v>
                </c:pt>
                <c:pt idx="29">
                  <c:v>1873.4583333333312</c:v>
                </c:pt>
                <c:pt idx="30">
                  <c:v>1873.5416666666645</c:v>
                </c:pt>
                <c:pt idx="31">
                  <c:v>1873.6249999999977</c:v>
                </c:pt>
                <c:pt idx="32">
                  <c:v>1873.708333333331</c:v>
                </c:pt>
                <c:pt idx="33">
                  <c:v>1873.7916666666642</c:v>
                </c:pt>
                <c:pt idx="34">
                  <c:v>1873.8749999999975</c:v>
                </c:pt>
                <c:pt idx="35">
                  <c:v>1873.9583333333308</c:v>
                </c:pt>
                <c:pt idx="36">
                  <c:v>1874.041666666664</c:v>
                </c:pt>
                <c:pt idx="37">
                  <c:v>1874.1249999999973</c:v>
                </c:pt>
                <c:pt idx="38">
                  <c:v>1874.2083333333305</c:v>
                </c:pt>
                <c:pt idx="39">
                  <c:v>1874.2916666666638</c:v>
                </c:pt>
                <c:pt idx="40">
                  <c:v>1874.374999999997</c:v>
                </c:pt>
                <c:pt idx="41">
                  <c:v>1874.4583333333303</c:v>
                </c:pt>
                <c:pt idx="42">
                  <c:v>1874.5416666666636</c:v>
                </c:pt>
                <c:pt idx="43">
                  <c:v>1874.6249999999968</c:v>
                </c:pt>
                <c:pt idx="44">
                  <c:v>1874.7083333333301</c:v>
                </c:pt>
                <c:pt idx="45">
                  <c:v>1874.7916666666633</c:v>
                </c:pt>
                <c:pt idx="46">
                  <c:v>1874.8749999999966</c:v>
                </c:pt>
                <c:pt idx="47">
                  <c:v>1874.9583333333298</c:v>
                </c:pt>
                <c:pt idx="48">
                  <c:v>1875.0416666666631</c:v>
                </c:pt>
                <c:pt idx="49">
                  <c:v>1875.1249999999964</c:v>
                </c:pt>
                <c:pt idx="50">
                  <c:v>1875.2083333333296</c:v>
                </c:pt>
                <c:pt idx="51">
                  <c:v>1875.2916666666629</c:v>
                </c:pt>
                <c:pt idx="52">
                  <c:v>1875.3749999999961</c:v>
                </c:pt>
                <c:pt idx="53">
                  <c:v>1875.4583333333294</c:v>
                </c:pt>
                <c:pt idx="54">
                  <c:v>1875.5416666666626</c:v>
                </c:pt>
                <c:pt idx="55">
                  <c:v>1875.6249999999959</c:v>
                </c:pt>
                <c:pt idx="56">
                  <c:v>1875.7083333333292</c:v>
                </c:pt>
                <c:pt idx="57">
                  <c:v>1875.7916666666624</c:v>
                </c:pt>
                <c:pt idx="58">
                  <c:v>1875.8749999999957</c:v>
                </c:pt>
                <c:pt idx="59">
                  <c:v>1875.9583333333289</c:v>
                </c:pt>
                <c:pt idx="60">
                  <c:v>1876.0416666666622</c:v>
                </c:pt>
                <c:pt idx="61">
                  <c:v>1876.1249999999955</c:v>
                </c:pt>
                <c:pt idx="62">
                  <c:v>1876.2083333333287</c:v>
                </c:pt>
                <c:pt idx="63">
                  <c:v>1876.291666666662</c:v>
                </c:pt>
                <c:pt idx="64">
                  <c:v>1876.3749999999952</c:v>
                </c:pt>
                <c:pt idx="65">
                  <c:v>1876.4583333333285</c:v>
                </c:pt>
                <c:pt idx="66">
                  <c:v>1876.5416666666617</c:v>
                </c:pt>
                <c:pt idx="67">
                  <c:v>1876.624999999995</c:v>
                </c:pt>
                <c:pt idx="68">
                  <c:v>1876.7083333333283</c:v>
                </c:pt>
                <c:pt idx="69">
                  <c:v>1876.7916666666615</c:v>
                </c:pt>
                <c:pt idx="70">
                  <c:v>1876.8749999999948</c:v>
                </c:pt>
                <c:pt idx="71">
                  <c:v>1876.958333333328</c:v>
                </c:pt>
                <c:pt idx="72">
                  <c:v>1877.0416666666613</c:v>
                </c:pt>
                <c:pt idx="73">
                  <c:v>1877.1249999999945</c:v>
                </c:pt>
                <c:pt idx="74">
                  <c:v>1877.2083333333278</c:v>
                </c:pt>
                <c:pt idx="75">
                  <c:v>1877.2916666666611</c:v>
                </c:pt>
                <c:pt idx="76">
                  <c:v>1877.3749999999943</c:v>
                </c:pt>
                <c:pt idx="77">
                  <c:v>1877.4583333333276</c:v>
                </c:pt>
                <c:pt idx="78">
                  <c:v>1877.5416666666608</c:v>
                </c:pt>
                <c:pt idx="79">
                  <c:v>1877.6249999999941</c:v>
                </c:pt>
                <c:pt idx="80">
                  <c:v>1877.7083333333273</c:v>
                </c:pt>
                <c:pt idx="81">
                  <c:v>1877.7916666666606</c:v>
                </c:pt>
                <c:pt idx="82">
                  <c:v>1877.8749999999939</c:v>
                </c:pt>
                <c:pt idx="83">
                  <c:v>1877.9583333333271</c:v>
                </c:pt>
                <c:pt idx="84">
                  <c:v>1878.0416666666604</c:v>
                </c:pt>
                <c:pt idx="85">
                  <c:v>1878.1249999999936</c:v>
                </c:pt>
                <c:pt idx="86">
                  <c:v>1878.2083333333269</c:v>
                </c:pt>
                <c:pt idx="87">
                  <c:v>1878.2916666666601</c:v>
                </c:pt>
                <c:pt idx="88">
                  <c:v>1878.3749999999934</c:v>
                </c:pt>
                <c:pt idx="89">
                  <c:v>1878.4583333333267</c:v>
                </c:pt>
                <c:pt idx="90">
                  <c:v>1878.5416666666599</c:v>
                </c:pt>
                <c:pt idx="91">
                  <c:v>1878.6249999999932</c:v>
                </c:pt>
                <c:pt idx="92">
                  <c:v>1878.7083333333264</c:v>
                </c:pt>
                <c:pt idx="93">
                  <c:v>1878.7916666666597</c:v>
                </c:pt>
                <c:pt idx="94">
                  <c:v>1878.874999999993</c:v>
                </c:pt>
                <c:pt idx="95">
                  <c:v>1878.9583333333262</c:v>
                </c:pt>
                <c:pt idx="96">
                  <c:v>1879.0416666666595</c:v>
                </c:pt>
                <c:pt idx="97">
                  <c:v>1879.1249999999927</c:v>
                </c:pt>
                <c:pt idx="98">
                  <c:v>1879.208333333326</c:v>
                </c:pt>
                <c:pt idx="99">
                  <c:v>1879.2916666666592</c:v>
                </c:pt>
                <c:pt idx="100">
                  <c:v>1879.3749999999925</c:v>
                </c:pt>
                <c:pt idx="101">
                  <c:v>1879.4583333333258</c:v>
                </c:pt>
                <c:pt idx="102">
                  <c:v>1879.541666666659</c:v>
                </c:pt>
                <c:pt idx="103">
                  <c:v>1879.6249999999923</c:v>
                </c:pt>
                <c:pt idx="104">
                  <c:v>1879.7083333333255</c:v>
                </c:pt>
                <c:pt idx="105">
                  <c:v>1879.7916666666588</c:v>
                </c:pt>
                <c:pt idx="106">
                  <c:v>1879.874999999992</c:v>
                </c:pt>
                <c:pt idx="107">
                  <c:v>1879.9583333333253</c:v>
                </c:pt>
                <c:pt idx="108">
                  <c:v>1880.0416666666586</c:v>
                </c:pt>
                <c:pt idx="109">
                  <c:v>1880.1249999999918</c:v>
                </c:pt>
                <c:pt idx="110">
                  <c:v>1880.2083333333251</c:v>
                </c:pt>
                <c:pt idx="111">
                  <c:v>1880.2916666666583</c:v>
                </c:pt>
                <c:pt idx="112">
                  <c:v>1880.3749999999916</c:v>
                </c:pt>
                <c:pt idx="113">
                  <c:v>1880.4583333333248</c:v>
                </c:pt>
                <c:pt idx="114">
                  <c:v>1880.5416666666581</c:v>
                </c:pt>
                <c:pt idx="115">
                  <c:v>1880.6249999999914</c:v>
                </c:pt>
                <c:pt idx="116">
                  <c:v>1880.7083333333246</c:v>
                </c:pt>
                <c:pt idx="117">
                  <c:v>1880.7916666666579</c:v>
                </c:pt>
                <c:pt idx="118">
                  <c:v>1880.8749999999911</c:v>
                </c:pt>
                <c:pt idx="119">
                  <c:v>1880.9583333333244</c:v>
                </c:pt>
                <c:pt idx="120">
                  <c:v>1881.0416666666576</c:v>
                </c:pt>
                <c:pt idx="121">
                  <c:v>1881.1249999999909</c:v>
                </c:pt>
                <c:pt idx="122">
                  <c:v>1881.2083333333242</c:v>
                </c:pt>
                <c:pt idx="123">
                  <c:v>1881.2916666666574</c:v>
                </c:pt>
                <c:pt idx="124">
                  <c:v>1881.3749999999907</c:v>
                </c:pt>
                <c:pt idx="125">
                  <c:v>1881.4583333333239</c:v>
                </c:pt>
                <c:pt idx="126">
                  <c:v>1881.5416666666572</c:v>
                </c:pt>
                <c:pt idx="127">
                  <c:v>1881.6249999999905</c:v>
                </c:pt>
                <c:pt idx="128">
                  <c:v>1881.7083333333237</c:v>
                </c:pt>
                <c:pt idx="129">
                  <c:v>1881.791666666657</c:v>
                </c:pt>
                <c:pt idx="130">
                  <c:v>1881.8749999999902</c:v>
                </c:pt>
                <c:pt idx="131">
                  <c:v>1881.9583333333235</c:v>
                </c:pt>
                <c:pt idx="132">
                  <c:v>1882.0416666666567</c:v>
                </c:pt>
                <c:pt idx="133">
                  <c:v>1882.12499999999</c:v>
                </c:pt>
                <c:pt idx="134">
                  <c:v>1882.2083333333233</c:v>
                </c:pt>
                <c:pt idx="135">
                  <c:v>1882.2916666666565</c:v>
                </c:pt>
                <c:pt idx="136">
                  <c:v>1882.3749999999898</c:v>
                </c:pt>
                <c:pt idx="137">
                  <c:v>1882.458333333323</c:v>
                </c:pt>
                <c:pt idx="138">
                  <c:v>1882.5416666666563</c:v>
                </c:pt>
                <c:pt idx="139">
                  <c:v>1882.6249999999895</c:v>
                </c:pt>
                <c:pt idx="140">
                  <c:v>1882.7083333333228</c:v>
                </c:pt>
                <c:pt idx="141">
                  <c:v>1882.7916666666561</c:v>
                </c:pt>
                <c:pt idx="142">
                  <c:v>1882.8749999999893</c:v>
                </c:pt>
                <c:pt idx="143">
                  <c:v>1882.9583333333226</c:v>
                </c:pt>
                <c:pt idx="144">
                  <c:v>1883.0416666666558</c:v>
                </c:pt>
                <c:pt idx="145">
                  <c:v>1883.1249999999891</c:v>
                </c:pt>
                <c:pt idx="146">
                  <c:v>1883.2083333333223</c:v>
                </c:pt>
                <c:pt idx="147">
                  <c:v>1883.2916666666556</c:v>
                </c:pt>
                <c:pt idx="148">
                  <c:v>1883.3749999999889</c:v>
                </c:pt>
                <c:pt idx="149">
                  <c:v>1883.4583333333221</c:v>
                </c:pt>
                <c:pt idx="150">
                  <c:v>1883.5416666666554</c:v>
                </c:pt>
                <c:pt idx="151">
                  <c:v>1883.6249999999886</c:v>
                </c:pt>
                <c:pt idx="152">
                  <c:v>1883.7083333333219</c:v>
                </c:pt>
                <c:pt idx="153">
                  <c:v>1883.7916666666551</c:v>
                </c:pt>
                <c:pt idx="154">
                  <c:v>1883.8749999999884</c:v>
                </c:pt>
                <c:pt idx="155">
                  <c:v>1883.9583333333217</c:v>
                </c:pt>
                <c:pt idx="156">
                  <c:v>1884.0416666666549</c:v>
                </c:pt>
                <c:pt idx="157">
                  <c:v>1884.1249999999882</c:v>
                </c:pt>
                <c:pt idx="158">
                  <c:v>1884.2083333333214</c:v>
                </c:pt>
                <c:pt idx="159">
                  <c:v>1884.2916666666547</c:v>
                </c:pt>
                <c:pt idx="160">
                  <c:v>1884.3749999999879</c:v>
                </c:pt>
                <c:pt idx="161">
                  <c:v>1884.4583333333212</c:v>
                </c:pt>
                <c:pt idx="162">
                  <c:v>1884.5416666666545</c:v>
                </c:pt>
                <c:pt idx="163">
                  <c:v>1884.6249999999877</c:v>
                </c:pt>
                <c:pt idx="164">
                  <c:v>1884.708333333321</c:v>
                </c:pt>
                <c:pt idx="165">
                  <c:v>1884.7916666666542</c:v>
                </c:pt>
                <c:pt idx="166">
                  <c:v>1884.8749999999875</c:v>
                </c:pt>
                <c:pt idx="167">
                  <c:v>1884.9583333333208</c:v>
                </c:pt>
                <c:pt idx="168">
                  <c:v>1885.041666666654</c:v>
                </c:pt>
                <c:pt idx="169">
                  <c:v>1885.1249999999873</c:v>
                </c:pt>
                <c:pt idx="170">
                  <c:v>1885.2083333333205</c:v>
                </c:pt>
                <c:pt idx="171">
                  <c:v>1885.2916666666538</c:v>
                </c:pt>
                <c:pt idx="172">
                  <c:v>1885.374999999987</c:v>
                </c:pt>
                <c:pt idx="173">
                  <c:v>1885.4583333333203</c:v>
                </c:pt>
                <c:pt idx="174">
                  <c:v>1885.5416666666536</c:v>
                </c:pt>
                <c:pt idx="175">
                  <c:v>1885.6249999999868</c:v>
                </c:pt>
                <c:pt idx="176">
                  <c:v>1885.7083333333201</c:v>
                </c:pt>
                <c:pt idx="177">
                  <c:v>1885.7916666666533</c:v>
                </c:pt>
                <c:pt idx="178">
                  <c:v>1885.8749999999866</c:v>
                </c:pt>
                <c:pt idx="179">
                  <c:v>1885.9583333333198</c:v>
                </c:pt>
                <c:pt idx="180">
                  <c:v>1886.0416666666531</c:v>
                </c:pt>
                <c:pt idx="181">
                  <c:v>1886.1249999999864</c:v>
                </c:pt>
                <c:pt idx="182">
                  <c:v>1886.2083333333196</c:v>
                </c:pt>
                <c:pt idx="183">
                  <c:v>1886.2916666666529</c:v>
                </c:pt>
                <c:pt idx="184">
                  <c:v>1886.3749999999861</c:v>
                </c:pt>
                <c:pt idx="185">
                  <c:v>1886.4583333333194</c:v>
                </c:pt>
                <c:pt idx="186">
                  <c:v>1886.5416666666526</c:v>
                </c:pt>
                <c:pt idx="187">
                  <c:v>1886.6249999999859</c:v>
                </c:pt>
                <c:pt idx="188">
                  <c:v>1886.7083333333192</c:v>
                </c:pt>
                <c:pt idx="189">
                  <c:v>1886.7916666666524</c:v>
                </c:pt>
                <c:pt idx="190">
                  <c:v>1886.8749999999857</c:v>
                </c:pt>
                <c:pt idx="191">
                  <c:v>1886.9583333333189</c:v>
                </c:pt>
                <c:pt idx="192">
                  <c:v>1887.0416666666522</c:v>
                </c:pt>
                <c:pt idx="193">
                  <c:v>1887.1249999999854</c:v>
                </c:pt>
                <c:pt idx="194">
                  <c:v>1887.2083333333187</c:v>
                </c:pt>
                <c:pt idx="195">
                  <c:v>1887.291666666652</c:v>
                </c:pt>
                <c:pt idx="196">
                  <c:v>1887.3749999999852</c:v>
                </c:pt>
                <c:pt idx="197">
                  <c:v>1887.4583333333185</c:v>
                </c:pt>
                <c:pt idx="198">
                  <c:v>1887.5416666666517</c:v>
                </c:pt>
                <c:pt idx="199">
                  <c:v>1887.624999999985</c:v>
                </c:pt>
                <c:pt idx="200">
                  <c:v>1887.7083333333183</c:v>
                </c:pt>
                <c:pt idx="201">
                  <c:v>1887.7916666666515</c:v>
                </c:pt>
                <c:pt idx="202">
                  <c:v>1887.8749999999848</c:v>
                </c:pt>
                <c:pt idx="203">
                  <c:v>1887.958333333318</c:v>
                </c:pt>
                <c:pt idx="204">
                  <c:v>1888.0416666666513</c:v>
                </c:pt>
                <c:pt idx="205">
                  <c:v>1888.1249999999845</c:v>
                </c:pt>
                <c:pt idx="206">
                  <c:v>1888.2083333333178</c:v>
                </c:pt>
                <c:pt idx="207">
                  <c:v>1888.2916666666511</c:v>
                </c:pt>
                <c:pt idx="208">
                  <c:v>1888.3749999999843</c:v>
                </c:pt>
                <c:pt idx="209">
                  <c:v>1888.4583333333176</c:v>
                </c:pt>
                <c:pt idx="210">
                  <c:v>1888.5416666666508</c:v>
                </c:pt>
                <c:pt idx="211">
                  <c:v>1888.6249999999841</c:v>
                </c:pt>
                <c:pt idx="212">
                  <c:v>1888.7083333333173</c:v>
                </c:pt>
                <c:pt idx="213">
                  <c:v>1888.7916666666506</c:v>
                </c:pt>
                <c:pt idx="214">
                  <c:v>1888.8749999999839</c:v>
                </c:pt>
                <c:pt idx="215">
                  <c:v>1888.9583333333171</c:v>
                </c:pt>
                <c:pt idx="216">
                  <c:v>1889.0416666666504</c:v>
                </c:pt>
                <c:pt idx="217">
                  <c:v>1889.1249999999836</c:v>
                </c:pt>
                <c:pt idx="218">
                  <c:v>1889.2083333333169</c:v>
                </c:pt>
                <c:pt idx="219">
                  <c:v>1889.2916666666501</c:v>
                </c:pt>
                <c:pt idx="220">
                  <c:v>1889.3749999999834</c:v>
                </c:pt>
                <c:pt idx="221">
                  <c:v>1889.4583333333167</c:v>
                </c:pt>
                <c:pt idx="222">
                  <c:v>1889.5416666666499</c:v>
                </c:pt>
                <c:pt idx="223">
                  <c:v>1889.6249999999832</c:v>
                </c:pt>
                <c:pt idx="224">
                  <c:v>1889.7083333333164</c:v>
                </c:pt>
                <c:pt idx="225">
                  <c:v>1889.7916666666497</c:v>
                </c:pt>
                <c:pt idx="226">
                  <c:v>1889.8749999999829</c:v>
                </c:pt>
                <c:pt idx="227">
                  <c:v>1889.9583333333162</c:v>
                </c:pt>
                <c:pt idx="228">
                  <c:v>1890.0416666666495</c:v>
                </c:pt>
                <c:pt idx="229">
                  <c:v>1890.1249999999827</c:v>
                </c:pt>
                <c:pt idx="230">
                  <c:v>1890.208333333316</c:v>
                </c:pt>
                <c:pt idx="231">
                  <c:v>1890.2916666666492</c:v>
                </c:pt>
                <c:pt idx="232">
                  <c:v>1890.3749999999825</c:v>
                </c:pt>
                <c:pt idx="233">
                  <c:v>1890.4583333333157</c:v>
                </c:pt>
                <c:pt idx="234">
                  <c:v>1890.541666666649</c:v>
                </c:pt>
                <c:pt idx="235">
                  <c:v>1890.6249999999823</c:v>
                </c:pt>
                <c:pt idx="236">
                  <c:v>1890.7083333333155</c:v>
                </c:pt>
                <c:pt idx="237">
                  <c:v>1890.7916666666488</c:v>
                </c:pt>
                <c:pt idx="238">
                  <c:v>1890.874999999982</c:v>
                </c:pt>
                <c:pt idx="239">
                  <c:v>1890.9583333333153</c:v>
                </c:pt>
                <c:pt idx="240">
                  <c:v>1891.0416666666486</c:v>
                </c:pt>
                <c:pt idx="241">
                  <c:v>1891.1249999999818</c:v>
                </c:pt>
                <c:pt idx="242">
                  <c:v>1891.2083333333151</c:v>
                </c:pt>
                <c:pt idx="243">
                  <c:v>1891.2916666666483</c:v>
                </c:pt>
                <c:pt idx="244">
                  <c:v>1891.3749999999816</c:v>
                </c:pt>
                <c:pt idx="245">
                  <c:v>1891.4583333333148</c:v>
                </c:pt>
                <c:pt idx="246">
                  <c:v>1891.5416666666481</c:v>
                </c:pt>
                <c:pt idx="247">
                  <c:v>1891.6249999999814</c:v>
                </c:pt>
                <c:pt idx="248">
                  <c:v>1891.7083333333146</c:v>
                </c:pt>
                <c:pt idx="249">
                  <c:v>1891.7916666666479</c:v>
                </c:pt>
                <c:pt idx="250">
                  <c:v>1891.8749999999811</c:v>
                </c:pt>
                <c:pt idx="251">
                  <c:v>1891.9583333333144</c:v>
                </c:pt>
                <c:pt idx="252">
                  <c:v>1892.0416666666476</c:v>
                </c:pt>
                <c:pt idx="253">
                  <c:v>1892.1249999999809</c:v>
                </c:pt>
                <c:pt idx="254">
                  <c:v>1892.2083333333142</c:v>
                </c:pt>
                <c:pt idx="255">
                  <c:v>1892.2916666666474</c:v>
                </c:pt>
                <c:pt idx="256">
                  <c:v>1892.3749999999807</c:v>
                </c:pt>
                <c:pt idx="257">
                  <c:v>1892.4583333333139</c:v>
                </c:pt>
                <c:pt idx="258">
                  <c:v>1892.5416666666472</c:v>
                </c:pt>
                <c:pt idx="259">
                  <c:v>1892.6249999999804</c:v>
                </c:pt>
                <c:pt idx="260">
                  <c:v>1892.7083333333137</c:v>
                </c:pt>
                <c:pt idx="261">
                  <c:v>1892.791666666647</c:v>
                </c:pt>
                <c:pt idx="262">
                  <c:v>1892.8749999999802</c:v>
                </c:pt>
                <c:pt idx="263">
                  <c:v>1892.9583333333135</c:v>
                </c:pt>
                <c:pt idx="264">
                  <c:v>1893.0416666666467</c:v>
                </c:pt>
                <c:pt idx="265">
                  <c:v>1893.12499999998</c:v>
                </c:pt>
                <c:pt idx="266">
                  <c:v>1893.2083333333132</c:v>
                </c:pt>
                <c:pt idx="267">
                  <c:v>1893.2916666666465</c:v>
                </c:pt>
                <c:pt idx="268">
                  <c:v>1893.3749999999798</c:v>
                </c:pt>
                <c:pt idx="269">
                  <c:v>1893.458333333313</c:v>
                </c:pt>
                <c:pt idx="270">
                  <c:v>1893.5416666666463</c:v>
                </c:pt>
                <c:pt idx="271">
                  <c:v>1893.6249999999795</c:v>
                </c:pt>
                <c:pt idx="272">
                  <c:v>1893.7083333333128</c:v>
                </c:pt>
                <c:pt idx="273">
                  <c:v>1893.7916666666461</c:v>
                </c:pt>
                <c:pt idx="274">
                  <c:v>1893.8749999999793</c:v>
                </c:pt>
                <c:pt idx="275">
                  <c:v>1893.9583333333126</c:v>
                </c:pt>
                <c:pt idx="276">
                  <c:v>1894.0416666666458</c:v>
                </c:pt>
                <c:pt idx="277">
                  <c:v>1894.1249999999791</c:v>
                </c:pt>
                <c:pt idx="278">
                  <c:v>1894.2083333333123</c:v>
                </c:pt>
                <c:pt idx="279">
                  <c:v>1894.2916666666456</c:v>
                </c:pt>
                <c:pt idx="280">
                  <c:v>1894.3749999999789</c:v>
                </c:pt>
                <c:pt idx="281">
                  <c:v>1894.4583333333121</c:v>
                </c:pt>
                <c:pt idx="282">
                  <c:v>1894.5416666666454</c:v>
                </c:pt>
                <c:pt idx="283">
                  <c:v>1894.6249999999786</c:v>
                </c:pt>
                <c:pt idx="284">
                  <c:v>1894.7083333333119</c:v>
                </c:pt>
                <c:pt idx="285">
                  <c:v>1894.7916666666451</c:v>
                </c:pt>
                <c:pt idx="286">
                  <c:v>1894.8749999999784</c:v>
                </c:pt>
                <c:pt idx="287">
                  <c:v>1894.9583333333117</c:v>
                </c:pt>
                <c:pt idx="288">
                  <c:v>1895.0416666666449</c:v>
                </c:pt>
                <c:pt idx="289">
                  <c:v>1895.1249999999782</c:v>
                </c:pt>
                <c:pt idx="290">
                  <c:v>1895.2083333333114</c:v>
                </c:pt>
                <c:pt idx="291">
                  <c:v>1895.2916666666447</c:v>
                </c:pt>
                <c:pt idx="292">
                  <c:v>1895.3749999999779</c:v>
                </c:pt>
                <c:pt idx="293">
                  <c:v>1895.4583333333112</c:v>
                </c:pt>
                <c:pt idx="294">
                  <c:v>1895.5416666666445</c:v>
                </c:pt>
                <c:pt idx="295">
                  <c:v>1895.6249999999777</c:v>
                </c:pt>
                <c:pt idx="296">
                  <c:v>1895.708333333311</c:v>
                </c:pt>
                <c:pt idx="297">
                  <c:v>1895.7916666666442</c:v>
                </c:pt>
                <c:pt idx="298">
                  <c:v>1895.8749999999775</c:v>
                </c:pt>
                <c:pt idx="299">
                  <c:v>1895.9583333333107</c:v>
                </c:pt>
                <c:pt idx="300">
                  <c:v>1896.041666666644</c:v>
                </c:pt>
                <c:pt idx="301">
                  <c:v>1896.1249999999773</c:v>
                </c:pt>
                <c:pt idx="302">
                  <c:v>1896.2083333333105</c:v>
                </c:pt>
                <c:pt idx="303">
                  <c:v>1896.2916666666438</c:v>
                </c:pt>
                <c:pt idx="304">
                  <c:v>1896.374999999977</c:v>
                </c:pt>
                <c:pt idx="305">
                  <c:v>1896.4583333333103</c:v>
                </c:pt>
                <c:pt idx="306">
                  <c:v>1896.5416666666436</c:v>
                </c:pt>
                <c:pt idx="307">
                  <c:v>1896.6249999999768</c:v>
                </c:pt>
                <c:pt idx="308">
                  <c:v>1896.7083333333101</c:v>
                </c:pt>
                <c:pt idx="309">
                  <c:v>1896.7916666666433</c:v>
                </c:pt>
                <c:pt idx="310">
                  <c:v>1896.8749999999766</c:v>
                </c:pt>
                <c:pt idx="311">
                  <c:v>1896.9583333333098</c:v>
                </c:pt>
                <c:pt idx="312">
                  <c:v>1897.0416666666431</c:v>
                </c:pt>
                <c:pt idx="313">
                  <c:v>1897.1249999999764</c:v>
                </c:pt>
                <c:pt idx="314">
                  <c:v>1897.2083333333096</c:v>
                </c:pt>
                <c:pt idx="315">
                  <c:v>1897.2916666666429</c:v>
                </c:pt>
                <c:pt idx="316">
                  <c:v>1897.3749999999761</c:v>
                </c:pt>
                <c:pt idx="317">
                  <c:v>1897.4583333333094</c:v>
                </c:pt>
                <c:pt idx="318">
                  <c:v>1897.5416666666426</c:v>
                </c:pt>
                <c:pt idx="319">
                  <c:v>1897.6249999999759</c:v>
                </c:pt>
                <c:pt idx="320">
                  <c:v>1897.7083333333092</c:v>
                </c:pt>
                <c:pt idx="321">
                  <c:v>1897.7916666666424</c:v>
                </c:pt>
                <c:pt idx="322">
                  <c:v>1897.8749999999757</c:v>
                </c:pt>
                <c:pt idx="323">
                  <c:v>1897.9583333333089</c:v>
                </c:pt>
                <c:pt idx="324">
                  <c:v>1898.0416666666422</c:v>
                </c:pt>
                <c:pt idx="325">
                  <c:v>1898.1249999999754</c:v>
                </c:pt>
                <c:pt idx="326">
                  <c:v>1898.2083333333087</c:v>
                </c:pt>
                <c:pt idx="327">
                  <c:v>1898.291666666642</c:v>
                </c:pt>
                <c:pt idx="328">
                  <c:v>1898.3749999999752</c:v>
                </c:pt>
                <c:pt idx="329">
                  <c:v>1898.4583333333085</c:v>
                </c:pt>
                <c:pt idx="330">
                  <c:v>1898.5416666666417</c:v>
                </c:pt>
                <c:pt idx="331">
                  <c:v>1898.624999999975</c:v>
                </c:pt>
                <c:pt idx="332">
                  <c:v>1898.7083333333082</c:v>
                </c:pt>
                <c:pt idx="333">
                  <c:v>1898.7916666666415</c:v>
                </c:pt>
                <c:pt idx="334">
                  <c:v>1898.8749999999748</c:v>
                </c:pt>
                <c:pt idx="335">
                  <c:v>1898.958333333308</c:v>
                </c:pt>
                <c:pt idx="336">
                  <c:v>1899.0416666666413</c:v>
                </c:pt>
                <c:pt idx="337">
                  <c:v>1899.1249999999745</c:v>
                </c:pt>
                <c:pt idx="338">
                  <c:v>1899.2083333333078</c:v>
                </c:pt>
                <c:pt idx="339">
                  <c:v>1899.291666666641</c:v>
                </c:pt>
                <c:pt idx="340">
                  <c:v>1899.3749999999743</c:v>
                </c:pt>
                <c:pt idx="341">
                  <c:v>1899.4583333333076</c:v>
                </c:pt>
                <c:pt idx="342">
                  <c:v>1899.5416666666408</c:v>
                </c:pt>
                <c:pt idx="343">
                  <c:v>1899.6249999999741</c:v>
                </c:pt>
                <c:pt idx="344">
                  <c:v>1899.7083333333073</c:v>
                </c:pt>
                <c:pt idx="345">
                  <c:v>1899.7916666666406</c:v>
                </c:pt>
                <c:pt idx="346">
                  <c:v>1899.8749999999739</c:v>
                </c:pt>
                <c:pt idx="347">
                  <c:v>1899.9583333333071</c:v>
                </c:pt>
                <c:pt idx="348">
                  <c:v>1900.0416666666404</c:v>
                </c:pt>
                <c:pt idx="349">
                  <c:v>1900.1249999999736</c:v>
                </c:pt>
                <c:pt idx="350">
                  <c:v>1900.2083333333069</c:v>
                </c:pt>
                <c:pt idx="351">
                  <c:v>1900.2916666666401</c:v>
                </c:pt>
                <c:pt idx="352">
                  <c:v>1900.3749999999734</c:v>
                </c:pt>
                <c:pt idx="353">
                  <c:v>1900.4583333333067</c:v>
                </c:pt>
                <c:pt idx="354">
                  <c:v>1900.5416666666399</c:v>
                </c:pt>
                <c:pt idx="355">
                  <c:v>1900.6249999999732</c:v>
                </c:pt>
                <c:pt idx="356">
                  <c:v>1900.7083333333064</c:v>
                </c:pt>
                <c:pt idx="357">
                  <c:v>1900.7916666666397</c:v>
                </c:pt>
                <c:pt idx="358">
                  <c:v>1900.8749999999729</c:v>
                </c:pt>
                <c:pt idx="359">
                  <c:v>1900.9583333333062</c:v>
                </c:pt>
                <c:pt idx="360">
                  <c:v>1901.0416666666395</c:v>
                </c:pt>
                <c:pt idx="361">
                  <c:v>1901.1249999999727</c:v>
                </c:pt>
                <c:pt idx="362">
                  <c:v>1901.208333333306</c:v>
                </c:pt>
                <c:pt idx="363">
                  <c:v>1901.2916666666392</c:v>
                </c:pt>
                <c:pt idx="364">
                  <c:v>1901.3749999999725</c:v>
                </c:pt>
                <c:pt idx="365">
                  <c:v>1901.4583333333057</c:v>
                </c:pt>
                <c:pt idx="366">
                  <c:v>1901.541666666639</c:v>
                </c:pt>
                <c:pt idx="367">
                  <c:v>1901.6249999999723</c:v>
                </c:pt>
                <c:pt idx="368">
                  <c:v>1901.7083333333055</c:v>
                </c:pt>
                <c:pt idx="369">
                  <c:v>1901.7916666666388</c:v>
                </c:pt>
                <c:pt idx="370">
                  <c:v>1901.874999999972</c:v>
                </c:pt>
                <c:pt idx="371">
                  <c:v>1901.9583333333053</c:v>
                </c:pt>
                <c:pt idx="372">
                  <c:v>1902.0416666666385</c:v>
                </c:pt>
                <c:pt idx="373">
                  <c:v>1902.1249999999718</c:v>
                </c:pt>
                <c:pt idx="374">
                  <c:v>1902.2083333333051</c:v>
                </c:pt>
                <c:pt idx="375">
                  <c:v>1902.2916666666383</c:v>
                </c:pt>
                <c:pt idx="376">
                  <c:v>1902.3749999999716</c:v>
                </c:pt>
                <c:pt idx="377">
                  <c:v>1902.4583333333048</c:v>
                </c:pt>
                <c:pt idx="378">
                  <c:v>1902.5416666666381</c:v>
                </c:pt>
                <c:pt idx="379">
                  <c:v>1902.6249999999714</c:v>
                </c:pt>
                <c:pt idx="380">
                  <c:v>1902.7083333333046</c:v>
                </c:pt>
                <c:pt idx="381">
                  <c:v>1902.7916666666379</c:v>
                </c:pt>
                <c:pt idx="382">
                  <c:v>1902.8749999999711</c:v>
                </c:pt>
                <c:pt idx="383">
                  <c:v>1902.9583333333044</c:v>
                </c:pt>
                <c:pt idx="384">
                  <c:v>1903.0416666666376</c:v>
                </c:pt>
                <c:pt idx="385">
                  <c:v>1903.1249999999709</c:v>
                </c:pt>
                <c:pt idx="386">
                  <c:v>1903.2083333333042</c:v>
                </c:pt>
                <c:pt idx="387">
                  <c:v>1903.2916666666374</c:v>
                </c:pt>
                <c:pt idx="388">
                  <c:v>1903.3749999999707</c:v>
                </c:pt>
                <c:pt idx="389">
                  <c:v>1903.4583333333039</c:v>
                </c:pt>
                <c:pt idx="390">
                  <c:v>1903.5416666666372</c:v>
                </c:pt>
                <c:pt idx="391">
                  <c:v>1903.6249999999704</c:v>
                </c:pt>
                <c:pt idx="392">
                  <c:v>1903.7083333333037</c:v>
                </c:pt>
                <c:pt idx="393">
                  <c:v>1903.791666666637</c:v>
                </c:pt>
                <c:pt idx="394">
                  <c:v>1903.8749999999702</c:v>
                </c:pt>
                <c:pt idx="395">
                  <c:v>1903.9583333333035</c:v>
                </c:pt>
                <c:pt idx="396">
                  <c:v>1904.0416666666367</c:v>
                </c:pt>
                <c:pt idx="397">
                  <c:v>1904.12499999997</c:v>
                </c:pt>
                <c:pt idx="398">
                  <c:v>1904.2083333333032</c:v>
                </c:pt>
                <c:pt idx="399">
                  <c:v>1904.2916666666365</c:v>
                </c:pt>
                <c:pt idx="400">
                  <c:v>1904.3749999999698</c:v>
                </c:pt>
                <c:pt idx="401">
                  <c:v>1904.458333333303</c:v>
                </c:pt>
                <c:pt idx="402">
                  <c:v>1904.5416666666363</c:v>
                </c:pt>
                <c:pt idx="403">
                  <c:v>1904.6249999999695</c:v>
                </c:pt>
                <c:pt idx="404">
                  <c:v>1904.7083333333028</c:v>
                </c:pt>
                <c:pt idx="405">
                  <c:v>1904.791666666636</c:v>
                </c:pt>
                <c:pt idx="406">
                  <c:v>1904.8749999999693</c:v>
                </c:pt>
                <c:pt idx="407">
                  <c:v>1904.9583333333026</c:v>
                </c:pt>
                <c:pt idx="408">
                  <c:v>1905.0416666666358</c:v>
                </c:pt>
                <c:pt idx="409">
                  <c:v>1905.1249999999691</c:v>
                </c:pt>
                <c:pt idx="410">
                  <c:v>1905.2083333333023</c:v>
                </c:pt>
                <c:pt idx="411">
                  <c:v>1905.2916666666356</c:v>
                </c:pt>
                <c:pt idx="412">
                  <c:v>1905.3749999999688</c:v>
                </c:pt>
                <c:pt idx="413">
                  <c:v>1905.4583333333021</c:v>
                </c:pt>
                <c:pt idx="414">
                  <c:v>1905.5416666666354</c:v>
                </c:pt>
                <c:pt idx="415">
                  <c:v>1905.6249999999686</c:v>
                </c:pt>
                <c:pt idx="416">
                  <c:v>1905.7083333333019</c:v>
                </c:pt>
                <c:pt idx="417">
                  <c:v>1905.7916666666351</c:v>
                </c:pt>
                <c:pt idx="418">
                  <c:v>1905.8749999999684</c:v>
                </c:pt>
                <c:pt idx="419">
                  <c:v>1905.9583333333017</c:v>
                </c:pt>
                <c:pt idx="420">
                  <c:v>1906.0416666666349</c:v>
                </c:pt>
                <c:pt idx="421">
                  <c:v>1906.1249999999682</c:v>
                </c:pt>
                <c:pt idx="422">
                  <c:v>1906.2083333333014</c:v>
                </c:pt>
                <c:pt idx="423">
                  <c:v>1906.2916666666347</c:v>
                </c:pt>
                <c:pt idx="424">
                  <c:v>1906.3749999999679</c:v>
                </c:pt>
                <c:pt idx="425">
                  <c:v>1906.4583333333012</c:v>
                </c:pt>
                <c:pt idx="426">
                  <c:v>1906.5416666666345</c:v>
                </c:pt>
                <c:pt idx="427">
                  <c:v>1906.6249999999677</c:v>
                </c:pt>
                <c:pt idx="428">
                  <c:v>1906.708333333301</c:v>
                </c:pt>
                <c:pt idx="429">
                  <c:v>1906.7916666666342</c:v>
                </c:pt>
                <c:pt idx="430">
                  <c:v>1906.8749999999675</c:v>
                </c:pt>
                <c:pt idx="431">
                  <c:v>1906.9583333333007</c:v>
                </c:pt>
                <c:pt idx="432">
                  <c:v>1907.041666666634</c:v>
                </c:pt>
                <c:pt idx="433">
                  <c:v>1907.1249999999673</c:v>
                </c:pt>
                <c:pt idx="434">
                  <c:v>1907.2083333333005</c:v>
                </c:pt>
                <c:pt idx="435">
                  <c:v>1907.2916666666338</c:v>
                </c:pt>
                <c:pt idx="436">
                  <c:v>1907.374999999967</c:v>
                </c:pt>
                <c:pt idx="437">
                  <c:v>1907.4583333333003</c:v>
                </c:pt>
                <c:pt idx="438">
                  <c:v>1907.5416666666335</c:v>
                </c:pt>
                <c:pt idx="439">
                  <c:v>1907.6249999999668</c:v>
                </c:pt>
                <c:pt idx="440">
                  <c:v>1907.7083333333001</c:v>
                </c:pt>
                <c:pt idx="441">
                  <c:v>1907.7916666666333</c:v>
                </c:pt>
                <c:pt idx="442">
                  <c:v>1907.8749999999666</c:v>
                </c:pt>
                <c:pt idx="443">
                  <c:v>1907.9583333332998</c:v>
                </c:pt>
                <c:pt idx="444">
                  <c:v>1908.0416666666331</c:v>
                </c:pt>
                <c:pt idx="445">
                  <c:v>1908.1249999999663</c:v>
                </c:pt>
                <c:pt idx="446">
                  <c:v>1908.2083333332996</c:v>
                </c:pt>
                <c:pt idx="447">
                  <c:v>1908.2916666666329</c:v>
                </c:pt>
                <c:pt idx="448">
                  <c:v>1908.3749999999661</c:v>
                </c:pt>
                <c:pt idx="449">
                  <c:v>1908.4583333332994</c:v>
                </c:pt>
                <c:pt idx="450">
                  <c:v>1908.5416666666326</c:v>
                </c:pt>
                <c:pt idx="451">
                  <c:v>1908.6249999999659</c:v>
                </c:pt>
                <c:pt idx="452">
                  <c:v>1908.7083333332992</c:v>
                </c:pt>
                <c:pt idx="453">
                  <c:v>1908.7916666666324</c:v>
                </c:pt>
                <c:pt idx="454">
                  <c:v>1908.8749999999657</c:v>
                </c:pt>
                <c:pt idx="455">
                  <c:v>1908.9583333332989</c:v>
                </c:pt>
                <c:pt idx="456">
                  <c:v>1909.0416666666322</c:v>
                </c:pt>
                <c:pt idx="457">
                  <c:v>1909.1249999999654</c:v>
                </c:pt>
                <c:pt idx="458">
                  <c:v>1909.2083333332987</c:v>
                </c:pt>
                <c:pt idx="459">
                  <c:v>1909.291666666632</c:v>
                </c:pt>
                <c:pt idx="460">
                  <c:v>1909.3749999999652</c:v>
                </c:pt>
                <c:pt idx="461">
                  <c:v>1909.4583333332985</c:v>
                </c:pt>
                <c:pt idx="462">
                  <c:v>1909.5416666666317</c:v>
                </c:pt>
                <c:pt idx="463">
                  <c:v>1909.624999999965</c:v>
                </c:pt>
                <c:pt idx="464">
                  <c:v>1909.7083333332982</c:v>
                </c:pt>
                <c:pt idx="465">
                  <c:v>1909.7916666666315</c:v>
                </c:pt>
                <c:pt idx="466">
                  <c:v>1909.8749999999648</c:v>
                </c:pt>
                <c:pt idx="467">
                  <c:v>1909.958333333298</c:v>
                </c:pt>
                <c:pt idx="468">
                  <c:v>1910.0416666666313</c:v>
                </c:pt>
                <c:pt idx="469">
                  <c:v>1910.1249999999645</c:v>
                </c:pt>
                <c:pt idx="470">
                  <c:v>1910.2083333332978</c:v>
                </c:pt>
                <c:pt idx="471">
                  <c:v>1910.291666666631</c:v>
                </c:pt>
                <c:pt idx="472">
                  <c:v>1910.3749999999643</c:v>
                </c:pt>
                <c:pt idx="473">
                  <c:v>1910.4583333332976</c:v>
                </c:pt>
                <c:pt idx="474">
                  <c:v>1910.5416666666308</c:v>
                </c:pt>
                <c:pt idx="475">
                  <c:v>1910.6249999999641</c:v>
                </c:pt>
                <c:pt idx="476">
                  <c:v>1910.7083333332973</c:v>
                </c:pt>
                <c:pt idx="477">
                  <c:v>1910.7916666666306</c:v>
                </c:pt>
                <c:pt idx="478">
                  <c:v>1910.8749999999638</c:v>
                </c:pt>
                <c:pt idx="479">
                  <c:v>1910.9583333332971</c:v>
                </c:pt>
                <c:pt idx="480">
                  <c:v>1911.0416666666304</c:v>
                </c:pt>
                <c:pt idx="481">
                  <c:v>1911.1249999999636</c:v>
                </c:pt>
                <c:pt idx="482">
                  <c:v>1911.2083333332969</c:v>
                </c:pt>
                <c:pt idx="483">
                  <c:v>1911.2916666666301</c:v>
                </c:pt>
                <c:pt idx="484">
                  <c:v>1911.3749999999634</c:v>
                </c:pt>
                <c:pt idx="485">
                  <c:v>1911.4583333332967</c:v>
                </c:pt>
                <c:pt idx="486">
                  <c:v>1911.5416666666299</c:v>
                </c:pt>
                <c:pt idx="487">
                  <c:v>1911.6249999999632</c:v>
                </c:pt>
                <c:pt idx="488">
                  <c:v>1911.7083333332964</c:v>
                </c:pt>
                <c:pt idx="489">
                  <c:v>1911.7916666666297</c:v>
                </c:pt>
                <c:pt idx="490">
                  <c:v>1911.8749999999629</c:v>
                </c:pt>
                <c:pt idx="491">
                  <c:v>1911.9583333332962</c:v>
                </c:pt>
                <c:pt idx="492">
                  <c:v>1912.0416666666295</c:v>
                </c:pt>
                <c:pt idx="493">
                  <c:v>1912.1249999999627</c:v>
                </c:pt>
                <c:pt idx="494">
                  <c:v>1912.208333333296</c:v>
                </c:pt>
                <c:pt idx="495">
                  <c:v>1912.2916666666292</c:v>
                </c:pt>
                <c:pt idx="496">
                  <c:v>1912.3749999999625</c:v>
                </c:pt>
                <c:pt idx="497">
                  <c:v>1912.4583333332957</c:v>
                </c:pt>
                <c:pt idx="498">
                  <c:v>1912.541666666629</c:v>
                </c:pt>
                <c:pt idx="499">
                  <c:v>1912.6249999999623</c:v>
                </c:pt>
                <c:pt idx="500">
                  <c:v>1912.7083333332955</c:v>
                </c:pt>
                <c:pt idx="501">
                  <c:v>1912.7916666666288</c:v>
                </c:pt>
                <c:pt idx="502">
                  <c:v>1912.874999999962</c:v>
                </c:pt>
                <c:pt idx="503">
                  <c:v>1912.9583333332953</c:v>
                </c:pt>
                <c:pt idx="504">
                  <c:v>1913.0416666666285</c:v>
                </c:pt>
                <c:pt idx="505">
                  <c:v>1913.1249999999618</c:v>
                </c:pt>
                <c:pt idx="506">
                  <c:v>1913.2083333332951</c:v>
                </c:pt>
                <c:pt idx="507">
                  <c:v>1913.2916666666283</c:v>
                </c:pt>
                <c:pt idx="508">
                  <c:v>1913.3749999999616</c:v>
                </c:pt>
                <c:pt idx="509">
                  <c:v>1913.4583333332948</c:v>
                </c:pt>
                <c:pt idx="510">
                  <c:v>1913.5416666666281</c:v>
                </c:pt>
                <c:pt idx="511">
                  <c:v>1913.6249999999613</c:v>
                </c:pt>
                <c:pt idx="512">
                  <c:v>1913.7083333332946</c:v>
                </c:pt>
                <c:pt idx="513">
                  <c:v>1913.7916666666279</c:v>
                </c:pt>
                <c:pt idx="514">
                  <c:v>1913.8749999999611</c:v>
                </c:pt>
                <c:pt idx="515">
                  <c:v>1913.9583333332944</c:v>
                </c:pt>
                <c:pt idx="516">
                  <c:v>1914.0416666666276</c:v>
                </c:pt>
                <c:pt idx="517">
                  <c:v>1914.1249999999609</c:v>
                </c:pt>
                <c:pt idx="518">
                  <c:v>1914.2083333332941</c:v>
                </c:pt>
                <c:pt idx="519">
                  <c:v>1914.2916666666274</c:v>
                </c:pt>
                <c:pt idx="520">
                  <c:v>1914.3749999999607</c:v>
                </c:pt>
                <c:pt idx="521">
                  <c:v>1914.4583333332939</c:v>
                </c:pt>
                <c:pt idx="522">
                  <c:v>1914.5416666666272</c:v>
                </c:pt>
                <c:pt idx="523">
                  <c:v>1914.6249999999604</c:v>
                </c:pt>
                <c:pt idx="524">
                  <c:v>1914.7083333332937</c:v>
                </c:pt>
                <c:pt idx="525">
                  <c:v>1914.791666666627</c:v>
                </c:pt>
                <c:pt idx="526">
                  <c:v>1914.8749999999602</c:v>
                </c:pt>
                <c:pt idx="527">
                  <c:v>1914.9583333332935</c:v>
                </c:pt>
                <c:pt idx="528">
                  <c:v>1915.0416666666267</c:v>
                </c:pt>
                <c:pt idx="529">
                  <c:v>1915.12499999996</c:v>
                </c:pt>
                <c:pt idx="530">
                  <c:v>1915.2083333332932</c:v>
                </c:pt>
                <c:pt idx="531">
                  <c:v>1915.2916666666265</c:v>
                </c:pt>
                <c:pt idx="532">
                  <c:v>1915.3749999999598</c:v>
                </c:pt>
                <c:pt idx="533">
                  <c:v>1915.458333333293</c:v>
                </c:pt>
                <c:pt idx="534">
                  <c:v>1915.5416666666263</c:v>
                </c:pt>
                <c:pt idx="535">
                  <c:v>1915.6249999999595</c:v>
                </c:pt>
                <c:pt idx="536">
                  <c:v>1915.7083333332928</c:v>
                </c:pt>
                <c:pt idx="537">
                  <c:v>1915.791666666626</c:v>
                </c:pt>
                <c:pt idx="538">
                  <c:v>1915.8749999999593</c:v>
                </c:pt>
                <c:pt idx="539">
                  <c:v>1915.9583333332926</c:v>
                </c:pt>
                <c:pt idx="540">
                  <c:v>1916.0416666666258</c:v>
                </c:pt>
                <c:pt idx="541">
                  <c:v>1916.1249999999591</c:v>
                </c:pt>
                <c:pt idx="542">
                  <c:v>1916.2083333332923</c:v>
                </c:pt>
                <c:pt idx="543">
                  <c:v>1916.2916666666256</c:v>
                </c:pt>
                <c:pt idx="544">
                  <c:v>1916.3749999999588</c:v>
                </c:pt>
                <c:pt idx="545">
                  <c:v>1916.4583333332921</c:v>
                </c:pt>
                <c:pt idx="546">
                  <c:v>1916.5416666666254</c:v>
                </c:pt>
                <c:pt idx="547">
                  <c:v>1916.6249999999586</c:v>
                </c:pt>
                <c:pt idx="548">
                  <c:v>1916.7083333332919</c:v>
                </c:pt>
                <c:pt idx="549">
                  <c:v>1916.7916666666251</c:v>
                </c:pt>
                <c:pt idx="550">
                  <c:v>1916.8749999999584</c:v>
                </c:pt>
                <c:pt idx="551">
                  <c:v>1916.9583333332916</c:v>
                </c:pt>
                <c:pt idx="552">
                  <c:v>1917.0416666666249</c:v>
                </c:pt>
                <c:pt idx="553">
                  <c:v>1917.1249999999582</c:v>
                </c:pt>
                <c:pt idx="554">
                  <c:v>1917.2083333332914</c:v>
                </c:pt>
                <c:pt idx="555">
                  <c:v>1917.2916666666247</c:v>
                </c:pt>
                <c:pt idx="556">
                  <c:v>1917.3749999999579</c:v>
                </c:pt>
                <c:pt idx="557">
                  <c:v>1917.4583333332912</c:v>
                </c:pt>
                <c:pt idx="558">
                  <c:v>1917.5416666666245</c:v>
                </c:pt>
                <c:pt idx="559">
                  <c:v>1917.6249999999577</c:v>
                </c:pt>
                <c:pt idx="560">
                  <c:v>1917.708333333291</c:v>
                </c:pt>
                <c:pt idx="561">
                  <c:v>1917.7916666666242</c:v>
                </c:pt>
                <c:pt idx="562">
                  <c:v>1917.8749999999575</c:v>
                </c:pt>
                <c:pt idx="563">
                  <c:v>1917.9583333332907</c:v>
                </c:pt>
                <c:pt idx="564">
                  <c:v>1918.041666666624</c:v>
                </c:pt>
                <c:pt idx="565">
                  <c:v>1918.1249999999573</c:v>
                </c:pt>
                <c:pt idx="566">
                  <c:v>1918.2083333332905</c:v>
                </c:pt>
                <c:pt idx="567">
                  <c:v>1918.2916666666238</c:v>
                </c:pt>
                <c:pt idx="568">
                  <c:v>1918.374999999957</c:v>
                </c:pt>
                <c:pt idx="569">
                  <c:v>1918.4583333332903</c:v>
                </c:pt>
                <c:pt idx="570">
                  <c:v>1918.5416666666235</c:v>
                </c:pt>
                <c:pt idx="571">
                  <c:v>1918.6249999999568</c:v>
                </c:pt>
                <c:pt idx="572">
                  <c:v>1918.7083333332901</c:v>
                </c:pt>
                <c:pt idx="573">
                  <c:v>1918.7916666666233</c:v>
                </c:pt>
                <c:pt idx="574">
                  <c:v>1918.8749999999566</c:v>
                </c:pt>
                <c:pt idx="575">
                  <c:v>1918.9583333332898</c:v>
                </c:pt>
                <c:pt idx="576">
                  <c:v>1919.0416666666231</c:v>
                </c:pt>
                <c:pt idx="577">
                  <c:v>1919.1249999999563</c:v>
                </c:pt>
                <c:pt idx="578">
                  <c:v>1919.2083333332896</c:v>
                </c:pt>
                <c:pt idx="579">
                  <c:v>1919.2916666666229</c:v>
                </c:pt>
                <c:pt idx="580">
                  <c:v>1919.3749999999561</c:v>
                </c:pt>
                <c:pt idx="581">
                  <c:v>1919.4583333332894</c:v>
                </c:pt>
                <c:pt idx="582">
                  <c:v>1919.5416666666226</c:v>
                </c:pt>
                <c:pt idx="583">
                  <c:v>1919.6249999999559</c:v>
                </c:pt>
                <c:pt idx="584">
                  <c:v>1919.7083333332891</c:v>
                </c:pt>
                <c:pt idx="585">
                  <c:v>1919.7916666666224</c:v>
                </c:pt>
                <c:pt idx="586">
                  <c:v>1919.8749999999557</c:v>
                </c:pt>
                <c:pt idx="587">
                  <c:v>1919.9583333332889</c:v>
                </c:pt>
                <c:pt idx="588">
                  <c:v>1920.0416666666222</c:v>
                </c:pt>
                <c:pt idx="589">
                  <c:v>1920.1249999999554</c:v>
                </c:pt>
                <c:pt idx="590">
                  <c:v>1920.2083333332887</c:v>
                </c:pt>
                <c:pt idx="591">
                  <c:v>1920.2916666666219</c:v>
                </c:pt>
                <c:pt idx="592">
                  <c:v>1920.3749999999552</c:v>
                </c:pt>
                <c:pt idx="593">
                  <c:v>1920.4583333332885</c:v>
                </c:pt>
                <c:pt idx="594">
                  <c:v>1920.5416666666217</c:v>
                </c:pt>
                <c:pt idx="595">
                  <c:v>1920.624999999955</c:v>
                </c:pt>
                <c:pt idx="596">
                  <c:v>1920.7083333332882</c:v>
                </c:pt>
                <c:pt idx="597">
                  <c:v>1920.7916666666215</c:v>
                </c:pt>
                <c:pt idx="598">
                  <c:v>1920.8749999999548</c:v>
                </c:pt>
                <c:pt idx="599">
                  <c:v>1920.958333333288</c:v>
                </c:pt>
                <c:pt idx="600">
                  <c:v>1921.0416666666213</c:v>
                </c:pt>
                <c:pt idx="601">
                  <c:v>1921.1249999999545</c:v>
                </c:pt>
                <c:pt idx="602">
                  <c:v>1921.2083333332878</c:v>
                </c:pt>
                <c:pt idx="603">
                  <c:v>1921.291666666621</c:v>
                </c:pt>
                <c:pt idx="604">
                  <c:v>1921.3749999999543</c:v>
                </c:pt>
                <c:pt idx="605">
                  <c:v>1921.4583333332876</c:v>
                </c:pt>
                <c:pt idx="606">
                  <c:v>1921.5416666666208</c:v>
                </c:pt>
                <c:pt idx="607">
                  <c:v>1921.6249999999541</c:v>
                </c:pt>
                <c:pt idx="608">
                  <c:v>1921.7083333332873</c:v>
                </c:pt>
                <c:pt idx="609">
                  <c:v>1921.7916666666206</c:v>
                </c:pt>
                <c:pt idx="610">
                  <c:v>1921.8749999999538</c:v>
                </c:pt>
                <c:pt idx="611">
                  <c:v>1921.9583333332871</c:v>
                </c:pt>
                <c:pt idx="612">
                  <c:v>1922.0416666666204</c:v>
                </c:pt>
                <c:pt idx="613">
                  <c:v>1922.1249999999536</c:v>
                </c:pt>
                <c:pt idx="614">
                  <c:v>1922.2083333332869</c:v>
                </c:pt>
                <c:pt idx="615">
                  <c:v>1922.2916666666201</c:v>
                </c:pt>
                <c:pt idx="616">
                  <c:v>1922.3749999999534</c:v>
                </c:pt>
                <c:pt idx="617">
                  <c:v>1922.4583333332866</c:v>
                </c:pt>
                <c:pt idx="618">
                  <c:v>1922.5416666666199</c:v>
                </c:pt>
                <c:pt idx="619">
                  <c:v>1922.6249999999532</c:v>
                </c:pt>
                <c:pt idx="620">
                  <c:v>1922.7083333332864</c:v>
                </c:pt>
                <c:pt idx="621">
                  <c:v>1922.7916666666197</c:v>
                </c:pt>
                <c:pt idx="622">
                  <c:v>1922.8749999999529</c:v>
                </c:pt>
                <c:pt idx="623">
                  <c:v>1922.9583333332862</c:v>
                </c:pt>
                <c:pt idx="624">
                  <c:v>1923.0416666666194</c:v>
                </c:pt>
                <c:pt idx="625">
                  <c:v>1923.1249999999527</c:v>
                </c:pt>
                <c:pt idx="626">
                  <c:v>1923.208333333286</c:v>
                </c:pt>
                <c:pt idx="627">
                  <c:v>1923.2916666666192</c:v>
                </c:pt>
                <c:pt idx="628">
                  <c:v>1923.3749999999525</c:v>
                </c:pt>
                <c:pt idx="629">
                  <c:v>1923.4583333332857</c:v>
                </c:pt>
                <c:pt idx="630">
                  <c:v>1923.541666666619</c:v>
                </c:pt>
                <c:pt idx="631">
                  <c:v>1923.6249999999523</c:v>
                </c:pt>
                <c:pt idx="632">
                  <c:v>1923.7083333332855</c:v>
                </c:pt>
                <c:pt idx="633">
                  <c:v>1923.7916666666188</c:v>
                </c:pt>
                <c:pt idx="634">
                  <c:v>1923.874999999952</c:v>
                </c:pt>
                <c:pt idx="635">
                  <c:v>1923.9583333332853</c:v>
                </c:pt>
                <c:pt idx="636">
                  <c:v>1924.0416666666185</c:v>
                </c:pt>
                <c:pt idx="637">
                  <c:v>1924.1249999999518</c:v>
                </c:pt>
                <c:pt idx="638">
                  <c:v>1924.2083333332851</c:v>
                </c:pt>
                <c:pt idx="639">
                  <c:v>1924.2916666666183</c:v>
                </c:pt>
                <c:pt idx="640">
                  <c:v>1924.3749999999516</c:v>
                </c:pt>
                <c:pt idx="641">
                  <c:v>1924.4583333332848</c:v>
                </c:pt>
                <c:pt idx="642">
                  <c:v>1924.5416666666181</c:v>
                </c:pt>
                <c:pt idx="643">
                  <c:v>1924.6249999999513</c:v>
                </c:pt>
                <c:pt idx="644">
                  <c:v>1924.7083333332846</c:v>
                </c:pt>
                <c:pt idx="645">
                  <c:v>1924.7916666666179</c:v>
                </c:pt>
                <c:pt idx="646">
                  <c:v>1924.8749999999511</c:v>
                </c:pt>
                <c:pt idx="647">
                  <c:v>1924.9583333332844</c:v>
                </c:pt>
                <c:pt idx="648">
                  <c:v>1925.0416666666176</c:v>
                </c:pt>
                <c:pt idx="649">
                  <c:v>1925.1249999999509</c:v>
                </c:pt>
                <c:pt idx="650">
                  <c:v>1925.2083333332841</c:v>
                </c:pt>
                <c:pt idx="651">
                  <c:v>1925.2916666666174</c:v>
                </c:pt>
                <c:pt idx="652">
                  <c:v>1925.3749999999507</c:v>
                </c:pt>
                <c:pt idx="653">
                  <c:v>1925.4583333332839</c:v>
                </c:pt>
                <c:pt idx="654">
                  <c:v>1925.5416666666172</c:v>
                </c:pt>
                <c:pt idx="655">
                  <c:v>1925.6249999999504</c:v>
                </c:pt>
                <c:pt idx="656">
                  <c:v>1925.7083333332837</c:v>
                </c:pt>
                <c:pt idx="657">
                  <c:v>1925.7916666666169</c:v>
                </c:pt>
                <c:pt idx="658">
                  <c:v>1925.8749999999502</c:v>
                </c:pt>
                <c:pt idx="659">
                  <c:v>1925.9583333332835</c:v>
                </c:pt>
                <c:pt idx="660">
                  <c:v>1926.0416666666167</c:v>
                </c:pt>
                <c:pt idx="661">
                  <c:v>1926.12499999995</c:v>
                </c:pt>
                <c:pt idx="662">
                  <c:v>1926.2083333332832</c:v>
                </c:pt>
                <c:pt idx="663">
                  <c:v>1926.2916666666165</c:v>
                </c:pt>
                <c:pt idx="664">
                  <c:v>1926.3749999999498</c:v>
                </c:pt>
                <c:pt idx="665">
                  <c:v>1926.458333333283</c:v>
                </c:pt>
                <c:pt idx="666">
                  <c:v>1926.5416666666163</c:v>
                </c:pt>
                <c:pt idx="667">
                  <c:v>1926.6249999999495</c:v>
                </c:pt>
                <c:pt idx="668">
                  <c:v>1926.7083333332828</c:v>
                </c:pt>
                <c:pt idx="669">
                  <c:v>1926.791666666616</c:v>
                </c:pt>
                <c:pt idx="670">
                  <c:v>1926.8749999999493</c:v>
                </c:pt>
                <c:pt idx="671">
                  <c:v>1926.9583333332826</c:v>
                </c:pt>
                <c:pt idx="672">
                  <c:v>1927.0416666666158</c:v>
                </c:pt>
                <c:pt idx="673">
                  <c:v>1927.1249999999491</c:v>
                </c:pt>
                <c:pt idx="674">
                  <c:v>1927.2083333332823</c:v>
                </c:pt>
                <c:pt idx="675">
                  <c:v>1927.2916666666156</c:v>
                </c:pt>
                <c:pt idx="676">
                  <c:v>1927.3749999999488</c:v>
                </c:pt>
                <c:pt idx="677">
                  <c:v>1927.4583333332821</c:v>
                </c:pt>
                <c:pt idx="678">
                  <c:v>1927.5416666666154</c:v>
                </c:pt>
                <c:pt idx="679">
                  <c:v>1927.6249999999486</c:v>
                </c:pt>
                <c:pt idx="680">
                  <c:v>1927.7083333332819</c:v>
                </c:pt>
                <c:pt idx="681">
                  <c:v>1927.7916666666151</c:v>
                </c:pt>
                <c:pt idx="682">
                  <c:v>1927.8749999999484</c:v>
                </c:pt>
                <c:pt idx="683">
                  <c:v>1927.9583333332816</c:v>
                </c:pt>
                <c:pt idx="684">
                  <c:v>1928.0416666666149</c:v>
                </c:pt>
                <c:pt idx="685">
                  <c:v>1928.1249999999482</c:v>
                </c:pt>
                <c:pt idx="686">
                  <c:v>1928.2083333332814</c:v>
                </c:pt>
                <c:pt idx="687">
                  <c:v>1928.2916666666147</c:v>
                </c:pt>
                <c:pt idx="688">
                  <c:v>1928.3749999999479</c:v>
                </c:pt>
                <c:pt idx="689">
                  <c:v>1928.4583333332812</c:v>
                </c:pt>
                <c:pt idx="690">
                  <c:v>1928.5416666666144</c:v>
                </c:pt>
                <c:pt idx="691">
                  <c:v>1928.6249999999477</c:v>
                </c:pt>
                <c:pt idx="692">
                  <c:v>1928.708333333281</c:v>
                </c:pt>
                <c:pt idx="693">
                  <c:v>1928.7916666666142</c:v>
                </c:pt>
                <c:pt idx="694">
                  <c:v>1928.8749999999475</c:v>
                </c:pt>
                <c:pt idx="695">
                  <c:v>1928.9583333332807</c:v>
                </c:pt>
                <c:pt idx="696">
                  <c:v>1929.041666666614</c:v>
                </c:pt>
                <c:pt idx="697">
                  <c:v>1929.1249999999472</c:v>
                </c:pt>
                <c:pt idx="698">
                  <c:v>1929.2083333332805</c:v>
                </c:pt>
                <c:pt idx="699">
                  <c:v>1929.2916666666138</c:v>
                </c:pt>
                <c:pt idx="700">
                  <c:v>1929.374999999947</c:v>
                </c:pt>
                <c:pt idx="701">
                  <c:v>1929.4583333332803</c:v>
                </c:pt>
                <c:pt idx="702">
                  <c:v>1929.5416666666135</c:v>
                </c:pt>
                <c:pt idx="703">
                  <c:v>1929.6249999999468</c:v>
                </c:pt>
                <c:pt idx="704">
                  <c:v>1929.7083333332801</c:v>
                </c:pt>
                <c:pt idx="705">
                  <c:v>1929.7916666666133</c:v>
                </c:pt>
                <c:pt idx="706">
                  <c:v>1929.8749999999466</c:v>
                </c:pt>
                <c:pt idx="707">
                  <c:v>1929.9583333332798</c:v>
                </c:pt>
                <c:pt idx="708">
                  <c:v>1930.0416666666131</c:v>
                </c:pt>
                <c:pt idx="709">
                  <c:v>1930.1249999999463</c:v>
                </c:pt>
                <c:pt idx="710">
                  <c:v>1930.2083333332796</c:v>
                </c:pt>
                <c:pt idx="711">
                  <c:v>1930.2916666666129</c:v>
                </c:pt>
                <c:pt idx="712">
                  <c:v>1930.3749999999461</c:v>
                </c:pt>
                <c:pt idx="713">
                  <c:v>1930.4583333332794</c:v>
                </c:pt>
                <c:pt idx="714">
                  <c:v>1930.5416666666126</c:v>
                </c:pt>
                <c:pt idx="715">
                  <c:v>1930.6249999999459</c:v>
                </c:pt>
                <c:pt idx="716">
                  <c:v>1930.7083333332791</c:v>
                </c:pt>
                <c:pt idx="717">
                  <c:v>1930.7916666666124</c:v>
                </c:pt>
                <c:pt idx="718">
                  <c:v>1930.8749999999457</c:v>
                </c:pt>
                <c:pt idx="719">
                  <c:v>1930.9583333332789</c:v>
                </c:pt>
                <c:pt idx="720">
                  <c:v>1931.0416666666122</c:v>
                </c:pt>
                <c:pt idx="721">
                  <c:v>1931.1249999999454</c:v>
                </c:pt>
                <c:pt idx="722">
                  <c:v>1931.2083333332787</c:v>
                </c:pt>
                <c:pt idx="723">
                  <c:v>1931.2916666666119</c:v>
                </c:pt>
                <c:pt idx="724">
                  <c:v>1931.3749999999452</c:v>
                </c:pt>
                <c:pt idx="725">
                  <c:v>1931.4583333332785</c:v>
                </c:pt>
                <c:pt idx="726">
                  <c:v>1931.5416666666117</c:v>
                </c:pt>
                <c:pt idx="727">
                  <c:v>1931.624999999945</c:v>
                </c:pt>
                <c:pt idx="728">
                  <c:v>1931.7083333332782</c:v>
                </c:pt>
                <c:pt idx="729">
                  <c:v>1931.7916666666115</c:v>
                </c:pt>
                <c:pt idx="730">
                  <c:v>1931.8749999999447</c:v>
                </c:pt>
                <c:pt idx="731">
                  <c:v>1931.958333333278</c:v>
                </c:pt>
                <c:pt idx="732">
                  <c:v>1932.0416666666113</c:v>
                </c:pt>
                <c:pt idx="733">
                  <c:v>1932.1249999999445</c:v>
                </c:pt>
                <c:pt idx="734">
                  <c:v>1932.2083333332778</c:v>
                </c:pt>
                <c:pt idx="735">
                  <c:v>1932.291666666611</c:v>
                </c:pt>
                <c:pt idx="736">
                  <c:v>1932.3749999999443</c:v>
                </c:pt>
                <c:pt idx="737">
                  <c:v>1932.4583333332776</c:v>
                </c:pt>
                <c:pt idx="738">
                  <c:v>1932.5416666666108</c:v>
                </c:pt>
                <c:pt idx="739">
                  <c:v>1932.6249999999441</c:v>
                </c:pt>
                <c:pt idx="740">
                  <c:v>1932.7083333332773</c:v>
                </c:pt>
                <c:pt idx="741">
                  <c:v>1932.7916666666106</c:v>
                </c:pt>
                <c:pt idx="742">
                  <c:v>1932.8749999999438</c:v>
                </c:pt>
                <c:pt idx="743">
                  <c:v>1932.9583333332771</c:v>
                </c:pt>
                <c:pt idx="744">
                  <c:v>1933.0416666666104</c:v>
                </c:pt>
                <c:pt idx="745">
                  <c:v>1933.1249999999436</c:v>
                </c:pt>
                <c:pt idx="746">
                  <c:v>1933.2083333332769</c:v>
                </c:pt>
                <c:pt idx="747">
                  <c:v>1933.2916666666101</c:v>
                </c:pt>
                <c:pt idx="748">
                  <c:v>1933.3749999999434</c:v>
                </c:pt>
                <c:pt idx="749">
                  <c:v>1933.4583333332766</c:v>
                </c:pt>
                <c:pt idx="750">
                  <c:v>1933.5416666666099</c:v>
                </c:pt>
                <c:pt idx="751">
                  <c:v>1933.6249999999432</c:v>
                </c:pt>
                <c:pt idx="752">
                  <c:v>1933.7083333332764</c:v>
                </c:pt>
                <c:pt idx="753">
                  <c:v>1933.7916666666097</c:v>
                </c:pt>
                <c:pt idx="754">
                  <c:v>1933.8749999999429</c:v>
                </c:pt>
                <c:pt idx="755">
                  <c:v>1933.9583333332762</c:v>
                </c:pt>
                <c:pt idx="756">
                  <c:v>1934.0416666666094</c:v>
                </c:pt>
                <c:pt idx="757">
                  <c:v>1934.1249999999427</c:v>
                </c:pt>
                <c:pt idx="758">
                  <c:v>1934.208333333276</c:v>
                </c:pt>
                <c:pt idx="759">
                  <c:v>1934.2916666666092</c:v>
                </c:pt>
                <c:pt idx="760">
                  <c:v>1934.3749999999425</c:v>
                </c:pt>
                <c:pt idx="761">
                  <c:v>1934.4583333332757</c:v>
                </c:pt>
                <c:pt idx="762">
                  <c:v>1934.541666666609</c:v>
                </c:pt>
                <c:pt idx="763">
                  <c:v>1934.6249999999422</c:v>
                </c:pt>
                <c:pt idx="764">
                  <c:v>1934.7083333332755</c:v>
                </c:pt>
                <c:pt idx="765">
                  <c:v>1934.7916666666088</c:v>
                </c:pt>
                <c:pt idx="766">
                  <c:v>1934.874999999942</c:v>
                </c:pt>
                <c:pt idx="767">
                  <c:v>1934.9583333332753</c:v>
                </c:pt>
                <c:pt idx="768">
                  <c:v>1935.0416666666085</c:v>
                </c:pt>
                <c:pt idx="769">
                  <c:v>1935.1249999999418</c:v>
                </c:pt>
                <c:pt idx="770">
                  <c:v>1935.208333333275</c:v>
                </c:pt>
                <c:pt idx="771">
                  <c:v>1935.2916666666083</c:v>
                </c:pt>
                <c:pt idx="772">
                  <c:v>1935.3749999999416</c:v>
                </c:pt>
                <c:pt idx="773">
                  <c:v>1935.4583333332748</c:v>
                </c:pt>
                <c:pt idx="774">
                  <c:v>1935.5416666666081</c:v>
                </c:pt>
                <c:pt idx="775">
                  <c:v>1935.6249999999413</c:v>
                </c:pt>
                <c:pt idx="776">
                  <c:v>1935.7083333332746</c:v>
                </c:pt>
                <c:pt idx="777">
                  <c:v>1935.7916666666079</c:v>
                </c:pt>
                <c:pt idx="778">
                  <c:v>1935.8749999999411</c:v>
                </c:pt>
                <c:pt idx="779">
                  <c:v>1935.9583333332744</c:v>
                </c:pt>
                <c:pt idx="780">
                  <c:v>1936.0416666666076</c:v>
                </c:pt>
                <c:pt idx="781">
                  <c:v>1936.1249999999409</c:v>
                </c:pt>
                <c:pt idx="782">
                  <c:v>1936.2083333332741</c:v>
                </c:pt>
                <c:pt idx="783">
                  <c:v>1936.2916666666074</c:v>
                </c:pt>
                <c:pt idx="784">
                  <c:v>1936.3749999999407</c:v>
                </c:pt>
                <c:pt idx="785">
                  <c:v>1936.4583333332739</c:v>
                </c:pt>
                <c:pt idx="786">
                  <c:v>1936.5416666666072</c:v>
                </c:pt>
                <c:pt idx="787">
                  <c:v>1936.6249999999404</c:v>
                </c:pt>
                <c:pt idx="788">
                  <c:v>1936.7083333332737</c:v>
                </c:pt>
                <c:pt idx="789">
                  <c:v>1936.7916666666069</c:v>
                </c:pt>
                <c:pt idx="790">
                  <c:v>1936.8749999999402</c:v>
                </c:pt>
                <c:pt idx="791">
                  <c:v>1936.9583333332735</c:v>
                </c:pt>
                <c:pt idx="792">
                  <c:v>1937.0416666666067</c:v>
                </c:pt>
                <c:pt idx="793">
                  <c:v>1937.12499999994</c:v>
                </c:pt>
                <c:pt idx="794">
                  <c:v>1937.2083333332732</c:v>
                </c:pt>
                <c:pt idx="795">
                  <c:v>1937.2916666666065</c:v>
                </c:pt>
                <c:pt idx="796">
                  <c:v>1937.3749999999397</c:v>
                </c:pt>
                <c:pt idx="797">
                  <c:v>1937.458333333273</c:v>
                </c:pt>
                <c:pt idx="798">
                  <c:v>1937.5416666666063</c:v>
                </c:pt>
                <c:pt idx="799">
                  <c:v>1937.6249999999395</c:v>
                </c:pt>
                <c:pt idx="800">
                  <c:v>1937.7083333332728</c:v>
                </c:pt>
                <c:pt idx="801">
                  <c:v>1937.791666666606</c:v>
                </c:pt>
                <c:pt idx="802">
                  <c:v>1937.8749999999393</c:v>
                </c:pt>
                <c:pt idx="803">
                  <c:v>1937.9583333332725</c:v>
                </c:pt>
                <c:pt idx="804">
                  <c:v>1938.0416666666058</c:v>
                </c:pt>
                <c:pt idx="805">
                  <c:v>1938.1249999999391</c:v>
                </c:pt>
                <c:pt idx="806">
                  <c:v>1938.2083333332723</c:v>
                </c:pt>
                <c:pt idx="807">
                  <c:v>1938.2916666666056</c:v>
                </c:pt>
                <c:pt idx="808">
                  <c:v>1938.3749999999388</c:v>
                </c:pt>
                <c:pt idx="809">
                  <c:v>1938.4583333332721</c:v>
                </c:pt>
                <c:pt idx="810">
                  <c:v>1938.5416666666054</c:v>
                </c:pt>
                <c:pt idx="811">
                  <c:v>1938.6249999999386</c:v>
                </c:pt>
                <c:pt idx="812">
                  <c:v>1938.7083333332719</c:v>
                </c:pt>
                <c:pt idx="813">
                  <c:v>1938.7916666666051</c:v>
                </c:pt>
                <c:pt idx="814">
                  <c:v>1938.8749999999384</c:v>
                </c:pt>
                <c:pt idx="815">
                  <c:v>1938.9583333332716</c:v>
                </c:pt>
                <c:pt idx="816">
                  <c:v>1939.0416666666049</c:v>
                </c:pt>
                <c:pt idx="817">
                  <c:v>1939.1249999999382</c:v>
                </c:pt>
                <c:pt idx="818">
                  <c:v>1939.2083333332714</c:v>
                </c:pt>
                <c:pt idx="819">
                  <c:v>1939.2916666666047</c:v>
                </c:pt>
                <c:pt idx="820">
                  <c:v>1939.3749999999379</c:v>
                </c:pt>
                <c:pt idx="821">
                  <c:v>1939.4583333332712</c:v>
                </c:pt>
                <c:pt idx="822">
                  <c:v>1939.5416666666044</c:v>
                </c:pt>
                <c:pt idx="823">
                  <c:v>1939.6249999999377</c:v>
                </c:pt>
                <c:pt idx="824">
                  <c:v>1939.708333333271</c:v>
                </c:pt>
                <c:pt idx="825">
                  <c:v>1939.7916666666042</c:v>
                </c:pt>
                <c:pt idx="826">
                  <c:v>1939.8749999999375</c:v>
                </c:pt>
                <c:pt idx="827">
                  <c:v>1939.9583333332707</c:v>
                </c:pt>
                <c:pt idx="828">
                  <c:v>1940.041666666604</c:v>
                </c:pt>
                <c:pt idx="829">
                  <c:v>1940.1249999999372</c:v>
                </c:pt>
                <c:pt idx="830">
                  <c:v>1940.2083333332705</c:v>
                </c:pt>
                <c:pt idx="831">
                  <c:v>1940.2916666666038</c:v>
                </c:pt>
                <c:pt idx="832">
                  <c:v>1940.374999999937</c:v>
                </c:pt>
                <c:pt idx="833">
                  <c:v>1940.4583333332703</c:v>
                </c:pt>
                <c:pt idx="834">
                  <c:v>1940.5416666666035</c:v>
                </c:pt>
                <c:pt idx="835">
                  <c:v>1940.6249999999368</c:v>
                </c:pt>
                <c:pt idx="836">
                  <c:v>1940.70833333327</c:v>
                </c:pt>
                <c:pt idx="837">
                  <c:v>1940.7916666666033</c:v>
                </c:pt>
                <c:pt idx="838">
                  <c:v>1940.8749999999366</c:v>
                </c:pt>
                <c:pt idx="839">
                  <c:v>1940.9583333332698</c:v>
                </c:pt>
                <c:pt idx="840">
                  <c:v>1941.0416666666031</c:v>
                </c:pt>
                <c:pt idx="841">
                  <c:v>1941.1249999999363</c:v>
                </c:pt>
                <c:pt idx="842">
                  <c:v>1941.2083333332696</c:v>
                </c:pt>
                <c:pt idx="843">
                  <c:v>1941.2916666666029</c:v>
                </c:pt>
                <c:pt idx="844">
                  <c:v>1941.3749999999361</c:v>
                </c:pt>
                <c:pt idx="845">
                  <c:v>1941.4583333332694</c:v>
                </c:pt>
                <c:pt idx="846">
                  <c:v>1941.5416666666026</c:v>
                </c:pt>
                <c:pt idx="847">
                  <c:v>1941.6249999999359</c:v>
                </c:pt>
                <c:pt idx="848">
                  <c:v>1941.7083333332691</c:v>
                </c:pt>
                <c:pt idx="849">
                  <c:v>1941.7916666666024</c:v>
                </c:pt>
                <c:pt idx="850">
                  <c:v>1941.8749999999357</c:v>
                </c:pt>
                <c:pt idx="851">
                  <c:v>1941.9583333332689</c:v>
                </c:pt>
                <c:pt idx="852">
                  <c:v>1942.0416666666022</c:v>
                </c:pt>
                <c:pt idx="853">
                  <c:v>1942.1249999999354</c:v>
                </c:pt>
                <c:pt idx="854">
                  <c:v>1942.2083333332687</c:v>
                </c:pt>
                <c:pt idx="855">
                  <c:v>1942.2916666666019</c:v>
                </c:pt>
                <c:pt idx="856">
                  <c:v>1942.3749999999352</c:v>
                </c:pt>
                <c:pt idx="857">
                  <c:v>1942.4583333332685</c:v>
                </c:pt>
                <c:pt idx="858">
                  <c:v>1942.5416666666017</c:v>
                </c:pt>
                <c:pt idx="859">
                  <c:v>1942.624999999935</c:v>
                </c:pt>
                <c:pt idx="860">
                  <c:v>1942.7083333332682</c:v>
                </c:pt>
                <c:pt idx="861">
                  <c:v>1942.7916666666015</c:v>
                </c:pt>
                <c:pt idx="862">
                  <c:v>1942.8749999999347</c:v>
                </c:pt>
                <c:pt idx="863">
                  <c:v>1942.958333333268</c:v>
                </c:pt>
                <c:pt idx="864">
                  <c:v>1943.0416666666013</c:v>
                </c:pt>
                <c:pt idx="865">
                  <c:v>1943.1249999999345</c:v>
                </c:pt>
                <c:pt idx="866">
                  <c:v>1943.2083333332678</c:v>
                </c:pt>
                <c:pt idx="867">
                  <c:v>1943.291666666601</c:v>
                </c:pt>
                <c:pt idx="868">
                  <c:v>1943.3749999999343</c:v>
                </c:pt>
                <c:pt idx="869">
                  <c:v>1943.4583333332675</c:v>
                </c:pt>
                <c:pt idx="870">
                  <c:v>1943.5416666666008</c:v>
                </c:pt>
                <c:pt idx="871">
                  <c:v>1943.6249999999341</c:v>
                </c:pt>
                <c:pt idx="872">
                  <c:v>1943.7083333332673</c:v>
                </c:pt>
                <c:pt idx="873">
                  <c:v>1943.7916666666006</c:v>
                </c:pt>
                <c:pt idx="874">
                  <c:v>1943.8749999999338</c:v>
                </c:pt>
                <c:pt idx="875">
                  <c:v>1943.9583333332671</c:v>
                </c:pt>
                <c:pt idx="876">
                  <c:v>1944.0416666666003</c:v>
                </c:pt>
                <c:pt idx="877">
                  <c:v>1944.1249999999336</c:v>
                </c:pt>
                <c:pt idx="878">
                  <c:v>1944.2083333332669</c:v>
                </c:pt>
                <c:pt idx="879">
                  <c:v>1944.2916666666001</c:v>
                </c:pt>
                <c:pt idx="880">
                  <c:v>1944.3749999999334</c:v>
                </c:pt>
                <c:pt idx="881">
                  <c:v>1944.4583333332666</c:v>
                </c:pt>
                <c:pt idx="882">
                  <c:v>1944.5416666665999</c:v>
                </c:pt>
                <c:pt idx="883">
                  <c:v>1944.6249999999332</c:v>
                </c:pt>
                <c:pt idx="884">
                  <c:v>1944.7083333332664</c:v>
                </c:pt>
                <c:pt idx="885">
                  <c:v>1944.7916666665997</c:v>
                </c:pt>
                <c:pt idx="886">
                  <c:v>1944.8749999999329</c:v>
                </c:pt>
                <c:pt idx="887">
                  <c:v>1944.9583333332662</c:v>
                </c:pt>
                <c:pt idx="888">
                  <c:v>1945.0416666665994</c:v>
                </c:pt>
                <c:pt idx="889">
                  <c:v>1945.1249999999327</c:v>
                </c:pt>
                <c:pt idx="890">
                  <c:v>1945.208333333266</c:v>
                </c:pt>
                <c:pt idx="891">
                  <c:v>1945.2916666665992</c:v>
                </c:pt>
                <c:pt idx="892">
                  <c:v>1945.3749999999325</c:v>
                </c:pt>
                <c:pt idx="893">
                  <c:v>1945.4583333332657</c:v>
                </c:pt>
                <c:pt idx="894">
                  <c:v>1945.541666666599</c:v>
                </c:pt>
                <c:pt idx="895">
                  <c:v>1945.6249999999322</c:v>
                </c:pt>
                <c:pt idx="896">
                  <c:v>1945.7083333332655</c:v>
                </c:pt>
                <c:pt idx="897">
                  <c:v>1945.7916666665988</c:v>
                </c:pt>
                <c:pt idx="898">
                  <c:v>1945.874999999932</c:v>
                </c:pt>
                <c:pt idx="899">
                  <c:v>1945.9583333332653</c:v>
                </c:pt>
                <c:pt idx="900">
                  <c:v>1946.0416666665985</c:v>
                </c:pt>
                <c:pt idx="901">
                  <c:v>1946.1249999999318</c:v>
                </c:pt>
                <c:pt idx="902">
                  <c:v>1946.208333333265</c:v>
                </c:pt>
                <c:pt idx="903">
                  <c:v>1946.2916666665983</c:v>
                </c:pt>
                <c:pt idx="904">
                  <c:v>1946.3749999999316</c:v>
                </c:pt>
                <c:pt idx="905">
                  <c:v>1946.4583333332648</c:v>
                </c:pt>
                <c:pt idx="906">
                  <c:v>1946.5416666665981</c:v>
                </c:pt>
                <c:pt idx="907">
                  <c:v>1946.6249999999313</c:v>
                </c:pt>
                <c:pt idx="908">
                  <c:v>1946.7083333332646</c:v>
                </c:pt>
                <c:pt idx="909">
                  <c:v>1946.7916666665978</c:v>
                </c:pt>
                <c:pt idx="910">
                  <c:v>1946.8749999999311</c:v>
                </c:pt>
                <c:pt idx="911">
                  <c:v>1946.9583333332644</c:v>
                </c:pt>
                <c:pt idx="912">
                  <c:v>1947.0416666665976</c:v>
                </c:pt>
                <c:pt idx="913">
                  <c:v>1947.1249999999309</c:v>
                </c:pt>
                <c:pt idx="914">
                  <c:v>1947.2083333332641</c:v>
                </c:pt>
                <c:pt idx="915">
                  <c:v>1947.2916666665974</c:v>
                </c:pt>
                <c:pt idx="916">
                  <c:v>1947.3749999999307</c:v>
                </c:pt>
                <c:pt idx="917">
                  <c:v>1947.4583333332639</c:v>
                </c:pt>
                <c:pt idx="918">
                  <c:v>1947.5416666665972</c:v>
                </c:pt>
                <c:pt idx="919">
                  <c:v>1947.6249999999304</c:v>
                </c:pt>
                <c:pt idx="920">
                  <c:v>1947.7083333332637</c:v>
                </c:pt>
                <c:pt idx="921">
                  <c:v>1947.7916666665969</c:v>
                </c:pt>
                <c:pt idx="922">
                  <c:v>1947.8749999999302</c:v>
                </c:pt>
                <c:pt idx="923">
                  <c:v>1947.9583333332635</c:v>
                </c:pt>
                <c:pt idx="924">
                  <c:v>1948.0416666665967</c:v>
                </c:pt>
                <c:pt idx="925">
                  <c:v>1948.12499999993</c:v>
                </c:pt>
                <c:pt idx="926">
                  <c:v>1948.2083333332632</c:v>
                </c:pt>
                <c:pt idx="927">
                  <c:v>1948.2916666665965</c:v>
                </c:pt>
                <c:pt idx="928">
                  <c:v>1948.3749999999297</c:v>
                </c:pt>
                <c:pt idx="929">
                  <c:v>1948.458333333263</c:v>
                </c:pt>
                <c:pt idx="930">
                  <c:v>1948.5416666665963</c:v>
                </c:pt>
                <c:pt idx="931">
                  <c:v>1948.6249999999295</c:v>
                </c:pt>
                <c:pt idx="932">
                  <c:v>1948.7083333332628</c:v>
                </c:pt>
                <c:pt idx="933">
                  <c:v>1948.791666666596</c:v>
                </c:pt>
                <c:pt idx="934">
                  <c:v>1948.8749999999293</c:v>
                </c:pt>
                <c:pt idx="935">
                  <c:v>1948.9583333332625</c:v>
                </c:pt>
                <c:pt idx="936">
                  <c:v>1949.0416666665958</c:v>
                </c:pt>
                <c:pt idx="937">
                  <c:v>1949.1249999999291</c:v>
                </c:pt>
                <c:pt idx="938">
                  <c:v>1949.2083333332623</c:v>
                </c:pt>
                <c:pt idx="939">
                  <c:v>1949.2916666665956</c:v>
                </c:pt>
                <c:pt idx="940">
                  <c:v>1949.3749999999288</c:v>
                </c:pt>
                <c:pt idx="941">
                  <c:v>1949.4583333332621</c:v>
                </c:pt>
                <c:pt idx="942">
                  <c:v>1949.5416666665953</c:v>
                </c:pt>
                <c:pt idx="943">
                  <c:v>1949.6249999999286</c:v>
                </c:pt>
                <c:pt idx="944">
                  <c:v>1949.7083333332619</c:v>
                </c:pt>
                <c:pt idx="945">
                  <c:v>1949.7916666665951</c:v>
                </c:pt>
                <c:pt idx="946">
                  <c:v>1949.8749999999284</c:v>
                </c:pt>
                <c:pt idx="947">
                  <c:v>1949.9583333332616</c:v>
                </c:pt>
                <c:pt idx="948">
                  <c:v>1950.0416666665949</c:v>
                </c:pt>
                <c:pt idx="949">
                  <c:v>1950.1249999999281</c:v>
                </c:pt>
                <c:pt idx="950">
                  <c:v>1950.2083333332614</c:v>
                </c:pt>
                <c:pt idx="951">
                  <c:v>1950.2916666665947</c:v>
                </c:pt>
                <c:pt idx="952">
                  <c:v>1950.3749999999279</c:v>
                </c:pt>
                <c:pt idx="953">
                  <c:v>1950.4583333332612</c:v>
                </c:pt>
                <c:pt idx="954">
                  <c:v>1950.5416666665944</c:v>
                </c:pt>
                <c:pt idx="955">
                  <c:v>1950.6249999999277</c:v>
                </c:pt>
                <c:pt idx="956">
                  <c:v>1950.708333333261</c:v>
                </c:pt>
                <c:pt idx="957">
                  <c:v>1950.7916666665942</c:v>
                </c:pt>
                <c:pt idx="958">
                  <c:v>1950.8749999999275</c:v>
                </c:pt>
                <c:pt idx="959">
                  <c:v>1950.9583333332607</c:v>
                </c:pt>
                <c:pt idx="960">
                  <c:v>1951.041666666594</c:v>
                </c:pt>
                <c:pt idx="961">
                  <c:v>1951.1249999999272</c:v>
                </c:pt>
                <c:pt idx="962">
                  <c:v>1951.2083333332605</c:v>
                </c:pt>
                <c:pt idx="963">
                  <c:v>1951.2916666665938</c:v>
                </c:pt>
                <c:pt idx="964">
                  <c:v>1951.374999999927</c:v>
                </c:pt>
                <c:pt idx="965">
                  <c:v>1951.4583333332603</c:v>
                </c:pt>
                <c:pt idx="966">
                  <c:v>1951.5416666665935</c:v>
                </c:pt>
                <c:pt idx="967">
                  <c:v>1951.6249999999268</c:v>
                </c:pt>
                <c:pt idx="968">
                  <c:v>1951.70833333326</c:v>
                </c:pt>
                <c:pt idx="969">
                  <c:v>1951.7916666665933</c:v>
                </c:pt>
                <c:pt idx="970">
                  <c:v>1951.8749999999266</c:v>
                </c:pt>
                <c:pt idx="971">
                  <c:v>1951.9583333332598</c:v>
                </c:pt>
                <c:pt idx="972">
                  <c:v>1952.0416666665931</c:v>
                </c:pt>
                <c:pt idx="973">
                  <c:v>1952.1249999999263</c:v>
                </c:pt>
                <c:pt idx="974">
                  <c:v>1952.2083333332596</c:v>
                </c:pt>
                <c:pt idx="975">
                  <c:v>1952.2916666665928</c:v>
                </c:pt>
                <c:pt idx="976">
                  <c:v>1952.3749999999261</c:v>
                </c:pt>
                <c:pt idx="977">
                  <c:v>1952.4583333332594</c:v>
                </c:pt>
                <c:pt idx="978">
                  <c:v>1952.5416666665926</c:v>
                </c:pt>
                <c:pt idx="979">
                  <c:v>1952.6249999999259</c:v>
                </c:pt>
                <c:pt idx="980">
                  <c:v>1952.7083333332591</c:v>
                </c:pt>
                <c:pt idx="981">
                  <c:v>1952.7916666665924</c:v>
                </c:pt>
                <c:pt idx="982">
                  <c:v>1952.8749999999256</c:v>
                </c:pt>
                <c:pt idx="983">
                  <c:v>1952.9583333332589</c:v>
                </c:pt>
                <c:pt idx="984">
                  <c:v>1953.0416666665922</c:v>
                </c:pt>
                <c:pt idx="985">
                  <c:v>1953.1249999999254</c:v>
                </c:pt>
                <c:pt idx="986">
                  <c:v>1953.2083333332587</c:v>
                </c:pt>
                <c:pt idx="987">
                  <c:v>1953.2916666665919</c:v>
                </c:pt>
                <c:pt idx="988">
                  <c:v>1953.3749999999252</c:v>
                </c:pt>
                <c:pt idx="989">
                  <c:v>1953.4583333332585</c:v>
                </c:pt>
                <c:pt idx="990">
                  <c:v>1953.5416666665917</c:v>
                </c:pt>
                <c:pt idx="991">
                  <c:v>1953.624999999925</c:v>
                </c:pt>
                <c:pt idx="992">
                  <c:v>1953.7083333332582</c:v>
                </c:pt>
                <c:pt idx="993">
                  <c:v>1953.7916666665915</c:v>
                </c:pt>
                <c:pt idx="994">
                  <c:v>1953.8749999999247</c:v>
                </c:pt>
                <c:pt idx="995">
                  <c:v>1953.958333333258</c:v>
                </c:pt>
                <c:pt idx="996">
                  <c:v>1954.0416666665913</c:v>
                </c:pt>
                <c:pt idx="997">
                  <c:v>1954.1249999999245</c:v>
                </c:pt>
                <c:pt idx="998">
                  <c:v>1954.2083333332578</c:v>
                </c:pt>
                <c:pt idx="999">
                  <c:v>1954.291666666591</c:v>
                </c:pt>
                <c:pt idx="1000">
                  <c:v>1954.3749999999243</c:v>
                </c:pt>
                <c:pt idx="1001">
                  <c:v>1954.4583333332575</c:v>
                </c:pt>
                <c:pt idx="1002">
                  <c:v>1954.5416666665908</c:v>
                </c:pt>
                <c:pt idx="1003">
                  <c:v>1954.6249999999241</c:v>
                </c:pt>
                <c:pt idx="1004">
                  <c:v>1954.7083333332573</c:v>
                </c:pt>
                <c:pt idx="1005">
                  <c:v>1954.7916666665906</c:v>
                </c:pt>
                <c:pt idx="1006">
                  <c:v>1954.8749999999238</c:v>
                </c:pt>
                <c:pt idx="1007">
                  <c:v>1954.9583333332571</c:v>
                </c:pt>
                <c:pt idx="1008">
                  <c:v>1955.0416666665903</c:v>
                </c:pt>
                <c:pt idx="1009">
                  <c:v>1955.1249999999236</c:v>
                </c:pt>
                <c:pt idx="1010">
                  <c:v>1955.2083333332569</c:v>
                </c:pt>
                <c:pt idx="1011">
                  <c:v>1955.2916666665901</c:v>
                </c:pt>
                <c:pt idx="1012">
                  <c:v>1955.3749999999234</c:v>
                </c:pt>
                <c:pt idx="1013">
                  <c:v>1955.4583333332566</c:v>
                </c:pt>
                <c:pt idx="1014">
                  <c:v>1955.5416666665899</c:v>
                </c:pt>
                <c:pt idx="1015">
                  <c:v>1955.6249999999231</c:v>
                </c:pt>
                <c:pt idx="1016">
                  <c:v>1955.7083333332564</c:v>
                </c:pt>
                <c:pt idx="1017">
                  <c:v>1955.7916666665897</c:v>
                </c:pt>
                <c:pt idx="1018">
                  <c:v>1955.8749999999229</c:v>
                </c:pt>
                <c:pt idx="1019">
                  <c:v>1955.9583333332562</c:v>
                </c:pt>
                <c:pt idx="1020">
                  <c:v>1956.0416666665894</c:v>
                </c:pt>
                <c:pt idx="1021">
                  <c:v>1956.1249999999227</c:v>
                </c:pt>
                <c:pt idx="1022">
                  <c:v>1956.208333333256</c:v>
                </c:pt>
                <c:pt idx="1023">
                  <c:v>1956.2916666665892</c:v>
                </c:pt>
                <c:pt idx="1024">
                  <c:v>1956.3749999999225</c:v>
                </c:pt>
                <c:pt idx="1025">
                  <c:v>1956.4583333332557</c:v>
                </c:pt>
                <c:pt idx="1026">
                  <c:v>1956.541666666589</c:v>
                </c:pt>
                <c:pt idx="1027">
                  <c:v>1956.6249999999222</c:v>
                </c:pt>
                <c:pt idx="1028">
                  <c:v>1956.7083333332555</c:v>
                </c:pt>
                <c:pt idx="1029">
                  <c:v>1956.7916666665888</c:v>
                </c:pt>
                <c:pt idx="1030">
                  <c:v>1956.874999999922</c:v>
                </c:pt>
                <c:pt idx="1031">
                  <c:v>1956.9583333332553</c:v>
                </c:pt>
                <c:pt idx="1032">
                  <c:v>1957.0416666665885</c:v>
                </c:pt>
                <c:pt idx="1033">
                  <c:v>1957.1249999999218</c:v>
                </c:pt>
                <c:pt idx="1034">
                  <c:v>1957.208333333255</c:v>
                </c:pt>
                <c:pt idx="1035">
                  <c:v>1957.2916666665883</c:v>
                </c:pt>
                <c:pt idx="1036">
                  <c:v>1957.3749999999216</c:v>
                </c:pt>
                <c:pt idx="1037">
                  <c:v>1957.4583333332548</c:v>
                </c:pt>
                <c:pt idx="1038">
                  <c:v>1957.5416666665881</c:v>
                </c:pt>
                <c:pt idx="1039">
                  <c:v>1957.6249999999213</c:v>
                </c:pt>
                <c:pt idx="1040">
                  <c:v>1957.7083333332546</c:v>
                </c:pt>
                <c:pt idx="1041">
                  <c:v>1957.7916666665878</c:v>
                </c:pt>
                <c:pt idx="1042">
                  <c:v>1957.8749999999211</c:v>
                </c:pt>
                <c:pt idx="1043">
                  <c:v>1957.9583333332544</c:v>
                </c:pt>
                <c:pt idx="1044">
                  <c:v>1958.0416666665876</c:v>
                </c:pt>
                <c:pt idx="1045">
                  <c:v>1958.1249999999209</c:v>
                </c:pt>
                <c:pt idx="1046">
                  <c:v>1958.2083333332541</c:v>
                </c:pt>
                <c:pt idx="1047">
                  <c:v>1958.2916666665874</c:v>
                </c:pt>
                <c:pt idx="1048">
                  <c:v>1958.3749999999206</c:v>
                </c:pt>
                <c:pt idx="1049">
                  <c:v>1958.4583333332539</c:v>
                </c:pt>
                <c:pt idx="1050">
                  <c:v>1958.5416666665872</c:v>
                </c:pt>
                <c:pt idx="1051">
                  <c:v>1958.6249999999204</c:v>
                </c:pt>
                <c:pt idx="1052">
                  <c:v>1958.7083333332537</c:v>
                </c:pt>
                <c:pt idx="1053">
                  <c:v>1958.7916666665869</c:v>
                </c:pt>
                <c:pt idx="1054">
                  <c:v>1958.8749999999202</c:v>
                </c:pt>
                <c:pt idx="1055">
                  <c:v>1958.9583333332534</c:v>
                </c:pt>
                <c:pt idx="1056">
                  <c:v>1959.0416666665867</c:v>
                </c:pt>
                <c:pt idx="1057">
                  <c:v>1959.12499999992</c:v>
                </c:pt>
                <c:pt idx="1058">
                  <c:v>1959.2083333332532</c:v>
                </c:pt>
                <c:pt idx="1059">
                  <c:v>1959.2916666665865</c:v>
                </c:pt>
                <c:pt idx="1060">
                  <c:v>1959.3749999999197</c:v>
                </c:pt>
                <c:pt idx="1061">
                  <c:v>1959.458333333253</c:v>
                </c:pt>
                <c:pt idx="1062">
                  <c:v>1959.5416666665863</c:v>
                </c:pt>
                <c:pt idx="1063">
                  <c:v>1959.6249999999195</c:v>
                </c:pt>
                <c:pt idx="1064">
                  <c:v>1959.7083333332528</c:v>
                </c:pt>
                <c:pt idx="1065">
                  <c:v>1959.791666666586</c:v>
                </c:pt>
                <c:pt idx="1066">
                  <c:v>1959.8749999999193</c:v>
                </c:pt>
                <c:pt idx="1067">
                  <c:v>1959.9583333332525</c:v>
                </c:pt>
                <c:pt idx="1068">
                  <c:v>1960.0416666665858</c:v>
                </c:pt>
                <c:pt idx="1069">
                  <c:v>1960.1249999999191</c:v>
                </c:pt>
                <c:pt idx="1070">
                  <c:v>1960.2083333332523</c:v>
                </c:pt>
                <c:pt idx="1071">
                  <c:v>1960.2916666665856</c:v>
                </c:pt>
                <c:pt idx="1072">
                  <c:v>1960.3749999999188</c:v>
                </c:pt>
                <c:pt idx="1073">
                  <c:v>1960.4583333332521</c:v>
                </c:pt>
                <c:pt idx="1074">
                  <c:v>1960.5416666665853</c:v>
                </c:pt>
                <c:pt idx="1075">
                  <c:v>1960.6249999999186</c:v>
                </c:pt>
                <c:pt idx="1076">
                  <c:v>1960.7083333332519</c:v>
                </c:pt>
                <c:pt idx="1077">
                  <c:v>1960.7916666665851</c:v>
                </c:pt>
                <c:pt idx="1078">
                  <c:v>1960.8749999999184</c:v>
                </c:pt>
                <c:pt idx="1079">
                  <c:v>1960.9583333332516</c:v>
                </c:pt>
                <c:pt idx="1080">
                  <c:v>1961.0416666665849</c:v>
                </c:pt>
                <c:pt idx="1081">
                  <c:v>1961.1249999999181</c:v>
                </c:pt>
                <c:pt idx="1082">
                  <c:v>1961.2083333332514</c:v>
                </c:pt>
                <c:pt idx="1083">
                  <c:v>1961.2916666665847</c:v>
                </c:pt>
                <c:pt idx="1084">
                  <c:v>1961.3749999999179</c:v>
                </c:pt>
                <c:pt idx="1085">
                  <c:v>1961.4583333332512</c:v>
                </c:pt>
                <c:pt idx="1086">
                  <c:v>1961.5416666665844</c:v>
                </c:pt>
                <c:pt idx="1087">
                  <c:v>1961.6249999999177</c:v>
                </c:pt>
                <c:pt idx="1088">
                  <c:v>1961.7083333332509</c:v>
                </c:pt>
                <c:pt idx="1089">
                  <c:v>1961.7916666665842</c:v>
                </c:pt>
                <c:pt idx="1090">
                  <c:v>1961.8749999999175</c:v>
                </c:pt>
                <c:pt idx="1091">
                  <c:v>1961.9583333332507</c:v>
                </c:pt>
                <c:pt idx="1092">
                  <c:v>1962.041666666584</c:v>
                </c:pt>
                <c:pt idx="1093">
                  <c:v>1962.1249999999172</c:v>
                </c:pt>
                <c:pt idx="1094">
                  <c:v>1962.2083333332505</c:v>
                </c:pt>
                <c:pt idx="1095">
                  <c:v>1962.2916666665838</c:v>
                </c:pt>
                <c:pt idx="1096">
                  <c:v>1962.374999999917</c:v>
                </c:pt>
                <c:pt idx="1097">
                  <c:v>1962.4583333332503</c:v>
                </c:pt>
                <c:pt idx="1098">
                  <c:v>1962.5416666665835</c:v>
                </c:pt>
                <c:pt idx="1099">
                  <c:v>1962.6249999999168</c:v>
                </c:pt>
                <c:pt idx="1100">
                  <c:v>1962.70833333325</c:v>
                </c:pt>
                <c:pt idx="1101">
                  <c:v>1962.7916666665833</c:v>
                </c:pt>
                <c:pt idx="1102">
                  <c:v>1962.8749999999166</c:v>
                </c:pt>
                <c:pt idx="1103">
                  <c:v>1962.9583333332498</c:v>
                </c:pt>
                <c:pt idx="1104">
                  <c:v>1963.0416666665831</c:v>
                </c:pt>
                <c:pt idx="1105">
                  <c:v>1963.1249999999163</c:v>
                </c:pt>
                <c:pt idx="1106">
                  <c:v>1963.2083333332496</c:v>
                </c:pt>
                <c:pt idx="1107">
                  <c:v>1963.2916666665828</c:v>
                </c:pt>
                <c:pt idx="1108">
                  <c:v>1963.3749999999161</c:v>
                </c:pt>
                <c:pt idx="1109">
                  <c:v>1963.4583333332494</c:v>
                </c:pt>
                <c:pt idx="1110">
                  <c:v>1963.5416666665826</c:v>
                </c:pt>
                <c:pt idx="1111">
                  <c:v>1963.6249999999159</c:v>
                </c:pt>
                <c:pt idx="1112">
                  <c:v>1963.7083333332491</c:v>
                </c:pt>
                <c:pt idx="1113">
                  <c:v>1963.7916666665824</c:v>
                </c:pt>
                <c:pt idx="1114">
                  <c:v>1963.8749999999156</c:v>
                </c:pt>
                <c:pt idx="1115">
                  <c:v>1963.9583333332489</c:v>
                </c:pt>
                <c:pt idx="1116">
                  <c:v>1964.0416666665822</c:v>
                </c:pt>
                <c:pt idx="1117">
                  <c:v>1964.1249999999154</c:v>
                </c:pt>
                <c:pt idx="1118">
                  <c:v>1964.2083333332487</c:v>
                </c:pt>
                <c:pt idx="1119">
                  <c:v>1964.2916666665819</c:v>
                </c:pt>
                <c:pt idx="1120">
                  <c:v>1964.3749999999152</c:v>
                </c:pt>
                <c:pt idx="1121">
                  <c:v>1964.4583333332484</c:v>
                </c:pt>
                <c:pt idx="1122">
                  <c:v>1964.5416666665817</c:v>
                </c:pt>
                <c:pt idx="1123">
                  <c:v>1964.624999999915</c:v>
                </c:pt>
                <c:pt idx="1124">
                  <c:v>1964.7083333332482</c:v>
                </c:pt>
                <c:pt idx="1125">
                  <c:v>1964.7916666665815</c:v>
                </c:pt>
                <c:pt idx="1126">
                  <c:v>1964.8749999999147</c:v>
                </c:pt>
                <c:pt idx="1127">
                  <c:v>1964.958333333248</c:v>
                </c:pt>
                <c:pt idx="1128">
                  <c:v>1965.0416666665812</c:v>
                </c:pt>
                <c:pt idx="1129">
                  <c:v>1965.1249999999145</c:v>
                </c:pt>
                <c:pt idx="1130">
                  <c:v>1965.2083333332478</c:v>
                </c:pt>
                <c:pt idx="1131">
                  <c:v>1965.291666666581</c:v>
                </c:pt>
                <c:pt idx="1132">
                  <c:v>1965.3749999999143</c:v>
                </c:pt>
                <c:pt idx="1133">
                  <c:v>1965.4583333332475</c:v>
                </c:pt>
                <c:pt idx="1134">
                  <c:v>1965.5416666665808</c:v>
                </c:pt>
                <c:pt idx="1135">
                  <c:v>1965.6249999999141</c:v>
                </c:pt>
                <c:pt idx="1136">
                  <c:v>1965.7083333332473</c:v>
                </c:pt>
                <c:pt idx="1137">
                  <c:v>1965.7916666665806</c:v>
                </c:pt>
                <c:pt idx="1138">
                  <c:v>1965.8749999999138</c:v>
                </c:pt>
                <c:pt idx="1139">
                  <c:v>1965.9583333332471</c:v>
                </c:pt>
                <c:pt idx="1140">
                  <c:v>1966.0416666665803</c:v>
                </c:pt>
                <c:pt idx="1141">
                  <c:v>1966.1249999999136</c:v>
                </c:pt>
                <c:pt idx="1142">
                  <c:v>1966.2083333332469</c:v>
                </c:pt>
                <c:pt idx="1143">
                  <c:v>1966.2916666665801</c:v>
                </c:pt>
                <c:pt idx="1144">
                  <c:v>1966.3749999999134</c:v>
                </c:pt>
                <c:pt idx="1145">
                  <c:v>1966.4583333332466</c:v>
                </c:pt>
                <c:pt idx="1146">
                  <c:v>1966.5416666665799</c:v>
                </c:pt>
                <c:pt idx="1147">
                  <c:v>1966.6249999999131</c:v>
                </c:pt>
                <c:pt idx="1148">
                  <c:v>1966.7083333332464</c:v>
                </c:pt>
                <c:pt idx="1149">
                  <c:v>1966.7916666665797</c:v>
                </c:pt>
                <c:pt idx="1150">
                  <c:v>1966.8749999999129</c:v>
                </c:pt>
                <c:pt idx="1151">
                  <c:v>1966.9583333332462</c:v>
                </c:pt>
                <c:pt idx="1152">
                  <c:v>1967.0416666665794</c:v>
                </c:pt>
                <c:pt idx="1153">
                  <c:v>1967.1249999999127</c:v>
                </c:pt>
                <c:pt idx="1154">
                  <c:v>1967.2083333332459</c:v>
                </c:pt>
                <c:pt idx="1155">
                  <c:v>1967.2916666665792</c:v>
                </c:pt>
                <c:pt idx="1156">
                  <c:v>1967.3749999999125</c:v>
                </c:pt>
                <c:pt idx="1157">
                  <c:v>1967.4583333332457</c:v>
                </c:pt>
                <c:pt idx="1158">
                  <c:v>1967.541666666579</c:v>
                </c:pt>
                <c:pt idx="1159">
                  <c:v>1967.6249999999122</c:v>
                </c:pt>
                <c:pt idx="1160">
                  <c:v>1967.7083333332455</c:v>
                </c:pt>
                <c:pt idx="1161">
                  <c:v>1967.7916666665787</c:v>
                </c:pt>
                <c:pt idx="1162">
                  <c:v>1967.874999999912</c:v>
                </c:pt>
                <c:pt idx="1163">
                  <c:v>1967.9583333332453</c:v>
                </c:pt>
                <c:pt idx="1164">
                  <c:v>1968.0416666665785</c:v>
                </c:pt>
                <c:pt idx="1165">
                  <c:v>1968.1249999999118</c:v>
                </c:pt>
                <c:pt idx="1166">
                  <c:v>1968.208333333245</c:v>
                </c:pt>
                <c:pt idx="1167">
                  <c:v>1968.2916666665783</c:v>
                </c:pt>
                <c:pt idx="1168">
                  <c:v>1968.3749999999116</c:v>
                </c:pt>
                <c:pt idx="1169">
                  <c:v>1968.4583333332448</c:v>
                </c:pt>
                <c:pt idx="1170">
                  <c:v>1968.5416666665781</c:v>
                </c:pt>
                <c:pt idx="1171">
                  <c:v>1968.6249999999113</c:v>
                </c:pt>
                <c:pt idx="1172">
                  <c:v>1968.7083333332446</c:v>
                </c:pt>
                <c:pt idx="1173">
                  <c:v>1968.7916666665778</c:v>
                </c:pt>
                <c:pt idx="1174">
                  <c:v>1968.8749999999111</c:v>
                </c:pt>
                <c:pt idx="1175">
                  <c:v>1968.9583333332444</c:v>
                </c:pt>
                <c:pt idx="1176">
                  <c:v>1969.0416666665776</c:v>
                </c:pt>
                <c:pt idx="1177">
                  <c:v>1969.1249999999109</c:v>
                </c:pt>
                <c:pt idx="1178">
                  <c:v>1969.2083333332441</c:v>
                </c:pt>
                <c:pt idx="1179">
                  <c:v>1969.2916666665774</c:v>
                </c:pt>
                <c:pt idx="1180">
                  <c:v>1969.3749999999106</c:v>
                </c:pt>
                <c:pt idx="1181">
                  <c:v>1969.4583333332439</c:v>
                </c:pt>
                <c:pt idx="1182">
                  <c:v>1969.5416666665772</c:v>
                </c:pt>
                <c:pt idx="1183">
                  <c:v>1969.6249999999104</c:v>
                </c:pt>
                <c:pt idx="1184">
                  <c:v>1969.7083333332437</c:v>
                </c:pt>
                <c:pt idx="1185">
                  <c:v>1969.7916666665769</c:v>
                </c:pt>
                <c:pt idx="1186">
                  <c:v>1969.8749999999102</c:v>
                </c:pt>
                <c:pt idx="1187">
                  <c:v>1969.9583333332434</c:v>
                </c:pt>
                <c:pt idx="1188">
                  <c:v>1970.0416666665767</c:v>
                </c:pt>
                <c:pt idx="1189">
                  <c:v>1970.12499999991</c:v>
                </c:pt>
                <c:pt idx="1190">
                  <c:v>1970.2083333332432</c:v>
                </c:pt>
                <c:pt idx="1191">
                  <c:v>1970.2916666665765</c:v>
                </c:pt>
                <c:pt idx="1192">
                  <c:v>1970.3749999999097</c:v>
                </c:pt>
                <c:pt idx="1193">
                  <c:v>1970.458333333243</c:v>
                </c:pt>
                <c:pt idx="1194">
                  <c:v>1970.5416666665762</c:v>
                </c:pt>
                <c:pt idx="1195">
                  <c:v>1970.6249999999095</c:v>
                </c:pt>
                <c:pt idx="1196">
                  <c:v>1970.7083333332428</c:v>
                </c:pt>
                <c:pt idx="1197">
                  <c:v>1970.791666666576</c:v>
                </c:pt>
                <c:pt idx="1198">
                  <c:v>1970.8749999999093</c:v>
                </c:pt>
                <c:pt idx="1199">
                  <c:v>1970.9583333332425</c:v>
                </c:pt>
                <c:pt idx="1200">
                  <c:v>1971.0416666665758</c:v>
                </c:pt>
                <c:pt idx="1201">
                  <c:v>1971.1249999999091</c:v>
                </c:pt>
                <c:pt idx="1202">
                  <c:v>1971.2083333332423</c:v>
                </c:pt>
                <c:pt idx="1203">
                  <c:v>1971.2916666665756</c:v>
                </c:pt>
                <c:pt idx="1204">
                  <c:v>1971.3749999999088</c:v>
                </c:pt>
                <c:pt idx="1205">
                  <c:v>1971.4583333332421</c:v>
                </c:pt>
                <c:pt idx="1206">
                  <c:v>1971.5416666665753</c:v>
                </c:pt>
                <c:pt idx="1207">
                  <c:v>1971.6249999999086</c:v>
                </c:pt>
                <c:pt idx="1208">
                  <c:v>1971.7083333332419</c:v>
                </c:pt>
                <c:pt idx="1209">
                  <c:v>1971.7916666665751</c:v>
                </c:pt>
                <c:pt idx="1210">
                  <c:v>1971.8749999999084</c:v>
                </c:pt>
                <c:pt idx="1211">
                  <c:v>1971.9583333332416</c:v>
                </c:pt>
                <c:pt idx="1212">
                  <c:v>1972.0416666665749</c:v>
                </c:pt>
                <c:pt idx="1213">
                  <c:v>1972.1249999999081</c:v>
                </c:pt>
                <c:pt idx="1214">
                  <c:v>1972.2083333332414</c:v>
                </c:pt>
                <c:pt idx="1215">
                  <c:v>1972.2916666665747</c:v>
                </c:pt>
                <c:pt idx="1216">
                  <c:v>1972.3749999999079</c:v>
                </c:pt>
                <c:pt idx="1217">
                  <c:v>1972.4583333332412</c:v>
                </c:pt>
                <c:pt idx="1218">
                  <c:v>1972.5416666665744</c:v>
                </c:pt>
                <c:pt idx="1219">
                  <c:v>1972.6249999999077</c:v>
                </c:pt>
                <c:pt idx="1220">
                  <c:v>1972.7083333332409</c:v>
                </c:pt>
                <c:pt idx="1221">
                  <c:v>1972.7916666665742</c:v>
                </c:pt>
                <c:pt idx="1222">
                  <c:v>1972.8749999999075</c:v>
                </c:pt>
                <c:pt idx="1223">
                  <c:v>1972.9583333332407</c:v>
                </c:pt>
                <c:pt idx="1224">
                  <c:v>1973.041666666574</c:v>
                </c:pt>
                <c:pt idx="1225">
                  <c:v>1973.1249999999072</c:v>
                </c:pt>
                <c:pt idx="1226">
                  <c:v>1973.2083333332405</c:v>
                </c:pt>
                <c:pt idx="1227">
                  <c:v>1973.2916666665737</c:v>
                </c:pt>
                <c:pt idx="1228">
                  <c:v>1973.374999999907</c:v>
                </c:pt>
                <c:pt idx="1229">
                  <c:v>1973.4583333332403</c:v>
                </c:pt>
                <c:pt idx="1230">
                  <c:v>1973.5416666665735</c:v>
                </c:pt>
                <c:pt idx="1231">
                  <c:v>1973.6249999999068</c:v>
                </c:pt>
                <c:pt idx="1232">
                  <c:v>1973.70833333324</c:v>
                </c:pt>
                <c:pt idx="1233">
                  <c:v>1973.7916666665733</c:v>
                </c:pt>
                <c:pt idx="1234">
                  <c:v>1973.8749999999065</c:v>
                </c:pt>
                <c:pt idx="1235">
                  <c:v>1973.9583333332398</c:v>
                </c:pt>
                <c:pt idx="1236">
                  <c:v>1974.0416666665731</c:v>
                </c:pt>
                <c:pt idx="1237">
                  <c:v>1974.1249999999063</c:v>
                </c:pt>
                <c:pt idx="1238">
                  <c:v>1974.2083333332396</c:v>
                </c:pt>
                <c:pt idx="1239">
                  <c:v>1974.2916666665728</c:v>
                </c:pt>
                <c:pt idx="1240">
                  <c:v>1974.3749999999061</c:v>
                </c:pt>
                <c:pt idx="1241">
                  <c:v>1974.4583333332394</c:v>
                </c:pt>
                <c:pt idx="1242">
                  <c:v>1974.5416666665726</c:v>
                </c:pt>
                <c:pt idx="1243">
                  <c:v>1974.6249999999059</c:v>
                </c:pt>
                <c:pt idx="1244">
                  <c:v>1974.7083333332391</c:v>
                </c:pt>
                <c:pt idx="1245">
                  <c:v>1974.7916666665724</c:v>
                </c:pt>
                <c:pt idx="1246">
                  <c:v>1974.8749999999056</c:v>
                </c:pt>
                <c:pt idx="1247">
                  <c:v>1974.9583333332389</c:v>
                </c:pt>
                <c:pt idx="1248">
                  <c:v>1975.0416666665722</c:v>
                </c:pt>
                <c:pt idx="1249">
                  <c:v>1975.1249999999054</c:v>
                </c:pt>
                <c:pt idx="1250">
                  <c:v>1975.2083333332387</c:v>
                </c:pt>
                <c:pt idx="1251">
                  <c:v>1975.2916666665719</c:v>
                </c:pt>
                <c:pt idx="1252">
                  <c:v>1975.3749999999052</c:v>
                </c:pt>
                <c:pt idx="1253">
                  <c:v>1975.4583333332384</c:v>
                </c:pt>
                <c:pt idx="1254">
                  <c:v>1975.5416666665717</c:v>
                </c:pt>
                <c:pt idx="1255">
                  <c:v>1975.624999999905</c:v>
                </c:pt>
                <c:pt idx="1256">
                  <c:v>1975.7083333332382</c:v>
                </c:pt>
                <c:pt idx="1257">
                  <c:v>1975.7916666665715</c:v>
                </c:pt>
                <c:pt idx="1258">
                  <c:v>1975.8749999999047</c:v>
                </c:pt>
                <c:pt idx="1259">
                  <c:v>1975.958333333238</c:v>
                </c:pt>
                <c:pt idx="1260">
                  <c:v>1976.0416666665712</c:v>
                </c:pt>
                <c:pt idx="1261">
                  <c:v>1976.1249999999045</c:v>
                </c:pt>
                <c:pt idx="1262">
                  <c:v>1976.2083333332378</c:v>
                </c:pt>
                <c:pt idx="1263">
                  <c:v>1976.291666666571</c:v>
                </c:pt>
                <c:pt idx="1264">
                  <c:v>1976.3749999999043</c:v>
                </c:pt>
                <c:pt idx="1265">
                  <c:v>1976.4583333332375</c:v>
                </c:pt>
                <c:pt idx="1266">
                  <c:v>1976.5416666665708</c:v>
                </c:pt>
                <c:pt idx="1267">
                  <c:v>1976.624999999904</c:v>
                </c:pt>
                <c:pt idx="1268">
                  <c:v>1976.7083333332373</c:v>
                </c:pt>
                <c:pt idx="1269">
                  <c:v>1976.7916666665706</c:v>
                </c:pt>
                <c:pt idx="1270">
                  <c:v>1976.8749999999038</c:v>
                </c:pt>
                <c:pt idx="1271">
                  <c:v>1976.9583333332371</c:v>
                </c:pt>
                <c:pt idx="1272">
                  <c:v>1977.0416666665703</c:v>
                </c:pt>
                <c:pt idx="1273">
                  <c:v>1977.1249999999036</c:v>
                </c:pt>
                <c:pt idx="1274">
                  <c:v>1977.2083333332369</c:v>
                </c:pt>
                <c:pt idx="1275">
                  <c:v>1977.2916666665701</c:v>
                </c:pt>
                <c:pt idx="1276">
                  <c:v>1977.3749999999034</c:v>
                </c:pt>
                <c:pt idx="1277">
                  <c:v>1977.4583333332366</c:v>
                </c:pt>
                <c:pt idx="1278">
                  <c:v>1977.5416666665699</c:v>
                </c:pt>
                <c:pt idx="1279">
                  <c:v>1977.6249999999031</c:v>
                </c:pt>
                <c:pt idx="1280">
                  <c:v>1977.7083333332364</c:v>
                </c:pt>
                <c:pt idx="1281">
                  <c:v>1977.7916666665697</c:v>
                </c:pt>
                <c:pt idx="1282">
                  <c:v>1977.8749999999029</c:v>
                </c:pt>
                <c:pt idx="1283">
                  <c:v>1977.9583333332362</c:v>
                </c:pt>
                <c:pt idx="1284">
                  <c:v>1978.0416666665694</c:v>
                </c:pt>
                <c:pt idx="1285">
                  <c:v>1978.1249999999027</c:v>
                </c:pt>
                <c:pt idx="1286">
                  <c:v>1978.2083333332359</c:v>
                </c:pt>
                <c:pt idx="1287">
                  <c:v>1978.2916666665692</c:v>
                </c:pt>
                <c:pt idx="1288">
                  <c:v>1978.3749999999025</c:v>
                </c:pt>
                <c:pt idx="1289">
                  <c:v>1978.4583333332357</c:v>
                </c:pt>
                <c:pt idx="1290">
                  <c:v>1978.541666666569</c:v>
                </c:pt>
                <c:pt idx="1291">
                  <c:v>1978.6249999999022</c:v>
                </c:pt>
                <c:pt idx="1292">
                  <c:v>1978.7083333332355</c:v>
                </c:pt>
                <c:pt idx="1293">
                  <c:v>1978.7916666665687</c:v>
                </c:pt>
                <c:pt idx="1294">
                  <c:v>1978.874999999902</c:v>
                </c:pt>
                <c:pt idx="1295">
                  <c:v>1978.9583333332353</c:v>
                </c:pt>
                <c:pt idx="1296">
                  <c:v>1979.0416666665685</c:v>
                </c:pt>
                <c:pt idx="1297">
                  <c:v>1979.1249999999018</c:v>
                </c:pt>
                <c:pt idx="1298">
                  <c:v>1979.208333333235</c:v>
                </c:pt>
                <c:pt idx="1299">
                  <c:v>1979.2916666665683</c:v>
                </c:pt>
                <c:pt idx="1300">
                  <c:v>1979.3749999999015</c:v>
                </c:pt>
                <c:pt idx="1301">
                  <c:v>1979.4583333332348</c:v>
                </c:pt>
                <c:pt idx="1302">
                  <c:v>1979.5416666665681</c:v>
                </c:pt>
                <c:pt idx="1303">
                  <c:v>1979.6249999999013</c:v>
                </c:pt>
                <c:pt idx="1304">
                  <c:v>1979.7083333332346</c:v>
                </c:pt>
                <c:pt idx="1305">
                  <c:v>1979.7916666665678</c:v>
                </c:pt>
                <c:pt idx="1306">
                  <c:v>1979.8749999999011</c:v>
                </c:pt>
                <c:pt idx="1307">
                  <c:v>1979.9583333332343</c:v>
                </c:pt>
                <c:pt idx="1308">
                  <c:v>1980.0416666665676</c:v>
                </c:pt>
                <c:pt idx="1309">
                  <c:v>1980.1249999999009</c:v>
                </c:pt>
                <c:pt idx="1310">
                  <c:v>1980.2083333332341</c:v>
                </c:pt>
                <c:pt idx="1311">
                  <c:v>1980.2916666665674</c:v>
                </c:pt>
                <c:pt idx="1312">
                  <c:v>1980.3749999999006</c:v>
                </c:pt>
                <c:pt idx="1313">
                  <c:v>1980.4583333332339</c:v>
                </c:pt>
                <c:pt idx="1314">
                  <c:v>1980.5416666665672</c:v>
                </c:pt>
                <c:pt idx="1315">
                  <c:v>1980.6249999999004</c:v>
                </c:pt>
                <c:pt idx="1316">
                  <c:v>1980.7083333332337</c:v>
                </c:pt>
                <c:pt idx="1317">
                  <c:v>1980.7916666665669</c:v>
                </c:pt>
                <c:pt idx="1318">
                  <c:v>1980.8749999999002</c:v>
                </c:pt>
                <c:pt idx="1319">
                  <c:v>1980.9583333332334</c:v>
                </c:pt>
                <c:pt idx="1320">
                  <c:v>1981.0416666665667</c:v>
                </c:pt>
                <c:pt idx="1321">
                  <c:v>1981.1249999999</c:v>
                </c:pt>
                <c:pt idx="1322">
                  <c:v>1981.2083333332332</c:v>
                </c:pt>
                <c:pt idx="1323">
                  <c:v>1981.2916666665665</c:v>
                </c:pt>
                <c:pt idx="1324">
                  <c:v>1981.3749999998997</c:v>
                </c:pt>
                <c:pt idx="1325">
                  <c:v>1981.458333333233</c:v>
                </c:pt>
                <c:pt idx="1326">
                  <c:v>1981.5416666665662</c:v>
                </c:pt>
                <c:pt idx="1327">
                  <c:v>1981.6249999998995</c:v>
                </c:pt>
                <c:pt idx="1328">
                  <c:v>1981.7083333332328</c:v>
                </c:pt>
                <c:pt idx="1329">
                  <c:v>1981.791666666566</c:v>
                </c:pt>
                <c:pt idx="1330">
                  <c:v>1981.8749999998993</c:v>
                </c:pt>
                <c:pt idx="1331">
                  <c:v>1981.9583333332325</c:v>
                </c:pt>
                <c:pt idx="1332">
                  <c:v>1982.0416666665658</c:v>
                </c:pt>
                <c:pt idx="1333">
                  <c:v>1982.124999999899</c:v>
                </c:pt>
                <c:pt idx="1334">
                  <c:v>1982.2083333332323</c:v>
                </c:pt>
                <c:pt idx="1335">
                  <c:v>1982.2916666665656</c:v>
                </c:pt>
                <c:pt idx="1336">
                  <c:v>1982.3749999998988</c:v>
                </c:pt>
                <c:pt idx="1337">
                  <c:v>1982.4583333332321</c:v>
                </c:pt>
                <c:pt idx="1338">
                  <c:v>1982.5416666665653</c:v>
                </c:pt>
                <c:pt idx="1339">
                  <c:v>1982.6249999998986</c:v>
                </c:pt>
                <c:pt idx="1340">
                  <c:v>1982.7083333332318</c:v>
                </c:pt>
                <c:pt idx="1341">
                  <c:v>1982.7916666665651</c:v>
                </c:pt>
                <c:pt idx="1342">
                  <c:v>1982.8749999998984</c:v>
                </c:pt>
                <c:pt idx="1343">
                  <c:v>1982.9583333332316</c:v>
                </c:pt>
                <c:pt idx="1344">
                  <c:v>1983.0416666665649</c:v>
                </c:pt>
                <c:pt idx="1345">
                  <c:v>1983.1249999998981</c:v>
                </c:pt>
                <c:pt idx="1346">
                  <c:v>1983.2083333332314</c:v>
                </c:pt>
                <c:pt idx="1347">
                  <c:v>1983.2916666665647</c:v>
                </c:pt>
                <c:pt idx="1348">
                  <c:v>1983.3749999998979</c:v>
                </c:pt>
                <c:pt idx="1349">
                  <c:v>1983.4583333332312</c:v>
                </c:pt>
                <c:pt idx="1350">
                  <c:v>1983.5416666665644</c:v>
                </c:pt>
                <c:pt idx="1351">
                  <c:v>1983.6249999998977</c:v>
                </c:pt>
                <c:pt idx="1352">
                  <c:v>1983.7083333332309</c:v>
                </c:pt>
                <c:pt idx="1353">
                  <c:v>1983.7916666665642</c:v>
                </c:pt>
                <c:pt idx="1354">
                  <c:v>1983.8749999998975</c:v>
                </c:pt>
                <c:pt idx="1355">
                  <c:v>1983.9583333332307</c:v>
                </c:pt>
                <c:pt idx="1356">
                  <c:v>1984.041666666564</c:v>
                </c:pt>
                <c:pt idx="1357">
                  <c:v>1984.1249999998972</c:v>
                </c:pt>
                <c:pt idx="1358">
                  <c:v>1984.2083333332305</c:v>
                </c:pt>
                <c:pt idx="1359">
                  <c:v>1984.2916666665637</c:v>
                </c:pt>
                <c:pt idx="1360">
                  <c:v>1984.374999999897</c:v>
                </c:pt>
                <c:pt idx="1361">
                  <c:v>1984.4583333332303</c:v>
                </c:pt>
                <c:pt idx="1362">
                  <c:v>1984.5416666665635</c:v>
                </c:pt>
                <c:pt idx="1363">
                  <c:v>1984.6249999998968</c:v>
                </c:pt>
                <c:pt idx="1364">
                  <c:v>1984.70833333323</c:v>
                </c:pt>
                <c:pt idx="1365">
                  <c:v>1984.7916666665633</c:v>
                </c:pt>
                <c:pt idx="1366">
                  <c:v>1984.8749999998965</c:v>
                </c:pt>
                <c:pt idx="1367">
                  <c:v>1984.9583333332298</c:v>
                </c:pt>
                <c:pt idx="1368">
                  <c:v>1985.0416666665631</c:v>
                </c:pt>
                <c:pt idx="1369">
                  <c:v>1985.1249999998963</c:v>
                </c:pt>
                <c:pt idx="1370">
                  <c:v>1985.2083333332296</c:v>
                </c:pt>
                <c:pt idx="1371">
                  <c:v>1985.2916666665628</c:v>
                </c:pt>
                <c:pt idx="1372">
                  <c:v>1985.3749999998961</c:v>
                </c:pt>
                <c:pt idx="1373">
                  <c:v>1985.4583333332293</c:v>
                </c:pt>
                <c:pt idx="1374">
                  <c:v>1985.5416666665626</c:v>
                </c:pt>
                <c:pt idx="1375">
                  <c:v>1985.6249999998959</c:v>
                </c:pt>
                <c:pt idx="1376">
                  <c:v>1985.7083333332291</c:v>
                </c:pt>
                <c:pt idx="1377">
                  <c:v>1985.7916666665624</c:v>
                </c:pt>
                <c:pt idx="1378">
                  <c:v>1985.8749999998956</c:v>
                </c:pt>
                <c:pt idx="1379">
                  <c:v>1985.9583333332289</c:v>
                </c:pt>
                <c:pt idx="1380">
                  <c:v>1986.0416666665622</c:v>
                </c:pt>
                <c:pt idx="1381">
                  <c:v>1986.1249999998954</c:v>
                </c:pt>
                <c:pt idx="1382">
                  <c:v>1986.2083333332287</c:v>
                </c:pt>
                <c:pt idx="1383">
                  <c:v>1986.2916666665619</c:v>
                </c:pt>
                <c:pt idx="1384">
                  <c:v>1986.3749999998952</c:v>
                </c:pt>
                <c:pt idx="1385">
                  <c:v>1986.4583333332284</c:v>
                </c:pt>
                <c:pt idx="1386">
                  <c:v>1986.5416666665617</c:v>
                </c:pt>
                <c:pt idx="1387">
                  <c:v>1986.624999999895</c:v>
                </c:pt>
                <c:pt idx="1388">
                  <c:v>1986.7083333332282</c:v>
                </c:pt>
                <c:pt idx="1389">
                  <c:v>1986.7916666665615</c:v>
                </c:pt>
                <c:pt idx="1390">
                  <c:v>1986.8749999998947</c:v>
                </c:pt>
                <c:pt idx="1391">
                  <c:v>1986.958333333228</c:v>
                </c:pt>
                <c:pt idx="1392">
                  <c:v>1987.0416666665612</c:v>
                </c:pt>
                <c:pt idx="1393">
                  <c:v>1987.1249999998945</c:v>
                </c:pt>
                <c:pt idx="1394">
                  <c:v>1987.2083333332278</c:v>
                </c:pt>
                <c:pt idx="1395">
                  <c:v>1987.291666666561</c:v>
                </c:pt>
                <c:pt idx="1396">
                  <c:v>1987.3749999998943</c:v>
                </c:pt>
                <c:pt idx="1397">
                  <c:v>1987.4583333332275</c:v>
                </c:pt>
                <c:pt idx="1398">
                  <c:v>1987.5416666665608</c:v>
                </c:pt>
                <c:pt idx="1399">
                  <c:v>1987.624999999894</c:v>
                </c:pt>
                <c:pt idx="1400">
                  <c:v>1987.7083333332273</c:v>
                </c:pt>
                <c:pt idx="1401">
                  <c:v>1987.7916666665606</c:v>
                </c:pt>
                <c:pt idx="1402">
                  <c:v>1987.8749999998938</c:v>
                </c:pt>
                <c:pt idx="1403">
                  <c:v>1987.9583333332271</c:v>
                </c:pt>
                <c:pt idx="1404">
                  <c:v>1988.0416666665603</c:v>
                </c:pt>
                <c:pt idx="1405">
                  <c:v>1988.1249999998936</c:v>
                </c:pt>
                <c:pt idx="1406">
                  <c:v>1988.2083333332268</c:v>
                </c:pt>
                <c:pt idx="1407">
                  <c:v>1988.2916666665601</c:v>
                </c:pt>
                <c:pt idx="1408">
                  <c:v>1988.3749999998934</c:v>
                </c:pt>
                <c:pt idx="1409">
                  <c:v>1988.4583333332266</c:v>
                </c:pt>
                <c:pt idx="1410">
                  <c:v>1988.5416666665599</c:v>
                </c:pt>
                <c:pt idx="1411">
                  <c:v>1988.6249999998931</c:v>
                </c:pt>
                <c:pt idx="1412">
                  <c:v>1988.7083333332264</c:v>
                </c:pt>
                <c:pt idx="1413">
                  <c:v>1988.7916666665596</c:v>
                </c:pt>
                <c:pt idx="1414">
                  <c:v>1988.8749999998929</c:v>
                </c:pt>
                <c:pt idx="1415">
                  <c:v>1988.9583333332262</c:v>
                </c:pt>
                <c:pt idx="1416">
                  <c:v>1989.0416666665594</c:v>
                </c:pt>
                <c:pt idx="1417">
                  <c:v>1989.1249999998927</c:v>
                </c:pt>
                <c:pt idx="1418">
                  <c:v>1989.2083333332259</c:v>
                </c:pt>
                <c:pt idx="1419">
                  <c:v>1989.2916666665592</c:v>
                </c:pt>
                <c:pt idx="1420">
                  <c:v>1989.3749999998925</c:v>
                </c:pt>
                <c:pt idx="1421">
                  <c:v>1989.4583333332257</c:v>
                </c:pt>
                <c:pt idx="1422">
                  <c:v>1989.541666666559</c:v>
                </c:pt>
                <c:pt idx="1423">
                  <c:v>1989.6249999998922</c:v>
                </c:pt>
                <c:pt idx="1424">
                  <c:v>1989.7083333332255</c:v>
                </c:pt>
                <c:pt idx="1425">
                  <c:v>1989.7916666665587</c:v>
                </c:pt>
                <c:pt idx="1426">
                  <c:v>1989.874999999892</c:v>
                </c:pt>
                <c:pt idx="1427">
                  <c:v>1989.9583333332253</c:v>
                </c:pt>
                <c:pt idx="1428">
                  <c:v>1990.0416666665585</c:v>
                </c:pt>
                <c:pt idx="1429">
                  <c:v>1990.1249999998918</c:v>
                </c:pt>
                <c:pt idx="1430">
                  <c:v>1990.208333333225</c:v>
                </c:pt>
                <c:pt idx="1431">
                  <c:v>1990.2916666665583</c:v>
                </c:pt>
                <c:pt idx="1432">
                  <c:v>1990.3749999998915</c:v>
                </c:pt>
                <c:pt idx="1433">
                  <c:v>1990.4583333332248</c:v>
                </c:pt>
                <c:pt idx="1434">
                  <c:v>1990.5416666665581</c:v>
                </c:pt>
                <c:pt idx="1435">
                  <c:v>1990.6249999998913</c:v>
                </c:pt>
                <c:pt idx="1436">
                  <c:v>1990.7083333332246</c:v>
                </c:pt>
                <c:pt idx="1437">
                  <c:v>1990.7916666665578</c:v>
                </c:pt>
                <c:pt idx="1438">
                  <c:v>1990.8749999998911</c:v>
                </c:pt>
                <c:pt idx="1439">
                  <c:v>1990.9583333332243</c:v>
                </c:pt>
                <c:pt idx="1440">
                  <c:v>1991.0416666665576</c:v>
                </c:pt>
                <c:pt idx="1441">
                  <c:v>1991.1249999998909</c:v>
                </c:pt>
                <c:pt idx="1442">
                  <c:v>1991.2083333332241</c:v>
                </c:pt>
                <c:pt idx="1443">
                  <c:v>1991.2916666665574</c:v>
                </c:pt>
                <c:pt idx="1444">
                  <c:v>1991.3749999998906</c:v>
                </c:pt>
                <c:pt idx="1445">
                  <c:v>1991.4583333332239</c:v>
                </c:pt>
                <c:pt idx="1446">
                  <c:v>1991.5416666665571</c:v>
                </c:pt>
                <c:pt idx="1447">
                  <c:v>1991.6249999998904</c:v>
                </c:pt>
                <c:pt idx="1448">
                  <c:v>1991.7083333332237</c:v>
                </c:pt>
                <c:pt idx="1449">
                  <c:v>1991.7916666665569</c:v>
                </c:pt>
                <c:pt idx="1450">
                  <c:v>1991.8749999998902</c:v>
                </c:pt>
                <c:pt idx="1451">
                  <c:v>1991.9583333332234</c:v>
                </c:pt>
                <c:pt idx="1452">
                  <c:v>1992.0416666665567</c:v>
                </c:pt>
                <c:pt idx="1453">
                  <c:v>1992.12499999989</c:v>
                </c:pt>
                <c:pt idx="1454">
                  <c:v>1992.2083333332232</c:v>
                </c:pt>
                <c:pt idx="1455">
                  <c:v>1992.2916666665565</c:v>
                </c:pt>
                <c:pt idx="1456">
                  <c:v>1992.3749999998897</c:v>
                </c:pt>
                <c:pt idx="1457">
                  <c:v>1992.458333333223</c:v>
                </c:pt>
                <c:pt idx="1458">
                  <c:v>1992.5416666665562</c:v>
                </c:pt>
                <c:pt idx="1459">
                  <c:v>1992.6249999998895</c:v>
                </c:pt>
                <c:pt idx="1460">
                  <c:v>1992.7083333332228</c:v>
                </c:pt>
                <c:pt idx="1461">
                  <c:v>1992.791666666556</c:v>
                </c:pt>
                <c:pt idx="1462">
                  <c:v>1992.8749999998893</c:v>
                </c:pt>
                <c:pt idx="1463">
                  <c:v>1992.9583333332225</c:v>
                </c:pt>
                <c:pt idx="1464">
                  <c:v>1993.0416666665558</c:v>
                </c:pt>
                <c:pt idx="1465">
                  <c:v>1993.124999999889</c:v>
                </c:pt>
                <c:pt idx="1466">
                  <c:v>1993.2083333332223</c:v>
                </c:pt>
                <c:pt idx="1467">
                  <c:v>1993.2916666665556</c:v>
                </c:pt>
                <c:pt idx="1468">
                  <c:v>1993.3749999998888</c:v>
                </c:pt>
                <c:pt idx="1469">
                  <c:v>1993.4583333332221</c:v>
                </c:pt>
                <c:pt idx="1470">
                  <c:v>1993.5416666665553</c:v>
                </c:pt>
                <c:pt idx="1471">
                  <c:v>1993.6249999998886</c:v>
                </c:pt>
                <c:pt idx="1472">
                  <c:v>1993.7083333332218</c:v>
                </c:pt>
                <c:pt idx="1473">
                  <c:v>1993.7916666665551</c:v>
                </c:pt>
                <c:pt idx="1474">
                  <c:v>1993.8749999998884</c:v>
                </c:pt>
                <c:pt idx="1475">
                  <c:v>1993.9583333332216</c:v>
                </c:pt>
                <c:pt idx="1476">
                  <c:v>1994.0416666665549</c:v>
                </c:pt>
                <c:pt idx="1477">
                  <c:v>1994.1249999998881</c:v>
                </c:pt>
                <c:pt idx="1478">
                  <c:v>1994.2083333332214</c:v>
                </c:pt>
                <c:pt idx="1479">
                  <c:v>1994.2916666665546</c:v>
                </c:pt>
                <c:pt idx="1480">
                  <c:v>1994.3749999998879</c:v>
                </c:pt>
                <c:pt idx="1481">
                  <c:v>1994.4583333332212</c:v>
                </c:pt>
                <c:pt idx="1482">
                  <c:v>1994.5416666665544</c:v>
                </c:pt>
                <c:pt idx="1483">
                  <c:v>1994.6249999998877</c:v>
                </c:pt>
                <c:pt idx="1484">
                  <c:v>1994.7083333332209</c:v>
                </c:pt>
                <c:pt idx="1485">
                  <c:v>1994.7916666665542</c:v>
                </c:pt>
                <c:pt idx="1486">
                  <c:v>1994.8749999998875</c:v>
                </c:pt>
                <c:pt idx="1487">
                  <c:v>1994.9583333332207</c:v>
                </c:pt>
                <c:pt idx="1488">
                  <c:v>1995.041666666554</c:v>
                </c:pt>
                <c:pt idx="1489">
                  <c:v>1995.1249999998872</c:v>
                </c:pt>
                <c:pt idx="1490">
                  <c:v>1995.2083333332205</c:v>
                </c:pt>
                <c:pt idx="1491">
                  <c:v>1995.2916666665537</c:v>
                </c:pt>
                <c:pt idx="1492">
                  <c:v>1995.374999999887</c:v>
                </c:pt>
                <c:pt idx="1493">
                  <c:v>1995.4583333332203</c:v>
                </c:pt>
                <c:pt idx="1494">
                  <c:v>1995.5416666665535</c:v>
                </c:pt>
                <c:pt idx="1495">
                  <c:v>1995.6249999998868</c:v>
                </c:pt>
                <c:pt idx="1496">
                  <c:v>1995.70833333322</c:v>
                </c:pt>
                <c:pt idx="1497">
                  <c:v>1995.7916666665533</c:v>
                </c:pt>
                <c:pt idx="1498">
                  <c:v>1995.8749999998865</c:v>
                </c:pt>
                <c:pt idx="1499">
                  <c:v>1995.9583333332198</c:v>
                </c:pt>
                <c:pt idx="1500">
                  <c:v>1996.0416666665531</c:v>
                </c:pt>
                <c:pt idx="1501">
                  <c:v>1996.1249999998863</c:v>
                </c:pt>
                <c:pt idx="1502">
                  <c:v>1996.2083333332196</c:v>
                </c:pt>
                <c:pt idx="1503">
                  <c:v>1996.2916666665528</c:v>
                </c:pt>
                <c:pt idx="1504">
                  <c:v>1996.3749999998861</c:v>
                </c:pt>
                <c:pt idx="1505">
                  <c:v>1996.4583333332193</c:v>
                </c:pt>
                <c:pt idx="1506">
                  <c:v>1996.5416666665526</c:v>
                </c:pt>
                <c:pt idx="1507">
                  <c:v>1996.6249999998859</c:v>
                </c:pt>
                <c:pt idx="1508">
                  <c:v>1996.7083333332191</c:v>
                </c:pt>
                <c:pt idx="1509">
                  <c:v>1996.7916666665524</c:v>
                </c:pt>
                <c:pt idx="1510">
                  <c:v>1996.8749999998856</c:v>
                </c:pt>
                <c:pt idx="1511">
                  <c:v>1996.9583333332189</c:v>
                </c:pt>
                <c:pt idx="1512">
                  <c:v>1997.0416666665521</c:v>
                </c:pt>
                <c:pt idx="1513">
                  <c:v>1997.1249999998854</c:v>
                </c:pt>
                <c:pt idx="1514">
                  <c:v>1997.2083333332187</c:v>
                </c:pt>
                <c:pt idx="1515">
                  <c:v>1997.2916666665519</c:v>
                </c:pt>
                <c:pt idx="1516">
                  <c:v>1997.3749999998852</c:v>
                </c:pt>
                <c:pt idx="1517">
                  <c:v>1997.4583333332184</c:v>
                </c:pt>
                <c:pt idx="1518">
                  <c:v>1997.5416666665517</c:v>
                </c:pt>
                <c:pt idx="1519">
                  <c:v>1997.6249999998849</c:v>
                </c:pt>
                <c:pt idx="1520">
                  <c:v>1997.7083333332182</c:v>
                </c:pt>
                <c:pt idx="1521">
                  <c:v>1997.7916666665515</c:v>
                </c:pt>
                <c:pt idx="1522">
                  <c:v>1997.8749999998847</c:v>
                </c:pt>
                <c:pt idx="1523">
                  <c:v>1997.958333333218</c:v>
                </c:pt>
                <c:pt idx="1524">
                  <c:v>1998.0416666665512</c:v>
                </c:pt>
                <c:pt idx="1525">
                  <c:v>1998.1249999998845</c:v>
                </c:pt>
                <c:pt idx="1526">
                  <c:v>1998.2083333332178</c:v>
                </c:pt>
                <c:pt idx="1527">
                  <c:v>1998.291666666551</c:v>
                </c:pt>
                <c:pt idx="1528">
                  <c:v>1998.3749999998843</c:v>
                </c:pt>
                <c:pt idx="1529">
                  <c:v>1998.4583333332175</c:v>
                </c:pt>
                <c:pt idx="1530">
                  <c:v>1998.5416666665508</c:v>
                </c:pt>
                <c:pt idx="1531">
                  <c:v>1998.624999999884</c:v>
                </c:pt>
                <c:pt idx="1532">
                  <c:v>1998.7083333332173</c:v>
                </c:pt>
                <c:pt idx="1533">
                  <c:v>1998.7916666665506</c:v>
                </c:pt>
                <c:pt idx="1534">
                  <c:v>1998.8749999998838</c:v>
                </c:pt>
                <c:pt idx="1535">
                  <c:v>1998.9583333332171</c:v>
                </c:pt>
                <c:pt idx="1536">
                  <c:v>1999.0416666665503</c:v>
                </c:pt>
                <c:pt idx="1537">
                  <c:v>1999.1249999998836</c:v>
                </c:pt>
                <c:pt idx="1538">
                  <c:v>1999.2083333332168</c:v>
                </c:pt>
                <c:pt idx="1539">
                  <c:v>1999.2916666665501</c:v>
                </c:pt>
                <c:pt idx="1540">
                  <c:v>1999.3749999998834</c:v>
                </c:pt>
                <c:pt idx="1541">
                  <c:v>1999.4583333332166</c:v>
                </c:pt>
                <c:pt idx="1542">
                  <c:v>1999.5416666665499</c:v>
                </c:pt>
                <c:pt idx="1543">
                  <c:v>1999.6249999998831</c:v>
                </c:pt>
                <c:pt idx="1544">
                  <c:v>1999.7083333332164</c:v>
                </c:pt>
                <c:pt idx="1545">
                  <c:v>1999.7916666665496</c:v>
                </c:pt>
                <c:pt idx="1546">
                  <c:v>1999.8749999998829</c:v>
                </c:pt>
                <c:pt idx="1547">
                  <c:v>1999.9583333332162</c:v>
                </c:pt>
                <c:pt idx="1548">
                  <c:v>2000.0416666665494</c:v>
                </c:pt>
                <c:pt idx="1549">
                  <c:v>2000.1249999998827</c:v>
                </c:pt>
                <c:pt idx="1550">
                  <c:v>2000.2083333332159</c:v>
                </c:pt>
                <c:pt idx="1551">
                  <c:v>2000.2916666665492</c:v>
                </c:pt>
                <c:pt idx="1552">
                  <c:v>2000.3749999998824</c:v>
                </c:pt>
                <c:pt idx="1553">
                  <c:v>2000.4583333332157</c:v>
                </c:pt>
                <c:pt idx="1554">
                  <c:v>2000.541666666549</c:v>
                </c:pt>
                <c:pt idx="1555">
                  <c:v>2000.6249999998822</c:v>
                </c:pt>
                <c:pt idx="1556">
                  <c:v>2000.7083333332155</c:v>
                </c:pt>
                <c:pt idx="1557">
                  <c:v>2000.7916666665487</c:v>
                </c:pt>
                <c:pt idx="1558">
                  <c:v>2000.874999999882</c:v>
                </c:pt>
                <c:pt idx="1559">
                  <c:v>2000.9583333332153</c:v>
                </c:pt>
                <c:pt idx="1560">
                  <c:v>2001.0416666665485</c:v>
                </c:pt>
                <c:pt idx="1561">
                  <c:v>2001.1249999998818</c:v>
                </c:pt>
                <c:pt idx="1562">
                  <c:v>2001.208333333215</c:v>
                </c:pt>
                <c:pt idx="1563">
                  <c:v>2001.2916666665483</c:v>
                </c:pt>
                <c:pt idx="1564">
                  <c:v>2001.3749999998815</c:v>
                </c:pt>
                <c:pt idx="1565">
                  <c:v>2001.4583333332148</c:v>
                </c:pt>
                <c:pt idx="1566">
                  <c:v>2001.5416666665481</c:v>
                </c:pt>
                <c:pt idx="1567">
                  <c:v>2001.6249999998813</c:v>
                </c:pt>
                <c:pt idx="1568">
                  <c:v>2001.7083333332146</c:v>
                </c:pt>
                <c:pt idx="1569">
                  <c:v>2001.7916666665478</c:v>
                </c:pt>
                <c:pt idx="1570">
                  <c:v>2001.8749999998811</c:v>
                </c:pt>
                <c:pt idx="1571">
                  <c:v>2001.9583333332143</c:v>
                </c:pt>
                <c:pt idx="1572">
                  <c:v>2002.0416666665476</c:v>
                </c:pt>
                <c:pt idx="1573">
                  <c:v>2002.1249999998809</c:v>
                </c:pt>
                <c:pt idx="1574">
                  <c:v>2002.2083333332141</c:v>
                </c:pt>
                <c:pt idx="1575">
                  <c:v>2002.2916666665474</c:v>
                </c:pt>
                <c:pt idx="1576">
                  <c:v>2002.3749999998806</c:v>
                </c:pt>
                <c:pt idx="1577">
                  <c:v>2002.4583333332139</c:v>
                </c:pt>
                <c:pt idx="1578">
                  <c:v>2002.5416666665471</c:v>
                </c:pt>
                <c:pt idx="1579">
                  <c:v>2002.6249999998804</c:v>
                </c:pt>
                <c:pt idx="1580">
                  <c:v>2002.7083333332137</c:v>
                </c:pt>
                <c:pt idx="1581">
                  <c:v>2002.7916666665469</c:v>
                </c:pt>
                <c:pt idx="1582">
                  <c:v>2002.8749999998802</c:v>
                </c:pt>
                <c:pt idx="1583">
                  <c:v>2002.9583333332134</c:v>
                </c:pt>
                <c:pt idx="1584">
                  <c:v>2003.0416666665467</c:v>
                </c:pt>
                <c:pt idx="1585">
                  <c:v>2003.1249999998799</c:v>
                </c:pt>
                <c:pt idx="1586">
                  <c:v>2003.2083333332132</c:v>
                </c:pt>
                <c:pt idx="1587">
                  <c:v>2003.2916666665465</c:v>
                </c:pt>
                <c:pt idx="1588">
                  <c:v>2003.3749999998797</c:v>
                </c:pt>
                <c:pt idx="1589">
                  <c:v>2003.458333333213</c:v>
                </c:pt>
                <c:pt idx="1590">
                  <c:v>2003.5416666665462</c:v>
                </c:pt>
                <c:pt idx="1591">
                  <c:v>2003.6249999998795</c:v>
                </c:pt>
                <c:pt idx="1592">
                  <c:v>2003.7083333332127</c:v>
                </c:pt>
                <c:pt idx="1593">
                  <c:v>2003.791666666546</c:v>
                </c:pt>
                <c:pt idx="1594">
                  <c:v>2003.8749999998793</c:v>
                </c:pt>
                <c:pt idx="1595">
                  <c:v>2003.9583333332125</c:v>
                </c:pt>
                <c:pt idx="1596">
                  <c:v>2004.0416666665458</c:v>
                </c:pt>
                <c:pt idx="1597">
                  <c:v>2004.124999999879</c:v>
                </c:pt>
                <c:pt idx="1598">
                  <c:v>2004.2083333332123</c:v>
                </c:pt>
                <c:pt idx="1599">
                  <c:v>2004.2916666665456</c:v>
                </c:pt>
                <c:pt idx="1600">
                  <c:v>2004.3749999998788</c:v>
                </c:pt>
                <c:pt idx="1601">
                  <c:v>2004.4583333332121</c:v>
                </c:pt>
                <c:pt idx="1602">
                  <c:v>2004.5416666665453</c:v>
                </c:pt>
                <c:pt idx="1603">
                  <c:v>2004.6249999998786</c:v>
                </c:pt>
                <c:pt idx="1604">
                  <c:v>2004.7083333332118</c:v>
                </c:pt>
                <c:pt idx="1605">
                  <c:v>2004.7916666665451</c:v>
                </c:pt>
                <c:pt idx="1606">
                  <c:v>2004.8749999998784</c:v>
                </c:pt>
                <c:pt idx="1607">
                  <c:v>2004.9583333332116</c:v>
                </c:pt>
                <c:pt idx="1608">
                  <c:v>2005.0416666665449</c:v>
                </c:pt>
                <c:pt idx="1609">
                  <c:v>2005.1249999998781</c:v>
                </c:pt>
                <c:pt idx="1610">
                  <c:v>2005.2083333332114</c:v>
                </c:pt>
                <c:pt idx="1611">
                  <c:v>2005.2916666665446</c:v>
                </c:pt>
                <c:pt idx="1612">
                  <c:v>2005.3749999998779</c:v>
                </c:pt>
                <c:pt idx="1613">
                  <c:v>2005.4583333332112</c:v>
                </c:pt>
                <c:pt idx="1614">
                  <c:v>2005.5416666665444</c:v>
                </c:pt>
                <c:pt idx="1615">
                  <c:v>2005.6249999998777</c:v>
                </c:pt>
                <c:pt idx="1616">
                  <c:v>2005.7083333332109</c:v>
                </c:pt>
                <c:pt idx="1617">
                  <c:v>2005.7916666665442</c:v>
                </c:pt>
                <c:pt idx="1618">
                  <c:v>2005.8749999998774</c:v>
                </c:pt>
                <c:pt idx="1619">
                  <c:v>2005.9583333332107</c:v>
                </c:pt>
                <c:pt idx="1620">
                  <c:v>2006.041666666544</c:v>
                </c:pt>
                <c:pt idx="1621">
                  <c:v>2006.1249999998772</c:v>
                </c:pt>
                <c:pt idx="1622">
                  <c:v>2006.2083333332105</c:v>
                </c:pt>
                <c:pt idx="1623">
                  <c:v>2006.2916666665437</c:v>
                </c:pt>
                <c:pt idx="1624">
                  <c:v>2006.374999999877</c:v>
                </c:pt>
                <c:pt idx="1625">
                  <c:v>2006.4583333332102</c:v>
                </c:pt>
                <c:pt idx="1626">
                  <c:v>2006.5416666665435</c:v>
                </c:pt>
                <c:pt idx="1627">
                  <c:v>2006.6249999998768</c:v>
                </c:pt>
                <c:pt idx="1628">
                  <c:v>2006.70833333321</c:v>
                </c:pt>
                <c:pt idx="1629">
                  <c:v>2006.7916666665433</c:v>
                </c:pt>
                <c:pt idx="1630">
                  <c:v>2006.8749999998765</c:v>
                </c:pt>
                <c:pt idx="1631">
                  <c:v>2006.9583333332098</c:v>
                </c:pt>
                <c:pt idx="1632">
                  <c:v>2007.0416666665431</c:v>
                </c:pt>
                <c:pt idx="1633">
                  <c:v>2007.1249999998763</c:v>
                </c:pt>
                <c:pt idx="1634">
                  <c:v>2007.2083333332096</c:v>
                </c:pt>
                <c:pt idx="1635">
                  <c:v>2007.2916666665428</c:v>
                </c:pt>
                <c:pt idx="1636">
                  <c:v>2007.3749999998761</c:v>
                </c:pt>
                <c:pt idx="1637">
                  <c:v>2007.4583333332093</c:v>
                </c:pt>
                <c:pt idx="1638">
                  <c:v>2007.5416666665426</c:v>
                </c:pt>
                <c:pt idx="1639">
                  <c:v>2007.6249999998759</c:v>
                </c:pt>
                <c:pt idx="1640">
                  <c:v>2007.7083333332091</c:v>
                </c:pt>
                <c:pt idx="1641">
                  <c:v>2007.7916666665424</c:v>
                </c:pt>
                <c:pt idx="1642">
                  <c:v>2007.8749999998756</c:v>
                </c:pt>
                <c:pt idx="1643">
                  <c:v>2007.9583333332089</c:v>
                </c:pt>
                <c:pt idx="1644">
                  <c:v>2008.0416666665421</c:v>
                </c:pt>
                <c:pt idx="1645">
                  <c:v>2008.1249999998754</c:v>
                </c:pt>
                <c:pt idx="1646">
                  <c:v>2008.2083333332087</c:v>
                </c:pt>
                <c:pt idx="1647">
                  <c:v>2008.2916666665419</c:v>
                </c:pt>
                <c:pt idx="1648">
                  <c:v>2008.3749999998752</c:v>
                </c:pt>
                <c:pt idx="1649">
                  <c:v>2008.4583333332084</c:v>
                </c:pt>
                <c:pt idx="1650">
                  <c:v>2008.5416666665417</c:v>
                </c:pt>
                <c:pt idx="1651">
                  <c:v>2008.6249999998749</c:v>
                </c:pt>
                <c:pt idx="1652">
                  <c:v>2008.7083333332082</c:v>
                </c:pt>
                <c:pt idx="1653">
                  <c:v>2008.7916666665415</c:v>
                </c:pt>
                <c:pt idx="1654">
                  <c:v>2008.8749999998747</c:v>
                </c:pt>
                <c:pt idx="1655">
                  <c:v>2008.958333333208</c:v>
                </c:pt>
                <c:pt idx="1656">
                  <c:v>2009.0416666665412</c:v>
                </c:pt>
                <c:pt idx="1657">
                  <c:v>2009.1249999998745</c:v>
                </c:pt>
                <c:pt idx="1658">
                  <c:v>2009.2083333332077</c:v>
                </c:pt>
                <c:pt idx="1659">
                  <c:v>2009.291666666541</c:v>
                </c:pt>
                <c:pt idx="1660">
                  <c:v>2009.3749999998743</c:v>
                </c:pt>
                <c:pt idx="1661">
                  <c:v>2009.4583333332075</c:v>
                </c:pt>
                <c:pt idx="1662">
                  <c:v>2009.5416666665408</c:v>
                </c:pt>
                <c:pt idx="1663">
                  <c:v>2009.624999999874</c:v>
                </c:pt>
                <c:pt idx="1664">
                  <c:v>2009.7083333332073</c:v>
                </c:pt>
                <c:pt idx="1665">
                  <c:v>2009.7916666665406</c:v>
                </c:pt>
                <c:pt idx="1666">
                  <c:v>2009.8749999998738</c:v>
                </c:pt>
                <c:pt idx="1667">
                  <c:v>2009.9583333332071</c:v>
                </c:pt>
                <c:pt idx="1668">
                  <c:v>2010.0416666665403</c:v>
                </c:pt>
                <c:pt idx="1669">
                  <c:v>2010.1249999998736</c:v>
                </c:pt>
                <c:pt idx="1670">
                  <c:v>2010.2083333332068</c:v>
                </c:pt>
                <c:pt idx="1671">
                  <c:v>2010.2916666665401</c:v>
                </c:pt>
                <c:pt idx="1672">
                  <c:v>2010.3749999998734</c:v>
                </c:pt>
                <c:pt idx="1673">
                  <c:v>2010.4583333332066</c:v>
                </c:pt>
                <c:pt idx="1674">
                  <c:v>2010.5416666665399</c:v>
                </c:pt>
                <c:pt idx="1675">
                  <c:v>2010.6249999998731</c:v>
                </c:pt>
                <c:pt idx="1676">
                  <c:v>2010.7083333332064</c:v>
                </c:pt>
                <c:pt idx="1677">
                  <c:v>2010.7916666665396</c:v>
                </c:pt>
                <c:pt idx="1678">
                  <c:v>2010.8749999998729</c:v>
                </c:pt>
                <c:pt idx="1679">
                  <c:v>2010.9583333332062</c:v>
                </c:pt>
                <c:pt idx="1680">
                  <c:v>2011.0416666665394</c:v>
                </c:pt>
                <c:pt idx="1681">
                  <c:v>2011.1249999998727</c:v>
                </c:pt>
                <c:pt idx="1682">
                  <c:v>2011.2083333332059</c:v>
                </c:pt>
                <c:pt idx="1683">
                  <c:v>2011.2916666665392</c:v>
                </c:pt>
                <c:pt idx="1684">
                  <c:v>2011.3749999998724</c:v>
                </c:pt>
                <c:pt idx="1685">
                  <c:v>2011.4583333332057</c:v>
                </c:pt>
                <c:pt idx="1686">
                  <c:v>2011.541666666539</c:v>
                </c:pt>
                <c:pt idx="1687">
                  <c:v>2011.6249999998722</c:v>
                </c:pt>
                <c:pt idx="1688">
                  <c:v>2011.7083333332055</c:v>
                </c:pt>
                <c:pt idx="1689">
                  <c:v>2011.7916666665387</c:v>
                </c:pt>
                <c:pt idx="1690">
                  <c:v>2011.874999999872</c:v>
                </c:pt>
                <c:pt idx="1691">
                  <c:v>2011.9583333332052</c:v>
                </c:pt>
                <c:pt idx="1692">
                  <c:v>2012.0416666665385</c:v>
                </c:pt>
                <c:pt idx="1693">
                  <c:v>2012.1249999998718</c:v>
                </c:pt>
                <c:pt idx="1694">
                  <c:v>2012.208333333205</c:v>
                </c:pt>
                <c:pt idx="1695">
                  <c:v>2012.2916666665383</c:v>
                </c:pt>
                <c:pt idx="1696">
                  <c:v>2012.3749999998715</c:v>
                </c:pt>
                <c:pt idx="1697">
                  <c:v>2012.4583333332048</c:v>
                </c:pt>
                <c:pt idx="1698">
                  <c:v>2012.541666666538</c:v>
                </c:pt>
                <c:pt idx="1699">
                  <c:v>2012.6249999998713</c:v>
                </c:pt>
                <c:pt idx="1700">
                  <c:v>2012.7083333332046</c:v>
                </c:pt>
                <c:pt idx="1701">
                  <c:v>2012.7916666665378</c:v>
                </c:pt>
                <c:pt idx="1702">
                  <c:v>2012.8749999998711</c:v>
                </c:pt>
                <c:pt idx="1703">
                  <c:v>2012.9583333332043</c:v>
                </c:pt>
                <c:pt idx="1704">
                  <c:v>2013.0416666665376</c:v>
                </c:pt>
                <c:pt idx="1705">
                  <c:v>2013.1249999998709</c:v>
                </c:pt>
                <c:pt idx="1706">
                  <c:v>2013.2083333332041</c:v>
                </c:pt>
                <c:pt idx="1707">
                  <c:v>2013.2916666665374</c:v>
                </c:pt>
                <c:pt idx="1708">
                  <c:v>2013.3749999998706</c:v>
                </c:pt>
                <c:pt idx="1709">
                  <c:v>2013.4583333332039</c:v>
                </c:pt>
                <c:pt idx="1710">
                  <c:v>2013.5416666665371</c:v>
                </c:pt>
                <c:pt idx="1711">
                  <c:v>2013.6249999998704</c:v>
                </c:pt>
                <c:pt idx="1712">
                  <c:v>2013.7083333332037</c:v>
                </c:pt>
                <c:pt idx="1713">
                  <c:v>2013.7916666665369</c:v>
                </c:pt>
                <c:pt idx="1714">
                  <c:v>2013.8749999998702</c:v>
                </c:pt>
                <c:pt idx="1715">
                  <c:v>2013.9583333332034</c:v>
                </c:pt>
                <c:pt idx="1716">
                  <c:v>2014.0416666665367</c:v>
                </c:pt>
              </c:numCache>
            </c:numRef>
          </c:xVal>
          <c:yVal>
            <c:numRef>
              <c:f>[1]Data!$H$9:$H$1725</c:f>
              <c:numCache>
                <c:formatCode>General</c:formatCode>
                <c:ptCount val="1717"/>
                <c:pt idx="0">
                  <c:v>82.684976170319118</c:v>
                </c:pt>
                <c:pt idx="1">
                  <c:v>81.319320172344064</c:v>
                </c:pt>
                <c:pt idx="2">
                  <c:v>82.090713981516146</c:v>
                </c:pt>
                <c:pt idx="3">
                  <c:v>87.602935131406909</c:v>
                </c:pt>
                <c:pt idx="4">
                  <c:v>91.909419789145417</c:v>
                </c:pt>
                <c:pt idx="5">
                  <c:v>92.588741681795781</c:v>
                </c:pt>
                <c:pt idx="6">
                  <c:v>90.85990625620208</c:v>
                </c:pt>
                <c:pt idx="7">
                  <c:v>93.484336813626598</c:v>
                </c:pt>
                <c:pt idx="8">
                  <c:v>92.246426587241331</c:v>
                </c:pt>
                <c:pt idx="9">
                  <c:v>86.136051366078803</c:v>
                </c:pt>
                <c:pt idx="10">
                  <c:v>87.074352579216907</c:v>
                </c:pt>
                <c:pt idx="11">
                  <c:v>86.94413153990125</c:v>
                </c:pt>
                <c:pt idx="12">
                  <c:v>89.145248794075982</c:v>
                </c:pt>
                <c:pt idx="13">
                  <c:v>89.512101669771766</c:v>
                </c:pt>
                <c:pt idx="14">
                  <c:v>91.077638593025355</c:v>
                </c:pt>
                <c:pt idx="15">
                  <c:v>91.572211516245389</c:v>
                </c:pt>
                <c:pt idx="16">
                  <c:v>91.572211516245389</c:v>
                </c:pt>
                <c:pt idx="17">
                  <c:v>91.350404061860687</c:v>
                </c:pt>
                <c:pt idx="18">
                  <c:v>92.161896195323251</c:v>
                </c:pt>
                <c:pt idx="19">
                  <c:v>90.40781174395002</c:v>
                </c:pt>
                <c:pt idx="20">
                  <c:v>88.145126726356793</c:v>
                </c:pt>
                <c:pt idx="21">
                  <c:v>90.483055718172906</c:v>
                </c:pt>
                <c:pt idx="22">
                  <c:v>87.506263900659206</c:v>
                </c:pt>
                <c:pt idx="23">
                  <c:v>90.94595348052114</c:v>
                </c:pt>
                <c:pt idx="24">
                  <c:v>91.66347579594931</c:v>
                </c:pt>
                <c:pt idx="25">
                  <c:v>90.387314186297232</c:v>
                </c:pt>
                <c:pt idx="26">
                  <c:v>89.685276794559002</c:v>
                </c:pt>
                <c:pt idx="27">
                  <c:v>88.456711359017106</c:v>
                </c:pt>
                <c:pt idx="28">
                  <c:v>90.587192322807041</c:v>
                </c:pt>
                <c:pt idx="29">
                  <c:v>92.038526783630061</c:v>
                </c:pt>
                <c:pt idx="30">
                  <c:v>91.853710464787412</c:v>
                </c:pt>
                <c:pt idx="31">
                  <c:v>91.853710464787412</c:v>
                </c:pt>
                <c:pt idx="32">
                  <c:v>84.830690348767448</c:v>
                </c:pt>
                <c:pt idx="33">
                  <c:v>79.238779612452532</c:v>
                </c:pt>
                <c:pt idx="34">
                  <c:v>78.846914556795724</c:v>
                </c:pt>
                <c:pt idx="35">
                  <c:v>84.241571387522043</c:v>
                </c:pt>
                <c:pt idx="36">
                  <c:v>87.449673064472165</c:v>
                </c:pt>
                <c:pt idx="37">
                  <c:v>90.076916461258875</c:v>
                </c:pt>
                <c:pt idx="38">
                  <c:v>88.763294762865513</c:v>
                </c:pt>
                <c:pt idx="39">
                  <c:v>87.672223615973166</c:v>
                </c:pt>
                <c:pt idx="40">
                  <c:v>86.057585629552932</c:v>
                </c:pt>
                <c:pt idx="41">
                  <c:v>87.745982220347145</c:v>
                </c:pt>
                <c:pt idx="42">
                  <c:v>87.043871020621026</c:v>
                </c:pt>
                <c:pt idx="43">
                  <c:v>87.942722090796352</c:v>
                </c:pt>
                <c:pt idx="44">
                  <c:v>89.3199011839408</c:v>
                </c:pt>
                <c:pt idx="45">
                  <c:v>90.584502582490771</c:v>
                </c:pt>
                <c:pt idx="46">
                  <c:v>92.13911964208863</c:v>
                </c:pt>
                <c:pt idx="47">
                  <c:v>91.534267653190881</c:v>
                </c:pt>
                <c:pt idx="48">
                  <c:v>91.534267653190881</c:v>
                </c:pt>
                <c:pt idx="49">
                  <c:v>91.332650323558298</c:v>
                </c:pt>
                <c:pt idx="50">
                  <c:v>92.542354301353768</c:v>
                </c:pt>
                <c:pt idx="51">
                  <c:v>92.984092054874637</c:v>
                </c:pt>
                <c:pt idx="52">
                  <c:v>91.637931936119529</c:v>
                </c:pt>
                <c:pt idx="53">
                  <c:v>91.327453230138232</c:v>
                </c:pt>
                <c:pt idx="54">
                  <c:v>91.53596339733032</c:v>
                </c:pt>
                <c:pt idx="55">
                  <c:v>91.174221453746554</c:v>
                </c:pt>
                <c:pt idx="56">
                  <c:v>91.118943062946144</c:v>
                </c:pt>
                <c:pt idx="57">
                  <c:v>89.65937189260147</c:v>
                </c:pt>
                <c:pt idx="58">
                  <c:v>91.904612515497419</c:v>
                </c:pt>
                <c:pt idx="59">
                  <c:v>92.703948699934898</c:v>
                </c:pt>
                <c:pt idx="60">
                  <c:v>95.443297073676035</c:v>
                </c:pt>
                <c:pt idx="61">
                  <c:v>96.72728761726809</c:v>
                </c:pt>
                <c:pt idx="62">
                  <c:v>96.513289193336078</c:v>
                </c:pt>
                <c:pt idx="63">
                  <c:v>93.696688992503638</c:v>
                </c:pt>
                <c:pt idx="64">
                  <c:v>93.554049815300971</c:v>
                </c:pt>
                <c:pt idx="65">
                  <c:v>95.511911156995453</c:v>
                </c:pt>
                <c:pt idx="66">
                  <c:v>94.361165239441277</c:v>
                </c:pt>
                <c:pt idx="67">
                  <c:v>89.603139975076687</c:v>
                </c:pt>
                <c:pt idx="68">
                  <c:v>83.352040410849213</c:v>
                </c:pt>
                <c:pt idx="69">
                  <c:v>81.39331680783981</c:v>
                </c:pt>
                <c:pt idx="70">
                  <c:v>79.121419795735633</c:v>
                </c:pt>
                <c:pt idx="71">
                  <c:v>77.288973869392407</c:v>
                </c:pt>
                <c:pt idx="72">
                  <c:v>75.308699744798361</c:v>
                </c:pt>
                <c:pt idx="73">
                  <c:v>72.751540037869063</c:v>
                </c:pt>
                <c:pt idx="74">
                  <c:v>72.275306290329027</c:v>
                </c:pt>
                <c:pt idx="75">
                  <c:v>65.203365508187744</c:v>
                </c:pt>
                <c:pt idx="76">
                  <c:v>64.038780751896724</c:v>
                </c:pt>
                <c:pt idx="77">
                  <c:v>62.830727098457253</c:v>
                </c:pt>
                <c:pt idx="78">
                  <c:v>64.979376317803698</c:v>
                </c:pt>
                <c:pt idx="79">
                  <c:v>72.239872448979568</c:v>
                </c:pt>
                <c:pt idx="80">
                  <c:v>77.492571733095232</c:v>
                </c:pt>
                <c:pt idx="81">
                  <c:v>79.166793961896659</c:v>
                </c:pt>
                <c:pt idx="82">
                  <c:v>79.529994228679499</c:v>
                </c:pt>
                <c:pt idx="83">
                  <c:v>79.286037191168234</c:v>
                </c:pt>
                <c:pt idx="84">
                  <c:v>81.738699136490396</c:v>
                </c:pt>
                <c:pt idx="85">
                  <c:v>80.81074001089776</c:v>
                </c:pt>
                <c:pt idx="86">
                  <c:v>84.087654362926401</c:v>
                </c:pt>
                <c:pt idx="87">
                  <c:v>87.352902285671618</c:v>
                </c:pt>
                <c:pt idx="88">
                  <c:v>90.535509774255118</c:v>
                </c:pt>
                <c:pt idx="89">
                  <c:v>94.533242304899503</c:v>
                </c:pt>
                <c:pt idx="90">
                  <c:v>95.39052666347331</c:v>
                </c:pt>
                <c:pt idx="91">
                  <c:v>93.51721817999406</c:v>
                </c:pt>
                <c:pt idx="92">
                  <c:v>95.414668983646109</c:v>
                </c:pt>
                <c:pt idx="93">
                  <c:v>95.39052666347331</c:v>
                </c:pt>
                <c:pt idx="94">
                  <c:v>96.196583811730562</c:v>
                </c:pt>
                <c:pt idx="95">
                  <c:v>97.866834704671234</c:v>
                </c:pt>
                <c:pt idx="96">
                  <c:v>100.38703674892375</c:v>
                </c:pt>
                <c:pt idx="97">
                  <c:v>102.84994983905486</c:v>
                </c:pt>
                <c:pt idx="98">
                  <c:v>102.34991176915409</c:v>
                </c:pt>
                <c:pt idx="99">
                  <c:v>106.94433821351031</c:v>
                </c:pt>
                <c:pt idx="100">
                  <c:v>111.76676195258105</c:v>
                </c:pt>
                <c:pt idx="101">
                  <c:v>113.65550629506457</c:v>
                </c:pt>
                <c:pt idx="102">
                  <c:v>114.60348179909326</c:v>
                </c:pt>
                <c:pt idx="103">
                  <c:v>115.45449775304694</c:v>
                </c:pt>
                <c:pt idx="104">
                  <c:v>115.67471911490154</c:v>
                </c:pt>
                <c:pt idx="105">
                  <c:v>121.45994519089369</c:v>
                </c:pt>
                <c:pt idx="106">
                  <c:v>121.48592695146601</c:v>
                </c:pt>
                <c:pt idx="107">
                  <c:v>117.67390522432979</c:v>
                </c:pt>
                <c:pt idx="108">
                  <c:v>118.72556574786792</c:v>
                </c:pt>
                <c:pt idx="109">
                  <c:v>120.81662267884799</c:v>
                </c:pt>
                <c:pt idx="110">
                  <c:v>121.97906726074118</c:v>
                </c:pt>
                <c:pt idx="111">
                  <c:v>123.89244493130656</c:v>
                </c:pt>
                <c:pt idx="112">
                  <c:v>117.54317881511011</c:v>
                </c:pt>
                <c:pt idx="113">
                  <c:v>120.47026734270429</c:v>
                </c:pt>
                <c:pt idx="114">
                  <c:v>126.00334851502056</c:v>
                </c:pt>
                <c:pt idx="115">
                  <c:v>130.5304149287339</c:v>
                </c:pt>
                <c:pt idx="116">
                  <c:v>128.9492574658149</c:v>
                </c:pt>
                <c:pt idx="117">
                  <c:v>132.6833093229331</c:v>
                </c:pt>
                <c:pt idx="118">
                  <c:v>138.24260653097858</c:v>
                </c:pt>
                <c:pt idx="119">
                  <c:v>142.47090990659152</c:v>
                </c:pt>
                <c:pt idx="120">
                  <c:v>152.53506852526868</c:v>
                </c:pt>
                <c:pt idx="121">
                  <c:v>150.52149214446399</c:v>
                </c:pt>
                <c:pt idx="122">
                  <c:v>152.229191407043</c:v>
                </c:pt>
                <c:pt idx="123">
                  <c:v>150.23985079496731</c:v>
                </c:pt>
                <c:pt idx="124">
                  <c:v>158.57207438233647</c:v>
                </c:pt>
                <c:pt idx="125">
                  <c:v>160.52373068242673</c:v>
                </c:pt>
                <c:pt idx="126">
                  <c:v>153.37991198521584</c:v>
                </c:pt>
                <c:pt idx="127">
                  <c:v>146.84826530612241</c:v>
                </c:pt>
                <c:pt idx="128">
                  <c:v>142.49863227588529</c:v>
                </c:pt>
                <c:pt idx="129">
                  <c:v>138.92006735141536</c:v>
                </c:pt>
                <c:pt idx="130">
                  <c:v>141.13064540603682</c:v>
                </c:pt>
                <c:pt idx="131">
                  <c:v>137.02668479649128</c:v>
                </c:pt>
                <c:pt idx="132">
                  <c:v>134.97470449171854</c:v>
                </c:pt>
                <c:pt idx="133">
                  <c:v>130.78816096986907</c:v>
                </c:pt>
                <c:pt idx="134">
                  <c:v>130.5622746814928</c:v>
                </c:pt>
                <c:pt idx="135">
                  <c:v>129.36421242402864</c:v>
                </c:pt>
                <c:pt idx="136">
                  <c:v>126.63646838494967</c:v>
                </c:pt>
                <c:pt idx="137">
                  <c:v>124.83601789993844</c:v>
                </c:pt>
                <c:pt idx="138">
                  <c:v>133.06809287385252</c:v>
                </c:pt>
                <c:pt idx="139">
                  <c:v>135.82510398267951</c:v>
                </c:pt>
                <c:pt idx="140">
                  <c:v>140.95304394680193</c:v>
                </c:pt>
                <c:pt idx="141">
                  <c:v>138.3946716663398</c:v>
                </c:pt>
                <c:pt idx="142">
                  <c:v>133.71667561979362</c:v>
                </c:pt>
                <c:pt idx="143">
                  <c:v>135.68636085470618</c:v>
                </c:pt>
                <c:pt idx="144">
                  <c:v>134.98934187771283</c:v>
                </c:pt>
                <c:pt idx="145">
                  <c:v>130.7247362341528</c:v>
                </c:pt>
                <c:pt idx="146">
                  <c:v>133.59530392372614</c:v>
                </c:pt>
                <c:pt idx="147">
                  <c:v>137.6950268344325</c:v>
                </c:pt>
                <c:pt idx="148">
                  <c:v>136.6636275510204</c:v>
                </c:pt>
                <c:pt idx="149">
                  <c:v>141.98299583156896</c:v>
                </c:pt>
                <c:pt idx="150">
                  <c:v>142.64078094191495</c:v>
                </c:pt>
                <c:pt idx="151">
                  <c:v>136.16842438957673</c:v>
                </c:pt>
                <c:pt idx="152">
                  <c:v>139.08154037685904</c:v>
                </c:pt>
                <c:pt idx="153">
                  <c:v>135.30898503209792</c:v>
                </c:pt>
                <c:pt idx="154">
                  <c:v>138.75051586776786</c:v>
                </c:pt>
                <c:pt idx="155">
                  <c:v>134.30297027349499</c:v>
                </c:pt>
                <c:pt idx="156">
                  <c:v>130.27891123908313</c:v>
                </c:pt>
                <c:pt idx="157">
                  <c:v>133.7999628941935</c:v>
                </c:pt>
                <c:pt idx="158">
                  <c:v>133.29695551489203</c:v>
                </c:pt>
                <c:pt idx="159">
                  <c:v>129.93945495328597</c:v>
                </c:pt>
                <c:pt idx="160">
                  <c:v>121.97927796647838</c:v>
                </c:pt>
                <c:pt idx="161">
                  <c:v>116.99517843666528</c:v>
                </c:pt>
                <c:pt idx="162">
                  <c:v>118.26604151872787</c:v>
                </c:pt>
                <c:pt idx="163">
                  <c:v>125.69081542573319</c:v>
                </c:pt>
                <c:pt idx="164">
                  <c:v>123.05104155261178</c:v>
                </c:pt>
                <c:pt idx="165">
                  <c:v>120.35259383164454</c:v>
                </c:pt>
                <c:pt idx="166">
                  <c:v>120.592259245253</c:v>
                </c:pt>
                <c:pt idx="167">
                  <c:v>121.69825125428186</c:v>
                </c:pt>
                <c:pt idx="168">
                  <c:v>118.89414408252424</c:v>
                </c:pt>
                <c:pt idx="169">
                  <c:v>121.14670641419671</c:v>
                </c:pt>
                <c:pt idx="170">
                  <c:v>124.24832927723477</c:v>
                </c:pt>
                <c:pt idx="171">
                  <c:v>122.53948340580916</c:v>
                </c:pt>
                <c:pt idx="172">
                  <c:v>123.98782504916134</c:v>
                </c:pt>
                <c:pt idx="173">
                  <c:v>126.38761420468833</c:v>
                </c:pt>
                <c:pt idx="174">
                  <c:v>129.52988494966456</c:v>
                </c:pt>
                <c:pt idx="175">
                  <c:v>136.79052872486997</c:v>
                </c:pt>
                <c:pt idx="176">
                  <c:v>136.67497815158157</c:v>
                </c:pt>
                <c:pt idx="177">
                  <c:v>144.61094462489922</c:v>
                </c:pt>
                <c:pt idx="178">
                  <c:v>152.18309352830548</c:v>
                </c:pt>
                <c:pt idx="179">
                  <c:v>147.50943201863493</c:v>
                </c:pt>
                <c:pt idx="180">
                  <c:v>151.02139052427262</c:v>
                </c:pt>
                <c:pt idx="181">
                  <c:v>153.92564803435477</c:v>
                </c:pt>
                <c:pt idx="182">
                  <c:v>152.54691109821687</c:v>
                </c:pt>
                <c:pt idx="183">
                  <c:v>152.32474204365022</c:v>
                </c:pt>
                <c:pt idx="184">
                  <c:v>153.08336681120645</c:v>
                </c:pt>
                <c:pt idx="185">
                  <c:v>162.12376697029399</c:v>
                </c:pt>
                <c:pt idx="186">
                  <c:v>162.53672213221722</c:v>
                </c:pt>
                <c:pt idx="187">
                  <c:v>161.73492233483324</c:v>
                </c:pt>
                <c:pt idx="188">
                  <c:v>165.95147524486615</c:v>
                </c:pt>
                <c:pt idx="189">
                  <c:v>170.16802815489905</c:v>
                </c:pt>
                <c:pt idx="190">
                  <c:v>174.38458106493192</c:v>
                </c:pt>
                <c:pt idx="191">
                  <c:v>167.79522365745845</c:v>
                </c:pt>
                <c:pt idx="192">
                  <c:v>162.0575690625848</c:v>
                </c:pt>
                <c:pt idx="193">
                  <c:v>159.00290527137818</c:v>
                </c:pt>
                <c:pt idx="194">
                  <c:v>162.73402037702425</c:v>
                </c:pt>
                <c:pt idx="195">
                  <c:v>166.46513548267029</c:v>
                </c:pt>
                <c:pt idx="196">
                  <c:v>169.33522402547499</c:v>
                </c:pt>
                <c:pt idx="197">
                  <c:v>166.41395532770807</c:v>
                </c:pt>
                <c:pt idx="198">
                  <c:v>164.30389846609484</c:v>
                </c:pt>
                <c:pt idx="199">
                  <c:v>158.28203429947803</c:v>
                </c:pt>
                <c:pt idx="200">
                  <c:v>158.1314800979589</c:v>
                </c:pt>
                <c:pt idx="201">
                  <c:v>151.02139052427262</c:v>
                </c:pt>
                <c:pt idx="202">
                  <c:v>152.11469276864702</c:v>
                </c:pt>
                <c:pt idx="203">
                  <c:v>147.77644795162797</c:v>
                </c:pt>
                <c:pt idx="204">
                  <c:v>147.2057233545502</c:v>
                </c:pt>
                <c:pt idx="205">
                  <c:v>148.05685866880376</c:v>
                </c:pt>
                <c:pt idx="206">
                  <c:v>142.44864432528846</c:v>
                </c:pt>
                <c:pt idx="207">
                  <c:v>144.67271217212266</c:v>
                </c:pt>
                <c:pt idx="208">
                  <c:v>148.38357766300095</c:v>
                </c:pt>
                <c:pt idx="209">
                  <c:v>145.50330125511647</c:v>
                </c:pt>
                <c:pt idx="210">
                  <c:v>147.52255110015955</c:v>
                </c:pt>
                <c:pt idx="211">
                  <c:v>150.6796484972447</c:v>
                </c:pt>
                <c:pt idx="212">
                  <c:v>154.41076360289074</c:v>
                </c:pt>
                <c:pt idx="213">
                  <c:v>151.76451178840321</c:v>
                </c:pt>
                <c:pt idx="214">
                  <c:v>146.93521580010071</c:v>
                </c:pt>
                <c:pt idx="215">
                  <c:v>144.13110862834304</c:v>
                </c:pt>
                <c:pt idx="216">
                  <c:v>152.18309352830548</c:v>
                </c:pt>
                <c:pt idx="217">
                  <c:v>155.78008262438331</c:v>
                </c:pt>
                <c:pt idx="218">
                  <c:v>154.40730687627828</c:v>
                </c:pt>
                <c:pt idx="219">
                  <c:v>154.10979761447425</c:v>
                </c:pt>
                <c:pt idx="220">
                  <c:v>162.23177518637814</c:v>
                </c:pt>
                <c:pt idx="221">
                  <c:v>164.97629769892967</c:v>
                </c:pt>
                <c:pt idx="222">
                  <c:v>161.62188129470005</c:v>
                </c:pt>
                <c:pt idx="223">
                  <c:v>163.75650991557342</c:v>
                </c:pt>
                <c:pt idx="224">
                  <c:v>165.65029289414952</c:v>
                </c:pt>
                <c:pt idx="225">
                  <c:v>162.63846938698319</c:v>
                </c:pt>
                <c:pt idx="226">
                  <c:v>161.13255763339998</c:v>
                </c:pt>
                <c:pt idx="227">
                  <c:v>158.27492727973032</c:v>
                </c:pt>
                <c:pt idx="228">
                  <c:v>164.06145686141249</c:v>
                </c:pt>
                <c:pt idx="229">
                  <c:v>162.23177518637814</c:v>
                </c:pt>
                <c:pt idx="230">
                  <c:v>161.01198740302192</c:v>
                </c:pt>
                <c:pt idx="231">
                  <c:v>164.36640380725154</c:v>
                </c:pt>
                <c:pt idx="232">
                  <c:v>169.26448110274916</c:v>
                </c:pt>
                <c:pt idx="233">
                  <c:v>168.05975169988258</c:v>
                </c:pt>
                <c:pt idx="234">
                  <c:v>166.85502229701606</c:v>
                </c:pt>
                <c:pt idx="235">
                  <c:v>157.12033129544517</c:v>
                </c:pt>
                <c:pt idx="236">
                  <c:v>152.68871047720793</c:v>
                </c:pt>
                <c:pt idx="237">
                  <c:v>145.80049797447677</c:v>
                </c:pt>
                <c:pt idx="238">
                  <c:v>138.43852625676328</c:v>
                </c:pt>
                <c:pt idx="239">
                  <c:v>135.20535473059681</c:v>
                </c:pt>
                <c:pt idx="240">
                  <c:v>143.9944827131381</c:v>
                </c:pt>
                <c:pt idx="241">
                  <c:v>144.02309525650531</c:v>
                </c:pt>
                <c:pt idx="242">
                  <c:v>139.69478623495215</c:v>
                </c:pt>
                <c:pt idx="243">
                  <c:v>142.64340057739162</c:v>
                </c:pt>
                <c:pt idx="244">
                  <c:v>143.76074674906718</c:v>
                </c:pt>
                <c:pt idx="245">
                  <c:v>144.29199197494208</c:v>
                </c:pt>
                <c:pt idx="246">
                  <c:v>143.66398129183511</c:v>
                </c:pt>
                <c:pt idx="247">
                  <c:v>148.48289890330128</c:v>
                </c:pt>
                <c:pt idx="248">
                  <c:v>162.53672213221722</c:v>
                </c:pt>
                <c:pt idx="249">
                  <c:v>162.53672213221722</c:v>
                </c:pt>
                <c:pt idx="250">
                  <c:v>162.12376697029399</c:v>
                </c:pt>
                <c:pt idx="251">
                  <c:v>167.0646817731982</c:v>
                </c:pt>
                <c:pt idx="252">
                  <c:v>174.57227870091029</c:v>
                </c:pt>
                <c:pt idx="253">
                  <c:v>174.88910679292641</c:v>
                </c:pt>
                <c:pt idx="254">
                  <c:v>181.50444790871185</c:v>
                </c:pt>
                <c:pt idx="255">
                  <c:v>183.62762842521605</c:v>
                </c:pt>
                <c:pt idx="256">
                  <c:v>183.62762842521605</c:v>
                </c:pt>
                <c:pt idx="257">
                  <c:v>182.638610677863</c:v>
                </c:pt>
                <c:pt idx="258">
                  <c:v>177.83215918022805</c:v>
                </c:pt>
                <c:pt idx="259">
                  <c:v>178.05738771308819</c:v>
                </c:pt>
                <c:pt idx="260">
                  <c:v>173.62179442486178</c:v>
                </c:pt>
                <c:pt idx="261">
                  <c:v>177.10690343703965</c:v>
                </c:pt>
                <c:pt idx="262">
                  <c:v>172.00559657610236</c:v>
                </c:pt>
                <c:pt idx="263">
                  <c:v>168.02576715732022</c:v>
                </c:pt>
                <c:pt idx="264">
                  <c:v>164.89174783448874</c:v>
                </c:pt>
                <c:pt idx="265">
                  <c:v>160.02458880552732</c:v>
                </c:pt>
                <c:pt idx="266">
                  <c:v>157.97741801792628</c:v>
                </c:pt>
                <c:pt idx="267">
                  <c:v>159.92782823053341</c:v>
                </c:pt>
                <c:pt idx="268">
                  <c:v>147.59432178610342</c:v>
                </c:pt>
                <c:pt idx="269">
                  <c:v>144.18514771839682</c:v>
                </c:pt>
                <c:pt idx="270">
                  <c:v>134.17661107822261</c:v>
                </c:pt>
                <c:pt idx="271">
                  <c:v>136.34887701679719</c:v>
                </c:pt>
                <c:pt idx="272">
                  <c:v>140.27554794541456</c:v>
                </c:pt>
                <c:pt idx="273">
                  <c:v>142.57264140727699</c:v>
                </c:pt>
                <c:pt idx="274">
                  <c:v>148.65149228365831</c:v>
                </c:pt>
                <c:pt idx="275">
                  <c:v>145.38560886089817</c:v>
                </c:pt>
                <c:pt idx="276">
                  <c:v>146.37460322981048</c:v>
                </c:pt>
                <c:pt idx="277">
                  <c:v>150.497728747351</c:v>
                </c:pt>
                <c:pt idx="278">
                  <c:v>159.45625208998618</c:v>
                </c:pt>
                <c:pt idx="279">
                  <c:v>161.57762129739177</c:v>
                </c:pt>
                <c:pt idx="280">
                  <c:v>155.56707520974263</c:v>
                </c:pt>
                <c:pt idx="281">
                  <c:v>153.445706002337</c:v>
                </c:pt>
                <c:pt idx="282">
                  <c:v>150.26365219122866</c:v>
                </c:pt>
                <c:pt idx="283">
                  <c:v>151.52853510863426</c:v>
                </c:pt>
                <c:pt idx="284">
                  <c:v>151.79588483091456</c:v>
                </c:pt>
                <c:pt idx="285">
                  <c:v>151.25373113264919</c:v>
                </c:pt>
                <c:pt idx="286">
                  <c:v>151.25373113264919</c:v>
                </c:pt>
                <c:pt idx="287">
                  <c:v>152.03145986406665</c:v>
                </c:pt>
                <c:pt idx="288">
                  <c:v>150.26365219122866</c:v>
                </c:pt>
                <c:pt idx="289">
                  <c:v>148.14228298382309</c:v>
                </c:pt>
                <c:pt idx="290">
                  <c:v>148.14228298382309</c:v>
                </c:pt>
                <c:pt idx="291">
                  <c:v>148.06875373015552</c:v>
                </c:pt>
                <c:pt idx="292">
                  <c:v>154.0608634920184</c:v>
                </c:pt>
                <c:pt idx="293">
                  <c:v>154.94611375197763</c:v>
                </c:pt>
                <c:pt idx="294">
                  <c:v>157.73693615668694</c:v>
                </c:pt>
                <c:pt idx="295">
                  <c:v>162.29961793305372</c:v>
                </c:pt>
                <c:pt idx="296">
                  <c:v>163.31610823326076</c:v>
                </c:pt>
                <c:pt idx="297">
                  <c:v>160.94429753277771</c:v>
                </c:pt>
                <c:pt idx="298">
                  <c:v>155.52301593167363</c:v>
                </c:pt>
                <c:pt idx="299">
                  <c:v>148.43611602478458</c:v>
                </c:pt>
                <c:pt idx="300">
                  <c:v>148.81415482405808</c:v>
                </c:pt>
                <c:pt idx="301">
                  <c:v>157.33488288258059</c:v>
                </c:pt>
                <c:pt idx="302">
                  <c:v>154.85995214060739</c:v>
                </c:pt>
                <c:pt idx="303">
                  <c:v>158.57243168511732</c:v>
                </c:pt>
                <c:pt idx="304">
                  <c:v>160.2110396031951</c:v>
                </c:pt>
                <c:pt idx="305">
                  <c:v>159.6812995308899</c:v>
                </c:pt>
                <c:pt idx="306">
                  <c:v>149.33158567240628</c:v>
                </c:pt>
                <c:pt idx="307">
                  <c:v>140.83003500293762</c:v>
                </c:pt>
                <c:pt idx="308">
                  <c:v>148.22268775899732</c:v>
                </c:pt>
                <c:pt idx="309">
                  <c:v>147.09207464004098</c:v>
                </c:pt>
                <c:pt idx="310">
                  <c:v>152.64777473755839</c:v>
                </c:pt>
                <c:pt idx="311">
                  <c:v>147.07160031792156</c:v>
                </c:pt>
                <c:pt idx="312">
                  <c:v>151.39720853194461</c:v>
                </c:pt>
                <c:pt idx="313">
                  <c:v>149.96216390131008</c:v>
                </c:pt>
                <c:pt idx="314">
                  <c:v>150.32092505896873</c:v>
                </c:pt>
                <c:pt idx="315">
                  <c:v>147.83109563385727</c:v>
                </c:pt>
                <c:pt idx="316">
                  <c:v>150.81011622361825</c:v>
                </c:pt>
                <c:pt idx="317">
                  <c:v>157.83313634187496</c:v>
                </c:pt>
                <c:pt idx="318">
                  <c:v>164.8561564601317</c:v>
                </c:pt>
                <c:pt idx="319">
                  <c:v>167.94172891960849</c:v>
                </c:pt>
                <c:pt idx="320">
                  <c:v>171.11385597301557</c:v>
                </c:pt>
                <c:pt idx="321">
                  <c:v>167.98225439155974</c:v>
                </c:pt>
                <c:pt idx="322">
                  <c:v>162.05756907069559</c:v>
                </c:pt>
                <c:pt idx="323">
                  <c:v>165.54267808296859</c:v>
                </c:pt>
                <c:pt idx="324">
                  <c:v>170.07331979892354</c:v>
                </c:pt>
                <c:pt idx="325">
                  <c:v>167.3342326483104</c:v>
                </c:pt>
                <c:pt idx="326">
                  <c:v>159.77498599890006</c:v>
                </c:pt>
                <c:pt idx="327">
                  <c:v>157.02616903547815</c:v>
                </c:pt>
                <c:pt idx="328">
                  <c:v>156.32538180644596</c:v>
                </c:pt>
                <c:pt idx="329">
                  <c:v>173.86267293643746</c:v>
                </c:pt>
                <c:pt idx="330">
                  <c:v>177.04353782346959</c:v>
                </c:pt>
                <c:pt idx="331">
                  <c:v>183.66524494678831</c:v>
                </c:pt>
                <c:pt idx="332">
                  <c:v>183.31673404556099</c:v>
                </c:pt>
                <c:pt idx="333">
                  <c:v>179.48311413206068</c:v>
                </c:pt>
                <c:pt idx="334">
                  <c:v>185.40779945292482</c:v>
                </c:pt>
                <c:pt idx="335">
                  <c:v>194.1351980416743</c:v>
                </c:pt>
                <c:pt idx="336">
                  <c:v>208.91008922006719</c:v>
                </c:pt>
                <c:pt idx="337">
                  <c:v>210.87289558235051</c:v>
                </c:pt>
                <c:pt idx="338">
                  <c:v>213.88059139889756</c:v>
                </c:pt>
                <c:pt idx="339">
                  <c:v>213.62783342825855</c:v>
                </c:pt>
                <c:pt idx="340">
                  <c:v>204.72667370208109</c:v>
                </c:pt>
                <c:pt idx="341">
                  <c:v>197.44301053868836</c:v>
                </c:pt>
                <c:pt idx="342">
                  <c:v>201.58591329455456</c:v>
                </c:pt>
                <c:pt idx="343">
                  <c:v>204.03729125841423</c:v>
                </c:pt>
                <c:pt idx="344">
                  <c:v>194.25120449947909</c:v>
                </c:pt>
                <c:pt idx="345">
                  <c:v>190.9496103543469</c:v>
                </c:pt>
                <c:pt idx="346">
                  <c:v>192.19098312538679</c:v>
                </c:pt>
                <c:pt idx="347">
                  <c:v>176.94265988656366</c:v>
                </c:pt>
                <c:pt idx="348">
                  <c:v>179.29405736013925</c:v>
                </c:pt>
                <c:pt idx="349">
                  <c:v>180.35439137610246</c:v>
                </c:pt>
                <c:pt idx="350">
                  <c:v>181.80652013114351</c:v>
                </c:pt>
                <c:pt idx="351">
                  <c:v>184.12992613920929</c:v>
                </c:pt>
                <c:pt idx="352">
                  <c:v>179.69559412961863</c:v>
                </c:pt>
                <c:pt idx="353">
                  <c:v>176.49285751994839</c:v>
                </c:pt>
                <c:pt idx="354">
                  <c:v>174.34042741714657</c:v>
                </c:pt>
                <c:pt idx="355">
                  <c:v>178.90231632568148</c:v>
                </c:pt>
                <c:pt idx="356">
                  <c:v>172.55537184632252</c:v>
                </c:pt>
                <c:pt idx="357">
                  <c:v>181.01059278069792</c:v>
                </c:pt>
                <c:pt idx="358">
                  <c:v>195.1661632643798</c:v>
                </c:pt>
                <c:pt idx="359">
                  <c:v>209.49855179143196</c:v>
                </c:pt>
                <c:pt idx="360">
                  <c:v>212.9359219566613</c:v>
                </c:pt>
                <c:pt idx="361">
                  <c:v>221.08653573331608</c:v>
                </c:pt>
                <c:pt idx="362">
                  <c:v>229.01515632513156</c:v>
                </c:pt>
                <c:pt idx="363">
                  <c:v>251.36904059775105</c:v>
                </c:pt>
                <c:pt idx="364">
                  <c:v>238.70794641530904</c:v>
                </c:pt>
                <c:pt idx="365">
                  <c:v>262.48609890428548</c:v>
                </c:pt>
                <c:pt idx="366">
                  <c:v>241.82292805037193</c:v>
                </c:pt>
                <c:pt idx="367">
                  <c:v>242.15060997617488</c:v>
                </c:pt>
                <c:pt idx="368">
                  <c:v>238.00740944320347</c:v>
                </c:pt>
                <c:pt idx="369">
                  <c:v>235.32982608696744</c:v>
                </c:pt>
                <c:pt idx="370">
                  <c:v>237.49114483113527</c:v>
                </c:pt>
                <c:pt idx="371">
                  <c:v>230.88847205153215</c:v>
                </c:pt>
                <c:pt idx="372">
                  <c:v>238.66684356792308</c:v>
                </c:pt>
                <c:pt idx="373">
                  <c:v>240.72431635730172</c:v>
                </c:pt>
                <c:pt idx="374">
                  <c:v>241.01824104149867</c:v>
                </c:pt>
                <c:pt idx="375">
                  <c:v>246.28103685496762</c:v>
                </c:pt>
                <c:pt idx="376">
                  <c:v>242.8094907212743</c:v>
                </c:pt>
                <c:pt idx="377">
                  <c:v>238.56813909167681</c:v>
                </c:pt>
                <c:pt idx="378">
                  <c:v>243.95790680005001</c:v>
                </c:pt>
                <c:pt idx="379">
                  <c:v>253.42881832965153</c:v>
                </c:pt>
                <c:pt idx="380">
                  <c:v>251.04970641633054</c:v>
                </c:pt>
                <c:pt idx="381">
                  <c:v>227.25111565369906</c:v>
                </c:pt>
                <c:pt idx="382">
                  <c:v>225.86722405374138</c:v>
                </c:pt>
                <c:pt idx="383">
                  <c:v>218.20684241998617</c:v>
                </c:pt>
                <c:pt idx="384">
                  <c:v>226.79995894010801</c:v>
                </c:pt>
                <c:pt idx="385">
                  <c:v>225.45953365086385</c:v>
                </c:pt>
                <c:pt idx="386">
                  <c:v>223.99665625325156</c:v>
                </c:pt>
                <c:pt idx="387">
                  <c:v>214.84827796568067</c:v>
                </c:pt>
                <c:pt idx="388">
                  <c:v>215.59070833492791</c:v>
                </c:pt>
                <c:pt idx="389">
                  <c:v>203.67648497957666</c:v>
                </c:pt>
                <c:pt idx="390">
                  <c:v>194.31530948608633</c:v>
                </c:pt>
                <c:pt idx="391">
                  <c:v>188.07452582375947</c:v>
                </c:pt>
                <c:pt idx="392">
                  <c:v>181.42573401271972</c:v>
                </c:pt>
                <c:pt idx="393">
                  <c:v>177.5786623916643</c:v>
                </c:pt>
                <c:pt idx="394">
                  <c:v>180.24156048813271</c:v>
                </c:pt>
                <c:pt idx="395">
                  <c:v>188.56481726226619</c:v>
                </c:pt>
                <c:pt idx="396">
                  <c:v>187.3143590734108</c:v>
                </c:pt>
                <c:pt idx="397">
                  <c:v>178.17196072200474</c:v>
                </c:pt>
                <c:pt idx="398">
                  <c:v>179.64088273775621</c:v>
                </c:pt>
                <c:pt idx="399">
                  <c:v>186.19271620470772</c:v>
                </c:pt>
                <c:pt idx="400">
                  <c:v>186.55575528230295</c:v>
                </c:pt>
                <c:pt idx="401">
                  <c:v>186.84276413658341</c:v>
                </c:pt>
                <c:pt idx="402">
                  <c:v>194.59200320215598</c:v>
                </c:pt>
                <c:pt idx="403">
                  <c:v>198.85406124050587</c:v>
                </c:pt>
                <c:pt idx="404">
                  <c:v>205.26064497265975</c:v>
                </c:pt>
                <c:pt idx="405">
                  <c:v>217.31830581121764</c:v>
                </c:pt>
                <c:pt idx="406">
                  <c:v>223.9484490921198</c:v>
                </c:pt>
                <c:pt idx="407">
                  <c:v>226.14133476254446</c:v>
                </c:pt>
                <c:pt idx="408">
                  <c:v>231.07532752099999</c:v>
                </c:pt>
                <c:pt idx="409">
                  <c:v>241.21742374671413</c:v>
                </c:pt>
                <c:pt idx="410">
                  <c:v>250.88734394702067</c:v>
                </c:pt>
                <c:pt idx="411">
                  <c:v>247.83788451783033</c:v>
                </c:pt>
                <c:pt idx="412">
                  <c:v>238.34910959939995</c:v>
                </c:pt>
                <c:pt idx="413">
                  <c:v>241.15321677115762</c:v>
                </c:pt>
                <c:pt idx="414">
                  <c:v>248.72430613490326</c:v>
                </c:pt>
                <c:pt idx="415">
                  <c:v>255.04569771409831</c:v>
                </c:pt>
                <c:pt idx="416">
                  <c:v>258.81909195323078</c:v>
                </c:pt>
                <c:pt idx="417">
                  <c:v>262.46443127651577</c:v>
                </c:pt>
                <c:pt idx="418">
                  <c:v>258.09515714328859</c:v>
                </c:pt>
                <c:pt idx="419">
                  <c:v>261.5016161981423</c:v>
                </c:pt>
                <c:pt idx="420">
                  <c:v>270.5472695886441</c:v>
                </c:pt>
                <c:pt idx="421">
                  <c:v>268.62849462702252</c:v>
                </c:pt>
                <c:pt idx="422">
                  <c:v>262.04983761574852</c:v>
                </c:pt>
                <c:pt idx="423">
                  <c:v>258.48639840130841</c:v>
                </c:pt>
                <c:pt idx="424">
                  <c:v>248.8371196789407</c:v>
                </c:pt>
                <c:pt idx="425">
                  <c:v>252.0898924852014</c:v>
                </c:pt>
                <c:pt idx="426">
                  <c:v>254.05210976124278</c:v>
                </c:pt>
                <c:pt idx="427">
                  <c:v>266.70971966540094</c:v>
                </c:pt>
                <c:pt idx="428">
                  <c:v>271.87759372328708</c:v>
                </c:pt>
                <c:pt idx="429">
                  <c:v>258.01089326843544</c:v>
                </c:pt>
                <c:pt idx="430">
                  <c:v>260.48478068970542</c:v>
                </c:pt>
                <c:pt idx="431">
                  <c:v>255.37732065777647</c:v>
                </c:pt>
                <c:pt idx="432">
                  <c:v>250.77890265796418</c:v>
                </c:pt>
                <c:pt idx="433">
                  <c:v>237.79433851134942</c:v>
                </c:pt>
                <c:pt idx="434">
                  <c:v>216.70738084272696</c:v>
                </c:pt>
                <c:pt idx="435">
                  <c:v>217.74550003239273</c:v>
                </c:pt>
                <c:pt idx="436">
                  <c:v>205.838677386249</c:v>
                </c:pt>
                <c:pt idx="437">
                  <c:v>197.17889268617989</c:v>
                </c:pt>
                <c:pt idx="438">
                  <c:v>204.7240033757021</c:v>
                </c:pt>
                <c:pt idx="439">
                  <c:v>189.38227830700697</c:v>
                </c:pt>
                <c:pt idx="440">
                  <c:v>187.37024878980105</c:v>
                </c:pt>
                <c:pt idx="441">
                  <c:v>165.29402887509863</c:v>
                </c:pt>
                <c:pt idx="442">
                  <c:v>162.20612338527468</c:v>
                </c:pt>
                <c:pt idx="443">
                  <c:v>174.21701631794664</c:v>
                </c:pt>
                <c:pt idx="444">
                  <c:v>183.63826462644678</c:v>
                </c:pt>
                <c:pt idx="445">
                  <c:v>178.90250434433645</c:v>
                </c:pt>
                <c:pt idx="446">
                  <c:v>186.22124315842296</c:v>
                </c:pt>
                <c:pt idx="447">
                  <c:v>194.09358188255106</c:v>
                </c:pt>
                <c:pt idx="448">
                  <c:v>204.54889913865532</c:v>
                </c:pt>
                <c:pt idx="449">
                  <c:v>204.81698419650414</c:v>
                </c:pt>
                <c:pt idx="450">
                  <c:v>210.01503336957953</c:v>
                </c:pt>
                <c:pt idx="451">
                  <c:v>219.03083025665742</c:v>
                </c:pt>
                <c:pt idx="452">
                  <c:v>216.64429578654858</c:v>
                </c:pt>
                <c:pt idx="453">
                  <c:v>216.93949006081206</c:v>
                </c:pt>
                <c:pt idx="454">
                  <c:v>229.16481111871607</c:v>
                </c:pt>
                <c:pt idx="455">
                  <c:v>231.88799964983644</c:v>
                </c:pt>
                <c:pt idx="456">
                  <c:v>235.13399645929417</c:v>
                </c:pt>
                <c:pt idx="457">
                  <c:v>225.9816607883235</c:v>
                </c:pt>
                <c:pt idx="458">
                  <c:v>229.06322888998244</c:v>
                </c:pt>
                <c:pt idx="459">
                  <c:v>234.40143875448939</c:v>
                </c:pt>
                <c:pt idx="460">
                  <c:v>239.72612922698795</c:v>
                </c:pt>
                <c:pt idx="461">
                  <c:v>241.49332335179855</c:v>
                </c:pt>
                <c:pt idx="462">
                  <c:v>244.94322797110996</c:v>
                </c:pt>
                <c:pt idx="463">
                  <c:v>248.34826418649001</c:v>
                </c:pt>
                <c:pt idx="464">
                  <c:v>246.13248868178727</c:v>
                </c:pt>
                <c:pt idx="465">
                  <c:v>242.29963775510203</c:v>
                </c:pt>
                <c:pt idx="466">
                  <c:v>238.79648606039572</c:v>
                </c:pt>
                <c:pt idx="467">
                  <c:v>239.30984876771811</c:v>
                </c:pt>
                <c:pt idx="468">
                  <c:v>236.45074454703231</c:v>
                </c:pt>
                <c:pt idx="469">
                  <c:v>228.00607509892401</c:v>
                </c:pt>
                <c:pt idx="470">
                  <c:v>229.22858677678911</c:v>
                </c:pt>
                <c:pt idx="471">
                  <c:v>221.61387291545682</c:v>
                </c:pt>
                <c:pt idx="472">
                  <c:v>222.11671400188209</c:v>
                </c:pt>
                <c:pt idx="473">
                  <c:v>213.46247771607079</c:v>
                </c:pt>
                <c:pt idx="474">
                  <c:v>202.67206675459911</c:v>
                </c:pt>
                <c:pt idx="475">
                  <c:v>209.61405612244894</c:v>
                </c:pt>
                <c:pt idx="476">
                  <c:v>213.10457226601184</c:v>
                </c:pt>
                <c:pt idx="477">
                  <c:v>229.66507894273087</c:v>
                </c:pt>
                <c:pt idx="478">
                  <c:v>234.14993506483862</c:v>
                </c:pt>
                <c:pt idx="479">
                  <c:v>227.61083913391943</c:v>
                </c:pt>
                <c:pt idx="480">
                  <c:v>233.14392030623566</c:v>
                </c:pt>
                <c:pt idx="481">
                  <c:v>244.73659896370242</c:v>
                </c:pt>
                <c:pt idx="482">
                  <c:v>239.33512256217895</c:v>
                </c:pt>
                <c:pt idx="483">
                  <c:v>246.07822091789112</c:v>
                </c:pt>
                <c:pt idx="484">
                  <c:v>251.38163085146638</c:v>
                </c:pt>
                <c:pt idx="485">
                  <c:v>256.41987028836286</c:v>
                </c:pt>
                <c:pt idx="486">
                  <c:v>252.61514985315844</c:v>
                </c:pt>
                <c:pt idx="487">
                  <c:v>233.02971254714859</c:v>
                </c:pt>
                <c:pt idx="488">
                  <c:v>218.05369892719128</c:v>
                </c:pt>
                <c:pt idx="489">
                  <c:v>219.31121737544501</c:v>
                </c:pt>
                <c:pt idx="490">
                  <c:v>230.4884943078122</c:v>
                </c:pt>
                <c:pt idx="491">
                  <c:v>233.94237838427574</c:v>
                </c:pt>
                <c:pt idx="492">
                  <c:v>231.75910342748037</c:v>
                </c:pt>
                <c:pt idx="493">
                  <c:v>227.35933544426865</c:v>
                </c:pt>
                <c:pt idx="494">
                  <c:v>229.17223542568641</c:v>
                </c:pt>
                <c:pt idx="495">
                  <c:v>229.36844534579728</c:v>
                </c:pt>
                <c:pt idx="496">
                  <c:v>229.12927074168277</c:v>
                </c:pt>
                <c:pt idx="497">
                  <c:v>231.39835540446734</c:v>
                </c:pt>
                <c:pt idx="498">
                  <c:v>231.639898572948</c:v>
                </c:pt>
                <c:pt idx="499">
                  <c:v>234.6302866363161</c:v>
                </c:pt>
                <c:pt idx="500">
                  <c:v>233.53611224489791</c:v>
                </c:pt>
                <c:pt idx="501">
                  <c:v>233.06240816326527</c:v>
                </c:pt>
                <c:pt idx="502">
                  <c:v>230.45703571428567</c:v>
                </c:pt>
                <c:pt idx="503">
                  <c:v>224.34577865939295</c:v>
                </c:pt>
                <c:pt idx="504">
                  <c:v>220.27239795918365</c:v>
                </c:pt>
                <c:pt idx="505">
                  <c:v>212.45628061224488</c:v>
                </c:pt>
                <c:pt idx="506">
                  <c:v>208.42979591836735</c:v>
                </c:pt>
                <c:pt idx="507">
                  <c:v>208.19294387755096</c:v>
                </c:pt>
                <c:pt idx="508">
                  <c:v>204.5962113402062</c:v>
                </c:pt>
                <c:pt idx="509">
                  <c:v>192.32385714285709</c:v>
                </c:pt>
                <c:pt idx="510">
                  <c:v>192.96024747474746</c:v>
                </c:pt>
                <c:pt idx="511">
                  <c:v>198.11835858585854</c:v>
                </c:pt>
                <c:pt idx="512">
                  <c:v>197.99409499999996</c:v>
                </c:pt>
                <c:pt idx="513">
                  <c:v>191.72698999999997</c:v>
                </c:pt>
                <c:pt idx="514">
                  <c:v>185.00254950495051</c:v>
                </c:pt>
                <c:pt idx="515">
                  <c:v>186.62045999999995</c:v>
                </c:pt>
                <c:pt idx="516">
                  <c:v>194.28025499999995</c:v>
                </c:pt>
                <c:pt idx="517">
                  <c:v>198.82173737373736</c:v>
                </c:pt>
                <c:pt idx="518">
                  <c:v>195.07038383838383</c:v>
                </c:pt>
                <c:pt idx="519">
                  <c:v>192.32385714285709</c:v>
                </c:pt>
                <c:pt idx="520">
                  <c:v>191.55348989898988</c:v>
                </c:pt>
                <c:pt idx="521">
                  <c:v>190.61565151515151</c:v>
                </c:pt>
                <c:pt idx="522">
                  <c:v>178.26431999999997</c:v>
                </c:pt>
                <c:pt idx="523">
                  <c:v>174.76894117647058</c:v>
                </c:pt>
                <c:pt idx="524">
                  <c:v>174.76894117647058</c:v>
                </c:pt>
                <c:pt idx="525">
                  <c:v>176.49932673267324</c:v>
                </c:pt>
                <c:pt idx="526">
                  <c:v>174.76894117647058</c:v>
                </c:pt>
                <c:pt idx="527">
                  <c:v>168.91537128712869</c:v>
                </c:pt>
                <c:pt idx="528">
                  <c:v>171.90299009900991</c:v>
                </c:pt>
                <c:pt idx="529">
                  <c:v>171.30086999999997</c:v>
                </c:pt>
                <c:pt idx="530">
                  <c:v>177.48591414141413</c:v>
                </c:pt>
                <c:pt idx="531">
                  <c:v>188.94161</c:v>
                </c:pt>
                <c:pt idx="532">
                  <c:v>182.70438118811882</c:v>
                </c:pt>
                <c:pt idx="533">
                  <c:v>184.77273267326729</c:v>
                </c:pt>
                <c:pt idx="534">
                  <c:v>184.08328217821781</c:v>
                </c:pt>
                <c:pt idx="535">
                  <c:v>191.89705445544553</c:v>
                </c:pt>
                <c:pt idx="536">
                  <c:v>199.02137623762374</c:v>
                </c:pt>
                <c:pt idx="537">
                  <c:v>207.99324509803924</c:v>
                </c:pt>
                <c:pt idx="538">
                  <c:v>213.1852330097087</c:v>
                </c:pt>
                <c:pt idx="539">
                  <c:v>213.63594174757279</c:v>
                </c:pt>
                <c:pt idx="540">
                  <c:v>208.23393749999997</c:v>
                </c:pt>
                <c:pt idx="541">
                  <c:v>205.33249999999995</c:v>
                </c:pt>
                <c:pt idx="542">
                  <c:v>202.71376666666666</c:v>
                </c:pt>
                <c:pt idx="543">
                  <c:v>198.61160849056606</c:v>
                </c:pt>
                <c:pt idx="544">
                  <c:v>201.09402336448596</c:v>
                </c:pt>
                <c:pt idx="545">
                  <c:v>201.16633333333331</c:v>
                </c:pt>
                <c:pt idx="546">
                  <c:v>198.37235648148146</c:v>
                </c:pt>
                <c:pt idx="547">
                  <c:v>198.04307339449539</c:v>
                </c:pt>
                <c:pt idx="548">
                  <c:v>202.42100900900897</c:v>
                </c:pt>
                <c:pt idx="549">
                  <c:v>205.00068141592919</c:v>
                </c:pt>
                <c:pt idx="550">
                  <c:v>206.07775217391304</c:v>
                </c:pt>
                <c:pt idx="551">
                  <c:v>196.09715517241378</c:v>
                </c:pt>
                <c:pt idx="552">
                  <c:v>189.85816666666668</c:v>
                </c:pt>
                <c:pt idx="553">
                  <c:v>174.66653749999998</c:v>
                </c:pt>
                <c:pt idx="554">
                  <c:v>180.08255416666665</c:v>
                </c:pt>
                <c:pt idx="555">
                  <c:v>168.9281388888889</c:v>
                </c:pt>
                <c:pt idx="556">
                  <c:v>160.66710156249997</c:v>
                </c:pt>
                <c:pt idx="557">
                  <c:v>161.4092</c:v>
                </c:pt>
                <c:pt idx="558">
                  <c:v>159.39772265624995</c:v>
                </c:pt>
                <c:pt idx="559">
                  <c:v>152.30314999999999</c:v>
                </c:pt>
                <c:pt idx="560">
                  <c:v>141.71231578947365</c:v>
                </c:pt>
                <c:pt idx="561">
                  <c:v>132.04764444444442</c:v>
                </c:pt>
                <c:pt idx="562">
                  <c:v>121.04367407407406</c:v>
                </c:pt>
                <c:pt idx="563">
                  <c:v>115.21036496350365</c:v>
                </c:pt>
                <c:pt idx="564">
                  <c:v>119.53922499999999</c:v>
                </c:pt>
                <c:pt idx="565">
                  <c:v>122.31308156028368</c:v>
                </c:pt>
                <c:pt idx="566">
                  <c:v>120.6998</c:v>
                </c:pt>
                <c:pt idx="567">
                  <c:v>117.85557394366197</c:v>
                </c:pt>
                <c:pt idx="568">
                  <c:v>119.09900689655173</c:v>
                </c:pt>
                <c:pt idx="569">
                  <c:v>117.63651360544219</c:v>
                </c:pt>
                <c:pt idx="570">
                  <c:v>115.44262582781455</c:v>
                </c:pt>
                <c:pt idx="571">
                  <c:v>114.24881168831168</c:v>
                </c:pt>
                <c:pt idx="572">
                  <c:v>111.47433757961784</c:v>
                </c:pt>
                <c:pt idx="573">
                  <c:v>114.02649375</c:v>
                </c:pt>
                <c:pt idx="574">
                  <c:v>114.77588343558281</c:v>
                </c:pt>
                <c:pt idx="575">
                  <c:v>111.13384848484849</c:v>
                </c:pt>
                <c:pt idx="576">
                  <c:v>110.43046969696968</c:v>
                </c:pt>
                <c:pt idx="577">
                  <c:v>112.90532098765431</c:v>
                </c:pt>
                <c:pt idx="578">
                  <c:v>114.92523170731707</c:v>
                </c:pt>
                <c:pt idx="579">
                  <c:v>116.61346407185628</c:v>
                </c:pt>
                <c:pt idx="580">
                  <c:v>123.19950000000001</c:v>
                </c:pt>
                <c:pt idx="581">
                  <c:v>126.49580769230769</c:v>
                </c:pt>
                <c:pt idx="582">
                  <c:v>126.86285344827587</c:v>
                </c:pt>
                <c:pt idx="583">
                  <c:v>116.31977683615818</c:v>
                </c:pt>
                <c:pt idx="584">
                  <c:v>117.49191853932582</c:v>
                </c:pt>
                <c:pt idx="585">
                  <c:v>121.44359392265193</c:v>
                </c:pt>
                <c:pt idx="586">
                  <c:v>115.30469459459459</c:v>
                </c:pt>
                <c:pt idx="587">
                  <c:v>109.54845502645503</c:v>
                </c:pt>
                <c:pt idx="588">
                  <c:v>106.19561917098444</c:v>
                </c:pt>
                <c:pt idx="589">
                  <c:v>96.416999999999987</c:v>
                </c:pt>
                <c:pt idx="590">
                  <c:v>102.15416497461928</c:v>
                </c:pt>
                <c:pt idx="591">
                  <c:v>98.334433497536935</c:v>
                </c:pt>
                <c:pt idx="592">
                  <c:v>90.81781067961164</c:v>
                </c:pt>
                <c:pt idx="593">
                  <c:v>87.959368421052631</c:v>
                </c:pt>
                <c:pt idx="594">
                  <c:v>88.270656249999988</c:v>
                </c:pt>
                <c:pt idx="595">
                  <c:v>86.900197044334959</c:v>
                </c:pt>
                <c:pt idx="596">
                  <c:v>91.337252499999991</c:v>
                </c:pt>
                <c:pt idx="597">
                  <c:v>91.912874371859289</c:v>
                </c:pt>
                <c:pt idx="598">
                  <c:v>87.687888888888878</c:v>
                </c:pt>
                <c:pt idx="599">
                  <c:v>81.479543814432986</c:v>
                </c:pt>
                <c:pt idx="600">
                  <c:v>86.859876315789464</c:v>
                </c:pt>
                <c:pt idx="601">
                  <c:v>89.061516304347819</c:v>
                </c:pt>
                <c:pt idx="602">
                  <c:v>87.265092896174849</c:v>
                </c:pt>
                <c:pt idx="603">
                  <c:v>88.614069060773474</c:v>
                </c:pt>
                <c:pt idx="604">
                  <c:v>93.37055367231639</c:v>
                </c:pt>
                <c:pt idx="605">
                  <c:v>86.383707386363625</c:v>
                </c:pt>
                <c:pt idx="606">
                  <c:v>85.633387005649709</c:v>
                </c:pt>
                <c:pt idx="607">
                  <c:v>84.58427966101695</c:v>
                </c:pt>
                <c:pt idx="608">
                  <c:v>87.67315142857143</c:v>
                </c:pt>
                <c:pt idx="609">
                  <c:v>88.866885714285715</c:v>
                </c:pt>
                <c:pt idx="610">
                  <c:v>94.179994252873556</c:v>
                </c:pt>
                <c:pt idx="611">
                  <c:v>98.078650289017318</c:v>
                </c:pt>
                <c:pt idx="612">
                  <c:v>100.2626923076923</c:v>
                </c:pt>
                <c:pt idx="613">
                  <c:v>102.46023076923076</c:v>
                </c:pt>
                <c:pt idx="614">
                  <c:v>107.57904790419161</c:v>
                </c:pt>
                <c:pt idx="615">
                  <c:v>114.111625748503</c:v>
                </c:pt>
                <c:pt idx="616">
                  <c:v>118.55933832335329</c:v>
                </c:pt>
                <c:pt idx="617">
                  <c:v>117.4474101796407</c:v>
                </c:pt>
                <c:pt idx="618">
                  <c:v>117.57730059523807</c:v>
                </c:pt>
                <c:pt idx="619">
                  <c:v>123.46840060240962</c:v>
                </c:pt>
                <c:pt idx="620">
                  <c:v>126.6844518072289</c:v>
                </c:pt>
                <c:pt idx="621">
                  <c:v>128.70568263473052</c:v>
                </c:pt>
                <c:pt idx="622">
                  <c:v>121.58404761904762</c:v>
                </c:pt>
                <c:pt idx="623">
                  <c:v>120.58992307692307</c:v>
                </c:pt>
                <c:pt idx="624">
                  <c:v>122.96568452380951</c:v>
                </c:pt>
                <c:pt idx="625">
                  <c:v>128.21590476190474</c:v>
                </c:pt>
                <c:pt idx="626">
                  <c:v>130.28836011904758</c:v>
                </c:pt>
                <c:pt idx="627">
                  <c:v>124.985</c:v>
                </c:pt>
                <c:pt idx="628">
                  <c:v>119.07911538461538</c:v>
                </c:pt>
                <c:pt idx="629">
                  <c:v>113.87288823529411</c:v>
                </c:pt>
                <c:pt idx="630">
                  <c:v>108.77016860465116</c:v>
                </c:pt>
                <c:pt idx="631">
                  <c:v>109.94921052631577</c:v>
                </c:pt>
                <c:pt idx="632">
                  <c:v>109.9847238372093</c:v>
                </c:pt>
                <c:pt idx="633">
                  <c:v>107.73892774566471</c:v>
                </c:pt>
                <c:pt idx="634">
                  <c:v>110.95902023121386</c:v>
                </c:pt>
                <c:pt idx="635">
                  <c:v>114.71579479768785</c:v>
                </c:pt>
                <c:pt idx="636">
                  <c:v>118.47256936416183</c:v>
                </c:pt>
                <c:pt idx="637">
                  <c:v>119.70116569767441</c:v>
                </c:pt>
                <c:pt idx="638">
                  <c:v>118.09359649122804</c:v>
                </c:pt>
                <c:pt idx="639">
                  <c:v>116.05749999999999</c:v>
                </c:pt>
                <c:pt idx="640">
                  <c:v>115.64788529411764</c:v>
                </c:pt>
                <c:pt idx="641">
                  <c:v>117.83249705882353</c:v>
                </c:pt>
                <c:pt idx="642">
                  <c:v>122.57300877192979</c:v>
                </c:pt>
                <c:pt idx="643">
                  <c:v>127.52671176470588</c:v>
                </c:pt>
                <c:pt idx="644">
                  <c:v>125.55928362573097</c:v>
                </c:pt>
                <c:pt idx="645">
                  <c:v>123.20988081395349</c:v>
                </c:pt>
                <c:pt idx="646">
                  <c:v>130.09236046511629</c:v>
                </c:pt>
                <c:pt idx="647">
                  <c:v>136.31724855491328</c:v>
                </c:pt>
                <c:pt idx="648">
                  <c:v>141.95241040462426</c:v>
                </c:pt>
                <c:pt idx="649">
                  <c:v>143.9922703488372</c:v>
                </c:pt>
                <c:pt idx="650">
                  <c:v>139.40317052023121</c:v>
                </c:pt>
                <c:pt idx="651">
                  <c:v>138.7291976744186</c:v>
                </c:pt>
                <c:pt idx="652">
                  <c:v>142.35492196531789</c:v>
                </c:pt>
                <c:pt idx="653">
                  <c:v>143.24811428571428</c:v>
                </c:pt>
                <c:pt idx="654">
                  <c:v>145.56364406779662</c:v>
                </c:pt>
                <c:pt idx="655">
                  <c:v>147.53072033898306</c:v>
                </c:pt>
                <c:pt idx="656">
                  <c:v>150.94031920903953</c:v>
                </c:pt>
                <c:pt idx="657">
                  <c:v>155.92357909604522</c:v>
                </c:pt>
                <c:pt idx="658">
                  <c:v>158.09610555555554</c:v>
                </c:pt>
                <c:pt idx="659">
                  <c:v>161.57278770949722</c:v>
                </c:pt>
                <c:pt idx="660">
                  <c:v>164.03657821229052</c:v>
                </c:pt>
                <c:pt idx="661">
                  <c:v>164.29592458100558</c:v>
                </c:pt>
                <c:pt idx="662">
                  <c:v>154.0043904494382</c:v>
                </c:pt>
                <c:pt idx="663">
                  <c:v>148.8648156424581</c:v>
                </c:pt>
                <c:pt idx="664">
                  <c:v>150.74434831460673</c:v>
                </c:pt>
                <c:pt idx="665">
                  <c:v>158.8086242937853</c:v>
                </c:pt>
                <c:pt idx="666">
                  <c:v>167.38807428571425</c:v>
                </c:pt>
                <c:pt idx="667">
                  <c:v>175.02004597701151</c:v>
                </c:pt>
                <c:pt idx="668">
                  <c:v>176.67267428571429</c:v>
                </c:pt>
                <c:pt idx="669">
                  <c:v>171.71234659090908</c:v>
                </c:pt>
                <c:pt idx="670">
                  <c:v>172.97157344632765</c:v>
                </c:pt>
                <c:pt idx="671">
                  <c:v>176.90572598870054</c:v>
                </c:pt>
                <c:pt idx="672">
                  <c:v>177.73377142857143</c:v>
                </c:pt>
                <c:pt idx="673">
                  <c:v>182.22361494252874</c:v>
                </c:pt>
                <c:pt idx="674">
                  <c:v>186.0945115606936</c:v>
                </c:pt>
                <c:pt idx="675">
                  <c:v>190.65630924855492</c:v>
                </c:pt>
                <c:pt idx="676">
                  <c:v>196.09715517241378</c:v>
                </c:pt>
                <c:pt idx="677">
                  <c:v>196.37456534090907</c:v>
                </c:pt>
                <c:pt idx="678">
                  <c:v>204.20753179190748</c:v>
                </c:pt>
                <c:pt idx="679">
                  <c:v>216.3257819767442</c:v>
                </c:pt>
                <c:pt idx="680">
                  <c:v>227.28486127167628</c:v>
                </c:pt>
                <c:pt idx="681">
                  <c:v>222.51024137931034</c:v>
                </c:pt>
                <c:pt idx="682">
                  <c:v>228.89490751445084</c:v>
                </c:pt>
                <c:pt idx="683">
                  <c:v>234.2617283236994</c:v>
                </c:pt>
                <c:pt idx="684">
                  <c:v>235.20092196531792</c:v>
                </c:pt>
                <c:pt idx="685">
                  <c:v>235.10127485380113</c:v>
                </c:pt>
                <c:pt idx="686">
                  <c:v>247.72507309941514</c:v>
                </c:pt>
                <c:pt idx="687">
                  <c:v>263.33514619883033</c:v>
                </c:pt>
                <c:pt idx="688">
                  <c:v>269.90116279069764</c:v>
                </c:pt>
                <c:pt idx="689">
                  <c:v>258.17703508771928</c:v>
                </c:pt>
                <c:pt idx="690">
                  <c:v>260.07739181286541</c:v>
                </c:pt>
                <c:pt idx="691">
                  <c:v>268.4932573099415</c:v>
                </c:pt>
                <c:pt idx="692">
                  <c:v>284.03899132947976</c:v>
                </c:pt>
                <c:pt idx="693">
                  <c:v>291.49325581395351</c:v>
                </c:pt>
                <c:pt idx="694">
                  <c:v>311.19604069767439</c:v>
                </c:pt>
                <c:pt idx="695">
                  <c:v>314.23755847953214</c:v>
                </c:pt>
                <c:pt idx="696">
                  <c:v>337.44905847953214</c:v>
                </c:pt>
                <c:pt idx="697">
                  <c:v>339.2136754385964</c:v>
                </c:pt>
                <c:pt idx="698">
                  <c:v>347.21673235294116</c:v>
                </c:pt>
                <c:pt idx="699">
                  <c:v>347.21107692307692</c:v>
                </c:pt>
                <c:pt idx="700">
                  <c:v>350.35711176470585</c:v>
                </c:pt>
                <c:pt idx="701">
                  <c:v>354.9594883040935</c:v>
                </c:pt>
                <c:pt idx="702">
                  <c:v>382.11764161849709</c:v>
                </c:pt>
                <c:pt idx="703">
                  <c:v>403.85326589595377</c:v>
                </c:pt>
                <c:pt idx="704">
                  <c:v>419.95372832369941</c:v>
                </c:pt>
                <c:pt idx="705">
                  <c:v>375.54328612716756</c:v>
                </c:pt>
                <c:pt idx="706">
                  <c:v>276.12293063583809</c:v>
                </c:pt>
                <c:pt idx="707">
                  <c:v>288.79424418604651</c:v>
                </c:pt>
                <c:pt idx="708">
                  <c:v>294.69103216374265</c:v>
                </c:pt>
                <c:pt idx="709">
                  <c:v>314.9937088235294</c:v>
                </c:pt>
                <c:pt idx="710">
                  <c:v>328.80669230769234</c:v>
                </c:pt>
                <c:pt idx="711">
                  <c:v>347.62634705882351</c:v>
                </c:pt>
                <c:pt idx="712">
                  <c:v>328.80669230769234</c:v>
                </c:pt>
                <c:pt idx="713">
                  <c:v>297.32826190476186</c:v>
                </c:pt>
                <c:pt idx="714">
                  <c:v>294.47842771084333</c:v>
                </c:pt>
                <c:pt idx="715">
                  <c:v>292.46489999999994</c:v>
                </c:pt>
                <c:pt idx="716">
                  <c:v>290.56323493975901</c:v>
                </c:pt>
                <c:pt idx="717">
                  <c:v>252.09095757575756</c:v>
                </c:pt>
                <c:pt idx="718">
                  <c:v>235.22873780487805</c:v>
                </c:pt>
                <c:pt idx="719">
                  <c:v>223.60892236024841</c:v>
                </c:pt>
                <c:pt idx="720">
                  <c:v>233.28287421383646</c:v>
                </c:pt>
                <c:pt idx="721">
                  <c:v>254.29159235668789</c:v>
                </c:pt>
                <c:pt idx="722">
                  <c:v>260.83179166666667</c:v>
                </c:pt>
                <c:pt idx="723">
                  <c:v>237.50605806451608</c:v>
                </c:pt>
                <c:pt idx="724">
                  <c:v>217.39921241830061</c:v>
                </c:pt>
                <c:pt idx="725">
                  <c:v>213.20761920529799</c:v>
                </c:pt>
                <c:pt idx="726">
                  <c:v>220.27867218543045</c:v>
                </c:pt>
                <c:pt idx="727">
                  <c:v>213.66877483443707</c:v>
                </c:pt>
                <c:pt idx="728">
                  <c:v>183.0613633333333</c:v>
                </c:pt>
                <c:pt idx="729">
                  <c:v>159.67642617449661</c:v>
                </c:pt>
                <c:pt idx="730">
                  <c:v>164.05951360544216</c:v>
                </c:pt>
                <c:pt idx="731">
                  <c:v>134.18154794520547</c:v>
                </c:pt>
                <c:pt idx="732">
                  <c:v>134.7240909090909</c:v>
                </c:pt>
                <c:pt idx="733">
                  <c:v>135.48272695035462</c:v>
                </c:pt>
                <c:pt idx="734">
                  <c:v>136.94784999999999</c:v>
                </c:pt>
                <c:pt idx="735">
                  <c:v>104.86922302158273</c:v>
                </c:pt>
                <c:pt idx="736">
                  <c:v>93.354281021897805</c:v>
                </c:pt>
                <c:pt idx="737">
                  <c:v>81.410922794117639</c:v>
                </c:pt>
                <c:pt idx="738">
                  <c:v>85.507069852941171</c:v>
                </c:pt>
                <c:pt idx="739">
                  <c:v>129.46858888888889</c:v>
                </c:pt>
                <c:pt idx="740">
                  <c:v>143.07984328358208</c:v>
                </c:pt>
                <c:pt idx="741">
                  <c:v>124.26006015037592</c:v>
                </c:pt>
                <c:pt idx="742">
                  <c:v>123.97051136363635</c:v>
                </c:pt>
                <c:pt idx="743">
                  <c:v>120.84154961832061</c:v>
                </c:pt>
                <c:pt idx="744">
                  <c:v>127.57328294573641</c:v>
                </c:pt>
                <c:pt idx="745">
                  <c:v>114.22982283464566</c:v>
                </c:pt>
                <c:pt idx="746">
                  <c:v>114.76797222222223</c:v>
                </c:pt>
                <c:pt idx="747">
                  <c:v>126.92637698412696</c:v>
                </c:pt>
                <c:pt idx="748">
                  <c:v>163.40159126984125</c:v>
                </c:pt>
                <c:pt idx="749">
                  <c:v>189.89565748031495</c:v>
                </c:pt>
                <c:pt idx="750">
                  <c:v>198.98102671755726</c:v>
                </c:pt>
                <c:pt idx="751">
                  <c:v>187.62629166666665</c:v>
                </c:pt>
                <c:pt idx="752">
                  <c:v>186.04368939393939</c:v>
                </c:pt>
                <c:pt idx="753">
                  <c:v>167.9316856060606</c:v>
                </c:pt>
                <c:pt idx="754">
                  <c:v>171.97611363636364</c:v>
                </c:pt>
                <c:pt idx="755">
                  <c:v>175.31716287878788</c:v>
                </c:pt>
                <c:pt idx="756">
                  <c:v>185.34031060606057</c:v>
                </c:pt>
                <c:pt idx="757">
                  <c:v>197.55953383458646</c:v>
                </c:pt>
                <c:pt idx="758">
                  <c:v>187.43722556390975</c:v>
                </c:pt>
                <c:pt idx="759">
                  <c:v>190.57863157894735</c:v>
                </c:pt>
                <c:pt idx="760">
                  <c:v>171.20662781954886</c:v>
                </c:pt>
                <c:pt idx="761">
                  <c:v>172.18082835820894</c:v>
                </c:pt>
                <c:pt idx="762">
                  <c:v>164.03948134328357</c:v>
                </c:pt>
                <c:pt idx="763">
                  <c:v>157.63033582089551</c:v>
                </c:pt>
                <c:pt idx="764">
                  <c:v>151.5574411764706</c:v>
                </c:pt>
                <c:pt idx="765">
                  <c:v>153.88364814814813</c:v>
                </c:pt>
                <c:pt idx="766">
                  <c:v>158.18207407407405</c:v>
                </c:pt>
                <c:pt idx="767">
                  <c:v>160.40185820895519</c:v>
                </c:pt>
                <c:pt idx="768">
                  <c:v>158.04300735294115</c:v>
                </c:pt>
                <c:pt idx="769">
                  <c:v>152.14545255474454</c:v>
                </c:pt>
                <c:pt idx="770">
                  <c:v>142.48811313868612</c:v>
                </c:pt>
                <c:pt idx="771">
                  <c:v>152.0521449275362</c:v>
                </c:pt>
                <c:pt idx="772">
                  <c:v>163.99429347826083</c:v>
                </c:pt>
                <c:pt idx="773">
                  <c:v>171.46013138686129</c:v>
                </c:pt>
                <c:pt idx="774">
                  <c:v>180.43976277372263</c:v>
                </c:pt>
                <c:pt idx="775">
                  <c:v>192.63850729927006</c:v>
                </c:pt>
                <c:pt idx="776">
                  <c:v>196.70475547445255</c:v>
                </c:pt>
                <c:pt idx="777">
                  <c:v>201.95699270072993</c:v>
                </c:pt>
                <c:pt idx="778">
                  <c:v>219.33185507246372</c:v>
                </c:pt>
                <c:pt idx="779">
                  <c:v>219.33185507246372</c:v>
                </c:pt>
                <c:pt idx="780">
                  <c:v>231.44220289855068</c:v>
                </c:pt>
                <c:pt idx="781">
                  <c:v>244.72994565217388</c:v>
                </c:pt>
                <c:pt idx="782">
                  <c:v>251.76853284671532</c:v>
                </c:pt>
                <c:pt idx="783">
                  <c:v>252.1073868613139</c:v>
                </c:pt>
                <c:pt idx="784">
                  <c:v>238.72265328467154</c:v>
                </c:pt>
                <c:pt idx="785">
                  <c:v>247.08473550724634</c:v>
                </c:pt>
                <c:pt idx="786">
                  <c:v>259.83520863309349</c:v>
                </c:pt>
                <c:pt idx="787">
                  <c:v>263.11893214285709</c:v>
                </c:pt>
                <c:pt idx="788">
                  <c:v>266.10326785714284</c:v>
                </c:pt>
                <c:pt idx="789">
                  <c:v>280.03016785714283</c:v>
                </c:pt>
                <c:pt idx="790">
                  <c:v>287.82259999999997</c:v>
                </c:pt>
                <c:pt idx="791">
                  <c:v>282.84870714285711</c:v>
                </c:pt>
                <c:pt idx="792">
                  <c:v>289.56757801418439</c:v>
                </c:pt>
                <c:pt idx="793">
                  <c:v>298.12784751773052</c:v>
                </c:pt>
                <c:pt idx="794">
                  <c:v>295.70143309859151</c:v>
                </c:pt>
                <c:pt idx="795">
                  <c:v>276.10322727272728</c:v>
                </c:pt>
                <c:pt idx="796">
                  <c:v>261.93532986111109</c:v>
                </c:pt>
                <c:pt idx="797">
                  <c:v>252.10268055555554</c:v>
                </c:pt>
                <c:pt idx="798">
                  <c:v>265.25141724137927</c:v>
                </c:pt>
                <c:pt idx="799">
                  <c:v>267.97276551724133</c:v>
                </c:pt>
                <c:pt idx="800">
                  <c:v>228.45839383561642</c:v>
                </c:pt>
                <c:pt idx="801">
                  <c:v>195.23097260273971</c:v>
                </c:pt>
                <c:pt idx="802">
                  <c:v>179.28882758620688</c:v>
                </c:pt>
                <c:pt idx="803">
                  <c:v>177.63245138888888</c:v>
                </c:pt>
                <c:pt idx="804">
                  <c:v>184.87469366197183</c:v>
                </c:pt>
                <c:pt idx="805">
                  <c:v>181.74110638297867</c:v>
                </c:pt>
                <c:pt idx="806">
                  <c:v>169.723804964539</c:v>
                </c:pt>
                <c:pt idx="807">
                  <c:v>161.66319366197183</c:v>
                </c:pt>
                <c:pt idx="808">
                  <c:v>164.29132624113475</c:v>
                </c:pt>
                <c:pt idx="809">
                  <c:v>168.07759929078014</c:v>
                </c:pt>
                <c:pt idx="810">
                  <c:v>201.4955744680851</c:v>
                </c:pt>
                <c:pt idx="811">
                  <c:v>202.64791843971631</c:v>
                </c:pt>
                <c:pt idx="812">
                  <c:v>193.42916666666665</c:v>
                </c:pt>
                <c:pt idx="813">
                  <c:v>216.53013571428571</c:v>
                </c:pt>
                <c:pt idx="814">
                  <c:v>216.69593214285715</c:v>
                </c:pt>
                <c:pt idx="815">
                  <c:v>210.39566785714283</c:v>
                </c:pt>
                <c:pt idx="816">
                  <c:v>207.24553571428569</c:v>
                </c:pt>
                <c:pt idx="817">
                  <c:v>207.06661870503595</c:v>
                </c:pt>
                <c:pt idx="818">
                  <c:v>206.89962949640287</c:v>
                </c:pt>
                <c:pt idx="819">
                  <c:v>182.15981521739127</c:v>
                </c:pt>
                <c:pt idx="820">
                  <c:v>188.88778623188404</c:v>
                </c:pt>
                <c:pt idx="821">
                  <c:v>192.25177173913039</c:v>
                </c:pt>
                <c:pt idx="822">
                  <c:v>196.96135144927533</c:v>
                </c:pt>
                <c:pt idx="823">
                  <c:v>194.10196376811592</c:v>
                </c:pt>
                <c:pt idx="824">
                  <c:v>210.22046453900705</c:v>
                </c:pt>
                <c:pt idx="825">
                  <c:v>213.87739285714287</c:v>
                </c:pt>
                <c:pt idx="826">
                  <c:v>210.06407499999997</c:v>
                </c:pt>
                <c:pt idx="827">
                  <c:v>205.09018214285712</c:v>
                </c:pt>
                <c:pt idx="828">
                  <c:v>205.396726618705</c:v>
                </c:pt>
                <c:pt idx="829">
                  <c:v>202.60323571428572</c:v>
                </c:pt>
                <c:pt idx="830">
                  <c:v>201.44266071428569</c:v>
                </c:pt>
                <c:pt idx="831">
                  <c:v>203.43221785714283</c:v>
                </c:pt>
                <c:pt idx="832">
                  <c:v>175.41262142857141</c:v>
                </c:pt>
                <c:pt idx="833">
                  <c:v>159.18808865248226</c:v>
                </c:pt>
                <c:pt idx="834">
                  <c:v>165.63063214285714</c:v>
                </c:pt>
                <c:pt idx="835">
                  <c:v>169.11235714285709</c:v>
                </c:pt>
                <c:pt idx="836">
                  <c:v>176.24160357142858</c:v>
                </c:pt>
                <c:pt idx="837">
                  <c:v>177.89956785714284</c:v>
                </c:pt>
                <c:pt idx="838">
                  <c:v>182.04447857142856</c:v>
                </c:pt>
                <c:pt idx="839">
                  <c:v>173.3454574468085</c:v>
                </c:pt>
                <c:pt idx="840">
                  <c:v>173.67469858156031</c:v>
                </c:pt>
                <c:pt idx="841">
                  <c:v>162.80974113475179</c:v>
                </c:pt>
                <c:pt idx="842">
                  <c:v>162.64396126760559</c:v>
                </c:pt>
                <c:pt idx="843">
                  <c:v>156.47472727272728</c:v>
                </c:pt>
                <c:pt idx="844">
                  <c:v>152.00308680555551</c:v>
                </c:pt>
                <c:pt idx="845">
                  <c:v>154.11172789115648</c:v>
                </c:pt>
                <c:pt idx="846">
                  <c:v>162.00679591836735</c:v>
                </c:pt>
                <c:pt idx="847">
                  <c:v>159.05329865771813</c:v>
                </c:pt>
                <c:pt idx="848">
                  <c:v>157.40778807947018</c:v>
                </c:pt>
                <c:pt idx="849">
                  <c:v>149.1300947712418</c:v>
                </c:pt>
                <c:pt idx="850">
                  <c:v>141.22841233766232</c:v>
                </c:pt>
                <c:pt idx="851">
                  <c:v>131.18241290322578</c:v>
                </c:pt>
                <c:pt idx="852">
                  <c:v>132.02464649681528</c:v>
                </c:pt>
                <c:pt idx="853">
                  <c:v>127.07561708860759</c:v>
                </c:pt>
                <c:pt idx="854">
                  <c:v>118.66879374999999</c:v>
                </c:pt>
                <c:pt idx="855">
                  <c:v>113.02991304347823</c:v>
                </c:pt>
                <c:pt idx="856">
                  <c:v>112.92465950920243</c:v>
                </c:pt>
                <c:pt idx="857">
                  <c:v>118.62073312883435</c:v>
                </c:pt>
                <c:pt idx="858">
                  <c:v>122.28497560975612</c:v>
                </c:pt>
                <c:pt idx="859">
                  <c:v>120.84047575757575</c:v>
                </c:pt>
                <c:pt idx="860">
                  <c:v>122.10655757575756</c:v>
                </c:pt>
                <c:pt idx="861">
                  <c:v>129.53962874251496</c:v>
                </c:pt>
                <c:pt idx="862">
                  <c:v>130.84101488095237</c:v>
                </c:pt>
                <c:pt idx="863">
                  <c:v>130.75353846153845</c:v>
                </c:pt>
                <c:pt idx="864">
                  <c:v>138.58226923076924</c:v>
                </c:pt>
                <c:pt idx="865">
                  <c:v>146.82303846153846</c:v>
                </c:pt>
                <c:pt idx="866">
                  <c:v>149.39029360465116</c:v>
                </c:pt>
                <c:pt idx="867">
                  <c:v>152.60894252873564</c:v>
                </c:pt>
                <c:pt idx="868">
                  <c:v>157.70556285714287</c:v>
                </c:pt>
                <c:pt idx="869">
                  <c:v>160.49094285714284</c:v>
                </c:pt>
                <c:pt idx="870">
                  <c:v>164.74829022988504</c:v>
                </c:pt>
                <c:pt idx="871">
                  <c:v>157.51619075144507</c:v>
                </c:pt>
                <c:pt idx="872">
                  <c:v>159.94591091954024</c:v>
                </c:pt>
                <c:pt idx="873">
                  <c:v>158.47851724137931</c:v>
                </c:pt>
                <c:pt idx="874">
                  <c:v>151.14154885057471</c:v>
                </c:pt>
                <c:pt idx="875">
                  <c:v>153.14254022988507</c:v>
                </c:pt>
                <c:pt idx="876">
                  <c:v>158.07831896551724</c:v>
                </c:pt>
                <c:pt idx="877">
                  <c:v>157.01112356321838</c:v>
                </c:pt>
                <c:pt idx="878">
                  <c:v>161.41330459770114</c:v>
                </c:pt>
                <c:pt idx="879">
                  <c:v>157.70556285714287</c:v>
                </c:pt>
                <c:pt idx="880">
                  <c:v>160.49094285714284</c:v>
                </c:pt>
                <c:pt idx="881">
                  <c:v>167.09642329545451</c:v>
                </c:pt>
                <c:pt idx="882">
                  <c:v>170.47994350282485</c:v>
                </c:pt>
                <c:pt idx="883">
                  <c:v>167.98831355932202</c:v>
                </c:pt>
                <c:pt idx="884">
                  <c:v>165.23440677966101</c:v>
                </c:pt>
                <c:pt idx="885">
                  <c:v>169.29969774011298</c:v>
                </c:pt>
                <c:pt idx="886">
                  <c:v>168.11945197740113</c:v>
                </c:pt>
                <c:pt idx="887">
                  <c:v>170.82620786516853</c:v>
                </c:pt>
                <c:pt idx="888">
                  <c:v>175.9118735955056</c:v>
                </c:pt>
                <c:pt idx="889">
                  <c:v>181.77994943820224</c:v>
                </c:pt>
                <c:pt idx="890">
                  <c:v>181.64954775280896</c:v>
                </c:pt>
                <c:pt idx="891">
                  <c:v>186.21360674157299</c:v>
                </c:pt>
                <c:pt idx="892">
                  <c:v>192.1756592178771</c:v>
                </c:pt>
                <c:pt idx="893">
                  <c:v>193.51466022099444</c:v>
                </c:pt>
                <c:pt idx="894">
                  <c:v>189.53920994475135</c:v>
                </c:pt>
                <c:pt idx="895">
                  <c:v>190.18041160220992</c:v>
                </c:pt>
                <c:pt idx="896">
                  <c:v>203.13268508287291</c:v>
                </c:pt>
                <c:pt idx="897">
                  <c:v>211.59654696132591</c:v>
                </c:pt>
                <c:pt idx="898">
                  <c:v>218.52152486187839</c:v>
                </c:pt>
                <c:pt idx="899">
                  <c:v>221.01939285714283</c:v>
                </c:pt>
                <c:pt idx="900">
                  <c:v>229.81935714285711</c:v>
                </c:pt>
                <c:pt idx="901">
                  <c:v>231.73027900552484</c:v>
                </c:pt>
                <c:pt idx="902">
                  <c:v>222.348412568306</c:v>
                </c:pt>
                <c:pt idx="903">
                  <c:v>235.3948858695652</c:v>
                </c:pt>
                <c:pt idx="904">
                  <c:v>234.62435135135132</c:v>
                </c:pt>
                <c:pt idx="905">
                  <c:v>230.6254919786096</c:v>
                </c:pt>
                <c:pt idx="906">
                  <c:v>211.59978535353531</c:v>
                </c:pt>
                <c:pt idx="907">
                  <c:v>203.38789603960396</c:v>
                </c:pt>
                <c:pt idx="908">
                  <c:v>171.69683088235294</c:v>
                </c:pt>
                <c:pt idx="909">
                  <c:v>164.60078124999998</c:v>
                </c:pt>
                <c:pt idx="910">
                  <c:v>160.08306807511735</c:v>
                </c:pt>
                <c:pt idx="911">
                  <c:v>163.34418372093023</c:v>
                </c:pt>
                <c:pt idx="912">
                  <c:v>164.20786744186046</c:v>
                </c:pt>
                <c:pt idx="913">
                  <c:v>170.57753488372092</c:v>
                </c:pt>
                <c:pt idx="914">
                  <c:v>160.67869406392694</c:v>
                </c:pt>
                <c:pt idx="915">
                  <c:v>154.74333333333331</c:v>
                </c:pt>
                <c:pt idx="916">
                  <c:v>151.9876301369863</c:v>
                </c:pt>
                <c:pt idx="917">
                  <c:v>156.57211818181815</c:v>
                </c:pt>
                <c:pt idx="918">
                  <c:v>164.88529504504504</c:v>
                </c:pt>
                <c:pt idx="919">
                  <c:v>159.48879555555555</c:v>
                </c:pt>
                <c:pt idx="920">
                  <c:v>151.9848652173913</c:v>
                </c:pt>
                <c:pt idx="921">
                  <c:v>155.92072826086954</c:v>
                </c:pt>
                <c:pt idx="922">
                  <c:v>153.43705844155843</c:v>
                </c:pt>
                <c:pt idx="923">
                  <c:v>149.08924999999999</c:v>
                </c:pt>
                <c:pt idx="924">
                  <c:v>145.24326793248946</c:v>
                </c:pt>
                <c:pt idx="925">
                  <c:v>139.26899999999998</c:v>
                </c:pt>
                <c:pt idx="926">
                  <c:v>141.84805555555556</c:v>
                </c:pt>
                <c:pt idx="927">
                  <c:v>150.19205882352941</c:v>
                </c:pt>
                <c:pt idx="928">
                  <c:v>156.84758368200835</c:v>
                </c:pt>
                <c:pt idx="929">
                  <c:v>161.99893360995847</c:v>
                </c:pt>
                <c:pt idx="930">
                  <c:v>156.20197950819673</c:v>
                </c:pt>
                <c:pt idx="931">
                  <c:v>151.01686122448979</c:v>
                </c:pt>
                <c:pt idx="932">
                  <c:v>149.31152653061221</c:v>
                </c:pt>
                <c:pt idx="933">
                  <c:v>154.01401024590166</c:v>
                </c:pt>
                <c:pt idx="934">
                  <c:v>146.65447727272726</c:v>
                </c:pt>
                <c:pt idx="935">
                  <c:v>146.29986929460577</c:v>
                </c:pt>
                <c:pt idx="936">
                  <c:v>148.55359999999999</c:v>
                </c:pt>
                <c:pt idx="937">
                  <c:v>144.04783823529408</c:v>
                </c:pt>
                <c:pt idx="938">
                  <c:v>145.41322058823528</c:v>
                </c:pt>
                <c:pt idx="939">
                  <c:v>144.61055857740587</c:v>
                </c:pt>
                <c:pt idx="940">
                  <c:v>144.14536554621847</c:v>
                </c:pt>
                <c:pt idx="941">
                  <c:v>135.6755878661088</c:v>
                </c:pt>
                <c:pt idx="942">
                  <c:v>144.55769620253164</c:v>
                </c:pt>
                <c:pt idx="943">
                  <c:v>149.1192584033613</c:v>
                </c:pt>
                <c:pt idx="944">
                  <c:v>150.43771338912134</c:v>
                </c:pt>
                <c:pt idx="945">
                  <c:v>155.62478270042195</c:v>
                </c:pt>
                <c:pt idx="946">
                  <c:v>157.11649789915964</c:v>
                </c:pt>
                <c:pt idx="947">
                  <c:v>162.67720762711861</c:v>
                </c:pt>
                <c:pt idx="948">
                  <c:v>166.72771063829785</c:v>
                </c:pt>
                <c:pt idx="949">
                  <c:v>169.98719787234043</c:v>
                </c:pt>
                <c:pt idx="950">
                  <c:v>170.64386652542373</c:v>
                </c:pt>
                <c:pt idx="951">
                  <c:v>175.46320338983048</c:v>
                </c:pt>
                <c:pt idx="952">
                  <c:v>180.59918143459916</c:v>
                </c:pt>
                <c:pt idx="953">
                  <c:v>182.76618067226889</c:v>
                </c:pt>
                <c:pt idx="954">
                  <c:v>167.39247717842321</c:v>
                </c:pt>
                <c:pt idx="955">
                  <c:v>176.04442181069956</c:v>
                </c:pt>
                <c:pt idx="956">
                  <c:v>181.50631967213113</c:v>
                </c:pt>
                <c:pt idx="957">
                  <c:v>187.48475813008127</c:v>
                </c:pt>
                <c:pt idx="958">
                  <c:v>186.34981578947364</c:v>
                </c:pt>
                <c:pt idx="959">
                  <c:v>183.37084999999999</c:v>
                </c:pt>
                <c:pt idx="960">
                  <c:v>193.82516338582676</c:v>
                </c:pt>
                <c:pt idx="961">
                  <c:v>198.6976653696498</c:v>
                </c:pt>
                <c:pt idx="962">
                  <c:v>194.59873837209301</c:v>
                </c:pt>
                <c:pt idx="963">
                  <c:v>197.20778294573643</c:v>
                </c:pt>
                <c:pt idx="964">
                  <c:v>196.53598262548263</c:v>
                </c:pt>
                <c:pt idx="965">
                  <c:v>193.13043436293435</c:v>
                </c:pt>
                <c:pt idx="966">
                  <c:v>196.53598262548263</c:v>
                </c:pt>
                <c:pt idx="967">
                  <c:v>205.13947297297295</c:v>
                </c:pt>
                <c:pt idx="968">
                  <c:v>208.8145670498084</c:v>
                </c:pt>
                <c:pt idx="969">
                  <c:v>206.95444274809157</c:v>
                </c:pt>
                <c:pt idx="970">
                  <c:v>199.67165340909094</c:v>
                </c:pt>
                <c:pt idx="971">
                  <c:v>205.04951509433963</c:v>
                </c:pt>
                <c:pt idx="972">
                  <c:v>211.88157924528304</c:v>
                </c:pt>
                <c:pt idx="973">
                  <c:v>209.60955323193915</c:v>
                </c:pt>
                <c:pt idx="974">
                  <c:v>210.13909315589351</c:v>
                </c:pt>
                <c:pt idx="975">
                  <c:v>208.72765530303028</c:v>
                </c:pt>
                <c:pt idx="976">
                  <c:v>208.63973295454545</c:v>
                </c:pt>
                <c:pt idx="977">
                  <c:v>213.54579999999999</c:v>
                </c:pt>
                <c:pt idx="978">
                  <c:v>218.03161797752807</c:v>
                </c:pt>
                <c:pt idx="979">
                  <c:v>218.90096254681646</c:v>
                </c:pt>
                <c:pt idx="980">
                  <c:v>215.42358426966291</c:v>
                </c:pt>
                <c:pt idx="981">
                  <c:v>210.90299250936329</c:v>
                </c:pt>
                <c:pt idx="982">
                  <c:v>217.59694569288391</c:v>
                </c:pt>
                <c:pt idx="983">
                  <c:v>226.37732584269662</c:v>
                </c:pt>
                <c:pt idx="984">
                  <c:v>228.45002631578942</c:v>
                </c:pt>
                <c:pt idx="985">
                  <c:v>226.50920377358489</c:v>
                </c:pt>
                <c:pt idx="986">
                  <c:v>226.79206203007513</c:v>
                </c:pt>
                <c:pt idx="987">
                  <c:v>215.62261842105261</c:v>
                </c:pt>
                <c:pt idx="988">
                  <c:v>215.94519101123592</c:v>
                </c:pt>
                <c:pt idx="989">
                  <c:v>207.43112873134325</c:v>
                </c:pt>
                <c:pt idx="990">
                  <c:v>210.37587126865671</c:v>
                </c:pt>
                <c:pt idx="991">
                  <c:v>210.45668587360595</c:v>
                </c:pt>
                <c:pt idx="992">
                  <c:v>200.79241821561337</c:v>
                </c:pt>
                <c:pt idx="993">
                  <c:v>206.06653888888886</c:v>
                </c:pt>
                <c:pt idx="994">
                  <c:v>211.40585501858735</c:v>
                </c:pt>
                <c:pt idx="995">
                  <c:v>214.25336245353159</c:v>
                </c:pt>
                <c:pt idx="996">
                  <c:v>219.68951301115243</c:v>
                </c:pt>
                <c:pt idx="997">
                  <c:v>224.52164684014869</c:v>
                </c:pt>
                <c:pt idx="998">
                  <c:v>229.26749256505576</c:v>
                </c:pt>
                <c:pt idx="999">
                  <c:v>239.30363619402982</c:v>
                </c:pt>
                <c:pt idx="1000">
                  <c:v>247.90572304832713</c:v>
                </c:pt>
                <c:pt idx="1001">
                  <c:v>249.8903494423792</c:v>
                </c:pt>
                <c:pt idx="1002">
                  <c:v>259.98605762081786</c:v>
                </c:pt>
                <c:pt idx="1003">
                  <c:v>265.16334386617103</c:v>
                </c:pt>
                <c:pt idx="1004">
                  <c:v>272.38868470149248</c:v>
                </c:pt>
                <c:pt idx="1005">
                  <c:v>278.71122014925373</c:v>
                </c:pt>
                <c:pt idx="1006">
                  <c:v>289.62408955223873</c:v>
                </c:pt>
                <c:pt idx="1007">
                  <c:v>304.0097958801498</c:v>
                </c:pt>
                <c:pt idx="1008">
                  <c:v>309.48666666666668</c:v>
                </c:pt>
                <c:pt idx="1009">
                  <c:v>319.83186704119845</c:v>
                </c:pt>
                <c:pt idx="1010">
                  <c:v>317.3107677902621</c:v>
                </c:pt>
                <c:pt idx="1011">
                  <c:v>328.26450936329587</c:v>
                </c:pt>
                <c:pt idx="1012">
                  <c:v>326.87355805243442</c:v>
                </c:pt>
                <c:pt idx="1013">
                  <c:v>345.82526966292136</c:v>
                </c:pt>
                <c:pt idx="1014">
                  <c:v>369.73840858208945</c:v>
                </c:pt>
                <c:pt idx="1015">
                  <c:v>367.48654664179099</c:v>
                </c:pt>
                <c:pt idx="1016">
                  <c:v>382.60145353159857</c:v>
                </c:pt>
                <c:pt idx="1017">
                  <c:v>363.35920631970259</c:v>
                </c:pt>
                <c:pt idx="1018">
                  <c:v>387.86502788104093</c:v>
                </c:pt>
                <c:pt idx="1019">
                  <c:v>392.94990858208945</c:v>
                </c:pt>
                <c:pt idx="1020">
                  <c:v>382.3834794776119</c:v>
                </c:pt>
                <c:pt idx="1021">
                  <c:v>384.80856156716413</c:v>
                </c:pt>
                <c:pt idx="1022">
                  <c:v>411.31124440298504</c:v>
                </c:pt>
                <c:pt idx="1023">
                  <c:v>414.61434014869889</c:v>
                </c:pt>
                <c:pt idx="1024">
                  <c:v>400.09748518518512</c:v>
                </c:pt>
                <c:pt idx="1025">
                  <c:v>394.85150919117649</c:v>
                </c:pt>
                <c:pt idx="1026">
                  <c:v>413.23247080291975</c:v>
                </c:pt>
                <c:pt idx="1027">
                  <c:v>412.28045238095234</c:v>
                </c:pt>
                <c:pt idx="1028">
                  <c:v>396.79805109489047</c:v>
                </c:pt>
                <c:pt idx="1029">
                  <c:v>390.29082181818177</c:v>
                </c:pt>
                <c:pt idx="1030">
                  <c:v>386.23935999999998</c:v>
                </c:pt>
                <c:pt idx="1031">
                  <c:v>390.5587173913043</c:v>
                </c:pt>
                <c:pt idx="1032">
                  <c:v>382.06465398550722</c:v>
                </c:pt>
                <c:pt idx="1033">
                  <c:v>364.26133754512637</c:v>
                </c:pt>
                <c:pt idx="1034">
                  <c:v>367.62674280575533</c:v>
                </c:pt>
                <c:pt idx="1035">
                  <c:v>374.79500896057345</c:v>
                </c:pt>
                <c:pt idx="1036">
                  <c:v>387.7978464285714</c:v>
                </c:pt>
                <c:pt idx="1037">
                  <c:v>392.77822953736649</c:v>
                </c:pt>
                <c:pt idx="1038">
                  <c:v>397.87627738515897</c:v>
                </c:pt>
                <c:pt idx="1039">
                  <c:v>375.97708833922258</c:v>
                </c:pt>
                <c:pt idx="1040">
                  <c:v>360.72147349823314</c:v>
                </c:pt>
                <c:pt idx="1041">
                  <c:v>338.24814840989399</c:v>
                </c:pt>
                <c:pt idx="1042">
                  <c:v>329.7831073943662</c:v>
                </c:pt>
                <c:pt idx="1043">
                  <c:v>329.61964612676053</c:v>
                </c:pt>
                <c:pt idx="1044">
                  <c:v>333.72618181818177</c:v>
                </c:pt>
                <c:pt idx="1045">
                  <c:v>334.86240909090907</c:v>
                </c:pt>
                <c:pt idx="1046">
                  <c:v>339.38759201388888</c:v>
                </c:pt>
                <c:pt idx="1047">
                  <c:v>340.06052249134945</c:v>
                </c:pt>
                <c:pt idx="1048">
                  <c:v>350.9835813148789</c:v>
                </c:pt>
                <c:pt idx="1049">
                  <c:v>359.41682525951558</c:v>
                </c:pt>
                <c:pt idx="1050">
                  <c:v>368.02233448275854</c:v>
                </c:pt>
                <c:pt idx="1051">
                  <c:v>383.11022491349485</c:v>
                </c:pt>
                <c:pt idx="1052">
                  <c:v>393.23011764705882</c:v>
                </c:pt>
                <c:pt idx="1053">
                  <c:v>409.21312283737024</c:v>
                </c:pt>
                <c:pt idx="1054">
                  <c:v>420.20818965517236</c:v>
                </c:pt>
                <c:pt idx="1055">
                  <c:v>429.61354152249135</c:v>
                </c:pt>
                <c:pt idx="1056">
                  <c:v>445.18056206896546</c:v>
                </c:pt>
                <c:pt idx="1057">
                  <c:v>439.89406747404843</c:v>
                </c:pt>
                <c:pt idx="1058">
                  <c:v>451.05807612456744</c:v>
                </c:pt>
                <c:pt idx="1059">
                  <c:v>457.02643103448275</c:v>
                </c:pt>
                <c:pt idx="1060">
                  <c:v>463.90984137931031</c:v>
                </c:pt>
                <c:pt idx="1061">
                  <c:v>458.32741924398618</c:v>
                </c:pt>
                <c:pt idx="1062">
                  <c:v>474.88185273972601</c:v>
                </c:pt>
                <c:pt idx="1063">
                  <c:v>472.17914383561646</c:v>
                </c:pt>
                <c:pt idx="1064">
                  <c:v>451.95087883959042</c:v>
                </c:pt>
                <c:pt idx="1065">
                  <c:v>450.01887755102035</c:v>
                </c:pt>
                <c:pt idx="1066">
                  <c:v>451.8347431972789</c:v>
                </c:pt>
                <c:pt idx="1067">
                  <c:v>466.28271768707486</c:v>
                </c:pt>
                <c:pt idx="1068">
                  <c:v>459.71445221842998</c:v>
                </c:pt>
                <c:pt idx="1069">
                  <c:v>440.3868945578231</c:v>
                </c:pt>
                <c:pt idx="1070">
                  <c:v>434.38664285714287</c:v>
                </c:pt>
                <c:pt idx="1071">
                  <c:v>438.50064237288126</c:v>
                </c:pt>
                <c:pt idx="1072">
                  <c:v>434.48780677966101</c:v>
                </c:pt>
                <c:pt idx="1073">
                  <c:v>449.01705743243235</c:v>
                </c:pt>
                <c:pt idx="1074">
                  <c:v>437.88181081081075</c:v>
                </c:pt>
                <c:pt idx="1075">
                  <c:v>443.13576520270266</c:v>
                </c:pt>
                <c:pt idx="1076">
                  <c:v>429.80483614864863</c:v>
                </c:pt>
                <c:pt idx="1077">
                  <c:v>418.50801845637579</c:v>
                </c:pt>
                <c:pt idx="1078">
                  <c:v>432.06104194630865</c:v>
                </c:pt>
                <c:pt idx="1079">
                  <c:v>442.42053691275157</c:v>
                </c:pt>
                <c:pt idx="1080">
                  <c:v>465.16469127516774</c:v>
                </c:pt>
                <c:pt idx="1081">
                  <c:v>484.24797147651003</c:v>
                </c:pt>
                <c:pt idx="1082">
                  <c:v>499.43670469798656</c:v>
                </c:pt>
                <c:pt idx="1083">
                  <c:v>512.75605536912747</c:v>
                </c:pt>
                <c:pt idx="1084">
                  <c:v>517.97474832214766</c:v>
                </c:pt>
                <c:pt idx="1085">
                  <c:v>511.12034563758391</c:v>
                </c:pt>
                <c:pt idx="1086">
                  <c:v>506.32018666666664</c:v>
                </c:pt>
                <c:pt idx="1087">
                  <c:v>526.25671739130439</c:v>
                </c:pt>
                <c:pt idx="1088">
                  <c:v>520.40183000000002</c:v>
                </c:pt>
                <c:pt idx="1089">
                  <c:v>526.12733333333324</c:v>
                </c:pt>
                <c:pt idx="1090">
                  <c:v>549.95780666666667</c:v>
                </c:pt>
                <c:pt idx="1091">
                  <c:v>555.06433666666658</c:v>
                </c:pt>
                <c:pt idx="1092">
                  <c:v>534.40610166666659</c:v>
                </c:pt>
                <c:pt idx="1093">
                  <c:v>541.49884717607961</c:v>
                </c:pt>
                <c:pt idx="1094">
                  <c:v>542.0386495016611</c:v>
                </c:pt>
                <c:pt idx="1095">
                  <c:v>523.02734271523173</c:v>
                </c:pt>
                <c:pt idx="1096">
                  <c:v>484.13655132450327</c:v>
                </c:pt>
                <c:pt idx="1097">
                  <c:v>427.56812748344373</c:v>
                </c:pt>
                <c:pt idx="1098">
                  <c:v>436.42216336633658</c:v>
                </c:pt>
                <c:pt idx="1099">
                  <c:v>448.29603300330035</c:v>
                </c:pt>
                <c:pt idx="1100">
                  <c:v>442.85098684210521</c:v>
                </c:pt>
                <c:pt idx="1101">
                  <c:v>428.87827467105268</c:v>
                </c:pt>
                <c:pt idx="1102">
                  <c:v>458.42712499999999</c:v>
                </c:pt>
                <c:pt idx="1103">
                  <c:v>478.27906578947363</c:v>
                </c:pt>
                <c:pt idx="1104">
                  <c:v>496.75664144736839</c:v>
                </c:pt>
                <c:pt idx="1105">
                  <c:v>503.32305263157895</c:v>
                </c:pt>
                <c:pt idx="1106">
                  <c:v>499.77023114754093</c:v>
                </c:pt>
                <c:pt idx="1107">
                  <c:v>523.28614426229512</c:v>
                </c:pt>
                <c:pt idx="1108">
                  <c:v>533.78839672131141</c:v>
                </c:pt>
                <c:pt idx="1109">
                  <c:v>531.81642647058811</c:v>
                </c:pt>
                <c:pt idx="1110">
                  <c:v>522.22094625407158</c:v>
                </c:pt>
                <c:pt idx="1111">
                  <c:v>536.66197719869717</c:v>
                </c:pt>
                <c:pt idx="1112">
                  <c:v>550.80057817589568</c:v>
                </c:pt>
                <c:pt idx="1113">
                  <c:v>550.36878084415582</c:v>
                </c:pt>
                <c:pt idx="1114">
                  <c:v>547.27893831168831</c:v>
                </c:pt>
                <c:pt idx="1115">
                  <c:v>557.15111812297732</c:v>
                </c:pt>
                <c:pt idx="1116">
                  <c:v>574.2780501618123</c:v>
                </c:pt>
                <c:pt idx="1117">
                  <c:v>581.33915372168281</c:v>
                </c:pt>
                <c:pt idx="1118">
                  <c:v>591.93080906148862</c:v>
                </c:pt>
                <c:pt idx="1119">
                  <c:v>600.49427508090616</c:v>
                </c:pt>
                <c:pt idx="1120">
                  <c:v>606.35348867313917</c:v>
                </c:pt>
                <c:pt idx="1121">
                  <c:v>600.80347096774187</c:v>
                </c:pt>
                <c:pt idx="1122">
                  <c:v>621.11287138263651</c:v>
                </c:pt>
                <c:pt idx="1123">
                  <c:v>613.98161290322571</c:v>
                </c:pt>
                <c:pt idx="1124">
                  <c:v>622.53093729903537</c:v>
                </c:pt>
                <c:pt idx="1125">
                  <c:v>633.27838424437289</c:v>
                </c:pt>
                <c:pt idx="1126">
                  <c:v>635.63799999999992</c:v>
                </c:pt>
                <c:pt idx="1127">
                  <c:v>624.62741666666659</c:v>
                </c:pt>
                <c:pt idx="1128">
                  <c:v>640.69691666666665</c:v>
                </c:pt>
                <c:pt idx="1129">
                  <c:v>645.38385416666665</c:v>
                </c:pt>
                <c:pt idx="1130">
                  <c:v>643.91519009584658</c:v>
                </c:pt>
                <c:pt idx="1131">
                  <c:v>650.2916098726115</c:v>
                </c:pt>
                <c:pt idx="1132">
                  <c:v>659.97538853503181</c:v>
                </c:pt>
                <c:pt idx="1133">
                  <c:v>624.65378481012658</c:v>
                </c:pt>
                <c:pt idx="1134">
                  <c:v>623.69888132911376</c:v>
                </c:pt>
                <c:pt idx="1135">
                  <c:v>635.30463132911382</c:v>
                </c:pt>
                <c:pt idx="1136">
                  <c:v>656.53287025316445</c:v>
                </c:pt>
                <c:pt idx="1137">
                  <c:v>669.17949053627751</c:v>
                </c:pt>
                <c:pt idx="1138">
                  <c:v>674.74439274447946</c:v>
                </c:pt>
                <c:pt idx="1139">
                  <c:v>669.55688522012576</c:v>
                </c:pt>
                <c:pt idx="1140">
                  <c:v>681.16263522012559</c:v>
                </c:pt>
                <c:pt idx="1141">
                  <c:v>672.33560468749988</c:v>
                </c:pt>
                <c:pt idx="1142">
                  <c:v>642.69100311526461</c:v>
                </c:pt>
                <c:pt idx="1143">
                  <c:v>658.25801857585134</c:v>
                </c:pt>
                <c:pt idx="1144">
                  <c:v>623.62042414860684</c:v>
                </c:pt>
                <c:pt idx="1145">
                  <c:v>616.53755864197524</c:v>
                </c:pt>
                <c:pt idx="1146">
                  <c:v>613.06927999999994</c:v>
                </c:pt>
                <c:pt idx="1147">
                  <c:v>572.47935015290511</c:v>
                </c:pt>
                <c:pt idx="1148">
                  <c:v>552.3201269113149</c:v>
                </c:pt>
                <c:pt idx="1149">
                  <c:v>544.16504407294826</c:v>
                </c:pt>
                <c:pt idx="1150">
                  <c:v>571.39798936170212</c:v>
                </c:pt>
                <c:pt idx="1151">
                  <c:v>573.79674620060791</c:v>
                </c:pt>
                <c:pt idx="1152">
                  <c:v>595.80886778115507</c:v>
                </c:pt>
                <c:pt idx="1153">
                  <c:v>616.33940425531921</c:v>
                </c:pt>
                <c:pt idx="1154">
                  <c:v>628.96131212121202</c:v>
                </c:pt>
                <c:pt idx="1155">
                  <c:v>637.8604350453171</c:v>
                </c:pt>
                <c:pt idx="1156">
                  <c:v>647.33517620481916</c:v>
                </c:pt>
                <c:pt idx="1157">
                  <c:v>637.3055390390391</c:v>
                </c:pt>
                <c:pt idx="1158">
                  <c:v>646.37772904191615</c:v>
                </c:pt>
                <c:pt idx="1159">
                  <c:v>654.70287611940284</c:v>
                </c:pt>
                <c:pt idx="1160">
                  <c:v>661.87315922619041</c:v>
                </c:pt>
                <c:pt idx="1161">
                  <c:v>658.87599109792279</c:v>
                </c:pt>
                <c:pt idx="1162">
                  <c:v>636.32473076923077</c:v>
                </c:pt>
                <c:pt idx="1163">
                  <c:v>652.52387905604712</c:v>
                </c:pt>
                <c:pt idx="1164">
                  <c:v>646.92696774193541</c:v>
                </c:pt>
                <c:pt idx="1165">
                  <c:v>615.91918859649115</c:v>
                </c:pt>
                <c:pt idx="1166">
                  <c:v>602.88995189504374</c:v>
                </c:pt>
                <c:pt idx="1167">
                  <c:v>645.53610610465114</c:v>
                </c:pt>
                <c:pt idx="1168">
                  <c:v>658.46652318840574</c:v>
                </c:pt>
                <c:pt idx="1169">
                  <c:v>672.26390489913535</c:v>
                </c:pt>
                <c:pt idx="1170">
                  <c:v>667.08121776504288</c:v>
                </c:pt>
                <c:pt idx="1171">
                  <c:v>650.65150428571417</c:v>
                </c:pt>
                <c:pt idx="1172">
                  <c:v>669.89314814814804</c:v>
                </c:pt>
                <c:pt idx="1173">
                  <c:v>682.53645892351267</c:v>
                </c:pt>
                <c:pt idx="1174">
                  <c:v>691.0994632768361</c:v>
                </c:pt>
                <c:pt idx="1175">
                  <c:v>696.34499999999991</c:v>
                </c:pt>
                <c:pt idx="1176">
                  <c:v>665.04859550561798</c:v>
                </c:pt>
                <c:pt idx="1177">
                  <c:v>658.0914106145251</c:v>
                </c:pt>
                <c:pt idx="1178">
                  <c:v>638.47699445983369</c:v>
                </c:pt>
                <c:pt idx="1179">
                  <c:v>647.74792011019281</c:v>
                </c:pt>
                <c:pt idx="1180">
                  <c:v>667.01178571428568</c:v>
                </c:pt>
                <c:pt idx="1181">
                  <c:v>628.73992076502725</c:v>
                </c:pt>
                <c:pt idx="1182">
                  <c:v>597.38075135869553</c:v>
                </c:pt>
                <c:pt idx="1183">
                  <c:v>590.82677567567566</c:v>
                </c:pt>
                <c:pt idx="1184">
                  <c:v>591.29888544474386</c:v>
                </c:pt>
                <c:pt idx="1185">
                  <c:v>594.4135335120643</c:v>
                </c:pt>
                <c:pt idx="1186">
                  <c:v>595.51424399999985</c:v>
                </c:pt>
                <c:pt idx="1187">
                  <c:v>560.95484482758604</c:v>
                </c:pt>
                <c:pt idx="1188">
                  <c:v>554.55835052910049</c:v>
                </c:pt>
                <c:pt idx="1189">
                  <c:v>532.3985105263157</c:v>
                </c:pt>
                <c:pt idx="1190">
                  <c:v>538.66478403141355</c:v>
                </c:pt>
                <c:pt idx="1191">
                  <c:v>518.18920129870128</c:v>
                </c:pt>
                <c:pt idx="1192">
                  <c:v>457.37479015544039</c:v>
                </c:pt>
                <c:pt idx="1193">
                  <c:v>452.20548582474231</c:v>
                </c:pt>
                <c:pt idx="1194">
                  <c:v>450.66019999999992</c:v>
                </c:pt>
                <c:pt idx="1195">
                  <c:v>463.75386666666662</c:v>
                </c:pt>
                <c:pt idx="1196">
                  <c:v>488.98103826530604</c:v>
                </c:pt>
                <c:pt idx="1197">
                  <c:v>497.04422715736035</c:v>
                </c:pt>
                <c:pt idx="1198">
                  <c:v>494.00636868686865</c:v>
                </c:pt>
                <c:pt idx="1199">
                  <c:v>525.17476758793964</c:v>
                </c:pt>
                <c:pt idx="1200">
                  <c:v>545.23696859296479</c:v>
                </c:pt>
                <c:pt idx="1201">
                  <c:v>564.92951503759389</c:v>
                </c:pt>
                <c:pt idx="1202">
                  <c:v>577.96634999999992</c:v>
                </c:pt>
                <c:pt idx="1203">
                  <c:v>596.20561097256848</c:v>
                </c:pt>
                <c:pt idx="1204">
                  <c:v>585.18322580645156</c:v>
                </c:pt>
                <c:pt idx="1205">
                  <c:v>570.11102955665024</c:v>
                </c:pt>
                <c:pt idx="1206">
                  <c:v>564.60405405405402</c:v>
                </c:pt>
                <c:pt idx="1207">
                  <c:v>553.20741666666663</c:v>
                </c:pt>
                <c:pt idx="1208">
                  <c:v>565.49585784313729</c:v>
                </c:pt>
                <c:pt idx="1209">
                  <c:v>552.13859046454763</c:v>
                </c:pt>
                <c:pt idx="1210">
                  <c:v>526.5435134474327</c:v>
                </c:pt>
                <c:pt idx="1211">
                  <c:v>560.06921046228706</c:v>
                </c:pt>
                <c:pt idx="1212">
                  <c:v>583.39366180048648</c:v>
                </c:pt>
                <c:pt idx="1213">
                  <c:v>591.24692493946736</c:v>
                </c:pt>
                <c:pt idx="1214">
                  <c:v>603.83539855072456</c:v>
                </c:pt>
                <c:pt idx="1215">
                  <c:v>608.53281927710839</c:v>
                </c:pt>
                <c:pt idx="1216">
                  <c:v>600.93234374999997</c:v>
                </c:pt>
                <c:pt idx="1217">
                  <c:v>601.16115107913663</c:v>
                </c:pt>
                <c:pt idx="1218">
                  <c:v>593.85985680190936</c:v>
                </c:pt>
                <c:pt idx="1219">
                  <c:v>613.44678571428574</c:v>
                </c:pt>
                <c:pt idx="1220">
                  <c:v>603.16819477434672</c:v>
                </c:pt>
                <c:pt idx="1221">
                  <c:v>601.41380614657203</c:v>
                </c:pt>
                <c:pt idx="1222">
                  <c:v>630.10463443396225</c:v>
                </c:pt>
                <c:pt idx="1223">
                  <c:v>641.72970588235285</c:v>
                </c:pt>
                <c:pt idx="1224">
                  <c:v>645.12713615023461</c:v>
                </c:pt>
                <c:pt idx="1225">
                  <c:v>617.89121212121211</c:v>
                </c:pt>
                <c:pt idx="1226">
                  <c:v>602.53408775981529</c:v>
                </c:pt>
                <c:pt idx="1227">
                  <c:v>587.20836009174309</c:v>
                </c:pt>
                <c:pt idx="1228">
                  <c:v>566.80473804100222</c:v>
                </c:pt>
                <c:pt idx="1229">
                  <c:v>550.35411764705873</c:v>
                </c:pt>
                <c:pt idx="1230">
                  <c:v>554.35139954853264</c:v>
                </c:pt>
                <c:pt idx="1231">
                  <c:v>534.22476718403539</c:v>
                </c:pt>
                <c:pt idx="1232">
                  <c:v>542.28637168141586</c:v>
                </c:pt>
                <c:pt idx="1233">
                  <c:v>558.90848684210528</c:v>
                </c:pt>
                <c:pt idx="1234">
                  <c:v>515.81111111111113</c:v>
                </c:pt>
                <c:pt idx="1235">
                  <c:v>476.18743939393931</c:v>
                </c:pt>
                <c:pt idx="1236">
                  <c:v>478.72473497854071</c:v>
                </c:pt>
                <c:pt idx="1237">
                  <c:v>459.55819385593219</c:v>
                </c:pt>
                <c:pt idx="1238">
                  <c:v>473.16497071129709</c:v>
                </c:pt>
                <c:pt idx="1239">
                  <c:v>447.11151874999996</c:v>
                </c:pt>
                <c:pt idx="1240">
                  <c:v>428.26650308641973</c:v>
                </c:pt>
                <c:pt idx="1241">
                  <c:v>425.33889489795916</c:v>
                </c:pt>
                <c:pt idx="1242">
                  <c:v>372.65264473684209</c:v>
                </c:pt>
                <c:pt idx="1243">
                  <c:v>352.95406899999995</c:v>
                </c:pt>
                <c:pt idx="1244">
                  <c:v>312.48367193675887</c:v>
                </c:pt>
                <c:pt idx="1245">
                  <c:v>315.42202739726025</c:v>
                </c:pt>
                <c:pt idx="1246">
                  <c:v>323.33844854368925</c:v>
                </c:pt>
                <c:pt idx="1247">
                  <c:v>299.9605597302504</c:v>
                </c:pt>
                <c:pt idx="1248">
                  <c:v>323.26803071017275</c:v>
                </c:pt>
                <c:pt idx="1249">
                  <c:v>354.1411714285714</c:v>
                </c:pt>
                <c:pt idx="1250">
                  <c:v>369.00559203036045</c:v>
                </c:pt>
                <c:pt idx="1251">
                  <c:v>371.73502457466913</c:v>
                </c:pt>
                <c:pt idx="1252">
                  <c:v>393.11205827067658</c:v>
                </c:pt>
                <c:pt idx="1253">
                  <c:v>400.13854477611937</c:v>
                </c:pt>
                <c:pt idx="1254">
                  <c:v>396.09439760147592</c:v>
                </c:pt>
                <c:pt idx="1255">
                  <c:v>366.38262707182315</c:v>
                </c:pt>
                <c:pt idx="1256">
                  <c:v>359.94829761904759</c:v>
                </c:pt>
                <c:pt idx="1257">
                  <c:v>374.47041074681232</c:v>
                </c:pt>
                <c:pt idx="1258">
                  <c:v>378.05783092224226</c:v>
                </c:pt>
                <c:pt idx="1259">
                  <c:v>370.96577477477479</c:v>
                </c:pt>
                <c:pt idx="1260">
                  <c:v>404.36436870503593</c:v>
                </c:pt>
                <c:pt idx="1261">
                  <c:v>418.47256272401432</c:v>
                </c:pt>
                <c:pt idx="1262">
                  <c:v>419.8001162790697</c:v>
                </c:pt>
                <c:pt idx="1263">
                  <c:v>421.61352049910869</c:v>
                </c:pt>
                <c:pt idx="1264">
                  <c:v>415.75288495575222</c:v>
                </c:pt>
                <c:pt idx="1265">
                  <c:v>416.008926056338</c:v>
                </c:pt>
                <c:pt idx="1266">
                  <c:v>423.57938704028015</c:v>
                </c:pt>
                <c:pt idx="1267">
                  <c:v>417.72612369337975</c:v>
                </c:pt>
                <c:pt idx="1268">
                  <c:v>425.14118923611107</c:v>
                </c:pt>
                <c:pt idx="1269">
                  <c:v>408.50636442141621</c:v>
                </c:pt>
                <c:pt idx="1270">
                  <c:v>405.00065517241381</c:v>
                </c:pt>
                <c:pt idx="1271">
                  <c:v>417.56770618556692</c:v>
                </c:pt>
                <c:pt idx="1272">
                  <c:v>411.85533333333325</c:v>
                </c:pt>
                <c:pt idx="1273">
                  <c:v>396.67707275803718</c:v>
                </c:pt>
                <c:pt idx="1274">
                  <c:v>392.4498991596638</c:v>
                </c:pt>
                <c:pt idx="1275">
                  <c:v>383.1831791666666</c:v>
                </c:pt>
                <c:pt idx="1276">
                  <c:v>380.16048756218908</c:v>
                </c:pt>
                <c:pt idx="1277">
                  <c:v>379.68201565074133</c:v>
                </c:pt>
                <c:pt idx="1278">
                  <c:v>381.27742622950819</c:v>
                </c:pt>
                <c:pt idx="1279">
                  <c:v>370.7392361111111</c:v>
                </c:pt>
                <c:pt idx="1280">
                  <c:v>363.78544706840393</c:v>
                </c:pt>
                <c:pt idx="1281">
                  <c:v>353.22175487012981</c:v>
                </c:pt>
                <c:pt idx="1282">
                  <c:v>353.53476898222937</c:v>
                </c:pt>
                <c:pt idx="1283">
                  <c:v>350.67680032206118</c:v>
                </c:pt>
                <c:pt idx="1284">
                  <c:v>335.17406</c:v>
                </c:pt>
                <c:pt idx="1285">
                  <c:v>328.35600476947531</c:v>
                </c:pt>
                <c:pt idx="1286">
                  <c:v>325.18066719242898</c:v>
                </c:pt>
                <c:pt idx="1287">
                  <c:v>336.76653599374015</c:v>
                </c:pt>
                <c:pt idx="1288">
                  <c:v>350.54763023255811</c:v>
                </c:pt>
                <c:pt idx="1289">
                  <c:v>347.67409355828215</c:v>
                </c:pt>
                <c:pt idx="1290">
                  <c:v>343.36768417047182</c:v>
                </c:pt>
                <c:pt idx="1291">
                  <c:v>365.40528030303028</c:v>
                </c:pt>
                <c:pt idx="1292">
                  <c:v>362.65787218045108</c:v>
                </c:pt>
                <c:pt idx="1293">
                  <c:v>347.99953800298061</c:v>
                </c:pt>
                <c:pt idx="1294">
                  <c:v>326.16634495548954</c:v>
                </c:pt>
                <c:pt idx="1295">
                  <c:v>329.52101403249628</c:v>
                </c:pt>
                <c:pt idx="1296">
                  <c:v>338.86071229868224</c:v>
                </c:pt>
                <c:pt idx="1297">
                  <c:v>329.96608465991318</c:v>
                </c:pt>
                <c:pt idx="1298">
                  <c:v>332.87552292263609</c:v>
                </c:pt>
                <c:pt idx="1299">
                  <c:v>335.6790580736544</c:v>
                </c:pt>
                <c:pt idx="1300">
                  <c:v>323.75984545454543</c:v>
                </c:pt>
                <c:pt idx="1301">
                  <c:v>326.5020124481328</c:v>
                </c:pt>
                <c:pt idx="1302">
                  <c:v>326.10411080711356</c:v>
                </c:pt>
                <c:pt idx="1303">
                  <c:v>337.7933739837398</c:v>
                </c:pt>
                <c:pt idx="1304">
                  <c:v>337.90467828418224</c:v>
                </c:pt>
                <c:pt idx="1305">
                  <c:v>322.55342420212764</c:v>
                </c:pt>
                <c:pt idx="1306">
                  <c:v>317.13208827404475</c:v>
                </c:pt>
                <c:pt idx="1307">
                  <c:v>326.23203389830502</c:v>
                </c:pt>
                <c:pt idx="1308">
                  <c:v>330.86829691516709</c:v>
                </c:pt>
                <c:pt idx="1309">
                  <c:v>339.19974017743976</c:v>
                </c:pt>
                <c:pt idx="1310">
                  <c:v>303.40125468164791</c:v>
                </c:pt>
                <c:pt idx="1311">
                  <c:v>295.15858024691357</c:v>
                </c:pt>
                <c:pt idx="1312">
                  <c:v>305.60862469437649</c:v>
                </c:pt>
                <c:pt idx="1313">
                  <c:v>321.64908101571945</c:v>
                </c:pt>
                <c:pt idx="1314">
                  <c:v>336.24397823458276</c:v>
                </c:pt>
                <c:pt idx="1315">
                  <c:v>344.13208283313327</c:v>
                </c:pt>
                <c:pt idx="1316">
                  <c:v>349.55413690476189</c:v>
                </c:pt>
                <c:pt idx="1317">
                  <c:v>356.38411556603768</c:v>
                </c:pt>
                <c:pt idx="1318">
                  <c:v>368.39772514619875</c:v>
                </c:pt>
                <c:pt idx="1319">
                  <c:v>359.06549826187717</c:v>
                </c:pt>
                <c:pt idx="1320">
                  <c:v>354.84247126436782</c:v>
                </c:pt>
                <c:pt idx="1321">
                  <c:v>339.06218430034124</c:v>
                </c:pt>
                <c:pt idx="1322">
                  <c:v>349.35274576271178</c:v>
                </c:pt>
                <c:pt idx="1323">
                  <c:v>350.12632996632993</c:v>
                </c:pt>
                <c:pt idx="1324">
                  <c:v>340.41810133630287</c:v>
                </c:pt>
                <c:pt idx="1325">
                  <c:v>338.94938741721859</c:v>
                </c:pt>
                <c:pt idx="1326">
                  <c:v>327.14024563318776</c:v>
                </c:pt>
                <c:pt idx="1327">
                  <c:v>325.91661971830985</c:v>
                </c:pt>
                <c:pt idx="1328">
                  <c:v>294.62665772532182</c:v>
                </c:pt>
                <c:pt idx="1329">
                  <c:v>297.72352248393997</c:v>
                </c:pt>
                <c:pt idx="1330">
                  <c:v>304.44966382070436</c:v>
                </c:pt>
                <c:pt idx="1331">
                  <c:v>305.70039361702123</c:v>
                </c:pt>
                <c:pt idx="1332">
                  <c:v>288.7284146341463</c:v>
                </c:pt>
                <c:pt idx="1333">
                  <c:v>280.94257399577168</c:v>
                </c:pt>
                <c:pt idx="1334">
                  <c:v>272.15176719576715</c:v>
                </c:pt>
                <c:pt idx="1335">
                  <c:v>284.4570547945205</c:v>
                </c:pt>
                <c:pt idx="1336">
                  <c:v>282.02699373695197</c:v>
                </c:pt>
                <c:pt idx="1337">
                  <c:v>262.50531443298968</c:v>
                </c:pt>
                <c:pt idx="1338">
                  <c:v>260.44493333333332</c:v>
                </c:pt>
                <c:pt idx="1339">
                  <c:v>260.62451893551685</c:v>
                </c:pt>
                <c:pt idx="1340">
                  <c:v>290.20302349336055</c:v>
                </c:pt>
                <c:pt idx="1341">
                  <c:v>313.66253054989812</c:v>
                </c:pt>
                <c:pt idx="1342">
                  <c:v>327.0926683673469</c:v>
                </c:pt>
                <c:pt idx="1343">
                  <c:v>331.52490778688525</c:v>
                </c:pt>
                <c:pt idx="1344">
                  <c:v>342.47642638036808</c:v>
                </c:pt>
                <c:pt idx="1345">
                  <c:v>348.05395301327877</c:v>
                </c:pt>
                <c:pt idx="1346">
                  <c:v>360.14574565883549</c:v>
                </c:pt>
                <c:pt idx="1347">
                  <c:v>371.24275354969569</c:v>
                </c:pt>
                <c:pt idx="1348">
                  <c:v>383.97249495967736</c:v>
                </c:pt>
                <c:pt idx="1349">
                  <c:v>388.18026130653266</c:v>
                </c:pt>
                <c:pt idx="1350">
                  <c:v>388.02007007007001</c:v>
                </c:pt>
                <c:pt idx="1351">
                  <c:v>376.20235528942112</c:v>
                </c:pt>
                <c:pt idx="1352">
                  <c:v>385.39849056603771</c:v>
                </c:pt>
                <c:pt idx="1353">
                  <c:v>385.40282673267319</c:v>
                </c:pt>
                <c:pt idx="1354">
                  <c:v>378.90709486166003</c:v>
                </c:pt>
                <c:pt idx="1355">
                  <c:v>376.69996051332674</c:v>
                </c:pt>
                <c:pt idx="1356">
                  <c:v>379.03764474975463</c:v>
                </c:pt>
                <c:pt idx="1357">
                  <c:v>356.55946777343746</c:v>
                </c:pt>
                <c:pt idx="1358">
                  <c:v>356.09065302144251</c:v>
                </c:pt>
                <c:pt idx="1359">
                  <c:v>354.81400581959258</c:v>
                </c:pt>
                <c:pt idx="1360">
                  <c:v>351.53973887814305</c:v>
                </c:pt>
                <c:pt idx="1361">
                  <c:v>342.68858727097393</c:v>
                </c:pt>
                <c:pt idx="1362">
                  <c:v>336.91235830931794</c:v>
                </c:pt>
                <c:pt idx="1363">
                  <c:v>365.16465071770335</c:v>
                </c:pt>
                <c:pt idx="1364">
                  <c:v>367.18382380952374</c:v>
                </c:pt>
                <c:pt idx="1365">
                  <c:v>363.27209876543208</c:v>
                </c:pt>
                <c:pt idx="1366">
                  <c:v>366.57858024691353</c:v>
                </c:pt>
                <c:pt idx="1367">
                  <c:v>362.61080246913576</c:v>
                </c:pt>
                <c:pt idx="1368">
                  <c:v>377.54439810426533</c:v>
                </c:pt>
                <c:pt idx="1369">
                  <c:v>396.12833490566038</c:v>
                </c:pt>
                <c:pt idx="1370">
                  <c:v>391.36683270676684</c:v>
                </c:pt>
                <c:pt idx="1371">
                  <c:v>392.1418989710009</c:v>
                </c:pt>
                <c:pt idx="1372">
                  <c:v>399.98195246971108</c:v>
                </c:pt>
                <c:pt idx="1373">
                  <c:v>407.49557156133829</c:v>
                </c:pt>
                <c:pt idx="1374">
                  <c:v>414.49107142857139</c:v>
                </c:pt>
                <c:pt idx="1375">
                  <c:v>404.69680092592586</c:v>
                </c:pt>
                <c:pt idx="1376">
                  <c:v>394.57406740535544</c:v>
                </c:pt>
                <c:pt idx="1377">
                  <c:v>397.60637534498613</c:v>
                </c:pt>
                <c:pt idx="1378">
                  <c:v>420.57534403669717</c:v>
                </c:pt>
                <c:pt idx="1379">
                  <c:v>440.23274931381519</c:v>
                </c:pt>
                <c:pt idx="1380">
                  <c:v>440.93378649635031</c:v>
                </c:pt>
                <c:pt idx="1381">
                  <c:v>465.92892040256174</c:v>
                </c:pt>
                <c:pt idx="1382">
                  <c:v>495.59112591911764</c:v>
                </c:pt>
                <c:pt idx="1383">
                  <c:v>508.68664825046039</c:v>
                </c:pt>
                <c:pt idx="1384">
                  <c:v>508.35103305785117</c:v>
                </c:pt>
                <c:pt idx="1385">
                  <c:v>519.9799954337899</c:v>
                </c:pt>
                <c:pt idx="1386">
                  <c:v>509.16915981735156</c:v>
                </c:pt>
                <c:pt idx="1387">
                  <c:v>518.39721969006371</c:v>
                </c:pt>
                <c:pt idx="1388">
                  <c:v>501.93289019963697</c:v>
                </c:pt>
                <c:pt idx="1389">
                  <c:v>499.58387126019943</c:v>
                </c:pt>
                <c:pt idx="1390">
                  <c:v>515.3205298913042</c:v>
                </c:pt>
                <c:pt idx="1391">
                  <c:v>522.20623529411762</c:v>
                </c:pt>
                <c:pt idx="1392">
                  <c:v>552.10807104316541</c:v>
                </c:pt>
                <c:pt idx="1393">
                  <c:v>584.23927867383509</c:v>
                </c:pt>
                <c:pt idx="1394">
                  <c:v>605.65243086529881</c:v>
                </c:pt>
                <c:pt idx="1395">
                  <c:v>595.83735137533279</c:v>
                </c:pt>
                <c:pt idx="1396">
                  <c:v>593.31959770114952</c:v>
                </c:pt>
                <c:pt idx="1397">
                  <c:v>616.38291629955938</c:v>
                </c:pt>
                <c:pt idx="1398">
                  <c:v>632.50317662565908</c:v>
                </c:pt>
                <c:pt idx="1399">
                  <c:v>668.34511363636341</c:v>
                </c:pt>
                <c:pt idx="1400">
                  <c:v>643.26130869565213</c:v>
                </c:pt>
                <c:pt idx="1401">
                  <c:v>564.08172593235031</c:v>
                </c:pt>
                <c:pt idx="1402">
                  <c:v>492.79181109185436</c:v>
                </c:pt>
                <c:pt idx="1403">
                  <c:v>484.74623050259959</c:v>
                </c:pt>
                <c:pt idx="1404">
                  <c:v>502.5480337078651</c:v>
                </c:pt>
                <c:pt idx="1405">
                  <c:v>516.45587499999999</c:v>
                </c:pt>
                <c:pt idx="1406">
                  <c:v>529.38159227467804</c:v>
                </c:pt>
                <c:pt idx="1407">
                  <c:v>520.5243296327925</c:v>
                </c:pt>
                <c:pt idx="1408">
                  <c:v>505.91192765957447</c:v>
                </c:pt>
                <c:pt idx="1409">
                  <c:v>532.48754661016949</c:v>
                </c:pt>
                <c:pt idx="1410">
                  <c:v>527.10672151898734</c:v>
                </c:pt>
                <c:pt idx="1411">
                  <c:v>514.35903781512604</c:v>
                </c:pt>
                <c:pt idx="1412">
                  <c:v>519.25559265442394</c:v>
                </c:pt>
                <c:pt idx="1413">
                  <c:v>535.6797088186355</c:v>
                </c:pt>
                <c:pt idx="1414">
                  <c:v>522.88582709891932</c:v>
                </c:pt>
                <c:pt idx="1415">
                  <c:v>532.61242738589203</c:v>
                </c:pt>
                <c:pt idx="1416">
                  <c:v>547.03237819983474</c:v>
                </c:pt>
                <c:pt idx="1417">
                  <c:v>561.1990953947369</c:v>
                </c:pt>
                <c:pt idx="1418">
                  <c:v>555.51970973017171</c:v>
                </c:pt>
                <c:pt idx="1419">
                  <c:v>570.01108448415926</c:v>
                </c:pt>
                <c:pt idx="1420">
                  <c:v>588.53714458804518</c:v>
                </c:pt>
                <c:pt idx="1421">
                  <c:v>605.44420225624492</c:v>
                </c:pt>
                <c:pt idx="1422">
                  <c:v>619.28431270096451</c:v>
                </c:pt>
                <c:pt idx="1423">
                  <c:v>645.67463081861956</c:v>
                </c:pt>
                <c:pt idx="1424">
                  <c:v>644.90831600000001</c:v>
                </c:pt>
                <c:pt idx="1425">
                  <c:v>642.01234872611462</c:v>
                </c:pt>
                <c:pt idx="1426">
                  <c:v>627.20828435266071</c:v>
                </c:pt>
                <c:pt idx="1427">
                  <c:v>641.67556701030935</c:v>
                </c:pt>
                <c:pt idx="1428">
                  <c:v>619.40452551020405</c:v>
                </c:pt>
                <c:pt idx="1429">
                  <c:v>599.23751367187492</c:v>
                </c:pt>
                <c:pt idx="1430">
                  <c:v>610.42457575757578</c:v>
                </c:pt>
                <c:pt idx="1431">
                  <c:v>608.97324049650888</c:v>
                </c:pt>
                <c:pt idx="1432">
                  <c:v>629.24364357585148</c:v>
                </c:pt>
                <c:pt idx="1433">
                  <c:v>643.97170785219396</c:v>
                </c:pt>
                <c:pt idx="1434">
                  <c:v>640.86168289877287</c:v>
                </c:pt>
                <c:pt idx="1435">
                  <c:v>583.37413563829784</c:v>
                </c:pt>
                <c:pt idx="1436">
                  <c:v>551.70604483798047</c:v>
                </c:pt>
                <c:pt idx="1437">
                  <c:v>533.98620823970032</c:v>
                </c:pt>
                <c:pt idx="1438">
                  <c:v>546.96217002989533</c:v>
                </c:pt>
                <c:pt idx="1439">
                  <c:v>570.31245328849025</c:v>
                </c:pt>
                <c:pt idx="1440">
                  <c:v>561.3009758543833</c:v>
                </c:pt>
                <c:pt idx="1441">
                  <c:v>623.7832336795251</c:v>
                </c:pt>
                <c:pt idx="1442">
                  <c:v>640.08720148148143</c:v>
                </c:pt>
                <c:pt idx="1443">
                  <c:v>651.84484615384611</c:v>
                </c:pt>
                <c:pt idx="1444">
                  <c:v>647.02912131268442</c:v>
                </c:pt>
                <c:pt idx="1445">
                  <c:v>645.63811286764701</c:v>
                </c:pt>
                <c:pt idx="1446">
                  <c:v>647.99622944199712</c:v>
                </c:pt>
                <c:pt idx="1447">
                  <c:v>661.68068081991214</c:v>
                </c:pt>
                <c:pt idx="1448">
                  <c:v>655.06507288629734</c:v>
                </c:pt>
                <c:pt idx="1449">
                  <c:v>653.57096943231431</c:v>
                </c:pt>
                <c:pt idx="1450">
                  <c:v>650.05675471698112</c:v>
                </c:pt>
                <c:pt idx="1451">
                  <c:v>653.94487781000714</c:v>
                </c:pt>
                <c:pt idx="1452">
                  <c:v>699.33677914554664</c:v>
                </c:pt>
                <c:pt idx="1453">
                  <c:v>690.918935064935</c:v>
                </c:pt>
                <c:pt idx="1454">
                  <c:v>678.78224264178027</c:v>
                </c:pt>
                <c:pt idx="1455">
                  <c:v>677.89227347670248</c:v>
                </c:pt>
                <c:pt idx="1456">
                  <c:v>689.21705905511817</c:v>
                </c:pt>
                <c:pt idx="1457">
                  <c:v>675.93146255349495</c:v>
                </c:pt>
                <c:pt idx="1458">
                  <c:v>685.68918683274012</c:v>
                </c:pt>
                <c:pt idx="1459">
                  <c:v>688.487025904897</c:v>
                </c:pt>
                <c:pt idx="1460">
                  <c:v>687.4415088464259</c:v>
                </c:pt>
                <c:pt idx="1461">
                  <c:v>675.22875528913949</c:v>
                </c:pt>
                <c:pt idx="1462">
                  <c:v>691.1796239436618</c:v>
                </c:pt>
                <c:pt idx="1463">
                  <c:v>712.60450035236079</c:v>
                </c:pt>
                <c:pt idx="1464">
                  <c:v>708.43907047685832</c:v>
                </c:pt>
                <c:pt idx="1465">
                  <c:v>716.45838923829479</c:v>
                </c:pt>
                <c:pt idx="1466">
                  <c:v>727.63849860724235</c:v>
                </c:pt>
                <c:pt idx="1467">
                  <c:v>714.20495972222216</c:v>
                </c:pt>
                <c:pt idx="1468">
                  <c:v>716.70737690707347</c:v>
                </c:pt>
                <c:pt idx="1469">
                  <c:v>720.23162673130184</c:v>
                </c:pt>
                <c:pt idx="1470">
                  <c:v>718.99389439058166</c:v>
                </c:pt>
                <c:pt idx="1471">
                  <c:v>727.97227175414355</c:v>
                </c:pt>
                <c:pt idx="1472">
                  <c:v>734.64157546519641</c:v>
                </c:pt>
                <c:pt idx="1473">
                  <c:v>739.0401407000686</c:v>
                </c:pt>
                <c:pt idx="1474">
                  <c:v>736.92532475994494</c:v>
                </c:pt>
                <c:pt idx="1475">
                  <c:v>741.79687414266107</c:v>
                </c:pt>
                <c:pt idx="1476">
                  <c:v>750.94441757865934</c:v>
                </c:pt>
                <c:pt idx="1477">
                  <c:v>746.15399931833667</c:v>
                </c:pt>
                <c:pt idx="1478">
                  <c:v>731.36724286684785</c:v>
                </c:pt>
                <c:pt idx="1479">
                  <c:v>704.26588500678417</c:v>
                </c:pt>
                <c:pt idx="1480">
                  <c:v>709.56375254237275</c:v>
                </c:pt>
                <c:pt idx="1481">
                  <c:v>713.33017195945934</c:v>
                </c:pt>
                <c:pt idx="1482">
                  <c:v>706.04252695417779</c:v>
                </c:pt>
                <c:pt idx="1483">
                  <c:v>723.20179597315428</c:v>
                </c:pt>
                <c:pt idx="1484">
                  <c:v>725.49143507362771</c:v>
                </c:pt>
                <c:pt idx="1485">
                  <c:v>720.11543913043477</c:v>
                </c:pt>
                <c:pt idx="1486">
                  <c:v>714.81186472945888</c:v>
                </c:pt>
                <c:pt idx="1487">
                  <c:v>705.78775450901799</c:v>
                </c:pt>
                <c:pt idx="1488">
                  <c:v>718.50634564204915</c:v>
                </c:pt>
                <c:pt idx="1489">
                  <c:v>741.291324055666</c:v>
                </c:pt>
                <c:pt idx="1490">
                  <c:v>756.06018659180961</c:v>
                </c:pt>
                <c:pt idx="1491">
                  <c:v>776.12593581303486</c:v>
                </c:pt>
                <c:pt idx="1492">
                  <c:v>798.8446659001313</c:v>
                </c:pt>
                <c:pt idx="1493">
                  <c:v>820.92606721311472</c:v>
                </c:pt>
                <c:pt idx="1494">
                  <c:v>848.35368885245896</c:v>
                </c:pt>
                <c:pt idx="1495">
                  <c:v>848.7757858077174</c:v>
                </c:pt>
                <c:pt idx="1496">
                  <c:v>876.90077382506513</c:v>
                </c:pt>
                <c:pt idx="1497">
                  <c:v>880.31539232270654</c:v>
                </c:pt>
                <c:pt idx="1498">
                  <c:v>899.9443095703125</c:v>
                </c:pt>
                <c:pt idx="1499">
                  <c:v>929.32192540716619</c:v>
                </c:pt>
                <c:pt idx="1500">
                  <c:v>923.67939313471493</c:v>
                </c:pt>
                <c:pt idx="1501">
                  <c:v>973.32457779212382</c:v>
                </c:pt>
                <c:pt idx="1502">
                  <c:v>964.64131695568403</c:v>
                </c:pt>
                <c:pt idx="1503">
                  <c:v>961.08678534868818</c:v>
                </c:pt>
                <c:pt idx="1504">
                  <c:v>980.08557758620691</c:v>
                </c:pt>
                <c:pt idx="1505">
                  <c:v>990.22895660497761</c:v>
                </c:pt>
                <c:pt idx="1506">
                  <c:v>952.21852261146489</c:v>
                </c:pt>
                <c:pt idx="1507">
                  <c:v>977.86375206611547</c:v>
                </c:pt>
                <c:pt idx="1508">
                  <c:v>992.7108441064637</c:v>
                </c:pt>
                <c:pt idx="1509">
                  <c:v>1028.5495129500946</c:v>
                </c:pt>
                <c:pt idx="1510">
                  <c:v>1076.6711352459015</c:v>
                </c:pt>
                <c:pt idx="1511">
                  <c:v>1087.764651639344</c:v>
                </c:pt>
                <c:pt idx="1512">
                  <c:v>1117.857670018856</c:v>
                </c:pt>
                <c:pt idx="1513">
                  <c:v>1161.1421983082705</c:v>
                </c:pt>
                <c:pt idx="1514">
                  <c:v>1149.2013649999999</c:v>
                </c:pt>
                <c:pt idx="1515">
                  <c:v>1106.8639946941321</c:v>
                </c:pt>
                <c:pt idx="1516">
                  <c:v>1207.824393191755</c:v>
                </c:pt>
                <c:pt idx="1517">
                  <c:v>1268.8711999376167</c:v>
                </c:pt>
                <c:pt idx="1518">
                  <c:v>1338.1538214953271</c:v>
                </c:pt>
                <c:pt idx="1519">
                  <c:v>1338.4720932835819</c:v>
                </c:pt>
                <c:pt idx="1520">
                  <c:v>1349.2332338709678</c:v>
                </c:pt>
                <c:pt idx="1521">
                  <c:v>1366.2036101485148</c:v>
                </c:pt>
                <c:pt idx="1522">
                  <c:v>1349.4576829721359</c:v>
                </c:pt>
                <c:pt idx="1523">
                  <c:v>1384.8760852448852</c:v>
                </c:pt>
                <c:pt idx="1524">
                  <c:v>1383.7271435643563</c:v>
                </c:pt>
                <c:pt idx="1525">
                  <c:v>1467.7295250154414</c:v>
                </c:pt>
                <c:pt idx="1526">
                  <c:v>1540.9888745376077</c:v>
                </c:pt>
                <c:pt idx="1527">
                  <c:v>1588.6664799999999</c:v>
                </c:pt>
                <c:pt idx="1528">
                  <c:v>1580.3495595823094</c:v>
                </c:pt>
                <c:pt idx="1529">
                  <c:v>1578.3677598159509</c:v>
                </c:pt>
                <c:pt idx="1530">
                  <c:v>1644.9728351715685</c:v>
                </c:pt>
                <c:pt idx="1531">
                  <c:v>1526.5325660954709</c:v>
                </c:pt>
                <c:pt idx="1532">
                  <c:v>1448.0797897310513</c:v>
                </c:pt>
                <c:pt idx="1533">
                  <c:v>1461.2913051829266</c:v>
                </c:pt>
                <c:pt idx="1534">
                  <c:v>1619.7522527439023</c:v>
                </c:pt>
                <c:pt idx="1535">
                  <c:v>1685.3475030506404</c:v>
                </c:pt>
                <c:pt idx="1536">
                  <c:v>1764.2011475958609</c:v>
                </c:pt>
                <c:pt idx="1537">
                  <c:v>1758.966058966565</c:v>
                </c:pt>
                <c:pt idx="1538">
                  <c:v>1802.9849145454546</c:v>
                </c:pt>
                <c:pt idx="1539">
                  <c:v>1864.1264584837547</c:v>
                </c:pt>
                <c:pt idx="1540">
                  <c:v>1860.369603188929</c:v>
                </c:pt>
                <c:pt idx="1541">
                  <c:v>1847.0739666064981</c:v>
                </c:pt>
                <c:pt idx="1542">
                  <c:v>1922.9063818236352</c:v>
                </c:pt>
                <c:pt idx="1543">
                  <c:v>1843.9876801316577</c:v>
                </c:pt>
                <c:pt idx="1544">
                  <c:v>1822.317031268612</c:v>
                </c:pt>
                <c:pt idx="1545">
                  <c:v>1794.0060710463733</c:v>
                </c:pt>
                <c:pt idx="1546">
                  <c:v>1918.4311645870466</c:v>
                </c:pt>
                <c:pt idx="1547">
                  <c:v>1970.3984444444441</c:v>
                </c:pt>
                <c:pt idx="1548">
                  <c:v>1960.312931575829</c:v>
                </c:pt>
                <c:pt idx="1549">
                  <c:v>1898.5722028857476</c:v>
                </c:pt>
                <c:pt idx="1550">
                  <c:v>1955.3655032126169</c:v>
                </c:pt>
                <c:pt idx="1551">
                  <c:v>1980.1726584938701</c:v>
                </c:pt>
                <c:pt idx="1552">
                  <c:v>1919.8279020408163</c:v>
                </c:pt>
                <c:pt idx="1553">
                  <c:v>1968.3459709976796</c:v>
                </c:pt>
                <c:pt idx="1554">
                  <c:v>1978.6191840277775</c:v>
                </c:pt>
                <c:pt idx="1555">
                  <c:v>1995.3561799768518</c:v>
                </c:pt>
                <c:pt idx="1556">
                  <c:v>1961.7525949913643</c:v>
                </c:pt>
                <c:pt idx="1557">
                  <c:v>1854.4387706896553</c:v>
                </c:pt>
                <c:pt idx="1558">
                  <c:v>1837.2415542791498</c:v>
                </c:pt>
                <c:pt idx="1559">
                  <c:v>1775.4529709770115</c:v>
                </c:pt>
                <c:pt idx="1560">
                  <c:v>1770.5297398629355</c:v>
                </c:pt>
                <c:pt idx="1561">
                  <c:v>1724.0282209897607</c:v>
                </c:pt>
                <c:pt idx="1562">
                  <c:v>1562.1655661180473</c:v>
                </c:pt>
                <c:pt idx="1563">
                  <c:v>1561.2193985302429</c:v>
                </c:pt>
                <c:pt idx="1564">
                  <c:v>1659.3805996060776</c:v>
                </c:pt>
                <c:pt idx="1565">
                  <c:v>1615.2987171348313</c:v>
                </c:pt>
                <c:pt idx="1566">
                  <c:v>1575.047390140845</c:v>
                </c:pt>
                <c:pt idx="1567">
                  <c:v>1541.1128309859153</c:v>
                </c:pt>
                <c:pt idx="1568">
                  <c:v>1359.9361390914189</c:v>
                </c:pt>
                <c:pt idx="1569">
                  <c:v>1406.2616086100168</c:v>
                </c:pt>
                <c:pt idx="1570">
                  <c:v>1478.1041330326946</c:v>
                </c:pt>
                <c:pt idx="1571">
                  <c:v>1503.9922294850028</c:v>
                </c:pt>
                <c:pt idx="1572">
                  <c:v>1494.4090578769055</c:v>
                </c:pt>
                <c:pt idx="1573">
                  <c:v>1436.9067325646793</c:v>
                </c:pt>
                <c:pt idx="1574">
                  <c:v>1497.8297866331095</c:v>
                </c:pt>
                <c:pt idx="1575">
                  <c:v>1435.4595770300332</c:v>
                </c:pt>
                <c:pt idx="1576">
                  <c:v>1393.27093298109</c:v>
                </c:pt>
                <c:pt idx="1577">
                  <c:v>1308.3338093385212</c:v>
                </c:pt>
                <c:pt idx="1578">
                  <c:v>1164.557428373126</c:v>
                </c:pt>
                <c:pt idx="1579">
                  <c:v>1172.2000179856113</c:v>
                </c:pt>
                <c:pt idx="1580">
                  <c:v>1112.882420718232</c:v>
                </c:pt>
                <c:pt idx="1581">
                  <c:v>1094.1668088803087</c:v>
                </c:pt>
                <c:pt idx="1582">
                  <c:v>1164.9663648648645</c:v>
                </c:pt>
                <c:pt idx="1583">
                  <c:v>1153.7488430071862</c:v>
                </c:pt>
                <c:pt idx="1584">
                  <c:v>1144.4023203082004</c:v>
                </c:pt>
                <c:pt idx="1585">
                  <c:v>1061.098953850355</c:v>
                </c:pt>
                <c:pt idx="1586">
                  <c:v>1066.8595138436483</c:v>
                </c:pt>
                <c:pt idx="1587">
                  <c:v>1123.9897358541891</c:v>
                </c:pt>
                <c:pt idx="1588">
                  <c:v>1183.925642506812</c:v>
                </c:pt>
                <c:pt idx="1589">
                  <c:v>1248.3920522591181</c:v>
                </c:pt>
                <c:pt idx="1590">
                  <c:v>1252.7646661228925</c:v>
                </c:pt>
                <c:pt idx="1591">
                  <c:v>1244.2294471830985</c:v>
                </c:pt>
                <c:pt idx="1592">
                  <c:v>1277.6852894168467</c:v>
                </c:pt>
                <c:pt idx="1593">
                  <c:v>1303.2692645945945</c:v>
                </c:pt>
                <c:pt idx="1594">
                  <c:v>1320.853867208672</c:v>
                </c:pt>
                <c:pt idx="1595">
                  <c:v>1361.0024612045577</c:v>
                </c:pt>
                <c:pt idx="1596">
                  <c:v>1419.4107980561555</c:v>
                </c:pt>
                <c:pt idx="1597">
                  <c:v>1425.3007862513425</c:v>
                </c:pt>
                <c:pt idx="1598">
                  <c:v>1392.1697849519742</c:v>
                </c:pt>
                <c:pt idx="1599">
                  <c:v>1399.3077468085103</c:v>
                </c:pt>
                <c:pt idx="1600">
                  <c:v>1353.63183342147</c:v>
                </c:pt>
                <c:pt idx="1601">
                  <c:v>1386.0336710595677</c:v>
                </c:pt>
                <c:pt idx="1602">
                  <c:v>1355.250120116156</c:v>
                </c:pt>
                <c:pt idx="1603">
                  <c:v>1333.8222063324538</c:v>
                </c:pt>
                <c:pt idx="1604">
                  <c:v>1366.1171716692995</c:v>
                </c:pt>
                <c:pt idx="1605">
                  <c:v>1358.4138247773703</c:v>
                </c:pt>
                <c:pt idx="1606">
                  <c:v>1420.5681052356019</c:v>
                </c:pt>
                <c:pt idx="1607">
                  <c:v>1462.7148142406725</c:v>
                </c:pt>
                <c:pt idx="1608">
                  <c:v>1437.9810285789199</c:v>
                </c:pt>
                <c:pt idx="1609">
                  <c:v>1451.7837197601668</c:v>
                </c:pt>
                <c:pt idx="1610">
                  <c:v>1434.8381453698914</c:v>
                </c:pt>
                <c:pt idx="1611">
                  <c:v>1388.908887204522</c:v>
                </c:pt>
                <c:pt idx="1612">
                  <c:v>1406.8748055555552</c:v>
                </c:pt>
                <c:pt idx="1613">
                  <c:v>1434.7571143958867</c:v>
                </c:pt>
                <c:pt idx="1614">
                  <c:v>1451.8947676560899</c:v>
                </c:pt>
                <c:pt idx="1615">
                  <c:v>1446.9013800916493</c:v>
                </c:pt>
                <c:pt idx="1616">
                  <c:v>1431.3602655935615</c:v>
                </c:pt>
                <c:pt idx="1617">
                  <c:v>1388.9146355421688</c:v>
                </c:pt>
                <c:pt idx="1618">
                  <c:v>1453.5027203947366</c:v>
                </c:pt>
                <c:pt idx="1619">
                  <c:v>1488.5435876524386</c:v>
                </c:pt>
                <c:pt idx="1620">
                  <c:v>1496.7847400403425</c:v>
                </c:pt>
                <c:pt idx="1621">
                  <c:v>1491.3417954202316</c:v>
                </c:pt>
                <c:pt idx="1622">
                  <c:v>1502.9852857857854</c:v>
                </c:pt>
                <c:pt idx="1623">
                  <c:v>1500.0158290322581</c:v>
                </c:pt>
                <c:pt idx="1624">
                  <c:v>1478.6699809876541</c:v>
                </c:pt>
                <c:pt idx="1625">
                  <c:v>1433.6104216362739</c:v>
                </c:pt>
                <c:pt idx="1626">
                  <c:v>1437.447703194103</c:v>
                </c:pt>
                <c:pt idx="1627">
                  <c:v>1465.2615117704756</c:v>
                </c:pt>
                <c:pt idx="1628">
                  <c:v>1507.4776742237555</c:v>
                </c:pt>
                <c:pt idx="1629">
                  <c:v>1568.1910242814668</c:v>
                </c:pt>
                <c:pt idx="1630">
                  <c:v>1599.6236903225806</c:v>
                </c:pt>
                <c:pt idx="1631">
                  <c:v>1629.1988518334983</c:v>
                </c:pt>
                <c:pt idx="1632">
                  <c:v>1633.1164453402894</c:v>
                </c:pt>
                <c:pt idx="1633">
                  <c:v>1647.9675674081936</c:v>
                </c:pt>
                <c:pt idx="1634">
                  <c:v>1590.3141885640266</c:v>
                </c:pt>
                <c:pt idx="1635">
                  <c:v>1643.7146134716429</c:v>
                </c:pt>
                <c:pt idx="1636">
                  <c:v>1686.7513722114556</c:v>
                </c:pt>
                <c:pt idx="1637">
                  <c:v>1686.8866718342035</c:v>
                </c:pt>
                <c:pt idx="1638">
                  <c:v>1694.5813549272918</c:v>
                </c:pt>
                <c:pt idx="1639">
                  <c:v>1623.9130099991821</c:v>
                </c:pt>
                <c:pt idx="1640">
                  <c:v>1666.7658343325816</c:v>
                </c:pt>
                <c:pt idx="1641">
                  <c:v>1710.4672287207563</c:v>
                </c:pt>
                <c:pt idx="1642">
                  <c:v>1616.136731659506</c:v>
                </c:pt>
                <c:pt idx="1643">
                  <c:v>1634.7157168294957</c:v>
                </c:pt>
                <c:pt idx="1644">
                  <c:v>1516.1591690354367</c:v>
                </c:pt>
                <c:pt idx="1645">
                  <c:v>1485.5741571521019</c:v>
                </c:pt>
                <c:pt idx="1646">
                  <c:v>1431.5758500056199</c:v>
                </c:pt>
                <c:pt idx="1647">
                  <c:v>1480.7848510168835</c:v>
                </c:pt>
                <c:pt idx="1648">
                  <c:v>1503.5101476236198</c:v>
                </c:pt>
                <c:pt idx="1649">
                  <c:v>1422.7737757923358</c:v>
                </c:pt>
                <c:pt idx="1650">
                  <c:v>1326.7859874797693</c:v>
                </c:pt>
                <c:pt idx="1651">
                  <c:v>1357.6787610801234</c:v>
                </c:pt>
                <c:pt idx="1652">
                  <c:v>1291.1073952272343</c:v>
                </c:pt>
                <c:pt idx="1653">
                  <c:v>1038.324315588739</c:v>
                </c:pt>
                <c:pt idx="1654">
                  <c:v>964.89033588325276</c:v>
                </c:pt>
                <c:pt idx="1655">
                  <c:v>968.92345168103179</c:v>
                </c:pt>
                <c:pt idx="1656">
                  <c:v>951.55464164097316</c:v>
                </c:pt>
                <c:pt idx="1657">
                  <c:v>880.83000593799034</c:v>
                </c:pt>
                <c:pt idx="1658">
                  <c:v>826.20495583167599</c:v>
                </c:pt>
                <c:pt idx="1659">
                  <c:v>923.22424146501578</c:v>
                </c:pt>
                <c:pt idx="1660">
                  <c:v>979.45765912576678</c:v>
                </c:pt>
                <c:pt idx="1661">
                  <c:v>996.63106266777299</c:v>
                </c:pt>
                <c:pt idx="1662">
                  <c:v>1008.6689140055072</c:v>
                </c:pt>
                <c:pt idx="1663">
                  <c:v>1085.8969344496234</c:v>
                </c:pt>
                <c:pt idx="1664">
                  <c:v>1122.6413200505629</c:v>
                </c:pt>
                <c:pt idx="1665">
                  <c:v>1146.3749654218534</c:v>
                </c:pt>
                <c:pt idx="1666">
                  <c:v>1167.4634495909024</c:v>
                </c:pt>
                <c:pt idx="1667">
                  <c:v>1193.5033443081468</c:v>
                </c:pt>
                <c:pt idx="1668">
                  <c:v>1203.5783028054288</c:v>
                </c:pt>
                <c:pt idx="1669">
                  <c:v>1166.4169372661379</c:v>
                </c:pt>
                <c:pt idx="1670">
                  <c:v>1228.7224051261078</c:v>
                </c:pt>
                <c:pt idx="1671">
                  <c:v>1274.7910948630561</c:v>
                </c:pt>
                <c:pt idx="1672">
                  <c:v>1196.9277466105655</c:v>
                </c:pt>
                <c:pt idx="1673">
                  <c:v>1153.6903007363564</c:v>
                </c:pt>
                <c:pt idx="1674">
                  <c:v>1149.6565632009392</c:v>
                </c:pt>
                <c:pt idx="1675">
                  <c:v>1156.0243926124078</c:v>
                </c:pt>
                <c:pt idx="1676">
                  <c:v>1192.3310361245015</c:v>
                </c:pt>
                <c:pt idx="1677">
                  <c:v>1243.3818678530113</c:v>
                </c:pt>
                <c:pt idx="1678">
                  <c:v>1271.830607212881</c:v>
                </c:pt>
                <c:pt idx="1679">
                  <c:v>1314.8054145242015</c:v>
                </c:pt>
                <c:pt idx="1680">
                  <c:v>1351.8812353841331</c:v>
                </c:pt>
                <c:pt idx="1681">
                  <c:v>1385.6271945560279</c:v>
                </c:pt>
                <c:pt idx="1682">
                  <c:v>1354.9727536951764</c:v>
                </c:pt>
                <c:pt idx="1683">
                  <c:v>1374.1894109094465</c:v>
                </c:pt>
                <c:pt idx="1684">
                  <c:v>1374.7403376201516</c:v>
                </c:pt>
                <c:pt idx="1685">
                  <c:v>1323.7492063245938</c:v>
                </c:pt>
                <c:pt idx="1686">
                  <c:v>1361.5162615858569</c:v>
                </c:pt>
                <c:pt idx="1687">
                  <c:v>1214.452893023461</c:v>
                </c:pt>
                <c:pt idx="1688">
                  <c:v>1200.9183177677191</c:v>
                </c:pt>
                <c:pt idx="1689">
                  <c:v>1237.578980306597</c:v>
                </c:pt>
                <c:pt idx="1690">
                  <c:v>1258.3232917826992</c:v>
                </c:pt>
                <c:pt idx="1691">
                  <c:v>1278.8171408061255</c:v>
                </c:pt>
                <c:pt idx="1692">
                  <c:v>1331.8515284671209</c:v>
                </c:pt>
                <c:pt idx="1693">
                  <c:v>1378.9382391956531</c:v>
                </c:pt>
                <c:pt idx="1694">
                  <c:v>1405.7309871311988</c:v>
                </c:pt>
                <c:pt idx="1695">
                  <c:v>1398.6622311319729</c:v>
                </c:pt>
                <c:pt idx="1696">
                  <c:v>1354.6934971607595</c:v>
                </c:pt>
                <c:pt idx="1697">
                  <c:v>1338.6885026015566</c:v>
                </c:pt>
                <c:pt idx="1698">
                  <c:v>1377.6509126859414</c:v>
                </c:pt>
                <c:pt idx="1699">
                  <c:v>1414.0255698219021</c:v>
                </c:pt>
                <c:pt idx="1700">
                  <c:v>1447.8362076341682</c:v>
                </c:pt>
                <c:pt idx="1701">
                  <c:v>1442.7802076803691</c:v>
                </c:pt>
                <c:pt idx="1702">
                  <c:v>1405.9824631549684</c:v>
                </c:pt>
                <c:pt idx="1703">
                  <c:v>1437.8632643150509</c:v>
                </c:pt>
                <c:pt idx="1704">
                  <c:v>1492.1966562445716</c:v>
                </c:pt>
                <c:pt idx="1705">
                  <c:v>1511.9777902449109</c:v>
                </c:pt>
                <c:pt idx="1706">
                  <c:v>1546.4461318537801</c:v>
                </c:pt>
                <c:pt idx="1707">
                  <c:v>1567.8900039134567</c:v>
                </c:pt>
                <c:pt idx="1708">
                  <c:v>1633.9971306531581</c:v>
                </c:pt>
                <c:pt idx="1709">
                  <c:v>1609.1407365612579</c:v>
                </c:pt>
                <c:pt idx="1710">
                  <c:v>1658.1005590849159</c:v>
                </c:pt>
                <c:pt idx="1711">
                  <c:v>1657.5077512966213</c:v>
                </c:pt>
                <c:pt idx="1712">
                  <c:v>1672.5139315136942</c:v>
                </c:pt>
                <c:pt idx="1713">
                  <c:v>1709.4909073587216</c:v>
                </c:pt>
                <c:pt idx="1714">
                  <c:v>1776.2395990028701</c:v>
                </c:pt>
                <c:pt idx="1715">
                  <c:v>1804.0726022391141</c:v>
                </c:pt>
                <c:pt idx="1716">
                  <c:v>1828.71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75-B547-B073-2C424287A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222096"/>
        <c:axId val="1"/>
      </c:scatterChart>
      <c:scatterChart>
        <c:scatterStyle val="lineMarker"/>
        <c:varyColors val="0"/>
        <c:ser>
          <c:idx val="2"/>
          <c:order val="1"/>
          <c:tx>
            <c:v>Real Earnings</c:v>
          </c:tx>
          <c:spPr>
            <a:ln w="25400">
              <a:solidFill>
                <a:srgbClr val="1FB714"/>
              </a:solidFill>
              <a:prstDash val="solid"/>
            </a:ln>
          </c:spPr>
          <c:marker>
            <c:symbol val="none"/>
          </c:marker>
          <c:xVal>
            <c:numRef>
              <c:f>[1]Data!$F$9:$F$1725</c:f>
              <c:numCache>
                <c:formatCode>General</c:formatCode>
                <c:ptCount val="1717"/>
                <c:pt idx="0">
                  <c:v>1871.0416666666667</c:v>
                </c:pt>
                <c:pt idx="1">
                  <c:v>1871.125</c:v>
                </c:pt>
                <c:pt idx="2">
                  <c:v>1871.2083333333333</c:v>
                </c:pt>
                <c:pt idx="3">
                  <c:v>1871.2916666666665</c:v>
                </c:pt>
                <c:pt idx="4">
                  <c:v>1871.3749999999998</c:v>
                </c:pt>
                <c:pt idx="5">
                  <c:v>1871.458333333333</c:v>
                </c:pt>
                <c:pt idx="6">
                  <c:v>1871.5416666666663</c:v>
                </c:pt>
                <c:pt idx="7">
                  <c:v>1871.6249999999995</c:v>
                </c:pt>
                <c:pt idx="8">
                  <c:v>1871.7083333333328</c:v>
                </c:pt>
                <c:pt idx="9">
                  <c:v>1871.7916666666661</c:v>
                </c:pt>
                <c:pt idx="10">
                  <c:v>1871.8749999999993</c:v>
                </c:pt>
                <c:pt idx="11">
                  <c:v>1871.9583333333326</c:v>
                </c:pt>
                <c:pt idx="12">
                  <c:v>1872.0416666666658</c:v>
                </c:pt>
                <c:pt idx="13">
                  <c:v>1872.1249999999991</c:v>
                </c:pt>
                <c:pt idx="14">
                  <c:v>1872.2083333333323</c:v>
                </c:pt>
                <c:pt idx="15">
                  <c:v>1872.2916666666656</c:v>
                </c:pt>
                <c:pt idx="16">
                  <c:v>1872.3749999999989</c:v>
                </c:pt>
                <c:pt idx="17">
                  <c:v>1872.4583333333321</c:v>
                </c:pt>
                <c:pt idx="18">
                  <c:v>1872.5416666666654</c:v>
                </c:pt>
                <c:pt idx="19">
                  <c:v>1872.6249999999986</c:v>
                </c:pt>
                <c:pt idx="20">
                  <c:v>1872.7083333333319</c:v>
                </c:pt>
                <c:pt idx="21">
                  <c:v>1872.7916666666652</c:v>
                </c:pt>
                <c:pt idx="22">
                  <c:v>1872.8749999999984</c:v>
                </c:pt>
                <c:pt idx="23">
                  <c:v>1872.9583333333317</c:v>
                </c:pt>
                <c:pt idx="24">
                  <c:v>1873.0416666666649</c:v>
                </c:pt>
                <c:pt idx="25">
                  <c:v>1873.1249999999982</c:v>
                </c:pt>
                <c:pt idx="26">
                  <c:v>1873.2083333333314</c:v>
                </c:pt>
                <c:pt idx="27">
                  <c:v>1873.2916666666647</c:v>
                </c:pt>
                <c:pt idx="28">
                  <c:v>1873.374999999998</c:v>
                </c:pt>
                <c:pt idx="29">
                  <c:v>1873.4583333333312</c:v>
                </c:pt>
                <c:pt idx="30">
                  <c:v>1873.5416666666645</c:v>
                </c:pt>
                <c:pt idx="31">
                  <c:v>1873.6249999999977</c:v>
                </c:pt>
                <c:pt idx="32">
                  <c:v>1873.708333333331</c:v>
                </c:pt>
                <c:pt idx="33">
                  <c:v>1873.7916666666642</c:v>
                </c:pt>
                <c:pt idx="34">
                  <c:v>1873.8749999999975</c:v>
                </c:pt>
                <c:pt idx="35">
                  <c:v>1873.9583333333308</c:v>
                </c:pt>
                <c:pt idx="36">
                  <c:v>1874.041666666664</c:v>
                </c:pt>
                <c:pt idx="37">
                  <c:v>1874.1249999999973</c:v>
                </c:pt>
                <c:pt idx="38">
                  <c:v>1874.2083333333305</c:v>
                </c:pt>
                <c:pt idx="39">
                  <c:v>1874.2916666666638</c:v>
                </c:pt>
                <c:pt idx="40">
                  <c:v>1874.374999999997</c:v>
                </c:pt>
                <c:pt idx="41">
                  <c:v>1874.4583333333303</c:v>
                </c:pt>
                <c:pt idx="42">
                  <c:v>1874.5416666666636</c:v>
                </c:pt>
                <c:pt idx="43">
                  <c:v>1874.6249999999968</c:v>
                </c:pt>
                <c:pt idx="44">
                  <c:v>1874.7083333333301</c:v>
                </c:pt>
                <c:pt idx="45">
                  <c:v>1874.7916666666633</c:v>
                </c:pt>
                <c:pt idx="46">
                  <c:v>1874.8749999999966</c:v>
                </c:pt>
                <c:pt idx="47">
                  <c:v>1874.9583333333298</c:v>
                </c:pt>
                <c:pt idx="48">
                  <c:v>1875.0416666666631</c:v>
                </c:pt>
                <c:pt idx="49">
                  <c:v>1875.1249999999964</c:v>
                </c:pt>
                <c:pt idx="50">
                  <c:v>1875.2083333333296</c:v>
                </c:pt>
                <c:pt idx="51">
                  <c:v>1875.2916666666629</c:v>
                </c:pt>
                <c:pt idx="52">
                  <c:v>1875.3749999999961</c:v>
                </c:pt>
                <c:pt idx="53">
                  <c:v>1875.4583333333294</c:v>
                </c:pt>
                <c:pt idx="54">
                  <c:v>1875.5416666666626</c:v>
                </c:pt>
                <c:pt idx="55">
                  <c:v>1875.6249999999959</c:v>
                </c:pt>
                <c:pt idx="56">
                  <c:v>1875.7083333333292</c:v>
                </c:pt>
                <c:pt idx="57">
                  <c:v>1875.7916666666624</c:v>
                </c:pt>
                <c:pt idx="58">
                  <c:v>1875.8749999999957</c:v>
                </c:pt>
                <c:pt idx="59">
                  <c:v>1875.9583333333289</c:v>
                </c:pt>
                <c:pt idx="60">
                  <c:v>1876.0416666666622</c:v>
                </c:pt>
                <c:pt idx="61">
                  <c:v>1876.1249999999955</c:v>
                </c:pt>
                <c:pt idx="62">
                  <c:v>1876.2083333333287</c:v>
                </c:pt>
                <c:pt idx="63">
                  <c:v>1876.291666666662</c:v>
                </c:pt>
                <c:pt idx="64">
                  <c:v>1876.3749999999952</c:v>
                </c:pt>
                <c:pt idx="65">
                  <c:v>1876.4583333333285</c:v>
                </c:pt>
                <c:pt idx="66">
                  <c:v>1876.5416666666617</c:v>
                </c:pt>
                <c:pt idx="67">
                  <c:v>1876.624999999995</c:v>
                </c:pt>
                <c:pt idx="68">
                  <c:v>1876.7083333333283</c:v>
                </c:pt>
                <c:pt idx="69">
                  <c:v>1876.7916666666615</c:v>
                </c:pt>
                <c:pt idx="70">
                  <c:v>1876.8749999999948</c:v>
                </c:pt>
                <c:pt idx="71">
                  <c:v>1876.958333333328</c:v>
                </c:pt>
                <c:pt idx="72">
                  <c:v>1877.0416666666613</c:v>
                </c:pt>
                <c:pt idx="73">
                  <c:v>1877.1249999999945</c:v>
                </c:pt>
                <c:pt idx="74">
                  <c:v>1877.2083333333278</c:v>
                </c:pt>
                <c:pt idx="75">
                  <c:v>1877.2916666666611</c:v>
                </c:pt>
                <c:pt idx="76">
                  <c:v>1877.3749999999943</c:v>
                </c:pt>
                <c:pt idx="77">
                  <c:v>1877.4583333333276</c:v>
                </c:pt>
                <c:pt idx="78">
                  <c:v>1877.5416666666608</c:v>
                </c:pt>
                <c:pt idx="79">
                  <c:v>1877.6249999999941</c:v>
                </c:pt>
                <c:pt idx="80">
                  <c:v>1877.7083333333273</c:v>
                </c:pt>
                <c:pt idx="81">
                  <c:v>1877.7916666666606</c:v>
                </c:pt>
                <c:pt idx="82">
                  <c:v>1877.8749999999939</c:v>
                </c:pt>
                <c:pt idx="83">
                  <c:v>1877.9583333333271</c:v>
                </c:pt>
                <c:pt idx="84">
                  <c:v>1878.0416666666604</c:v>
                </c:pt>
                <c:pt idx="85">
                  <c:v>1878.1249999999936</c:v>
                </c:pt>
                <c:pt idx="86">
                  <c:v>1878.2083333333269</c:v>
                </c:pt>
                <c:pt idx="87">
                  <c:v>1878.2916666666601</c:v>
                </c:pt>
                <c:pt idx="88">
                  <c:v>1878.3749999999934</c:v>
                </c:pt>
                <c:pt idx="89">
                  <c:v>1878.4583333333267</c:v>
                </c:pt>
                <c:pt idx="90">
                  <c:v>1878.5416666666599</c:v>
                </c:pt>
                <c:pt idx="91">
                  <c:v>1878.6249999999932</c:v>
                </c:pt>
                <c:pt idx="92">
                  <c:v>1878.7083333333264</c:v>
                </c:pt>
                <c:pt idx="93">
                  <c:v>1878.7916666666597</c:v>
                </c:pt>
                <c:pt idx="94">
                  <c:v>1878.874999999993</c:v>
                </c:pt>
                <c:pt idx="95">
                  <c:v>1878.9583333333262</c:v>
                </c:pt>
                <c:pt idx="96">
                  <c:v>1879.0416666666595</c:v>
                </c:pt>
                <c:pt idx="97">
                  <c:v>1879.1249999999927</c:v>
                </c:pt>
                <c:pt idx="98">
                  <c:v>1879.208333333326</c:v>
                </c:pt>
                <c:pt idx="99">
                  <c:v>1879.2916666666592</c:v>
                </c:pt>
                <c:pt idx="100">
                  <c:v>1879.3749999999925</c:v>
                </c:pt>
                <c:pt idx="101">
                  <c:v>1879.4583333333258</c:v>
                </c:pt>
                <c:pt idx="102">
                  <c:v>1879.541666666659</c:v>
                </c:pt>
                <c:pt idx="103">
                  <c:v>1879.6249999999923</c:v>
                </c:pt>
                <c:pt idx="104">
                  <c:v>1879.7083333333255</c:v>
                </c:pt>
                <c:pt idx="105">
                  <c:v>1879.7916666666588</c:v>
                </c:pt>
                <c:pt idx="106">
                  <c:v>1879.874999999992</c:v>
                </c:pt>
                <c:pt idx="107">
                  <c:v>1879.9583333333253</c:v>
                </c:pt>
                <c:pt idx="108">
                  <c:v>1880.0416666666586</c:v>
                </c:pt>
                <c:pt idx="109">
                  <c:v>1880.1249999999918</c:v>
                </c:pt>
                <c:pt idx="110">
                  <c:v>1880.2083333333251</c:v>
                </c:pt>
                <c:pt idx="111">
                  <c:v>1880.2916666666583</c:v>
                </c:pt>
                <c:pt idx="112">
                  <c:v>1880.3749999999916</c:v>
                </c:pt>
                <c:pt idx="113">
                  <c:v>1880.4583333333248</c:v>
                </c:pt>
                <c:pt idx="114">
                  <c:v>1880.5416666666581</c:v>
                </c:pt>
                <c:pt idx="115">
                  <c:v>1880.6249999999914</c:v>
                </c:pt>
                <c:pt idx="116">
                  <c:v>1880.7083333333246</c:v>
                </c:pt>
                <c:pt idx="117">
                  <c:v>1880.7916666666579</c:v>
                </c:pt>
                <c:pt idx="118">
                  <c:v>1880.8749999999911</c:v>
                </c:pt>
                <c:pt idx="119">
                  <c:v>1880.9583333333244</c:v>
                </c:pt>
                <c:pt idx="120">
                  <c:v>1881.0416666666576</c:v>
                </c:pt>
                <c:pt idx="121">
                  <c:v>1881.1249999999909</c:v>
                </c:pt>
                <c:pt idx="122">
                  <c:v>1881.2083333333242</c:v>
                </c:pt>
                <c:pt idx="123">
                  <c:v>1881.2916666666574</c:v>
                </c:pt>
                <c:pt idx="124">
                  <c:v>1881.3749999999907</c:v>
                </c:pt>
                <c:pt idx="125">
                  <c:v>1881.4583333333239</c:v>
                </c:pt>
                <c:pt idx="126">
                  <c:v>1881.5416666666572</c:v>
                </c:pt>
                <c:pt idx="127">
                  <c:v>1881.6249999999905</c:v>
                </c:pt>
                <c:pt idx="128">
                  <c:v>1881.7083333333237</c:v>
                </c:pt>
                <c:pt idx="129">
                  <c:v>1881.791666666657</c:v>
                </c:pt>
                <c:pt idx="130">
                  <c:v>1881.8749999999902</c:v>
                </c:pt>
                <c:pt idx="131">
                  <c:v>1881.9583333333235</c:v>
                </c:pt>
                <c:pt idx="132">
                  <c:v>1882.0416666666567</c:v>
                </c:pt>
                <c:pt idx="133">
                  <c:v>1882.12499999999</c:v>
                </c:pt>
                <c:pt idx="134">
                  <c:v>1882.2083333333233</c:v>
                </c:pt>
                <c:pt idx="135">
                  <c:v>1882.2916666666565</c:v>
                </c:pt>
                <c:pt idx="136">
                  <c:v>1882.3749999999898</c:v>
                </c:pt>
                <c:pt idx="137">
                  <c:v>1882.458333333323</c:v>
                </c:pt>
                <c:pt idx="138">
                  <c:v>1882.5416666666563</c:v>
                </c:pt>
                <c:pt idx="139">
                  <c:v>1882.6249999999895</c:v>
                </c:pt>
                <c:pt idx="140">
                  <c:v>1882.7083333333228</c:v>
                </c:pt>
                <c:pt idx="141">
                  <c:v>1882.7916666666561</c:v>
                </c:pt>
                <c:pt idx="142">
                  <c:v>1882.8749999999893</c:v>
                </c:pt>
                <c:pt idx="143">
                  <c:v>1882.9583333333226</c:v>
                </c:pt>
                <c:pt idx="144">
                  <c:v>1883.0416666666558</c:v>
                </c:pt>
                <c:pt idx="145">
                  <c:v>1883.1249999999891</c:v>
                </c:pt>
                <c:pt idx="146">
                  <c:v>1883.2083333333223</c:v>
                </c:pt>
                <c:pt idx="147">
                  <c:v>1883.2916666666556</c:v>
                </c:pt>
                <c:pt idx="148">
                  <c:v>1883.3749999999889</c:v>
                </c:pt>
                <c:pt idx="149">
                  <c:v>1883.4583333333221</c:v>
                </c:pt>
                <c:pt idx="150">
                  <c:v>1883.5416666666554</c:v>
                </c:pt>
                <c:pt idx="151">
                  <c:v>1883.6249999999886</c:v>
                </c:pt>
                <c:pt idx="152">
                  <c:v>1883.7083333333219</c:v>
                </c:pt>
                <c:pt idx="153">
                  <c:v>1883.7916666666551</c:v>
                </c:pt>
                <c:pt idx="154">
                  <c:v>1883.8749999999884</c:v>
                </c:pt>
                <c:pt idx="155">
                  <c:v>1883.9583333333217</c:v>
                </c:pt>
                <c:pt idx="156">
                  <c:v>1884.0416666666549</c:v>
                </c:pt>
                <c:pt idx="157">
                  <c:v>1884.1249999999882</c:v>
                </c:pt>
                <c:pt idx="158">
                  <c:v>1884.2083333333214</c:v>
                </c:pt>
                <c:pt idx="159">
                  <c:v>1884.2916666666547</c:v>
                </c:pt>
                <c:pt idx="160">
                  <c:v>1884.3749999999879</c:v>
                </c:pt>
                <c:pt idx="161">
                  <c:v>1884.4583333333212</c:v>
                </c:pt>
                <c:pt idx="162">
                  <c:v>1884.5416666666545</c:v>
                </c:pt>
                <c:pt idx="163">
                  <c:v>1884.6249999999877</c:v>
                </c:pt>
                <c:pt idx="164">
                  <c:v>1884.708333333321</c:v>
                </c:pt>
                <c:pt idx="165">
                  <c:v>1884.7916666666542</c:v>
                </c:pt>
                <c:pt idx="166">
                  <c:v>1884.8749999999875</c:v>
                </c:pt>
                <c:pt idx="167">
                  <c:v>1884.9583333333208</c:v>
                </c:pt>
                <c:pt idx="168">
                  <c:v>1885.041666666654</c:v>
                </c:pt>
                <c:pt idx="169">
                  <c:v>1885.1249999999873</c:v>
                </c:pt>
                <c:pt idx="170">
                  <c:v>1885.2083333333205</c:v>
                </c:pt>
                <c:pt idx="171">
                  <c:v>1885.2916666666538</c:v>
                </c:pt>
                <c:pt idx="172">
                  <c:v>1885.374999999987</c:v>
                </c:pt>
                <c:pt idx="173">
                  <c:v>1885.4583333333203</c:v>
                </c:pt>
                <c:pt idx="174">
                  <c:v>1885.5416666666536</c:v>
                </c:pt>
                <c:pt idx="175">
                  <c:v>1885.6249999999868</c:v>
                </c:pt>
                <c:pt idx="176">
                  <c:v>1885.7083333333201</c:v>
                </c:pt>
                <c:pt idx="177">
                  <c:v>1885.7916666666533</c:v>
                </c:pt>
                <c:pt idx="178">
                  <c:v>1885.8749999999866</c:v>
                </c:pt>
                <c:pt idx="179">
                  <c:v>1885.9583333333198</c:v>
                </c:pt>
                <c:pt idx="180">
                  <c:v>1886.0416666666531</c:v>
                </c:pt>
                <c:pt idx="181">
                  <c:v>1886.1249999999864</c:v>
                </c:pt>
                <c:pt idx="182">
                  <c:v>1886.2083333333196</c:v>
                </c:pt>
                <c:pt idx="183">
                  <c:v>1886.2916666666529</c:v>
                </c:pt>
                <c:pt idx="184">
                  <c:v>1886.3749999999861</c:v>
                </c:pt>
                <c:pt idx="185">
                  <c:v>1886.4583333333194</c:v>
                </c:pt>
                <c:pt idx="186">
                  <c:v>1886.5416666666526</c:v>
                </c:pt>
                <c:pt idx="187">
                  <c:v>1886.6249999999859</c:v>
                </c:pt>
                <c:pt idx="188">
                  <c:v>1886.7083333333192</c:v>
                </c:pt>
                <c:pt idx="189">
                  <c:v>1886.7916666666524</c:v>
                </c:pt>
                <c:pt idx="190">
                  <c:v>1886.8749999999857</c:v>
                </c:pt>
                <c:pt idx="191">
                  <c:v>1886.9583333333189</c:v>
                </c:pt>
                <c:pt idx="192">
                  <c:v>1887.0416666666522</c:v>
                </c:pt>
                <c:pt idx="193">
                  <c:v>1887.1249999999854</c:v>
                </c:pt>
                <c:pt idx="194">
                  <c:v>1887.2083333333187</c:v>
                </c:pt>
                <c:pt idx="195">
                  <c:v>1887.291666666652</c:v>
                </c:pt>
                <c:pt idx="196">
                  <c:v>1887.3749999999852</c:v>
                </c:pt>
                <c:pt idx="197">
                  <c:v>1887.4583333333185</c:v>
                </c:pt>
                <c:pt idx="198">
                  <c:v>1887.5416666666517</c:v>
                </c:pt>
                <c:pt idx="199">
                  <c:v>1887.624999999985</c:v>
                </c:pt>
                <c:pt idx="200">
                  <c:v>1887.7083333333183</c:v>
                </c:pt>
                <c:pt idx="201">
                  <c:v>1887.7916666666515</c:v>
                </c:pt>
                <c:pt idx="202">
                  <c:v>1887.8749999999848</c:v>
                </c:pt>
                <c:pt idx="203">
                  <c:v>1887.958333333318</c:v>
                </c:pt>
                <c:pt idx="204">
                  <c:v>1888.0416666666513</c:v>
                </c:pt>
                <c:pt idx="205">
                  <c:v>1888.1249999999845</c:v>
                </c:pt>
                <c:pt idx="206">
                  <c:v>1888.2083333333178</c:v>
                </c:pt>
                <c:pt idx="207">
                  <c:v>1888.2916666666511</c:v>
                </c:pt>
                <c:pt idx="208">
                  <c:v>1888.3749999999843</c:v>
                </c:pt>
                <c:pt idx="209">
                  <c:v>1888.4583333333176</c:v>
                </c:pt>
                <c:pt idx="210">
                  <c:v>1888.5416666666508</c:v>
                </c:pt>
                <c:pt idx="211">
                  <c:v>1888.6249999999841</c:v>
                </c:pt>
                <c:pt idx="212">
                  <c:v>1888.7083333333173</c:v>
                </c:pt>
                <c:pt idx="213">
                  <c:v>1888.7916666666506</c:v>
                </c:pt>
                <c:pt idx="214">
                  <c:v>1888.8749999999839</c:v>
                </c:pt>
                <c:pt idx="215">
                  <c:v>1888.9583333333171</c:v>
                </c:pt>
                <c:pt idx="216">
                  <c:v>1889.0416666666504</c:v>
                </c:pt>
                <c:pt idx="217">
                  <c:v>1889.1249999999836</c:v>
                </c:pt>
                <c:pt idx="218">
                  <c:v>1889.2083333333169</c:v>
                </c:pt>
                <c:pt idx="219">
                  <c:v>1889.2916666666501</c:v>
                </c:pt>
                <c:pt idx="220">
                  <c:v>1889.3749999999834</c:v>
                </c:pt>
                <c:pt idx="221">
                  <c:v>1889.4583333333167</c:v>
                </c:pt>
                <c:pt idx="222">
                  <c:v>1889.5416666666499</c:v>
                </c:pt>
                <c:pt idx="223">
                  <c:v>1889.6249999999832</c:v>
                </c:pt>
                <c:pt idx="224">
                  <c:v>1889.7083333333164</c:v>
                </c:pt>
                <c:pt idx="225">
                  <c:v>1889.7916666666497</c:v>
                </c:pt>
                <c:pt idx="226">
                  <c:v>1889.8749999999829</c:v>
                </c:pt>
                <c:pt idx="227">
                  <c:v>1889.9583333333162</c:v>
                </c:pt>
                <c:pt idx="228">
                  <c:v>1890.0416666666495</c:v>
                </c:pt>
                <c:pt idx="229">
                  <c:v>1890.1249999999827</c:v>
                </c:pt>
                <c:pt idx="230">
                  <c:v>1890.208333333316</c:v>
                </c:pt>
                <c:pt idx="231">
                  <c:v>1890.2916666666492</c:v>
                </c:pt>
                <c:pt idx="232">
                  <c:v>1890.3749999999825</c:v>
                </c:pt>
                <c:pt idx="233">
                  <c:v>1890.4583333333157</c:v>
                </c:pt>
                <c:pt idx="234">
                  <c:v>1890.541666666649</c:v>
                </c:pt>
                <c:pt idx="235">
                  <c:v>1890.6249999999823</c:v>
                </c:pt>
                <c:pt idx="236">
                  <c:v>1890.7083333333155</c:v>
                </c:pt>
                <c:pt idx="237">
                  <c:v>1890.7916666666488</c:v>
                </c:pt>
                <c:pt idx="238">
                  <c:v>1890.874999999982</c:v>
                </c:pt>
                <c:pt idx="239">
                  <c:v>1890.9583333333153</c:v>
                </c:pt>
                <c:pt idx="240">
                  <c:v>1891.0416666666486</c:v>
                </c:pt>
                <c:pt idx="241">
                  <c:v>1891.1249999999818</c:v>
                </c:pt>
                <c:pt idx="242">
                  <c:v>1891.2083333333151</c:v>
                </c:pt>
                <c:pt idx="243">
                  <c:v>1891.2916666666483</c:v>
                </c:pt>
                <c:pt idx="244">
                  <c:v>1891.3749999999816</c:v>
                </c:pt>
                <c:pt idx="245">
                  <c:v>1891.4583333333148</c:v>
                </c:pt>
                <c:pt idx="246">
                  <c:v>1891.5416666666481</c:v>
                </c:pt>
                <c:pt idx="247">
                  <c:v>1891.6249999999814</c:v>
                </c:pt>
                <c:pt idx="248">
                  <c:v>1891.7083333333146</c:v>
                </c:pt>
                <c:pt idx="249">
                  <c:v>1891.7916666666479</c:v>
                </c:pt>
                <c:pt idx="250">
                  <c:v>1891.8749999999811</c:v>
                </c:pt>
                <c:pt idx="251">
                  <c:v>1891.9583333333144</c:v>
                </c:pt>
                <c:pt idx="252">
                  <c:v>1892.0416666666476</c:v>
                </c:pt>
                <c:pt idx="253">
                  <c:v>1892.1249999999809</c:v>
                </c:pt>
                <c:pt idx="254">
                  <c:v>1892.2083333333142</c:v>
                </c:pt>
                <c:pt idx="255">
                  <c:v>1892.2916666666474</c:v>
                </c:pt>
                <c:pt idx="256">
                  <c:v>1892.3749999999807</c:v>
                </c:pt>
                <c:pt idx="257">
                  <c:v>1892.4583333333139</c:v>
                </c:pt>
                <c:pt idx="258">
                  <c:v>1892.5416666666472</c:v>
                </c:pt>
                <c:pt idx="259">
                  <c:v>1892.6249999999804</c:v>
                </c:pt>
                <c:pt idx="260">
                  <c:v>1892.7083333333137</c:v>
                </c:pt>
                <c:pt idx="261">
                  <c:v>1892.791666666647</c:v>
                </c:pt>
                <c:pt idx="262">
                  <c:v>1892.8749999999802</c:v>
                </c:pt>
                <c:pt idx="263">
                  <c:v>1892.9583333333135</c:v>
                </c:pt>
                <c:pt idx="264">
                  <c:v>1893.0416666666467</c:v>
                </c:pt>
                <c:pt idx="265">
                  <c:v>1893.12499999998</c:v>
                </c:pt>
                <c:pt idx="266">
                  <c:v>1893.2083333333132</c:v>
                </c:pt>
                <c:pt idx="267">
                  <c:v>1893.2916666666465</c:v>
                </c:pt>
                <c:pt idx="268">
                  <c:v>1893.3749999999798</c:v>
                </c:pt>
                <c:pt idx="269">
                  <c:v>1893.458333333313</c:v>
                </c:pt>
                <c:pt idx="270">
                  <c:v>1893.5416666666463</c:v>
                </c:pt>
                <c:pt idx="271">
                  <c:v>1893.6249999999795</c:v>
                </c:pt>
                <c:pt idx="272">
                  <c:v>1893.7083333333128</c:v>
                </c:pt>
                <c:pt idx="273">
                  <c:v>1893.7916666666461</c:v>
                </c:pt>
                <c:pt idx="274">
                  <c:v>1893.8749999999793</c:v>
                </c:pt>
                <c:pt idx="275">
                  <c:v>1893.9583333333126</c:v>
                </c:pt>
                <c:pt idx="276">
                  <c:v>1894.0416666666458</c:v>
                </c:pt>
                <c:pt idx="277">
                  <c:v>1894.1249999999791</c:v>
                </c:pt>
                <c:pt idx="278">
                  <c:v>1894.2083333333123</c:v>
                </c:pt>
                <c:pt idx="279">
                  <c:v>1894.2916666666456</c:v>
                </c:pt>
                <c:pt idx="280">
                  <c:v>1894.3749999999789</c:v>
                </c:pt>
                <c:pt idx="281">
                  <c:v>1894.4583333333121</c:v>
                </c:pt>
                <c:pt idx="282">
                  <c:v>1894.5416666666454</c:v>
                </c:pt>
                <c:pt idx="283">
                  <c:v>1894.6249999999786</c:v>
                </c:pt>
                <c:pt idx="284">
                  <c:v>1894.7083333333119</c:v>
                </c:pt>
                <c:pt idx="285">
                  <c:v>1894.7916666666451</c:v>
                </c:pt>
                <c:pt idx="286">
                  <c:v>1894.8749999999784</c:v>
                </c:pt>
                <c:pt idx="287">
                  <c:v>1894.9583333333117</c:v>
                </c:pt>
                <c:pt idx="288">
                  <c:v>1895.0416666666449</c:v>
                </c:pt>
                <c:pt idx="289">
                  <c:v>1895.1249999999782</c:v>
                </c:pt>
                <c:pt idx="290">
                  <c:v>1895.2083333333114</c:v>
                </c:pt>
                <c:pt idx="291">
                  <c:v>1895.2916666666447</c:v>
                </c:pt>
                <c:pt idx="292">
                  <c:v>1895.3749999999779</c:v>
                </c:pt>
                <c:pt idx="293">
                  <c:v>1895.4583333333112</c:v>
                </c:pt>
                <c:pt idx="294">
                  <c:v>1895.5416666666445</c:v>
                </c:pt>
                <c:pt idx="295">
                  <c:v>1895.6249999999777</c:v>
                </c:pt>
                <c:pt idx="296">
                  <c:v>1895.708333333311</c:v>
                </c:pt>
                <c:pt idx="297">
                  <c:v>1895.7916666666442</c:v>
                </c:pt>
                <c:pt idx="298">
                  <c:v>1895.8749999999775</c:v>
                </c:pt>
                <c:pt idx="299">
                  <c:v>1895.9583333333107</c:v>
                </c:pt>
                <c:pt idx="300">
                  <c:v>1896.041666666644</c:v>
                </c:pt>
                <c:pt idx="301">
                  <c:v>1896.1249999999773</c:v>
                </c:pt>
                <c:pt idx="302">
                  <c:v>1896.2083333333105</c:v>
                </c:pt>
                <c:pt idx="303">
                  <c:v>1896.2916666666438</c:v>
                </c:pt>
                <c:pt idx="304">
                  <c:v>1896.374999999977</c:v>
                </c:pt>
                <c:pt idx="305">
                  <c:v>1896.4583333333103</c:v>
                </c:pt>
                <c:pt idx="306">
                  <c:v>1896.5416666666436</c:v>
                </c:pt>
                <c:pt idx="307">
                  <c:v>1896.6249999999768</c:v>
                </c:pt>
                <c:pt idx="308">
                  <c:v>1896.7083333333101</c:v>
                </c:pt>
                <c:pt idx="309">
                  <c:v>1896.7916666666433</c:v>
                </c:pt>
                <c:pt idx="310">
                  <c:v>1896.8749999999766</c:v>
                </c:pt>
                <c:pt idx="311">
                  <c:v>1896.9583333333098</c:v>
                </c:pt>
                <c:pt idx="312">
                  <c:v>1897.0416666666431</c:v>
                </c:pt>
                <c:pt idx="313">
                  <c:v>1897.1249999999764</c:v>
                </c:pt>
                <c:pt idx="314">
                  <c:v>1897.2083333333096</c:v>
                </c:pt>
                <c:pt idx="315">
                  <c:v>1897.2916666666429</c:v>
                </c:pt>
                <c:pt idx="316">
                  <c:v>1897.3749999999761</c:v>
                </c:pt>
                <c:pt idx="317">
                  <c:v>1897.4583333333094</c:v>
                </c:pt>
                <c:pt idx="318">
                  <c:v>1897.5416666666426</c:v>
                </c:pt>
                <c:pt idx="319">
                  <c:v>1897.6249999999759</c:v>
                </c:pt>
                <c:pt idx="320">
                  <c:v>1897.7083333333092</c:v>
                </c:pt>
                <c:pt idx="321">
                  <c:v>1897.7916666666424</c:v>
                </c:pt>
                <c:pt idx="322">
                  <c:v>1897.8749999999757</c:v>
                </c:pt>
                <c:pt idx="323">
                  <c:v>1897.9583333333089</c:v>
                </c:pt>
                <c:pt idx="324">
                  <c:v>1898.0416666666422</c:v>
                </c:pt>
                <c:pt idx="325">
                  <c:v>1898.1249999999754</c:v>
                </c:pt>
                <c:pt idx="326">
                  <c:v>1898.2083333333087</c:v>
                </c:pt>
                <c:pt idx="327">
                  <c:v>1898.291666666642</c:v>
                </c:pt>
                <c:pt idx="328">
                  <c:v>1898.3749999999752</c:v>
                </c:pt>
                <c:pt idx="329">
                  <c:v>1898.4583333333085</c:v>
                </c:pt>
                <c:pt idx="330">
                  <c:v>1898.5416666666417</c:v>
                </c:pt>
                <c:pt idx="331">
                  <c:v>1898.624999999975</c:v>
                </c:pt>
                <c:pt idx="332">
                  <c:v>1898.7083333333082</c:v>
                </c:pt>
                <c:pt idx="333">
                  <c:v>1898.7916666666415</c:v>
                </c:pt>
                <c:pt idx="334">
                  <c:v>1898.8749999999748</c:v>
                </c:pt>
                <c:pt idx="335">
                  <c:v>1898.958333333308</c:v>
                </c:pt>
                <c:pt idx="336">
                  <c:v>1899.0416666666413</c:v>
                </c:pt>
                <c:pt idx="337">
                  <c:v>1899.1249999999745</c:v>
                </c:pt>
                <c:pt idx="338">
                  <c:v>1899.2083333333078</c:v>
                </c:pt>
                <c:pt idx="339">
                  <c:v>1899.291666666641</c:v>
                </c:pt>
                <c:pt idx="340">
                  <c:v>1899.3749999999743</c:v>
                </c:pt>
                <c:pt idx="341">
                  <c:v>1899.4583333333076</c:v>
                </c:pt>
                <c:pt idx="342">
                  <c:v>1899.5416666666408</c:v>
                </c:pt>
                <c:pt idx="343">
                  <c:v>1899.6249999999741</c:v>
                </c:pt>
                <c:pt idx="344">
                  <c:v>1899.7083333333073</c:v>
                </c:pt>
                <c:pt idx="345">
                  <c:v>1899.7916666666406</c:v>
                </c:pt>
                <c:pt idx="346">
                  <c:v>1899.8749999999739</c:v>
                </c:pt>
                <c:pt idx="347">
                  <c:v>1899.9583333333071</c:v>
                </c:pt>
                <c:pt idx="348">
                  <c:v>1900.0416666666404</c:v>
                </c:pt>
                <c:pt idx="349">
                  <c:v>1900.1249999999736</c:v>
                </c:pt>
                <c:pt idx="350">
                  <c:v>1900.2083333333069</c:v>
                </c:pt>
                <c:pt idx="351">
                  <c:v>1900.2916666666401</c:v>
                </c:pt>
                <c:pt idx="352">
                  <c:v>1900.3749999999734</c:v>
                </c:pt>
                <c:pt idx="353">
                  <c:v>1900.4583333333067</c:v>
                </c:pt>
                <c:pt idx="354">
                  <c:v>1900.5416666666399</c:v>
                </c:pt>
                <c:pt idx="355">
                  <c:v>1900.6249999999732</c:v>
                </c:pt>
                <c:pt idx="356">
                  <c:v>1900.7083333333064</c:v>
                </c:pt>
                <c:pt idx="357">
                  <c:v>1900.7916666666397</c:v>
                </c:pt>
                <c:pt idx="358">
                  <c:v>1900.8749999999729</c:v>
                </c:pt>
                <c:pt idx="359">
                  <c:v>1900.9583333333062</c:v>
                </c:pt>
                <c:pt idx="360">
                  <c:v>1901.0416666666395</c:v>
                </c:pt>
                <c:pt idx="361">
                  <c:v>1901.1249999999727</c:v>
                </c:pt>
                <c:pt idx="362">
                  <c:v>1901.208333333306</c:v>
                </c:pt>
                <c:pt idx="363">
                  <c:v>1901.2916666666392</c:v>
                </c:pt>
                <c:pt idx="364">
                  <c:v>1901.3749999999725</c:v>
                </c:pt>
                <c:pt idx="365">
                  <c:v>1901.4583333333057</c:v>
                </c:pt>
                <c:pt idx="366">
                  <c:v>1901.541666666639</c:v>
                </c:pt>
                <c:pt idx="367">
                  <c:v>1901.6249999999723</c:v>
                </c:pt>
                <c:pt idx="368">
                  <c:v>1901.7083333333055</c:v>
                </c:pt>
                <c:pt idx="369">
                  <c:v>1901.7916666666388</c:v>
                </c:pt>
                <c:pt idx="370">
                  <c:v>1901.874999999972</c:v>
                </c:pt>
                <c:pt idx="371">
                  <c:v>1901.9583333333053</c:v>
                </c:pt>
                <c:pt idx="372">
                  <c:v>1902.0416666666385</c:v>
                </c:pt>
                <c:pt idx="373">
                  <c:v>1902.1249999999718</c:v>
                </c:pt>
                <c:pt idx="374">
                  <c:v>1902.2083333333051</c:v>
                </c:pt>
                <c:pt idx="375">
                  <c:v>1902.2916666666383</c:v>
                </c:pt>
                <c:pt idx="376">
                  <c:v>1902.3749999999716</c:v>
                </c:pt>
                <c:pt idx="377">
                  <c:v>1902.4583333333048</c:v>
                </c:pt>
                <c:pt idx="378">
                  <c:v>1902.5416666666381</c:v>
                </c:pt>
                <c:pt idx="379">
                  <c:v>1902.6249999999714</c:v>
                </c:pt>
                <c:pt idx="380">
                  <c:v>1902.7083333333046</c:v>
                </c:pt>
                <c:pt idx="381">
                  <c:v>1902.7916666666379</c:v>
                </c:pt>
                <c:pt idx="382">
                  <c:v>1902.8749999999711</c:v>
                </c:pt>
                <c:pt idx="383">
                  <c:v>1902.9583333333044</c:v>
                </c:pt>
                <c:pt idx="384">
                  <c:v>1903.0416666666376</c:v>
                </c:pt>
                <c:pt idx="385">
                  <c:v>1903.1249999999709</c:v>
                </c:pt>
                <c:pt idx="386">
                  <c:v>1903.2083333333042</c:v>
                </c:pt>
                <c:pt idx="387">
                  <c:v>1903.2916666666374</c:v>
                </c:pt>
                <c:pt idx="388">
                  <c:v>1903.3749999999707</c:v>
                </c:pt>
                <c:pt idx="389">
                  <c:v>1903.4583333333039</c:v>
                </c:pt>
                <c:pt idx="390">
                  <c:v>1903.5416666666372</c:v>
                </c:pt>
                <c:pt idx="391">
                  <c:v>1903.6249999999704</c:v>
                </c:pt>
                <c:pt idx="392">
                  <c:v>1903.7083333333037</c:v>
                </c:pt>
                <c:pt idx="393">
                  <c:v>1903.791666666637</c:v>
                </c:pt>
                <c:pt idx="394">
                  <c:v>1903.8749999999702</c:v>
                </c:pt>
                <c:pt idx="395">
                  <c:v>1903.9583333333035</c:v>
                </c:pt>
                <c:pt idx="396">
                  <c:v>1904.0416666666367</c:v>
                </c:pt>
                <c:pt idx="397">
                  <c:v>1904.12499999997</c:v>
                </c:pt>
                <c:pt idx="398">
                  <c:v>1904.2083333333032</c:v>
                </c:pt>
                <c:pt idx="399">
                  <c:v>1904.2916666666365</c:v>
                </c:pt>
                <c:pt idx="400">
                  <c:v>1904.3749999999698</c:v>
                </c:pt>
                <c:pt idx="401">
                  <c:v>1904.458333333303</c:v>
                </c:pt>
                <c:pt idx="402">
                  <c:v>1904.5416666666363</c:v>
                </c:pt>
                <c:pt idx="403">
                  <c:v>1904.6249999999695</c:v>
                </c:pt>
                <c:pt idx="404">
                  <c:v>1904.7083333333028</c:v>
                </c:pt>
                <c:pt idx="405">
                  <c:v>1904.791666666636</c:v>
                </c:pt>
                <c:pt idx="406">
                  <c:v>1904.8749999999693</c:v>
                </c:pt>
                <c:pt idx="407">
                  <c:v>1904.9583333333026</c:v>
                </c:pt>
                <c:pt idx="408">
                  <c:v>1905.0416666666358</c:v>
                </c:pt>
                <c:pt idx="409">
                  <c:v>1905.1249999999691</c:v>
                </c:pt>
                <c:pt idx="410">
                  <c:v>1905.2083333333023</c:v>
                </c:pt>
                <c:pt idx="411">
                  <c:v>1905.2916666666356</c:v>
                </c:pt>
                <c:pt idx="412">
                  <c:v>1905.3749999999688</c:v>
                </c:pt>
                <c:pt idx="413">
                  <c:v>1905.4583333333021</c:v>
                </c:pt>
                <c:pt idx="414">
                  <c:v>1905.5416666666354</c:v>
                </c:pt>
                <c:pt idx="415">
                  <c:v>1905.6249999999686</c:v>
                </c:pt>
                <c:pt idx="416">
                  <c:v>1905.7083333333019</c:v>
                </c:pt>
                <c:pt idx="417">
                  <c:v>1905.7916666666351</c:v>
                </c:pt>
                <c:pt idx="418">
                  <c:v>1905.8749999999684</c:v>
                </c:pt>
                <c:pt idx="419">
                  <c:v>1905.9583333333017</c:v>
                </c:pt>
                <c:pt idx="420">
                  <c:v>1906.0416666666349</c:v>
                </c:pt>
                <c:pt idx="421">
                  <c:v>1906.1249999999682</c:v>
                </c:pt>
                <c:pt idx="422">
                  <c:v>1906.2083333333014</c:v>
                </c:pt>
                <c:pt idx="423">
                  <c:v>1906.2916666666347</c:v>
                </c:pt>
                <c:pt idx="424">
                  <c:v>1906.3749999999679</c:v>
                </c:pt>
                <c:pt idx="425">
                  <c:v>1906.4583333333012</c:v>
                </c:pt>
                <c:pt idx="426">
                  <c:v>1906.5416666666345</c:v>
                </c:pt>
                <c:pt idx="427">
                  <c:v>1906.6249999999677</c:v>
                </c:pt>
                <c:pt idx="428">
                  <c:v>1906.708333333301</c:v>
                </c:pt>
                <c:pt idx="429">
                  <c:v>1906.7916666666342</c:v>
                </c:pt>
                <c:pt idx="430">
                  <c:v>1906.8749999999675</c:v>
                </c:pt>
                <c:pt idx="431">
                  <c:v>1906.9583333333007</c:v>
                </c:pt>
                <c:pt idx="432">
                  <c:v>1907.041666666634</c:v>
                </c:pt>
                <c:pt idx="433">
                  <c:v>1907.1249999999673</c:v>
                </c:pt>
                <c:pt idx="434">
                  <c:v>1907.2083333333005</c:v>
                </c:pt>
                <c:pt idx="435">
                  <c:v>1907.2916666666338</c:v>
                </c:pt>
                <c:pt idx="436">
                  <c:v>1907.374999999967</c:v>
                </c:pt>
                <c:pt idx="437">
                  <c:v>1907.4583333333003</c:v>
                </c:pt>
                <c:pt idx="438">
                  <c:v>1907.5416666666335</c:v>
                </c:pt>
                <c:pt idx="439">
                  <c:v>1907.6249999999668</c:v>
                </c:pt>
                <c:pt idx="440">
                  <c:v>1907.7083333333001</c:v>
                </c:pt>
                <c:pt idx="441">
                  <c:v>1907.7916666666333</c:v>
                </c:pt>
                <c:pt idx="442">
                  <c:v>1907.8749999999666</c:v>
                </c:pt>
                <c:pt idx="443">
                  <c:v>1907.9583333332998</c:v>
                </c:pt>
                <c:pt idx="444">
                  <c:v>1908.0416666666331</c:v>
                </c:pt>
                <c:pt idx="445">
                  <c:v>1908.1249999999663</c:v>
                </c:pt>
                <c:pt idx="446">
                  <c:v>1908.2083333332996</c:v>
                </c:pt>
                <c:pt idx="447">
                  <c:v>1908.2916666666329</c:v>
                </c:pt>
                <c:pt idx="448">
                  <c:v>1908.3749999999661</c:v>
                </c:pt>
                <c:pt idx="449">
                  <c:v>1908.4583333332994</c:v>
                </c:pt>
                <c:pt idx="450">
                  <c:v>1908.5416666666326</c:v>
                </c:pt>
                <c:pt idx="451">
                  <c:v>1908.6249999999659</c:v>
                </c:pt>
                <c:pt idx="452">
                  <c:v>1908.7083333332992</c:v>
                </c:pt>
                <c:pt idx="453">
                  <c:v>1908.7916666666324</c:v>
                </c:pt>
                <c:pt idx="454">
                  <c:v>1908.8749999999657</c:v>
                </c:pt>
                <c:pt idx="455">
                  <c:v>1908.9583333332989</c:v>
                </c:pt>
                <c:pt idx="456">
                  <c:v>1909.0416666666322</c:v>
                </c:pt>
                <c:pt idx="457">
                  <c:v>1909.1249999999654</c:v>
                </c:pt>
                <c:pt idx="458">
                  <c:v>1909.2083333332987</c:v>
                </c:pt>
                <c:pt idx="459">
                  <c:v>1909.291666666632</c:v>
                </c:pt>
                <c:pt idx="460">
                  <c:v>1909.3749999999652</c:v>
                </c:pt>
                <c:pt idx="461">
                  <c:v>1909.4583333332985</c:v>
                </c:pt>
                <c:pt idx="462">
                  <c:v>1909.5416666666317</c:v>
                </c:pt>
                <c:pt idx="463">
                  <c:v>1909.624999999965</c:v>
                </c:pt>
                <c:pt idx="464">
                  <c:v>1909.7083333332982</c:v>
                </c:pt>
                <c:pt idx="465">
                  <c:v>1909.7916666666315</c:v>
                </c:pt>
                <c:pt idx="466">
                  <c:v>1909.8749999999648</c:v>
                </c:pt>
                <c:pt idx="467">
                  <c:v>1909.958333333298</c:v>
                </c:pt>
                <c:pt idx="468">
                  <c:v>1910.0416666666313</c:v>
                </c:pt>
                <c:pt idx="469">
                  <c:v>1910.1249999999645</c:v>
                </c:pt>
                <c:pt idx="470">
                  <c:v>1910.2083333332978</c:v>
                </c:pt>
                <c:pt idx="471">
                  <c:v>1910.291666666631</c:v>
                </c:pt>
                <c:pt idx="472">
                  <c:v>1910.3749999999643</c:v>
                </c:pt>
                <c:pt idx="473">
                  <c:v>1910.4583333332976</c:v>
                </c:pt>
                <c:pt idx="474">
                  <c:v>1910.5416666666308</c:v>
                </c:pt>
                <c:pt idx="475">
                  <c:v>1910.6249999999641</c:v>
                </c:pt>
                <c:pt idx="476">
                  <c:v>1910.7083333332973</c:v>
                </c:pt>
                <c:pt idx="477">
                  <c:v>1910.7916666666306</c:v>
                </c:pt>
                <c:pt idx="478">
                  <c:v>1910.8749999999638</c:v>
                </c:pt>
                <c:pt idx="479">
                  <c:v>1910.9583333332971</c:v>
                </c:pt>
                <c:pt idx="480">
                  <c:v>1911.0416666666304</c:v>
                </c:pt>
                <c:pt idx="481">
                  <c:v>1911.1249999999636</c:v>
                </c:pt>
                <c:pt idx="482">
                  <c:v>1911.2083333332969</c:v>
                </c:pt>
                <c:pt idx="483">
                  <c:v>1911.2916666666301</c:v>
                </c:pt>
                <c:pt idx="484">
                  <c:v>1911.3749999999634</c:v>
                </c:pt>
                <c:pt idx="485">
                  <c:v>1911.4583333332967</c:v>
                </c:pt>
                <c:pt idx="486">
                  <c:v>1911.5416666666299</c:v>
                </c:pt>
                <c:pt idx="487">
                  <c:v>1911.6249999999632</c:v>
                </c:pt>
                <c:pt idx="488">
                  <c:v>1911.7083333332964</c:v>
                </c:pt>
                <c:pt idx="489">
                  <c:v>1911.7916666666297</c:v>
                </c:pt>
                <c:pt idx="490">
                  <c:v>1911.8749999999629</c:v>
                </c:pt>
                <c:pt idx="491">
                  <c:v>1911.9583333332962</c:v>
                </c:pt>
                <c:pt idx="492">
                  <c:v>1912.0416666666295</c:v>
                </c:pt>
                <c:pt idx="493">
                  <c:v>1912.1249999999627</c:v>
                </c:pt>
                <c:pt idx="494">
                  <c:v>1912.208333333296</c:v>
                </c:pt>
                <c:pt idx="495">
                  <c:v>1912.2916666666292</c:v>
                </c:pt>
                <c:pt idx="496">
                  <c:v>1912.3749999999625</c:v>
                </c:pt>
                <c:pt idx="497">
                  <c:v>1912.4583333332957</c:v>
                </c:pt>
                <c:pt idx="498">
                  <c:v>1912.541666666629</c:v>
                </c:pt>
                <c:pt idx="499">
                  <c:v>1912.6249999999623</c:v>
                </c:pt>
                <c:pt idx="500">
                  <c:v>1912.7083333332955</c:v>
                </c:pt>
                <c:pt idx="501">
                  <c:v>1912.7916666666288</c:v>
                </c:pt>
                <c:pt idx="502">
                  <c:v>1912.874999999962</c:v>
                </c:pt>
                <c:pt idx="503">
                  <c:v>1912.9583333332953</c:v>
                </c:pt>
                <c:pt idx="504">
                  <c:v>1913.0416666666285</c:v>
                </c:pt>
                <c:pt idx="505">
                  <c:v>1913.1249999999618</c:v>
                </c:pt>
                <c:pt idx="506">
                  <c:v>1913.2083333332951</c:v>
                </c:pt>
                <c:pt idx="507">
                  <c:v>1913.2916666666283</c:v>
                </c:pt>
                <c:pt idx="508">
                  <c:v>1913.3749999999616</c:v>
                </c:pt>
                <c:pt idx="509">
                  <c:v>1913.4583333332948</c:v>
                </c:pt>
                <c:pt idx="510">
                  <c:v>1913.5416666666281</c:v>
                </c:pt>
                <c:pt idx="511">
                  <c:v>1913.6249999999613</c:v>
                </c:pt>
                <c:pt idx="512">
                  <c:v>1913.7083333332946</c:v>
                </c:pt>
                <c:pt idx="513">
                  <c:v>1913.7916666666279</c:v>
                </c:pt>
                <c:pt idx="514">
                  <c:v>1913.8749999999611</c:v>
                </c:pt>
                <c:pt idx="515">
                  <c:v>1913.9583333332944</c:v>
                </c:pt>
                <c:pt idx="516">
                  <c:v>1914.0416666666276</c:v>
                </c:pt>
                <c:pt idx="517">
                  <c:v>1914.1249999999609</c:v>
                </c:pt>
                <c:pt idx="518">
                  <c:v>1914.2083333332941</c:v>
                </c:pt>
                <c:pt idx="519">
                  <c:v>1914.2916666666274</c:v>
                </c:pt>
                <c:pt idx="520">
                  <c:v>1914.3749999999607</c:v>
                </c:pt>
                <c:pt idx="521">
                  <c:v>1914.4583333332939</c:v>
                </c:pt>
                <c:pt idx="522">
                  <c:v>1914.5416666666272</c:v>
                </c:pt>
                <c:pt idx="523">
                  <c:v>1914.6249999999604</c:v>
                </c:pt>
                <c:pt idx="524">
                  <c:v>1914.7083333332937</c:v>
                </c:pt>
                <c:pt idx="525">
                  <c:v>1914.791666666627</c:v>
                </c:pt>
                <c:pt idx="526">
                  <c:v>1914.8749999999602</c:v>
                </c:pt>
                <c:pt idx="527">
                  <c:v>1914.9583333332935</c:v>
                </c:pt>
                <c:pt idx="528">
                  <c:v>1915.0416666666267</c:v>
                </c:pt>
                <c:pt idx="529">
                  <c:v>1915.12499999996</c:v>
                </c:pt>
                <c:pt idx="530">
                  <c:v>1915.2083333332932</c:v>
                </c:pt>
                <c:pt idx="531">
                  <c:v>1915.2916666666265</c:v>
                </c:pt>
                <c:pt idx="532">
                  <c:v>1915.3749999999598</c:v>
                </c:pt>
                <c:pt idx="533">
                  <c:v>1915.458333333293</c:v>
                </c:pt>
                <c:pt idx="534">
                  <c:v>1915.5416666666263</c:v>
                </c:pt>
                <c:pt idx="535">
                  <c:v>1915.6249999999595</c:v>
                </c:pt>
                <c:pt idx="536">
                  <c:v>1915.7083333332928</c:v>
                </c:pt>
                <c:pt idx="537">
                  <c:v>1915.791666666626</c:v>
                </c:pt>
                <c:pt idx="538">
                  <c:v>1915.8749999999593</c:v>
                </c:pt>
                <c:pt idx="539">
                  <c:v>1915.9583333332926</c:v>
                </c:pt>
                <c:pt idx="540">
                  <c:v>1916.0416666666258</c:v>
                </c:pt>
                <c:pt idx="541">
                  <c:v>1916.1249999999591</c:v>
                </c:pt>
                <c:pt idx="542">
                  <c:v>1916.2083333332923</c:v>
                </c:pt>
                <c:pt idx="543">
                  <c:v>1916.2916666666256</c:v>
                </c:pt>
                <c:pt idx="544">
                  <c:v>1916.3749999999588</c:v>
                </c:pt>
                <c:pt idx="545">
                  <c:v>1916.4583333332921</c:v>
                </c:pt>
                <c:pt idx="546">
                  <c:v>1916.5416666666254</c:v>
                </c:pt>
                <c:pt idx="547">
                  <c:v>1916.6249999999586</c:v>
                </c:pt>
                <c:pt idx="548">
                  <c:v>1916.7083333332919</c:v>
                </c:pt>
                <c:pt idx="549">
                  <c:v>1916.7916666666251</c:v>
                </c:pt>
                <c:pt idx="550">
                  <c:v>1916.8749999999584</c:v>
                </c:pt>
                <c:pt idx="551">
                  <c:v>1916.9583333332916</c:v>
                </c:pt>
                <c:pt idx="552">
                  <c:v>1917.0416666666249</c:v>
                </c:pt>
                <c:pt idx="553">
                  <c:v>1917.1249999999582</c:v>
                </c:pt>
                <c:pt idx="554">
                  <c:v>1917.2083333332914</c:v>
                </c:pt>
                <c:pt idx="555">
                  <c:v>1917.2916666666247</c:v>
                </c:pt>
                <c:pt idx="556">
                  <c:v>1917.3749999999579</c:v>
                </c:pt>
                <c:pt idx="557">
                  <c:v>1917.4583333332912</c:v>
                </c:pt>
                <c:pt idx="558">
                  <c:v>1917.5416666666245</c:v>
                </c:pt>
                <c:pt idx="559">
                  <c:v>1917.6249999999577</c:v>
                </c:pt>
                <c:pt idx="560">
                  <c:v>1917.708333333291</c:v>
                </c:pt>
                <c:pt idx="561">
                  <c:v>1917.7916666666242</c:v>
                </c:pt>
                <c:pt idx="562">
                  <c:v>1917.8749999999575</c:v>
                </c:pt>
                <c:pt idx="563">
                  <c:v>1917.9583333332907</c:v>
                </c:pt>
                <c:pt idx="564">
                  <c:v>1918.041666666624</c:v>
                </c:pt>
                <c:pt idx="565">
                  <c:v>1918.1249999999573</c:v>
                </c:pt>
                <c:pt idx="566">
                  <c:v>1918.2083333332905</c:v>
                </c:pt>
                <c:pt idx="567">
                  <c:v>1918.2916666666238</c:v>
                </c:pt>
                <c:pt idx="568">
                  <c:v>1918.374999999957</c:v>
                </c:pt>
                <c:pt idx="569">
                  <c:v>1918.4583333332903</c:v>
                </c:pt>
                <c:pt idx="570">
                  <c:v>1918.5416666666235</c:v>
                </c:pt>
                <c:pt idx="571">
                  <c:v>1918.6249999999568</c:v>
                </c:pt>
                <c:pt idx="572">
                  <c:v>1918.7083333332901</c:v>
                </c:pt>
                <c:pt idx="573">
                  <c:v>1918.7916666666233</c:v>
                </c:pt>
                <c:pt idx="574">
                  <c:v>1918.8749999999566</c:v>
                </c:pt>
                <c:pt idx="575">
                  <c:v>1918.9583333332898</c:v>
                </c:pt>
                <c:pt idx="576">
                  <c:v>1919.0416666666231</c:v>
                </c:pt>
                <c:pt idx="577">
                  <c:v>1919.1249999999563</c:v>
                </c:pt>
                <c:pt idx="578">
                  <c:v>1919.2083333332896</c:v>
                </c:pt>
                <c:pt idx="579">
                  <c:v>1919.2916666666229</c:v>
                </c:pt>
                <c:pt idx="580">
                  <c:v>1919.3749999999561</c:v>
                </c:pt>
                <c:pt idx="581">
                  <c:v>1919.4583333332894</c:v>
                </c:pt>
                <c:pt idx="582">
                  <c:v>1919.5416666666226</c:v>
                </c:pt>
                <c:pt idx="583">
                  <c:v>1919.6249999999559</c:v>
                </c:pt>
                <c:pt idx="584">
                  <c:v>1919.7083333332891</c:v>
                </c:pt>
                <c:pt idx="585">
                  <c:v>1919.7916666666224</c:v>
                </c:pt>
                <c:pt idx="586">
                  <c:v>1919.8749999999557</c:v>
                </c:pt>
                <c:pt idx="587">
                  <c:v>1919.9583333332889</c:v>
                </c:pt>
                <c:pt idx="588">
                  <c:v>1920.0416666666222</c:v>
                </c:pt>
                <c:pt idx="589">
                  <c:v>1920.1249999999554</c:v>
                </c:pt>
                <c:pt idx="590">
                  <c:v>1920.2083333332887</c:v>
                </c:pt>
                <c:pt idx="591">
                  <c:v>1920.2916666666219</c:v>
                </c:pt>
                <c:pt idx="592">
                  <c:v>1920.3749999999552</c:v>
                </c:pt>
                <c:pt idx="593">
                  <c:v>1920.4583333332885</c:v>
                </c:pt>
                <c:pt idx="594">
                  <c:v>1920.5416666666217</c:v>
                </c:pt>
                <c:pt idx="595">
                  <c:v>1920.624999999955</c:v>
                </c:pt>
                <c:pt idx="596">
                  <c:v>1920.7083333332882</c:v>
                </c:pt>
                <c:pt idx="597">
                  <c:v>1920.7916666666215</c:v>
                </c:pt>
                <c:pt idx="598">
                  <c:v>1920.8749999999548</c:v>
                </c:pt>
                <c:pt idx="599">
                  <c:v>1920.958333333288</c:v>
                </c:pt>
                <c:pt idx="600">
                  <c:v>1921.0416666666213</c:v>
                </c:pt>
                <c:pt idx="601">
                  <c:v>1921.1249999999545</c:v>
                </c:pt>
                <c:pt idx="602">
                  <c:v>1921.2083333332878</c:v>
                </c:pt>
                <c:pt idx="603">
                  <c:v>1921.291666666621</c:v>
                </c:pt>
                <c:pt idx="604">
                  <c:v>1921.3749999999543</c:v>
                </c:pt>
                <c:pt idx="605">
                  <c:v>1921.4583333332876</c:v>
                </c:pt>
                <c:pt idx="606">
                  <c:v>1921.5416666666208</c:v>
                </c:pt>
                <c:pt idx="607">
                  <c:v>1921.6249999999541</c:v>
                </c:pt>
                <c:pt idx="608">
                  <c:v>1921.7083333332873</c:v>
                </c:pt>
                <c:pt idx="609">
                  <c:v>1921.7916666666206</c:v>
                </c:pt>
                <c:pt idx="610">
                  <c:v>1921.8749999999538</c:v>
                </c:pt>
                <c:pt idx="611">
                  <c:v>1921.9583333332871</c:v>
                </c:pt>
                <c:pt idx="612">
                  <c:v>1922.0416666666204</c:v>
                </c:pt>
                <c:pt idx="613">
                  <c:v>1922.1249999999536</c:v>
                </c:pt>
                <c:pt idx="614">
                  <c:v>1922.2083333332869</c:v>
                </c:pt>
                <c:pt idx="615">
                  <c:v>1922.2916666666201</c:v>
                </c:pt>
                <c:pt idx="616">
                  <c:v>1922.3749999999534</c:v>
                </c:pt>
                <c:pt idx="617">
                  <c:v>1922.4583333332866</c:v>
                </c:pt>
                <c:pt idx="618">
                  <c:v>1922.5416666666199</c:v>
                </c:pt>
                <c:pt idx="619">
                  <c:v>1922.6249999999532</c:v>
                </c:pt>
                <c:pt idx="620">
                  <c:v>1922.7083333332864</c:v>
                </c:pt>
                <c:pt idx="621">
                  <c:v>1922.7916666666197</c:v>
                </c:pt>
                <c:pt idx="622">
                  <c:v>1922.8749999999529</c:v>
                </c:pt>
                <c:pt idx="623">
                  <c:v>1922.9583333332862</c:v>
                </c:pt>
                <c:pt idx="624">
                  <c:v>1923.0416666666194</c:v>
                </c:pt>
                <c:pt idx="625">
                  <c:v>1923.1249999999527</c:v>
                </c:pt>
                <c:pt idx="626">
                  <c:v>1923.208333333286</c:v>
                </c:pt>
                <c:pt idx="627">
                  <c:v>1923.2916666666192</c:v>
                </c:pt>
                <c:pt idx="628">
                  <c:v>1923.3749999999525</c:v>
                </c:pt>
                <c:pt idx="629">
                  <c:v>1923.4583333332857</c:v>
                </c:pt>
                <c:pt idx="630">
                  <c:v>1923.541666666619</c:v>
                </c:pt>
                <c:pt idx="631">
                  <c:v>1923.6249999999523</c:v>
                </c:pt>
                <c:pt idx="632">
                  <c:v>1923.7083333332855</c:v>
                </c:pt>
                <c:pt idx="633">
                  <c:v>1923.7916666666188</c:v>
                </c:pt>
                <c:pt idx="634">
                  <c:v>1923.874999999952</c:v>
                </c:pt>
                <c:pt idx="635">
                  <c:v>1923.9583333332853</c:v>
                </c:pt>
                <c:pt idx="636">
                  <c:v>1924.0416666666185</c:v>
                </c:pt>
                <c:pt idx="637">
                  <c:v>1924.1249999999518</c:v>
                </c:pt>
                <c:pt idx="638">
                  <c:v>1924.2083333332851</c:v>
                </c:pt>
                <c:pt idx="639">
                  <c:v>1924.2916666666183</c:v>
                </c:pt>
                <c:pt idx="640">
                  <c:v>1924.3749999999516</c:v>
                </c:pt>
                <c:pt idx="641">
                  <c:v>1924.4583333332848</c:v>
                </c:pt>
                <c:pt idx="642">
                  <c:v>1924.5416666666181</c:v>
                </c:pt>
                <c:pt idx="643">
                  <c:v>1924.6249999999513</c:v>
                </c:pt>
                <c:pt idx="644">
                  <c:v>1924.7083333332846</c:v>
                </c:pt>
                <c:pt idx="645">
                  <c:v>1924.7916666666179</c:v>
                </c:pt>
                <c:pt idx="646">
                  <c:v>1924.8749999999511</c:v>
                </c:pt>
                <c:pt idx="647">
                  <c:v>1924.9583333332844</c:v>
                </c:pt>
                <c:pt idx="648">
                  <c:v>1925.0416666666176</c:v>
                </c:pt>
                <c:pt idx="649">
                  <c:v>1925.1249999999509</c:v>
                </c:pt>
                <c:pt idx="650">
                  <c:v>1925.2083333332841</c:v>
                </c:pt>
                <c:pt idx="651">
                  <c:v>1925.2916666666174</c:v>
                </c:pt>
                <c:pt idx="652">
                  <c:v>1925.3749999999507</c:v>
                </c:pt>
                <c:pt idx="653">
                  <c:v>1925.4583333332839</c:v>
                </c:pt>
                <c:pt idx="654">
                  <c:v>1925.5416666666172</c:v>
                </c:pt>
                <c:pt idx="655">
                  <c:v>1925.6249999999504</c:v>
                </c:pt>
                <c:pt idx="656">
                  <c:v>1925.7083333332837</c:v>
                </c:pt>
                <c:pt idx="657">
                  <c:v>1925.7916666666169</c:v>
                </c:pt>
                <c:pt idx="658">
                  <c:v>1925.8749999999502</c:v>
                </c:pt>
                <c:pt idx="659">
                  <c:v>1925.9583333332835</c:v>
                </c:pt>
                <c:pt idx="660">
                  <c:v>1926.0416666666167</c:v>
                </c:pt>
                <c:pt idx="661">
                  <c:v>1926.12499999995</c:v>
                </c:pt>
                <c:pt idx="662">
                  <c:v>1926.2083333332832</c:v>
                </c:pt>
                <c:pt idx="663">
                  <c:v>1926.2916666666165</c:v>
                </c:pt>
                <c:pt idx="664">
                  <c:v>1926.3749999999498</c:v>
                </c:pt>
                <c:pt idx="665">
                  <c:v>1926.458333333283</c:v>
                </c:pt>
                <c:pt idx="666">
                  <c:v>1926.5416666666163</c:v>
                </c:pt>
                <c:pt idx="667">
                  <c:v>1926.6249999999495</c:v>
                </c:pt>
                <c:pt idx="668">
                  <c:v>1926.7083333332828</c:v>
                </c:pt>
                <c:pt idx="669">
                  <c:v>1926.791666666616</c:v>
                </c:pt>
                <c:pt idx="670">
                  <c:v>1926.8749999999493</c:v>
                </c:pt>
                <c:pt idx="671">
                  <c:v>1926.9583333332826</c:v>
                </c:pt>
                <c:pt idx="672">
                  <c:v>1927.0416666666158</c:v>
                </c:pt>
                <c:pt idx="673">
                  <c:v>1927.1249999999491</c:v>
                </c:pt>
                <c:pt idx="674">
                  <c:v>1927.2083333332823</c:v>
                </c:pt>
                <c:pt idx="675">
                  <c:v>1927.2916666666156</c:v>
                </c:pt>
                <c:pt idx="676">
                  <c:v>1927.3749999999488</c:v>
                </c:pt>
                <c:pt idx="677">
                  <c:v>1927.4583333332821</c:v>
                </c:pt>
                <c:pt idx="678">
                  <c:v>1927.5416666666154</c:v>
                </c:pt>
                <c:pt idx="679">
                  <c:v>1927.6249999999486</c:v>
                </c:pt>
                <c:pt idx="680">
                  <c:v>1927.7083333332819</c:v>
                </c:pt>
                <c:pt idx="681">
                  <c:v>1927.7916666666151</c:v>
                </c:pt>
                <c:pt idx="682">
                  <c:v>1927.8749999999484</c:v>
                </c:pt>
                <c:pt idx="683">
                  <c:v>1927.9583333332816</c:v>
                </c:pt>
                <c:pt idx="684">
                  <c:v>1928.0416666666149</c:v>
                </c:pt>
                <c:pt idx="685">
                  <c:v>1928.1249999999482</c:v>
                </c:pt>
                <c:pt idx="686">
                  <c:v>1928.2083333332814</c:v>
                </c:pt>
                <c:pt idx="687">
                  <c:v>1928.2916666666147</c:v>
                </c:pt>
                <c:pt idx="688">
                  <c:v>1928.3749999999479</c:v>
                </c:pt>
                <c:pt idx="689">
                  <c:v>1928.4583333332812</c:v>
                </c:pt>
                <c:pt idx="690">
                  <c:v>1928.5416666666144</c:v>
                </c:pt>
                <c:pt idx="691">
                  <c:v>1928.6249999999477</c:v>
                </c:pt>
                <c:pt idx="692">
                  <c:v>1928.708333333281</c:v>
                </c:pt>
                <c:pt idx="693">
                  <c:v>1928.7916666666142</c:v>
                </c:pt>
                <c:pt idx="694">
                  <c:v>1928.8749999999475</c:v>
                </c:pt>
                <c:pt idx="695">
                  <c:v>1928.9583333332807</c:v>
                </c:pt>
                <c:pt idx="696">
                  <c:v>1929.041666666614</c:v>
                </c:pt>
                <c:pt idx="697">
                  <c:v>1929.1249999999472</c:v>
                </c:pt>
                <c:pt idx="698">
                  <c:v>1929.2083333332805</c:v>
                </c:pt>
                <c:pt idx="699">
                  <c:v>1929.2916666666138</c:v>
                </c:pt>
                <c:pt idx="700">
                  <c:v>1929.374999999947</c:v>
                </c:pt>
                <c:pt idx="701">
                  <c:v>1929.4583333332803</c:v>
                </c:pt>
                <c:pt idx="702">
                  <c:v>1929.5416666666135</c:v>
                </c:pt>
                <c:pt idx="703">
                  <c:v>1929.6249999999468</c:v>
                </c:pt>
                <c:pt idx="704">
                  <c:v>1929.7083333332801</c:v>
                </c:pt>
                <c:pt idx="705">
                  <c:v>1929.7916666666133</c:v>
                </c:pt>
                <c:pt idx="706">
                  <c:v>1929.8749999999466</c:v>
                </c:pt>
                <c:pt idx="707">
                  <c:v>1929.9583333332798</c:v>
                </c:pt>
                <c:pt idx="708">
                  <c:v>1930.0416666666131</c:v>
                </c:pt>
                <c:pt idx="709">
                  <c:v>1930.1249999999463</c:v>
                </c:pt>
                <c:pt idx="710">
                  <c:v>1930.2083333332796</c:v>
                </c:pt>
                <c:pt idx="711">
                  <c:v>1930.2916666666129</c:v>
                </c:pt>
                <c:pt idx="712">
                  <c:v>1930.3749999999461</c:v>
                </c:pt>
                <c:pt idx="713">
                  <c:v>1930.4583333332794</c:v>
                </c:pt>
                <c:pt idx="714">
                  <c:v>1930.5416666666126</c:v>
                </c:pt>
                <c:pt idx="715">
                  <c:v>1930.6249999999459</c:v>
                </c:pt>
                <c:pt idx="716">
                  <c:v>1930.7083333332791</c:v>
                </c:pt>
                <c:pt idx="717">
                  <c:v>1930.7916666666124</c:v>
                </c:pt>
                <c:pt idx="718">
                  <c:v>1930.8749999999457</c:v>
                </c:pt>
                <c:pt idx="719">
                  <c:v>1930.9583333332789</c:v>
                </c:pt>
                <c:pt idx="720">
                  <c:v>1931.0416666666122</c:v>
                </c:pt>
                <c:pt idx="721">
                  <c:v>1931.1249999999454</c:v>
                </c:pt>
                <c:pt idx="722">
                  <c:v>1931.2083333332787</c:v>
                </c:pt>
                <c:pt idx="723">
                  <c:v>1931.2916666666119</c:v>
                </c:pt>
                <c:pt idx="724">
                  <c:v>1931.3749999999452</c:v>
                </c:pt>
                <c:pt idx="725">
                  <c:v>1931.4583333332785</c:v>
                </c:pt>
                <c:pt idx="726">
                  <c:v>1931.5416666666117</c:v>
                </c:pt>
                <c:pt idx="727">
                  <c:v>1931.624999999945</c:v>
                </c:pt>
                <c:pt idx="728">
                  <c:v>1931.7083333332782</c:v>
                </c:pt>
                <c:pt idx="729">
                  <c:v>1931.7916666666115</c:v>
                </c:pt>
                <c:pt idx="730">
                  <c:v>1931.8749999999447</c:v>
                </c:pt>
                <c:pt idx="731">
                  <c:v>1931.958333333278</c:v>
                </c:pt>
                <c:pt idx="732">
                  <c:v>1932.0416666666113</c:v>
                </c:pt>
                <c:pt idx="733">
                  <c:v>1932.1249999999445</c:v>
                </c:pt>
                <c:pt idx="734">
                  <c:v>1932.2083333332778</c:v>
                </c:pt>
                <c:pt idx="735">
                  <c:v>1932.291666666611</c:v>
                </c:pt>
                <c:pt idx="736">
                  <c:v>1932.3749999999443</c:v>
                </c:pt>
                <c:pt idx="737">
                  <c:v>1932.4583333332776</c:v>
                </c:pt>
                <c:pt idx="738">
                  <c:v>1932.5416666666108</c:v>
                </c:pt>
                <c:pt idx="739">
                  <c:v>1932.6249999999441</c:v>
                </c:pt>
                <c:pt idx="740">
                  <c:v>1932.7083333332773</c:v>
                </c:pt>
                <c:pt idx="741">
                  <c:v>1932.7916666666106</c:v>
                </c:pt>
                <c:pt idx="742">
                  <c:v>1932.8749999999438</c:v>
                </c:pt>
                <c:pt idx="743">
                  <c:v>1932.9583333332771</c:v>
                </c:pt>
                <c:pt idx="744">
                  <c:v>1933.0416666666104</c:v>
                </c:pt>
                <c:pt idx="745">
                  <c:v>1933.1249999999436</c:v>
                </c:pt>
                <c:pt idx="746">
                  <c:v>1933.2083333332769</c:v>
                </c:pt>
                <c:pt idx="747">
                  <c:v>1933.2916666666101</c:v>
                </c:pt>
                <c:pt idx="748">
                  <c:v>1933.3749999999434</c:v>
                </c:pt>
                <c:pt idx="749">
                  <c:v>1933.4583333332766</c:v>
                </c:pt>
                <c:pt idx="750">
                  <c:v>1933.5416666666099</c:v>
                </c:pt>
                <c:pt idx="751">
                  <c:v>1933.6249999999432</c:v>
                </c:pt>
                <c:pt idx="752">
                  <c:v>1933.7083333332764</c:v>
                </c:pt>
                <c:pt idx="753">
                  <c:v>1933.7916666666097</c:v>
                </c:pt>
                <c:pt idx="754">
                  <c:v>1933.8749999999429</c:v>
                </c:pt>
                <c:pt idx="755">
                  <c:v>1933.9583333332762</c:v>
                </c:pt>
                <c:pt idx="756">
                  <c:v>1934.0416666666094</c:v>
                </c:pt>
                <c:pt idx="757">
                  <c:v>1934.1249999999427</c:v>
                </c:pt>
                <c:pt idx="758">
                  <c:v>1934.208333333276</c:v>
                </c:pt>
                <c:pt idx="759">
                  <c:v>1934.2916666666092</c:v>
                </c:pt>
                <c:pt idx="760">
                  <c:v>1934.3749999999425</c:v>
                </c:pt>
                <c:pt idx="761">
                  <c:v>1934.4583333332757</c:v>
                </c:pt>
                <c:pt idx="762">
                  <c:v>1934.541666666609</c:v>
                </c:pt>
                <c:pt idx="763">
                  <c:v>1934.6249999999422</c:v>
                </c:pt>
                <c:pt idx="764">
                  <c:v>1934.7083333332755</c:v>
                </c:pt>
                <c:pt idx="765">
                  <c:v>1934.7916666666088</c:v>
                </c:pt>
                <c:pt idx="766">
                  <c:v>1934.874999999942</c:v>
                </c:pt>
                <c:pt idx="767">
                  <c:v>1934.9583333332753</c:v>
                </c:pt>
                <c:pt idx="768">
                  <c:v>1935.0416666666085</c:v>
                </c:pt>
                <c:pt idx="769">
                  <c:v>1935.1249999999418</c:v>
                </c:pt>
                <c:pt idx="770">
                  <c:v>1935.208333333275</c:v>
                </c:pt>
                <c:pt idx="771">
                  <c:v>1935.2916666666083</c:v>
                </c:pt>
                <c:pt idx="772">
                  <c:v>1935.3749999999416</c:v>
                </c:pt>
                <c:pt idx="773">
                  <c:v>1935.4583333332748</c:v>
                </c:pt>
                <c:pt idx="774">
                  <c:v>1935.5416666666081</c:v>
                </c:pt>
                <c:pt idx="775">
                  <c:v>1935.6249999999413</c:v>
                </c:pt>
                <c:pt idx="776">
                  <c:v>1935.7083333332746</c:v>
                </c:pt>
                <c:pt idx="777">
                  <c:v>1935.7916666666079</c:v>
                </c:pt>
                <c:pt idx="778">
                  <c:v>1935.8749999999411</c:v>
                </c:pt>
                <c:pt idx="779">
                  <c:v>1935.9583333332744</c:v>
                </c:pt>
                <c:pt idx="780">
                  <c:v>1936.0416666666076</c:v>
                </c:pt>
                <c:pt idx="781">
                  <c:v>1936.1249999999409</c:v>
                </c:pt>
                <c:pt idx="782">
                  <c:v>1936.2083333332741</c:v>
                </c:pt>
                <c:pt idx="783">
                  <c:v>1936.2916666666074</c:v>
                </c:pt>
                <c:pt idx="784">
                  <c:v>1936.3749999999407</c:v>
                </c:pt>
                <c:pt idx="785">
                  <c:v>1936.4583333332739</c:v>
                </c:pt>
                <c:pt idx="786">
                  <c:v>1936.5416666666072</c:v>
                </c:pt>
                <c:pt idx="787">
                  <c:v>1936.6249999999404</c:v>
                </c:pt>
                <c:pt idx="788">
                  <c:v>1936.7083333332737</c:v>
                </c:pt>
                <c:pt idx="789">
                  <c:v>1936.7916666666069</c:v>
                </c:pt>
                <c:pt idx="790">
                  <c:v>1936.8749999999402</c:v>
                </c:pt>
                <c:pt idx="791">
                  <c:v>1936.9583333332735</c:v>
                </c:pt>
                <c:pt idx="792">
                  <c:v>1937.0416666666067</c:v>
                </c:pt>
                <c:pt idx="793">
                  <c:v>1937.12499999994</c:v>
                </c:pt>
                <c:pt idx="794">
                  <c:v>1937.2083333332732</c:v>
                </c:pt>
                <c:pt idx="795">
                  <c:v>1937.2916666666065</c:v>
                </c:pt>
                <c:pt idx="796">
                  <c:v>1937.3749999999397</c:v>
                </c:pt>
                <c:pt idx="797">
                  <c:v>1937.458333333273</c:v>
                </c:pt>
                <c:pt idx="798">
                  <c:v>1937.5416666666063</c:v>
                </c:pt>
                <c:pt idx="799">
                  <c:v>1937.6249999999395</c:v>
                </c:pt>
                <c:pt idx="800">
                  <c:v>1937.7083333332728</c:v>
                </c:pt>
                <c:pt idx="801">
                  <c:v>1937.791666666606</c:v>
                </c:pt>
                <c:pt idx="802">
                  <c:v>1937.8749999999393</c:v>
                </c:pt>
                <c:pt idx="803">
                  <c:v>1937.9583333332725</c:v>
                </c:pt>
                <c:pt idx="804">
                  <c:v>1938.0416666666058</c:v>
                </c:pt>
                <c:pt idx="805">
                  <c:v>1938.1249999999391</c:v>
                </c:pt>
                <c:pt idx="806">
                  <c:v>1938.2083333332723</c:v>
                </c:pt>
                <c:pt idx="807">
                  <c:v>1938.2916666666056</c:v>
                </c:pt>
                <c:pt idx="808">
                  <c:v>1938.3749999999388</c:v>
                </c:pt>
                <c:pt idx="809">
                  <c:v>1938.4583333332721</c:v>
                </c:pt>
                <c:pt idx="810">
                  <c:v>1938.5416666666054</c:v>
                </c:pt>
                <c:pt idx="811">
                  <c:v>1938.6249999999386</c:v>
                </c:pt>
                <c:pt idx="812">
                  <c:v>1938.7083333332719</c:v>
                </c:pt>
                <c:pt idx="813">
                  <c:v>1938.7916666666051</c:v>
                </c:pt>
                <c:pt idx="814">
                  <c:v>1938.8749999999384</c:v>
                </c:pt>
                <c:pt idx="815">
                  <c:v>1938.9583333332716</c:v>
                </c:pt>
                <c:pt idx="816">
                  <c:v>1939.0416666666049</c:v>
                </c:pt>
                <c:pt idx="817">
                  <c:v>1939.1249999999382</c:v>
                </c:pt>
                <c:pt idx="818">
                  <c:v>1939.2083333332714</c:v>
                </c:pt>
                <c:pt idx="819">
                  <c:v>1939.2916666666047</c:v>
                </c:pt>
                <c:pt idx="820">
                  <c:v>1939.3749999999379</c:v>
                </c:pt>
                <c:pt idx="821">
                  <c:v>1939.4583333332712</c:v>
                </c:pt>
                <c:pt idx="822">
                  <c:v>1939.5416666666044</c:v>
                </c:pt>
                <c:pt idx="823">
                  <c:v>1939.6249999999377</c:v>
                </c:pt>
                <c:pt idx="824">
                  <c:v>1939.708333333271</c:v>
                </c:pt>
                <c:pt idx="825">
                  <c:v>1939.7916666666042</c:v>
                </c:pt>
                <c:pt idx="826">
                  <c:v>1939.8749999999375</c:v>
                </c:pt>
                <c:pt idx="827">
                  <c:v>1939.9583333332707</c:v>
                </c:pt>
                <c:pt idx="828">
                  <c:v>1940.041666666604</c:v>
                </c:pt>
                <c:pt idx="829">
                  <c:v>1940.1249999999372</c:v>
                </c:pt>
                <c:pt idx="830">
                  <c:v>1940.2083333332705</c:v>
                </c:pt>
                <c:pt idx="831">
                  <c:v>1940.2916666666038</c:v>
                </c:pt>
                <c:pt idx="832">
                  <c:v>1940.374999999937</c:v>
                </c:pt>
                <c:pt idx="833">
                  <c:v>1940.4583333332703</c:v>
                </c:pt>
                <c:pt idx="834">
                  <c:v>1940.5416666666035</c:v>
                </c:pt>
                <c:pt idx="835">
                  <c:v>1940.6249999999368</c:v>
                </c:pt>
                <c:pt idx="836">
                  <c:v>1940.70833333327</c:v>
                </c:pt>
                <c:pt idx="837">
                  <c:v>1940.7916666666033</c:v>
                </c:pt>
                <c:pt idx="838">
                  <c:v>1940.8749999999366</c:v>
                </c:pt>
                <c:pt idx="839">
                  <c:v>1940.9583333332698</c:v>
                </c:pt>
                <c:pt idx="840">
                  <c:v>1941.0416666666031</c:v>
                </c:pt>
                <c:pt idx="841">
                  <c:v>1941.1249999999363</c:v>
                </c:pt>
                <c:pt idx="842">
                  <c:v>1941.2083333332696</c:v>
                </c:pt>
                <c:pt idx="843">
                  <c:v>1941.2916666666029</c:v>
                </c:pt>
                <c:pt idx="844">
                  <c:v>1941.3749999999361</c:v>
                </c:pt>
                <c:pt idx="845">
                  <c:v>1941.4583333332694</c:v>
                </c:pt>
                <c:pt idx="846">
                  <c:v>1941.5416666666026</c:v>
                </c:pt>
                <c:pt idx="847">
                  <c:v>1941.6249999999359</c:v>
                </c:pt>
                <c:pt idx="848">
                  <c:v>1941.7083333332691</c:v>
                </c:pt>
                <c:pt idx="849">
                  <c:v>1941.7916666666024</c:v>
                </c:pt>
                <c:pt idx="850">
                  <c:v>1941.8749999999357</c:v>
                </c:pt>
                <c:pt idx="851">
                  <c:v>1941.9583333332689</c:v>
                </c:pt>
                <c:pt idx="852">
                  <c:v>1942.0416666666022</c:v>
                </c:pt>
                <c:pt idx="853">
                  <c:v>1942.1249999999354</c:v>
                </c:pt>
                <c:pt idx="854">
                  <c:v>1942.2083333332687</c:v>
                </c:pt>
                <c:pt idx="855">
                  <c:v>1942.2916666666019</c:v>
                </c:pt>
                <c:pt idx="856">
                  <c:v>1942.3749999999352</c:v>
                </c:pt>
                <c:pt idx="857">
                  <c:v>1942.4583333332685</c:v>
                </c:pt>
                <c:pt idx="858">
                  <c:v>1942.5416666666017</c:v>
                </c:pt>
                <c:pt idx="859">
                  <c:v>1942.624999999935</c:v>
                </c:pt>
                <c:pt idx="860">
                  <c:v>1942.7083333332682</c:v>
                </c:pt>
                <c:pt idx="861">
                  <c:v>1942.7916666666015</c:v>
                </c:pt>
                <c:pt idx="862">
                  <c:v>1942.8749999999347</c:v>
                </c:pt>
                <c:pt idx="863">
                  <c:v>1942.958333333268</c:v>
                </c:pt>
                <c:pt idx="864">
                  <c:v>1943.0416666666013</c:v>
                </c:pt>
                <c:pt idx="865">
                  <c:v>1943.1249999999345</c:v>
                </c:pt>
                <c:pt idx="866">
                  <c:v>1943.2083333332678</c:v>
                </c:pt>
                <c:pt idx="867">
                  <c:v>1943.291666666601</c:v>
                </c:pt>
                <c:pt idx="868">
                  <c:v>1943.3749999999343</c:v>
                </c:pt>
                <c:pt idx="869">
                  <c:v>1943.4583333332675</c:v>
                </c:pt>
                <c:pt idx="870">
                  <c:v>1943.5416666666008</c:v>
                </c:pt>
                <c:pt idx="871">
                  <c:v>1943.6249999999341</c:v>
                </c:pt>
                <c:pt idx="872">
                  <c:v>1943.7083333332673</c:v>
                </c:pt>
                <c:pt idx="873">
                  <c:v>1943.7916666666006</c:v>
                </c:pt>
                <c:pt idx="874">
                  <c:v>1943.8749999999338</c:v>
                </c:pt>
                <c:pt idx="875">
                  <c:v>1943.9583333332671</c:v>
                </c:pt>
                <c:pt idx="876">
                  <c:v>1944.0416666666003</c:v>
                </c:pt>
                <c:pt idx="877">
                  <c:v>1944.1249999999336</c:v>
                </c:pt>
                <c:pt idx="878">
                  <c:v>1944.2083333332669</c:v>
                </c:pt>
                <c:pt idx="879">
                  <c:v>1944.2916666666001</c:v>
                </c:pt>
                <c:pt idx="880">
                  <c:v>1944.3749999999334</c:v>
                </c:pt>
                <c:pt idx="881">
                  <c:v>1944.4583333332666</c:v>
                </c:pt>
                <c:pt idx="882">
                  <c:v>1944.5416666665999</c:v>
                </c:pt>
                <c:pt idx="883">
                  <c:v>1944.6249999999332</c:v>
                </c:pt>
                <c:pt idx="884">
                  <c:v>1944.7083333332664</c:v>
                </c:pt>
                <c:pt idx="885">
                  <c:v>1944.7916666665997</c:v>
                </c:pt>
                <c:pt idx="886">
                  <c:v>1944.8749999999329</c:v>
                </c:pt>
                <c:pt idx="887">
                  <c:v>1944.9583333332662</c:v>
                </c:pt>
                <c:pt idx="888">
                  <c:v>1945.0416666665994</c:v>
                </c:pt>
                <c:pt idx="889">
                  <c:v>1945.1249999999327</c:v>
                </c:pt>
                <c:pt idx="890">
                  <c:v>1945.208333333266</c:v>
                </c:pt>
                <c:pt idx="891">
                  <c:v>1945.2916666665992</c:v>
                </c:pt>
                <c:pt idx="892">
                  <c:v>1945.3749999999325</c:v>
                </c:pt>
                <c:pt idx="893">
                  <c:v>1945.4583333332657</c:v>
                </c:pt>
                <c:pt idx="894">
                  <c:v>1945.541666666599</c:v>
                </c:pt>
                <c:pt idx="895">
                  <c:v>1945.6249999999322</c:v>
                </c:pt>
                <c:pt idx="896">
                  <c:v>1945.7083333332655</c:v>
                </c:pt>
                <c:pt idx="897">
                  <c:v>1945.7916666665988</c:v>
                </c:pt>
                <c:pt idx="898">
                  <c:v>1945.874999999932</c:v>
                </c:pt>
                <c:pt idx="899">
                  <c:v>1945.9583333332653</c:v>
                </c:pt>
                <c:pt idx="900">
                  <c:v>1946.0416666665985</c:v>
                </c:pt>
                <c:pt idx="901">
                  <c:v>1946.1249999999318</c:v>
                </c:pt>
                <c:pt idx="902">
                  <c:v>1946.208333333265</c:v>
                </c:pt>
                <c:pt idx="903">
                  <c:v>1946.2916666665983</c:v>
                </c:pt>
                <c:pt idx="904">
                  <c:v>1946.3749999999316</c:v>
                </c:pt>
                <c:pt idx="905">
                  <c:v>1946.4583333332648</c:v>
                </c:pt>
                <c:pt idx="906">
                  <c:v>1946.5416666665981</c:v>
                </c:pt>
                <c:pt idx="907">
                  <c:v>1946.6249999999313</c:v>
                </c:pt>
                <c:pt idx="908">
                  <c:v>1946.7083333332646</c:v>
                </c:pt>
                <c:pt idx="909">
                  <c:v>1946.7916666665978</c:v>
                </c:pt>
                <c:pt idx="910">
                  <c:v>1946.8749999999311</c:v>
                </c:pt>
                <c:pt idx="911">
                  <c:v>1946.9583333332644</c:v>
                </c:pt>
                <c:pt idx="912">
                  <c:v>1947.0416666665976</c:v>
                </c:pt>
                <c:pt idx="913">
                  <c:v>1947.1249999999309</c:v>
                </c:pt>
                <c:pt idx="914">
                  <c:v>1947.2083333332641</c:v>
                </c:pt>
                <c:pt idx="915">
                  <c:v>1947.2916666665974</c:v>
                </c:pt>
                <c:pt idx="916">
                  <c:v>1947.3749999999307</c:v>
                </c:pt>
                <c:pt idx="917">
                  <c:v>1947.4583333332639</c:v>
                </c:pt>
                <c:pt idx="918">
                  <c:v>1947.5416666665972</c:v>
                </c:pt>
                <c:pt idx="919">
                  <c:v>1947.6249999999304</c:v>
                </c:pt>
                <c:pt idx="920">
                  <c:v>1947.7083333332637</c:v>
                </c:pt>
                <c:pt idx="921">
                  <c:v>1947.7916666665969</c:v>
                </c:pt>
                <c:pt idx="922">
                  <c:v>1947.8749999999302</c:v>
                </c:pt>
                <c:pt idx="923">
                  <c:v>1947.9583333332635</c:v>
                </c:pt>
                <c:pt idx="924">
                  <c:v>1948.0416666665967</c:v>
                </c:pt>
                <c:pt idx="925">
                  <c:v>1948.12499999993</c:v>
                </c:pt>
                <c:pt idx="926">
                  <c:v>1948.2083333332632</c:v>
                </c:pt>
                <c:pt idx="927">
                  <c:v>1948.2916666665965</c:v>
                </c:pt>
                <c:pt idx="928">
                  <c:v>1948.3749999999297</c:v>
                </c:pt>
                <c:pt idx="929">
                  <c:v>1948.458333333263</c:v>
                </c:pt>
                <c:pt idx="930">
                  <c:v>1948.5416666665963</c:v>
                </c:pt>
                <c:pt idx="931">
                  <c:v>1948.6249999999295</c:v>
                </c:pt>
                <c:pt idx="932">
                  <c:v>1948.7083333332628</c:v>
                </c:pt>
                <c:pt idx="933">
                  <c:v>1948.791666666596</c:v>
                </c:pt>
                <c:pt idx="934">
                  <c:v>1948.8749999999293</c:v>
                </c:pt>
                <c:pt idx="935">
                  <c:v>1948.9583333332625</c:v>
                </c:pt>
                <c:pt idx="936">
                  <c:v>1949.0416666665958</c:v>
                </c:pt>
                <c:pt idx="937">
                  <c:v>1949.1249999999291</c:v>
                </c:pt>
                <c:pt idx="938">
                  <c:v>1949.2083333332623</c:v>
                </c:pt>
                <c:pt idx="939">
                  <c:v>1949.2916666665956</c:v>
                </c:pt>
                <c:pt idx="940">
                  <c:v>1949.3749999999288</c:v>
                </c:pt>
                <c:pt idx="941">
                  <c:v>1949.4583333332621</c:v>
                </c:pt>
                <c:pt idx="942">
                  <c:v>1949.5416666665953</c:v>
                </c:pt>
                <c:pt idx="943">
                  <c:v>1949.6249999999286</c:v>
                </c:pt>
                <c:pt idx="944">
                  <c:v>1949.7083333332619</c:v>
                </c:pt>
                <c:pt idx="945">
                  <c:v>1949.7916666665951</c:v>
                </c:pt>
                <c:pt idx="946">
                  <c:v>1949.8749999999284</c:v>
                </c:pt>
                <c:pt idx="947">
                  <c:v>1949.9583333332616</c:v>
                </c:pt>
                <c:pt idx="948">
                  <c:v>1950.0416666665949</c:v>
                </c:pt>
                <c:pt idx="949">
                  <c:v>1950.1249999999281</c:v>
                </c:pt>
                <c:pt idx="950">
                  <c:v>1950.2083333332614</c:v>
                </c:pt>
                <c:pt idx="951">
                  <c:v>1950.2916666665947</c:v>
                </c:pt>
                <c:pt idx="952">
                  <c:v>1950.3749999999279</c:v>
                </c:pt>
                <c:pt idx="953">
                  <c:v>1950.4583333332612</c:v>
                </c:pt>
                <c:pt idx="954">
                  <c:v>1950.5416666665944</c:v>
                </c:pt>
                <c:pt idx="955">
                  <c:v>1950.6249999999277</c:v>
                </c:pt>
                <c:pt idx="956">
                  <c:v>1950.708333333261</c:v>
                </c:pt>
                <c:pt idx="957">
                  <c:v>1950.7916666665942</c:v>
                </c:pt>
                <c:pt idx="958">
                  <c:v>1950.8749999999275</c:v>
                </c:pt>
                <c:pt idx="959">
                  <c:v>1950.9583333332607</c:v>
                </c:pt>
                <c:pt idx="960">
                  <c:v>1951.041666666594</c:v>
                </c:pt>
                <c:pt idx="961">
                  <c:v>1951.1249999999272</c:v>
                </c:pt>
                <c:pt idx="962">
                  <c:v>1951.2083333332605</c:v>
                </c:pt>
                <c:pt idx="963">
                  <c:v>1951.2916666665938</c:v>
                </c:pt>
                <c:pt idx="964">
                  <c:v>1951.374999999927</c:v>
                </c:pt>
                <c:pt idx="965">
                  <c:v>1951.4583333332603</c:v>
                </c:pt>
                <c:pt idx="966">
                  <c:v>1951.5416666665935</c:v>
                </c:pt>
                <c:pt idx="967">
                  <c:v>1951.6249999999268</c:v>
                </c:pt>
                <c:pt idx="968">
                  <c:v>1951.70833333326</c:v>
                </c:pt>
                <c:pt idx="969">
                  <c:v>1951.7916666665933</c:v>
                </c:pt>
                <c:pt idx="970">
                  <c:v>1951.8749999999266</c:v>
                </c:pt>
                <c:pt idx="971">
                  <c:v>1951.9583333332598</c:v>
                </c:pt>
                <c:pt idx="972">
                  <c:v>1952.0416666665931</c:v>
                </c:pt>
                <c:pt idx="973">
                  <c:v>1952.1249999999263</c:v>
                </c:pt>
                <c:pt idx="974">
                  <c:v>1952.2083333332596</c:v>
                </c:pt>
                <c:pt idx="975">
                  <c:v>1952.2916666665928</c:v>
                </c:pt>
                <c:pt idx="976">
                  <c:v>1952.3749999999261</c:v>
                </c:pt>
                <c:pt idx="977">
                  <c:v>1952.4583333332594</c:v>
                </c:pt>
                <c:pt idx="978">
                  <c:v>1952.5416666665926</c:v>
                </c:pt>
                <c:pt idx="979">
                  <c:v>1952.6249999999259</c:v>
                </c:pt>
                <c:pt idx="980">
                  <c:v>1952.7083333332591</c:v>
                </c:pt>
                <c:pt idx="981">
                  <c:v>1952.7916666665924</c:v>
                </c:pt>
                <c:pt idx="982">
                  <c:v>1952.8749999999256</c:v>
                </c:pt>
                <c:pt idx="983">
                  <c:v>1952.9583333332589</c:v>
                </c:pt>
                <c:pt idx="984">
                  <c:v>1953.0416666665922</c:v>
                </c:pt>
                <c:pt idx="985">
                  <c:v>1953.1249999999254</c:v>
                </c:pt>
                <c:pt idx="986">
                  <c:v>1953.2083333332587</c:v>
                </c:pt>
                <c:pt idx="987">
                  <c:v>1953.2916666665919</c:v>
                </c:pt>
                <c:pt idx="988">
                  <c:v>1953.3749999999252</c:v>
                </c:pt>
                <c:pt idx="989">
                  <c:v>1953.4583333332585</c:v>
                </c:pt>
                <c:pt idx="990">
                  <c:v>1953.5416666665917</c:v>
                </c:pt>
                <c:pt idx="991">
                  <c:v>1953.624999999925</c:v>
                </c:pt>
                <c:pt idx="992">
                  <c:v>1953.7083333332582</c:v>
                </c:pt>
                <c:pt idx="993">
                  <c:v>1953.7916666665915</c:v>
                </c:pt>
                <c:pt idx="994">
                  <c:v>1953.8749999999247</c:v>
                </c:pt>
                <c:pt idx="995">
                  <c:v>1953.958333333258</c:v>
                </c:pt>
                <c:pt idx="996">
                  <c:v>1954.0416666665913</c:v>
                </c:pt>
                <c:pt idx="997">
                  <c:v>1954.1249999999245</c:v>
                </c:pt>
                <c:pt idx="998">
                  <c:v>1954.2083333332578</c:v>
                </c:pt>
                <c:pt idx="999">
                  <c:v>1954.291666666591</c:v>
                </c:pt>
                <c:pt idx="1000">
                  <c:v>1954.3749999999243</c:v>
                </c:pt>
                <c:pt idx="1001">
                  <c:v>1954.4583333332575</c:v>
                </c:pt>
                <c:pt idx="1002">
                  <c:v>1954.5416666665908</c:v>
                </c:pt>
                <c:pt idx="1003">
                  <c:v>1954.6249999999241</c:v>
                </c:pt>
                <c:pt idx="1004">
                  <c:v>1954.7083333332573</c:v>
                </c:pt>
                <c:pt idx="1005">
                  <c:v>1954.7916666665906</c:v>
                </c:pt>
                <c:pt idx="1006">
                  <c:v>1954.8749999999238</c:v>
                </c:pt>
                <c:pt idx="1007">
                  <c:v>1954.9583333332571</c:v>
                </c:pt>
                <c:pt idx="1008">
                  <c:v>1955.0416666665903</c:v>
                </c:pt>
                <c:pt idx="1009">
                  <c:v>1955.1249999999236</c:v>
                </c:pt>
                <c:pt idx="1010">
                  <c:v>1955.2083333332569</c:v>
                </c:pt>
                <c:pt idx="1011">
                  <c:v>1955.2916666665901</c:v>
                </c:pt>
                <c:pt idx="1012">
                  <c:v>1955.3749999999234</c:v>
                </c:pt>
                <c:pt idx="1013">
                  <c:v>1955.4583333332566</c:v>
                </c:pt>
                <c:pt idx="1014">
                  <c:v>1955.5416666665899</c:v>
                </c:pt>
                <c:pt idx="1015">
                  <c:v>1955.6249999999231</c:v>
                </c:pt>
                <c:pt idx="1016">
                  <c:v>1955.7083333332564</c:v>
                </c:pt>
                <c:pt idx="1017">
                  <c:v>1955.7916666665897</c:v>
                </c:pt>
                <c:pt idx="1018">
                  <c:v>1955.8749999999229</c:v>
                </c:pt>
                <c:pt idx="1019">
                  <c:v>1955.9583333332562</c:v>
                </c:pt>
                <c:pt idx="1020">
                  <c:v>1956.0416666665894</c:v>
                </c:pt>
                <c:pt idx="1021">
                  <c:v>1956.1249999999227</c:v>
                </c:pt>
                <c:pt idx="1022">
                  <c:v>1956.208333333256</c:v>
                </c:pt>
                <c:pt idx="1023">
                  <c:v>1956.2916666665892</c:v>
                </c:pt>
                <c:pt idx="1024">
                  <c:v>1956.3749999999225</c:v>
                </c:pt>
                <c:pt idx="1025">
                  <c:v>1956.4583333332557</c:v>
                </c:pt>
                <c:pt idx="1026">
                  <c:v>1956.541666666589</c:v>
                </c:pt>
                <c:pt idx="1027">
                  <c:v>1956.6249999999222</c:v>
                </c:pt>
                <c:pt idx="1028">
                  <c:v>1956.7083333332555</c:v>
                </c:pt>
                <c:pt idx="1029">
                  <c:v>1956.7916666665888</c:v>
                </c:pt>
                <c:pt idx="1030">
                  <c:v>1956.874999999922</c:v>
                </c:pt>
                <c:pt idx="1031">
                  <c:v>1956.9583333332553</c:v>
                </c:pt>
                <c:pt idx="1032">
                  <c:v>1957.0416666665885</c:v>
                </c:pt>
                <c:pt idx="1033">
                  <c:v>1957.1249999999218</c:v>
                </c:pt>
                <c:pt idx="1034">
                  <c:v>1957.208333333255</c:v>
                </c:pt>
                <c:pt idx="1035">
                  <c:v>1957.2916666665883</c:v>
                </c:pt>
                <c:pt idx="1036">
                  <c:v>1957.3749999999216</c:v>
                </c:pt>
                <c:pt idx="1037">
                  <c:v>1957.4583333332548</c:v>
                </c:pt>
                <c:pt idx="1038">
                  <c:v>1957.5416666665881</c:v>
                </c:pt>
                <c:pt idx="1039">
                  <c:v>1957.6249999999213</c:v>
                </c:pt>
                <c:pt idx="1040">
                  <c:v>1957.7083333332546</c:v>
                </c:pt>
                <c:pt idx="1041">
                  <c:v>1957.7916666665878</c:v>
                </c:pt>
                <c:pt idx="1042">
                  <c:v>1957.8749999999211</c:v>
                </c:pt>
                <c:pt idx="1043">
                  <c:v>1957.9583333332544</c:v>
                </c:pt>
                <c:pt idx="1044">
                  <c:v>1958.0416666665876</c:v>
                </c:pt>
                <c:pt idx="1045">
                  <c:v>1958.1249999999209</c:v>
                </c:pt>
                <c:pt idx="1046">
                  <c:v>1958.2083333332541</c:v>
                </c:pt>
                <c:pt idx="1047">
                  <c:v>1958.2916666665874</c:v>
                </c:pt>
                <c:pt idx="1048">
                  <c:v>1958.3749999999206</c:v>
                </c:pt>
                <c:pt idx="1049">
                  <c:v>1958.4583333332539</c:v>
                </c:pt>
                <c:pt idx="1050">
                  <c:v>1958.5416666665872</c:v>
                </c:pt>
                <c:pt idx="1051">
                  <c:v>1958.6249999999204</c:v>
                </c:pt>
                <c:pt idx="1052">
                  <c:v>1958.7083333332537</c:v>
                </c:pt>
                <c:pt idx="1053">
                  <c:v>1958.7916666665869</c:v>
                </c:pt>
                <c:pt idx="1054">
                  <c:v>1958.8749999999202</c:v>
                </c:pt>
                <c:pt idx="1055">
                  <c:v>1958.9583333332534</c:v>
                </c:pt>
                <c:pt idx="1056">
                  <c:v>1959.0416666665867</c:v>
                </c:pt>
                <c:pt idx="1057">
                  <c:v>1959.12499999992</c:v>
                </c:pt>
                <c:pt idx="1058">
                  <c:v>1959.2083333332532</c:v>
                </c:pt>
                <c:pt idx="1059">
                  <c:v>1959.2916666665865</c:v>
                </c:pt>
                <c:pt idx="1060">
                  <c:v>1959.3749999999197</c:v>
                </c:pt>
                <c:pt idx="1061">
                  <c:v>1959.458333333253</c:v>
                </c:pt>
                <c:pt idx="1062">
                  <c:v>1959.5416666665863</c:v>
                </c:pt>
                <c:pt idx="1063">
                  <c:v>1959.6249999999195</c:v>
                </c:pt>
                <c:pt idx="1064">
                  <c:v>1959.7083333332528</c:v>
                </c:pt>
                <c:pt idx="1065">
                  <c:v>1959.791666666586</c:v>
                </c:pt>
                <c:pt idx="1066">
                  <c:v>1959.8749999999193</c:v>
                </c:pt>
                <c:pt idx="1067">
                  <c:v>1959.9583333332525</c:v>
                </c:pt>
                <c:pt idx="1068">
                  <c:v>1960.0416666665858</c:v>
                </c:pt>
                <c:pt idx="1069">
                  <c:v>1960.1249999999191</c:v>
                </c:pt>
                <c:pt idx="1070">
                  <c:v>1960.2083333332523</c:v>
                </c:pt>
                <c:pt idx="1071">
                  <c:v>1960.2916666665856</c:v>
                </c:pt>
                <c:pt idx="1072">
                  <c:v>1960.3749999999188</c:v>
                </c:pt>
                <c:pt idx="1073">
                  <c:v>1960.4583333332521</c:v>
                </c:pt>
                <c:pt idx="1074">
                  <c:v>1960.5416666665853</c:v>
                </c:pt>
                <c:pt idx="1075">
                  <c:v>1960.6249999999186</c:v>
                </c:pt>
                <c:pt idx="1076">
                  <c:v>1960.7083333332519</c:v>
                </c:pt>
                <c:pt idx="1077">
                  <c:v>1960.7916666665851</c:v>
                </c:pt>
                <c:pt idx="1078">
                  <c:v>1960.8749999999184</c:v>
                </c:pt>
                <c:pt idx="1079">
                  <c:v>1960.9583333332516</c:v>
                </c:pt>
                <c:pt idx="1080">
                  <c:v>1961.0416666665849</c:v>
                </c:pt>
                <c:pt idx="1081">
                  <c:v>1961.1249999999181</c:v>
                </c:pt>
                <c:pt idx="1082">
                  <c:v>1961.2083333332514</c:v>
                </c:pt>
                <c:pt idx="1083">
                  <c:v>1961.2916666665847</c:v>
                </c:pt>
                <c:pt idx="1084">
                  <c:v>1961.3749999999179</c:v>
                </c:pt>
                <c:pt idx="1085">
                  <c:v>1961.4583333332512</c:v>
                </c:pt>
                <c:pt idx="1086">
                  <c:v>1961.5416666665844</c:v>
                </c:pt>
                <c:pt idx="1087">
                  <c:v>1961.6249999999177</c:v>
                </c:pt>
                <c:pt idx="1088">
                  <c:v>1961.7083333332509</c:v>
                </c:pt>
                <c:pt idx="1089">
                  <c:v>1961.7916666665842</c:v>
                </c:pt>
                <c:pt idx="1090">
                  <c:v>1961.8749999999175</c:v>
                </c:pt>
                <c:pt idx="1091">
                  <c:v>1961.9583333332507</c:v>
                </c:pt>
                <c:pt idx="1092">
                  <c:v>1962.041666666584</c:v>
                </c:pt>
                <c:pt idx="1093">
                  <c:v>1962.1249999999172</c:v>
                </c:pt>
                <c:pt idx="1094">
                  <c:v>1962.2083333332505</c:v>
                </c:pt>
                <c:pt idx="1095">
                  <c:v>1962.2916666665838</c:v>
                </c:pt>
                <c:pt idx="1096">
                  <c:v>1962.374999999917</c:v>
                </c:pt>
                <c:pt idx="1097">
                  <c:v>1962.4583333332503</c:v>
                </c:pt>
                <c:pt idx="1098">
                  <c:v>1962.5416666665835</c:v>
                </c:pt>
                <c:pt idx="1099">
                  <c:v>1962.6249999999168</c:v>
                </c:pt>
                <c:pt idx="1100">
                  <c:v>1962.70833333325</c:v>
                </c:pt>
                <c:pt idx="1101">
                  <c:v>1962.7916666665833</c:v>
                </c:pt>
                <c:pt idx="1102">
                  <c:v>1962.8749999999166</c:v>
                </c:pt>
                <c:pt idx="1103">
                  <c:v>1962.9583333332498</c:v>
                </c:pt>
                <c:pt idx="1104">
                  <c:v>1963.0416666665831</c:v>
                </c:pt>
                <c:pt idx="1105">
                  <c:v>1963.1249999999163</c:v>
                </c:pt>
                <c:pt idx="1106">
                  <c:v>1963.2083333332496</c:v>
                </c:pt>
                <c:pt idx="1107">
                  <c:v>1963.2916666665828</c:v>
                </c:pt>
                <c:pt idx="1108">
                  <c:v>1963.3749999999161</c:v>
                </c:pt>
                <c:pt idx="1109">
                  <c:v>1963.4583333332494</c:v>
                </c:pt>
                <c:pt idx="1110">
                  <c:v>1963.5416666665826</c:v>
                </c:pt>
                <c:pt idx="1111">
                  <c:v>1963.6249999999159</c:v>
                </c:pt>
                <c:pt idx="1112">
                  <c:v>1963.7083333332491</c:v>
                </c:pt>
                <c:pt idx="1113">
                  <c:v>1963.7916666665824</c:v>
                </c:pt>
                <c:pt idx="1114">
                  <c:v>1963.8749999999156</c:v>
                </c:pt>
                <c:pt idx="1115">
                  <c:v>1963.9583333332489</c:v>
                </c:pt>
                <c:pt idx="1116">
                  <c:v>1964.0416666665822</c:v>
                </c:pt>
                <c:pt idx="1117">
                  <c:v>1964.1249999999154</c:v>
                </c:pt>
                <c:pt idx="1118">
                  <c:v>1964.2083333332487</c:v>
                </c:pt>
                <c:pt idx="1119">
                  <c:v>1964.2916666665819</c:v>
                </c:pt>
                <c:pt idx="1120">
                  <c:v>1964.3749999999152</c:v>
                </c:pt>
                <c:pt idx="1121">
                  <c:v>1964.4583333332484</c:v>
                </c:pt>
                <c:pt idx="1122">
                  <c:v>1964.5416666665817</c:v>
                </c:pt>
                <c:pt idx="1123">
                  <c:v>1964.624999999915</c:v>
                </c:pt>
                <c:pt idx="1124">
                  <c:v>1964.7083333332482</c:v>
                </c:pt>
                <c:pt idx="1125">
                  <c:v>1964.7916666665815</c:v>
                </c:pt>
                <c:pt idx="1126">
                  <c:v>1964.8749999999147</c:v>
                </c:pt>
                <c:pt idx="1127">
                  <c:v>1964.958333333248</c:v>
                </c:pt>
                <c:pt idx="1128">
                  <c:v>1965.0416666665812</c:v>
                </c:pt>
                <c:pt idx="1129">
                  <c:v>1965.1249999999145</c:v>
                </c:pt>
                <c:pt idx="1130">
                  <c:v>1965.2083333332478</c:v>
                </c:pt>
                <c:pt idx="1131">
                  <c:v>1965.291666666581</c:v>
                </c:pt>
                <c:pt idx="1132">
                  <c:v>1965.3749999999143</c:v>
                </c:pt>
                <c:pt idx="1133">
                  <c:v>1965.4583333332475</c:v>
                </c:pt>
                <c:pt idx="1134">
                  <c:v>1965.5416666665808</c:v>
                </c:pt>
                <c:pt idx="1135">
                  <c:v>1965.6249999999141</c:v>
                </c:pt>
                <c:pt idx="1136">
                  <c:v>1965.7083333332473</c:v>
                </c:pt>
                <c:pt idx="1137">
                  <c:v>1965.7916666665806</c:v>
                </c:pt>
                <c:pt idx="1138">
                  <c:v>1965.8749999999138</c:v>
                </c:pt>
                <c:pt idx="1139">
                  <c:v>1965.9583333332471</c:v>
                </c:pt>
                <c:pt idx="1140">
                  <c:v>1966.0416666665803</c:v>
                </c:pt>
                <c:pt idx="1141">
                  <c:v>1966.1249999999136</c:v>
                </c:pt>
                <c:pt idx="1142">
                  <c:v>1966.2083333332469</c:v>
                </c:pt>
                <c:pt idx="1143">
                  <c:v>1966.2916666665801</c:v>
                </c:pt>
                <c:pt idx="1144">
                  <c:v>1966.3749999999134</c:v>
                </c:pt>
                <c:pt idx="1145">
                  <c:v>1966.4583333332466</c:v>
                </c:pt>
                <c:pt idx="1146">
                  <c:v>1966.5416666665799</c:v>
                </c:pt>
                <c:pt idx="1147">
                  <c:v>1966.6249999999131</c:v>
                </c:pt>
                <c:pt idx="1148">
                  <c:v>1966.7083333332464</c:v>
                </c:pt>
                <c:pt idx="1149">
                  <c:v>1966.7916666665797</c:v>
                </c:pt>
                <c:pt idx="1150">
                  <c:v>1966.8749999999129</c:v>
                </c:pt>
                <c:pt idx="1151">
                  <c:v>1966.9583333332462</c:v>
                </c:pt>
                <c:pt idx="1152">
                  <c:v>1967.0416666665794</c:v>
                </c:pt>
                <c:pt idx="1153">
                  <c:v>1967.1249999999127</c:v>
                </c:pt>
                <c:pt idx="1154">
                  <c:v>1967.2083333332459</c:v>
                </c:pt>
                <c:pt idx="1155">
                  <c:v>1967.2916666665792</c:v>
                </c:pt>
                <c:pt idx="1156">
                  <c:v>1967.3749999999125</c:v>
                </c:pt>
                <c:pt idx="1157">
                  <c:v>1967.4583333332457</c:v>
                </c:pt>
                <c:pt idx="1158">
                  <c:v>1967.541666666579</c:v>
                </c:pt>
                <c:pt idx="1159">
                  <c:v>1967.6249999999122</c:v>
                </c:pt>
                <c:pt idx="1160">
                  <c:v>1967.7083333332455</c:v>
                </c:pt>
                <c:pt idx="1161">
                  <c:v>1967.7916666665787</c:v>
                </c:pt>
                <c:pt idx="1162">
                  <c:v>1967.874999999912</c:v>
                </c:pt>
                <c:pt idx="1163">
                  <c:v>1967.9583333332453</c:v>
                </c:pt>
                <c:pt idx="1164">
                  <c:v>1968.0416666665785</c:v>
                </c:pt>
                <c:pt idx="1165">
                  <c:v>1968.1249999999118</c:v>
                </c:pt>
                <c:pt idx="1166">
                  <c:v>1968.208333333245</c:v>
                </c:pt>
                <c:pt idx="1167">
                  <c:v>1968.2916666665783</c:v>
                </c:pt>
                <c:pt idx="1168">
                  <c:v>1968.3749999999116</c:v>
                </c:pt>
                <c:pt idx="1169">
                  <c:v>1968.4583333332448</c:v>
                </c:pt>
                <c:pt idx="1170">
                  <c:v>1968.5416666665781</c:v>
                </c:pt>
                <c:pt idx="1171">
                  <c:v>1968.6249999999113</c:v>
                </c:pt>
                <c:pt idx="1172">
                  <c:v>1968.7083333332446</c:v>
                </c:pt>
                <c:pt idx="1173">
                  <c:v>1968.7916666665778</c:v>
                </c:pt>
                <c:pt idx="1174">
                  <c:v>1968.8749999999111</c:v>
                </c:pt>
                <c:pt idx="1175">
                  <c:v>1968.9583333332444</c:v>
                </c:pt>
                <c:pt idx="1176">
                  <c:v>1969.0416666665776</c:v>
                </c:pt>
                <c:pt idx="1177">
                  <c:v>1969.1249999999109</c:v>
                </c:pt>
                <c:pt idx="1178">
                  <c:v>1969.2083333332441</c:v>
                </c:pt>
                <c:pt idx="1179">
                  <c:v>1969.2916666665774</c:v>
                </c:pt>
                <c:pt idx="1180">
                  <c:v>1969.3749999999106</c:v>
                </c:pt>
                <c:pt idx="1181">
                  <c:v>1969.4583333332439</c:v>
                </c:pt>
                <c:pt idx="1182">
                  <c:v>1969.5416666665772</c:v>
                </c:pt>
                <c:pt idx="1183">
                  <c:v>1969.6249999999104</c:v>
                </c:pt>
                <c:pt idx="1184">
                  <c:v>1969.7083333332437</c:v>
                </c:pt>
                <c:pt idx="1185">
                  <c:v>1969.7916666665769</c:v>
                </c:pt>
                <c:pt idx="1186">
                  <c:v>1969.8749999999102</c:v>
                </c:pt>
                <c:pt idx="1187">
                  <c:v>1969.9583333332434</c:v>
                </c:pt>
                <c:pt idx="1188">
                  <c:v>1970.0416666665767</c:v>
                </c:pt>
                <c:pt idx="1189">
                  <c:v>1970.12499999991</c:v>
                </c:pt>
                <c:pt idx="1190">
                  <c:v>1970.2083333332432</c:v>
                </c:pt>
                <c:pt idx="1191">
                  <c:v>1970.2916666665765</c:v>
                </c:pt>
                <c:pt idx="1192">
                  <c:v>1970.3749999999097</c:v>
                </c:pt>
                <c:pt idx="1193">
                  <c:v>1970.458333333243</c:v>
                </c:pt>
                <c:pt idx="1194">
                  <c:v>1970.5416666665762</c:v>
                </c:pt>
                <c:pt idx="1195">
                  <c:v>1970.6249999999095</c:v>
                </c:pt>
                <c:pt idx="1196">
                  <c:v>1970.7083333332428</c:v>
                </c:pt>
                <c:pt idx="1197">
                  <c:v>1970.791666666576</c:v>
                </c:pt>
                <c:pt idx="1198">
                  <c:v>1970.8749999999093</c:v>
                </c:pt>
                <c:pt idx="1199">
                  <c:v>1970.9583333332425</c:v>
                </c:pt>
                <c:pt idx="1200">
                  <c:v>1971.0416666665758</c:v>
                </c:pt>
                <c:pt idx="1201">
                  <c:v>1971.1249999999091</c:v>
                </c:pt>
                <c:pt idx="1202">
                  <c:v>1971.2083333332423</c:v>
                </c:pt>
                <c:pt idx="1203">
                  <c:v>1971.2916666665756</c:v>
                </c:pt>
                <c:pt idx="1204">
                  <c:v>1971.3749999999088</c:v>
                </c:pt>
                <c:pt idx="1205">
                  <c:v>1971.4583333332421</c:v>
                </c:pt>
                <c:pt idx="1206">
                  <c:v>1971.5416666665753</c:v>
                </c:pt>
                <c:pt idx="1207">
                  <c:v>1971.6249999999086</c:v>
                </c:pt>
                <c:pt idx="1208">
                  <c:v>1971.7083333332419</c:v>
                </c:pt>
                <c:pt idx="1209">
                  <c:v>1971.7916666665751</c:v>
                </c:pt>
                <c:pt idx="1210">
                  <c:v>1971.8749999999084</c:v>
                </c:pt>
                <c:pt idx="1211">
                  <c:v>1971.9583333332416</c:v>
                </c:pt>
                <c:pt idx="1212">
                  <c:v>1972.0416666665749</c:v>
                </c:pt>
                <c:pt idx="1213">
                  <c:v>1972.1249999999081</c:v>
                </c:pt>
                <c:pt idx="1214">
                  <c:v>1972.2083333332414</c:v>
                </c:pt>
                <c:pt idx="1215">
                  <c:v>1972.2916666665747</c:v>
                </c:pt>
                <c:pt idx="1216">
                  <c:v>1972.3749999999079</c:v>
                </c:pt>
                <c:pt idx="1217">
                  <c:v>1972.4583333332412</c:v>
                </c:pt>
                <c:pt idx="1218">
                  <c:v>1972.5416666665744</c:v>
                </c:pt>
                <c:pt idx="1219">
                  <c:v>1972.6249999999077</c:v>
                </c:pt>
                <c:pt idx="1220">
                  <c:v>1972.7083333332409</c:v>
                </c:pt>
                <c:pt idx="1221">
                  <c:v>1972.7916666665742</c:v>
                </c:pt>
                <c:pt idx="1222">
                  <c:v>1972.8749999999075</c:v>
                </c:pt>
                <c:pt idx="1223">
                  <c:v>1972.9583333332407</c:v>
                </c:pt>
                <c:pt idx="1224">
                  <c:v>1973.041666666574</c:v>
                </c:pt>
                <c:pt idx="1225">
                  <c:v>1973.1249999999072</c:v>
                </c:pt>
                <c:pt idx="1226">
                  <c:v>1973.2083333332405</c:v>
                </c:pt>
                <c:pt idx="1227">
                  <c:v>1973.2916666665737</c:v>
                </c:pt>
                <c:pt idx="1228">
                  <c:v>1973.374999999907</c:v>
                </c:pt>
                <c:pt idx="1229">
                  <c:v>1973.4583333332403</c:v>
                </c:pt>
                <c:pt idx="1230">
                  <c:v>1973.5416666665735</c:v>
                </c:pt>
                <c:pt idx="1231">
                  <c:v>1973.6249999999068</c:v>
                </c:pt>
                <c:pt idx="1232">
                  <c:v>1973.70833333324</c:v>
                </c:pt>
                <c:pt idx="1233">
                  <c:v>1973.7916666665733</c:v>
                </c:pt>
                <c:pt idx="1234">
                  <c:v>1973.8749999999065</c:v>
                </c:pt>
                <c:pt idx="1235">
                  <c:v>1973.9583333332398</c:v>
                </c:pt>
                <c:pt idx="1236">
                  <c:v>1974.0416666665731</c:v>
                </c:pt>
                <c:pt idx="1237">
                  <c:v>1974.1249999999063</c:v>
                </c:pt>
                <c:pt idx="1238">
                  <c:v>1974.2083333332396</c:v>
                </c:pt>
                <c:pt idx="1239">
                  <c:v>1974.2916666665728</c:v>
                </c:pt>
                <c:pt idx="1240">
                  <c:v>1974.3749999999061</c:v>
                </c:pt>
                <c:pt idx="1241">
                  <c:v>1974.4583333332394</c:v>
                </c:pt>
                <c:pt idx="1242">
                  <c:v>1974.5416666665726</c:v>
                </c:pt>
                <c:pt idx="1243">
                  <c:v>1974.6249999999059</c:v>
                </c:pt>
                <c:pt idx="1244">
                  <c:v>1974.7083333332391</c:v>
                </c:pt>
                <c:pt idx="1245">
                  <c:v>1974.7916666665724</c:v>
                </c:pt>
                <c:pt idx="1246">
                  <c:v>1974.8749999999056</c:v>
                </c:pt>
                <c:pt idx="1247">
                  <c:v>1974.9583333332389</c:v>
                </c:pt>
                <c:pt idx="1248">
                  <c:v>1975.0416666665722</c:v>
                </c:pt>
                <c:pt idx="1249">
                  <c:v>1975.1249999999054</c:v>
                </c:pt>
                <c:pt idx="1250">
                  <c:v>1975.2083333332387</c:v>
                </c:pt>
                <c:pt idx="1251">
                  <c:v>1975.2916666665719</c:v>
                </c:pt>
                <c:pt idx="1252">
                  <c:v>1975.3749999999052</c:v>
                </c:pt>
                <c:pt idx="1253">
                  <c:v>1975.4583333332384</c:v>
                </c:pt>
                <c:pt idx="1254">
                  <c:v>1975.5416666665717</c:v>
                </c:pt>
                <c:pt idx="1255">
                  <c:v>1975.624999999905</c:v>
                </c:pt>
                <c:pt idx="1256">
                  <c:v>1975.7083333332382</c:v>
                </c:pt>
                <c:pt idx="1257">
                  <c:v>1975.7916666665715</c:v>
                </c:pt>
                <c:pt idx="1258">
                  <c:v>1975.8749999999047</c:v>
                </c:pt>
                <c:pt idx="1259">
                  <c:v>1975.958333333238</c:v>
                </c:pt>
                <c:pt idx="1260">
                  <c:v>1976.0416666665712</c:v>
                </c:pt>
                <c:pt idx="1261">
                  <c:v>1976.1249999999045</c:v>
                </c:pt>
                <c:pt idx="1262">
                  <c:v>1976.2083333332378</c:v>
                </c:pt>
                <c:pt idx="1263">
                  <c:v>1976.291666666571</c:v>
                </c:pt>
                <c:pt idx="1264">
                  <c:v>1976.3749999999043</c:v>
                </c:pt>
                <c:pt idx="1265">
                  <c:v>1976.4583333332375</c:v>
                </c:pt>
                <c:pt idx="1266">
                  <c:v>1976.5416666665708</c:v>
                </c:pt>
                <c:pt idx="1267">
                  <c:v>1976.624999999904</c:v>
                </c:pt>
                <c:pt idx="1268">
                  <c:v>1976.7083333332373</c:v>
                </c:pt>
                <c:pt idx="1269">
                  <c:v>1976.7916666665706</c:v>
                </c:pt>
                <c:pt idx="1270">
                  <c:v>1976.8749999999038</c:v>
                </c:pt>
                <c:pt idx="1271">
                  <c:v>1976.9583333332371</c:v>
                </c:pt>
                <c:pt idx="1272">
                  <c:v>1977.0416666665703</c:v>
                </c:pt>
                <c:pt idx="1273">
                  <c:v>1977.1249999999036</c:v>
                </c:pt>
                <c:pt idx="1274">
                  <c:v>1977.2083333332369</c:v>
                </c:pt>
                <c:pt idx="1275">
                  <c:v>1977.2916666665701</c:v>
                </c:pt>
                <c:pt idx="1276">
                  <c:v>1977.3749999999034</c:v>
                </c:pt>
                <c:pt idx="1277">
                  <c:v>1977.4583333332366</c:v>
                </c:pt>
                <c:pt idx="1278">
                  <c:v>1977.5416666665699</c:v>
                </c:pt>
                <c:pt idx="1279">
                  <c:v>1977.6249999999031</c:v>
                </c:pt>
                <c:pt idx="1280">
                  <c:v>1977.7083333332364</c:v>
                </c:pt>
                <c:pt idx="1281">
                  <c:v>1977.7916666665697</c:v>
                </c:pt>
                <c:pt idx="1282">
                  <c:v>1977.8749999999029</c:v>
                </c:pt>
                <c:pt idx="1283">
                  <c:v>1977.9583333332362</c:v>
                </c:pt>
                <c:pt idx="1284">
                  <c:v>1978.0416666665694</c:v>
                </c:pt>
                <c:pt idx="1285">
                  <c:v>1978.1249999999027</c:v>
                </c:pt>
                <c:pt idx="1286">
                  <c:v>1978.2083333332359</c:v>
                </c:pt>
                <c:pt idx="1287">
                  <c:v>1978.2916666665692</c:v>
                </c:pt>
                <c:pt idx="1288">
                  <c:v>1978.3749999999025</c:v>
                </c:pt>
                <c:pt idx="1289">
                  <c:v>1978.4583333332357</c:v>
                </c:pt>
                <c:pt idx="1290">
                  <c:v>1978.541666666569</c:v>
                </c:pt>
                <c:pt idx="1291">
                  <c:v>1978.6249999999022</c:v>
                </c:pt>
                <c:pt idx="1292">
                  <c:v>1978.7083333332355</c:v>
                </c:pt>
                <c:pt idx="1293">
                  <c:v>1978.7916666665687</c:v>
                </c:pt>
                <c:pt idx="1294">
                  <c:v>1978.874999999902</c:v>
                </c:pt>
                <c:pt idx="1295">
                  <c:v>1978.9583333332353</c:v>
                </c:pt>
                <c:pt idx="1296">
                  <c:v>1979.0416666665685</c:v>
                </c:pt>
                <c:pt idx="1297">
                  <c:v>1979.1249999999018</c:v>
                </c:pt>
                <c:pt idx="1298">
                  <c:v>1979.208333333235</c:v>
                </c:pt>
                <c:pt idx="1299">
                  <c:v>1979.2916666665683</c:v>
                </c:pt>
                <c:pt idx="1300">
                  <c:v>1979.3749999999015</c:v>
                </c:pt>
                <c:pt idx="1301">
                  <c:v>1979.4583333332348</c:v>
                </c:pt>
                <c:pt idx="1302">
                  <c:v>1979.5416666665681</c:v>
                </c:pt>
                <c:pt idx="1303">
                  <c:v>1979.6249999999013</c:v>
                </c:pt>
                <c:pt idx="1304">
                  <c:v>1979.7083333332346</c:v>
                </c:pt>
                <c:pt idx="1305">
                  <c:v>1979.7916666665678</c:v>
                </c:pt>
                <c:pt idx="1306">
                  <c:v>1979.8749999999011</c:v>
                </c:pt>
                <c:pt idx="1307">
                  <c:v>1979.9583333332343</c:v>
                </c:pt>
                <c:pt idx="1308">
                  <c:v>1980.0416666665676</c:v>
                </c:pt>
                <c:pt idx="1309">
                  <c:v>1980.1249999999009</c:v>
                </c:pt>
                <c:pt idx="1310">
                  <c:v>1980.2083333332341</c:v>
                </c:pt>
                <c:pt idx="1311">
                  <c:v>1980.2916666665674</c:v>
                </c:pt>
                <c:pt idx="1312">
                  <c:v>1980.3749999999006</c:v>
                </c:pt>
                <c:pt idx="1313">
                  <c:v>1980.4583333332339</c:v>
                </c:pt>
                <c:pt idx="1314">
                  <c:v>1980.5416666665672</c:v>
                </c:pt>
                <c:pt idx="1315">
                  <c:v>1980.6249999999004</c:v>
                </c:pt>
                <c:pt idx="1316">
                  <c:v>1980.7083333332337</c:v>
                </c:pt>
                <c:pt idx="1317">
                  <c:v>1980.7916666665669</c:v>
                </c:pt>
                <c:pt idx="1318">
                  <c:v>1980.8749999999002</c:v>
                </c:pt>
                <c:pt idx="1319">
                  <c:v>1980.9583333332334</c:v>
                </c:pt>
                <c:pt idx="1320">
                  <c:v>1981.0416666665667</c:v>
                </c:pt>
                <c:pt idx="1321">
                  <c:v>1981.1249999999</c:v>
                </c:pt>
                <c:pt idx="1322">
                  <c:v>1981.2083333332332</c:v>
                </c:pt>
                <c:pt idx="1323">
                  <c:v>1981.2916666665665</c:v>
                </c:pt>
                <c:pt idx="1324">
                  <c:v>1981.3749999998997</c:v>
                </c:pt>
                <c:pt idx="1325">
                  <c:v>1981.458333333233</c:v>
                </c:pt>
                <c:pt idx="1326">
                  <c:v>1981.5416666665662</c:v>
                </c:pt>
                <c:pt idx="1327">
                  <c:v>1981.6249999998995</c:v>
                </c:pt>
                <c:pt idx="1328">
                  <c:v>1981.7083333332328</c:v>
                </c:pt>
                <c:pt idx="1329">
                  <c:v>1981.791666666566</c:v>
                </c:pt>
                <c:pt idx="1330">
                  <c:v>1981.8749999998993</c:v>
                </c:pt>
                <c:pt idx="1331">
                  <c:v>1981.9583333332325</c:v>
                </c:pt>
                <c:pt idx="1332">
                  <c:v>1982.0416666665658</c:v>
                </c:pt>
                <c:pt idx="1333">
                  <c:v>1982.124999999899</c:v>
                </c:pt>
                <c:pt idx="1334">
                  <c:v>1982.2083333332323</c:v>
                </c:pt>
                <c:pt idx="1335">
                  <c:v>1982.2916666665656</c:v>
                </c:pt>
                <c:pt idx="1336">
                  <c:v>1982.3749999998988</c:v>
                </c:pt>
                <c:pt idx="1337">
                  <c:v>1982.4583333332321</c:v>
                </c:pt>
                <c:pt idx="1338">
                  <c:v>1982.5416666665653</c:v>
                </c:pt>
                <c:pt idx="1339">
                  <c:v>1982.6249999998986</c:v>
                </c:pt>
                <c:pt idx="1340">
                  <c:v>1982.7083333332318</c:v>
                </c:pt>
                <c:pt idx="1341">
                  <c:v>1982.7916666665651</c:v>
                </c:pt>
                <c:pt idx="1342">
                  <c:v>1982.8749999998984</c:v>
                </c:pt>
                <c:pt idx="1343">
                  <c:v>1982.9583333332316</c:v>
                </c:pt>
                <c:pt idx="1344">
                  <c:v>1983.0416666665649</c:v>
                </c:pt>
                <c:pt idx="1345">
                  <c:v>1983.1249999998981</c:v>
                </c:pt>
                <c:pt idx="1346">
                  <c:v>1983.2083333332314</c:v>
                </c:pt>
                <c:pt idx="1347">
                  <c:v>1983.2916666665647</c:v>
                </c:pt>
                <c:pt idx="1348">
                  <c:v>1983.3749999998979</c:v>
                </c:pt>
                <c:pt idx="1349">
                  <c:v>1983.4583333332312</c:v>
                </c:pt>
                <c:pt idx="1350">
                  <c:v>1983.5416666665644</c:v>
                </c:pt>
                <c:pt idx="1351">
                  <c:v>1983.6249999998977</c:v>
                </c:pt>
                <c:pt idx="1352">
                  <c:v>1983.7083333332309</c:v>
                </c:pt>
                <c:pt idx="1353">
                  <c:v>1983.7916666665642</c:v>
                </c:pt>
                <c:pt idx="1354">
                  <c:v>1983.8749999998975</c:v>
                </c:pt>
                <c:pt idx="1355">
                  <c:v>1983.9583333332307</c:v>
                </c:pt>
                <c:pt idx="1356">
                  <c:v>1984.041666666564</c:v>
                </c:pt>
                <c:pt idx="1357">
                  <c:v>1984.1249999998972</c:v>
                </c:pt>
                <c:pt idx="1358">
                  <c:v>1984.2083333332305</c:v>
                </c:pt>
                <c:pt idx="1359">
                  <c:v>1984.2916666665637</c:v>
                </c:pt>
                <c:pt idx="1360">
                  <c:v>1984.374999999897</c:v>
                </c:pt>
                <c:pt idx="1361">
                  <c:v>1984.4583333332303</c:v>
                </c:pt>
                <c:pt idx="1362">
                  <c:v>1984.5416666665635</c:v>
                </c:pt>
                <c:pt idx="1363">
                  <c:v>1984.6249999998968</c:v>
                </c:pt>
                <c:pt idx="1364">
                  <c:v>1984.70833333323</c:v>
                </c:pt>
                <c:pt idx="1365">
                  <c:v>1984.7916666665633</c:v>
                </c:pt>
                <c:pt idx="1366">
                  <c:v>1984.8749999998965</c:v>
                </c:pt>
                <c:pt idx="1367">
                  <c:v>1984.9583333332298</c:v>
                </c:pt>
                <c:pt idx="1368">
                  <c:v>1985.0416666665631</c:v>
                </c:pt>
                <c:pt idx="1369">
                  <c:v>1985.1249999998963</c:v>
                </c:pt>
                <c:pt idx="1370">
                  <c:v>1985.2083333332296</c:v>
                </c:pt>
                <c:pt idx="1371">
                  <c:v>1985.2916666665628</c:v>
                </c:pt>
                <c:pt idx="1372">
                  <c:v>1985.3749999998961</c:v>
                </c:pt>
                <c:pt idx="1373">
                  <c:v>1985.4583333332293</c:v>
                </c:pt>
                <c:pt idx="1374">
                  <c:v>1985.5416666665626</c:v>
                </c:pt>
                <c:pt idx="1375">
                  <c:v>1985.6249999998959</c:v>
                </c:pt>
                <c:pt idx="1376">
                  <c:v>1985.7083333332291</c:v>
                </c:pt>
                <c:pt idx="1377">
                  <c:v>1985.7916666665624</c:v>
                </c:pt>
                <c:pt idx="1378">
                  <c:v>1985.8749999998956</c:v>
                </c:pt>
                <c:pt idx="1379">
                  <c:v>1985.9583333332289</c:v>
                </c:pt>
                <c:pt idx="1380">
                  <c:v>1986.0416666665622</c:v>
                </c:pt>
                <c:pt idx="1381">
                  <c:v>1986.1249999998954</c:v>
                </c:pt>
                <c:pt idx="1382">
                  <c:v>1986.2083333332287</c:v>
                </c:pt>
                <c:pt idx="1383">
                  <c:v>1986.2916666665619</c:v>
                </c:pt>
                <c:pt idx="1384">
                  <c:v>1986.3749999998952</c:v>
                </c:pt>
                <c:pt idx="1385">
                  <c:v>1986.4583333332284</c:v>
                </c:pt>
                <c:pt idx="1386">
                  <c:v>1986.5416666665617</c:v>
                </c:pt>
                <c:pt idx="1387">
                  <c:v>1986.624999999895</c:v>
                </c:pt>
                <c:pt idx="1388">
                  <c:v>1986.7083333332282</c:v>
                </c:pt>
                <c:pt idx="1389">
                  <c:v>1986.7916666665615</c:v>
                </c:pt>
                <c:pt idx="1390">
                  <c:v>1986.8749999998947</c:v>
                </c:pt>
                <c:pt idx="1391">
                  <c:v>1986.958333333228</c:v>
                </c:pt>
                <c:pt idx="1392">
                  <c:v>1987.0416666665612</c:v>
                </c:pt>
                <c:pt idx="1393">
                  <c:v>1987.1249999998945</c:v>
                </c:pt>
                <c:pt idx="1394">
                  <c:v>1987.2083333332278</c:v>
                </c:pt>
                <c:pt idx="1395">
                  <c:v>1987.291666666561</c:v>
                </c:pt>
                <c:pt idx="1396">
                  <c:v>1987.3749999998943</c:v>
                </c:pt>
                <c:pt idx="1397">
                  <c:v>1987.4583333332275</c:v>
                </c:pt>
                <c:pt idx="1398">
                  <c:v>1987.5416666665608</c:v>
                </c:pt>
                <c:pt idx="1399">
                  <c:v>1987.624999999894</c:v>
                </c:pt>
                <c:pt idx="1400">
                  <c:v>1987.7083333332273</c:v>
                </c:pt>
                <c:pt idx="1401">
                  <c:v>1987.7916666665606</c:v>
                </c:pt>
                <c:pt idx="1402">
                  <c:v>1987.8749999998938</c:v>
                </c:pt>
                <c:pt idx="1403">
                  <c:v>1987.9583333332271</c:v>
                </c:pt>
                <c:pt idx="1404">
                  <c:v>1988.0416666665603</c:v>
                </c:pt>
                <c:pt idx="1405">
                  <c:v>1988.1249999998936</c:v>
                </c:pt>
                <c:pt idx="1406">
                  <c:v>1988.2083333332268</c:v>
                </c:pt>
                <c:pt idx="1407">
                  <c:v>1988.2916666665601</c:v>
                </c:pt>
                <c:pt idx="1408">
                  <c:v>1988.3749999998934</c:v>
                </c:pt>
                <c:pt idx="1409">
                  <c:v>1988.4583333332266</c:v>
                </c:pt>
                <c:pt idx="1410">
                  <c:v>1988.5416666665599</c:v>
                </c:pt>
                <c:pt idx="1411">
                  <c:v>1988.6249999998931</c:v>
                </c:pt>
                <c:pt idx="1412">
                  <c:v>1988.7083333332264</c:v>
                </c:pt>
                <c:pt idx="1413">
                  <c:v>1988.7916666665596</c:v>
                </c:pt>
                <c:pt idx="1414">
                  <c:v>1988.8749999998929</c:v>
                </c:pt>
                <c:pt idx="1415">
                  <c:v>1988.9583333332262</c:v>
                </c:pt>
                <c:pt idx="1416">
                  <c:v>1989.0416666665594</c:v>
                </c:pt>
                <c:pt idx="1417">
                  <c:v>1989.1249999998927</c:v>
                </c:pt>
                <c:pt idx="1418">
                  <c:v>1989.2083333332259</c:v>
                </c:pt>
                <c:pt idx="1419">
                  <c:v>1989.2916666665592</c:v>
                </c:pt>
                <c:pt idx="1420">
                  <c:v>1989.3749999998925</c:v>
                </c:pt>
                <c:pt idx="1421">
                  <c:v>1989.4583333332257</c:v>
                </c:pt>
                <c:pt idx="1422">
                  <c:v>1989.541666666559</c:v>
                </c:pt>
                <c:pt idx="1423">
                  <c:v>1989.6249999998922</c:v>
                </c:pt>
                <c:pt idx="1424">
                  <c:v>1989.7083333332255</c:v>
                </c:pt>
                <c:pt idx="1425">
                  <c:v>1989.7916666665587</c:v>
                </c:pt>
                <c:pt idx="1426">
                  <c:v>1989.874999999892</c:v>
                </c:pt>
                <c:pt idx="1427">
                  <c:v>1989.9583333332253</c:v>
                </c:pt>
                <c:pt idx="1428">
                  <c:v>1990.0416666665585</c:v>
                </c:pt>
                <c:pt idx="1429">
                  <c:v>1990.1249999998918</c:v>
                </c:pt>
                <c:pt idx="1430">
                  <c:v>1990.208333333225</c:v>
                </c:pt>
                <c:pt idx="1431">
                  <c:v>1990.2916666665583</c:v>
                </c:pt>
                <c:pt idx="1432">
                  <c:v>1990.3749999998915</c:v>
                </c:pt>
                <c:pt idx="1433">
                  <c:v>1990.4583333332248</c:v>
                </c:pt>
                <c:pt idx="1434">
                  <c:v>1990.5416666665581</c:v>
                </c:pt>
                <c:pt idx="1435">
                  <c:v>1990.6249999998913</c:v>
                </c:pt>
                <c:pt idx="1436">
                  <c:v>1990.7083333332246</c:v>
                </c:pt>
                <c:pt idx="1437">
                  <c:v>1990.7916666665578</c:v>
                </c:pt>
                <c:pt idx="1438">
                  <c:v>1990.8749999998911</c:v>
                </c:pt>
                <c:pt idx="1439">
                  <c:v>1990.9583333332243</c:v>
                </c:pt>
                <c:pt idx="1440">
                  <c:v>1991.0416666665576</c:v>
                </c:pt>
                <c:pt idx="1441">
                  <c:v>1991.1249999998909</c:v>
                </c:pt>
                <c:pt idx="1442">
                  <c:v>1991.2083333332241</c:v>
                </c:pt>
                <c:pt idx="1443">
                  <c:v>1991.2916666665574</c:v>
                </c:pt>
                <c:pt idx="1444">
                  <c:v>1991.3749999998906</c:v>
                </c:pt>
                <c:pt idx="1445">
                  <c:v>1991.4583333332239</c:v>
                </c:pt>
                <c:pt idx="1446">
                  <c:v>1991.5416666665571</c:v>
                </c:pt>
                <c:pt idx="1447">
                  <c:v>1991.6249999998904</c:v>
                </c:pt>
                <c:pt idx="1448">
                  <c:v>1991.7083333332237</c:v>
                </c:pt>
                <c:pt idx="1449">
                  <c:v>1991.7916666665569</c:v>
                </c:pt>
                <c:pt idx="1450">
                  <c:v>1991.8749999998902</c:v>
                </c:pt>
                <c:pt idx="1451">
                  <c:v>1991.9583333332234</c:v>
                </c:pt>
                <c:pt idx="1452">
                  <c:v>1992.0416666665567</c:v>
                </c:pt>
                <c:pt idx="1453">
                  <c:v>1992.12499999989</c:v>
                </c:pt>
                <c:pt idx="1454">
                  <c:v>1992.2083333332232</c:v>
                </c:pt>
                <c:pt idx="1455">
                  <c:v>1992.2916666665565</c:v>
                </c:pt>
                <c:pt idx="1456">
                  <c:v>1992.3749999998897</c:v>
                </c:pt>
                <c:pt idx="1457">
                  <c:v>1992.458333333223</c:v>
                </c:pt>
                <c:pt idx="1458">
                  <c:v>1992.5416666665562</c:v>
                </c:pt>
                <c:pt idx="1459">
                  <c:v>1992.6249999998895</c:v>
                </c:pt>
                <c:pt idx="1460">
                  <c:v>1992.7083333332228</c:v>
                </c:pt>
                <c:pt idx="1461">
                  <c:v>1992.791666666556</c:v>
                </c:pt>
                <c:pt idx="1462">
                  <c:v>1992.8749999998893</c:v>
                </c:pt>
                <c:pt idx="1463">
                  <c:v>1992.9583333332225</c:v>
                </c:pt>
                <c:pt idx="1464">
                  <c:v>1993.0416666665558</c:v>
                </c:pt>
                <c:pt idx="1465">
                  <c:v>1993.124999999889</c:v>
                </c:pt>
                <c:pt idx="1466">
                  <c:v>1993.2083333332223</c:v>
                </c:pt>
                <c:pt idx="1467">
                  <c:v>1993.2916666665556</c:v>
                </c:pt>
                <c:pt idx="1468">
                  <c:v>1993.3749999998888</c:v>
                </c:pt>
                <c:pt idx="1469">
                  <c:v>1993.4583333332221</c:v>
                </c:pt>
                <c:pt idx="1470">
                  <c:v>1993.5416666665553</c:v>
                </c:pt>
                <c:pt idx="1471">
                  <c:v>1993.6249999998886</c:v>
                </c:pt>
                <c:pt idx="1472">
                  <c:v>1993.7083333332218</c:v>
                </c:pt>
                <c:pt idx="1473">
                  <c:v>1993.7916666665551</c:v>
                </c:pt>
                <c:pt idx="1474">
                  <c:v>1993.8749999998884</c:v>
                </c:pt>
                <c:pt idx="1475">
                  <c:v>1993.9583333332216</c:v>
                </c:pt>
                <c:pt idx="1476">
                  <c:v>1994.0416666665549</c:v>
                </c:pt>
                <c:pt idx="1477">
                  <c:v>1994.1249999998881</c:v>
                </c:pt>
                <c:pt idx="1478">
                  <c:v>1994.2083333332214</c:v>
                </c:pt>
                <c:pt idx="1479">
                  <c:v>1994.2916666665546</c:v>
                </c:pt>
                <c:pt idx="1480">
                  <c:v>1994.3749999998879</c:v>
                </c:pt>
                <c:pt idx="1481">
                  <c:v>1994.4583333332212</c:v>
                </c:pt>
                <c:pt idx="1482">
                  <c:v>1994.5416666665544</c:v>
                </c:pt>
                <c:pt idx="1483">
                  <c:v>1994.6249999998877</c:v>
                </c:pt>
                <c:pt idx="1484">
                  <c:v>1994.7083333332209</c:v>
                </c:pt>
                <c:pt idx="1485">
                  <c:v>1994.7916666665542</c:v>
                </c:pt>
                <c:pt idx="1486">
                  <c:v>1994.8749999998875</c:v>
                </c:pt>
                <c:pt idx="1487">
                  <c:v>1994.9583333332207</c:v>
                </c:pt>
                <c:pt idx="1488">
                  <c:v>1995.041666666554</c:v>
                </c:pt>
                <c:pt idx="1489">
                  <c:v>1995.1249999998872</c:v>
                </c:pt>
                <c:pt idx="1490">
                  <c:v>1995.2083333332205</c:v>
                </c:pt>
                <c:pt idx="1491">
                  <c:v>1995.2916666665537</c:v>
                </c:pt>
                <c:pt idx="1492">
                  <c:v>1995.374999999887</c:v>
                </c:pt>
                <c:pt idx="1493">
                  <c:v>1995.4583333332203</c:v>
                </c:pt>
                <c:pt idx="1494">
                  <c:v>1995.5416666665535</c:v>
                </c:pt>
                <c:pt idx="1495">
                  <c:v>1995.6249999998868</c:v>
                </c:pt>
                <c:pt idx="1496">
                  <c:v>1995.70833333322</c:v>
                </c:pt>
                <c:pt idx="1497">
                  <c:v>1995.7916666665533</c:v>
                </c:pt>
                <c:pt idx="1498">
                  <c:v>1995.8749999998865</c:v>
                </c:pt>
                <c:pt idx="1499">
                  <c:v>1995.9583333332198</c:v>
                </c:pt>
                <c:pt idx="1500">
                  <c:v>1996.0416666665531</c:v>
                </c:pt>
                <c:pt idx="1501">
                  <c:v>1996.1249999998863</c:v>
                </c:pt>
                <c:pt idx="1502">
                  <c:v>1996.2083333332196</c:v>
                </c:pt>
                <c:pt idx="1503">
                  <c:v>1996.2916666665528</c:v>
                </c:pt>
                <c:pt idx="1504">
                  <c:v>1996.3749999998861</c:v>
                </c:pt>
                <c:pt idx="1505">
                  <c:v>1996.4583333332193</c:v>
                </c:pt>
                <c:pt idx="1506">
                  <c:v>1996.5416666665526</c:v>
                </c:pt>
                <c:pt idx="1507">
                  <c:v>1996.6249999998859</c:v>
                </c:pt>
                <c:pt idx="1508">
                  <c:v>1996.7083333332191</c:v>
                </c:pt>
                <c:pt idx="1509">
                  <c:v>1996.7916666665524</c:v>
                </c:pt>
                <c:pt idx="1510">
                  <c:v>1996.8749999998856</c:v>
                </c:pt>
                <c:pt idx="1511">
                  <c:v>1996.9583333332189</c:v>
                </c:pt>
                <c:pt idx="1512">
                  <c:v>1997.0416666665521</c:v>
                </c:pt>
                <c:pt idx="1513">
                  <c:v>1997.1249999998854</c:v>
                </c:pt>
                <c:pt idx="1514">
                  <c:v>1997.2083333332187</c:v>
                </c:pt>
                <c:pt idx="1515">
                  <c:v>1997.2916666665519</c:v>
                </c:pt>
                <c:pt idx="1516">
                  <c:v>1997.3749999998852</c:v>
                </c:pt>
                <c:pt idx="1517">
                  <c:v>1997.4583333332184</c:v>
                </c:pt>
                <c:pt idx="1518">
                  <c:v>1997.5416666665517</c:v>
                </c:pt>
                <c:pt idx="1519">
                  <c:v>1997.6249999998849</c:v>
                </c:pt>
                <c:pt idx="1520">
                  <c:v>1997.7083333332182</c:v>
                </c:pt>
                <c:pt idx="1521">
                  <c:v>1997.7916666665515</c:v>
                </c:pt>
                <c:pt idx="1522">
                  <c:v>1997.8749999998847</c:v>
                </c:pt>
                <c:pt idx="1523">
                  <c:v>1997.958333333218</c:v>
                </c:pt>
                <c:pt idx="1524">
                  <c:v>1998.0416666665512</c:v>
                </c:pt>
                <c:pt idx="1525">
                  <c:v>1998.1249999998845</c:v>
                </c:pt>
                <c:pt idx="1526">
                  <c:v>1998.2083333332178</c:v>
                </c:pt>
                <c:pt idx="1527">
                  <c:v>1998.291666666551</c:v>
                </c:pt>
                <c:pt idx="1528">
                  <c:v>1998.3749999998843</c:v>
                </c:pt>
                <c:pt idx="1529">
                  <c:v>1998.4583333332175</c:v>
                </c:pt>
                <c:pt idx="1530">
                  <c:v>1998.5416666665508</c:v>
                </c:pt>
                <c:pt idx="1531">
                  <c:v>1998.624999999884</c:v>
                </c:pt>
                <c:pt idx="1532">
                  <c:v>1998.7083333332173</c:v>
                </c:pt>
                <c:pt idx="1533">
                  <c:v>1998.7916666665506</c:v>
                </c:pt>
                <c:pt idx="1534">
                  <c:v>1998.8749999998838</c:v>
                </c:pt>
                <c:pt idx="1535">
                  <c:v>1998.9583333332171</c:v>
                </c:pt>
                <c:pt idx="1536">
                  <c:v>1999.0416666665503</c:v>
                </c:pt>
                <c:pt idx="1537">
                  <c:v>1999.1249999998836</c:v>
                </c:pt>
                <c:pt idx="1538">
                  <c:v>1999.2083333332168</c:v>
                </c:pt>
                <c:pt idx="1539">
                  <c:v>1999.2916666665501</c:v>
                </c:pt>
                <c:pt idx="1540">
                  <c:v>1999.3749999998834</c:v>
                </c:pt>
                <c:pt idx="1541">
                  <c:v>1999.4583333332166</c:v>
                </c:pt>
                <c:pt idx="1542">
                  <c:v>1999.5416666665499</c:v>
                </c:pt>
                <c:pt idx="1543">
                  <c:v>1999.6249999998831</c:v>
                </c:pt>
                <c:pt idx="1544">
                  <c:v>1999.7083333332164</c:v>
                </c:pt>
                <c:pt idx="1545">
                  <c:v>1999.7916666665496</c:v>
                </c:pt>
                <c:pt idx="1546">
                  <c:v>1999.8749999998829</c:v>
                </c:pt>
                <c:pt idx="1547">
                  <c:v>1999.9583333332162</c:v>
                </c:pt>
                <c:pt idx="1548">
                  <c:v>2000.0416666665494</c:v>
                </c:pt>
                <c:pt idx="1549">
                  <c:v>2000.1249999998827</c:v>
                </c:pt>
                <c:pt idx="1550">
                  <c:v>2000.2083333332159</c:v>
                </c:pt>
                <c:pt idx="1551">
                  <c:v>2000.2916666665492</c:v>
                </c:pt>
                <c:pt idx="1552">
                  <c:v>2000.3749999998824</c:v>
                </c:pt>
                <c:pt idx="1553">
                  <c:v>2000.4583333332157</c:v>
                </c:pt>
                <c:pt idx="1554">
                  <c:v>2000.541666666549</c:v>
                </c:pt>
                <c:pt idx="1555">
                  <c:v>2000.6249999998822</c:v>
                </c:pt>
                <c:pt idx="1556">
                  <c:v>2000.7083333332155</c:v>
                </c:pt>
                <c:pt idx="1557">
                  <c:v>2000.7916666665487</c:v>
                </c:pt>
                <c:pt idx="1558">
                  <c:v>2000.874999999882</c:v>
                </c:pt>
                <c:pt idx="1559">
                  <c:v>2000.9583333332153</c:v>
                </c:pt>
                <c:pt idx="1560">
                  <c:v>2001.0416666665485</c:v>
                </c:pt>
                <c:pt idx="1561">
                  <c:v>2001.1249999998818</c:v>
                </c:pt>
                <c:pt idx="1562">
                  <c:v>2001.208333333215</c:v>
                </c:pt>
                <c:pt idx="1563">
                  <c:v>2001.2916666665483</c:v>
                </c:pt>
                <c:pt idx="1564">
                  <c:v>2001.3749999998815</c:v>
                </c:pt>
                <c:pt idx="1565">
                  <c:v>2001.4583333332148</c:v>
                </c:pt>
                <c:pt idx="1566">
                  <c:v>2001.5416666665481</c:v>
                </c:pt>
                <c:pt idx="1567">
                  <c:v>2001.6249999998813</c:v>
                </c:pt>
                <c:pt idx="1568">
                  <c:v>2001.7083333332146</c:v>
                </c:pt>
                <c:pt idx="1569">
                  <c:v>2001.7916666665478</c:v>
                </c:pt>
                <c:pt idx="1570">
                  <c:v>2001.8749999998811</c:v>
                </c:pt>
                <c:pt idx="1571">
                  <c:v>2001.9583333332143</c:v>
                </c:pt>
                <c:pt idx="1572">
                  <c:v>2002.0416666665476</c:v>
                </c:pt>
                <c:pt idx="1573">
                  <c:v>2002.1249999998809</c:v>
                </c:pt>
                <c:pt idx="1574">
                  <c:v>2002.2083333332141</c:v>
                </c:pt>
                <c:pt idx="1575">
                  <c:v>2002.2916666665474</c:v>
                </c:pt>
                <c:pt idx="1576">
                  <c:v>2002.3749999998806</c:v>
                </c:pt>
                <c:pt idx="1577">
                  <c:v>2002.4583333332139</c:v>
                </c:pt>
                <c:pt idx="1578">
                  <c:v>2002.5416666665471</c:v>
                </c:pt>
                <c:pt idx="1579">
                  <c:v>2002.6249999998804</c:v>
                </c:pt>
                <c:pt idx="1580">
                  <c:v>2002.7083333332137</c:v>
                </c:pt>
                <c:pt idx="1581">
                  <c:v>2002.7916666665469</c:v>
                </c:pt>
                <c:pt idx="1582">
                  <c:v>2002.8749999998802</c:v>
                </c:pt>
                <c:pt idx="1583">
                  <c:v>2002.9583333332134</c:v>
                </c:pt>
                <c:pt idx="1584">
                  <c:v>2003.0416666665467</c:v>
                </c:pt>
                <c:pt idx="1585">
                  <c:v>2003.1249999998799</c:v>
                </c:pt>
                <c:pt idx="1586">
                  <c:v>2003.2083333332132</c:v>
                </c:pt>
                <c:pt idx="1587">
                  <c:v>2003.2916666665465</c:v>
                </c:pt>
                <c:pt idx="1588">
                  <c:v>2003.3749999998797</c:v>
                </c:pt>
                <c:pt idx="1589">
                  <c:v>2003.458333333213</c:v>
                </c:pt>
                <c:pt idx="1590">
                  <c:v>2003.5416666665462</c:v>
                </c:pt>
                <c:pt idx="1591">
                  <c:v>2003.6249999998795</c:v>
                </c:pt>
                <c:pt idx="1592">
                  <c:v>2003.7083333332127</c:v>
                </c:pt>
                <c:pt idx="1593">
                  <c:v>2003.791666666546</c:v>
                </c:pt>
                <c:pt idx="1594">
                  <c:v>2003.8749999998793</c:v>
                </c:pt>
                <c:pt idx="1595">
                  <c:v>2003.9583333332125</c:v>
                </c:pt>
                <c:pt idx="1596">
                  <c:v>2004.0416666665458</c:v>
                </c:pt>
                <c:pt idx="1597">
                  <c:v>2004.124999999879</c:v>
                </c:pt>
                <c:pt idx="1598">
                  <c:v>2004.2083333332123</c:v>
                </c:pt>
                <c:pt idx="1599">
                  <c:v>2004.2916666665456</c:v>
                </c:pt>
                <c:pt idx="1600">
                  <c:v>2004.3749999998788</c:v>
                </c:pt>
                <c:pt idx="1601">
                  <c:v>2004.4583333332121</c:v>
                </c:pt>
                <c:pt idx="1602">
                  <c:v>2004.5416666665453</c:v>
                </c:pt>
                <c:pt idx="1603">
                  <c:v>2004.6249999998786</c:v>
                </c:pt>
                <c:pt idx="1604">
                  <c:v>2004.7083333332118</c:v>
                </c:pt>
                <c:pt idx="1605">
                  <c:v>2004.7916666665451</c:v>
                </c:pt>
                <c:pt idx="1606">
                  <c:v>2004.8749999998784</c:v>
                </c:pt>
                <c:pt idx="1607">
                  <c:v>2004.9583333332116</c:v>
                </c:pt>
                <c:pt idx="1608">
                  <c:v>2005.0416666665449</c:v>
                </c:pt>
                <c:pt idx="1609">
                  <c:v>2005.1249999998781</c:v>
                </c:pt>
                <c:pt idx="1610">
                  <c:v>2005.2083333332114</c:v>
                </c:pt>
                <c:pt idx="1611">
                  <c:v>2005.2916666665446</c:v>
                </c:pt>
                <c:pt idx="1612">
                  <c:v>2005.3749999998779</c:v>
                </c:pt>
                <c:pt idx="1613">
                  <c:v>2005.4583333332112</c:v>
                </c:pt>
                <c:pt idx="1614">
                  <c:v>2005.5416666665444</c:v>
                </c:pt>
                <c:pt idx="1615">
                  <c:v>2005.6249999998777</c:v>
                </c:pt>
                <c:pt idx="1616">
                  <c:v>2005.7083333332109</c:v>
                </c:pt>
                <c:pt idx="1617">
                  <c:v>2005.7916666665442</c:v>
                </c:pt>
                <c:pt idx="1618">
                  <c:v>2005.8749999998774</c:v>
                </c:pt>
                <c:pt idx="1619">
                  <c:v>2005.9583333332107</c:v>
                </c:pt>
                <c:pt idx="1620">
                  <c:v>2006.041666666544</c:v>
                </c:pt>
                <c:pt idx="1621">
                  <c:v>2006.1249999998772</c:v>
                </c:pt>
                <c:pt idx="1622">
                  <c:v>2006.2083333332105</c:v>
                </c:pt>
                <c:pt idx="1623">
                  <c:v>2006.2916666665437</c:v>
                </c:pt>
                <c:pt idx="1624">
                  <c:v>2006.374999999877</c:v>
                </c:pt>
                <c:pt idx="1625">
                  <c:v>2006.4583333332102</c:v>
                </c:pt>
                <c:pt idx="1626">
                  <c:v>2006.5416666665435</c:v>
                </c:pt>
                <c:pt idx="1627">
                  <c:v>2006.6249999998768</c:v>
                </c:pt>
                <c:pt idx="1628">
                  <c:v>2006.70833333321</c:v>
                </c:pt>
                <c:pt idx="1629">
                  <c:v>2006.7916666665433</c:v>
                </c:pt>
                <c:pt idx="1630">
                  <c:v>2006.8749999998765</c:v>
                </c:pt>
                <c:pt idx="1631">
                  <c:v>2006.9583333332098</c:v>
                </c:pt>
                <c:pt idx="1632">
                  <c:v>2007.0416666665431</c:v>
                </c:pt>
                <c:pt idx="1633">
                  <c:v>2007.1249999998763</c:v>
                </c:pt>
                <c:pt idx="1634">
                  <c:v>2007.2083333332096</c:v>
                </c:pt>
                <c:pt idx="1635">
                  <c:v>2007.2916666665428</c:v>
                </c:pt>
                <c:pt idx="1636">
                  <c:v>2007.3749999998761</c:v>
                </c:pt>
                <c:pt idx="1637">
                  <c:v>2007.4583333332093</c:v>
                </c:pt>
                <c:pt idx="1638">
                  <c:v>2007.5416666665426</c:v>
                </c:pt>
                <c:pt idx="1639">
                  <c:v>2007.6249999998759</c:v>
                </c:pt>
                <c:pt idx="1640">
                  <c:v>2007.7083333332091</c:v>
                </c:pt>
                <c:pt idx="1641">
                  <c:v>2007.7916666665424</c:v>
                </c:pt>
                <c:pt idx="1642">
                  <c:v>2007.8749999998756</c:v>
                </c:pt>
                <c:pt idx="1643">
                  <c:v>2007.9583333332089</c:v>
                </c:pt>
                <c:pt idx="1644">
                  <c:v>2008.0416666665421</c:v>
                </c:pt>
                <c:pt idx="1645">
                  <c:v>2008.1249999998754</c:v>
                </c:pt>
                <c:pt idx="1646">
                  <c:v>2008.2083333332087</c:v>
                </c:pt>
                <c:pt idx="1647">
                  <c:v>2008.2916666665419</c:v>
                </c:pt>
                <c:pt idx="1648">
                  <c:v>2008.3749999998752</c:v>
                </c:pt>
                <c:pt idx="1649">
                  <c:v>2008.4583333332084</c:v>
                </c:pt>
                <c:pt idx="1650">
                  <c:v>2008.5416666665417</c:v>
                </c:pt>
                <c:pt idx="1651">
                  <c:v>2008.6249999998749</c:v>
                </c:pt>
                <c:pt idx="1652">
                  <c:v>2008.7083333332082</c:v>
                </c:pt>
                <c:pt idx="1653">
                  <c:v>2008.7916666665415</c:v>
                </c:pt>
                <c:pt idx="1654">
                  <c:v>2008.8749999998747</c:v>
                </c:pt>
                <c:pt idx="1655">
                  <c:v>2008.958333333208</c:v>
                </c:pt>
                <c:pt idx="1656">
                  <c:v>2009.0416666665412</c:v>
                </c:pt>
                <c:pt idx="1657">
                  <c:v>2009.1249999998745</c:v>
                </c:pt>
                <c:pt idx="1658">
                  <c:v>2009.2083333332077</c:v>
                </c:pt>
                <c:pt idx="1659">
                  <c:v>2009.291666666541</c:v>
                </c:pt>
                <c:pt idx="1660">
                  <c:v>2009.3749999998743</c:v>
                </c:pt>
                <c:pt idx="1661">
                  <c:v>2009.4583333332075</c:v>
                </c:pt>
                <c:pt idx="1662">
                  <c:v>2009.5416666665408</c:v>
                </c:pt>
                <c:pt idx="1663">
                  <c:v>2009.624999999874</c:v>
                </c:pt>
                <c:pt idx="1664">
                  <c:v>2009.7083333332073</c:v>
                </c:pt>
                <c:pt idx="1665">
                  <c:v>2009.7916666665406</c:v>
                </c:pt>
                <c:pt idx="1666">
                  <c:v>2009.8749999998738</c:v>
                </c:pt>
                <c:pt idx="1667">
                  <c:v>2009.9583333332071</c:v>
                </c:pt>
                <c:pt idx="1668">
                  <c:v>2010.0416666665403</c:v>
                </c:pt>
                <c:pt idx="1669">
                  <c:v>2010.1249999998736</c:v>
                </c:pt>
                <c:pt idx="1670">
                  <c:v>2010.2083333332068</c:v>
                </c:pt>
                <c:pt idx="1671">
                  <c:v>2010.2916666665401</c:v>
                </c:pt>
                <c:pt idx="1672">
                  <c:v>2010.3749999998734</c:v>
                </c:pt>
                <c:pt idx="1673">
                  <c:v>2010.4583333332066</c:v>
                </c:pt>
                <c:pt idx="1674">
                  <c:v>2010.5416666665399</c:v>
                </c:pt>
                <c:pt idx="1675">
                  <c:v>2010.6249999998731</c:v>
                </c:pt>
                <c:pt idx="1676">
                  <c:v>2010.7083333332064</c:v>
                </c:pt>
                <c:pt idx="1677">
                  <c:v>2010.7916666665396</c:v>
                </c:pt>
                <c:pt idx="1678">
                  <c:v>2010.8749999998729</c:v>
                </c:pt>
                <c:pt idx="1679">
                  <c:v>2010.9583333332062</c:v>
                </c:pt>
                <c:pt idx="1680">
                  <c:v>2011.0416666665394</c:v>
                </c:pt>
                <c:pt idx="1681">
                  <c:v>2011.1249999998727</c:v>
                </c:pt>
                <c:pt idx="1682">
                  <c:v>2011.2083333332059</c:v>
                </c:pt>
                <c:pt idx="1683">
                  <c:v>2011.2916666665392</c:v>
                </c:pt>
                <c:pt idx="1684">
                  <c:v>2011.3749999998724</c:v>
                </c:pt>
                <c:pt idx="1685">
                  <c:v>2011.4583333332057</c:v>
                </c:pt>
                <c:pt idx="1686">
                  <c:v>2011.541666666539</c:v>
                </c:pt>
                <c:pt idx="1687">
                  <c:v>2011.6249999998722</c:v>
                </c:pt>
                <c:pt idx="1688">
                  <c:v>2011.7083333332055</c:v>
                </c:pt>
                <c:pt idx="1689">
                  <c:v>2011.7916666665387</c:v>
                </c:pt>
                <c:pt idx="1690">
                  <c:v>2011.874999999872</c:v>
                </c:pt>
                <c:pt idx="1691">
                  <c:v>2011.9583333332052</c:v>
                </c:pt>
                <c:pt idx="1692">
                  <c:v>2012.0416666665385</c:v>
                </c:pt>
                <c:pt idx="1693">
                  <c:v>2012.1249999998718</c:v>
                </c:pt>
                <c:pt idx="1694">
                  <c:v>2012.208333333205</c:v>
                </c:pt>
                <c:pt idx="1695">
                  <c:v>2012.2916666665383</c:v>
                </c:pt>
                <c:pt idx="1696">
                  <c:v>2012.3749999998715</c:v>
                </c:pt>
                <c:pt idx="1697">
                  <c:v>2012.4583333332048</c:v>
                </c:pt>
                <c:pt idx="1698">
                  <c:v>2012.541666666538</c:v>
                </c:pt>
                <c:pt idx="1699">
                  <c:v>2012.6249999998713</c:v>
                </c:pt>
                <c:pt idx="1700">
                  <c:v>2012.7083333332046</c:v>
                </c:pt>
                <c:pt idx="1701">
                  <c:v>2012.7916666665378</c:v>
                </c:pt>
                <c:pt idx="1702">
                  <c:v>2012.8749999998711</c:v>
                </c:pt>
                <c:pt idx="1703">
                  <c:v>2012.9583333332043</c:v>
                </c:pt>
                <c:pt idx="1704">
                  <c:v>2013.0416666665376</c:v>
                </c:pt>
                <c:pt idx="1705">
                  <c:v>2013.1249999998709</c:v>
                </c:pt>
                <c:pt idx="1706">
                  <c:v>2013.2083333332041</c:v>
                </c:pt>
                <c:pt idx="1707">
                  <c:v>2013.2916666665374</c:v>
                </c:pt>
                <c:pt idx="1708">
                  <c:v>2013.3749999998706</c:v>
                </c:pt>
                <c:pt idx="1709">
                  <c:v>2013.4583333332039</c:v>
                </c:pt>
                <c:pt idx="1710">
                  <c:v>2013.5416666665371</c:v>
                </c:pt>
                <c:pt idx="1711">
                  <c:v>2013.6249999998704</c:v>
                </c:pt>
                <c:pt idx="1712">
                  <c:v>2013.7083333332037</c:v>
                </c:pt>
                <c:pt idx="1713">
                  <c:v>2013.7916666665369</c:v>
                </c:pt>
                <c:pt idx="1714">
                  <c:v>2013.8749999998702</c:v>
                </c:pt>
                <c:pt idx="1715">
                  <c:v>2013.9583333332034</c:v>
                </c:pt>
                <c:pt idx="1716">
                  <c:v>2014.0416666665367</c:v>
                </c:pt>
              </c:numCache>
            </c:numRef>
          </c:xVal>
          <c:yVal>
            <c:numRef>
              <c:f>[1]Data!$J$9:$J$1725</c:f>
              <c:numCache>
                <c:formatCode>General</c:formatCode>
                <c:ptCount val="1717"/>
                <c:pt idx="0">
                  <c:v>7.4490969522810015</c:v>
                </c:pt>
                <c:pt idx="1">
                  <c:v>7.2283840153194729</c:v>
                </c:pt>
                <c:pt idx="2">
                  <c:v>7.1228385233419642</c:v>
                </c:pt>
                <c:pt idx="3">
                  <c:v>7.3926527537052253</c:v>
                </c:pt>
                <c:pt idx="4">
                  <c:v>7.5645612995181422</c:v>
                </c:pt>
                <c:pt idx="5">
                  <c:v>7.6837130026386546</c:v>
                </c:pt>
                <c:pt idx="6">
                  <c:v>7.6837130026386546</c:v>
                </c:pt>
                <c:pt idx="7">
                  <c:v>7.8066252036431418</c:v>
                </c:pt>
                <c:pt idx="8">
                  <c:v>7.6236716187802767</c:v>
                </c:pt>
                <c:pt idx="9">
                  <c:v>7.5064097051049075</c:v>
                </c:pt>
                <c:pt idx="10">
                  <c:v>7.5064097051049075</c:v>
                </c:pt>
                <c:pt idx="11">
                  <c:v>7.3370575139157186</c:v>
                </c:pt>
                <c:pt idx="12">
                  <c:v>7.3829141233776916</c:v>
                </c:pt>
                <c:pt idx="13">
                  <c:v>7.4287707328396646</c:v>
                </c:pt>
                <c:pt idx="14">
                  <c:v>7.3639162156067108</c:v>
                </c:pt>
                <c:pt idx="15">
                  <c:v>7.247993575610157</c:v>
                </c:pt>
                <c:pt idx="16">
                  <c:v>7.2921886583882678</c:v>
                </c:pt>
                <c:pt idx="17">
                  <c:v>7.3899449679672866</c:v>
                </c:pt>
                <c:pt idx="18">
                  <c:v>7.5446258159896979</c:v>
                </c:pt>
                <c:pt idx="19">
                  <c:v>7.5339843119958338</c:v>
                </c:pt>
                <c:pt idx="20">
                  <c:v>7.5234981902799491</c:v>
                </c:pt>
                <c:pt idx="21">
                  <c:v>7.7374846439081457</c:v>
                </c:pt>
                <c:pt idx="22">
                  <c:v>7.5573591550569317</c:v>
                </c:pt>
                <c:pt idx="23">
                  <c:v>7.7133648908528771</c:v>
                </c:pt>
                <c:pt idx="24">
                  <c:v>7.7582100355671386</c:v>
                </c:pt>
                <c:pt idx="25">
                  <c:v>7.6346566351532612</c:v>
                </c:pt>
                <c:pt idx="26">
                  <c:v>7.6785339721369006</c:v>
                </c:pt>
                <c:pt idx="27">
                  <c:v>7.72241130912054</c:v>
                </c:pt>
                <c:pt idx="28">
                  <c:v>7.9375906144241828</c:v>
                </c:pt>
                <c:pt idx="29">
                  <c:v>8.2243261884970629</c:v>
                </c:pt>
                <c:pt idx="30">
                  <c:v>8.27053026820772</c:v>
                </c:pt>
                <c:pt idx="31">
                  <c:v>8.3167343479183771</c:v>
                </c:pt>
                <c:pt idx="32">
                  <c:v>8.3629384276290359</c:v>
                </c:pt>
                <c:pt idx="33">
                  <c:v>8.6046884782018864</c:v>
                </c:pt>
                <c:pt idx="34">
                  <c:v>8.9288275766668423</c:v>
                </c:pt>
                <c:pt idx="35">
                  <c:v>8.7672223615973177</c:v>
                </c:pt>
                <c:pt idx="36">
                  <c:v>8.6323711608706422</c:v>
                </c:pt>
                <c:pt idx="37">
                  <c:v>8.6323711608706422</c:v>
                </c:pt>
                <c:pt idx="38">
                  <c:v>8.6323711608706422</c:v>
                </c:pt>
                <c:pt idx="39">
                  <c:v>8.7672223615973177</c:v>
                </c:pt>
                <c:pt idx="40">
                  <c:v>8.8362699530344528</c:v>
                </c:pt>
                <c:pt idx="41">
                  <c:v>9.0500340406636059</c:v>
                </c:pt>
                <c:pt idx="42">
                  <c:v>8.9776189841896112</c:v>
                </c:pt>
                <c:pt idx="43">
                  <c:v>9.0500340406636059</c:v>
                </c:pt>
                <c:pt idx="44">
                  <c:v>9.0500340406636059</c:v>
                </c:pt>
                <c:pt idx="45">
                  <c:v>9.1984263108048019</c:v>
                </c:pt>
                <c:pt idx="46">
                  <c:v>9.2743971630986355</c:v>
                </c:pt>
                <c:pt idx="47">
                  <c:v>9.2743971630986355</c:v>
                </c:pt>
                <c:pt idx="48">
                  <c:v>9.1070547795035939</c:v>
                </c:pt>
                <c:pt idx="49">
                  <c:v>8.9376962226122298</c:v>
                </c:pt>
                <c:pt idx="50">
                  <c:v>8.7703538390171882</c:v>
                </c:pt>
                <c:pt idx="51">
                  <c:v>8.5325402322182811</c:v>
                </c:pt>
                <c:pt idx="52">
                  <c:v>8.5754243688766874</c:v>
                </c:pt>
                <c:pt idx="53">
                  <c:v>8.5489168548759533</c:v>
                </c:pt>
                <c:pt idx="54">
                  <c:v>8.3758534161065139</c:v>
                </c:pt>
                <c:pt idx="55">
                  <c:v>8.13125199495658</c:v>
                </c:pt>
                <c:pt idx="56">
                  <c:v>8.0276414368957116</c:v>
                </c:pt>
                <c:pt idx="57">
                  <c:v>7.8545779981262713</c:v>
                </c:pt>
                <c:pt idx="58">
                  <c:v>7.7456450319125176</c:v>
                </c:pt>
                <c:pt idx="59">
                  <c:v>7.6369385656696931</c:v>
                </c:pt>
                <c:pt idx="60">
                  <c:v>7.5605643175178789</c:v>
                </c:pt>
                <c:pt idx="61">
                  <c:v>7.4193253577227534</c:v>
                </c:pt>
                <c:pt idx="62">
                  <c:v>7.2759464136883079</c:v>
                </c:pt>
                <c:pt idx="63">
                  <c:v>7.1956466454381243</c:v>
                </c:pt>
                <c:pt idx="64">
                  <c:v>7.3119875776695773</c:v>
                </c:pt>
                <c:pt idx="65">
                  <c:v>7.3647738723466372</c:v>
                </c:pt>
                <c:pt idx="66">
                  <c:v>7.2105739193943803</c:v>
                </c:pt>
                <c:pt idx="67">
                  <c:v>6.9926928830422428</c:v>
                </c:pt>
                <c:pt idx="68">
                  <c:v>6.7765886512885531</c:v>
                </c:pt>
                <c:pt idx="69">
                  <c:v>6.5048119399834921</c:v>
                </c:pt>
                <c:pt idx="70">
                  <c:v>6.3011419598437248</c:v>
                </c:pt>
                <c:pt idx="71">
                  <c:v>6.0449476769357195</c:v>
                </c:pt>
                <c:pt idx="72">
                  <c:v>5.975904427636535</c:v>
                </c:pt>
                <c:pt idx="73">
                  <c:v>6.1708117642899127</c:v>
                </c:pt>
                <c:pt idx="74">
                  <c:v>6.4979376317803688</c:v>
                </c:pt>
                <c:pt idx="75">
                  <c:v>6.3584370378222541</c:v>
                </c:pt>
                <c:pt idx="76">
                  <c:v>6.2797212553645663</c:v>
                </c:pt>
                <c:pt idx="77">
                  <c:v>6.6743263218141387</c:v>
                </c:pt>
                <c:pt idx="78">
                  <c:v>6.6506961655801184</c:v>
                </c:pt>
                <c:pt idx="79">
                  <c:v>6.9468703571428563</c:v>
                </c:pt>
                <c:pt idx="80">
                  <c:v>7.0556508213774967</c:v>
                </c:pt>
                <c:pt idx="81">
                  <c:v>7.0963105040769614</c:v>
                </c:pt>
                <c:pt idx="82">
                  <c:v>7.2772384289616872</c:v>
                </c:pt>
                <c:pt idx="83">
                  <c:v>7.3187111253386048</c:v>
                </c:pt>
                <c:pt idx="84">
                  <c:v>7.5652309846942485</c:v>
                </c:pt>
                <c:pt idx="85">
                  <c:v>7.6668554280779428</c:v>
                </c:pt>
                <c:pt idx="86">
                  <c:v>7.8507763718472932</c:v>
                </c:pt>
                <c:pt idx="87">
                  <c:v>7.9561967757490093</c:v>
                </c:pt>
                <c:pt idx="88">
                  <c:v>8.2457790638707813</c:v>
                </c:pt>
                <c:pt idx="89">
                  <c:v>8.4553193263913027</c:v>
                </c:pt>
                <c:pt idx="90">
                  <c:v>8.382305475198315</c:v>
                </c:pt>
                <c:pt idx="91">
                  <c:v>8.3135451640012104</c:v>
                </c:pt>
                <c:pt idx="92">
                  <c:v>8.3352303160429493</c:v>
                </c:pt>
                <c:pt idx="93">
                  <c:v>8.4508331523990865</c:v>
                </c:pt>
                <c:pt idx="94">
                  <c:v>8.5717532318694776</c:v>
                </c:pt>
                <c:pt idx="95">
                  <c:v>8.7938315241878495</c:v>
                </c:pt>
                <c:pt idx="96">
                  <c:v>8.8553704484106497</c:v>
                </c:pt>
                <c:pt idx="97">
                  <c:v>8.9182827124592858</c:v>
                </c:pt>
                <c:pt idx="98">
                  <c:v>9.1834509875062942</c:v>
                </c:pt>
                <c:pt idx="99">
                  <c:v>9.4547872484251929</c:v>
                </c:pt>
                <c:pt idx="100">
                  <c:v>9.6221537193694147</c:v>
                </c:pt>
                <c:pt idx="101">
                  <c:v>9.9018054726760774</c:v>
                </c:pt>
                <c:pt idx="102">
                  <c:v>9.9512132215648315</c:v>
                </c:pt>
                <c:pt idx="103">
                  <c:v>10.118579692509051</c:v>
                </c:pt>
                <c:pt idx="104">
                  <c:v>9.9365131941118019</c:v>
                </c:pt>
                <c:pt idx="105">
                  <c:v>9.5584824388474665</c:v>
                </c:pt>
                <c:pt idx="106">
                  <c:v>9.2211022039023476</c:v>
                </c:pt>
                <c:pt idx="107">
                  <c:v>9.0886349563506741</c:v>
                </c:pt>
                <c:pt idx="108">
                  <c:v>9.0426595281937754</c:v>
                </c:pt>
                <c:pt idx="109">
                  <c:v>9.2540886178817594</c:v>
                </c:pt>
                <c:pt idx="110">
                  <c:v>9.3785792280664193</c:v>
                </c:pt>
                <c:pt idx="111">
                  <c:v>9.9664057534508572</c:v>
                </c:pt>
                <c:pt idx="112">
                  <c:v>10.492638477877126</c:v>
                </c:pt>
                <c:pt idx="113">
                  <c:v>10.940410499807175</c:v>
                </c:pt>
                <c:pt idx="114">
                  <c:v>11.171793894285855</c:v>
                </c:pt>
                <c:pt idx="115">
                  <c:v>11.400662251868029</c:v>
                </c:pt>
                <c:pt idx="116">
                  <c:v>11.51332655944776</c:v>
                </c:pt>
                <c:pt idx="117">
                  <c:v>11.742348406684341</c:v>
                </c:pt>
                <c:pt idx="118">
                  <c:v>11.847958149749463</c:v>
                </c:pt>
                <c:pt idx="119">
                  <c:v>11.953894838053055</c:v>
                </c:pt>
                <c:pt idx="120">
                  <c:v>11.971169029010586</c:v>
                </c:pt>
                <c:pt idx="121">
                  <c:v>11.751410496918687</c:v>
                </c:pt>
                <c:pt idx="122">
                  <c:v>11.648948541163946</c:v>
                </c:pt>
                <c:pt idx="123">
                  <c:v>11.432238164189394</c:v>
                </c:pt>
                <c:pt idx="124">
                  <c:v>11.446464200029579</c:v>
                </c:pt>
                <c:pt idx="125">
                  <c:v>11.34400224427484</c:v>
                </c:pt>
                <c:pt idx="126">
                  <c:v>11.130309203588574</c:v>
                </c:pt>
                <c:pt idx="127">
                  <c:v>10.817032704081631</c:v>
                </c:pt>
                <c:pt idx="128">
                  <c:v>10.316900976774097</c:v>
                </c:pt>
                <c:pt idx="129">
                  <c:v>10.12648230790886</c:v>
                </c:pt>
                <c:pt idx="130">
                  <c:v>10.127662793111719</c:v>
                </c:pt>
                <c:pt idx="131">
                  <c:v>10.031903712222324</c:v>
                </c:pt>
                <c:pt idx="132">
                  <c:v>10.01366388729101</c:v>
                </c:pt>
                <c:pt idx="133">
                  <c:v>9.9005960195325766</c:v>
                </c:pt>
                <c:pt idx="134">
                  <c:v>9.8825251164624746</c:v>
                </c:pt>
                <c:pt idx="135">
                  <c:v>9.7739362570196029</c:v>
                </c:pt>
                <c:pt idx="136">
                  <c:v>9.6651791457374898</c:v>
                </c:pt>
                <c:pt idx="137">
                  <c:v>9.5605048919847224</c:v>
                </c:pt>
                <c:pt idx="138">
                  <c:v>9.6296943209711277</c:v>
                </c:pt>
                <c:pt idx="139">
                  <c:v>9.5231419993034034</c:v>
                </c:pt>
                <c:pt idx="140">
                  <c:v>9.7695819722743309</c:v>
                </c:pt>
                <c:pt idx="141">
                  <c:v>9.8426655285599498</c:v>
                </c:pt>
                <c:pt idx="142">
                  <c:v>9.9148268256466618</c:v>
                </c:pt>
                <c:pt idx="143">
                  <c:v>9.9906053369047356</c:v>
                </c:pt>
                <c:pt idx="144">
                  <c:v>9.9325204221552905</c:v>
                </c:pt>
                <c:pt idx="145">
                  <c:v>9.7813402992103775</c:v>
                </c:pt>
                <c:pt idx="146">
                  <c:v>9.8163505926563985</c:v>
                </c:pt>
                <c:pt idx="147">
                  <c:v>9.8521143561263465</c:v>
                </c:pt>
                <c:pt idx="148">
                  <c:v>9.8885727040816302</c:v>
                </c:pt>
                <c:pt idx="149">
                  <c:v>10.124217056718404</c:v>
                </c:pt>
                <c:pt idx="150">
                  <c:v>10.268642607075028</c:v>
                </c:pt>
                <c:pt idx="151">
                  <c:v>10.206408409456392</c:v>
                </c:pt>
                <c:pt idx="152">
                  <c:v>10.248775353267639</c:v>
                </c:pt>
                <c:pt idx="153">
                  <c:v>10.185899430854956</c:v>
                </c:pt>
                <c:pt idx="154">
                  <c:v>10.228403413329042</c:v>
                </c:pt>
                <c:pt idx="155">
                  <c:v>10.060147586029588</c:v>
                </c:pt>
                <c:pt idx="156">
                  <c:v>9.8715198187915316</c:v>
                </c:pt>
                <c:pt idx="157">
                  <c:v>9.6828920515534769</c:v>
                </c:pt>
                <c:pt idx="158">
                  <c:v>9.4942642843154221</c:v>
                </c:pt>
                <c:pt idx="159">
                  <c:v>9.5015016467817812</c:v>
                </c:pt>
                <c:pt idx="160">
                  <c:v>9.5091372608276146</c:v>
                </c:pt>
                <c:pt idx="161">
                  <c:v>9.3123964899139384</c:v>
                </c:pt>
                <c:pt idx="162">
                  <c:v>9.2146747595869805</c:v>
                </c:pt>
                <c:pt idx="163">
                  <c:v>9.0157968870779097</c:v>
                </c:pt>
                <c:pt idx="164">
                  <c:v>8.9138281734735116</c:v>
                </c:pt>
                <c:pt idx="165">
                  <c:v>8.8095930169559633</c:v>
                </c:pt>
                <c:pt idx="166">
                  <c:v>8.8018488069811109</c:v>
                </c:pt>
                <c:pt idx="167">
                  <c:v>8.6927322324487051</c:v>
                </c:pt>
                <c:pt idx="168">
                  <c:v>8.6001966957807028</c:v>
                </c:pt>
                <c:pt idx="169">
                  <c:v>8.4081913170310898</c:v>
                </c:pt>
                <c:pt idx="170">
                  <c:v>8.5101595395366285</c:v>
                </c:pt>
                <c:pt idx="171">
                  <c:v>8.3197859786049388</c:v>
                </c:pt>
                <c:pt idx="172">
                  <c:v>8.4179696960460699</c:v>
                </c:pt>
                <c:pt idx="173">
                  <c:v>8.5238158417115386</c:v>
                </c:pt>
                <c:pt idx="174">
                  <c:v>8.3265062814055675</c:v>
                </c:pt>
                <c:pt idx="175">
                  <c:v>8.2277615260627748</c:v>
                </c:pt>
                <c:pt idx="176">
                  <c:v>8.2298911575145901</c:v>
                </c:pt>
                <c:pt idx="177">
                  <c:v>8.1328960117295956</c:v>
                </c:pt>
                <c:pt idx="178">
                  <c:v>7.9373357750545575</c:v>
                </c:pt>
                <c:pt idx="179">
                  <c:v>7.6591435855829664</c:v>
                </c:pt>
                <c:pt idx="180">
                  <c:v>7.9867081527259556</c:v>
                </c:pt>
                <c:pt idx="181">
                  <c:v>8.131921028230062</c:v>
                </c:pt>
                <c:pt idx="182">
                  <c:v>8.3768534996130644</c:v>
                </c:pt>
                <c:pt idx="183">
                  <c:v>8.6277685923161247</c:v>
                </c:pt>
                <c:pt idx="184">
                  <c:v>8.9959349022521717</c:v>
                </c:pt>
                <c:pt idx="185">
                  <c:v>9.2642152554453698</c:v>
                </c:pt>
                <c:pt idx="186">
                  <c:v>9.3008818480912296</c:v>
                </c:pt>
                <c:pt idx="187">
                  <c:v>9.3366528722156996</c:v>
                </c:pt>
                <c:pt idx="188">
                  <c:v>9.4872440475740181</c:v>
                </c:pt>
                <c:pt idx="189">
                  <c:v>9.6378352229323347</c:v>
                </c:pt>
                <c:pt idx="190">
                  <c:v>9.788426398290655</c:v>
                </c:pt>
                <c:pt idx="191">
                  <c:v>9.8178056395321445</c:v>
                </c:pt>
                <c:pt idx="192">
                  <c:v>9.6566562210231996</c:v>
                </c:pt>
                <c:pt idx="193">
                  <c:v>9.6147966183956122</c:v>
                </c:pt>
                <c:pt idx="194">
                  <c:v>9.6865488319657302</c:v>
                </c:pt>
                <c:pt idx="195">
                  <c:v>9.7583010455358465</c:v>
                </c:pt>
                <c:pt idx="196">
                  <c:v>9.8300532591059628</c:v>
                </c:pt>
                <c:pt idx="197">
                  <c:v>10.019688409783468</c:v>
                </c:pt>
                <c:pt idx="198">
                  <c:v>10.213882775843999</c:v>
                </c:pt>
                <c:pt idx="199">
                  <c:v>10.164901285287577</c:v>
                </c:pt>
                <c:pt idx="200">
                  <c:v>10.360845117942473</c:v>
                </c:pt>
                <c:pt idx="201">
                  <c:v>10.310114160791684</c:v>
                </c:pt>
                <c:pt idx="202">
                  <c:v>10.260566540526662</c:v>
                </c:pt>
                <c:pt idx="203">
                  <c:v>10.094785818327528</c:v>
                </c:pt>
                <c:pt idx="204">
                  <c:v>9.7499534658748246</c:v>
                </c:pt>
                <c:pt idx="205">
                  <c:v>9.626499920644001</c:v>
                </c:pt>
                <c:pt idx="206">
                  <c:v>9.3937590253881158</c:v>
                </c:pt>
                <c:pt idx="207">
                  <c:v>9.2675637385553884</c:v>
                </c:pt>
                <c:pt idx="208">
                  <c:v>9.1354918317472347</c:v>
                </c:pt>
                <c:pt idx="209">
                  <c:v>9.0031982812547113</c:v>
                </c:pt>
                <c:pt idx="210">
                  <c:v>8.659057133641662</c:v>
                </c:pt>
                <c:pt idx="211">
                  <c:v>8.4179696960460699</c:v>
                </c:pt>
                <c:pt idx="212">
                  <c:v>8.1797523469932827</c:v>
                </c:pt>
                <c:pt idx="213">
                  <c:v>7.8492038152992842</c:v>
                </c:pt>
                <c:pt idx="214">
                  <c:v>7.5234195418257661</c:v>
                </c:pt>
                <c:pt idx="215">
                  <c:v>7.2906786465698818</c:v>
                </c:pt>
                <c:pt idx="216">
                  <c:v>7.6469100240463401</c:v>
                </c:pt>
                <c:pt idx="217">
                  <c:v>7.8389713275326462</c:v>
                </c:pt>
                <c:pt idx="218">
                  <c:v>8.0327500687081184</c:v>
                </c:pt>
                <c:pt idx="219">
                  <c:v>8.1309281251034395</c:v>
                </c:pt>
                <c:pt idx="220">
                  <c:v>8.437881991366698</c:v>
                </c:pt>
                <c:pt idx="221">
                  <c:v>8.5385144834935875</c:v>
                </c:pt>
                <c:pt idx="222">
                  <c:v>8.6391469756204753</c:v>
                </c:pt>
                <c:pt idx="223">
                  <c:v>8.7428289372057559</c:v>
                </c:pt>
                <c:pt idx="224">
                  <c:v>8.7342881707824276</c:v>
                </c:pt>
                <c:pt idx="225">
                  <c:v>8.8336783465189193</c:v>
                </c:pt>
                <c:pt idx="226">
                  <c:v>8.9360803457625764</c:v>
                </c:pt>
                <c:pt idx="227">
                  <c:v>8.9252778541201305</c:v>
                </c:pt>
                <c:pt idx="228">
                  <c:v>9.1240126195045761</c:v>
                </c:pt>
                <c:pt idx="229">
                  <c:v>9.0965673943790613</c:v>
                </c:pt>
                <c:pt idx="230">
                  <c:v>9.0721716387119358</c:v>
                </c:pt>
                <c:pt idx="231">
                  <c:v>9.0477758830448121</c:v>
                </c:pt>
                <c:pt idx="232">
                  <c:v>8.9089739341980785</c:v>
                </c:pt>
                <c:pt idx="233">
                  <c:v>8.884879346140746</c:v>
                </c:pt>
                <c:pt idx="234">
                  <c:v>8.8607847580834171</c:v>
                </c:pt>
                <c:pt idx="235">
                  <c:v>8.5181872770709912</c:v>
                </c:pt>
                <c:pt idx="236">
                  <c:v>8.3950089877036334</c:v>
                </c:pt>
                <c:pt idx="237">
                  <c:v>8.372048279361195</c:v>
                </c:pt>
                <c:pt idx="238">
                  <c:v>8.5473298164472933</c:v>
                </c:pt>
                <c:pt idx="239">
                  <c:v>8.5238158417115386</c:v>
                </c:pt>
                <c:pt idx="240">
                  <c:v>8.7527224822738088</c:v>
                </c:pt>
                <c:pt idx="241">
                  <c:v>8.7677733295950073</c:v>
                </c:pt>
                <c:pt idx="242">
                  <c:v>8.7853789679985486</c:v>
                </c:pt>
                <c:pt idx="243">
                  <c:v>8.8025615607818928</c:v>
                </c:pt>
                <c:pt idx="244">
                  <c:v>9.0264323413353686</c:v>
                </c:pt>
                <c:pt idx="245">
                  <c:v>9.3715417468261375</c:v>
                </c:pt>
                <c:pt idx="246">
                  <c:v>9.6137406348750041</c:v>
                </c:pt>
                <c:pt idx="247">
                  <c:v>9.7372253986688246</c:v>
                </c:pt>
                <c:pt idx="248">
                  <c:v>9.9870124762291077</c:v>
                </c:pt>
                <c:pt idx="249">
                  <c:v>10.11509019348151</c:v>
                </c:pt>
                <c:pt idx="250">
                  <c:v>10.369744942595185</c:v>
                </c:pt>
                <c:pt idx="251">
                  <c:v>10.499443956171421</c:v>
                </c:pt>
                <c:pt idx="252">
                  <c:v>10.851362151553861</c:v>
                </c:pt>
                <c:pt idx="253">
                  <c:v>10.930569174557901</c:v>
                </c:pt>
                <c:pt idx="254">
                  <c:v>11.303368395748633</c:v>
                </c:pt>
                <c:pt idx="255">
                  <c:v>11.538540385785568</c:v>
                </c:pt>
                <c:pt idx="256">
                  <c:v>11.620958531398323</c:v>
                </c:pt>
                <c:pt idx="257">
                  <c:v>11.703376677011075</c:v>
                </c:pt>
                <c:pt idx="258">
                  <c:v>11.475631210637459</c:v>
                </c:pt>
                <c:pt idx="259">
                  <c:v>11.405811312582159</c:v>
                </c:pt>
                <c:pt idx="260">
                  <c:v>11.485018335586203</c:v>
                </c:pt>
                <c:pt idx="261">
                  <c:v>11.564225358590244</c:v>
                </c:pt>
                <c:pt idx="262">
                  <c:v>11.348663687920579</c:v>
                </c:pt>
                <c:pt idx="263">
                  <c:v>11.283036996045098</c:v>
                </c:pt>
                <c:pt idx="264">
                  <c:v>10.604802605825942</c:v>
                </c:pt>
                <c:pt idx="265">
                  <c:v>10.214273662958975</c:v>
                </c:pt>
                <c:pt idx="266">
                  <c:v>10.189692216787149</c:v>
                </c:pt>
                <c:pt idx="267">
                  <c:v>10.03840774938546</c:v>
                </c:pt>
                <c:pt idx="268">
                  <c:v>9.8863799841022164</c:v>
                </c:pt>
                <c:pt idx="269">
                  <c:v>9.8521304840119299</c:v>
                </c:pt>
                <c:pt idx="270">
                  <c:v>9.8160783894068118</c:v>
                </c:pt>
                <c:pt idx="271">
                  <c:v>9.9153705418832665</c:v>
                </c:pt>
                <c:pt idx="272">
                  <c:v>9.2286544700930619</c:v>
                </c:pt>
                <c:pt idx="273">
                  <c:v>8.8173258008100408</c:v>
                </c:pt>
                <c:pt idx="274">
                  <c:v>8.7564511428360632</c:v>
                </c:pt>
                <c:pt idx="275">
                  <c:v>8.5714871437264222</c:v>
                </c:pt>
                <c:pt idx="276">
                  <c:v>8.5283536187368725</c:v>
                </c:pt>
                <c:pt idx="277">
                  <c:v>8.3598395900069651</c:v>
                </c:pt>
                <c:pt idx="278">
                  <c:v>8.3086960623385249</c:v>
                </c:pt>
                <c:pt idx="279">
                  <c:v>8.015239988647421</c:v>
                </c:pt>
                <c:pt idx="280">
                  <c:v>7.7182482996106385</c:v>
                </c:pt>
                <c:pt idx="281">
                  <c:v>7.4247922259195338</c:v>
                </c:pt>
                <c:pt idx="282">
                  <c:v>7.1313361522284282</c:v>
                </c:pt>
                <c:pt idx="283">
                  <c:v>6.641828987868255</c:v>
                </c:pt>
                <c:pt idx="284">
                  <c:v>6.2683568512766064</c:v>
                </c:pt>
                <c:pt idx="285">
                  <c:v>6.1581876246864313</c:v>
                </c:pt>
                <c:pt idx="286">
                  <c:v>5.8654384676554985</c:v>
                </c:pt>
                <c:pt idx="287">
                  <c:v>5.656984553081549</c:v>
                </c:pt>
                <c:pt idx="288">
                  <c:v>5.9221557040072463</c:v>
                </c:pt>
                <c:pt idx="289">
                  <c:v>6.1873268549329445</c:v>
                </c:pt>
                <c:pt idx="290">
                  <c:v>6.4524980058586419</c:v>
                </c:pt>
                <c:pt idx="291">
                  <c:v>6.437771901311109</c:v>
                </c:pt>
                <c:pt idx="292">
                  <c:v>6.6002213752003538</c:v>
                </c:pt>
                <c:pt idx="293">
                  <c:v>6.7582879402458333</c:v>
                </c:pt>
                <c:pt idx="294">
                  <c:v>7.10150401129152</c:v>
                </c:pt>
                <c:pt idx="295">
                  <c:v>7.4542622015181257</c:v>
                </c:pt>
                <c:pt idx="296">
                  <c:v>7.708384776569881</c:v>
                </c:pt>
                <c:pt idx="297">
                  <c:v>7.9625073516216336</c:v>
                </c:pt>
                <c:pt idx="298">
                  <c:v>8.2166299266733898</c:v>
                </c:pt>
                <c:pt idx="299">
                  <c:v>8.590053010693552</c:v>
                </c:pt>
                <c:pt idx="300">
                  <c:v>8.5977639332775482</c:v>
                </c:pt>
                <c:pt idx="301">
                  <c:v>8.6021521360296305</c:v>
                </c:pt>
                <c:pt idx="302">
                  <c:v>8.4854768296223231</c:v>
                </c:pt>
                <c:pt idx="303">
                  <c:v>8.4918766017799268</c:v>
                </c:pt>
                <c:pt idx="304">
                  <c:v>8.4948262589603214</c:v>
                </c:pt>
                <c:pt idx="305">
                  <c:v>8.501550669468676</c:v>
                </c:pt>
                <c:pt idx="306">
                  <c:v>8.3795718989936905</c:v>
                </c:pt>
                <c:pt idx="307">
                  <c:v>8.2538968021406749</c:v>
                </c:pt>
                <c:pt idx="308">
                  <c:v>8.1319180316656894</c:v>
                </c:pt>
                <c:pt idx="309">
                  <c:v>7.7743542864626534</c:v>
                </c:pt>
                <c:pt idx="310">
                  <c:v>7.4337375231783573</c:v>
                </c:pt>
                <c:pt idx="311">
                  <c:v>7.3187289257733488</c:v>
                </c:pt>
                <c:pt idx="312">
                  <c:v>7.8317560716880354</c:v>
                </c:pt>
                <c:pt idx="313">
                  <c:v>8.1331154441212909</c:v>
                </c:pt>
                <c:pt idx="314">
                  <c:v>8.4308872049779584</c:v>
                </c:pt>
                <c:pt idx="315">
                  <c:v>8.8589422580584927</c:v>
                </c:pt>
                <c:pt idx="316">
                  <c:v>9.3036534935011534</c:v>
                </c:pt>
                <c:pt idx="317">
                  <c:v>9.610448582877634</c:v>
                </c:pt>
                <c:pt idx="318">
                  <c:v>9.9172436722541111</c:v>
                </c:pt>
                <c:pt idx="319">
                  <c:v>9.7830476614854049</c:v>
                </c:pt>
                <c:pt idx="320">
                  <c:v>9.7926604321906492</c:v>
                </c:pt>
                <c:pt idx="321">
                  <c:v>10.221824732996778</c:v>
                </c:pt>
                <c:pt idx="322">
                  <c:v>10.514573890027711</c:v>
                </c:pt>
                <c:pt idx="323">
                  <c:v>10.803837938046371</c:v>
                </c:pt>
                <c:pt idx="324">
                  <c:v>10.918846535451383</c:v>
                </c:pt>
                <c:pt idx="325">
                  <c:v>10.881879153946592</c:v>
                </c:pt>
                <c:pt idx="326">
                  <c:v>10.995267853687746</c:v>
                </c:pt>
                <c:pt idx="327">
                  <c:v>11.108656553428901</c:v>
                </c:pt>
                <c:pt idx="328">
                  <c:v>10.486961444797926</c:v>
                </c:pt>
                <c:pt idx="329">
                  <c:v>11.338869974115489</c:v>
                </c:pt>
                <c:pt idx="330">
                  <c:v>11.615868337905985</c:v>
                </c:pt>
                <c:pt idx="331">
                  <c:v>11.734362044323269</c:v>
                </c:pt>
                <c:pt idx="332">
                  <c:v>11.84937064172828</c:v>
                </c:pt>
                <c:pt idx="333">
                  <c:v>11.964379239133287</c:v>
                </c:pt>
                <c:pt idx="334">
                  <c:v>12.082872945550569</c:v>
                </c:pt>
                <c:pt idx="335">
                  <c:v>12.026074214970972</c:v>
                </c:pt>
                <c:pt idx="336">
                  <c:v>12.397164505032935</c:v>
                </c:pt>
                <c:pt idx="337">
                  <c:v>12.421783722339095</c:v>
                </c:pt>
                <c:pt idx="338">
                  <c:v>12.782707220324736</c:v>
                </c:pt>
                <c:pt idx="339">
                  <c:v>12.966022667798468</c:v>
                </c:pt>
                <c:pt idx="340">
                  <c:v>13.325365782670078</c:v>
                </c:pt>
                <c:pt idx="341">
                  <c:v>13.498986717224986</c:v>
                </c:pt>
                <c:pt idx="342">
                  <c:v>13.66803851605435</c:v>
                </c:pt>
                <c:pt idx="343">
                  <c:v>13.835882778346193</c:v>
                </c:pt>
                <c:pt idx="344">
                  <c:v>13.646375826297787</c:v>
                </c:pt>
                <c:pt idx="345">
                  <c:v>13.803187133343403</c:v>
                </c:pt>
                <c:pt idx="346">
                  <c:v>13.959134563843884</c:v>
                </c:pt>
                <c:pt idx="347">
                  <c:v>14.108384841453582</c:v>
                </c:pt>
                <c:pt idx="348">
                  <c:v>14.108384841453582</c:v>
                </c:pt>
                <c:pt idx="349">
                  <c:v>13.940436048394393</c:v>
                </c:pt>
                <c:pt idx="350">
                  <c:v>13.940436048394393</c:v>
                </c:pt>
                <c:pt idx="351">
                  <c:v>13.940436048394393</c:v>
                </c:pt>
                <c:pt idx="352">
                  <c:v>14.280444566592209</c:v>
                </c:pt>
                <c:pt idx="353">
                  <c:v>14.456752834398502</c:v>
                </c:pt>
                <c:pt idx="354">
                  <c:v>14.280444566592209</c:v>
                </c:pt>
                <c:pt idx="355">
                  <c:v>14.456752834398502</c:v>
                </c:pt>
                <c:pt idx="356">
                  <c:v>14.280444566592209</c:v>
                </c:pt>
                <c:pt idx="357">
                  <c:v>14.456752834398502</c:v>
                </c:pt>
                <c:pt idx="358">
                  <c:v>14.456752834398502</c:v>
                </c:pt>
                <c:pt idx="359">
                  <c:v>14.637453400274719</c:v>
                </c:pt>
                <c:pt idx="360">
                  <c:v>14.507953834020331</c:v>
                </c:pt>
                <c:pt idx="361">
                  <c:v>14.73808589240161</c:v>
                </c:pt>
                <c:pt idx="362">
                  <c:v>14.789926873194249</c:v>
                </c:pt>
                <c:pt idx="363">
                  <c:v>15.029645216084207</c:v>
                </c:pt>
                <c:pt idx="364">
                  <c:v>15.079054364113247</c:v>
                </c:pt>
                <c:pt idx="365">
                  <c:v>15.131551583894103</c:v>
                </c:pt>
                <c:pt idx="366">
                  <c:v>14.994241326906417</c:v>
                </c:pt>
                <c:pt idx="367">
                  <c:v>14.857325360851627</c:v>
                </c:pt>
                <c:pt idx="368">
                  <c:v>14.726708459298216</c:v>
                </c:pt>
                <c:pt idx="369">
                  <c:v>14.777285033804896</c:v>
                </c:pt>
                <c:pt idx="370">
                  <c:v>14.646267013534001</c:v>
                </c:pt>
                <c:pt idx="371">
                  <c:v>14.521287550410825</c:v>
                </c:pt>
                <c:pt idx="372">
                  <c:v>15.013672868780187</c:v>
                </c:pt>
                <c:pt idx="373">
                  <c:v>15.334050774554864</c:v>
                </c:pt>
                <c:pt idx="374">
                  <c:v>15.651489433487566</c:v>
                </c:pt>
                <c:pt idx="375">
                  <c:v>15.778831052276404</c:v>
                </c:pt>
                <c:pt idx="376">
                  <c:v>15.906030704223427</c:v>
                </c:pt>
                <c:pt idx="377">
                  <c:v>16.027467132793983</c:v>
                </c:pt>
                <c:pt idx="378">
                  <c:v>16.333832876217304</c:v>
                </c:pt>
                <c:pt idx="379">
                  <c:v>16.838809480634946</c:v>
                </c:pt>
                <c:pt idx="380">
                  <c:v>16.949401082910455</c:v>
                </c:pt>
                <c:pt idx="381">
                  <c:v>16.130321312969095</c:v>
                </c:pt>
                <c:pt idx="382">
                  <c:v>16.972935089086974</c:v>
                </c:pt>
                <c:pt idx="383">
                  <c:v>17.077057232868484</c:v>
                </c:pt>
                <c:pt idx="384">
                  <c:v>16.666848046461602</c:v>
                </c:pt>
                <c:pt idx="385">
                  <c:v>16.441656597868583</c:v>
                </c:pt>
                <c:pt idx="386">
                  <c:v>16.772026860546681</c:v>
                </c:pt>
                <c:pt idx="387">
                  <c:v>16.541931285435052</c:v>
                </c:pt>
                <c:pt idx="388">
                  <c:v>16.68842285703133</c:v>
                </c:pt>
                <c:pt idx="389">
                  <c:v>16.452975109770811</c:v>
                </c:pt>
                <c:pt idx="390">
                  <c:v>16.217527362510303</c:v>
                </c:pt>
                <c:pt idx="391">
                  <c:v>15.979242895403278</c:v>
                </c:pt>
                <c:pt idx="392">
                  <c:v>15.56279480325494</c:v>
                </c:pt>
                <c:pt idx="393">
                  <c:v>15.508347400882249</c:v>
                </c:pt>
                <c:pt idx="394">
                  <c:v>15.449686625917488</c:v>
                </c:pt>
                <c:pt idx="395">
                  <c:v>15.211469276864703</c:v>
                </c:pt>
                <c:pt idx="396">
                  <c:v>14.769232473647524</c:v>
                </c:pt>
                <c:pt idx="397">
                  <c:v>14.344213391665395</c:v>
                </c:pt>
                <c:pt idx="398">
                  <c:v>14.415626392535993</c:v>
                </c:pt>
                <c:pt idx="399">
                  <c:v>14.488821756471761</c:v>
                </c:pt>
                <c:pt idx="400">
                  <c:v>14.732164490216322</c:v>
                </c:pt>
                <c:pt idx="401">
                  <c:v>14.637451568303769</c:v>
                </c:pt>
                <c:pt idx="402">
                  <c:v>14.542738646391216</c:v>
                </c:pt>
                <c:pt idx="403">
                  <c:v>14.277210987495948</c:v>
                </c:pt>
                <c:pt idx="404">
                  <c:v>14.020535858788234</c:v>
                </c:pt>
                <c:pt idx="405">
                  <c:v>13.928000322120232</c:v>
                </c:pt>
                <c:pt idx="406">
                  <c:v>13.521881265256143</c:v>
                </c:pt>
                <c:pt idx="407">
                  <c:v>13.431424731351125</c:v>
                </c:pt>
                <c:pt idx="408">
                  <c:v>13.842590794555752</c:v>
                </c:pt>
                <c:pt idx="409">
                  <c:v>14.253756857760379</c:v>
                </c:pt>
                <c:pt idx="410">
                  <c:v>14.831461769243761</c:v>
                </c:pt>
                <c:pt idx="411">
                  <c:v>15.247297145951531</c:v>
                </c:pt>
                <c:pt idx="412">
                  <c:v>15.843205520430704</c:v>
                </c:pt>
                <c:pt idx="413">
                  <c:v>16.263821596194347</c:v>
                </c:pt>
                <c:pt idx="414">
                  <c:v>16.684437671957998</c:v>
                </c:pt>
                <c:pt idx="415">
                  <c:v>16.910638652782605</c:v>
                </c:pt>
                <c:pt idx="416">
                  <c:v>17.525669823485291</c:v>
                </c:pt>
                <c:pt idx="417">
                  <c:v>17.946285899248938</c:v>
                </c:pt>
                <c:pt idx="418">
                  <c:v>18.158144782905914</c:v>
                </c:pt>
                <c:pt idx="419">
                  <c:v>18.365417489806642</c:v>
                </c:pt>
                <c:pt idx="420">
                  <c:v>18.571000521408955</c:v>
                </c:pt>
                <c:pt idx="421">
                  <c:v>18.776583553011267</c:v>
                </c:pt>
                <c:pt idx="422">
                  <c:v>18.98216658461358</c:v>
                </c:pt>
                <c:pt idx="423">
                  <c:v>19.187749616215893</c:v>
                </c:pt>
                <c:pt idx="424">
                  <c:v>19.177806336911829</c:v>
                </c:pt>
                <c:pt idx="425">
                  <c:v>19.381104637303117</c:v>
                </c:pt>
                <c:pt idx="426">
                  <c:v>20.259674315948995</c:v>
                </c:pt>
                <c:pt idx="427">
                  <c:v>20.010081742625147</c:v>
                </c:pt>
                <c:pt idx="428">
                  <c:v>19.990999538476991</c:v>
                </c:pt>
                <c:pt idx="429">
                  <c:v>19.755202002567771</c:v>
                </c:pt>
                <c:pt idx="430">
                  <c:v>19.739657348338703</c:v>
                </c:pt>
                <c:pt idx="431">
                  <c:v>19.724264603649402</c:v>
                </c:pt>
                <c:pt idx="432">
                  <c:v>19.718671666107912</c:v>
                </c:pt>
                <c:pt idx="433">
                  <c:v>19.087746416359185</c:v>
                </c:pt>
                <c:pt idx="434">
                  <c:v>19.075440110108303</c:v>
                </c:pt>
                <c:pt idx="435">
                  <c:v>18.860030378252656</c:v>
                </c:pt>
                <c:pt idx="436">
                  <c:v>18.253570613153418</c:v>
                </c:pt>
                <c:pt idx="437">
                  <c:v>17.856761965202512</c:v>
                </c:pt>
                <c:pt idx="438">
                  <c:v>17.648013902792403</c:v>
                </c:pt>
                <c:pt idx="439">
                  <c:v>17.436750803485783</c:v>
                </c:pt>
                <c:pt idx="440">
                  <c:v>17.228002741075667</c:v>
                </c:pt>
                <c:pt idx="441">
                  <c:v>16.84555261141254</c:v>
                </c:pt>
                <c:pt idx="442">
                  <c:v>17.34437636134065</c:v>
                </c:pt>
                <c:pt idx="443">
                  <c:v>17.501252780798293</c:v>
                </c:pt>
                <c:pt idx="444">
                  <c:v>17.513996829263895</c:v>
                </c:pt>
                <c:pt idx="445">
                  <c:v>17.529734781739755</c:v>
                </c:pt>
                <c:pt idx="446">
                  <c:v>17.348121633390203</c:v>
                </c:pt>
                <c:pt idx="447">
                  <c:v>16.977826713566241</c:v>
                </c:pt>
                <c:pt idx="448">
                  <c:v>16.800890575386013</c:v>
                </c:pt>
                <c:pt idx="449">
                  <c:v>16.6212735866273</c:v>
                </c:pt>
                <c:pt idx="450">
                  <c:v>16.262906561308473</c:v>
                </c:pt>
                <c:pt idx="451">
                  <c:v>16.08789403350049</c:v>
                </c:pt>
                <c:pt idx="452">
                  <c:v>15.91022980072572</c:v>
                </c:pt>
                <c:pt idx="453">
                  <c:v>15.563506584411103</c:v>
                </c:pt>
                <c:pt idx="454">
                  <c:v>15.226613214422507</c:v>
                </c:pt>
                <c:pt idx="455">
                  <c:v>14.894245824684953</c:v>
                </c:pt>
                <c:pt idx="456">
                  <c:v>15.442022946278149</c:v>
                </c:pt>
                <c:pt idx="457">
                  <c:v>15.664637850099695</c:v>
                </c:pt>
                <c:pt idx="458">
                  <c:v>16.049833862807063</c:v>
                </c:pt>
                <c:pt idx="459">
                  <c:v>16.096236137647338</c:v>
                </c:pt>
                <c:pt idx="460">
                  <c:v>16.305359776082774</c:v>
                </c:pt>
                <c:pt idx="461">
                  <c:v>16.510257820990308</c:v>
                </c:pt>
                <c:pt idx="462">
                  <c:v>16.879890458773676</c:v>
                </c:pt>
                <c:pt idx="463">
                  <c:v>17.07699262579008</c:v>
                </c:pt>
                <c:pt idx="464">
                  <c:v>17.270336546366821</c:v>
                </c:pt>
                <c:pt idx="465">
                  <c:v>17.290198979591832</c:v>
                </c:pt>
                <c:pt idx="466">
                  <c:v>17.475774274557445</c:v>
                </c:pt>
                <c:pt idx="467">
                  <c:v>17.657814083831628</c:v>
                </c:pt>
                <c:pt idx="468">
                  <c:v>17.768991963727871</c:v>
                </c:pt>
                <c:pt idx="469">
                  <c:v>17.710348425893788</c:v>
                </c:pt>
                <c:pt idx="470">
                  <c:v>17.318726059190137</c:v>
                </c:pt>
                <c:pt idx="471">
                  <c:v>17.099835873106233</c:v>
                </c:pt>
                <c:pt idx="472">
                  <c:v>17.367389510084401</c:v>
                </c:pt>
                <c:pt idx="473">
                  <c:v>17.475774274557445</c:v>
                </c:pt>
                <c:pt idx="474">
                  <c:v>17.417130736723362</c:v>
                </c:pt>
                <c:pt idx="475">
                  <c:v>17.527051020408162</c:v>
                </c:pt>
                <c:pt idx="476">
                  <c:v>17.639127053443744</c:v>
                </c:pt>
                <c:pt idx="477">
                  <c:v>18.111999251384894</c:v>
                </c:pt>
                <c:pt idx="478">
                  <c:v>18.422645266916682</c:v>
                </c:pt>
                <c:pt idx="479">
                  <c:v>18.359769344503995</c:v>
                </c:pt>
                <c:pt idx="480">
                  <c:v>18.065510027612632</c:v>
                </c:pt>
                <c:pt idx="481">
                  <c:v>18.340970783419777</c:v>
                </c:pt>
                <c:pt idx="482">
                  <c:v>17.847415255441454</c:v>
                </c:pt>
                <c:pt idx="483">
                  <c:v>18.119100038059809</c:v>
                </c:pt>
                <c:pt idx="484">
                  <c:v>17.811502261912445</c:v>
                </c:pt>
                <c:pt idx="485">
                  <c:v>17.501252780798293</c:v>
                </c:pt>
                <c:pt idx="486">
                  <c:v>17.006272237778049</c:v>
                </c:pt>
                <c:pt idx="487">
                  <c:v>16.17993652985491</c:v>
                </c:pt>
                <c:pt idx="488">
                  <c:v>15.718980603171227</c:v>
                </c:pt>
                <c:pt idx="489">
                  <c:v>15.424721286279862</c:v>
                </c:pt>
                <c:pt idx="490">
                  <c:v>15.290510146087165</c:v>
                </c:pt>
                <c:pt idx="491">
                  <c:v>15.151043166489869</c:v>
                </c:pt>
                <c:pt idx="492">
                  <c:v>15.226979690103756</c:v>
                </c:pt>
                <c:pt idx="493">
                  <c:v>15.298969441454494</c:v>
                </c:pt>
                <c:pt idx="494">
                  <c:v>15.216543588748531</c:v>
                </c:pt>
                <c:pt idx="495">
                  <c:v>14.989072439855176</c:v>
                </c:pt>
                <c:pt idx="496">
                  <c:v>15.206721329599365</c:v>
                </c:pt>
                <c:pt idx="497">
                  <c:v>15.579534367002237</c:v>
                </c:pt>
                <c:pt idx="498">
                  <c:v>15.80175408200444</c:v>
                </c:pt>
                <c:pt idx="499">
                  <c:v>15.864451490914215</c:v>
                </c:pt>
                <c:pt idx="500">
                  <c:v>15.928299744897956</c:v>
                </c:pt>
                <c:pt idx="501">
                  <c:v>16.146203622448976</c:v>
                </c:pt>
                <c:pt idx="502">
                  <c:v>16.361738979591834</c:v>
                </c:pt>
                <c:pt idx="503">
                  <c:v>16.7422222880144</c:v>
                </c:pt>
                <c:pt idx="504">
                  <c:v>16.442268673469385</c:v>
                </c:pt>
                <c:pt idx="505">
                  <c:v>16.302525969387752</c:v>
                </c:pt>
                <c:pt idx="506">
                  <c:v>16.165151785714283</c:v>
                </c:pt>
                <c:pt idx="507">
                  <c:v>16.027777602040814</c:v>
                </c:pt>
                <c:pt idx="508">
                  <c:v>16.051829072164946</c:v>
                </c:pt>
                <c:pt idx="509">
                  <c:v>15.750660714285711</c:v>
                </c:pt>
                <c:pt idx="510">
                  <c:v>15.455576565656562</c:v>
                </c:pt>
                <c:pt idx="511">
                  <c:v>15.317245404040403</c:v>
                </c:pt>
                <c:pt idx="512">
                  <c:v>15.029446249999998</c:v>
                </c:pt>
                <c:pt idx="513">
                  <c:v>14.894819549999999</c:v>
                </c:pt>
                <c:pt idx="514">
                  <c:v>14.61175415841584</c:v>
                </c:pt>
                <c:pt idx="515">
                  <c:v>14.623245000000001</c:v>
                </c:pt>
                <c:pt idx="516">
                  <c:v>14.4096992</c:v>
                </c:pt>
                <c:pt idx="517">
                  <c:v>14.341893484848484</c:v>
                </c:pt>
                <c:pt idx="518">
                  <c:v>14.126190656565656</c:v>
                </c:pt>
                <c:pt idx="519">
                  <c:v>14.052431581632652</c:v>
                </c:pt>
                <c:pt idx="520">
                  <c:v>13.697129595959597</c:v>
                </c:pt>
                <c:pt idx="521">
                  <c:v>13.481426767676766</c:v>
                </c:pt>
                <c:pt idx="522">
                  <c:v>13.133066699999997</c:v>
                </c:pt>
                <c:pt idx="523">
                  <c:v>12.668472598039214</c:v>
                </c:pt>
                <c:pt idx="524">
                  <c:v>12.459113970588234</c:v>
                </c:pt>
                <c:pt idx="525">
                  <c:v>12.37104004950495</c:v>
                </c:pt>
                <c:pt idx="526">
                  <c:v>12.042672352941176</c:v>
                </c:pt>
                <c:pt idx="527">
                  <c:v>11.950475247524752</c:v>
                </c:pt>
                <c:pt idx="528">
                  <c:v>12.639925742574258</c:v>
                </c:pt>
                <c:pt idx="529">
                  <c:v>13.462669999999997</c:v>
                </c:pt>
                <c:pt idx="530">
                  <c:v>14.302035353535352</c:v>
                </c:pt>
                <c:pt idx="531">
                  <c:v>14.855359999999999</c:v>
                </c:pt>
                <c:pt idx="532">
                  <c:v>15.397727722772276</c:v>
                </c:pt>
                <c:pt idx="533">
                  <c:v>16.08717821782178</c:v>
                </c:pt>
                <c:pt idx="534">
                  <c:v>16.776628712871286</c:v>
                </c:pt>
                <c:pt idx="535">
                  <c:v>17.466079207920792</c:v>
                </c:pt>
                <c:pt idx="536">
                  <c:v>18.155529702970298</c:v>
                </c:pt>
                <c:pt idx="537">
                  <c:v>18.66022549019608</c:v>
                </c:pt>
                <c:pt idx="538">
                  <c:v>19.155121359223298</c:v>
                </c:pt>
                <c:pt idx="539">
                  <c:v>19.831184466019412</c:v>
                </c:pt>
                <c:pt idx="540">
                  <c:v>20.850176249999997</c:v>
                </c:pt>
                <c:pt idx="541">
                  <c:v>22.057620624999998</c:v>
                </c:pt>
                <c:pt idx="542">
                  <c:v>23.034650476190475</c:v>
                </c:pt>
                <c:pt idx="543">
                  <c:v>24.021712735849054</c:v>
                </c:pt>
                <c:pt idx="544">
                  <c:v>24.968632242990655</c:v>
                </c:pt>
                <c:pt idx="545">
                  <c:v>25.898016203703701</c:v>
                </c:pt>
                <c:pt idx="546">
                  <c:v>27.058591203703699</c:v>
                </c:pt>
                <c:pt idx="547">
                  <c:v>27.960274770642197</c:v>
                </c:pt>
                <c:pt idx="548">
                  <c:v>28.606605405405407</c:v>
                </c:pt>
                <c:pt idx="549">
                  <c:v>29.209515929203537</c:v>
                </c:pt>
                <c:pt idx="550">
                  <c:v>29.791455652173909</c:v>
                </c:pt>
                <c:pt idx="551">
                  <c:v>30.615168103448276</c:v>
                </c:pt>
                <c:pt idx="552">
                  <c:v>29.936883333333327</c:v>
                </c:pt>
                <c:pt idx="553">
                  <c:v>28.782259999999997</c:v>
                </c:pt>
                <c:pt idx="554">
                  <c:v>28.395401666666661</c:v>
                </c:pt>
                <c:pt idx="555">
                  <c:v>26.656381349206349</c:v>
                </c:pt>
                <c:pt idx="556">
                  <c:v>25.859061718749995</c:v>
                </c:pt>
                <c:pt idx="557">
                  <c:v>25.086275000000001</c:v>
                </c:pt>
                <c:pt idx="558">
                  <c:v>25.097434374999995</c:v>
                </c:pt>
                <c:pt idx="559">
                  <c:v>24.336364999999997</c:v>
                </c:pt>
                <c:pt idx="560">
                  <c:v>23.438379323308268</c:v>
                </c:pt>
                <c:pt idx="561">
                  <c:v>22.730076296296293</c:v>
                </c:pt>
                <c:pt idx="562">
                  <c:v>22.369008518518516</c:v>
                </c:pt>
                <c:pt idx="563">
                  <c:v>21.686656934306569</c:v>
                </c:pt>
                <c:pt idx="564">
                  <c:v>20.824031428571427</c:v>
                </c:pt>
                <c:pt idx="565">
                  <c:v>20.281253900709217</c:v>
                </c:pt>
                <c:pt idx="566">
                  <c:v>20.028208571428568</c:v>
                </c:pt>
                <c:pt idx="567">
                  <c:v>19.33746795774648</c:v>
                </c:pt>
                <c:pt idx="568">
                  <c:v>18.553192068965515</c:v>
                </c:pt>
                <c:pt idx="569">
                  <c:v>17.921804421768705</c:v>
                </c:pt>
                <c:pt idx="570">
                  <c:v>17.07813013245033</c:v>
                </c:pt>
                <c:pt idx="571">
                  <c:v>16.383701623376624</c:v>
                </c:pt>
                <c:pt idx="572">
                  <c:v>15.71581178343949</c:v>
                </c:pt>
                <c:pt idx="573">
                  <c:v>15.058460624999999</c:v>
                </c:pt>
                <c:pt idx="574">
                  <c:v>14.439546625766869</c:v>
                </c:pt>
                <c:pt idx="575">
                  <c:v>13.9269</c:v>
                </c:pt>
                <c:pt idx="576">
                  <c:v>13.85656212121212</c:v>
                </c:pt>
                <c:pt idx="577">
                  <c:v>14.041524691358024</c:v>
                </c:pt>
                <c:pt idx="578">
                  <c:v>13.79951981707317</c:v>
                </c:pt>
                <c:pt idx="579">
                  <c:v>13.48212874251497</c:v>
                </c:pt>
                <c:pt idx="580">
                  <c:v>13.253903846153845</c:v>
                </c:pt>
                <c:pt idx="581">
                  <c:v>13.185230769230769</c:v>
                </c:pt>
                <c:pt idx="582">
                  <c:v>12.739645114942528</c:v>
                </c:pt>
                <c:pt idx="583">
                  <c:v>12.458149717514123</c:v>
                </c:pt>
                <c:pt idx="584">
                  <c:v>12.322959269662919</c:v>
                </c:pt>
                <c:pt idx="585">
                  <c:v>12.054591160220992</c:v>
                </c:pt>
                <c:pt idx="586">
                  <c:v>11.731217567567567</c:v>
                </c:pt>
                <c:pt idx="587">
                  <c:v>11.421531746031746</c:v>
                </c:pt>
                <c:pt idx="588">
                  <c:v>11.054927875647667</c:v>
                </c:pt>
                <c:pt idx="589">
                  <c:v>10.811797666666665</c:v>
                </c:pt>
                <c:pt idx="590">
                  <c:v>10.574782360406092</c:v>
                </c:pt>
                <c:pt idx="591">
                  <c:v>10.138737463054188</c:v>
                </c:pt>
                <c:pt idx="592">
                  <c:v>9.8682678155339794</c:v>
                </c:pt>
                <c:pt idx="593">
                  <c:v>9.6066734449760762</c:v>
                </c:pt>
                <c:pt idx="594">
                  <c:v>9.532338124999999</c:v>
                </c:pt>
                <c:pt idx="595">
                  <c:v>9.6424916009852222</c:v>
                </c:pt>
                <c:pt idx="596">
                  <c:v>9.6617868750000007</c:v>
                </c:pt>
                <c:pt idx="597">
                  <c:v>9.5843666080402006</c:v>
                </c:pt>
                <c:pt idx="598">
                  <c:v>9.5049920202020193</c:v>
                </c:pt>
                <c:pt idx="599">
                  <c:v>9.5717525773195895</c:v>
                </c:pt>
                <c:pt idx="600">
                  <c:v>9.2540585526315766</c:v>
                </c:pt>
                <c:pt idx="601">
                  <c:v>9.0196861413043479</c:v>
                </c:pt>
                <c:pt idx="602">
                  <c:v>8.5299091530054625</c:v>
                </c:pt>
                <c:pt idx="603">
                  <c:v>8.0791408839778995</c:v>
                </c:pt>
                <c:pt idx="604">
                  <c:v>7.7043820621468928</c:v>
                </c:pt>
                <c:pt idx="605">
                  <c:v>7.1876519886363628</c:v>
                </c:pt>
                <c:pt idx="606">
                  <c:v>6.5897055084745748</c:v>
                </c:pt>
                <c:pt idx="607">
                  <c:v>6.0323672316384176</c:v>
                </c:pt>
                <c:pt idx="608">
                  <c:v>5.5376007142857135</c:v>
                </c:pt>
                <c:pt idx="609">
                  <c:v>4.9738928571428564</c:v>
                </c:pt>
                <c:pt idx="610">
                  <c:v>4.4355308908045981</c:v>
                </c:pt>
                <c:pt idx="611">
                  <c:v>3.8909450867052011</c:v>
                </c:pt>
                <c:pt idx="612">
                  <c:v>4.4404011538461541</c:v>
                </c:pt>
                <c:pt idx="613">
                  <c:v>4.8991373076923077</c:v>
                </c:pt>
                <c:pt idx="614">
                  <c:v>5.420649700598803</c:v>
                </c:pt>
                <c:pt idx="615">
                  <c:v>5.8834897904191621</c:v>
                </c:pt>
                <c:pt idx="616">
                  <c:v>6.3477197904191618</c:v>
                </c:pt>
                <c:pt idx="617">
                  <c:v>6.8105598802395209</c:v>
                </c:pt>
                <c:pt idx="618">
                  <c:v>7.2301059226190461</c:v>
                </c:pt>
                <c:pt idx="619">
                  <c:v>7.7842421987951784</c:v>
                </c:pt>
                <c:pt idx="620">
                  <c:v>8.2498704819277098</c:v>
                </c:pt>
                <c:pt idx="621">
                  <c:v>8.6633101497005978</c:v>
                </c:pt>
                <c:pt idx="622">
                  <c:v>9.0732095535714272</c:v>
                </c:pt>
                <c:pt idx="623">
                  <c:v>9.4768846153846145</c:v>
                </c:pt>
                <c:pt idx="624">
                  <c:v>9.8676507738095225</c:v>
                </c:pt>
                <c:pt idx="625">
                  <c:v>10.200625267857141</c:v>
                </c:pt>
                <c:pt idx="626">
                  <c:v>10.534981398809521</c:v>
                </c:pt>
                <c:pt idx="627">
                  <c:v>10.805021923076923</c:v>
                </c:pt>
                <c:pt idx="628">
                  <c:v>11.136026153846155</c:v>
                </c:pt>
                <c:pt idx="629">
                  <c:v>11.400942647058821</c:v>
                </c:pt>
                <c:pt idx="630">
                  <c:v>11.594953953488371</c:v>
                </c:pt>
                <c:pt idx="631">
                  <c:v>11.989893538011694</c:v>
                </c:pt>
                <c:pt idx="632">
                  <c:v>12.246765261627905</c:v>
                </c:pt>
                <c:pt idx="633">
                  <c:v>12.500667369942194</c:v>
                </c:pt>
                <c:pt idx="634">
                  <c:v>12.82401832369942</c:v>
                </c:pt>
                <c:pt idx="635">
                  <c:v>13.148710982658958</c:v>
                </c:pt>
                <c:pt idx="636">
                  <c:v>13.092359364161847</c:v>
                </c:pt>
                <c:pt idx="637">
                  <c:v>13.113147994186047</c:v>
                </c:pt>
                <c:pt idx="638">
                  <c:v>13.132822368421051</c:v>
                </c:pt>
                <c:pt idx="639">
                  <c:v>13.152728205882353</c:v>
                </c:pt>
                <c:pt idx="640">
                  <c:v>13.096747529411763</c:v>
                </c:pt>
                <c:pt idx="641">
                  <c:v>13.039401470588233</c:v>
                </c:pt>
                <c:pt idx="642">
                  <c:v>12.906136959064325</c:v>
                </c:pt>
                <c:pt idx="643">
                  <c:v>12.926074735294115</c:v>
                </c:pt>
                <c:pt idx="644">
                  <c:v>12.793472953216373</c:v>
                </c:pt>
                <c:pt idx="645">
                  <c:v>12.662413052325581</c:v>
                </c:pt>
                <c:pt idx="646">
                  <c:v>12.607083313953488</c:v>
                </c:pt>
                <c:pt idx="647">
                  <c:v>12.477858381502889</c:v>
                </c:pt>
                <c:pt idx="648">
                  <c:v>12.83609367052023</c:v>
                </c:pt>
                <c:pt idx="649">
                  <c:v>13.26969066860465</c:v>
                </c:pt>
                <c:pt idx="650">
                  <c:v>13.551222543352599</c:v>
                </c:pt>
                <c:pt idx="651">
                  <c:v>13.994375290697672</c:v>
                </c:pt>
                <c:pt idx="652">
                  <c:v>14.262326300578033</c:v>
                </c:pt>
                <c:pt idx="653">
                  <c:v>14.457448571428571</c:v>
                </c:pt>
                <c:pt idx="654">
                  <c:v>14.648161299435028</c:v>
                </c:pt>
                <c:pt idx="655">
                  <c:v>14.989121186440677</c:v>
                </c:pt>
                <c:pt idx="656">
                  <c:v>15.343194915254237</c:v>
                </c:pt>
                <c:pt idx="657">
                  <c:v>15.697268644067798</c:v>
                </c:pt>
                <c:pt idx="658">
                  <c:v>15.770924722222222</c:v>
                </c:pt>
                <c:pt idx="659">
                  <c:v>16.209148044692736</c:v>
                </c:pt>
                <c:pt idx="660">
                  <c:v>16.196180726256983</c:v>
                </c:pt>
                <c:pt idx="661">
                  <c:v>16.183213407821228</c:v>
                </c:pt>
                <c:pt idx="662">
                  <c:v>16.274130337078649</c:v>
                </c:pt>
                <c:pt idx="663">
                  <c:v>16.170246089385476</c:v>
                </c:pt>
                <c:pt idx="664">
                  <c:v>16.248049999999999</c:v>
                </c:pt>
                <c:pt idx="665">
                  <c:v>16.326733050847459</c:v>
                </c:pt>
                <c:pt idx="666">
                  <c:v>16.50006057142857</c:v>
                </c:pt>
                <c:pt idx="667">
                  <c:v>16.581548563218391</c:v>
                </c:pt>
                <c:pt idx="668">
                  <c:v>16.473533142857139</c:v>
                </c:pt>
                <c:pt idx="669">
                  <c:v>16.379933522727267</c:v>
                </c:pt>
                <c:pt idx="670">
                  <c:v>16.274277683615818</c:v>
                </c:pt>
                <c:pt idx="671">
                  <c:v>16.261163841807907</c:v>
                </c:pt>
                <c:pt idx="672">
                  <c:v>16.301104857142857</c:v>
                </c:pt>
                <c:pt idx="673">
                  <c:v>16.248049999999999</c:v>
                </c:pt>
                <c:pt idx="674">
                  <c:v>16.207798843930632</c:v>
                </c:pt>
                <c:pt idx="675">
                  <c:v>16.060211271676302</c:v>
                </c:pt>
                <c:pt idx="676">
                  <c:v>15.821171839080458</c:v>
                </c:pt>
                <c:pt idx="677">
                  <c:v>15.496313920454543</c:v>
                </c:pt>
                <c:pt idx="678">
                  <c:v>15.617448554913292</c:v>
                </c:pt>
                <c:pt idx="679">
                  <c:v>15.559802034883718</c:v>
                </c:pt>
                <c:pt idx="680">
                  <c:v>15.335690462427744</c:v>
                </c:pt>
                <c:pt idx="681">
                  <c:v>15.100814942528734</c:v>
                </c:pt>
                <c:pt idx="682">
                  <c:v>15.040515317919072</c:v>
                </c:pt>
                <c:pt idx="683">
                  <c:v>14.892927745664739</c:v>
                </c:pt>
                <c:pt idx="684">
                  <c:v>15.20151994219653</c:v>
                </c:pt>
                <c:pt idx="685">
                  <c:v>15.677942982456139</c:v>
                </c:pt>
                <c:pt idx="686">
                  <c:v>15.976570467836254</c:v>
                </c:pt>
                <c:pt idx="687">
                  <c:v>16.288771929824556</c:v>
                </c:pt>
                <c:pt idx="688">
                  <c:v>16.490961046511629</c:v>
                </c:pt>
                <c:pt idx="689">
                  <c:v>16.899600877192981</c:v>
                </c:pt>
                <c:pt idx="690">
                  <c:v>17.211802339181286</c:v>
                </c:pt>
                <c:pt idx="691">
                  <c:v>17.510429824561399</c:v>
                </c:pt>
                <c:pt idx="692">
                  <c:v>17.603172254335259</c:v>
                </c:pt>
                <c:pt idx="693">
                  <c:v>18.015902616279067</c:v>
                </c:pt>
                <c:pt idx="694">
                  <c:v>18.312793895348836</c:v>
                </c:pt>
                <c:pt idx="695">
                  <c:v>18.732087719298239</c:v>
                </c:pt>
                <c:pt idx="696">
                  <c:v>18.989993274853799</c:v>
                </c:pt>
                <c:pt idx="697">
                  <c:v>19.247898830409351</c:v>
                </c:pt>
                <c:pt idx="698">
                  <c:v>19.634198235294118</c:v>
                </c:pt>
                <c:pt idx="699">
                  <c:v>20.011334615384616</c:v>
                </c:pt>
                <c:pt idx="700">
                  <c:v>20.153043529411761</c:v>
                </c:pt>
                <c:pt idx="701">
                  <c:v>20.293095029239765</c:v>
                </c:pt>
                <c:pt idx="702">
                  <c:v>20.31341676300578</c:v>
                </c:pt>
                <c:pt idx="703">
                  <c:v>20.568340751445081</c:v>
                </c:pt>
                <c:pt idx="704">
                  <c:v>20.823264739884394</c:v>
                </c:pt>
                <c:pt idx="705">
                  <c:v>21.091605780346818</c:v>
                </c:pt>
                <c:pt idx="706">
                  <c:v>21.346529768786127</c:v>
                </c:pt>
                <c:pt idx="707">
                  <c:v>21.727043604651165</c:v>
                </c:pt>
                <c:pt idx="708">
                  <c:v>21.134681578947362</c:v>
                </c:pt>
                <c:pt idx="709">
                  <c:v>20.521696764705879</c:v>
                </c:pt>
                <c:pt idx="710">
                  <c:v>19.915192307692308</c:v>
                </c:pt>
                <c:pt idx="711">
                  <c:v>19.074391470588235</c:v>
                </c:pt>
                <c:pt idx="712">
                  <c:v>18.445588461538463</c:v>
                </c:pt>
                <c:pt idx="713">
                  <c:v>17.823116071428569</c:v>
                </c:pt>
                <c:pt idx="714">
                  <c:v>17.296762349397589</c:v>
                </c:pt>
                <c:pt idx="715">
                  <c:v>16.641942121212121</c:v>
                </c:pt>
                <c:pt idx="716">
                  <c:v>15.800599397590359</c:v>
                </c:pt>
                <c:pt idx="717">
                  <c:v>15.150779090909088</c:v>
                </c:pt>
                <c:pt idx="718">
                  <c:v>14.478880792682926</c:v>
                </c:pt>
                <c:pt idx="719">
                  <c:v>13.984568322981364</c:v>
                </c:pt>
                <c:pt idx="720">
                  <c:v>13.722522012578613</c:v>
                </c:pt>
                <c:pt idx="721">
                  <c:v>13.453799363057325</c:v>
                </c:pt>
                <c:pt idx="722">
                  <c:v>13.093666666666666</c:v>
                </c:pt>
                <c:pt idx="723">
                  <c:v>12.728887096774192</c:v>
                </c:pt>
                <c:pt idx="724">
                  <c:v>12.440150326797385</c:v>
                </c:pt>
                <c:pt idx="725">
                  <c:v>12.143764900662251</c:v>
                </c:pt>
                <c:pt idx="726">
                  <c:v>11.682609271523178</c:v>
                </c:pt>
                <c:pt idx="727">
                  <c:v>11.221453642384104</c:v>
                </c:pt>
                <c:pt idx="728">
                  <c:v>10.832033333333332</c:v>
                </c:pt>
                <c:pt idx="729">
                  <c:v>10.437385906040268</c:v>
                </c:pt>
                <c:pt idx="730">
                  <c:v>10.105687074829932</c:v>
                </c:pt>
                <c:pt idx="731">
                  <c:v>9.6979554794520553</c:v>
                </c:pt>
                <c:pt idx="732">
                  <c:v>9.6303377272727264</c:v>
                </c:pt>
                <c:pt idx="733">
                  <c:v>9.4936681205673743</c:v>
                </c:pt>
                <c:pt idx="734">
                  <c:v>9.2845999999999993</c:v>
                </c:pt>
                <c:pt idx="735">
                  <c:v>9.0725237050359695</c:v>
                </c:pt>
                <c:pt idx="736">
                  <c:v>8.9237204744525531</c:v>
                </c:pt>
                <c:pt idx="737">
                  <c:v>8.7043125000000003</c:v>
                </c:pt>
                <c:pt idx="738">
                  <c:v>8.4192889338235286</c:v>
                </c:pt>
                <c:pt idx="739">
                  <c:v>8.1962385555555546</c:v>
                </c:pt>
                <c:pt idx="740">
                  <c:v>7.9681268656716409</c:v>
                </c:pt>
                <c:pt idx="741">
                  <c:v>7.7365849248120302</c:v>
                </c:pt>
                <c:pt idx="742">
                  <c:v>7.5032932196969702</c:v>
                </c:pt>
                <c:pt idx="743">
                  <c:v>7.2646679389312974</c:v>
                </c:pt>
                <c:pt idx="744">
                  <c:v>7.422281976744185</c:v>
                </c:pt>
                <c:pt idx="745">
                  <c:v>7.5848602362204716</c:v>
                </c:pt>
                <c:pt idx="746">
                  <c:v>7.6911121031746017</c:v>
                </c:pt>
                <c:pt idx="747">
                  <c:v>7.7371666666666661</c:v>
                </c:pt>
                <c:pt idx="748">
                  <c:v>7.7832212301587296</c:v>
                </c:pt>
                <c:pt idx="749">
                  <c:v>7.7676279527559053</c:v>
                </c:pt>
                <c:pt idx="750">
                  <c:v>7.5747452290076325</c:v>
                </c:pt>
                <c:pt idx="751">
                  <c:v>7.5613219696969685</c:v>
                </c:pt>
                <c:pt idx="752">
                  <c:v>7.6052831439393938</c:v>
                </c:pt>
                <c:pt idx="753">
                  <c:v>7.6492443181818182</c:v>
                </c:pt>
                <c:pt idx="754">
                  <c:v>7.6932054924242417</c:v>
                </c:pt>
                <c:pt idx="755">
                  <c:v>7.7371666666666661</c:v>
                </c:pt>
                <c:pt idx="756">
                  <c:v>7.8110214393939392</c:v>
                </c:pt>
                <c:pt idx="757">
                  <c:v>7.8238462030075171</c:v>
                </c:pt>
                <c:pt idx="758">
                  <c:v>7.8971456766917294</c:v>
                </c:pt>
                <c:pt idx="759">
                  <c:v>7.970445150375939</c:v>
                </c:pt>
                <c:pt idx="760">
                  <c:v>8.0419993984962392</c:v>
                </c:pt>
                <c:pt idx="761">
                  <c:v>8.0547369402985076</c:v>
                </c:pt>
                <c:pt idx="762">
                  <c:v>8.1274894029850735</c:v>
                </c:pt>
                <c:pt idx="763">
                  <c:v>8.1985096641791042</c:v>
                </c:pt>
                <c:pt idx="764">
                  <c:v>8.1496259191176463</c:v>
                </c:pt>
                <c:pt idx="765">
                  <c:v>8.2822070740740728</c:v>
                </c:pt>
                <c:pt idx="766">
                  <c:v>8.3527012592592591</c:v>
                </c:pt>
                <c:pt idx="767">
                  <c:v>8.4877873134328343</c:v>
                </c:pt>
                <c:pt idx="768">
                  <c:v>9.7283492647058818</c:v>
                </c:pt>
                <c:pt idx="769">
                  <c:v>11.012755474452556</c:v>
                </c:pt>
                <c:pt idx="770">
                  <c:v>12.368171532846715</c:v>
                </c:pt>
                <c:pt idx="771">
                  <c:v>12.727084109057969</c:v>
                </c:pt>
                <c:pt idx="772">
                  <c:v>13.175604296739129</c:v>
                </c:pt>
                <c:pt idx="773">
                  <c:v>13.723587591240877</c:v>
                </c:pt>
                <c:pt idx="774">
                  <c:v>13.44120359817518</c:v>
                </c:pt>
                <c:pt idx="775">
                  <c:v>13.158836547810219</c:v>
                </c:pt>
                <c:pt idx="776">
                  <c:v>12.876452554744526</c:v>
                </c:pt>
                <c:pt idx="777">
                  <c:v>12.876452554744526</c:v>
                </c:pt>
                <c:pt idx="778">
                  <c:v>12.783144927536231</c:v>
                </c:pt>
                <c:pt idx="779">
                  <c:v>12.783144927536231</c:v>
                </c:pt>
                <c:pt idx="780">
                  <c:v>12.951344202898548</c:v>
                </c:pt>
                <c:pt idx="781">
                  <c:v>13.119543478260869</c:v>
                </c:pt>
                <c:pt idx="782">
                  <c:v>13.384733576642336</c:v>
                </c:pt>
                <c:pt idx="783">
                  <c:v>13.893014598540146</c:v>
                </c:pt>
                <c:pt idx="784">
                  <c:v>14.401295620437956</c:v>
                </c:pt>
                <c:pt idx="785">
                  <c:v>14.801536231884056</c:v>
                </c:pt>
                <c:pt idx="786">
                  <c:v>15.029028776978416</c:v>
                </c:pt>
                <c:pt idx="787">
                  <c:v>15.253271428571427</c:v>
                </c:pt>
                <c:pt idx="788">
                  <c:v>15.584864285714284</c:v>
                </c:pt>
                <c:pt idx="789">
                  <c:v>16.026993621785714</c:v>
                </c:pt>
                <c:pt idx="790">
                  <c:v>16.469106378214285</c:v>
                </c:pt>
                <c:pt idx="791">
                  <c:v>16.911235714285713</c:v>
                </c:pt>
                <c:pt idx="792">
                  <c:v>17.285159574468086</c:v>
                </c:pt>
                <c:pt idx="793">
                  <c:v>17.779021276595746</c:v>
                </c:pt>
                <c:pt idx="794">
                  <c:v>18.144200704225351</c:v>
                </c:pt>
                <c:pt idx="795">
                  <c:v>18.341954545454541</c:v>
                </c:pt>
                <c:pt idx="796">
                  <c:v>18.536961805555553</c:v>
                </c:pt>
                <c:pt idx="797">
                  <c:v>18.859343749999997</c:v>
                </c:pt>
                <c:pt idx="798">
                  <c:v>18.996131520689651</c:v>
                </c:pt>
                <c:pt idx="799">
                  <c:v>19.262823651724137</c:v>
                </c:pt>
                <c:pt idx="800">
                  <c:v>19.395910958904111</c:v>
                </c:pt>
                <c:pt idx="801">
                  <c:v>18.918962328767122</c:v>
                </c:pt>
                <c:pt idx="802">
                  <c:v>18.569199999999995</c:v>
                </c:pt>
                <c:pt idx="803">
                  <c:v>18.214579861111108</c:v>
                </c:pt>
                <c:pt idx="804">
                  <c:v>17.599384299295775</c:v>
                </c:pt>
                <c:pt idx="805">
                  <c:v>16.846116521276596</c:v>
                </c:pt>
                <c:pt idx="806">
                  <c:v>15.968195035460992</c:v>
                </c:pt>
                <c:pt idx="807">
                  <c:v>14.765995725</c:v>
                </c:pt>
                <c:pt idx="808">
                  <c:v>13.773259624468086</c:v>
                </c:pt>
                <c:pt idx="809">
                  <c:v>12.675783687943262</c:v>
                </c:pt>
                <c:pt idx="810">
                  <c:v>11.852680851063829</c:v>
                </c:pt>
                <c:pt idx="811">
                  <c:v>11.029578014184397</c:v>
                </c:pt>
                <c:pt idx="812">
                  <c:v>10.206475177304963</c:v>
                </c:pt>
                <c:pt idx="813">
                  <c:v>10.389915050357143</c:v>
                </c:pt>
                <c:pt idx="814">
                  <c:v>10.500434949642857</c:v>
                </c:pt>
                <c:pt idx="815">
                  <c:v>10.610971428571428</c:v>
                </c:pt>
                <c:pt idx="816">
                  <c:v>10.997824235357141</c:v>
                </c:pt>
                <c:pt idx="817">
                  <c:v>11.466597892446041</c:v>
                </c:pt>
                <c:pt idx="818">
                  <c:v>11.856233812949638</c:v>
                </c:pt>
                <c:pt idx="819">
                  <c:v>12.222486282971012</c:v>
                </c:pt>
                <c:pt idx="820">
                  <c:v>12.502807195289854</c:v>
                </c:pt>
                <c:pt idx="821">
                  <c:v>12.783144927536231</c:v>
                </c:pt>
                <c:pt idx="822">
                  <c:v>13.063482659782608</c:v>
                </c:pt>
                <c:pt idx="823">
                  <c:v>13.343803572101447</c:v>
                </c:pt>
                <c:pt idx="824">
                  <c:v>13.334265957446808</c:v>
                </c:pt>
                <c:pt idx="825">
                  <c:v>13.9269</c:v>
                </c:pt>
                <c:pt idx="826">
                  <c:v>14.424289285714284</c:v>
                </c:pt>
                <c:pt idx="827">
                  <c:v>14.92167857142857</c:v>
                </c:pt>
                <c:pt idx="828">
                  <c:v>15.529996402877698</c:v>
                </c:pt>
                <c:pt idx="829">
                  <c:v>15.916457142857141</c:v>
                </c:pt>
                <c:pt idx="830">
                  <c:v>16.413846428571429</c:v>
                </c:pt>
                <c:pt idx="831">
                  <c:v>16.690229074999998</c:v>
                </c:pt>
                <c:pt idx="832">
                  <c:v>16.966445924999999</c:v>
                </c:pt>
                <c:pt idx="833">
                  <c:v>17.120539007092198</c:v>
                </c:pt>
                <c:pt idx="834">
                  <c:v>17.463835210714286</c:v>
                </c:pt>
                <c:pt idx="835">
                  <c:v>17.68500764642857</c:v>
                </c:pt>
                <c:pt idx="836">
                  <c:v>17.906014285714285</c:v>
                </c:pt>
                <c:pt idx="837">
                  <c:v>17.740217857142856</c:v>
                </c:pt>
                <c:pt idx="838">
                  <c:v>17.57442142857143</c:v>
                </c:pt>
                <c:pt idx="839">
                  <c:v>17.285159574468086</c:v>
                </c:pt>
                <c:pt idx="840">
                  <c:v>17.339978223404255</c:v>
                </c:pt>
                <c:pt idx="841">
                  <c:v>17.3949614929078</c:v>
                </c:pt>
                <c:pt idx="842">
                  <c:v>17.326894366197184</c:v>
                </c:pt>
                <c:pt idx="843">
                  <c:v>17.368045454545452</c:v>
                </c:pt>
                <c:pt idx="844">
                  <c:v>17.408625000000001</c:v>
                </c:pt>
                <c:pt idx="845">
                  <c:v>17.211248299319728</c:v>
                </c:pt>
                <c:pt idx="846">
                  <c:v>17.737533534013604</c:v>
                </c:pt>
                <c:pt idx="847">
                  <c:v>18.018822620805366</c:v>
                </c:pt>
                <c:pt idx="848">
                  <c:v>18.292506622516555</c:v>
                </c:pt>
                <c:pt idx="849">
                  <c:v>17.901679738562088</c:v>
                </c:pt>
                <c:pt idx="850">
                  <c:v>17.634711038961036</c:v>
                </c:pt>
                <c:pt idx="851">
                  <c:v>17.371187096774189</c:v>
                </c:pt>
                <c:pt idx="852">
                  <c:v>16.558522292993629</c:v>
                </c:pt>
                <c:pt idx="853">
                  <c:v>15.866088607594936</c:v>
                </c:pt>
                <c:pt idx="854">
                  <c:v>15.087475</c:v>
                </c:pt>
                <c:pt idx="855">
                  <c:v>14.705422360248445</c:v>
                </c:pt>
                <c:pt idx="856">
                  <c:v>14.240184049079753</c:v>
                </c:pt>
                <c:pt idx="857">
                  <c:v>13.955380368098158</c:v>
                </c:pt>
                <c:pt idx="858">
                  <c:v>13.681579921036587</c:v>
                </c:pt>
                <c:pt idx="859">
                  <c:v>13.411084199696969</c:v>
                </c:pt>
                <c:pt idx="860">
                  <c:v>13.223521212121209</c:v>
                </c:pt>
                <c:pt idx="861">
                  <c:v>13.48212874251497</c:v>
                </c:pt>
                <c:pt idx="862">
                  <c:v>13.816369047619046</c:v>
                </c:pt>
                <c:pt idx="863">
                  <c:v>14.146653846153846</c:v>
                </c:pt>
                <c:pt idx="864">
                  <c:v>14.329736269230771</c:v>
                </c:pt>
                <c:pt idx="865">
                  <c:v>14.512956038461539</c:v>
                </c:pt>
                <c:pt idx="866">
                  <c:v>14.439712209302325</c:v>
                </c:pt>
                <c:pt idx="867">
                  <c:v>14.407137931034484</c:v>
                </c:pt>
                <c:pt idx="868">
                  <c:v>14.457448571428571</c:v>
                </c:pt>
                <c:pt idx="869">
                  <c:v>14.590085714285715</c:v>
                </c:pt>
                <c:pt idx="870">
                  <c:v>14.584959364942527</c:v>
                </c:pt>
                <c:pt idx="871">
                  <c:v>14.579907921965315</c:v>
                </c:pt>
                <c:pt idx="872">
                  <c:v>14.407137931034484</c:v>
                </c:pt>
                <c:pt idx="873">
                  <c:v>13.784562813218391</c:v>
                </c:pt>
                <c:pt idx="874">
                  <c:v>13.162081075</c:v>
                </c:pt>
                <c:pt idx="875">
                  <c:v>12.539545977011493</c:v>
                </c:pt>
                <c:pt idx="876">
                  <c:v>12.495083948563218</c:v>
                </c:pt>
                <c:pt idx="877">
                  <c:v>12.450608580172414</c:v>
                </c:pt>
                <c:pt idx="878">
                  <c:v>12.40614655172414</c:v>
                </c:pt>
                <c:pt idx="879">
                  <c:v>12.291046326</c:v>
                </c:pt>
                <c:pt idx="880">
                  <c:v>12.246825102571426</c:v>
                </c:pt>
                <c:pt idx="881">
                  <c:v>12.13328409090909</c:v>
                </c:pt>
                <c:pt idx="882">
                  <c:v>11.977304479943502</c:v>
                </c:pt>
                <c:pt idx="883">
                  <c:v>11.889887610451977</c:v>
                </c:pt>
                <c:pt idx="884">
                  <c:v>11.802457627118644</c:v>
                </c:pt>
                <c:pt idx="885">
                  <c:v>11.93359604519774</c:v>
                </c:pt>
                <c:pt idx="886">
                  <c:v>12.064734463276835</c:v>
                </c:pt>
                <c:pt idx="887">
                  <c:v>12.127356741573033</c:v>
                </c:pt>
                <c:pt idx="888">
                  <c:v>12.257758426966289</c:v>
                </c:pt>
                <c:pt idx="889">
                  <c:v>12.388160112359548</c:v>
                </c:pt>
                <c:pt idx="890">
                  <c:v>12.518561797752806</c:v>
                </c:pt>
                <c:pt idx="891">
                  <c:v>12.692426364887639</c:v>
                </c:pt>
                <c:pt idx="892">
                  <c:v>12.794425179050279</c:v>
                </c:pt>
                <c:pt idx="893">
                  <c:v>12.824033149171269</c:v>
                </c:pt>
                <c:pt idx="894">
                  <c:v>12.781290646685081</c:v>
                </c:pt>
                <c:pt idx="895">
                  <c:v>12.738535320165743</c:v>
                </c:pt>
                <c:pt idx="896">
                  <c:v>12.695792817679557</c:v>
                </c:pt>
                <c:pt idx="897">
                  <c:v>12.567552486187843</c:v>
                </c:pt>
                <c:pt idx="898">
                  <c:v>12.439312154696131</c:v>
                </c:pt>
                <c:pt idx="899">
                  <c:v>12.24342857142857</c:v>
                </c:pt>
                <c:pt idx="900">
                  <c:v>11.988357142857142</c:v>
                </c:pt>
                <c:pt idx="901">
                  <c:v>11.798110497237568</c:v>
                </c:pt>
                <c:pt idx="902">
                  <c:v>11.415491803278687</c:v>
                </c:pt>
                <c:pt idx="903">
                  <c:v>11.101152173913043</c:v>
                </c:pt>
                <c:pt idx="904">
                  <c:v>10.790210810810809</c:v>
                </c:pt>
                <c:pt idx="905">
                  <c:v>10.426556149732621</c:v>
                </c:pt>
                <c:pt idx="906">
                  <c:v>10.042689934595959</c:v>
                </c:pt>
                <c:pt idx="907">
                  <c:v>10.035331153217822</c:v>
                </c:pt>
                <c:pt idx="908">
                  <c:v>10.126585784313725</c:v>
                </c:pt>
                <c:pt idx="909">
                  <c:v>10.564212053124999</c:v>
                </c:pt>
                <c:pt idx="910">
                  <c:v>10.933706241784037</c:v>
                </c:pt>
                <c:pt idx="911">
                  <c:v>11.443809302325581</c:v>
                </c:pt>
                <c:pt idx="912">
                  <c:v>12.199532558139534</c:v>
                </c:pt>
                <c:pt idx="913">
                  <c:v>12.955255813953487</c:v>
                </c:pt>
                <c:pt idx="914">
                  <c:v>13.460550228310503</c:v>
                </c:pt>
                <c:pt idx="915">
                  <c:v>14.06118753652968</c:v>
                </c:pt>
                <c:pt idx="916">
                  <c:v>14.661718856164381</c:v>
                </c:pt>
                <c:pt idx="917">
                  <c:v>15.192981818181817</c:v>
                </c:pt>
                <c:pt idx="918">
                  <c:v>15.439516083333332</c:v>
                </c:pt>
                <c:pt idx="919">
                  <c:v>15.611848575555554</c:v>
                </c:pt>
                <c:pt idx="920">
                  <c:v>15.64253260869565</c:v>
                </c:pt>
                <c:pt idx="921">
                  <c:v>15.844371739130434</c:v>
                </c:pt>
                <c:pt idx="922">
                  <c:v>15.976746753246751</c:v>
                </c:pt>
                <c:pt idx="923">
                  <c:v>15.970305555555557</c:v>
                </c:pt>
                <c:pt idx="924">
                  <c:v>16.094579871308017</c:v>
                </c:pt>
                <c:pt idx="925">
                  <c:v>16.560862002127656</c:v>
                </c:pt>
                <c:pt idx="926">
                  <c:v>16.962249999999997</c:v>
                </c:pt>
                <c:pt idx="927">
                  <c:v>17.164806722689072</c:v>
                </c:pt>
                <c:pt idx="928">
                  <c:v>17.578583682008368</c:v>
                </c:pt>
                <c:pt idx="929">
                  <c:v>17.914269709543568</c:v>
                </c:pt>
                <c:pt idx="930">
                  <c:v>18.359915983606555</c:v>
                </c:pt>
                <c:pt idx="931">
                  <c:v>18.948163265306121</c:v>
                </c:pt>
                <c:pt idx="932">
                  <c:v>19.611348979591835</c:v>
                </c:pt>
                <c:pt idx="933">
                  <c:v>20.389305038934427</c:v>
                </c:pt>
                <c:pt idx="934">
                  <c:v>21.261254423553719</c:v>
                </c:pt>
                <c:pt idx="935">
                  <c:v>22.055740663900409</c:v>
                </c:pt>
                <c:pt idx="936">
                  <c:v>22.437783333333329</c:v>
                </c:pt>
                <c:pt idx="937">
                  <c:v>22.918918067226887</c:v>
                </c:pt>
                <c:pt idx="938">
                  <c:v>23.211499999999997</c:v>
                </c:pt>
                <c:pt idx="939">
                  <c:v>23.179159290794981</c:v>
                </c:pt>
                <c:pt idx="940">
                  <c:v>23.341503905462186</c:v>
                </c:pt>
                <c:pt idx="941">
                  <c:v>23.308619246861923</c:v>
                </c:pt>
                <c:pt idx="942">
                  <c:v>23.472702829113921</c:v>
                </c:pt>
                <c:pt idx="943">
                  <c:v>23.341503905462186</c:v>
                </c:pt>
                <c:pt idx="944">
                  <c:v>23.211500000000004</c:v>
                </c:pt>
                <c:pt idx="945">
                  <c:v>23.178886373417718</c:v>
                </c:pt>
                <c:pt idx="946">
                  <c:v>22.853867350840336</c:v>
                </c:pt>
                <c:pt idx="947">
                  <c:v>22.818084745762704</c:v>
                </c:pt>
                <c:pt idx="948">
                  <c:v>23.079836470212765</c:v>
                </c:pt>
                <c:pt idx="949">
                  <c:v>23.2443911893617</c:v>
                </c:pt>
                <c:pt idx="950">
                  <c:v>23.309853813559318</c:v>
                </c:pt>
                <c:pt idx="951">
                  <c:v>23.867224874999998</c:v>
                </c:pt>
                <c:pt idx="952">
                  <c:v>24.321440630801686</c:v>
                </c:pt>
                <c:pt idx="953">
                  <c:v>24.771936974789913</c:v>
                </c:pt>
                <c:pt idx="954">
                  <c:v>25.041452282157675</c:v>
                </c:pt>
                <c:pt idx="955">
                  <c:v>25.408473251028806</c:v>
                </c:pt>
                <c:pt idx="956">
                  <c:v>25.875114754098362</c:v>
                </c:pt>
                <c:pt idx="957">
                  <c:v>26.042170731707309</c:v>
                </c:pt>
                <c:pt idx="958">
                  <c:v>26.312631578947364</c:v>
                </c:pt>
                <c:pt idx="959">
                  <c:v>26.368263999999996</c:v>
                </c:pt>
                <c:pt idx="960">
                  <c:v>25.922584923228342</c:v>
                </c:pt>
                <c:pt idx="961">
                  <c:v>25.589820737354085</c:v>
                </c:pt>
                <c:pt idx="962">
                  <c:v>25.460676356589147</c:v>
                </c:pt>
                <c:pt idx="963">
                  <c:v>25.130767168604649</c:v>
                </c:pt>
                <c:pt idx="964">
                  <c:v>24.705191391891891</c:v>
                </c:pt>
                <c:pt idx="965">
                  <c:v>24.376555984555985</c:v>
                </c:pt>
                <c:pt idx="966">
                  <c:v>23.749218146718146</c:v>
                </c:pt>
                <c:pt idx="967">
                  <c:v>23.121880308880307</c:v>
                </c:pt>
                <c:pt idx="968">
                  <c:v>22.322170498084287</c:v>
                </c:pt>
                <c:pt idx="969">
                  <c:v>22.030282711832061</c:v>
                </c:pt>
                <c:pt idx="970">
                  <c:v>21.658175869318182</c:v>
                </c:pt>
                <c:pt idx="971">
                  <c:v>21.372098113207546</c:v>
                </c:pt>
                <c:pt idx="972">
                  <c:v>21.255339888679245</c:v>
                </c:pt>
                <c:pt idx="973">
                  <c:v>21.29924307794677</c:v>
                </c:pt>
                <c:pt idx="974">
                  <c:v>21.1815969581749</c:v>
                </c:pt>
                <c:pt idx="975">
                  <c:v>20.925518939393939</c:v>
                </c:pt>
                <c:pt idx="976">
                  <c:v>20.749674242424241</c:v>
                </c:pt>
                <c:pt idx="977">
                  <c:v>20.496192452830186</c:v>
                </c:pt>
                <c:pt idx="978">
                  <c:v>20.40064820411985</c:v>
                </c:pt>
                <c:pt idx="979">
                  <c:v>20.458546552434456</c:v>
                </c:pt>
                <c:pt idx="980">
                  <c:v>20.516531835205992</c:v>
                </c:pt>
                <c:pt idx="981">
                  <c:v>20.632415466292134</c:v>
                </c:pt>
                <c:pt idx="982">
                  <c:v>20.748386031835206</c:v>
                </c:pt>
                <c:pt idx="983">
                  <c:v>20.864269662921345</c:v>
                </c:pt>
                <c:pt idx="984">
                  <c:v>21.029968045112781</c:v>
                </c:pt>
                <c:pt idx="985">
                  <c:v>21.19691698113207</c:v>
                </c:pt>
                <c:pt idx="986">
                  <c:v>21.204490601503757</c:v>
                </c:pt>
                <c:pt idx="987">
                  <c:v>21.437216430451123</c:v>
                </c:pt>
                <c:pt idx="988">
                  <c:v>21.588694492509362</c:v>
                </c:pt>
                <c:pt idx="989">
                  <c:v>21.739128731343278</c:v>
                </c:pt>
                <c:pt idx="990">
                  <c:v>21.854579960820896</c:v>
                </c:pt>
                <c:pt idx="991">
                  <c:v>21.888444499999999</c:v>
                </c:pt>
                <c:pt idx="992">
                  <c:v>22.003466542750925</c:v>
                </c:pt>
                <c:pt idx="993">
                  <c:v>21.807376187037036</c:v>
                </c:pt>
                <c:pt idx="994">
                  <c:v>21.773336169144983</c:v>
                </c:pt>
                <c:pt idx="995">
                  <c:v>21.65831412639405</c:v>
                </c:pt>
                <c:pt idx="996">
                  <c:v>21.773336169144983</c:v>
                </c:pt>
                <c:pt idx="997">
                  <c:v>21.888444499999999</c:v>
                </c:pt>
                <c:pt idx="998">
                  <c:v>22.003466542750925</c:v>
                </c:pt>
                <c:pt idx="999">
                  <c:v>22.287630333955221</c:v>
                </c:pt>
                <c:pt idx="1000">
                  <c:v>22.406173124535318</c:v>
                </c:pt>
                <c:pt idx="1001">
                  <c:v>22.607483271375465</c:v>
                </c:pt>
                <c:pt idx="1002">
                  <c:v>22.636217210037177</c:v>
                </c:pt>
                <c:pt idx="1003">
                  <c:v>22.665037436802969</c:v>
                </c:pt>
                <c:pt idx="1004">
                  <c:v>22.778449626865665</c:v>
                </c:pt>
                <c:pt idx="1005">
                  <c:v>23.182658845149248</c:v>
                </c:pt>
                <c:pt idx="1006">
                  <c:v>23.586781453358206</c:v>
                </c:pt>
                <c:pt idx="1007">
                  <c:v>24.080844569288388</c:v>
                </c:pt>
                <c:pt idx="1008">
                  <c:v>24.631400485018727</c:v>
                </c:pt>
                <c:pt idx="1009">
                  <c:v>25.182043335205989</c:v>
                </c:pt>
                <c:pt idx="1010">
                  <c:v>25.732599250936328</c:v>
                </c:pt>
                <c:pt idx="1011">
                  <c:v>26.486060189138577</c:v>
                </c:pt>
                <c:pt idx="1012">
                  <c:v>27.239434192883891</c:v>
                </c:pt>
                <c:pt idx="1013">
                  <c:v>27.992895131086144</c:v>
                </c:pt>
                <c:pt idx="1014">
                  <c:v>28.52355570708955</c:v>
                </c:pt>
                <c:pt idx="1015">
                  <c:v>29.158753994402982</c:v>
                </c:pt>
                <c:pt idx="1016">
                  <c:v>29.683107806691446</c:v>
                </c:pt>
                <c:pt idx="1017">
                  <c:v>30.200836431226765</c:v>
                </c:pt>
                <c:pt idx="1018">
                  <c:v>30.718565055762081</c:v>
                </c:pt>
                <c:pt idx="1019">
                  <c:v>31.352847014925374</c:v>
                </c:pt>
                <c:pt idx="1020">
                  <c:v>31.554908319029849</c:v>
                </c:pt>
                <c:pt idx="1021">
                  <c:v>31.757056233208953</c:v>
                </c:pt>
                <c:pt idx="1022">
                  <c:v>31.959117537313428</c:v>
                </c:pt>
                <c:pt idx="1023">
                  <c:v>31.581446096654275</c:v>
                </c:pt>
                <c:pt idx="1024">
                  <c:v>31.206572222222217</c:v>
                </c:pt>
                <c:pt idx="1025">
                  <c:v>30.721102941176468</c:v>
                </c:pt>
                <c:pt idx="1026">
                  <c:v>30.101503392335765</c:v>
                </c:pt>
                <c:pt idx="1027">
                  <c:v>29.815044214285713</c:v>
                </c:pt>
                <c:pt idx="1028">
                  <c:v>29.310872262773724</c:v>
                </c:pt>
                <c:pt idx="1029">
                  <c:v>29.063583379999997</c:v>
                </c:pt>
                <c:pt idx="1030">
                  <c:v>28.922963892727271</c:v>
                </c:pt>
                <c:pt idx="1031">
                  <c:v>28.677976449275363</c:v>
                </c:pt>
                <c:pt idx="1032">
                  <c:v>28.649971269927534</c:v>
                </c:pt>
                <c:pt idx="1033">
                  <c:v>28.518553897111911</c:v>
                </c:pt>
                <c:pt idx="1034">
                  <c:v>28.388165467625896</c:v>
                </c:pt>
                <c:pt idx="1035">
                  <c:v>28.341907062724015</c:v>
                </c:pt>
                <c:pt idx="1036">
                  <c:v>28.295896176785714</c:v>
                </c:pt>
                <c:pt idx="1037">
                  <c:v>28.250295373665477</c:v>
                </c:pt>
                <c:pt idx="1038">
                  <c:v>28.187373040636036</c:v>
                </c:pt>
                <c:pt idx="1039">
                  <c:v>28.324017418727909</c:v>
                </c:pt>
                <c:pt idx="1040">
                  <c:v>28.460743816254414</c:v>
                </c:pt>
                <c:pt idx="1041">
                  <c:v>28.187373040636036</c:v>
                </c:pt>
                <c:pt idx="1042">
                  <c:v>27.815631794014084</c:v>
                </c:pt>
                <c:pt idx="1043">
                  <c:v>27.543223591549296</c:v>
                </c:pt>
                <c:pt idx="1044">
                  <c:v>26.728366886363634</c:v>
                </c:pt>
                <c:pt idx="1045">
                  <c:v>26.106201295454543</c:v>
                </c:pt>
                <c:pt idx="1046">
                  <c:v>25.306982638888886</c:v>
                </c:pt>
                <c:pt idx="1047">
                  <c:v>24.657198961937716</c:v>
                </c:pt>
                <c:pt idx="1048">
                  <c:v>24.094982698961935</c:v>
                </c:pt>
                <c:pt idx="1049">
                  <c:v>23.532766435986161</c:v>
                </c:pt>
                <c:pt idx="1050">
                  <c:v>23.31819286034483</c:v>
                </c:pt>
                <c:pt idx="1051">
                  <c:v>23.265071178200689</c:v>
                </c:pt>
                <c:pt idx="1052">
                  <c:v>23.131183391003461</c:v>
                </c:pt>
                <c:pt idx="1053">
                  <c:v>23.157928821799306</c:v>
                </c:pt>
                <c:pt idx="1054">
                  <c:v>23.104807139655168</c:v>
                </c:pt>
                <c:pt idx="1055">
                  <c:v>23.211499999999997</c:v>
                </c:pt>
                <c:pt idx="1056">
                  <c:v>23.718391136206897</c:v>
                </c:pt>
                <c:pt idx="1057">
                  <c:v>24.389503704152251</c:v>
                </c:pt>
                <c:pt idx="1058">
                  <c:v>24.978465397923873</c:v>
                </c:pt>
                <c:pt idx="1059">
                  <c:v>25.666076105172412</c:v>
                </c:pt>
                <c:pt idx="1060">
                  <c:v>26.439739412068963</c:v>
                </c:pt>
                <c:pt idx="1061">
                  <c:v>27.119965635738826</c:v>
                </c:pt>
                <c:pt idx="1062">
                  <c:v>27.106580479452056</c:v>
                </c:pt>
                <c:pt idx="1063">
                  <c:v>27.186071917808217</c:v>
                </c:pt>
                <c:pt idx="1064">
                  <c:v>27.172506825938566</c:v>
                </c:pt>
                <c:pt idx="1065">
                  <c:v>26.97484207653061</c:v>
                </c:pt>
                <c:pt idx="1066">
                  <c:v>26.869521869047617</c:v>
                </c:pt>
                <c:pt idx="1067">
                  <c:v>26.764280612244896</c:v>
                </c:pt>
                <c:pt idx="1068">
                  <c:v>26.855626279863479</c:v>
                </c:pt>
                <c:pt idx="1069">
                  <c:v>26.764280612244896</c:v>
                </c:pt>
                <c:pt idx="1070">
                  <c:v>26.764280612244896</c:v>
                </c:pt>
                <c:pt idx="1071">
                  <c:v>26.3326205779661</c:v>
                </c:pt>
                <c:pt idx="1072">
                  <c:v>25.991608235593219</c:v>
                </c:pt>
                <c:pt idx="1073">
                  <c:v>25.564016891891885</c:v>
                </c:pt>
                <c:pt idx="1074">
                  <c:v>25.590129829391888</c:v>
                </c:pt>
                <c:pt idx="1075">
                  <c:v>25.616321184121617</c:v>
                </c:pt>
                <c:pt idx="1076">
                  <c:v>25.642434121621619</c:v>
                </c:pt>
                <c:pt idx="1077">
                  <c:v>25.470337248322146</c:v>
                </c:pt>
                <c:pt idx="1078">
                  <c:v>25.470337248322146</c:v>
                </c:pt>
                <c:pt idx="1079">
                  <c:v>25.470337248322146</c:v>
                </c:pt>
                <c:pt idx="1080">
                  <c:v>25.002991610738253</c:v>
                </c:pt>
                <c:pt idx="1081">
                  <c:v>24.535645973154359</c:v>
                </c:pt>
                <c:pt idx="1082">
                  <c:v>24.068300335570466</c:v>
                </c:pt>
                <c:pt idx="1083">
                  <c:v>23.912518456375835</c:v>
                </c:pt>
                <c:pt idx="1084">
                  <c:v>23.756736577181204</c:v>
                </c:pt>
                <c:pt idx="1085">
                  <c:v>23.600954697986573</c:v>
                </c:pt>
                <c:pt idx="1086">
                  <c:v>23.495221901666664</c:v>
                </c:pt>
                <c:pt idx="1087">
                  <c:v>23.625503108695654</c:v>
                </c:pt>
                <c:pt idx="1088">
                  <c:v>23.59835833333333</c:v>
                </c:pt>
                <c:pt idx="1089">
                  <c:v>23.959451901666664</c:v>
                </c:pt>
                <c:pt idx="1090">
                  <c:v>24.320468098333333</c:v>
                </c:pt>
                <c:pt idx="1091">
                  <c:v>24.681561666666664</c:v>
                </c:pt>
                <c:pt idx="1092">
                  <c:v>25.145791666666664</c:v>
                </c:pt>
                <c:pt idx="1093">
                  <c:v>25.524938538205976</c:v>
                </c:pt>
                <c:pt idx="1094">
                  <c:v>25.987626245847174</c:v>
                </c:pt>
                <c:pt idx="1095">
                  <c:v>26.15774645529801</c:v>
                </c:pt>
                <c:pt idx="1096">
                  <c:v>26.413995266556288</c:v>
                </c:pt>
                <c:pt idx="1097">
                  <c:v>26.670167218543046</c:v>
                </c:pt>
                <c:pt idx="1098">
                  <c:v>26.735358085808578</c:v>
                </c:pt>
                <c:pt idx="1099">
                  <c:v>26.888569306930691</c:v>
                </c:pt>
                <c:pt idx="1100">
                  <c:v>26.952827302631576</c:v>
                </c:pt>
                <c:pt idx="1101">
                  <c:v>27.309169639802629</c:v>
                </c:pt>
                <c:pt idx="1102">
                  <c:v>27.665435623355261</c:v>
                </c:pt>
                <c:pt idx="1103">
                  <c:v>28.021777960526315</c:v>
                </c:pt>
                <c:pt idx="1104">
                  <c:v>28.123557333881578</c:v>
                </c:pt>
                <c:pt idx="1105">
                  <c:v>28.22541306085526</c:v>
                </c:pt>
                <c:pt idx="1106">
                  <c:v>28.234316393442619</c:v>
                </c:pt>
                <c:pt idx="1107">
                  <c:v>28.564071899999998</c:v>
                </c:pt>
                <c:pt idx="1108">
                  <c:v>28.893903509836065</c:v>
                </c:pt>
                <c:pt idx="1109">
                  <c:v>29.128156862745094</c:v>
                </c:pt>
                <c:pt idx="1110">
                  <c:v>29.335706840390877</c:v>
                </c:pt>
                <c:pt idx="1111">
                  <c:v>29.638136807817588</c:v>
                </c:pt>
                <c:pt idx="1112">
                  <c:v>29.940566775244299</c:v>
                </c:pt>
                <c:pt idx="1113">
                  <c:v>29.994081168831165</c:v>
                </c:pt>
                <c:pt idx="1114">
                  <c:v>30.14480519480519</c:v>
                </c:pt>
                <c:pt idx="1115">
                  <c:v>30.197485436893199</c:v>
                </c:pt>
                <c:pt idx="1116">
                  <c:v>30.598090386731393</c:v>
                </c:pt>
                <c:pt idx="1117">
                  <c:v>30.998770454692554</c:v>
                </c:pt>
                <c:pt idx="1118">
                  <c:v>31.39937540453074</c:v>
                </c:pt>
                <c:pt idx="1119">
                  <c:v>31.774966019417477</c:v>
                </c:pt>
                <c:pt idx="1120">
                  <c:v>32.150556634304209</c:v>
                </c:pt>
                <c:pt idx="1121">
                  <c:v>32.421224193548383</c:v>
                </c:pt>
                <c:pt idx="1122">
                  <c:v>32.665297654340833</c:v>
                </c:pt>
                <c:pt idx="1123">
                  <c:v>33.120040095161286</c:v>
                </c:pt>
                <c:pt idx="1124">
                  <c:v>33.361866559485527</c:v>
                </c:pt>
                <c:pt idx="1125">
                  <c:v>33.560918233118969</c:v>
                </c:pt>
                <c:pt idx="1126">
                  <c:v>33.651690479166668</c:v>
                </c:pt>
                <c:pt idx="1127">
                  <c:v>33.850104166666661</c:v>
                </c:pt>
                <c:pt idx="1128">
                  <c:v>34.172461312499998</c:v>
                </c:pt>
                <c:pt idx="1129">
                  <c:v>34.494892854166658</c:v>
                </c:pt>
                <c:pt idx="1130">
                  <c:v>34.706012779552715</c:v>
                </c:pt>
                <c:pt idx="1131">
                  <c:v>34.989709966560511</c:v>
                </c:pt>
                <c:pt idx="1132">
                  <c:v>35.384009778662417</c:v>
                </c:pt>
                <c:pt idx="1133">
                  <c:v>35.5517911392405</c:v>
                </c:pt>
                <c:pt idx="1134">
                  <c:v>35.894601488924046</c:v>
                </c:pt>
                <c:pt idx="1135">
                  <c:v>36.237338384493668</c:v>
                </c:pt>
                <c:pt idx="1136">
                  <c:v>36.580148734177214</c:v>
                </c:pt>
                <c:pt idx="1137">
                  <c:v>36.977310725552044</c:v>
                </c:pt>
                <c:pt idx="1138">
                  <c:v>37.48986750788643</c:v>
                </c:pt>
                <c:pt idx="1139">
                  <c:v>37.882919811320754</c:v>
                </c:pt>
                <c:pt idx="1140">
                  <c:v>38.24788050314465</c:v>
                </c:pt>
                <c:pt idx="1141">
                  <c:v>38.371510937499998</c:v>
                </c:pt>
                <c:pt idx="1142">
                  <c:v>38.613523364485978</c:v>
                </c:pt>
                <c:pt idx="1143">
                  <c:v>38.661879256965946</c:v>
                </c:pt>
                <c:pt idx="1144">
                  <c:v>38.94932817337461</c:v>
                </c:pt>
                <c:pt idx="1145">
                  <c:v>39.115675925925927</c:v>
                </c:pt>
                <c:pt idx="1146">
                  <c:v>39.114377139999995</c:v>
                </c:pt>
                <c:pt idx="1147">
                  <c:v>38.993403454128433</c:v>
                </c:pt>
                <c:pt idx="1148">
                  <c:v>39.111732415902132</c:v>
                </c:pt>
                <c:pt idx="1149">
                  <c:v>38.968016503039507</c:v>
                </c:pt>
                <c:pt idx="1150">
                  <c:v>39.062132433130699</c:v>
                </c:pt>
                <c:pt idx="1151">
                  <c:v>39.156177811550151</c:v>
                </c:pt>
                <c:pt idx="1152">
                  <c:v>38.921029089665652</c:v>
                </c:pt>
                <c:pt idx="1153">
                  <c:v>38.685809816109419</c:v>
                </c:pt>
                <c:pt idx="1154">
                  <c:v>38.33414393939394</c:v>
                </c:pt>
                <c:pt idx="1155">
                  <c:v>37.937829305135949</c:v>
                </c:pt>
                <c:pt idx="1156">
                  <c:v>37.543902108433727</c:v>
                </c:pt>
                <c:pt idx="1157">
                  <c:v>37.152340840840843</c:v>
                </c:pt>
                <c:pt idx="1158">
                  <c:v>36.971610778443114</c:v>
                </c:pt>
                <c:pt idx="1159">
                  <c:v>36.79195970149253</c:v>
                </c:pt>
                <c:pt idx="1160">
                  <c:v>36.613377976190471</c:v>
                </c:pt>
                <c:pt idx="1161">
                  <c:v>36.573609792284856</c:v>
                </c:pt>
                <c:pt idx="1162">
                  <c:v>36.534076923076924</c:v>
                </c:pt>
                <c:pt idx="1163">
                  <c:v>36.494777286135694</c:v>
                </c:pt>
                <c:pt idx="1164">
                  <c:v>36.530340382697943</c:v>
                </c:pt>
                <c:pt idx="1165">
                  <c:v>36.672337513157892</c:v>
                </c:pt>
                <c:pt idx="1166">
                  <c:v>36.81357434402333</c:v>
                </c:pt>
                <c:pt idx="1167">
                  <c:v>36.998928574127902</c:v>
                </c:pt>
                <c:pt idx="1168">
                  <c:v>37.183275566666666</c:v>
                </c:pt>
                <c:pt idx="1169">
                  <c:v>37.258805475504317</c:v>
                </c:pt>
                <c:pt idx="1170">
                  <c:v>37.24481375358166</c:v>
                </c:pt>
                <c:pt idx="1171">
                  <c:v>37.337355714285707</c:v>
                </c:pt>
                <c:pt idx="1172">
                  <c:v>37.429370370370371</c:v>
                </c:pt>
                <c:pt idx="1173">
                  <c:v>37.436467222379598</c:v>
                </c:pt>
                <c:pt idx="1174">
                  <c:v>37.549322233050844</c:v>
                </c:pt>
                <c:pt idx="1175">
                  <c:v>37.661476056338024</c:v>
                </c:pt>
                <c:pt idx="1176">
                  <c:v>37.686087078651681</c:v>
                </c:pt>
                <c:pt idx="1177">
                  <c:v>37.605223463687146</c:v>
                </c:pt>
                <c:pt idx="1178">
                  <c:v>37.421310249307481</c:v>
                </c:pt>
                <c:pt idx="1179">
                  <c:v>37.257782563360884</c:v>
                </c:pt>
                <c:pt idx="1180">
                  <c:v>37.197895410714281</c:v>
                </c:pt>
                <c:pt idx="1181">
                  <c:v>37.036928961748629</c:v>
                </c:pt>
                <c:pt idx="1182">
                  <c:v>36.9407868763587</c:v>
                </c:pt>
                <c:pt idx="1183">
                  <c:v>36.845621431081078</c:v>
                </c:pt>
                <c:pt idx="1184">
                  <c:v>36.850602425876005</c:v>
                </c:pt>
                <c:pt idx="1185">
                  <c:v>36.424817505361929</c:v>
                </c:pt>
                <c:pt idx="1186">
                  <c:v>36.003636188000002</c:v>
                </c:pt>
                <c:pt idx="1187">
                  <c:v>35.586862068965509</c:v>
                </c:pt>
                <c:pt idx="1188">
                  <c:v>35.185686507936509</c:v>
                </c:pt>
                <c:pt idx="1189">
                  <c:v>34.695084210526311</c:v>
                </c:pt>
                <c:pt idx="1190">
                  <c:v>34.209619109947639</c:v>
                </c:pt>
                <c:pt idx="1191">
                  <c:v>33.721968648051941</c:v>
                </c:pt>
                <c:pt idx="1192">
                  <c:v>33.414156918393786</c:v>
                </c:pt>
                <c:pt idx="1193">
                  <c:v>33.02254639175257</c:v>
                </c:pt>
                <c:pt idx="1194">
                  <c:v>32.535797616666663</c:v>
                </c:pt>
                <c:pt idx="1195">
                  <c:v>32.218335716666665</c:v>
                </c:pt>
                <c:pt idx="1196">
                  <c:v>31.73817346938775</c:v>
                </c:pt>
                <c:pt idx="1197">
                  <c:v>31.125384338832486</c:v>
                </c:pt>
                <c:pt idx="1198">
                  <c:v>30.518843612373733</c:v>
                </c:pt>
                <c:pt idx="1199">
                  <c:v>29.918340452261305</c:v>
                </c:pt>
                <c:pt idx="1200">
                  <c:v>30.093301507537689</c:v>
                </c:pt>
                <c:pt idx="1201">
                  <c:v>30.192402255639099</c:v>
                </c:pt>
                <c:pt idx="1202">
                  <c:v>30.291007499999996</c:v>
                </c:pt>
                <c:pt idx="1203">
                  <c:v>30.408396332917704</c:v>
                </c:pt>
                <c:pt idx="1204">
                  <c:v>30.449513822580645</c:v>
                </c:pt>
                <c:pt idx="1205">
                  <c:v>30.415068965517239</c:v>
                </c:pt>
                <c:pt idx="1206">
                  <c:v>30.549470689189185</c:v>
                </c:pt>
                <c:pt idx="1207">
                  <c:v>30.68315668995098</c:v>
                </c:pt>
                <c:pt idx="1208">
                  <c:v>30.891775735294114</c:v>
                </c:pt>
                <c:pt idx="1209">
                  <c:v>31.327012224938869</c:v>
                </c:pt>
                <c:pt idx="1210">
                  <c:v>31.837778728606359</c:v>
                </c:pt>
                <c:pt idx="1211">
                  <c:v>32.191131386861308</c:v>
                </c:pt>
                <c:pt idx="1212">
                  <c:v>32.398227665450115</c:v>
                </c:pt>
                <c:pt idx="1213">
                  <c:v>32.447372710653752</c:v>
                </c:pt>
                <c:pt idx="1214">
                  <c:v>32.574592995169077</c:v>
                </c:pt>
                <c:pt idx="1215">
                  <c:v>32.794381757831324</c:v>
                </c:pt>
                <c:pt idx="1216">
                  <c:v>33.013169640624994</c:v>
                </c:pt>
                <c:pt idx="1217">
                  <c:v>33.230852517985603</c:v>
                </c:pt>
                <c:pt idx="1218">
                  <c:v>33.386169619331746</c:v>
                </c:pt>
                <c:pt idx="1219">
                  <c:v>33.619812927380949</c:v>
                </c:pt>
                <c:pt idx="1220">
                  <c:v>33.852401425178144</c:v>
                </c:pt>
                <c:pt idx="1221">
                  <c:v>34.204477374704489</c:v>
                </c:pt>
                <c:pt idx="1222">
                  <c:v>34.634787902122639</c:v>
                </c:pt>
                <c:pt idx="1223">
                  <c:v>35.063018823529404</c:v>
                </c:pt>
                <c:pt idx="1224">
                  <c:v>35.670899226525819</c:v>
                </c:pt>
                <c:pt idx="1225">
                  <c:v>36.106759742424238</c:v>
                </c:pt>
                <c:pt idx="1226">
                  <c:v>36.452240184757507</c:v>
                </c:pt>
                <c:pt idx="1227">
                  <c:v>36.964473462155958</c:v>
                </c:pt>
                <c:pt idx="1228">
                  <c:v>37.469758702733479</c:v>
                </c:pt>
                <c:pt idx="1229">
                  <c:v>37.968132352941176</c:v>
                </c:pt>
                <c:pt idx="1230">
                  <c:v>38.685815867945827</c:v>
                </c:pt>
                <c:pt idx="1231">
                  <c:v>38.788783970066518</c:v>
                </c:pt>
                <c:pt idx="1232">
                  <c:v>39.490361725663711</c:v>
                </c:pt>
                <c:pt idx="1233">
                  <c:v>39.941443137061398</c:v>
                </c:pt>
                <c:pt idx="1234">
                  <c:v>40.472613136165577</c:v>
                </c:pt>
                <c:pt idx="1235">
                  <c:v>40.996935064935059</c:v>
                </c:pt>
                <c:pt idx="1236">
                  <c:v>40.977113885193134</c:v>
                </c:pt>
                <c:pt idx="1237">
                  <c:v>40.784031630296603</c:v>
                </c:pt>
                <c:pt idx="1238">
                  <c:v>40.595845188284514</c:v>
                </c:pt>
                <c:pt idx="1239">
                  <c:v>41.039237646875002</c:v>
                </c:pt>
                <c:pt idx="1240">
                  <c:v>41.137512200617273</c:v>
                </c:pt>
                <c:pt idx="1241">
                  <c:v>41.401736734693877</c:v>
                </c:pt>
                <c:pt idx="1242">
                  <c:v>41.645988723684205</c:v>
                </c:pt>
                <c:pt idx="1243">
                  <c:v>41.718818141</c:v>
                </c:pt>
                <c:pt idx="1244">
                  <c:v>41.789874505928843</c:v>
                </c:pt>
                <c:pt idx="1245">
                  <c:v>41.047879785714287</c:v>
                </c:pt>
                <c:pt idx="1246">
                  <c:v>40.398511513592226</c:v>
                </c:pt>
                <c:pt idx="1247">
                  <c:v>39.759197495183038</c:v>
                </c:pt>
                <c:pt idx="1248">
                  <c:v>38.953129423224567</c:v>
                </c:pt>
                <c:pt idx="1249">
                  <c:v>38.007924896190474</c:v>
                </c:pt>
                <c:pt idx="1250">
                  <c:v>37.217680265654636</c:v>
                </c:pt>
                <c:pt idx="1251">
                  <c:v>36.360310152173916</c:v>
                </c:pt>
                <c:pt idx="1252">
                  <c:v>35.442607950187963</c:v>
                </c:pt>
                <c:pt idx="1253">
                  <c:v>34.470809701492534</c:v>
                </c:pt>
                <c:pt idx="1254">
                  <c:v>33.803695441881914</c:v>
                </c:pt>
                <c:pt idx="1255">
                  <c:v>33.456491842541432</c:v>
                </c:pt>
                <c:pt idx="1256">
                  <c:v>32.989238095238093</c:v>
                </c:pt>
                <c:pt idx="1257">
                  <c:v>33.090847122950819</c:v>
                </c:pt>
                <c:pt idx="1258">
                  <c:v>33.131289203435799</c:v>
                </c:pt>
                <c:pt idx="1259">
                  <c:v>33.290727927927925</c:v>
                </c:pt>
                <c:pt idx="1260">
                  <c:v>34.204942319244594</c:v>
                </c:pt>
                <c:pt idx="1261">
                  <c:v>35.052983997311827</c:v>
                </c:pt>
                <c:pt idx="1262">
                  <c:v>35.959139534883718</c:v>
                </c:pt>
                <c:pt idx="1263">
                  <c:v>36.644669466131901</c:v>
                </c:pt>
                <c:pt idx="1264">
                  <c:v>37.193162707079644</c:v>
                </c:pt>
                <c:pt idx="1265">
                  <c:v>37.800418133802815</c:v>
                </c:pt>
                <c:pt idx="1266">
                  <c:v>38.008323117337994</c:v>
                </c:pt>
                <c:pt idx="1267">
                  <c:v>38.214054878048771</c:v>
                </c:pt>
                <c:pt idx="1268">
                  <c:v>38.484344618055552</c:v>
                </c:pt>
                <c:pt idx="1269">
                  <c:v>38.766011226252154</c:v>
                </c:pt>
                <c:pt idx="1270">
                  <c:v>39.179411206896546</c:v>
                </c:pt>
                <c:pt idx="1271">
                  <c:v>39.523361683848798</c:v>
                </c:pt>
                <c:pt idx="1272">
                  <c:v>39.545531744444439</c:v>
                </c:pt>
                <c:pt idx="1273">
                  <c:v>39.366468350253804</c:v>
                </c:pt>
                <c:pt idx="1274">
                  <c:v>39.323011764705882</c:v>
                </c:pt>
                <c:pt idx="1275">
                  <c:v>39.433630491666669</c:v>
                </c:pt>
                <c:pt idx="1276">
                  <c:v>39.673958051409613</c:v>
                </c:pt>
                <c:pt idx="1277">
                  <c:v>39.845771004942328</c:v>
                </c:pt>
                <c:pt idx="1278">
                  <c:v>40.017767549180327</c:v>
                </c:pt>
                <c:pt idx="1279">
                  <c:v>40.253368129084969</c:v>
                </c:pt>
                <c:pt idx="1280">
                  <c:v>40.487811889250814</c:v>
                </c:pt>
                <c:pt idx="1281">
                  <c:v>40.582443993506494</c:v>
                </c:pt>
                <c:pt idx="1282">
                  <c:v>40.610750403877219</c:v>
                </c:pt>
                <c:pt idx="1283">
                  <c:v>40.704224637681158</c:v>
                </c:pt>
                <c:pt idx="1284">
                  <c:v>40.480856000000003</c:v>
                </c:pt>
                <c:pt idx="1285">
                  <c:v>40.260328298887117</c:v>
                </c:pt>
                <c:pt idx="1286">
                  <c:v>39.979429022082016</c:v>
                </c:pt>
                <c:pt idx="1287">
                  <c:v>40.041835359937402</c:v>
                </c:pt>
                <c:pt idx="1288">
                  <c:v>40.041456906976734</c:v>
                </c:pt>
                <c:pt idx="1289">
                  <c:v>39.979316717791406</c:v>
                </c:pt>
                <c:pt idx="1290">
                  <c:v>40.075343675799076</c:v>
                </c:pt>
                <c:pt idx="1291">
                  <c:v>40.291998795454546</c:v>
                </c:pt>
                <c:pt idx="1292">
                  <c:v>40.384519548872177</c:v>
                </c:pt>
                <c:pt idx="1293">
                  <c:v>40.899631587183308</c:v>
                </c:pt>
                <c:pt idx="1294">
                  <c:v>41.590255497032636</c:v>
                </c:pt>
                <c:pt idx="1295">
                  <c:v>42.274415805022151</c:v>
                </c:pt>
                <c:pt idx="1296">
                  <c:v>43.001767635431911</c:v>
                </c:pt>
                <c:pt idx="1297">
                  <c:v>43.590256447178</c:v>
                </c:pt>
                <c:pt idx="1298">
                  <c:v>44.228216332378224</c:v>
                </c:pt>
                <c:pt idx="1299">
                  <c:v>44.472379185552406</c:v>
                </c:pt>
                <c:pt idx="1300">
                  <c:v>44.648212999999998</c:v>
                </c:pt>
                <c:pt idx="1301">
                  <c:v>44.881987551867219</c:v>
                </c:pt>
                <c:pt idx="1302">
                  <c:v>45.078892209302325</c:v>
                </c:pt>
                <c:pt idx="1303">
                  <c:v>45.332562730352294</c:v>
                </c:pt>
                <c:pt idx="1304">
                  <c:v>45.520676273458449</c:v>
                </c:pt>
                <c:pt idx="1305">
                  <c:v>45.394224341755312</c:v>
                </c:pt>
                <c:pt idx="1306">
                  <c:v>45.209824499341231</c:v>
                </c:pt>
                <c:pt idx="1307">
                  <c:v>44.970389830508466</c:v>
                </c:pt>
                <c:pt idx="1308">
                  <c:v>44.762094852185086</c:v>
                </c:pt>
                <c:pt idx="1309">
                  <c:v>44.559902034220521</c:v>
                </c:pt>
                <c:pt idx="1310">
                  <c:v>44.307594881398245</c:v>
                </c:pt>
                <c:pt idx="1311">
                  <c:v>43.480870734567894</c:v>
                </c:pt>
                <c:pt idx="1312">
                  <c:v>42.724766754278726</c:v>
                </c:pt>
                <c:pt idx="1313">
                  <c:v>41.932262394195881</c:v>
                </c:pt>
                <c:pt idx="1314">
                  <c:v>41.651591293833128</c:v>
                </c:pt>
                <c:pt idx="1315">
                  <c:v>41.072930372148861</c:v>
                </c:pt>
                <c:pt idx="1316">
                  <c:v>40.454328571428569</c:v>
                </c:pt>
                <c:pt idx="1317">
                  <c:v>40.236916273584896</c:v>
                </c:pt>
                <c:pt idx="1318">
                  <c:v>40.070378947368418</c:v>
                </c:pt>
                <c:pt idx="1319">
                  <c:v>39.860304750869062</c:v>
                </c:pt>
                <c:pt idx="1320">
                  <c:v>39.326150574712642</c:v>
                </c:pt>
                <c:pt idx="1321">
                  <c:v>38.712240045506256</c:v>
                </c:pt>
                <c:pt idx="1322">
                  <c:v>38.239962711864408</c:v>
                </c:pt>
                <c:pt idx="1323">
                  <c:v>38.355766324354654</c:v>
                </c:pt>
                <c:pt idx="1324">
                  <c:v>38.427439537861915</c:v>
                </c:pt>
                <c:pt idx="1325">
                  <c:v>38.455255518763799</c:v>
                </c:pt>
                <c:pt idx="1326">
                  <c:v>38.255136686681226</c:v>
                </c:pt>
                <c:pt idx="1327">
                  <c:v>38.182791760563376</c:v>
                </c:pt>
                <c:pt idx="1328">
                  <c:v>38.030000536480685</c:v>
                </c:pt>
                <c:pt idx="1329">
                  <c:v>38.023120985010706</c:v>
                </c:pt>
                <c:pt idx="1330">
                  <c:v>37.975698505869794</c:v>
                </c:pt>
                <c:pt idx="1331">
                  <c:v>37.92857872340425</c:v>
                </c:pt>
                <c:pt idx="1332">
                  <c:v>37.356730864262985</c:v>
                </c:pt>
                <c:pt idx="1333">
                  <c:v>36.788264582452427</c:v>
                </c:pt>
                <c:pt idx="1334">
                  <c:v>36.376964550264546</c:v>
                </c:pt>
                <c:pt idx="1335">
                  <c:v>35.701928561643832</c:v>
                </c:pt>
                <c:pt idx="1336">
                  <c:v>34.849474733820458</c:v>
                </c:pt>
                <c:pt idx="1337">
                  <c:v>33.907933505154638</c:v>
                </c:pt>
                <c:pt idx="1338">
                  <c:v>33.250057133333328</c:v>
                </c:pt>
                <c:pt idx="1339">
                  <c:v>32.698755163766627</c:v>
                </c:pt>
                <c:pt idx="1340">
                  <c:v>32.149942798774255</c:v>
                </c:pt>
                <c:pt idx="1341">
                  <c:v>31.326779322810587</c:v>
                </c:pt>
                <c:pt idx="1342">
                  <c:v>30.664523168367346</c:v>
                </c:pt>
                <c:pt idx="1343">
                  <c:v>30.060795081967214</c:v>
                </c:pt>
                <c:pt idx="1344">
                  <c:v>29.825353481595091</c:v>
                </c:pt>
                <c:pt idx="1345">
                  <c:v>29.620861384065368</c:v>
                </c:pt>
                <c:pt idx="1346">
                  <c:v>29.447071501532172</c:v>
                </c:pt>
                <c:pt idx="1347">
                  <c:v>29.371493108519267</c:v>
                </c:pt>
                <c:pt idx="1348">
                  <c:v>29.326279531249995</c:v>
                </c:pt>
                <c:pt idx="1349">
                  <c:v>29.37012914572864</c:v>
                </c:pt>
                <c:pt idx="1350">
                  <c:v>29.802497202202201</c:v>
                </c:pt>
                <c:pt idx="1351">
                  <c:v>30.261356082834329</c:v>
                </c:pt>
                <c:pt idx="1352">
                  <c:v>30.656698113207547</c:v>
                </c:pt>
                <c:pt idx="1353">
                  <c:v>31.124782965346533</c:v>
                </c:pt>
                <c:pt idx="1354">
                  <c:v>31.621540222332012</c:v>
                </c:pt>
                <c:pt idx="1355">
                  <c:v>32.147812931885483</c:v>
                </c:pt>
                <c:pt idx="1356">
                  <c:v>32.892449460255143</c:v>
                </c:pt>
                <c:pt idx="1357">
                  <c:v>33.661208496093749</c:v>
                </c:pt>
                <c:pt idx="1358">
                  <c:v>34.523147173489278</c:v>
                </c:pt>
                <c:pt idx="1359">
                  <c:v>35.061072061105719</c:v>
                </c:pt>
                <c:pt idx="1360">
                  <c:v>35.662875923597674</c:v>
                </c:pt>
                <c:pt idx="1361">
                  <c:v>36.260973963355831</c:v>
                </c:pt>
                <c:pt idx="1362">
                  <c:v>36.389210374639767</c:v>
                </c:pt>
                <c:pt idx="1363">
                  <c:v>36.516465071770334</c:v>
                </c:pt>
                <c:pt idx="1364">
                  <c:v>36.607851428571422</c:v>
                </c:pt>
                <c:pt idx="1365">
                  <c:v>36.562410925925924</c:v>
                </c:pt>
                <c:pt idx="1366">
                  <c:v>36.621045864197526</c:v>
                </c:pt>
                <c:pt idx="1367">
                  <c:v>36.6799012345679</c:v>
                </c:pt>
                <c:pt idx="1368">
                  <c:v>36.427094033175351</c:v>
                </c:pt>
                <c:pt idx="1369">
                  <c:v>36.07264178773584</c:v>
                </c:pt>
                <c:pt idx="1370">
                  <c:v>35.7553087406015</c:v>
                </c:pt>
                <c:pt idx="1371">
                  <c:v>35.02352619270345</c:v>
                </c:pt>
                <c:pt idx="1372">
                  <c:v>34.330522367194781</c:v>
                </c:pt>
                <c:pt idx="1373">
                  <c:v>33.673932620817844</c:v>
                </c:pt>
                <c:pt idx="1374">
                  <c:v>33.338647305194804</c:v>
                </c:pt>
                <c:pt idx="1375">
                  <c:v>33.004818708333332</c:v>
                </c:pt>
                <c:pt idx="1376">
                  <c:v>32.641841643582637</c:v>
                </c:pt>
                <c:pt idx="1377">
                  <c:v>32.080342957681694</c:v>
                </c:pt>
                <c:pt idx="1378">
                  <c:v>31.552094683486235</c:v>
                </c:pt>
                <c:pt idx="1379">
                  <c:v>31.026533851784077</c:v>
                </c:pt>
                <c:pt idx="1380">
                  <c:v>30.878072080291972</c:v>
                </c:pt>
                <c:pt idx="1381">
                  <c:v>30.899114821591947</c:v>
                </c:pt>
                <c:pt idx="1382">
                  <c:v>30.977112132352939</c:v>
                </c:pt>
                <c:pt idx="1383">
                  <c:v>31.169453770718228</c:v>
                </c:pt>
                <c:pt idx="1384">
                  <c:v>31.218721492194668</c:v>
                </c:pt>
                <c:pt idx="1385">
                  <c:v>31.181841552511415</c:v>
                </c:pt>
                <c:pt idx="1386">
                  <c:v>31.280834890410958</c:v>
                </c:pt>
                <c:pt idx="1387">
                  <c:v>31.322406376481307</c:v>
                </c:pt>
                <c:pt idx="1388">
                  <c:v>31.278654718693282</c:v>
                </c:pt>
                <c:pt idx="1389">
                  <c:v>30.990824755213051</c:v>
                </c:pt>
                <c:pt idx="1390">
                  <c:v>30.703305973731883</c:v>
                </c:pt>
                <c:pt idx="1391">
                  <c:v>30.416517647058825</c:v>
                </c:pt>
                <c:pt idx="1392">
                  <c:v>30.656505130395679</c:v>
                </c:pt>
                <c:pt idx="1393">
                  <c:v>30.976329117383511</c:v>
                </c:pt>
                <c:pt idx="1394">
                  <c:v>31.266159678858163</c:v>
                </c:pt>
                <c:pt idx="1395">
                  <c:v>30.632795292812773</c:v>
                </c:pt>
                <c:pt idx="1396">
                  <c:v>30.059405574712642</c:v>
                </c:pt>
                <c:pt idx="1397">
                  <c:v>29.48985286343612</c:v>
                </c:pt>
                <c:pt idx="1398">
                  <c:v>30.391155536028119</c:v>
                </c:pt>
                <c:pt idx="1399">
                  <c:v>31.205670454545452</c:v>
                </c:pt>
                <c:pt idx="1400">
                  <c:v>32.011686086956516</c:v>
                </c:pt>
                <c:pt idx="1401">
                  <c:v>33.028978061578492</c:v>
                </c:pt>
                <c:pt idx="1402">
                  <c:v>34.099785350953198</c:v>
                </c:pt>
                <c:pt idx="1403">
                  <c:v>35.199415077989599</c:v>
                </c:pt>
                <c:pt idx="1404">
                  <c:v>35.836991179775275</c:v>
                </c:pt>
                <c:pt idx="1405">
                  <c:v>36.471469573275861</c:v>
                </c:pt>
                <c:pt idx="1406">
                  <c:v>37.038779828326177</c:v>
                </c:pt>
                <c:pt idx="1407">
                  <c:v>38.884118877028186</c:v>
                </c:pt>
                <c:pt idx="1408">
                  <c:v>40.779741102127652</c:v>
                </c:pt>
                <c:pt idx="1409">
                  <c:v>42.626542796610174</c:v>
                </c:pt>
                <c:pt idx="1410">
                  <c:v>43.138719658227842</c:v>
                </c:pt>
                <c:pt idx="1411">
                  <c:v>43.646787567226887</c:v>
                </c:pt>
                <c:pt idx="1412">
                  <c:v>44.039849332220363</c:v>
                </c:pt>
                <c:pt idx="1413">
                  <c:v>44.556231526622291</c:v>
                </c:pt>
                <c:pt idx="1414">
                  <c:v>45.18177323773898</c:v>
                </c:pt>
                <c:pt idx="1415">
                  <c:v>45.768069709543568</c:v>
                </c:pt>
                <c:pt idx="1416">
                  <c:v>46.30799669694467</c:v>
                </c:pt>
                <c:pt idx="1417">
                  <c:v>46.881121710526315</c:v>
                </c:pt>
                <c:pt idx="1418">
                  <c:v>47.371957481602621</c:v>
                </c:pt>
                <c:pt idx="1419">
                  <c:v>47.227577339561336</c:v>
                </c:pt>
                <c:pt idx="1420">
                  <c:v>47.122907346526652</c:v>
                </c:pt>
                <c:pt idx="1421">
                  <c:v>47.171154713940368</c:v>
                </c:pt>
                <c:pt idx="1422">
                  <c:v>46.105801045016072</c:v>
                </c:pt>
                <c:pt idx="1423">
                  <c:v>45.081725521669334</c:v>
                </c:pt>
                <c:pt idx="1424">
                  <c:v>43.990434799999996</c:v>
                </c:pt>
                <c:pt idx="1425">
                  <c:v>43.293698013535028</c:v>
                </c:pt>
                <c:pt idx="1426">
                  <c:v>42.704919614773623</c:v>
                </c:pt>
                <c:pt idx="1427">
                  <c:v>42.152525773195869</c:v>
                </c:pt>
                <c:pt idx="1428">
                  <c:v>40.975403061224483</c:v>
                </c:pt>
                <c:pt idx="1429">
                  <c:v>40.03983749999999</c:v>
                </c:pt>
                <c:pt idx="1430">
                  <c:v>39.08261111111112</c:v>
                </c:pt>
                <c:pt idx="1431">
                  <c:v>38.775810159038009</c:v>
                </c:pt>
                <c:pt idx="1432">
                  <c:v>38.440363935758512</c:v>
                </c:pt>
                <c:pt idx="1433">
                  <c:v>37.988952270977677</c:v>
                </c:pt>
                <c:pt idx="1434">
                  <c:v>38.128092791411042</c:v>
                </c:pt>
                <c:pt idx="1435">
                  <c:v>38.062626899696042</c:v>
                </c:pt>
                <c:pt idx="1436">
                  <c:v>38.02697889977393</c:v>
                </c:pt>
                <c:pt idx="1437">
                  <c:v>37.567334610486888</c:v>
                </c:pt>
                <c:pt idx="1438">
                  <c:v>37.251681834828098</c:v>
                </c:pt>
                <c:pt idx="1439">
                  <c:v>37.020434230194311</c:v>
                </c:pt>
                <c:pt idx="1440">
                  <c:v>36.530175924962847</c:v>
                </c:pt>
                <c:pt idx="1441">
                  <c:v>36.206323965133528</c:v>
                </c:pt>
                <c:pt idx="1442">
                  <c:v>35.883259629629627</c:v>
                </c:pt>
                <c:pt idx="1443">
                  <c:v>34.960261682692305</c:v>
                </c:pt>
                <c:pt idx="1444">
                  <c:v>33.989955165929203</c:v>
                </c:pt>
                <c:pt idx="1445">
                  <c:v>33.025185661764709</c:v>
                </c:pt>
                <c:pt idx="1446">
                  <c:v>32.107537444933918</c:v>
                </c:pt>
                <c:pt idx="1447">
                  <c:v>31.14691032210834</c:v>
                </c:pt>
                <c:pt idx="1448">
                  <c:v>30.147881195335277</c:v>
                </c:pt>
                <c:pt idx="1449">
                  <c:v>29.062183256914114</c:v>
                </c:pt>
                <c:pt idx="1450">
                  <c:v>27.939200801886788</c:v>
                </c:pt>
                <c:pt idx="1451">
                  <c:v>26.880903190717909</c:v>
                </c:pt>
                <c:pt idx="1452">
                  <c:v>26.970888997103547</c:v>
                </c:pt>
                <c:pt idx="1453">
                  <c:v>27.001874310966812</c:v>
                </c:pt>
                <c:pt idx="1454">
                  <c:v>26.993991385498916</c:v>
                </c:pt>
                <c:pt idx="1455">
                  <c:v>27.426675121863795</c:v>
                </c:pt>
                <c:pt idx="1456">
                  <c:v>27.858286116678595</c:v>
                </c:pt>
                <c:pt idx="1457">
                  <c:v>28.227965406562053</c:v>
                </c:pt>
                <c:pt idx="1458">
                  <c:v>28.712873309608536</c:v>
                </c:pt>
                <c:pt idx="1459">
                  <c:v>29.174993967352734</c:v>
                </c:pt>
                <c:pt idx="1460">
                  <c:v>29.634498230714787</c:v>
                </c:pt>
                <c:pt idx="1461">
                  <c:v>30.102925599435821</c:v>
                </c:pt>
                <c:pt idx="1462">
                  <c:v>30.632641549295769</c:v>
                </c:pt>
                <c:pt idx="1463">
                  <c:v>31.226746652572228</c:v>
                </c:pt>
                <c:pt idx="1464">
                  <c:v>31.480393408134642</c:v>
                </c:pt>
                <c:pt idx="1465">
                  <c:v>31.775910901467505</c:v>
                </c:pt>
                <c:pt idx="1466">
                  <c:v>32.069370473537603</c:v>
                </c:pt>
                <c:pt idx="1467">
                  <c:v>31.70626423611111</c:v>
                </c:pt>
                <c:pt idx="1468">
                  <c:v>31.388644244105407</c:v>
                </c:pt>
                <c:pt idx="1469">
                  <c:v>31.071904085872568</c:v>
                </c:pt>
                <c:pt idx="1470">
                  <c:v>31.650584141274241</c:v>
                </c:pt>
                <c:pt idx="1471">
                  <c:v>32.140233080110491</c:v>
                </c:pt>
                <c:pt idx="1472">
                  <c:v>32.649670227429354</c:v>
                </c:pt>
                <c:pt idx="1473">
                  <c:v>33.29583733699382</c:v>
                </c:pt>
                <c:pt idx="1474">
                  <c:v>34.053085390946499</c:v>
                </c:pt>
                <c:pt idx="1475">
                  <c:v>34.833170096021938</c:v>
                </c:pt>
                <c:pt idx="1476">
                  <c:v>35.177171138850888</c:v>
                </c:pt>
                <c:pt idx="1477">
                  <c:v>35.494924536468986</c:v>
                </c:pt>
                <c:pt idx="1478">
                  <c:v>35.810676970108702</c:v>
                </c:pt>
                <c:pt idx="1479">
                  <c:v>37.069111940298505</c:v>
                </c:pt>
                <c:pt idx="1480">
                  <c:v>38.350118983050848</c:v>
                </c:pt>
                <c:pt idx="1481">
                  <c:v>39.522283783783784</c:v>
                </c:pt>
                <c:pt idx="1482">
                  <c:v>40.526277964959561</c:v>
                </c:pt>
                <c:pt idx="1483">
                  <c:v>41.469136241610734</c:v>
                </c:pt>
                <c:pt idx="1484">
                  <c:v>42.461197791164651</c:v>
                </c:pt>
                <c:pt idx="1485">
                  <c:v>44.125139130434782</c:v>
                </c:pt>
                <c:pt idx="1486">
                  <c:v>45.756270207080831</c:v>
                </c:pt>
                <c:pt idx="1487">
                  <c:v>47.446352705410824</c:v>
                </c:pt>
                <c:pt idx="1488">
                  <c:v>48.260770126413831</c:v>
                </c:pt>
                <c:pt idx="1489">
                  <c:v>49.068711066931733</c:v>
                </c:pt>
                <c:pt idx="1490">
                  <c:v>49.90319187582562</c:v>
                </c:pt>
                <c:pt idx="1491">
                  <c:v>50.69657485516786</c:v>
                </c:pt>
                <c:pt idx="1492">
                  <c:v>51.552253478975032</c:v>
                </c:pt>
                <c:pt idx="1493">
                  <c:v>52.404717704918028</c:v>
                </c:pt>
                <c:pt idx="1494">
                  <c:v>52.785234098360647</c:v>
                </c:pt>
                <c:pt idx="1495">
                  <c:v>53.026664159581422</c:v>
                </c:pt>
                <c:pt idx="1496">
                  <c:v>53.301603785900781</c:v>
                </c:pt>
                <c:pt idx="1497">
                  <c:v>52.514017758620682</c:v>
                </c:pt>
                <c:pt idx="1498">
                  <c:v>51.93376673502604</c:v>
                </c:pt>
                <c:pt idx="1499">
                  <c:v>51.352608469055376</c:v>
                </c:pt>
                <c:pt idx="1500">
                  <c:v>51.093412373704659</c:v>
                </c:pt>
                <c:pt idx="1501">
                  <c:v>50.9683481568754</c:v>
                </c:pt>
                <c:pt idx="1502">
                  <c:v>50.746272318561331</c:v>
                </c:pt>
                <c:pt idx="1503">
                  <c:v>50.98213659628918</c:v>
                </c:pt>
                <c:pt idx="1504">
                  <c:v>51.31431226053639</c:v>
                </c:pt>
                <c:pt idx="1505">
                  <c:v>51.711133694958512</c:v>
                </c:pt>
                <c:pt idx="1506">
                  <c:v>52.149439678343946</c:v>
                </c:pt>
                <c:pt idx="1507">
                  <c:v>52.586221363636355</c:v>
                </c:pt>
                <c:pt idx="1508">
                  <c:v>52.953992395437254</c:v>
                </c:pt>
                <c:pt idx="1509">
                  <c:v>54.121065382185705</c:v>
                </c:pt>
                <c:pt idx="1510">
                  <c:v>55.350499999999997</c:v>
                </c:pt>
                <c:pt idx="1511">
                  <c:v>56.68230737704917</c:v>
                </c:pt>
                <c:pt idx="1512">
                  <c:v>57.238450216844747</c:v>
                </c:pt>
                <c:pt idx="1513">
                  <c:v>57.791253887844611</c:v>
                </c:pt>
                <c:pt idx="1514">
                  <c:v>58.376922499999999</c:v>
                </c:pt>
                <c:pt idx="1515">
                  <c:v>58.453714603620476</c:v>
                </c:pt>
                <c:pt idx="1516">
                  <c:v>58.640135980637098</c:v>
                </c:pt>
                <c:pt idx="1517">
                  <c:v>58.716551777916393</c:v>
                </c:pt>
                <c:pt idx="1518">
                  <c:v>58.6867707165109</c:v>
                </c:pt>
                <c:pt idx="1519">
                  <c:v>58.620585509950239</c:v>
                </c:pt>
                <c:pt idx="1520">
                  <c:v>58.518322580645162</c:v>
                </c:pt>
                <c:pt idx="1521">
                  <c:v>57.932945108292081</c:v>
                </c:pt>
                <c:pt idx="1522">
                  <c:v>57.528157712074304</c:v>
                </c:pt>
                <c:pt idx="1523">
                  <c:v>57.158138871667695</c:v>
                </c:pt>
                <c:pt idx="1524">
                  <c:v>56.965847153465333</c:v>
                </c:pt>
                <c:pt idx="1525">
                  <c:v>56.774268066707833</c:v>
                </c:pt>
                <c:pt idx="1526">
                  <c:v>56.583397657213311</c:v>
                </c:pt>
                <c:pt idx="1527">
                  <c:v>56.207539999999995</c:v>
                </c:pt>
                <c:pt idx="1528">
                  <c:v>55.833067567567554</c:v>
                </c:pt>
                <c:pt idx="1529">
                  <c:v>55.493997239263798</c:v>
                </c:pt>
                <c:pt idx="1530">
                  <c:v>55.008837135416663</c:v>
                </c:pt>
                <c:pt idx="1531">
                  <c:v>54.524722640758867</c:v>
                </c:pt>
                <c:pt idx="1532">
                  <c:v>54.041933679706609</c:v>
                </c:pt>
                <c:pt idx="1533">
                  <c:v>53.730801094512181</c:v>
                </c:pt>
                <c:pt idx="1534">
                  <c:v>53.551619637195117</c:v>
                </c:pt>
                <c:pt idx="1535">
                  <c:v>53.404860585722993</c:v>
                </c:pt>
                <c:pt idx="1536">
                  <c:v>53.590357065690498</c:v>
                </c:pt>
                <c:pt idx="1537">
                  <c:v>53.840332426182663</c:v>
                </c:pt>
                <c:pt idx="1538">
                  <c:v>53.991355757575754</c:v>
                </c:pt>
                <c:pt idx="1539">
                  <c:v>54.830534897713591</c:v>
                </c:pt>
                <c:pt idx="1540">
                  <c:v>56.059543321299635</c:v>
                </c:pt>
                <c:pt idx="1541">
                  <c:v>57.28855174488568</c:v>
                </c:pt>
                <c:pt idx="1542">
                  <c:v>58.481283743251353</c:v>
                </c:pt>
                <c:pt idx="1543">
                  <c:v>59.70258946738479</c:v>
                </c:pt>
                <c:pt idx="1544">
                  <c:v>60.772932698034538</c:v>
                </c:pt>
                <c:pt idx="1545">
                  <c:v>62.6011303012287</c:v>
                </c:pt>
                <c:pt idx="1546">
                  <c:v>64.499375123786891</c:v>
                </c:pt>
                <c:pt idx="1547">
                  <c:v>66.434816102198454</c:v>
                </c:pt>
                <c:pt idx="1548">
                  <c:v>67.507695892575029</c:v>
                </c:pt>
                <c:pt idx="1549">
                  <c:v>68.372312033765212</c:v>
                </c:pt>
                <c:pt idx="1550">
                  <c:v>69.065058995327107</c:v>
                </c:pt>
                <c:pt idx="1551">
                  <c:v>69.46738081338782</c:v>
                </c:pt>
                <c:pt idx="1552">
                  <c:v>69.828493100097177</c:v>
                </c:pt>
                <c:pt idx="1553">
                  <c:v>69.903774941995351</c:v>
                </c:pt>
                <c:pt idx="1554">
                  <c:v>70.538960455246922</c:v>
                </c:pt>
                <c:pt idx="1555">
                  <c:v>71.335960262345665</c:v>
                </c:pt>
                <c:pt idx="1556">
                  <c:v>71.759214162348883</c:v>
                </c:pt>
                <c:pt idx="1557">
                  <c:v>69.990231800766281</c:v>
                </c:pt>
                <c:pt idx="1558">
                  <c:v>68.305716063564986</c:v>
                </c:pt>
                <c:pt idx="1559">
                  <c:v>66.699712643678154</c:v>
                </c:pt>
                <c:pt idx="1560">
                  <c:v>64.265763563677893</c:v>
                </c:pt>
                <c:pt idx="1561">
                  <c:v>62.002960182025021</c:v>
                </c:pt>
                <c:pt idx="1562">
                  <c:v>59.859850170261062</c:v>
                </c:pt>
                <c:pt idx="1563">
                  <c:v>55.839687299792722</c:v>
                </c:pt>
                <c:pt idx="1564">
                  <c:v>51.822035828174826</c:v>
                </c:pt>
                <c:pt idx="1565">
                  <c:v>47.974780056179767</c:v>
                </c:pt>
                <c:pt idx="1566">
                  <c:v>44.413516150234734</c:v>
                </c:pt>
                <c:pt idx="1567">
                  <c:v>40.717112018779339</c:v>
                </c:pt>
                <c:pt idx="1568">
                  <c:v>36.854602636006724</c:v>
                </c:pt>
                <c:pt idx="1569">
                  <c:v>35.402871224910896</c:v>
                </c:pt>
                <c:pt idx="1570">
                  <c:v>33.883905204810212</c:v>
                </c:pt>
                <c:pt idx="1571">
                  <c:v>32.433046689303907</c:v>
                </c:pt>
                <c:pt idx="1572">
                  <c:v>32.364161867118383</c:v>
                </c:pt>
                <c:pt idx="1573">
                  <c:v>32.241095519310086</c:v>
                </c:pt>
                <c:pt idx="1574">
                  <c:v>32.065103467561514</c:v>
                </c:pt>
                <c:pt idx="1575">
                  <c:v>32.764620133481642</c:v>
                </c:pt>
                <c:pt idx="1576">
                  <c:v>33.642474416017791</c:v>
                </c:pt>
                <c:pt idx="1577">
                  <c:v>34.501140077821006</c:v>
                </c:pt>
                <c:pt idx="1578">
                  <c:v>36.009400888395334</c:v>
                </c:pt>
                <c:pt idx="1579">
                  <c:v>37.431273381294965</c:v>
                </c:pt>
                <c:pt idx="1580">
                  <c:v>38.908116574585627</c:v>
                </c:pt>
                <c:pt idx="1581">
                  <c:v>37.670143500643491</c:v>
                </c:pt>
                <c:pt idx="1582">
                  <c:v>36.496552307409445</c:v>
                </c:pt>
                <c:pt idx="1583">
                  <c:v>35.401066058595902</c:v>
                </c:pt>
                <c:pt idx="1584">
                  <c:v>36.407691249312052</c:v>
                </c:pt>
                <c:pt idx="1585">
                  <c:v>37.28291725832878</c:v>
                </c:pt>
                <c:pt idx="1586">
                  <c:v>38.206985884907709</c:v>
                </c:pt>
                <c:pt idx="1587">
                  <c:v>40.070777747551681</c:v>
                </c:pt>
                <c:pt idx="1588">
                  <c:v>41.919842506811975</c:v>
                </c:pt>
                <c:pt idx="1589">
                  <c:v>43.655815187806198</c:v>
                </c:pt>
                <c:pt idx="1590">
                  <c:v>45.303866594163487</c:v>
                </c:pt>
                <c:pt idx="1591">
                  <c:v>46.821174882629101</c:v>
                </c:pt>
                <c:pt idx="1592">
                  <c:v>48.353113930885527</c:v>
                </c:pt>
                <c:pt idx="1593">
                  <c:v>52.654555855855847</c:v>
                </c:pt>
                <c:pt idx="1594">
                  <c:v>57.057934778681108</c:v>
                </c:pt>
                <c:pt idx="1595">
                  <c:v>61.385160607704819</c:v>
                </c:pt>
                <c:pt idx="1596">
                  <c:v>62.448794456443494</c:v>
                </c:pt>
                <c:pt idx="1597">
                  <c:v>63.468036340852137</c:v>
                </c:pt>
                <c:pt idx="1598">
                  <c:v>64.407577374599782</c:v>
                </c:pt>
                <c:pt idx="1599">
                  <c:v>65.90995966312056</c:v>
                </c:pt>
                <c:pt idx="1600">
                  <c:v>67.224562841530059</c:v>
                </c:pt>
                <c:pt idx="1601">
                  <c:v>68.704571692145493</c:v>
                </c:pt>
                <c:pt idx="1602">
                  <c:v>69.475181362196395</c:v>
                </c:pt>
                <c:pt idx="1603">
                  <c:v>70.099954881266484</c:v>
                </c:pt>
                <c:pt idx="1604">
                  <c:v>70.612340968931008</c:v>
                </c:pt>
                <c:pt idx="1605">
                  <c:v>70.558582765845983</c:v>
                </c:pt>
                <c:pt idx="1606">
                  <c:v>70.837609162303664</c:v>
                </c:pt>
                <c:pt idx="1607">
                  <c:v>71.415308723068819</c:v>
                </c:pt>
                <c:pt idx="1608">
                  <c:v>71.983644992134231</c:v>
                </c:pt>
                <c:pt idx="1609">
                  <c:v>72.28482247132429</c:v>
                </c:pt>
                <c:pt idx="1610">
                  <c:v>72.43236833936885</c:v>
                </c:pt>
                <c:pt idx="1611">
                  <c:v>73.157177115450494</c:v>
                </c:pt>
                <c:pt idx="1612">
                  <c:v>74.44236899862824</c:v>
                </c:pt>
                <c:pt idx="1613">
                  <c:v>75.613400514138817</c:v>
                </c:pt>
                <c:pt idx="1614">
                  <c:v>76.536179375639705</c:v>
                </c:pt>
                <c:pt idx="1615">
                  <c:v>77.411061608961305</c:v>
                </c:pt>
                <c:pt idx="1616">
                  <c:v>77.725832746478858</c:v>
                </c:pt>
                <c:pt idx="1617">
                  <c:v>78.874821034136545</c:v>
                </c:pt>
                <c:pt idx="1618">
                  <c:v>80.829115131578945</c:v>
                </c:pt>
                <c:pt idx="1619">
                  <c:v>82.478668445121954</c:v>
                </c:pt>
                <c:pt idx="1620">
                  <c:v>82.923854345268111</c:v>
                </c:pt>
                <c:pt idx="1621">
                  <c:v>83.823848431471234</c:v>
                </c:pt>
                <c:pt idx="1622">
                  <c:v>84.423408658658644</c:v>
                </c:pt>
                <c:pt idx="1623">
                  <c:v>84.409992473118265</c:v>
                </c:pt>
                <c:pt idx="1624">
                  <c:v>84.688542798353893</c:v>
                </c:pt>
                <c:pt idx="1625">
                  <c:v>85.2156054706752</c:v>
                </c:pt>
                <c:pt idx="1626">
                  <c:v>86.515590909090903</c:v>
                </c:pt>
                <c:pt idx="1627">
                  <c:v>87.894061549779295</c:v>
                </c:pt>
                <c:pt idx="1628">
                  <c:v>89.883073188762921</c:v>
                </c:pt>
                <c:pt idx="1629">
                  <c:v>91.500239098116921</c:v>
                </c:pt>
                <c:pt idx="1630">
                  <c:v>92.765364516129026</c:v>
                </c:pt>
                <c:pt idx="1631">
                  <c:v>93.754676164519324</c:v>
                </c:pt>
                <c:pt idx="1632">
                  <c:v>94.096233416989435</c:v>
                </c:pt>
                <c:pt idx="1633">
                  <c:v>94.219002140878672</c:v>
                </c:pt>
                <c:pt idx="1634">
                  <c:v>93.986726450192833</c:v>
                </c:pt>
                <c:pt idx="1635">
                  <c:v>94.042702940692635</c:v>
                </c:pt>
                <c:pt idx="1636">
                  <c:v>94.130089348830737</c:v>
                </c:pt>
                <c:pt idx="1637">
                  <c:v>94.605311204116106</c:v>
                </c:pt>
                <c:pt idx="1638">
                  <c:v>92.281849008716634</c:v>
                </c:pt>
                <c:pt idx="1639">
                  <c:v>90.099549018759078</c:v>
                </c:pt>
                <c:pt idx="1640">
                  <c:v>87.506542280205267</c:v>
                </c:pt>
                <c:pt idx="1641">
                  <c:v>82.720464161274279</c:v>
                </c:pt>
                <c:pt idx="1642">
                  <c:v>77.659909504845928</c:v>
                </c:pt>
                <c:pt idx="1643">
                  <c:v>73.136846540593041</c:v>
                </c:pt>
                <c:pt idx="1644">
                  <c:v>70.652779751752874</c:v>
                </c:pt>
                <c:pt idx="1645">
                  <c:v>68.332003420046945</c:v>
                </c:pt>
                <c:pt idx="1646">
                  <c:v>65.646776301000344</c:v>
                </c:pt>
                <c:pt idx="1647">
                  <c:v>62.002357367072719</c:v>
                </c:pt>
                <c:pt idx="1648">
                  <c:v>58.263045087213946</c:v>
                </c:pt>
                <c:pt idx="1649">
                  <c:v>54.492368210588843</c:v>
                </c:pt>
                <c:pt idx="1650">
                  <c:v>52.301254371927527</c:v>
                </c:pt>
                <c:pt idx="1651">
                  <c:v>50.59674595060082</c:v>
                </c:pt>
                <c:pt idx="1652">
                  <c:v>48.75005941960756</c:v>
                </c:pt>
                <c:pt idx="1653">
                  <c:v>38.14762951368207</c:v>
                </c:pt>
                <c:pt idx="1654">
                  <c:v>27.575892118787021</c:v>
                </c:pt>
                <c:pt idx="1655">
                  <c:v>16.429168331525773</c:v>
                </c:pt>
                <c:pt idx="1656">
                  <c:v>13.419106640207504</c:v>
                </c:pt>
                <c:pt idx="1657">
                  <c:v>10.428382023283833</c:v>
                </c:pt>
                <c:pt idx="1658">
                  <c:v>7.4858557935959453</c:v>
                </c:pt>
                <c:pt idx="1659">
                  <c:v>7.7030598543112596</c:v>
                </c:pt>
                <c:pt idx="1660">
                  <c:v>7.9160372711855951</c:v>
                </c:pt>
                <c:pt idx="1661">
                  <c:v>8.081781281729123</c:v>
                </c:pt>
                <c:pt idx="1662">
                  <c:v>9.9018027932692831</c:v>
                </c:pt>
                <c:pt idx="1663">
                  <c:v>11.68278684853483</c:v>
                </c:pt>
                <c:pt idx="1664">
                  <c:v>13.477499548546318</c:v>
                </c:pt>
                <c:pt idx="1665">
                  <c:v>27.218969871910513</c:v>
                </c:pt>
                <c:pt idx="1666">
                  <c:v>40.944429344057681</c:v>
                </c:pt>
                <c:pt idx="1667">
                  <c:v>54.785627856577236</c:v>
                </c:pt>
                <c:pt idx="1668">
                  <c:v>58.155419337569846</c:v>
                </c:pt>
                <c:pt idx="1669">
                  <c:v>61.69642637987274</c:v>
                </c:pt>
                <c:pt idx="1670">
                  <c:v>64.985075425835475</c:v>
                </c:pt>
                <c:pt idx="1671">
                  <c:v>67.062140248032563</c:v>
                </c:pt>
                <c:pt idx="1672">
                  <c:v>69.198238670565601</c:v>
                </c:pt>
                <c:pt idx="1673">
                  <c:v>71.456043401463532</c:v>
                </c:pt>
                <c:pt idx="1674">
                  <c:v>73.130280735069945</c:v>
                </c:pt>
                <c:pt idx="1675">
                  <c:v>74.716436873221184</c:v>
                </c:pt>
                <c:pt idx="1676">
                  <c:v>76.359001368803192</c:v>
                </c:pt>
                <c:pt idx="1677">
                  <c:v>78.206191503856672</c:v>
                </c:pt>
                <c:pt idx="1678">
                  <c:v>80.114645594438826</c:v>
                </c:pt>
                <c:pt idx="1679">
                  <c:v>81.915216558155649</c:v>
                </c:pt>
                <c:pt idx="1680">
                  <c:v>82.918164996390018</c:v>
                </c:pt>
                <c:pt idx="1681">
                  <c:v>83.895724304027411</c:v>
                </c:pt>
                <c:pt idx="1682">
                  <c:v>84.456634089149617</c:v>
                </c:pt>
                <c:pt idx="1683">
                  <c:v>84.796946798514341</c:v>
                </c:pt>
                <c:pt idx="1684">
                  <c:v>85.276475825057673</c:v>
                </c:pt>
                <c:pt idx="1685">
                  <c:v>86.245403859614925</c:v>
                </c:pt>
                <c:pt idx="1686">
                  <c:v>87.234138035841283</c:v>
                </c:pt>
                <c:pt idx="1687">
                  <c:v>88.056398581591594</c:v>
                </c:pt>
                <c:pt idx="1688">
                  <c:v>88.983435512519321</c:v>
                </c:pt>
                <c:pt idx="1689">
                  <c:v>89.157107997933053</c:v>
                </c:pt>
                <c:pt idx="1690">
                  <c:v>89.222120850461934</c:v>
                </c:pt>
                <c:pt idx="1691">
                  <c:v>89.43244731291432</c:v>
                </c:pt>
                <c:pt idx="1692">
                  <c:v>89.583394877903515</c:v>
                </c:pt>
                <c:pt idx="1693">
                  <c:v>89.731054892538523</c:v>
                </c:pt>
                <c:pt idx="1694">
                  <c:v>89.591014943851576</c:v>
                </c:pt>
                <c:pt idx="1695">
                  <c:v>89.112682993966004</c:v>
                </c:pt>
                <c:pt idx="1696">
                  <c:v>89.008642748877719</c:v>
                </c:pt>
                <c:pt idx="1697">
                  <c:v>88.930314888573179</c:v>
                </c:pt>
                <c:pt idx="1698">
                  <c:v>88.59593474288242</c:v>
                </c:pt>
                <c:pt idx="1699">
                  <c:v>87.628712975864403</c:v>
                </c:pt>
                <c:pt idx="1700">
                  <c:v>86.764650593975105</c:v>
                </c:pt>
                <c:pt idx="1701">
                  <c:v>86.801753509974034</c:v>
                </c:pt>
                <c:pt idx="1702">
                  <c:v>87.218346429445333</c:v>
                </c:pt>
                <c:pt idx="1703">
                  <c:v>87.457235160125606</c:v>
                </c:pt>
                <c:pt idx="1704">
                  <c:v>87.599187655607665</c:v>
                </c:pt>
                <c:pt idx="1705">
                  <c:v>87.28415537445909</c:v>
                </c:pt>
                <c:pt idx="1706">
                  <c:v>87.452090663436053</c:v>
                </c:pt>
                <c:pt idx="1707">
                  <c:v>88.624499170719886</c:v>
                </c:pt>
                <c:pt idx="1708">
                  <c:v>89.546465188492292</c:v>
                </c:pt>
                <c:pt idx="1709">
                  <c:v>90.408983357886797</c:v>
                </c:pt>
                <c:pt idx="1710">
                  <c:v>91.506148863850399</c:v>
                </c:pt>
                <c:pt idx="1711">
                  <c:v>92.527616866985625</c:v>
                </c:pt>
                <c:pt idx="1712">
                  <c:v>93.550228914067532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75-B547-B073-2C424287A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1440222096"/>
        <c:scaling>
          <c:orientation val="minMax"/>
          <c:max val="2020"/>
          <c:min val="1870"/>
        </c:scaling>
        <c:delete val="0"/>
        <c:axPos val="b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6281899346760152"/>
              <c:y val="0.918433863219927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3366FF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Real S&amp;P 500 Stock Price Index</a:t>
                </a:r>
              </a:p>
            </c:rich>
          </c:tx>
          <c:layout>
            <c:manualLayout>
              <c:xMode val="edge"/>
              <c:yMode val="edge"/>
              <c:x val="0"/>
              <c:y val="0.130505620759669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1440222096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ax val="450"/>
        </c:scaling>
        <c:delete val="0"/>
        <c:axPos val="r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1FB714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Real S&amp;P Composite Earnings</a:t>
                </a:r>
              </a:p>
            </c:rich>
          </c:tx>
          <c:layout>
            <c:manualLayout>
              <c:xMode val="edge"/>
              <c:yMode val="edge"/>
              <c:x val="0.94450607720688062"/>
              <c:y val="0.146818947159906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333399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3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BR"/>
    </a:p>
  </c:txPr>
  <c:printSettings>
    <c:headerFooter alignWithMargins="0"/>
    <c:pageMargins b="0.75000000000000011" l="0.75000000000000011" r="0.75000000000000011" t="0.75000000000000011" header="0.5" footer="0.5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Planilha10!$D$24</c:f>
              <c:strCache>
                <c:ptCount val="1"/>
                <c:pt idx="0">
                  <c:v>Residuais-padrão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Planilha10!$D$25:$D$5107</c:f>
              <c:numCache>
                <c:formatCode>General</c:formatCode>
                <c:ptCount val="5083"/>
                <c:pt idx="0">
                  <c:v>0.27481524970468596</c:v>
                </c:pt>
                <c:pt idx="1">
                  <c:v>0.37771855164594231</c:v>
                </c:pt>
                <c:pt idx="2">
                  <c:v>0.32214288425841192</c:v>
                </c:pt>
                <c:pt idx="3">
                  <c:v>0.25883168114220967</c:v>
                </c:pt>
                <c:pt idx="4">
                  <c:v>0.1766776608192879</c:v>
                </c:pt>
                <c:pt idx="5">
                  <c:v>0.21277033027957959</c:v>
                </c:pt>
                <c:pt idx="6">
                  <c:v>0.12521630054460697</c:v>
                </c:pt>
                <c:pt idx="7">
                  <c:v>0.16512608287602315</c:v>
                </c:pt>
                <c:pt idx="8">
                  <c:v>0.23694557662560975</c:v>
                </c:pt>
                <c:pt idx="9">
                  <c:v>0.141862066988278</c:v>
                </c:pt>
                <c:pt idx="10">
                  <c:v>0.1096767122170931</c:v>
                </c:pt>
                <c:pt idx="11">
                  <c:v>0.15928027518318891</c:v>
                </c:pt>
                <c:pt idx="12">
                  <c:v>8.4247077899658449E-2</c:v>
                </c:pt>
                <c:pt idx="13">
                  <c:v>0.12717387981611925</c:v>
                </c:pt>
                <c:pt idx="14">
                  <c:v>9.6022645872922904E-2</c:v>
                </c:pt>
                <c:pt idx="15">
                  <c:v>-1.3679773796902035E-2</c:v>
                </c:pt>
                <c:pt idx="16">
                  <c:v>5.7024285944765191E-2</c:v>
                </c:pt>
                <c:pt idx="17">
                  <c:v>0.10539506433904813</c:v>
                </c:pt>
                <c:pt idx="18">
                  <c:v>-2.2834716312506761E-2</c:v>
                </c:pt>
                <c:pt idx="19">
                  <c:v>4.7331000458326618E-2</c:v>
                </c:pt>
                <c:pt idx="20">
                  <c:v>9.1195258634566401E-2</c:v>
                </c:pt>
                <c:pt idx="21">
                  <c:v>0.16437962580741558</c:v>
                </c:pt>
                <c:pt idx="22">
                  <c:v>0.26057858116023053</c:v>
                </c:pt>
                <c:pt idx="23">
                  <c:v>0.21293920638577438</c:v>
                </c:pt>
                <c:pt idx="24">
                  <c:v>0.19465634200513099</c:v>
                </c:pt>
                <c:pt idx="25">
                  <c:v>0.17438906515419159</c:v>
                </c:pt>
                <c:pt idx="26">
                  <c:v>0.11937482685438858</c:v>
                </c:pt>
                <c:pt idx="27">
                  <c:v>0.19597643719449448</c:v>
                </c:pt>
                <c:pt idx="28">
                  <c:v>0.15877128415354252</c:v>
                </c:pt>
                <c:pt idx="29">
                  <c:v>0.15193193104950678</c:v>
                </c:pt>
                <c:pt idx="30">
                  <c:v>8.527837234915267E-2</c:v>
                </c:pt>
                <c:pt idx="31">
                  <c:v>0.12915881073634478</c:v>
                </c:pt>
                <c:pt idx="32">
                  <c:v>0.14559471111980204</c:v>
                </c:pt>
                <c:pt idx="33">
                  <c:v>0.1745821713247401</c:v>
                </c:pt>
                <c:pt idx="34">
                  <c:v>0.11933861444089232</c:v>
                </c:pt>
                <c:pt idx="35">
                  <c:v>0.11933861444089232</c:v>
                </c:pt>
                <c:pt idx="36">
                  <c:v>6.6377850523098941E-2</c:v>
                </c:pt>
                <c:pt idx="37">
                  <c:v>0.10193972558381581</c:v>
                </c:pt>
                <c:pt idx="38">
                  <c:v>1.6457791903141086E-2</c:v>
                </c:pt>
                <c:pt idx="39">
                  <c:v>2.7362042193792967E-2</c:v>
                </c:pt>
                <c:pt idx="40">
                  <c:v>0.14618898211112571</c:v>
                </c:pt>
                <c:pt idx="41">
                  <c:v>0.16426757910128548</c:v>
                </c:pt>
                <c:pt idx="42">
                  <c:v>0.15286093060521799</c:v>
                </c:pt>
                <c:pt idx="43">
                  <c:v>0.15433197979577626</c:v>
                </c:pt>
                <c:pt idx="44">
                  <c:v>0.16970289240244762</c:v>
                </c:pt>
                <c:pt idx="45">
                  <c:v>0.12992389630996781</c:v>
                </c:pt>
                <c:pt idx="46">
                  <c:v>0.2203972321960678</c:v>
                </c:pt>
                <c:pt idx="47">
                  <c:v>0.18697143012382697</c:v>
                </c:pt>
                <c:pt idx="48">
                  <c:v>0.21202926980948872</c:v>
                </c:pt>
                <c:pt idx="49">
                  <c:v>0.13611725661577589</c:v>
                </c:pt>
                <c:pt idx="50">
                  <c:v>0.16192487340912887</c:v>
                </c:pt>
                <c:pt idx="51">
                  <c:v>0.11821891843243808</c:v>
                </c:pt>
                <c:pt idx="52">
                  <c:v>0.11290378317931128</c:v>
                </c:pt>
                <c:pt idx="53">
                  <c:v>0.11452377017505966</c:v>
                </c:pt>
                <c:pt idx="54">
                  <c:v>0.1589137264860202</c:v>
                </c:pt>
                <c:pt idx="55">
                  <c:v>0.1934891751498139</c:v>
                </c:pt>
                <c:pt idx="56">
                  <c:v>0.18609886134447581</c:v>
                </c:pt>
                <c:pt idx="57">
                  <c:v>0.14318098808569327</c:v>
                </c:pt>
                <c:pt idx="58">
                  <c:v>0.10555855314403029</c:v>
                </c:pt>
                <c:pt idx="59">
                  <c:v>0.1045529867585394</c:v>
                </c:pt>
                <c:pt idx="60">
                  <c:v>8.6751175115995172E-2</c:v>
                </c:pt>
                <c:pt idx="61">
                  <c:v>0.19556171223969165</c:v>
                </c:pt>
                <c:pt idx="62">
                  <c:v>0.26620937079460039</c:v>
                </c:pt>
                <c:pt idx="63">
                  <c:v>0.24863832238293471</c:v>
                </c:pt>
                <c:pt idx="64">
                  <c:v>0.22174115631665456</c:v>
                </c:pt>
                <c:pt idx="65">
                  <c:v>0.23014360409735868</c:v>
                </c:pt>
                <c:pt idx="66">
                  <c:v>0.29677636532956242</c:v>
                </c:pt>
                <c:pt idx="67">
                  <c:v>0.25799291480394593</c:v>
                </c:pt>
                <c:pt idx="68">
                  <c:v>0.28695596127386902</c:v>
                </c:pt>
                <c:pt idx="69">
                  <c:v>0.31324298162767183</c:v>
                </c:pt>
                <c:pt idx="70">
                  <c:v>0.36926927899478307</c:v>
                </c:pt>
                <c:pt idx="71">
                  <c:v>0.35628764654260048</c:v>
                </c:pt>
                <c:pt idx="72">
                  <c:v>0.32240495373205452</c:v>
                </c:pt>
                <c:pt idx="73">
                  <c:v>0.34316811283777349</c:v>
                </c:pt>
                <c:pt idx="74">
                  <c:v>0.34316811283777349</c:v>
                </c:pt>
                <c:pt idx="75">
                  <c:v>0.34788210766463629</c:v>
                </c:pt>
                <c:pt idx="76">
                  <c:v>0.36961048512747274</c:v>
                </c:pt>
                <c:pt idx="77">
                  <c:v>0.32352185495390245</c:v>
                </c:pt>
                <c:pt idx="78">
                  <c:v>0.28731703158532951</c:v>
                </c:pt>
                <c:pt idx="79">
                  <c:v>0.26000069480229526</c:v>
                </c:pt>
                <c:pt idx="80">
                  <c:v>0.24134848606223233</c:v>
                </c:pt>
                <c:pt idx="81">
                  <c:v>0.23670098624711849</c:v>
                </c:pt>
                <c:pt idx="82">
                  <c:v>0.26350803835222358</c:v>
                </c:pt>
                <c:pt idx="83">
                  <c:v>0.28239074832070044</c:v>
                </c:pt>
                <c:pt idx="84">
                  <c:v>0.22188117350894765</c:v>
                </c:pt>
                <c:pt idx="85">
                  <c:v>0.23492456600998679</c:v>
                </c:pt>
                <c:pt idx="86">
                  <c:v>0.24421871198587222</c:v>
                </c:pt>
                <c:pt idx="87">
                  <c:v>0.2808978094931413</c:v>
                </c:pt>
                <c:pt idx="88">
                  <c:v>0.27854710655277842</c:v>
                </c:pt>
                <c:pt idx="89">
                  <c:v>0.30450991491483914</c:v>
                </c:pt>
                <c:pt idx="90">
                  <c:v>0.32306915915884687</c:v>
                </c:pt>
                <c:pt idx="91">
                  <c:v>0.35821483804495685</c:v>
                </c:pt>
                <c:pt idx="92">
                  <c:v>0.39269015931444695</c:v>
                </c:pt>
                <c:pt idx="93">
                  <c:v>0.38706680759047396</c:v>
                </c:pt>
                <c:pt idx="94">
                  <c:v>0.54397944833291911</c:v>
                </c:pt>
                <c:pt idx="95">
                  <c:v>0.55896760469187601</c:v>
                </c:pt>
                <c:pt idx="96">
                  <c:v>0.52703031942628298</c:v>
                </c:pt>
                <c:pt idx="97">
                  <c:v>0.51350744849370278</c:v>
                </c:pt>
                <c:pt idx="98">
                  <c:v>0.47306068098563858</c:v>
                </c:pt>
                <c:pt idx="99">
                  <c:v>0.430648085059051</c:v>
                </c:pt>
                <c:pt idx="100">
                  <c:v>0.44894548376247939</c:v>
                </c:pt>
                <c:pt idx="101">
                  <c:v>0.44245415224446649</c:v>
                </c:pt>
                <c:pt idx="102">
                  <c:v>0.41131359404028373</c:v>
                </c:pt>
                <c:pt idx="103">
                  <c:v>0.36214796677259714</c:v>
                </c:pt>
                <c:pt idx="104">
                  <c:v>0.32983429268241204</c:v>
                </c:pt>
                <c:pt idx="105">
                  <c:v>0.32983429268241204</c:v>
                </c:pt>
                <c:pt idx="106">
                  <c:v>0.43991395306374942</c:v>
                </c:pt>
                <c:pt idx="107">
                  <c:v>0.42400601762808315</c:v>
                </c:pt>
                <c:pt idx="108">
                  <c:v>0.43215463622818689</c:v>
                </c:pt>
                <c:pt idx="109">
                  <c:v>0.43008239493000472</c:v>
                </c:pt>
                <c:pt idx="110">
                  <c:v>0.49241048138867888</c:v>
                </c:pt>
                <c:pt idx="111">
                  <c:v>0.48713652403606045</c:v>
                </c:pt>
                <c:pt idx="112">
                  <c:v>0.43236362789429111</c:v>
                </c:pt>
                <c:pt idx="113">
                  <c:v>0.39593291329505415</c:v>
                </c:pt>
                <c:pt idx="114">
                  <c:v>0.32394880299516782</c:v>
                </c:pt>
                <c:pt idx="115">
                  <c:v>0.37528544930125018</c:v>
                </c:pt>
                <c:pt idx="116">
                  <c:v>0.44156739430299896</c:v>
                </c:pt>
                <c:pt idx="117">
                  <c:v>0.36283757674131106</c:v>
                </c:pt>
                <c:pt idx="118">
                  <c:v>0.33465855957648066</c:v>
                </c:pt>
                <c:pt idx="119">
                  <c:v>0.32753459041415106</c:v>
                </c:pt>
                <c:pt idx="120">
                  <c:v>0.26930798375473575</c:v>
                </c:pt>
                <c:pt idx="121">
                  <c:v>0.3204761133639335</c:v>
                </c:pt>
                <c:pt idx="122">
                  <c:v>0.33579430480965022</c:v>
                </c:pt>
                <c:pt idx="123">
                  <c:v>0.3669799376482536</c:v>
                </c:pt>
                <c:pt idx="124">
                  <c:v>0.25285228553983746</c:v>
                </c:pt>
                <c:pt idx="125">
                  <c:v>0.22705488406508711</c:v>
                </c:pt>
                <c:pt idx="126">
                  <c:v>0.22348245894521193</c:v>
                </c:pt>
                <c:pt idx="127">
                  <c:v>0.28930094467525358</c:v>
                </c:pt>
                <c:pt idx="128">
                  <c:v>0.30034091168669863</c:v>
                </c:pt>
                <c:pt idx="129">
                  <c:v>0.27794008236591611</c:v>
                </c:pt>
                <c:pt idx="130">
                  <c:v>0.325981414741363</c:v>
                </c:pt>
                <c:pt idx="131">
                  <c:v>0.34911125023759559</c:v>
                </c:pt>
                <c:pt idx="132">
                  <c:v>0.34911125023759559</c:v>
                </c:pt>
                <c:pt idx="133">
                  <c:v>0.26245649673336918</c:v>
                </c:pt>
                <c:pt idx="134">
                  <c:v>0.3204761133639335</c:v>
                </c:pt>
                <c:pt idx="135">
                  <c:v>0.33319022980074559</c:v>
                </c:pt>
                <c:pt idx="136">
                  <c:v>0.25377385133731739</c:v>
                </c:pt>
                <c:pt idx="137">
                  <c:v>0.34196545209742651</c:v>
                </c:pt>
                <c:pt idx="138">
                  <c:v>0.40762586115707589</c:v>
                </c:pt>
                <c:pt idx="139">
                  <c:v>0.43961725995528089</c:v>
                </c:pt>
                <c:pt idx="140">
                  <c:v>0.46452065645141971</c:v>
                </c:pt>
                <c:pt idx="141">
                  <c:v>0.51678057848455849</c:v>
                </c:pt>
                <c:pt idx="142">
                  <c:v>0.48567848254224499</c:v>
                </c:pt>
                <c:pt idx="143">
                  <c:v>0.56663970462252544</c:v>
                </c:pt>
                <c:pt idx="144">
                  <c:v>0.51129310293680574</c:v>
                </c:pt>
                <c:pt idx="145">
                  <c:v>0.52058300173588568</c:v>
                </c:pt>
                <c:pt idx="146">
                  <c:v>0.57194534078255954</c:v>
                </c:pt>
                <c:pt idx="147">
                  <c:v>0.5563532609727927</c:v>
                </c:pt>
                <c:pt idx="148">
                  <c:v>0.52355420859114499</c:v>
                </c:pt>
                <c:pt idx="149">
                  <c:v>0.50299780403603511</c:v>
                </c:pt>
                <c:pt idx="150">
                  <c:v>0.62637216647958549</c:v>
                </c:pt>
                <c:pt idx="151">
                  <c:v>0.66516096181868045</c:v>
                </c:pt>
                <c:pt idx="152">
                  <c:v>0.69103602007909493</c:v>
                </c:pt>
                <c:pt idx="153">
                  <c:v>0.70442151142425413</c:v>
                </c:pt>
                <c:pt idx="154">
                  <c:v>0.72715768609692544</c:v>
                </c:pt>
                <c:pt idx="155">
                  <c:v>0.7560251025677599</c:v>
                </c:pt>
                <c:pt idx="156">
                  <c:v>0.72722167704224694</c:v>
                </c:pt>
                <c:pt idx="157">
                  <c:v>0.72057609595127259</c:v>
                </c:pt>
                <c:pt idx="158">
                  <c:v>0.6652459580271981</c:v>
                </c:pt>
                <c:pt idx="159">
                  <c:v>0.62612060676259818</c:v>
                </c:pt>
                <c:pt idx="160">
                  <c:v>0.7874638203332861</c:v>
                </c:pt>
                <c:pt idx="161">
                  <c:v>0.69904023408566218</c:v>
                </c:pt>
                <c:pt idx="162">
                  <c:v>0.69866205872144183</c:v>
                </c:pt>
                <c:pt idx="163">
                  <c:v>0.64342071261318046</c:v>
                </c:pt>
                <c:pt idx="164">
                  <c:v>0.68262482394552304</c:v>
                </c:pt>
                <c:pt idx="165">
                  <c:v>0.80960995015458903</c:v>
                </c:pt>
                <c:pt idx="166">
                  <c:v>0.78347180121561955</c:v>
                </c:pt>
                <c:pt idx="167">
                  <c:v>0.71287552864210424</c:v>
                </c:pt>
                <c:pt idx="168">
                  <c:v>0.71965244748756974</c:v>
                </c:pt>
                <c:pt idx="169">
                  <c:v>0.7118595170504326</c:v>
                </c:pt>
                <c:pt idx="170">
                  <c:v>0.7352467962659498</c:v>
                </c:pt>
                <c:pt idx="171">
                  <c:v>0.69708037209847429</c:v>
                </c:pt>
                <c:pt idx="172">
                  <c:v>0.81325100457645827</c:v>
                </c:pt>
                <c:pt idx="173">
                  <c:v>0.70254251261722811</c:v>
                </c:pt>
                <c:pt idx="174">
                  <c:v>0.77156058510426795</c:v>
                </c:pt>
                <c:pt idx="175">
                  <c:v>0.77156058510426795</c:v>
                </c:pt>
                <c:pt idx="176">
                  <c:v>0.7792974758084773</c:v>
                </c:pt>
                <c:pt idx="177">
                  <c:v>0.80455888008894738</c:v>
                </c:pt>
                <c:pt idx="178">
                  <c:v>0.75688744329820767</c:v>
                </c:pt>
                <c:pt idx="179">
                  <c:v>0.82085240469842724</c:v>
                </c:pt>
                <c:pt idx="180">
                  <c:v>0.73094940544480658</c:v>
                </c:pt>
                <c:pt idx="181">
                  <c:v>0.76140266519165745</c:v>
                </c:pt>
                <c:pt idx="182">
                  <c:v>0.79123313220008917</c:v>
                </c:pt>
                <c:pt idx="183">
                  <c:v>0.75434558527349393</c:v>
                </c:pt>
                <c:pt idx="184">
                  <c:v>0.73183194168872334</c:v>
                </c:pt>
                <c:pt idx="185">
                  <c:v>0.76865478583042224</c:v>
                </c:pt>
                <c:pt idx="186">
                  <c:v>0.8410978025849869</c:v>
                </c:pt>
                <c:pt idx="187">
                  <c:v>0.78759538805241336</c:v>
                </c:pt>
                <c:pt idx="188">
                  <c:v>0.77441826533211633</c:v>
                </c:pt>
                <c:pt idx="189">
                  <c:v>0.82140298293886926</c:v>
                </c:pt>
                <c:pt idx="190">
                  <c:v>0.82203822924001047</c:v>
                </c:pt>
                <c:pt idx="191">
                  <c:v>0.88917567774294604</c:v>
                </c:pt>
                <c:pt idx="192">
                  <c:v>0.88926234167327423</c:v>
                </c:pt>
                <c:pt idx="193">
                  <c:v>0.95978858186383376</c:v>
                </c:pt>
                <c:pt idx="194">
                  <c:v>1.0558742937884267</c:v>
                </c:pt>
                <c:pt idx="195">
                  <c:v>1.1200984017243398</c:v>
                </c:pt>
                <c:pt idx="196">
                  <c:v>1.0904148468713895</c:v>
                </c:pt>
                <c:pt idx="197">
                  <c:v>1.0767524143207217</c:v>
                </c:pt>
                <c:pt idx="198">
                  <c:v>1.1556118512022349</c:v>
                </c:pt>
                <c:pt idx="199">
                  <c:v>1.1778405157374432</c:v>
                </c:pt>
                <c:pt idx="200">
                  <c:v>1.2233227025042828</c:v>
                </c:pt>
                <c:pt idx="201">
                  <c:v>1.1560570348020387</c:v>
                </c:pt>
                <c:pt idx="202">
                  <c:v>1.1335953487889241</c:v>
                </c:pt>
                <c:pt idx="203">
                  <c:v>1.1507706212090441</c:v>
                </c:pt>
                <c:pt idx="204">
                  <c:v>1.2665771359852793</c:v>
                </c:pt>
                <c:pt idx="205">
                  <c:v>1.3286757698106433</c:v>
                </c:pt>
                <c:pt idx="206">
                  <c:v>1.2810727764051175</c:v>
                </c:pt>
                <c:pt idx="207">
                  <c:v>1.2407755934909068</c:v>
                </c:pt>
                <c:pt idx="208">
                  <c:v>1.3030587273344896</c:v>
                </c:pt>
                <c:pt idx="209">
                  <c:v>1.4516584319616044</c:v>
                </c:pt>
                <c:pt idx="210">
                  <c:v>1.4363842831887315</c:v>
                </c:pt>
                <c:pt idx="211">
                  <c:v>1.3574586129459392</c:v>
                </c:pt>
                <c:pt idx="212">
                  <c:v>1.3701044830909721</c:v>
                </c:pt>
                <c:pt idx="213">
                  <c:v>1.3141109007407017</c:v>
                </c:pt>
                <c:pt idx="214">
                  <c:v>1.2607623864244732</c:v>
                </c:pt>
                <c:pt idx="215">
                  <c:v>1.2467154528750877</c:v>
                </c:pt>
                <c:pt idx="216">
                  <c:v>1.3491080331412368</c:v>
                </c:pt>
                <c:pt idx="217">
                  <c:v>1.3491080331412368</c:v>
                </c:pt>
                <c:pt idx="218">
                  <c:v>1.4333154380537769</c:v>
                </c:pt>
                <c:pt idx="219">
                  <c:v>1.4534621671804764</c:v>
                </c:pt>
                <c:pt idx="220">
                  <c:v>1.4393929460139974</c:v>
                </c:pt>
                <c:pt idx="221">
                  <c:v>1.3458212135275005</c:v>
                </c:pt>
                <c:pt idx="222">
                  <c:v>1.2440045375733719</c:v>
                </c:pt>
                <c:pt idx="223">
                  <c:v>1.3117975064438883</c:v>
                </c:pt>
                <c:pt idx="224">
                  <c:v>1.3830609433251158</c:v>
                </c:pt>
                <c:pt idx="225">
                  <c:v>1.3463515337587053</c:v>
                </c:pt>
                <c:pt idx="226">
                  <c:v>1.2531934031348251</c:v>
                </c:pt>
                <c:pt idx="227">
                  <c:v>1.2526544531751846</c:v>
                </c:pt>
                <c:pt idx="228">
                  <c:v>1.1954368369627706</c:v>
                </c:pt>
                <c:pt idx="229">
                  <c:v>1.2837622661579631</c:v>
                </c:pt>
                <c:pt idx="230">
                  <c:v>1.3122909485546597</c:v>
                </c:pt>
                <c:pt idx="231">
                  <c:v>1.2851726038384974</c:v>
                </c:pt>
                <c:pt idx="232">
                  <c:v>1.2968003047972065</c:v>
                </c:pt>
                <c:pt idx="233">
                  <c:v>1.2968003047972065</c:v>
                </c:pt>
                <c:pt idx="234">
                  <c:v>1.2593292725675558</c:v>
                </c:pt>
                <c:pt idx="235">
                  <c:v>1.3112176620048508</c:v>
                </c:pt>
                <c:pt idx="236">
                  <c:v>1.2416525259545994</c:v>
                </c:pt>
                <c:pt idx="237">
                  <c:v>1.2114910538485963</c:v>
                </c:pt>
                <c:pt idx="238">
                  <c:v>1.1448281933699782</c:v>
                </c:pt>
                <c:pt idx="239">
                  <c:v>1.2610385523962158</c:v>
                </c:pt>
                <c:pt idx="240">
                  <c:v>1.27037951605336</c:v>
                </c:pt>
                <c:pt idx="241">
                  <c:v>1.2780318691215089</c:v>
                </c:pt>
                <c:pt idx="242">
                  <c:v>1.2428942086067079</c:v>
                </c:pt>
                <c:pt idx="243">
                  <c:v>1.1824956037934873</c:v>
                </c:pt>
                <c:pt idx="244">
                  <c:v>1.1560828765603006</c:v>
                </c:pt>
                <c:pt idx="245">
                  <c:v>1.1939402692580179</c:v>
                </c:pt>
                <c:pt idx="246">
                  <c:v>1.1948785704161844</c:v>
                </c:pt>
                <c:pt idx="247">
                  <c:v>1.2583184625528054</c:v>
                </c:pt>
                <c:pt idx="248">
                  <c:v>1.2078497997352069</c:v>
                </c:pt>
                <c:pt idx="249">
                  <c:v>1.1875607686091305</c:v>
                </c:pt>
                <c:pt idx="250">
                  <c:v>1.2317630697370827</c:v>
                </c:pt>
                <c:pt idx="251">
                  <c:v>1.2618417095597452</c:v>
                </c:pt>
                <c:pt idx="252">
                  <c:v>1.2435817758530705</c:v>
                </c:pt>
                <c:pt idx="253">
                  <c:v>1.2157361822750246</c:v>
                </c:pt>
                <c:pt idx="254">
                  <c:v>1.2381174244441016</c:v>
                </c:pt>
                <c:pt idx="255">
                  <c:v>1.2070595936507797</c:v>
                </c:pt>
                <c:pt idx="256">
                  <c:v>1.2070595936507797</c:v>
                </c:pt>
                <c:pt idx="257">
                  <c:v>1.2360153792693411</c:v>
                </c:pt>
                <c:pt idx="258">
                  <c:v>1.1834960005209143</c:v>
                </c:pt>
                <c:pt idx="259">
                  <c:v>1.1951902425537866</c:v>
                </c:pt>
                <c:pt idx="260">
                  <c:v>1.185491073404783</c:v>
                </c:pt>
                <c:pt idx="261">
                  <c:v>1.185491073404783</c:v>
                </c:pt>
                <c:pt idx="262">
                  <c:v>1.1004050663622822</c:v>
                </c:pt>
                <c:pt idx="263">
                  <c:v>1.0563818452799492</c:v>
                </c:pt>
                <c:pt idx="264">
                  <c:v>1.0334210730628581</c:v>
                </c:pt>
                <c:pt idx="265">
                  <c:v>1.0065540366222883</c:v>
                </c:pt>
                <c:pt idx="266">
                  <c:v>1.0174644316255224</c:v>
                </c:pt>
                <c:pt idx="267">
                  <c:v>0.93584764124612885</c:v>
                </c:pt>
                <c:pt idx="268">
                  <c:v>0.93699557498835551</c:v>
                </c:pt>
                <c:pt idx="269">
                  <c:v>0.96292545637323324</c:v>
                </c:pt>
                <c:pt idx="270">
                  <c:v>1.0096053082490517</c:v>
                </c:pt>
                <c:pt idx="271">
                  <c:v>1.0163892938121339</c:v>
                </c:pt>
                <c:pt idx="272">
                  <c:v>0.9153838816934009</c:v>
                </c:pt>
                <c:pt idx="273">
                  <c:v>1.0667894831211191</c:v>
                </c:pt>
                <c:pt idx="274">
                  <c:v>1.1809360765867585</c:v>
                </c:pt>
                <c:pt idx="275">
                  <c:v>1.0808737729279621</c:v>
                </c:pt>
                <c:pt idx="276">
                  <c:v>1.0091788589174067</c:v>
                </c:pt>
                <c:pt idx="277">
                  <c:v>0.96360113960120952</c:v>
                </c:pt>
                <c:pt idx="278">
                  <c:v>0.9485694592148386</c:v>
                </c:pt>
                <c:pt idx="279">
                  <c:v>0.92831812118408319</c:v>
                </c:pt>
                <c:pt idx="280">
                  <c:v>0.87360566418989205</c:v>
                </c:pt>
                <c:pt idx="281">
                  <c:v>0.78795449236206816</c:v>
                </c:pt>
                <c:pt idx="282">
                  <c:v>0.78563325266674389</c:v>
                </c:pt>
                <c:pt idx="283">
                  <c:v>0.76343006588309859</c:v>
                </c:pt>
                <c:pt idx="284">
                  <c:v>0.66754093237441581</c:v>
                </c:pt>
                <c:pt idx="285">
                  <c:v>0.68824384455941467</c:v>
                </c:pt>
                <c:pt idx="286">
                  <c:v>0.6326402985846532</c:v>
                </c:pt>
                <c:pt idx="287">
                  <c:v>0.70274775201635387</c:v>
                </c:pt>
                <c:pt idx="288">
                  <c:v>0.73809236216356711</c:v>
                </c:pt>
                <c:pt idx="289">
                  <c:v>0.78497064550979301</c:v>
                </c:pt>
                <c:pt idx="290">
                  <c:v>0.91765198633770939</c:v>
                </c:pt>
                <c:pt idx="291">
                  <c:v>0.8345199580459105</c:v>
                </c:pt>
                <c:pt idx="292">
                  <c:v>0.86115307172683442</c:v>
                </c:pt>
                <c:pt idx="293">
                  <c:v>0.78915373838391678</c:v>
                </c:pt>
                <c:pt idx="294">
                  <c:v>0.84630126949737428</c:v>
                </c:pt>
                <c:pt idx="295">
                  <c:v>0.84630126949737428</c:v>
                </c:pt>
                <c:pt idx="296">
                  <c:v>0.82531438427301784</c:v>
                </c:pt>
                <c:pt idx="297">
                  <c:v>0.78360242135976843</c:v>
                </c:pt>
                <c:pt idx="298">
                  <c:v>0.77218239020579127</c:v>
                </c:pt>
                <c:pt idx="299">
                  <c:v>0.74420766355664469</c:v>
                </c:pt>
                <c:pt idx="300">
                  <c:v>0.7517767804012947</c:v>
                </c:pt>
                <c:pt idx="301">
                  <c:v>0.68477313455687838</c:v>
                </c:pt>
                <c:pt idx="302">
                  <c:v>0.76993066485082462</c:v>
                </c:pt>
                <c:pt idx="303">
                  <c:v>0.70916070817973909</c:v>
                </c:pt>
                <c:pt idx="304">
                  <c:v>0.73947112987823482</c:v>
                </c:pt>
                <c:pt idx="305">
                  <c:v>0.62806173263514631</c:v>
                </c:pt>
                <c:pt idx="306">
                  <c:v>0.6268635113407065</c:v>
                </c:pt>
                <c:pt idx="307">
                  <c:v>0.5958570089275097</c:v>
                </c:pt>
                <c:pt idx="308">
                  <c:v>0.55689573686206417</c:v>
                </c:pt>
                <c:pt idx="309">
                  <c:v>0.53908746950952757</c:v>
                </c:pt>
                <c:pt idx="310">
                  <c:v>0.62356940082279144</c:v>
                </c:pt>
                <c:pt idx="311">
                  <c:v>0.64277545668598213</c:v>
                </c:pt>
                <c:pt idx="312">
                  <c:v>0.65127645552709179</c:v>
                </c:pt>
                <c:pt idx="313">
                  <c:v>0.62997315646149588</c:v>
                </c:pt>
                <c:pt idx="314">
                  <c:v>0.65670808618371035</c:v>
                </c:pt>
                <c:pt idx="315">
                  <c:v>0.61679461233399568</c:v>
                </c:pt>
                <c:pt idx="316">
                  <c:v>0.51654373911910278</c:v>
                </c:pt>
                <c:pt idx="317">
                  <c:v>0.4997180482863679</c:v>
                </c:pt>
                <c:pt idx="318">
                  <c:v>0.4842369535903287</c:v>
                </c:pt>
                <c:pt idx="319">
                  <c:v>0.51926618867275565</c:v>
                </c:pt>
                <c:pt idx="320">
                  <c:v>0.51171342165249023</c:v>
                </c:pt>
                <c:pt idx="321">
                  <c:v>0.51935591514269264</c:v>
                </c:pt>
                <c:pt idx="322">
                  <c:v>0.4252413522020167</c:v>
                </c:pt>
                <c:pt idx="323">
                  <c:v>0.42240900697462108</c:v>
                </c:pt>
                <c:pt idx="324">
                  <c:v>0.42240900697462108</c:v>
                </c:pt>
                <c:pt idx="325">
                  <c:v>0.33727900182842224</c:v>
                </c:pt>
                <c:pt idx="326">
                  <c:v>0.39134465553241859</c:v>
                </c:pt>
                <c:pt idx="327">
                  <c:v>0.31039061777549953</c:v>
                </c:pt>
                <c:pt idx="328">
                  <c:v>0.29088002136120539</c:v>
                </c:pt>
                <c:pt idx="329">
                  <c:v>0.19716465668890773</c:v>
                </c:pt>
                <c:pt idx="330">
                  <c:v>0.29189023967719963</c:v>
                </c:pt>
                <c:pt idx="331">
                  <c:v>0.20165733828753574</c:v>
                </c:pt>
                <c:pt idx="332">
                  <c:v>0.21905199997263117</c:v>
                </c:pt>
                <c:pt idx="333">
                  <c:v>0.20187720918068175</c:v>
                </c:pt>
                <c:pt idx="334">
                  <c:v>0.24214905097302739</c:v>
                </c:pt>
                <c:pt idx="335">
                  <c:v>0.27497331990462581</c:v>
                </c:pt>
                <c:pt idx="336">
                  <c:v>0.35724471986386863</c:v>
                </c:pt>
                <c:pt idx="337">
                  <c:v>0.35853312919692515</c:v>
                </c:pt>
                <c:pt idx="338">
                  <c:v>0.38080157153242095</c:v>
                </c:pt>
                <c:pt idx="339">
                  <c:v>0.35609441533363706</c:v>
                </c:pt>
                <c:pt idx="340">
                  <c:v>0.37812191916725829</c:v>
                </c:pt>
                <c:pt idx="341">
                  <c:v>0.37184721249233532</c:v>
                </c:pt>
                <c:pt idx="342">
                  <c:v>0.35948222550573961</c:v>
                </c:pt>
                <c:pt idx="343">
                  <c:v>0.30200614502118922</c:v>
                </c:pt>
                <c:pt idx="344">
                  <c:v>0.31992334156970725</c:v>
                </c:pt>
                <c:pt idx="345">
                  <c:v>0.28432383489171315</c:v>
                </c:pt>
                <c:pt idx="346">
                  <c:v>0.38392961584112867</c:v>
                </c:pt>
                <c:pt idx="347">
                  <c:v>0.46873868818053677</c:v>
                </c:pt>
                <c:pt idx="348">
                  <c:v>0.42100858872065733</c:v>
                </c:pt>
                <c:pt idx="349">
                  <c:v>0.41245550808635767</c:v>
                </c:pt>
                <c:pt idx="350">
                  <c:v>0.40195058704136272</c:v>
                </c:pt>
                <c:pt idx="351">
                  <c:v>0.32447014601201474</c:v>
                </c:pt>
                <c:pt idx="352">
                  <c:v>0.34130416553756282</c:v>
                </c:pt>
                <c:pt idx="353">
                  <c:v>0.3833843914874982</c:v>
                </c:pt>
                <c:pt idx="354">
                  <c:v>0.24719230985835663</c:v>
                </c:pt>
                <c:pt idx="355">
                  <c:v>0.26701462120796493</c:v>
                </c:pt>
                <c:pt idx="356">
                  <c:v>0.21022643119736256</c:v>
                </c:pt>
                <c:pt idx="357">
                  <c:v>0.30543518701026262</c:v>
                </c:pt>
                <c:pt idx="358">
                  <c:v>0.34458987629105514</c:v>
                </c:pt>
                <c:pt idx="359">
                  <c:v>0.35721486119126578</c:v>
                </c:pt>
                <c:pt idx="360">
                  <c:v>0.3751358432223969</c:v>
                </c:pt>
                <c:pt idx="361">
                  <c:v>0.40283871023433387</c:v>
                </c:pt>
                <c:pt idx="362">
                  <c:v>0.36374513951802967</c:v>
                </c:pt>
                <c:pt idx="363">
                  <c:v>0.28888233272699837</c:v>
                </c:pt>
                <c:pt idx="364">
                  <c:v>0.30868122552998722</c:v>
                </c:pt>
                <c:pt idx="365">
                  <c:v>0.30868122552998722</c:v>
                </c:pt>
                <c:pt idx="366">
                  <c:v>0.35897783174256065</c:v>
                </c:pt>
                <c:pt idx="367">
                  <c:v>0.34946909841171381</c:v>
                </c:pt>
                <c:pt idx="368">
                  <c:v>0.39737393395026016</c:v>
                </c:pt>
                <c:pt idx="369">
                  <c:v>0.42726121055276467</c:v>
                </c:pt>
                <c:pt idx="370">
                  <c:v>0.36164002880570123</c:v>
                </c:pt>
                <c:pt idx="371">
                  <c:v>0.35177798583549857</c:v>
                </c:pt>
                <c:pt idx="372">
                  <c:v>0.31038407878227187</c:v>
                </c:pt>
                <c:pt idx="373">
                  <c:v>0.30964130994274514</c:v>
                </c:pt>
                <c:pt idx="374">
                  <c:v>0.26576724340524932</c:v>
                </c:pt>
                <c:pt idx="375">
                  <c:v>0.28572467670179269</c:v>
                </c:pt>
                <c:pt idx="376">
                  <c:v>0.34227638158591589</c:v>
                </c:pt>
                <c:pt idx="377">
                  <c:v>0.31320395513591937</c:v>
                </c:pt>
                <c:pt idx="378">
                  <c:v>0.33969361968265421</c:v>
                </c:pt>
                <c:pt idx="379">
                  <c:v>0.40255684723285062</c:v>
                </c:pt>
                <c:pt idx="380">
                  <c:v>0.35577578656677911</c:v>
                </c:pt>
                <c:pt idx="381">
                  <c:v>0.35821997718567578</c:v>
                </c:pt>
                <c:pt idx="382">
                  <c:v>0.36513434258756572</c:v>
                </c:pt>
                <c:pt idx="383">
                  <c:v>0.36789497663499066</c:v>
                </c:pt>
                <c:pt idx="384">
                  <c:v>0.43281421559088901</c:v>
                </c:pt>
                <c:pt idx="385">
                  <c:v>0.42332702687243168</c:v>
                </c:pt>
                <c:pt idx="386">
                  <c:v>0.44806985472828531</c:v>
                </c:pt>
                <c:pt idx="387">
                  <c:v>0.47912643040557906</c:v>
                </c:pt>
                <c:pt idx="388">
                  <c:v>0.50565605586593121</c:v>
                </c:pt>
                <c:pt idx="389">
                  <c:v>0.41680594267820004</c:v>
                </c:pt>
                <c:pt idx="390">
                  <c:v>0.51589256789628413</c:v>
                </c:pt>
                <c:pt idx="391">
                  <c:v>0.54690157158735442</c:v>
                </c:pt>
                <c:pt idx="392">
                  <c:v>0.50765640139746249</c:v>
                </c:pt>
                <c:pt idx="393">
                  <c:v>0.50765640139746249</c:v>
                </c:pt>
                <c:pt idx="394">
                  <c:v>0.53283350928636952</c:v>
                </c:pt>
                <c:pt idx="395">
                  <c:v>0.5470762797292319</c:v>
                </c:pt>
                <c:pt idx="396">
                  <c:v>0.4254703406176904</c:v>
                </c:pt>
                <c:pt idx="397">
                  <c:v>0.35414376992203606</c:v>
                </c:pt>
                <c:pt idx="398">
                  <c:v>0.36755915195071343</c:v>
                </c:pt>
                <c:pt idx="399">
                  <c:v>0.38555467149686717</c:v>
                </c:pt>
                <c:pt idx="400">
                  <c:v>0.38686322960041875</c:v>
                </c:pt>
                <c:pt idx="401">
                  <c:v>0.40664506042644011</c:v>
                </c:pt>
                <c:pt idx="402">
                  <c:v>0.39886831730576705</c:v>
                </c:pt>
                <c:pt idx="403">
                  <c:v>0.45820617797612084</c:v>
                </c:pt>
                <c:pt idx="404">
                  <c:v>0.41610123502822388</c:v>
                </c:pt>
                <c:pt idx="405">
                  <c:v>0.42091031050067718</c:v>
                </c:pt>
                <c:pt idx="406">
                  <c:v>0.41569727832536557</c:v>
                </c:pt>
                <c:pt idx="407">
                  <c:v>0.43074417670490611</c:v>
                </c:pt>
                <c:pt idx="408">
                  <c:v>0.44744190043599813</c:v>
                </c:pt>
                <c:pt idx="409">
                  <c:v>0.40679431553082079</c:v>
                </c:pt>
                <c:pt idx="410">
                  <c:v>0.45618677740428448</c:v>
                </c:pt>
                <c:pt idx="411">
                  <c:v>0.47058556464386392</c:v>
                </c:pt>
                <c:pt idx="412">
                  <c:v>0.44028553335241877</c:v>
                </c:pt>
                <c:pt idx="413">
                  <c:v>0.38634046456216192</c:v>
                </c:pt>
                <c:pt idx="414">
                  <c:v>0.3616125773036335</c:v>
                </c:pt>
                <c:pt idx="415">
                  <c:v>0.35332662059303799</c:v>
                </c:pt>
                <c:pt idx="416">
                  <c:v>0.46386509105382795</c:v>
                </c:pt>
                <c:pt idx="417">
                  <c:v>0.42497997337349025</c:v>
                </c:pt>
                <c:pt idx="418">
                  <c:v>0.36116251522943404</c:v>
                </c:pt>
                <c:pt idx="419">
                  <c:v>0.31728668801439958</c:v>
                </c:pt>
                <c:pt idx="420">
                  <c:v>0.31418051222964366</c:v>
                </c:pt>
                <c:pt idx="421">
                  <c:v>0.28642409059912838</c:v>
                </c:pt>
                <c:pt idx="422">
                  <c:v>0.24299196584407753</c:v>
                </c:pt>
                <c:pt idx="423">
                  <c:v>0.2588444507724238</c:v>
                </c:pt>
                <c:pt idx="424">
                  <c:v>0.20640393457775771</c:v>
                </c:pt>
                <c:pt idx="425">
                  <c:v>0.19643158821361847</c:v>
                </c:pt>
                <c:pt idx="426">
                  <c:v>0.20753808507333352</c:v>
                </c:pt>
                <c:pt idx="427">
                  <c:v>0.25451258232461144</c:v>
                </c:pt>
                <c:pt idx="428">
                  <c:v>0.26983872975907197</c:v>
                </c:pt>
                <c:pt idx="429">
                  <c:v>0.30237811301262574</c:v>
                </c:pt>
                <c:pt idx="430">
                  <c:v>0.28949352256108934</c:v>
                </c:pt>
                <c:pt idx="431">
                  <c:v>0.26149657560653017</c:v>
                </c:pt>
                <c:pt idx="432">
                  <c:v>0.28693275661694562</c:v>
                </c:pt>
                <c:pt idx="433">
                  <c:v>0.27999017198130366</c:v>
                </c:pt>
                <c:pt idx="434">
                  <c:v>0.26422077321975562</c:v>
                </c:pt>
                <c:pt idx="435">
                  <c:v>0.26422077321975562</c:v>
                </c:pt>
                <c:pt idx="436">
                  <c:v>0.24990090821080196</c:v>
                </c:pt>
                <c:pt idx="437">
                  <c:v>0.2381696133388749</c:v>
                </c:pt>
                <c:pt idx="438">
                  <c:v>0.23242520972294228</c:v>
                </c:pt>
                <c:pt idx="439">
                  <c:v>0.23242520972294228</c:v>
                </c:pt>
                <c:pt idx="440">
                  <c:v>0.19833117581947327</c:v>
                </c:pt>
                <c:pt idx="441">
                  <c:v>0.19831141923476975</c:v>
                </c:pt>
                <c:pt idx="442">
                  <c:v>0.15533600906208456</c:v>
                </c:pt>
                <c:pt idx="443">
                  <c:v>0.11579293072122453</c:v>
                </c:pt>
                <c:pt idx="444">
                  <c:v>8.1569022364725144E-2</c:v>
                </c:pt>
                <c:pt idx="445">
                  <c:v>0.1601027045666166</c:v>
                </c:pt>
                <c:pt idx="446">
                  <c:v>0.16266474590944788</c:v>
                </c:pt>
                <c:pt idx="447">
                  <c:v>0.146439346917801</c:v>
                </c:pt>
                <c:pt idx="448">
                  <c:v>9.735761964586323E-2</c:v>
                </c:pt>
                <c:pt idx="449">
                  <c:v>3.6965992709777434E-2</c:v>
                </c:pt>
                <c:pt idx="450">
                  <c:v>2.1591998767158616E-2</c:v>
                </c:pt>
                <c:pt idx="451">
                  <c:v>4.2544527025670832E-2</c:v>
                </c:pt>
                <c:pt idx="452">
                  <c:v>-4.2618091178965199E-3</c:v>
                </c:pt>
                <c:pt idx="453">
                  <c:v>-1.0548782574057709E-3</c:v>
                </c:pt>
                <c:pt idx="454">
                  <c:v>2.476552653324918E-2</c:v>
                </c:pt>
                <c:pt idx="455">
                  <c:v>3.8963820508794336E-2</c:v>
                </c:pt>
                <c:pt idx="456">
                  <c:v>5.0450342039391055E-2</c:v>
                </c:pt>
                <c:pt idx="457">
                  <c:v>2.3106937704349306E-2</c:v>
                </c:pt>
                <c:pt idx="458">
                  <c:v>4.5499246658081284E-2</c:v>
                </c:pt>
                <c:pt idx="459">
                  <c:v>-4.17496023911922E-2</c:v>
                </c:pt>
                <c:pt idx="460">
                  <c:v>-2.1812262681979885E-2</c:v>
                </c:pt>
                <c:pt idx="461">
                  <c:v>-7.1571173968757156E-3</c:v>
                </c:pt>
                <c:pt idx="462">
                  <c:v>-5.8914545852522447E-2</c:v>
                </c:pt>
                <c:pt idx="463">
                  <c:v>1.0995400976368214E-2</c:v>
                </c:pt>
                <c:pt idx="464">
                  <c:v>-8.9427786891265338E-3</c:v>
                </c:pt>
                <c:pt idx="465">
                  <c:v>1.9504465984809188E-2</c:v>
                </c:pt>
                <c:pt idx="466">
                  <c:v>1.1769591426931779E-2</c:v>
                </c:pt>
                <c:pt idx="467">
                  <c:v>-4.4705779098632284E-2</c:v>
                </c:pt>
                <c:pt idx="468">
                  <c:v>3.5468275698970985E-3</c:v>
                </c:pt>
                <c:pt idx="469">
                  <c:v>-2.1996173345972411E-2</c:v>
                </c:pt>
                <c:pt idx="470">
                  <c:v>-5.8964612866248725E-2</c:v>
                </c:pt>
                <c:pt idx="471">
                  <c:v>-0.12218894943147911</c:v>
                </c:pt>
                <c:pt idx="472">
                  <c:v>-8.8399984839436535E-2</c:v>
                </c:pt>
                <c:pt idx="473">
                  <c:v>-6.8016614204724546E-2</c:v>
                </c:pt>
                <c:pt idx="474">
                  <c:v>-3.3261001364077523E-2</c:v>
                </c:pt>
                <c:pt idx="475">
                  <c:v>4.4478929989223259E-2</c:v>
                </c:pt>
                <c:pt idx="476">
                  <c:v>1.6406412279355534E-2</c:v>
                </c:pt>
                <c:pt idx="477">
                  <c:v>-4.8152664439967935E-2</c:v>
                </c:pt>
                <c:pt idx="478">
                  <c:v>-8.6250802849866651E-2</c:v>
                </c:pt>
                <c:pt idx="479">
                  <c:v>-8.5370445728987485E-2</c:v>
                </c:pt>
                <c:pt idx="480">
                  <c:v>-6.2811068086099459E-2</c:v>
                </c:pt>
                <c:pt idx="481">
                  <c:v>-0.12385193527483257</c:v>
                </c:pt>
                <c:pt idx="482">
                  <c:v>-0.10035315915032061</c:v>
                </c:pt>
                <c:pt idx="483">
                  <c:v>-8.6281949608780051E-2</c:v>
                </c:pt>
                <c:pt idx="484">
                  <c:v>-0.15323940079590481</c:v>
                </c:pt>
                <c:pt idx="485">
                  <c:v>-0.18602981302357541</c:v>
                </c:pt>
                <c:pt idx="486">
                  <c:v>-0.16286323946878292</c:v>
                </c:pt>
                <c:pt idx="487">
                  <c:v>-0.1516117375849019</c:v>
                </c:pt>
                <c:pt idx="488">
                  <c:v>-0.14015966271310093</c:v>
                </c:pt>
                <c:pt idx="489">
                  <c:v>-0.17374000550280516</c:v>
                </c:pt>
                <c:pt idx="490">
                  <c:v>-0.15641441530190975</c:v>
                </c:pt>
                <c:pt idx="491">
                  <c:v>-0.13989511349481301</c:v>
                </c:pt>
                <c:pt idx="492">
                  <c:v>-0.20795964947636708</c:v>
                </c:pt>
                <c:pt idx="493">
                  <c:v>-0.23210010766191122</c:v>
                </c:pt>
                <c:pt idx="494">
                  <c:v>-0.28031128584859671</c:v>
                </c:pt>
                <c:pt idx="495">
                  <c:v>-0.24583008196619169</c:v>
                </c:pt>
                <c:pt idx="496">
                  <c:v>-0.16289576957254029</c:v>
                </c:pt>
                <c:pt idx="497">
                  <c:v>-0.21030860650509187</c:v>
                </c:pt>
                <c:pt idx="498">
                  <c:v>-0.21030860650509187</c:v>
                </c:pt>
                <c:pt idx="499">
                  <c:v>-0.26615519012969369</c:v>
                </c:pt>
                <c:pt idx="500">
                  <c:v>-0.20242602165222567</c:v>
                </c:pt>
                <c:pt idx="501">
                  <c:v>-0.25390699898068342</c:v>
                </c:pt>
                <c:pt idx="502">
                  <c:v>-0.30864804228880377</c:v>
                </c:pt>
                <c:pt idx="503">
                  <c:v>-0.3657535731202492</c:v>
                </c:pt>
                <c:pt idx="504">
                  <c:v>-0.35093825748829088</c:v>
                </c:pt>
                <c:pt idx="505">
                  <c:v>-0.39789808935040205</c:v>
                </c:pt>
                <c:pt idx="506">
                  <c:v>-0.35198174745575561</c:v>
                </c:pt>
                <c:pt idx="507">
                  <c:v>-0.3170025707663553</c:v>
                </c:pt>
                <c:pt idx="508">
                  <c:v>-0.27920755088528171</c:v>
                </c:pt>
                <c:pt idx="509">
                  <c:v>-0.27445830079989214</c:v>
                </c:pt>
                <c:pt idx="510">
                  <c:v>-0.31742947150508755</c:v>
                </c:pt>
                <c:pt idx="511">
                  <c:v>-0.30308193322055799</c:v>
                </c:pt>
                <c:pt idx="512">
                  <c:v>-0.28520116594488121</c:v>
                </c:pt>
                <c:pt idx="513">
                  <c:v>-0.22806111973161938</c:v>
                </c:pt>
                <c:pt idx="514">
                  <c:v>-0.12241519886189138</c:v>
                </c:pt>
                <c:pt idx="515">
                  <c:v>1.6946716611626417E-2</c:v>
                </c:pt>
                <c:pt idx="516">
                  <c:v>-1.5515065323029884E-3</c:v>
                </c:pt>
                <c:pt idx="517">
                  <c:v>-1.5515065323029884E-3</c:v>
                </c:pt>
                <c:pt idx="518">
                  <c:v>-3.2743082871248713E-3</c:v>
                </c:pt>
                <c:pt idx="519">
                  <c:v>-5.6041170839231096E-2</c:v>
                </c:pt>
                <c:pt idx="520">
                  <c:v>-3.437619105154812E-2</c:v>
                </c:pt>
                <c:pt idx="521">
                  <c:v>-8.0057732807186019E-2</c:v>
                </c:pt>
                <c:pt idx="522">
                  <c:v>-8.0057732807186019E-2</c:v>
                </c:pt>
                <c:pt idx="523">
                  <c:v>-7.6380799827366924E-2</c:v>
                </c:pt>
                <c:pt idx="524">
                  <c:v>-0.11054902929106281</c:v>
                </c:pt>
                <c:pt idx="525">
                  <c:v>-0.22019869681655005</c:v>
                </c:pt>
                <c:pt idx="526">
                  <c:v>-0.29256313667737194</c:v>
                </c:pt>
                <c:pt idx="527">
                  <c:v>-0.38595190594842604</c:v>
                </c:pt>
                <c:pt idx="528">
                  <c:v>-0.52722206792621384</c:v>
                </c:pt>
                <c:pt idx="529">
                  <c:v>-0.53580396251651574</c:v>
                </c:pt>
                <c:pt idx="530">
                  <c:v>-0.58195047125926602</c:v>
                </c:pt>
                <c:pt idx="531">
                  <c:v>-0.53504642853313356</c:v>
                </c:pt>
                <c:pt idx="532">
                  <c:v>-0.59502593826098038</c:v>
                </c:pt>
                <c:pt idx="533">
                  <c:v>-0.61206673718273952</c:v>
                </c:pt>
                <c:pt idx="534">
                  <c:v>-0.59019262589552413</c:v>
                </c:pt>
                <c:pt idx="535">
                  <c:v>-0.55364346163765377</c:v>
                </c:pt>
                <c:pt idx="536">
                  <c:v>-0.45135051154573713</c:v>
                </c:pt>
                <c:pt idx="537">
                  <c:v>-0.52523948166762435</c:v>
                </c:pt>
                <c:pt idx="538">
                  <c:v>-0.63634947090476901</c:v>
                </c:pt>
                <c:pt idx="539">
                  <c:v>-0.64756782089708909</c:v>
                </c:pt>
                <c:pt idx="540">
                  <c:v>-0.61226095491117027</c:v>
                </c:pt>
                <c:pt idx="541">
                  <c:v>-0.61494090227475651</c:v>
                </c:pt>
                <c:pt idx="542">
                  <c:v>-0.66752746849466982</c:v>
                </c:pt>
                <c:pt idx="543">
                  <c:v>-0.70115369267268668</c:v>
                </c:pt>
                <c:pt idx="544">
                  <c:v>-0.76155480112407514</c:v>
                </c:pt>
                <c:pt idx="545">
                  <c:v>-0.78360185797043214</c:v>
                </c:pt>
                <c:pt idx="546">
                  <c:v>-0.77342809547449332</c:v>
                </c:pt>
                <c:pt idx="547">
                  <c:v>-0.85088460714881076</c:v>
                </c:pt>
                <c:pt idx="548">
                  <c:v>-0.8600267085404304</c:v>
                </c:pt>
                <c:pt idx="549">
                  <c:v>-0.89687074066387906</c:v>
                </c:pt>
                <c:pt idx="550">
                  <c:v>-0.81678423782033427</c:v>
                </c:pt>
                <c:pt idx="551">
                  <c:v>-0.80627759105239583</c:v>
                </c:pt>
                <c:pt idx="552">
                  <c:v>-0.87034837907067031</c:v>
                </c:pt>
                <c:pt idx="553">
                  <c:v>-0.88472137943017715</c:v>
                </c:pt>
                <c:pt idx="554">
                  <c:v>-0.88036808509303532</c:v>
                </c:pt>
                <c:pt idx="555">
                  <c:v>-0.88036808509303532</c:v>
                </c:pt>
                <c:pt idx="556">
                  <c:v>-0.88081056921166356</c:v>
                </c:pt>
                <c:pt idx="557">
                  <c:v>-0.80403538460084689</c:v>
                </c:pt>
                <c:pt idx="558">
                  <c:v>-0.78667229749232626</c:v>
                </c:pt>
                <c:pt idx="559">
                  <c:v>-0.81808706196800929</c:v>
                </c:pt>
                <c:pt idx="560">
                  <c:v>-0.73375606578474317</c:v>
                </c:pt>
                <c:pt idx="561">
                  <c:v>-0.73352490225358769</c:v>
                </c:pt>
                <c:pt idx="562">
                  <c:v>-0.75341538800586128</c:v>
                </c:pt>
                <c:pt idx="563">
                  <c:v>-0.81159002770444733</c:v>
                </c:pt>
                <c:pt idx="564">
                  <c:v>-0.83331376896334119</c:v>
                </c:pt>
                <c:pt idx="565">
                  <c:v>-0.86728021250164777</c:v>
                </c:pt>
                <c:pt idx="566">
                  <c:v>-0.84124374275553893</c:v>
                </c:pt>
                <c:pt idx="567">
                  <c:v>-0.87908451321830083</c:v>
                </c:pt>
                <c:pt idx="568">
                  <c:v>-0.84170244961729668</c:v>
                </c:pt>
                <c:pt idx="569">
                  <c:v>-0.81606665796806233</c:v>
                </c:pt>
                <c:pt idx="570">
                  <c:v>-0.79371055997455497</c:v>
                </c:pt>
                <c:pt idx="571">
                  <c:v>-0.85391110270399473</c:v>
                </c:pt>
                <c:pt idx="572">
                  <c:v>-0.84278426322524713</c:v>
                </c:pt>
                <c:pt idx="573">
                  <c:v>-0.83184747067105591</c:v>
                </c:pt>
                <c:pt idx="574">
                  <c:v>-0.81574063745128345</c:v>
                </c:pt>
                <c:pt idx="575">
                  <c:v>-0.79323005965334115</c:v>
                </c:pt>
                <c:pt idx="576">
                  <c:v>-0.78093136975059185</c:v>
                </c:pt>
                <c:pt idx="577">
                  <c:v>-0.81399013425866207</c:v>
                </c:pt>
                <c:pt idx="578">
                  <c:v>-0.80912735645831968</c:v>
                </c:pt>
                <c:pt idx="579">
                  <c:v>-0.74765949390036646</c:v>
                </c:pt>
                <c:pt idx="580">
                  <c:v>-0.75183718051882076</c:v>
                </c:pt>
                <c:pt idx="581">
                  <c:v>-0.73745615338110959</c:v>
                </c:pt>
                <c:pt idx="582">
                  <c:v>-0.78206481634425018</c:v>
                </c:pt>
                <c:pt idx="583">
                  <c:v>-0.72032277717703819</c:v>
                </c:pt>
                <c:pt idx="584">
                  <c:v>-0.68563311009998174</c:v>
                </c:pt>
                <c:pt idx="585">
                  <c:v>-0.662944222808169</c:v>
                </c:pt>
                <c:pt idx="586">
                  <c:v>-0.67060127710749684</c:v>
                </c:pt>
                <c:pt idx="587">
                  <c:v>-0.63134347979745353</c:v>
                </c:pt>
                <c:pt idx="588">
                  <c:v>-0.61493926646887709</c:v>
                </c:pt>
                <c:pt idx="589">
                  <c:v>-0.53500342336575568</c:v>
                </c:pt>
                <c:pt idx="590">
                  <c:v>-0.51664197695703973</c:v>
                </c:pt>
                <c:pt idx="591">
                  <c:v>-0.50871795651149376</c:v>
                </c:pt>
                <c:pt idx="592">
                  <c:v>-0.48732397661722937</c:v>
                </c:pt>
                <c:pt idx="593">
                  <c:v>-0.5121739948935895</c:v>
                </c:pt>
                <c:pt idx="594">
                  <c:v>-0.38154920905747575</c:v>
                </c:pt>
                <c:pt idx="595">
                  <c:v>-0.38969875856230035</c:v>
                </c:pt>
                <c:pt idx="596">
                  <c:v>-0.3203221025696652</c:v>
                </c:pt>
                <c:pt idx="597">
                  <c:v>-0.29270278311587766</c:v>
                </c:pt>
                <c:pt idx="598">
                  <c:v>-0.18328508165309615</c:v>
                </c:pt>
                <c:pt idx="599">
                  <c:v>-0.18328508165309615</c:v>
                </c:pt>
                <c:pt idx="600">
                  <c:v>-0.12720598112177842</c:v>
                </c:pt>
                <c:pt idx="601">
                  <c:v>-9.2832503132845162E-2</c:v>
                </c:pt>
                <c:pt idx="602">
                  <c:v>-0.14939019222073516</c:v>
                </c:pt>
                <c:pt idx="603">
                  <c:v>-7.1081419907661467E-2</c:v>
                </c:pt>
                <c:pt idx="604">
                  <c:v>-9.2066370023378336E-2</c:v>
                </c:pt>
                <c:pt idx="605">
                  <c:v>-2.1500153819223232E-2</c:v>
                </c:pt>
                <c:pt idx="606">
                  <c:v>9.4163437099013439E-2</c:v>
                </c:pt>
                <c:pt idx="607">
                  <c:v>2.7850826608674238E-2</c:v>
                </c:pt>
                <c:pt idx="608">
                  <c:v>-2.3690932318601466E-2</c:v>
                </c:pt>
                <c:pt idx="609">
                  <c:v>-7.8154451572612305E-2</c:v>
                </c:pt>
                <c:pt idx="610">
                  <c:v>-4.2765368943850447E-2</c:v>
                </c:pt>
                <c:pt idx="611">
                  <c:v>-0.10925321902918581</c:v>
                </c:pt>
                <c:pt idx="612">
                  <c:v>-0.13018346268263853</c:v>
                </c:pt>
                <c:pt idx="613">
                  <c:v>-0.12203540280797825</c:v>
                </c:pt>
                <c:pt idx="614">
                  <c:v>-9.7054643261002924E-2</c:v>
                </c:pt>
                <c:pt idx="615">
                  <c:v>-5.5783028010880017E-2</c:v>
                </c:pt>
                <c:pt idx="616">
                  <c:v>-6.6329369664715379E-2</c:v>
                </c:pt>
                <c:pt idx="617">
                  <c:v>-3.8386468649249737E-2</c:v>
                </c:pt>
                <c:pt idx="618">
                  <c:v>-3.8196241406440415E-2</c:v>
                </c:pt>
                <c:pt idx="619">
                  <c:v>-8.9326850604499658E-2</c:v>
                </c:pt>
                <c:pt idx="620">
                  <c:v>-4.7361309881339908E-2</c:v>
                </c:pt>
                <c:pt idx="621">
                  <c:v>2.0746970304340705E-2</c:v>
                </c:pt>
                <c:pt idx="622">
                  <c:v>-3.6431803506707994E-2</c:v>
                </c:pt>
                <c:pt idx="623">
                  <c:v>-8.9962181303340605E-2</c:v>
                </c:pt>
                <c:pt idx="624">
                  <c:v>-7.1187948356474004E-2</c:v>
                </c:pt>
                <c:pt idx="625">
                  <c:v>-7.1187948356474004E-2</c:v>
                </c:pt>
                <c:pt idx="626">
                  <c:v>-7.0465519853507907E-2</c:v>
                </c:pt>
                <c:pt idx="627">
                  <c:v>-7.6940634507736375E-2</c:v>
                </c:pt>
                <c:pt idx="628">
                  <c:v>-3.5315690225289375E-3</c:v>
                </c:pt>
                <c:pt idx="629">
                  <c:v>-0.10926820142473653</c:v>
                </c:pt>
                <c:pt idx="630">
                  <c:v>-0.10075601959413583</c:v>
                </c:pt>
                <c:pt idx="631">
                  <c:v>-0.20929282041378888</c:v>
                </c:pt>
                <c:pt idx="632">
                  <c:v>-0.19491482629862111</c:v>
                </c:pt>
                <c:pt idx="633">
                  <c:v>-0.20428207949970692</c:v>
                </c:pt>
                <c:pt idx="634">
                  <c:v>-0.15942646484505196</c:v>
                </c:pt>
                <c:pt idx="635">
                  <c:v>-0.11351934590015784</c:v>
                </c:pt>
                <c:pt idx="636">
                  <c:v>-8.0628807869853561E-2</c:v>
                </c:pt>
                <c:pt idx="637">
                  <c:v>-9.3780645758711298E-2</c:v>
                </c:pt>
                <c:pt idx="638">
                  <c:v>-1.6167216105518363E-2</c:v>
                </c:pt>
                <c:pt idx="639">
                  <c:v>-2.580509012462931E-2</c:v>
                </c:pt>
                <c:pt idx="640">
                  <c:v>-5.53194951790658E-3</c:v>
                </c:pt>
                <c:pt idx="641">
                  <c:v>1.8580831803250077E-2</c:v>
                </c:pt>
                <c:pt idx="642">
                  <c:v>1.9508979592295726E-2</c:v>
                </c:pt>
                <c:pt idx="643">
                  <c:v>4.7011922513376388E-2</c:v>
                </c:pt>
                <c:pt idx="644">
                  <c:v>4.1409732120275405E-2</c:v>
                </c:pt>
                <c:pt idx="645">
                  <c:v>0.10399525284881574</c:v>
                </c:pt>
                <c:pt idx="646">
                  <c:v>6.5464627093062236E-2</c:v>
                </c:pt>
                <c:pt idx="647">
                  <c:v>9.0339668518560415E-2</c:v>
                </c:pt>
                <c:pt idx="648">
                  <c:v>0.11882958087877606</c:v>
                </c:pt>
                <c:pt idx="649">
                  <c:v>0.13281149172336196</c:v>
                </c:pt>
                <c:pt idx="650">
                  <c:v>0.11127674441915314</c:v>
                </c:pt>
                <c:pt idx="651">
                  <c:v>1.9278027009573061E-2</c:v>
                </c:pt>
                <c:pt idx="652">
                  <c:v>6.3084838904678586E-2</c:v>
                </c:pt>
                <c:pt idx="653">
                  <c:v>0.1170549384417247</c:v>
                </c:pt>
                <c:pt idx="654">
                  <c:v>0.1170549384417247</c:v>
                </c:pt>
                <c:pt idx="655">
                  <c:v>0.17408583555411436</c:v>
                </c:pt>
                <c:pt idx="656">
                  <c:v>0.13735127983138951</c:v>
                </c:pt>
                <c:pt idx="657">
                  <c:v>0.16439784077085298</c:v>
                </c:pt>
                <c:pt idx="658">
                  <c:v>0.16074044931159587</c:v>
                </c:pt>
                <c:pt idx="659">
                  <c:v>0.1254364948991929</c:v>
                </c:pt>
                <c:pt idx="660">
                  <c:v>9.5458243777521962E-2</c:v>
                </c:pt>
                <c:pt idx="661">
                  <c:v>9.4299944095429591E-2</c:v>
                </c:pt>
                <c:pt idx="662">
                  <c:v>7.8673474797695042E-2</c:v>
                </c:pt>
                <c:pt idx="663">
                  <c:v>7.8742595329590714E-2</c:v>
                </c:pt>
                <c:pt idx="664">
                  <c:v>0.11155919994203201</c:v>
                </c:pt>
                <c:pt idx="665">
                  <c:v>0.15527498408281409</c:v>
                </c:pt>
                <c:pt idx="666">
                  <c:v>9.0621875665102422E-2</c:v>
                </c:pt>
                <c:pt idx="667">
                  <c:v>8.8998123536621829E-2</c:v>
                </c:pt>
                <c:pt idx="668">
                  <c:v>9.6772213155424794E-2</c:v>
                </c:pt>
                <c:pt idx="669">
                  <c:v>8.0560468369432855E-2</c:v>
                </c:pt>
                <c:pt idx="670">
                  <c:v>9.1231630445623199E-2</c:v>
                </c:pt>
                <c:pt idx="671">
                  <c:v>0.14400666436547299</c:v>
                </c:pt>
                <c:pt idx="672">
                  <c:v>0.17896373760816062</c:v>
                </c:pt>
                <c:pt idx="673">
                  <c:v>0.20151824522094933</c:v>
                </c:pt>
                <c:pt idx="674">
                  <c:v>0.18032896830847853</c:v>
                </c:pt>
                <c:pt idx="675">
                  <c:v>0.17888762609614234</c:v>
                </c:pt>
                <c:pt idx="676">
                  <c:v>0.17567251326618058</c:v>
                </c:pt>
                <c:pt idx="677">
                  <c:v>0.18509888690556622</c:v>
                </c:pt>
                <c:pt idx="678">
                  <c:v>0.18523396124482361</c:v>
                </c:pt>
                <c:pt idx="679">
                  <c:v>0.14652932379832478</c:v>
                </c:pt>
                <c:pt idx="680">
                  <c:v>0.17045398674756795</c:v>
                </c:pt>
                <c:pt idx="681">
                  <c:v>0.17958710305613076</c:v>
                </c:pt>
                <c:pt idx="682">
                  <c:v>0.16075315403281795</c:v>
                </c:pt>
                <c:pt idx="683">
                  <c:v>0.15929522699646717</c:v>
                </c:pt>
                <c:pt idx="684">
                  <c:v>0.18311736892344688</c:v>
                </c:pt>
                <c:pt idx="685">
                  <c:v>0.21351908508721748</c:v>
                </c:pt>
                <c:pt idx="686">
                  <c:v>0.25196265646377269</c:v>
                </c:pt>
                <c:pt idx="687">
                  <c:v>0.21771531090985949</c:v>
                </c:pt>
                <c:pt idx="688">
                  <c:v>0.2173250390375025</c:v>
                </c:pt>
                <c:pt idx="689">
                  <c:v>0.1908764280825743</c:v>
                </c:pt>
                <c:pt idx="690">
                  <c:v>0.21025249187757694</c:v>
                </c:pt>
                <c:pt idx="691">
                  <c:v>0.25002046054729476</c:v>
                </c:pt>
                <c:pt idx="692">
                  <c:v>0.23017518003476967</c:v>
                </c:pt>
                <c:pt idx="693">
                  <c:v>0.16489973588113799</c:v>
                </c:pt>
                <c:pt idx="694">
                  <c:v>0.19382979094738734</c:v>
                </c:pt>
                <c:pt idx="695">
                  <c:v>0.17922155703740342</c:v>
                </c:pt>
                <c:pt idx="696">
                  <c:v>0.1935747080954118</c:v>
                </c:pt>
                <c:pt idx="697">
                  <c:v>0.16001075916132462</c:v>
                </c:pt>
                <c:pt idx="698">
                  <c:v>0.10772214863545986</c:v>
                </c:pt>
                <c:pt idx="699">
                  <c:v>0.10510336886630123</c:v>
                </c:pt>
                <c:pt idx="700">
                  <c:v>0.10510336886630123</c:v>
                </c:pt>
                <c:pt idx="701">
                  <c:v>7.2078197505434607E-2</c:v>
                </c:pt>
                <c:pt idx="702">
                  <c:v>6.6951538476043446E-2</c:v>
                </c:pt>
                <c:pt idx="703">
                  <c:v>6.6312420622029078E-2</c:v>
                </c:pt>
                <c:pt idx="704">
                  <c:v>3.044739639892767E-2</c:v>
                </c:pt>
                <c:pt idx="705">
                  <c:v>1.5520783246804636E-2</c:v>
                </c:pt>
                <c:pt idx="706">
                  <c:v>-3.2728176263610548E-2</c:v>
                </c:pt>
                <c:pt idx="707">
                  <c:v>7.013666042971165E-4</c:v>
                </c:pt>
                <c:pt idx="708">
                  <c:v>-2.766463381295798E-2</c:v>
                </c:pt>
                <c:pt idx="709">
                  <c:v>2.9614246574681757E-2</c:v>
                </c:pt>
                <c:pt idx="710">
                  <c:v>1.7970393149273702E-2</c:v>
                </c:pt>
                <c:pt idx="711">
                  <c:v>-3.0533170042311333E-2</c:v>
                </c:pt>
                <c:pt idx="712">
                  <c:v>-2.1463772269802197E-2</c:v>
                </c:pt>
                <c:pt idx="713">
                  <c:v>-3.8754732626526719E-2</c:v>
                </c:pt>
                <c:pt idx="714">
                  <c:v>-1.8910098291129818E-2</c:v>
                </c:pt>
                <c:pt idx="715">
                  <c:v>6.7371556213320513E-2</c:v>
                </c:pt>
                <c:pt idx="716">
                  <c:v>3.9266156792504565E-2</c:v>
                </c:pt>
                <c:pt idx="717">
                  <c:v>-1.5565597514524252E-2</c:v>
                </c:pt>
                <c:pt idx="718">
                  <c:v>1.387505110115689E-2</c:v>
                </c:pt>
                <c:pt idx="719">
                  <c:v>-3.829389225500486E-2</c:v>
                </c:pt>
                <c:pt idx="720">
                  <c:v>-1.99530340293913E-2</c:v>
                </c:pt>
                <c:pt idx="721">
                  <c:v>-0.10806984022974149</c:v>
                </c:pt>
                <c:pt idx="722">
                  <c:v>-0.16506631375843805</c:v>
                </c:pt>
                <c:pt idx="723">
                  <c:v>-0.140419263769272</c:v>
                </c:pt>
                <c:pt idx="724">
                  <c:v>-0.22620787096010031</c:v>
                </c:pt>
                <c:pt idx="725">
                  <c:v>-0.14824287501902442</c:v>
                </c:pt>
                <c:pt idx="726">
                  <c:v>-0.13641636291271178</c:v>
                </c:pt>
                <c:pt idx="727">
                  <c:v>-0.13352808370074873</c:v>
                </c:pt>
                <c:pt idx="728">
                  <c:v>-0.16033414767283483</c:v>
                </c:pt>
                <c:pt idx="729">
                  <c:v>-0.16332016737750954</c:v>
                </c:pt>
                <c:pt idx="730">
                  <c:v>-0.19453325962454468</c:v>
                </c:pt>
                <c:pt idx="731">
                  <c:v>-0.21127276185932628</c:v>
                </c:pt>
                <c:pt idx="732">
                  <c:v>-0.26771254626312196</c:v>
                </c:pt>
                <c:pt idx="733">
                  <c:v>-0.2856291375787951</c:v>
                </c:pt>
                <c:pt idx="734">
                  <c:v>-0.30892949220593019</c:v>
                </c:pt>
                <c:pt idx="735">
                  <c:v>-0.22902140178013397</c:v>
                </c:pt>
                <c:pt idx="736">
                  <c:v>-0.19355855504692279</c:v>
                </c:pt>
                <c:pt idx="737">
                  <c:v>-0.21158611114265105</c:v>
                </c:pt>
                <c:pt idx="738">
                  <c:v>-0.25594357585908861</c:v>
                </c:pt>
                <c:pt idx="739">
                  <c:v>-0.30203366914063962</c:v>
                </c:pt>
                <c:pt idx="740">
                  <c:v>-0.23138441563873199</c:v>
                </c:pt>
                <c:pt idx="741">
                  <c:v>-0.26082091498663662</c:v>
                </c:pt>
                <c:pt idx="742">
                  <c:v>-0.34568730770719436</c:v>
                </c:pt>
                <c:pt idx="743">
                  <c:v>-0.43117304481249158</c:v>
                </c:pt>
                <c:pt idx="744">
                  <c:v>-0.48938614845688228</c:v>
                </c:pt>
                <c:pt idx="745">
                  <c:v>-0.53382968152014931</c:v>
                </c:pt>
                <c:pt idx="746">
                  <c:v>-0.60721099386598643</c:v>
                </c:pt>
                <c:pt idx="747">
                  <c:v>-0.61111708009539911</c:v>
                </c:pt>
                <c:pt idx="748">
                  <c:v>-0.58815471759618354</c:v>
                </c:pt>
                <c:pt idx="749">
                  <c:v>-0.6348723288480923</c:v>
                </c:pt>
                <c:pt idx="750">
                  <c:v>-0.63966565729590152</c:v>
                </c:pt>
                <c:pt idx="751">
                  <c:v>-0.58270135751962071</c:v>
                </c:pt>
                <c:pt idx="752">
                  <c:v>-0.59471257505133923</c:v>
                </c:pt>
                <c:pt idx="753">
                  <c:v>-0.62298933013911562</c:v>
                </c:pt>
                <c:pt idx="754">
                  <c:v>-0.60125374880601312</c:v>
                </c:pt>
                <c:pt idx="755">
                  <c:v>-0.5867232742838222</c:v>
                </c:pt>
                <c:pt idx="756">
                  <c:v>-0.62148492232583608</c:v>
                </c:pt>
                <c:pt idx="757">
                  <c:v>-0.61264772566576953</c:v>
                </c:pt>
                <c:pt idx="758">
                  <c:v>-0.61264772566576953</c:v>
                </c:pt>
                <c:pt idx="759">
                  <c:v>-0.60201687448701824</c:v>
                </c:pt>
                <c:pt idx="760">
                  <c:v>-0.61458950494620623</c:v>
                </c:pt>
                <c:pt idx="761">
                  <c:v>-0.64467253875867647</c:v>
                </c:pt>
                <c:pt idx="762">
                  <c:v>-0.6541677176713323</c:v>
                </c:pt>
                <c:pt idx="763">
                  <c:v>-0.6949227958946389</c:v>
                </c:pt>
                <c:pt idx="764">
                  <c:v>-0.71007076352524578</c:v>
                </c:pt>
                <c:pt idx="765">
                  <c:v>-0.69060256903835004</c:v>
                </c:pt>
                <c:pt idx="766">
                  <c:v>-0.65909707800964579</c:v>
                </c:pt>
                <c:pt idx="767">
                  <c:v>-0.65075057473234488</c:v>
                </c:pt>
                <c:pt idx="768">
                  <c:v>-0.61226135448947472</c:v>
                </c:pt>
                <c:pt idx="769">
                  <c:v>-0.59377643727733975</c:v>
                </c:pt>
                <c:pt idx="770">
                  <c:v>-0.60315266174011861</c:v>
                </c:pt>
                <c:pt idx="771">
                  <c:v>-0.55951823750977125</c:v>
                </c:pt>
                <c:pt idx="772">
                  <c:v>-0.57003985529093859</c:v>
                </c:pt>
                <c:pt idx="773">
                  <c:v>-0.58639700599551092</c:v>
                </c:pt>
                <c:pt idx="774">
                  <c:v>-0.48106889718990342</c:v>
                </c:pt>
                <c:pt idx="775">
                  <c:v>-0.50821138174933433</c:v>
                </c:pt>
                <c:pt idx="776">
                  <c:v>-0.49773541493957807</c:v>
                </c:pt>
                <c:pt idx="777">
                  <c:v>-0.55556938275213141</c:v>
                </c:pt>
                <c:pt idx="778">
                  <c:v>-0.57371498908012375</c:v>
                </c:pt>
                <c:pt idx="779">
                  <c:v>-0.57371498908012375</c:v>
                </c:pt>
                <c:pt idx="780">
                  <c:v>-0.59447667095714996</c:v>
                </c:pt>
                <c:pt idx="781">
                  <c:v>-0.65846832704135561</c:v>
                </c:pt>
                <c:pt idx="782">
                  <c:v>-0.67140684402550554</c:v>
                </c:pt>
                <c:pt idx="783">
                  <c:v>-0.80970244973132166</c:v>
                </c:pt>
                <c:pt idx="784">
                  <c:v>-0.80970244973132166</c:v>
                </c:pt>
                <c:pt idx="785">
                  <c:v>-0.75652184852633764</c:v>
                </c:pt>
                <c:pt idx="786">
                  <c:v>-0.81187984391887358</c:v>
                </c:pt>
                <c:pt idx="787">
                  <c:v>-0.89904453368165638</c:v>
                </c:pt>
                <c:pt idx="788">
                  <c:v>-0.94834500374640696</c:v>
                </c:pt>
                <c:pt idx="789">
                  <c:v>-0.97809825740585743</c:v>
                </c:pt>
                <c:pt idx="790">
                  <c:v>-0.99479239689931376</c:v>
                </c:pt>
                <c:pt idx="791">
                  <c:v>-0.95565735409978825</c:v>
                </c:pt>
                <c:pt idx="792">
                  <c:v>-0.99539902677589864</c:v>
                </c:pt>
                <c:pt idx="793">
                  <c:v>-1.0328216382394049</c:v>
                </c:pt>
                <c:pt idx="794">
                  <c:v>-1.0203339231187984</c:v>
                </c:pt>
                <c:pt idx="795">
                  <c:v>-1.0395614267547952</c:v>
                </c:pt>
                <c:pt idx="796">
                  <c:v>-1.0654944169208085</c:v>
                </c:pt>
                <c:pt idx="797">
                  <c:v>-1.1167183092775457</c:v>
                </c:pt>
                <c:pt idx="798">
                  <c:v>-1.1046204228994101</c:v>
                </c:pt>
                <c:pt idx="799">
                  <c:v>-1.0982296302373964</c:v>
                </c:pt>
                <c:pt idx="800">
                  <c:v>-1.0662374017601401</c:v>
                </c:pt>
                <c:pt idx="801">
                  <c:v>-1.0710075518087698</c:v>
                </c:pt>
                <c:pt idx="802">
                  <c:v>-1.0055916430342955</c:v>
                </c:pt>
                <c:pt idx="803">
                  <c:v>-0.9540220837729767</c:v>
                </c:pt>
                <c:pt idx="804">
                  <c:v>-0.97194332867762923</c:v>
                </c:pt>
                <c:pt idx="805">
                  <c:v>-0.9445721459605545</c:v>
                </c:pt>
                <c:pt idx="806">
                  <c:v>-0.98480077132051302</c:v>
                </c:pt>
                <c:pt idx="807">
                  <c:v>-0.91371682483621408</c:v>
                </c:pt>
                <c:pt idx="808">
                  <c:v>-0.86154266916397748</c:v>
                </c:pt>
                <c:pt idx="809">
                  <c:v>-0.78245817652371785</c:v>
                </c:pt>
                <c:pt idx="810">
                  <c:v>-0.7787958869272763</c:v>
                </c:pt>
                <c:pt idx="811">
                  <c:v>-0.76408573527014367</c:v>
                </c:pt>
                <c:pt idx="812">
                  <c:v>-0.77622383332078715</c:v>
                </c:pt>
                <c:pt idx="813">
                  <c:v>-0.75250281552072207</c:v>
                </c:pt>
                <c:pt idx="814">
                  <c:v>-0.76273235796156269</c:v>
                </c:pt>
                <c:pt idx="815">
                  <c:v>-0.76273235796156269</c:v>
                </c:pt>
                <c:pt idx="816">
                  <c:v>-0.70984245803246815</c:v>
                </c:pt>
                <c:pt idx="817">
                  <c:v>-0.65041430700086533</c:v>
                </c:pt>
                <c:pt idx="818">
                  <c:v>-0.72258881584928314</c:v>
                </c:pt>
                <c:pt idx="819">
                  <c:v>-0.68120311871476802</c:v>
                </c:pt>
                <c:pt idx="820">
                  <c:v>-0.51508890265075502</c:v>
                </c:pt>
                <c:pt idx="821">
                  <c:v>-0.51209547369185882</c:v>
                </c:pt>
                <c:pt idx="822">
                  <c:v>-0.50579995226584118</c:v>
                </c:pt>
                <c:pt idx="823">
                  <c:v>-0.52728992559110743</c:v>
                </c:pt>
                <c:pt idx="824">
                  <c:v>-0.54932689827645176</c:v>
                </c:pt>
                <c:pt idx="825">
                  <c:v>-0.56563705876434611</c:v>
                </c:pt>
                <c:pt idx="826">
                  <c:v>-0.52601889558857329</c:v>
                </c:pt>
                <c:pt idx="827">
                  <c:v>-0.5710090931202777</c:v>
                </c:pt>
                <c:pt idx="828">
                  <c:v>-0.57702660625849145</c:v>
                </c:pt>
                <c:pt idx="829">
                  <c:v>-0.61291100403396381</c:v>
                </c:pt>
                <c:pt idx="830">
                  <c:v>-0.48172768707899588</c:v>
                </c:pt>
                <c:pt idx="831">
                  <c:v>-0.50930536681074789</c:v>
                </c:pt>
                <c:pt idx="832">
                  <c:v>-0.51194008647614397</c:v>
                </c:pt>
                <c:pt idx="833">
                  <c:v>-0.58947499491255906</c:v>
                </c:pt>
                <c:pt idx="834">
                  <c:v>-0.66322877184514351</c:v>
                </c:pt>
                <c:pt idx="835">
                  <c:v>-0.65547192759367046</c:v>
                </c:pt>
                <c:pt idx="836">
                  <c:v>-0.66022067710246479</c:v>
                </c:pt>
                <c:pt idx="837">
                  <c:v>-0.63480895456125719</c:v>
                </c:pt>
                <c:pt idx="838">
                  <c:v>-0.55215257994172617</c:v>
                </c:pt>
                <c:pt idx="839">
                  <c:v>-0.5351198163518196</c:v>
                </c:pt>
                <c:pt idx="840">
                  <c:v>-0.4911642517892485</c:v>
                </c:pt>
                <c:pt idx="841">
                  <c:v>-0.47382844730462709</c:v>
                </c:pt>
                <c:pt idx="842">
                  <c:v>-0.4817870249044629</c:v>
                </c:pt>
                <c:pt idx="843">
                  <c:v>-0.49785330139825845</c:v>
                </c:pt>
                <c:pt idx="844">
                  <c:v>-0.57730183612316888</c:v>
                </c:pt>
                <c:pt idx="845">
                  <c:v>-0.49890254623235192</c:v>
                </c:pt>
                <c:pt idx="846">
                  <c:v>-0.53525890035357815</c:v>
                </c:pt>
                <c:pt idx="847">
                  <c:v>-0.58948427429445838</c:v>
                </c:pt>
                <c:pt idx="848">
                  <c:v>-0.57780655574657802</c:v>
                </c:pt>
                <c:pt idx="849">
                  <c:v>-0.58621114485943304</c:v>
                </c:pt>
                <c:pt idx="850">
                  <c:v>-0.57573281348128735</c:v>
                </c:pt>
                <c:pt idx="851">
                  <c:v>-0.51990085242893957</c:v>
                </c:pt>
                <c:pt idx="852">
                  <c:v>-0.54011182947972136</c:v>
                </c:pt>
                <c:pt idx="853">
                  <c:v>-0.53057269148645303</c:v>
                </c:pt>
                <c:pt idx="854">
                  <c:v>-0.53057269148645303</c:v>
                </c:pt>
                <c:pt idx="855">
                  <c:v>-0.45984794536009332</c:v>
                </c:pt>
                <c:pt idx="856">
                  <c:v>-0.44718266175667165</c:v>
                </c:pt>
                <c:pt idx="857">
                  <c:v>-0.46262363509224164</c:v>
                </c:pt>
                <c:pt idx="858">
                  <c:v>-0.42278445204611731</c:v>
                </c:pt>
                <c:pt idx="859">
                  <c:v>-0.3661208403865891</c:v>
                </c:pt>
                <c:pt idx="860">
                  <c:v>-0.35537840954301464</c:v>
                </c:pt>
                <c:pt idx="861">
                  <c:v>-0.39633816890794848</c:v>
                </c:pt>
                <c:pt idx="862">
                  <c:v>-0.45857970626018735</c:v>
                </c:pt>
                <c:pt idx="863">
                  <c:v>-0.5534190956515318</c:v>
                </c:pt>
                <c:pt idx="864">
                  <c:v>-0.54741163297559059</c:v>
                </c:pt>
                <c:pt idx="865">
                  <c:v>-0.4720632330326397</c:v>
                </c:pt>
                <c:pt idx="866">
                  <c:v>-0.44820243624292405</c:v>
                </c:pt>
                <c:pt idx="867">
                  <c:v>-0.51932514621770398</c:v>
                </c:pt>
                <c:pt idx="868">
                  <c:v>-0.50372334189885892</c:v>
                </c:pt>
                <c:pt idx="869">
                  <c:v>-0.51011768994458584</c:v>
                </c:pt>
                <c:pt idx="870">
                  <c:v>-0.52114308852040603</c:v>
                </c:pt>
                <c:pt idx="871">
                  <c:v>-0.623879416049404</c:v>
                </c:pt>
                <c:pt idx="872">
                  <c:v>-0.67427726571275415</c:v>
                </c:pt>
                <c:pt idx="873">
                  <c:v>-0.6663337211890964</c:v>
                </c:pt>
                <c:pt idx="874">
                  <c:v>-0.70505565897545686</c:v>
                </c:pt>
                <c:pt idx="875">
                  <c:v>-0.71012951994256424</c:v>
                </c:pt>
                <c:pt idx="876">
                  <c:v>-0.67662380494668328</c:v>
                </c:pt>
                <c:pt idx="877">
                  <c:v>-0.64759275850079678</c:v>
                </c:pt>
                <c:pt idx="878">
                  <c:v>-0.70866623152376751</c:v>
                </c:pt>
                <c:pt idx="879">
                  <c:v>-0.71002758137805233</c:v>
                </c:pt>
                <c:pt idx="880">
                  <c:v>-0.71036527768933622</c:v>
                </c:pt>
                <c:pt idx="881">
                  <c:v>-0.74467007247446371</c:v>
                </c:pt>
                <c:pt idx="882">
                  <c:v>-0.69003538965303468</c:v>
                </c:pt>
                <c:pt idx="883">
                  <c:v>-0.70297958672948113</c:v>
                </c:pt>
                <c:pt idx="884">
                  <c:v>-0.77617054720407808</c:v>
                </c:pt>
                <c:pt idx="885">
                  <c:v>-0.72864316993533773</c:v>
                </c:pt>
                <c:pt idx="886">
                  <c:v>-0.71447220475449491</c:v>
                </c:pt>
                <c:pt idx="887">
                  <c:v>-0.71317309916999838</c:v>
                </c:pt>
                <c:pt idx="888">
                  <c:v>-0.74254930922810813</c:v>
                </c:pt>
                <c:pt idx="889">
                  <c:v>-0.74933329164986739</c:v>
                </c:pt>
                <c:pt idx="890">
                  <c:v>-0.74933329164986739</c:v>
                </c:pt>
                <c:pt idx="891">
                  <c:v>-0.70616466601068584</c:v>
                </c:pt>
                <c:pt idx="892">
                  <c:v>-0.72505279091949659</c:v>
                </c:pt>
                <c:pt idx="893">
                  <c:v>-0.76025891301747439</c:v>
                </c:pt>
                <c:pt idx="894">
                  <c:v>-0.76949719984867526</c:v>
                </c:pt>
                <c:pt idx="895">
                  <c:v>-0.73813702979204454</c:v>
                </c:pt>
                <c:pt idx="896">
                  <c:v>-0.72413433276439898</c:v>
                </c:pt>
                <c:pt idx="897">
                  <c:v>-0.71839436152653635</c:v>
                </c:pt>
                <c:pt idx="898">
                  <c:v>-0.71343375867050896</c:v>
                </c:pt>
                <c:pt idx="899">
                  <c:v>-0.72964720421054796</c:v>
                </c:pt>
                <c:pt idx="900">
                  <c:v>-0.75730216003439355</c:v>
                </c:pt>
                <c:pt idx="901">
                  <c:v>-0.8037206993459538</c:v>
                </c:pt>
                <c:pt idx="902">
                  <c:v>-0.76203601756617656</c:v>
                </c:pt>
                <c:pt idx="903">
                  <c:v>-0.73234957430580405</c:v>
                </c:pt>
                <c:pt idx="904">
                  <c:v>-0.77221223654342663</c:v>
                </c:pt>
                <c:pt idx="905">
                  <c:v>-0.70043776113236922</c:v>
                </c:pt>
                <c:pt idx="906">
                  <c:v>-0.68338198405007888</c:v>
                </c:pt>
                <c:pt idx="907">
                  <c:v>-0.72605789738271975</c:v>
                </c:pt>
                <c:pt idx="908">
                  <c:v>-0.69091412662159646</c:v>
                </c:pt>
                <c:pt idx="909">
                  <c:v>-0.74053305009525761</c:v>
                </c:pt>
                <c:pt idx="910">
                  <c:v>-0.73654751668021179</c:v>
                </c:pt>
                <c:pt idx="911">
                  <c:v>-0.74347149753767694</c:v>
                </c:pt>
                <c:pt idx="912">
                  <c:v>-0.78018951325014896</c:v>
                </c:pt>
                <c:pt idx="913">
                  <c:v>-0.81090640453412099</c:v>
                </c:pt>
                <c:pt idx="914">
                  <c:v>-0.89756592121412726</c:v>
                </c:pt>
                <c:pt idx="915">
                  <c:v>-0.89756592121412726</c:v>
                </c:pt>
                <c:pt idx="916">
                  <c:v>-0.97695404363489213</c:v>
                </c:pt>
                <c:pt idx="917">
                  <c:v>-0.90171085781911908</c:v>
                </c:pt>
                <c:pt idx="918">
                  <c:v>-0.81090953023699286</c:v>
                </c:pt>
                <c:pt idx="919">
                  <c:v>-0.85939705615254014</c:v>
                </c:pt>
                <c:pt idx="920">
                  <c:v>-0.86163699498979851</c:v>
                </c:pt>
                <c:pt idx="921">
                  <c:v>-0.89237126592283289</c:v>
                </c:pt>
                <c:pt idx="922">
                  <c:v>-0.89189023601562634</c:v>
                </c:pt>
                <c:pt idx="923">
                  <c:v>-0.86628981439888419</c:v>
                </c:pt>
                <c:pt idx="924">
                  <c:v>-0.84423310837480092</c:v>
                </c:pt>
                <c:pt idx="925">
                  <c:v>-0.79056328735897485</c:v>
                </c:pt>
                <c:pt idx="926">
                  <c:v>-0.83227389507428295</c:v>
                </c:pt>
                <c:pt idx="927">
                  <c:v>-0.81446794551831347</c:v>
                </c:pt>
                <c:pt idx="928">
                  <c:v>-0.82278006769872092</c:v>
                </c:pt>
                <c:pt idx="929">
                  <c:v>-0.81684548487621844</c:v>
                </c:pt>
                <c:pt idx="930">
                  <c:v>-0.82272824809248901</c:v>
                </c:pt>
                <c:pt idx="931">
                  <c:v>-0.80023198172186383</c:v>
                </c:pt>
                <c:pt idx="932">
                  <c:v>-0.87960405965859967</c:v>
                </c:pt>
                <c:pt idx="933">
                  <c:v>-0.82619603416228149</c:v>
                </c:pt>
                <c:pt idx="934">
                  <c:v>-0.84641607640315208</c:v>
                </c:pt>
                <c:pt idx="935">
                  <c:v>-0.83326311721840651</c:v>
                </c:pt>
                <c:pt idx="936">
                  <c:v>-0.87098652810463095</c:v>
                </c:pt>
                <c:pt idx="937">
                  <c:v>-0.94255067534571924</c:v>
                </c:pt>
                <c:pt idx="938">
                  <c:v>-0.97299762622958252</c:v>
                </c:pt>
                <c:pt idx="939">
                  <c:v>-0.99017375632102145</c:v>
                </c:pt>
                <c:pt idx="940">
                  <c:v>-0.94517121560589357</c:v>
                </c:pt>
                <c:pt idx="941">
                  <c:v>-0.95963736796071109</c:v>
                </c:pt>
                <c:pt idx="942">
                  <c:v>-0.95572288786389237</c:v>
                </c:pt>
                <c:pt idx="943">
                  <c:v>-0.97262969278521705</c:v>
                </c:pt>
                <c:pt idx="944">
                  <c:v>-0.95701250128801074</c:v>
                </c:pt>
                <c:pt idx="945">
                  <c:v>-1.004255393891025</c:v>
                </c:pt>
                <c:pt idx="946">
                  <c:v>-1.0334289037445181</c:v>
                </c:pt>
                <c:pt idx="947">
                  <c:v>-1.0087719901320336</c:v>
                </c:pt>
                <c:pt idx="948">
                  <c:v>-0.94946734602279925</c:v>
                </c:pt>
                <c:pt idx="949">
                  <c:v>-0.9621511909706314</c:v>
                </c:pt>
                <c:pt idx="950">
                  <c:v>-0.98200561466637371</c:v>
                </c:pt>
                <c:pt idx="951">
                  <c:v>-0.92627817235759136</c:v>
                </c:pt>
                <c:pt idx="952">
                  <c:v>-0.90003420687391522</c:v>
                </c:pt>
                <c:pt idx="953">
                  <c:v>-0.85313025882902882</c:v>
                </c:pt>
                <c:pt idx="954">
                  <c:v>-0.89533486451510036</c:v>
                </c:pt>
                <c:pt idx="955">
                  <c:v>-0.90040549106537626</c:v>
                </c:pt>
                <c:pt idx="956">
                  <c:v>-0.92550600630721569</c:v>
                </c:pt>
                <c:pt idx="957">
                  <c:v>-0.97157464309947439</c:v>
                </c:pt>
                <c:pt idx="958">
                  <c:v>-1.0408063484423258</c:v>
                </c:pt>
                <c:pt idx="959">
                  <c:v>-1.0530266457887993</c:v>
                </c:pt>
                <c:pt idx="960">
                  <c:v>-1.0530266457887993</c:v>
                </c:pt>
                <c:pt idx="961">
                  <c:v>-1.0014745217744108</c:v>
                </c:pt>
                <c:pt idx="962">
                  <c:v>-0.94822854556028136</c:v>
                </c:pt>
                <c:pt idx="963">
                  <c:v>-1.0066492738936128</c:v>
                </c:pt>
                <c:pt idx="964">
                  <c:v>-0.98365115349518595</c:v>
                </c:pt>
                <c:pt idx="965">
                  <c:v>-0.9318997518635197</c:v>
                </c:pt>
                <c:pt idx="966">
                  <c:v>-0.89330265787788288</c:v>
                </c:pt>
                <c:pt idx="967">
                  <c:v>-0.93210719749841697</c:v>
                </c:pt>
                <c:pt idx="968">
                  <c:v>-0.98625907731463625</c:v>
                </c:pt>
                <c:pt idx="969">
                  <c:v>-1.00352359979011</c:v>
                </c:pt>
                <c:pt idx="970">
                  <c:v>-1.0930438844540686</c:v>
                </c:pt>
                <c:pt idx="971">
                  <c:v>-1.0665357664740105</c:v>
                </c:pt>
                <c:pt idx="972">
                  <c:v>-1.1244291081351747</c:v>
                </c:pt>
                <c:pt idx="973">
                  <c:v>-1.1640030235507406</c:v>
                </c:pt>
                <c:pt idx="974">
                  <c:v>-1.1928374834081006</c:v>
                </c:pt>
                <c:pt idx="975">
                  <c:v>-1.1539818202556922</c:v>
                </c:pt>
                <c:pt idx="976">
                  <c:v>-1.2013133980847437</c:v>
                </c:pt>
                <c:pt idx="977">
                  <c:v>-1.2281531435556987</c:v>
                </c:pt>
                <c:pt idx="978">
                  <c:v>-1.2515458732745368</c:v>
                </c:pt>
                <c:pt idx="979">
                  <c:v>-1.2038638697555806</c:v>
                </c:pt>
                <c:pt idx="980">
                  <c:v>-1.2189891007962816</c:v>
                </c:pt>
                <c:pt idx="981">
                  <c:v>-1.1929518759729962</c:v>
                </c:pt>
                <c:pt idx="982">
                  <c:v>-1.2317338551647654</c:v>
                </c:pt>
                <c:pt idx="983">
                  <c:v>-1.2436405311556034</c:v>
                </c:pt>
                <c:pt idx="984">
                  <c:v>-1.2355223802097652</c:v>
                </c:pt>
                <c:pt idx="985">
                  <c:v>-1.2609294172971037</c:v>
                </c:pt>
                <c:pt idx="986">
                  <c:v>-1.3058933176883007</c:v>
                </c:pt>
                <c:pt idx="987">
                  <c:v>-1.368724720571348</c:v>
                </c:pt>
                <c:pt idx="988">
                  <c:v>-1.3142222346344477</c:v>
                </c:pt>
                <c:pt idx="989">
                  <c:v>-1.2740904402094022</c:v>
                </c:pt>
                <c:pt idx="990">
                  <c:v>-1.2513210158515342</c:v>
                </c:pt>
                <c:pt idx="991">
                  <c:v>-1.1490203150215945</c:v>
                </c:pt>
                <c:pt idx="992">
                  <c:v>-1.1481656996467589</c:v>
                </c:pt>
                <c:pt idx="993">
                  <c:v>-1.1965813755464398</c:v>
                </c:pt>
                <c:pt idx="994">
                  <c:v>-1.2597528299018723</c:v>
                </c:pt>
                <c:pt idx="995">
                  <c:v>-1.2055339584738922</c:v>
                </c:pt>
                <c:pt idx="996">
                  <c:v>-1.1566193936274327</c:v>
                </c:pt>
                <c:pt idx="997">
                  <c:v>-1.2190553201079688</c:v>
                </c:pt>
                <c:pt idx="998">
                  <c:v>-1.1656095000114184</c:v>
                </c:pt>
                <c:pt idx="999">
                  <c:v>-1.2255183402047485</c:v>
                </c:pt>
                <c:pt idx="1000">
                  <c:v>-1.2439493206360193</c:v>
                </c:pt>
                <c:pt idx="1001">
                  <c:v>-1.2799738416758013</c:v>
                </c:pt>
                <c:pt idx="1002">
                  <c:v>-1.2675739524102887</c:v>
                </c:pt>
                <c:pt idx="1003">
                  <c:v>-1.2261102000703821</c:v>
                </c:pt>
                <c:pt idx="1004">
                  <c:v>-1.2398407335606689</c:v>
                </c:pt>
                <c:pt idx="1005">
                  <c:v>-1.2595843368300208</c:v>
                </c:pt>
                <c:pt idx="1006">
                  <c:v>-1.2962872240789172</c:v>
                </c:pt>
                <c:pt idx="1007">
                  <c:v>-1.2901920196065577</c:v>
                </c:pt>
                <c:pt idx="1008">
                  <c:v>-1.3411185351733026</c:v>
                </c:pt>
                <c:pt idx="1009">
                  <c:v>-1.2835384637724707</c:v>
                </c:pt>
                <c:pt idx="1010">
                  <c:v>-1.2461315338338301</c:v>
                </c:pt>
                <c:pt idx="1011">
                  <c:v>-1.1689661799279489</c:v>
                </c:pt>
                <c:pt idx="1012">
                  <c:v>-1.1114036670865002</c:v>
                </c:pt>
                <c:pt idx="1013">
                  <c:v>-1.0510757346317026</c:v>
                </c:pt>
                <c:pt idx="1014">
                  <c:v>-1.0430749315198256</c:v>
                </c:pt>
                <c:pt idx="1015">
                  <c:v>-0.97405533829386715</c:v>
                </c:pt>
                <c:pt idx="1016">
                  <c:v>-1.0276849764223477</c:v>
                </c:pt>
                <c:pt idx="1017">
                  <c:v>-1.067670313275495</c:v>
                </c:pt>
                <c:pt idx="1018">
                  <c:v>-1.067670313275495</c:v>
                </c:pt>
                <c:pt idx="1019">
                  <c:v>-1.0659433684800168</c:v>
                </c:pt>
                <c:pt idx="1020">
                  <c:v>-1.0591698243349146</c:v>
                </c:pt>
                <c:pt idx="1021">
                  <c:v>-1.0958274327744495</c:v>
                </c:pt>
                <c:pt idx="1022">
                  <c:v>-1.1965861637588191</c:v>
                </c:pt>
                <c:pt idx="1023">
                  <c:v>-1.1982479286409351</c:v>
                </c:pt>
                <c:pt idx="1024">
                  <c:v>-1.2187932405015538</c:v>
                </c:pt>
                <c:pt idx="1025">
                  <c:v>-1.169326221379319</c:v>
                </c:pt>
                <c:pt idx="1026">
                  <c:v>-1.144121037365835</c:v>
                </c:pt>
                <c:pt idx="1027">
                  <c:v>-1.1392704683886063</c:v>
                </c:pt>
                <c:pt idx="1028">
                  <c:v>-1.1175905705680591</c:v>
                </c:pt>
                <c:pt idx="1029">
                  <c:v>-1.114516811363107</c:v>
                </c:pt>
                <c:pt idx="1030">
                  <c:v>-1.0624090793825707</c:v>
                </c:pt>
                <c:pt idx="1031">
                  <c:v>-1.0327812454469423</c:v>
                </c:pt>
                <c:pt idx="1032">
                  <c:v>-1.0769611287574445</c:v>
                </c:pt>
                <c:pt idx="1033">
                  <c:v>-1.0711853755929526</c:v>
                </c:pt>
                <c:pt idx="1034">
                  <c:v>-1.0432451292021945</c:v>
                </c:pt>
                <c:pt idx="1035">
                  <c:v>-1.0645079678113218</c:v>
                </c:pt>
                <c:pt idx="1036">
                  <c:v>-1.0265044680977935</c:v>
                </c:pt>
                <c:pt idx="1037">
                  <c:v>-0.98532304530981207</c:v>
                </c:pt>
                <c:pt idx="1038">
                  <c:v>-1.0149935810691983</c:v>
                </c:pt>
                <c:pt idx="1039">
                  <c:v>-1.0149935810691983</c:v>
                </c:pt>
                <c:pt idx="1040">
                  <c:v>-0.9676518699368224</c:v>
                </c:pt>
                <c:pt idx="1041">
                  <c:v>-0.99680943160103708</c:v>
                </c:pt>
                <c:pt idx="1042">
                  <c:v>-1.0481900502159964</c:v>
                </c:pt>
                <c:pt idx="1043">
                  <c:v>-1.1193102448286476</c:v>
                </c:pt>
                <c:pt idx="1044">
                  <c:v>-1.2317001320162455</c:v>
                </c:pt>
                <c:pt idx="1045">
                  <c:v>-1.1888998112811886</c:v>
                </c:pt>
                <c:pt idx="1046">
                  <c:v>-1.1946858678215844</c:v>
                </c:pt>
                <c:pt idx="1047">
                  <c:v>-1.2195095115167407</c:v>
                </c:pt>
                <c:pt idx="1048">
                  <c:v>-1.2542414406273616</c:v>
                </c:pt>
                <c:pt idx="1049">
                  <c:v>-1.217339183419534</c:v>
                </c:pt>
                <c:pt idx="1050">
                  <c:v>-1.1373727922178558</c:v>
                </c:pt>
                <c:pt idx="1051">
                  <c:v>-1.150357399784111</c:v>
                </c:pt>
                <c:pt idx="1052">
                  <c:v>-1.164119852078064</c:v>
                </c:pt>
                <c:pt idx="1053">
                  <c:v>-1.2128699861871179</c:v>
                </c:pt>
                <c:pt idx="1054">
                  <c:v>-1.2041758099297124</c:v>
                </c:pt>
                <c:pt idx="1055">
                  <c:v>-1.2401893460599542</c:v>
                </c:pt>
                <c:pt idx="1056">
                  <c:v>-1.2272033153592219</c:v>
                </c:pt>
                <c:pt idx="1057">
                  <c:v>-1.1849851650648027</c:v>
                </c:pt>
                <c:pt idx="1058">
                  <c:v>-1.2115255909233826</c:v>
                </c:pt>
                <c:pt idx="1059">
                  <c:v>-1.2285871248956202</c:v>
                </c:pt>
                <c:pt idx="1060">
                  <c:v>-1.2536529543471453</c:v>
                </c:pt>
                <c:pt idx="1061">
                  <c:v>-1.2308101010618935</c:v>
                </c:pt>
                <c:pt idx="1062">
                  <c:v>-1.2054438944469417</c:v>
                </c:pt>
                <c:pt idx="1063">
                  <c:v>-1.1625314222407859</c:v>
                </c:pt>
                <c:pt idx="1064">
                  <c:v>-1.1634709892468749</c:v>
                </c:pt>
                <c:pt idx="1065">
                  <c:v>-1.1399291560666365</c:v>
                </c:pt>
                <c:pt idx="1066">
                  <c:v>-1.150818469470672</c:v>
                </c:pt>
                <c:pt idx="1067">
                  <c:v>-1.121741780915235</c:v>
                </c:pt>
                <c:pt idx="1068">
                  <c:v>-1.1316876178914008</c:v>
                </c:pt>
                <c:pt idx="1069">
                  <c:v>-1.1587860616049568</c:v>
                </c:pt>
                <c:pt idx="1070">
                  <c:v>-1.1372779949864762</c:v>
                </c:pt>
                <c:pt idx="1071">
                  <c:v>-1.1903616836877757</c:v>
                </c:pt>
                <c:pt idx="1072">
                  <c:v>-1.1923775567330626</c:v>
                </c:pt>
                <c:pt idx="1073">
                  <c:v>-1.2452951885731793</c:v>
                </c:pt>
                <c:pt idx="1074">
                  <c:v>-1.1915283747407621</c:v>
                </c:pt>
                <c:pt idx="1075">
                  <c:v>-1.2370896092960251</c:v>
                </c:pt>
                <c:pt idx="1076">
                  <c:v>-1.23488290727062</c:v>
                </c:pt>
                <c:pt idx="1077">
                  <c:v>-1.2566774351062797</c:v>
                </c:pt>
                <c:pt idx="1078">
                  <c:v>-1.2855383794025974</c:v>
                </c:pt>
                <c:pt idx="1079">
                  <c:v>-1.3319736674187665</c:v>
                </c:pt>
                <c:pt idx="1080">
                  <c:v>-1.3319736674187665</c:v>
                </c:pt>
                <c:pt idx="1081">
                  <c:v>-1.2701819747993528</c:v>
                </c:pt>
                <c:pt idx="1082">
                  <c:v>-1.2671672630783042</c:v>
                </c:pt>
                <c:pt idx="1083">
                  <c:v>-1.3097622805195126</c:v>
                </c:pt>
                <c:pt idx="1084">
                  <c:v>-1.3144189697682156</c:v>
                </c:pt>
                <c:pt idx="1085">
                  <c:v>-1.3822917449242547</c:v>
                </c:pt>
                <c:pt idx="1086">
                  <c:v>-1.4028480520482207</c:v>
                </c:pt>
                <c:pt idx="1087">
                  <c:v>-1.3386369883703153</c:v>
                </c:pt>
                <c:pt idx="1088">
                  <c:v>-1.3915545256189217</c:v>
                </c:pt>
                <c:pt idx="1089">
                  <c:v>-1.4160121341821752</c:v>
                </c:pt>
                <c:pt idx="1090">
                  <c:v>-1.4130563726931404</c:v>
                </c:pt>
                <c:pt idx="1091">
                  <c:v>-1.4077114040981571</c:v>
                </c:pt>
                <c:pt idx="1092">
                  <c:v>-1.3898165658401958</c:v>
                </c:pt>
                <c:pt idx="1093">
                  <c:v>-1.4185177161641009</c:v>
                </c:pt>
                <c:pt idx="1094">
                  <c:v>-1.3635035868015204</c:v>
                </c:pt>
                <c:pt idx="1095">
                  <c:v>-1.3808918325902813</c:v>
                </c:pt>
                <c:pt idx="1096">
                  <c:v>-1.3950624383528176</c:v>
                </c:pt>
                <c:pt idx="1097">
                  <c:v>-1.3970268360499365</c:v>
                </c:pt>
                <c:pt idx="1098">
                  <c:v>-1.4140073451459978</c:v>
                </c:pt>
                <c:pt idx="1099">
                  <c:v>-1.4127858897637176</c:v>
                </c:pt>
                <c:pt idx="1100">
                  <c:v>-1.4007398351621496</c:v>
                </c:pt>
                <c:pt idx="1101">
                  <c:v>-1.3834912212793482</c:v>
                </c:pt>
                <c:pt idx="1102">
                  <c:v>-1.4028272634313583</c:v>
                </c:pt>
                <c:pt idx="1103">
                  <c:v>-1.3840028938777642</c:v>
                </c:pt>
                <c:pt idx="1104">
                  <c:v>-1.4374208276203919</c:v>
                </c:pt>
                <c:pt idx="1105">
                  <c:v>-1.3323560839591351</c:v>
                </c:pt>
                <c:pt idx="1106">
                  <c:v>-1.322022760647501</c:v>
                </c:pt>
                <c:pt idx="1107">
                  <c:v>-1.3699826912940392</c:v>
                </c:pt>
                <c:pt idx="1108">
                  <c:v>-1.3484363137774378</c:v>
                </c:pt>
                <c:pt idx="1109">
                  <c:v>-1.3484363137774378</c:v>
                </c:pt>
                <c:pt idx="1110">
                  <c:v>-1.3307617608572679</c:v>
                </c:pt>
                <c:pt idx="1111">
                  <c:v>-1.372530623949791</c:v>
                </c:pt>
                <c:pt idx="1112">
                  <c:v>-1.3750573866540277</c:v>
                </c:pt>
                <c:pt idx="1113">
                  <c:v>-1.357474619462933</c:v>
                </c:pt>
                <c:pt idx="1114">
                  <c:v>-1.374228078025826</c:v>
                </c:pt>
                <c:pt idx="1115">
                  <c:v>-1.3035649242564658</c:v>
                </c:pt>
                <c:pt idx="1116">
                  <c:v>-1.2584455617578081</c:v>
                </c:pt>
                <c:pt idx="1117">
                  <c:v>-1.1542951922249032</c:v>
                </c:pt>
                <c:pt idx="1118">
                  <c:v>-1.1519134834411784</c:v>
                </c:pt>
                <c:pt idx="1119">
                  <c:v>-1.1635404724508949</c:v>
                </c:pt>
                <c:pt idx="1120">
                  <c:v>-1.165863489556517</c:v>
                </c:pt>
                <c:pt idx="1121">
                  <c:v>-1.0751942670025898</c:v>
                </c:pt>
                <c:pt idx="1122">
                  <c:v>-1.0039419278586543</c:v>
                </c:pt>
                <c:pt idx="1123">
                  <c:v>-0.9959147680030267</c:v>
                </c:pt>
                <c:pt idx="1124">
                  <c:v>-1.0658907412187417</c:v>
                </c:pt>
                <c:pt idx="1125">
                  <c:v>-1.0405385052143377</c:v>
                </c:pt>
                <c:pt idx="1126">
                  <c:v>-1.1003199664344812</c:v>
                </c:pt>
                <c:pt idx="1127">
                  <c:v>-1.1003199664344812</c:v>
                </c:pt>
                <c:pt idx="1128">
                  <c:v>-1.1345019090692781</c:v>
                </c:pt>
                <c:pt idx="1129">
                  <c:v>-1.1169776806222964</c:v>
                </c:pt>
                <c:pt idx="1130">
                  <c:v>-1.1443612568711754</c:v>
                </c:pt>
                <c:pt idx="1131">
                  <c:v>-1.1297395227156712</c:v>
                </c:pt>
                <c:pt idx="1132">
                  <c:v>-1.1715339953605535</c:v>
                </c:pt>
                <c:pt idx="1133">
                  <c:v>-1.1831981837183057</c:v>
                </c:pt>
                <c:pt idx="1134">
                  <c:v>-1.1789520949865133</c:v>
                </c:pt>
                <c:pt idx="1135">
                  <c:v>-1.1970979877871666</c:v>
                </c:pt>
                <c:pt idx="1136">
                  <c:v>-1.1315513261200765</c:v>
                </c:pt>
                <c:pt idx="1137">
                  <c:v>-1.1505428219859766</c:v>
                </c:pt>
                <c:pt idx="1138">
                  <c:v>-1.1254303154084331</c:v>
                </c:pt>
                <c:pt idx="1139">
                  <c:v>-1.0845673045134931</c:v>
                </c:pt>
                <c:pt idx="1140">
                  <c:v>-1.0191410575377331</c:v>
                </c:pt>
                <c:pt idx="1141">
                  <c:v>-0.89791528586724279</c:v>
                </c:pt>
                <c:pt idx="1142">
                  <c:v>-0.91629837081567722</c:v>
                </c:pt>
                <c:pt idx="1143">
                  <c:v>-0.91406908034661172</c:v>
                </c:pt>
                <c:pt idx="1144">
                  <c:v>-0.94218902669939963</c:v>
                </c:pt>
                <c:pt idx="1145">
                  <c:v>-0.96134238842382214</c:v>
                </c:pt>
                <c:pt idx="1146">
                  <c:v>-0.99817942413205385</c:v>
                </c:pt>
                <c:pt idx="1147">
                  <c:v>-0.97000767682978495</c:v>
                </c:pt>
                <c:pt idx="1148">
                  <c:v>-0.94916630967704441</c:v>
                </c:pt>
                <c:pt idx="1149">
                  <c:v>-0.95923786242151887</c:v>
                </c:pt>
                <c:pt idx="1150">
                  <c:v>-0.95923786242151887</c:v>
                </c:pt>
                <c:pt idx="1151">
                  <c:v>-1.0005216554135468</c:v>
                </c:pt>
                <c:pt idx="1152">
                  <c:v>-0.97946936436101972</c:v>
                </c:pt>
                <c:pt idx="1153">
                  <c:v>-1.0246088727965523</c:v>
                </c:pt>
                <c:pt idx="1154">
                  <c:v>-0.99815366472156197</c:v>
                </c:pt>
                <c:pt idx="1155">
                  <c:v>-1.0405502902350676</c:v>
                </c:pt>
                <c:pt idx="1156">
                  <c:v>-1.0073052103439062</c:v>
                </c:pt>
                <c:pt idx="1157">
                  <c:v>-0.92752406756971673</c:v>
                </c:pt>
                <c:pt idx="1158">
                  <c:v>-0.89866359761847447</c:v>
                </c:pt>
                <c:pt idx="1159">
                  <c:v>-0.94154514918670207</c:v>
                </c:pt>
                <c:pt idx="1160">
                  <c:v>-0.90157632615614547</c:v>
                </c:pt>
                <c:pt idx="1161">
                  <c:v>-0.87538732780125506</c:v>
                </c:pt>
                <c:pt idx="1162">
                  <c:v>-0.91341171090986784</c:v>
                </c:pt>
                <c:pt idx="1163">
                  <c:v>-0.8732703175669404</c:v>
                </c:pt>
                <c:pt idx="1164">
                  <c:v>-0.89045082221289029</c:v>
                </c:pt>
                <c:pt idx="1165">
                  <c:v>-0.83954273079673913</c:v>
                </c:pt>
                <c:pt idx="1166">
                  <c:v>-0.81789260600499136</c:v>
                </c:pt>
                <c:pt idx="1167">
                  <c:v>-0.82477353850080604</c:v>
                </c:pt>
                <c:pt idx="1168">
                  <c:v>-0.7647100461837858</c:v>
                </c:pt>
                <c:pt idx="1169">
                  <c:v>-0.84193915257323038</c:v>
                </c:pt>
                <c:pt idx="1170">
                  <c:v>-0.84056980679858306</c:v>
                </c:pt>
                <c:pt idx="1171">
                  <c:v>-0.86439403923279745</c:v>
                </c:pt>
                <c:pt idx="1172">
                  <c:v>-0.85001089905636418</c:v>
                </c:pt>
                <c:pt idx="1173">
                  <c:v>-0.9534841952561256</c:v>
                </c:pt>
                <c:pt idx="1174">
                  <c:v>-0.91634185583472261</c:v>
                </c:pt>
                <c:pt idx="1175">
                  <c:v>-0.91634185583472261</c:v>
                </c:pt>
                <c:pt idx="1176">
                  <c:v>-0.8750116219681493</c:v>
                </c:pt>
                <c:pt idx="1177">
                  <c:v>-0.85014728837532072</c:v>
                </c:pt>
                <c:pt idx="1178">
                  <c:v>-0.86290445707684893</c:v>
                </c:pt>
                <c:pt idx="1179">
                  <c:v>-0.84508791581340159</c:v>
                </c:pt>
                <c:pt idx="1180">
                  <c:v>-0.87355254345422007</c:v>
                </c:pt>
                <c:pt idx="1181">
                  <c:v>-0.90765716813630026</c:v>
                </c:pt>
                <c:pt idx="1182">
                  <c:v>-1.0028598948030532</c:v>
                </c:pt>
                <c:pt idx="1183">
                  <c:v>-0.91752582527117088</c:v>
                </c:pt>
                <c:pt idx="1184">
                  <c:v>-0.89882208989745116</c:v>
                </c:pt>
                <c:pt idx="1185">
                  <c:v>-0.88809361363682549</c:v>
                </c:pt>
                <c:pt idx="1186">
                  <c:v>-0.88273736505891642</c:v>
                </c:pt>
                <c:pt idx="1187">
                  <c:v>-0.85767147669239185</c:v>
                </c:pt>
                <c:pt idx="1188">
                  <c:v>-0.86097763991852638</c:v>
                </c:pt>
                <c:pt idx="1189">
                  <c:v>-0.8678457946790058</c:v>
                </c:pt>
                <c:pt idx="1190">
                  <c:v>-0.84439681531567545</c:v>
                </c:pt>
                <c:pt idx="1191">
                  <c:v>-0.8515333370945225</c:v>
                </c:pt>
                <c:pt idx="1192">
                  <c:v>-0.82950164641926105</c:v>
                </c:pt>
                <c:pt idx="1193">
                  <c:v>-0.79315212997669138</c:v>
                </c:pt>
                <c:pt idx="1194">
                  <c:v>-0.8125162496938817</c:v>
                </c:pt>
                <c:pt idx="1195">
                  <c:v>-0.77882615009734046</c:v>
                </c:pt>
                <c:pt idx="1196">
                  <c:v>-0.7903599281178576</c:v>
                </c:pt>
                <c:pt idx="1197">
                  <c:v>-0.75696769481983617</c:v>
                </c:pt>
                <c:pt idx="1198">
                  <c:v>-0.78479505869942212</c:v>
                </c:pt>
                <c:pt idx="1199">
                  <c:v>-0.79995048802900515</c:v>
                </c:pt>
                <c:pt idx="1200">
                  <c:v>-0.80218219374251853</c:v>
                </c:pt>
                <c:pt idx="1201">
                  <c:v>-0.82523807267623228</c:v>
                </c:pt>
                <c:pt idx="1202">
                  <c:v>-0.83392644601126686</c:v>
                </c:pt>
                <c:pt idx="1203">
                  <c:v>-0.86861816020737126</c:v>
                </c:pt>
                <c:pt idx="1204">
                  <c:v>-0.83581440390323114</c:v>
                </c:pt>
                <c:pt idx="1205">
                  <c:v>-0.86557355100190836</c:v>
                </c:pt>
                <c:pt idx="1206">
                  <c:v>-0.8089693325956272</c:v>
                </c:pt>
                <c:pt idx="1207">
                  <c:v>-0.88663891246890658</c:v>
                </c:pt>
                <c:pt idx="1208">
                  <c:v>-0.92683551390995333</c:v>
                </c:pt>
                <c:pt idx="1209">
                  <c:v>-0.91873024528661884</c:v>
                </c:pt>
                <c:pt idx="1210">
                  <c:v>-0.94633320323932624</c:v>
                </c:pt>
                <c:pt idx="1211">
                  <c:v>-0.95954682696924676</c:v>
                </c:pt>
                <c:pt idx="1212">
                  <c:v>-0.89925548447133863</c:v>
                </c:pt>
                <c:pt idx="1213">
                  <c:v>-0.95619306743842947</c:v>
                </c:pt>
                <c:pt idx="1214">
                  <c:v>-0.91411982178785844</c:v>
                </c:pt>
                <c:pt idx="1215">
                  <c:v>-0.90170096754149609</c:v>
                </c:pt>
                <c:pt idx="1216">
                  <c:v>-0.90297785101988248</c:v>
                </c:pt>
                <c:pt idx="1217">
                  <c:v>-0.90545599193306969</c:v>
                </c:pt>
                <c:pt idx="1218">
                  <c:v>-0.88608264727930319</c:v>
                </c:pt>
                <c:pt idx="1219">
                  <c:v>-0.93891111413011041</c:v>
                </c:pt>
                <c:pt idx="1220">
                  <c:v>-0.93891111413011041</c:v>
                </c:pt>
                <c:pt idx="1221">
                  <c:v>-0.92080936160370275</c:v>
                </c:pt>
                <c:pt idx="1222">
                  <c:v>-0.99354290059853057</c:v>
                </c:pt>
                <c:pt idx="1223">
                  <c:v>-0.99936118607673396</c:v>
                </c:pt>
                <c:pt idx="1224">
                  <c:v>-1.0514814318562464</c:v>
                </c:pt>
                <c:pt idx="1225">
                  <c:v>-1.0542898944232153</c:v>
                </c:pt>
                <c:pt idx="1226">
                  <c:v>-1.0879671529011901</c:v>
                </c:pt>
                <c:pt idx="1227">
                  <c:v>-1.0888277288592998</c:v>
                </c:pt>
                <c:pt idx="1228">
                  <c:v>-1.0612460913715196</c:v>
                </c:pt>
                <c:pt idx="1229">
                  <c:v>-1.1369090421322696</c:v>
                </c:pt>
                <c:pt idx="1230">
                  <c:v>-1.1308309852358036</c:v>
                </c:pt>
                <c:pt idx="1231">
                  <c:v>-1.1936588200191665</c:v>
                </c:pt>
                <c:pt idx="1232">
                  <c:v>-1.1719490023546655</c:v>
                </c:pt>
                <c:pt idx="1233">
                  <c:v>-1.1732741607265207</c:v>
                </c:pt>
                <c:pt idx="1234">
                  <c:v>-1.1773104051518244</c:v>
                </c:pt>
                <c:pt idx="1235">
                  <c:v>-1.1297936717123211</c:v>
                </c:pt>
                <c:pt idx="1236">
                  <c:v>-1.0988465732696149</c:v>
                </c:pt>
                <c:pt idx="1237">
                  <c:v>-1.0862549573230036</c:v>
                </c:pt>
                <c:pt idx="1238">
                  <c:v>-1.138205847653379</c:v>
                </c:pt>
                <c:pt idx="1239">
                  <c:v>-1.1824279273161002</c:v>
                </c:pt>
                <c:pt idx="1240">
                  <c:v>-1.1672285795218214</c:v>
                </c:pt>
                <c:pt idx="1241">
                  <c:v>-1.1841795765750509</c:v>
                </c:pt>
                <c:pt idx="1242">
                  <c:v>-1.1953305320440888</c:v>
                </c:pt>
                <c:pt idx="1243">
                  <c:v>-1.200036497294489</c:v>
                </c:pt>
                <c:pt idx="1244">
                  <c:v>-1.199063555615679</c:v>
                </c:pt>
                <c:pt idx="1245">
                  <c:v>-1.18459901069161</c:v>
                </c:pt>
                <c:pt idx="1246">
                  <c:v>-1.1257072385583324</c:v>
                </c:pt>
                <c:pt idx="1247">
                  <c:v>-1.1488483157327811</c:v>
                </c:pt>
                <c:pt idx="1248">
                  <c:v>-1.1051285328200295</c:v>
                </c:pt>
                <c:pt idx="1249">
                  <c:v>-1.0646852456775799</c:v>
                </c:pt>
                <c:pt idx="1250">
                  <c:v>-1.0550995723739858</c:v>
                </c:pt>
                <c:pt idx="1251">
                  <c:v>-1.0748190249369036</c:v>
                </c:pt>
                <c:pt idx="1252">
                  <c:v>-1.0787633285599774</c:v>
                </c:pt>
                <c:pt idx="1253">
                  <c:v>-1.1299352056352219</c:v>
                </c:pt>
                <c:pt idx="1254">
                  <c:v>-1.1440925404767455</c:v>
                </c:pt>
                <c:pt idx="1255">
                  <c:v>-1.1912475746261078</c:v>
                </c:pt>
                <c:pt idx="1256">
                  <c:v>-1.1422489986330218</c:v>
                </c:pt>
                <c:pt idx="1257">
                  <c:v>-1.1716496741388658</c:v>
                </c:pt>
                <c:pt idx="1258">
                  <c:v>-1.1440566038035722</c:v>
                </c:pt>
                <c:pt idx="1259">
                  <c:v>-1.0591322235881475</c:v>
                </c:pt>
                <c:pt idx="1260">
                  <c:v>-1.1045194416560287</c:v>
                </c:pt>
                <c:pt idx="1261">
                  <c:v>-1.1357129500829142</c:v>
                </c:pt>
                <c:pt idx="1262">
                  <c:v>-1.1756787949335754</c:v>
                </c:pt>
                <c:pt idx="1263">
                  <c:v>-1.1470644147984814</c:v>
                </c:pt>
                <c:pt idx="1264">
                  <c:v>-1.2113214589529693</c:v>
                </c:pt>
                <c:pt idx="1265">
                  <c:v>-1.1526433733327182</c:v>
                </c:pt>
                <c:pt idx="1266">
                  <c:v>-1.1497055223165913</c:v>
                </c:pt>
                <c:pt idx="1267">
                  <c:v>-1.1510181961950068</c:v>
                </c:pt>
                <c:pt idx="1268">
                  <c:v>-1.1446499411984836</c:v>
                </c:pt>
                <c:pt idx="1269">
                  <c:v>-1.1665405206476844</c:v>
                </c:pt>
                <c:pt idx="1270">
                  <c:v>-1.1470822424473202</c:v>
                </c:pt>
                <c:pt idx="1271">
                  <c:v>-1.1796604626272329</c:v>
                </c:pt>
                <c:pt idx="1272">
                  <c:v>-1.1724462957887878</c:v>
                </c:pt>
                <c:pt idx="1273">
                  <c:v>-1.1792963971707742</c:v>
                </c:pt>
                <c:pt idx="1274">
                  <c:v>-1.2145086548154711</c:v>
                </c:pt>
                <c:pt idx="1275">
                  <c:v>-1.2130310496563115</c:v>
                </c:pt>
                <c:pt idx="1276">
                  <c:v>-1.2217217895060906</c:v>
                </c:pt>
                <c:pt idx="1277">
                  <c:v>-1.1734015803557247</c:v>
                </c:pt>
                <c:pt idx="1278">
                  <c:v>-1.1734015803557247</c:v>
                </c:pt>
                <c:pt idx="1279">
                  <c:v>-1.1844717317414881</c:v>
                </c:pt>
                <c:pt idx="1280">
                  <c:v>-1.1756995198985565</c:v>
                </c:pt>
                <c:pt idx="1281">
                  <c:v>-1.2156943007734387</c:v>
                </c:pt>
                <c:pt idx="1282">
                  <c:v>-1.238590430273055</c:v>
                </c:pt>
                <c:pt idx="1283">
                  <c:v>-1.246611141059816</c:v>
                </c:pt>
                <c:pt idx="1284">
                  <c:v>-1.1866241243090239</c:v>
                </c:pt>
                <c:pt idx="1285">
                  <c:v>-1.1944403233486787</c:v>
                </c:pt>
                <c:pt idx="1286">
                  <c:v>-1.1487551343024283</c:v>
                </c:pt>
                <c:pt idx="1287">
                  <c:v>-1.1144440554271806</c:v>
                </c:pt>
                <c:pt idx="1288">
                  <c:v>-1.0790015932820047</c:v>
                </c:pt>
                <c:pt idx="1289">
                  <c:v>-1.0421104798988141</c:v>
                </c:pt>
                <c:pt idx="1290">
                  <c:v>-0.98397748777879446</c:v>
                </c:pt>
                <c:pt idx="1291">
                  <c:v>-0.97090662215393209</c:v>
                </c:pt>
                <c:pt idx="1292">
                  <c:v>-0.92958166477285731</c:v>
                </c:pt>
                <c:pt idx="1293">
                  <c:v>-0.97739301714361915</c:v>
                </c:pt>
                <c:pt idx="1294">
                  <c:v>-0.87775631810127075</c:v>
                </c:pt>
                <c:pt idx="1295">
                  <c:v>-0.8849148281221132</c:v>
                </c:pt>
                <c:pt idx="1296">
                  <c:v>-0.91150079963894204</c:v>
                </c:pt>
                <c:pt idx="1297">
                  <c:v>-0.95120308656008157</c:v>
                </c:pt>
                <c:pt idx="1298">
                  <c:v>-0.97600623174620738</c:v>
                </c:pt>
                <c:pt idx="1299">
                  <c:v>-1.0028432900697744</c:v>
                </c:pt>
                <c:pt idx="1300">
                  <c:v>-1.0028432900697744</c:v>
                </c:pt>
                <c:pt idx="1301">
                  <c:v>-0.98765214542405688</c:v>
                </c:pt>
                <c:pt idx="1302">
                  <c:v>-0.98311696562588857</c:v>
                </c:pt>
                <c:pt idx="1303">
                  <c:v>-1.0554151171181043</c:v>
                </c:pt>
                <c:pt idx="1304">
                  <c:v>-1.1259081141965028</c:v>
                </c:pt>
                <c:pt idx="1305">
                  <c:v>-1.1259081141965028</c:v>
                </c:pt>
                <c:pt idx="1306">
                  <c:v>-1.0347223360230577</c:v>
                </c:pt>
                <c:pt idx="1307">
                  <c:v>-1.0234519554112491</c:v>
                </c:pt>
                <c:pt idx="1308">
                  <c:v>-1.0304518353378418</c:v>
                </c:pt>
                <c:pt idx="1309">
                  <c:v>-1.0680567354892545</c:v>
                </c:pt>
                <c:pt idx="1310">
                  <c:v>-1.0900466138403115</c:v>
                </c:pt>
                <c:pt idx="1311">
                  <c:v>-1.1212648050235585</c:v>
                </c:pt>
                <c:pt idx="1312">
                  <c:v>-1.1124590097666902</c:v>
                </c:pt>
                <c:pt idx="1313">
                  <c:v>-1.1212648050235585</c:v>
                </c:pt>
                <c:pt idx="1314">
                  <c:v>-1.0840963420100624</c:v>
                </c:pt>
                <c:pt idx="1315">
                  <c:v>-1.0720821689486242</c:v>
                </c:pt>
                <c:pt idx="1316">
                  <c:v>-1.0994695205782501</c:v>
                </c:pt>
                <c:pt idx="1317">
                  <c:v>-1.1084113055068689</c:v>
                </c:pt>
                <c:pt idx="1318">
                  <c:v>-1.1309081165655797</c:v>
                </c:pt>
                <c:pt idx="1319">
                  <c:v>-1.1104146086659477</c:v>
                </c:pt>
                <c:pt idx="1320">
                  <c:v>-1.0579357828430058</c:v>
                </c:pt>
                <c:pt idx="1321">
                  <c:v>-1.0983818241236625</c:v>
                </c:pt>
                <c:pt idx="1322">
                  <c:v>-1.0368174292279335</c:v>
                </c:pt>
                <c:pt idx="1323">
                  <c:v>-0.97909981162870074</c:v>
                </c:pt>
                <c:pt idx="1324">
                  <c:v>-0.94917261656429996</c:v>
                </c:pt>
                <c:pt idx="1325">
                  <c:v>-0.9116995129545461</c:v>
                </c:pt>
                <c:pt idx="1326">
                  <c:v>-0.90623716946643906</c:v>
                </c:pt>
                <c:pt idx="1327">
                  <c:v>-0.94033036156823024</c:v>
                </c:pt>
                <c:pt idx="1328">
                  <c:v>-0.9464568187181216</c:v>
                </c:pt>
                <c:pt idx="1329">
                  <c:v>-0.90567272383719377</c:v>
                </c:pt>
                <c:pt idx="1330">
                  <c:v>-0.92328586668726909</c:v>
                </c:pt>
                <c:pt idx="1331">
                  <c:v>-0.9309840528625638</c:v>
                </c:pt>
                <c:pt idx="1332">
                  <c:v>-0.97548523739891302</c:v>
                </c:pt>
                <c:pt idx="1333">
                  <c:v>-1.0156338095048592</c:v>
                </c:pt>
                <c:pt idx="1334">
                  <c:v>-1.0397086212447522</c:v>
                </c:pt>
                <c:pt idx="1335">
                  <c:v>-1.0247576853211093</c:v>
                </c:pt>
                <c:pt idx="1336">
                  <c:v>-1.0175561145020755</c:v>
                </c:pt>
                <c:pt idx="1337">
                  <c:v>-1.0260605462556629</c:v>
                </c:pt>
                <c:pt idx="1338">
                  <c:v>-0.98662129435302037</c:v>
                </c:pt>
                <c:pt idx="1339">
                  <c:v>-0.99173997072846964</c:v>
                </c:pt>
                <c:pt idx="1340">
                  <c:v>-0.99173997072846964</c:v>
                </c:pt>
                <c:pt idx="1341">
                  <c:v>-0.94974912112504295</c:v>
                </c:pt>
                <c:pt idx="1342">
                  <c:v>-0.93415768144555766</c:v>
                </c:pt>
                <c:pt idx="1343">
                  <c:v>-0.92843897550828158</c:v>
                </c:pt>
                <c:pt idx="1344">
                  <c:v>-0.89694365280460508</c:v>
                </c:pt>
                <c:pt idx="1345">
                  <c:v>-0.92343446996352752</c:v>
                </c:pt>
                <c:pt idx="1346">
                  <c:v>-0.9449151317210106</c:v>
                </c:pt>
                <c:pt idx="1347">
                  <c:v>-0.96211132530744803</c:v>
                </c:pt>
                <c:pt idx="1348">
                  <c:v>-0.99195876448537101</c:v>
                </c:pt>
                <c:pt idx="1349">
                  <c:v>-1.0387010745529206</c:v>
                </c:pt>
                <c:pt idx="1350">
                  <c:v>-1.023896071029504</c:v>
                </c:pt>
                <c:pt idx="1351">
                  <c:v>-1.0337364351871454</c:v>
                </c:pt>
                <c:pt idx="1352">
                  <c:v>-1.0589083994473909</c:v>
                </c:pt>
                <c:pt idx="1353">
                  <c:v>-1.0630905987644022</c:v>
                </c:pt>
                <c:pt idx="1354">
                  <c:v>-0.98569487645696285</c:v>
                </c:pt>
                <c:pt idx="1355">
                  <c:v>-0.97588146271974041</c:v>
                </c:pt>
                <c:pt idx="1356">
                  <c:v>-0.97629985593630442</c:v>
                </c:pt>
                <c:pt idx="1357">
                  <c:v>-0.98861602156901507</c:v>
                </c:pt>
                <c:pt idx="1358">
                  <c:v>-0.93169196513561325</c:v>
                </c:pt>
                <c:pt idx="1359">
                  <c:v>-0.91925673720056023</c:v>
                </c:pt>
                <c:pt idx="1360">
                  <c:v>-0.92798903460808779</c:v>
                </c:pt>
                <c:pt idx="1361">
                  <c:v>-0.94438953599112485</c:v>
                </c:pt>
                <c:pt idx="1362">
                  <c:v>-0.92534501652170686</c:v>
                </c:pt>
                <c:pt idx="1363">
                  <c:v>-0.9415122842499446</c:v>
                </c:pt>
                <c:pt idx="1364">
                  <c:v>-0.90943728516443034</c:v>
                </c:pt>
                <c:pt idx="1365">
                  <c:v>-0.90131463603976214</c:v>
                </c:pt>
                <c:pt idx="1366">
                  <c:v>-0.92187560286893755</c:v>
                </c:pt>
                <c:pt idx="1367">
                  <c:v>-0.86794054190926062</c:v>
                </c:pt>
                <c:pt idx="1368">
                  <c:v>-0.86356842932353195</c:v>
                </c:pt>
                <c:pt idx="1369">
                  <c:v>-0.89943608067311953</c:v>
                </c:pt>
                <c:pt idx="1370">
                  <c:v>-0.88425537756428696</c:v>
                </c:pt>
                <c:pt idx="1371">
                  <c:v>-0.76861966686948879</c:v>
                </c:pt>
                <c:pt idx="1372">
                  <c:v>-0.78886072644227079</c:v>
                </c:pt>
                <c:pt idx="1373">
                  <c:v>-0.7518026136727809</c:v>
                </c:pt>
                <c:pt idx="1374">
                  <c:v>-0.75260422648012748</c:v>
                </c:pt>
                <c:pt idx="1375">
                  <c:v>-0.80717776595275947</c:v>
                </c:pt>
                <c:pt idx="1376">
                  <c:v>-0.87507428144825272</c:v>
                </c:pt>
                <c:pt idx="1377">
                  <c:v>-0.87873771059272043</c:v>
                </c:pt>
                <c:pt idx="1378">
                  <c:v>-0.87589880120330166</c:v>
                </c:pt>
                <c:pt idx="1379">
                  <c:v>-0.87589880120330166</c:v>
                </c:pt>
                <c:pt idx="1380">
                  <c:v>-0.92278983996980357</c:v>
                </c:pt>
                <c:pt idx="1381">
                  <c:v>-0.88835663245614394</c:v>
                </c:pt>
                <c:pt idx="1382">
                  <c:v>-0.80352234931161171</c:v>
                </c:pt>
                <c:pt idx="1383">
                  <c:v>-0.82265263092286578</c:v>
                </c:pt>
                <c:pt idx="1384">
                  <c:v>-0.80013606349806998</c:v>
                </c:pt>
                <c:pt idx="1385">
                  <c:v>-0.76395427386056913</c:v>
                </c:pt>
                <c:pt idx="1386">
                  <c:v>-0.80153368477688247</c:v>
                </c:pt>
                <c:pt idx="1387">
                  <c:v>-0.84803923120146085</c:v>
                </c:pt>
                <c:pt idx="1388">
                  <c:v>-0.86907812887338798</c:v>
                </c:pt>
                <c:pt idx="1389">
                  <c:v>-0.87390845277937679</c:v>
                </c:pt>
                <c:pt idx="1390">
                  <c:v>-0.86152463560001002</c:v>
                </c:pt>
                <c:pt idx="1391">
                  <c:v>-0.85011886785987023</c:v>
                </c:pt>
                <c:pt idx="1392">
                  <c:v>-0.81875250796251875</c:v>
                </c:pt>
                <c:pt idx="1393">
                  <c:v>-0.78237827018281769</c:v>
                </c:pt>
                <c:pt idx="1394">
                  <c:v>-0.75903547240041702</c:v>
                </c:pt>
                <c:pt idx="1395">
                  <c:v>-0.737714935227619</c:v>
                </c:pt>
                <c:pt idx="1396">
                  <c:v>-0.73504531923428107</c:v>
                </c:pt>
                <c:pt idx="1397">
                  <c:v>-0.71390764366048221</c:v>
                </c:pt>
                <c:pt idx="1398">
                  <c:v>-0.77456381209906444</c:v>
                </c:pt>
                <c:pt idx="1399">
                  <c:v>-0.79983106808228221</c:v>
                </c:pt>
                <c:pt idx="1400">
                  <c:v>-0.79506206474699204</c:v>
                </c:pt>
                <c:pt idx="1401">
                  <c:v>-0.83700588348046112</c:v>
                </c:pt>
                <c:pt idx="1402">
                  <c:v>-0.89456011246600509</c:v>
                </c:pt>
                <c:pt idx="1403">
                  <c:v>-0.9711526226466346</c:v>
                </c:pt>
                <c:pt idx="1404">
                  <c:v>-0.9822285989003976</c:v>
                </c:pt>
                <c:pt idx="1405">
                  <c:v>-0.9557126540397376</c:v>
                </c:pt>
                <c:pt idx="1406">
                  <c:v>-0.93752796261517879</c:v>
                </c:pt>
                <c:pt idx="1407">
                  <c:v>-0.91941652767118753</c:v>
                </c:pt>
                <c:pt idx="1408">
                  <c:v>-0.91573738056001308</c:v>
                </c:pt>
                <c:pt idx="1409">
                  <c:v>-0.96239783831795378</c:v>
                </c:pt>
                <c:pt idx="1410">
                  <c:v>-0.96239783831795378</c:v>
                </c:pt>
                <c:pt idx="1411">
                  <c:v>-0.8384205767464743</c:v>
                </c:pt>
                <c:pt idx="1412">
                  <c:v>-0.69532739571839375</c:v>
                </c:pt>
                <c:pt idx="1413">
                  <c:v>-0.73662105777286546</c:v>
                </c:pt>
                <c:pt idx="1414">
                  <c:v>-0.79375247330840637</c:v>
                </c:pt>
                <c:pt idx="1415">
                  <c:v>-0.82591706298469714</c:v>
                </c:pt>
                <c:pt idx="1416">
                  <c:v>-0.79578633015924483</c:v>
                </c:pt>
                <c:pt idx="1417">
                  <c:v>-0.86337812129817171</c:v>
                </c:pt>
                <c:pt idx="1418">
                  <c:v>-0.92265706438842432</c:v>
                </c:pt>
                <c:pt idx="1419">
                  <c:v>-0.9939530396947226</c:v>
                </c:pt>
                <c:pt idx="1420">
                  <c:v>-0.96953879033789592</c:v>
                </c:pt>
                <c:pt idx="1421">
                  <c:v>-0.92476770455655943</c:v>
                </c:pt>
                <c:pt idx="1422">
                  <c:v>-0.93078827394036134</c:v>
                </c:pt>
                <c:pt idx="1423">
                  <c:v>-0.98079437752487175</c:v>
                </c:pt>
                <c:pt idx="1424">
                  <c:v>-0.98264035971554242</c:v>
                </c:pt>
                <c:pt idx="1425">
                  <c:v>-0.99869028752786004</c:v>
                </c:pt>
                <c:pt idx="1426">
                  <c:v>-1.0746519947629196</c:v>
                </c:pt>
                <c:pt idx="1427">
                  <c:v>-1.0879070877652197</c:v>
                </c:pt>
                <c:pt idx="1428">
                  <c:v>-1.047133774282053</c:v>
                </c:pt>
                <c:pt idx="1429">
                  <c:v>-1.0624945360940605</c:v>
                </c:pt>
                <c:pt idx="1430">
                  <c:v>-1.0642693415919742</c:v>
                </c:pt>
                <c:pt idx="1431">
                  <c:v>-1.0308181122039928</c:v>
                </c:pt>
                <c:pt idx="1432">
                  <c:v>-0.994890976534202</c:v>
                </c:pt>
                <c:pt idx="1433">
                  <c:v>-1.069233174829137</c:v>
                </c:pt>
                <c:pt idx="1434">
                  <c:v>-1.110714882027303</c:v>
                </c:pt>
                <c:pt idx="1435">
                  <c:v>-1.0757332432401756</c:v>
                </c:pt>
                <c:pt idx="1436">
                  <c:v>-1.0757332432401756</c:v>
                </c:pt>
                <c:pt idx="1437">
                  <c:v>-1.136608448106194</c:v>
                </c:pt>
                <c:pt idx="1438">
                  <c:v>-1.1047791246328902</c:v>
                </c:pt>
                <c:pt idx="1439">
                  <c:v>-1.2042786196934678</c:v>
                </c:pt>
                <c:pt idx="1440">
                  <c:v>-1.248015668430309</c:v>
                </c:pt>
                <c:pt idx="1441">
                  <c:v>-1.2391816324045535</c:v>
                </c:pt>
                <c:pt idx="1442">
                  <c:v>-1.2793010082587879</c:v>
                </c:pt>
                <c:pt idx="1443">
                  <c:v>-1.3216849409378895</c:v>
                </c:pt>
                <c:pt idx="1444">
                  <c:v>-1.3878645678491668</c:v>
                </c:pt>
                <c:pt idx="1445">
                  <c:v>-1.386906567757247</c:v>
                </c:pt>
                <c:pt idx="1446">
                  <c:v>-1.3240419201536884</c:v>
                </c:pt>
                <c:pt idx="1447">
                  <c:v>-1.1616269090690581</c:v>
                </c:pt>
                <c:pt idx="1448">
                  <c:v>-1.1785718794213278</c:v>
                </c:pt>
                <c:pt idx="1449">
                  <c:v>-1.1870431557214085</c:v>
                </c:pt>
                <c:pt idx="1450">
                  <c:v>-1.2737350236852949</c:v>
                </c:pt>
                <c:pt idx="1451">
                  <c:v>-1.316441106350142</c:v>
                </c:pt>
                <c:pt idx="1452">
                  <c:v>-1.3604046128499299</c:v>
                </c:pt>
                <c:pt idx="1453">
                  <c:v>-1.3794142501223416</c:v>
                </c:pt>
                <c:pt idx="1454">
                  <c:v>-1.3781633724240607</c:v>
                </c:pt>
                <c:pt idx="1455">
                  <c:v>-1.3619861277697369</c:v>
                </c:pt>
                <c:pt idx="1456">
                  <c:v>-1.3230877792837714</c:v>
                </c:pt>
                <c:pt idx="1457">
                  <c:v>-1.2759196397530705</c:v>
                </c:pt>
                <c:pt idx="1458">
                  <c:v>-1.2693570242716916</c:v>
                </c:pt>
                <c:pt idx="1459">
                  <c:v>-1.3363910671753274</c:v>
                </c:pt>
                <c:pt idx="1460">
                  <c:v>-1.3498513339802256</c:v>
                </c:pt>
                <c:pt idx="1461">
                  <c:v>-1.3600331010528055</c:v>
                </c:pt>
                <c:pt idx="1462">
                  <c:v>-1.4371003788101939</c:v>
                </c:pt>
                <c:pt idx="1463">
                  <c:v>-1.4443488711693953</c:v>
                </c:pt>
                <c:pt idx="1464">
                  <c:v>-1.5173562292271723</c:v>
                </c:pt>
                <c:pt idx="1465">
                  <c:v>-1.4981565323383428</c:v>
                </c:pt>
                <c:pt idx="1466">
                  <c:v>-1.5201461883338467</c:v>
                </c:pt>
                <c:pt idx="1467">
                  <c:v>-1.6029819059483961</c:v>
                </c:pt>
                <c:pt idx="1468">
                  <c:v>-1.6484308359364404</c:v>
                </c:pt>
                <c:pt idx="1469">
                  <c:v>-1.6607860876521108</c:v>
                </c:pt>
                <c:pt idx="1470">
                  <c:v>-1.5883784605413795</c:v>
                </c:pt>
                <c:pt idx="1471">
                  <c:v>-1.606519660236186</c:v>
                </c:pt>
                <c:pt idx="1472">
                  <c:v>-1.6757175829256286</c:v>
                </c:pt>
                <c:pt idx="1473">
                  <c:v>-1.6115059146193713</c:v>
                </c:pt>
                <c:pt idx="1474">
                  <c:v>-1.5519910312929373</c:v>
                </c:pt>
                <c:pt idx="1475">
                  <c:v>-1.4760334054238382</c:v>
                </c:pt>
                <c:pt idx="1476">
                  <c:v>-1.4198033590741559</c:v>
                </c:pt>
                <c:pt idx="1477">
                  <c:v>-1.4770375936237552</c:v>
                </c:pt>
                <c:pt idx="1478">
                  <c:v>-1.5214128154208986</c:v>
                </c:pt>
                <c:pt idx="1479">
                  <c:v>-1.4779301677213428</c:v>
                </c:pt>
                <c:pt idx="1480">
                  <c:v>-1.4779301677213428</c:v>
                </c:pt>
                <c:pt idx="1481">
                  <c:v>-1.5393868071804711</c:v>
                </c:pt>
                <c:pt idx="1482">
                  <c:v>-1.559873775625104</c:v>
                </c:pt>
                <c:pt idx="1483">
                  <c:v>-1.6120318980586983</c:v>
                </c:pt>
                <c:pt idx="1484">
                  <c:v>-1.6383555037429269</c:v>
                </c:pt>
                <c:pt idx="1485">
                  <c:v>-1.66513159635165</c:v>
                </c:pt>
                <c:pt idx="1486">
                  <c:v>-1.6053757923309833</c:v>
                </c:pt>
                <c:pt idx="1487">
                  <c:v>-1.5836277051932863</c:v>
                </c:pt>
                <c:pt idx="1488">
                  <c:v>-1.4901139685321929</c:v>
                </c:pt>
                <c:pt idx="1489">
                  <c:v>-1.3714059534995093</c:v>
                </c:pt>
                <c:pt idx="1490">
                  <c:v>-1.3744225109979167</c:v>
                </c:pt>
                <c:pt idx="1491">
                  <c:v>-1.4275479483842264</c:v>
                </c:pt>
                <c:pt idx="1492">
                  <c:v>-1.4189724087167304</c:v>
                </c:pt>
                <c:pt idx="1493">
                  <c:v>-1.4352613676049693</c:v>
                </c:pt>
                <c:pt idx="1494">
                  <c:v>-1.4180011183975159</c:v>
                </c:pt>
                <c:pt idx="1495">
                  <c:v>-1.3590885225810787</c:v>
                </c:pt>
                <c:pt idx="1496">
                  <c:v>-1.3017053986356688</c:v>
                </c:pt>
                <c:pt idx="1497">
                  <c:v>-1.2162997921479282</c:v>
                </c:pt>
                <c:pt idx="1498">
                  <c:v>-1.2934233606120624</c:v>
                </c:pt>
                <c:pt idx="1499">
                  <c:v>-1.2909864367921418</c:v>
                </c:pt>
                <c:pt idx="1500">
                  <c:v>-1.2116060035998646</c:v>
                </c:pt>
                <c:pt idx="1501">
                  <c:v>-1.1429405014199445</c:v>
                </c:pt>
                <c:pt idx="1502">
                  <c:v>-1.0095979353375431</c:v>
                </c:pt>
                <c:pt idx="1503">
                  <c:v>-1.0867435577237341</c:v>
                </c:pt>
                <c:pt idx="1504">
                  <c:v>-1.072319865200132</c:v>
                </c:pt>
                <c:pt idx="1505">
                  <c:v>-0.91981045557002339</c:v>
                </c:pt>
                <c:pt idx="1506">
                  <c:v>-0.92352884091896914</c:v>
                </c:pt>
                <c:pt idx="1507">
                  <c:v>-1.0404072378584011</c:v>
                </c:pt>
                <c:pt idx="1508">
                  <c:v>-1.0891065152535238</c:v>
                </c:pt>
                <c:pt idx="1509">
                  <c:v>-1.0857152273233506</c:v>
                </c:pt>
                <c:pt idx="1510">
                  <c:v>-1.1113910803387255</c:v>
                </c:pt>
                <c:pt idx="1511">
                  <c:v>-1.1843841649631621</c:v>
                </c:pt>
                <c:pt idx="1512">
                  <c:v>-1.2493167977059441</c:v>
                </c:pt>
                <c:pt idx="1513">
                  <c:v>-1.2058951966056679</c:v>
                </c:pt>
                <c:pt idx="1514">
                  <c:v>-1.2046017057733651</c:v>
                </c:pt>
                <c:pt idx="1515">
                  <c:v>-1.2272735721455932</c:v>
                </c:pt>
                <c:pt idx="1516">
                  <c:v>-1.2184964876980673</c:v>
                </c:pt>
                <c:pt idx="1517">
                  <c:v>-1.1899092439276049</c:v>
                </c:pt>
                <c:pt idx="1518">
                  <c:v>-1.2219620120246828</c:v>
                </c:pt>
                <c:pt idx="1519">
                  <c:v>-1.2319959824145408</c:v>
                </c:pt>
                <c:pt idx="1520">
                  <c:v>-1.2816698007609828</c:v>
                </c:pt>
                <c:pt idx="1521">
                  <c:v>-1.2838262284668103</c:v>
                </c:pt>
                <c:pt idx="1522">
                  <c:v>-1.2706630534494221</c:v>
                </c:pt>
                <c:pt idx="1523">
                  <c:v>-1.3043731259686842</c:v>
                </c:pt>
                <c:pt idx="1524">
                  <c:v>-1.3550428628648945</c:v>
                </c:pt>
                <c:pt idx="1525">
                  <c:v>-1.3655272306190602</c:v>
                </c:pt>
                <c:pt idx="1526">
                  <c:v>-1.2596771802142508</c:v>
                </c:pt>
                <c:pt idx="1527">
                  <c:v>-1.1940640638236224</c:v>
                </c:pt>
                <c:pt idx="1528">
                  <c:v>-1.3065564839575325</c:v>
                </c:pt>
                <c:pt idx="1529">
                  <c:v>-1.3014484776216193</c:v>
                </c:pt>
                <c:pt idx="1530">
                  <c:v>-1.2662695823124199</c:v>
                </c:pt>
                <c:pt idx="1531">
                  <c:v>-1.1808847315299096</c:v>
                </c:pt>
                <c:pt idx="1532">
                  <c:v>-1.1060313210107988</c:v>
                </c:pt>
                <c:pt idx="1533">
                  <c:v>-1.0661033817808727</c:v>
                </c:pt>
                <c:pt idx="1534">
                  <c:v>-1.0229476413870124</c:v>
                </c:pt>
                <c:pt idx="1535">
                  <c:v>-0.95460599074626484</c:v>
                </c:pt>
                <c:pt idx="1536">
                  <c:v>-0.85776570338801095</c:v>
                </c:pt>
                <c:pt idx="1537">
                  <c:v>-0.85958832949604624</c:v>
                </c:pt>
                <c:pt idx="1538">
                  <c:v>-0.85958832949604624</c:v>
                </c:pt>
                <c:pt idx="1539">
                  <c:v>-0.90519866005756022</c:v>
                </c:pt>
                <c:pt idx="1540">
                  <c:v>-0.87395786030781097</c:v>
                </c:pt>
                <c:pt idx="1541">
                  <c:v>-0.94990465210392871</c:v>
                </c:pt>
                <c:pt idx="1542">
                  <c:v>-0.98812869971536532</c:v>
                </c:pt>
                <c:pt idx="1543">
                  <c:v>-1.0418058746624816</c:v>
                </c:pt>
                <c:pt idx="1544">
                  <c:v>-0.98304828861167004</c:v>
                </c:pt>
                <c:pt idx="1545">
                  <c:v>-0.97915416232733221</c:v>
                </c:pt>
                <c:pt idx="1546">
                  <c:v>-0.87969506984703683</c:v>
                </c:pt>
                <c:pt idx="1547">
                  <c:v>-0.80468136445386518</c:v>
                </c:pt>
                <c:pt idx="1548">
                  <c:v>-0.80577335619937684</c:v>
                </c:pt>
                <c:pt idx="1549">
                  <c:v>-0.85654523608206323</c:v>
                </c:pt>
                <c:pt idx="1550">
                  <c:v>-0.81261820189278133</c:v>
                </c:pt>
                <c:pt idx="1551">
                  <c:v>-0.7523172201416094</c:v>
                </c:pt>
                <c:pt idx="1552">
                  <c:v>-0.73814023483851587</c:v>
                </c:pt>
                <c:pt idx="1553">
                  <c:v>-0.67258514798898483</c:v>
                </c:pt>
                <c:pt idx="1554">
                  <c:v>-0.62096545049636109</c:v>
                </c:pt>
                <c:pt idx="1555">
                  <c:v>-0.55761676594351872</c:v>
                </c:pt>
                <c:pt idx="1556">
                  <c:v>-0.66474661628349674</c:v>
                </c:pt>
                <c:pt idx="1557">
                  <c:v>-0.75974181245406891</c:v>
                </c:pt>
                <c:pt idx="1558">
                  <c:v>-0.80518446417287681</c:v>
                </c:pt>
                <c:pt idx="1559">
                  <c:v>-0.82853789523963428</c:v>
                </c:pt>
                <c:pt idx="1560">
                  <c:v>-0.82853789523963428</c:v>
                </c:pt>
                <c:pt idx="1561">
                  <c:v>-0.8067852556649302</c:v>
                </c:pt>
                <c:pt idx="1562">
                  <c:v>-0.79380219025559851</c:v>
                </c:pt>
                <c:pt idx="1563">
                  <c:v>-0.7537407419666412</c:v>
                </c:pt>
                <c:pt idx="1564">
                  <c:v>-0.80131744202671407</c:v>
                </c:pt>
                <c:pt idx="1565">
                  <c:v>-0.80131744202671407</c:v>
                </c:pt>
                <c:pt idx="1566">
                  <c:v>-0.77006628665124033</c:v>
                </c:pt>
                <c:pt idx="1567">
                  <c:v>-0.66173466529942404</c:v>
                </c:pt>
                <c:pt idx="1568">
                  <c:v>-0.5920015589724148</c:v>
                </c:pt>
                <c:pt idx="1569">
                  <c:v>-0.6382654029850432</c:v>
                </c:pt>
                <c:pt idx="1570">
                  <c:v>-0.6001437851919692</c:v>
                </c:pt>
                <c:pt idx="1571">
                  <c:v>-0.48140031612044337</c:v>
                </c:pt>
                <c:pt idx="1572">
                  <c:v>-0.60303040834990562</c:v>
                </c:pt>
                <c:pt idx="1573">
                  <c:v>-0.70252860381133508</c:v>
                </c:pt>
                <c:pt idx="1574">
                  <c:v>-0.6927431950160764</c:v>
                </c:pt>
                <c:pt idx="1575">
                  <c:v>-0.56389291346763459</c:v>
                </c:pt>
                <c:pt idx="1576">
                  <c:v>-0.47382001893177589</c:v>
                </c:pt>
                <c:pt idx="1577">
                  <c:v>-0.53143720522883442</c:v>
                </c:pt>
                <c:pt idx="1578">
                  <c:v>-0.57205076258433951</c:v>
                </c:pt>
                <c:pt idx="1579">
                  <c:v>-0.60136149084582824</c:v>
                </c:pt>
                <c:pt idx="1580">
                  <c:v>-0.6630143562336509</c:v>
                </c:pt>
                <c:pt idx="1581">
                  <c:v>-0.66382363759790231</c:v>
                </c:pt>
                <c:pt idx="1582">
                  <c:v>-0.66340702143346764</c:v>
                </c:pt>
                <c:pt idx="1583">
                  <c:v>-0.65320603046399373</c:v>
                </c:pt>
                <c:pt idx="1584">
                  <c:v>-0.61433496443211322</c:v>
                </c:pt>
                <c:pt idx="1585">
                  <c:v>-0.5827548692309088</c:v>
                </c:pt>
                <c:pt idx="1586">
                  <c:v>-0.55272429699710024</c:v>
                </c:pt>
                <c:pt idx="1587">
                  <c:v>-0.51990158075113513</c:v>
                </c:pt>
                <c:pt idx="1588">
                  <c:v>-0.55570442499331485</c:v>
                </c:pt>
                <c:pt idx="1589">
                  <c:v>-0.62006499519377356</c:v>
                </c:pt>
                <c:pt idx="1590">
                  <c:v>-0.6133554090482729</c:v>
                </c:pt>
                <c:pt idx="1591">
                  <c:v>-0.57614420361413299</c:v>
                </c:pt>
                <c:pt idx="1592">
                  <c:v>-0.48494648470464535</c:v>
                </c:pt>
                <c:pt idx="1593">
                  <c:v>-0.44908834424409055</c:v>
                </c:pt>
                <c:pt idx="1594">
                  <c:v>-0.4548813301400107</c:v>
                </c:pt>
                <c:pt idx="1595">
                  <c:v>-0.37869018849991509</c:v>
                </c:pt>
                <c:pt idx="1596">
                  <c:v>-0.33138648947662813</c:v>
                </c:pt>
                <c:pt idx="1597">
                  <c:v>-0.41827140157230819</c:v>
                </c:pt>
                <c:pt idx="1598">
                  <c:v>-0.50569156583280173</c:v>
                </c:pt>
                <c:pt idx="1599">
                  <c:v>-0.56284674309706662</c:v>
                </c:pt>
                <c:pt idx="1600">
                  <c:v>-0.56284674309706662</c:v>
                </c:pt>
                <c:pt idx="1601">
                  <c:v>-0.62585185693467005</c:v>
                </c:pt>
                <c:pt idx="1602">
                  <c:v>-0.60598269849455066</c:v>
                </c:pt>
                <c:pt idx="1603">
                  <c:v>-0.58457245752991405</c:v>
                </c:pt>
                <c:pt idx="1604">
                  <c:v>-0.58581525829830883</c:v>
                </c:pt>
                <c:pt idx="1605">
                  <c:v>-0.69035858975575559</c:v>
                </c:pt>
                <c:pt idx="1606">
                  <c:v>-0.69102369938005381</c:v>
                </c:pt>
                <c:pt idx="1607">
                  <c:v>-0.74268571192585786</c:v>
                </c:pt>
                <c:pt idx="1608">
                  <c:v>-0.75725971587278817</c:v>
                </c:pt>
                <c:pt idx="1609">
                  <c:v>-0.58612626525309552</c:v>
                </c:pt>
                <c:pt idx="1610">
                  <c:v>-0.47023819011070817</c:v>
                </c:pt>
                <c:pt idx="1611">
                  <c:v>-0.48207325231997239</c:v>
                </c:pt>
                <c:pt idx="1612">
                  <c:v>-0.50419015195486416</c:v>
                </c:pt>
                <c:pt idx="1613">
                  <c:v>-0.48804394828084796</c:v>
                </c:pt>
                <c:pt idx="1614">
                  <c:v>-0.59311781165122335</c:v>
                </c:pt>
                <c:pt idx="1615">
                  <c:v>-0.61504041889007</c:v>
                </c:pt>
                <c:pt idx="1616">
                  <c:v>-0.60700771020332001</c:v>
                </c:pt>
                <c:pt idx="1617">
                  <c:v>-0.70213765649486615</c:v>
                </c:pt>
                <c:pt idx="1618">
                  <c:v>-0.68224930090451708</c:v>
                </c:pt>
                <c:pt idx="1619">
                  <c:v>-0.7368923471771841</c:v>
                </c:pt>
                <c:pt idx="1620">
                  <c:v>-0.66493048725015935</c:v>
                </c:pt>
                <c:pt idx="1621">
                  <c:v>-0.66702746531294954</c:v>
                </c:pt>
                <c:pt idx="1622">
                  <c:v>-0.61435895216592884</c:v>
                </c:pt>
                <c:pt idx="1623">
                  <c:v>-0.61157236719124164</c:v>
                </c:pt>
                <c:pt idx="1624">
                  <c:v>-0.60593830784436287</c:v>
                </c:pt>
                <c:pt idx="1625">
                  <c:v>-0.50017251393674766</c:v>
                </c:pt>
                <c:pt idx="1626">
                  <c:v>-0.46280653150924089</c:v>
                </c:pt>
                <c:pt idx="1627">
                  <c:v>-0.57007601417546117</c:v>
                </c:pt>
                <c:pt idx="1628">
                  <c:v>-0.57768140304952853</c:v>
                </c:pt>
                <c:pt idx="1629">
                  <c:v>-0.68278297124937226</c:v>
                </c:pt>
                <c:pt idx="1630">
                  <c:v>-0.58782174884306404</c:v>
                </c:pt>
                <c:pt idx="1631">
                  <c:v>-0.59948676878231766</c:v>
                </c:pt>
                <c:pt idx="1632">
                  <c:v>-0.62339093490714526</c:v>
                </c:pt>
                <c:pt idx="1633">
                  <c:v>-0.64127293240225403</c:v>
                </c:pt>
                <c:pt idx="1634">
                  <c:v>-0.64127293240225403</c:v>
                </c:pt>
                <c:pt idx="1635">
                  <c:v>-0.7366415237677777</c:v>
                </c:pt>
                <c:pt idx="1636">
                  <c:v>-0.79765028558326756</c:v>
                </c:pt>
                <c:pt idx="1637">
                  <c:v>-0.91164709653855414</c:v>
                </c:pt>
                <c:pt idx="1638">
                  <c:v>-0.89076821506268911</c:v>
                </c:pt>
                <c:pt idx="1639">
                  <c:v>-0.82565130820279009</c:v>
                </c:pt>
                <c:pt idx="1640">
                  <c:v>-0.80243504672794985</c:v>
                </c:pt>
                <c:pt idx="1641">
                  <c:v>-0.86748110922942778</c:v>
                </c:pt>
                <c:pt idx="1642">
                  <c:v>-0.89326556064680307</c:v>
                </c:pt>
                <c:pt idx="1643">
                  <c:v>-0.97449395274252226</c:v>
                </c:pt>
                <c:pt idx="1644">
                  <c:v>-0.968959266288</c:v>
                </c:pt>
                <c:pt idx="1645">
                  <c:v>-1.0303943452219477</c:v>
                </c:pt>
                <c:pt idx="1646">
                  <c:v>-1.0645596426969983</c:v>
                </c:pt>
                <c:pt idx="1647">
                  <c:v>-1.1591610054941279</c:v>
                </c:pt>
                <c:pt idx="1648">
                  <c:v>-1.1665782345385438</c:v>
                </c:pt>
                <c:pt idx="1649">
                  <c:v>-1.1757696360080638</c:v>
                </c:pt>
                <c:pt idx="1650">
                  <c:v>-1.1742012284417307</c:v>
                </c:pt>
                <c:pt idx="1651">
                  <c:v>-1.1902956765323558</c:v>
                </c:pt>
                <c:pt idx="1652">
                  <c:v>-1.2471727181540975</c:v>
                </c:pt>
                <c:pt idx="1653">
                  <c:v>-1.2808137814526122</c:v>
                </c:pt>
                <c:pt idx="1654">
                  <c:v>-1.3540237742815711</c:v>
                </c:pt>
                <c:pt idx="1655">
                  <c:v>-1.3792194125502155</c:v>
                </c:pt>
                <c:pt idx="1656">
                  <c:v>-1.3964328146231206</c:v>
                </c:pt>
                <c:pt idx="1657">
                  <c:v>-1.292952908016288</c:v>
                </c:pt>
                <c:pt idx="1658">
                  <c:v>-1.3137125924809989</c:v>
                </c:pt>
                <c:pt idx="1659">
                  <c:v>-1.3093271764686916</c:v>
                </c:pt>
                <c:pt idx="1660">
                  <c:v>-1.286715024027373</c:v>
                </c:pt>
                <c:pt idx="1661">
                  <c:v>-1.3064316018517215</c:v>
                </c:pt>
                <c:pt idx="1662">
                  <c:v>-1.3035555075297587</c:v>
                </c:pt>
                <c:pt idx="1663">
                  <c:v>-1.3515135944921399</c:v>
                </c:pt>
                <c:pt idx="1664">
                  <c:v>-1.3036103864718696</c:v>
                </c:pt>
                <c:pt idx="1665">
                  <c:v>-1.2791998490998331</c:v>
                </c:pt>
                <c:pt idx="1666">
                  <c:v>-1.2608088303250709</c:v>
                </c:pt>
                <c:pt idx="1667">
                  <c:v>-1.1905033468392618</c:v>
                </c:pt>
                <c:pt idx="1668">
                  <c:v>-1.2368400975273142</c:v>
                </c:pt>
                <c:pt idx="1669">
                  <c:v>-1.192272347946665</c:v>
                </c:pt>
                <c:pt idx="1670">
                  <c:v>-1.192272347946665</c:v>
                </c:pt>
                <c:pt idx="1671">
                  <c:v>-1.2143614864004924</c:v>
                </c:pt>
                <c:pt idx="1672">
                  <c:v>-1.2102243627790497</c:v>
                </c:pt>
                <c:pt idx="1673">
                  <c:v>-1.2027248176083574</c:v>
                </c:pt>
                <c:pt idx="1674">
                  <c:v>-1.3111493347797278</c:v>
                </c:pt>
                <c:pt idx="1675">
                  <c:v>-1.303484360998491</c:v>
                </c:pt>
                <c:pt idx="1676">
                  <c:v>-1.2586170761502937</c:v>
                </c:pt>
                <c:pt idx="1677">
                  <c:v>-1.2025051416112749</c:v>
                </c:pt>
                <c:pt idx="1678">
                  <c:v>-1.1760995491740942</c:v>
                </c:pt>
                <c:pt idx="1679">
                  <c:v>-1.1524340621044258</c:v>
                </c:pt>
                <c:pt idx="1680">
                  <c:v>-1.1734237037393511</c:v>
                </c:pt>
                <c:pt idx="1681">
                  <c:v>-1.1971521609380313</c:v>
                </c:pt>
                <c:pt idx="1682">
                  <c:v>-1.2590176901345822</c:v>
                </c:pt>
                <c:pt idx="1683">
                  <c:v>-1.2102243627790497</c:v>
                </c:pt>
                <c:pt idx="1684">
                  <c:v>-1.1583760654391198</c:v>
                </c:pt>
                <c:pt idx="1685">
                  <c:v>-1.1317372457674095</c:v>
                </c:pt>
                <c:pt idx="1686">
                  <c:v>-1.010101689751705</c:v>
                </c:pt>
                <c:pt idx="1687">
                  <c:v>-0.98493072646553737</c:v>
                </c:pt>
                <c:pt idx="1688">
                  <c:v>-0.89730506908077712</c:v>
                </c:pt>
                <c:pt idx="1689">
                  <c:v>-0.87896830290445938</c:v>
                </c:pt>
                <c:pt idx="1690">
                  <c:v>-0.90078140109136817</c:v>
                </c:pt>
                <c:pt idx="1691">
                  <c:v>-0.83364473509237058</c:v>
                </c:pt>
                <c:pt idx="1692">
                  <c:v>-0.7609062625460119</c:v>
                </c:pt>
                <c:pt idx="1693">
                  <c:v>-0.78578841914926456</c:v>
                </c:pt>
                <c:pt idx="1694">
                  <c:v>-0.88697670226232472</c:v>
                </c:pt>
                <c:pt idx="1695">
                  <c:v>-0.89151557892009115</c:v>
                </c:pt>
                <c:pt idx="1696">
                  <c:v>-0.88226764213891462</c:v>
                </c:pt>
                <c:pt idx="1697">
                  <c:v>-0.83457317956907096</c:v>
                </c:pt>
                <c:pt idx="1698">
                  <c:v>-0.83457317956907096</c:v>
                </c:pt>
                <c:pt idx="1699">
                  <c:v>-0.90860443709771344</c:v>
                </c:pt>
                <c:pt idx="1700">
                  <c:v>-0.9195803362642071</c:v>
                </c:pt>
                <c:pt idx="1701">
                  <c:v>-0.91778555241970217</c:v>
                </c:pt>
                <c:pt idx="1702">
                  <c:v>-0.80675117722427192</c:v>
                </c:pt>
                <c:pt idx="1703">
                  <c:v>-0.71883628732667493</c:v>
                </c:pt>
                <c:pt idx="1704">
                  <c:v>-0.68876304577757241</c:v>
                </c:pt>
                <c:pt idx="1705">
                  <c:v>-0.62873074542496399</c:v>
                </c:pt>
                <c:pt idx="1706">
                  <c:v>-0.59973770282267125</c:v>
                </c:pt>
                <c:pt idx="1707">
                  <c:v>-0.76200470602128856</c:v>
                </c:pt>
                <c:pt idx="1708">
                  <c:v>-0.77975305274264273</c:v>
                </c:pt>
                <c:pt idx="1709">
                  <c:v>-0.767333032377021</c:v>
                </c:pt>
                <c:pt idx="1710">
                  <c:v>-0.72634157401023736</c:v>
                </c:pt>
                <c:pt idx="1711">
                  <c:v>-0.59030636862352037</c:v>
                </c:pt>
                <c:pt idx="1712">
                  <c:v>-0.54037115068632702</c:v>
                </c:pt>
                <c:pt idx="1713">
                  <c:v>-0.6224985679222218</c:v>
                </c:pt>
                <c:pt idx="1714">
                  <c:v>-0.67487038778618313</c:v>
                </c:pt>
                <c:pt idx="1715">
                  <c:v>-0.65792688040450586</c:v>
                </c:pt>
                <c:pt idx="1716">
                  <c:v>-0.62854693457498045</c:v>
                </c:pt>
                <c:pt idx="1717">
                  <c:v>-0.61747144899376893</c:v>
                </c:pt>
                <c:pt idx="1718">
                  <c:v>-0.5900319304812901</c:v>
                </c:pt>
                <c:pt idx="1719">
                  <c:v>-0.58456134173907082</c:v>
                </c:pt>
                <c:pt idx="1720">
                  <c:v>-0.58730240017495661</c:v>
                </c:pt>
                <c:pt idx="1721">
                  <c:v>-0.61497024834639746</c:v>
                </c:pt>
                <c:pt idx="1722">
                  <c:v>-0.67632026866609696</c:v>
                </c:pt>
                <c:pt idx="1723">
                  <c:v>-0.67565986162181557</c:v>
                </c:pt>
                <c:pt idx="1724">
                  <c:v>-0.67988367724955789</c:v>
                </c:pt>
                <c:pt idx="1725">
                  <c:v>-0.62956639939988857</c:v>
                </c:pt>
                <c:pt idx="1726">
                  <c:v>-0.62805402449520975</c:v>
                </c:pt>
                <c:pt idx="1727">
                  <c:v>-0.65436652452575716</c:v>
                </c:pt>
                <c:pt idx="1728">
                  <c:v>-0.659228710572762</c:v>
                </c:pt>
                <c:pt idx="1729">
                  <c:v>-0.60384866887593669</c:v>
                </c:pt>
                <c:pt idx="1730">
                  <c:v>-0.56325161593820727</c:v>
                </c:pt>
                <c:pt idx="1731">
                  <c:v>-0.53112030928710896</c:v>
                </c:pt>
                <c:pt idx="1732">
                  <c:v>-0.55697064272318209</c:v>
                </c:pt>
                <c:pt idx="1733">
                  <c:v>-0.59319559515797293</c:v>
                </c:pt>
                <c:pt idx="1734">
                  <c:v>-0.6438552568091408</c:v>
                </c:pt>
                <c:pt idx="1735">
                  <c:v>-0.66725346810881747</c:v>
                </c:pt>
                <c:pt idx="1736">
                  <c:v>-0.69699411537330869</c:v>
                </c:pt>
                <c:pt idx="1737">
                  <c:v>-0.75723862975758238</c:v>
                </c:pt>
                <c:pt idx="1738">
                  <c:v>-0.81248886616864879</c:v>
                </c:pt>
                <c:pt idx="1739">
                  <c:v>-0.87630385399995769</c:v>
                </c:pt>
                <c:pt idx="1740">
                  <c:v>-0.87630385399995769</c:v>
                </c:pt>
                <c:pt idx="1741">
                  <c:v>-0.83585335431202712</c:v>
                </c:pt>
                <c:pt idx="1742">
                  <c:v>-0.83290297373514333</c:v>
                </c:pt>
                <c:pt idx="1743">
                  <c:v>-0.80040098505265844</c:v>
                </c:pt>
                <c:pt idx="1744">
                  <c:v>-0.8000952626459078</c:v>
                </c:pt>
                <c:pt idx="1745">
                  <c:v>-0.73797045250391657</c:v>
                </c:pt>
                <c:pt idx="1746">
                  <c:v>-0.74143929528348695</c:v>
                </c:pt>
                <c:pt idx="1747">
                  <c:v>-0.71965942396440019</c:v>
                </c:pt>
                <c:pt idx="1748">
                  <c:v>-0.74310394445458827</c:v>
                </c:pt>
                <c:pt idx="1749">
                  <c:v>-0.75646343611747335</c:v>
                </c:pt>
                <c:pt idx="1750">
                  <c:v>-0.74052092788880408</c:v>
                </c:pt>
                <c:pt idx="1751">
                  <c:v>-0.82134313160131123</c:v>
                </c:pt>
                <c:pt idx="1752">
                  <c:v>-0.86129716528521061</c:v>
                </c:pt>
                <c:pt idx="1753">
                  <c:v>-0.87974360284332187</c:v>
                </c:pt>
                <c:pt idx="1754">
                  <c:v>-0.86970474948874665</c:v>
                </c:pt>
                <c:pt idx="1755">
                  <c:v>-0.82284529271766027</c:v>
                </c:pt>
                <c:pt idx="1756">
                  <c:v>-0.86130585041820418</c:v>
                </c:pt>
                <c:pt idx="1757">
                  <c:v>-0.9223361863519155</c:v>
                </c:pt>
                <c:pt idx="1758">
                  <c:v>-0.94473334754431315</c:v>
                </c:pt>
                <c:pt idx="1759">
                  <c:v>-0.95430645167748862</c:v>
                </c:pt>
                <c:pt idx="1760">
                  <c:v>-0.91473141223868926</c:v>
                </c:pt>
                <c:pt idx="1761">
                  <c:v>-0.85176383918413789</c:v>
                </c:pt>
                <c:pt idx="1762">
                  <c:v>-0.87379929912437893</c:v>
                </c:pt>
                <c:pt idx="1763">
                  <c:v>-0.87282872629932062</c:v>
                </c:pt>
                <c:pt idx="1764">
                  <c:v>-0.83747437888944964</c:v>
                </c:pt>
                <c:pt idx="1765">
                  <c:v>-0.83070900365932332</c:v>
                </c:pt>
                <c:pt idx="1766">
                  <c:v>-0.80008837289055801</c:v>
                </c:pt>
                <c:pt idx="1767">
                  <c:v>-0.84464039990381723</c:v>
                </c:pt>
                <c:pt idx="1768">
                  <c:v>-0.86999907459519665</c:v>
                </c:pt>
                <c:pt idx="1769">
                  <c:v>-0.85427244031693805</c:v>
                </c:pt>
                <c:pt idx="1770">
                  <c:v>-0.86420269387308835</c:v>
                </c:pt>
                <c:pt idx="1771">
                  <c:v>-0.89123717256556467</c:v>
                </c:pt>
                <c:pt idx="1772">
                  <c:v>-0.81476397824605939</c:v>
                </c:pt>
                <c:pt idx="1773">
                  <c:v>-0.71701349427701822</c:v>
                </c:pt>
                <c:pt idx="1774">
                  <c:v>-0.66188748429429722</c:v>
                </c:pt>
                <c:pt idx="1775">
                  <c:v>-0.63656060195344055</c:v>
                </c:pt>
                <c:pt idx="1776">
                  <c:v>-0.57495726895367538</c:v>
                </c:pt>
                <c:pt idx="1777">
                  <c:v>-0.61747243040846278</c:v>
                </c:pt>
                <c:pt idx="1778">
                  <c:v>-0.68745886083167307</c:v>
                </c:pt>
                <c:pt idx="1779">
                  <c:v>-0.67725541863922012</c:v>
                </c:pt>
                <c:pt idx="1780">
                  <c:v>-0.68709176175081166</c:v>
                </c:pt>
                <c:pt idx="1781">
                  <c:v>-0.53365730398520883</c:v>
                </c:pt>
                <c:pt idx="1782">
                  <c:v>-0.56486055001540958</c:v>
                </c:pt>
                <c:pt idx="1783">
                  <c:v>-0.60475848692096212</c:v>
                </c:pt>
                <c:pt idx="1784">
                  <c:v>-0.6287522855445683</c:v>
                </c:pt>
                <c:pt idx="1785">
                  <c:v>-0.57467722071890559</c:v>
                </c:pt>
                <c:pt idx="1786">
                  <c:v>-0.5224064121211428</c:v>
                </c:pt>
                <c:pt idx="1787">
                  <c:v>-0.47905687014803983</c:v>
                </c:pt>
                <c:pt idx="1788">
                  <c:v>-0.49161400987665971</c:v>
                </c:pt>
                <c:pt idx="1789">
                  <c:v>-0.46750555187344311</c:v>
                </c:pt>
                <c:pt idx="1790">
                  <c:v>-0.48665734118571474</c:v>
                </c:pt>
                <c:pt idx="1791">
                  <c:v>-0.47980792836655489</c:v>
                </c:pt>
                <c:pt idx="1792">
                  <c:v>-0.48429522502972089</c:v>
                </c:pt>
                <c:pt idx="1793">
                  <c:v>-0.47932242504650424</c:v>
                </c:pt>
                <c:pt idx="1794">
                  <c:v>-0.39747752002674269</c:v>
                </c:pt>
                <c:pt idx="1795">
                  <c:v>-0.35783754218870079</c:v>
                </c:pt>
                <c:pt idx="1796">
                  <c:v>-0.33810716986126998</c:v>
                </c:pt>
                <c:pt idx="1797">
                  <c:v>-0.32750566642678602</c:v>
                </c:pt>
                <c:pt idx="1798">
                  <c:v>-0.29914061586518764</c:v>
                </c:pt>
                <c:pt idx="1799">
                  <c:v>-0.32076645275209703</c:v>
                </c:pt>
                <c:pt idx="1800">
                  <c:v>-0.24268445881317571</c:v>
                </c:pt>
                <c:pt idx="1801">
                  <c:v>-0.26398821432829134</c:v>
                </c:pt>
                <c:pt idx="1802">
                  <c:v>-0.31618135292930588</c:v>
                </c:pt>
                <c:pt idx="1803">
                  <c:v>-0.31618135292930588</c:v>
                </c:pt>
                <c:pt idx="1804">
                  <c:v>-0.32225884598725707</c:v>
                </c:pt>
                <c:pt idx="1805">
                  <c:v>-0.3755107490255809</c:v>
                </c:pt>
                <c:pt idx="1806">
                  <c:v>-0.4959661002760436</c:v>
                </c:pt>
                <c:pt idx="1807">
                  <c:v>-0.51894537227832771</c:v>
                </c:pt>
                <c:pt idx="1808">
                  <c:v>-0.55023130575896007</c:v>
                </c:pt>
                <c:pt idx="1809">
                  <c:v>-0.53715288396064687</c:v>
                </c:pt>
                <c:pt idx="1810">
                  <c:v>-0.57583038751202797</c:v>
                </c:pt>
                <c:pt idx="1811">
                  <c:v>-0.58363655142801973</c:v>
                </c:pt>
                <c:pt idx="1812">
                  <c:v>-0.65917782896241406</c:v>
                </c:pt>
                <c:pt idx="1813">
                  <c:v>-0.75508383518313327</c:v>
                </c:pt>
                <c:pt idx="1814">
                  <c:v>-0.67894485902313173</c:v>
                </c:pt>
                <c:pt idx="1815">
                  <c:v>-0.63494216955371452</c:v>
                </c:pt>
                <c:pt idx="1816">
                  <c:v>-0.59558317081487389</c:v>
                </c:pt>
                <c:pt idx="1817">
                  <c:v>-0.63931586571142685</c:v>
                </c:pt>
                <c:pt idx="1818">
                  <c:v>-0.50268648759083223</c:v>
                </c:pt>
                <c:pt idx="1819">
                  <c:v>-0.41157562266931885</c:v>
                </c:pt>
                <c:pt idx="1820">
                  <c:v>-0.38024220721542695</c:v>
                </c:pt>
                <c:pt idx="1821">
                  <c:v>-0.37457963561567287</c:v>
                </c:pt>
                <c:pt idx="1822">
                  <c:v>-0.37457963561567287</c:v>
                </c:pt>
                <c:pt idx="1823">
                  <c:v>-0.35134478495356902</c:v>
                </c:pt>
                <c:pt idx="1824">
                  <c:v>-0.31809728439238094</c:v>
                </c:pt>
                <c:pt idx="1825">
                  <c:v>-0.33567322884104356</c:v>
                </c:pt>
                <c:pt idx="1826">
                  <c:v>-0.54330454148826135</c:v>
                </c:pt>
                <c:pt idx="1827">
                  <c:v>-0.54330454148826135</c:v>
                </c:pt>
                <c:pt idx="1828">
                  <c:v>-0.52986283932968814</c:v>
                </c:pt>
                <c:pt idx="1829">
                  <c:v>-0.56447299780688132</c:v>
                </c:pt>
                <c:pt idx="1830">
                  <c:v>-0.60690806277816334</c:v>
                </c:pt>
                <c:pt idx="1831">
                  <c:v>-0.59872771584995288</c:v>
                </c:pt>
                <c:pt idx="1832">
                  <c:v>-0.62016103895321928</c:v>
                </c:pt>
                <c:pt idx="1833">
                  <c:v>-0.5667661855961762</c:v>
                </c:pt>
                <c:pt idx="1834">
                  <c:v>-0.53710903106006225</c:v>
                </c:pt>
                <c:pt idx="1835">
                  <c:v>-0.5302331929639863</c:v>
                </c:pt>
                <c:pt idx="1836">
                  <c:v>-0.49662878294860391</c:v>
                </c:pt>
                <c:pt idx="1837">
                  <c:v>-0.43926546397230859</c:v>
                </c:pt>
                <c:pt idx="1838">
                  <c:v>-0.44826191574898921</c:v>
                </c:pt>
                <c:pt idx="1839">
                  <c:v>-0.41285929039837621</c:v>
                </c:pt>
                <c:pt idx="1840">
                  <c:v>-0.49789683981406235</c:v>
                </c:pt>
                <c:pt idx="1841">
                  <c:v>-0.49322872794314804</c:v>
                </c:pt>
                <c:pt idx="1842">
                  <c:v>-0.51263194879811613</c:v>
                </c:pt>
                <c:pt idx="1843">
                  <c:v>-0.57253364701540066</c:v>
                </c:pt>
                <c:pt idx="1844">
                  <c:v>-0.58063753584316857</c:v>
                </c:pt>
                <c:pt idx="1845">
                  <c:v>-0.58937773997020881</c:v>
                </c:pt>
                <c:pt idx="1846">
                  <c:v>-0.59860079488225404</c:v>
                </c:pt>
                <c:pt idx="1847">
                  <c:v>-0.49982329163652067</c:v>
                </c:pt>
                <c:pt idx="1848">
                  <c:v>-0.43849617972864147</c:v>
                </c:pt>
                <c:pt idx="1849">
                  <c:v>-0.46467013112649996</c:v>
                </c:pt>
                <c:pt idx="1850">
                  <c:v>-0.43360881255339534</c:v>
                </c:pt>
                <c:pt idx="1851">
                  <c:v>-0.38596425671385887</c:v>
                </c:pt>
                <c:pt idx="1852">
                  <c:v>-0.38043699006431003</c:v>
                </c:pt>
                <c:pt idx="1853">
                  <c:v>-0.34216556381618518</c:v>
                </c:pt>
                <c:pt idx="1854">
                  <c:v>-0.28441971810233718</c:v>
                </c:pt>
                <c:pt idx="1855">
                  <c:v>-0.20130312694129562</c:v>
                </c:pt>
                <c:pt idx="1856">
                  <c:v>-0.12224628144979929</c:v>
                </c:pt>
                <c:pt idx="1857">
                  <c:v>-0.11554101936570584</c:v>
                </c:pt>
                <c:pt idx="1858">
                  <c:v>-6.8292004934469519E-2</c:v>
                </c:pt>
                <c:pt idx="1859">
                  <c:v>-9.0405211954949508E-2</c:v>
                </c:pt>
                <c:pt idx="1860">
                  <c:v>-9.0405211954949508E-2</c:v>
                </c:pt>
                <c:pt idx="1861">
                  <c:v>2.0180328695183034E-2</c:v>
                </c:pt>
                <c:pt idx="1862">
                  <c:v>-2.8199087033012583E-2</c:v>
                </c:pt>
                <c:pt idx="1863">
                  <c:v>-4.3485615155948842E-2</c:v>
                </c:pt>
                <c:pt idx="1864">
                  <c:v>2.3252923251554536E-2</c:v>
                </c:pt>
                <c:pt idx="1865">
                  <c:v>6.8872650633985039E-2</c:v>
                </c:pt>
                <c:pt idx="1866">
                  <c:v>7.7695351865412612E-2</c:v>
                </c:pt>
                <c:pt idx="1867">
                  <c:v>3.6248656278643994E-2</c:v>
                </c:pt>
                <c:pt idx="1868">
                  <c:v>7.0520297603460749E-2</c:v>
                </c:pt>
                <c:pt idx="1869">
                  <c:v>3.7078803084510538E-2</c:v>
                </c:pt>
                <c:pt idx="1870">
                  <c:v>8.4046478552317491E-2</c:v>
                </c:pt>
                <c:pt idx="1871">
                  <c:v>-1.4181790705443438E-2</c:v>
                </c:pt>
                <c:pt idx="1872">
                  <c:v>5.9028156379433379E-2</c:v>
                </c:pt>
                <c:pt idx="1873">
                  <c:v>9.9474619951278848E-2</c:v>
                </c:pt>
                <c:pt idx="1874">
                  <c:v>0.20713031139878399</c:v>
                </c:pt>
                <c:pt idx="1875">
                  <c:v>0.25252566199588256</c:v>
                </c:pt>
                <c:pt idx="1876">
                  <c:v>0.26027587011040054</c:v>
                </c:pt>
                <c:pt idx="1877">
                  <c:v>0.24687885095447434</c:v>
                </c:pt>
                <c:pt idx="1878">
                  <c:v>0.12065942643536572</c:v>
                </c:pt>
                <c:pt idx="1879">
                  <c:v>0.17094396139144252</c:v>
                </c:pt>
                <c:pt idx="1880">
                  <c:v>0.29308796303102119</c:v>
                </c:pt>
                <c:pt idx="1881">
                  <c:v>0.27725655858453924</c:v>
                </c:pt>
                <c:pt idx="1882">
                  <c:v>0.35747751582920956</c:v>
                </c:pt>
                <c:pt idx="1883">
                  <c:v>0.24910203462209929</c:v>
                </c:pt>
                <c:pt idx="1884">
                  <c:v>0.30389393969345546</c:v>
                </c:pt>
                <c:pt idx="1885">
                  <c:v>0.47033156281397082</c:v>
                </c:pt>
                <c:pt idx="1886">
                  <c:v>0.41002265263653381</c:v>
                </c:pt>
                <c:pt idx="1887">
                  <c:v>0.29133134900826757</c:v>
                </c:pt>
                <c:pt idx="1888">
                  <c:v>0.19327306637763034</c:v>
                </c:pt>
                <c:pt idx="1889">
                  <c:v>0.19327306637763034</c:v>
                </c:pt>
                <c:pt idx="1890">
                  <c:v>0.14864127373081615</c:v>
                </c:pt>
                <c:pt idx="1891">
                  <c:v>0.21644253973650573</c:v>
                </c:pt>
                <c:pt idx="1892">
                  <c:v>0.19213901765386915</c:v>
                </c:pt>
                <c:pt idx="1893">
                  <c:v>0.10742729676012691</c:v>
                </c:pt>
                <c:pt idx="1894">
                  <c:v>5.8303810502942921E-2</c:v>
                </c:pt>
                <c:pt idx="1895">
                  <c:v>1.9362057078579659E-2</c:v>
                </c:pt>
                <c:pt idx="1896">
                  <c:v>3.5189354430982374E-2</c:v>
                </c:pt>
                <c:pt idx="1897">
                  <c:v>1.1068966958953499E-2</c:v>
                </c:pt>
                <c:pt idx="1898">
                  <c:v>7.0644099267015814E-2</c:v>
                </c:pt>
                <c:pt idx="1899">
                  <c:v>-2.7254494567625059E-2</c:v>
                </c:pt>
                <c:pt idx="1900">
                  <c:v>-4.9724998857495657E-3</c:v>
                </c:pt>
                <c:pt idx="1901">
                  <c:v>0.17574722023613976</c:v>
                </c:pt>
                <c:pt idx="1902">
                  <c:v>0.3168209948362703</c:v>
                </c:pt>
                <c:pt idx="1903">
                  <c:v>0.24510145385550003</c:v>
                </c:pt>
                <c:pt idx="1904">
                  <c:v>0.27156691779054765</c:v>
                </c:pt>
                <c:pt idx="1905">
                  <c:v>0.31561989841548926</c:v>
                </c:pt>
                <c:pt idx="1906">
                  <c:v>0.4530523343131086</c:v>
                </c:pt>
                <c:pt idx="1907">
                  <c:v>0.34107947232668356</c:v>
                </c:pt>
                <c:pt idx="1908">
                  <c:v>0.29989717415101541</c:v>
                </c:pt>
                <c:pt idx="1909">
                  <c:v>0.34872844650606422</c:v>
                </c:pt>
                <c:pt idx="1910">
                  <c:v>0.40024275206239041</c:v>
                </c:pt>
                <c:pt idx="1911">
                  <c:v>0.51325287466544145</c:v>
                </c:pt>
                <c:pt idx="1912">
                  <c:v>0.49016906884710248</c:v>
                </c:pt>
                <c:pt idx="1913">
                  <c:v>0.38852001517292245</c:v>
                </c:pt>
                <c:pt idx="1914">
                  <c:v>0.35358659585447638</c:v>
                </c:pt>
                <c:pt idx="1915">
                  <c:v>0.36401773294872175</c:v>
                </c:pt>
                <c:pt idx="1916">
                  <c:v>0.39998016606070519</c:v>
                </c:pt>
                <c:pt idx="1917">
                  <c:v>0.27736205789531326</c:v>
                </c:pt>
                <c:pt idx="1918">
                  <c:v>0.28758553365647976</c:v>
                </c:pt>
                <c:pt idx="1919">
                  <c:v>0.31951371961609493</c:v>
                </c:pt>
                <c:pt idx="1920">
                  <c:v>0.42793828265662631</c:v>
                </c:pt>
                <c:pt idx="1921">
                  <c:v>0.4365781337640478</c:v>
                </c:pt>
                <c:pt idx="1922">
                  <c:v>0.46103804220523231</c:v>
                </c:pt>
                <c:pt idx="1923">
                  <c:v>0.4230976733253618</c:v>
                </c:pt>
                <c:pt idx="1924">
                  <c:v>0.34829804569708145</c:v>
                </c:pt>
                <c:pt idx="1925">
                  <c:v>0.38993516255244032</c:v>
                </c:pt>
                <c:pt idx="1926">
                  <c:v>0.35747800897121834</c:v>
                </c:pt>
                <c:pt idx="1927">
                  <c:v>0.26819563654831119</c:v>
                </c:pt>
                <c:pt idx="1928">
                  <c:v>0.22790457768014055</c:v>
                </c:pt>
                <c:pt idx="1929">
                  <c:v>0.26888310579061336</c:v>
                </c:pt>
                <c:pt idx="1930">
                  <c:v>0.26888310579061336</c:v>
                </c:pt>
                <c:pt idx="1931">
                  <c:v>0.18674048351418757</c:v>
                </c:pt>
                <c:pt idx="1932">
                  <c:v>0.15010982365546319</c:v>
                </c:pt>
                <c:pt idx="1933">
                  <c:v>0.15189975664505867</c:v>
                </c:pt>
                <c:pt idx="1934">
                  <c:v>0.2206904065246337</c:v>
                </c:pt>
                <c:pt idx="1935">
                  <c:v>0.17074567416214784</c:v>
                </c:pt>
                <c:pt idx="1936">
                  <c:v>0.27758269963812154</c:v>
                </c:pt>
                <c:pt idx="1937">
                  <c:v>0.24265284471507953</c:v>
                </c:pt>
                <c:pt idx="1938">
                  <c:v>0.22181666613221976</c:v>
                </c:pt>
                <c:pt idx="1939">
                  <c:v>0.31608285810399889</c:v>
                </c:pt>
                <c:pt idx="1940">
                  <c:v>0.33406173884457802</c:v>
                </c:pt>
                <c:pt idx="1941">
                  <c:v>0.42387954059662636</c:v>
                </c:pt>
                <c:pt idx="1942">
                  <c:v>0.43983733324792212</c:v>
                </c:pt>
                <c:pt idx="1943">
                  <c:v>0.58773538964806027</c:v>
                </c:pt>
                <c:pt idx="1944">
                  <c:v>0.63628046157821916</c:v>
                </c:pt>
                <c:pt idx="1945">
                  <c:v>0.59271609376674139</c:v>
                </c:pt>
                <c:pt idx="1946">
                  <c:v>0.53381532404090559</c:v>
                </c:pt>
                <c:pt idx="1947">
                  <c:v>0.53138972840087384</c:v>
                </c:pt>
                <c:pt idx="1948">
                  <c:v>0.55228882455318262</c:v>
                </c:pt>
                <c:pt idx="1949">
                  <c:v>0.56175414892619102</c:v>
                </c:pt>
                <c:pt idx="1950">
                  <c:v>0.39528815276996393</c:v>
                </c:pt>
                <c:pt idx="1951">
                  <c:v>0.50290711797000032</c:v>
                </c:pt>
                <c:pt idx="1952">
                  <c:v>0.45039669246750319</c:v>
                </c:pt>
                <c:pt idx="1953">
                  <c:v>0.44400443272128409</c:v>
                </c:pt>
                <c:pt idx="1954">
                  <c:v>0.47799344072273031</c:v>
                </c:pt>
                <c:pt idx="1955">
                  <c:v>0.42906884087695951</c:v>
                </c:pt>
                <c:pt idx="1956">
                  <c:v>0.52164242512687931</c:v>
                </c:pt>
                <c:pt idx="1957">
                  <c:v>0.57550763151813866</c:v>
                </c:pt>
                <c:pt idx="1958">
                  <c:v>0.65777142371705466</c:v>
                </c:pt>
                <c:pt idx="1959">
                  <c:v>0.65777142371705466</c:v>
                </c:pt>
                <c:pt idx="1960">
                  <c:v>0.58558942746793596</c:v>
                </c:pt>
                <c:pt idx="1961">
                  <c:v>0.57996262746567018</c:v>
                </c:pt>
                <c:pt idx="1962">
                  <c:v>0.44119249049414355</c:v>
                </c:pt>
                <c:pt idx="1963">
                  <c:v>0.48951980695466946</c:v>
                </c:pt>
                <c:pt idx="1964">
                  <c:v>0.45814249054894413</c:v>
                </c:pt>
                <c:pt idx="1965">
                  <c:v>0.36123489454382002</c:v>
                </c:pt>
                <c:pt idx="1966">
                  <c:v>0.34718485718629161</c:v>
                </c:pt>
                <c:pt idx="1967">
                  <c:v>0.26523699410322493</c:v>
                </c:pt>
                <c:pt idx="1968">
                  <c:v>0.27184615034027604</c:v>
                </c:pt>
                <c:pt idx="1969">
                  <c:v>0.19585862333328802</c:v>
                </c:pt>
                <c:pt idx="1970">
                  <c:v>0.23109966276198934</c:v>
                </c:pt>
                <c:pt idx="1971">
                  <c:v>0.32462155189434927</c:v>
                </c:pt>
                <c:pt idx="1972">
                  <c:v>0.33397094303517266</c:v>
                </c:pt>
                <c:pt idx="1973">
                  <c:v>0.36791978282077498</c:v>
                </c:pt>
                <c:pt idx="1974">
                  <c:v>0.34882832890226684</c:v>
                </c:pt>
                <c:pt idx="1975">
                  <c:v>0.35463188601381745</c:v>
                </c:pt>
                <c:pt idx="1976">
                  <c:v>0.37354886523400593</c:v>
                </c:pt>
                <c:pt idx="1977">
                  <c:v>0.40306641349389666</c:v>
                </c:pt>
                <c:pt idx="1978">
                  <c:v>0.39502488876405817</c:v>
                </c:pt>
                <c:pt idx="1979">
                  <c:v>0.31303519715738215</c:v>
                </c:pt>
                <c:pt idx="1980">
                  <c:v>0.29114161306644237</c:v>
                </c:pt>
                <c:pt idx="1981">
                  <c:v>0.23043807696723834</c:v>
                </c:pt>
                <c:pt idx="1982">
                  <c:v>0.27379548162228751</c:v>
                </c:pt>
                <c:pt idx="1983">
                  <c:v>0.20370256261085765</c:v>
                </c:pt>
                <c:pt idx="1984">
                  <c:v>0.13741329606851033</c:v>
                </c:pt>
                <c:pt idx="1985">
                  <c:v>0.23885255045954806</c:v>
                </c:pt>
                <c:pt idx="1986">
                  <c:v>0.1743366275682752</c:v>
                </c:pt>
                <c:pt idx="1987">
                  <c:v>8.4658425901059819E-2</c:v>
                </c:pt>
                <c:pt idx="1988">
                  <c:v>9.89345682080012E-2</c:v>
                </c:pt>
                <c:pt idx="1989">
                  <c:v>-4.9330003171308201E-2</c:v>
                </c:pt>
                <c:pt idx="1990">
                  <c:v>4.6797013653242014E-2</c:v>
                </c:pt>
                <c:pt idx="1991">
                  <c:v>4.0230672998993557E-2</c:v>
                </c:pt>
                <c:pt idx="1992">
                  <c:v>4.7475786104461258E-2</c:v>
                </c:pt>
                <c:pt idx="1993">
                  <c:v>-5.4983198595448058E-3</c:v>
                </c:pt>
                <c:pt idx="1994">
                  <c:v>2.2423324061471659E-2</c:v>
                </c:pt>
                <c:pt idx="1995">
                  <c:v>-3.1863001917838328E-2</c:v>
                </c:pt>
                <c:pt idx="1996">
                  <c:v>-6.1019238799628429E-2</c:v>
                </c:pt>
                <c:pt idx="1997">
                  <c:v>-7.4810818980308808E-2</c:v>
                </c:pt>
                <c:pt idx="1998">
                  <c:v>-0.11854780506868189</c:v>
                </c:pt>
                <c:pt idx="1999">
                  <c:v>-0.19958343128154421</c:v>
                </c:pt>
                <c:pt idx="2000">
                  <c:v>-0.19958343128154421</c:v>
                </c:pt>
                <c:pt idx="2001">
                  <c:v>-3.2032573658340717E-2</c:v>
                </c:pt>
                <c:pt idx="2002">
                  <c:v>-2.9624065112095952E-2</c:v>
                </c:pt>
                <c:pt idx="2003">
                  <c:v>-2.8164095352685863E-2</c:v>
                </c:pt>
                <c:pt idx="2004">
                  <c:v>-0.10540758102101498</c:v>
                </c:pt>
                <c:pt idx="2005">
                  <c:v>-0.12897069044924678</c:v>
                </c:pt>
                <c:pt idx="2006">
                  <c:v>-0.15656787459979565</c:v>
                </c:pt>
                <c:pt idx="2007">
                  <c:v>-0.2382236745924684</c:v>
                </c:pt>
                <c:pt idx="2008">
                  <c:v>-0.31671004905091438</c:v>
                </c:pt>
                <c:pt idx="2009">
                  <c:v>-0.232827538529778</c:v>
                </c:pt>
                <c:pt idx="2010">
                  <c:v>-0.20827042457985115</c:v>
                </c:pt>
                <c:pt idx="2011">
                  <c:v>-8.2906058772991051E-2</c:v>
                </c:pt>
                <c:pt idx="2012">
                  <c:v>-0.10118953280895623</c:v>
                </c:pt>
                <c:pt idx="2013">
                  <c:v>-7.1917477896677587E-2</c:v>
                </c:pt>
                <c:pt idx="2014">
                  <c:v>-8.6126287427653589E-2</c:v>
                </c:pt>
                <c:pt idx="2015">
                  <c:v>-7.6426792109603181E-2</c:v>
                </c:pt>
                <c:pt idx="2016">
                  <c:v>-0.15426159469102357</c:v>
                </c:pt>
                <c:pt idx="2017">
                  <c:v>-0.18964798496213303</c:v>
                </c:pt>
                <c:pt idx="2018">
                  <c:v>-0.22052727021046367</c:v>
                </c:pt>
                <c:pt idx="2019">
                  <c:v>-0.15496152850428538</c:v>
                </c:pt>
                <c:pt idx="2020">
                  <c:v>-0.12686493422327305</c:v>
                </c:pt>
                <c:pt idx="2021">
                  <c:v>-0.14930043666317228</c:v>
                </c:pt>
                <c:pt idx="2022">
                  <c:v>-8.0859326947728169E-2</c:v>
                </c:pt>
                <c:pt idx="2023">
                  <c:v>-8.4746595052074949E-2</c:v>
                </c:pt>
                <c:pt idx="2024">
                  <c:v>-9.9214226731657071E-2</c:v>
                </c:pt>
                <c:pt idx="2025">
                  <c:v>-4.5372676205273792E-2</c:v>
                </c:pt>
                <c:pt idx="2026">
                  <c:v>-4.8696704836262775E-3</c:v>
                </c:pt>
                <c:pt idx="2027">
                  <c:v>-0.12742204483077932</c:v>
                </c:pt>
                <c:pt idx="2028">
                  <c:v>-0.18197391872077631</c:v>
                </c:pt>
                <c:pt idx="2029">
                  <c:v>-0.19008725268095805</c:v>
                </c:pt>
                <c:pt idx="2030">
                  <c:v>-0.19172766715292552</c:v>
                </c:pt>
                <c:pt idx="2031">
                  <c:v>-0.12366915343848865</c:v>
                </c:pt>
                <c:pt idx="2032">
                  <c:v>-0.1278071782241445</c:v>
                </c:pt>
                <c:pt idx="2033">
                  <c:v>-0.12874962124041311</c:v>
                </c:pt>
                <c:pt idx="2034">
                  <c:v>-9.0796363625689117E-2</c:v>
                </c:pt>
                <c:pt idx="2035">
                  <c:v>-5.4473352061447974E-2</c:v>
                </c:pt>
                <c:pt idx="2036">
                  <c:v>-4.1865680255188231E-3</c:v>
                </c:pt>
                <c:pt idx="2037">
                  <c:v>-2.3912354232664985E-2</c:v>
                </c:pt>
                <c:pt idx="2038">
                  <c:v>-3.9813092343734702E-2</c:v>
                </c:pt>
                <c:pt idx="2039">
                  <c:v>-3.9205773460421638E-2</c:v>
                </c:pt>
                <c:pt idx="2040">
                  <c:v>-0.19001214760079616</c:v>
                </c:pt>
                <c:pt idx="2041">
                  <c:v>-2.003532516712693E-2</c:v>
                </c:pt>
                <c:pt idx="2042">
                  <c:v>-4.9654360906059521E-2</c:v>
                </c:pt>
                <c:pt idx="2043">
                  <c:v>-6.0981129839137227E-2</c:v>
                </c:pt>
                <c:pt idx="2044">
                  <c:v>-5.4430117910144529E-2</c:v>
                </c:pt>
                <c:pt idx="2045">
                  <c:v>3.6819055876686664E-2</c:v>
                </c:pt>
                <c:pt idx="2046">
                  <c:v>5.1050429948115053E-2</c:v>
                </c:pt>
                <c:pt idx="2047">
                  <c:v>4.204807544996008E-2</c:v>
                </c:pt>
                <c:pt idx="2048">
                  <c:v>5.9882725464154955E-2</c:v>
                </c:pt>
                <c:pt idx="2049">
                  <c:v>4.8599154328736571E-2</c:v>
                </c:pt>
                <c:pt idx="2050">
                  <c:v>3.5996924785100942E-2</c:v>
                </c:pt>
                <c:pt idx="2051">
                  <c:v>9.6881820585488262E-2</c:v>
                </c:pt>
                <c:pt idx="2052">
                  <c:v>0.11954478497004092</c:v>
                </c:pt>
                <c:pt idx="2053">
                  <c:v>0.15040750022817753</c:v>
                </c:pt>
                <c:pt idx="2054">
                  <c:v>0.1565092253363812</c:v>
                </c:pt>
                <c:pt idx="2055">
                  <c:v>0.2002070351182077</c:v>
                </c:pt>
                <c:pt idx="2056">
                  <c:v>0.18090448221975339</c:v>
                </c:pt>
                <c:pt idx="2057">
                  <c:v>0.24787611215353508</c:v>
                </c:pt>
                <c:pt idx="2058">
                  <c:v>0.2782211799948861</c:v>
                </c:pt>
                <c:pt idx="2059">
                  <c:v>0.35329923581181777</c:v>
                </c:pt>
                <c:pt idx="2060">
                  <c:v>0.34614216781845564</c:v>
                </c:pt>
                <c:pt idx="2061">
                  <c:v>0.38218896581706824</c:v>
                </c:pt>
                <c:pt idx="2062">
                  <c:v>0.36237072174992985</c:v>
                </c:pt>
                <c:pt idx="2063">
                  <c:v>0.36237072174992985</c:v>
                </c:pt>
                <c:pt idx="2064">
                  <c:v>0.37346968576552247</c:v>
                </c:pt>
                <c:pt idx="2065">
                  <c:v>0.43045692954266462</c:v>
                </c:pt>
                <c:pt idx="2066">
                  <c:v>0.52207081333002836</c:v>
                </c:pt>
                <c:pt idx="2067">
                  <c:v>0.53224382636801026</c:v>
                </c:pt>
                <c:pt idx="2068">
                  <c:v>0.50176120205318897</c:v>
                </c:pt>
                <c:pt idx="2069">
                  <c:v>0.51182910778944524</c:v>
                </c:pt>
                <c:pt idx="2070">
                  <c:v>0.407522544022692</c:v>
                </c:pt>
                <c:pt idx="2071">
                  <c:v>0.4935766547732835</c:v>
                </c:pt>
                <c:pt idx="2072">
                  <c:v>0.55167637051774165</c:v>
                </c:pt>
                <c:pt idx="2073">
                  <c:v>0.58922208400148579</c:v>
                </c:pt>
                <c:pt idx="2074">
                  <c:v>0.68971830018813651</c:v>
                </c:pt>
                <c:pt idx="2075">
                  <c:v>0.8006279511336496</c:v>
                </c:pt>
                <c:pt idx="2076">
                  <c:v>0.76346123916345932</c:v>
                </c:pt>
                <c:pt idx="2077">
                  <c:v>0.76657909217301523</c:v>
                </c:pt>
                <c:pt idx="2078">
                  <c:v>0.78489354767241981</c:v>
                </c:pt>
                <c:pt idx="2079">
                  <c:v>0.68004111080510454</c:v>
                </c:pt>
                <c:pt idx="2080">
                  <c:v>0.71858735599620138</c:v>
                </c:pt>
                <c:pt idx="2081">
                  <c:v>0.67555385137769353</c:v>
                </c:pt>
                <c:pt idx="2082">
                  <c:v>0.66039633804144149</c:v>
                </c:pt>
                <c:pt idx="2083">
                  <c:v>0.66039633804144149</c:v>
                </c:pt>
                <c:pt idx="2084">
                  <c:v>0.63723903774009372</c:v>
                </c:pt>
                <c:pt idx="2085">
                  <c:v>0.6848448046071568</c:v>
                </c:pt>
                <c:pt idx="2086">
                  <c:v>0.7300988960740824</c:v>
                </c:pt>
                <c:pt idx="2087">
                  <c:v>0.697581304974353</c:v>
                </c:pt>
                <c:pt idx="2088">
                  <c:v>0.697581304974353</c:v>
                </c:pt>
                <c:pt idx="2089">
                  <c:v>0.68869488163275805</c:v>
                </c:pt>
                <c:pt idx="2090">
                  <c:v>0.6444301262572607</c:v>
                </c:pt>
                <c:pt idx="2091">
                  <c:v>0.60300169813372817</c:v>
                </c:pt>
                <c:pt idx="2092">
                  <c:v>0.67295787149347541</c:v>
                </c:pt>
                <c:pt idx="2093">
                  <c:v>0.61749422509727614</c:v>
                </c:pt>
                <c:pt idx="2094">
                  <c:v>0.5816103791486863</c:v>
                </c:pt>
                <c:pt idx="2095">
                  <c:v>0.68992488995895418</c:v>
                </c:pt>
                <c:pt idx="2096">
                  <c:v>0.64875221281299567</c:v>
                </c:pt>
                <c:pt idx="2097">
                  <c:v>0.675059208155525</c:v>
                </c:pt>
                <c:pt idx="2098">
                  <c:v>0.60401055742458387</c:v>
                </c:pt>
                <c:pt idx="2099">
                  <c:v>0.63949882300028704</c:v>
                </c:pt>
                <c:pt idx="2100">
                  <c:v>0.63949882300028704</c:v>
                </c:pt>
                <c:pt idx="2101">
                  <c:v>0.68273131562111655</c:v>
                </c:pt>
                <c:pt idx="2102">
                  <c:v>0.60920045175752946</c:v>
                </c:pt>
                <c:pt idx="2103">
                  <c:v>0.58342642047772508</c:v>
                </c:pt>
                <c:pt idx="2104">
                  <c:v>0.52571846464057836</c:v>
                </c:pt>
                <c:pt idx="2105">
                  <c:v>0.59598755658663261</c:v>
                </c:pt>
                <c:pt idx="2106">
                  <c:v>0.63678106644429056</c:v>
                </c:pt>
                <c:pt idx="2107">
                  <c:v>0.56204580353040035</c:v>
                </c:pt>
                <c:pt idx="2108">
                  <c:v>0.60436903767108097</c:v>
                </c:pt>
                <c:pt idx="2109">
                  <c:v>0.54864806149012935</c:v>
                </c:pt>
                <c:pt idx="2110">
                  <c:v>0.60352733612939735</c:v>
                </c:pt>
                <c:pt idx="2111">
                  <c:v>0.58665830536242036</c:v>
                </c:pt>
                <c:pt idx="2112">
                  <c:v>0.52603434212167244</c:v>
                </c:pt>
                <c:pt idx="2113">
                  <c:v>0.50743742042582396</c:v>
                </c:pt>
                <c:pt idx="2114">
                  <c:v>0.51537198805419215</c:v>
                </c:pt>
                <c:pt idx="2115">
                  <c:v>0.51668933575994502</c:v>
                </c:pt>
                <c:pt idx="2116">
                  <c:v>0.51253874585667158</c:v>
                </c:pt>
                <c:pt idx="2117">
                  <c:v>0.52539911499895908</c:v>
                </c:pt>
                <c:pt idx="2118">
                  <c:v>0.53982982620130493</c:v>
                </c:pt>
                <c:pt idx="2119">
                  <c:v>0.51614883162549008</c:v>
                </c:pt>
                <c:pt idx="2120">
                  <c:v>0.51614883162549008</c:v>
                </c:pt>
                <c:pt idx="2121">
                  <c:v>0.57837654504199287</c:v>
                </c:pt>
                <c:pt idx="2122">
                  <c:v>0.61470951929939599</c:v>
                </c:pt>
                <c:pt idx="2123">
                  <c:v>0.52086709297496503</c:v>
                </c:pt>
                <c:pt idx="2124">
                  <c:v>0.57740876969341981</c:v>
                </c:pt>
                <c:pt idx="2125">
                  <c:v>0.50452417749026945</c:v>
                </c:pt>
                <c:pt idx="2126">
                  <c:v>0.48842208123842279</c:v>
                </c:pt>
                <c:pt idx="2127">
                  <c:v>0.48400435805088443</c:v>
                </c:pt>
                <c:pt idx="2128">
                  <c:v>0.49167380146307976</c:v>
                </c:pt>
                <c:pt idx="2129">
                  <c:v>0.52973336719501407</c:v>
                </c:pt>
                <c:pt idx="2130">
                  <c:v>0.57011491615328869</c:v>
                </c:pt>
                <c:pt idx="2131">
                  <c:v>0.62027544097624643</c:v>
                </c:pt>
                <c:pt idx="2132">
                  <c:v>0.5603789605476075</c:v>
                </c:pt>
                <c:pt idx="2133">
                  <c:v>0.66401475256313924</c:v>
                </c:pt>
                <c:pt idx="2134">
                  <c:v>0.67412789746644286</c:v>
                </c:pt>
                <c:pt idx="2135">
                  <c:v>0.77627239776461476</c:v>
                </c:pt>
                <c:pt idx="2136">
                  <c:v>0.78365730768516928</c:v>
                </c:pt>
                <c:pt idx="2137">
                  <c:v>0.78610779838837719</c:v>
                </c:pt>
                <c:pt idx="2138">
                  <c:v>0.7669800230553272</c:v>
                </c:pt>
                <c:pt idx="2139">
                  <c:v>0.71827810071157661</c:v>
                </c:pt>
                <c:pt idx="2140">
                  <c:v>0.74603249239147307</c:v>
                </c:pt>
                <c:pt idx="2141">
                  <c:v>0.79890404267975312</c:v>
                </c:pt>
                <c:pt idx="2142">
                  <c:v>0.80743148212348403</c:v>
                </c:pt>
                <c:pt idx="2143">
                  <c:v>0.79419892553277327</c:v>
                </c:pt>
                <c:pt idx="2144">
                  <c:v>0.93557718808498591</c:v>
                </c:pt>
                <c:pt idx="2145">
                  <c:v>0.88490660576183877</c:v>
                </c:pt>
                <c:pt idx="2146">
                  <c:v>0.89055975805419818</c:v>
                </c:pt>
                <c:pt idx="2147">
                  <c:v>0.79955241322444282</c:v>
                </c:pt>
                <c:pt idx="2148">
                  <c:v>0.77071077460113768</c:v>
                </c:pt>
                <c:pt idx="2149">
                  <c:v>0.7407774428960664</c:v>
                </c:pt>
                <c:pt idx="2150">
                  <c:v>0.74471904147332668</c:v>
                </c:pt>
                <c:pt idx="2151">
                  <c:v>0.74714316127959857</c:v>
                </c:pt>
                <c:pt idx="2152">
                  <c:v>0.75447620864292408</c:v>
                </c:pt>
                <c:pt idx="2153">
                  <c:v>0.84416705126656955</c:v>
                </c:pt>
                <c:pt idx="2154">
                  <c:v>0.85853663961437288</c:v>
                </c:pt>
                <c:pt idx="2155">
                  <c:v>0.96409014616969635</c:v>
                </c:pt>
                <c:pt idx="2156">
                  <c:v>0.99113498998087135</c:v>
                </c:pt>
                <c:pt idx="2157">
                  <c:v>0.87687107258216601</c:v>
                </c:pt>
                <c:pt idx="2158">
                  <c:v>0.90277659423924639</c:v>
                </c:pt>
                <c:pt idx="2159">
                  <c:v>0.90277659423924639</c:v>
                </c:pt>
                <c:pt idx="2160">
                  <c:v>0.87174003427184121</c:v>
                </c:pt>
                <c:pt idx="2161">
                  <c:v>0.84786969265614631</c:v>
                </c:pt>
                <c:pt idx="2162">
                  <c:v>0.79138636784017913</c:v>
                </c:pt>
                <c:pt idx="2163">
                  <c:v>0.70686459920104672</c:v>
                </c:pt>
                <c:pt idx="2164">
                  <c:v>0.80844897827005568</c:v>
                </c:pt>
                <c:pt idx="2165">
                  <c:v>0.72606096959692623</c:v>
                </c:pt>
                <c:pt idx="2166">
                  <c:v>0.68107366245998691</c:v>
                </c:pt>
                <c:pt idx="2167">
                  <c:v>0.65769289703615486</c:v>
                </c:pt>
                <c:pt idx="2168">
                  <c:v>0.71238369930703416</c:v>
                </c:pt>
                <c:pt idx="2169">
                  <c:v>0.65716000583289846</c:v>
                </c:pt>
                <c:pt idx="2170">
                  <c:v>0.66914462322901991</c:v>
                </c:pt>
                <c:pt idx="2171">
                  <c:v>0.60348139388286437</c:v>
                </c:pt>
                <c:pt idx="2172">
                  <c:v>0.60619665436777792</c:v>
                </c:pt>
                <c:pt idx="2173">
                  <c:v>0.69577892330008162</c:v>
                </c:pt>
                <c:pt idx="2174">
                  <c:v>0.76207927514783413</c:v>
                </c:pt>
                <c:pt idx="2175">
                  <c:v>0.74760122117695049</c:v>
                </c:pt>
                <c:pt idx="2176">
                  <c:v>0.74765173726460932</c:v>
                </c:pt>
                <c:pt idx="2177">
                  <c:v>0.68329652440747368</c:v>
                </c:pt>
                <c:pt idx="2178">
                  <c:v>0.68554712443315957</c:v>
                </c:pt>
                <c:pt idx="2179">
                  <c:v>0.67958843432104121</c:v>
                </c:pt>
                <c:pt idx="2180">
                  <c:v>0.73827754719976257</c:v>
                </c:pt>
                <c:pt idx="2181">
                  <c:v>0.77100594652869292</c:v>
                </c:pt>
                <c:pt idx="2182">
                  <c:v>0.77369382584290014</c:v>
                </c:pt>
                <c:pt idx="2183">
                  <c:v>0.76300323257415936</c:v>
                </c:pt>
                <c:pt idx="2184">
                  <c:v>0.76428463776178324</c:v>
                </c:pt>
                <c:pt idx="2185">
                  <c:v>0.80477918367109869</c:v>
                </c:pt>
                <c:pt idx="2186">
                  <c:v>0.77600798920161107</c:v>
                </c:pt>
                <c:pt idx="2187">
                  <c:v>0.93044508963529438</c:v>
                </c:pt>
                <c:pt idx="2188">
                  <c:v>0.93778756022818643</c:v>
                </c:pt>
                <c:pt idx="2189">
                  <c:v>0.97065384047317171</c:v>
                </c:pt>
                <c:pt idx="2190">
                  <c:v>0.97065384047317171</c:v>
                </c:pt>
                <c:pt idx="2191">
                  <c:v>0.93794112800114593</c:v>
                </c:pt>
                <c:pt idx="2192">
                  <c:v>0.90594141017448326</c:v>
                </c:pt>
                <c:pt idx="2193">
                  <c:v>0.89551639378684944</c:v>
                </c:pt>
                <c:pt idx="2194">
                  <c:v>0.90306323858842752</c:v>
                </c:pt>
                <c:pt idx="2195">
                  <c:v>1.0551209268674548</c:v>
                </c:pt>
                <c:pt idx="2196">
                  <c:v>1.0068161372606355</c:v>
                </c:pt>
                <c:pt idx="2197">
                  <c:v>0.99639631431936149</c:v>
                </c:pt>
                <c:pt idx="2198">
                  <c:v>0.98371203577070587</c:v>
                </c:pt>
                <c:pt idx="2199">
                  <c:v>1.1056764218158035</c:v>
                </c:pt>
                <c:pt idx="2200">
                  <c:v>1.1014153305622201</c:v>
                </c:pt>
                <c:pt idx="2201">
                  <c:v>1.0668029178479908</c:v>
                </c:pt>
                <c:pt idx="2202">
                  <c:v>1.1358007508080668</c:v>
                </c:pt>
                <c:pt idx="2203">
                  <c:v>1.0763316057048484</c:v>
                </c:pt>
                <c:pt idx="2204">
                  <c:v>1.1403918363997496</c:v>
                </c:pt>
                <c:pt idx="2205">
                  <c:v>1.0683363520576901</c:v>
                </c:pt>
                <c:pt idx="2206">
                  <c:v>0.99198165546328421</c:v>
                </c:pt>
                <c:pt idx="2207">
                  <c:v>1.0719464095987439</c:v>
                </c:pt>
                <c:pt idx="2208">
                  <c:v>1.0816163525938605</c:v>
                </c:pt>
                <c:pt idx="2209">
                  <c:v>0.9869031830370748</c:v>
                </c:pt>
                <c:pt idx="2210">
                  <c:v>0.89782560095228403</c:v>
                </c:pt>
                <c:pt idx="2211">
                  <c:v>0.87628738707399412</c:v>
                </c:pt>
                <c:pt idx="2212">
                  <c:v>0.85429132775548045</c:v>
                </c:pt>
                <c:pt idx="2213">
                  <c:v>0.88497907091185635</c:v>
                </c:pt>
                <c:pt idx="2214">
                  <c:v>0.89446827898114023</c:v>
                </c:pt>
                <c:pt idx="2215">
                  <c:v>0.84796116198008331</c:v>
                </c:pt>
                <c:pt idx="2216">
                  <c:v>0.78865910763772884</c:v>
                </c:pt>
                <c:pt idx="2217">
                  <c:v>0.83948640015540099</c:v>
                </c:pt>
                <c:pt idx="2218">
                  <c:v>0.90919687476626809</c:v>
                </c:pt>
                <c:pt idx="2219">
                  <c:v>0.90919687476626809</c:v>
                </c:pt>
                <c:pt idx="2220">
                  <c:v>0.94237760397892445</c:v>
                </c:pt>
                <c:pt idx="2221">
                  <c:v>0.92322074941773058</c:v>
                </c:pt>
                <c:pt idx="2222">
                  <c:v>0.91257924816103275</c:v>
                </c:pt>
                <c:pt idx="2223">
                  <c:v>0.8219305102433061</c:v>
                </c:pt>
                <c:pt idx="2224">
                  <c:v>0.86129037348106718</c:v>
                </c:pt>
                <c:pt idx="2225">
                  <c:v>0.77276876233768255</c:v>
                </c:pt>
                <c:pt idx="2226">
                  <c:v>0.87301689657051407</c:v>
                </c:pt>
                <c:pt idx="2227">
                  <c:v>0.7389901227187271</c:v>
                </c:pt>
                <c:pt idx="2228">
                  <c:v>0.79600129754250037</c:v>
                </c:pt>
                <c:pt idx="2229">
                  <c:v>0.78706410467715515</c:v>
                </c:pt>
                <c:pt idx="2230">
                  <c:v>0.74099550528564184</c:v>
                </c:pt>
                <c:pt idx="2231">
                  <c:v>0.71446791860055725</c:v>
                </c:pt>
                <c:pt idx="2232">
                  <c:v>0.74496429417523291</c:v>
                </c:pt>
                <c:pt idx="2233">
                  <c:v>0.66779912993704504</c:v>
                </c:pt>
                <c:pt idx="2234">
                  <c:v>0.69656561096046199</c:v>
                </c:pt>
                <c:pt idx="2235">
                  <c:v>0.74611763496277617</c:v>
                </c:pt>
                <c:pt idx="2236">
                  <c:v>0.74695574395306252</c:v>
                </c:pt>
                <c:pt idx="2237">
                  <c:v>0.76636139789453828</c:v>
                </c:pt>
                <c:pt idx="2238">
                  <c:v>0.7649608829597323</c:v>
                </c:pt>
                <c:pt idx="2239">
                  <c:v>0.76317431958499327</c:v>
                </c:pt>
                <c:pt idx="2240">
                  <c:v>0.77988902103244861</c:v>
                </c:pt>
                <c:pt idx="2241">
                  <c:v>0.68752214782989762</c:v>
                </c:pt>
                <c:pt idx="2242">
                  <c:v>0.76721145244621058</c:v>
                </c:pt>
                <c:pt idx="2243">
                  <c:v>0.65746901310158257</c:v>
                </c:pt>
                <c:pt idx="2244">
                  <c:v>0.57763897388909413</c:v>
                </c:pt>
                <c:pt idx="2245">
                  <c:v>0.54986596076433536</c:v>
                </c:pt>
                <c:pt idx="2246">
                  <c:v>0.62272411142912565</c:v>
                </c:pt>
                <c:pt idx="2247">
                  <c:v>0.62288070655803973</c:v>
                </c:pt>
                <c:pt idx="2248">
                  <c:v>0.63684457824293461</c:v>
                </c:pt>
                <c:pt idx="2249">
                  <c:v>0.57297548331117787</c:v>
                </c:pt>
                <c:pt idx="2250">
                  <c:v>0.65126073346433966</c:v>
                </c:pt>
                <c:pt idx="2251">
                  <c:v>0.65437211609429902</c:v>
                </c:pt>
                <c:pt idx="2252">
                  <c:v>0.67971075356145094</c:v>
                </c:pt>
                <c:pt idx="2253">
                  <c:v>0.66377795383455673</c:v>
                </c:pt>
                <c:pt idx="2254">
                  <c:v>0.72062798160944119</c:v>
                </c:pt>
                <c:pt idx="2255">
                  <c:v>0.82076619131970519</c:v>
                </c:pt>
                <c:pt idx="2256">
                  <c:v>0.832719014054635</c:v>
                </c:pt>
                <c:pt idx="2257">
                  <c:v>0.88779335351615773</c:v>
                </c:pt>
                <c:pt idx="2258">
                  <c:v>0.86565770038030565</c:v>
                </c:pt>
                <c:pt idx="2259">
                  <c:v>0.94171088091252519</c:v>
                </c:pt>
                <c:pt idx="2260">
                  <c:v>0.93764206687359153</c:v>
                </c:pt>
                <c:pt idx="2261">
                  <c:v>0.93023446871013182</c:v>
                </c:pt>
                <c:pt idx="2262">
                  <c:v>0.79600240175907178</c:v>
                </c:pt>
                <c:pt idx="2263">
                  <c:v>0.81809599189385229</c:v>
                </c:pt>
                <c:pt idx="2264">
                  <c:v>0.75491933843371228</c:v>
                </c:pt>
                <c:pt idx="2265">
                  <c:v>0.75491933843371228</c:v>
                </c:pt>
                <c:pt idx="2266">
                  <c:v>0.79643334336176863</c:v>
                </c:pt>
                <c:pt idx="2267">
                  <c:v>0.80021050389182269</c:v>
                </c:pt>
                <c:pt idx="2268">
                  <c:v>0.72417121239444138</c:v>
                </c:pt>
                <c:pt idx="2269">
                  <c:v>0.74259731429717868</c:v>
                </c:pt>
                <c:pt idx="2270">
                  <c:v>0.83764154020944093</c:v>
                </c:pt>
                <c:pt idx="2271">
                  <c:v>0.85664659540515586</c:v>
                </c:pt>
                <c:pt idx="2272">
                  <c:v>0.87792739850187573</c:v>
                </c:pt>
                <c:pt idx="2273">
                  <c:v>0.82203979803346294</c:v>
                </c:pt>
                <c:pt idx="2274">
                  <c:v>0.74654457689654363</c:v>
                </c:pt>
                <c:pt idx="2275">
                  <c:v>0.70294249329286096</c:v>
                </c:pt>
                <c:pt idx="2276">
                  <c:v>0.67724964248867081</c:v>
                </c:pt>
                <c:pt idx="2277">
                  <c:v>0.74611447077888571</c:v>
                </c:pt>
                <c:pt idx="2278">
                  <c:v>0.70205548767352377</c:v>
                </c:pt>
                <c:pt idx="2279">
                  <c:v>0.61093387573960012</c:v>
                </c:pt>
                <c:pt idx="2280">
                  <c:v>0.67108844958127667</c:v>
                </c:pt>
                <c:pt idx="2281">
                  <c:v>0.7000627691236514</c:v>
                </c:pt>
                <c:pt idx="2282">
                  <c:v>0.56601073245699485</c:v>
                </c:pt>
                <c:pt idx="2283">
                  <c:v>0.65064109985968488</c:v>
                </c:pt>
                <c:pt idx="2284">
                  <c:v>0.81144417850558415</c:v>
                </c:pt>
                <c:pt idx="2285">
                  <c:v>1.0745508502450041</c:v>
                </c:pt>
                <c:pt idx="2286">
                  <c:v>1.1723806218371462</c:v>
                </c:pt>
                <c:pt idx="2287">
                  <c:v>1.2910990577180452</c:v>
                </c:pt>
                <c:pt idx="2288">
                  <c:v>1.4190243717664135</c:v>
                </c:pt>
                <c:pt idx="2289">
                  <c:v>1.2722040278489442</c:v>
                </c:pt>
                <c:pt idx="2290">
                  <c:v>1.1222545327678397</c:v>
                </c:pt>
                <c:pt idx="2291">
                  <c:v>1.2907145601934067</c:v>
                </c:pt>
                <c:pt idx="2292">
                  <c:v>1.2325240456746613</c:v>
                </c:pt>
                <c:pt idx="2293">
                  <c:v>1.2961793412163636</c:v>
                </c:pt>
                <c:pt idx="2294">
                  <c:v>1.336127887908062</c:v>
                </c:pt>
                <c:pt idx="2295">
                  <c:v>1.2537923038566277</c:v>
                </c:pt>
                <c:pt idx="2296">
                  <c:v>1.3183904378790257</c:v>
                </c:pt>
                <c:pt idx="2297">
                  <c:v>1.1993371449399548</c:v>
                </c:pt>
                <c:pt idx="2298">
                  <c:v>1.1459330513408603</c:v>
                </c:pt>
                <c:pt idx="2299">
                  <c:v>1.1119066456125792</c:v>
                </c:pt>
                <c:pt idx="2300">
                  <c:v>0.9773444482201844</c:v>
                </c:pt>
                <c:pt idx="2301">
                  <c:v>0.9430316687925353</c:v>
                </c:pt>
                <c:pt idx="2302">
                  <c:v>0.87502271628132755</c:v>
                </c:pt>
                <c:pt idx="2303">
                  <c:v>0.95736522828321491</c:v>
                </c:pt>
                <c:pt idx="2304">
                  <c:v>1.0139581601359418</c:v>
                </c:pt>
                <c:pt idx="2305">
                  <c:v>1.0010596053380294</c:v>
                </c:pt>
                <c:pt idx="2306">
                  <c:v>1.0513759847862403</c:v>
                </c:pt>
                <c:pt idx="2307">
                  <c:v>0.96398662399029644</c:v>
                </c:pt>
                <c:pt idx="2308">
                  <c:v>1.0455959630426743</c:v>
                </c:pt>
                <c:pt idx="2309">
                  <c:v>1.0254496022695654</c:v>
                </c:pt>
                <c:pt idx="2310">
                  <c:v>0.90422001844796007</c:v>
                </c:pt>
                <c:pt idx="2311">
                  <c:v>0.86484912909109579</c:v>
                </c:pt>
                <c:pt idx="2312">
                  <c:v>0.81148335979750852</c:v>
                </c:pt>
                <c:pt idx="2313">
                  <c:v>0.82990603598098611</c:v>
                </c:pt>
                <c:pt idx="2314">
                  <c:v>0.92060931492039288</c:v>
                </c:pt>
                <c:pt idx="2315">
                  <c:v>0.95406942746590662</c:v>
                </c:pt>
                <c:pt idx="2316">
                  <c:v>0.91155748004445447</c:v>
                </c:pt>
                <c:pt idx="2317">
                  <c:v>0.87571168815024325</c:v>
                </c:pt>
                <c:pt idx="2318">
                  <c:v>0.85478519578396461</c:v>
                </c:pt>
                <c:pt idx="2319">
                  <c:v>0.9176214801359307</c:v>
                </c:pt>
                <c:pt idx="2320">
                  <c:v>0.9311951873843799</c:v>
                </c:pt>
                <c:pt idx="2321">
                  <c:v>0.93264737315263702</c:v>
                </c:pt>
                <c:pt idx="2322">
                  <c:v>0.88590045309213306</c:v>
                </c:pt>
                <c:pt idx="2323">
                  <c:v>0.88590045309213306</c:v>
                </c:pt>
                <c:pt idx="2324">
                  <c:v>0.80436750099469267</c:v>
                </c:pt>
                <c:pt idx="2325">
                  <c:v>0.82710306399854128</c:v>
                </c:pt>
                <c:pt idx="2326">
                  <c:v>0.70430713827336822</c:v>
                </c:pt>
                <c:pt idx="2327">
                  <c:v>0.70345062029106942</c:v>
                </c:pt>
                <c:pt idx="2328">
                  <c:v>0.68260614256805019</c:v>
                </c:pt>
                <c:pt idx="2329">
                  <c:v>0.72035685344914524</c:v>
                </c:pt>
                <c:pt idx="2330">
                  <c:v>0.66488493440816088</c:v>
                </c:pt>
                <c:pt idx="2331">
                  <c:v>0.63155634124948101</c:v>
                </c:pt>
                <c:pt idx="2332">
                  <c:v>0.58646210479670935</c:v>
                </c:pt>
                <c:pt idx="2333">
                  <c:v>0.56113651587557101</c:v>
                </c:pt>
                <c:pt idx="2334">
                  <c:v>0.51876274196504935</c:v>
                </c:pt>
                <c:pt idx="2335">
                  <c:v>0.5465529381185158</c:v>
                </c:pt>
                <c:pt idx="2336">
                  <c:v>0.55468189334854257</c:v>
                </c:pt>
                <c:pt idx="2337">
                  <c:v>0.5601098909516451</c:v>
                </c:pt>
                <c:pt idx="2338">
                  <c:v>0.58181387725249911</c:v>
                </c:pt>
                <c:pt idx="2339">
                  <c:v>0.48403632299388116</c:v>
                </c:pt>
                <c:pt idx="2340">
                  <c:v>0.41110241049105828</c:v>
                </c:pt>
                <c:pt idx="2341">
                  <c:v>0.48411873103714798</c:v>
                </c:pt>
                <c:pt idx="2342">
                  <c:v>0.50257891600867799</c:v>
                </c:pt>
                <c:pt idx="2343">
                  <c:v>0.51913492008353468</c:v>
                </c:pt>
                <c:pt idx="2344">
                  <c:v>0.51913492008353468</c:v>
                </c:pt>
                <c:pt idx="2345">
                  <c:v>0.44589803737903849</c:v>
                </c:pt>
                <c:pt idx="2346">
                  <c:v>0.58185591166146378</c:v>
                </c:pt>
                <c:pt idx="2347">
                  <c:v>0.5534340057274153</c:v>
                </c:pt>
                <c:pt idx="2348">
                  <c:v>0.43198667659388018</c:v>
                </c:pt>
                <c:pt idx="2349">
                  <c:v>0.43198667659388018</c:v>
                </c:pt>
                <c:pt idx="2350">
                  <c:v>0.36422085109186786</c:v>
                </c:pt>
                <c:pt idx="2351">
                  <c:v>0.34565980417034653</c:v>
                </c:pt>
                <c:pt idx="2352">
                  <c:v>0.32534831121445801</c:v>
                </c:pt>
                <c:pt idx="2353">
                  <c:v>0.28497978370383992</c:v>
                </c:pt>
                <c:pt idx="2354">
                  <c:v>0.26367522546116412</c:v>
                </c:pt>
                <c:pt idx="2355">
                  <c:v>2.8749252471086333E-2</c:v>
                </c:pt>
                <c:pt idx="2356">
                  <c:v>4.8112747253278618E-2</c:v>
                </c:pt>
                <c:pt idx="2357">
                  <c:v>1.8289502910875794E-2</c:v>
                </c:pt>
                <c:pt idx="2358">
                  <c:v>-3.0526689553712013E-2</c:v>
                </c:pt>
                <c:pt idx="2359">
                  <c:v>-1.8249740662548936E-2</c:v>
                </c:pt>
                <c:pt idx="2360">
                  <c:v>-1.8249740662548936E-2</c:v>
                </c:pt>
                <c:pt idx="2361">
                  <c:v>-0.15291892126811332</c:v>
                </c:pt>
                <c:pt idx="2362">
                  <c:v>-0.1391317324458704</c:v>
                </c:pt>
                <c:pt idx="2363">
                  <c:v>-7.5310820781218091E-2</c:v>
                </c:pt>
                <c:pt idx="2364">
                  <c:v>-0.14074522470737977</c:v>
                </c:pt>
                <c:pt idx="2365">
                  <c:v>-0.17250565801970744</c:v>
                </c:pt>
                <c:pt idx="2366">
                  <c:v>-0.23735507957403199</c:v>
                </c:pt>
                <c:pt idx="2367">
                  <c:v>-0.22528509436796917</c:v>
                </c:pt>
                <c:pt idx="2368">
                  <c:v>-0.27639773842073945</c:v>
                </c:pt>
                <c:pt idx="2369">
                  <c:v>-0.25215325319451742</c:v>
                </c:pt>
                <c:pt idx="2370">
                  <c:v>-0.3210526972424862</c:v>
                </c:pt>
                <c:pt idx="2371">
                  <c:v>-0.25816675050991589</c:v>
                </c:pt>
                <c:pt idx="2372">
                  <c:v>-0.27418049775457737</c:v>
                </c:pt>
                <c:pt idx="2373">
                  <c:v>-0.19008772193323914</c:v>
                </c:pt>
                <c:pt idx="2374">
                  <c:v>-0.14032669263464326</c:v>
                </c:pt>
                <c:pt idx="2375">
                  <c:v>-0.21254639059190034</c:v>
                </c:pt>
                <c:pt idx="2376">
                  <c:v>-0.11851420649220841</c:v>
                </c:pt>
                <c:pt idx="2377">
                  <c:v>-4.9713014259477828E-2</c:v>
                </c:pt>
                <c:pt idx="2378">
                  <c:v>-0.12696358039891448</c:v>
                </c:pt>
                <c:pt idx="2379">
                  <c:v>-3.6740807163924798E-2</c:v>
                </c:pt>
                <c:pt idx="2380">
                  <c:v>-3.6740807163924798E-2</c:v>
                </c:pt>
                <c:pt idx="2381">
                  <c:v>9.2598230235365633E-2</c:v>
                </c:pt>
                <c:pt idx="2382">
                  <c:v>0.1759255318403268</c:v>
                </c:pt>
                <c:pt idx="2383">
                  <c:v>0.24711346923024033</c:v>
                </c:pt>
                <c:pt idx="2384">
                  <c:v>0.17880660781820654</c:v>
                </c:pt>
                <c:pt idx="2385">
                  <c:v>0.2479976666767961</c:v>
                </c:pt>
                <c:pt idx="2386">
                  <c:v>0.11863420361764888</c:v>
                </c:pt>
                <c:pt idx="2387">
                  <c:v>0.1002000309298581</c:v>
                </c:pt>
                <c:pt idx="2388">
                  <c:v>7.3322091449038562E-2</c:v>
                </c:pt>
                <c:pt idx="2389">
                  <c:v>0.15592203095876964</c:v>
                </c:pt>
                <c:pt idx="2390">
                  <c:v>0.11123636621835907</c:v>
                </c:pt>
                <c:pt idx="2391">
                  <c:v>0.15164881487169529</c:v>
                </c:pt>
                <c:pt idx="2392">
                  <c:v>0.14790095075379642</c:v>
                </c:pt>
                <c:pt idx="2393">
                  <c:v>0.20948189372745107</c:v>
                </c:pt>
                <c:pt idx="2394">
                  <c:v>0.29296439009832703</c:v>
                </c:pt>
                <c:pt idx="2395">
                  <c:v>0.14092117614657629</c:v>
                </c:pt>
                <c:pt idx="2396">
                  <c:v>0.13319545078145623</c:v>
                </c:pt>
                <c:pt idx="2397">
                  <c:v>0.14573213486320366</c:v>
                </c:pt>
                <c:pt idx="2398">
                  <c:v>0.21314411789813251</c:v>
                </c:pt>
                <c:pt idx="2399">
                  <c:v>0.29432326827552613</c:v>
                </c:pt>
                <c:pt idx="2400">
                  <c:v>0.22550467869500884</c:v>
                </c:pt>
                <c:pt idx="2401">
                  <c:v>0.19152825405685212</c:v>
                </c:pt>
                <c:pt idx="2402">
                  <c:v>0.15736231700626466</c:v>
                </c:pt>
                <c:pt idx="2403">
                  <c:v>0.19372128691543763</c:v>
                </c:pt>
                <c:pt idx="2404">
                  <c:v>0.19524728558408719</c:v>
                </c:pt>
                <c:pt idx="2405">
                  <c:v>0.26465766193027851</c:v>
                </c:pt>
                <c:pt idx="2406">
                  <c:v>0.23262840599748288</c:v>
                </c:pt>
                <c:pt idx="2407">
                  <c:v>0.13583878561267565</c:v>
                </c:pt>
                <c:pt idx="2408">
                  <c:v>7.2275576930570434E-2</c:v>
                </c:pt>
                <c:pt idx="2409">
                  <c:v>6.7451325089998182E-2</c:v>
                </c:pt>
                <c:pt idx="2410">
                  <c:v>4.1497747904878056E-2</c:v>
                </c:pt>
                <c:pt idx="2411">
                  <c:v>7.1376080761403043E-3</c:v>
                </c:pt>
                <c:pt idx="2412">
                  <c:v>-4.7859195839982452E-2</c:v>
                </c:pt>
                <c:pt idx="2413">
                  <c:v>-9.4058543074740722E-2</c:v>
                </c:pt>
                <c:pt idx="2414">
                  <c:v>-9.4058543074740722E-2</c:v>
                </c:pt>
                <c:pt idx="2415">
                  <c:v>-9.1021927596262237E-2</c:v>
                </c:pt>
                <c:pt idx="2416">
                  <c:v>-0.12767597867302893</c:v>
                </c:pt>
                <c:pt idx="2417">
                  <c:v>5.6073275479589348E-3</c:v>
                </c:pt>
                <c:pt idx="2418">
                  <c:v>4.7714936187111361E-2</c:v>
                </c:pt>
                <c:pt idx="2419">
                  <c:v>1.8984791612031676E-2</c:v>
                </c:pt>
                <c:pt idx="2420">
                  <c:v>8.1273968427222135E-2</c:v>
                </c:pt>
                <c:pt idx="2421">
                  <c:v>6.1349914285461417E-2</c:v>
                </c:pt>
                <c:pt idx="2422">
                  <c:v>0.14099363877887031</c:v>
                </c:pt>
                <c:pt idx="2423">
                  <c:v>4.8100303828870275E-2</c:v>
                </c:pt>
                <c:pt idx="2424">
                  <c:v>0.1428882030147583</c:v>
                </c:pt>
                <c:pt idx="2425">
                  <c:v>0.37807205574061303</c:v>
                </c:pt>
                <c:pt idx="2426">
                  <c:v>0.29151419681764951</c:v>
                </c:pt>
                <c:pt idx="2427">
                  <c:v>0.26305729566359737</c:v>
                </c:pt>
                <c:pt idx="2428">
                  <c:v>0.20283117696344613</c:v>
                </c:pt>
                <c:pt idx="2429">
                  <c:v>9.3484931647436473E-2</c:v>
                </c:pt>
                <c:pt idx="2430">
                  <c:v>-7.6430377375479336E-2</c:v>
                </c:pt>
                <c:pt idx="2431">
                  <c:v>0.10255912246825957</c:v>
                </c:pt>
                <c:pt idx="2432">
                  <c:v>0.1776526097483403</c:v>
                </c:pt>
                <c:pt idx="2433">
                  <c:v>0.18550947965381265</c:v>
                </c:pt>
                <c:pt idx="2434">
                  <c:v>7.7122803063895948E-2</c:v>
                </c:pt>
                <c:pt idx="2435">
                  <c:v>0.25516161748458077</c:v>
                </c:pt>
                <c:pt idx="2436">
                  <c:v>0.24344339808494445</c:v>
                </c:pt>
                <c:pt idx="2437">
                  <c:v>0.20134138233647594</c:v>
                </c:pt>
                <c:pt idx="2438">
                  <c:v>0.28675789538926594</c:v>
                </c:pt>
                <c:pt idx="2439">
                  <c:v>0.28494401557829729</c:v>
                </c:pt>
                <c:pt idx="2440">
                  <c:v>0.17261863656143575</c:v>
                </c:pt>
                <c:pt idx="2441">
                  <c:v>0.16154258458908669</c:v>
                </c:pt>
                <c:pt idx="2442">
                  <c:v>9.8812073254241489E-2</c:v>
                </c:pt>
                <c:pt idx="2443">
                  <c:v>0.20464805238147699</c:v>
                </c:pt>
                <c:pt idx="2444">
                  <c:v>0.14783541011517468</c:v>
                </c:pt>
                <c:pt idx="2445">
                  <c:v>4.9343192068414768E-2</c:v>
                </c:pt>
                <c:pt idx="2446">
                  <c:v>1.2206357717855065E-2</c:v>
                </c:pt>
                <c:pt idx="2447">
                  <c:v>3.6837570319334753E-2</c:v>
                </c:pt>
                <c:pt idx="2448">
                  <c:v>0.10850080807724019</c:v>
                </c:pt>
                <c:pt idx="2449">
                  <c:v>0.11267409843772562</c:v>
                </c:pt>
                <c:pt idx="2450">
                  <c:v>0.14498035486301775</c:v>
                </c:pt>
                <c:pt idx="2451">
                  <c:v>0.21317000760761828</c:v>
                </c:pt>
                <c:pt idx="2452">
                  <c:v>0.21989035497384354</c:v>
                </c:pt>
                <c:pt idx="2453">
                  <c:v>5.5845579015164105E-2</c:v>
                </c:pt>
                <c:pt idx="2454">
                  <c:v>4.8735414498874731E-2</c:v>
                </c:pt>
                <c:pt idx="2455">
                  <c:v>4.8735414498874731E-2</c:v>
                </c:pt>
                <c:pt idx="2456">
                  <c:v>0.18594893558668196</c:v>
                </c:pt>
                <c:pt idx="2457">
                  <c:v>0.12078123242868107</c:v>
                </c:pt>
                <c:pt idx="2458">
                  <c:v>0.25945882772703399</c:v>
                </c:pt>
                <c:pt idx="2459">
                  <c:v>0.23188142552103816</c:v>
                </c:pt>
                <c:pt idx="2460">
                  <c:v>0.13344677641812716</c:v>
                </c:pt>
                <c:pt idx="2461">
                  <c:v>0.16107145152376928</c:v>
                </c:pt>
                <c:pt idx="2462">
                  <c:v>2.2225332831937263E-2</c:v>
                </c:pt>
                <c:pt idx="2463">
                  <c:v>9.5318553722657778E-3</c:v>
                </c:pt>
                <c:pt idx="2464">
                  <c:v>5.8400697827797277E-2</c:v>
                </c:pt>
                <c:pt idx="2465">
                  <c:v>0.23171278886325919</c:v>
                </c:pt>
                <c:pt idx="2466">
                  <c:v>0.23349693921490841</c:v>
                </c:pt>
                <c:pt idx="2467">
                  <c:v>0.12187115913242118</c:v>
                </c:pt>
                <c:pt idx="2468">
                  <c:v>0.11101199005712684</c:v>
                </c:pt>
                <c:pt idx="2469">
                  <c:v>7.1092273886905283E-2</c:v>
                </c:pt>
                <c:pt idx="2470">
                  <c:v>-9.4048643744665525E-2</c:v>
                </c:pt>
                <c:pt idx="2471">
                  <c:v>-3.8824742132381657E-2</c:v>
                </c:pt>
                <c:pt idx="2472">
                  <c:v>-0.11866457427919702</c:v>
                </c:pt>
                <c:pt idx="2473">
                  <c:v>-0.11469966888269863</c:v>
                </c:pt>
                <c:pt idx="2474">
                  <c:v>-0.11369392451249656</c:v>
                </c:pt>
                <c:pt idx="2475">
                  <c:v>-0.14599073296768619</c:v>
                </c:pt>
                <c:pt idx="2476">
                  <c:v>-0.11272604446523202</c:v>
                </c:pt>
                <c:pt idx="2477">
                  <c:v>-8.3972013918739707E-2</c:v>
                </c:pt>
                <c:pt idx="2478">
                  <c:v>-8.2409102022965919E-2</c:v>
                </c:pt>
                <c:pt idx="2479">
                  <c:v>-0.1100755375222392</c:v>
                </c:pt>
                <c:pt idx="2480">
                  <c:v>-0.1100755375222392</c:v>
                </c:pt>
                <c:pt idx="2481">
                  <c:v>-0.12071862397718774</c:v>
                </c:pt>
                <c:pt idx="2482">
                  <c:v>-8.106125014818337E-2</c:v>
                </c:pt>
                <c:pt idx="2483">
                  <c:v>-0.17865390978935933</c:v>
                </c:pt>
                <c:pt idx="2484">
                  <c:v>-0.17520213810481577</c:v>
                </c:pt>
                <c:pt idx="2485">
                  <c:v>-0.19855148636454675</c:v>
                </c:pt>
                <c:pt idx="2486">
                  <c:v>-0.20471051059514625</c:v>
                </c:pt>
                <c:pt idx="2487">
                  <c:v>-0.28836072925135486</c:v>
                </c:pt>
                <c:pt idx="2488">
                  <c:v>-0.26366990615146535</c:v>
                </c:pt>
                <c:pt idx="2489">
                  <c:v>-0.26852649152371599</c:v>
                </c:pt>
                <c:pt idx="2490">
                  <c:v>-0.25204378024673674</c:v>
                </c:pt>
                <c:pt idx="2491">
                  <c:v>-0.1912778623792363</c:v>
                </c:pt>
                <c:pt idx="2492">
                  <c:v>-0.26476568427632335</c:v>
                </c:pt>
                <c:pt idx="2493">
                  <c:v>-0.1704616555956274</c:v>
                </c:pt>
                <c:pt idx="2494">
                  <c:v>-0.22651281576225563</c:v>
                </c:pt>
                <c:pt idx="2495">
                  <c:v>-6.9098546343085626E-2</c:v>
                </c:pt>
                <c:pt idx="2496">
                  <c:v>-0.13980654005564727</c:v>
                </c:pt>
                <c:pt idx="2497">
                  <c:v>-0.20145987295759282</c:v>
                </c:pt>
                <c:pt idx="2498">
                  <c:v>-0.18821782973232509</c:v>
                </c:pt>
                <c:pt idx="2499">
                  <c:v>-0.28110836947637041</c:v>
                </c:pt>
                <c:pt idx="2500">
                  <c:v>-0.23989260667588569</c:v>
                </c:pt>
                <c:pt idx="2501">
                  <c:v>-0.17319225615068917</c:v>
                </c:pt>
                <c:pt idx="2502">
                  <c:v>-0.15362522027089603</c:v>
                </c:pt>
                <c:pt idx="2503">
                  <c:v>-0.16955750330872188</c:v>
                </c:pt>
                <c:pt idx="2504">
                  <c:v>-0.2210781984683807</c:v>
                </c:pt>
                <c:pt idx="2505">
                  <c:v>-0.14544479309673611</c:v>
                </c:pt>
                <c:pt idx="2506">
                  <c:v>-0.18490408837094988</c:v>
                </c:pt>
                <c:pt idx="2507">
                  <c:v>-0.26253591062323245</c:v>
                </c:pt>
                <c:pt idx="2508">
                  <c:v>-0.24315657602996318</c:v>
                </c:pt>
                <c:pt idx="2509">
                  <c:v>-0.28801814296791312</c:v>
                </c:pt>
                <c:pt idx="2510">
                  <c:v>-0.28654458623970847</c:v>
                </c:pt>
                <c:pt idx="2511">
                  <c:v>-0.2614575440943307</c:v>
                </c:pt>
                <c:pt idx="2512">
                  <c:v>-0.30902102958301408</c:v>
                </c:pt>
                <c:pt idx="2513">
                  <c:v>-0.26898682884687253</c:v>
                </c:pt>
                <c:pt idx="2514">
                  <c:v>-0.24927291563149553</c:v>
                </c:pt>
                <c:pt idx="2515">
                  <c:v>-0.28404686278998947</c:v>
                </c:pt>
                <c:pt idx="2516">
                  <c:v>-0.3580708628885993</c:v>
                </c:pt>
                <c:pt idx="2517">
                  <c:v>-0.37677290335508723</c:v>
                </c:pt>
                <c:pt idx="2518">
                  <c:v>-0.43693010112902597</c:v>
                </c:pt>
                <c:pt idx="2519">
                  <c:v>-0.49794093863988709</c:v>
                </c:pt>
                <c:pt idx="2520">
                  <c:v>-0.54959661195735032</c:v>
                </c:pt>
                <c:pt idx="2521">
                  <c:v>-0.66005308913155469</c:v>
                </c:pt>
                <c:pt idx="2522">
                  <c:v>-0.60993684119990055</c:v>
                </c:pt>
                <c:pt idx="2523">
                  <c:v>-0.6550130846347284</c:v>
                </c:pt>
                <c:pt idx="2524">
                  <c:v>-0.67742752566314213</c:v>
                </c:pt>
                <c:pt idx="2525">
                  <c:v>-0.67742752566314213</c:v>
                </c:pt>
                <c:pt idx="2526">
                  <c:v>-0.71352393622853094</c:v>
                </c:pt>
                <c:pt idx="2527">
                  <c:v>-0.67920039125444864</c:v>
                </c:pt>
                <c:pt idx="2528">
                  <c:v>-0.77888545836898304</c:v>
                </c:pt>
                <c:pt idx="2529">
                  <c:v>-0.84889839766843955</c:v>
                </c:pt>
                <c:pt idx="2530">
                  <c:v>-0.78519565165740468</c:v>
                </c:pt>
                <c:pt idx="2531">
                  <c:v>-0.91631882639846229</c:v>
                </c:pt>
                <c:pt idx="2532">
                  <c:v>-0.90440645163053091</c:v>
                </c:pt>
                <c:pt idx="2533">
                  <c:v>-0.87846090301408919</c:v>
                </c:pt>
                <c:pt idx="2534">
                  <c:v>-0.92674542621230882</c:v>
                </c:pt>
                <c:pt idx="2535">
                  <c:v>-0.97366674197848924</c:v>
                </c:pt>
                <c:pt idx="2536">
                  <c:v>-1.0092877685582897</c:v>
                </c:pt>
                <c:pt idx="2537">
                  <c:v>-1.0933741135683557</c:v>
                </c:pt>
                <c:pt idx="2538">
                  <c:v>-1.0188454631709807</c:v>
                </c:pt>
                <c:pt idx="2539">
                  <c:v>-1.016110332390302</c:v>
                </c:pt>
                <c:pt idx="2540">
                  <c:v>-1.0307392616711815</c:v>
                </c:pt>
                <c:pt idx="2541">
                  <c:v>-1.0232622793440547</c:v>
                </c:pt>
                <c:pt idx="2542">
                  <c:v>-1.0602290232019642</c:v>
                </c:pt>
                <c:pt idx="2543">
                  <c:v>-0.98856469075194364</c:v>
                </c:pt>
                <c:pt idx="2544">
                  <c:v>-0.95950288190101418</c:v>
                </c:pt>
                <c:pt idx="2545">
                  <c:v>-0.95821040933309709</c:v>
                </c:pt>
                <c:pt idx="2546">
                  <c:v>-0.99613559776929728</c:v>
                </c:pt>
                <c:pt idx="2547">
                  <c:v>-0.97059326444086724</c:v>
                </c:pt>
                <c:pt idx="2548">
                  <c:v>-1.0435149089054356</c:v>
                </c:pt>
                <c:pt idx="2549">
                  <c:v>-0.9708417024185676</c:v>
                </c:pt>
                <c:pt idx="2550">
                  <c:v>-1.0615474344869245</c:v>
                </c:pt>
                <c:pt idx="2551">
                  <c:v>-1.1146547291734192</c:v>
                </c:pt>
                <c:pt idx="2552">
                  <c:v>-1.1307270920019652</c:v>
                </c:pt>
                <c:pt idx="2553">
                  <c:v>-1.1647252764390505</c:v>
                </c:pt>
                <c:pt idx="2554">
                  <c:v>-1.2417064059025742</c:v>
                </c:pt>
                <c:pt idx="2555">
                  <c:v>-1.0536570747388281</c:v>
                </c:pt>
                <c:pt idx="2556">
                  <c:v>-0.98971676354960547</c:v>
                </c:pt>
                <c:pt idx="2557">
                  <c:v>-1.0595187452362247</c:v>
                </c:pt>
                <c:pt idx="2558">
                  <c:v>-1.1485272007200231</c:v>
                </c:pt>
                <c:pt idx="2559">
                  <c:v>-1.043774468279171</c:v>
                </c:pt>
                <c:pt idx="2560">
                  <c:v>-1.1075278843609948</c:v>
                </c:pt>
                <c:pt idx="2561">
                  <c:v>-1.190783187126305</c:v>
                </c:pt>
                <c:pt idx="2562">
                  <c:v>-1.0423892671473862</c:v>
                </c:pt>
                <c:pt idx="2563">
                  <c:v>-0.88740393119223282</c:v>
                </c:pt>
                <c:pt idx="2564">
                  <c:v>-0.98621111339163614</c:v>
                </c:pt>
                <c:pt idx="2565">
                  <c:v>-1.0584251872873784</c:v>
                </c:pt>
                <c:pt idx="2566">
                  <c:v>-1.1479484898382852</c:v>
                </c:pt>
                <c:pt idx="2567">
                  <c:v>-1.2212118187344145</c:v>
                </c:pt>
                <c:pt idx="2568">
                  <c:v>-1.2359398939416342</c:v>
                </c:pt>
                <c:pt idx="2569">
                  <c:v>-1.3019738897901767</c:v>
                </c:pt>
                <c:pt idx="2570">
                  <c:v>-1.3604855164242557</c:v>
                </c:pt>
                <c:pt idx="2571">
                  <c:v>-1.4017729685628268</c:v>
                </c:pt>
                <c:pt idx="2572">
                  <c:v>-1.4200146026633613</c:v>
                </c:pt>
                <c:pt idx="2573">
                  <c:v>-1.4664920810223416</c:v>
                </c:pt>
                <c:pt idx="2574">
                  <c:v>-1.416732672438322</c:v>
                </c:pt>
                <c:pt idx="2575">
                  <c:v>-1.4255483670015809</c:v>
                </c:pt>
                <c:pt idx="2576">
                  <c:v>-1.4256087079501745</c:v>
                </c:pt>
                <c:pt idx="2577">
                  <c:v>-1.4290151632360206</c:v>
                </c:pt>
                <c:pt idx="2578">
                  <c:v>-1.5182993192696876</c:v>
                </c:pt>
                <c:pt idx="2579">
                  <c:v>-1.5947236658535426</c:v>
                </c:pt>
                <c:pt idx="2580">
                  <c:v>-1.6603059260779129</c:v>
                </c:pt>
                <c:pt idx="2581">
                  <c:v>-1.6601077936936957</c:v>
                </c:pt>
                <c:pt idx="2582">
                  <c:v>-1.7579266235453752</c:v>
                </c:pt>
                <c:pt idx="2583">
                  <c:v>-1.7579266235453752</c:v>
                </c:pt>
                <c:pt idx="2584">
                  <c:v>-1.8270885084965476</c:v>
                </c:pt>
                <c:pt idx="2585">
                  <c:v>-1.8291035836839475</c:v>
                </c:pt>
                <c:pt idx="2586">
                  <c:v>-1.762878280109144</c:v>
                </c:pt>
                <c:pt idx="2587">
                  <c:v>-1.7395412186689307</c:v>
                </c:pt>
                <c:pt idx="2588">
                  <c:v>-1.8960824226551947</c:v>
                </c:pt>
                <c:pt idx="2589">
                  <c:v>-1.8764265382320011</c:v>
                </c:pt>
                <c:pt idx="2590">
                  <c:v>-2.0106687632331517</c:v>
                </c:pt>
                <c:pt idx="2591">
                  <c:v>-2.2126828341386564</c:v>
                </c:pt>
                <c:pt idx="2592">
                  <c:v>-2.2506458462601939</c:v>
                </c:pt>
                <c:pt idx="2593">
                  <c:v>-2.2369173806370766</c:v>
                </c:pt>
                <c:pt idx="2594">
                  <c:v>-2.2301706992174521</c:v>
                </c:pt>
                <c:pt idx="2595">
                  <c:v>-2.3303568150991554</c:v>
                </c:pt>
                <c:pt idx="2596">
                  <c:v>-2.2224594153172057</c:v>
                </c:pt>
                <c:pt idx="2597">
                  <c:v>-2.2618665399310705</c:v>
                </c:pt>
                <c:pt idx="2598">
                  <c:v>-2.4325609433978479</c:v>
                </c:pt>
                <c:pt idx="2599">
                  <c:v>-2.5000416922980966</c:v>
                </c:pt>
                <c:pt idx="2600">
                  <c:v>-2.590526634592019</c:v>
                </c:pt>
                <c:pt idx="2601">
                  <c:v>-2.7511138365075438</c:v>
                </c:pt>
                <c:pt idx="2602">
                  <c:v>-2.7866787610501742</c:v>
                </c:pt>
                <c:pt idx="2603">
                  <c:v>-2.6912137993889553</c:v>
                </c:pt>
                <c:pt idx="2604">
                  <c:v>-2.6912137993889553</c:v>
                </c:pt>
                <c:pt idx="2605">
                  <c:v>-2.7130539287332116</c:v>
                </c:pt>
                <c:pt idx="2606">
                  <c:v>-2.7019758826881923</c:v>
                </c:pt>
                <c:pt idx="2607">
                  <c:v>-2.8037172861201953</c:v>
                </c:pt>
                <c:pt idx="2608">
                  <c:v>-2.786978657194398</c:v>
                </c:pt>
                <c:pt idx="2609">
                  <c:v>-2.8189342211528112</c:v>
                </c:pt>
                <c:pt idx="2610">
                  <c:v>-3.0461414579855326</c:v>
                </c:pt>
                <c:pt idx="2611">
                  <c:v>-2.9860151245331745</c:v>
                </c:pt>
                <c:pt idx="2612">
                  <c:v>-2.9139609182086366</c:v>
                </c:pt>
                <c:pt idx="2613">
                  <c:v>-2.5748685639963629</c:v>
                </c:pt>
                <c:pt idx="2614">
                  <c:v>-2.6310920872231764</c:v>
                </c:pt>
                <c:pt idx="2615">
                  <c:v>-2.8627945982811078</c:v>
                </c:pt>
                <c:pt idx="2616">
                  <c:v>-2.7346176845007322</c:v>
                </c:pt>
                <c:pt idx="2617">
                  <c:v>-2.6289720626048219</c:v>
                </c:pt>
                <c:pt idx="2618">
                  <c:v>-2.7291920625831363</c:v>
                </c:pt>
                <c:pt idx="2619">
                  <c:v>-2.8381984758724861</c:v>
                </c:pt>
                <c:pt idx="2620">
                  <c:v>-2.8381984758724861</c:v>
                </c:pt>
                <c:pt idx="2621">
                  <c:v>-3.0462674487452879</c:v>
                </c:pt>
                <c:pt idx="2622">
                  <c:v>-3.0814256524303425</c:v>
                </c:pt>
                <c:pt idx="2623">
                  <c:v>-3.2340543944719178</c:v>
                </c:pt>
                <c:pt idx="2624">
                  <c:v>-3.3556667760887207</c:v>
                </c:pt>
                <c:pt idx="2625">
                  <c:v>-3.3747559902103226</c:v>
                </c:pt>
                <c:pt idx="2626">
                  <c:v>-3.4543165289800952</c:v>
                </c:pt>
                <c:pt idx="2627">
                  <c:v>-3.3026122253945358</c:v>
                </c:pt>
                <c:pt idx="2628">
                  <c:v>-3.2819307866010057</c:v>
                </c:pt>
                <c:pt idx="2629">
                  <c:v>-3.2575661333391999</c:v>
                </c:pt>
                <c:pt idx="2630">
                  <c:v>-3.1062028571719718</c:v>
                </c:pt>
                <c:pt idx="2631">
                  <c:v>-3.2264305844204926</c:v>
                </c:pt>
                <c:pt idx="2632">
                  <c:v>-3.2722504500399197</c:v>
                </c:pt>
                <c:pt idx="2633">
                  <c:v>-3.4290139206924204</c:v>
                </c:pt>
                <c:pt idx="2634">
                  <c:v>-3.4988506514403261</c:v>
                </c:pt>
                <c:pt idx="2635">
                  <c:v>-3.6503941592370737</c:v>
                </c:pt>
                <c:pt idx="2636">
                  <c:v>-3.7218846761621727</c:v>
                </c:pt>
                <c:pt idx="2637">
                  <c:v>-3.8236276180893731</c:v>
                </c:pt>
                <c:pt idx="2638">
                  <c:v>-4.0155568769283772</c:v>
                </c:pt>
                <c:pt idx="2639">
                  <c:v>-4.0716625348656503</c:v>
                </c:pt>
                <c:pt idx="2640">
                  <c:v>-4.0938544408653854</c:v>
                </c:pt>
                <c:pt idx="2641">
                  <c:v>-4.0058706601926435</c:v>
                </c:pt>
                <c:pt idx="2642">
                  <c:v>-4.1285797015076797</c:v>
                </c:pt>
                <c:pt idx="2643">
                  <c:v>-4.3489256457115282</c:v>
                </c:pt>
                <c:pt idx="2644">
                  <c:v>-4.4221494121163722</c:v>
                </c:pt>
                <c:pt idx="2645">
                  <c:v>-4.4221494121163722</c:v>
                </c:pt>
                <c:pt idx="2646">
                  <c:v>-4.3180630729786431</c:v>
                </c:pt>
                <c:pt idx="2647">
                  <c:v>-4.5649274520991998</c:v>
                </c:pt>
                <c:pt idx="2648">
                  <c:v>-4.7435112902065901</c:v>
                </c:pt>
                <c:pt idx="2649">
                  <c:v>-4.8535544762397631</c:v>
                </c:pt>
                <c:pt idx="2650">
                  <c:v>-4.7139579647221188</c:v>
                </c:pt>
                <c:pt idx="2651">
                  <c:v>-4.7830904129787086</c:v>
                </c:pt>
                <c:pt idx="2652">
                  <c:v>-4.8382143832292588</c:v>
                </c:pt>
                <c:pt idx="2653">
                  <c:v>-4.7667165853784015</c:v>
                </c:pt>
                <c:pt idx="2654">
                  <c:v>-4.8338149937045047</c:v>
                </c:pt>
                <c:pt idx="2655">
                  <c:v>-4.9529120422398414</c:v>
                </c:pt>
                <c:pt idx="2656">
                  <c:v>-5.1311410612146737</c:v>
                </c:pt>
                <c:pt idx="2657">
                  <c:v>-5.1286770594082558</c:v>
                </c:pt>
                <c:pt idx="2658">
                  <c:v>-5.111281328469623</c:v>
                </c:pt>
                <c:pt idx="2659">
                  <c:v>-5.1644153505375545</c:v>
                </c:pt>
                <c:pt idx="2660">
                  <c:v>-5.0152044495210317</c:v>
                </c:pt>
                <c:pt idx="2661">
                  <c:v>-4.8577263828111636</c:v>
                </c:pt>
                <c:pt idx="2662">
                  <c:v>-4.3805378012086145</c:v>
                </c:pt>
                <c:pt idx="2663">
                  <c:v>-4.1271419053176848</c:v>
                </c:pt>
                <c:pt idx="2664">
                  <c:v>-4.224851112116097</c:v>
                </c:pt>
                <c:pt idx="2665">
                  <c:v>-3.9487758196735103</c:v>
                </c:pt>
                <c:pt idx="2666">
                  <c:v>-3.8621763640919657</c:v>
                </c:pt>
                <c:pt idx="2667">
                  <c:v>-4.0800393577250746</c:v>
                </c:pt>
                <c:pt idx="2668">
                  <c:v>-4.0214405292534181</c:v>
                </c:pt>
                <c:pt idx="2669">
                  <c:v>-4.0583927930890766</c:v>
                </c:pt>
                <c:pt idx="2670">
                  <c:v>-4.0759232889727617</c:v>
                </c:pt>
                <c:pt idx="2671">
                  <c:v>-3.9768377910668642</c:v>
                </c:pt>
                <c:pt idx="2672">
                  <c:v>-3.6388988211411357</c:v>
                </c:pt>
                <c:pt idx="2673">
                  <c:v>-3.4433987161321289</c:v>
                </c:pt>
                <c:pt idx="2674">
                  <c:v>-3.579928011935281</c:v>
                </c:pt>
                <c:pt idx="2675">
                  <c:v>-2.8664436812048306</c:v>
                </c:pt>
                <c:pt idx="2676">
                  <c:v>-2.7970730192609121</c:v>
                </c:pt>
                <c:pt idx="2677">
                  <c:v>-2.8906454746275245</c:v>
                </c:pt>
                <c:pt idx="2678">
                  <c:v>-2.9850175468148188</c:v>
                </c:pt>
                <c:pt idx="2679">
                  <c:v>-3.2211327717619374</c:v>
                </c:pt>
                <c:pt idx="2680">
                  <c:v>-2.8069862500431899</c:v>
                </c:pt>
                <c:pt idx="2681">
                  <c:v>-2.5674332902491508</c:v>
                </c:pt>
                <c:pt idx="2682">
                  <c:v>-2.1974421771017103</c:v>
                </c:pt>
                <c:pt idx="2683">
                  <c:v>-2.1842380650076318</c:v>
                </c:pt>
                <c:pt idx="2684">
                  <c:v>-1.9764984044700922</c:v>
                </c:pt>
                <c:pt idx="2685">
                  <c:v>-2.1592661144638967</c:v>
                </c:pt>
                <c:pt idx="2686">
                  <c:v>-2.4364008867347975</c:v>
                </c:pt>
                <c:pt idx="2687">
                  <c:v>-2.3482941999973677</c:v>
                </c:pt>
                <c:pt idx="2688">
                  <c:v>-2.1537924191819124</c:v>
                </c:pt>
                <c:pt idx="2689">
                  <c:v>-2.1537924191819124</c:v>
                </c:pt>
                <c:pt idx="2690">
                  <c:v>-1.8116149260932461</c:v>
                </c:pt>
                <c:pt idx="2691">
                  <c:v>-1.993139204853438</c:v>
                </c:pt>
                <c:pt idx="2692">
                  <c:v>-1.9283903246372667</c:v>
                </c:pt>
                <c:pt idx="2693">
                  <c:v>-2.2231007105972287</c:v>
                </c:pt>
                <c:pt idx="2694">
                  <c:v>-2.5029975154773467</c:v>
                </c:pt>
                <c:pt idx="2695">
                  <c:v>-2.595367891936792</c:v>
                </c:pt>
                <c:pt idx="2696">
                  <c:v>-2.384751182486601</c:v>
                </c:pt>
                <c:pt idx="2697">
                  <c:v>-2.4422971621650333</c:v>
                </c:pt>
                <c:pt idx="2698">
                  <c:v>-2.5133496074155675</c:v>
                </c:pt>
                <c:pt idx="2699">
                  <c:v>-2.5539241254782956</c:v>
                </c:pt>
                <c:pt idx="2700">
                  <c:v>-2.2891680012490059</c:v>
                </c:pt>
                <c:pt idx="2701">
                  <c:v>-2.1856691986118082</c:v>
                </c:pt>
                <c:pt idx="2702">
                  <c:v>-1.9284913184496966</c:v>
                </c:pt>
                <c:pt idx="2703">
                  <c:v>-2.0171896949638684</c:v>
                </c:pt>
                <c:pt idx="2704">
                  <c:v>-1.9886101949934472</c:v>
                </c:pt>
                <c:pt idx="2705">
                  <c:v>-1.9396260825379241</c:v>
                </c:pt>
                <c:pt idx="2706">
                  <c:v>-2.089584671124928</c:v>
                </c:pt>
                <c:pt idx="2707">
                  <c:v>-2.0582172621255697</c:v>
                </c:pt>
                <c:pt idx="2708">
                  <c:v>-1.8902242307717556</c:v>
                </c:pt>
                <c:pt idx="2709">
                  <c:v>-1.7603922939310772</c:v>
                </c:pt>
                <c:pt idx="2710">
                  <c:v>-1.7427693007091509</c:v>
                </c:pt>
                <c:pt idx="2711">
                  <c:v>-1.4395681906951705</c:v>
                </c:pt>
                <c:pt idx="2712">
                  <c:v>-1.5208406011995534</c:v>
                </c:pt>
                <c:pt idx="2713">
                  <c:v>-1.4867810242978885</c:v>
                </c:pt>
                <c:pt idx="2714">
                  <c:v>-1.5132226304114373</c:v>
                </c:pt>
                <c:pt idx="2715">
                  <c:v>-1.5132226304114373</c:v>
                </c:pt>
                <c:pt idx="2716">
                  <c:v>-1.8116154952695298</c:v>
                </c:pt>
                <c:pt idx="2717">
                  <c:v>-1.683131818454485</c:v>
                </c:pt>
                <c:pt idx="2718">
                  <c:v>-1.907164081424088</c:v>
                </c:pt>
                <c:pt idx="2719">
                  <c:v>-2.2204501716063634</c:v>
                </c:pt>
                <c:pt idx="2720">
                  <c:v>-2.3080600240156901</c:v>
                </c:pt>
                <c:pt idx="2721">
                  <c:v>-2.2356144297150848</c:v>
                </c:pt>
                <c:pt idx="2722">
                  <c:v>-2.3193213406474533</c:v>
                </c:pt>
                <c:pt idx="2723">
                  <c:v>-2.3598723643874493</c:v>
                </c:pt>
                <c:pt idx="2724">
                  <c:v>-2.5006741292056329</c:v>
                </c:pt>
                <c:pt idx="2725">
                  <c:v>-2.3476564256778909</c:v>
                </c:pt>
                <c:pt idx="2726">
                  <c:v>-2.3585961112841769</c:v>
                </c:pt>
                <c:pt idx="2727">
                  <c:v>-2.2339914650168544</c:v>
                </c:pt>
                <c:pt idx="2728">
                  <c:v>-2.2800779252187788</c:v>
                </c:pt>
                <c:pt idx="2729">
                  <c:v>-2.415329093649492</c:v>
                </c:pt>
                <c:pt idx="2730">
                  <c:v>-2.5338870157137419</c:v>
                </c:pt>
                <c:pt idx="2731">
                  <c:v>-2.6552485876357839</c:v>
                </c:pt>
                <c:pt idx="2732">
                  <c:v>-2.7367099230772785</c:v>
                </c:pt>
                <c:pt idx="2733">
                  <c:v>-2.6678628230234285</c:v>
                </c:pt>
                <c:pt idx="2734">
                  <c:v>-2.5507508527641702</c:v>
                </c:pt>
                <c:pt idx="2735">
                  <c:v>-2.5920853550968697</c:v>
                </c:pt>
                <c:pt idx="2736">
                  <c:v>-2.5132448203875994</c:v>
                </c:pt>
                <c:pt idx="2737">
                  <c:v>-2.6555148999622702</c:v>
                </c:pt>
                <c:pt idx="2738">
                  <c:v>-2.6128746078462317</c:v>
                </c:pt>
                <c:pt idx="2739">
                  <c:v>-2.711292455888533</c:v>
                </c:pt>
                <c:pt idx="2740">
                  <c:v>-2.656940056462235</c:v>
                </c:pt>
                <c:pt idx="2741">
                  <c:v>-2.656940056462235</c:v>
                </c:pt>
                <c:pt idx="2742">
                  <c:v>-2.5538526895832674</c:v>
                </c:pt>
                <c:pt idx="2743">
                  <c:v>-2.6849295224726313</c:v>
                </c:pt>
                <c:pt idx="2744">
                  <c:v>-2.6541714957117599</c:v>
                </c:pt>
                <c:pt idx="2745">
                  <c:v>-2.588483476471632</c:v>
                </c:pt>
                <c:pt idx="2746">
                  <c:v>-2.5011799696960848</c:v>
                </c:pt>
                <c:pt idx="2747">
                  <c:v>-2.7103909228291032</c:v>
                </c:pt>
                <c:pt idx="2748">
                  <c:v>-2.8412478918726074</c:v>
                </c:pt>
                <c:pt idx="2749">
                  <c:v>-2.8824682461330808</c:v>
                </c:pt>
                <c:pt idx="2750">
                  <c:v>-2.9346241082316942</c:v>
                </c:pt>
                <c:pt idx="2751">
                  <c:v>-2.8607637313575269</c:v>
                </c:pt>
                <c:pt idx="2752">
                  <c:v>-2.6993889925573842</c:v>
                </c:pt>
                <c:pt idx="2753">
                  <c:v>-2.8626945311950283</c:v>
                </c:pt>
                <c:pt idx="2754">
                  <c:v>-2.7915504492402827</c:v>
                </c:pt>
                <c:pt idx="2755">
                  <c:v>-2.6736314819738194</c:v>
                </c:pt>
                <c:pt idx="2756">
                  <c:v>-2.699583117096374</c:v>
                </c:pt>
                <c:pt idx="2757">
                  <c:v>-2.772582510406111</c:v>
                </c:pt>
                <c:pt idx="2758">
                  <c:v>-2.4837460892052392</c:v>
                </c:pt>
                <c:pt idx="2759">
                  <c:v>-2.3070066880438262</c:v>
                </c:pt>
                <c:pt idx="2760">
                  <c:v>-2.4577615668196535</c:v>
                </c:pt>
                <c:pt idx="2761">
                  <c:v>-2.2218565188880666</c:v>
                </c:pt>
                <c:pt idx="2762">
                  <c:v>-2.1559999230083715</c:v>
                </c:pt>
                <c:pt idx="2763">
                  <c:v>-2.2820766256715288</c:v>
                </c:pt>
                <c:pt idx="2764">
                  <c:v>-2.26689947824724</c:v>
                </c:pt>
                <c:pt idx="2765">
                  <c:v>-2.3129061722824158</c:v>
                </c:pt>
                <c:pt idx="2766">
                  <c:v>-2.2567066929661026</c:v>
                </c:pt>
                <c:pt idx="2767">
                  <c:v>-2.3394329589059173</c:v>
                </c:pt>
                <c:pt idx="2768">
                  <c:v>-2.2261036024118921</c:v>
                </c:pt>
                <c:pt idx="2769">
                  <c:v>-2.2070478636082975</c:v>
                </c:pt>
                <c:pt idx="2770">
                  <c:v>-2.1969077526058456</c:v>
                </c:pt>
                <c:pt idx="2771">
                  <c:v>-2.2519456461132532</c:v>
                </c:pt>
                <c:pt idx="2772">
                  <c:v>-2.3056509749248497</c:v>
                </c:pt>
                <c:pt idx="2773">
                  <c:v>-2.3597581714675822</c:v>
                </c:pt>
                <c:pt idx="2774">
                  <c:v>-2.36814708824999</c:v>
                </c:pt>
                <c:pt idx="2775">
                  <c:v>-2.3615660990843024</c:v>
                </c:pt>
                <c:pt idx="2776">
                  <c:v>-2.3815152989972583</c:v>
                </c:pt>
                <c:pt idx="2777">
                  <c:v>-2.4366054259040206</c:v>
                </c:pt>
                <c:pt idx="2778">
                  <c:v>-2.5067851005637385</c:v>
                </c:pt>
                <c:pt idx="2779">
                  <c:v>-2.4983882072806227</c:v>
                </c:pt>
                <c:pt idx="2780">
                  <c:v>-2.5021423244289847</c:v>
                </c:pt>
                <c:pt idx="2781">
                  <c:v>-2.5553512822094602</c:v>
                </c:pt>
                <c:pt idx="2782">
                  <c:v>-2.6509896723411939</c:v>
                </c:pt>
                <c:pt idx="2783">
                  <c:v>-2.7500267436434953</c:v>
                </c:pt>
                <c:pt idx="2784">
                  <c:v>-2.7835554794563815</c:v>
                </c:pt>
                <c:pt idx="2785">
                  <c:v>-2.7835554794563815</c:v>
                </c:pt>
                <c:pt idx="2786">
                  <c:v>-2.6985270350819746</c:v>
                </c:pt>
                <c:pt idx="2787">
                  <c:v>-2.5385111052663567</c:v>
                </c:pt>
                <c:pt idx="2788">
                  <c:v>-2.6398280972757013</c:v>
                </c:pt>
                <c:pt idx="2789">
                  <c:v>-2.4494513311563728</c:v>
                </c:pt>
                <c:pt idx="2790">
                  <c:v>-2.3136648961514905</c:v>
                </c:pt>
                <c:pt idx="2791">
                  <c:v>-2.2653219179903004</c:v>
                </c:pt>
                <c:pt idx="2792">
                  <c:v>-2.3390564931993572</c:v>
                </c:pt>
                <c:pt idx="2793">
                  <c:v>-2.4110818222455204</c:v>
                </c:pt>
                <c:pt idx="2794">
                  <c:v>-2.3504510040344115</c:v>
                </c:pt>
                <c:pt idx="2795">
                  <c:v>-2.2667365983953931</c:v>
                </c:pt>
                <c:pt idx="2796">
                  <c:v>-2.4590271112159141</c:v>
                </c:pt>
                <c:pt idx="2797">
                  <c:v>-2.5900068657964406</c:v>
                </c:pt>
                <c:pt idx="2798">
                  <c:v>-2.4590697342794487</c:v>
                </c:pt>
                <c:pt idx="2799">
                  <c:v>-2.4065315289557216</c:v>
                </c:pt>
                <c:pt idx="2800">
                  <c:v>-2.3400475158809422</c:v>
                </c:pt>
                <c:pt idx="2801">
                  <c:v>-2.31084608055186</c:v>
                </c:pt>
                <c:pt idx="2802">
                  <c:v>-2.2417328457826802</c:v>
                </c:pt>
                <c:pt idx="2803">
                  <c:v>-2.2813002564957152</c:v>
                </c:pt>
                <c:pt idx="2804">
                  <c:v>-2.2049594108697383</c:v>
                </c:pt>
                <c:pt idx="2805">
                  <c:v>-1.9683472303930503</c:v>
                </c:pt>
                <c:pt idx="2806">
                  <c:v>-1.7731035329088747</c:v>
                </c:pt>
                <c:pt idx="2807">
                  <c:v>-1.8749216218226534</c:v>
                </c:pt>
                <c:pt idx="2808">
                  <c:v>-1.739494463910265</c:v>
                </c:pt>
                <c:pt idx="2809">
                  <c:v>-1.6728097821143282</c:v>
                </c:pt>
                <c:pt idx="2810">
                  <c:v>-1.7113590993713308</c:v>
                </c:pt>
                <c:pt idx="2811">
                  <c:v>-1.5354503128583024</c:v>
                </c:pt>
                <c:pt idx="2812">
                  <c:v>-1.5220126982772719</c:v>
                </c:pt>
                <c:pt idx="2813">
                  <c:v>-1.546484298258789</c:v>
                </c:pt>
                <c:pt idx="2814">
                  <c:v>-1.8282025893173741</c:v>
                </c:pt>
                <c:pt idx="2815">
                  <c:v>-1.7575725262578776</c:v>
                </c:pt>
                <c:pt idx="2816">
                  <c:v>-1.7550147575265409</c:v>
                </c:pt>
                <c:pt idx="2817">
                  <c:v>-1.706077911900586</c:v>
                </c:pt>
                <c:pt idx="2818">
                  <c:v>-1.9677181756483211</c:v>
                </c:pt>
                <c:pt idx="2819">
                  <c:v>-2.0607064720931487</c:v>
                </c:pt>
                <c:pt idx="2820">
                  <c:v>-2.0351217935750747</c:v>
                </c:pt>
                <c:pt idx="2821">
                  <c:v>-1.8986954580476083</c:v>
                </c:pt>
                <c:pt idx="2822">
                  <c:v>-1.6778636577644646</c:v>
                </c:pt>
                <c:pt idx="2823">
                  <c:v>-1.7908223201741527</c:v>
                </c:pt>
                <c:pt idx="2824">
                  <c:v>-1.6895975336188274</c:v>
                </c:pt>
                <c:pt idx="2825">
                  <c:v>-1.3198622236200628</c:v>
                </c:pt>
                <c:pt idx="2826">
                  <c:v>-1.5405456928348911</c:v>
                </c:pt>
                <c:pt idx="2827">
                  <c:v>-1.5115489505645847</c:v>
                </c:pt>
                <c:pt idx="2828">
                  <c:v>-1.6941618954999274</c:v>
                </c:pt>
                <c:pt idx="2829">
                  <c:v>-1.7612512948037808</c:v>
                </c:pt>
                <c:pt idx="2830">
                  <c:v>-1.6347973950279964</c:v>
                </c:pt>
                <c:pt idx="2831">
                  <c:v>-1.6358058941974247</c:v>
                </c:pt>
                <c:pt idx="2832">
                  <c:v>-1.3440502773152807</c:v>
                </c:pt>
                <c:pt idx="2833">
                  <c:v>-1.3316466266608318</c:v>
                </c:pt>
                <c:pt idx="2834">
                  <c:v>-1.1363709873245171</c:v>
                </c:pt>
                <c:pt idx="2835">
                  <c:v>-1.0786873764052114</c:v>
                </c:pt>
                <c:pt idx="2836">
                  <c:v>-1.2999408294722985</c:v>
                </c:pt>
                <c:pt idx="2837">
                  <c:v>-1.31886644376496</c:v>
                </c:pt>
                <c:pt idx="2838">
                  <c:v>-1.0946520361252059</c:v>
                </c:pt>
                <c:pt idx="2839">
                  <c:v>-1.1174266322013757</c:v>
                </c:pt>
                <c:pt idx="2840">
                  <c:v>-0.88697832315603242</c:v>
                </c:pt>
                <c:pt idx="2841">
                  <c:v>-0.83767230921221425</c:v>
                </c:pt>
                <c:pt idx="2842">
                  <c:v>-0.69324028613782429</c:v>
                </c:pt>
                <c:pt idx="2843">
                  <c:v>-0.69324028613782429</c:v>
                </c:pt>
                <c:pt idx="2844">
                  <c:v>-0.97675726641548222</c:v>
                </c:pt>
                <c:pt idx="2845">
                  <c:v>-0.85110311198391819</c:v>
                </c:pt>
                <c:pt idx="2846">
                  <c:v>-0.52184017198749111</c:v>
                </c:pt>
                <c:pt idx="2847">
                  <c:v>-0.38936082163781222</c:v>
                </c:pt>
                <c:pt idx="2848">
                  <c:v>-0.2633289107261797</c:v>
                </c:pt>
                <c:pt idx="2849">
                  <c:v>-0.41107061010576057</c:v>
                </c:pt>
                <c:pt idx="2850">
                  <c:v>-0.23963365973054479</c:v>
                </c:pt>
                <c:pt idx="2851">
                  <c:v>-0.66294558942889137</c:v>
                </c:pt>
                <c:pt idx="2852">
                  <c:v>-0.58540327754060817</c:v>
                </c:pt>
                <c:pt idx="2853">
                  <c:v>-0.51603107593127528</c:v>
                </c:pt>
                <c:pt idx="2854">
                  <c:v>-0.79391500042278607</c:v>
                </c:pt>
                <c:pt idx="2855">
                  <c:v>-0.98767268770205141</c:v>
                </c:pt>
                <c:pt idx="2856">
                  <c:v>-0.82452748491806604</c:v>
                </c:pt>
                <c:pt idx="2857">
                  <c:v>-0.59637257116060371</c:v>
                </c:pt>
                <c:pt idx="2858">
                  <c:v>-0.46343149703832259</c:v>
                </c:pt>
                <c:pt idx="2859">
                  <c:v>-0.46128422164561894</c:v>
                </c:pt>
                <c:pt idx="2860">
                  <c:v>-0.28524942578035084</c:v>
                </c:pt>
                <c:pt idx="2861">
                  <c:v>-5.7934394707363987E-2</c:v>
                </c:pt>
                <c:pt idx="2862">
                  <c:v>0.21910470643760657</c:v>
                </c:pt>
                <c:pt idx="2863">
                  <c:v>0.27728683497563711</c:v>
                </c:pt>
                <c:pt idx="2864">
                  <c:v>-7.3035664237575404E-2</c:v>
                </c:pt>
                <c:pt idx="2865">
                  <c:v>-7.3035664237575404E-2</c:v>
                </c:pt>
                <c:pt idx="2866">
                  <c:v>7.9647037319450928E-2</c:v>
                </c:pt>
                <c:pt idx="2867">
                  <c:v>3.9114676894691863E-2</c:v>
                </c:pt>
                <c:pt idx="2868">
                  <c:v>2.1330399133232258E-2</c:v>
                </c:pt>
                <c:pt idx="2869">
                  <c:v>0.19790804433863124</c:v>
                </c:pt>
                <c:pt idx="2870">
                  <c:v>0.19790804433863124</c:v>
                </c:pt>
                <c:pt idx="2871">
                  <c:v>0.52066705738097196</c:v>
                </c:pt>
                <c:pt idx="2872">
                  <c:v>-6.2728012205094996E-2</c:v>
                </c:pt>
                <c:pt idx="2873">
                  <c:v>-1.5399724044648011E-2</c:v>
                </c:pt>
                <c:pt idx="2874">
                  <c:v>0.2347622080045243</c:v>
                </c:pt>
                <c:pt idx="2875">
                  <c:v>0.254819609327603</c:v>
                </c:pt>
                <c:pt idx="2876">
                  <c:v>0.13952230202021762</c:v>
                </c:pt>
                <c:pt idx="2877">
                  <c:v>-3.7231761781635044E-2</c:v>
                </c:pt>
                <c:pt idx="2878">
                  <c:v>-0.30293910635512561</c:v>
                </c:pt>
                <c:pt idx="2879">
                  <c:v>-0.32700376533733844</c:v>
                </c:pt>
                <c:pt idx="2880">
                  <c:v>-0.32700376533733844</c:v>
                </c:pt>
                <c:pt idx="2881">
                  <c:v>-0.23490917922484436</c:v>
                </c:pt>
                <c:pt idx="2882">
                  <c:v>-0.4140903526049875</c:v>
                </c:pt>
                <c:pt idx="2883">
                  <c:v>-0.52891495997283722</c:v>
                </c:pt>
                <c:pt idx="2884">
                  <c:v>-0.57729018393177756</c:v>
                </c:pt>
                <c:pt idx="2885">
                  <c:v>-0.53678802878067611</c:v>
                </c:pt>
                <c:pt idx="2886">
                  <c:v>-0.64419703762885039</c:v>
                </c:pt>
                <c:pt idx="2887">
                  <c:v>-0.6686769427992425</c:v>
                </c:pt>
                <c:pt idx="2888">
                  <c:v>-0.41068695411239403</c:v>
                </c:pt>
                <c:pt idx="2889">
                  <c:v>-0.51255272912193484</c:v>
                </c:pt>
                <c:pt idx="2890">
                  <c:v>-0.6094669312745008</c:v>
                </c:pt>
                <c:pt idx="2891">
                  <c:v>-0.53493057212217077</c:v>
                </c:pt>
                <c:pt idx="2892">
                  <c:v>-0.40006070809755351</c:v>
                </c:pt>
                <c:pt idx="2893">
                  <c:v>-0.37260139794020025</c:v>
                </c:pt>
                <c:pt idx="2894">
                  <c:v>-0.1862259680931713</c:v>
                </c:pt>
                <c:pt idx="2895">
                  <c:v>-9.3407071584159271E-2</c:v>
                </c:pt>
                <c:pt idx="2896">
                  <c:v>-0.17638602508034737</c:v>
                </c:pt>
                <c:pt idx="2897">
                  <c:v>-8.7668737986753356E-2</c:v>
                </c:pt>
                <c:pt idx="2898">
                  <c:v>-6.2007620473089808E-3</c:v>
                </c:pt>
                <c:pt idx="2899">
                  <c:v>0.15218996261621257</c:v>
                </c:pt>
                <c:pt idx="2900">
                  <c:v>0.21481316187014562</c:v>
                </c:pt>
                <c:pt idx="2901">
                  <c:v>0.33207869787706251</c:v>
                </c:pt>
                <c:pt idx="2902">
                  <c:v>9.3122653039451025E-2</c:v>
                </c:pt>
                <c:pt idx="2903">
                  <c:v>-2.3751541806210096E-2</c:v>
                </c:pt>
                <c:pt idx="2904">
                  <c:v>0.19996495266093403</c:v>
                </c:pt>
                <c:pt idx="2905">
                  <c:v>0.19996495266093403</c:v>
                </c:pt>
                <c:pt idx="2906">
                  <c:v>0.38931006252223371</c:v>
                </c:pt>
                <c:pt idx="2907">
                  <c:v>0.36976212227118271</c:v>
                </c:pt>
                <c:pt idx="2908">
                  <c:v>0.43792430232269292</c:v>
                </c:pt>
                <c:pt idx="2909">
                  <c:v>0.3133774013985946</c:v>
                </c:pt>
                <c:pt idx="2910">
                  <c:v>0.33023945518036518</c:v>
                </c:pt>
                <c:pt idx="2911">
                  <c:v>0.61979433837605313</c:v>
                </c:pt>
                <c:pt idx="2912">
                  <c:v>0.68043061086480738</c:v>
                </c:pt>
                <c:pt idx="2913">
                  <c:v>0.57061804648327008</c:v>
                </c:pt>
                <c:pt idx="2914">
                  <c:v>0.76393532251548535</c:v>
                </c:pt>
                <c:pt idx="2915">
                  <c:v>0.72777494316232949</c:v>
                </c:pt>
                <c:pt idx="2916">
                  <c:v>0.59792222757148816</c:v>
                </c:pt>
                <c:pt idx="2917">
                  <c:v>0.59222490231735392</c:v>
                </c:pt>
                <c:pt idx="2918">
                  <c:v>0.8258079244171227</c:v>
                </c:pt>
                <c:pt idx="2919">
                  <c:v>1.0169649736635236</c:v>
                </c:pt>
                <c:pt idx="2920">
                  <c:v>1.0893646155917052</c:v>
                </c:pt>
                <c:pt idx="2921">
                  <c:v>0.85941902023413785</c:v>
                </c:pt>
                <c:pt idx="2922">
                  <c:v>0.75987666943716914</c:v>
                </c:pt>
                <c:pt idx="2923">
                  <c:v>0.95480057585015277</c:v>
                </c:pt>
                <c:pt idx="2924">
                  <c:v>0.96077364256994902</c:v>
                </c:pt>
                <c:pt idx="2925">
                  <c:v>0.88583782954096346</c:v>
                </c:pt>
                <c:pt idx="2926">
                  <c:v>1.0363094392053576</c:v>
                </c:pt>
                <c:pt idx="2927">
                  <c:v>0.96666673884566112</c:v>
                </c:pt>
                <c:pt idx="2928">
                  <c:v>0.62158474309040779</c:v>
                </c:pt>
                <c:pt idx="2929">
                  <c:v>0.69716430923072714</c:v>
                </c:pt>
                <c:pt idx="2930">
                  <c:v>0.85998951682841895</c:v>
                </c:pt>
                <c:pt idx="2931">
                  <c:v>0.89840536119819381</c:v>
                </c:pt>
                <c:pt idx="2932">
                  <c:v>1.149254935003744</c:v>
                </c:pt>
                <c:pt idx="2933">
                  <c:v>1.2525003798476906</c:v>
                </c:pt>
                <c:pt idx="2934">
                  <c:v>1.2771194674697102</c:v>
                </c:pt>
                <c:pt idx="2935">
                  <c:v>1.4067303717099724</c:v>
                </c:pt>
                <c:pt idx="2936">
                  <c:v>1.5643325743597538</c:v>
                </c:pt>
                <c:pt idx="2937">
                  <c:v>1.7054437622133996</c:v>
                </c:pt>
                <c:pt idx="2938">
                  <c:v>1.448752094590654</c:v>
                </c:pt>
                <c:pt idx="2939">
                  <c:v>1.5415610729424309</c:v>
                </c:pt>
                <c:pt idx="2940">
                  <c:v>1.5049466122681654</c:v>
                </c:pt>
                <c:pt idx="2941">
                  <c:v>1.296951319391795</c:v>
                </c:pt>
                <c:pt idx="2942">
                  <c:v>1.066047424853569</c:v>
                </c:pt>
                <c:pt idx="2943">
                  <c:v>0.95668610527865561</c:v>
                </c:pt>
                <c:pt idx="2944">
                  <c:v>0.95668610527865561</c:v>
                </c:pt>
                <c:pt idx="2945">
                  <c:v>1.1447916418062973</c:v>
                </c:pt>
                <c:pt idx="2946">
                  <c:v>1.1946525306957949</c:v>
                </c:pt>
                <c:pt idx="2947">
                  <c:v>0.94983263372929572</c:v>
                </c:pt>
                <c:pt idx="2948">
                  <c:v>0.68169552161837221</c:v>
                </c:pt>
                <c:pt idx="2949">
                  <c:v>0.66137029329937247</c:v>
                </c:pt>
                <c:pt idx="2950">
                  <c:v>0.91154186583325225</c:v>
                </c:pt>
                <c:pt idx="2951">
                  <c:v>0.95578321135106137</c:v>
                </c:pt>
                <c:pt idx="2952">
                  <c:v>0.94765012351313171</c:v>
                </c:pt>
                <c:pt idx="2953">
                  <c:v>1.0993325999554007</c:v>
                </c:pt>
                <c:pt idx="2954">
                  <c:v>1.0922000215020429</c:v>
                </c:pt>
                <c:pt idx="2955">
                  <c:v>0.90039669103724673</c:v>
                </c:pt>
                <c:pt idx="2956">
                  <c:v>0.84200392650074296</c:v>
                </c:pt>
                <c:pt idx="2957">
                  <c:v>0.6516492510224865</c:v>
                </c:pt>
                <c:pt idx="2958">
                  <c:v>0.77558250748317659</c:v>
                </c:pt>
                <c:pt idx="2959">
                  <c:v>0.75472303581431155</c:v>
                </c:pt>
                <c:pt idx="2960">
                  <c:v>0.79731842605425252</c:v>
                </c:pt>
                <c:pt idx="2961">
                  <c:v>0.68201499178104918</c:v>
                </c:pt>
                <c:pt idx="2962">
                  <c:v>0.79477456125665324</c:v>
                </c:pt>
                <c:pt idx="2963">
                  <c:v>0.89936883270965229</c:v>
                </c:pt>
                <c:pt idx="2964">
                  <c:v>0.90270239103748229</c:v>
                </c:pt>
                <c:pt idx="2965">
                  <c:v>1.0321424122371381</c:v>
                </c:pt>
                <c:pt idx="2966">
                  <c:v>1.0220177703140654</c:v>
                </c:pt>
                <c:pt idx="2967">
                  <c:v>1.0030558118948933</c:v>
                </c:pt>
                <c:pt idx="2968">
                  <c:v>0.92812491988079726</c:v>
                </c:pt>
                <c:pt idx="2969">
                  <c:v>0.93725267180917216</c:v>
                </c:pt>
                <c:pt idx="2970">
                  <c:v>0.71344750614887409</c:v>
                </c:pt>
                <c:pt idx="2971">
                  <c:v>0.65516561527716521</c:v>
                </c:pt>
                <c:pt idx="2972">
                  <c:v>0.74624362647351283</c:v>
                </c:pt>
                <c:pt idx="2973">
                  <c:v>0.63801580492155374</c:v>
                </c:pt>
                <c:pt idx="2974">
                  <c:v>0.62534425746600186</c:v>
                </c:pt>
                <c:pt idx="2975">
                  <c:v>0.62534425746600186</c:v>
                </c:pt>
                <c:pt idx="2976">
                  <c:v>0.8266115759841326</c:v>
                </c:pt>
                <c:pt idx="2977">
                  <c:v>1.0140932392597621</c:v>
                </c:pt>
                <c:pt idx="2978">
                  <c:v>0.97754265330530843</c:v>
                </c:pt>
                <c:pt idx="2979">
                  <c:v>0.86569306033204863</c:v>
                </c:pt>
                <c:pt idx="2980">
                  <c:v>0.89522475686003988</c:v>
                </c:pt>
                <c:pt idx="2981">
                  <c:v>0.73723239443870636</c:v>
                </c:pt>
                <c:pt idx="2982">
                  <c:v>0.68430643301676486</c:v>
                </c:pt>
                <c:pt idx="2983">
                  <c:v>0.56992930134454312</c:v>
                </c:pt>
                <c:pt idx="2984">
                  <c:v>0.65130262209654755</c:v>
                </c:pt>
                <c:pt idx="2985">
                  <c:v>0.73037468824175311</c:v>
                </c:pt>
                <c:pt idx="2986">
                  <c:v>0.74614522807132944</c:v>
                </c:pt>
                <c:pt idx="2987">
                  <c:v>0.81262576032601053</c:v>
                </c:pt>
                <c:pt idx="2988">
                  <c:v>0.93446973297403457</c:v>
                </c:pt>
                <c:pt idx="2989">
                  <c:v>0.95020101972233362</c:v>
                </c:pt>
                <c:pt idx="2990">
                  <c:v>1.0633581290369289</c:v>
                </c:pt>
                <c:pt idx="2991">
                  <c:v>1.0826345182092802</c:v>
                </c:pt>
                <c:pt idx="2992">
                  <c:v>1.0154662738506799</c:v>
                </c:pt>
                <c:pt idx="2993">
                  <c:v>1.023650242112325</c:v>
                </c:pt>
                <c:pt idx="2994">
                  <c:v>1.0198289739270778</c:v>
                </c:pt>
                <c:pt idx="2995">
                  <c:v>0.89636705449592879</c:v>
                </c:pt>
                <c:pt idx="2996">
                  <c:v>0.82396700834608183</c:v>
                </c:pt>
                <c:pt idx="2997">
                  <c:v>0.73344347561239354</c:v>
                </c:pt>
                <c:pt idx="2998">
                  <c:v>0.66508067807405979</c:v>
                </c:pt>
                <c:pt idx="2999">
                  <c:v>0.51045028079648369</c:v>
                </c:pt>
                <c:pt idx="3000">
                  <c:v>0.66496347627403596</c:v>
                </c:pt>
                <c:pt idx="3001">
                  <c:v>0.67583406697671833</c:v>
                </c:pt>
                <c:pt idx="3002">
                  <c:v>0.67583406697671833</c:v>
                </c:pt>
                <c:pt idx="3003">
                  <c:v>0.78353470072916687</c:v>
                </c:pt>
                <c:pt idx="3004">
                  <c:v>0.84012433477692205</c:v>
                </c:pt>
                <c:pt idx="3005">
                  <c:v>0.81975267506461724</c:v>
                </c:pt>
                <c:pt idx="3006">
                  <c:v>0.93319568146322973</c:v>
                </c:pt>
                <c:pt idx="3007">
                  <c:v>0.88125197044619974</c:v>
                </c:pt>
                <c:pt idx="3008">
                  <c:v>0.70395052687382909</c:v>
                </c:pt>
                <c:pt idx="3009">
                  <c:v>0.7337207853547022</c:v>
                </c:pt>
                <c:pt idx="3010">
                  <c:v>0.84265882231780331</c:v>
                </c:pt>
                <c:pt idx="3011">
                  <c:v>0.79297973067423411</c:v>
                </c:pt>
                <c:pt idx="3012">
                  <c:v>0.94289663771710353</c:v>
                </c:pt>
                <c:pt idx="3013">
                  <c:v>0.8823907556638908</c:v>
                </c:pt>
                <c:pt idx="3014">
                  <c:v>0.91583051323486342</c:v>
                </c:pt>
                <c:pt idx="3015">
                  <c:v>0.9096239708059598</c:v>
                </c:pt>
                <c:pt idx="3016">
                  <c:v>0.85861795914371786</c:v>
                </c:pt>
                <c:pt idx="3017">
                  <c:v>0.92186535357440169</c:v>
                </c:pt>
                <c:pt idx="3018">
                  <c:v>0.87254646543115566</c:v>
                </c:pt>
                <c:pt idx="3019">
                  <c:v>0.87308020541516362</c:v>
                </c:pt>
                <c:pt idx="3020">
                  <c:v>0.90768289114200273</c:v>
                </c:pt>
                <c:pt idx="3021">
                  <c:v>0.92836867106790177</c:v>
                </c:pt>
                <c:pt idx="3022">
                  <c:v>0.80207471768918071</c:v>
                </c:pt>
                <c:pt idx="3023">
                  <c:v>0.76784512112095304</c:v>
                </c:pt>
                <c:pt idx="3024">
                  <c:v>0.79613129244918757</c:v>
                </c:pt>
                <c:pt idx="3025">
                  <c:v>0.80407353565609896</c:v>
                </c:pt>
                <c:pt idx="3026">
                  <c:v>0.86606697325143611</c:v>
                </c:pt>
                <c:pt idx="3027">
                  <c:v>0.93592044301382449</c:v>
                </c:pt>
                <c:pt idx="3028">
                  <c:v>0.94772987845407197</c:v>
                </c:pt>
                <c:pt idx="3029">
                  <c:v>1.037035486919982</c:v>
                </c:pt>
                <c:pt idx="3030">
                  <c:v>0.93781819082915763</c:v>
                </c:pt>
                <c:pt idx="3031">
                  <c:v>0.97224131986645201</c:v>
                </c:pt>
                <c:pt idx="3032">
                  <c:v>1.089929850809519</c:v>
                </c:pt>
                <c:pt idx="3033">
                  <c:v>1.0726298634782367</c:v>
                </c:pt>
                <c:pt idx="3034">
                  <c:v>1.1714325788729103</c:v>
                </c:pt>
                <c:pt idx="3035">
                  <c:v>1.1944770237397122</c:v>
                </c:pt>
                <c:pt idx="3036">
                  <c:v>1.2890346106220736</c:v>
                </c:pt>
                <c:pt idx="3037">
                  <c:v>1.2337510892804382</c:v>
                </c:pt>
                <c:pt idx="3038">
                  <c:v>1.280477911656027</c:v>
                </c:pt>
                <c:pt idx="3039">
                  <c:v>1.1606820225833332</c:v>
                </c:pt>
                <c:pt idx="3040">
                  <c:v>1.1285568766820826</c:v>
                </c:pt>
                <c:pt idx="3041">
                  <c:v>1.1771394805766013</c:v>
                </c:pt>
                <c:pt idx="3042">
                  <c:v>1.1562978350959308</c:v>
                </c:pt>
                <c:pt idx="3043">
                  <c:v>1.2092279558549945</c:v>
                </c:pt>
                <c:pt idx="3044">
                  <c:v>1.1876466827400702</c:v>
                </c:pt>
                <c:pt idx="3045">
                  <c:v>1.1876466827400702</c:v>
                </c:pt>
                <c:pt idx="3046">
                  <c:v>1.3435373497241123</c:v>
                </c:pt>
                <c:pt idx="3047">
                  <c:v>1.3874478828907044</c:v>
                </c:pt>
                <c:pt idx="3048">
                  <c:v>1.4037190579182692</c:v>
                </c:pt>
                <c:pt idx="3049">
                  <c:v>1.2907912725742543</c:v>
                </c:pt>
                <c:pt idx="3050">
                  <c:v>1.3197578980059226</c:v>
                </c:pt>
                <c:pt idx="3051">
                  <c:v>1.3197578980059226</c:v>
                </c:pt>
                <c:pt idx="3052">
                  <c:v>1.3197578980059226</c:v>
                </c:pt>
                <c:pt idx="3053">
                  <c:v>1.3197578980059226</c:v>
                </c:pt>
                <c:pt idx="3054">
                  <c:v>1.3197578980059226</c:v>
                </c:pt>
                <c:pt idx="3055">
                  <c:v>1.3718723081789803</c:v>
                </c:pt>
                <c:pt idx="3056">
                  <c:v>1.4404051455034621</c:v>
                </c:pt>
                <c:pt idx="3057">
                  <c:v>1.4150391794323691</c:v>
                </c:pt>
                <c:pt idx="3058">
                  <c:v>1.3951331617930449</c:v>
                </c:pt>
                <c:pt idx="3059">
                  <c:v>1.466263339060089</c:v>
                </c:pt>
                <c:pt idx="3060">
                  <c:v>1.4375232614803128</c:v>
                </c:pt>
                <c:pt idx="3061">
                  <c:v>1.5181272891131772</c:v>
                </c:pt>
                <c:pt idx="3062">
                  <c:v>1.6744356145789829</c:v>
                </c:pt>
                <c:pt idx="3063">
                  <c:v>1.8149490243621411</c:v>
                </c:pt>
                <c:pt idx="3064">
                  <c:v>1.8308252255484048</c:v>
                </c:pt>
                <c:pt idx="3065">
                  <c:v>1.9090954635672264</c:v>
                </c:pt>
                <c:pt idx="3066">
                  <c:v>1.9726619545730852</c:v>
                </c:pt>
                <c:pt idx="3067">
                  <c:v>1.702398399989941</c:v>
                </c:pt>
                <c:pt idx="3068">
                  <c:v>1.5901753634963181</c:v>
                </c:pt>
                <c:pt idx="3069">
                  <c:v>1.5654752864726198</c:v>
                </c:pt>
                <c:pt idx="3070">
                  <c:v>1.4736994233986989</c:v>
                </c:pt>
                <c:pt idx="3071">
                  <c:v>1.6041552093504192</c:v>
                </c:pt>
                <c:pt idx="3072">
                  <c:v>1.5526373197753118</c:v>
                </c:pt>
                <c:pt idx="3073">
                  <c:v>1.3374285079130825</c:v>
                </c:pt>
                <c:pt idx="3074">
                  <c:v>1.2713287765035364</c:v>
                </c:pt>
                <c:pt idx="3075">
                  <c:v>1.2895259193630839</c:v>
                </c:pt>
                <c:pt idx="3076">
                  <c:v>1.2382350570649758</c:v>
                </c:pt>
                <c:pt idx="3077">
                  <c:v>1.411982316689669</c:v>
                </c:pt>
                <c:pt idx="3078">
                  <c:v>1.2964706154120116</c:v>
                </c:pt>
                <c:pt idx="3079">
                  <c:v>1.250963151026784</c:v>
                </c:pt>
                <c:pt idx="3080">
                  <c:v>1.2323191349788256</c:v>
                </c:pt>
                <c:pt idx="3081">
                  <c:v>1.1990491953494105</c:v>
                </c:pt>
                <c:pt idx="3082">
                  <c:v>1.0726591271629602</c:v>
                </c:pt>
                <c:pt idx="3083">
                  <c:v>1.008251923974018</c:v>
                </c:pt>
                <c:pt idx="3084">
                  <c:v>1.0831312718110755</c:v>
                </c:pt>
                <c:pt idx="3085">
                  <c:v>1.1601145359593656</c:v>
                </c:pt>
                <c:pt idx="3086">
                  <c:v>1.1338816787104171</c:v>
                </c:pt>
                <c:pt idx="3087">
                  <c:v>1.0208499535844384</c:v>
                </c:pt>
                <c:pt idx="3088">
                  <c:v>0.99104539884134435</c:v>
                </c:pt>
                <c:pt idx="3089">
                  <c:v>1.0242540170757506</c:v>
                </c:pt>
                <c:pt idx="3090">
                  <c:v>0.95038944186760876</c:v>
                </c:pt>
                <c:pt idx="3091">
                  <c:v>0.91356479408933144</c:v>
                </c:pt>
                <c:pt idx="3092">
                  <c:v>0.87369617495576091</c:v>
                </c:pt>
                <c:pt idx="3093">
                  <c:v>0.9438893915490516</c:v>
                </c:pt>
                <c:pt idx="3094">
                  <c:v>0.95779297334873981</c:v>
                </c:pt>
                <c:pt idx="3095">
                  <c:v>0.88571505056991584</c:v>
                </c:pt>
                <c:pt idx="3096">
                  <c:v>0.84872157165822049</c:v>
                </c:pt>
                <c:pt idx="3097">
                  <c:v>0.82098626620918003</c:v>
                </c:pt>
                <c:pt idx="3098">
                  <c:v>0.84167353235455322</c:v>
                </c:pt>
                <c:pt idx="3099">
                  <c:v>0.81688489985382451</c:v>
                </c:pt>
                <c:pt idx="3100">
                  <c:v>0.77610053209565566</c:v>
                </c:pt>
                <c:pt idx="3101">
                  <c:v>0.93344207309985217</c:v>
                </c:pt>
                <c:pt idx="3102">
                  <c:v>0.90560039875378862</c:v>
                </c:pt>
                <c:pt idx="3103">
                  <c:v>0.90560039875378862</c:v>
                </c:pt>
                <c:pt idx="3104">
                  <c:v>0.90496416890443376</c:v>
                </c:pt>
                <c:pt idx="3105">
                  <c:v>0.80582959898647544</c:v>
                </c:pt>
                <c:pt idx="3106">
                  <c:v>0.75578933494157274</c:v>
                </c:pt>
                <c:pt idx="3107">
                  <c:v>0.7687829064025713</c:v>
                </c:pt>
                <c:pt idx="3108">
                  <c:v>0.68106660753308068</c:v>
                </c:pt>
                <c:pt idx="3109">
                  <c:v>0.68523862426166793</c:v>
                </c:pt>
                <c:pt idx="3110">
                  <c:v>0.70735311864308759</c:v>
                </c:pt>
                <c:pt idx="3111">
                  <c:v>0.59612271883480539</c:v>
                </c:pt>
                <c:pt idx="3112">
                  <c:v>0.48277732560039038</c:v>
                </c:pt>
                <c:pt idx="3113">
                  <c:v>0.42364073350631076</c:v>
                </c:pt>
                <c:pt idx="3114">
                  <c:v>0.4779833492417504</c:v>
                </c:pt>
                <c:pt idx="3115">
                  <c:v>0.4284868175980906</c:v>
                </c:pt>
                <c:pt idx="3116">
                  <c:v>0.35776623642993222</c:v>
                </c:pt>
                <c:pt idx="3117">
                  <c:v>0.32158340504539468</c:v>
                </c:pt>
                <c:pt idx="3118">
                  <c:v>0.4273781084465415</c:v>
                </c:pt>
                <c:pt idx="3119">
                  <c:v>0.43428208584699612</c:v>
                </c:pt>
                <c:pt idx="3120">
                  <c:v>0.39580281111620008</c:v>
                </c:pt>
                <c:pt idx="3121">
                  <c:v>0.40394755142797212</c:v>
                </c:pt>
                <c:pt idx="3122">
                  <c:v>0.55656639129647834</c:v>
                </c:pt>
                <c:pt idx="3123">
                  <c:v>0.74179626749204597</c:v>
                </c:pt>
                <c:pt idx="3124">
                  <c:v>0.66979127671556915</c:v>
                </c:pt>
                <c:pt idx="3125">
                  <c:v>0.67392454113043399</c:v>
                </c:pt>
                <c:pt idx="3126">
                  <c:v>0.67392454113043399</c:v>
                </c:pt>
                <c:pt idx="3127">
                  <c:v>0.64800006917789166</c:v>
                </c:pt>
                <c:pt idx="3128">
                  <c:v>0.65351207879357043</c:v>
                </c:pt>
                <c:pt idx="3129">
                  <c:v>0.64391997959777592</c:v>
                </c:pt>
                <c:pt idx="3130">
                  <c:v>0.67980687630078651</c:v>
                </c:pt>
                <c:pt idx="3131">
                  <c:v>0.67980687630078651</c:v>
                </c:pt>
                <c:pt idx="3132">
                  <c:v>0.61874145244079282</c:v>
                </c:pt>
                <c:pt idx="3133">
                  <c:v>0.44693785618003962</c:v>
                </c:pt>
                <c:pt idx="3134">
                  <c:v>0.45206624186855676</c:v>
                </c:pt>
                <c:pt idx="3135">
                  <c:v>0.47224526123651683</c:v>
                </c:pt>
                <c:pt idx="3136">
                  <c:v>0.35912274107106945</c:v>
                </c:pt>
                <c:pt idx="3137">
                  <c:v>0.35196664257070287</c:v>
                </c:pt>
                <c:pt idx="3138">
                  <c:v>0.35507805223246791</c:v>
                </c:pt>
                <c:pt idx="3139">
                  <c:v>0.355866915364837</c:v>
                </c:pt>
                <c:pt idx="3140">
                  <c:v>0.42034263903250912</c:v>
                </c:pt>
                <c:pt idx="3141">
                  <c:v>0.44945509702968361</c:v>
                </c:pt>
                <c:pt idx="3142">
                  <c:v>0.51394157298031351</c:v>
                </c:pt>
                <c:pt idx="3143">
                  <c:v>0.44458730276659181</c:v>
                </c:pt>
                <c:pt idx="3144">
                  <c:v>0.5745134088160988</c:v>
                </c:pt>
                <c:pt idx="3145">
                  <c:v>0.5745134088160988</c:v>
                </c:pt>
                <c:pt idx="3146">
                  <c:v>0.70562021075509818</c:v>
                </c:pt>
                <c:pt idx="3147">
                  <c:v>0.61473184120472268</c:v>
                </c:pt>
                <c:pt idx="3148">
                  <c:v>0.56535175281102068</c:v>
                </c:pt>
                <c:pt idx="3149">
                  <c:v>0.5962646441959053</c:v>
                </c:pt>
                <c:pt idx="3150">
                  <c:v>0.56780167859758368</c:v>
                </c:pt>
                <c:pt idx="3151">
                  <c:v>0.48070119393631605</c:v>
                </c:pt>
                <c:pt idx="3152">
                  <c:v>0.51490223827666404</c:v>
                </c:pt>
                <c:pt idx="3153">
                  <c:v>0.58399707610563056</c:v>
                </c:pt>
                <c:pt idx="3154">
                  <c:v>0.60719583262944121</c:v>
                </c:pt>
                <c:pt idx="3155">
                  <c:v>0.58674321711199218</c:v>
                </c:pt>
                <c:pt idx="3156">
                  <c:v>0.62052853518177287</c:v>
                </c:pt>
                <c:pt idx="3157">
                  <c:v>0.67457802086711927</c:v>
                </c:pt>
                <c:pt idx="3158">
                  <c:v>0.78286584979234874</c:v>
                </c:pt>
                <c:pt idx="3159">
                  <c:v>0.770471999584324</c:v>
                </c:pt>
                <c:pt idx="3160">
                  <c:v>0.79536742664993354</c:v>
                </c:pt>
                <c:pt idx="3161">
                  <c:v>0.80930043497533355</c:v>
                </c:pt>
                <c:pt idx="3162">
                  <c:v>0.80212134338900909</c:v>
                </c:pt>
                <c:pt idx="3163">
                  <c:v>0.8531813151564972</c:v>
                </c:pt>
                <c:pt idx="3164">
                  <c:v>0.90925852695551324</c:v>
                </c:pt>
                <c:pt idx="3165">
                  <c:v>0.90925852695551324</c:v>
                </c:pt>
                <c:pt idx="3166">
                  <c:v>0.96273150926695661</c:v>
                </c:pt>
                <c:pt idx="3167">
                  <c:v>0.98747323748307692</c:v>
                </c:pt>
                <c:pt idx="3168">
                  <c:v>1.1043289250162964</c:v>
                </c:pt>
                <c:pt idx="3169">
                  <c:v>1.1513301873750081</c:v>
                </c:pt>
                <c:pt idx="3170">
                  <c:v>1.1249830673522632</c:v>
                </c:pt>
                <c:pt idx="3171">
                  <c:v>1.1381446214335491</c:v>
                </c:pt>
                <c:pt idx="3172">
                  <c:v>1.2138938214205264</c:v>
                </c:pt>
                <c:pt idx="3173">
                  <c:v>1.281650587944589</c:v>
                </c:pt>
                <c:pt idx="3174">
                  <c:v>1.1832112299778825</c:v>
                </c:pt>
                <c:pt idx="3175">
                  <c:v>1.1314745612765951</c:v>
                </c:pt>
                <c:pt idx="3176">
                  <c:v>1.0294787668114611</c:v>
                </c:pt>
                <c:pt idx="3177">
                  <c:v>1.0750854521669742</c:v>
                </c:pt>
                <c:pt idx="3178">
                  <c:v>1.0662779147345509</c:v>
                </c:pt>
                <c:pt idx="3179">
                  <c:v>0.91888628823171858</c:v>
                </c:pt>
                <c:pt idx="3180">
                  <c:v>0.95529082214413885</c:v>
                </c:pt>
                <c:pt idx="3181">
                  <c:v>1.0712048853044334</c:v>
                </c:pt>
                <c:pt idx="3182">
                  <c:v>1.12123978598068</c:v>
                </c:pt>
                <c:pt idx="3183">
                  <c:v>1.1474114911689424</c:v>
                </c:pt>
                <c:pt idx="3184">
                  <c:v>1.2039894000475462</c:v>
                </c:pt>
                <c:pt idx="3185">
                  <c:v>1.1598540300502107</c:v>
                </c:pt>
                <c:pt idx="3186">
                  <c:v>1.1857957891040891</c:v>
                </c:pt>
                <c:pt idx="3187">
                  <c:v>1.2325077425610607</c:v>
                </c:pt>
                <c:pt idx="3188">
                  <c:v>1.0862951951425723</c:v>
                </c:pt>
                <c:pt idx="3189">
                  <c:v>1.1202778923265388</c:v>
                </c:pt>
                <c:pt idx="3190">
                  <c:v>1.1394881255016176</c:v>
                </c:pt>
                <c:pt idx="3191">
                  <c:v>1.1477326676058519</c:v>
                </c:pt>
                <c:pt idx="3192">
                  <c:v>1.1926774650423828</c:v>
                </c:pt>
                <c:pt idx="3193">
                  <c:v>1.1343334473177193</c:v>
                </c:pt>
                <c:pt idx="3194">
                  <c:v>1.1343334473177193</c:v>
                </c:pt>
                <c:pt idx="3195">
                  <c:v>1.0492577275919375</c:v>
                </c:pt>
                <c:pt idx="3196">
                  <c:v>1.2222206276468515</c:v>
                </c:pt>
                <c:pt idx="3197">
                  <c:v>1.2092637025629478</c:v>
                </c:pt>
                <c:pt idx="3198">
                  <c:v>1.1926106010974906</c:v>
                </c:pt>
                <c:pt idx="3199">
                  <c:v>1.2507027649353109</c:v>
                </c:pt>
                <c:pt idx="3200">
                  <c:v>1.2003811510776337</c:v>
                </c:pt>
                <c:pt idx="3201">
                  <c:v>1.3345345114492104</c:v>
                </c:pt>
                <c:pt idx="3202">
                  <c:v>1.3374663133636229</c:v>
                </c:pt>
                <c:pt idx="3203">
                  <c:v>1.2816933984770769</c:v>
                </c:pt>
                <c:pt idx="3204">
                  <c:v>1.2049761035534825</c:v>
                </c:pt>
                <c:pt idx="3205">
                  <c:v>1.1347301941763883</c:v>
                </c:pt>
                <c:pt idx="3206">
                  <c:v>1.0868475110830307</c:v>
                </c:pt>
                <c:pt idx="3207">
                  <c:v>1.0931518685951835</c:v>
                </c:pt>
                <c:pt idx="3208">
                  <c:v>1.1158162465828187</c:v>
                </c:pt>
                <c:pt idx="3209">
                  <c:v>1.1483291642602482</c:v>
                </c:pt>
                <c:pt idx="3210">
                  <c:v>1.1624794791203701</c:v>
                </c:pt>
                <c:pt idx="3211">
                  <c:v>1.2315730799879328</c:v>
                </c:pt>
                <c:pt idx="3212">
                  <c:v>1.2376935077511484</c:v>
                </c:pt>
                <c:pt idx="3213">
                  <c:v>1.219208460906948</c:v>
                </c:pt>
                <c:pt idx="3214">
                  <c:v>1.3170708845108428</c:v>
                </c:pt>
                <c:pt idx="3215">
                  <c:v>1.2434721244395499</c:v>
                </c:pt>
                <c:pt idx="3216">
                  <c:v>1.2018280439223561</c:v>
                </c:pt>
                <c:pt idx="3217">
                  <c:v>1.3480936625970492</c:v>
                </c:pt>
                <c:pt idx="3218">
                  <c:v>1.4933259946408706</c:v>
                </c:pt>
                <c:pt idx="3219">
                  <c:v>1.5464642811148956</c:v>
                </c:pt>
                <c:pt idx="3220">
                  <c:v>1.5189572093470205</c:v>
                </c:pt>
                <c:pt idx="3221">
                  <c:v>1.5108870245560186</c:v>
                </c:pt>
                <c:pt idx="3222">
                  <c:v>1.2792842806597138</c:v>
                </c:pt>
                <c:pt idx="3223">
                  <c:v>1.3517337744648024</c:v>
                </c:pt>
                <c:pt idx="3224">
                  <c:v>1.4248752498214678</c:v>
                </c:pt>
                <c:pt idx="3225">
                  <c:v>1.3559982615391895</c:v>
                </c:pt>
                <c:pt idx="3226">
                  <c:v>1.2498413160829018</c:v>
                </c:pt>
                <c:pt idx="3227">
                  <c:v>1.1582021778011136</c:v>
                </c:pt>
                <c:pt idx="3228">
                  <c:v>1.2045125789257571</c:v>
                </c:pt>
                <c:pt idx="3229">
                  <c:v>1.23227742231156</c:v>
                </c:pt>
                <c:pt idx="3230">
                  <c:v>1.2825642183036337</c:v>
                </c:pt>
                <c:pt idx="3231">
                  <c:v>1.3500765170994495</c:v>
                </c:pt>
                <c:pt idx="3232">
                  <c:v>1.3645459146358436</c:v>
                </c:pt>
                <c:pt idx="3233">
                  <c:v>1.3521626683167809</c:v>
                </c:pt>
                <c:pt idx="3234">
                  <c:v>1.4028897526508397</c:v>
                </c:pt>
                <c:pt idx="3235">
                  <c:v>1.4028897526508397</c:v>
                </c:pt>
                <c:pt idx="3236">
                  <c:v>1.3580130473544461</c:v>
                </c:pt>
                <c:pt idx="3237">
                  <c:v>1.430778101554572</c:v>
                </c:pt>
                <c:pt idx="3238">
                  <c:v>1.3620198805157122</c:v>
                </c:pt>
                <c:pt idx="3239">
                  <c:v>1.4699809226048661</c:v>
                </c:pt>
                <c:pt idx="3240">
                  <c:v>1.4813566606867028</c:v>
                </c:pt>
                <c:pt idx="3241">
                  <c:v>1.3986761151417695</c:v>
                </c:pt>
                <c:pt idx="3242">
                  <c:v>1.403544766897417</c:v>
                </c:pt>
                <c:pt idx="3243">
                  <c:v>1.4043603154511315</c:v>
                </c:pt>
                <c:pt idx="3244">
                  <c:v>1.4923210781262721</c:v>
                </c:pt>
                <c:pt idx="3245">
                  <c:v>1.5514291471410513</c:v>
                </c:pt>
                <c:pt idx="3246">
                  <c:v>1.5577960853430841</c:v>
                </c:pt>
                <c:pt idx="3247">
                  <c:v>1.5053668177881592</c:v>
                </c:pt>
                <c:pt idx="3248">
                  <c:v>1.5163851538245445</c:v>
                </c:pt>
                <c:pt idx="3249">
                  <c:v>1.448331875512245</c:v>
                </c:pt>
                <c:pt idx="3250">
                  <c:v>1.4849793296313252</c:v>
                </c:pt>
                <c:pt idx="3251">
                  <c:v>1.5506071739267124</c:v>
                </c:pt>
                <c:pt idx="3252">
                  <c:v>1.6253198851120587</c:v>
                </c:pt>
                <c:pt idx="3253">
                  <c:v>1.6620102407417916</c:v>
                </c:pt>
                <c:pt idx="3254">
                  <c:v>1.6161772706845152</c:v>
                </c:pt>
                <c:pt idx="3255">
                  <c:v>1.5434849122953296</c:v>
                </c:pt>
                <c:pt idx="3256">
                  <c:v>1.5743347331914637</c:v>
                </c:pt>
                <c:pt idx="3257">
                  <c:v>1.5144837164364655</c:v>
                </c:pt>
                <c:pt idx="3258">
                  <c:v>1.5272488862028433</c:v>
                </c:pt>
                <c:pt idx="3259">
                  <c:v>1.4958791663166648</c:v>
                </c:pt>
                <c:pt idx="3260">
                  <c:v>1.6106746864882979</c:v>
                </c:pt>
                <c:pt idx="3261">
                  <c:v>1.659478212801436</c:v>
                </c:pt>
                <c:pt idx="3262">
                  <c:v>1.589843707426549</c:v>
                </c:pt>
                <c:pt idx="3263">
                  <c:v>1.589843707426549</c:v>
                </c:pt>
                <c:pt idx="3264">
                  <c:v>1.5724699647717404</c:v>
                </c:pt>
                <c:pt idx="3265">
                  <c:v>1.6906973117511483</c:v>
                </c:pt>
                <c:pt idx="3266">
                  <c:v>1.5715521785743376</c:v>
                </c:pt>
                <c:pt idx="3267">
                  <c:v>1.4180944074110897</c:v>
                </c:pt>
                <c:pt idx="3268">
                  <c:v>1.3236996632385396</c:v>
                </c:pt>
                <c:pt idx="3269">
                  <c:v>1.2601580644874413</c:v>
                </c:pt>
                <c:pt idx="3270">
                  <c:v>1.1659035397029569</c:v>
                </c:pt>
                <c:pt idx="3271">
                  <c:v>1.0130583885789275</c:v>
                </c:pt>
                <c:pt idx="3272">
                  <c:v>0.93978823185205596</c:v>
                </c:pt>
                <c:pt idx="3273">
                  <c:v>0.89200011972169846</c:v>
                </c:pt>
                <c:pt idx="3274">
                  <c:v>0.7115875042701677</c:v>
                </c:pt>
                <c:pt idx="3275">
                  <c:v>0.58942910719076702</c:v>
                </c:pt>
                <c:pt idx="3276">
                  <c:v>0.65425654740486661</c:v>
                </c:pt>
                <c:pt idx="3277">
                  <c:v>0.84190272644221231</c:v>
                </c:pt>
                <c:pt idx="3278">
                  <c:v>1.111529854164609</c:v>
                </c:pt>
                <c:pt idx="3279">
                  <c:v>1.1429697509103434</c:v>
                </c:pt>
                <c:pt idx="3280">
                  <c:v>1.2339239491344172</c:v>
                </c:pt>
                <c:pt idx="3281">
                  <c:v>1.2234680657001793</c:v>
                </c:pt>
                <c:pt idx="3282">
                  <c:v>1.4267819995454487</c:v>
                </c:pt>
                <c:pt idx="3283">
                  <c:v>1.4148725257714612</c:v>
                </c:pt>
                <c:pt idx="3284">
                  <c:v>1.3782745577456612</c:v>
                </c:pt>
                <c:pt idx="3285">
                  <c:v>1.2920993701998209</c:v>
                </c:pt>
                <c:pt idx="3286">
                  <c:v>1.2433076669184189</c:v>
                </c:pt>
                <c:pt idx="3287">
                  <c:v>1.3136787305863094</c:v>
                </c:pt>
                <c:pt idx="3288">
                  <c:v>1.4278867268339639</c:v>
                </c:pt>
                <c:pt idx="3289">
                  <c:v>1.5313920986307215</c:v>
                </c:pt>
                <c:pt idx="3290">
                  <c:v>1.4706358582758736</c:v>
                </c:pt>
                <c:pt idx="3291">
                  <c:v>1.4805851450857435</c:v>
                </c:pt>
                <c:pt idx="3292">
                  <c:v>1.4815119414090514</c:v>
                </c:pt>
                <c:pt idx="3293">
                  <c:v>1.53684777014681</c:v>
                </c:pt>
                <c:pt idx="3294">
                  <c:v>1.4212747005312325</c:v>
                </c:pt>
                <c:pt idx="3295">
                  <c:v>1.4677412212378464</c:v>
                </c:pt>
                <c:pt idx="3296">
                  <c:v>1.4261296099536629</c:v>
                </c:pt>
                <c:pt idx="3297">
                  <c:v>1.3648058201478712</c:v>
                </c:pt>
                <c:pt idx="3298">
                  <c:v>1.4332635080140896</c:v>
                </c:pt>
                <c:pt idx="3299">
                  <c:v>1.4398570328064686</c:v>
                </c:pt>
                <c:pt idx="3300">
                  <c:v>1.4531199630525427</c:v>
                </c:pt>
                <c:pt idx="3301">
                  <c:v>1.5725871117874168</c:v>
                </c:pt>
                <c:pt idx="3302">
                  <c:v>1.5863804490111257</c:v>
                </c:pt>
                <c:pt idx="3303">
                  <c:v>1.4519600655552529</c:v>
                </c:pt>
                <c:pt idx="3304">
                  <c:v>1.5623499279080977</c:v>
                </c:pt>
                <c:pt idx="3305">
                  <c:v>1.5623499279080977</c:v>
                </c:pt>
                <c:pt idx="3306">
                  <c:v>1.4412817664292916</c:v>
                </c:pt>
                <c:pt idx="3307">
                  <c:v>1.4404882018476914</c:v>
                </c:pt>
                <c:pt idx="3308">
                  <c:v>1.539311526967031</c:v>
                </c:pt>
                <c:pt idx="3309">
                  <c:v>1.4271368207718784</c:v>
                </c:pt>
                <c:pt idx="3310">
                  <c:v>1.4740697750385268</c:v>
                </c:pt>
                <c:pt idx="3311">
                  <c:v>1.4538107133756761</c:v>
                </c:pt>
                <c:pt idx="3312">
                  <c:v>1.4816956247879312</c:v>
                </c:pt>
                <c:pt idx="3313">
                  <c:v>1.445072131012513</c:v>
                </c:pt>
                <c:pt idx="3314">
                  <c:v>1.4033722447421069</c:v>
                </c:pt>
                <c:pt idx="3315">
                  <c:v>1.5200371651905236</c:v>
                </c:pt>
                <c:pt idx="3316">
                  <c:v>1.4123908503055551</c:v>
                </c:pt>
                <c:pt idx="3317">
                  <c:v>1.4140713088542431</c:v>
                </c:pt>
                <c:pt idx="3318">
                  <c:v>1.3308552757643255</c:v>
                </c:pt>
                <c:pt idx="3319">
                  <c:v>1.3246183449148849</c:v>
                </c:pt>
                <c:pt idx="3320">
                  <c:v>1.4275313908390028</c:v>
                </c:pt>
                <c:pt idx="3321">
                  <c:v>1.2607426927948548</c:v>
                </c:pt>
                <c:pt idx="3322">
                  <c:v>1.2445312737095211</c:v>
                </c:pt>
                <c:pt idx="3323">
                  <c:v>1.4405549085423632</c:v>
                </c:pt>
                <c:pt idx="3324">
                  <c:v>1.2464806281789134</c:v>
                </c:pt>
                <c:pt idx="3325">
                  <c:v>1.2801338001422029</c:v>
                </c:pt>
                <c:pt idx="3326">
                  <c:v>1.4071668370346375</c:v>
                </c:pt>
                <c:pt idx="3327">
                  <c:v>1.3364918069954483</c:v>
                </c:pt>
                <c:pt idx="3328">
                  <c:v>1.3745504443560745</c:v>
                </c:pt>
                <c:pt idx="3329">
                  <c:v>1.3178573251501906</c:v>
                </c:pt>
                <c:pt idx="3330">
                  <c:v>1.2637859112853993</c:v>
                </c:pt>
                <c:pt idx="3331">
                  <c:v>1.3697609884213455</c:v>
                </c:pt>
                <c:pt idx="3332">
                  <c:v>1.1876019336346151</c:v>
                </c:pt>
                <c:pt idx="3333">
                  <c:v>1.1937872370292475</c:v>
                </c:pt>
                <c:pt idx="3334">
                  <c:v>1.2707008839046643</c:v>
                </c:pt>
                <c:pt idx="3335">
                  <c:v>1.2788770400739995</c:v>
                </c:pt>
                <c:pt idx="3336">
                  <c:v>1.358352958529857</c:v>
                </c:pt>
                <c:pt idx="3337">
                  <c:v>1.4305158513620286</c:v>
                </c:pt>
                <c:pt idx="3338">
                  <c:v>1.4006641130939455</c:v>
                </c:pt>
                <c:pt idx="3339">
                  <c:v>1.3607056453335598</c:v>
                </c:pt>
                <c:pt idx="3340">
                  <c:v>1.4044983881234658</c:v>
                </c:pt>
                <c:pt idx="3341">
                  <c:v>1.3979374698676621</c:v>
                </c:pt>
                <c:pt idx="3342">
                  <c:v>1.2947930056881671</c:v>
                </c:pt>
                <c:pt idx="3343">
                  <c:v>1.2689032140791203</c:v>
                </c:pt>
                <c:pt idx="3344">
                  <c:v>1.2441374013661775</c:v>
                </c:pt>
                <c:pt idx="3345">
                  <c:v>1.2523675187107708</c:v>
                </c:pt>
                <c:pt idx="3346">
                  <c:v>1.2525576119769357</c:v>
                </c:pt>
                <c:pt idx="3347">
                  <c:v>1.1896758219591137</c:v>
                </c:pt>
                <c:pt idx="3348">
                  <c:v>1.1110465053105749</c:v>
                </c:pt>
                <c:pt idx="3349">
                  <c:v>1.1000971970583087</c:v>
                </c:pt>
                <c:pt idx="3350">
                  <c:v>0.97090624092265565</c:v>
                </c:pt>
                <c:pt idx="3351">
                  <c:v>1.0251328859291706</c:v>
                </c:pt>
                <c:pt idx="3352">
                  <c:v>1.0171614733013403</c:v>
                </c:pt>
                <c:pt idx="3353">
                  <c:v>1.0228426621085112</c:v>
                </c:pt>
                <c:pt idx="3354">
                  <c:v>1.0358794436786785</c:v>
                </c:pt>
                <c:pt idx="3355">
                  <c:v>1.0618290360224216</c:v>
                </c:pt>
                <c:pt idx="3356">
                  <c:v>0.95437901728002006</c:v>
                </c:pt>
                <c:pt idx="3357">
                  <c:v>0.87710659657971635</c:v>
                </c:pt>
                <c:pt idx="3358">
                  <c:v>0.83390466159180232</c:v>
                </c:pt>
                <c:pt idx="3359">
                  <c:v>0.9018854322979738</c:v>
                </c:pt>
                <c:pt idx="3360">
                  <c:v>0.89418121082847091</c:v>
                </c:pt>
                <c:pt idx="3361">
                  <c:v>0.96645071757884693</c:v>
                </c:pt>
                <c:pt idx="3362">
                  <c:v>0.9037770396732302</c:v>
                </c:pt>
                <c:pt idx="3363">
                  <c:v>0.85131552409315547</c:v>
                </c:pt>
                <c:pt idx="3364">
                  <c:v>0.80802439425516936</c:v>
                </c:pt>
                <c:pt idx="3365">
                  <c:v>0.75979772686096714</c:v>
                </c:pt>
                <c:pt idx="3366">
                  <c:v>0.74857466849730259</c:v>
                </c:pt>
                <c:pt idx="3367">
                  <c:v>0.79431425089978958</c:v>
                </c:pt>
                <c:pt idx="3368">
                  <c:v>0.79431425089978958</c:v>
                </c:pt>
                <c:pt idx="3369">
                  <c:v>0.81759341319652745</c:v>
                </c:pt>
                <c:pt idx="3370">
                  <c:v>0.76343960320096393</c:v>
                </c:pt>
                <c:pt idx="3371">
                  <c:v>0.8084554034680933</c:v>
                </c:pt>
                <c:pt idx="3372">
                  <c:v>0.87898221510151153</c:v>
                </c:pt>
                <c:pt idx="3373">
                  <c:v>0.86562392292595602</c:v>
                </c:pt>
                <c:pt idx="3374">
                  <c:v>0.86350432576992664</c:v>
                </c:pt>
                <c:pt idx="3375">
                  <c:v>0.95552414597536328</c:v>
                </c:pt>
                <c:pt idx="3376">
                  <c:v>0.95981019164012071</c:v>
                </c:pt>
                <c:pt idx="3377">
                  <c:v>0.93104685561100842</c:v>
                </c:pt>
                <c:pt idx="3378">
                  <c:v>0.87317781054066856</c:v>
                </c:pt>
                <c:pt idx="3379">
                  <c:v>0.95316110701703205</c:v>
                </c:pt>
                <c:pt idx="3380">
                  <c:v>0.97283509297979109</c:v>
                </c:pt>
                <c:pt idx="3381">
                  <c:v>0.93439162555925315</c:v>
                </c:pt>
                <c:pt idx="3382">
                  <c:v>0.97895650533213874</c:v>
                </c:pt>
                <c:pt idx="3383">
                  <c:v>0.94169626924814376</c:v>
                </c:pt>
                <c:pt idx="3384">
                  <c:v>1.0245165921181441</c:v>
                </c:pt>
                <c:pt idx="3385">
                  <c:v>0.93068026056357478</c:v>
                </c:pt>
                <c:pt idx="3386">
                  <c:v>0.92808642004342179</c:v>
                </c:pt>
                <c:pt idx="3387">
                  <c:v>0.92808642004342179</c:v>
                </c:pt>
                <c:pt idx="3388">
                  <c:v>0.92262873916206412</c:v>
                </c:pt>
                <c:pt idx="3389">
                  <c:v>0.87111202220230721</c:v>
                </c:pt>
                <c:pt idx="3390">
                  <c:v>0.97285470989591538</c:v>
                </c:pt>
                <c:pt idx="3391">
                  <c:v>1.0037866162074569</c:v>
                </c:pt>
                <c:pt idx="3392">
                  <c:v>1.0037866162074569</c:v>
                </c:pt>
                <c:pt idx="3393">
                  <c:v>1.049115072543001</c:v>
                </c:pt>
                <c:pt idx="3394">
                  <c:v>1.0300558781874771</c:v>
                </c:pt>
                <c:pt idx="3395">
                  <c:v>1.0639052702254153</c:v>
                </c:pt>
                <c:pt idx="3396">
                  <c:v>0.93437318997929864</c:v>
                </c:pt>
                <c:pt idx="3397">
                  <c:v>0.96283693137897874</c:v>
                </c:pt>
                <c:pt idx="3398">
                  <c:v>0.94719706189725628</c:v>
                </c:pt>
                <c:pt idx="3399">
                  <c:v>0.89356050805179266</c:v>
                </c:pt>
                <c:pt idx="3400">
                  <c:v>0.88843189214129847</c:v>
                </c:pt>
                <c:pt idx="3401">
                  <c:v>0.8648988986453805</c:v>
                </c:pt>
                <c:pt idx="3402">
                  <c:v>0.8377748661243587</c:v>
                </c:pt>
                <c:pt idx="3403">
                  <c:v>0.88382795066782938</c:v>
                </c:pt>
                <c:pt idx="3404">
                  <c:v>1.015867591173768</c:v>
                </c:pt>
                <c:pt idx="3405">
                  <c:v>1.015867591173768</c:v>
                </c:pt>
                <c:pt idx="3406">
                  <c:v>0.92064070623366623</c:v>
                </c:pt>
                <c:pt idx="3407">
                  <c:v>0.83802734948926194</c:v>
                </c:pt>
                <c:pt idx="3408">
                  <c:v>0.77190401340418291</c:v>
                </c:pt>
                <c:pt idx="3409">
                  <c:v>0.73812051969128289</c:v>
                </c:pt>
                <c:pt idx="3410">
                  <c:v>0.66942755199617876</c:v>
                </c:pt>
                <c:pt idx="3411">
                  <c:v>0.70227853134485652</c:v>
                </c:pt>
                <c:pt idx="3412">
                  <c:v>0.67582308564603077</c:v>
                </c:pt>
                <c:pt idx="3413">
                  <c:v>0.65248352198983561</c:v>
                </c:pt>
                <c:pt idx="3414">
                  <c:v>0.80007137290187946</c:v>
                </c:pt>
                <c:pt idx="3415">
                  <c:v>0.83943022592255667</c:v>
                </c:pt>
                <c:pt idx="3416">
                  <c:v>0.8002821367161731</c:v>
                </c:pt>
                <c:pt idx="3417">
                  <c:v>0.77058829969208598</c:v>
                </c:pt>
                <c:pt idx="3418">
                  <c:v>0.70104898193623078</c:v>
                </c:pt>
                <c:pt idx="3419">
                  <c:v>0.71702660459970669</c:v>
                </c:pt>
                <c:pt idx="3420">
                  <c:v>0.70578448490274526</c:v>
                </c:pt>
                <c:pt idx="3421">
                  <c:v>0.62795757432917865</c:v>
                </c:pt>
                <c:pt idx="3422">
                  <c:v>0.59790357153746776</c:v>
                </c:pt>
                <c:pt idx="3423">
                  <c:v>0.59077861128421338</c:v>
                </c:pt>
                <c:pt idx="3424">
                  <c:v>0.60558351298911628</c:v>
                </c:pt>
                <c:pt idx="3425">
                  <c:v>0.60558351298911628</c:v>
                </c:pt>
                <c:pt idx="3426">
                  <c:v>0.58302768165089736</c:v>
                </c:pt>
                <c:pt idx="3427">
                  <c:v>0.58358608772574816</c:v>
                </c:pt>
                <c:pt idx="3428">
                  <c:v>0.50185355114631092</c:v>
                </c:pt>
                <c:pt idx="3429">
                  <c:v>0.53006015557909081</c:v>
                </c:pt>
                <c:pt idx="3430">
                  <c:v>0.49911690833842332</c:v>
                </c:pt>
                <c:pt idx="3431">
                  <c:v>0.53400591781763385</c:v>
                </c:pt>
                <c:pt idx="3432">
                  <c:v>0.55362861871150992</c:v>
                </c:pt>
                <c:pt idx="3433">
                  <c:v>0.54888786693612301</c:v>
                </c:pt>
                <c:pt idx="3434">
                  <c:v>0.51322495814307256</c:v>
                </c:pt>
                <c:pt idx="3435">
                  <c:v>0.54166803913390993</c:v>
                </c:pt>
                <c:pt idx="3436">
                  <c:v>0.45532341116890174</c:v>
                </c:pt>
                <c:pt idx="3437">
                  <c:v>0.51446233052281531</c:v>
                </c:pt>
                <c:pt idx="3438">
                  <c:v>0.48915296276907116</c:v>
                </c:pt>
                <c:pt idx="3439">
                  <c:v>0.56010404243052869</c:v>
                </c:pt>
                <c:pt idx="3440">
                  <c:v>0.45538877152568968</c:v>
                </c:pt>
                <c:pt idx="3441">
                  <c:v>0.41186920673376026</c:v>
                </c:pt>
                <c:pt idx="3442">
                  <c:v>0.40600199607774706</c:v>
                </c:pt>
                <c:pt idx="3443">
                  <c:v>0.37644253239641978</c:v>
                </c:pt>
                <c:pt idx="3444">
                  <c:v>0.39552182606197406</c:v>
                </c:pt>
                <c:pt idx="3445">
                  <c:v>0.44912871509874991</c:v>
                </c:pt>
                <c:pt idx="3446">
                  <c:v>0.44514475285296079</c:v>
                </c:pt>
                <c:pt idx="3447">
                  <c:v>0.55879462802078939</c:v>
                </c:pt>
                <c:pt idx="3448">
                  <c:v>0.54434536694235214</c:v>
                </c:pt>
                <c:pt idx="3449">
                  <c:v>0.67300823237744467</c:v>
                </c:pt>
                <c:pt idx="3450">
                  <c:v>0.60319634695696445</c:v>
                </c:pt>
                <c:pt idx="3451">
                  <c:v>0.60312541153931831</c:v>
                </c:pt>
                <c:pt idx="3452">
                  <c:v>0.56620786531121126</c:v>
                </c:pt>
                <c:pt idx="3453">
                  <c:v>0.56830695273699894</c:v>
                </c:pt>
                <c:pt idx="3454">
                  <c:v>0.59519154154579768</c:v>
                </c:pt>
                <c:pt idx="3455">
                  <c:v>0.57894201356841202</c:v>
                </c:pt>
                <c:pt idx="3456">
                  <c:v>0.66268178527294008</c:v>
                </c:pt>
                <c:pt idx="3457">
                  <c:v>0.64416080215845162</c:v>
                </c:pt>
                <c:pt idx="3458">
                  <c:v>0.59091936477786655</c:v>
                </c:pt>
                <c:pt idx="3459">
                  <c:v>0.6978227449417681</c:v>
                </c:pt>
                <c:pt idx="3460">
                  <c:v>0.67510250315659082</c:v>
                </c:pt>
                <c:pt idx="3461">
                  <c:v>0.69417389200734803</c:v>
                </c:pt>
                <c:pt idx="3462">
                  <c:v>0.7034511776432727</c:v>
                </c:pt>
                <c:pt idx="3463">
                  <c:v>0.71754822658538631</c:v>
                </c:pt>
                <c:pt idx="3464">
                  <c:v>0.71999657586339438</c:v>
                </c:pt>
                <c:pt idx="3465">
                  <c:v>0.76652750619689225</c:v>
                </c:pt>
                <c:pt idx="3466">
                  <c:v>0.79697597806655573</c:v>
                </c:pt>
                <c:pt idx="3467">
                  <c:v>0.64401461583350594</c:v>
                </c:pt>
                <c:pt idx="3468">
                  <c:v>0.62524092168478829</c:v>
                </c:pt>
                <c:pt idx="3469">
                  <c:v>0.62524092168478829</c:v>
                </c:pt>
                <c:pt idx="3470">
                  <c:v>0.61439208158627601</c:v>
                </c:pt>
                <c:pt idx="3471">
                  <c:v>0.68561161292137773</c:v>
                </c:pt>
                <c:pt idx="3472">
                  <c:v>0.69059669855131844</c:v>
                </c:pt>
                <c:pt idx="3473">
                  <c:v>0.65301248047013261</c:v>
                </c:pt>
                <c:pt idx="3474">
                  <c:v>0.63571929541489414</c:v>
                </c:pt>
                <c:pt idx="3475">
                  <c:v>0.66408026198150272</c:v>
                </c:pt>
                <c:pt idx="3476">
                  <c:v>0.64724295037902546</c:v>
                </c:pt>
                <c:pt idx="3477">
                  <c:v>0.67650638325512613</c:v>
                </c:pt>
                <c:pt idx="3478">
                  <c:v>0.62307315901075966</c:v>
                </c:pt>
                <c:pt idx="3479">
                  <c:v>0.61128882065227441</c:v>
                </c:pt>
                <c:pt idx="3480">
                  <c:v>0.56457109752649604</c:v>
                </c:pt>
                <c:pt idx="3481">
                  <c:v>0.54536980859846629</c:v>
                </c:pt>
                <c:pt idx="3482">
                  <c:v>0.58514608838370763</c:v>
                </c:pt>
                <c:pt idx="3483">
                  <c:v>0.57212176947530047</c:v>
                </c:pt>
                <c:pt idx="3484">
                  <c:v>0.55481345358442058</c:v>
                </c:pt>
                <c:pt idx="3485">
                  <c:v>0.57140173322312693</c:v>
                </c:pt>
                <c:pt idx="3486">
                  <c:v>0.54959137668891034</c:v>
                </c:pt>
                <c:pt idx="3487">
                  <c:v>0.54001379294303298</c:v>
                </c:pt>
                <c:pt idx="3488">
                  <c:v>0.53497425791372677</c:v>
                </c:pt>
                <c:pt idx="3489">
                  <c:v>0.57807420667486042</c:v>
                </c:pt>
                <c:pt idx="3490">
                  <c:v>0.56059315679037647</c:v>
                </c:pt>
                <c:pt idx="3491">
                  <c:v>0.5585268674813233</c:v>
                </c:pt>
                <c:pt idx="3492">
                  <c:v>0.60790053149882473</c:v>
                </c:pt>
                <c:pt idx="3493">
                  <c:v>0.60585178671105122</c:v>
                </c:pt>
                <c:pt idx="3494">
                  <c:v>0.60801808071034658</c:v>
                </c:pt>
                <c:pt idx="3495">
                  <c:v>0.60801808071034658</c:v>
                </c:pt>
                <c:pt idx="3496">
                  <c:v>0.56034669255677094</c:v>
                </c:pt>
                <c:pt idx="3497">
                  <c:v>0.54522282542594758</c:v>
                </c:pt>
                <c:pt idx="3498">
                  <c:v>0.44294650768639982</c:v>
                </c:pt>
                <c:pt idx="3499">
                  <c:v>0.48715291554624146</c:v>
                </c:pt>
                <c:pt idx="3500">
                  <c:v>0.55285362450022757</c:v>
                </c:pt>
                <c:pt idx="3501">
                  <c:v>0.53549689747812523</c:v>
                </c:pt>
                <c:pt idx="3502">
                  <c:v>0.53524124587228239</c:v>
                </c:pt>
                <c:pt idx="3503">
                  <c:v>0.51934733718687232</c:v>
                </c:pt>
                <c:pt idx="3504">
                  <c:v>0.58813443437908852</c:v>
                </c:pt>
                <c:pt idx="3505">
                  <c:v>0.58144912332049492</c:v>
                </c:pt>
                <c:pt idx="3506">
                  <c:v>0.55585966448915569</c:v>
                </c:pt>
                <c:pt idx="3507">
                  <c:v>0.59742279816096699</c:v>
                </c:pt>
                <c:pt idx="3508">
                  <c:v>0.57079902196704602</c:v>
                </c:pt>
                <c:pt idx="3509">
                  <c:v>0.60293028821586203</c:v>
                </c:pt>
                <c:pt idx="3510">
                  <c:v>0.63519923388996902</c:v>
                </c:pt>
                <c:pt idx="3511">
                  <c:v>0.63517601167264393</c:v>
                </c:pt>
                <c:pt idx="3512">
                  <c:v>0.5750663501718285</c:v>
                </c:pt>
                <c:pt idx="3513">
                  <c:v>0.55547650511065927</c:v>
                </c:pt>
                <c:pt idx="3514">
                  <c:v>0.58480023662672231</c:v>
                </c:pt>
                <c:pt idx="3515">
                  <c:v>0.60813599492772352</c:v>
                </c:pt>
                <c:pt idx="3516">
                  <c:v>0.65400162451693966</c:v>
                </c:pt>
                <c:pt idx="3517">
                  <c:v>0.58166099296619544</c:v>
                </c:pt>
                <c:pt idx="3518">
                  <c:v>0.5339849963392711</c:v>
                </c:pt>
                <c:pt idx="3519">
                  <c:v>0.4749184389372208</c:v>
                </c:pt>
                <c:pt idx="3520">
                  <c:v>0.46869293418535452</c:v>
                </c:pt>
                <c:pt idx="3521">
                  <c:v>0.46517095273534315</c:v>
                </c:pt>
                <c:pt idx="3522">
                  <c:v>0.39420373913065587</c:v>
                </c:pt>
                <c:pt idx="3523">
                  <c:v>0.38449275166826768</c:v>
                </c:pt>
                <c:pt idx="3524">
                  <c:v>0.38449275166826768</c:v>
                </c:pt>
                <c:pt idx="3525">
                  <c:v>0.302373232327945</c:v>
                </c:pt>
                <c:pt idx="3526">
                  <c:v>0.21490560879010345</c:v>
                </c:pt>
                <c:pt idx="3527">
                  <c:v>0.1509184696961702</c:v>
                </c:pt>
                <c:pt idx="3528">
                  <c:v>0.15866042552243914</c:v>
                </c:pt>
                <c:pt idx="3529">
                  <c:v>0.17189652990201562</c:v>
                </c:pt>
                <c:pt idx="3530">
                  <c:v>0.13270245610183046</c:v>
                </c:pt>
                <c:pt idx="3531">
                  <c:v>0.10423353318374745</c:v>
                </c:pt>
                <c:pt idx="3532">
                  <c:v>6.1218318487096711E-2</c:v>
                </c:pt>
                <c:pt idx="3533">
                  <c:v>0.16993463168116674</c:v>
                </c:pt>
                <c:pt idx="3534">
                  <c:v>0.24347961812275962</c:v>
                </c:pt>
                <c:pt idx="3535">
                  <c:v>0.22025487099686139</c:v>
                </c:pt>
                <c:pt idx="3536">
                  <c:v>0.1993924083048049</c:v>
                </c:pt>
                <c:pt idx="3537">
                  <c:v>0.14159393920637234</c:v>
                </c:pt>
                <c:pt idx="3538">
                  <c:v>0.15220383011871932</c:v>
                </c:pt>
                <c:pt idx="3539">
                  <c:v>0.19259342676269367</c:v>
                </c:pt>
                <c:pt idx="3540">
                  <c:v>0.14812791405995912</c:v>
                </c:pt>
                <c:pt idx="3541">
                  <c:v>8.9188002066049127E-2</c:v>
                </c:pt>
                <c:pt idx="3542">
                  <c:v>0.11997530579981418</c:v>
                </c:pt>
                <c:pt idx="3543">
                  <c:v>8.3232906432982631E-2</c:v>
                </c:pt>
                <c:pt idx="3544">
                  <c:v>6.6777473920534236E-2</c:v>
                </c:pt>
                <c:pt idx="3545">
                  <c:v>0.10378189831834768</c:v>
                </c:pt>
                <c:pt idx="3546">
                  <c:v>0.11294024361784818</c:v>
                </c:pt>
                <c:pt idx="3547">
                  <c:v>0.2351339883885524</c:v>
                </c:pt>
                <c:pt idx="3548">
                  <c:v>0.31540398056019919</c:v>
                </c:pt>
                <c:pt idx="3549">
                  <c:v>0.39334139357677173</c:v>
                </c:pt>
                <c:pt idx="3550">
                  <c:v>0.33778679362066977</c:v>
                </c:pt>
                <c:pt idx="3551">
                  <c:v>0.3167278645772304</c:v>
                </c:pt>
                <c:pt idx="3552">
                  <c:v>0.25087082640067232</c:v>
                </c:pt>
                <c:pt idx="3553">
                  <c:v>0.2535177622674501</c:v>
                </c:pt>
                <c:pt idx="3554">
                  <c:v>0.24627378845733083</c:v>
                </c:pt>
                <c:pt idx="3555">
                  <c:v>0.16256289789497314</c:v>
                </c:pt>
                <c:pt idx="3556">
                  <c:v>8.6982554062701681E-2</c:v>
                </c:pt>
                <c:pt idx="3557">
                  <c:v>6.8589347032578754E-2</c:v>
                </c:pt>
                <c:pt idx="3558">
                  <c:v>1.9377660472702195E-2</c:v>
                </c:pt>
                <c:pt idx="3559">
                  <c:v>-3.1919543348792476E-2</c:v>
                </c:pt>
                <c:pt idx="3560">
                  <c:v>-1.9713998680700361E-2</c:v>
                </c:pt>
                <c:pt idx="3561">
                  <c:v>-1.7340561017010026E-2</c:v>
                </c:pt>
                <c:pt idx="3562">
                  <c:v>-7.1220688041484417E-2</c:v>
                </c:pt>
                <c:pt idx="3563">
                  <c:v>-9.0011203120353225E-2</c:v>
                </c:pt>
                <c:pt idx="3564">
                  <c:v>-8.2525632830174736E-2</c:v>
                </c:pt>
                <c:pt idx="3565">
                  <c:v>-8.2525632830174736E-2</c:v>
                </c:pt>
                <c:pt idx="3566">
                  <c:v>-7.8268540559580421E-2</c:v>
                </c:pt>
                <c:pt idx="3567">
                  <c:v>-8.5454705734735278E-2</c:v>
                </c:pt>
                <c:pt idx="3568">
                  <c:v>-0.1394202088857068</c:v>
                </c:pt>
                <c:pt idx="3569">
                  <c:v>-0.1600974173190069</c:v>
                </c:pt>
                <c:pt idx="3570">
                  <c:v>-0.18850009803102694</c:v>
                </c:pt>
                <c:pt idx="3571">
                  <c:v>-0.20918322810541559</c:v>
                </c:pt>
                <c:pt idx="3572">
                  <c:v>-0.11336605121268335</c:v>
                </c:pt>
                <c:pt idx="3573">
                  <c:v>-0.15639104205023177</c:v>
                </c:pt>
                <c:pt idx="3574">
                  <c:v>-0.17388811177492997</c:v>
                </c:pt>
                <c:pt idx="3575">
                  <c:v>-0.17178259547350141</c:v>
                </c:pt>
                <c:pt idx="3576">
                  <c:v>-0.2060512797529101</c:v>
                </c:pt>
                <c:pt idx="3577">
                  <c:v>-0.22311648696260117</c:v>
                </c:pt>
                <c:pt idx="3578">
                  <c:v>-0.19901305663694477</c:v>
                </c:pt>
                <c:pt idx="3579">
                  <c:v>-0.21520310097200598</c:v>
                </c:pt>
                <c:pt idx="3580">
                  <c:v>-0.21762949751288407</c:v>
                </c:pt>
                <c:pt idx="3581">
                  <c:v>-0.27285026261931011</c:v>
                </c:pt>
                <c:pt idx="3582">
                  <c:v>-0.22051956248926194</c:v>
                </c:pt>
                <c:pt idx="3583">
                  <c:v>-0.16445949977640931</c:v>
                </c:pt>
                <c:pt idx="3584">
                  <c:v>-0.11626037966200237</c:v>
                </c:pt>
                <c:pt idx="3585">
                  <c:v>-0.16292134001951694</c:v>
                </c:pt>
                <c:pt idx="3586">
                  <c:v>-0.10214128737467566</c:v>
                </c:pt>
                <c:pt idx="3587">
                  <c:v>-7.513513801226071E-2</c:v>
                </c:pt>
                <c:pt idx="3588">
                  <c:v>-7.2428597614265844E-2</c:v>
                </c:pt>
                <c:pt idx="3589">
                  <c:v>-0.17128995816881323</c:v>
                </c:pt>
                <c:pt idx="3590">
                  <c:v>-0.18184439585276252</c:v>
                </c:pt>
                <c:pt idx="3591">
                  <c:v>-0.1946680828774511</c:v>
                </c:pt>
                <c:pt idx="3592">
                  <c:v>-0.18933029906188939</c:v>
                </c:pt>
                <c:pt idx="3593">
                  <c:v>-0.2176496694817196</c:v>
                </c:pt>
                <c:pt idx="3594">
                  <c:v>-0.23960194198085855</c:v>
                </c:pt>
                <c:pt idx="3595">
                  <c:v>-0.24382808794097857</c:v>
                </c:pt>
                <c:pt idx="3596">
                  <c:v>-0.24344184152083642</c:v>
                </c:pt>
                <c:pt idx="3597">
                  <c:v>-0.2536725820058261</c:v>
                </c:pt>
                <c:pt idx="3598">
                  <c:v>-0.26729487833477172</c:v>
                </c:pt>
                <c:pt idx="3599">
                  <c:v>-0.21325304640983495</c:v>
                </c:pt>
                <c:pt idx="3600">
                  <c:v>-0.21471210244361083</c:v>
                </c:pt>
                <c:pt idx="3601">
                  <c:v>-0.2685048613493764</c:v>
                </c:pt>
                <c:pt idx="3602">
                  <c:v>-0.24322283926069896</c:v>
                </c:pt>
                <c:pt idx="3603">
                  <c:v>-0.15321406593503978</c:v>
                </c:pt>
                <c:pt idx="3604">
                  <c:v>-0.11393068999071509</c:v>
                </c:pt>
                <c:pt idx="3605">
                  <c:v>-0.16849632862248098</c:v>
                </c:pt>
                <c:pt idx="3606">
                  <c:v>-0.22400511194515618</c:v>
                </c:pt>
                <c:pt idx="3607">
                  <c:v>-0.22829960174618835</c:v>
                </c:pt>
                <c:pt idx="3608">
                  <c:v>-0.22369721490876676</c:v>
                </c:pt>
                <c:pt idx="3609">
                  <c:v>-0.18346582220182045</c:v>
                </c:pt>
                <c:pt idx="3610">
                  <c:v>-0.25135853951321047</c:v>
                </c:pt>
                <c:pt idx="3611">
                  <c:v>-0.26817509899820252</c:v>
                </c:pt>
                <c:pt idx="3612">
                  <c:v>-0.28826155453332936</c:v>
                </c:pt>
                <c:pt idx="3613">
                  <c:v>-0.29769478773120428</c:v>
                </c:pt>
                <c:pt idx="3614">
                  <c:v>-0.32240783112660393</c:v>
                </c:pt>
                <c:pt idx="3615">
                  <c:v>-0.26033472432182664</c:v>
                </c:pt>
                <c:pt idx="3616">
                  <c:v>-0.21957267304503872</c:v>
                </c:pt>
                <c:pt idx="3617">
                  <c:v>-0.27918638008803709</c:v>
                </c:pt>
                <c:pt idx="3618">
                  <c:v>-0.25568997800274279</c:v>
                </c:pt>
                <c:pt idx="3619">
                  <c:v>-0.17889372670162371</c:v>
                </c:pt>
                <c:pt idx="3620">
                  <c:v>-0.15761087084560438</c:v>
                </c:pt>
                <c:pt idx="3621">
                  <c:v>-0.13231202748517437</c:v>
                </c:pt>
                <c:pt idx="3622">
                  <c:v>-0.12614176742103114</c:v>
                </c:pt>
                <c:pt idx="3623">
                  <c:v>-0.13833675336302909</c:v>
                </c:pt>
                <c:pt idx="3624">
                  <c:v>-0.17435813997736421</c:v>
                </c:pt>
                <c:pt idx="3625">
                  <c:v>-0.23425644429095527</c:v>
                </c:pt>
                <c:pt idx="3626">
                  <c:v>-0.19854326128447847</c:v>
                </c:pt>
                <c:pt idx="3627">
                  <c:v>-0.19625184824517758</c:v>
                </c:pt>
                <c:pt idx="3628">
                  <c:v>-0.19625184824517758</c:v>
                </c:pt>
                <c:pt idx="3629">
                  <c:v>-0.22760798293473158</c:v>
                </c:pt>
                <c:pt idx="3630">
                  <c:v>-0.23348914471430288</c:v>
                </c:pt>
                <c:pt idx="3631">
                  <c:v>-0.22721763911780143</c:v>
                </c:pt>
                <c:pt idx="3632">
                  <c:v>-0.16252281075799829</c:v>
                </c:pt>
                <c:pt idx="3633">
                  <c:v>-0.14916094432973184</c:v>
                </c:pt>
                <c:pt idx="3634">
                  <c:v>-9.8861899833781602E-2</c:v>
                </c:pt>
                <c:pt idx="3635">
                  <c:v>-6.8159012149746026E-2</c:v>
                </c:pt>
                <c:pt idx="3636">
                  <c:v>1.4783821603881652E-2</c:v>
                </c:pt>
                <c:pt idx="3637">
                  <c:v>1.9901985027148357E-2</c:v>
                </c:pt>
                <c:pt idx="3638">
                  <c:v>-2.1485198857315653E-2</c:v>
                </c:pt>
                <c:pt idx="3639">
                  <c:v>-2.1409949585034092E-2</c:v>
                </c:pt>
                <c:pt idx="3640">
                  <c:v>5.0629385190195907E-2</c:v>
                </c:pt>
                <c:pt idx="3641">
                  <c:v>9.506053489728801E-2</c:v>
                </c:pt>
                <c:pt idx="3642">
                  <c:v>0.12045707627953622</c:v>
                </c:pt>
                <c:pt idx="3643">
                  <c:v>9.5727197828100227E-2</c:v>
                </c:pt>
                <c:pt idx="3644">
                  <c:v>0.11257384314852359</c:v>
                </c:pt>
                <c:pt idx="3645">
                  <c:v>0.13402282606510785</c:v>
                </c:pt>
                <c:pt idx="3646">
                  <c:v>8.4087789256100831E-2</c:v>
                </c:pt>
                <c:pt idx="3647">
                  <c:v>8.7887883686915289E-2</c:v>
                </c:pt>
                <c:pt idx="3648">
                  <c:v>8.7887883686915289E-2</c:v>
                </c:pt>
                <c:pt idx="3649">
                  <c:v>8.8894225829283899E-2</c:v>
                </c:pt>
                <c:pt idx="3650">
                  <c:v>8.0703410924764657E-2</c:v>
                </c:pt>
                <c:pt idx="3651">
                  <c:v>6.8527982984778898E-2</c:v>
                </c:pt>
                <c:pt idx="3652">
                  <c:v>0.11749598332636363</c:v>
                </c:pt>
                <c:pt idx="3653">
                  <c:v>0.11749598332636363</c:v>
                </c:pt>
                <c:pt idx="3654">
                  <c:v>7.0289237464118887E-2</c:v>
                </c:pt>
                <c:pt idx="3655">
                  <c:v>3.4681346247759634E-2</c:v>
                </c:pt>
                <c:pt idx="3656">
                  <c:v>7.3799898257525193E-3</c:v>
                </c:pt>
                <c:pt idx="3657">
                  <c:v>-4.8829624439617143E-2</c:v>
                </c:pt>
                <c:pt idx="3658">
                  <c:v>-8.615953089113905E-2</c:v>
                </c:pt>
                <c:pt idx="3659">
                  <c:v>-0.12855048572727332</c:v>
                </c:pt>
                <c:pt idx="3660">
                  <c:v>-0.17583108295311603</c:v>
                </c:pt>
                <c:pt idx="3661">
                  <c:v>-0.17203675887199846</c:v>
                </c:pt>
                <c:pt idx="3662">
                  <c:v>-0.14239578202231662</c:v>
                </c:pt>
                <c:pt idx="3663">
                  <c:v>-0.12001996911416581</c:v>
                </c:pt>
                <c:pt idx="3664">
                  <c:v>-0.17003464563691001</c:v>
                </c:pt>
                <c:pt idx="3665">
                  <c:v>-0.17003464563691001</c:v>
                </c:pt>
                <c:pt idx="3666">
                  <c:v>-0.20940833123440744</c:v>
                </c:pt>
                <c:pt idx="3667">
                  <c:v>-0.10532218465165707</c:v>
                </c:pt>
                <c:pt idx="3668">
                  <c:v>-4.8242698549252394E-2</c:v>
                </c:pt>
                <c:pt idx="3669">
                  <c:v>-8.939650620261444E-2</c:v>
                </c:pt>
                <c:pt idx="3670">
                  <c:v>-7.84157763082447E-2</c:v>
                </c:pt>
                <c:pt idx="3671">
                  <c:v>-3.5522466686505258E-2</c:v>
                </c:pt>
                <c:pt idx="3672">
                  <c:v>-2.7829496008133031E-2</c:v>
                </c:pt>
                <c:pt idx="3673">
                  <c:v>6.2262225384070127E-2</c:v>
                </c:pt>
                <c:pt idx="3674">
                  <c:v>4.256489289364164E-2</c:v>
                </c:pt>
                <c:pt idx="3675">
                  <c:v>9.311412144286349E-2</c:v>
                </c:pt>
                <c:pt idx="3676">
                  <c:v>8.8105468793588326E-2</c:v>
                </c:pt>
                <c:pt idx="3677">
                  <c:v>0.21139807842756805</c:v>
                </c:pt>
                <c:pt idx="3678">
                  <c:v>0.20796729135469749</c:v>
                </c:pt>
                <c:pt idx="3679">
                  <c:v>0.15947253747474494</c:v>
                </c:pt>
                <c:pt idx="3680">
                  <c:v>0.14658991664537382</c:v>
                </c:pt>
                <c:pt idx="3681">
                  <c:v>0.14004356473553289</c:v>
                </c:pt>
                <c:pt idx="3682">
                  <c:v>0.19549054049028611</c:v>
                </c:pt>
                <c:pt idx="3683">
                  <c:v>0.20792538617984066</c:v>
                </c:pt>
                <c:pt idx="3684">
                  <c:v>0.23071367815960145</c:v>
                </c:pt>
                <c:pt idx="3685">
                  <c:v>0.23071367815960145</c:v>
                </c:pt>
                <c:pt idx="3686">
                  <c:v>0.22526676062807974</c:v>
                </c:pt>
                <c:pt idx="3687">
                  <c:v>0.19392699360145862</c:v>
                </c:pt>
                <c:pt idx="3688">
                  <c:v>0.27269796602285684</c:v>
                </c:pt>
                <c:pt idx="3689">
                  <c:v>0.27839907361935745</c:v>
                </c:pt>
                <c:pt idx="3690">
                  <c:v>0.37371611984886277</c:v>
                </c:pt>
                <c:pt idx="3691">
                  <c:v>0.36471199413638816</c:v>
                </c:pt>
                <c:pt idx="3692">
                  <c:v>0.33523823027321797</c:v>
                </c:pt>
                <c:pt idx="3693">
                  <c:v>0.30791057804728861</c:v>
                </c:pt>
                <c:pt idx="3694">
                  <c:v>0.31897374904222447</c:v>
                </c:pt>
                <c:pt idx="3695">
                  <c:v>0.30658105931091378</c:v>
                </c:pt>
                <c:pt idx="3696">
                  <c:v>0.31780676878740005</c:v>
                </c:pt>
                <c:pt idx="3697">
                  <c:v>0.36111283344967843</c:v>
                </c:pt>
                <c:pt idx="3698">
                  <c:v>0.30738892615714913</c:v>
                </c:pt>
                <c:pt idx="3699">
                  <c:v>0.35620875154066833</c:v>
                </c:pt>
                <c:pt idx="3700">
                  <c:v>0.4272706949928296</c:v>
                </c:pt>
                <c:pt idx="3701">
                  <c:v>0.42155577463339622</c:v>
                </c:pt>
                <c:pt idx="3702">
                  <c:v>0.39510895929496948</c:v>
                </c:pt>
                <c:pt idx="3703">
                  <c:v>0.31860789433290426</c:v>
                </c:pt>
                <c:pt idx="3704">
                  <c:v>0.27701838699258541</c:v>
                </c:pt>
                <c:pt idx="3705">
                  <c:v>0.31621518869920284</c:v>
                </c:pt>
                <c:pt idx="3706">
                  <c:v>0.36037928284795273</c:v>
                </c:pt>
                <c:pt idx="3707">
                  <c:v>0.34094309652858112</c:v>
                </c:pt>
                <c:pt idx="3708">
                  <c:v>0.38811979590597839</c:v>
                </c:pt>
                <c:pt idx="3709">
                  <c:v>0.361950098745626</c:v>
                </c:pt>
                <c:pt idx="3710">
                  <c:v>0.35595552808379677</c:v>
                </c:pt>
                <c:pt idx="3711">
                  <c:v>0.37676305592723719</c:v>
                </c:pt>
                <c:pt idx="3712">
                  <c:v>0.31827876543598704</c:v>
                </c:pt>
                <c:pt idx="3713">
                  <c:v>0.24246359990648203</c:v>
                </c:pt>
                <c:pt idx="3714">
                  <c:v>0.26201083308286727</c:v>
                </c:pt>
                <c:pt idx="3715">
                  <c:v>0.26238119685898131</c:v>
                </c:pt>
                <c:pt idx="3716">
                  <c:v>0.27208637043555323</c:v>
                </c:pt>
                <c:pt idx="3717">
                  <c:v>0.29120608259380326</c:v>
                </c:pt>
                <c:pt idx="3718">
                  <c:v>0.26038431977082827</c:v>
                </c:pt>
                <c:pt idx="3719">
                  <c:v>0.17896741889180195</c:v>
                </c:pt>
                <c:pt idx="3720">
                  <c:v>0.1711092648325277</c:v>
                </c:pt>
                <c:pt idx="3721">
                  <c:v>0.22612890634067984</c:v>
                </c:pt>
                <c:pt idx="3722">
                  <c:v>0.19482236779073125</c:v>
                </c:pt>
                <c:pt idx="3723">
                  <c:v>0.17308587532234856</c:v>
                </c:pt>
                <c:pt idx="3724">
                  <c:v>0.17308587532234856</c:v>
                </c:pt>
                <c:pt idx="3725">
                  <c:v>0.17705666196947192</c:v>
                </c:pt>
                <c:pt idx="3726">
                  <c:v>0.17328071741321957</c:v>
                </c:pt>
                <c:pt idx="3727">
                  <c:v>0.18238610755258483</c:v>
                </c:pt>
                <c:pt idx="3728">
                  <c:v>0.28281032906645753</c:v>
                </c:pt>
                <c:pt idx="3729">
                  <c:v>0.36392814766506282</c:v>
                </c:pt>
                <c:pt idx="3730">
                  <c:v>0.27279015409760743</c:v>
                </c:pt>
                <c:pt idx="3731">
                  <c:v>0.27984797674397105</c:v>
                </c:pt>
                <c:pt idx="3732">
                  <c:v>0.26458284719857128</c:v>
                </c:pt>
                <c:pt idx="3733">
                  <c:v>0.25975501602437862</c:v>
                </c:pt>
                <c:pt idx="3734">
                  <c:v>0.19778417805952322</c:v>
                </c:pt>
                <c:pt idx="3735">
                  <c:v>0.20310777333482152</c:v>
                </c:pt>
                <c:pt idx="3736">
                  <c:v>0.24459637176757801</c:v>
                </c:pt>
                <c:pt idx="3737">
                  <c:v>0.27492149526232385</c:v>
                </c:pt>
                <c:pt idx="3738">
                  <c:v>0.32302352963755504</c:v>
                </c:pt>
                <c:pt idx="3739">
                  <c:v>0.42646617170265255</c:v>
                </c:pt>
                <c:pt idx="3740">
                  <c:v>0.44273838719013398</c:v>
                </c:pt>
                <c:pt idx="3741">
                  <c:v>0.41261865013995475</c:v>
                </c:pt>
                <c:pt idx="3742">
                  <c:v>0.40262352701556542</c:v>
                </c:pt>
                <c:pt idx="3743">
                  <c:v>0.41368915625865849</c:v>
                </c:pt>
                <c:pt idx="3744">
                  <c:v>0.35313844171826886</c:v>
                </c:pt>
                <c:pt idx="3745">
                  <c:v>0.33590827796826395</c:v>
                </c:pt>
                <c:pt idx="3746">
                  <c:v>0.26322149754345886</c:v>
                </c:pt>
                <c:pt idx="3747">
                  <c:v>0.30570370792004231</c:v>
                </c:pt>
                <c:pt idx="3748">
                  <c:v>0.29579056163525347</c:v>
                </c:pt>
                <c:pt idx="3749">
                  <c:v>0.38374139690245018</c:v>
                </c:pt>
                <c:pt idx="3750">
                  <c:v>0.39213311422225711</c:v>
                </c:pt>
                <c:pt idx="3751">
                  <c:v>0.36996822359843434</c:v>
                </c:pt>
                <c:pt idx="3752">
                  <c:v>0.34135044945352355</c:v>
                </c:pt>
                <c:pt idx="3753">
                  <c:v>0.35324945976563321</c:v>
                </c:pt>
                <c:pt idx="3754">
                  <c:v>0.32835839716091908</c:v>
                </c:pt>
                <c:pt idx="3755">
                  <c:v>0.29949867724443968</c:v>
                </c:pt>
                <c:pt idx="3756">
                  <c:v>0.29035523060608426</c:v>
                </c:pt>
                <c:pt idx="3757">
                  <c:v>0.25990836334898343</c:v>
                </c:pt>
                <c:pt idx="3758">
                  <c:v>0.2844948000557791</c:v>
                </c:pt>
                <c:pt idx="3759">
                  <c:v>0.26958437117228057</c:v>
                </c:pt>
                <c:pt idx="3760">
                  <c:v>0.26958437117228057</c:v>
                </c:pt>
                <c:pt idx="3761">
                  <c:v>0.25853383410299863</c:v>
                </c:pt>
                <c:pt idx="3762">
                  <c:v>0.30107882214327453</c:v>
                </c:pt>
                <c:pt idx="3763">
                  <c:v>0.34333774090683883</c:v>
                </c:pt>
                <c:pt idx="3764">
                  <c:v>0.32159118114165314</c:v>
                </c:pt>
                <c:pt idx="3765">
                  <c:v>0.31492442279142113</c:v>
                </c:pt>
                <c:pt idx="3766">
                  <c:v>0.31882025586296481</c:v>
                </c:pt>
                <c:pt idx="3767">
                  <c:v>0.35426584509659087</c:v>
                </c:pt>
                <c:pt idx="3768">
                  <c:v>0.36369579911683036</c:v>
                </c:pt>
                <c:pt idx="3769">
                  <c:v>0.36369579911683036</c:v>
                </c:pt>
                <c:pt idx="3770">
                  <c:v>0.38380085881581033</c:v>
                </c:pt>
                <c:pt idx="3771">
                  <c:v>0.33996171211478232</c:v>
                </c:pt>
                <c:pt idx="3772">
                  <c:v>0.34319977873416158</c:v>
                </c:pt>
                <c:pt idx="3773">
                  <c:v>0.39015834477638694</c:v>
                </c:pt>
                <c:pt idx="3774">
                  <c:v>0.40529166423219065</c:v>
                </c:pt>
                <c:pt idx="3775">
                  <c:v>0.41329670896304144</c:v>
                </c:pt>
                <c:pt idx="3776">
                  <c:v>0.36872956376673238</c:v>
                </c:pt>
                <c:pt idx="3777">
                  <c:v>0.34718752730228958</c:v>
                </c:pt>
                <c:pt idx="3778">
                  <c:v>0.33782099321762443</c:v>
                </c:pt>
                <c:pt idx="3779">
                  <c:v>0.23911050224294403</c:v>
                </c:pt>
                <c:pt idx="3780">
                  <c:v>0.25184227078900484</c:v>
                </c:pt>
                <c:pt idx="3781">
                  <c:v>0.21701641376899297</c:v>
                </c:pt>
                <c:pt idx="3782">
                  <c:v>0.20777240079864776</c:v>
                </c:pt>
                <c:pt idx="3783">
                  <c:v>0.22823465800790235</c:v>
                </c:pt>
                <c:pt idx="3784">
                  <c:v>0.23111922515936706</c:v>
                </c:pt>
                <c:pt idx="3785">
                  <c:v>0.23111922515936706</c:v>
                </c:pt>
                <c:pt idx="3786">
                  <c:v>0.32595423648475824</c:v>
                </c:pt>
                <c:pt idx="3787">
                  <c:v>0.3349177539846882</c:v>
                </c:pt>
                <c:pt idx="3788">
                  <c:v>0.37810514865106698</c:v>
                </c:pt>
                <c:pt idx="3789">
                  <c:v>0.36633226300266042</c:v>
                </c:pt>
                <c:pt idx="3790">
                  <c:v>0.42094188002081073</c:v>
                </c:pt>
                <c:pt idx="3791">
                  <c:v>0.4513742135774893</c:v>
                </c:pt>
                <c:pt idx="3792">
                  <c:v>0.48875152804225208</c:v>
                </c:pt>
                <c:pt idx="3793">
                  <c:v>0.45188201798097222</c:v>
                </c:pt>
                <c:pt idx="3794">
                  <c:v>0.53065878088684126</c:v>
                </c:pt>
                <c:pt idx="3795">
                  <c:v>0.5237046226351324</c:v>
                </c:pt>
                <c:pt idx="3796">
                  <c:v>0.45238450338884989</c:v>
                </c:pt>
                <c:pt idx="3797">
                  <c:v>0.49701430906312533</c:v>
                </c:pt>
                <c:pt idx="3798">
                  <c:v>0.46110645682183221</c:v>
                </c:pt>
                <c:pt idx="3799">
                  <c:v>0.5360142491571831</c:v>
                </c:pt>
                <c:pt idx="3800">
                  <c:v>0.5595989935124861</c:v>
                </c:pt>
                <c:pt idx="3801">
                  <c:v>0.52984878581917416</c:v>
                </c:pt>
                <c:pt idx="3802">
                  <c:v>0.58434872693783368</c:v>
                </c:pt>
                <c:pt idx="3803">
                  <c:v>0.5312559211537734</c:v>
                </c:pt>
                <c:pt idx="3804">
                  <c:v>0.51597666953981058</c:v>
                </c:pt>
                <c:pt idx="3805">
                  <c:v>0.54244318322688689</c:v>
                </c:pt>
                <c:pt idx="3806">
                  <c:v>0.61964941536489981</c:v>
                </c:pt>
                <c:pt idx="3807">
                  <c:v>0.62969685013647025</c:v>
                </c:pt>
                <c:pt idx="3808">
                  <c:v>0.60631420765936339</c:v>
                </c:pt>
                <c:pt idx="3809">
                  <c:v>0.64703580133306993</c:v>
                </c:pt>
                <c:pt idx="3810">
                  <c:v>0.67032613180246048</c:v>
                </c:pt>
                <c:pt idx="3811">
                  <c:v>0.64872958722961238</c:v>
                </c:pt>
                <c:pt idx="3812">
                  <c:v>0.73807973024308815</c:v>
                </c:pt>
                <c:pt idx="3813">
                  <c:v>0.75512271938544273</c:v>
                </c:pt>
                <c:pt idx="3814">
                  <c:v>0.74834003098177782</c:v>
                </c:pt>
                <c:pt idx="3815">
                  <c:v>0.7717223665502605</c:v>
                </c:pt>
                <c:pt idx="3816">
                  <c:v>0.73764399877985387</c:v>
                </c:pt>
                <c:pt idx="3817">
                  <c:v>0.7027988164983705</c:v>
                </c:pt>
                <c:pt idx="3818">
                  <c:v>0.71730823096886431</c:v>
                </c:pt>
                <c:pt idx="3819">
                  <c:v>0.70341734482215301</c:v>
                </c:pt>
                <c:pt idx="3820">
                  <c:v>0.67408792611151025</c:v>
                </c:pt>
                <c:pt idx="3821">
                  <c:v>0.6875417886797961</c:v>
                </c:pt>
                <c:pt idx="3822">
                  <c:v>0.66493772778293336</c:v>
                </c:pt>
                <c:pt idx="3823">
                  <c:v>0.70086094219334527</c:v>
                </c:pt>
                <c:pt idx="3824">
                  <c:v>0.68602508917704275</c:v>
                </c:pt>
                <c:pt idx="3825">
                  <c:v>0.71840427178834831</c:v>
                </c:pt>
                <c:pt idx="3826">
                  <c:v>0.75990672116392355</c:v>
                </c:pt>
                <c:pt idx="3827">
                  <c:v>0.72075071888311915</c:v>
                </c:pt>
                <c:pt idx="3828">
                  <c:v>0.73644927693936224</c:v>
                </c:pt>
                <c:pt idx="3829">
                  <c:v>0.82152614582116967</c:v>
                </c:pt>
                <c:pt idx="3830">
                  <c:v>0.82152614582116967</c:v>
                </c:pt>
                <c:pt idx="3831">
                  <c:v>0.83138110364909379</c:v>
                </c:pt>
                <c:pt idx="3832">
                  <c:v>0.81838238882334491</c:v>
                </c:pt>
                <c:pt idx="3833">
                  <c:v>0.75334791516282096</c:v>
                </c:pt>
                <c:pt idx="3834">
                  <c:v>0.69720500246705364</c:v>
                </c:pt>
                <c:pt idx="3835">
                  <c:v>0.64515701539710935</c:v>
                </c:pt>
                <c:pt idx="3836">
                  <c:v>0.64654318742607386</c:v>
                </c:pt>
                <c:pt idx="3837">
                  <c:v>0.65344621698541117</c:v>
                </c:pt>
                <c:pt idx="3838">
                  <c:v>0.65091360049787417</c:v>
                </c:pt>
                <c:pt idx="3839">
                  <c:v>0.67192358102290417</c:v>
                </c:pt>
                <c:pt idx="3840">
                  <c:v>0.62114234023445281</c:v>
                </c:pt>
                <c:pt idx="3841">
                  <c:v>0.6312286212856838</c:v>
                </c:pt>
                <c:pt idx="3842">
                  <c:v>0.63626753713216289</c:v>
                </c:pt>
                <c:pt idx="3843">
                  <c:v>0.58342830547734181</c:v>
                </c:pt>
                <c:pt idx="3844">
                  <c:v>0.6316165681049708</c:v>
                </c:pt>
                <c:pt idx="3845">
                  <c:v>0.65548866692740082</c:v>
                </c:pt>
                <c:pt idx="3846">
                  <c:v>0.67327987699944924</c:v>
                </c:pt>
                <c:pt idx="3847">
                  <c:v>0.61255640936823896</c:v>
                </c:pt>
                <c:pt idx="3848">
                  <c:v>0.59696181159349093</c:v>
                </c:pt>
                <c:pt idx="3849">
                  <c:v>0.5610027819347484</c:v>
                </c:pt>
                <c:pt idx="3850">
                  <c:v>0.55117058791445461</c:v>
                </c:pt>
                <c:pt idx="3851">
                  <c:v>0.53141017962586412</c:v>
                </c:pt>
                <c:pt idx="3852">
                  <c:v>0.5366706525955236</c:v>
                </c:pt>
                <c:pt idx="3853">
                  <c:v>0.52559294311569693</c:v>
                </c:pt>
                <c:pt idx="3854">
                  <c:v>0.56844934141903036</c:v>
                </c:pt>
                <c:pt idx="3855">
                  <c:v>0.55120706480122272</c:v>
                </c:pt>
                <c:pt idx="3856">
                  <c:v>0.54309638936339577</c:v>
                </c:pt>
                <c:pt idx="3857">
                  <c:v>0.48503150051261007</c:v>
                </c:pt>
                <c:pt idx="3858">
                  <c:v>0.46149054887535051</c:v>
                </c:pt>
                <c:pt idx="3859">
                  <c:v>0.47246127212143979</c:v>
                </c:pt>
                <c:pt idx="3860">
                  <c:v>0.41979896484960155</c:v>
                </c:pt>
                <c:pt idx="3861">
                  <c:v>0.37491182738637108</c:v>
                </c:pt>
                <c:pt idx="3862">
                  <c:v>0.33559555584502404</c:v>
                </c:pt>
                <c:pt idx="3863">
                  <c:v>0.27387213171495012</c:v>
                </c:pt>
                <c:pt idx="3864">
                  <c:v>0.33623723133883543</c:v>
                </c:pt>
                <c:pt idx="3865">
                  <c:v>0.33228528981502486</c:v>
                </c:pt>
                <c:pt idx="3866">
                  <c:v>0.42472823778025798</c:v>
                </c:pt>
                <c:pt idx="3867">
                  <c:v>0.38568984405190293</c:v>
                </c:pt>
                <c:pt idx="3868">
                  <c:v>0.38009299676322533</c:v>
                </c:pt>
                <c:pt idx="3869">
                  <c:v>0.40982746295072886</c:v>
                </c:pt>
                <c:pt idx="3870">
                  <c:v>0.39202439353660107</c:v>
                </c:pt>
                <c:pt idx="3871">
                  <c:v>0.37145148626060248</c:v>
                </c:pt>
                <c:pt idx="3872">
                  <c:v>0.40839780780979462</c:v>
                </c:pt>
                <c:pt idx="3873">
                  <c:v>0.49834409211103831</c:v>
                </c:pt>
                <c:pt idx="3874">
                  <c:v>0.47675001601627526</c:v>
                </c:pt>
                <c:pt idx="3875">
                  <c:v>0.46367012588131867</c:v>
                </c:pt>
                <c:pt idx="3876">
                  <c:v>0.43965140010122949</c:v>
                </c:pt>
                <c:pt idx="3877">
                  <c:v>0.46552338886022698</c:v>
                </c:pt>
                <c:pt idx="3878">
                  <c:v>0.45254612177907766</c:v>
                </c:pt>
                <c:pt idx="3879">
                  <c:v>0.45228003818875778</c:v>
                </c:pt>
                <c:pt idx="3880">
                  <c:v>0.41493685341041875</c:v>
                </c:pt>
                <c:pt idx="3881">
                  <c:v>0.4006845396164756</c:v>
                </c:pt>
                <c:pt idx="3882">
                  <c:v>0.37563717696107579</c:v>
                </c:pt>
                <c:pt idx="3883">
                  <c:v>0.37180170217952169</c:v>
                </c:pt>
                <c:pt idx="3884">
                  <c:v>0.38656149716077515</c:v>
                </c:pt>
                <c:pt idx="3885">
                  <c:v>0.39096335444418101</c:v>
                </c:pt>
                <c:pt idx="3886">
                  <c:v>0.39184753509687331</c:v>
                </c:pt>
                <c:pt idx="3887">
                  <c:v>0.36235116119906141</c:v>
                </c:pt>
                <c:pt idx="3888">
                  <c:v>0.36235116119906141</c:v>
                </c:pt>
                <c:pt idx="3889">
                  <c:v>0.37281819685999862</c:v>
                </c:pt>
                <c:pt idx="3890">
                  <c:v>0.31652705227123124</c:v>
                </c:pt>
                <c:pt idx="3891">
                  <c:v>0.31365251300885555</c:v>
                </c:pt>
                <c:pt idx="3892">
                  <c:v>0.30821684755114792</c:v>
                </c:pt>
                <c:pt idx="3893">
                  <c:v>0.2786876241869784</c:v>
                </c:pt>
                <c:pt idx="3894">
                  <c:v>0.26876216197612857</c:v>
                </c:pt>
                <c:pt idx="3895">
                  <c:v>0.24795141886567218</c:v>
                </c:pt>
                <c:pt idx="3896">
                  <c:v>0.27223483853868913</c:v>
                </c:pt>
                <c:pt idx="3897">
                  <c:v>0.27934182846563488</c:v>
                </c:pt>
                <c:pt idx="3898">
                  <c:v>0.32535150637662441</c:v>
                </c:pt>
                <c:pt idx="3899">
                  <c:v>0.31853125861977682</c:v>
                </c:pt>
                <c:pt idx="3900">
                  <c:v>0.33315151446675878</c:v>
                </c:pt>
                <c:pt idx="3901">
                  <c:v>0.33108869771819904</c:v>
                </c:pt>
                <c:pt idx="3902">
                  <c:v>0.34186835439102381</c:v>
                </c:pt>
                <c:pt idx="3903">
                  <c:v>0.38316513674136615</c:v>
                </c:pt>
                <c:pt idx="3904">
                  <c:v>0.34574341015053472</c:v>
                </c:pt>
                <c:pt idx="3905">
                  <c:v>0.37819660924740689</c:v>
                </c:pt>
                <c:pt idx="3906">
                  <c:v>0.38398730797935648</c:v>
                </c:pt>
                <c:pt idx="3907">
                  <c:v>0.39650729774496146</c:v>
                </c:pt>
                <c:pt idx="3908">
                  <c:v>0.38789976354533912</c:v>
                </c:pt>
                <c:pt idx="3909">
                  <c:v>0.38789976354533912</c:v>
                </c:pt>
                <c:pt idx="3910">
                  <c:v>0.36681868574905929</c:v>
                </c:pt>
                <c:pt idx="3911">
                  <c:v>0.35440415524756563</c:v>
                </c:pt>
                <c:pt idx="3912">
                  <c:v>0.35391056133817816</c:v>
                </c:pt>
                <c:pt idx="3913">
                  <c:v>0.3498180818620803</c:v>
                </c:pt>
                <c:pt idx="3914">
                  <c:v>0.34688265981526112</c:v>
                </c:pt>
                <c:pt idx="3915">
                  <c:v>0.34932420244092827</c:v>
                </c:pt>
                <c:pt idx="3916">
                  <c:v>0.39791051121247906</c:v>
                </c:pt>
                <c:pt idx="3917">
                  <c:v>0.42517500844707162</c:v>
                </c:pt>
                <c:pt idx="3918">
                  <c:v>0.46670220904508453</c:v>
                </c:pt>
                <c:pt idx="3919">
                  <c:v>0.45705659723265957</c:v>
                </c:pt>
                <c:pt idx="3920">
                  <c:v>0.46032754142757731</c:v>
                </c:pt>
                <c:pt idx="3921">
                  <c:v>0.46428372650823962</c:v>
                </c:pt>
                <c:pt idx="3922">
                  <c:v>0.45585809068108674</c:v>
                </c:pt>
                <c:pt idx="3923">
                  <c:v>0.4512490845597617</c:v>
                </c:pt>
                <c:pt idx="3924">
                  <c:v>0.44549947990428307</c:v>
                </c:pt>
                <c:pt idx="3925">
                  <c:v>0.44549947990428307</c:v>
                </c:pt>
                <c:pt idx="3926">
                  <c:v>0.47546373527343888</c:v>
                </c:pt>
                <c:pt idx="3927">
                  <c:v>0.5039954128249039</c:v>
                </c:pt>
                <c:pt idx="3928">
                  <c:v>0.53306077042694522</c:v>
                </c:pt>
                <c:pt idx="3929">
                  <c:v>0.51144037428052425</c:v>
                </c:pt>
                <c:pt idx="3930">
                  <c:v>0.57904807555306326</c:v>
                </c:pt>
                <c:pt idx="3931">
                  <c:v>0.57561226974308022</c:v>
                </c:pt>
                <c:pt idx="3932">
                  <c:v>0.51958035276667613</c:v>
                </c:pt>
                <c:pt idx="3933">
                  <c:v>0.51963265337069198</c:v>
                </c:pt>
                <c:pt idx="3934">
                  <c:v>0.53670336728655577</c:v>
                </c:pt>
                <c:pt idx="3935">
                  <c:v>0.51811899423300112</c:v>
                </c:pt>
                <c:pt idx="3936">
                  <c:v>0.56626306676846916</c:v>
                </c:pt>
                <c:pt idx="3937">
                  <c:v>0.57396764384978305</c:v>
                </c:pt>
                <c:pt idx="3938">
                  <c:v>0.61461342120255358</c:v>
                </c:pt>
                <c:pt idx="3939">
                  <c:v>0.61539831517502164</c:v>
                </c:pt>
                <c:pt idx="3940">
                  <c:v>0.62227447869182517</c:v>
                </c:pt>
                <c:pt idx="3941">
                  <c:v>0.6092120905942654</c:v>
                </c:pt>
                <c:pt idx="3942">
                  <c:v>0.65401007250290699</c:v>
                </c:pt>
                <c:pt idx="3943">
                  <c:v>0.69695806808557603</c:v>
                </c:pt>
                <c:pt idx="3944">
                  <c:v>0.67568087575695424</c:v>
                </c:pt>
                <c:pt idx="3945">
                  <c:v>0.65752210906342423</c:v>
                </c:pt>
                <c:pt idx="3946">
                  <c:v>0.66757780944323564</c:v>
                </c:pt>
                <c:pt idx="3947">
                  <c:v>0.67650788002536177</c:v>
                </c:pt>
                <c:pt idx="3948">
                  <c:v>0.69658651682905426</c:v>
                </c:pt>
                <c:pt idx="3949">
                  <c:v>0.7145741091438258</c:v>
                </c:pt>
                <c:pt idx="3950">
                  <c:v>0.7145741091438258</c:v>
                </c:pt>
                <c:pt idx="3951">
                  <c:v>0.67473555282556186</c:v>
                </c:pt>
                <c:pt idx="3952">
                  <c:v>0.73101620017248092</c:v>
                </c:pt>
                <c:pt idx="3953">
                  <c:v>0.73101058868445135</c:v>
                </c:pt>
                <c:pt idx="3954">
                  <c:v>0.77346655324639035</c:v>
                </c:pt>
                <c:pt idx="3955">
                  <c:v>0.76107673434389045</c:v>
                </c:pt>
                <c:pt idx="3956">
                  <c:v>0.74222822064925187</c:v>
                </c:pt>
                <c:pt idx="3957">
                  <c:v>0.75359606827045234</c:v>
                </c:pt>
                <c:pt idx="3958">
                  <c:v>0.79382126594044122</c:v>
                </c:pt>
                <c:pt idx="3959">
                  <c:v>0.84688243306095112</c:v>
                </c:pt>
                <c:pt idx="3960">
                  <c:v>0.79626608385272346</c:v>
                </c:pt>
                <c:pt idx="3961">
                  <c:v>0.81172694579007043</c:v>
                </c:pt>
                <c:pt idx="3962">
                  <c:v>0.75261092902270366</c:v>
                </c:pt>
                <c:pt idx="3963">
                  <c:v>0.77802445021671673</c:v>
                </c:pt>
                <c:pt idx="3964">
                  <c:v>0.77031045312638813</c:v>
                </c:pt>
                <c:pt idx="3965">
                  <c:v>0.7921367836299118</c:v>
                </c:pt>
                <c:pt idx="3966">
                  <c:v>0.77727729815778168</c:v>
                </c:pt>
                <c:pt idx="3967">
                  <c:v>0.76974841272946959</c:v>
                </c:pt>
                <c:pt idx="3968">
                  <c:v>0.78652267577703483</c:v>
                </c:pt>
                <c:pt idx="3969">
                  <c:v>0.81714982625851706</c:v>
                </c:pt>
                <c:pt idx="3970">
                  <c:v>0.76513475510175666</c:v>
                </c:pt>
                <c:pt idx="3971">
                  <c:v>0.73263416520451574</c:v>
                </c:pt>
                <c:pt idx="3972">
                  <c:v>0.73612395798807051</c:v>
                </c:pt>
                <c:pt idx="3973">
                  <c:v>0.72280334303883675</c:v>
                </c:pt>
                <c:pt idx="3974">
                  <c:v>0.72280334303883675</c:v>
                </c:pt>
                <c:pt idx="3975">
                  <c:v>0.74191027035558843</c:v>
                </c:pt>
                <c:pt idx="3976">
                  <c:v>0.7395221179271787</c:v>
                </c:pt>
                <c:pt idx="3977">
                  <c:v>0.7523437345803129</c:v>
                </c:pt>
                <c:pt idx="3978">
                  <c:v>0.77084421419420979</c:v>
                </c:pt>
                <c:pt idx="3979">
                  <c:v>0.76236152177764716</c:v>
                </c:pt>
                <c:pt idx="3980">
                  <c:v>0.76536217681102514</c:v>
                </c:pt>
                <c:pt idx="3981">
                  <c:v>0.77762811611086613</c:v>
                </c:pt>
                <c:pt idx="3982">
                  <c:v>0.8027253886969048</c:v>
                </c:pt>
                <c:pt idx="3983">
                  <c:v>0.78506884569501478</c:v>
                </c:pt>
                <c:pt idx="3984">
                  <c:v>0.7767283594624742</c:v>
                </c:pt>
                <c:pt idx="3985">
                  <c:v>0.80675422284318288</c:v>
                </c:pt>
                <c:pt idx="3986">
                  <c:v>0.80970059584763343</c:v>
                </c:pt>
                <c:pt idx="3987">
                  <c:v>0.81375335915923785</c:v>
                </c:pt>
                <c:pt idx="3988">
                  <c:v>0.82444055770244817</c:v>
                </c:pt>
                <c:pt idx="3989">
                  <c:v>0.81217977349596282</c:v>
                </c:pt>
                <c:pt idx="3990">
                  <c:v>0.82192195888448061</c:v>
                </c:pt>
                <c:pt idx="3991">
                  <c:v>0.80082677487476039</c:v>
                </c:pt>
                <c:pt idx="3992">
                  <c:v>0.7402439881256262</c:v>
                </c:pt>
                <c:pt idx="3993">
                  <c:v>0.7383634895512361</c:v>
                </c:pt>
                <c:pt idx="3994">
                  <c:v>0.79615454516251394</c:v>
                </c:pt>
                <c:pt idx="3995">
                  <c:v>0.80827183398592972</c:v>
                </c:pt>
                <c:pt idx="3996">
                  <c:v>0.81273386648766299</c:v>
                </c:pt>
                <c:pt idx="3997">
                  <c:v>0.84215603631700575</c:v>
                </c:pt>
                <c:pt idx="3998">
                  <c:v>0.83522460919801911</c:v>
                </c:pt>
                <c:pt idx="3999">
                  <c:v>0.88477727450664634</c:v>
                </c:pt>
                <c:pt idx="4000">
                  <c:v>0.90309869951241672</c:v>
                </c:pt>
                <c:pt idx="4001">
                  <c:v>0.87498303057878568</c:v>
                </c:pt>
                <c:pt idx="4002">
                  <c:v>0.88210876720908105</c:v>
                </c:pt>
                <c:pt idx="4003">
                  <c:v>0.85664842726038004</c:v>
                </c:pt>
                <c:pt idx="4004">
                  <c:v>0.82155867507299551</c:v>
                </c:pt>
                <c:pt idx="4005">
                  <c:v>0.83752409273290862</c:v>
                </c:pt>
                <c:pt idx="4006">
                  <c:v>0.79466312118843019</c:v>
                </c:pt>
                <c:pt idx="4007">
                  <c:v>0.8019947437092807</c:v>
                </c:pt>
                <c:pt idx="4008">
                  <c:v>0.72692884730701202</c:v>
                </c:pt>
                <c:pt idx="4009">
                  <c:v>0.62373606621339983</c:v>
                </c:pt>
                <c:pt idx="4010">
                  <c:v>0.65584771257117513</c:v>
                </c:pt>
                <c:pt idx="4011">
                  <c:v>0.68997687367934235</c:v>
                </c:pt>
                <c:pt idx="4012">
                  <c:v>0.68606473953261082</c:v>
                </c:pt>
                <c:pt idx="4013">
                  <c:v>0.68662917252207445</c:v>
                </c:pt>
                <c:pt idx="4014">
                  <c:v>0.65467780518167051</c:v>
                </c:pt>
                <c:pt idx="4015">
                  <c:v>0.65433091039953406</c:v>
                </c:pt>
                <c:pt idx="4016">
                  <c:v>0.63590208937495019</c:v>
                </c:pt>
                <c:pt idx="4017">
                  <c:v>0.64679126068071946</c:v>
                </c:pt>
                <c:pt idx="4018">
                  <c:v>0.62923446108675762</c:v>
                </c:pt>
                <c:pt idx="4019">
                  <c:v>0.62092972184247841</c:v>
                </c:pt>
                <c:pt idx="4020">
                  <c:v>0.62092972184247841</c:v>
                </c:pt>
                <c:pt idx="4021">
                  <c:v>0.58702372890966636</c:v>
                </c:pt>
                <c:pt idx="4022">
                  <c:v>0.6035431268606547</c:v>
                </c:pt>
                <c:pt idx="4023">
                  <c:v>0.58144223989938926</c:v>
                </c:pt>
                <c:pt idx="4024">
                  <c:v>0.61422179195837046</c:v>
                </c:pt>
                <c:pt idx="4025">
                  <c:v>0.61028449060162404</c:v>
                </c:pt>
                <c:pt idx="4026">
                  <c:v>0.64217508383841004</c:v>
                </c:pt>
                <c:pt idx="4027">
                  <c:v>0.64729926930866499</c:v>
                </c:pt>
                <c:pt idx="4028">
                  <c:v>0.63560828742622733</c:v>
                </c:pt>
                <c:pt idx="4029">
                  <c:v>0.66668585598835473</c:v>
                </c:pt>
                <c:pt idx="4030">
                  <c:v>0.66684280459407774</c:v>
                </c:pt>
                <c:pt idx="4031">
                  <c:v>0.69384353119811437</c:v>
                </c:pt>
                <c:pt idx="4032">
                  <c:v>0.69307328465893647</c:v>
                </c:pt>
                <c:pt idx="4033">
                  <c:v>0.67500030364611763</c:v>
                </c:pt>
                <c:pt idx="4034">
                  <c:v>0.72355091978138852</c:v>
                </c:pt>
                <c:pt idx="4035">
                  <c:v>0.72452906089999425</c:v>
                </c:pt>
                <c:pt idx="4036">
                  <c:v>0.69110670634533233</c:v>
                </c:pt>
                <c:pt idx="4037">
                  <c:v>0.68887886892526684</c:v>
                </c:pt>
                <c:pt idx="4038">
                  <c:v>0.6591218677161983</c:v>
                </c:pt>
                <c:pt idx="4039">
                  <c:v>0.64760469567091972</c:v>
                </c:pt>
                <c:pt idx="4040">
                  <c:v>0.67206458238785982</c:v>
                </c:pt>
                <c:pt idx="4041">
                  <c:v>0.66941710638413909</c:v>
                </c:pt>
                <c:pt idx="4042">
                  <c:v>0.65839031859420227</c:v>
                </c:pt>
                <c:pt idx="4043">
                  <c:v>0.6308361861051508</c:v>
                </c:pt>
                <c:pt idx="4044">
                  <c:v>0.65683910202447937</c:v>
                </c:pt>
                <c:pt idx="4045">
                  <c:v>0.65683910202447937</c:v>
                </c:pt>
                <c:pt idx="4046">
                  <c:v>0.66374097105101082</c:v>
                </c:pt>
                <c:pt idx="4047">
                  <c:v>0.6156996253004241</c:v>
                </c:pt>
                <c:pt idx="4048">
                  <c:v>0.61334776057169282</c:v>
                </c:pt>
                <c:pt idx="4049">
                  <c:v>0.58901215246478189</c:v>
                </c:pt>
                <c:pt idx="4050">
                  <c:v>0.56691018579993224</c:v>
                </c:pt>
                <c:pt idx="4051">
                  <c:v>0.56133095421577062</c:v>
                </c:pt>
                <c:pt idx="4052">
                  <c:v>0.56614097707026978</c:v>
                </c:pt>
                <c:pt idx="4053">
                  <c:v>0.56107429755600324</c:v>
                </c:pt>
                <c:pt idx="4054">
                  <c:v>0.55813574728783355</c:v>
                </c:pt>
                <c:pt idx="4055">
                  <c:v>0.54516172312075095</c:v>
                </c:pt>
                <c:pt idx="4056">
                  <c:v>0.50719966062197841</c:v>
                </c:pt>
                <c:pt idx="4057">
                  <c:v>0.49931711758583991</c:v>
                </c:pt>
                <c:pt idx="4058">
                  <c:v>0.46625813442383485</c:v>
                </c:pt>
                <c:pt idx="4059">
                  <c:v>0.5190735684383958</c:v>
                </c:pt>
                <c:pt idx="4060">
                  <c:v>0.52915257790203807</c:v>
                </c:pt>
                <c:pt idx="4061">
                  <c:v>0.51203426835855825</c:v>
                </c:pt>
                <c:pt idx="4062">
                  <c:v>0.52096735038541497</c:v>
                </c:pt>
                <c:pt idx="4063">
                  <c:v>0.53464203735518545</c:v>
                </c:pt>
                <c:pt idx="4064">
                  <c:v>0.5039303832260934</c:v>
                </c:pt>
                <c:pt idx="4065">
                  <c:v>0.47435813034643587</c:v>
                </c:pt>
                <c:pt idx="4066">
                  <c:v>0.46381283873901236</c:v>
                </c:pt>
                <c:pt idx="4067">
                  <c:v>0.47637796548934686</c:v>
                </c:pt>
                <c:pt idx="4068">
                  <c:v>0.49383738682136874</c:v>
                </c:pt>
                <c:pt idx="4069">
                  <c:v>0.46373414765230137</c:v>
                </c:pt>
                <c:pt idx="4070">
                  <c:v>0.48723041365134284</c:v>
                </c:pt>
                <c:pt idx="4071">
                  <c:v>0.52064842496996455</c:v>
                </c:pt>
                <c:pt idx="4072">
                  <c:v>0.5642738034455671</c:v>
                </c:pt>
                <c:pt idx="4073">
                  <c:v>0.57507668060424222</c:v>
                </c:pt>
                <c:pt idx="4074">
                  <c:v>0.5781174805541357</c:v>
                </c:pt>
                <c:pt idx="4075">
                  <c:v>0.56942980260338372</c:v>
                </c:pt>
                <c:pt idx="4076">
                  <c:v>0.55980498678810942</c:v>
                </c:pt>
                <c:pt idx="4077">
                  <c:v>0.53616126926347463</c:v>
                </c:pt>
                <c:pt idx="4078">
                  <c:v>0.56108505518201635</c:v>
                </c:pt>
                <c:pt idx="4079">
                  <c:v>0.56913495103012735</c:v>
                </c:pt>
                <c:pt idx="4080">
                  <c:v>0.56358646270823531</c:v>
                </c:pt>
                <c:pt idx="4081">
                  <c:v>0.54332431543575177</c:v>
                </c:pt>
                <c:pt idx="4082">
                  <c:v>0.50564085184102892</c:v>
                </c:pt>
                <c:pt idx="4083">
                  <c:v>0.50913350718045092</c:v>
                </c:pt>
                <c:pt idx="4084">
                  <c:v>0.49902415416721096</c:v>
                </c:pt>
                <c:pt idx="4085">
                  <c:v>0.49539854273877348</c:v>
                </c:pt>
                <c:pt idx="4086">
                  <c:v>0.49284342195099362</c:v>
                </c:pt>
                <c:pt idx="4087">
                  <c:v>0.51030455646321937</c:v>
                </c:pt>
                <c:pt idx="4088">
                  <c:v>0.53662232434197965</c:v>
                </c:pt>
                <c:pt idx="4089">
                  <c:v>0.53290362677611214</c:v>
                </c:pt>
                <c:pt idx="4090">
                  <c:v>0.53290362677611214</c:v>
                </c:pt>
                <c:pt idx="4091">
                  <c:v>0.56588991362769336</c:v>
                </c:pt>
                <c:pt idx="4092">
                  <c:v>0.571762997387118</c:v>
                </c:pt>
                <c:pt idx="4093">
                  <c:v>0.55430281801928705</c:v>
                </c:pt>
                <c:pt idx="4094">
                  <c:v>0.60211676098871558</c:v>
                </c:pt>
                <c:pt idx="4095">
                  <c:v>0.56652844791103996</c:v>
                </c:pt>
                <c:pt idx="4096">
                  <c:v>0.52897761567750246</c:v>
                </c:pt>
                <c:pt idx="4097">
                  <c:v>0.57981416439058042</c:v>
                </c:pt>
                <c:pt idx="4098">
                  <c:v>0.59741007868195328</c:v>
                </c:pt>
                <c:pt idx="4099">
                  <c:v>0.63046192208423923</c:v>
                </c:pt>
                <c:pt idx="4100">
                  <c:v>0.62943125860306226</c:v>
                </c:pt>
                <c:pt idx="4101">
                  <c:v>0.59945266139978559</c:v>
                </c:pt>
                <c:pt idx="4102">
                  <c:v>0.59942816475798888</c:v>
                </c:pt>
                <c:pt idx="4103">
                  <c:v>0.62181814854025563</c:v>
                </c:pt>
                <c:pt idx="4104">
                  <c:v>0.60304930106312071</c:v>
                </c:pt>
                <c:pt idx="4105">
                  <c:v>0.5884811058587277</c:v>
                </c:pt>
                <c:pt idx="4106">
                  <c:v>0.60812002305061774</c:v>
                </c:pt>
                <c:pt idx="4107">
                  <c:v>0.62254017809696538</c:v>
                </c:pt>
                <c:pt idx="4108">
                  <c:v>0.61556825666385884</c:v>
                </c:pt>
                <c:pt idx="4109">
                  <c:v>0.58562695575249335</c:v>
                </c:pt>
                <c:pt idx="4110">
                  <c:v>0.55276192300120908</c:v>
                </c:pt>
                <c:pt idx="4111">
                  <c:v>0.50805412262472804</c:v>
                </c:pt>
                <c:pt idx="4112">
                  <c:v>0.49088205288625408</c:v>
                </c:pt>
                <c:pt idx="4113">
                  <c:v>0.52279303876744865</c:v>
                </c:pt>
                <c:pt idx="4114">
                  <c:v>0.53774005498256439</c:v>
                </c:pt>
                <c:pt idx="4115">
                  <c:v>0.50654632915575837</c:v>
                </c:pt>
                <c:pt idx="4116">
                  <c:v>0.5561137988035858</c:v>
                </c:pt>
                <c:pt idx="4117">
                  <c:v>0.58717796524768917</c:v>
                </c:pt>
                <c:pt idx="4118">
                  <c:v>0.540019092480714</c:v>
                </c:pt>
                <c:pt idx="4119">
                  <c:v>0.55602215305869374</c:v>
                </c:pt>
                <c:pt idx="4120">
                  <c:v>0.56608190231404154</c:v>
                </c:pt>
                <c:pt idx="4121">
                  <c:v>0.51605530491908469</c:v>
                </c:pt>
                <c:pt idx="4122">
                  <c:v>0.53237983838032621</c:v>
                </c:pt>
                <c:pt idx="4123">
                  <c:v>0.46451189573090357</c:v>
                </c:pt>
                <c:pt idx="4124">
                  <c:v>0.42329196192702284</c:v>
                </c:pt>
                <c:pt idx="4125">
                  <c:v>0.46699962477789492</c:v>
                </c:pt>
                <c:pt idx="4126">
                  <c:v>0.46736938082792762</c:v>
                </c:pt>
                <c:pt idx="4127">
                  <c:v>0.45824800730241377</c:v>
                </c:pt>
                <c:pt idx="4128">
                  <c:v>0.49175591921278489</c:v>
                </c:pt>
                <c:pt idx="4129">
                  <c:v>0.56192622469427578</c:v>
                </c:pt>
                <c:pt idx="4130">
                  <c:v>0.51733792898888498</c:v>
                </c:pt>
                <c:pt idx="4131">
                  <c:v>0.5041716804406895</c:v>
                </c:pt>
                <c:pt idx="4132">
                  <c:v>0.49125044633128573</c:v>
                </c:pt>
                <c:pt idx="4133">
                  <c:v>0.47516797477631068</c:v>
                </c:pt>
                <c:pt idx="4134">
                  <c:v>0.44154086599097453</c:v>
                </c:pt>
                <c:pt idx="4135">
                  <c:v>0.43134317940107503</c:v>
                </c:pt>
                <c:pt idx="4136">
                  <c:v>0.41762547256883475</c:v>
                </c:pt>
                <c:pt idx="4137">
                  <c:v>0.42137901753426871</c:v>
                </c:pt>
                <c:pt idx="4138">
                  <c:v>0.43150651147974112</c:v>
                </c:pt>
                <c:pt idx="4139">
                  <c:v>0.44232125226398905</c:v>
                </c:pt>
                <c:pt idx="4140">
                  <c:v>0.43937993297430772</c:v>
                </c:pt>
                <c:pt idx="4141">
                  <c:v>0.45268237054090604</c:v>
                </c:pt>
                <c:pt idx="4142">
                  <c:v>0.46712498730961144</c:v>
                </c:pt>
                <c:pt idx="4143">
                  <c:v>0.44407569792095475</c:v>
                </c:pt>
                <c:pt idx="4144">
                  <c:v>0.46545459788623389</c:v>
                </c:pt>
                <c:pt idx="4145">
                  <c:v>0.46712134404110156</c:v>
                </c:pt>
                <c:pt idx="4146">
                  <c:v>0.47712741967343614</c:v>
                </c:pt>
                <c:pt idx="4147">
                  <c:v>0.49053969859859253</c:v>
                </c:pt>
                <c:pt idx="4148">
                  <c:v>0.49053969859859253</c:v>
                </c:pt>
                <c:pt idx="4149">
                  <c:v>0.50094322163902016</c:v>
                </c:pt>
                <c:pt idx="4150">
                  <c:v>0.49766480136668623</c:v>
                </c:pt>
                <c:pt idx="4151">
                  <c:v>0.5222305636899055</c:v>
                </c:pt>
                <c:pt idx="4152">
                  <c:v>0.45402049764940156</c:v>
                </c:pt>
                <c:pt idx="4153">
                  <c:v>0.45566505791315015</c:v>
                </c:pt>
                <c:pt idx="4154">
                  <c:v>0.43629706281790959</c:v>
                </c:pt>
                <c:pt idx="4155">
                  <c:v>0.46873876496029898</c:v>
                </c:pt>
                <c:pt idx="4156">
                  <c:v>0.47162605599506435</c:v>
                </c:pt>
                <c:pt idx="4157">
                  <c:v>0.44975205893921882</c:v>
                </c:pt>
                <c:pt idx="4158">
                  <c:v>0.4577858361862211</c:v>
                </c:pt>
                <c:pt idx="4159">
                  <c:v>0.44929389432813777</c:v>
                </c:pt>
                <c:pt idx="4160">
                  <c:v>0.44309878382032597</c:v>
                </c:pt>
                <c:pt idx="4161">
                  <c:v>0.48688446413132586</c:v>
                </c:pt>
                <c:pt idx="4162">
                  <c:v>0.54042855987383331</c:v>
                </c:pt>
                <c:pt idx="4163">
                  <c:v>0.53237809960689964</c:v>
                </c:pt>
                <c:pt idx="4164">
                  <c:v>0.53247286549722816</c:v>
                </c:pt>
                <c:pt idx="4165">
                  <c:v>0.5807008012900875</c:v>
                </c:pt>
                <c:pt idx="4166">
                  <c:v>0.57929311563574148</c:v>
                </c:pt>
                <c:pt idx="4167">
                  <c:v>0.57103686667816622</c:v>
                </c:pt>
                <c:pt idx="4168">
                  <c:v>0.56137952247628897</c:v>
                </c:pt>
                <c:pt idx="4169">
                  <c:v>0.55446222886347651</c:v>
                </c:pt>
                <c:pt idx="4170">
                  <c:v>0.55446222886347651</c:v>
                </c:pt>
                <c:pt idx="4171">
                  <c:v>0.53664229970814148</c:v>
                </c:pt>
                <c:pt idx="4172">
                  <c:v>0.54232266614578784</c:v>
                </c:pt>
                <c:pt idx="4173">
                  <c:v>0.55144372671869124</c:v>
                </c:pt>
                <c:pt idx="4174">
                  <c:v>0.5469478868321227</c:v>
                </c:pt>
                <c:pt idx="4175">
                  <c:v>0.5469478868321227</c:v>
                </c:pt>
                <c:pt idx="4176">
                  <c:v>0.57725395376639133</c:v>
                </c:pt>
                <c:pt idx="4177">
                  <c:v>0.54296270473243347</c:v>
                </c:pt>
                <c:pt idx="4178">
                  <c:v>0.49383586077825886</c:v>
                </c:pt>
                <c:pt idx="4179">
                  <c:v>0.48890957086441411</c:v>
                </c:pt>
                <c:pt idx="4180">
                  <c:v>0.48090621801542255</c:v>
                </c:pt>
                <c:pt idx="4181">
                  <c:v>0.47068632752532408</c:v>
                </c:pt>
                <c:pt idx="4182">
                  <c:v>0.46834683861590942</c:v>
                </c:pt>
                <c:pt idx="4183">
                  <c:v>0.4542570063736136</c:v>
                </c:pt>
                <c:pt idx="4184">
                  <c:v>0.4660353623204771</c:v>
                </c:pt>
                <c:pt idx="4185">
                  <c:v>0.4660353623204771</c:v>
                </c:pt>
                <c:pt idx="4186">
                  <c:v>0.4790543235291298</c:v>
                </c:pt>
                <c:pt idx="4187">
                  <c:v>0.52109991428592006</c:v>
                </c:pt>
                <c:pt idx="4188">
                  <c:v>0.49932990423326545</c:v>
                </c:pt>
                <c:pt idx="4189">
                  <c:v>0.50026076964716992</c:v>
                </c:pt>
                <c:pt idx="4190">
                  <c:v>0.51787211992280613</c:v>
                </c:pt>
                <c:pt idx="4191">
                  <c:v>0.48111683926737531</c:v>
                </c:pt>
                <c:pt idx="4192">
                  <c:v>0.47956098043061718</c:v>
                </c:pt>
                <c:pt idx="4193">
                  <c:v>0.47454134422095157</c:v>
                </c:pt>
                <c:pt idx="4194">
                  <c:v>0.47989890389905615</c:v>
                </c:pt>
                <c:pt idx="4195">
                  <c:v>0.48328598714589749</c:v>
                </c:pt>
                <c:pt idx="4196">
                  <c:v>0.44344351487427713</c:v>
                </c:pt>
                <c:pt idx="4197">
                  <c:v>0.44640610060556379</c:v>
                </c:pt>
                <c:pt idx="4198">
                  <c:v>0.45495030154866001</c:v>
                </c:pt>
                <c:pt idx="4199">
                  <c:v>0.46752500126988455</c:v>
                </c:pt>
                <c:pt idx="4200">
                  <c:v>0.48955174409725488</c:v>
                </c:pt>
                <c:pt idx="4201">
                  <c:v>0.45403111558710607</c:v>
                </c:pt>
                <c:pt idx="4202">
                  <c:v>0.46480050901857517</c:v>
                </c:pt>
                <c:pt idx="4203">
                  <c:v>0.48968457063342441</c:v>
                </c:pt>
                <c:pt idx="4204">
                  <c:v>0.49445713225015436</c:v>
                </c:pt>
                <c:pt idx="4205">
                  <c:v>0.5413533453151359</c:v>
                </c:pt>
                <c:pt idx="4206">
                  <c:v>0.56525732753364477</c:v>
                </c:pt>
                <c:pt idx="4207">
                  <c:v>0.55024247859771447</c:v>
                </c:pt>
                <c:pt idx="4208">
                  <c:v>0.56091000922425516</c:v>
                </c:pt>
                <c:pt idx="4209">
                  <c:v>0.58831692861146645</c:v>
                </c:pt>
                <c:pt idx="4210">
                  <c:v>0.58831692861146645</c:v>
                </c:pt>
                <c:pt idx="4211">
                  <c:v>0.62462686467149109</c:v>
                </c:pt>
                <c:pt idx="4212">
                  <c:v>0.62989456829172474</c:v>
                </c:pt>
                <c:pt idx="4213">
                  <c:v>0.60339153245220245</c:v>
                </c:pt>
                <c:pt idx="4214">
                  <c:v>0.58934548695521605</c:v>
                </c:pt>
                <c:pt idx="4215">
                  <c:v>0.55519065456687555</c:v>
                </c:pt>
                <c:pt idx="4216">
                  <c:v>0.53732809035349793</c:v>
                </c:pt>
                <c:pt idx="4217">
                  <c:v>0.50433494333264739</c:v>
                </c:pt>
                <c:pt idx="4218">
                  <c:v>0.49962937283872944</c:v>
                </c:pt>
                <c:pt idx="4219">
                  <c:v>0.51461874271575625</c:v>
                </c:pt>
                <c:pt idx="4220">
                  <c:v>0.50026176157837732</c:v>
                </c:pt>
                <c:pt idx="4221">
                  <c:v>0.54497739918726651</c:v>
                </c:pt>
                <c:pt idx="4222">
                  <c:v>0.56991814578292754</c:v>
                </c:pt>
                <c:pt idx="4223">
                  <c:v>0.58347054243704766</c:v>
                </c:pt>
                <c:pt idx="4224">
                  <c:v>0.61550430255007615</c:v>
                </c:pt>
                <c:pt idx="4225">
                  <c:v>0.61866987735262569</c:v>
                </c:pt>
                <c:pt idx="4226">
                  <c:v>0.62275987877778383</c:v>
                </c:pt>
                <c:pt idx="4227">
                  <c:v>0.61109826352036378</c:v>
                </c:pt>
                <c:pt idx="4228">
                  <c:v>0.67424121052001673</c:v>
                </c:pt>
                <c:pt idx="4229">
                  <c:v>0.6647649031313847</c:v>
                </c:pt>
                <c:pt idx="4230">
                  <c:v>0.61912347619705055</c:v>
                </c:pt>
                <c:pt idx="4231">
                  <c:v>0.62728607841017392</c:v>
                </c:pt>
                <c:pt idx="4232">
                  <c:v>0.65805620446107138</c:v>
                </c:pt>
                <c:pt idx="4233">
                  <c:v>0.64189996934538485</c:v>
                </c:pt>
                <c:pt idx="4234">
                  <c:v>0.60668328390088144</c:v>
                </c:pt>
                <c:pt idx="4235">
                  <c:v>0.58636302802642581</c:v>
                </c:pt>
                <c:pt idx="4236">
                  <c:v>0.55754204841973953</c:v>
                </c:pt>
                <c:pt idx="4237">
                  <c:v>0.51674412714823137</c:v>
                </c:pt>
                <c:pt idx="4238">
                  <c:v>0.48448269594030308</c:v>
                </c:pt>
                <c:pt idx="4239">
                  <c:v>0.44416083539754719</c:v>
                </c:pt>
                <c:pt idx="4240">
                  <c:v>0.47943605873978273</c:v>
                </c:pt>
                <c:pt idx="4241">
                  <c:v>0.51499090473422915</c:v>
                </c:pt>
                <c:pt idx="4242">
                  <c:v>0.50952650391492171</c:v>
                </c:pt>
                <c:pt idx="4243">
                  <c:v>0.48431092357161859</c:v>
                </c:pt>
                <c:pt idx="4244">
                  <c:v>0.45239558935728491</c:v>
                </c:pt>
                <c:pt idx="4245">
                  <c:v>0.4820792968804935</c:v>
                </c:pt>
                <c:pt idx="4246">
                  <c:v>0.48105264291444211</c:v>
                </c:pt>
                <c:pt idx="4247">
                  <c:v>0.4787869422366367</c:v>
                </c:pt>
                <c:pt idx="4248">
                  <c:v>0.44578693240103379</c:v>
                </c:pt>
                <c:pt idx="4249">
                  <c:v>0.44578693240103379</c:v>
                </c:pt>
                <c:pt idx="4250">
                  <c:v>0.4682528533676602</c:v>
                </c:pt>
                <c:pt idx="4251">
                  <c:v>0.49058064414974001</c:v>
                </c:pt>
                <c:pt idx="4252">
                  <c:v>0.4574947063121137</c:v>
                </c:pt>
                <c:pt idx="4253">
                  <c:v>0.49884643042423671</c:v>
                </c:pt>
                <c:pt idx="4254">
                  <c:v>0.56691518907953975</c:v>
                </c:pt>
                <c:pt idx="4255">
                  <c:v>0.57557380306922179</c:v>
                </c:pt>
                <c:pt idx="4256">
                  <c:v>0.53415336399589552</c:v>
                </c:pt>
                <c:pt idx="4257">
                  <c:v>0.55254350966573551</c:v>
                </c:pt>
                <c:pt idx="4258">
                  <c:v>0.54729276045551356</c:v>
                </c:pt>
                <c:pt idx="4259">
                  <c:v>0.63447865620709631</c:v>
                </c:pt>
                <c:pt idx="4260">
                  <c:v>0.65381348688309304</c:v>
                </c:pt>
                <c:pt idx="4261">
                  <c:v>0.70117737367549926</c:v>
                </c:pt>
                <c:pt idx="4262">
                  <c:v>0.67866823828397349</c:v>
                </c:pt>
                <c:pt idx="4263">
                  <c:v>0.64243069455187007</c:v>
                </c:pt>
                <c:pt idx="4264">
                  <c:v>0.68487050594415921</c:v>
                </c:pt>
                <c:pt idx="4265">
                  <c:v>0.66752544642050948</c:v>
                </c:pt>
                <c:pt idx="4266">
                  <c:v>0.69535044967602389</c:v>
                </c:pt>
                <c:pt idx="4267">
                  <c:v>0.73941023217677693</c:v>
                </c:pt>
                <c:pt idx="4268">
                  <c:v>0.77669243653186992</c:v>
                </c:pt>
                <c:pt idx="4269">
                  <c:v>0.76325527032230234</c:v>
                </c:pt>
                <c:pt idx="4270">
                  <c:v>0.80969500883525625</c:v>
                </c:pt>
                <c:pt idx="4271">
                  <c:v>0.82417122385810049</c:v>
                </c:pt>
                <c:pt idx="4272">
                  <c:v>0.76941150643281453</c:v>
                </c:pt>
                <c:pt idx="4273">
                  <c:v>0.75701132823866391</c:v>
                </c:pt>
                <c:pt idx="4274">
                  <c:v>0.74934896918412186</c:v>
                </c:pt>
                <c:pt idx="4275">
                  <c:v>0.78737396247742686</c:v>
                </c:pt>
                <c:pt idx="4276">
                  <c:v>0.79513643688056213</c:v>
                </c:pt>
                <c:pt idx="4277">
                  <c:v>0.77204089698442702</c:v>
                </c:pt>
                <c:pt idx="4278">
                  <c:v>0.78121643556382159</c:v>
                </c:pt>
                <c:pt idx="4279">
                  <c:v>0.79631410562680915</c:v>
                </c:pt>
                <c:pt idx="4280">
                  <c:v>0.79631410562680915</c:v>
                </c:pt>
                <c:pt idx="4281">
                  <c:v>0.79991350272872697</c:v>
                </c:pt>
                <c:pt idx="4282">
                  <c:v>0.83158571119247682</c:v>
                </c:pt>
                <c:pt idx="4283">
                  <c:v>0.8070139380132253</c:v>
                </c:pt>
                <c:pt idx="4284">
                  <c:v>0.82916022005816614</c:v>
                </c:pt>
                <c:pt idx="4285">
                  <c:v>0.82655591694215103</c:v>
                </c:pt>
                <c:pt idx="4286">
                  <c:v>0.8412991849463598</c:v>
                </c:pt>
                <c:pt idx="4287">
                  <c:v>0.81839703657213514</c:v>
                </c:pt>
                <c:pt idx="4288">
                  <c:v>0.85879494739786144</c:v>
                </c:pt>
                <c:pt idx="4289">
                  <c:v>0.85142775753709099</c:v>
                </c:pt>
                <c:pt idx="4290">
                  <c:v>0.88773637187715315</c:v>
                </c:pt>
                <c:pt idx="4291">
                  <c:v>0.85268787052658634</c:v>
                </c:pt>
                <c:pt idx="4292">
                  <c:v>0.85369638508036028</c:v>
                </c:pt>
                <c:pt idx="4293">
                  <c:v>0.84823195238211657</c:v>
                </c:pt>
                <c:pt idx="4294">
                  <c:v>0.86454033115676432</c:v>
                </c:pt>
                <c:pt idx="4295">
                  <c:v>0.843829207473061</c:v>
                </c:pt>
                <c:pt idx="4296">
                  <c:v>0.85724826476607874</c:v>
                </c:pt>
                <c:pt idx="4297">
                  <c:v>0.82644543390908642</c:v>
                </c:pt>
                <c:pt idx="4298">
                  <c:v>0.84171356636448613</c:v>
                </c:pt>
                <c:pt idx="4299">
                  <c:v>0.83820606015810051</c:v>
                </c:pt>
                <c:pt idx="4300">
                  <c:v>0.84159923388168167</c:v>
                </c:pt>
                <c:pt idx="4301">
                  <c:v>0.87643514191543526</c:v>
                </c:pt>
                <c:pt idx="4302">
                  <c:v>0.88875650460370759</c:v>
                </c:pt>
                <c:pt idx="4303">
                  <c:v>0.87219942401575246</c:v>
                </c:pt>
                <c:pt idx="4304">
                  <c:v>0.85927458527415312</c:v>
                </c:pt>
                <c:pt idx="4305">
                  <c:v>0.87158413111064781</c:v>
                </c:pt>
                <c:pt idx="4306">
                  <c:v>0.87158413111064781</c:v>
                </c:pt>
                <c:pt idx="4307">
                  <c:v>0.93709430398463023</c:v>
                </c:pt>
                <c:pt idx="4308">
                  <c:v>0.95641967914137549</c:v>
                </c:pt>
                <c:pt idx="4309">
                  <c:v>0.98154473558474586</c:v>
                </c:pt>
                <c:pt idx="4310">
                  <c:v>1.0488351379438869</c:v>
                </c:pt>
                <c:pt idx="4311">
                  <c:v>1.0457026303015833</c:v>
                </c:pt>
                <c:pt idx="4312">
                  <c:v>1.0812583193113192</c:v>
                </c:pt>
                <c:pt idx="4313">
                  <c:v>1.0868522325268248</c:v>
                </c:pt>
                <c:pt idx="4314">
                  <c:v>1.1037395856357182</c:v>
                </c:pt>
                <c:pt idx="4315">
                  <c:v>1.0866187152941174</c:v>
                </c:pt>
                <c:pt idx="4316">
                  <c:v>1.0848296409826528</c:v>
                </c:pt>
                <c:pt idx="4317">
                  <c:v>1.1292995084994004</c:v>
                </c:pt>
                <c:pt idx="4318">
                  <c:v>1.2054998782280621</c:v>
                </c:pt>
                <c:pt idx="4319">
                  <c:v>1.2078126239090075</c:v>
                </c:pt>
                <c:pt idx="4320">
                  <c:v>1.2145190821727294</c:v>
                </c:pt>
                <c:pt idx="4321">
                  <c:v>1.232202406527553</c:v>
                </c:pt>
                <c:pt idx="4322">
                  <c:v>1.2429085843022465</c:v>
                </c:pt>
                <c:pt idx="4323">
                  <c:v>1.2638128425682185</c:v>
                </c:pt>
                <c:pt idx="4324">
                  <c:v>1.2324769981695909</c:v>
                </c:pt>
                <c:pt idx="4325">
                  <c:v>1.2274077723841423</c:v>
                </c:pt>
                <c:pt idx="4326">
                  <c:v>1.2980749168929062</c:v>
                </c:pt>
                <c:pt idx="4327">
                  <c:v>1.2935069727840089</c:v>
                </c:pt>
                <c:pt idx="4328">
                  <c:v>1.2537567950054676</c:v>
                </c:pt>
                <c:pt idx="4329">
                  <c:v>1.2753703631506712</c:v>
                </c:pt>
                <c:pt idx="4330">
                  <c:v>1.2954652496711681</c:v>
                </c:pt>
                <c:pt idx="4331">
                  <c:v>1.306696714966372</c:v>
                </c:pt>
                <c:pt idx="4332">
                  <c:v>1.2630427286899713</c:v>
                </c:pt>
                <c:pt idx="4333">
                  <c:v>1.266136190290106</c:v>
                </c:pt>
                <c:pt idx="4334">
                  <c:v>1.2798626969548059</c:v>
                </c:pt>
                <c:pt idx="4335">
                  <c:v>1.2468621927014114</c:v>
                </c:pt>
                <c:pt idx="4336">
                  <c:v>1.2078593384327223</c:v>
                </c:pt>
                <c:pt idx="4337">
                  <c:v>1.1547349105025655</c:v>
                </c:pt>
                <c:pt idx="4338">
                  <c:v>1.1398284936283163</c:v>
                </c:pt>
                <c:pt idx="4339">
                  <c:v>1.1556281906635515</c:v>
                </c:pt>
                <c:pt idx="4340">
                  <c:v>1.1789231200349655</c:v>
                </c:pt>
                <c:pt idx="4341">
                  <c:v>1.1806586559552084</c:v>
                </c:pt>
                <c:pt idx="4342">
                  <c:v>1.1920950161262605</c:v>
                </c:pt>
                <c:pt idx="4343">
                  <c:v>1.2078067531527878</c:v>
                </c:pt>
                <c:pt idx="4344">
                  <c:v>1.1875389995584453</c:v>
                </c:pt>
                <c:pt idx="4345">
                  <c:v>1.1630469519597708</c:v>
                </c:pt>
                <c:pt idx="4346">
                  <c:v>1.1388785372256984</c:v>
                </c:pt>
                <c:pt idx="4347">
                  <c:v>1.08769777719671</c:v>
                </c:pt>
                <c:pt idx="4348">
                  <c:v>1.092056504893514</c:v>
                </c:pt>
                <c:pt idx="4349">
                  <c:v>1.1148396739602333</c:v>
                </c:pt>
                <c:pt idx="4350">
                  <c:v>1.1148396739602333</c:v>
                </c:pt>
                <c:pt idx="4351">
                  <c:v>1.0849814919207157</c:v>
                </c:pt>
                <c:pt idx="4352">
                  <c:v>1.1234894751765607</c:v>
                </c:pt>
                <c:pt idx="4353">
                  <c:v>1.1212016841431831</c:v>
                </c:pt>
                <c:pt idx="4354">
                  <c:v>1.1209236061433883</c:v>
                </c:pt>
                <c:pt idx="4355">
                  <c:v>1.0970600445401539</c:v>
                </c:pt>
                <c:pt idx="4356">
                  <c:v>1.0461496449591574</c:v>
                </c:pt>
                <c:pt idx="4357">
                  <c:v>1.0415335928967797</c:v>
                </c:pt>
                <c:pt idx="4358">
                  <c:v>1.0228997246990408</c:v>
                </c:pt>
                <c:pt idx="4359">
                  <c:v>1.026575803312004</c:v>
                </c:pt>
                <c:pt idx="4360">
                  <c:v>1.0362950266807724</c:v>
                </c:pt>
                <c:pt idx="4361">
                  <c:v>1.0637775419843849</c:v>
                </c:pt>
                <c:pt idx="4362">
                  <c:v>1.0050128434315186</c:v>
                </c:pt>
                <c:pt idx="4363">
                  <c:v>1.0038840886508007</c:v>
                </c:pt>
                <c:pt idx="4364">
                  <c:v>1.0474568298419433</c:v>
                </c:pt>
                <c:pt idx="4365">
                  <c:v>1.0286837501191581</c:v>
                </c:pt>
                <c:pt idx="4366">
                  <c:v>1.0631257240405396</c:v>
                </c:pt>
                <c:pt idx="4367">
                  <c:v>1.0573586974304168</c:v>
                </c:pt>
                <c:pt idx="4368">
                  <c:v>1.0534140822129821</c:v>
                </c:pt>
                <c:pt idx="4369">
                  <c:v>1.0698283100510237</c:v>
                </c:pt>
                <c:pt idx="4370">
                  <c:v>1.1109699320696631</c:v>
                </c:pt>
                <c:pt idx="4371">
                  <c:v>1.1110134762587172</c:v>
                </c:pt>
                <c:pt idx="4372">
                  <c:v>1.0648753777640523</c:v>
                </c:pt>
                <c:pt idx="4373">
                  <c:v>1.032705068856703</c:v>
                </c:pt>
                <c:pt idx="4374">
                  <c:v>1.0267318466686641</c:v>
                </c:pt>
                <c:pt idx="4375">
                  <c:v>0.99280055888869523</c:v>
                </c:pt>
                <c:pt idx="4376">
                  <c:v>1.0015019134184242</c:v>
                </c:pt>
                <c:pt idx="4377">
                  <c:v>0.99990080936887671</c:v>
                </c:pt>
                <c:pt idx="4378">
                  <c:v>0.96544152933641303</c:v>
                </c:pt>
                <c:pt idx="4379">
                  <c:v>0.947972733667234</c:v>
                </c:pt>
                <c:pt idx="4380">
                  <c:v>0.95113173679761687</c:v>
                </c:pt>
                <c:pt idx="4381">
                  <c:v>0.97905410170911833</c:v>
                </c:pt>
                <c:pt idx="4382">
                  <c:v>1.0215788184265369</c:v>
                </c:pt>
                <c:pt idx="4383">
                  <c:v>1.0158361202311306</c:v>
                </c:pt>
                <c:pt idx="4384">
                  <c:v>1.0240703954608585</c:v>
                </c:pt>
                <c:pt idx="4385">
                  <c:v>1.0423342594469571</c:v>
                </c:pt>
                <c:pt idx="4386">
                  <c:v>1.0825414886002369</c:v>
                </c:pt>
                <c:pt idx="4387">
                  <c:v>1.0788623666285189</c:v>
                </c:pt>
                <c:pt idx="4388">
                  <c:v>1.0515852050233692</c:v>
                </c:pt>
                <c:pt idx="4389">
                  <c:v>1.061980527637342</c:v>
                </c:pt>
                <c:pt idx="4390">
                  <c:v>1.0203562829785298</c:v>
                </c:pt>
                <c:pt idx="4391">
                  <c:v>1.0097999948233762</c:v>
                </c:pt>
                <c:pt idx="4392">
                  <c:v>1.0463298464703559</c:v>
                </c:pt>
                <c:pt idx="4393">
                  <c:v>1.0435135991939712</c:v>
                </c:pt>
                <c:pt idx="4394">
                  <c:v>1.031943670747671</c:v>
                </c:pt>
                <c:pt idx="4395">
                  <c:v>1.0264888617418384</c:v>
                </c:pt>
                <c:pt idx="4396">
                  <c:v>1.0155898218952926</c:v>
                </c:pt>
                <c:pt idx="4397">
                  <c:v>1.0060392720278117</c:v>
                </c:pt>
                <c:pt idx="4398">
                  <c:v>0.98024526964856407</c:v>
                </c:pt>
                <c:pt idx="4399">
                  <c:v>0.95242545648301757</c:v>
                </c:pt>
                <c:pt idx="4400">
                  <c:v>0.92171710354772463</c:v>
                </c:pt>
                <c:pt idx="4401">
                  <c:v>0.90543908890013247</c:v>
                </c:pt>
                <c:pt idx="4402">
                  <c:v>0.88925557772455788</c:v>
                </c:pt>
                <c:pt idx="4403">
                  <c:v>0.89214479750137765</c:v>
                </c:pt>
                <c:pt idx="4404">
                  <c:v>0.91441053815140727</c:v>
                </c:pt>
                <c:pt idx="4405">
                  <c:v>0.88565328901276252</c:v>
                </c:pt>
                <c:pt idx="4406">
                  <c:v>0.89597090541791302</c:v>
                </c:pt>
                <c:pt idx="4407">
                  <c:v>0.88264042335783899</c:v>
                </c:pt>
                <c:pt idx="4408">
                  <c:v>0.88264042335783899</c:v>
                </c:pt>
                <c:pt idx="4409">
                  <c:v>0.86327805221466725</c:v>
                </c:pt>
                <c:pt idx="4410">
                  <c:v>0.90389022448245016</c:v>
                </c:pt>
                <c:pt idx="4411">
                  <c:v>0.91759901967469559</c:v>
                </c:pt>
                <c:pt idx="4412">
                  <c:v>0.94715568046671217</c:v>
                </c:pt>
                <c:pt idx="4413">
                  <c:v>0.95797680828559384</c:v>
                </c:pt>
                <c:pt idx="4414">
                  <c:v>0.99189955837437227</c:v>
                </c:pt>
                <c:pt idx="4415">
                  <c:v>0.96566262446758178</c:v>
                </c:pt>
                <c:pt idx="4416">
                  <c:v>0.99423164294804278</c:v>
                </c:pt>
                <c:pt idx="4417">
                  <c:v>1.0027888535874308</c:v>
                </c:pt>
                <c:pt idx="4418">
                  <c:v>1.0219871409888013</c:v>
                </c:pt>
                <c:pt idx="4419">
                  <c:v>1.0084180511073928</c:v>
                </c:pt>
                <c:pt idx="4420">
                  <c:v>1.013755741294738</c:v>
                </c:pt>
                <c:pt idx="4421">
                  <c:v>1.0407129182368948</c:v>
                </c:pt>
                <c:pt idx="4422">
                  <c:v>1.0507682617331719</c:v>
                </c:pt>
                <c:pt idx="4423">
                  <c:v>1.0692271363741974</c:v>
                </c:pt>
                <c:pt idx="4424">
                  <c:v>1.0696268812327907</c:v>
                </c:pt>
                <c:pt idx="4425">
                  <c:v>1.109135201073471</c:v>
                </c:pt>
                <c:pt idx="4426">
                  <c:v>1.1528020997713628</c:v>
                </c:pt>
                <c:pt idx="4427">
                  <c:v>1.1443910932926651</c:v>
                </c:pt>
                <c:pt idx="4428">
                  <c:v>1.1460476418366132</c:v>
                </c:pt>
                <c:pt idx="4429">
                  <c:v>1.1397391496851772</c:v>
                </c:pt>
                <c:pt idx="4430">
                  <c:v>1.1397391496851772</c:v>
                </c:pt>
                <c:pt idx="4431">
                  <c:v>1.143478633380363</c:v>
                </c:pt>
                <c:pt idx="4432">
                  <c:v>1.1566688032896795</c:v>
                </c:pt>
                <c:pt idx="4433">
                  <c:v>1.160549537386365</c:v>
                </c:pt>
                <c:pt idx="4434">
                  <c:v>1.1481149346973452</c:v>
                </c:pt>
                <c:pt idx="4435">
                  <c:v>1.1481149346973452</c:v>
                </c:pt>
                <c:pt idx="4436">
                  <c:v>1.1481149346973452</c:v>
                </c:pt>
                <c:pt idx="4437">
                  <c:v>1.1081896194276044</c:v>
                </c:pt>
                <c:pt idx="4438">
                  <c:v>1.0175110874726612</c:v>
                </c:pt>
                <c:pt idx="4439">
                  <c:v>1.0182563481098783</c:v>
                </c:pt>
                <c:pt idx="4440">
                  <c:v>1.0279381579177591</c:v>
                </c:pt>
                <c:pt idx="4441">
                  <c:v>1.0035776333919233</c:v>
                </c:pt>
                <c:pt idx="4442">
                  <c:v>0.9712602513476597</c:v>
                </c:pt>
                <c:pt idx="4443">
                  <c:v>0.9528057981932001</c:v>
                </c:pt>
                <c:pt idx="4444">
                  <c:v>0.94411669160901568</c:v>
                </c:pt>
                <c:pt idx="4445">
                  <c:v>0.94411669160901568</c:v>
                </c:pt>
                <c:pt idx="4446">
                  <c:v>0.97000387205191596</c:v>
                </c:pt>
                <c:pt idx="4447">
                  <c:v>1.0215519891853624</c:v>
                </c:pt>
                <c:pt idx="4448">
                  <c:v>1.1119657903629663</c:v>
                </c:pt>
                <c:pt idx="4449">
                  <c:v>1.1156705852676603</c:v>
                </c:pt>
                <c:pt idx="4450">
                  <c:v>1.1282622133597711</c:v>
                </c:pt>
                <c:pt idx="4451">
                  <c:v>1.1641750364735355</c:v>
                </c:pt>
                <c:pt idx="4452">
                  <c:v>1.1363238260709181</c:v>
                </c:pt>
                <c:pt idx="4453">
                  <c:v>1.1247810475160696</c:v>
                </c:pt>
                <c:pt idx="4454">
                  <c:v>1.1072350483505529</c:v>
                </c:pt>
                <c:pt idx="4455">
                  <c:v>1.0769034488907481</c:v>
                </c:pt>
                <c:pt idx="4456">
                  <c:v>1.1122043659831906</c:v>
                </c:pt>
                <c:pt idx="4457">
                  <c:v>1.1300573206949229</c:v>
                </c:pt>
                <c:pt idx="4458">
                  <c:v>1.1719598564641325</c:v>
                </c:pt>
                <c:pt idx="4459">
                  <c:v>1.1643368643293304</c:v>
                </c:pt>
                <c:pt idx="4460">
                  <c:v>1.1715565203692422</c:v>
                </c:pt>
                <c:pt idx="4461">
                  <c:v>1.1769391503431557</c:v>
                </c:pt>
                <c:pt idx="4462">
                  <c:v>1.1275360632405098</c:v>
                </c:pt>
                <c:pt idx="4463">
                  <c:v>1.1214196075297391</c:v>
                </c:pt>
                <c:pt idx="4464">
                  <c:v>1.1424397475585562</c:v>
                </c:pt>
                <c:pt idx="4465">
                  <c:v>1.1398496440254033</c:v>
                </c:pt>
                <c:pt idx="4466">
                  <c:v>1.1881659491684093</c:v>
                </c:pt>
                <c:pt idx="4467">
                  <c:v>1.173668834480682</c:v>
                </c:pt>
                <c:pt idx="4468">
                  <c:v>1.1552367290575596</c:v>
                </c:pt>
                <c:pt idx="4469">
                  <c:v>1.1484148296653958</c:v>
                </c:pt>
                <c:pt idx="4470">
                  <c:v>1.1484148296653958</c:v>
                </c:pt>
                <c:pt idx="4471">
                  <c:v>1.1228200245974103</c:v>
                </c:pt>
                <c:pt idx="4472">
                  <c:v>1.0903820469773589</c:v>
                </c:pt>
                <c:pt idx="4473">
                  <c:v>1.0594456847003229</c:v>
                </c:pt>
                <c:pt idx="4474">
                  <c:v>1.0537927197540566</c:v>
                </c:pt>
                <c:pt idx="4475">
                  <c:v>1.0757506810352069</c:v>
                </c:pt>
                <c:pt idx="4476">
                  <c:v>1.0280315573132557</c:v>
                </c:pt>
                <c:pt idx="4477">
                  <c:v>1.0584848670339029</c:v>
                </c:pt>
                <c:pt idx="4478">
                  <c:v>1.0715869442638672</c:v>
                </c:pt>
                <c:pt idx="4479">
                  <c:v>1.0759577253235377</c:v>
                </c:pt>
                <c:pt idx="4480">
                  <c:v>1.0727396807794334</c:v>
                </c:pt>
                <c:pt idx="4481">
                  <c:v>1.0794815651797864</c:v>
                </c:pt>
                <c:pt idx="4482">
                  <c:v>1.0895091682688915</c:v>
                </c:pt>
                <c:pt idx="4483">
                  <c:v>1.1190496365859197</c:v>
                </c:pt>
                <c:pt idx="4484">
                  <c:v>1.1273260319872829</c:v>
                </c:pt>
                <c:pt idx="4485">
                  <c:v>1.1049924107228453</c:v>
                </c:pt>
                <c:pt idx="4486">
                  <c:v>1.0669636803969362</c:v>
                </c:pt>
                <c:pt idx="4487">
                  <c:v>1.0629638484206196</c:v>
                </c:pt>
                <c:pt idx="4488">
                  <c:v>1.0774422600570859</c:v>
                </c:pt>
                <c:pt idx="4489">
                  <c:v>1.0582736704471272</c:v>
                </c:pt>
                <c:pt idx="4490">
                  <c:v>1.0972450763126242</c:v>
                </c:pt>
                <c:pt idx="4491">
                  <c:v>1.1166725034172937</c:v>
                </c:pt>
                <c:pt idx="4492">
                  <c:v>1.133449214185779</c:v>
                </c:pt>
                <c:pt idx="4493">
                  <c:v>1.1439904850316898</c:v>
                </c:pt>
                <c:pt idx="4494">
                  <c:v>1.1653488152034968</c:v>
                </c:pt>
                <c:pt idx="4495">
                  <c:v>1.1529661419916406</c:v>
                </c:pt>
                <c:pt idx="4496">
                  <c:v>1.1488716725112122</c:v>
                </c:pt>
                <c:pt idx="4497">
                  <c:v>1.1333239528319283</c:v>
                </c:pt>
                <c:pt idx="4498">
                  <c:v>1.1705875820354354</c:v>
                </c:pt>
                <c:pt idx="4499">
                  <c:v>1.1448081055722943</c:v>
                </c:pt>
                <c:pt idx="4500">
                  <c:v>1.1703883598924669</c:v>
                </c:pt>
                <c:pt idx="4501">
                  <c:v>1.1724270654018443</c:v>
                </c:pt>
                <c:pt idx="4502">
                  <c:v>1.1561049273165382</c:v>
                </c:pt>
                <c:pt idx="4503">
                  <c:v>1.1456667914769798</c:v>
                </c:pt>
                <c:pt idx="4504">
                  <c:v>1.1456667914769798</c:v>
                </c:pt>
                <c:pt idx="4505">
                  <c:v>1.1597026587930475</c:v>
                </c:pt>
                <c:pt idx="4506">
                  <c:v>1.1582882357922852</c:v>
                </c:pt>
                <c:pt idx="4507">
                  <c:v>1.1500428588162745</c:v>
                </c:pt>
                <c:pt idx="4508">
                  <c:v>1.1455536350322237</c:v>
                </c:pt>
                <c:pt idx="4509">
                  <c:v>1.1433629257111995</c:v>
                </c:pt>
                <c:pt idx="4510">
                  <c:v>1.1691725213465862</c:v>
                </c:pt>
                <c:pt idx="4511">
                  <c:v>1.1954926279606835</c:v>
                </c:pt>
                <c:pt idx="4512">
                  <c:v>1.2246249859919502</c:v>
                </c:pt>
                <c:pt idx="4513">
                  <c:v>1.2288812319232136</c:v>
                </c:pt>
                <c:pt idx="4514">
                  <c:v>1.2572423392168968</c:v>
                </c:pt>
                <c:pt idx="4515">
                  <c:v>1.2417681749165261</c:v>
                </c:pt>
                <c:pt idx="4516">
                  <c:v>1.235211504361442</c:v>
                </c:pt>
                <c:pt idx="4517">
                  <c:v>1.265899166299465</c:v>
                </c:pt>
                <c:pt idx="4518">
                  <c:v>1.2358353768931905</c:v>
                </c:pt>
                <c:pt idx="4519">
                  <c:v>1.2252948863933051</c:v>
                </c:pt>
                <c:pt idx="4520">
                  <c:v>1.2471954093964439</c:v>
                </c:pt>
                <c:pt idx="4521">
                  <c:v>1.2544406232093215</c:v>
                </c:pt>
                <c:pt idx="4522">
                  <c:v>1.2368504636615945</c:v>
                </c:pt>
                <c:pt idx="4523">
                  <c:v>1.2575332582480621</c:v>
                </c:pt>
                <c:pt idx="4524">
                  <c:v>1.259146721806121</c:v>
                </c:pt>
                <c:pt idx="4525">
                  <c:v>1.2898217585782394</c:v>
                </c:pt>
                <c:pt idx="4526">
                  <c:v>1.2752551598514013</c:v>
                </c:pt>
                <c:pt idx="4527">
                  <c:v>1.2941652199500806</c:v>
                </c:pt>
                <c:pt idx="4528">
                  <c:v>1.2836181674605749</c:v>
                </c:pt>
                <c:pt idx="4529">
                  <c:v>1.2926538360909396</c:v>
                </c:pt>
                <c:pt idx="4530">
                  <c:v>1.3250600332752283</c:v>
                </c:pt>
                <c:pt idx="4531">
                  <c:v>1.38048815720762</c:v>
                </c:pt>
                <c:pt idx="4532">
                  <c:v>1.3992897514784017</c:v>
                </c:pt>
                <c:pt idx="4533">
                  <c:v>1.4159633301907657</c:v>
                </c:pt>
                <c:pt idx="4534">
                  <c:v>1.4236269243808286</c:v>
                </c:pt>
                <c:pt idx="4535">
                  <c:v>1.3745895330218929</c:v>
                </c:pt>
                <c:pt idx="4536">
                  <c:v>1.337657163415453</c:v>
                </c:pt>
                <c:pt idx="4537">
                  <c:v>1.3598487243416402</c:v>
                </c:pt>
                <c:pt idx="4538">
                  <c:v>1.3839544666830428</c:v>
                </c:pt>
                <c:pt idx="4539">
                  <c:v>1.3788846234516507</c:v>
                </c:pt>
                <c:pt idx="4540">
                  <c:v>1.3788846234516507</c:v>
                </c:pt>
                <c:pt idx="4541">
                  <c:v>1.3473463779214754</c:v>
                </c:pt>
                <c:pt idx="4542">
                  <c:v>1.3656521858357431</c:v>
                </c:pt>
                <c:pt idx="4543">
                  <c:v>1.3299959866459601</c:v>
                </c:pt>
                <c:pt idx="4544">
                  <c:v>1.3395196036108967</c:v>
                </c:pt>
                <c:pt idx="4545">
                  <c:v>1.345193014426505</c:v>
                </c:pt>
                <c:pt idx="4546">
                  <c:v>1.310696867088309</c:v>
                </c:pt>
                <c:pt idx="4547">
                  <c:v>1.2930257293206178</c:v>
                </c:pt>
                <c:pt idx="4548">
                  <c:v>1.2537017369713084</c:v>
                </c:pt>
                <c:pt idx="4549">
                  <c:v>1.2687270458075959</c:v>
                </c:pt>
                <c:pt idx="4550">
                  <c:v>1.2838253502755317</c:v>
                </c:pt>
                <c:pt idx="4551">
                  <c:v>1.242623575576028</c:v>
                </c:pt>
                <c:pt idx="4552">
                  <c:v>1.2965666137646721</c:v>
                </c:pt>
                <c:pt idx="4553">
                  <c:v>1.2927056251914377</c:v>
                </c:pt>
                <c:pt idx="4554">
                  <c:v>1.2753164381027169</c:v>
                </c:pt>
                <c:pt idx="4555">
                  <c:v>1.2624514520390082</c:v>
                </c:pt>
                <c:pt idx="4556">
                  <c:v>1.2808617981204422</c:v>
                </c:pt>
                <c:pt idx="4557">
                  <c:v>1.2203818601357106</c:v>
                </c:pt>
                <c:pt idx="4558">
                  <c:v>1.2312784216507251</c:v>
                </c:pt>
                <c:pt idx="4559">
                  <c:v>1.1830573395576078</c:v>
                </c:pt>
                <c:pt idx="4560">
                  <c:v>1.1873920797346835</c:v>
                </c:pt>
                <c:pt idx="4561">
                  <c:v>1.1619333931685665</c:v>
                </c:pt>
                <c:pt idx="4562">
                  <c:v>1.157348776791975</c:v>
                </c:pt>
                <c:pt idx="4563">
                  <c:v>1.143536440274866</c:v>
                </c:pt>
                <c:pt idx="4564">
                  <c:v>1.1428709348660337</c:v>
                </c:pt>
                <c:pt idx="4565">
                  <c:v>1.1635750132347478</c:v>
                </c:pt>
                <c:pt idx="4566">
                  <c:v>1.1615391214709365</c:v>
                </c:pt>
                <c:pt idx="4567">
                  <c:v>1.1615391214709365</c:v>
                </c:pt>
                <c:pt idx="4568">
                  <c:v>1.1289858799230204</c:v>
                </c:pt>
                <c:pt idx="4569">
                  <c:v>1.1328099030327801</c:v>
                </c:pt>
                <c:pt idx="4570">
                  <c:v>1.1316113262384959</c:v>
                </c:pt>
                <c:pt idx="4571">
                  <c:v>1.076848623169153</c:v>
                </c:pt>
                <c:pt idx="4572">
                  <c:v>1.0975650008561153</c:v>
                </c:pt>
                <c:pt idx="4573">
                  <c:v>1.1431355033713555</c:v>
                </c:pt>
                <c:pt idx="4574">
                  <c:v>1.1597364486705144</c:v>
                </c:pt>
                <c:pt idx="4575">
                  <c:v>1.1690545248083524</c:v>
                </c:pt>
                <c:pt idx="4576">
                  <c:v>1.1218348400388234</c:v>
                </c:pt>
                <c:pt idx="4577">
                  <c:v>1.1392304484625226</c:v>
                </c:pt>
                <c:pt idx="4578">
                  <c:v>1.1232865056167745</c:v>
                </c:pt>
                <c:pt idx="4579">
                  <c:v>1.092877472555738</c:v>
                </c:pt>
                <c:pt idx="4580">
                  <c:v>1.1350465840866666</c:v>
                </c:pt>
                <c:pt idx="4581">
                  <c:v>1.0809739065011859</c:v>
                </c:pt>
                <c:pt idx="4582">
                  <c:v>1.1039716051763466</c:v>
                </c:pt>
                <c:pt idx="4583">
                  <c:v>1.0079822497874349</c:v>
                </c:pt>
                <c:pt idx="4584">
                  <c:v>0.95635512500436082</c:v>
                </c:pt>
                <c:pt idx="4585">
                  <c:v>0.99714063864481883</c:v>
                </c:pt>
                <c:pt idx="4586">
                  <c:v>0.98378839605470592</c:v>
                </c:pt>
                <c:pt idx="4587">
                  <c:v>1.0361158637214332</c:v>
                </c:pt>
                <c:pt idx="4588">
                  <c:v>1.0084272673633448</c:v>
                </c:pt>
                <c:pt idx="4589">
                  <c:v>0.9333033954455664</c:v>
                </c:pt>
                <c:pt idx="4590">
                  <c:v>1.0680877895317036</c:v>
                </c:pt>
                <c:pt idx="4591">
                  <c:v>1.0871960936152603</c:v>
                </c:pt>
                <c:pt idx="4592">
                  <c:v>1.0701218797335605</c:v>
                </c:pt>
                <c:pt idx="4593">
                  <c:v>0.93214631025356043</c:v>
                </c:pt>
                <c:pt idx="4594">
                  <c:v>0.97438499509699517</c:v>
                </c:pt>
                <c:pt idx="4595">
                  <c:v>0.97777298044865957</c:v>
                </c:pt>
                <c:pt idx="4596">
                  <c:v>0.92518260693033127</c:v>
                </c:pt>
                <c:pt idx="4597">
                  <c:v>0.91192815280258033</c:v>
                </c:pt>
                <c:pt idx="4598">
                  <c:v>0.97231730852594767</c:v>
                </c:pt>
                <c:pt idx="4599">
                  <c:v>1.0491262848892962</c:v>
                </c:pt>
                <c:pt idx="4600">
                  <c:v>1.0345653642740382</c:v>
                </c:pt>
                <c:pt idx="4601">
                  <c:v>1.0039640082901982</c:v>
                </c:pt>
                <c:pt idx="4602">
                  <c:v>1.0240342111115337</c:v>
                </c:pt>
                <c:pt idx="4603">
                  <c:v>1.0494057540801576</c:v>
                </c:pt>
                <c:pt idx="4604">
                  <c:v>1.0573003307538158</c:v>
                </c:pt>
                <c:pt idx="4605">
                  <c:v>1.0162771518959726</c:v>
                </c:pt>
                <c:pt idx="4606">
                  <c:v>0.96331501138633302</c:v>
                </c:pt>
                <c:pt idx="4607">
                  <c:v>0.98834379467889699</c:v>
                </c:pt>
                <c:pt idx="4608">
                  <c:v>0.93681676555972693</c:v>
                </c:pt>
                <c:pt idx="4609">
                  <c:v>0.95504160044573605</c:v>
                </c:pt>
                <c:pt idx="4610">
                  <c:v>0.95504160044573605</c:v>
                </c:pt>
                <c:pt idx="4611">
                  <c:v>0.95826443549780338</c:v>
                </c:pt>
                <c:pt idx="4612">
                  <c:v>0.91205917766128919</c:v>
                </c:pt>
                <c:pt idx="4613">
                  <c:v>0.93065994974177624</c:v>
                </c:pt>
                <c:pt idx="4614">
                  <c:v>0.90558107383732633</c:v>
                </c:pt>
                <c:pt idx="4615">
                  <c:v>0.91384739994919095</c:v>
                </c:pt>
                <c:pt idx="4616">
                  <c:v>0.93347329292577974</c:v>
                </c:pt>
                <c:pt idx="4617">
                  <c:v>0.95151626405118983</c:v>
                </c:pt>
                <c:pt idx="4618">
                  <c:v>1.0118561588042954</c:v>
                </c:pt>
                <c:pt idx="4619">
                  <c:v>1.0104856875974915</c:v>
                </c:pt>
                <c:pt idx="4620">
                  <c:v>1.021749169525378</c:v>
                </c:pt>
                <c:pt idx="4621">
                  <c:v>1.104874899535319</c:v>
                </c:pt>
                <c:pt idx="4622">
                  <c:v>1.1233948062073857</c:v>
                </c:pt>
                <c:pt idx="4623">
                  <c:v>1.089722243659778</c:v>
                </c:pt>
                <c:pt idx="4624">
                  <c:v>1.0854624098188546</c:v>
                </c:pt>
                <c:pt idx="4625">
                  <c:v>1.0398740221860341</c:v>
                </c:pt>
                <c:pt idx="4626">
                  <c:v>0.98815927640665191</c:v>
                </c:pt>
                <c:pt idx="4627">
                  <c:v>0.9972043372477063</c:v>
                </c:pt>
                <c:pt idx="4628">
                  <c:v>1.0059191241715488</c:v>
                </c:pt>
                <c:pt idx="4629">
                  <c:v>0.99855298191146469</c:v>
                </c:pt>
                <c:pt idx="4630">
                  <c:v>1.0184395829177924</c:v>
                </c:pt>
                <c:pt idx="4631">
                  <c:v>0.99688643878399619</c:v>
                </c:pt>
                <c:pt idx="4632">
                  <c:v>1.0017794321861273</c:v>
                </c:pt>
                <c:pt idx="4633">
                  <c:v>1.0120450616866623</c:v>
                </c:pt>
                <c:pt idx="4634">
                  <c:v>0.97155017776769037</c:v>
                </c:pt>
                <c:pt idx="4635">
                  <c:v>0.91644777494610175</c:v>
                </c:pt>
                <c:pt idx="4636">
                  <c:v>0.95294010627105552</c:v>
                </c:pt>
                <c:pt idx="4637">
                  <c:v>0.91176502367969292</c:v>
                </c:pt>
                <c:pt idx="4638">
                  <c:v>0.97465671170962065</c:v>
                </c:pt>
                <c:pt idx="4639">
                  <c:v>0.92546217316859536</c:v>
                </c:pt>
                <c:pt idx="4640">
                  <c:v>0.91222678633884202</c:v>
                </c:pt>
                <c:pt idx="4641">
                  <c:v>0.89033417971319007</c:v>
                </c:pt>
                <c:pt idx="4642">
                  <c:v>0.82299515535933387</c:v>
                </c:pt>
                <c:pt idx="4643">
                  <c:v>0.79477293636039281</c:v>
                </c:pt>
                <c:pt idx="4644">
                  <c:v>0.74289307242264691</c:v>
                </c:pt>
                <c:pt idx="4645">
                  <c:v>0.69569332046863819</c:v>
                </c:pt>
                <c:pt idx="4646">
                  <c:v>0.65263850940267099</c:v>
                </c:pt>
                <c:pt idx="4647">
                  <c:v>0.69989074194337908</c:v>
                </c:pt>
                <c:pt idx="4648">
                  <c:v>0.76206718888235037</c:v>
                </c:pt>
                <c:pt idx="4649">
                  <c:v>0.74733517744434441</c:v>
                </c:pt>
                <c:pt idx="4650">
                  <c:v>0.74734277324678045</c:v>
                </c:pt>
                <c:pt idx="4651">
                  <c:v>0.68090515641449312</c:v>
                </c:pt>
                <c:pt idx="4652">
                  <c:v>0.68284576078222059</c:v>
                </c:pt>
                <c:pt idx="4653">
                  <c:v>0.58780525205772549</c:v>
                </c:pt>
                <c:pt idx="4654">
                  <c:v>0.55022763783882866</c:v>
                </c:pt>
                <c:pt idx="4655">
                  <c:v>0.5424283868448091</c:v>
                </c:pt>
                <c:pt idx="4656">
                  <c:v>0.58088187653401779</c:v>
                </c:pt>
                <c:pt idx="4657">
                  <c:v>0.49256759360711105</c:v>
                </c:pt>
                <c:pt idx="4658">
                  <c:v>0.64719889806266007</c:v>
                </c:pt>
                <c:pt idx="4659">
                  <c:v>0.70768690717811522</c:v>
                </c:pt>
                <c:pt idx="4660">
                  <c:v>0.74028678792689961</c:v>
                </c:pt>
                <c:pt idx="4661">
                  <c:v>0.76194506520524419</c:v>
                </c:pt>
                <c:pt idx="4662">
                  <c:v>0.77803419797780127</c:v>
                </c:pt>
                <c:pt idx="4663">
                  <c:v>0.71848384941236487</c:v>
                </c:pt>
                <c:pt idx="4664">
                  <c:v>0.71477930530214984</c:v>
                </c:pt>
                <c:pt idx="4665">
                  <c:v>0.66704547432095929</c:v>
                </c:pt>
                <c:pt idx="4666">
                  <c:v>0.70391458638664617</c:v>
                </c:pt>
                <c:pt idx="4667">
                  <c:v>0.64471052458420341</c:v>
                </c:pt>
                <c:pt idx="4668">
                  <c:v>0.64471052458420341</c:v>
                </c:pt>
                <c:pt idx="4669">
                  <c:v>0.71193538974598869</c:v>
                </c:pt>
                <c:pt idx="4670">
                  <c:v>0.64235086802818786</c:v>
                </c:pt>
                <c:pt idx="4671">
                  <c:v>0.67011422227213313</c:v>
                </c:pt>
                <c:pt idx="4672">
                  <c:v>0.70885101607228529</c:v>
                </c:pt>
                <c:pt idx="4673">
                  <c:v>0.6976782536541738</c:v>
                </c:pt>
                <c:pt idx="4674">
                  <c:v>0.80229036630170203</c:v>
                </c:pt>
                <c:pt idx="4675">
                  <c:v>0.81444995182399182</c:v>
                </c:pt>
                <c:pt idx="4676">
                  <c:v>0.79897774179624559</c:v>
                </c:pt>
                <c:pt idx="4677">
                  <c:v>0.81336736237466722</c:v>
                </c:pt>
                <c:pt idx="4678">
                  <c:v>0.83955781529523699</c:v>
                </c:pt>
                <c:pt idx="4679">
                  <c:v>0.8294164591336266</c:v>
                </c:pt>
                <c:pt idx="4680">
                  <c:v>0.8696670839022197</c:v>
                </c:pt>
                <c:pt idx="4681">
                  <c:v>0.80408667802295952</c:v>
                </c:pt>
                <c:pt idx="4682">
                  <c:v>0.80912844902523162</c:v>
                </c:pt>
                <c:pt idx="4683">
                  <c:v>0.83112152459962763</c:v>
                </c:pt>
                <c:pt idx="4684">
                  <c:v>0.78633691723262622</c:v>
                </c:pt>
                <c:pt idx="4685">
                  <c:v>0.82168889002196155</c:v>
                </c:pt>
                <c:pt idx="4686">
                  <c:v>0.81810249854737305</c:v>
                </c:pt>
                <c:pt idx="4687">
                  <c:v>0.7881992967502649</c:v>
                </c:pt>
                <c:pt idx="4688">
                  <c:v>0.71362181883499975</c:v>
                </c:pt>
                <c:pt idx="4689">
                  <c:v>0.72954565204768385</c:v>
                </c:pt>
                <c:pt idx="4690">
                  <c:v>0.74860634386655789</c:v>
                </c:pt>
                <c:pt idx="4691">
                  <c:v>0.74860634386655789</c:v>
                </c:pt>
                <c:pt idx="4692">
                  <c:v>0.72376165853010244</c:v>
                </c:pt>
                <c:pt idx="4693">
                  <c:v>0.71851763262121704</c:v>
                </c:pt>
                <c:pt idx="4694">
                  <c:v>0.740779878910376</c:v>
                </c:pt>
                <c:pt idx="4695">
                  <c:v>0.73729417445841317</c:v>
                </c:pt>
                <c:pt idx="4696">
                  <c:v>0.73729417445841317</c:v>
                </c:pt>
                <c:pt idx="4697">
                  <c:v>0.7174816898517522</c:v>
                </c:pt>
                <c:pt idx="4698">
                  <c:v>0.7398361928585282</c:v>
                </c:pt>
                <c:pt idx="4699">
                  <c:v>0.79528769066917071</c:v>
                </c:pt>
                <c:pt idx="4700">
                  <c:v>0.84641282665553685</c:v>
                </c:pt>
                <c:pt idx="4701">
                  <c:v>0.84793403742321993</c:v>
                </c:pt>
                <c:pt idx="4702">
                  <c:v>0.87707338166029825</c:v>
                </c:pt>
                <c:pt idx="4703">
                  <c:v>0.91426330614693518</c:v>
                </c:pt>
                <c:pt idx="4704">
                  <c:v>0.93299418501121689</c:v>
                </c:pt>
                <c:pt idx="4705">
                  <c:v>0.91772099185783929</c:v>
                </c:pt>
                <c:pt idx="4706">
                  <c:v>0.85616559418981697</c:v>
                </c:pt>
                <c:pt idx="4707">
                  <c:v>0.87629487477021084</c:v>
                </c:pt>
                <c:pt idx="4708">
                  <c:v>0.72921198356368255</c:v>
                </c:pt>
                <c:pt idx="4709">
                  <c:v>0.68894600421513552</c:v>
                </c:pt>
                <c:pt idx="4710">
                  <c:v>0.68894600421513552</c:v>
                </c:pt>
                <c:pt idx="4711">
                  <c:v>0.74296088155350704</c:v>
                </c:pt>
                <c:pt idx="4712">
                  <c:v>0.88104231575878922</c:v>
                </c:pt>
                <c:pt idx="4713">
                  <c:v>0.82854086459765608</c:v>
                </c:pt>
                <c:pt idx="4714">
                  <c:v>0.78219632198446543</c:v>
                </c:pt>
                <c:pt idx="4715">
                  <c:v>0.88233420475643509</c:v>
                </c:pt>
                <c:pt idx="4716">
                  <c:v>0.91943388270330095</c:v>
                </c:pt>
                <c:pt idx="4717">
                  <c:v>0.90042723011538084</c:v>
                </c:pt>
                <c:pt idx="4718">
                  <c:v>0.93358904013675115</c:v>
                </c:pt>
                <c:pt idx="4719">
                  <c:v>0.98165755783382691</c:v>
                </c:pt>
                <c:pt idx="4720">
                  <c:v>0.97572105655590324</c:v>
                </c:pt>
                <c:pt idx="4721">
                  <c:v>0.88997855889296174</c:v>
                </c:pt>
                <c:pt idx="4722">
                  <c:v>0.92029759971787306</c:v>
                </c:pt>
                <c:pt idx="4723">
                  <c:v>0.95203709563509176</c:v>
                </c:pt>
                <c:pt idx="4724">
                  <c:v>0.86390617026050665</c:v>
                </c:pt>
                <c:pt idx="4725">
                  <c:v>0.87208716102326012</c:v>
                </c:pt>
                <c:pt idx="4726">
                  <c:v>0.94879811675396042</c:v>
                </c:pt>
                <c:pt idx="4727">
                  <c:v>0.90166326045330725</c:v>
                </c:pt>
                <c:pt idx="4728">
                  <c:v>0.90407701792897199</c:v>
                </c:pt>
                <c:pt idx="4729">
                  <c:v>0.95100777893011168</c:v>
                </c:pt>
                <c:pt idx="4730">
                  <c:v>0.95100777893011168</c:v>
                </c:pt>
                <c:pt idx="4731">
                  <c:v>0.99766290186248174</c:v>
                </c:pt>
                <c:pt idx="4732">
                  <c:v>1.0112572540324103</c:v>
                </c:pt>
                <c:pt idx="4733">
                  <c:v>0.97218161821858118</c:v>
                </c:pt>
                <c:pt idx="4734">
                  <c:v>1.0427525427192696</c:v>
                </c:pt>
                <c:pt idx="4735">
                  <c:v>1.102003439003971</c:v>
                </c:pt>
                <c:pt idx="4736">
                  <c:v>1.1122396248812212</c:v>
                </c:pt>
                <c:pt idx="4737">
                  <c:v>1.0718268600266483</c:v>
                </c:pt>
                <c:pt idx="4738">
                  <c:v>1.0547645976300002</c:v>
                </c:pt>
                <c:pt idx="4739">
                  <c:v>0.9806036607167633</c:v>
                </c:pt>
                <c:pt idx="4740">
                  <c:v>1.0332263367345544</c:v>
                </c:pt>
                <c:pt idx="4741">
                  <c:v>0.9905451911744505</c:v>
                </c:pt>
                <c:pt idx="4742">
                  <c:v>1.0002084725321554</c:v>
                </c:pt>
                <c:pt idx="4743">
                  <c:v>0.95704716215779873</c:v>
                </c:pt>
                <c:pt idx="4744">
                  <c:v>0.89744595309394004</c:v>
                </c:pt>
                <c:pt idx="4745">
                  <c:v>0.89553435714999985</c:v>
                </c:pt>
                <c:pt idx="4746">
                  <c:v>0.95815111847844536</c:v>
                </c:pt>
                <c:pt idx="4747">
                  <c:v>0.90596629591746358</c:v>
                </c:pt>
                <c:pt idx="4748">
                  <c:v>0.88712144391812064</c:v>
                </c:pt>
                <c:pt idx="4749">
                  <c:v>0.85462606710108557</c:v>
                </c:pt>
                <c:pt idx="4750">
                  <c:v>0.89355524035857337</c:v>
                </c:pt>
                <c:pt idx="4751">
                  <c:v>0.99313569842551819</c:v>
                </c:pt>
                <c:pt idx="4752">
                  <c:v>0.94868525765683032</c:v>
                </c:pt>
                <c:pt idx="4753">
                  <c:v>1.0206890151379142</c:v>
                </c:pt>
                <c:pt idx="4754">
                  <c:v>1.0206890151379142</c:v>
                </c:pt>
                <c:pt idx="4755">
                  <c:v>0.93267468434398615</c:v>
                </c:pt>
                <c:pt idx="4756">
                  <c:v>0.90606184028813586</c:v>
                </c:pt>
                <c:pt idx="4757">
                  <c:v>0.87253803961195608</c:v>
                </c:pt>
                <c:pt idx="4758">
                  <c:v>0.90702068279243786</c:v>
                </c:pt>
                <c:pt idx="4759">
                  <c:v>0.89470215741871062</c:v>
                </c:pt>
                <c:pt idx="4760">
                  <c:v>0.88914745435986042</c:v>
                </c:pt>
                <c:pt idx="4761">
                  <c:v>0.9635421056435598</c:v>
                </c:pt>
                <c:pt idx="4762">
                  <c:v>0.94793426830665362</c:v>
                </c:pt>
                <c:pt idx="4763">
                  <c:v>0.95522117253239869</c:v>
                </c:pt>
                <c:pt idx="4764">
                  <c:v>0.93703468896537034</c:v>
                </c:pt>
                <c:pt idx="4765">
                  <c:v>0.97474957712859223</c:v>
                </c:pt>
                <c:pt idx="4766">
                  <c:v>0.97725963914987468</c:v>
                </c:pt>
                <c:pt idx="4767">
                  <c:v>0.98530410562898185</c:v>
                </c:pt>
                <c:pt idx="4768">
                  <c:v>0.92764702779219788</c:v>
                </c:pt>
                <c:pt idx="4769">
                  <c:v>0.92956092176603056</c:v>
                </c:pt>
                <c:pt idx="4770">
                  <c:v>0.94610982672710364</c:v>
                </c:pt>
                <c:pt idx="4771">
                  <c:v>0.95758921687559428</c:v>
                </c:pt>
                <c:pt idx="4772">
                  <c:v>0.96607161375998296</c:v>
                </c:pt>
                <c:pt idx="4773">
                  <c:v>1.0017456508914495</c:v>
                </c:pt>
                <c:pt idx="4774">
                  <c:v>0.97868435508134555</c:v>
                </c:pt>
                <c:pt idx="4775">
                  <c:v>0.94420736337330946</c:v>
                </c:pt>
                <c:pt idx="4776">
                  <c:v>0.95857031438776452</c:v>
                </c:pt>
                <c:pt idx="4777">
                  <c:v>0.89091863605441934</c:v>
                </c:pt>
                <c:pt idx="4778">
                  <c:v>0.87764244727706087</c:v>
                </c:pt>
                <c:pt idx="4779">
                  <c:v>0.96688082677538278</c:v>
                </c:pt>
                <c:pt idx="4780">
                  <c:v>0.95031838165999627</c:v>
                </c:pt>
                <c:pt idx="4781">
                  <c:v>0.90330111843705974</c:v>
                </c:pt>
                <c:pt idx="4782">
                  <c:v>0.90770772902277752</c:v>
                </c:pt>
                <c:pt idx="4783">
                  <c:v>0.85775520168418928</c:v>
                </c:pt>
                <c:pt idx="4784">
                  <c:v>0.905148573796004</c:v>
                </c:pt>
                <c:pt idx="4785">
                  <c:v>0.89929551558311094</c:v>
                </c:pt>
                <c:pt idx="4786">
                  <c:v>0.91594613014124304</c:v>
                </c:pt>
                <c:pt idx="4787">
                  <c:v>0.8734325354095035</c:v>
                </c:pt>
                <c:pt idx="4788">
                  <c:v>0.86871381392511782</c:v>
                </c:pt>
                <c:pt idx="4789">
                  <c:v>0.81636362747247349</c:v>
                </c:pt>
                <c:pt idx="4790">
                  <c:v>0.78813071453252526</c:v>
                </c:pt>
                <c:pt idx="4791">
                  <c:v>0.7619652905388371</c:v>
                </c:pt>
                <c:pt idx="4792">
                  <c:v>0.79896824858609461</c:v>
                </c:pt>
                <c:pt idx="4793">
                  <c:v>0.78837149583865673</c:v>
                </c:pt>
                <c:pt idx="4794">
                  <c:v>0.81791333817323419</c:v>
                </c:pt>
                <c:pt idx="4795">
                  <c:v>0.86983621370159214</c:v>
                </c:pt>
                <c:pt idx="4796">
                  <c:v>0.8501383170775767</c:v>
                </c:pt>
                <c:pt idx="4797">
                  <c:v>0.82630335510959485</c:v>
                </c:pt>
                <c:pt idx="4798">
                  <c:v>0.79855300560947096</c:v>
                </c:pt>
                <c:pt idx="4799">
                  <c:v>0.72483580861648178</c:v>
                </c:pt>
                <c:pt idx="4800">
                  <c:v>0.72483580861648178</c:v>
                </c:pt>
                <c:pt idx="4801">
                  <c:v>0.67352062993246986</c:v>
                </c:pt>
                <c:pt idx="4802">
                  <c:v>0.69720650500767911</c:v>
                </c:pt>
                <c:pt idx="4803">
                  <c:v>0.68162727661685663</c:v>
                </c:pt>
                <c:pt idx="4804">
                  <c:v>0.65026551590903947</c:v>
                </c:pt>
                <c:pt idx="4805">
                  <c:v>0.64134474717325785</c:v>
                </c:pt>
                <c:pt idx="4806">
                  <c:v>0.61696330484008299</c:v>
                </c:pt>
                <c:pt idx="4807">
                  <c:v>0.53805707910289491</c:v>
                </c:pt>
                <c:pt idx="4808">
                  <c:v>0.58872730091936309</c:v>
                </c:pt>
                <c:pt idx="4809">
                  <c:v>0.50481002897420046</c:v>
                </c:pt>
                <c:pt idx="4810">
                  <c:v>0.56434121826992589</c:v>
                </c:pt>
                <c:pt idx="4811">
                  <c:v>0.57416063720848576</c:v>
                </c:pt>
                <c:pt idx="4812">
                  <c:v>0.58136402114882157</c:v>
                </c:pt>
                <c:pt idx="4813">
                  <c:v>0.58059538048008164</c:v>
                </c:pt>
                <c:pt idx="4814">
                  <c:v>0.5676621196373548</c:v>
                </c:pt>
                <c:pt idx="4815">
                  <c:v>0.50023090317739427</c:v>
                </c:pt>
                <c:pt idx="4816">
                  <c:v>0.4854634836853739</c:v>
                </c:pt>
                <c:pt idx="4817">
                  <c:v>0.47725602219660945</c:v>
                </c:pt>
                <c:pt idx="4818">
                  <c:v>0.40699540953322505</c:v>
                </c:pt>
                <c:pt idx="4819">
                  <c:v>0.39954883853667178</c:v>
                </c:pt>
                <c:pt idx="4820">
                  <c:v>0.47087275447897159</c:v>
                </c:pt>
                <c:pt idx="4821">
                  <c:v>0.50145944254100649</c:v>
                </c:pt>
                <c:pt idx="4822">
                  <c:v>0.44837872962386094</c:v>
                </c:pt>
                <c:pt idx="4823">
                  <c:v>0.4133943445465143</c:v>
                </c:pt>
                <c:pt idx="4824">
                  <c:v>0.39402106475990223</c:v>
                </c:pt>
                <c:pt idx="4825">
                  <c:v>0.49013563134677257</c:v>
                </c:pt>
                <c:pt idx="4826">
                  <c:v>0.48730168836355658</c:v>
                </c:pt>
                <c:pt idx="4827">
                  <c:v>0.487414566432192</c:v>
                </c:pt>
                <c:pt idx="4828">
                  <c:v>0.52178329219834074</c:v>
                </c:pt>
                <c:pt idx="4829">
                  <c:v>0.52178329219834074</c:v>
                </c:pt>
                <c:pt idx="4830">
                  <c:v>0.43961544389010065</c:v>
                </c:pt>
                <c:pt idx="4831">
                  <c:v>0.43225214246470745</c:v>
                </c:pt>
                <c:pt idx="4832">
                  <c:v>0.40565780181245581</c:v>
                </c:pt>
                <c:pt idx="4833">
                  <c:v>0.39447768144790851</c:v>
                </c:pt>
                <c:pt idx="4834">
                  <c:v>0.3455324412307248</c:v>
                </c:pt>
                <c:pt idx="4835">
                  <c:v>0.34787865481919084</c:v>
                </c:pt>
                <c:pt idx="4836">
                  <c:v>0.22039242255395947</c:v>
                </c:pt>
                <c:pt idx="4837">
                  <c:v>0.22748222860427803</c:v>
                </c:pt>
                <c:pt idx="4838">
                  <c:v>0.25516617377350814</c:v>
                </c:pt>
                <c:pt idx="4839">
                  <c:v>0.3649218080538294</c:v>
                </c:pt>
                <c:pt idx="4840">
                  <c:v>0.3715370597872743</c:v>
                </c:pt>
                <c:pt idx="4841">
                  <c:v>0.42536472773979417</c:v>
                </c:pt>
                <c:pt idx="4842">
                  <c:v>0.38898948816793499</c:v>
                </c:pt>
                <c:pt idx="4843">
                  <c:v>0.30589353998725693</c:v>
                </c:pt>
                <c:pt idx="4844">
                  <c:v>0.23969837469780317</c:v>
                </c:pt>
                <c:pt idx="4845">
                  <c:v>0.20855997935856516</c:v>
                </c:pt>
                <c:pt idx="4846">
                  <c:v>0.25336115623253247</c:v>
                </c:pt>
                <c:pt idx="4847">
                  <c:v>0.39243990272956353</c:v>
                </c:pt>
                <c:pt idx="4848">
                  <c:v>0.26666013242867781</c:v>
                </c:pt>
                <c:pt idx="4849">
                  <c:v>0.26020666841278867</c:v>
                </c:pt>
                <c:pt idx="4850">
                  <c:v>0.25646471716967778</c:v>
                </c:pt>
                <c:pt idx="4851">
                  <c:v>0.32590762406801199</c:v>
                </c:pt>
                <c:pt idx="4852">
                  <c:v>0.26108481423737695</c:v>
                </c:pt>
                <c:pt idx="4853">
                  <c:v>0.14836693328345202</c:v>
                </c:pt>
                <c:pt idx="4854">
                  <c:v>0.1959379443483043</c:v>
                </c:pt>
                <c:pt idx="4855">
                  <c:v>0.18100082950281893</c:v>
                </c:pt>
                <c:pt idx="4856">
                  <c:v>8.3347928395000798E-2</c:v>
                </c:pt>
                <c:pt idx="4857">
                  <c:v>5.9658769979087423E-2</c:v>
                </c:pt>
                <c:pt idx="4858">
                  <c:v>3.2951048335423373E-2</c:v>
                </c:pt>
                <c:pt idx="4859">
                  <c:v>8.016303404243641E-2</c:v>
                </c:pt>
                <c:pt idx="4860">
                  <c:v>4.0168235724679306E-2</c:v>
                </c:pt>
                <c:pt idx="4861">
                  <c:v>5.2968886655273328E-2</c:v>
                </c:pt>
                <c:pt idx="4862">
                  <c:v>0.10266444534942215</c:v>
                </c:pt>
                <c:pt idx="4863">
                  <c:v>0.15968017708255036</c:v>
                </c:pt>
                <c:pt idx="4864">
                  <c:v>0.16020049920354704</c:v>
                </c:pt>
                <c:pt idx="4865">
                  <c:v>0.12052988826520875</c:v>
                </c:pt>
                <c:pt idx="4866">
                  <c:v>0.17256521948456258</c:v>
                </c:pt>
                <c:pt idx="4867">
                  <c:v>0.18473310344274849</c:v>
                </c:pt>
                <c:pt idx="4868">
                  <c:v>0.23975851947489013</c:v>
                </c:pt>
                <c:pt idx="4869">
                  <c:v>0.24689459677324749</c:v>
                </c:pt>
                <c:pt idx="4870">
                  <c:v>0.24689459677324749</c:v>
                </c:pt>
                <c:pt idx="4871">
                  <c:v>0.26747228196524059</c:v>
                </c:pt>
                <c:pt idx="4872">
                  <c:v>0.30091334326126518</c:v>
                </c:pt>
                <c:pt idx="4873">
                  <c:v>0.24920109136269372</c:v>
                </c:pt>
                <c:pt idx="4874">
                  <c:v>0.30815802427559386</c:v>
                </c:pt>
                <c:pt idx="4875">
                  <c:v>0.47214804440534891</c:v>
                </c:pt>
                <c:pt idx="4876">
                  <c:v>0.32623758584692703</c:v>
                </c:pt>
                <c:pt idx="4877">
                  <c:v>0.32025855030358458</c:v>
                </c:pt>
                <c:pt idx="4878">
                  <c:v>0.35647531277039762</c:v>
                </c:pt>
                <c:pt idx="4879">
                  <c:v>0.36837705011980859</c:v>
                </c:pt>
                <c:pt idx="4880">
                  <c:v>0.15995218377069484</c:v>
                </c:pt>
                <c:pt idx="4881">
                  <c:v>0.2374875893305827</c:v>
                </c:pt>
                <c:pt idx="4882">
                  <c:v>0.14606807892898288</c:v>
                </c:pt>
                <c:pt idx="4883">
                  <c:v>0.20923842088517403</c:v>
                </c:pt>
                <c:pt idx="4884">
                  <c:v>0.3497481174967963</c:v>
                </c:pt>
                <c:pt idx="4885">
                  <c:v>0.29044307062574787</c:v>
                </c:pt>
                <c:pt idx="4886">
                  <c:v>0.2219560515641413</c:v>
                </c:pt>
                <c:pt idx="4887">
                  <c:v>0.19158165728873355</c:v>
                </c:pt>
                <c:pt idx="4888">
                  <c:v>0.27994016585643028</c:v>
                </c:pt>
                <c:pt idx="4889">
                  <c:v>0.32635647182393113</c:v>
                </c:pt>
                <c:pt idx="4890">
                  <c:v>0.14565957208758995</c:v>
                </c:pt>
                <c:pt idx="4891">
                  <c:v>0.26539417905593399</c:v>
                </c:pt>
                <c:pt idx="4892">
                  <c:v>0.30658849940634392</c:v>
                </c:pt>
                <c:pt idx="4893">
                  <c:v>0.25070655973971046</c:v>
                </c:pt>
                <c:pt idx="4894">
                  <c:v>0.23136311233155712</c:v>
                </c:pt>
                <c:pt idx="4895">
                  <c:v>0.18204116069534848</c:v>
                </c:pt>
                <c:pt idx="4896">
                  <c:v>5.1926414236442474E-2</c:v>
                </c:pt>
                <c:pt idx="4897">
                  <c:v>-2.6575728025986928E-4</c:v>
                </c:pt>
                <c:pt idx="4898">
                  <c:v>-0.37389289941854326</c:v>
                </c:pt>
                <c:pt idx="4899">
                  <c:v>-0.52184826186822231</c:v>
                </c:pt>
                <c:pt idx="4900">
                  <c:v>-0.2861474903585105</c:v>
                </c:pt>
                <c:pt idx="4901">
                  <c:v>-4.2877184827833939E-2</c:v>
                </c:pt>
                <c:pt idx="4902">
                  <c:v>-0.31302265706387483</c:v>
                </c:pt>
                <c:pt idx="4903">
                  <c:v>-0.31528300027278777</c:v>
                </c:pt>
                <c:pt idx="4904">
                  <c:v>-0.35019583839787244</c:v>
                </c:pt>
                <c:pt idx="4905">
                  <c:v>-0.13570638969322812</c:v>
                </c:pt>
                <c:pt idx="4906">
                  <c:v>-0.11627188937531328</c:v>
                </c:pt>
                <c:pt idx="4907">
                  <c:v>-0.37912905298060778</c:v>
                </c:pt>
                <c:pt idx="4908">
                  <c:v>-0.18385361007156423</c:v>
                </c:pt>
                <c:pt idx="4909">
                  <c:v>-0.28410169941885305</c:v>
                </c:pt>
                <c:pt idx="4910">
                  <c:v>-0.37562834285813962</c:v>
                </c:pt>
                <c:pt idx="4911">
                  <c:v>-4.4064066673681804E-2</c:v>
                </c:pt>
                <c:pt idx="4912">
                  <c:v>-0.20265413504924645</c:v>
                </c:pt>
                <c:pt idx="4913">
                  <c:v>-0.1367220379743837</c:v>
                </c:pt>
                <c:pt idx="4914">
                  <c:v>-8.324198882328461E-2</c:v>
                </c:pt>
                <c:pt idx="4915">
                  <c:v>-0.13568143062802601</c:v>
                </c:pt>
                <c:pt idx="4916">
                  <c:v>3.3666120297147897E-2</c:v>
                </c:pt>
                <c:pt idx="4917">
                  <c:v>-6.7991030105735914E-2</c:v>
                </c:pt>
                <c:pt idx="4918">
                  <c:v>-0.24741688291595648</c:v>
                </c:pt>
                <c:pt idx="4919">
                  <c:v>-0.14301118718402192</c:v>
                </c:pt>
                <c:pt idx="4920">
                  <c:v>-0.12088220842906998</c:v>
                </c:pt>
                <c:pt idx="4921">
                  <c:v>-0.17186917176364921</c:v>
                </c:pt>
                <c:pt idx="4922">
                  <c:v>-0.29603362551845447</c:v>
                </c:pt>
                <c:pt idx="4923">
                  <c:v>-0.11018845408835633</c:v>
                </c:pt>
                <c:pt idx="4924">
                  <c:v>-0.1356847229430293</c:v>
                </c:pt>
                <c:pt idx="4925">
                  <c:v>-0.21996965302169294</c:v>
                </c:pt>
                <c:pt idx="4926">
                  <c:v>-0.12227367333554956</c:v>
                </c:pt>
                <c:pt idx="4927">
                  <c:v>-0.23208684520303613</c:v>
                </c:pt>
                <c:pt idx="4928">
                  <c:v>-0.536989344484751</c:v>
                </c:pt>
                <c:pt idx="4929">
                  <c:v>-0.30547758139937725</c:v>
                </c:pt>
                <c:pt idx="4930">
                  <c:v>-0.14988742163490515</c:v>
                </c:pt>
                <c:pt idx="4931">
                  <c:v>-4.0105186736995369E-2</c:v>
                </c:pt>
                <c:pt idx="4932">
                  <c:v>-4.537045743101064E-2</c:v>
                </c:pt>
                <c:pt idx="4933">
                  <c:v>-4.537045743101064E-2</c:v>
                </c:pt>
                <c:pt idx="4934">
                  <c:v>3.8663908197270641E-2</c:v>
                </c:pt>
                <c:pt idx="4935">
                  <c:v>-0.17436427477664199</c:v>
                </c:pt>
                <c:pt idx="4936">
                  <c:v>-6.0912901085925383E-2</c:v>
                </c:pt>
                <c:pt idx="4937">
                  <c:v>-3.0630430895639875E-2</c:v>
                </c:pt>
                <c:pt idx="4938">
                  <c:v>-8.1365874681876726E-2</c:v>
                </c:pt>
                <c:pt idx="4939">
                  <c:v>-6.040428045019873E-2</c:v>
                </c:pt>
                <c:pt idx="4940">
                  <c:v>3.6408389218216906E-3</c:v>
                </c:pt>
                <c:pt idx="4941">
                  <c:v>-0.11556449586320948</c:v>
                </c:pt>
                <c:pt idx="4942">
                  <c:v>-8.6320933521693899E-2</c:v>
                </c:pt>
                <c:pt idx="4943">
                  <c:v>-8.2504359365788829E-2</c:v>
                </c:pt>
                <c:pt idx="4944">
                  <c:v>-0.18697654794680219</c:v>
                </c:pt>
                <c:pt idx="4945">
                  <c:v>-0.14627639836605183</c:v>
                </c:pt>
                <c:pt idx="4946">
                  <c:v>-5.2006414120524633E-2</c:v>
                </c:pt>
                <c:pt idx="4947">
                  <c:v>-9.860925409993189E-2</c:v>
                </c:pt>
                <c:pt idx="4948">
                  <c:v>-0.18315975667567438</c:v>
                </c:pt>
                <c:pt idx="4949">
                  <c:v>-0.21607793912025966</c:v>
                </c:pt>
                <c:pt idx="4950">
                  <c:v>-0.23979321177898599</c:v>
                </c:pt>
                <c:pt idx="4951">
                  <c:v>-0.28508463997406974</c:v>
                </c:pt>
                <c:pt idx="4952">
                  <c:v>-0.24226854544005505</c:v>
                </c:pt>
                <c:pt idx="4953">
                  <c:v>-0.24226854544005505</c:v>
                </c:pt>
                <c:pt idx="4954">
                  <c:v>-0.21375653771241074</c:v>
                </c:pt>
                <c:pt idx="4955">
                  <c:v>-0.14629663476973245</c:v>
                </c:pt>
                <c:pt idx="4956">
                  <c:v>-0.10993752409404506</c:v>
                </c:pt>
                <c:pt idx="4957">
                  <c:v>-0.10059149394467858</c:v>
                </c:pt>
                <c:pt idx="4958">
                  <c:v>-0.10059149394467858</c:v>
                </c:pt>
                <c:pt idx="4959">
                  <c:v>-5.5594535830523963E-2</c:v>
                </c:pt>
                <c:pt idx="4960">
                  <c:v>-8.4457681899242645E-2</c:v>
                </c:pt>
                <c:pt idx="4961">
                  <c:v>-0.12443150999360326</c:v>
                </c:pt>
                <c:pt idx="4962">
                  <c:v>-0.17595924812572306</c:v>
                </c:pt>
                <c:pt idx="4963">
                  <c:v>-0.23284304489036506</c:v>
                </c:pt>
                <c:pt idx="4964">
                  <c:v>-0.22440944750340183</c:v>
                </c:pt>
                <c:pt idx="4965">
                  <c:v>-0.2915674177306059</c:v>
                </c:pt>
                <c:pt idx="4966">
                  <c:v>-0.31480679407717138</c:v>
                </c:pt>
                <c:pt idx="4967">
                  <c:v>-0.36422416096522442</c:v>
                </c:pt>
                <c:pt idx="4968">
                  <c:v>-0.47347696878534495</c:v>
                </c:pt>
                <c:pt idx="4969">
                  <c:v>-0.48894378141881972</c:v>
                </c:pt>
                <c:pt idx="4970">
                  <c:v>-0.48894378141881972</c:v>
                </c:pt>
                <c:pt idx="4971">
                  <c:v>-0.56955236537263154</c:v>
                </c:pt>
                <c:pt idx="4972">
                  <c:v>-0.49119295283751446</c:v>
                </c:pt>
                <c:pt idx="4973">
                  <c:v>-0.42010096612981773</c:v>
                </c:pt>
                <c:pt idx="4974">
                  <c:v>-0.43048567204727151</c:v>
                </c:pt>
                <c:pt idx="4975">
                  <c:v>-0.4403306210856075</c:v>
                </c:pt>
                <c:pt idx="4976">
                  <c:v>-0.41024012019109019</c:v>
                </c:pt>
                <c:pt idx="4977">
                  <c:v>-0.35060001285392983</c:v>
                </c:pt>
                <c:pt idx="4978">
                  <c:v>-0.43380581611909236</c:v>
                </c:pt>
                <c:pt idx="4979">
                  <c:v>-0.50419812146775655</c:v>
                </c:pt>
                <c:pt idx="4980">
                  <c:v>-0.61020131148762202</c:v>
                </c:pt>
                <c:pt idx="4981">
                  <c:v>-0.56392188931179055</c:v>
                </c:pt>
                <c:pt idx="4982">
                  <c:v>-0.63694038596001035</c:v>
                </c:pt>
                <c:pt idx="4983">
                  <c:v>-0.63430768556529604</c:v>
                </c:pt>
                <c:pt idx="4984">
                  <c:v>-0.59296910013670046</c:v>
                </c:pt>
                <c:pt idx="4985">
                  <c:v>-0.57724996437975284</c:v>
                </c:pt>
                <c:pt idx="4986">
                  <c:v>-0.75539162818108585</c:v>
                </c:pt>
                <c:pt idx="4987">
                  <c:v>-0.70251634314369293</c:v>
                </c:pt>
                <c:pt idx="4988">
                  <c:v>-0.74536526593034924</c:v>
                </c:pt>
                <c:pt idx="4989">
                  <c:v>-0.8114847085020207</c:v>
                </c:pt>
                <c:pt idx="4990">
                  <c:v>-0.8114847085020207</c:v>
                </c:pt>
                <c:pt idx="4991">
                  <c:v>-0.95459994843409035</c:v>
                </c:pt>
                <c:pt idx="4992">
                  <c:v>-0.94873824928888206</c:v>
                </c:pt>
                <c:pt idx="4993">
                  <c:v>-0.93404443533831272</c:v>
                </c:pt>
                <c:pt idx="4994">
                  <c:v>-1.0469528699777186</c:v>
                </c:pt>
                <c:pt idx="4995">
                  <c:v>-1.1072068138117501</c:v>
                </c:pt>
                <c:pt idx="4996">
                  <c:v>-1.0077133427875902</c:v>
                </c:pt>
                <c:pt idx="4997">
                  <c:v>-1.0258378143765889</c:v>
                </c:pt>
                <c:pt idx="4998">
                  <c:v>-0.99438877920254931</c:v>
                </c:pt>
                <c:pt idx="4999">
                  <c:v>-1.1669683597105824</c:v>
                </c:pt>
                <c:pt idx="5000">
                  <c:v>-1.3343492836391764</c:v>
                </c:pt>
                <c:pt idx="5001">
                  <c:v>-1.3914839580541551</c:v>
                </c:pt>
                <c:pt idx="5002">
                  <c:v>-1.3460727810409527</c:v>
                </c:pt>
                <c:pt idx="5003">
                  <c:v>-1.4676746667675962</c:v>
                </c:pt>
                <c:pt idx="5004">
                  <c:v>-1.4186381596475692</c:v>
                </c:pt>
                <c:pt idx="5005">
                  <c:v>-1.361235896255772</c:v>
                </c:pt>
                <c:pt idx="5006">
                  <c:v>-1.2727805459366204</c:v>
                </c:pt>
                <c:pt idx="5007">
                  <c:v>-1.329409558918202</c:v>
                </c:pt>
                <c:pt idx="5008">
                  <c:v>-1.2290890923008495</c:v>
                </c:pt>
                <c:pt idx="5009">
                  <c:v>-1.1787429031451417</c:v>
                </c:pt>
                <c:pt idx="5010">
                  <c:v>-1.0553066439374073</c:v>
                </c:pt>
                <c:pt idx="5011">
                  <c:v>-1.055557469547725</c:v>
                </c:pt>
                <c:pt idx="5012">
                  <c:v>-1.0005637247182584</c:v>
                </c:pt>
                <c:pt idx="5013">
                  <c:v>-1.0956403993383039</c:v>
                </c:pt>
                <c:pt idx="5014">
                  <c:v>-1.1595646460966718</c:v>
                </c:pt>
                <c:pt idx="5015">
                  <c:v>-0.97701612209026722</c:v>
                </c:pt>
                <c:pt idx="5016">
                  <c:v>-0.98384958401626099</c:v>
                </c:pt>
                <c:pt idx="5017">
                  <c:v>-0.95058210100784857</c:v>
                </c:pt>
                <c:pt idx="5018">
                  <c:v>-1.0156975420482801</c:v>
                </c:pt>
                <c:pt idx="5019">
                  <c:v>-1.0114505487169181</c:v>
                </c:pt>
                <c:pt idx="5020">
                  <c:v>-1.1508956045697127</c:v>
                </c:pt>
                <c:pt idx="5021">
                  <c:v>-1.1594488340605533</c:v>
                </c:pt>
                <c:pt idx="5022">
                  <c:v>-1.1098729097089812</c:v>
                </c:pt>
                <c:pt idx="5023">
                  <c:v>-1.0779817851603162</c:v>
                </c:pt>
                <c:pt idx="5024">
                  <c:v>-1.0731461017032868</c:v>
                </c:pt>
                <c:pt idx="5025">
                  <c:v>-1.0852426277580816</c:v>
                </c:pt>
                <c:pt idx="5026">
                  <c:v>-1.104528760251652</c:v>
                </c:pt>
                <c:pt idx="5027">
                  <c:v>-1.1332815464178336</c:v>
                </c:pt>
                <c:pt idx="5028">
                  <c:v>-1.0540538647934592</c:v>
                </c:pt>
                <c:pt idx="5029">
                  <c:v>-1.0540538647934592</c:v>
                </c:pt>
                <c:pt idx="5030">
                  <c:v>-1.0308170032452437</c:v>
                </c:pt>
                <c:pt idx="5031">
                  <c:v>-1.1057584465368291</c:v>
                </c:pt>
                <c:pt idx="5032">
                  <c:v>-0.97959055104075599</c:v>
                </c:pt>
                <c:pt idx="5033">
                  <c:v>-1.0350771348551333</c:v>
                </c:pt>
                <c:pt idx="5034">
                  <c:v>-0.99533568381755955</c:v>
                </c:pt>
                <c:pt idx="5035">
                  <c:v>-1.132521986051527</c:v>
                </c:pt>
                <c:pt idx="5036">
                  <c:v>-1.0910884565418943</c:v>
                </c:pt>
                <c:pt idx="5037">
                  <c:v>-1.1843134070132042</c:v>
                </c:pt>
                <c:pt idx="5038">
                  <c:v>-1.1097784158756141</c:v>
                </c:pt>
                <c:pt idx="5039">
                  <c:v>-1.1417722245983488</c:v>
                </c:pt>
                <c:pt idx="5040">
                  <c:v>-1.1760391143360258</c:v>
                </c:pt>
                <c:pt idx="5041">
                  <c:v>-1.1780296716117735</c:v>
                </c:pt>
                <c:pt idx="5042">
                  <c:v>-1.1378573133598084</c:v>
                </c:pt>
                <c:pt idx="5043">
                  <c:v>-1.1738060491925912</c:v>
                </c:pt>
                <c:pt idx="5044">
                  <c:v>-1.1259290459273545</c:v>
                </c:pt>
                <c:pt idx="5045">
                  <c:v>-0.98389121306705363</c:v>
                </c:pt>
                <c:pt idx="5046">
                  <c:v>-0.97931846184599625</c:v>
                </c:pt>
                <c:pt idx="5047">
                  <c:v>-0.81996660608711669</c:v>
                </c:pt>
                <c:pt idx="5048">
                  <c:v>-0.75644612389516441</c:v>
                </c:pt>
                <c:pt idx="5049">
                  <c:v>-0.61278918489065004</c:v>
                </c:pt>
                <c:pt idx="5050">
                  <c:v>-0.80663751307490406</c:v>
                </c:pt>
                <c:pt idx="5051">
                  <c:v>-0.7432833311424567</c:v>
                </c:pt>
                <c:pt idx="5052">
                  <c:v>-0.77758802229298596</c:v>
                </c:pt>
                <c:pt idx="5053">
                  <c:v>-0.7933193511278237</c:v>
                </c:pt>
                <c:pt idx="5054">
                  <c:v>-0.87046083441441979</c:v>
                </c:pt>
                <c:pt idx="5055">
                  <c:v>-0.80608067878311063</c:v>
                </c:pt>
                <c:pt idx="5056">
                  <c:v>-0.83535341867999591</c:v>
                </c:pt>
                <c:pt idx="5057">
                  <c:v>-0.85829435247620833</c:v>
                </c:pt>
                <c:pt idx="5058">
                  <c:v>-0.87891512035161545</c:v>
                </c:pt>
                <c:pt idx="5059">
                  <c:v>-0.87875558502423723</c:v>
                </c:pt>
                <c:pt idx="5060">
                  <c:v>-0.87875558502423723</c:v>
                </c:pt>
                <c:pt idx="5061">
                  <c:v>-0.88558054759687477</c:v>
                </c:pt>
                <c:pt idx="5062">
                  <c:v>-0.99675834206264469</c:v>
                </c:pt>
                <c:pt idx="5063">
                  <c:v>-0.93270298336968549</c:v>
                </c:pt>
                <c:pt idx="5064">
                  <c:v>-0.89619581185193731</c:v>
                </c:pt>
                <c:pt idx="5065">
                  <c:v>-0.87648674704821761</c:v>
                </c:pt>
                <c:pt idx="5066">
                  <c:v>-0.89232675654683802</c:v>
                </c:pt>
                <c:pt idx="5067">
                  <c:v>-0.99006405582641643</c:v>
                </c:pt>
                <c:pt idx="5068">
                  <c:v>-0.97783009837221146</c:v>
                </c:pt>
                <c:pt idx="5069">
                  <c:v>-1.0022321409986357</c:v>
                </c:pt>
                <c:pt idx="5070">
                  <c:v>-0.98085230656399958</c:v>
                </c:pt>
                <c:pt idx="5071">
                  <c:v>-1.0231432866709342</c:v>
                </c:pt>
                <c:pt idx="5072">
                  <c:v>-1.0285979105532777</c:v>
                </c:pt>
                <c:pt idx="5073">
                  <c:v>-1.0059480861259489</c:v>
                </c:pt>
                <c:pt idx="5074">
                  <c:v>-0.97455453130539793</c:v>
                </c:pt>
                <c:pt idx="5075">
                  <c:v>-1.0378452895678869</c:v>
                </c:pt>
                <c:pt idx="5076">
                  <c:v>-1.0814162306938744</c:v>
                </c:pt>
                <c:pt idx="5077">
                  <c:v>-1.1503707647132866</c:v>
                </c:pt>
                <c:pt idx="5078">
                  <c:v>-1.0606615145366745</c:v>
                </c:pt>
                <c:pt idx="5079">
                  <c:v>-1.1173572385591397</c:v>
                </c:pt>
                <c:pt idx="5080">
                  <c:v>-1.1638294832510729</c:v>
                </c:pt>
                <c:pt idx="5081">
                  <c:v>-1.1332080788613756</c:v>
                </c:pt>
                <c:pt idx="5082">
                  <c:v>-1.1927762648763089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29-2549-9D62-D0C5D20E3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076432"/>
        <c:axId val="871110240"/>
      </c:lineChart>
      <c:catAx>
        <c:axId val="87107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871110240"/>
        <c:crosses val="autoZero"/>
        <c:auto val="1"/>
        <c:lblAlgn val="ctr"/>
        <c:lblOffset val="100"/>
        <c:noMultiLvlLbl val="0"/>
      </c:catAx>
      <c:valAx>
        <c:axId val="87111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87107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'Operação Long-Short'!$D$3</c:f>
              <c:strCache>
                <c:ptCount val="1"/>
                <c:pt idx="0">
                  <c:v> S&amp;P500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'Operação Long-Short'!$D$4:$D$5086</c:f>
              <c:numCache>
                <c:formatCode>_(* #,##0_);_(* \(#,##0\);_(* "-"??_);_(@_)</c:formatCode>
                <c:ptCount val="5083"/>
                <c:pt idx="0">
                  <c:v>353.4</c:v>
                </c:pt>
                <c:pt idx="1">
                  <c:v>359.6</c:v>
                </c:pt>
                <c:pt idx="2">
                  <c:v>358.7</c:v>
                </c:pt>
                <c:pt idx="3">
                  <c:v>355.6</c:v>
                </c:pt>
                <c:pt idx="4">
                  <c:v>352.2</c:v>
                </c:pt>
                <c:pt idx="5">
                  <c:v>353.7</c:v>
                </c:pt>
                <c:pt idx="6">
                  <c:v>349.6</c:v>
                </c:pt>
                <c:pt idx="7">
                  <c:v>347.3</c:v>
                </c:pt>
                <c:pt idx="8">
                  <c:v>348.5</c:v>
                </c:pt>
                <c:pt idx="9">
                  <c:v>339.9</c:v>
                </c:pt>
                <c:pt idx="10">
                  <c:v>337</c:v>
                </c:pt>
                <c:pt idx="11">
                  <c:v>340.7</c:v>
                </c:pt>
                <c:pt idx="12">
                  <c:v>337.4</c:v>
                </c:pt>
                <c:pt idx="13">
                  <c:v>338.1</c:v>
                </c:pt>
                <c:pt idx="14">
                  <c:v>339.1</c:v>
                </c:pt>
                <c:pt idx="15">
                  <c:v>330.3</c:v>
                </c:pt>
                <c:pt idx="16">
                  <c:v>331.6</c:v>
                </c:pt>
                <c:pt idx="17">
                  <c:v>330.2</c:v>
                </c:pt>
                <c:pt idx="18">
                  <c:v>326</c:v>
                </c:pt>
                <c:pt idx="19">
                  <c:v>325.8</c:v>
                </c:pt>
                <c:pt idx="20">
                  <c:v>325.2</c:v>
                </c:pt>
                <c:pt idx="21">
                  <c:v>322.89999999999998</c:v>
                </c:pt>
                <c:pt idx="22">
                  <c:v>329</c:v>
                </c:pt>
                <c:pt idx="23">
                  <c:v>328.7</c:v>
                </c:pt>
                <c:pt idx="24">
                  <c:v>330.9</c:v>
                </c:pt>
                <c:pt idx="25">
                  <c:v>331.8</c:v>
                </c:pt>
                <c:pt idx="26">
                  <c:v>329.6</c:v>
                </c:pt>
                <c:pt idx="27">
                  <c:v>333.7</c:v>
                </c:pt>
                <c:pt idx="28">
                  <c:v>332.9</c:v>
                </c:pt>
                <c:pt idx="29">
                  <c:v>333.6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334.8</c:v>
                </c:pt>
                <c:pt idx="34">
                  <c:v>332.7</c:v>
                </c:pt>
                <c:pt idx="35">
                  <c:v>332.7</c:v>
                </c:pt>
                <c:pt idx="36">
                  <c:v>327.9</c:v>
                </c:pt>
                <c:pt idx="37">
                  <c:v>327.60000000000002</c:v>
                </c:pt>
                <c:pt idx="38">
                  <c:v>325.7</c:v>
                </c:pt>
                <c:pt idx="39">
                  <c:v>324.10000000000002</c:v>
                </c:pt>
                <c:pt idx="40">
                  <c:v>328.6</c:v>
                </c:pt>
                <c:pt idx="41">
                  <c:v>330.2</c:v>
                </c:pt>
                <c:pt idx="42">
                  <c:v>331.8</c:v>
                </c:pt>
                <c:pt idx="43">
                  <c:v>332.7</c:v>
                </c:pt>
                <c:pt idx="44">
                  <c:v>335.5</c:v>
                </c:pt>
                <c:pt idx="45">
                  <c:v>333.7</c:v>
                </c:pt>
                <c:pt idx="46">
                  <c:v>337.9</c:v>
                </c:pt>
                <c:pt idx="47">
                  <c:v>336.9</c:v>
                </c:pt>
                <c:pt idx="48">
                  <c:v>340.2</c:v>
                </c:pt>
                <c:pt idx="49">
                  <c:v>337.9</c:v>
                </c:pt>
                <c:pt idx="50">
                  <c:v>338.6</c:v>
                </c:pt>
                <c:pt idx="51">
                  <c:v>336</c:v>
                </c:pt>
                <c:pt idx="52">
                  <c:v>336.8</c:v>
                </c:pt>
                <c:pt idx="53">
                  <c:v>338</c:v>
                </c:pt>
                <c:pt idx="54">
                  <c:v>341.9</c:v>
                </c:pt>
                <c:pt idx="55">
                  <c:v>343.5</c:v>
                </c:pt>
                <c:pt idx="56">
                  <c:v>341.5</c:v>
                </c:pt>
                <c:pt idx="57">
                  <c:v>339.7</c:v>
                </c:pt>
                <c:pt idx="58">
                  <c:v>335.6</c:v>
                </c:pt>
                <c:pt idx="59">
                  <c:v>337.2</c:v>
                </c:pt>
                <c:pt idx="60">
                  <c:v>337.6</c:v>
                </c:pt>
                <c:pt idx="61">
                  <c:v>341.5</c:v>
                </c:pt>
                <c:pt idx="62">
                  <c:v>342</c:v>
                </c:pt>
                <c:pt idx="63">
                  <c:v>340.7</c:v>
                </c:pt>
                <c:pt idx="64">
                  <c:v>339.9</c:v>
                </c:pt>
                <c:pt idx="65">
                  <c:v>338.7</c:v>
                </c:pt>
                <c:pt idx="66">
                  <c:v>343.6</c:v>
                </c:pt>
                <c:pt idx="67">
                  <c:v>341</c:v>
                </c:pt>
                <c:pt idx="68">
                  <c:v>340.7</c:v>
                </c:pt>
                <c:pt idx="69">
                  <c:v>340</c:v>
                </c:pt>
                <c:pt idx="70">
                  <c:v>341.3</c:v>
                </c:pt>
                <c:pt idx="71">
                  <c:v>342</c:v>
                </c:pt>
                <c:pt idx="72">
                  <c:v>341.9</c:v>
                </c:pt>
                <c:pt idx="73">
                  <c:v>344.3</c:v>
                </c:pt>
                <c:pt idx="74">
                  <c:v>344.3</c:v>
                </c:pt>
                <c:pt idx="75">
                  <c:v>344.7</c:v>
                </c:pt>
                <c:pt idx="76">
                  <c:v>344.6</c:v>
                </c:pt>
                <c:pt idx="77">
                  <c:v>340.7</c:v>
                </c:pt>
                <c:pt idx="78">
                  <c:v>338</c:v>
                </c:pt>
                <c:pt idx="79">
                  <c:v>335.1</c:v>
                </c:pt>
                <c:pt idx="80">
                  <c:v>331</c:v>
                </c:pt>
                <c:pt idx="81">
                  <c:v>330.3</c:v>
                </c:pt>
                <c:pt idx="82">
                  <c:v>332</c:v>
                </c:pt>
                <c:pt idx="83">
                  <c:v>332.9</c:v>
                </c:pt>
                <c:pt idx="84">
                  <c:v>329.1</c:v>
                </c:pt>
                <c:pt idx="85">
                  <c:v>330.8</c:v>
                </c:pt>
                <c:pt idx="86">
                  <c:v>332.2</c:v>
                </c:pt>
                <c:pt idx="87">
                  <c:v>334.4</c:v>
                </c:pt>
                <c:pt idx="88">
                  <c:v>335.5</c:v>
                </c:pt>
                <c:pt idx="89">
                  <c:v>338.3</c:v>
                </c:pt>
                <c:pt idx="90">
                  <c:v>340.5</c:v>
                </c:pt>
                <c:pt idx="91">
                  <c:v>342</c:v>
                </c:pt>
                <c:pt idx="92">
                  <c:v>342.8</c:v>
                </c:pt>
                <c:pt idx="93">
                  <c:v>343.8</c:v>
                </c:pt>
                <c:pt idx="94">
                  <c:v>352</c:v>
                </c:pt>
                <c:pt idx="95">
                  <c:v>354.7</c:v>
                </c:pt>
                <c:pt idx="96">
                  <c:v>354.2</c:v>
                </c:pt>
                <c:pt idx="97">
                  <c:v>354</c:v>
                </c:pt>
                <c:pt idx="98">
                  <c:v>354.4</c:v>
                </c:pt>
                <c:pt idx="99">
                  <c:v>354.6</c:v>
                </c:pt>
                <c:pt idx="100">
                  <c:v>358</c:v>
                </c:pt>
                <c:pt idx="101">
                  <c:v>358.4</c:v>
                </c:pt>
                <c:pt idx="102">
                  <c:v>359.2</c:v>
                </c:pt>
                <c:pt idx="103">
                  <c:v>358.4</c:v>
                </c:pt>
                <c:pt idx="104">
                  <c:v>354.5</c:v>
                </c:pt>
                <c:pt idx="105">
                  <c:v>354.5</c:v>
                </c:pt>
                <c:pt idx="106">
                  <c:v>360.6</c:v>
                </c:pt>
                <c:pt idx="107">
                  <c:v>360.8</c:v>
                </c:pt>
                <c:pt idx="108">
                  <c:v>361.2</c:v>
                </c:pt>
                <c:pt idx="109">
                  <c:v>363.1</c:v>
                </c:pt>
                <c:pt idx="110">
                  <c:v>367.4</c:v>
                </c:pt>
                <c:pt idx="111">
                  <c:v>366.6</c:v>
                </c:pt>
                <c:pt idx="112">
                  <c:v>364.9</c:v>
                </c:pt>
                <c:pt idx="113">
                  <c:v>363.1</c:v>
                </c:pt>
                <c:pt idx="114">
                  <c:v>358.7</c:v>
                </c:pt>
                <c:pt idx="115">
                  <c:v>361.6</c:v>
                </c:pt>
                <c:pt idx="116">
                  <c:v>366.2</c:v>
                </c:pt>
                <c:pt idx="117">
                  <c:v>364.9</c:v>
                </c:pt>
                <c:pt idx="118">
                  <c:v>362.9</c:v>
                </c:pt>
                <c:pt idx="119">
                  <c:v>362.9</c:v>
                </c:pt>
                <c:pt idx="120">
                  <c:v>356.8</c:v>
                </c:pt>
                <c:pt idx="121">
                  <c:v>358.4</c:v>
                </c:pt>
                <c:pt idx="122">
                  <c:v>359.1</c:v>
                </c:pt>
                <c:pt idx="123">
                  <c:v>360.4</c:v>
                </c:pt>
                <c:pt idx="124">
                  <c:v>355.4</c:v>
                </c:pt>
                <c:pt idx="125">
                  <c:v>352.3</c:v>
                </c:pt>
                <c:pt idx="126">
                  <c:v>352</c:v>
                </c:pt>
                <c:pt idx="127">
                  <c:v>355.1</c:v>
                </c:pt>
                <c:pt idx="128">
                  <c:v>357.6</c:v>
                </c:pt>
                <c:pt idx="129">
                  <c:v>358</c:v>
                </c:pt>
                <c:pt idx="130">
                  <c:v>359.5</c:v>
                </c:pt>
                <c:pt idx="131">
                  <c:v>360.1</c:v>
                </c:pt>
                <c:pt idx="132">
                  <c:v>360.1</c:v>
                </c:pt>
                <c:pt idx="133">
                  <c:v>355.6</c:v>
                </c:pt>
                <c:pt idx="134">
                  <c:v>358.4</c:v>
                </c:pt>
                <c:pt idx="135">
                  <c:v>359.5</c:v>
                </c:pt>
                <c:pt idx="136">
                  <c:v>356.4</c:v>
                </c:pt>
                <c:pt idx="137">
                  <c:v>361.2</c:v>
                </c:pt>
                <c:pt idx="138">
                  <c:v>365.4</c:v>
                </c:pt>
                <c:pt idx="139">
                  <c:v>367.3</c:v>
                </c:pt>
                <c:pt idx="140">
                  <c:v>368.9</c:v>
                </c:pt>
                <c:pt idx="141">
                  <c:v>367.5</c:v>
                </c:pt>
                <c:pt idx="142">
                  <c:v>364.2</c:v>
                </c:pt>
                <c:pt idx="143">
                  <c:v>365.3</c:v>
                </c:pt>
                <c:pt idx="144">
                  <c:v>361.6</c:v>
                </c:pt>
                <c:pt idx="145">
                  <c:v>355.3</c:v>
                </c:pt>
                <c:pt idx="146">
                  <c:v>355.7</c:v>
                </c:pt>
                <c:pt idx="147">
                  <c:v>357</c:v>
                </c:pt>
                <c:pt idx="148">
                  <c:v>355.9</c:v>
                </c:pt>
                <c:pt idx="149">
                  <c:v>353.4</c:v>
                </c:pt>
                <c:pt idx="150">
                  <c:v>355.5</c:v>
                </c:pt>
                <c:pt idx="151">
                  <c:v>356.1</c:v>
                </c:pt>
                <c:pt idx="152">
                  <c:v>355.5</c:v>
                </c:pt>
                <c:pt idx="153">
                  <c:v>351.4</c:v>
                </c:pt>
                <c:pt idx="154">
                  <c:v>344.8</c:v>
                </c:pt>
                <c:pt idx="155">
                  <c:v>334.4</c:v>
                </c:pt>
                <c:pt idx="156">
                  <c:v>334.8</c:v>
                </c:pt>
                <c:pt idx="157">
                  <c:v>338.3</c:v>
                </c:pt>
                <c:pt idx="158">
                  <c:v>339.9</c:v>
                </c:pt>
                <c:pt idx="159">
                  <c:v>335.5</c:v>
                </c:pt>
                <c:pt idx="160">
                  <c:v>338.8</c:v>
                </c:pt>
                <c:pt idx="161">
                  <c:v>339.3</c:v>
                </c:pt>
                <c:pt idx="162">
                  <c:v>340</c:v>
                </c:pt>
                <c:pt idx="163">
                  <c:v>332.3</c:v>
                </c:pt>
                <c:pt idx="164">
                  <c:v>327.8</c:v>
                </c:pt>
                <c:pt idx="165">
                  <c:v>328.5</c:v>
                </c:pt>
                <c:pt idx="166">
                  <c:v>321.8</c:v>
                </c:pt>
                <c:pt idx="167">
                  <c:v>316.5</c:v>
                </c:pt>
                <c:pt idx="168">
                  <c:v>307</c:v>
                </c:pt>
                <c:pt idx="169">
                  <c:v>311.5</c:v>
                </c:pt>
                <c:pt idx="170">
                  <c:v>321.39999999999998</c:v>
                </c:pt>
                <c:pt idx="171">
                  <c:v>321.3</c:v>
                </c:pt>
                <c:pt idx="172">
                  <c:v>324.10000000000002</c:v>
                </c:pt>
                <c:pt idx="173">
                  <c:v>318.7</c:v>
                </c:pt>
                <c:pt idx="174">
                  <c:v>322.5</c:v>
                </c:pt>
                <c:pt idx="175">
                  <c:v>322.5</c:v>
                </c:pt>
                <c:pt idx="176">
                  <c:v>323</c:v>
                </c:pt>
                <c:pt idx="177">
                  <c:v>324.3</c:v>
                </c:pt>
                <c:pt idx="178">
                  <c:v>320.39999999999998</c:v>
                </c:pt>
                <c:pt idx="179">
                  <c:v>323.39999999999998</c:v>
                </c:pt>
                <c:pt idx="180">
                  <c:v>321.60000000000002</c:v>
                </c:pt>
                <c:pt idx="181">
                  <c:v>321</c:v>
                </c:pt>
                <c:pt idx="182">
                  <c:v>322.5</c:v>
                </c:pt>
                <c:pt idx="183">
                  <c:v>318.60000000000002</c:v>
                </c:pt>
                <c:pt idx="184">
                  <c:v>316.8</c:v>
                </c:pt>
                <c:pt idx="185">
                  <c:v>317.7</c:v>
                </c:pt>
                <c:pt idx="186">
                  <c:v>318.60000000000002</c:v>
                </c:pt>
                <c:pt idx="187">
                  <c:v>316.60000000000002</c:v>
                </c:pt>
                <c:pt idx="188">
                  <c:v>311.39999999999998</c:v>
                </c:pt>
                <c:pt idx="189">
                  <c:v>311.3</c:v>
                </c:pt>
                <c:pt idx="190">
                  <c:v>304.5</c:v>
                </c:pt>
                <c:pt idx="191">
                  <c:v>308.2</c:v>
                </c:pt>
                <c:pt idx="192">
                  <c:v>305</c:v>
                </c:pt>
                <c:pt idx="193">
                  <c:v>300.89999999999998</c:v>
                </c:pt>
                <c:pt idx="194">
                  <c:v>306</c:v>
                </c:pt>
                <c:pt idx="195">
                  <c:v>314.89999999999998</c:v>
                </c:pt>
                <c:pt idx="196">
                  <c:v>315.2</c:v>
                </c:pt>
                <c:pt idx="197">
                  <c:v>311.39999999999998</c:v>
                </c:pt>
                <c:pt idx="198">
                  <c:v>312.60000000000002</c:v>
                </c:pt>
                <c:pt idx="199">
                  <c:v>311.5</c:v>
                </c:pt>
                <c:pt idx="200">
                  <c:v>313.39999999999998</c:v>
                </c:pt>
                <c:pt idx="201">
                  <c:v>305.10000000000002</c:v>
                </c:pt>
                <c:pt idx="202">
                  <c:v>300.3</c:v>
                </c:pt>
                <c:pt idx="203">
                  <c:v>295.39999999999998</c:v>
                </c:pt>
                <c:pt idx="204">
                  <c:v>300</c:v>
                </c:pt>
                <c:pt idx="205">
                  <c:v>303.2</c:v>
                </c:pt>
                <c:pt idx="206">
                  <c:v>298.89999999999998</c:v>
                </c:pt>
                <c:pt idx="207">
                  <c:v>298.7</c:v>
                </c:pt>
                <c:pt idx="208">
                  <c:v>305.7</c:v>
                </c:pt>
                <c:pt idx="209">
                  <c:v>312.39999999999998</c:v>
                </c:pt>
                <c:pt idx="210">
                  <c:v>314.7</c:v>
                </c:pt>
                <c:pt idx="211">
                  <c:v>312.3</c:v>
                </c:pt>
                <c:pt idx="212">
                  <c:v>312.60000000000002</c:v>
                </c:pt>
                <c:pt idx="213">
                  <c:v>310.10000000000002</c:v>
                </c:pt>
                <c:pt idx="214">
                  <c:v>304.7</c:v>
                </c:pt>
                <c:pt idx="215">
                  <c:v>301.8</c:v>
                </c:pt>
                <c:pt idx="216">
                  <c:v>304</c:v>
                </c:pt>
                <c:pt idx="217">
                  <c:v>304</c:v>
                </c:pt>
                <c:pt idx="218">
                  <c:v>307</c:v>
                </c:pt>
                <c:pt idx="219">
                  <c:v>311.8</c:v>
                </c:pt>
                <c:pt idx="220">
                  <c:v>314.5</c:v>
                </c:pt>
                <c:pt idx="221">
                  <c:v>311.60000000000002</c:v>
                </c:pt>
                <c:pt idx="222">
                  <c:v>306</c:v>
                </c:pt>
                <c:pt idx="223">
                  <c:v>307.60000000000002</c:v>
                </c:pt>
                <c:pt idx="224">
                  <c:v>313.7</c:v>
                </c:pt>
                <c:pt idx="225">
                  <c:v>319.39999999999998</c:v>
                </c:pt>
                <c:pt idx="226">
                  <c:v>317.60000000000002</c:v>
                </c:pt>
                <c:pt idx="227">
                  <c:v>320.39999999999998</c:v>
                </c:pt>
                <c:pt idx="228">
                  <c:v>317</c:v>
                </c:pt>
                <c:pt idx="229">
                  <c:v>317.10000000000002</c:v>
                </c:pt>
                <c:pt idx="230">
                  <c:v>319.3</c:v>
                </c:pt>
                <c:pt idx="231">
                  <c:v>315.3</c:v>
                </c:pt>
                <c:pt idx="232">
                  <c:v>316</c:v>
                </c:pt>
                <c:pt idx="233">
                  <c:v>316</c:v>
                </c:pt>
                <c:pt idx="234">
                  <c:v>315.10000000000002</c:v>
                </c:pt>
                <c:pt idx="235">
                  <c:v>316.5</c:v>
                </c:pt>
                <c:pt idx="236">
                  <c:v>318.10000000000002</c:v>
                </c:pt>
                <c:pt idx="237">
                  <c:v>317.89999999999998</c:v>
                </c:pt>
                <c:pt idx="238">
                  <c:v>316.39999999999998</c:v>
                </c:pt>
                <c:pt idx="239">
                  <c:v>322.2</c:v>
                </c:pt>
                <c:pt idx="240">
                  <c:v>324.10000000000002</c:v>
                </c:pt>
                <c:pt idx="241">
                  <c:v>326.3</c:v>
                </c:pt>
                <c:pt idx="242">
                  <c:v>329.9</c:v>
                </c:pt>
                <c:pt idx="243">
                  <c:v>329</c:v>
                </c:pt>
                <c:pt idx="244">
                  <c:v>327.7</c:v>
                </c:pt>
                <c:pt idx="245">
                  <c:v>328.8</c:v>
                </c:pt>
                <c:pt idx="246">
                  <c:v>326.39999999999998</c:v>
                </c:pt>
                <c:pt idx="247">
                  <c:v>330.1</c:v>
                </c:pt>
                <c:pt idx="248">
                  <c:v>329.3</c:v>
                </c:pt>
                <c:pt idx="249">
                  <c:v>326.8</c:v>
                </c:pt>
                <c:pt idx="250">
                  <c:v>326</c:v>
                </c:pt>
                <c:pt idx="251">
                  <c:v>330</c:v>
                </c:pt>
                <c:pt idx="252">
                  <c:v>330.2</c:v>
                </c:pt>
                <c:pt idx="253">
                  <c:v>330.1</c:v>
                </c:pt>
                <c:pt idx="254">
                  <c:v>331.7</c:v>
                </c:pt>
                <c:pt idx="255">
                  <c:v>329.9</c:v>
                </c:pt>
                <c:pt idx="256">
                  <c:v>329.9</c:v>
                </c:pt>
                <c:pt idx="257">
                  <c:v>330.8</c:v>
                </c:pt>
                <c:pt idx="258">
                  <c:v>328.2</c:v>
                </c:pt>
                <c:pt idx="259">
                  <c:v>328.7</c:v>
                </c:pt>
                <c:pt idx="260">
                  <c:v>330.2</c:v>
                </c:pt>
                <c:pt idx="261">
                  <c:v>330.2</c:v>
                </c:pt>
                <c:pt idx="262">
                  <c:v>326.39999999999998</c:v>
                </c:pt>
                <c:pt idx="263">
                  <c:v>321.89999999999998</c:v>
                </c:pt>
                <c:pt idx="264">
                  <c:v>321</c:v>
                </c:pt>
                <c:pt idx="265">
                  <c:v>315.39999999999998</c:v>
                </c:pt>
                <c:pt idx="266">
                  <c:v>314.89999999999998</c:v>
                </c:pt>
                <c:pt idx="267">
                  <c:v>311.39999999999998</c:v>
                </c:pt>
                <c:pt idx="268">
                  <c:v>314.5</c:v>
                </c:pt>
                <c:pt idx="269">
                  <c:v>315.2</c:v>
                </c:pt>
                <c:pt idx="270">
                  <c:v>312.39999999999998</c:v>
                </c:pt>
                <c:pt idx="271">
                  <c:v>313.7</c:v>
                </c:pt>
                <c:pt idx="272">
                  <c:v>316.10000000000002</c:v>
                </c:pt>
                <c:pt idx="273">
                  <c:v>327.9</c:v>
                </c:pt>
                <c:pt idx="274">
                  <c:v>332.2</c:v>
                </c:pt>
                <c:pt idx="275">
                  <c:v>331</c:v>
                </c:pt>
                <c:pt idx="276">
                  <c:v>328.3</c:v>
                </c:pt>
                <c:pt idx="277">
                  <c:v>330.2</c:v>
                </c:pt>
                <c:pt idx="278">
                  <c:v>334.7</c:v>
                </c:pt>
                <c:pt idx="279">
                  <c:v>336</c:v>
                </c:pt>
                <c:pt idx="280">
                  <c:v>336</c:v>
                </c:pt>
                <c:pt idx="281">
                  <c:v>335.8</c:v>
                </c:pt>
                <c:pt idx="282">
                  <c:v>340.9</c:v>
                </c:pt>
                <c:pt idx="283">
                  <c:v>343.9</c:v>
                </c:pt>
                <c:pt idx="284">
                  <c:v>343</c:v>
                </c:pt>
                <c:pt idx="285">
                  <c:v>348.3</c:v>
                </c:pt>
                <c:pt idx="286">
                  <c:v>351.2</c:v>
                </c:pt>
                <c:pt idx="287">
                  <c:v>358</c:v>
                </c:pt>
                <c:pt idx="288">
                  <c:v>356.5</c:v>
                </c:pt>
                <c:pt idx="289">
                  <c:v>359.3</c:v>
                </c:pt>
                <c:pt idx="290">
                  <c:v>368.5</c:v>
                </c:pt>
                <c:pt idx="291">
                  <c:v>365.5</c:v>
                </c:pt>
                <c:pt idx="292">
                  <c:v>369</c:v>
                </c:pt>
                <c:pt idx="293">
                  <c:v>364.2</c:v>
                </c:pt>
                <c:pt idx="294">
                  <c:v>369</c:v>
                </c:pt>
                <c:pt idx="295">
                  <c:v>369</c:v>
                </c:pt>
                <c:pt idx="296">
                  <c:v>369.3</c:v>
                </c:pt>
                <c:pt idx="297">
                  <c:v>365.1</c:v>
                </c:pt>
                <c:pt idx="298">
                  <c:v>364.9</c:v>
                </c:pt>
                <c:pt idx="299">
                  <c:v>365.6</c:v>
                </c:pt>
                <c:pt idx="300">
                  <c:v>367.2</c:v>
                </c:pt>
                <c:pt idx="301">
                  <c:v>362.8</c:v>
                </c:pt>
                <c:pt idx="302">
                  <c:v>367.7</c:v>
                </c:pt>
                <c:pt idx="303">
                  <c:v>367</c:v>
                </c:pt>
                <c:pt idx="304">
                  <c:v>370.4</c:v>
                </c:pt>
                <c:pt idx="305">
                  <c:v>369.3</c:v>
                </c:pt>
                <c:pt idx="306">
                  <c:v>376.7</c:v>
                </c:pt>
                <c:pt idx="307">
                  <c:v>376.1</c:v>
                </c:pt>
                <c:pt idx="308">
                  <c:v>375.9</c:v>
                </c:pt>
                <c:pt idx="309">
                  <c:v>374.9</c:v>
                </c:pt>
                <c:pt idx="310">
                  <c:v>372.9</c:v>
                </c:pt>
                <c:pt idx="311">
                  <c:v>370</c:v>
                </c:pt>
                <c:pt idx="312">
                  <c:v>374.5</c:v>
                </c:pt>
                <c:pt idx="313">
                  <c:v>373.5</c:v>
                </c:pt>
                <c:pt idx="314">
                  <c:v>373.5</c:v>
                </c:pt>
                <c:pt idx="315">
                  <c:v>372.1</c:v>
                </c:pt>
                <c:pt idx="316">
                  <c:v>366.5</c:v>
                </c:pt>
                <c:pt idx="317">
                  <c:v>367.9</c:v>
                </c:pt>
                <c:pt idx="318">
                  <c:v>366.5</c:v>
                </c:pt>
                <c:pt idx="319">
                  <c:v>367.4</c:v>
                </c:pt>
                <c:pt idx="320">
                  <c:v>369.8</c:v>
                </c:pt>
                <c:pt idx="321">
                  <c:v>376.3</c:v>
                </c:pt>
                <c:pt idx="322">
                  <c:v>375.3</c:v>
                </c:pt>
                <c:pt idx="323">
                  <c:v>375.2</c:v>
                </c:pt>
                <c:pt idx="324">
                  <c:v>375.2</c:v>
                </c:pt>
                <c:pt idx="325">
                  <c:v>371.3</c:v>
                </c:pt>
                <c:pt idx="326">
                  <c:v>379.5</c:v>
                </c:pt>
                <c:pt idx="327">
                  <c:v>378.9</c:v>
                </c:pt>
                <c:pt idx="328">
                  <c:v>379.7</c:v>
                </c:pt>
                <c:pt idx="329">
                  <c:v>375.3</c:v>
                </c:pt>
                <c:pt idx="330">
                  <c:v>378.6</c:v>
                </c:pt>
                <c:pt idx="331">
                  <c:v>373.5</c:v>
                </c:pt>
                <c:pt idx="332">
                  <c:v>373.1</c:v>
                </c:pt>
                <c:pt idx="333">
                  <c:v>377.6</c:v>
                </c:pt>
                <c:pt idx="334">
                  <c:v>380.4</c:v>
                </c:pt>
                <c:pt idx="335">
                  <c:v>381.1</c:v>
                </c:pt>
                <c:pt idx="336">
                  <c:v>387.6</c:v>
                </c:pt>
                <c:pt idx="337">
                  <c:v>390.4</c:v>
                </c:pt>
                <c:pt idx="338">
                  <c:v>388.4</c:v>
                </c:pt>
                <c:pt idx="339">
                  <c:v>384.2</c:v>
                </c:pt>
                <c:pt idx="340">
                  <c:v>380.9</c:v>
                </c:pt>
                <c:pt idx="341">
                  <c:v>381.7</c:v>
                </c:pt>
                <c:pt idx="342">
                  <c:v>382.7</c:v>
                </c:pt>
                <c:pt idx="343">
                  <c:v>379.2</c:v>
                </c:pt>
                <c:pt idx="344">
                  <c:v>379</c:v>
                </c:pt>
                <c:pt idx="345">
                  <c:v>373.6</c:v>
                </c:pt>
                <c:pt idx="346">
                  <c:v>375.3</c:v>
                </c:pt>
                <c:pt idx="347">
                  <c:v>380.2</c:v>
                </c:pt>
                <c:pt idx="348">
                  <c:v>380.5</c:v>
                </c:pt>
                <c:pt idx="349">
                  <c:v>380.8</c:v>
                </c:pt>
                <c:pt idx="350">
                  <c:v>380</c:v>
                </c:pt>
                <c:pt idx="351">
                  <c:v>377.3</c:v>
                </c:pt>
                <c:pt idx="352">
                  <c:v>378.5</c:v>
                </c:pt>
                <c:pt idx="353">
                  <c:v>383.2</c:v>
                </c:pt>
                <c:pt idx="354">
                  <c:v>375.7</c:v>
                </c:pt>
                <c:pt idx="355">
                  <c:v>376.7</c:v>
                </c:pt>
                <c:pt idx="356">
                  <c:v>371.6</c:v>
                </c:pt>
                <c:pt idx="357">
                  <c:v>368.5</c:v>
                </c:pt>
                <c:pt idx="358">
                  <c:v>372.1</c:v>
                </c:pt>
                <c:pt idx="359">
                  <c:v>372.3</c:v>
                </c:pt>
                <c:pt idx="360">
                  <c:v>372.2</c:v>
                </c:pt>
                <c:pt idx="361">
                  <c:v>375.3</c:v>
                </c:pt>
                <c:pt idx="362">
                  <c:v>376.1</c:v>
                </c:pt>
                <c:pt idx="363">
                  <c:v>374.9</c:v>
                </c:pt>
                <c:pt idx="364">
                  <c:v>377.4</c:v>
                </c:pt>
                <c:pt idx="365">
                  <c:v>377.4</c:v>
                </c:pt>
                <c:pt idx="366">
                  <c:v>381.9</c:v>
                </c:pt>
                <c:pt idx="367">
                  <c:v>382.7</c:v>
                </c:pt>
                <c:pt idx="368">
                  <c:v>386.9</c:v>
                </c:pt>
                <c:pt idx="369">
                  <c:v>389.8</c:v>
                </c:pt>
                <c:pt idx="370">
                  <c:v>388</c:v>
                </c:pt>
                <c:pt idx="371">
                  <c:v>387.7</c:v>
                </c:pt>
                <c:pt idx="372">
                  <c:v>385</c:v>
                </c:pt>
                <c:pt idx="373">
                  <c:v>383.6</c:v>
                </c:pt>
                <c:pt idx="374">
                  <c:v>379.4</c:v>
                </c:pt>
                <c:pt idx="375">
                  <c:v>378.5</c:v>
                </c:pt>
                <c:pt idx="376">
                  <c:v>381</c:v>
                </c:pt>
                <c:pt idx="377">
                  <c:v>376.6</c:v>
                </c:pt>
                <c:pt idx="378">
                  <c:v>377.6</c:v>
                </c:pt>
                <c:pt idx="379">
                  <c:v>382.2</c:v>
                </c:pt>
                <c:pt idx="380">
                  <c:v>380.1</c:v>
                </c:pt>
                <c:pt idx="381">
                  <c:v>378.5</c:v>
                </c:pt>
                <c:pt idx="382">
                  <c:v>375</c:v>
                </c:pt>
                <c:pt idx="383">
                  <c:v>375.4</c:v>
                </c:pt>
                <c:pt idx="384">
                  <c:v>377.7</c:v>
                </c:pt>
                <c:pt idx="385">
                  <c:v>370.9</c:v>
                </c:pt>
                <c:pt idx="386">
                  <c:v>370.6</c:v>
                </c:pt>
                <c:pt idx="387">
                  <c:v>371.5</c:v>
                </c:pt>
                <c:pt idx="388">
                  <c:v>374.4</c:v>
                </c:pt>
                <c:pt idx="389">
                  <c:v>371.1</c:v>
                </c:pt>
                <c:pt idx="390">
                  <c:v>377.9</c:v>
                </c:pt>
                <c:pt idx="391">
                  <c:v>377.4</c:v>
                </c:pt>
                <c:pt idx="392">
                  <c:v>373.3</c:v>
                </c:pt>
                <c:pt idx="393">
                  <c:v>373.3</c:v>
                </c:pt>
                <c:pt idx="394">
                  <c:v>374</c:v>
                </c:pt>
                <c:pt idx="395">
                  <c:v>377.9</c:v>
                </c:pt>
                <c:pt idx="396">
                  <c:v>376.1</c:v>
                </c:pt>
                <c:pt idx="397">
                  <c:v>375.7</c:v>
                </c:pt>
                <c:pt idx="398">
                  <c:v>376.9</c:v>
                </c:pt>
                <c:pt idx="399">
                  <c:v>380.2</c:v>
                </c:pt>
                <c:pt idx="400">
                  <c:v>382.3</c:v>
                </c:pt>
                <c:pt idx="401">
                  <c:v>381.5</c:v>
                </c:pt>
                <c:pt idx="402">
                  <c:v>381.1</c:v>
                </c:pt>
                <c:pt idx="403">
                  <c:v>385.3</c:v>
                </c:pt>
                <c:pt idx="404">
                  <c:v>384.2</c:v>
                </c:pt>
                <c:pt idx="405">
                  <c:v>382.8</c:v>
                </c:pt>
                <c:pt idx="406">
                  <c:v>379.4</c:v>
                </c:pt>
                <c:pt idx="407">
                  <c:v>378.6</c:v>
                </c:pt>
                <c:pt idx="408">
                  <c:v>380.9</c:v>
                </c:pt>
                <c:pt idx="409">
                  <c:v>380.9</c:v>
                </c:pt>
                <c:pt idx="410">
                  <c:v>383.1</c:v>
                </c:pt>
                <c:pt idx="411">
                  <c:v>386.6</c:v>
                </c:pt>
                <c:pt idx="412">
                  <c:v>387.8</c:v>
                </c:pt>
                <c:pt idx="413">
                  <c:v>387.1</c:v>
                </c:pt>
                <c:pt idx="414">
                  <c:v>387.1</c:v>
                </c:pt>
                <c:pt idx="415">
                  <c:v>385</c:v>
                </c:pt>
                <c:pt idx="416">
                  <c:v>390.6</c:v>
                </c:pt>
                <c:pt idx="417">
                  <c:v>390.5</c:v>
                </c:pt>
                <c:pt idx="418">
                  <c:v>389.3</c:v>
                </c:pt>
                <c:pt idx="419">
                  <c:v>387.1</c:v>
                </c:pt>
                <c:pt idx="420">
                  <c:v>388</c:v>
                </c:pt>
                <c:pt idx="421">
                  <c:v>389.6</c:v>
                </c:pt>
                <c:pt idx="422">
                  <c:v>389.9</c:v>
                </c:pt>
                <c:pt idx="423">
                  <c:v>389.3</c:v>
                </c:pt>
                <c:pt idx="424">
                  <c:v>385.5</c:v>
                </c:pt>
                <c:pt idx="425">
                  <c:v>376.4</c:v>
                </c:pt>
                <c:pt idx="426">
                  <c:v>379.4</c:v>
                </c:pt>
                <c:pt idx="427">
                  <c:v>390.5</c:v>
                </c:pt>
                <c:pt idx="428">
                  <c:v>391.3</c:v>
                </c:pt>
                <c:pt idx="429">
                  <c:v>394.1</c:v>
                </c:pt>
                <c:pt idx="430">
                  <c:v>393.8</c:v>
                </c:pt>
                <c:pt idx="431">
                  <c:v>393</c:v>
                </c:pt>
                <c:pt idx="432">
                  <c:v>396.6</c:v>
                </c:pt>
                <c:pt idx="433">
                  <c:v>396.4</c:v>
                </c:pt>
                <c:pt idx="434">
                  <c:v>395.4</c:v>
                </c:pt>
                <c:pt idx="435">
                  <c:v>395.4</c:v>
                </c:pt>
                <c:pt idx="436">
                  <c:v>392.1</c:v>
                </c:pt>
                <c:pt idx="437">
                  <c:v>389.9</c:v>
                </c:pt>
                <c:pt idx="438">
                  <c:v>389.1</c:v>
                </c:pt>
                <c:pt idx="439">
                  <c:v>389.1</c:v>
                </c:pt>
                <c:pt idx="440">
                  <c:v>388.5</c:v>
                </c:pt>
                <c:pt idx="441">
                  <c:v>384.5</c:v>
                </c:pt>
                <c:pt idx="442">
                  <c:v>385</c:v>
                </c:pt>
                <c:pt idx="443">
                  <c:v>387.3</c:v>
                </c:pt>
                <c:pt idx="444">
                  <c:v>383.5</c:v>
                </c:pt>
                <c:pt idx="445">
                  <c:v>385.7</c:v>
                </c:pt>
                <c:pt idx="446">
                  <c:v>385.5</c:v>
                </c:pt>
                <c:pt idx="447">
                  <c:v>386.9</c:v>
                </c:pt>
                <c:pt idx="448">
                  <c:v>387.5</c:v>
                </c:pt>
                <c:pt idx="449">
                  <c:v>387.9</c:v>
                </c:pt>
                <c:pt idx="450">
                  <c:v>385.9</c:v>
                </c:pt>
                <c:pt idx="451">
                  <c:v>387.7</c:v>
                </c:pt>
                <c:pt idx="452">
                  <c:v>386.8</c:v>
                </c:pt>
                <c:pt idx="453">
                  <c:v>386.4</c:v>
                </c:pt>
                <c:pt idx="454">
                  <c:v>385.9</c:v>
                </c:pt>
                <c:pt idx="455">
                  <c:v>387.8</c:v>
                </c:pt>
                <c:pt idx="456">
                  <c:v>389.2</c:v>
                </c:pt>
                <c:pt idx="457">
                  <c:v>388.2</c:v>
                </c:pt>
                <c:pt idx="458">
                  <c:v>384.4</c:v>
                </c:pt>
                <c:pt idx="459">
                  <c:v>381.2</c:v>
                </c:pt>
                <c:pt idx="460">
                  <c:v>379.5</c:v>
                </c:pt>
                <c:pt idx="461">
                  <c:v>380.6</c:v>
                </c:pt>
                <c:pt idx="462">
                  <c:v>376.8</c:v>
                </c:pt>
                <c:pt idx="463">
                  <c:v>380.5</c:v>
                </c:pt>
                <c:pt idx="464">
                  <c:v>381.4</c:v>
                </c:pt>
                <c:pt idx="465">
                  <c:v>386.4</c:v>
                </c:pt>
                <c:pt idx="466">
                  <c:v>391</c:v>
                </c:pt>
                <c:pt idx="467">
                  <c:v>392.8</c:v>
                </c:pt>
                <c:pt idx="468">
                  <c:v>391.9</c:v>
                </c:pt>
                <c:pt idx="469">
                  <c:v>392.5</c:v>
                </c:pt>
                <c:pt idx="470">
                  <c:v>390</c:v>
                </c:pt>
                <c:pt idx="471">
                  <c:v>387.8</c:v>
                </c:pt>
                <c:pt idx="472">
                  <c:v>387.9</c:v>
                </c:pt>
                <c:pt idx="473">
                  <c:v>385</c:v>
                </c:pt>
                <c:pt idx="474">
                  <c:v>384.2</c:v>
                </c:pt>
                <c:pt idx="475">
                  <c:v>389.5</c:v>
                </c:pt>
                <c:pt idx="476">
                  <c:v>391.4</c:v>
                </c:pt>
                <c:pt idx="477">
                  <c:v>392.9</c:v>
                </c:pt>
                <c:pt idx="478">
                  <c:v>392.4</c:v>
                </c:pt>
                <c:pt idx="479">
                  <c:v>391.3</c:v>
                </c:pt>
                <c:pt idx="480">
                  <c:v>390.2</c:v>
                </c:pt>
                <c:pt idx="481">
                  <c:v>388.7</c:v>
                </c:pt>
                <c:pt idx="482">
                  <c:v>389.9</c:v>
                </c:pt>
                <c:pt idx="483">
                  <c:v>393.7</c:v>
                </c:pt>
                <c:pt idx="484">
                  <c:v>392.8</c:v>
                </c:pt>
                <c:pt idx="485">
                  <c:v>393.1</c:v>
                </c:pt>
                <c:pt idx="486">
                  <c:v>396.7</c:v>
                </c:pt>
                <c:pt idx="487">
                  <c:v>397.4</c:v>
                </c:pt>
                <c:pt idx="488">
                  <c:v>397.1</c:v>
                </c:pt>
                <c:pt idx="489">
                  <c:v>382.6</c:v>
                </c:pt>
                <c:pt idx="490">
                  <c:v>385.2</c:v>
                </c:pt>
                <c:pt idx="491">
                  <c:v>379.4</c:v>
                </c:pt>
                <c:pt idx="492">
                  <c:v>378.5</c:v>
                </c:pt>
                <c:pt idx="493">
                  <c:v>380</c:v>
                </c:pt>
                <c:pt idx="494">
                  <c:v>376.1</c:v>
                </c:pt>
                <c:pt idx="495">
                  <c:v>375.3</c:v>
                </c:pt>
                <c:pt idx="496">
                  <c:v>377.9</c:v>
                </c:pt>
                <c:pt idx="497">
                  <c:v>376.5</c:v>
                </c:pt>
                <c:pt idx="498">
                  <c:v>376.5</c:v>
                </c:pt>
                <c:pt idx="499">
                  <c:v>375.2</c:v>
                </c:pt>
                <c:pt idx="500">
                  <c:v>381.4</c:v>
                </c:pt>
                <c:pt idx="501">
                  <c:v>380.9</c:v>
                </c:pt>
                <c:pt idx="502">
                  <c:v>380</c:v>
                </c:pt>
                <c:pt idx="503">
                  <c:v>377.3</c:v>
                </c:pt>
                <c:pt idx="504">
                  <c:v>379.1</c:v>
                </c:pt>
                <c:pt idx="505">
                  <c:v>378.2</c:v>
                </c:pt>
                <c:pt idx="506">
                  <c:v>377.9</c:v>
                </c:pt>
                <c:pt idx="507">
                  <c:v>377.7</c:v>
                </c:pt>
                <c:pt idx="508">
                  <c:v>381.5</c:v>
                </c:pt>
                <c:pt idx="509">
                  <c:v>384.4</c:v>
                </c:pt>
                <c:pt idx="510">
                  <c:v>384.4</c:v>
                </c:pt>
                <c:pt idx="511">
                  <c:v>382.7</c:v>
                </c:pt>
                <c:pt idx="512">
                  <c:v>383.4</c:v>
                </c:pt>
                <c:pt idx="513">
                  <c:v>382.5</c:v>
                </c:pt>
                <c:pt idx="514">
                  <c:v>387</c:v>
                </c:pt>
                <c:pt idx="515">
                  <c:v>396.8</c:v>
                </c:pt>
                <c:pt idx="516">
                  <c:v>399.3</c:v>
                </c:pt>
                <c:pt idx="517">
                  <c:v>399.3</c:v>
                </c:pt>
                <c:pt idx="518">
                  <c:v>404.8</c:v>
                </c:pt>
                <c:pt idx="519">
                  <c:v>406.4</c:v>
                </c:pt>
                <c:pt idx="520">
                  <c:v>415.1</c:v>
                </c:pt>
                <c:pt idx="521">
                  <c:v>417</c:v>
                </c:pt>
                <c:pt idx="522">
                  <c:v>417</c:v>
                </c:pt>
                <c:pt idx="523">
                  <c:v>417.2</c:v>
                </c:pt>
                <c:pt idx="524">
                  <c:v>419.3</c:v>
                </c:pt>
                <c:pt idx="525">
                  <c:v>417.9</c:v>
                </c:pt>
                <c:pt idx="526">
                  <c:v>417.4</c:v>
                </c:pt>
                <c:pt idx="527">
                  <c:v>418.1</c:v>
                </c:pt>
                <c:pt idx="528">
                  <c:v>417.6</c:v>
                </c:pt>
                <c:pt idx="529">
                  <c:v>415.1</c:v>
                </c:pt>
                <c:pt idx="530">
                  <c:v>414.3</c:v>
                </c:pt>
                <c:pt idx="531">
                  <c:v>420.4</c:v>
                </c:pt>
                <c:pt idx="532">
                  <c:v>420.7</c:v>
                </c:pt>
                <c:pt idx="533">
                  <c:v>418.2</c:v>
                </c:pt>
                <c:pt idx="534">
                  <c:v>418.8</c:v>
                </c:pt>
                <c:pt idx="535">
                  <c:v>416.3</c:v>
                </c:pt>
                <c:pt idx="536">
                  <c:v>412.6</c:v>
                </c:pt>
                <c:pt idx="537">
                  <c:v>418.1</c:v>
                </c:pt>
                <c:pt idx="538">
                  <c:v>414.9</c:v>
                </c:pt>
                <c:pt idx="539">
                  <c:v>415.4</c:v>
                </c:pt>
                <c:pt idx="540">
                  <c:v>414.9</c:v>
                </c:pt>
                <c:pt idx="541">
                  <c:v>414.9</c:v>
                </c:pt>
                <c:pt idx="542">
                  <c:v>410.3</c:v>
                </c:pt>
                <c:pt idx="543">
                  <c:v>411.6</c:v>
                </c:pt>
                <c:pt idx="544">
                  <c:v>408.7</c:v>
                </c:pt>
                <c:pt idx="545">
                  <c:v>409.5</c:v>
                </c:pt>
                <c:pt idx="546">
                  <c:v>413.8</c:v>
                </c:pt>
                <c:pt idx="547">
                  <c:v>413.8</c:v>
                </c:pt>
                <c:pt idx="548">
                  <c:v>413.8</c:v>
                </c:pt>
                <c:pt idx="549">
                  <c:v>411</c:v>
                </c:pt>
                <c:pt idx="550">
                  <c:v>413.7</c:v>
                </c:pt>
                <c:pt idx="551">
                  <c:v>413.7</c:v>
                </c:pt>
                <c:pt idx="552">
                  <c:v>417.1</c:v>
                </c:pt>
                <c:pt idx="553">
                  <c:v>413.6</c:v>
                </c:pt>
                <c:pt idx="554">
                  <c:v>412.4</c:v>
                </c:pt>
                <c:pt idx="555">
                  <c:v>412.4</c:v>
                </c:pt>
                <c:pt idx="556">
                  <c:v>407.3</c:v>
                </c:pt>
                <c:pt idx="557">
                  <c:v>408.2</c:v>
                </c:pt>
                <c:pt idx="558">
                  <c:v>413.9</c:v>
                </c:pt>
                <c:pt idx="559">
                  <c:v>411.4</c:v>
                </c:pt>
                <c:pt idx="560">
                  <c:v>412.2</c:v>
                </c:pt>
                <c:pt idx="561">
                  <c:v>410.4</c:v>
                </c:pt>
                <c:pt idx="562">
                  <c:v>415.3</c:v>
                </c:pt>
                <c:pt idx="563">
                  <c:v>413.8</c:v>
                </c:pt>
                <c:pt idx="564">
                  <c:v>412.7</c:v>
                </c:pt>
                <c:pt idx="565">
                  <c:v>412.4</c:v>
                </c:pt>
                <c:pt idx="566">
                  <c:v>412.8</c:v>
                </c:pt>
                <c:pt idx="567">
                  <c:v>409.3</c:v>
                </c:pt>
                <c:pt idx="568">
                  <c:v>406.5</c:v>
                </c:pt>
                <c:pt idx="569">
                  <c:v>404.4</c:v>
                </c:pt>
                <c:pt idx="570">
                  <c:v>405.2</c:v>
                </c:pt>
                <c:pt idx="571">
                  <c:v>406.8</c:v>
                </c:pt>
                <c:pt idx="572">
                  <c:v>404</c:v>
                </c:pt>
                <c:pt idx="573">
                  <c:v>403.8</c:v>
                </c:pt>
                <c:pt idx="574">
                  <c:v>405.8</c:v>
                </c:pt>
                <c:pt idx="575">
                  <c:v>406.3</c:v>
                </c:pt>
                <c:pt idx="576">
                  <c:v>409.5</c:v>
                </c:pt>
                <c:pt idx="577">
                  <c:v>409.1</c:v>
                </c:pt>
                <c:pt idx="578">
                  <c:v>409.8</c:v>
                </c:pt>
                <c:pt idx="579">
                  <c:v>411.3</c:v>
                </c:pt>
                <c:pt idx="580">
                  <c:v>409.9</c:v>
                </c:pt>
                <c:pt idx="581">
                  <c:v>408.8</c:v>
                </c:pt>
                <c:pt idx="582">
                  <c:v>407.5</c:v>
                </c:pt>
                <c:pt idx="583">
                  <c:v>407.8</c:v>
                </c:pt>
                <c:pt idx="584">
                  <c:v>403.5</c:v>
                </c:pt>
                <c:pt idx="585">
                  <c:v>403</c:v>
                </c:pt>
                <c:pt idx="586">
                  <c:v>403.6</c:v>
                </c:pt>
                <c:pt idx="587">
                  <c:v>404.2</c:v>
                </c:pt>
                <c:pt idx="588">
                  <c:v>400.5</c:v>
                </c:pt>
                <c:pt idx="589">
                  <c:v>401.5</c:v>
                </c:pt>
                <c:pt idx="590">
                  <c:v>405.5</c:v>
                </c:pt>
                <c:pt idx="591">
                  <c:v>398</c:v>
                </c:pt>
                <c:pt idx="592">
                  <c:v>394.5</c:v>
                </c:pt>
                <c:pt idx="593">
                  <c:v>400.6</c:v>
                </c:pt>
                <c:pt idx="594">
                  <c:v>404.2</c:v>
                </c:pt>
                <c:pt idx="595">
                  <c:v>406</c:v>
                </c:pt>
                <c:pt idx="596">
                  <c:v>412.3</c:v>
                </c:pt>
                <c:pt idx="597">
                  <c:v>416.2</c:v>
                </c:pt>
                <c:pt idx="598">
                  <c:v>416</c:v>
                </c:pt>
                <c:pt idx="599">
                  <c:v>416</c:v>
                </c:pt>
                <c:pt idx="600">
                  <c:v>410.1</c:v>
                </c:pt>
                <c:pt idx="601">
                  <c:v>410.2</c:v>
                </c:pt>
                <c:pt idx="602">
                  <c:v>409.8</c:v>
                </c:pt>
                <c:pt idx="603">
                  <c:v>411.6</c:v>
                </c:pt>
                <c:pt idx="604">
                  <c:v>409</c:v>
                </c:pt>
                <c:pt idx="605">
                  <c:v>408.4</c:v>
                </c:pt>
                <c:pt idx="606">
                  <c:v>409.1</c:v>
                </c:pt>
                <c:pt idx="607">
                  <c:v>412</c:v>
                </c:pt>
                <c:pt idx="608">
                  <c:v>414.9</c:v>
                </c:pt>
                <c:pt idx="609">
                  <c:v>412.5</c:v>
                </c:pt>
                <c:pt idx="610">
                  <c:v>416.9</c:v>
                </c:pt>
                <c:pt idx="611">
                  <c:v>416.8</c:v>
                </c:pt>
                <c:pt idx="612">
                  <c:v>416.7</c:v>
                </c:pt>
                <c:pt idx="613">
                  <c:v>415.8</c:v>
                </c:pt>
                <c:pt idx="614">
                  <c:v>416</c:v>
                </c:pt>
                <c:pt idx="615">
                  <c:v>418.4</c:v>
                </c:pt>
                <c:pt idx="616">
                  <c:v>416.2</c:v>
                </c:pt>
                <c:pt idx="617">
                  <c:v>416.4</c:v>
                </c:pt>
                <c:pt idx="618">
                  <c:v>413.1</c:v>
                </c:pt>
                <c:pt idx="619">
                  <c:v>410</c:v>
                </c:pt>
                <c:pt idx="620">
                  <c:v>412.8</c:v>
                </c:pt>
                <c:pt idx="621">
                  <c:v>416.3</c:v>
                </c:pt>
                <c:pt idx="622">
                  <c:v>415.3</c:v>
                </c:pt>
                <c:pt idx="623">
                  <c:v>412.6</c:v>
                </c:pt>
                <c:pt idx="624">
                  <c:v>414</c:v>
                </c:pt>
                <c:pt idx="625">
                  <c:v>414</c:v>
                </c:pt>
                <c:pt idx="626">
                  <c:v>411.4</c:v>
                </c:pt>
                <c:pt idx="627">
                  <c:v>412.1</c:v>
                </c:pt>
                <c:pt idx="628">
                  <c:v>416.7</c:v>
                </c:pt>
                <c:pt idx="629">
                  <c:v>415.3</c:v>
                </c:pt>
                <c:pt idx="630">
                  <c:v>417.3</c:v>
                </c:pt>
                <c:pt idx="631">
                  <c:v>413.5</c:v>
                </c:pt>
                <c:pt idx="632">
                  <c:v>414.5</c:v>
                </c:pt>
                <c:pt idx="633">
                  <c:v>413.2</c:v>
                </c:pt>
                <c:pt idx="634">
                  <c:v>413.4</c:v>
                </c:pt>
                <c:pt idx="635">
                  <c:v>413.3</c:v>
                </c:pt>
                <c:pt idx="636">
                  <c:v>410</c:v>
                </c:pt>
                <c:pt idx="637">
                  <c:v>407.2</c:v>
                </c:pt>
                <c:pt idx="638">
                  <c:v>409</c:v>
                </c:pt>
                <c:pt idx="639">
                  <c:v>409.7</c:v>
                </c:pt>
                <c:pt idx="640">
                  <c:v>410.2</c:v>
                </c:pt>
                <c:pt idx="641">
                  <c:v>408.3</c:v>
                </c:pt>
                <c:pt idx="642">
                  <c:v>402.2</c:v>
                </c:pt>
                <c:pt idx="643">
                  <c:v>400.9</c:v>
                </c:pt>
                <c:pt idx="644">
                  <c:v>403.6</c:v>
                </c:pt>
                <c:pt idx="645">
                  <c:v>403.4</c:v>
                </c:pt>
                <c:pt idx="646">
                  <c:v>404</c:v>
                </c:pt>
                <c:pt idx="647">
                  <c:v>403.8</c:v>
                </c:pt>
                <c:pt idx="648">
                  <c:v>403.1</c:v>
                </c:pt>
                <c:pt idx="649">
                  <c:v>403.4</c:v>
                </c:pt>
                <c:pt idx="650">
                  <c:v>408.9</c:v>
                </c:pt>
                <c:pt idx="651">
                  <c:v>408.1</c:v>
                </c:pt>
                <c:pt idx="652">
                  <c:v>412.8</c:v>
                </c:pt>
                <c:pt idx="653">
                  <c:v>411.7</c:v>
                </c:pt>
                <c:pt idx="654">
                  <c:v>411.7</c:v>
                </c:pt>
                <c:pt idx="655">
                  <c:v>413.8</c:v>
                </c:pt>
                <c:pt idx="656">
                  <c:v>409.1</c:v>
                </c:pt>
                <c:pt idx="657">
                  <c:v>410.2</c:v>
                </c:pt>
                <c:pt idx="658">
                  <c:v>414.2</c:v>
                </c:pt>
                <c:pt idx="659">
                  <c:v>414.6</c:v>
                </c:pt>
                <c:pt idx="660">
                  <c:v>414.8</c:v>
                </c:pt>
                <c:pt idx="661">
                  <c:v>417.6</c:v>
                </c:pt>
                <c:pt idx="662">
                  <c:v>417.1</c:v>
                </c:pt>
                <c:pt idx="663">
                  <c:v>417.5</c:v>
                </c:pt>
                <c:pt idx="664">
                  <c:v>415.6</c:v>
                </c:pt>
                <c:pt idx="665">
                  <c:v>413.7</c:v>
                </c:pt>
                <c:pt idx="666">
                  <c:v>413.7</c:v>
                </c:pt>
                <c:pt idx="667">
                  <c:v>410.9</c:v>
                </c:pt>
                <c:pt idx="668">
                  <c:v>412</c:v>
                </c:pt>
                <c:pt idx="669">
                  <c:v>411.6</c:v>
                </c:pt>
                <c:pt idx="670">
                  <c:v>411.5</c:v>
                </c:pt>
                <c:pt idx="671">
                  <c:v>417.5</c:v>
                </c:pt>
                <c:pt idx="672">
                  <c:v>422.2</c:v>
                </c:pt>
                <c:pt idx="673">
                  <c:v>423.9</c:v>
                </c:pt>
                <c:pt idx="674">
                  <c:v>424.2</c:v>
                </c:pt>
                <c:pt idx="675">
                  <c:v>425</c:v>
                </c:pt>
                <c:pt idx="676">
                  <c:v>424.3</c:v>
                </c:pt>
                <c:pt idx="677">
                  <c:v>422.1</c:v>
                </c:pt>
                <c:pt idx="678">
                  <c:v>420.5</c:v>
                </c:pt>
                <c:pt idx="679">
                  <c:v>418.8</c:v>
                </c:pt>
                <c:pt idx="680">
                  <c:v>419.4</c:v>
                </c:pt>
                <c:pt idx="681">
                  <c:v>418.9</c:v>
                </c:pt>
                <c:pt idx="682">
                  <c:v>417.7</c:v>
                </c:pt>
                <c:pt idx="683">
                  <c:v>417.7</c:v>
                </c:pt>
                <c:pt idx="684">
                  <c:v>419.9</c:v>
                </c:pt>
                <c:pt idx="685">
                  <c:v>420.7</c:v>
                </c:pt>
                <c:pt idx="686">
                  <c:v>421.3</c:v>
                </c:pt>
                <c:pt idx="687">
                  <c:v>418.1</c:v>
                </c:pt>
                <c:pt idx="688">
                  <c:v>418.2</c:v>
                </c:pt>
                <c:pt idx="689">
                  <c:v>414.8</c:v>
                </c:pt>
                <c:pt idx="690">
                  <c:v>410.7</c:v>
                </c:pt>
                <c:pt idx="691">
                  <c:v>411.6</c:v>
                </c:pt>
                <c:pt idx="692">
                  <c:v>413.5</c:v>
                </c:pt>
                <c:pt idx="693">
                  <c:v>413.5</c:v>
                </c:pt>
                <c:pt idx="694">
                  <c:v>414.8</c:v>
                </c:pt>
                <c:pt idx="695">
                  <c:v>414</c:v>
                </c:pt>
                <c:pt idx="696">
                  <c:v>416</c:v>
                </c:pt>
                <c:pt idx="697">
                  <c:v>417.9</c:v>
                </c:pt>
                <c:pt idx="698">
                  <c:v>417.9</c:v>
                </c:pt>
                <c:pt idx="699">
                  <c:v>417</c:v>
                </c:pt>
                <c:pt idx="700">
                  <c:v>417</c:v>
                </c:pt>
                <c:pt idx="701">
                  <c:v>414.4</c:v>
                </c:pt>
                <c:pt idx="702">
                  <c:v>416.3</c:v>
                </c:pt>
                <c:pt idx="703">
                  <c:v>419.9</c:v>
                </c:pt>
                <c:pt idx="704">
                  <c:v>419.5</c:v>
                </c:pt>
                <c:pt idx="705">
                  <c:v>425.2</c:v>
                </c:pt>
                <c:pt idx="706">
                  <c:v>419.7</c:v>
                </c:pt>
                <c:pt idx="707">
                  <c:v>419.9</c:v>
                </c:pt>
                <c:pt idx="708">
                  <c:v>419.9</c:v>
                </c:pt>
                <c:pt idx="709">
                  <c:v>422.9</c:v>
                </c:pt>
                <c:pt idx="710">
                  <c:v>422.1</c:v>
                </c:pt>
                <c:pt idx="711">
                  <c:v>417.1</c:v>
                </c:pt>
                <c:pt idx="712">
                  <c:v>417.4</c:v>
                </c:pt>
                <c:pt idx="713">
                  <c:v>418.4</c:v>
                </c:pt>
                <c:pt idx="714">
                  <c:v>414.3</c:v>
                </c:pt>
                <c:pt idx="715">
                  <c:v>416.6</c:v>
                </c:pt>
                <c:pt idx="716">
                  <c:v>416.8</c:v>
                </c:pt>
                <c:pt idx="717">
                  <c:v>417.8</c:v>
                </c:pt>
                <c:pt idx="718">
                  <c:v>416.2</c:v>
                </c:pt>
                <c:pt idx="719">
                  <c:v>410.4</c:v>
                </c:pt>
                <c:pt idx="720">
                  <c:v>407.5</c:v>
                </c:pt>
                <c:pt idx="721">
                  <c:v>407.1</c:v>
                </c:pt>
                <c:pt idx="722">
                  <c:v>404.2</c:v>
                </c:pt>
                <c:pt idx="723">
                  <c:v>407.7</c:v>
                </c:pt>
                <c:pt idx="724">
                  <c:v>402.6</c:v>
                </c:pt>
                <c:pt idx="725">
                  <c:v>407.4</c:v>
                </c:pt>
                <c:pt idx="726">
                  <c:v>409.3</c:v>
                </c:pt>
                <c:pt idx="727">
                  <c:v>409.3</c:v>
                </c:pt>
                <c:pt idx="728">
                  <c:v>409.6</c:v>
                </c:pt>
                <c:pt idx="729">
                  <c:v>411.7</c:v>
                </c:pt>
                <c:pt idx="730">
                  <c:v>414.9</c:v>
                </c:pt>
                <c:pt idx="731">
                  <c:v>415.4</c:v>
                </c:pt>
                <c:pt idx="732">
                  <c:v>415.6</c:v>
                </c:pt>
                <c:pt idx="733">
                  <c:v>414.9</c:v>
                </c:pt>
                <c:pt idx="734">
                  <c:v>414.1</c:v>
                </c:pt>
                <c:pt idx="735">
                  <c:v>418.1</c:v>
                </c:pt>
                <c:pt idx="736">
                  <c:v>418.4</c:v>
                </c:pt>
                <c:pt idx="737">
                  <c:v>420.1</c:v>
                </c:pt>
                <c:pt idx="738">
                  <c:v>420.8</c:v>
                </c:pt>
                <c:pt idx="739">
                  <c:v>418.6</c:v>
                </c:pt>
                <c:pt idx="740">
                  <c:v>422.7</c:v>
                </c:pt>
                <c:pt idx="741">
                  <c:v>419.9</c:v>
                </c:pt>
                <c:pt idx="742">
                  <c:v>417.1</c:v>
                </c:pt>
                <c:pt idx="743">
                  <c:v>418.3</c:v>
                </c:pt>
                <c:pt idx="744">
                  <c:v>417.5</c:v>
                </c:pt>
                <c:pt idx="745">
                  <c:v>418.5</c:v>
                </c:pt>
                <c:pt idx="746">
                  <c:v>418.6</c:v>
                </c:pt>
                <c:pt idx="747">
                  <c:v>422.2</c:v>
                </c:pt>
                <c:pt idx="748">
                  <c:v>422.8</c:v>
                </c:pt>
                <c:pt idx="749">
                  <c:v>422.4</c:v>
                </c:pt>
                <c:pt idx="750">
                  <c:v>420.6</c:v>
                </c:pt>
                <c:pt idx="751">
                  <c:v>419.2</c:v>
                </c:pt>
                <c:pt idx="752">
                  <c:v>422.8</c:v>
                </c:pt>
                <c:pt idx="753">
                  <c:v>423.6</c:v>
                </c:pt>
                <c:pt idx="754">
                  <c:v>426.6</c:v>
                </c:pt>
                <c:pt idx="755">
                  <c:v>425.1</c:v>
                </c:pt>
                <c:pt idx="756">
                  <c:v>427.5</c:v>
                </c:pt>
                <c:pt idx="757">
                  <c:v>429.1</c:v>
                </c:pt>
                <c:pt idx="758">
                  <c:v>429.1</c:v>
                </c:pt>
                <c:pt idx="759">
                  <c:v>430.1</c:v>
                </c:pt>
                <c:pt idx="760">
                  <c:v>431.3</c:v>
                </c:pt>
                <c:pt idx="761">
                  <c:v>430.7</c:v>
                </c:pt>
                <c:pt idx="762">
                  <c:v>429.8</c:v>
                </c:pt>
                <c:pt idx="763">
                  <c:v>429.9</c:v>
                </c:pt>
                <c:pt idx="764">
                  <c:v>432</c:v>
                </c:pt>
                <c:pt idx="765">
                  <c:v>435.3</c:v>
                </c:pt>
                <c:pt idx="766">
                  <c:v>436.9</c:v>
                </c:pt>
                <c:pt idx="767">
                  <c:v>435.6</c:v>
                </c:pt>
                <c:pt idx="768">
                  <c:v>434.6</c:v>
                </c:pt>
                <c:pt idx="769">
                  <c:v>433.7</c:v>
                </c:pt>
                <c:pt idx="770">
                  <c:v>432.8</c:v>
                </c:pt>
                <c:pt idx="771">
                  <c:v>432.5</c:v>
                </c:pt>
                <c:pt idx="772">
                  <c:v>431.5</c:v>
                </c:pt>
                <c:pt idx="773">
                  <c:v>435.4</c:v>
                </c:pt>
                <c:pt idx="774">
                  <c:v>441.2</c:v>
                </c:pt>
                <c:pt idx="775">
                  <c:v>440.7</c:v>
                </c:pt>
                <c:pt idx="776">
                  <c:v>440.3</c:v>
                </c:pt>
                <c:pt idx="777">
                  <c:v>439</c:v>
                </c:pt>
                <c:pt idx="778">
                  <c:v>439.7</c:v>
                </c:pt>
                <c:pt idx="779">
                  <c:v>439.7</c:v>
                </c:pt>
                <c:pt idx="780">
                  <c:v>439.1</c:v>
                </c:pt>
                <c:pt idx="781">
                  <c:v>437.9</c:v>
                </c:pt>
                <c:pt idx="782">
                  <c:v>438.8</c:v>
                </c:pt>
                <c:pt idx="783">
                  <c:v>435.7</c:v>
                </c:pt>
                <c:pt idx="784">
                  <c:v>435.7</c:v>
                </c:pt>
                <c:pt idx="785">
                  <c:v>435.3</c:v>
                </c:pt>
                <c:pt idx="786">
                  <c:v>434.3</c:v>
                </c:pt>
                <c:pt idx="787">
                  <c:v>434.5</c:v>
                </c:pt>
                <c:pt idx="788">
                  <c:v>430.7</c:v>
                </c:pt>
                <c:pt idx="789">
                  <c:v>429</c:v>
                </c:pt>
                <c:pt idx="790">
                  <c:v>430.9</c:v>
                </c:pt>
                <c:pt idx="791">
                  <c:v>431</c:v>
                </c:pt>
                <c:pt idx="792">
                  <c:v>433</c:v>
                </c:pt>
                <c:pt idx="793">
                  <c:v>435.9</c:v>
                </c:pt>
                <c:pt idx="794">
                  <c:v>437.1</c:v>
                </c:pt>
                <c:pt idx="795">
                  <c:v>436.8</c:v>
                </c:pt>
                <c:pt idx="796">
                  <c:v>435.1</c:v>
                </c:pt>
                <c:pt idx="797">
                  <c:v>433.3</c:v>
                </c:pt>
                <c:pt idx="798">
                  <c:v>435.4</c:v>
                </c:pt>
                <c:pt idx="799">
                  <c:v>436.1</c:v>
                </c:pt>
                <c:pt idx="800">
                  <c:v>440</c:v>
                </c:pt>
                <c:pt idx="801">
                  <c:v>439.9</c:v>
                </c:pt>
                <c:pt idx="802">
                  <c:v>438.1</c:v>
                </c:pt>
                <c:pt idx="803">
                  <c:v>438.6</c:v>
                </c:pt>
                <c:pt idx="804">
                  <c:v>438.7</c:v>
                </c:pt>
                <c:pt idx="805">
                  <c:v>442.5</c:v>
                </c:pt>
                <c:pt idx="806">
                  <c:v>442.5</c:v>
                </c:pt>
                <c:pt idx="807">
                  <c:v>447.2</c:v>
                </c:pt>
                <c:pt idx="808">
                  <c:v>449.5</c:v>
                </c:pt>
                <c:pt idx="809">
                  <c:v>448.9</c:v>
                </c:pt>
                <c:pt idx="810">
                  <c:v>447.8</c:v>
                </c:pt>
                <c:pt idx="811">
                  <c:v>445.3</c:v>
                </c:pt>
                <c:pt idx="812">
                  <c:v>446.2</c:v>
                </c:pt>
                <c:pt idx="813">
                  <c:v>447.6</c:v>
                </c:pt>
                <c:pt idx="814">
                  <c:v>444.5</c:v>
                </c:pt>
                <c:pt idx="815">
                  <c:v>444.5</c:v>
                </c:pt>
                <c:pt idx="816">
                  <c:v>433.9</c:v>
                </c:pt>
                <c:pt idx="817">
                  <c:v>433.3</c:v>
                </c:pt>
                <c:pt idx="818">
                  <c:v>431.9</c:v>
                </c:pt>
                <c:pt idx="819">
                  <c:v>434.2</c:v>
                </c:pt>
                <c:pt idx="820">
                  <c:v>435.2</c:v>
                </c:pt>
                <c:pt idx="821">
                  <c:v>434.8</c:v>
                </c:pt>
                <c:pt idx="822">
                  <c:v>440.8</c:v>
                </c:pt>
                <c:pt idx="823">
                  <c:v>442.3</c:v>
                </c:pt>
                <c:pt idx="824">
                  <c:v>443.3</c:v>
                </c:pt>
                <c:pt idx="825">
                  <c:v>442</c:v>
                </c:pt>
                <c:pt idx="826">
                  <c:v>447.9</c:v>
                </c:pt>
                <c:pt idx="827">
                  <c:v>449.2</c:v>
                </c:pt>
                <c:pt idx="828">
                  <c:v>447.3</c:v>
                </c:pt>
                <c:pt idx="829">
                  <c:v>446.1</c:v>
                </c:pt>
                <c:pt idx="830">
                  <c:v>454.7</c:v>
                </c:pt>
                <c:pt idx="831">
                  <c:v>454.4</c:v>
                </c:pt>
                <c:pt idx="832">
                  <c:v>456.3</c:v>
                </c:pt>
                <c:pt idx="833">
                  <c:v>453.7</c:v>
                </c:pt>
                <c:pt idx="834">
                  <c:v>449.8</c:v>
                </c:pt>
                <c:pt idx="835">
                  <c:v>451.4</c:v>
                </c:pt>
                <c:pt idx="836">
                  <c:v>451.3</c:v>
                </c:pt>
                <c:pt idx="837">
                  <c:v>448.3</c:v>
                </c:pt>
                <c:pt idx="838">
                  <c:v>451.8</c:v>
                </c:pt>
                <c:pt idx="839">
                  <c:v>450.1</c:v>
                </c:pt>
                <c:pt idx="840">
                  <c:v>448.8</c:v>
                </c:pt>
                <c:pt idx="841">
                  <c:v>448.7</c:v>
                </c:pt>
                <c:pt idx="842">
                  <c:v>448</c:v>
                </c:pt>
                <c:pt idx="843">
                  <c:v>450.8</c:v>
                </c:pt>
                <c:pt idx="844">
                  <c:v>447.7</c:v>
                </c:pt>
                <c:pt idx="845">
                  <c:v>450.6</c:v>
                </c:pt>
                <c:pt idx="846">
                  <c:v>451.9</c:v>
                </c:pt>
                <c:pt idx="847">
                  <c:v>451.6</c:v>
                </c:pt>
                <c:pt idx="848">
                  <c:v>450.3</c:v>
                </c:pt>
                <c:pt idx="849">
                  <c:v>441.3</c:v>
                </c:pt>
                <c:pt idx="850">
                  <c:v>442.2</c:v>
                </c:pt>
                <c:pt idx="851">
                  <c:v>441.1</c:v>
                </c:pt>
                <c:pt idx="852">
                  <c:v>442.7</c:v>
                </c:pt>
                <c:pt idx="853">
                  <c:v>441.8</c:v>
                </c:pt>
                <c:pt idx="854">
                  <c:v>441.8</c:v>
                </c:pt>
                <c:pt idx="855">
                  <c:v>448.3</c:v>
                </c:pt>
                <c:pt idx="856">
                  <c:v>449.2</c:v>
                </c:pt>
                <c:pt idx="857">
                  <c:v>448.6</c:v>
                </c:pt>
                <c:pt idx="858">
                  <c:v>448.4</c:v>
                </c:pt>
                <c:pt idx="859">
                  <c:v>448.9</c:v>
                </c:pt>
                <c:pt idx="860">
                  <c:v>447.4</c:v>
                </c:pt>
                <c:pt idx="861">
                  <c:v>445.1</c:v>
                </c:pt>
                <c:pt idx="862">
                  <c:v>443.6</c:v>
                </c:pt>
                <c:pt idx="863">
                  <c:v>439.4</c:v>
                </c:pt>
                <c:pt idx="864">
                  <c:v>437</c:v>
                </c:pt>
                <c:pt idx="865">
                  <c:v>433.5</c:v>
                </c:pt>
                <c:pt idx="866">
                  <c:v>438</c:v>
                </c:pt>
                <c:pt idx="867">
                  <c:v>438</c:v>
                </c:pt>
                <c:pt idx="868">
                  <c:v>438.8</c:v>
                </c:pt>
                <c:pt idx="869">
                  <c:v>440.1</c:v>
                </c:pt>
                <c:pt idx="870">
                  <c:v>442.4</c:v>
                </c:pt>
                <c:pt idx="871">
                  <c:v>444</c:v>
                </c:pt>
                <c:pt idx="872">
                  <c:v>444.5</c:v>
                </c:pt>
                <c:pt idx="873">
                  <c:v>443.2</c:v>
                </c:pt>
                <c:pt idx="874">
                  <c:v>442.3</c:v>
                </c:pt>
                <c:pt idx="875">
                  <c:v>442.8</c:v>
                </c:pt>
                <c:pt idx="876">
                  <c:v>444.3</c:v>
                </c:pt>
                <c:pt idx="877">
                  <c:v>444.8</c:v>
                </c:pt>
                <c:pt idx="878">
                  <c:v>439.2</c:v>
                </c:pt>
                <c:pt idx="879">
                  <c:v>439.5</c:v>
                </c:pt>
                <c:pt idx="880">
                  <c:v>440.3</c:v>
                </c:pt>
                <c:pt idx="881">
                  <c:v>440.3</c:v>
                </c:pt>
                <c:pt idx="882">
                  <c:v>447.5</c:v>
                </c:pt>
                <c:pt idx="883">
                  <c:v>450.5</c:v>
                </c:pt>
                <c:pt idx="884">
                  <c:v>445.8</c:v>
                </c:pt>
                <c:pt idx="885">
                  <c:v>448</c:v>
                </c:pt>
                <c:pt idx="886">
                  <c:v>448.8</c:v>
                </c:pt>
                <c:pt idx="887">
                  <c:v>453.4</c:v>
                </c:pt>
                <c:pt idx="888">
                  <c:v>452.4</c:v>
                </c:pt>
                <c:pt idx="889">
                  <c:v>450.1</c:v>
                </c:pt>
                <c:pt idx="890">
                  <c:v>450.1</c:v>
                </c:pt>
                <c:pt idx="891">
                  <c:v>453.8</c:v>
                </c:pt>
                <c:pt idx="892">
                  <c:v>453.8</c:v>
                </c:pt>
                <c:pt idx="893">
                  <c:v>452.5</c:v>
                </c:pt>
                <c:pt idx="894">
                  <c:v>450</c:v>
                </c:pt>
                <c:pt idx="895">
                  <c:v>447.6</c:v>
                </c:pt>
                <c:pt idx="896">
                  <c:v>444.7</c:v>
                </c:pt>
                <c:pt idx="897">
                  <c:v>445.7</c:v>
                </c:pt>
                <c:pt idx="898">
                  <c:v>445.3</c:v>
                </c:pt>
                <c:pt idx="899">
                  <c:v>447.2</c:v>
                </c:pt>
                <c:pt idx="900">
                  <c:v>447.7</c:v>
                </c:pt>
                <c:pt idx="901">
                  <c:v>446.2</c:v>
                </c:pt>
                <c:pt idx="902">
                  <c:v>447.4</c:v>
                </c:pt>
                <c:pt idx="903">
                  <c:v>448.5</c:v>
                </c:pt>
                <c:pt idx="904">
                  <c:v>443.6</c:v>
                </c:pt>
                <c:pt idx="905">
                  <c:v>446.2</c:v>
                </c:pt>
                <c:pt idx="906">
                  <c:v>445.9</c:v>
                </c:pt>
                <c:pt idx="907">
                  <c:v>443.1</c:v>
                </c:pt>
                <c:pt idx="908">
                  <c:v>446.6</c:v>
                </c:pt>
                <c:pt idx="909">
                  <c:v>447.6</c:v>
                </c:pt>
                <c:pt idx="910">
                  <c:v>451.8</c:v>
                </c:pt>
                <c:pt idx="911">
                  <c:v>450.6</c:v>
                </c:pt>
                <c:pt idx="912">
                  <c:v>450.5</c:v>
                </c:pt>
                <c:pt idx="913">
                  <c:v>449</c:v>
                </c:pt>
                <c:pt idx="914">
                  <c:v>445.8</c:v>
                </c:pt>
                <c:pt idx="915">
                  <c:v>445.8</c:v>
                </c:pt>
                <c:pt idx="916">
                  <c:v>441.4</c:v>
                </c:pt>
                <c:pt idx="917">
                  <c:v>442.8</c:v>
                </c:pt>
                <c:pt idx="918">
                  <c:v>448.6</c:v>
                </c:pt>
                <c:pt idx="919">
                  <c:v>448.1</c:v>
                </c:pt>
                <c:pt idx="920">
                  <c:v>448.9</c:v>
                </c:pt>
                <c:pt idx="921">
                  <c:v>448</c:v>
                </c:pt>
                <c:pt idx="922">
                  <c:v>450</c:v>
                </c:pt>
                <c:pt idx="923">
                  <c:v>449.2</c:v>
                </c:pt>
                <c:pt idx="924">
                  <c:v>445.7</c:v>
                </c:pt>
                <c:pt idx="925">
                  <c:v>446</c:v>
                </c:pt>
                <c:pt idx="926">
                  <c:v>447.3</c:v>
                </c:pt>
                <c:pt idx="927">
                  <c:v>447.1</c:v>
                </c:pt>
                <c:pt idx="928">
                  <c:v>444.5</c:v>
                </c:pt>
                <c:pt idx="929">
                  <c:v>447.1</c:v>
                </c:pt>
                <c:pt idx="930">
                  <c:v>449</c:v>
                </c:pt>
                <c:pt idx="931">
                  <c:v>448.2</c:v>
                </c:pt>
                <c:pt idx="932">
                  <c:v>447.1</c:v>
                </c:pt>
                <c:pt idx="933">
                  <c:v>450.2</c:v>
                </c:pt>
                <c:pt idx="934">
                  <c:v>448.1</c:v>
                </c:pt>
                <c:pt idx="935">
                  <c:v>450.1</c:v>
                </c:pt>
                <c:pt idx="936">
                  <c:v>449.2</c:v>
                </c:pt>
                <c:pt idx="937">
                  <c:v>448.5</c:v>
                </c:pt>
                <c:pt idx="938">
                  <c:v>448.1</c:v>
                </c:pt>
                <c:pt idx="939">
                  <c:v>448.6</c:v>
                </c:pt>
                <c:pt idx="940">
                  <c:v>450.7</c:v>
                </c:pt>
                <c:pt idx="941">
                  <c:v>449.4</c:v>
                </c:pt>
                <c:pt idx="942">
                  <c:v>450.4</c:v>
                </c:pt>
                <c:pt idx="943">
                  <c:v>448.9</c:v>
                </c:pt>
                <c:pt idx="944">
                  <c:v>450.1</c:v>
                </c:pt>
                <c:pt idx="945">
                  <c:v>452.3</c:v>
                </c:pt>
                <c:pt idx="946">
                  <c:v>453.1</c:v>
                </c:pt>
                <c:pt idx="947">
                  <c:v>456</c:v>
                </c:pt>
                <c:pt idx="948">
                  <c:v>456.4</c:v>
                </c:pt>
                <c:pt idx="949">
                  <c:v>456.1</c:v>
                </c:pt>
                <c:pt idx="950">
                  <c:v>455.2</c:v>
                </c:pt>
                <c:pt idx="951">
                  <c:v>459.7</c:v>
                </c:pt>
                <c:pt idx="952">
                  <c:v>460.1</c:v>
                </c:pt>
                <c:pt idx="953">
                  <c:v>461</c:v>
                </c:pt>
                <c:pt idx="954">
                  <c:v>460.5</c:v>
                </c:pt>
                <c:pt idx="955">
                  <c:v>461.9</c:v>
                </c:pt>
                <c:pt idx="956">
                  <c:v>463.5</c:v>
                </c:pt>
                <c:pt idx="957">
                  <c:v>463.1</c:v>
                </c:pt>
                <c:pt idx="958">
                  <c:v>461.3</c:v>
                </c:pt>
                <c:pt idx="959">
                  <c:v>461.3</c:v>
                </c:pt>
                <c:pt idx="960">
                  <c:v>461.3</c:v>
                </c:pt>
                <c:pt idx="961">
                  <c:v>458.5</c:v>
                </c:pt>
                <c:pt idx="962">
                  <c:v>456.6</c:v>
                </c:pt>
                <c:pt idx="963">
                  <c:v>457.5</c:v>
                </c:pt>
                <c:pt idx="964">
                  <c:v>461.7</c:v>
                </c:pt>
                <c:pt idx="965">
                  <c:v>462</c:v>
                </c:pt>
                <c:pt idx="966">
                  <c:v>459.9</c:v>
                </c:pt>
                <c:pt idx="967">
                  <c:v>461.6</c:v>
                </c:pt>
                <c:pt idx="968">
                  <c:v>459.4</c:v>
                </c:pt>
                <c:pt idx="969">
                  <c:v>458.8</c:v>
                </c:pt>
                <c:pt idx="970">
                  <c:v>455</c:v>
                </c:pt>
                <c:pt idx="971">
                  <c:v>452.9</c:v>
                </c:pt>
                <c:pt idx="972">
                  <c:v>456.2</c:v>
                </c:pt>
                <c:pt idx="973">
                  <c:v>457.7</c:v>
                </c:pt>
                <c:pt idx="974">
                  <c:v>457.6</c:v>
                </c:pt>
                <c:pt idx="975">
                  <c:v>461.8</c:v>
                </c:pt>
                <c:pt idx="976">
                  <c:v>461.5</c:v>
                </c:pt>
                <c:pt idx="977">
                  <c:v>460.1</c:v>
                </c:pt>
                <c:pt idx="978">
                  <c:v>458.9</c:v>
                </c:pt>
                <c:pt idx="979">
                  <c:v>461.2</c:v>
                </c:pt>
                <c:pt idx="980">
                  <c:v>461.3</c:v>
                </c:pt>
                <c:pt idx="981">
                  <c:v>461.2</c:v>
                </c:pt>
                <c:pt idx="982">
                  <c:v>460.7</c:v>
                </c:pt>
                <c:pt idx="983">
                  <c:v>459.1</c:v>
                </c:pt>
                <c:pt idx="984">
                  <c:v>460.3</c:v>
                </c:pt>
                <c:pt idx="985">
                  <c:v>460.8</c:v>
                </c:pt>
                <c:pt idx="986">
                  <c:v>461.1</c:v>
                </c:pt>
                <c:pt idx="987">
                  <c:v>461.4</c:v>
                </c:pt>
                <c:pt idx="988">
                  <c:v>466.8</c:v>
                </c:pt>
                <c:pt idx="989">
                  <c:v>469.5</c:v>
                </c:pt>
                <c:pt idx="990">
                  <c:v>468.4</c:v>
                </c:pt>
                <c:pt idx="991">
                  <c:v>466.2</c:v>
                </c:pt>
                <c:pt idx="992">
                  <c:v>466</c:v>
                </c:pt>
                <c:pt idx="993">
                  <c:v>465.3</c:v>
                </c:pt>
                <c:pt idx="994">
                  <c:v>463.2</c:v>
                </c:pt>
                <c:pt idx="995">
                  <c:v>464.2</c:v>
                </c:pt>
                <c:pt idx="996">
                  <c:v>464.3</c:v>
                </c:pt>
                <c:pt idx="997">
                  <c:v>464.6</c:v>
                </c:pt>
                <c:pt idx="998">
                  <c:v>467.7</c:v>
                </c:pt>
                <c:pt idx="999">
                  <c:v>467.8</c:v>
                </c:pt>
                <c:pt idx="1000">
                  <c:v>469.1</c:v>
                </c:pt>
                <c:pt idx="1001">
                  <c:v>468.4</c:v>
                </c:pt>
                <c:pt idx="1002">
                  <c:v>463</c:v>
                </c:pt>
                <c:pt idx="1003">
                  <c:v>457.4</c:v>
                </c:pt>
                <c:pt idx="1004">
                  <c:v>459.5</c:v>
                </c:pt>
                <c:pt idx="1005">
                  <c:v>460.2</c:v>
                </c:pt>
                <c:pt idx="1006">
                  <c:v>460.3</c:v>
                </c:pt>
                <c:pt idx="1007">
                  <c:v>463.7</c:v>
                </c:pt>
                <c:pt idx="1008">
                  <c:v>462.6</c:v>
                </c:pt>
                <c:pt idx="1009">
                  <c:v>465.3</c:v>
                </c:pt>
                <c:pt idx="1010">
                  <c:v>463.7</c:v>
                </c:pt>
                <c:pt idx="1011">
                  <c:v>466.7</c:v>
                </c:pt>
                <c:pt idx="1012">
                  <c:v>464.8</c:v>
                </c:pt>
                <c:pt idx="1013">
                  <c:v>463.6</c:v>
                </c:pt>
                <c:pt idx="1014">
                  <c:v>462.6</c:v>
                </c:pt>
                <c:pt idx="1015">
                  <c:v>459.1</c:v>
                </c:pt>
                <c:pt idx="1016">
                  <c:v>461</c:v>
                </c:pt>
                <c:pt idx="1017">
                  <c:v>462.3</c:v>
                </c:pt>
                <c:pt idx="1018">
                  <c:v>462.3</c:v>
                </c:pt>
                <c:pt idx="1019">
                  <c:v>463</c:v>
                </c:pt>
                <c:pt idx="1020">
                  <c:v>461.9</c:v>
                </c:pt>
                <c:pt idx="1021">
                  <c:v>461.7</c:v>
                </c:pt>
                <c:pt idx="1022">
                  <c:v>461.8</c:v>
                </c:pt>
                <c:pt idx="1023">
                  <c:v>463.1</c:v>
                </c:pt>
                <c:pt idx="1024">
                  <c:v>464.8</c:v>
                </c:pt>
                <c:pt idx="1025">
                  <c:v>466.4</c:v>
                </c:pt>
                <c:pt idx="1026">
                  <c:v>466.7</c:v>
                </c:pt>
                <c:pt idx="1027">
                  <c:v>466.2</c:v>
                </c:pt>
                <c:pt idx="1028">
                  <c:v>464.1</c:v>
                </c:pt>
                <c:pt idx="1029">
                  <c:v>463.9</c:v>
                </c:pt>
                <c:pt idx="1030">
                  <c:v>465.7</c:v>
                </c:pt>
                <c:pt idx="1031">
                  <c:v>463</c:v>
                </c:pt>
                <c:pt idx="1032">
                  <c:v>461.8</c:v>
                </c:pt>
                <c:pt idx="1033">
                  <c:v>463.3</c:v>
                </c:pt>
                <c:pt idx="1034">
                  <c:v>466.3</c:v>
                </c:pt>
                <c:pt idx="1035">
                  <c:v>465.8</c:v>
                </c:pt>
                <c:pt idx="1036">
                  <c:v>465.3</c:v>
                </c:pt>
                <c:pt idx="1037">
                  <c:v>467.3</c:v>
                </c:pt>
                <c:pt idx="1038">
                  <c:v>467.3</c:v>
                </c:pt>
                <c:pt idx="1039">
                  <c:v>467.3</c:v>
                </c:pt>
                <c:pt idx="1040">
                  <c:v>470.5</c:v>
                </c:pt>
                <c:pt idx="1041">
                  <c:v>470.9</c:v>
                </c:pt>
                <c:pt idx="1042">
                  <c:v>470.5</c:v>
                </c:pt>
                <c:pt idx="1043">
                  <c:v>468.6</c:v>
                </c:pt>
                <c:pt idx="1044">
                  <c:v>466.4</c:v>
                </c:pt>
                <c:pt idx="1045">
                  <c:v>465.4</c:v>
                </c:pt>
                <c:pt idx="1046">
                  <c:v>466.8</c:v>
                </c:pt>
                <c:pt idx="1047">
                  <c:v>467.5</c:v>
                </c:pt>
                <c:pt idx="1048">
                  <c:v>467.1</c:v>
                </c:pt>
                <c:pt idx="1049">
                  <c:v>469.9</c:v>
                </c:pt>
                <c:pt idx="1050">
                  <c:v>475.2</c:v>
                </c:pt>
                <c:pt idx="1051">
                  <c:v>474.1</c:v>
                </c:pt>
                <c:pt idx="1052">
                  <c:v>474.1</c:v>
                </c:pt>
                <c:pt idx="1053">
                  <c:v>472.4</c:v>
                </c:pt>
                <c:pt idx="1054">
                  <c:v>474.9</c:v>
                </c:pt>
                <c:pt idx="1055">
                  <c:v>473.2</c:v>
                </c:pt>
                <c:pt idx="1056">
                  <c:v>474.2</c:v>
                </c:pt>
                <c:pt idx="1057">
                  <c:v>474.3</c:v>
                </c:pt>
                <c:pt idx="1058">
                  <c:v>474.9</c:v>
                </c:pt>
                <c:pt idx="1059">
                  <c:v>474.7</c:v>
                </c:pt>
                <c:pt idx="1060">
                  <c:v>471.9</c:v>
                </c:pt>
                <c:pt idx="1061">
                  <c:v>470.9</c:v>
                </c:pt>
                <c:pt idx="1062">
                  <c:v>473.2</c:v>
                </c:pt>
                <c:pt idx="1063">
                  <c:v>477</c:v>
                </c:pt>
                <c:pt idx="1064">
                  <c:v>478.7</c:v>
                </c:pt>
                <c:pt idx="1065">
                  <c:v>481.6</c:v>
                </c:pt>
                <c:pt idx="1066">
                  <c:v>479.6</c:v>
                </c:pt>
                <c:pt idx="1067">
                  <c:v>482</c:v>
                </c:pt>
                <c:pt idx="1068">
                  <c:v>480.7</c:v>
                </c:pt>
                <c:pt idx="1069">
                  <c:v>469.8</c:v>
                </c:pt>
                <c:pt idx="1070">
                  <c:v>471.7</c:v>
                </c:pt>
                <c:pt idx="1071">
                  <c:v>471</c:v>
                </c:pt>
                <c:pt idx="1072">
                  <c:v>472.7</c:v>
                </c:pt>
                <c:pt idx="1073">
                  <c:v>468.9</c:v>
                </c:pt>
                <c:pt idx="1074">
                  <c:v>470.1</c:v>
                </c:pt>
                <c:pt idx="1075">
                  <c:v>470.2</c:v>
                </c:pt>
                <c:pt idx="1076">
                  <c:v>472.5</c:v>
                </c:pt>
                <c:pt idx="1077">
                  <c:v>472.7</c:v>
                </c:pt>
                <c:pt idx="1078">
                  <c:v>470.3</c:v>
                </c:pt>
                <c:pt idx="1079">
                  <c:v>467.6</c:v>
                </c:pt>
                <c:pt idx="1080">
                  <c:v>467.6</c:v>
                </c:pt>
                <c:pt idx="1081">
                  <c:v>471.4</c:v>
                </c:pt>
                <c:pt idx="1082">
                  <c:v>470.6</c:v>
                </c:pt>
                <c:pt idx="1083">
                  <c:v>464.2</c:v>
                </c:pt>
                <c:pt idx="1084">
                  <c:v>466</c:v>
                </c:pt>
                <c:pt idx="1085">
                  <c:v>467.1</c:v>
                </c:pt>
                <c:pt idx="1086">
                  <c:v>464.4</c:v>
                </c:pt>
                <c:pt idx="1087">
                  <c:v>464.8</c:v>
                </c:pt>
                <c:pt idx="1088">
                  <c:v>463</c:v>
                </c:pt>
                <c:pt idx="1089">
                  <c:v>464.7</c:v>
                </c:pt>
                <c:pt idx="1090">
                  <c:v>466.9</c:v>
                </c:pt>
                <c:pt idx="1091">
                  <c:v>465.8</c:v>
                </c:pt>
                <c:pt idx="1092">
                  <c:v>467</c:v>
                </c:pt>
                <c:pt idx="1093">
                  <c:v>463.9</c:v>
                </c:pt>
                <c:pt idx="1094">
                  <c:v>466.4</c:v>
                </c:pt>
                <c:pt idx="1095">
                  <c:v>467.3</c:v>
                </c:pt>
                <c:pt idx="1096">
                  <c:v>467</c:v>
                </c:pt>
                <c:pt idx="1097">
                  <c:v>469.4</c:v>
                </c:pt>
                <c:pt idx="1098">
                  <c:v>470.9</c:v>
                </c:pt>
                <c:pt idx="1099">
                  <c:v>471</c:v>
                </c:pt>
                <c:pt idx="1100">
                  <c:v>468.5</c:v>
                </c:pt>
                <c:pt idx="1101">
                  <c:v>468.8</c:v>
                </c:pt>
                <c:pt idx="1102">
                  <c:v>468.5</c:v>
                </c:pt>
                <c:pt idx="1103">
                  <c:v>464.3</c:v>
                </c:pt>
                <c:pt idx="1104">
                  <c:v>460.5</c:v>
                </c:pt>
                <c:pt idx="1105">
                  <c:v>460</c:v>
                </c:pt>
                <c:pt idx="1106">
                  <c:v>452.4</c:v>
                </c:pt>
                <c:pt idx="1107">
                  <c:v>445.5</c:v>
                </c:pt>
                <c:pt idx="1108">
                  <c:v>445.7</c:v>
                </c:pt>
                <c:pt idx="1109">
                  <c:v>445.7</c:v>
                </c:pt>
                <c:pt idx="1110">
                  <c:v>438.9</c:v>
                </c:pt>
                <c:pt idx="1111">
                  <c:v>448.2</c:v>
                </c:pt>
                <c:pt idx="1112">
                  <c:v>448</c:v>
                </c:pt>
                <c:pt idx="1113">
                  <c:v>450.8</c:v>
                </c:pt>
                <c:pt idx="1114">
                  <c:v>447.1</c:v>
                </c:pt>
                <c:pt idx="1115">
                  <c:v>449.8</c:v>
                </c:pt>
                <c:pt idx="1116">
                  <c:v>447.5</c:v>
                </c:pt>
                <c:pt idx="1117">
                  <c:v>446.2</c:v>
                </c:pt>
                <c:pt idx="1118">
                  <c:v>446.3</c:v>
                </c:pt>
                <c:pt idx="1119">
                  <c:v>446.1</c:v>
                </c:pt>
                <c:pt idx="1120">
                  <c:v>442.4</c:v>
                </c:pt>
                <c:pt idx="1121">
                  <c:v>442.5</c:v>
                </c:pt>
                <c:pt idx="1122">
                  <c:v>441.9</c:v>
                </c:pt>
                <c:pt idx="1123">
                  <c:v>448.7</c:v>
                </c:pt>
                <c:pt idx="1124">
                  <c:v>447.6</c:v>
                </c:pt>
                <c:pt idx="1125">
                  <c:v>452.7</c:v>
                </c:pt>
                <c:pt idx="1126">
                  <c:v>451.8</c:v>
                </c:pt>
                <c:pt idx="1127">
                  <c:v>451.8</c:v>
                </c:pt>
                <c:pt idx="1128">
                  <c:v>449.1</c:v>
                </c:pt>
                <c:pt idx="1129">
                  <c:v>450.9</c:v>
                </c:pt>
                <c:pt idx="1130">
                  <c:v>453</c:v>
                </c:pt>
                <c:pt idx="1131">
                  <c:v>453</c:v>
                </c:pt>
                <c:pt idx="1132">
                  <c:v>451.7</c:v>
                </c:pt>
                <c:pt idx="1133">
                  <c:v>451.3</c:v>
                </c:pt>
                <c:pt idx="1134">
                  <c:v>447.8</c:v>
                </c:pt>
                <c:pt idx="1135">
                  <c:v>442.3</c:v>
                </c:pt>
                <c:pt idx="1136">
                  <c:v>446</c:v>
                </c:pt>
                <c:pt idx="1137">
                  <c:v>441.4</c:v>
                </c:pt>
                <c:pt idx="1138">
                  <c:v>443.7</c:v>
                </c:pt>
                <c:pt idx="1139">
                  <c:v>444.1</c:v>
                </c:pt>
                <c:pt idx="1140">
                  <c:v>444.4</c:v>
                </c:pt>
                <c:pt idx="1141">
                  <c:v>449.3</c:v>
                </c:pt>
                <c:pt idx="1142">
                  <c:v>453.6</c:v>
                </c:pt>
                <c:pt idx="1143">
                  <c:v>456.4</c:v>
                </c:pt>
                <c:pt idx="1144">
                  <c:v>454.9</c:v>
                </c:pt>
                <c:pt idx="1145">
                  <c:v>453.2</c:v>
                </c:pt>
                <c:pt idx="1146">
                  <c:v>454.8</c:v>
                </c:pt>
                <c:pt idx="1147">
                  <c:v>456.3</c:v>
                </c:pt>
                <c:pt idx="1148">
                  <c:v>457</c:v>
                </c:pt>
                <c:pt idx="1149">
                  <c:v>457.3</c:v>
                </c:pt>
                <c:pt idx="1150">
                  <c:v>457.3</c:v>
                </c:pt>
                <c:pt idx="1151">
                  <c:v>456.5</c:v>
                </c:pt>
                <c:pt idx="1152">
                  <c:v>457.6</c:v>
                </c:pt>
                <c:pt idx="1153">
                  <c:v>457.6</c:v>
                </c:pt>
                <c:pt idx="1154">
                  <c:v>460.1</c:v>
                </c:pt>
                <c:pt idx="1155">
                  <c:v>458.8</c:v>
                </c:pt>
                <c:pt idx="1156">
                  <c:v>458.2</c:v>
                </c:pt>
                <c:pt idx="1157">
                  <c:v>457</c:v>
                </c:pt>
                <c:pt idx="1158">
                  <c:v>457.8</c:v>
                </c:pt>
                <c:pt idx="1159">
                  <c:v>458.6</c:v>
                </c:pt>
                <c:pt idx="1160">
                  <c:v>459.1</c:v>
                </c:pt>
                <c:pt idx="1161">
                  <c:v>462.3</c:v>
                </c:pt>
                <c:pt idx="1162">
                  <c:v>460.6</c:v>
                </c:pt>
                <c:pt idx="1163">
                  <c:v>461.9</c:v>
                </c:pt>
                <c:pt idx="1164">
                  <c:v>458.4</c:v>
                </c:pt>
                <c:pt idx="1165">
                  <c:v>455.4</c:v>
                </c:pt>
                <c:pt idx="1166">
                  <c:v>451.3</c:v>
                </c:pt>
                <c:pt idx="1167">
                  <c:v>453</c:v>
                </c:pt>
                <c:pt idx="1168">
                  <c:v>449.6</c:v>
                </c:pt>
                <c:pt idx="1169">
                  <c:v>442.8</c:v>
                </c:pt>
                <c:pt idx="1170">
                  <c:v>447.3</c:v>
                </c:pt>
                <c:pt idx="1171">
                  <c:v>446</c:v>
                </c:pt>
                <c:pt idx="1172">
                  <c:v>447.6</c:v>
                </c:pt>
                <c:pt idx="1173">
                  <c:v>444.2</c:v>
                </c:pt>
                <c:pt idx="1174">
                  <c:v>446.2</c:v>
                </c:pt>
                <c:pt idx="1175">
                  <c:v>446.2</c:v>
                </c:pt>
                <c:pt idx="1176">
                  <c:v>446.3</c:v>
                </c:pt>
                <c:pt idx="1177">
                  <c:v>446.1</c:v>
                </c:pt>
                <c:pt idx="1178">
                  <c:v>448.3</c:v>
                </c:pt>
                <c:pt idx="1179">
                  <c:v>449.5</c:v>
                </c:pt>
                <c:pt idx="1180">
                  <c:v>448</c:v>
                </c:pt>
                <c:pt idx="1181">
                  <c:v>447.9</c:v>
                </c:pt>
                <c:pt idx="1182">
                  <c:v>448.7</c:v>
                </c:pt>
                <c:pt idx="1183">
                  <c:v>453.4</c:v>
                </c:pt>
                <c:pt idx="1184">
                  <c:v>454.1</c:v>
                </c:pt>
                <c:pt idx="1185">
                  <c:v>455.2</c:v>
                </c:pt>
                <c:pt idx="1186">
                  <c:v>453.8</c:v>
                </c:pt>
                <c:pt idx="1187">
                  <c:v>451.6</c:v>
                </c:pt>
                <c:pt idx="1188">
                  <c:v>452.6</c:v>
                </c:pt>
                <c:pt idx="1189">
                  <c:v>453.1</c:v>
                </c:pt>
                <c:pt idx="1190">
                  <c:v>454.2</c:v>
                </c:pt>
                <c:pt idx="1191">
                  <c:v>453.3</c:v>
                </c:pt>
                <c:pt idx="1192">
                  <c:v>452.5</c:v>
                </c:pt>
                <c:pt idx="1193">
                  <c:v>454.2</c:v>
                </c:pt>
                <c:pt idx="1194">
                  <c:v>458.2</c:v>
                </c:pt>
                <c:pt idx="1195">
                  <c:v>461</c:v>
                </c:pt>
                <c:pt idx="1196">
                  <c:v>460.5</c:v>
                </c:pt>
                <c:pt idx="1197">
                  <c:v>461.4</c:v>
                </c:pt>
                <c:pt idx="1198">
                  <c:v>458.4</c:v>
                </c:pt>
                <c:pt idx="1199">
                  <c:v>457</c:v>
                </c:pt>
                <c:pt idx="1200">
                  <c:v>457.8</c:v>
                </c:pt>
                <c:pt idx="1201">
                  <c:v>457.9</c:v>
                </c:pt>
                <c:pt idx="1202">
                  <c:v>460.3</c:v>
                </c:pt>
                <c:pt idx="1203">
                  <c:v>458.8</c:v>
                </c:pt>
                <c:pt idx="1204">
                  <c:v>461.9</c:v>
                </c:pt>
                <c:pt idx="1205">
                  <c:v>461.2</c:v>
                </c:pt>
                <c:pt idx="1206">
                  <c:v>465</c:v>
                </c:pt>
                <c:pt idx="1207">
                  <c:v>465.1</c:v>
                </c:pt>
                <c:pt idx="1208">
                  <c:v>463.1</c:v>
                </c:pt>
                <c:pt idx="1209">
                  <c:v>463.6</c:v>
                </c:pt>
                <c:pt idx="1210">
                  <c:v>462.3</c:v>
                </c:pt>
                <c:pt idx="1211">
                  <c:v>464.5</c:v>
                </c:pt>
                <c:pt idx="1212">
                  <c:v>469</c:v>
                </c:pt>
                <c:pt idx="1213">
                  <c:v>468</c:v>
                </c:pt>
                <c:pt idx="1214">
                  <c:v>473.8</c:v>
                </c:pt>
                <c:pt idx="1215">
                  <c:v>474.5</c:v>
                </c:pt>
                <c:pt idx="1216">
                  <c:v>476</c:v>
                </c:pt>
                <c:pt idx="1217">
                  <c:v>475.5</c:v>
                </c:pt>
                <c:pt idx="1218">
                  <c:v>473.1</c:v>
                </c:pt>
                <c:pt idx="1219">
                  <c:v>470.9</c:v>
                </c:pt>
                <c:pt idx="1220">
                  <c:v>470.9</c:v>
                </c:pt>
                <c:pt idx="1221">
                  <c:v>471.8</c:v>
                </c:pt>
                <c:pt idx="1222">
                  <c:v>470.9</c:v>
                </c:pt>
                <c:pt idx="1223">
                  <c:v>473.1</c:v>
                </c:pt>
                <c:pt idx="1224">
                  <c:v>468.1</c:v>
                </c:pt>
                <c:pt idx="1225">
                  <c:v>466.2</c:v>
                </c:pt>
                <c:pt idx="1226">
                  <c:v>467.5</c:v>
                </c:pt>
                <c:pt idx="1227">
                  <c:v>468.8</c:v>
                </c:pt>
                <c:pt idx="1228">
                  <c:v>474.8</c:v>
                </c:pt>
                <c:pt idx="1229">
                  <c:v>471.1</c:v>
                </c:pt>
                <c:pt idx="1230">
                  <c:v>470.8</c:v>
                </c:pt>
                <c:pt idx="1231">
                  <c:v>463.3</c:v>
                </c:pt>
                <c:pt idx="1232">
                  <c:v>461.4</c:v>
                </c:pt>
                <c:pt idx="1233">
                  <c:v>461.2</c:v>
                </c:pt>
                <c:pt idx="1234">
                  <c:v>459.6</c:v>
                </c:pt>
                <c:pt idx="1235">
                  <c:v>460.8</c:v>
                </c:pt>
                <c:pt idx="1236">
                  <c:v>462</c:v>
                </c:pt>
                <c:pt idx="1237">
                  <c:v>464.8</c:v>
                </c:pt>
                <c:pt idx="1238">
                  <c:v>462.2</c:v>
                </c:pt>
                <c:pt idx="1239">
                  <c:v>462.7</c:v>
                </c:pt>
                <c:pt idx="1240">
                  <c:v>461.7</c:v>
                </c:pt>
                <c:pt idx="1241">
                  <c:v>454.5</c:v>
                </c:pt>
                <c:pt idx="1242">
                  <c:v>453.5</c:v>
                </c:pt>
                <c:pt idx="1243">
                  <c:v>452.3</c:v>
                </c:pt>
                <c:pt idx="1244">
                  <c:v>455.1</c:v>
                </c:pt>
                <c:pt idx="1245">
                  <c:v>459</c:v>
                </c:pt>
                <c:pt idx="1246">
                  <c:v>465.7</c:v>
                </c:pt>
                <c:pt idx="1247">
                  <c:v>465.4</c:v>
                </c:pt>
                <c:pt idx="1248">
                  <c:v>467.7</c:v>
                </c:pt>
                <c:pt idx="1249">
                  <c:v>469.1</c:v>
                </c:pt>
                <c:pt idx="1250">
                  <c:v>468.9</c:v>
                </c:pt>
                <c:pt idx="1251">
                  <c:v>467.6</c:v>
                </c:pt>
                <c:pt idx="1252">
                  <c:v>470.2</c:v>
                </c:pt>
                <c:pt idx="1253">
                  <c:v>466.8</c:v>
                </c:pt>
                <c:pt idx="1254">
                  <c:v>464.8</c:v>
                </c:pt>
                <c:pt idx="1255">
                  <c:v>460.8</c:v>
                </c:pt>
                <c:pt idx="1256">
                  <c:v>461.5</c:v>
                </c:pt>
                <c:pt idx="1257">
                  <c:v>462.6</c:v>
                </c:pt>
                <c:pt idx="1258">
                  <c:v>465.8</c:v>
                </c:pt>
                <c:pt idx="1259">
                  <c:v>473.7</c:v>
                </c:pt>
                <c:pt idx="1260">
                  <c:v>472.3</c:v>
                </c:pt>
                <c:pt idx="1261">
                  <c:v>468.4</c:v>
                </c:pt>
                <c:pt idx="1262">
                  <c:v>466.5</c:v>
                </c:pt>
                <c:pt idx="1263">
                  <c:v>467.9</c:v>
                </c:pt>
                <c:pt idx="1264">
                  <c:v>462.2</c:v>
                </c:pt>
                <c:pt idx="1265">
                  <c:v>463</c:v>
                </c:pt>
                <c:pt idx="1266">
                  <c:v>465.6</c:v>
                </c:pt>
                <c:pt idx="1267">
                  <c:v>465.4</c:v>
                </c:pt>
                <c:pt idx="1268">
                  <c:v>464.3</c:v>
                </c:pt>
                <c:pt idx="1269">
                  <c:v>462.3</c:v>
                </c:pt>
                <c:pt idx="1270">
                  <c:v>466</c:v>
                </c:pt>
                <c:pt idx="1271">
                  <c:v>465</c:v>
                </c:pt>
                <c:pt idx="1272">
                  <c:v>465.6</c:v>
                </c:pt>
                <c:pt idx="1273">
                  <c:v>463.5</c:v>
                </c:pt>
                <c:pt idx="1274">
                  <c:v>461.4</c:v>
                </c:pt>
                <c:pt idx="1275">
                  <c:v>458.2</c:v>
                </c:pt>
                <c:pt idx="1276">
                  <c:v>450</c:v>
                </c:pt>
                <c:pt idx="1277">
                  <c:v>449.9</c:v>
                </c:pt>
                <c:pt idx="1278">
                  <c:v>449.9</c:v>
                </c:pt>
                <c:pt idx="1279">
                  <c:v>452.2</c:v>
                </c:pt>
                <c:pt idx="1280">
                  <c:v>454.1</c:v>
                </c:pt>
                <c:pt idx="1281">
                  <c:v>455.1</c:v>
                </c:pt>
                <c:pt idx="1282">
                  <c:v>453.6</c:v>
                </c:pt>
                <c:pt idx="1283">
                  <c:v>448.9</c:v>
                </c:pt>
                <c:pt idx="1284">
                  <c:v>453.3</c:v>
                </c:pt>
                <c:pt idx="1285">
                  <c:v>453.3</c:v>
                </c:pt>
                <c:pt idx="1286">
                  <c:v>453.1</c:v>
                </c:pt>
                <c:pt idx="1287">
                  <c:v>451.2</c:v>
                </c:pt>
                <c:pt idx="1288">
                  <c:v>445.4</c:v>
                </c:pt>
                <c:pt idx="1289">
                  <c:v>446.9</c:v>
                </c:pt>
                <c:pt idx="1290">
                  <c:v>449.4</c:v>
                </c:pt>
                <c:pt idx="1291">
                  <c:v>450.1</c:v>
                </c:pt>
                <c:pt idx="1292">
                  <c:v>454.9</c:v>
                </c:pt>
                <c:pt idx="1293">
                  <c:v>455.3</c:v>
                </c:pt>
                <c:pt idx="1294">
                  <c:v>458.8</c:v>
                </c:pt>
                <c:pt idx="1295">
                  <c:v>457.9</c:v>
                </c:pt>
                <c:pt idx="1296">
                  <c:v>457.1</c:v>
                </c:pt>
                <c:pt idx="1297">
                  <c:v>459.6</c:v>
                </c:pt>
                <c:pt idx="1298">
                  <c:v>459.6</c:v>
                </c:pt>
                <c:pt idx="1299">
                  <c:v>459.8</c:v>
                </c:pt>
                <c:pt idx="1300">
                  <c:v>459.8</c:v>
                </c:pt>
                <c:pt idx="1301">
                  <c:v>462.4</c:v>
                </c:pt>
                <c:pt idx="1302">
                  <c:v>460.8</c:v>
                </c:pt>
                <c:pt idx="1303">
                  <c:v>461.1</c:v>
                </c:pt>
                <c:pt idx="1304">
                  <c:v>459.2</c:v>
                </c:pt>
                <c:pt idx="1305">
                  <c:v>459.2</c:v>
                </c:pt>
                <c:pt idx="1306">
                  <c:v>459.1</c:v>
                </c:pt>
                <c:pt idx="1307">
                  <c:v>460.7</c:v>
                </c:pt>
                <c:pt idx="1308">
                  <c:v>460.3</c:v>
                </c:pt>
                <c:pt idx="1309">
                  <c:v>460.6</c:v>
                </c:pt>
                <c:pt idx="1310">
                  <c:v>460.8</c:v>
                </c:pt>
                <c:pt idx="1311">
                  <c:v>461.6</c:v>
                </c:pt>
                <c:pt idx="1312">
                  <c:v>461.6</c:v>
                </c:pt>
                <c:pt idx="1313">
                  <c:v>461.6</c:v>
                </c:pt>
                <c:pt idx="1314">
                  <c:v>465.9</c:v>
                </c:pt>
                <c:pt idx="1315">
                  <c:v>469.3</c:v>
                </c:pt>
                <c:pt idx="1316">
                  <c:v>470</c:v>
                </c:pt>
                <c:pt idx="1317">
                  <c:v>469.7</c:v>
                </c:pt>
                <c:pt idx="1318">
                  <c:v>466.9</c:v>
                </c:pt>
                <c:pt idx="1319">
                  <c:v>464.7</c:v>
                </c:pt>
                <c:pt idx="1320">
                  <c:v>465.8</c:v>
                </c:pt>
                <c:pt idx="1321">
                  <c:v>465.8</c:v>
                </c:pt>
                <c:pt idx="1322">
                  <c:v>467.4</c:v>
                </c:pt>
                <c:pt idx="1323">
                  <c:v>468.3</c:v>
                </c:pt>
                <c:pt idx="1324">
                  <c:v>470.3</c:v>
                </c:pt>
                <c:pt idx="1325">
                  <c:v>468.5</c:v>
                </c:pt>
                <c:pt idx="1326">
                  <c:v>470.4</c:v>
                </c:pt>
                <c:pt idx="1327">
                  <c:v>470.4</c:v>
                </c:pt>
                <c:pt idx="1328">
                  <c:v>472.7</c:v>
                </c:pt>
                <c:pt idx="1329">
                  <c:v>478.6</c:v>
                </c:pt>
                <c:pt idx="1330">
                  <c:v>481.1</c:v>
                </c:pt>
                <c:pt idx="1331">
                  <c:v>480.8</c:v>
                </c:pt>
                <c:pt idx="1332">
                  <c:v>481.1</c:v>
                </c:pt>
                <c:pt idx="1333">
                  <c:v>480.1</c:v>
                </c:pt>
                <c:pt idx="1334">
                  <c:v>481.4</c:v>
                </c:pt>
                <c:pt idx="1335">
                  <c:v>481.6</c:v>
                </c:pt>
                <c:pt idx="1336">
                  <c:v>482.5</c:v>
                </c:pt>
                <c:pt idx="1337">
                  <c:v>484.5</c:v>
                </c:pt>
                <c:pt idx="1338">
                  <c:v>485.2</c:v>
                </c:pt>
                <c:pt idx="1339">
                  <c:v>481.9</c:v>
                </c:pt>
                <c:pt idx="1340">
                  <c:v>481.9</c:v>
                </c:pt>
                <c:pt idx="1341">
                  <c:v>482.7</c:v>
                </c:pt>
                <c:pt idx="1342">
                  <c:v>485</c:v>
                </c:pt>
                <c:pt idx="1343">
                  <c:v>486.9</c:v>
                </c:pt>
                <c:pt idx="1344">
                  <c:v>488.2</c:v>
                </c:pt>
                <c:pt idx="1345">
                  <c:v>483.8</c:v>
                </c:pt>
                <c:pt idx="1346">
                  <c:v>487.3</c:v>
                </c:pt>
                <c:pt idx="1347">
                  <c:v>485.6</c:v>
                </c:pt>
                <c:pt idx="1348">
                  <c:v>485.1</c:v>
                </c:pt>
                <c:pt idx="1349">
                  <c:v>485.4</c:v>
                </c:pt>
                <c:pt idx="1350">
                  <c:v>485.6</c:v>
                </c:pt>
                <c:pt idx="1351">
                  <c:v>482.1</c:v>
                </c:pt>
                <c:pt idx="1352">
                  <c:v>483.1</c:v>
                </c:pt>
                <c:pt idx="1353">
                  <c:v>483.1</c:v>
                </c:pt>
                <c:pt idx="1354">
                  <c:v>489.5</c:v>
                </c:pt>
                <c:pt idx="1355">
                  <c:v>490</c:v>
                </c:pt>
                <c:pt idx="1356">
                  <c:v>492.8</c:v>
                </c:pt>
                <c:pt idx="1357">
                  <c:v>491.8</c:v>
                </c:pt>
                <c:pt idx="1358">
                  <c:v>495.4</c:v>
                </c:pt>
                <c:pt idx="1359">
                  <c:v>495.5</c:v>
                </c:pt>
                <c:pt idx="1360">
                  <c:v>496.1</c:v>
                </c:pt>
                <c:pt idx="1361">
                  <c:v>495</c:v>
                </c:pt>
                <c:pt idx="1362">
                  <c:v>495.6</c:v>
                </c:pt>
                <c:pt idx="1363">
                  <c:v>495.9</c:v>
                </c:pt>
                <c:pt idx="1364">
                  <c:v>500.9</c:v>
                </c:pt>
                <c:pt idx="1365">
                  <c:v>503.2</c:v>
                </c:pt>
                <c:pt idx="1366">
                  <c:v>503.9</c:v>
                </c:pt>
                <c:pt idx="1367">
                  <c:v>503.1</c:v>
                </c:pt>
                <c:pt idx="1368">
                  <c:v>502.2</c:v>
                </c:pt>
                <c:pt idx="1369">
                  <c:v>500.7</c:v>
                </c:pt>
                <c:pt idx="1370">
                  <c:v>501.8</c:v>
                </c:pt>
                <c:pt idx="1371">
                  <c:v>505.2</c:v>
                </c:pt>
                <c:pt idx="1372">
                  <c:v>505.5</c:v>
                </c:pt>
                <c:pt idx="1373">
                  <c:v>506</c:v>
                </c:pt>
                <c:pt idx="1374">
                  <c:v>506.4</c:v>
                </c:pt>
                <c:pt idx="1375">
                  <c:v>507</c:v>
                </c:pt>
                <c:pt idx="1376">
                  <c:v>505.5</c:v>
                </c:pt>
                <c:pt idx="1377">
                  <c:v>507.1</c:v>
                </c:pt>
                <c:pt idx="1378">
                  <c:v>509.2</c:v>
                </c:pt>
                <c:pt idx="1379">
                  <c:v>509.2</c:v>
                </c:pt>
                <c:pt idx="1380">
                  <c:v>506.1</c:v>
                </c:pt>
                <c:pt idx="1381">
                  <c:v>505.3</c:v>
                </c:pt>
                <c:pt idx="1382">
                  <c:v>504.9</c:v>
                </c:pt>
                <c:pt idx="1383">
                  <c:v>505.2</c:v>
                </c:pt>
                <c:pt idx="1384">
                  <c:v>508.4</c:v>
                </c:pt>
                <c:pt idx="1385">
                  <c:v>512.79999999999995</c:v>
                </c:pt>
                <c:pt idx="1386">
                  <c:v>512.1</c:v>
                </c:pt>
                <c:pt idx="1387">
                  <c:v>512.6</c:v>
                </c:pt>
                <c:pt idx="1388">
                  <c:v>513.5</c:v>
                </c:pt>
                <c:pt idx="1389">
                  <c:v>514.70000000000005</c:v>
                </c:pt>
                <c:pt idx="1390">
                  <c:v>514.20000000000005</c:v>
                </c:pt>
                <c:pt idx="1391">
                  <c:v>514.79999999999995</c:v>
                </c:pt>
                <c:pt idx="1392">
                  <c:v>520.4</c:v>
                </c:pt>
                <c:pt idx="1393">
                  <c:v>520.5</c:v>
                </c:pt>
                <c:pt idx="1394">
                  <c:v>520.1</c:v>
                </c:pt>
                <c:pt idx="1395">
                  <c:v>523.9</c:v>
                </c:pt>
                <c:pt idx="1396">
                  <c:v>523.5</c:v>
                </c:pt>
                <c:pt idx="1397">
                  <c:v>524.29999999999995</c:v>
                </c:pt>
                <c:pt idx="1398">
                  <c:v>524.29999999999995</c:v>
                </c:pt>
                <c:pt idx="1399">
                  <c:v>525.5</c:v>
                </c:pt>
                <c:pt idx="1400">
                  <c:v>527.70000000000005</c:v>
                </c:pt>
                <c:pt idx="1401">
                  <c:v>528.1</c:v>
                </c:pt>
                <c:pt idx="1402">
                  <c:v>527</c:v>
                </c:pt>
                <c:pt idx="1403">
                  <c:v>519.5</c:v>
                </c:pt>
                <c:pt idx="1404">
                  <c:v>519.1</c:v>
                </c:pt>
                <c:pt idx="1405">
                  <c:v>523.6</c:v>
                </c:pt>
                <c:pt idx="1406">
                  <c:v>528.5</c:v>
                </c:pt>
                <c:pt idx="1407">
                  <c:v>528.6</c:v>
                </c:pt>
                <c:pt idx="1408">
                  <c:v>528.5</c:v>
                </c:pt>
                <c:pt idx="1409">
                  <c:v>523.6</c:v>
                </c:pt>
                <c:pt idx="1410">
                  <c:v>523.6</c:v>
                </c:pt>
                <c:pt idx="1411">
                  <c:v>523.5</c:v>
                </c:pt>
                <c:pt idx="1412">
                  <c:v>533.4</c:v>
                </c:pt>
                <c:pt idx="1413">
                  <c:v>533.4</c:v>
                </c:pt>
                <c:pt idx="1414">
                  <c:v>532.5</c:v>
                </c:pt>
                <c:pt idx="1415">
                  <c:v>535.6</c:v>
                </c:pt>
                <c:pt idx="1416">
                  <c:v>535.5</c:v>
                </c:pt>
                <c:pt idx="1417">
                  <c:v>533.1</c:v>
                </c:pt>
                <c:pt idx="1418">
                  <c:v>532.29999999999995</c:v>
                </c:pt>
                <c:pt idx="1419">
                  <c:v>527.9</c:v>
                </c:pt>
                <c:pt idx="1420">
                  <c:v>530.79999999999995</c:v>
                </c:pt>
                <c:pt idx="1421">
                  <c:v>536</c:v>
                </c:pt>
                <c:pt idx="1422">
                  <c:v>536.4</c:v>
                </c:pt>
                <c:pt idx="1423">
                  <c:v>537.1</c:v>
                </c:pt>
                <c:pt idx="1424">
                  <c:v>539.79999999999995</c:v>
                </c:pt>
                <c:pt idx="1425">
                  <c:v>545.20000000000005</c:v>
                </c:pt>
                <c:pt idx="1426">
                  <c:v>544.9</c:v>
                </c:pt>
                <c:pt idx="1427">
                  <c:v>543.9</c:v>
                </c:pt>
                <c:pt idx="1428">
                  <c:v>551</c:v>
                </c:pt>
                <c:pt idx="1429">
                  <c:v>549.70000000000005</c:v>
                </c:pt>
                <c:pt idx="1430">
                  <c:v>544.1</c:v>
                </c:pt>
                <c:pt idx="1431">
                  <c:v>542.4</c:v>
                </c:pt>
                <c:pt idx="1432">
                  <c:v>544.70000000000005</c:v>
                </c:pt>
                <c:pt idx="1433">
                  <c:v>543.79999999999995</c:v>
                </c:pt>
                <c:pt idx="1434">
                  <c:v>544.70000000000005</c:v>
                </c:pt>
                <c:pt idx="1435">
                  <c:v>547</c:v>
                </c:pt>
                <c:pt idx="1436">
                  <c:v>547</c:v>
                </c:pt>
                <c:pt idx="1437">
                  <c:v>547.20000000000005</c:v>
                </c:pt>
                <c:pt idx="1438">
                  <c:v>553.9</c:v>
                </c:pt>
                <c:pt idx="1439">
                  <c:v>556.29999999999995</c:v>
                </c:pt>
                <c:pt idx="1440">
                  <c:v>557.1</c:v>
                </c:pt>
                <c:pt idx="1441">
                  <c:v>554.70000000000005</c:v>
                </c:pt>
                <c:pt idx="1442">
                  <c:v>560.79999999999995</c:v>
                </c:pt>
                <c:pt idx="1443">
                  <c:v>561</c:v>
                </c:pt>
                <c:pt idx="1444">
                  <c:v>559.79999999999995</c:v>
                </c:pt>
                <c:pt idx="1445">
                  <c:v>562.70000000000005</c:v>
                </c:pt>
                <c:pt idx="1446">
                  <c:v>558.4</c:v>
                </c:pt>
                <c:pt idx="1447">
                  <c:v>550.9</c:v>
                </c:pt>
                <c:pt idx="1448">
                  <c:v>553.5</c:v>
                </c:pt>
                <c:pt idx="1449">
                  <c:v>553.6</c:v>
                </c:pt>
                <c:pt idx="1450">
                  <c:v>556.6</c:v>
                </c:pt>
                <c:pt idx="1451">
                  <c:v>561.1</c:v>
                </c:pt>
                <c:pt idx="1452">
                  <c:v>561.6</c:v>
                </c:pt>
                <c:pt idx="1453">
                  <c:v>565.20000000000005</c:v>
                </c:pt>
                <c:pt idx="1454">
                  <c:v>562.9</c:v>
                </c:pt>
                <c:pt idx="1455">
                  <c:v>562</c:v>
                </c:pt>
                <c:pt idx="1456">
                  <c:v>559.6</c:v>
                </c:pt>
                <c:pt idx="1457">
                  <c:v>558.79999999999995</c:v>
                </c:pt>
                <c:pt idx="1458">
                  <c:v>558.70000000000005</c:v>
                </c:pt>
                <c:pt idx="1459">
                  <c:v>558.9</c:v>
                </c:pt>
                <c:pt idx="1460">
                  <c:v>560</c:v>
                </c:pt>
                <c:pt idx="1461">
                  <c:v>560.29999999999995</c:v>
                </c:pt>
                <c:pt idx="1462">
                  <c:v>559.70000000000005</c:v>
                </c:pt>
                <c:pt idx="1463">
                  <c:v>557.4</c:v>
                </c:pt>
                <c:pt idx="1464">
                  <c:v>555.1</c:v>
                </c:pt>
                <c:pt idx="1465">
                  <c:v>559.70000000000005</c:v>
                </c:pt>
                <c:pt idx="1466">
                  <c:v>558.5</c:v>
                </c:pt>
                <c:pt idx="1467">
                  <c:v>559.9</c:v>
                </c:pt>
                <c:pt idx="1468">
                  <c:v>559</c:v>
                </c:pt>
                <c:pt idx="1469">
                  <c:v>559.20000000000005</c:v>
                </c:pt>
                <c:pt idx="1470">
                  <c:v>558.1</c:v>
                </c:pt>
                <c:pt idx="1471">
                  <c:v>559.5</c:v>
                </c:pt>
                <c:pt idx="1472">
                  <c:v>557.1</c:v>
                </c:pt>
                <c:pt idx="1473">
                  <c:v>557.4</c:v>
                </c:pt>
                <c:pt idx="1474">
                  <c:v>560.1</c:v>
                </c:pt>
                <c:pt idx="1475">
                  <c:v>559</c:v>
                </c:pt>
                <c:pt idx="1476">
                  <c:v>560</c:v>
                </c:pt>
                <c:pt idx="1477">
                  <c:v>560.9</c:v>
                </c:pt>
                <c:pt idx="1478">
                  <c:v>561.79999999999995</c:v>
                </c:pt>
                <c:pt idx="1479">
                  <c:v>563.79999999999995</c:v>
                </c:pt>
                <c:pt idx="1480">
                  <c:v>563.79999999999995</c:v>
                </c:pt>
                <c:pt idx="1481">
                  <c:v>569.1</c:v>
                </c:pt>
                <c:pt idx="1482">
                  <c:v>570.1</c:v>
                </c:pt>
                <c:pt idx="1483">
                  <c:v>570.20000000000005</c:v>
                </c:pt>
                <c:pt idx="1484">
                  <c:v>572.6</c:v>
                </c:pt>
                <c:pt idx="1485">
                  <c:v>573.9</c:v>
                </c:pt>
                <c:pt idx="1486">
                  <c:v>576.5</c:v>
                </c:pt>
                <c:pt idx="1487">
                  <c:v>578.70000000000005</c:v>
                </c:pt>
                <c:pt idx="1488">
                  <c:v>583.6</c:v>
                </c:pt>
                <c:pt idx="1489">
                  <c:v>583.29999999999995</c:v>
                </c:pt>
                <c:pt idx="1490">
                  <c:v>582.70000000000005</c:v>
                </c:pt>
                <c:pt idx="1491">
                  <c:v>584.20000000000005</c:v>
                </c:pt>
                <c:pt idx="1492">
                  <c:v>586.70000000000005</c:v>
                </c:pt>
                <c:pt idx="1493">
                  <c:v>583</c:v>
                </c:pt>
                <c:pt idx="1494">
                  <c:v>581.70000000000005</c:v>
                </c:pt>
                <c:pt idx="1495">
                  <c:v>581.79999999999995</c:v>
                </c:pt>
                <c:pt idx="1496">
                  <c:v>581.4</c:v>
                </c:pt>
                <c:pt idx="1497">
                  <c:v>581</c:v>
                </c:pt>
                <c:pt idx="1498">
                  <c:v>585.79999999999995</c:v>
                </c:pt>
                <c:pt idx="1499">
                  <c:v>584.4</c:v>
                </c:pt>
                <c:pt idx="1500">
                  <c:v>581.70000000000005</c:v>
                </c:pt>
                <c:pt idx="1501">
                  <c:v>582.29999999999995</c:v>
                </c:pt>
                <c:pt idx="1502">
                  <c:v>581.4</c:v>
                </c:pt>
                <c:pt idx="1503">
                  <c:v>582.6</c:v>
                </c:pt>
                <c:pt idx="1504">
                  <c:v>582.4</c:v>
                </c:pt>
                <c:pt idx="1505">
                  <c:v>578.29999999999995</c:v>
                </c:pt>
                <c:pt idx="1506">
                  <c:v>577.5</c:v>
                </c:pt>
                <c:pt idx="1507">
                  <c:v>579.4</c:v>
                </c:pt>
                <c:pt idx="1508">
                  <c:v>583.1</c:v>
                </c:pt>
                <c:pt idx="1509">
                  <c:v>584.5</c:v>
                </c:pt>
                <c:pt idx="1510">
                  <c:v>583</c:v>
                </c:pt>
                <c:pt idx="1511">
                  <c:v>586.70000000000005</c:v>
                </c:pt>
                <c:pt idx="1512">
                  <c:v>587.4</c:v>
                </c:pt>
                <c:pt idx="1513">
                  <c:v>590.6</c:v>
                </c:pt>
                <c:pt idx="1514">
                  <c:v>587.4</c:v>
                </c:pt>
                <c:pt idx="1515">
                  <c:v>585</c:v>
                </c:pt>
                <c:pt idx="1516">
                  <c:v>586.5</c:v>
                </c:pt>
                <c:pt idx="1517">
                  <c:v>582.4</c:v>
                </c:pt>
                <c:pt idx="1518">
                  <c:v>576.70000000000005</c:v>
                </c:pt>
                <c:pt idx="1519">
                  <c:v>579.70000000000005</c:v>
                </c:pt>
                <c:pt idx="1520">
                  <c:v>583.20000000000005</c:v>
                </c:pt>
                <c:pt idx="1521">
                  <c:v>581.5</c:v>
                </c:pt>
                <c:pt idx="1522">
                  <c:v>584.20000000000005</c:v>
                </c:pt>
                <c:pt idx="1523">
                  <c:v>589.70000000000005</c:v>
                </c:pt>
                <c:pt idx="1524">
                  <c:v>590.5</c:v>
                </c:pt>
                <c:pt idx="1525">
                  <c:v>588.4</c:v>
                </c:pt>
                <c:pt idx="1526">
                  <c:v>586.29999999999995</c:v>
                </c:pt>
                <c:pt idx="1527">
                  <c:v>591.70000000000005</c:v>
                </c:pt>
                <c:pt idx="1528">
                  <c:v>593.20000000000005</c:v>
                </c:pt>
                <c:pt idx="1529">
                  <c:v>592.70000000000005</c:v>
                </c:pt>
                <c:pt idx="1530">
                  <c:v>592.29999999999995</c:v>
                </c:pt>
                <c:pt idx="1531">
                  <c:v>589.20000000000005</c:v>
                </c:pt>
                <c:pt idx="1532">
                  <c:v>593.9</c:v>
                </c:pt>
                <c:pt idx="1533">
                  <c:v>597.29999999999995</c:v>
                </c:pt>
                <c:pt idx="1534">
                  <c:v>600</c:v>
                </c:pt>
                <c:pt idx="1535">
                  <c:v>596.79999999999995</c:v>
                </c:pt>
                <c:pt idx="1536">
                  <c:v>600.20000000000005</c:v>
                </c:pt>
                <c:pt idx="1537">
                  <c:v>598.4</c:v>
                </c:pt>
                <c:pt idx="1538">
                  <c:v>598.4</c:v>
                </c:pt>
                <c:pt idx="1539">
                  <c:v>599.9</c:v>
                </c:pt>
                <c:pt idx="1540">
                  <c:v>601.29999999999995</c:v>
                </c:pt>
                <c:pt idx="1541">
                  <c:v>606.4</c:v>
                </c:pt>
                <c:pt idx="1542">
                  <c:v>607.6</c:v>
                </c:pt>
                <c:pt idx="1543">
                  <c:v>605.29999999999995</c:v>
                </c:pt>
                <c:pt idx="1544">
                  <c:v>606.9</c:v>
                </c:pt>
                <c:pt idx="1545">
                  <c:v>613.6</c:v>
                </c:pt>
                <c:pt idx="1546">
                  <c:v>617.6</c:v>
                </c:pt>
                <c:pt idx="1547">
                  <c:v>620.1</c:v>
                </c:pt>
                <c:pt idx="1548">
                  <c:v>616.1</c:v>
                </c:pt>
                <c:pt idx="1549">
                  <c:v>617.4</c:v>
                </c:pt>
                <c:pt idx="1550">
                  <c:v>619.5</c:v>
                </c:pt>
                <c:pt idx="1551">
                  <c:v>618.70000000000005</c:v>
                </c:pt>
                <c:pt idx="1552">
                  <c:v>621.6</c:v>
                </c:pt>
                <c:pt idx="1553">
                  <c:v>616.9</c:v>
                </c:pt>
                <c:pt idx="1554">
                  <c:v>616.29999999999995</c:v>
                </c:pt>
                <c:pt idx="1555">
                  <c:v>606.79999999999995</c:v>
                </c:pt>
                <c:pt idx="1556">
                  <c:v>611.9</c:v>
                </c:pt>
                <c:pt idx="1557">
                  <c:v>605.9</c:v>
                </c:pt>
                <c:pt idx="1558">
                  <c:v>610.4</c:v>
                </c:pt>
                <c:pt idx="1559">
                  <c:v>611.9</c:v>
                </c:pt>
                <c:pt idx="1560">
                  <c:v>611.9</c:v>
                </c:pt>
                <c:pt idx="1561">
                  <c:v>614.29999999999995</c:v>
                </c:pt>
                <c:pt idx="1562">
                  <c:v>614.5</c:v>
                </c:pt>
                <c:pt idx="1563">
                  <c:v>614.1</c:v>
                </c:pt>
                <c:pt idx="1564">
                  <c:v>615.9</c:v>
                </c:pt>
                <c:pt idx="1565">
                  <c:v>615.9</c:v>
                </c:pt>
                <c:pt idx="1566">
                  <c:v>620.70000000000005</c:v>
                </c:pt>
                <c:pt idx="1567">
                  <c:v>621.29999999999995</c:v>
                </c:pt>
                <c:pt idx="1568">
                  <c:v>617.70000000000005</c:v>
                </c:pt>
                <c:pt idx="1569">
                  <c:v>616.70000000000005</c:v>
                </c:pt>
                <c:pt idx="1570">
                  <c:v>618.4</c:v>
                </c:pt>
                <c:pt idx="1571">
                  <c:v>609.4</c:v>
                </c:pt>
                <c:pt idx="1572">
                  <c:v>598.4</c:v>
                </c:pt>
                <c:pt idx="1573">
                  <c:v>602.6</c:v>
                </c:pt>
                <c:pt idx="1574">
                  <c:v>601.79999999999995</c:v>
                </c:pt>
                <c:pt idx="1575">
                  <c:v>599.79999999999995</c:v>
                </c:pt>
                <c:pt idx="1576">
                  <c:v>608.4</c:v>
                </c:pt>
                <c:pt idx="1577">
                  <c:v>606.29999999999995</c:v>
                </c:pt>
                <c:pt idx="1578">
                  <c:v>608.20000000000005</c:v>
                </c:pt>
                <c:pt idx="1579">
                  <c:v>611.79999999999995</c:v>
                </c:pt>
                <c:pt idx="1580">
                  <c:v>613.4</c:v>
                </c:pt>
                <c:pt idx="1581">
                  <c:v>612.70000000000005</c:v>
                </c:pt>
                <c:pt idx="1582">
                  <c:v>619.9</c:v>
                </c:pt>
                <c:pt idx="1583">
                  <c:v>617</c:v>
                </c:pt>
                <c:pt idx="1584">
                  <c:v>621.6</c:v>
                </c:pt>
                <c:pt idx="1585">
                  <c:v>624.20000000000005</c:v>
                </c:pt>
                <c:pt idx="1586">
                  <c:v>630.1</c:v>
                </c:pt>
                <c:pt idx="1587">
                  <c:v>636</c:v>
                </c:pt>
                <c:pt idx="1588">
                  <c:v>638.4</c:v>
                </c:pt>
                <c:pt idx="1589">
                  <c:v>635.79999999999995</c:v>
                </c:pt>
                <c:pt idx="1590">
                  <c:v>641.4</c:v>
                </c:pt>
                <c:pt idx="1591">
                  <c:v>646.29999999999995</c:v>
                </c:pt>
                <c:pt idx="1592">
                  <c:v>649.9</c:v>
                </c:pt>
                <c:pt idx="1593">
                  <c:v>656</c:v>
                </c:pt>
                <c:pt idx="1594">
                  <c:v>656.3</c:v>
                </c:pt>
                <c:pt idx="1595">
                  <c:v>661.4</c:v>
                </c:pt>
                <c:pt idx="1596">
                  <c:v>660.5</c:v>
                </c:pt>
                <c:pt idx="1597">
                  <c:v>655.5</c:v>
                </c:pt>
                <c:pt idx="1598">
                  <c:v>651.29999999999995</c:v>
                </c:pt>
                <c:pt idx="1599">
                  <c:v>647.9</c:v>
                </c:pt>
                <c:pt idx="1600">
                  <c:v>647.9</c:v>
                </c:pt>
                <c:pt idx="1601">
                  <c:v>640.6</c:v>
                </c:pt>
                <c:pt idx="1602">
                  <c:v>648.1</c:v>
                </c:pt>
                <c:pt idx="1603">
                  <c:v>658.8</c:v>
                </c:pt>
                <c:pt idx="1604">
                  <c:v>659</c:v>
                </c:pt>
                <c:pt idx="1605">
                  <c:v>650.4</c:v>
                </c:pt>
                <c:pt idx="1606">
                  <c:v>647.20000000000005</c:v>
                </c:pt>
                <c:pt idx="1607">
                  <c:v>644.70000000000005</c:v>
                </c:pt>
                <c:pt idx="1608">
                  <c:v>640.4</c:v>
                </c:pt>
                <c:pt idx="1609">
                  <c:v>644.29999999999995</c:v>
                </c:pt>
                <c:pt idx="1610">
                  <c:v>650.79999999999995</c:v>
                </c:pt>
                <c:pt idx="1611">
                  <c:v>655.7</c:v>
                </c:pt>
                <c:pt idx="1612">
                  <c:v>652</c:v>
                </c:pt>
                <c:pt idx="1613">
                  <c:v>653.6</c:v>
                </c:pt>
                <c:pt idx="1614">
                  <c:v>633.5</c:v>
                </c:pt>
                <c:pt idx="1615">
                  <c:v>640</c:v>
                </c:pt>
                <c:pt idx="1616">
                  <c:v>637</c:v>
                </c:pt>
                <c:pt idx="1617">
                  <c:v>638.5</c:v>
                </c:pt>
                <c:pt idx="1618">
                  <c:v>640.79999999999995</c:v>
                </c:pt>
                <c:pt idx="1619">
                  <c:v>641.4</c:v>
                </c:pt>
                <c:pt idx="1620">
                  <c:v>652.6</c:v>
                </c:pt>
                <c:pt idx="1621">
                  <c:v>651.6</c:v>
                </c:pt>
                <c:pt idx="1622">
                  <c:v>649.9</c:v>
                </c:pt>
                <c:pt idx="1623">
                  <c:v>649.1</c:v>
                </c:pt>
                <c:pt idx="1624">
                  <c:v>650.6</c:v>
                </c:pt>
                <c:pt idx="1625">
                  <c:v>650</c:v>
                </c:pt>
                <c:pt idx="1626">
                  <c:v>652.9</c:v>
                </c:pt>
                <c:pt idx="1627">
                  <c:v>648.9</c:v>
                </c:pt>
                <c:pt idx="1628">
                  <c:v>648.9</c:v>
                </c:pt>
                <c:pt idx="1629">
                  <c:v>645.5</c:v>
                </c:pt>
                <c:pt idx="1630">
                  <c:v>653.70000000000005</c:v>
                </c:pt>
                <c:pt idx="1631">
                  <c:v>655.20000000000005</c:v>
                </c:pt>
                <c:pt idx="1632">
                  <c:v>655.8</c:v>
                </c:pt>
                <c:pt idx="1633">
                  <c:v>655.8</c:v>
                </c:pt>
                <c:pt idx="1634">
                  <c:v>655.8</c:v>
                </c:pt>
                <c:pt idx="1635">
                  <c:v>644.20000000000005</c:v>
                </c:pt>
                <c:pt idx="1636">
                  <c:v>642.1</c:v>
                </c:pt>
                <c:pt idx="1637">
                  <c:v>633.5</c:v>
                </c:pt>
                <c:pt idx="1638">
                  <c:v>631.1</c:v>
                </c:pt>
                <c:pt idx="1639">
                  <c:v>636.70000000000005</c:v>
                </c:pt>
                <c:pt idx="1640">
                  <c:v>642.4</c:v>
                </c:pt>
                <c:pt idx="1641">
                  <c:v>645</c:v>
                </c:pt>
                <c:pt idx="1642">
                  <c:v>641.6</c:v>
                </c:pt>
                <c:pt idx="1643">
                  <c:v>643.6</c:v>
                </c:pt>
                <c:pt idx="1644">
                  <c:v>645</c:v>
                </c:pt>
                <c:pt idx="1645">
                  <c:v>647.79999999999995</c:v>
                </c:pt>
                <c:pt idx="1646">
                  <c:v>651.5</c:v>
                </c:pt>
                <c:pt idx="1647">
                  <c:v>650.1</c:v>
                </c:pt>
                <c:pt idx="1648">
                  <c:v>652.79999999999995</c:v>
                </c:pt>
                <c:pt idx="1649">
                  <c:v>653.4</c:v>
                </c:pt>
                <c:pt idx="1650">
                  <c:v>654.1</c:v>
                </c:pt>
                <c:pt idx="1651">
                  <c:v>654.1</c:v>
                </c:pt>
                <c:pt idx="1652">
                  <c:v>654.5</c:v>
                </c:pt>
                <c:pt idx="1653">
                  <c:v>643.29999999999995</c:v>
                </c:pt>
                <c:pt idx="1654">
                  <c:v>641.6</c:v>
                </c:pt>
                <c:pt idx="1655">
                  <c:v>640.79999999999995</c:v>
                </c:pt>
                <c:pt idx="1656">
                  <c:v>638.20000000000005</c:v>
                </c:pt>
                <c:pt idx="1657">
                  <c:v>644.70000000000005</c:v>
                </c:pt>
                <c:pt idx="1658">
                  <c:v>645.4</c:v>
                </c:pt>
                <c:pt idx="1659">
                  <c:v>652</c:v>
                </c:pt>
                <c:pt idx="1660">
                  <c:v>661.5</c:v>
                </c:pt>
                <c:pt idx="1661">
                  <c:v>665.6</c:v>
                </c:pt>
                <c:pt idx="1662">
                  <c:v>665.4</c:v>
                </c:pt>
                <c:pt idx="1663">
                  <c:v>664.8</c:v>
                </c:pt>
                <c:pt idx="1664">
                  <c:v>668.9</c:v>
                </c:pt>
                <c:pt idx="1665">
                  <c:v>673.1</c:v>
                </c:pt>
                <c:pt idx="1666">
                  <c:v>672.7</c:v>
                </c:pt>
                <c:pt idx="1667">
                  <c:v>678.4</c:v>
                </c:pt>
                <c:pt idx="1668">
                  <c:v>676</c:v>
                </c:pt>
                <c:pt idx="1669">
                  <c:v>678.5</c:v>
                </c:pt>
                <c:pt idx="1670">
                  <c:v>678.5</c:v>
                </c:pt>
                <c:pt idx="1671">
                  <c:v>672.2</c:v>
                </c:pt>
                <c:pt idx="1672">
                  <c:v>667.9</c:v>
                </c:pt>
                <c:pt idx="1673">
                  <c:v>671.7</c:v>
                </c:pt>
                <c:pt idx="1674">
                  <c:v>669.1</c:v>
                </c:pt>
                <c:pt idx="1675">
                  <c:v>667.6</c:v>
                </c:pt>
                <c:pt idx="1676">
                  <c:v>672.5</c:v>
                </c:pt>
                <c:pt idx="1677">
                  <c:v>678.4</c:v>
                </c:pt>
                <c:pt idx="1678">
                  <c:v>673</c:v>
                </c:pt>
                <c:pt idx="1679">
                  <c:v>673.3</c:v>
                </c:pt>
                <c:pt idx="1680">
                  <c:v>672.1</c:v>
                </c:pt>
                <c:pt idx="1681">
                  <c:v>670.9</c:v>
                </c:pt>
                <c:pt idx="1682">
                  <c:v>669</c:v>
                </c:pt>
                <c:pt idx="1683">
                  <c:v>667.9</c:v>
                </c:pt>
                <c:pt idx="1684">
                  <c:v>665.8</c:v>
                </c:pt>
                <c:pt idx="1685">
                  <c:v>665.1</c:v>
                </c:pt>
                <c:pt idx="1686">
                  <c:v>662</c:v>
                </c:pt>
                <c:pt idx="1687">
                  <c:v>661.9</c:v>
                </c:pt>
                <c:pt idx="1688">
                  <c:v>662.1</c:v>
                </c:pt>
                <c:pt idx="1689">
                  <c:v>666.8</c:v>
                </c:pt>
                <c:pt idx="1690">
                  <c:v>668.8</c:v>
                </c:pt>
                <c:pt idx="1691">
                  <c:v>668.4</c:v>
                </c:pt>
                <c:pt idx="1692">
                  <c:v>664.3</c:v>
                </c:pt>
                <c:pt idx="1693">
                  <c:v>668.5</c:v>
                </c:pt>
                <c:pt idx="1694">
                  <c:v>670.6</c:v>
                </c:pt>
                <c:pt idx="1695">
                  <c:v>675.8</c:v>
                </c:pt>
                <c:pt idx="1696">
                  <c:v>673.6</c:v>
                </c:pt>
                <c:pt idx="1697">
                  <c:v>672.4</c:v>
                </c:pt>
                <c:pt idx="1698">
                  <c:v>672.4</c:v>
                </c:pt>
                <c:pt idx="1699">
                  <c:v>657.4</c:v>
                </c:pt>
                <c:pt idx="1700">
                  <c:v>652.5</c:v>
                </c:pt>
                <c:pt idx="1701">
                  <c:v>654.70000000000005</c:v>
                </c:pt>
                <c:pt idx="1702">
                  <c:v>656</c:v>
                </c:pt>
                <c:pt idx="1703">
                  <c:v>645.6</c:v>
                </c:pt>
                <c:pt idx="1704">
                  <c:v>646.1</c:v>
                </c:pt>
                <c:pt idx="1705">
                  <c:v>629.79999999999995</c:v>
                </c:pt>
                <c:pt idx="1706">
                  <c:v>628.29999999999995</c:v>
                </c:pt>
                <c:pt idx="1707">
                  <c:v>634</c:v>
                </c:pt>
                <c:pt idx="1708">
                  <c:v>643.5</c:v>
                </c:pt>
                <c:pt idx="1709">
                  <c:v>638.70000000000005</c:v>
                </c:pt>
                <c:pt idx="1710">
                  <c:v>633.70000000000005</c:v>
                </c:pt>
                <c:pt idx="1711">
                  <c:v>626.79999999999995</c:v>
                </c:pt>
                <c:pt idx="1712">
                  <c:v>626.6</c:v>
                </c:pt>
                <c:pt idx="1713">
                  <c:v>631.1</c:v>
                </c:pt>
                <c:pt idx="1714">
                  <c:v>635.9</c:v>
                </c:pt>
                <c:pt idx="1715">
                  <c:v>630.9</c:v>
                </c:pt>
                <c:pt idx="1716">
                  <c:v>635.20000000000005</c:v>
                </c:pt>
                <c:pt idx="1717">
                  <c:v>639.9</c:v>
                </c:pt>
                <c:pt idx="1718">
                  <c:v>650</c:v>
                </c:pt>
                <c:pt idx="1719">
                  <c:v>662.4</c:v>
                </c:pt>
                <c:pt idx="1720">
                  <c:v>660.2</c:v>
                </c:pt>
                <c:pt idx="1721">
                  <c:v>662.3</c:v>
                </c:pt>
                <c:pt idx="1722">
                  <c:v>664.1</c:v>
                </c:pt>
                <c:pt idx="1723">
                  <c:v>662.5</c:v>
                </c:pt>
                <c:pt idx="1724">
                  <c:v>662.1</c:v>
                </c:pt>
                <c:pt idx="1725">
                  <c:v>665.7</c:v>
                </c:pt>
                <c:pt idx="1726">
                  <c:v>660.2</c:v>
                </c:pt>
                <c:pt idx="1727">
                  <c:v>662</c:v>
                </c:pt>
                <c:pt idx="1728">
                  <c:v>662.2</c:v>
                </c:pt>
                <c:pt idx="1729">
                  <c:v>665.2</c:v>
                </c:pt>
                <c:pt idx="1730">
                  <c:v>666.5</c:v>
                </c:pt>
                <c:pt idx="1731">
                  <c:v>665.6</c:v>
                </c:pt>
                <c:pt idx="1732">
                  <c:v>665</c:v>
                </c:pt>
                <c:pt idx="1733">
                  <c:v>670.6</c:v>
                </c:pt>
                <c:pt idx="1734">
                  <c:v>667</c:v>
                </c:pt>
                <c:pt idx="1735">
                  <c:v>663.8</c:v>
                </c:pt>
                <c:pt idx="1736">
                  <c:v>666.4</c:v>
                </c:pt>
                <c:pt idx="1737">
                  <c:v>664.8</c:v>
                </c:pt>
                <c:pt idx="1738">
                  <c:v>657.4</c:v>
                </c:pt>
                <c:pt idx="1739">
                  <c:v>651.9</c:v>
                </c:pt>
                <c:pt idx="1740">
                  <c:v>651.9</c:v>
                </c:pt>
                <c:pt idx="1741">
                  <c:v>654.70000000000005</c:v>
                </c:pt>
                <c:pt idx="1742">
                  <c:v>655.6</c:v>
                </c:pt>
                <c:pt idx="1743">
                  <c:v>649.4</c:v>
                </c:pt>
                <c:pt idx="1744">
                  <c:v>655.6</c:v>
                </c:pt>
                <c:pt idx="1745">
                  <c:v>663.7</c:v>
                </c:pt>
                <c:pt idx="1746">
                  <c:v>663.8</c:v>
                </c:pt>
                <c:pt idx="1747">
                  <c:v>667.2</c:v>
                </c:pt>
                <c:pt idx="1748">
                  <c:v>671.1</c:v>
                </c:pt>
                <c:pt idx="1749">
                  <c:v>680.5</c:v>
                </c:pt>
                <c:pt idx="1750">
                  <c:v>683.9</c:v>
                </c:pt>
                <c:pt idx="1751">
                  <c:v>682.9</c:v>
                </c:pt>
                <c:pt idx="1752">
                  <c:v>681.4</c:v>
                </c:pt>
                <c:pt idx="1753">
                  <c:v>683</c:v>
                </c:pt>
                <c:pt idx="1754">
                  <c:v>687</c:v>
                </c:pt>
                <c:pt idx="1755">
                  <c:v>686.4</c:v>
                </c:pt>
                <c:pt idx="1756">
                  <c:v>685.6</c:v>
                </c:pt>
                <c:pt idx="1757">
                  <c:v>685.8</c:v>
                </c:pt>
                <c:pt idx="1758">
                  <c:v>685.8</c:v>
                </c:pt>
                <c:pt idx="1759">
                  <c:v>686.1</c:v>
                </c:pt>
                <c:pt idx="1760">
                  <c:v>687.3</c:v>
                </c:pt>
                <c:pt idx="1761">
                  <c:v>689</c:v>
                </c:pt>
                <c:pt idx="1762">
                  <c:v>694</c:v>
                </c:pt>
                <c:pt idx="1763">
                  <c:v>692.7</c:v>
                </c:pt>
                <c:pt idx="1764">
                  <c:v>701.4</c:v>
                </c:pt>
                <c:pt idx="1765">
                  <c:v>703.3</c:v>
                </c:pt>
                <c:pt idx="1766">
                  <c:v>700.6</c:v>
                </c:pt>
                <c:pt idx="1767">
                  <c:v>696.7</c:v>
                </c:pt>
                <c:pt idx="1768">
                  <c:v>694.6</c:v>
                </c:pt>
                <c:pt idx="1769">
                  <c:v>700.6</c:v>
                </c:pt>
                <c:pt idx="1770">
                  <c:v>703.5</c:v>
                </c:pt>
                <c:pt idx="1771">
                  <c:v>702.5</c:v>
                </c:pt>
                <c:pt idx="1772">
                  <c:v>704.4</c:v>
                </c:pt>
                <c:pt idx="1773">
                  <c:v>706.9</c:v>
                </c:pt>
                <c:pt idx="1774">
                  <c:v>710.8</c:v>
                </c:pt>
                <c:pt idx="1775">
                  <c:v>709.8</c:v>
                </c:pt>
                <c:pt idx="1776">
                  <c:v>706.5</c:v>
                </c:pt>
                <c:pt idx="1777">
                  <c:v>707.2</c:v>
                </c:pt>
                <c:pt idx="1778">
                  <c:v>702.2</c:v>
                </c:pt>
                <c:pt idx="1779">
                  <c:v>700.9</c:v>
                </c:pt>
                <c:pt idx="1780">
                  <c:v>697.2</c:v>
                </c:pt>
                <c:pt idx="1781">
                  <c:v>701.5</c:v>
                </c:pt>
                <c:pt idx="1782">
                  <c:v>700.9</c:v>
                </c:pt>
                <c:pt idx="1783">
                  <c:v>705.2</c:v>
                </c:pt>
                <c:pt idx="1784">
                  <c:v>703.7</c:v>
                </c:pt>
                <c:pt idx="1785">
                  <c:v>706.7</c:v>
                </c:pt>
                <c:pt idx="1786">
                  <c:v>714.1</c:v>
                </c:pt>
                <c:pt idx="1787">
                  <c:v>724.5</c:v>
                </c:pt>
                <c:pt idx="1788">
                  <c:v>727.6</c:v>
                </c:pt>
                <c:pt idx="1789">
                  <c:v>730.8</c:v>
                </c:pt>
                <c:pt idx="1790">
                  <c:v>731.8</c:v>
                </c:pt>
                <c:pt idx="1791">
                  <c:v>729.5</c:v>
                </c:pt>
                <c:pt idx="1792">
                  <c:v>731.1</c:v>
                </c:pt>
                <c:pt idx="1793">
                  <c:v>735.8</c:v>
                </c:pt>
                <c:pt idx="1794">
                  <c:v>737.6</c:v>
                </c:pt>
                <c:pt idx="1795">
                  <c:v>737</c:v>
                </c:pt>
                <c:pt idx="1796">
                  <c:v>742.1</c:v>
                </c:pt>
                <c:pt idx="1797">
                  <c:v>743.9</c:v>
                </c:pt>
                <c:pt idx="1798">
                  <c:v>742.7</c:v>
                </c:pt>
                <c:pt idx="1799">
                  <c:v>748.7</c:v>
                </c:pt>
                <c:pt idx="1800">
                  <c:v>757</c:v>
                </c:pt>
                <c:pt idx="1801">
                  <c:v>755.9</c:v>
                </c:pt>
                <c:pt idx="1802">
                  <c:v>755</c:v>
                </c:pt>
                <c:pt idx="1803">
                  <c:v>755</c:v>
                </c:pt>
                <c:pt idx="1804">
                  <c:v>757</c:v>
                </c:pt>
                <c:pt idx="1805">
                  <c:v>756.5</c:v>
                </c:pt>
                <c:pt idx="1806">
                  <c:v>748.2</c:v>
                </c:pt>
                <c:pt idx="1807">
                  <c:v>745.1</c:v>
                </c:pt>
                <c:pt idx="1808">
                  <c:v>744.3</c:v>
                </c:pt>
                <c:pt idx="1809">
                  <c:v>739.6</c:v>
                </c:pt>
                <c:pt idx="1810">
                  <c:v>749.7</c:v>
                </c:pt>
                <c:pt idx="1811">
                  <c:v>747.5</c:v>
                </c:pt>
                <c:pt idx="1812">
                  <c:v>740.7</c:v>
                </c:pt>
                <c:pt idx="1813">
                  <c:v>729.3</c:v>
                </c:pt>
                <c:pt idx="1814">
                  <c:v>728.6</c:v>
                </c:pt>
                <c:pt idx="1815">
                  <c:v>720.9</c:v>
                </c:pt>
                <c:pt idx="1816">
                  <c:v>726</c:v>
                </c:pt>
                <c:pt idx="1817">
                  <c:v>731.5</c:v>
                </c:pt>
                <c:pt idx="1818">
                  <c:v>745.7</c:v>
                </c:pt>
                <c:pt idx="1819">
                  <c:v>748.8</c:v>
                </c:pt>
                <c:pt idx="1820">
                  <c:v>746.9</c:v>
                </c:pt>
                <c:pt idx="1821">
                  <c:v>751</c:v>
                </c:pt>
                <c:pt idx="1822">
                  <c:v>751</c:v>
                </c:pt>
                <c:pt idx="1823">
                  <c:v>755.8</c:v>
                </c:pt>
                <c:pt idx="1824">
                  <c:v>756.7</c:v>
                </c:pt>
                <c:pt idx="1825">
                  <c:v>753.8</c:v>
                </c:pt>
                <c:pt idx="1826">
                  <c:v>740.7</c:v>
                </c:pt>
                <c:pt idx="1827">
                  <c:v>740.7</c:v>
                </c:pt>
                <c:pt idx="1828">
                  <c:v>737</c:v>
                </c:pt>
                <c:pt idx="1829">
                  <c:v>748</c:v>
                </c:pt>
                <c:pt idx="1830">
                  <c:v>747.6</c:v>
                </c:pt>
                <c:pt idx="1831">
                  <c:v>753.2</c:v>
                </c:pt>
                <c:pt idx="1832">
                  <c:v>748.4</c:v>
                </c:pt>
                <c:pt idx="1833">
                  <c:v>754.8</c:v>
                </c:pt>
                <c:pt idx="1834">
                  <c:v>759.5</c:v>
                </c:pt>
                <c:pt idx="1835">
                  <c:v>759.5</c:v>
                </c:pt>
                <c:pt idx="1836">
                  <c:v>768.8</c:v>
                </c:pt>
                <c:pt idx="1837">
                  <c:v>767.2</c:v>
                </c:pt>
                <c:pt idx="1838">
                  <c:v>769.7</c:v>
                </c:pt>
                <c:pt idx="1839">
                  <c:v>776.1</c:v>
                </c:pt>
                <c:pt idx="1840">
                  <c:v>776.7</c:v>
                </c:pt>
                <c:pt idx="1841">
                  <c:v>782.7</c:v>
                </c:pt>
                <c:pt idx="1842">
                  <c:v>786.2</c:v>
                </c:pt>
                <c:pt idx="1843">
                  <c:v>777.5</c:v>
                </c:pt>
                <c:pt idx="1844">
                  <c:v>770.5</c:v>
                </c:pt>
                <c:pt idx="1845">
                  <c:v>765</c:v>
                </c:pt>
                <c:pt idx="1846">
                  <c:v>765</c:v>
                </c:pt>
                <c:pt idx="1847">
                  <c:v>772.5</c:v>
                </c:pt>
                <c:pt idx="1848">
                  <c:v>784.1</c:v>
                </c:pt>
                <c:pt idx="1849">
                  <c:v>786.1</c:v>
                </c:pt>
                <c:pt idx="1850">
                  <c:v>786.7</c:v>
                </c:pt>
                <c:pt idx="1851">
                  <c:v>789.2</c:v>
                </c:pt>
                <c:pt idx="1852">
                  <c:v>778.2</c:v>
                </c:pt>
                <c:pt idx="1853">
                  <c:v>780.1</c:v>
                </c:pt>
                <c:pt idx="1854">
                  <c:v>789.5</c:v>
                </c:pt>
                <c:pt idx="1855">
                  <c:v>785.4</c:v>
                </c:pt>
                <c:pt idx="1856">
                  <c:v>789.5</c:v>
                </c:pt>
                <c:pt idx="1857">
                  <c:v>802.7</c:v>
                </c:pt>
                <c:pt idx="1858">
                  <c:v>811.8</c:v>
                </c:pt>
                <c:pt idx="1859">
                  <c:v>808.4</c:v>
                </c:pt>
                <c:pt idx="1860">
                  <c:v>808.4</c:v>
                </c:pt>
                <c:pt idx="1861">
                  <c:v>816.2</c:v>
                </c:pt>
                <c:pt idx="1862">
                  <c:v>812.4</c:v>
                </c:pt>
                <c:pt idx="1863">
                  <c:v>802.8</c:v>
                </c:pt>
                <c:pt idx="1864">
                  <c:v>801.7</c:v>
                </c:pt>
                <c:pt idx="1865">
                  <c:v>810.2</c:v>
                </c:pt>
                <c:pt idx="1866">
                  <c:v>812.1</c:v>
                </c:pt>
                <c:pt idx="1867">
                  <c:v>805.6</c:v>
                </c:pt>
                <c:pt idx="1868">
                  <c:v>795</c:v>
                </c:pt>
                <c:pt idx="1869">
                  <c:v>790.8</c:v>
                </c:pt>
                <c:pt idx="1870">
                  <c:v>795.3</c:v>
                </c:pt>
                <c:pt idx="1871">
                  <c:v>790.9</c:v>
                </c:pt>
                <c:pt idx="1872">
                  <c:v>801.9</c:v>
                </c:pt>
                <c:pt idx="1873">
                  <c:v>798.5</c:v>
                </c:pt>
                <c:pt idx="1874">
                  <c:v>804.9</c:v>
                </c:pt>
                <c:pt idx="1875">
                  <c:v>813.6</c:v>
                </c:pt>
                <c:pt idx="1876">
                  <c:v>811.3</c:v>
                </c:pt>
                <c:pt idx="1877">
                  <c:v>804.2</c:v>
                </c:pt>
                <c:pt idx="1878">
                  <c:v>789.5</c:v>
                </c:pt>
                <c:pt idx="1879">
                  <c:v>793.1</c:v>
                </c:pt>
                <c:pt idx="1880">
                  <c:v>795.7</c:v>
                </c:pt>
                <c:pt idx="1881">
                  <c:v>789.6</c:v>
                </c:pt>
                <c:pt idx="1882">
                  <c:v>785.7</c:v>
                </c:pt>
                <c:pt idx="1883">
                  <c:v>782.6</c:v>
                </c:pt>
                <c:pt idx="1884">
                  <c:v>784.1</c:v>
                </c:pt>
                <c:pt idx="1885">
                  <c:v>790.8</c:v>
                </c:pt>
                <c:pt idx="1886">
                  <c:v>789</c:v>
                </c:pt>
                <c:pt idx="1887">
                  <c:v>790.5</c:v>
                </c:pt>
                <c:pt idx="1888">
                  <c:v>773.8</c:v>
                </c:pt>
                <c:pt idx="1889">
                  <c:v>773.8</c:v>
                </c:pt>
                <c:pt idx="1890">
                  <c:v>757.1</c:v>
                </c:pt>
                <c:pt idx="1891">
                  <c:v>759.6</c:v>
                </c:pt>
                <c:pt idx="1892">
                  <c:v>750.1</c:v>
                </c:pt>
                <c:pt idx="1893">
                  <c:v>750.3</c:v>
                </c:pt>
                <c:pt idx="1894">
                  <c:v>757.9</c:v>
                </c:pt>
                <c:pt idx="1895">
                  <c:v>762.1</c:v>
                </c:pt>
                <c:pt idx="1896">
                  <c:v>766.1</c:v>
                </c:pt>
                <c:pt idx="1897">
                  <c:v>760.6</c:v>
                </c:pt>
                <c:pt idx="1898">
                  <c:v>758.3</c:v>
                </c:pt>
                <c:pt idx="1899">
                  <c:v>737.6</c:v>
                </c:pt>
                <c:pt idx="1900">
                  <c:v>743.7</c:v>
                </c:pt>
                <c:pt idx="1901">
                  <c:v>754.7</c:v>
                </c:pt>
                <c:pt idx="1902">
                  <c:v>763.5</c:v>
                </c:pt>
                <c:pt idx="1903">
                  <c:v>761.7</c:v>
                </c:pt>
                <c:pt idx="1904">
                  <c:v>766.3</c:v>
                </c:pt>
                <c:pt idx="1905">
                  <c:v>760.3</c:v>
                </c:pt>
                <c:pt idx="1906">
                  <c:v>774.6</c:v>
                </c:pt>
                <c:pt idx="1907">
                  <c:v>773.6</c:v>
                </c:pt>
                <c:pt idx="1908">
                  <c:v>771.1</c:v>
                </c:pt>
                <c:pt idx="1909">
                  <c:v>765.3</c:v>
                </c:pt>
                <c:pt idx="1910">
                  <c:v>772.9</c:v>
                </c:pt>
                <c:pt idx="1911">
                  <c:v>794</c:v>
                </c:pt>
                <c:pt idx="1912">
                  <c:v>801.3</c:v>
                </c:pt>
                <c:pt idx="1913">
                  <c:v>798.5</c:v>
                </c:pt>
                <c:pt idx="1914">
                  <c:v>812.9</c:v>
                </c:pt>
                <c:pt idx="1915">
                  <c:v>830.2</c:v>
                </c:pt>
                <c:pt idx="1916">
                  <c:v>827.7</c:v>
                </c:pt>
                <c:pt idx="1917">
                  <c:v>815.6</c:v>
                </c:pt>
                <c:pt idx="1918">
                  <c:v>820.2</c:v>
                </c:pt>
                <c:pt idx="1919">
                  <c:v>824.7</c:v>
                </c:pt>
                <c:pt idx="1920">
                  <c:v>837.6</c:v>
                </c:pt>
                <c:pt idx="1921">
                  <c:v>833.1</c:v>
                </c:pt>
                <c:pt idx="1922">
                  <c:v>836</c:v>
                </c:pt>
                <c:pt idx="1923">
                  <c:v>841.8</c:v>
                </c:pt>
                <c:pt idx="1924">
                  <c:v>829.7</c:v>
                </c:pt>
                <c:pt idx="1925">
                  <c:v>833.2</c:v>
                </c:pt>
                <c:pt idx="1926">
                  <c:v>841.6</c:v>
                </c:pt>
                <c:pt idx="1927">
                  <c:v>839.3</c:v>
                </c:pt>
                <c:pt idx="1928">
                  <c:v>835.6</c:v>
                </c:pt>
                <c:pt idx="1929">
                  <c:v>847</c:v>
                </c:pt>
                <c:pt idx="1930">
                  <c:v>847</c:v>
                </c:pt>
                <c:pt idx="1931">
                  <c:v>849.7</c:v>
                </c:pt>
                <c:pt idx="1932">
                  <c:v>847.2</c:v>
                </c:pt>
                <c:pt idx="1933">
                  <c:v>844</c:v>
                </c:pt>
                <c:pt idx="1934">
                  <c:v>848.2</c:v>
                </c:pt>
                <c:pt idx="1935">
                  <c:v>846.3</c:v>
                </c:pt>
                <c:pt idx="1936">
                  <c:v>845.4</c:v>
                </c:pt>
                <c:pt idx="1937">
                  <c:v>840.1</c:v>
                </c:pt>
                <c:pt idx="1938">
                  <c:v>843.4</c:v>
                </c:pt>
                <c:pt idx="1939">
                  <c:v>858</c:v>
                </c:pt>
                <c:pt idx="1940">
                  <c:v>862.9</c:v>
                </c:pt>
                <c:pt idx="1941">
                  <c:v>865.2</c:v>
                </c:pt>
                <c:pt idx="1942">
                  <c:v>869.5</c:v>
                </c:pt>
                <c:pt idx="1943">
                  <c:v>883.4</c:v>
                </c:pt>
                <c:pt idx="1944">
                  <c:v>893.2</c:v>
                </c:pt>
                <c:pt idx="1945">
                  <c:v>893.9</c:v>
                </c:pt>
                <c:pt idx="1946">
                  <c:v>894.4</c:v>
                </c:pt>
                <c:pt idx="1947">
                  <c:v>889</c:v>
                </c:pt>
                <c:pt idx="1948">
                  <c:v>897.9</c:v>
                </c:pt>
                <c:pt idx="1949">
                  <c:v>898.7</c:v>
                </c:pt>
                <c:pt idx="1950">
                  <c:v>878.6</c:v>
                </c:pt>
                <c:pt idx="1951">
                  <c:v>896.3</c:v>
                </c:pt>
                <c:pt idx="1952">
                  <c:v>888.9</c:v>
                </c:pt>
                <c:pt idx="1953">
                  <c:v>883.6</c:v>
                </c:pt>
                <c:pt idx="1954">
                  <c:v>887.3</c:v>
                </c:pt>
                <c:pt idx="1955">
                  <c:v>885.1</c:v>
                </c:pt>
                <c:pt idx="1956">
                  <c:v>891</c:v>
                </c:pt>
                <c:pt idx="1957">
                  <c:v>904</c:v>
                </c:pt>
                <c:pt idx="1958">
                  <c:v>916.9</c:v>
                </c:pt>
                <c:pt idx="1959">
                  <c:v>916.9</c:v>
                </c:pt>
                <c:pt idx="1960">
                  <c:v>912.2</c:v>
                </c:pt>
                <c:pt idx="1961">
                  <c:v>918.7</c:v>
                </c:pt>
                <c:pt idx="1962">
                  <c:v>907.5</c:v>
                </c:pt>
                <c:pt idx="1963">
                  <c:v>913.7</c:v>
                </c:pt>
                <c:pt idx="1964">
                  <c:v>916.6</c:v>
                </c:pt>
                <c:pt idx="1965">
                  <c:v>918.3</c:v>
                </c:pt>
                <c:pt idx="1966">
                  <c:v>925.7</c:v>
                </c:pt>
                <c:pt idx="1967">
                  <c:v>936.5</c:v>
                </c:pt>
                <c:pt idx="1968">
                  <c:v>931.6</c:v>
                </c:pt>
                <c:pt idx="1969">
                  <c:v>915.3</c:v>
                </c:pt>
                <c:pt idx="1970">
                  <c:v>912.9</c:v>
                </c:pt>
                <c:pt idx="1971">
                  <c:v>933.9</c:v>
                </c:pt>
                <c:pt idx="1972">
                  <c:v>936.5</c:v>
                </c:pt>
                <c:pt idx="1973">
                  <c:v>940.2</c:v>
                </c:pt>
                <c:pt idx="1974">
                  <c:v>938.7</c:v>
                </c:pt>
                <c:pt idx="1975">
                  <c:v>936.4</c:v>
                </c:pt>
                <c:pt idx="1976">
                  <c:v>942.2</c:v>
                </c:pt>
                <c:pt idx="1977">
                  <c:v>952.2</c:v>
                </c:pt>
                <c:pt idx="1978">
                  <c:v>954.2</c:v>
                </c:pt>
                <c:pt idx="1979">
                  <c:v>947.1</c:v>
                </c:pt>
                <c:pt idx="1980">
                  <c:v>950.3</c:v>
                </c:pt>
                <c:pt idx="1981">
                  <c:v>952.3</c:v>
                </c:pt>
                <c:pt idx="1982">
                  <c:v>960.3</c:v>
                </c:pt>
                <c:pt idx="1983">
                  <c:v>951.1</c:v>
                </c:pt>
                <c:pt idx="1984">
                  <c:v>933.5</c:v>
                </c:pt>
                <c:pt idx="1985">
                  <c:v>937</c:v>
                </c:pt>
                <c:pt idx="1986">
                  <c:v>926.5</c:v>
                </c:pt>
                <c:pt idx="1987">
                  <c:v>922</c:v>
                </c:pt>
                <c:pt idx="1988">
                  <c:v>924.7</c:v>
                </c:pt>
                <c:pt idx="1989">
                  <c:v>900.8</c:v>
                </c:pt>
                <c:pt idx="1990">
                  <c:v>912.4</c:v>
                </c:pt>
                <c:pt idx="1991">
                  <c:v>926</c:v>
                </c:pt>
                <c:pt idx="1992">
                  <c:v>939.3</c:v>
                </c:pt>
                <c:pt idx="1993">
                  <c:v>925</c:v>
                </c:pt>
                <c:pt idx="1994">
                  <c:v>923.5</c:v>
                </c:pt>
                <c:pt idx="1995">
                  <c:v>920.1</c:v>
                </c:pt>
                <c:pt idx="1996">
                  <c:v>913</c:v>
                </c:pt>
                <c:pt idx="1997">
                  <c:v>913.7</c:v>
                </c:pt>
                <c:pt idx="1998">
                  <c:v>903.6</c:v>
                </c:pt>
                <c:pt idx="1999">
                  <c:v>899.4</c:v>
                </c:pt>
                <c:pt idx="2000">
                  <c:v>899.4</c:v>
                </c:pt>
                <c:pt idx="2001">
                  <c:v>927.5</c:v>
                </c:pt>
                <c:pt idx="2002">
                  <c:v>927.8</c:v>
                </c:pt>
                <c:pt idx="2003">
                  <c:v>930.8</c:v>
                </c:pt>
                <c:pt idx="2004">
                  <c:v>929</c:v>
                </c:pt>
                <c:pt idx="2005">
                  <c:v>931.2</c:v>
                </c:pt>
                <c:pt idx="2006">
                  <c:v>933.6</c:v>
                </c:pt>
                <c:pt idx="2007">
                  <c:v>919</c:v>
                </c:pt>
                <c:pt idx="2008">
                  <c:v>912.5</c:v>
                </c:pt>
                <c:pt idx="2009">
                  <c:v>923.9</c:v>
                </c:pt>
                <c:pt idx="2010">
                  <c:v>919.7</c:v>
                </c:pt>
                <c:pt idx="2011">
                  <c:v>945.6</c:v>
                </c:pt>
                <c:pt idx="2012">
                  <c:v>943</c:v>
                </c:pt>
                <c:pt idx="2013">
                  <c:v>947.2</c:v>
                </c:pt>
                <c:pt idx="2014">
                  <c:v>950.5</c:v>
                </c:pt>
                <c:pt idx="2015">
                  <c:v>955.4</c:v>
                </c:pt>
                <c:pt idx="2016">
                  <c:v>951.9</c:v>
                </c:pt>
                <c:pt idx="2017">
                  <c:v>944.4</c:v>
                </c:pt>
                <c:pt idx="2018">
                  <c:v>937.9</c:v>
                </c:pt>
                <c:pt idx="2019">
                  <c:v>945.2</c:v>
                </c:pt>
                <c:pt idx="2020">
                  <c:v>953.3</c:v>
                </c:pt>
                <c:pt idx="2021">
                  <c:v>947.2</c:v>
                </c:pt>
                <c:pt idx="2022">
                  <c:v>955.4</c:v>
                </c:pt>
                <c:pt idx="2023">
                  <c:v>960.4</c:v>
                </c:pt>
                <c:pt idx="2024">
                  <c:v>965</c:v>
                </c:pt>
                <c:pt idx="2025">
                  <c:v>972.6</c:v>
                </c:pt>
                <c:pt idx="2026">
                  <c:v>983.1</c:v>
                </c:pt>
                <c:pt idx="2027">
                  <c:v>973.8</c:v>
                </c:pt>
                <c:pt idx="2028">
                  <c:v>970.6</c:v>
                </c:pt>
                <c:pt idx="2029">
                  <c:v>966.9</c:v>
                </c:pt>
                <c:pt idx="2030">
                  <c:v>968.1</c:v>
                </c:pt>
                <c:pt idx="2031">
                  <c:v>970.2</c:v>
                </c:pt>
                <c:pt idx="2032">
                  <c:v>965.7</c:v>
                </c:pt>
                <c:pt idx="2033">
                  <c:v>955.2</c:v>
                </c:pt>
                <c:pt idx="2034">
                  <c:v>944.1</c:v>
                </c:pt>
                <c:pt idx="2035">
                  <c:v>955.6</c:v>
                </c:pt>
                <c:pt idx="2036">
                  <c:v>972.2</c:v>
                </c:pt>
                <c:pt idx="2037">
                  <c:v>968.4</c:v>
                </c:pt>
                <c:pt idx="2038">
                  <c:v>950.6</c:v>
                </c:pt>
                <c:pt idx="2039">
                  <c:v>941.6</c:v>
                </c:pt>
                <c:pt idx="2040">
                  <c:v>876.9</c:v>
                </c:pt>
                <c:pt idx="2041">
                  <c:v>921.8</c:v>
                </c:pt>
                <c:pt idx="2042">
                  <c:v>919.1</c:v>
                </c:pt>
                <c:pt idx="2043">
                  <c:v>903.6</c:v>
                </c:pt>
                <c:pt idx="2044">
                  <c:v>914.6</c:v>
                </c:pt>
                <c:pt idx="2045">
                  <c:v>938.9</c:v>
                </c:pt>
                <c:pt idx="2046">
                  <c:v>940.7</c:v>
                </c:pt>
                <c:pt idx="2047">
                  <c:v>942.7</c:v>
                </c:pt>
                <c:pt idx="2048">
                  <c:v>938</c:v>
                </c:pt>
                <c:pt idx="2049">
                  <c:v>927.5</c:v>
                </c:pt>
                <c:pt idx="2050">
                  <c:v>921.1</c:v>
                </c:pt>
                <c:pt idx="2051">
                  <c:v>923.7</c:v>
                </c:pt>
                <c:pt idx="2052">
                  <c:v>905.9</c:v>
                </c:pt>
                <c:pt idx="2053">
                  <c:v>916.6</c:v>
                </c:pt>
                <c:pt idx="2054">
                  <c:v>928.3</c:v>
                </c:pt>
                <c:pt idx="2055">
                  <c:v>946.2</c:v>
                </c:pt>
                <c:pt idx="2056">
                  <c:v>938.2</c:v>
                </c:pt>
                <c:pt idx="2057">
                  <c:v>944.5</c:v>
                </c:pt>
                <c:pt idx="2058">
                  <c:v>958.9</c:v>
                </c:pt>
                <c:pt idx="2059">
                  <c:v>963</c:v>
                </c:pt>
                <c:pt idx="2060">
                  <c:v>946.6</c:v>
                </c:pt>
                <c:pt idx="2061">
                  <c:v>950.8</c:v>
                </c:pt>
                <c:pt idx="2062">
                  <c:v>951.6</c:v>
                </c:pt>
                <c:pt idx="2063">
                  <c:v>951.6</c:v>
                </c:pt>
                <c:pt idx="2064">
                  <c:v>955.4</c:v>
                </c:pt>
                <c:pt idx="2065">
                  <c:v>974.7</c:v>
                </c:pt>
                <c:pt idx="2066">
                  <c:v>971.6</c:v>
                </c:pt>
                <c:pt idx="2067">
                  <c:v>976.7</c:v>
                </c:pt>
                <c:pt idx="2068">
                  <c:v>973.1</c:v>
                </c:pt>
                <c:pt idx="2069">
                  <c:v>983.7</c:v>
                </c:pt>
                <c:pt idx="2070">
                  <c:v>982.3</c:v>
                </c:pt>
                <c:pt idx="2071">
                  <c:v>975.7</c:v>
                </c:pt>
                <c:pt idx="2072">
                  <c:v>969.7</c:v>
                </c:pt>
                <c:pt idx="2073">
                  <c:v>954.9</c:v>
                </c:pt>
                <c:pt idx="2074">
                  <c:v>953.3</c:v>
                </c:pt>
                <c:pt idx="2075">
                  <c:v>963.3</c:v>
                </c:pt>
                <c:pt idx="2076">
                  <c:v>968</c:v>
                </c:pt>
                <c:pt idx="2077">
                  <c:v>965.5</c:v>
                </c:pt>
                <c:pt idx="2078">
                  <c:v>955.3</c:v>
                </c:pt>
                <c:pt idx="2079">
                  <c:v>946.7</c:v>
                </c:pt>
                <c:pt idx="2080">
                  <c:v>953.7</c:v>
                </c:pt>
                <c:pt idx="2081">
                  <c:v>939.1</c:v>
                </c:pt>
                <c:pt idx="2082">
                  <c:v>932.7</c:v>
                </c:pt>
                <c:pt idx="2083">
                  <c:v>932.7</c:v>
                </c:pt>
                <c:pt idx="2084">
                  <c:v>936.4</c:v>
                </c:pt>
                <c:pt idx="2085">
                  <c:v>953.3</c:v>
                </c:pt>
                <c:pt idx="2086">
                  <c:v>970.8</c:v>
                </c:pt>
                <c:pt idx="2087">
                  <c:v>970.4</c:v>
                </c:pt>
                <c:pt idx="2088">
                  <c:v>970.4</c:v>
                </c:pt>
                <c:pt idx="2089">
                  <c:v>975</c:v>
                </c:pt>
                <c:pt idx="2090">
                  <c:v>977</c:v>
                </c:pt>
                <c:pt idx="2091">
                  <c:v>966.5</c:v>
                </c:pt>
                <c:pt idx="2092">
                  <c:v>964</c:v>
                </c:pt>
                <c:pt idx="2093">
                  <c:v>956</c:v>
                </c:pt>
                <c:pt idx="2094">
                  <c:v>927.6</c:v>
                </c:pt>
                <c:pt idx="2095">
                  <c:v>939.2</c:v>
                </c:pt>
                <c:pt idx="2096">
                  <c:v>952.1</c:v>
                </c:pt>
                <c:pt idx="2097">
                  <c:v>957.9</c:v>
                </c:pt>
                <c:pt idx="2098">
                  <c:v>950.7</c:v>
                </c:pt>
                <c:pt idx="2099">
                  <c:v>961.5</c:v>
                </c:pt>
                <c:pt idx="2100">
                  <c:v>961.5</c:v>
                </c:pt>
                <c:pt idx="2101">
                  <c:v>978.6</c:v>
                </c:pt>
                <c:pt idx="2102">
                  <c:v>970.8</c:v>
                </c:pt>
                <c:pt idx="2103">
                  <c:v>963</c:v>
                </c:pt>
                <c:pt idx="2104">
                  <c:v>957.5</c:v>
                </c:pt>
                <c:pt idx="2105">
                  <c:v>956.9</c:v>
                </c:pt>
                <c:pt idx="2106">
                  <c:v>969</c:v>
                </c:pt>
                <c:pt idx="2107">
                  <c:v>977.4</c:v>
                </c:pt>
                <c:pt idx="2108">
                  <c:v>985.4</c:v>
                </c:pt>
                <c:pt idx="2109">
                  <c:v>980.2</c:v>
                </c:pt>
                <c:pt idx="2110">
                  <c:v>1001.2</c:v>
                </c:pt>
                <c:pt idx="2111">
                  <c:v>1006</c:v>
                </c:pt>
                <c:pt idx="2112">
                  <c:v>1006.9</c:v>
                </c:pt>
                <c:pt idx="2113">
                  <c:v>1003.5</c:v>
                </c:pt>
                <c:pt idx="2114">
                  <c:v>1012.4</c:v>
                </c:pt>
                <c:pt idx="2115">
                  <c:v>1010.7</c:v>
                </c:pt>
                <c:pt idx="2116">
                  <c:v>1019</c:v>
                </c:pt>
                <c:pt idx="2117">
                  <c:v>1020</c:v>
                </c:pt>
                <c:pt idx="2118">
                  <c:v>1024.0999999999999</c:v>
                </c:pt>
                <c:pt idx="2119">
                  <c:v>1020</c:v>
                </c:pt>
                <c:pt idx="2120">
                  <c:v>1020</c:v>
                </c:pt>
                <c:pt idx="2121">
                  <c:v>1022.7</c:v>
                </c:pt>
                <c:pt idx="2122">
                  <c:v>1032</c:v>
                </c:pt>
                <c:pt idx="2123">
                  <c:v>1028.2</c:v>
                </c:pt>
                <c:pt idx="2124">
                  <c:v>1034.2</c:v>
                </c:pt>
                <c:pt idx="2125">
                  <c:v>1038.0999999999999</c:v>
                </c:pt>
                <c:pt idx="2126">
                  <c:v>1030.5</c:v>
                </c:pt>
                <c:pt idx="2127">
                  <c:v>1042.9000000000001</c:v>
                </c:pt>
                <c:pt idx="2128">
                  <c:v>1048.5999999999999</c:v>
                </c:pt>
                <c:pt idx="2129">
                  <c:v>1049.3</c:v>
                </c:pt>
                <c:pt idx="2130">
                  <c:v>1047.7</c:v>
                </c:pt>
                <c:pt idx="2131">
                  <c:v>1052</c:v>
                </c:pt>
                <c:pt idx="2132">
                  <c:v>1047.3</c:v>
                </c:pt>
                <c:pt idx="2133">
                  <c:v>1035</c:v>
                </c:pt>
                <c:pt idx="2134">
                  <c:v>1055.5999999999999</c:v>
                </c:pt>
                <c:pt idx="2135">
                  <c:v>1052.3</c:v>
                </c:pt>
                <c:pt idx="2136">
                  <c:v>1064.2</c:v>
                </c:pt>
                <c:pt idx="2137">
                  <c:v>1068.4000000000001</c:v>
                </c:pt>
                <c:pt idx="2138">
                  <c:v>1069.9000000000001</c:v>
                </c:pt>
                <c:pt idx="2139">
                  <c:v>1068.5999999999999</c:v>
                </c:pt>
                <c:pt idx="2140">
                  <c:v>1079.2</c:v>
                </c:pt>
                <c:pt idx="2141">
                  <c:v>1080.4000000000001</c:v>
                </c:pt>
                <c:pt idx="2142">
                  <c:v>1085.5</c:v>
                </c:pt>
                <c:pt idx="2143">
                  <c:v>1089.7</c:v>
                </c:pt>
                <c:pt idx="2144">
                  <c:v>1099.0999999999999</c:v>
                </c:pt>
                <c:pt idx="2145">
                  <c:v>1095.5</c:v>
                </c:pt>
                <c:pt idx="2146">
                  <c:v>1105.5999999999999</c:v>
                </c:pt>
                <c:pt idx="2147">
                  <c:v>1101.9000000000001</c:v>
                </c:pt>
                <c:pt idx="2148">
                  <c:v>1100.8</c:v>
                </c:pt>
                <c:pt idx="2149">
                  <c:v>1095.4000000000001</c:v>
                </c:pt>
                <c:pt idx="2150">
                  <c:v>1093.5</c:v>
                </c:pt>
                <c:pt idx="2151">
                  <c:v>1101.7</c:v>
                </c:pt>
                <c:pt idx="2152">
                  <c:v>1108.0999999999999</c:v>
                </c:pt>
                <c:pt idx="2153">
                  <c:v>1120</c:v>
                </c:pt>
                <c:pt idx="2154">
                  <c:v>1122.7</c:v>
                </c:pt>
                <c:pt idx="2155">
                  <c:v>1121.3</c:v>
                </c:pt>
                <c:pt idx="2156">
                  <c:v>1109.5</c:v>
                </c:pt>
                <c:pt idx="2157">
                  <c:v>1101.5999999999999</c:v>
                </c:pt>
                <c:pt idx="2158">
                  <c:v>1110.5999999999999</c:v>
                </c:pt>
                <c:pt idx="2159">
                  <c:v>1110.5999999999999</c:v>
                </c:pt>
                <c:pt idx="2160">
                  <c:v>1109.5999999999999</c:v>
                </c:pt>
                <c:pt idx="2161">
                  <c:v>1115.7</c:v>
                </c:pt>
                <c:pt idx="2162">
                  <c:v>1119.3</c:v>
                </c:pt>
                <c:pt idx="2163">
                  <c:v>1108.0999999999999</c:v>
                </c:pt>
                <c:pt idx="2164">
                  <c:v>1122.7</c:v>
                </c:pt>
                <c:pt idx="2165">
                  <c:v>1123.5999999999999</c:v>
                </c:pt>
                <c:pt idx="2166">
                  <c:v>1126.5999999999999</c:v>
                </c:pt>
                <c:pt idx="2167">
                  <c:v>1130.5</c:v>
                </c:pt>
                <c:pt idx="2168">
                  <c:v>1119.5</c:v>
                </c:pt>
                <c:pt idx="2169">
                  <c:v>1107.9000000000001</c:v>
                </c:pt>
                <c:pt idx="2170">
                  <c:v>1086.5</c:v>
                </c:pt>
                <c:pt idx="2171">
                  <c:v>1085.0999999999999</c:v>
                </c:pt>
                <c:pt idx="2172">
                  <c:v>1094.5999999999999</c:v>
                </c:pt>
                <c:pt idx="2173">
                  <c:v>1111.7</c:v>
                </c:pt>
                <c:pt idx="2174">
                  <c:v>1121</c:v>
                </c:pt>
                <c:pt idx="2175">
                  <c:v>1122</c:v>
                </c:pt>
                <c:pt idx="2176">
                  <c:v>1115.5</c:v>
                </c:pt>
                <c:pt idx="2177">
                  <c:v>1104.9000000000001</c:v>
                </c:pt>
                <c:pt idx="2178">
                  <c:v>1095.0999999999999</c:v>
                </c:pt>
                <c:pt idx="2179">
                  <c:v>1108.0999999999999</c:v>
                </c:pt>
                <c:pt idx="2180">
                  <c:v>1106.5999999999999</c:v>
                </c:pt>
                <c:pt idx="2181">
                  <c:v>1115.7</c:v>
                </c:pt>
                <c:pt idx="2182">
                  <c:v>1118.8</c:v>
                </c:pt>
                <c:pt idx="2183">
                  <c:v>1117.3</c:v>
                </c:pt>
                <c:pt idx="2184">
                  <c:v>1108.7</c:v>
                </c:pt>
                <c:pt idx="2185">
                  <c:v>1105.8</c:v>
                </c:pt>
                <c:pt idx="2186">
                  <c:v>1109.5</c:v>
                </c:pt>
                <c:pt idx="2187">
                  <c:v>1119</c:v>
                </c:pt>
                <c:pt idx="2188">
                  <c:v>1114.5999999999999</c:v>
                </c:pt>
                <c:pt idx="2189">
                  <c:v>1110.4000000000001</c:v>
                </c:pt>
                <c:pt idx="2190">
                  <c:v>1110.4000000000001</c:v>
                </c:pt>
                <c:pt idx="2191">
                  <c:v>1094</c:v>
                </c:pt>
                <c:pt idx="2192">
                  <c:v>1092.2</c:v>
                </c:pt>
                <c:pt idx="2193">
                  <c:v>1097.5999999999999</c:v>
                </c:pt>
                <c:pt idx="2194">
                  <c:v>1090.8</c:v>
                </c:pt>
                <c:pt idx="2195">
                  <c:v>1090.9000000000001</c:v>
                </c:pt>
                <c:pt idx="2196">
                  <c:v>1093.2</c:v>
                </c:pt>
                <c:pt idx="2197">
                  <c:v>1082.7</c:v>
                </c:pt>
                <c:pt idx="2198">
                  <c:v>1094.8</c:v>
                </c:pt>
                <c:pt idx="2199">
                  <c:v>1113.8</c:v>
                </c:pt>
                <c:pt idx="2200">
                  <c:v>1115.7</c:v>
                </c:pt>
                <c:pt idx="2201">
                  <c:v>1118.4000000000001</c:v>
                </c:pt>
                <c:pt idx="2202">
                  <c:v>1112.2</c:v>
                </c:pt>
                <c:pt idx="2203">
                  <c:v>1094.5</c:v>
                </c:pt>
                <c:pt idx="2204">
                  <c:v>1098.8</c:v>
                </c:pt>
                <c:pt idx="2205">
                  <c:v>1077</c:v>
                </c:pt>
                <c:pt idx="2206">
                  <c:v>1087.5</c:v>
                </c:pt>
                <c:pt idx="2207">
                  <c:v>1107.0999999999999</c:v>
                </c:pt>
                <c:pt idx="2208">
                  <c:v>1106.3</c:v>
                </c:pt>
                <c:pt idx="2209">
                  <c:v>1100.5999999999999</c:v>
                </c:pt>
                <c:pt idx="2210">
                  <c:v>1103.2</c:v>
                </c:pt>
                <c:pt idx="2211">
                  <c:v>1119.4000000000001</c:v>
                </c:pt>
                <c:pt idx="2212">
                  <c:v>1132.8</c:v>
                </c:pt>
                <c:pt idx="2213">
                  <c:v>1129.2</c:v>
                </c:pt>
                <c:pt idx="2214">
                  <c:v>1133.2</c:v>
                </c:pt>
                <c:pt idx="2215">
                  <c:v>1138.4000000000001</c:v>
                </c:pt>
                <c:pt idx="2216">
                  <c:v>1133.8</c:v>
                </c:pt>
                <c:pt idx="2217">
                  <c:v>1148.5</c:v>
                </c:pt>
                <c:pt idx="2218">
                  <c:v>1146.4000000000001</c:v>
                </c:pt>
                <c:pt idx="2219">
                  <c:v>1146.4000000000001</c:v>
                </c:pt>
                <c:pt idx="2220">
                  <c:v>1157.3</c:v>
                </c:pt>
                <c:pt idx="2221">
                  <c:v>1154.5999999999999</c:v>
                </c:pt>
                <c:pt idx="2222">
                  <c:v>1166.3</c:v>
                </c:pt>
                <c:pt idx="2223">
                  <c:v>1158.5</c:v>
                </c:pt>
                <c:pt idx="2224">
                  <c:v>1164.3</c:v>
                </c:pt>
                <c:pt idx="2225">
                  <c:v>1165.0999999999999</c:v>
                </c:pt>
                <c:pt idx="2226">
                  <c:v>1177.5</c:v>
                </c:pt>
                <c:pt idx="2227">
                  <c:v>1174.8</c:v>
                </c:pt>
                <c:pt idx="2228">
                  <c:v>1183.9000000000001</c:v>
                </c:pt>
                <c:pt idx="2229">
                  <c:v>1186.7</c:v>
                </c:pt>
                <c:pt idx="2230">
                  <c:v>1184.0999999999999</c:v>
                </c:pt>
                <c:pt idx="2231">
                  <c:v>1165</c:v>
                </c:pt>
                <c:pt idx="2232">
                  <c:v>1164</c:v>
                </c:pt>
                <c:pt idx="2233">
                  <c:v>1139.7</c:v>
                </c:pt>
                <c:pt idx="2234">
                  <c:v>1140.8</c:v>
                </c:pt>
                <c:pt idx="2235">
                  <c:v>1147.2</c:v>
                </c:pt>
                <c:pt idx="2236">
                  <c:v>1130.2</c:v>
                </c:pt>
                <c:pt idx="2237">
                  <c:v>1125.2</c:v>
                </c:pt>
                <c:pt idx="2238">
                  <c:v>1142.9000000000001</c:v>
                </c:pt>
                <c:pt idx="2239">
                  <c:v>1120.5999999999999</c:v>
                </c:pt>
                <c:pt idx="2240">
                  <c:v>1112.4000000000001</c:v>
                </c:pt>
                <c:pt idx="2241">
                  <c:v>1072.0999999999999</c:v>
                </c:pt>
                <c:pt idx="2242">
                  <c:v>1081.4000000000001</c:v>
                </c:pt>
                <c:pt idx="2243">
                  <c:v>1089.5999999999999</c:v>
                </c:pt>
                <c:pt idx="2244">
                  <c:v>1089.4000000000001</c:v>
                </c:pt>
                <c:pt idx="2245">
                  <c:v>1083.0999999999999</c:v>
                </c:pt>
                <c:pt idx="2246">
                  <c:v>1068.9000000000001</c:v>
                </c:pt>
                <c:pt idx="2247">
                  <c:v>1084.2</c:v>
                </c:pt>
                <c:pt idx="2248">
                  <c:v>1074.9000000000001</c:v>
                </c:pt>
                <c:pt idx="2249">
                  <c:v>1062.7</c:v>
                </c:pt>
                <c:pt idx="2250">
                  <c:v>1083.5999999999999</c:v>
                </c:pt>
                <c:pt idx="2251">
                  <c:v>1101.2</c:v>
                </c:pt>
                <c:pt idx="2252">
                  <c:v>1098</c:v>
                </c:pt>
                <c:pt idx="2253">
                  <c:v>1091.5999999999999</c:v>
                </c:pt>
                <c:pt idx="2254">
                  <c:v>1081.0999999999999</c:v>
                </c:pt>
                <c:pt idx="2255">
                  <c:v>1088.0999999999999</c:v>
                </c:pt>
                <c:pt idx="2256">
                  <c:v>1092.8</c:v>
                </c:pt>
                <c:pt idx="2257">
                  <c:v>1084.0999999999999</c:v>
                </c:pt>
                <c:pt idx="2258">
                  <c:v>1042.5</c:v>
                </c:pt>
                <c:pt idx="2259">
                  <c:v>1027.0999999999999</c:v>
                </c:pt>
                <c:pt idx="2260">
                  <c:v>957.2</c:v>
                </c:pt>
                <c:pt idx="2261">
                  <c:v>994.2</c:v>
                </c:pt>
                <c:pt idx="2262">
                  <c:v>990.4</c:v>
                </c:pt>
                <c:pt idx="2263">
                  <c:v>982.2</c:v>
                </c:pt>
                <c:pt idx="2264">
                  <c:v>973.8</c:v>
                </c:pt>
                <c:pt idx="2265">
                  <c:v>973.8</c:v>
                </c:pt>
                <c:pt idx="2266">
                  <c:v>1023.4</c:v>
                </c:pt>
                <c:pt idx="2267">
                  <c:v>1006.2</c:v>
                </c:pt>
                <c:pt idx="2268">
                  <c:v>980.1</c:v>
                </c:pt>
                <c:pt idx="2269">
                  <c:v>1009</c:v>
                </c:pt>
                <c:pt idx="2270">
                  <c:v>1029.7</c:v>
                </c:pt>
                <c:pt idx="2271">
                  <c:v>1037.5999999999999</c:v>
                </c:pt>
                <c:pt idx="2272">
                  <c:v>1045.4000000000001</c:v>
                </c:pt>
                <c:pt idx="2273">
                  <c:v>1018.8</c:v>
                </c:pt>
                <c:pt idx="2274">
                  <c:v>1020</c:v>
                </c:pt>
                <c:pt idx="2275">
                  <c:v>1023.8</c:v>
                </c:pt>
                <c:pt idx="2276">
                  <c:v>1029.5999999999999</c:v>
                </c:pt>
                <c:pt idx="2277">
                  <c:v>1066</c:v>
                </c:pt>
                <c:pt idx="2278">
                  <c:v>1042.7</c:v>
                </c:pt>
                <c:pt idx="2279">
                  <c:v>1044.7</c:v>
                </c:pt>
                <c:pt idx="2280">
                  <c:v>1048.5999999999999</c:v>
                </c:pt>
                <c:pt idx="2281">
                  <c:v>1049</c:v>
                </c:pt>
                <c:pt idx="2282">
                  <c:v>1017</c:v>
                </c:pt>
                <c:pt idx="2283">
                  <c:v>986.3</c:v>
                </c:pt>
                <c:pt idx="2284">
                  <c:v>1002.6</c:v>
                </c:pt>
                <c:pt idx="2285">
                  <c:v>988.5</c:v>
                </c:pt>
                <c:pt idx="2286">
                  <c:v>984.5</c:v>
                </c:pt>
                <c:pt idx="2287">
                  <c:v>970.6</c:v>
                </c:pt>
                <c:pt idx="2288">
                  <c:v>959.4</c:v>
                </c:pt>
                <c:pt idx="2289">
                  <c:v>984.3</c:v>
                </c:pt>
                <c:pt idx="2290">
                  <c:v>997.7</c:v>
                </c:pt>
                <c:pt idx="2291">
                  <c:v>994.8</c:v>
                </c:pt>
                <c:pt idx="2292">
                  <c:v>1005.5</c:v>
                </c:pt>
                <c:pt idx="2293">
                  <c:v>1047.4000000000001</c:v>
                </c:pt>
                <c:pt idx="2294">
                  <c:v>1056.4000000000001</c:v>
                </c:pt>
                <c:pt idx="2295">
                  <c:v>1062.3</c:v>
                </c:pt>
                <c:pt idx="2296">
                  <c:v>1063.9000000000001</c:v>
                </c:pt>
                <c:pt idx="2297">
                  <c:v>1069.9000000000001</c:v>
                </c:pt>
                <c:pt idx="2298">
                  <c:v>1078.4000000000001</c:v>
                </c:pt>
                <c:pt idx="2299">
                  <c:v>1070.5999999999999</c:v>
                </c:pt>
                <c:pt idx="2300">
                  <c:v>1072.3</c:v>
                </c:pt>
                <c:pt idx="2301">
                  <c:v>1065.3</c:v>
                </c:pt>
                <c:pt idx="2302">
                  <c:v>1068</c:v>
                </c:pt>
                <c:pt idx="2303">
                  <c:v>1085.9000000000001</c:v>
                </c:pt>
                <c:pt idx="2304">
                  <c:v>1098.5999999999999</c:v>
                </c:pt>
                <c:pt idx="2305">
                  <c:v>1111.5999999999999</c:v>
                </c:pt>
                <c:pt idx="2306">
                  <c:v>1110.8</c:v>
                </c:pt>
                <c:pt idx="2307">
                  <c:v>1118.5999999999999</c:v>
                </c:pt>
                <c:pt idx="2308">
                  <c:v>1133.8</c:v>
                </c:pt>
                <c:pt idx="2309">
                  <c:v>1141</c:v>
                </c:pt>
                <c:pt idx="2310">
                  <c:v>1130.2</c:v>
                </c:pt>
                <c:pt idx="2311">
                  <c:v>1128.2</c:v>
                </c:pt>
                <c:pt idx="2312">
                  <c:v>1120.9000000000001</c:v>
                </c:pt>
                <c:pt idx="2313">
                  <c:v>1117.5999999999999</c:v>
                </c:pt>
                <c:pt idx="2314">
                  <c:v>1125.7</c:v>
                </c:pt>
                <c:pt idx="2315">
                  <c:v>1135.8</c:v>
                </c:pt>
                <c:pt idx="2316">
                  <c:v>1139.3</c:v>
                </c:pt>
                <c:pt idx="2317">
                  <c:v>1144.4000000000001</c:v>
                </c:pt>
                <c:pt idx="2318">
                  <c:v>1152.5999999999999</c:v>
                </c:pt>
                <c:pt idx="2319">
                  <c:v>1163.5</c:v>
                </c:pt>
                <c:pt idx="2320">
                  <c:v>1188.2</c:v>
                </c:pt>
                <c:pt idx="2321">
                  <c:v>1182.9000000000001</c:v>
                </c:pt>
                <c:pt idx="2322">
                  <c:v>1186.8</c:v>
                </c:pt>
                <c:pt idx="2323">
                  <c:v>1186.8</c:v>
                </c:pt>
                <c:pt idx="2324">
                  <c:v>1192.2</c:v>
                </c:pt>
                <c:pt idx="2325">
                  <c:v>1163.5999999999999</c:v>
                </c:pt>
                <c:pt idx="2326">
                  <c:v>1175.2</c:v>
                </c:pt>
                <c:pt idx="2327">
                  <c:v>1171.2</c:v>
                </c:pt>
                <c:pt idx="2328">
                  <c:v>1150.0999999999999</c:v>
                </c:pt>
                <c:pt idx="2329">
                  <c:v>1176.7</c:v>
                </c:pt>
                <c:pt idx="2330">
                  <c:v>1187.7</c:v>
                </c:pt>
                <c:pt idx="2331">
                  <c:v>1181.3</c:v>
                </c:pt>
                <c:pt idx="2332">
                  <c:v>1183.4000000000001</c:v>
                </c:pt>
                <c:pt idx="2333">
                  <c:v>1165</c:v>
                </c:pt>
                <c:pt idx="2334">
                  <c:v>1166.4000000000001</c:v>
                </c:pt>
                <c:pt idx="2335">
                  <c:v>1141.2</c:v>
                </c:pt>
                <c:pt idx="2336">
                  <c:v>1162.8</c:v>
                </c:pt>
                <c:pt idx="2337">
                  <c:v>1161.9000000000001</c:v>
                </c:pt>
                <c:pt idx="2338">
                  <c:v>1179.9000000000001</c:v>
                </c:pt>
                <c:pt idx="2339">
                  <c:v>1188</c:v>
                </c:pt>
                <c:pt idx="2340">
                  <c:v>1202.8</c:v>
                </c:pt>
                <c:pt idx="2341">
                  <c:v>1203.5</c:v>
                </c:pt>
                <c:pt idx="2342">
                  <c:v>1228.5</c:v>
                </c:pt>
                <c:pt idx="2343">
                  <c:v>1226.2</c:v>
                </c:pt>
                <c:pt idx="2344">
                  <c:v>1226.2</c:v>
                </c:pt>
                <c:pt idx="2345">
                  <c:v>1225.4000000000001</c:v>
                </c:pt>
                <c:pt idx="2346">
                  <c:v>1241.8</c:v>
                </c:pt>
                <c:pt idx="2347">
                  <c:v>1231.9000000000001</c:v>
                </c:pt>
                <c:pt idx="2348">
                  <c:v>1229.2</c:v>
                </c:pt>
                <c:pt idx="2349">
                  <c:v>1229.2</c:v>
                </c:pt>
                <c:pt idx="2350">
                  <c:v>1228.0999999999999</c:v>
                </c:pt>
                <c:pt idx="2351">
                  <c:v>1244.7</c:v>
                </c:pt>
                <c:pt idx="2352">
                  <c:v>1272.3</c:v>
                </c:pt>
                <c:pt idx="2353">
                  <c:v>1269.7</c:v>
                </c:pt>
                <c:pt idx="2354">
                  <c:v>1275</c:v>
                </c:pt>
                <c:pt idx="2355">
                  <c:v>1263.8</c:v>
                </c:pt>
                <c:pt idx="2356">
                  <c:v>1239.5</c:v>
                </c:pt>
                <c:pt idx="2357">
                  <c:v>1234.4000000000001</c:v>
                </c:pt>
                <c:pt idx="2358">
                  <c:v>1212.0999999999999</c:v>
                </c:pt>
                <c:pt idx="2359">
                  <c:v>1243.2</c:v>
                </c:pt>
                <c:pt idx="2360">
                  <c:v>1243.2</c:v>
                </c:pt>
                <c:pt idx="2361">
                  <c:v>1252</c:v>
                </c:pt>
                <c:pt idx="2362">
                  <c:v>1256.5999999999999</c:v>
                </c:pt>
                <c:pt idx="2363">
                  <c:v>1235.0999999999999</c:v>
                </c:pt>
                <c:pt idx="2364">
                  <c:v>1225.0999999999999</c:v>
                </c:pt>
                <c:pt idx="2365">
                  <c:v>1233.9000000000001</c:v>
                </c:pt>
                <c:pt idx="2366">
                  <c:v>1252.3</c:v>
                </c:pt>
                <c:pt idx="2367">
                  <c:v>1243.0999999999999</c:v>
                </c:pt>
                <c:pt idx="2368">
                  <c:v>1265.3</c:v>
                </c:pt>
                <c:pt idx="2369">
                  <c:v>1279.5999999999999</c:v>
                </c:pt>
                <c:pt idx="2370">
                  <c:v>1273</c:v>
                </c:pt>
                <c:pt idx="2371">
                  <c:v>1261.9000000000001</c:v>
                </c:pt>
                <c:pt idx="2372">
                  <c:v>1272</c:v>
                </c:pt>
                <c:pt idx="2373">
                  <c:v>1248.4000000000001</c:v>
                </c:pt>
                <c:pt idx="2374">
                  <c:v>1239.4000000000001</c:v>
                </c:pt>
                <c:pt idx="2375">
                  <c:v>1243.7</c:v>
                </c:pt>
                <c:pt idx="2376">
                  <c:v>1216.0999999999999</c:v>
                </c:pt>
                <c:pt idx="2377">
                  <c:v>1223.5</c:v>
                </c:pt>
                <c:pt idx="2378">
                  <c:v>1254</c:v>
                </c:pt>
                <c:pt idx="2379">
                  <c:v>1230.0999999999999</c:v>
                </c:pt>
                <c:pt idx="2380">
                  <c:v>1230.0999999999999</c:v>
                </c:pt>
                <c:pt idx="2381">
                  <c:v>1241.8</c:v>
                </c:pt>
                <c:pt idx="2382">
                  <c:v>1224</c:v>
                </c:pt>
                <c:pt idx="2383">
                  <c:v>1237.2</c:v>
                </c:pt>
                <c:pt idx="2384">
                  <c:v>1239.0999999999999</c:v>
                </c:pt>
                <c:pt idx="2385">
                  <c:v>1272.0999999999999</c:v>
                </c:pt>
                <c:pt idx="2386">
                  <c:v>1271.0999999999999</c:v>
                </c:pt>
                <c:pt idx="2387">
                  <c:v>1253.4000000000001</c:v>
                </c:pt>
                <c:pt idx="2388">
                  <c:v>1245</c:v>
                </c:pt>
                <c:pt idx="2389">
                  <c:v>1238.3</c:v>
                </c:pt>
                <c:pt idx="2390">
                  <c:v>1236.0999999999999</c:v>
                </c:pt>
                <c:pt idx="2391">
                  <c:v>1225.5</c:v>
                </c:pt>
                <c:pt idx="2392">
                  <c:v>1227.7</c:v>
                </c:pt>
                <c:pt idx="2393">
                  <c:v>1246.5999999999999</c:v>
                </c:pt>
                <c:pt idx="2394">
                  <c:v>1275.4000000000001</c:v>
                </c:pt>
                <c:pt idx="2395">
                  <c:v>1282.7</c:v>
                </c:pt>
                <c:pt idx="2396">
                  <c:v>1279.8</c:v>
                </c:pt>
                <c:pt idx="2397">
                  <c:v>1286.8</c:v>
                </c:pt>
                <c:pt idx="2398">
                  <c:v>1297.5999999999999</c:v>
                </c:pt>
                <c:pt idx="2399">
                  <c:v>1294.5</c:v>
                </c:pt>
                <c:pt idx="2400">
                  <c:v>1307.2</c:v>
                </c:pt>
                <c:pt idx="2401">
                  <c:v>1306.3</c:v>
                </c:pt>
                <c:pt idx="2402">
                  <c:v>1297.8</c:v>
                </c:pt>
                <c:pt idx="2403">
                  <c:v>1316.5</c:v>
                </c:pt>
                <c:pt idx="2404">
                  <c:v>1299.2</c:v>
                </c:pt>
                <c:pt idx="2405">
                  <c:v>1297</c:v>
                </c:pt>
                <c:pt idx="2406">
                  <c:v>1262.0999999999999</c:v>
                </c:pt>
                <c:pt idx="2407">
                  <c:v>1268.5</c:v>
                </c:pt>
                <c:pt idx="2408">
                  <c:v>1289.9000000000001</c:v>
                </c:pt>
                <c:pt idx="2409">
                  <c:v>1282.8</c:v>
                </c:pt>
                <c:pt idx="2410">
                  <c:v>1310.0999999999999</c:v>
                </c:pt>
                <c:pt idx="2411">
                  <c:v>1300.7</c:v>
                </c:pt>
                <c:pt idx="2412">
                  <c:v>1286.3</c:v>
                </c:pt>
                <c:pt idx="2413">
                  <c:v>1293.7</c:v>
                </c:pt>
                <c:pt idx="2414">
                  <c:v>1293.7</c:v>
                </c:pt>
                <c:pt idx="2415">
                  <c:v>1321.1</c:v>
                </c:pt>
                <c:pt idx="2416">
                  <c:v>1317.8</c:v>
                </c:pt>
                <c:pt idx="2417">
                  <c:v>1326.8</c:v>
                </c:pt>
                <c:pt idx="2418">
                  <c:v>1343.9</c:v>
                </c:pt>
                <c:pt idx="2419">
                  <c:v>1348.3</c:v>
                </c:pt>
                <c:pt idx="2420">
                  <c:v>1358.6</c:v>
                </c:pt>
                <c:pt idx="2421">
                  <c:v>1349.8</c:v>
                </c:pt>
                <c:pt idx="2422">
                  <c:v>1328.4</c:v>
                </c:pt>
                <c:pt idx="2423">
                  <c:v>1322.8</c:v>
                </c:pt>
                <c:pt idx="2424">
                  <c:v>1319</c:v>
                </c:pt>
                <c:pt idx="2425">
                  <c:v>1289.4000000000001</c:v>
                </c:pt>
                <c:pt idx="2426">
                  <c:v>1306.0999999999999</c:v>
                </c:pt>
                <c:pt idx="2427">
                  <c:v>1336.1</c:v>
                </c:pt>
                <c:pt idx="2428">
                  <c:v>1358.8</c:v>
                </c:pt>
                <c:pt idx="2429">
                  <c:v>1356.8</c:v>
                </c:pt>
                <c:pt idx="2430">
                  <c:v>1360</c:v>
                </c:pt>
                <c:pt idx="2431">
                  <c:v>1362.8</c:v>
                </c:pt>
                <c:pt idx="2432">
                  <c:v>1350.9</c:v>
                </c:pt>
                <c:pt idx="2433">
                  <c:v>1342.8</c:v>
                </c:pt>
                <c:pt idx="2434">
                  <c:v>1335.1</c:v>
                </c:pt>
                <c:pt idx="2435">
                  <c:v>1354.6</c:v>
                </c:pt>
                <c:pt idx="2436">
                  <c:v>1332</c:v>
                </c:pt>
                <c:pt idx="2437">
                  <c:v>1347.3</c:v>
                </c:pt>
                <c:pt idx="2438">
                  <c:v>1332</c:v>
                </c:pt>
                <c:pt idx="2439">
                  <c:v>1345</c:v>
                </c:pt>
                <c:pt idx="2440">
                  <c:v>1340.3</c:v>
                </c:pt>
                <c:pt idx="2441">
                  <c:v>1355.6</c:v>
                </c:pt>
                <c:pt idx="2442">
                  <c:v>1364</c:v>
                </c:pt>
                <c:pt idx="2443">
                  <c:v>1367.5</c:v>
                </c:pt>
                <c:pt idx="2444">
                  <c:v>1337.8</c:v>
                </c:pt>
                <c:pt idx="2445">
                  <c:v>1339.4</c:v>
                </c:pt>
                <c:pt idx="2446">
                  <c:v>1333.3</c:v>
                </c:pt>
                <c:pt idx="2447">
                  <c:v>1344.2</c:v>
                </c:pt>
                <c:pt idx="2448">
                  <c:v>1338.8</c:v>
                </c:pt>
                <c:pt idx="2449">
                  <c:v>1330.2</c:v>
                </c:pt>
                <c:pt idx="2450">
                  <c:v>1306.5999999999999</c:v>
                </c:pt>
                <c:pt idx="2451">
                  <c:v>1284.4000000000001</c:v>
                </c:pt>
                <c:pt idx="2452">
                  <c:v>1304.7</c:v>
                </c:pt>
                <c:pt idx="2453">
                  <c:v>1281.4000000000001</c:v>
                </c:pt>
                <c:pt idx="2454">
                  <c:v>1301.8</c:v>
                </c:pt>
                <c:pt idx="2455">
                  <c:v>1301.8</c:v>
                </c:pt>
                <c:pt idx="2456">
                  <c:v>1294.2</c:v>
                </c:pt>
                <c:pt idx="2457">
                  <c:v>1294.8</c:v>
                </c:pt>
                <c:pt idx="2458">
                  <c:v>1299.5</c:v>
                </c:pt>
                <c:pt idx="2459">
                  <c:v>1327.7</c:v>
                </c:pt>
                <c:pt idx="2460">
                  <c:v>1334.5</c:v>
                </c:pt>
                <c:pt idx="2461">
                  <c:v>1317.3</c:v>
                </c:pt>
                <c:pt idx="2462">
                  <c:v>1318.6</c:v>
                </c:pt>
                <c:pt idx="2463">
                  <c:v>1302.8</c:v>
                </c:pt>
                <c:pt idx="2464">
                  <c:v>1293.5999999999999</c:v>
                </c:pt>
                <c:pt idx="2465">
                  <c:v>1294</c:v>
                </c:pt>
                <c:pt idx="2466">
                  <c:v>1301.0999999999999</c:v>
                </c:pt>
                <c:pt idx="2467">
                  <c:v>1330.4</c:v>
                </c:pt>
                <c:pt idx="2468">
                  <c:v>1339.9</c:v>
                </c:pt>
                <c:pt idx="2469">
                  <c:v>1342.8</c:v>
                </c:pt>
                <c:pt idx="2470">
                  <c:v>1349</c:v>
                </c:pt>
                <c:pt idx="2471">
                  <c:v>1335.8</c:v>
                </c:pt>
                <c:pt idx="2472">
                  <c:v>1333</c:v>
                </c:pt>
                <c:pt idx="2473">
                  <c:v>1315.7</c:v>
                </c:pt>
                <c:pt idx="2474">
                  <c:v>1315.3</c:v>
                </c:pt>
                <c:pt idx="2475">
                  <c:v>1331.3</c:v>
                </c:pt>
                <c:pt idx="2476">
                  <c:v>1351.4</c:v>
                </c:pt>
                <c:pt idx="2477">
                  <c:v>1372.7</c:v>
                </c:pt>
                <c:pt idx="2478">
                  <c:v>1380.9</c:v>
                </c:pt>
                <c:pt idx="2479">
                  <c:v>1391.2</c:v>
                </c:pt>
                <c:pt idx="2480">
                  <c:v>1391.2</c:v>
                </c:pt>
                <c:pt idx="2481">
                  <c:v>1388.1</c:v>
                </c:pt>
                <c:pt idx="2482">
                  <c:v>1395.8</c:v>
                </c:pt>
                <c:pt idx="2483">
                  <c:v>1394.4</c:v>
                </c:pt>
                <c:pt idx="2484">
                  <c:v>1403.2</c:v>
                </c:pt>
                <c:pt idx="2485">
                  <c:v>1399.1</c:v>
                </c:pt>
                <c:pt idx="2486">
                  <c:v>1393.5</c:v>
                </c:pt>
                <c:pt idx="2487">
                  <c:v>1398.1</c:v>
                </c:pt>
                <c:pt idx="2488">
                  <c:v>1409.6</c:v>
                </c:pt>
                <c:pt idx="2489">
                  <c:v>1418.7</c:v>
                </c:pt>
                <c:pt idx="2490">
                  <c:v>1407.6</c:v>
                </c:pt>
                <c:pt idx="2491">
                  <c:v>1377.1</c:v>
                </c:pt>
                <c:pt idx="2492">
                  <c:v>1379.2</c:v>
                </c:pt>
                <c:pt idx="2493">
                  <c:v>1360.9</c:v>
                </c:pt>
                <c:pt idx="2494">
                  <c:v>1356.9</c:v>
                </c:pt>
                <c:pt idx="2495">
                  <c:v>1347.7</c:v>
                </c:pt>
                <c:pt idx="2496">
                  <c:v>1362.8</c:v>
                </c:pt>
                <c:pt idx="2497">
                  <c:v>1365.4</c:v>
                </c:pt>
                <c:pt idx="2498">
                  <c:v>1341</c:v>
                </c:pt>
                <c:pt idx="2499">
                  <c:v>1328.7</c:v>
                </c:pt>
                <c:pt idx="2500">
                  <c:v>1328</c:v>
                </c:pt>
                <c:pt idx="2501">
                  <c:v>1322.1</c:v>
                </c:pt>
                <c:pt idx="2502">
                  <c:v>1305.3</c:v>
                </c:pt>
                <c:pt idx="2503">
                  <c:v>1313.7</c:v>
                </c:pt>
                <c:pt idx="2504">
                  <c:v>1300.2</c:v>
                </c:pt>
                <c:pt idx="2505">
                  <c:v>1297.8</c:v>
                </c:pt>
                <c:pt idx="2506">
                  <c:v>1281.4000000000001</c:v>
                </c:pt>
                <c:pt idx="2507">
                  <c:v>1301.9000000000001</c:v>
                </c:pt>
                <c:pt idx="2508">
                  <c:v>1298.0999999999999</c:v>
                </c:pt>
                <c:pt idx="2509">
                  <c:v>1327.6</c:v>
                </c:pt>
                <c:pt idx="2510">
                  <c:v>1330.7</c:v>
                </c:pt>
                <c:pt idx="2511">
                  <c:v>1344.1</c:v>
                </c:pt>
                <c:pt idx="2512">
                  <c:v>1332.8</c:v>
                </c:pt>
                <c:pt idx="2513">
                  <c:v>1323.5</c:v>
                </c:pt>
                <c:pt idx="2514">
                  <c:v>1336.6</c:v>
                </c:pt>
                <c:pt idx="2515">
                  <c:v>1360.2</c:v>
                </c:pt>
                <c:pt idx="2516">
                  <c:v>1363.5</c:v>
                </c:pt>
                <c:pt idx="2517">
                  <c:v>1381.7</c:v>
                </c:pt>
                <c:pt idx="2518">
                  <c:v>1362</c:v>
                </c:pt>
                <c:pt idx="2519">
                  <c:v>1348.2</c:v>
                </c:pt>
                <c:pt idx="2520">
                  <c:v>1324</c:v>
                </c:pt>
                <c:pt idx="2521">
                  <c:v>1320.4</c:v>
                </c:pt>
                <c:pt idx="2522">
                  <c:v>1331</c:v>
                </c:pt>
                <c:pt idx="2523">
                  <c:v>1319.1</c:v>
                </c:pt>
                <c:pt idx="2524">
                  <c:v>1357.2</c:v>
                </c:pt>
                <c:pt idx="2525">
                  <c:v>1357.2</c:v>
                </c:pt>
                <c:pt idx="2526">
                  <c:v>1350.4</c:v>
                </c:pt>
                <c:pt idx="2527">
                  <c:v>1344.1</c:v>
                </c:pt>
                <c:pt idx="2528">
                  <c:v>1347.6</c:v>
                </c:pt>
                <c:pt idx="2529">
                  <c:v>1351.6</c:v>
                </c:pt>
                <c:pt idx="2530">
                  <c:v>1344.1</c:v>
                </c:pt>
                <c:pt idx="2531">
                  <c:v>1336.2</c:v>
                </c:pt>
                <c:pt idx="2532">
                  <c:v>1317.9</c:v>
                </c:pt>
                <c:pt idx="2533">
                  <c:v>1318.4</c:v>
                </c:pt>
                <c:pt idx="2534">
                  <c:v>1335.4</c:v>
                </c:pt>
                <c:pt idx="2535">
                  <c:v>1335.5</c:v>
                </c:pt>
                <c:pt idx="2536">
                  <c:v>1307.5</c:v>
                </c:pt>
                <c:pt idx="2537">
                  <c:v>1310.5</c:v>
                </c:pt>
                <c:pt idx="2538">
                  <c:v>1280.4000000000001</c:v>
                </c:pt>
                <c:pt idx="2539">
                  <c:v>1277.3</c:v>
                </c:pt>
                <c:pt idx="2540">
                  <c:v>1283.3</c:v>
                </c:pt>
                <c:pt idx="2541">
                  <c:v>1282.2</c:v>
                </c:pt>
                <c:pt idx="2542">
                  <c:v>1268.3</c:v>
                </c:pt>
                <c:pt idx="2543">
                  <c:v>1282.7</c:v>
                </c:pt>
                <c:pt idx="2544">
                  <c:v>1282.8</c:v>
                </c:pt>
                <c:pt idx="2545">
                  <c:v>1304.5999999999999</c:v>
                </c:pt>
                <c:pt idx="2546">
                  <c:v>1301.3</c:v>
                </c:pt>
                <c:pt idx="2547">
                  <c:v>1325.4</c:v>
                </c:pt>
                <c:pt idx="2548">
                  <c:v>1317.6</c:v>
                </c:pt>
                <c:pt idx="2549">
                  <c:v>1336</c:v>
                </c:pt>
                <c:pt idx="2550">
                  <c:v>1335.2</c:v>
                </c:pt>
                <c:pt idx="2551">
                  <c:v>1313</c:v>
                </c:pt>
                <c:pt idx="2552">
                  <c:v>1285.5</c:v>
                </c:pt>
                <c:pt idx="2553">
                  <c:v>1283.4000000000001</c:v>
                </c:pt>
                <c:pt idx="2554">
                  <c:v>1247.4000000000001</c:v>
                </c:pt>
                <c:pt idx="2555">
                  <c:v>1254.0999999999999</c:v>
                </c:pt>
                <c:pt idx="2556">
                  <c:v>1261.3</c:v>
                </c:pt>
                <c:pt idx="2557">
                  <c:v>1289.4000000000001</c:v>
                </c:pt>
                <c:pt idx="2558">
                  <c:v>1283.5999999999999</c:v>
                </c:pt>
                <c:pt idx="2559">
                  <c:v>1301.5999999999999</c:v>
                </c:pt>
                <c:pt idx="2560">
                  <c:v>1293.5999999999999</c:v>
                </c:pt>
                <c:pt idx="2561">
                  <c:v>1281.9000000000001</c:v>
                </c:pt>
                <c:pt idx="2562">
                  <c:v>1296.7</c:v>
                </c:pt>
                <c:pt idx="2563">
                  <c:v>1342.4</c:v>
                </c:pt>
                <c:pt idx="2564">
                  <c:v>1362.9</c:v>
                </c:pt>
                <c:pt idx="2565">
                  <c:v>1354.1</c:v>
                </c:pt>
                <c:pt idx="2566">
                  <c:v>1347.7</c:v>
                </c:pt>
                <c:pt idx="2567">
                  <c:v>1354.9</c:v>
                </c:pt>
                <c:pt idx="2568">
                  <c:v>1362.6</c:v>
                </c:pt>
                <c:pt idx="2569">
                  <c:v>1370.2</c:v>
                </c:pt>
                <c:pt idx="2570">
                  <c:v>1377</c:v>
                </c:pt>
                <c:pt idx="2571">
                  <c:v>1365.2</c:v>
                </c:pt>
                <c:pt idx="2572">
                  <c:v>1373.4</c:v>
                </c:pt>
                <c:pt idx="2573">
                  <c:v>1381.4</c:v>
                </c:pt>
                <c:pt idx="2574">
                  <c:v>1396</c:v>
                </c:pt>
                <c:pt idx="2575">
                  <c:v>1394.3</c:v>
                </c:pt>
                <c:pt idx="2576">
                  <c:v>1420</c:v>
                </c:pt>
                <c:pt idx="2577">
                  <c:v>1410.7</c:v>
                </c:pt>
                <c:pt idx="2578">
                  <c:v>1424.9</c:v>
                </c:pt>
                <c:pt idx="2579">
                  <c:v>1422</c:v>
                </c:pt>
                <c:pt idx="2580">
                  <c:v>1420.9</c:v>
                </c:pt>
                <c:pt idx="2581">
                  <c:v>1404.6</c:v>
                </c:pt>
                <c:pt idx="2582">
                  <c:v>1417</c:v>
                </c:pt>
                <c:pt idx="2583">
                  <c:v>1417</c:v>
                </c:pt>
                <c:pt idx="2584">
                  <c:v>1416.6</c:v>
                </c:pt>
                <c:pt idx="2585">
                  <c:v>1407.8</c:v>
                </c:pt>
                <c:pt idx="2586">
                  <c:v>1388.9</c:v>
                </c:pt>
                <c:pt idx="2587">
                  <c:v>1397.7</c:v>
                </c:pt>
                <c:pt idx="2588">
                  <c:v>1409</c:v>
                </c:pt>
                <c:pt idx="2589">
                  <c:v>1433.3</c:v>
                </c:pt>
                <c:pt idx="2590">
                  <c:v>1423.3</c:v>
                </c:pt>
                <c:pt idx="2591">
                  <c:v>1409.1</c:v>
                </c:pt>
                <c:pt idx="2592">
                  <c:v>1403.8</c:v>
                </c:pt>
                <c:pt idx="2593">
                  <c:v>1408.1</c:v>
                </c:pt>
                <c:pt idx="2594">
                  <c:v>1417</c:v>
                </c:pt>
                <c:pt idx="2595">
                  <c:v>1415.2</c:v>
                </c:pt>
                <c:pt idx="2596">
                  <c:v>1403.1</c:v>
                </c:pt>
                <c:pt idx="2597">
                  <c:v>1413.3</c:v>
                </c:pt>
                <c:pt idx="2598">
                  <c:v>1418.7</c:v>
                </c:pt>
                <c:pt idx="2599">
                  <c:v>1421</c:v>
                </c:pt>
                <c:pt idx="2600">
                  <c:v>1418</c:v>
                </c:pt>
                <c:pt idx="2601">
                  <c:v>1433.4</c:v>
                </c:pt>
                <c:pt idx="2602">
                  <c:v>1436.1</c:v>
                </c:pt>
                <c:pt idx="2603">
                  <c:v>1458.3</c:v>
                </c:pt>
                <c:pt idx="2604">
                  <c:v>1458.3</c:v>
                </c:pt>
                <c:pt idx="2605">
                  <c:v>1457</c:v>
                </c:pt>
                <c:pt idx="2606">
                  <c:v>1457.6</c:v>
                </c:pt>
                <c:pt idx="2607">
                  <c:v>1463.4</c:v>
                </c:pt>
                <c:pt idx="2608">
                  <c:v>1464.4</c:v>
                </c:pt>
                <c:pt idx="2609">
                  <c:v>1469.2</c:v>
                </c:pt>
                <c:pt idx="2610">
                  <c:v>1455.2</c:v>
                </c:pt>
                <c:pt idx="2611">
                  <c:v>1399.4</c:v>
                </c:pt>
                <c:pt idx="2612">
                  <c:v>1402.1</c:v>
                </c:pt>
                <c:pt idx="2613">
                  <c:v>1403.4</c:v>
                </c:pt>
                <c:pt idx="2614">
                  <c:v>1441.4</c:v>
                </c:pt>
                <c:pt idx="2615">
                  <c:v>1457.6</c:v>
                </c:pt>
                <c:pt idx="2616">
                  <c:v>1438.5</c:v>
                </c:pt>
                <c:pt idx="2617">
                  <c:v>1432.2</c:v>
                </c:pt>
                <c:pt idx="2618">
                  <c:v>1449.6</c:v>
                </c:pt>
                <c:pt idx="2619">
                  <c:v>1465.1</c:v>
                </c:pt>
                <c:pt idx="2620">
                  <c:v>1465.1</c:v>
                </c:pt>
                <c:pt idx="2621">
                  <c:v>1455.1</c:v>
                </c:pt>
                <c:pt idx="2622">
                  <c:v>1455.9</c:v>
                </c:pt>
                <c:pt idx="2623">
                  <c:v>1445.5</c:v>
                </c:pt>
                <c:pt idx="2624">
                  <c:v>1441.3</c:v>
                </c:pt>
                <c:pt idx="2625">
                  <c:v>1401.5</c:v>
                </c:pt>
                <c:pt idx="2626">
                  <c:v>1410</c:v>
                </c:pt>
                <c:pt idx="2627">
                  <c:v>1404</c:v>
                </c:pt>
                <c:pt idx="2628">
                  <c:v>1398.5</c:v>
                </c:pt>
                <c:pt idx="2629">
                  <c:v>1360.1</c:v>
                </c:pt>
                <c:pt idx="2630">
                  <c:v>1394.4</c:v>
                </c:pt>
                <c:pt idx="2631">
                  <c:v>1409.2</c:v>
                </c:pt>
                <c:pt idx="2632">
                  <c:v>1409.1</c:v>
                </c:pt>
                <c:pt idx="2633">
                  <c:v>1424.9</c:v>
                </c:pt>
                <c:pt idx="2634">
                  <c:v>1424.3</c:v>
                </c:pt>
                <c:pt idx="2635">
                  <c:v>1424.2</c:v>
                </c:pt>
                <c:pt idx="2636">
                  <c:v>1441.7</c:v>
                </c:pt>
                <c:pt idx="2637">
                  <c:v>1411.7</c:v>
                </c:pt>
                <c:pt idx="2638">
                  <c:v>1416.8</c:v>
                </c:pt>
                <c:pt idx="2639">
                  <c:v>1387.1</c:v>
                </c:pt>
                <c:pt idx="2640">
                  <c:v>1389.9</c:v>
                </c:pt>
                <c:pt idx="2641">
                  <c:v>1402</c:v>
                </c:pt>
                <c:pt idx="2642">
                  <c:v>1387.6</c:v>
                </c:pt>
                <c:pt idx="2643">
                  <c:v>1388.2</c:v>
                </c:pt>
                <c:pt idx="2644">
                  <c:v>1346</c:v>
                </c:pt>
                <c:pt idx="2645">
                  <c:v>1346</c:v>
                </c:pt>
                <c:pt idx="2646">
                  <c:v>1352.1</c:v>
                </c:pt>
                <c:pt idx="2647">
                  <c:v>1360.6</c:v>
                </c:pt>
                <c:pt idx="2648">
                  <c:v>1353.4</c:v>
                </c:pt>
                <c:pt idx="2649">
                  <c:v>1333.3</c:v>
                </c:pt>
                <c:pt idx="2650">
                  <c:v>1348</c:v>
                </c:pt>
                <c:pt idx="2651">
                  <c:v>1366.4</c:v>
                </c:pt>
                <c:pt idx="2652">
                  <c:v>1379.1</c:v>
                </c:pt>
                <c:pt idx="2653">
                  <c:v>1381.7</c:v>
                </c:pt>
                <c:pt idx="2654">
                  <c:v>1409.1</c:v>
                </c:pt>
                <c:pt idx="2655">
                  <c:v>1391.2</c:v>
                </c:pt>
                <c:pt idx="2656">
                  <c:v>1355.6</c:v>
                </c:pt>
                <c:pt idx="2657">
                  <c:v>1366.7</c:v>
                </c:pt>
                <c:pt idx="2658">
                  <c:v>1401.6</c:v>
                </c:pt>
                <c:pt idx="2659">
                  <c:v>1395</c:v>
                </c:pt>
                <c:pt idx="2660">
                  <c:v>1383.6</c:v>
                </c:pt>
                <c:pt idx="2661">
                  <c:v>1359.1</c:v>
                </c:pt>
                <c:pt idx="2662">
                  <c:v>1392.1</c:v>
                </c:pt>
                <c:pt idx="2663">
                  <c:v>1458.4</c:v>
                </c:pt>
                <c:pt idx="2664">
                  <c:v>1464.4</c:v>
                </c:pt>
                <c:pt idx="2665">
                  <c:v>1456.6</c:v>
                </c:pt>
                <c:pt idx="2666">
                  <c:v>1493.8</c:v>
                </c:pt>
                <c:pt idx="2667">
                  <c:v>1500.6</c:v>
                </c:pt>
                <c:pt idx="2668">
                  <c:v>1527.3</c:v>
                </c:pt>
                <c:pt idx="2669">
                  <c:v>1527.4</c:v>
                </c:pt>
                <c:pt idx="2670">
                  <c:v>1523.8</c:v>
                </c:pt>
                <c:pt idx="2671">
                  <c:v>1507.7</c:v>
                </c:pt>
                <c:pt idx="2672">
                  <c:v>1508.5</c:v>
                </c:pt>
                <c:pt idx="2673">
                  <c:v>1487.9</c:v>
                </c:pt>
                <c:pt idx="2674">
                  <c:v>1498.5</c:v>
                </c:pt>
                <c:pt idx="2675">
                  <c:v>1505.9</c:v>
                </c:pt>
                <c:pt idx="2676">
                  <c:v>1494.7</c:v>
                </c:pt>
                <c:pt idx="2677">
                  <c:v>1487.3</c:v>
                </c:pt>
                <c:pt idx="2678">
                  <c:v>1501.3</c:v>
                </c:pt>
                <c:pt idx="2679">
                  <c:v>1516.3</c:v>
                </c:pt>
                <c:pt idx="2680">
                  <c:v>1504.4</c:v>
                </c:pt>
                <c:pt idx="2681">
                  <c:v>1500.5</c:v>
                </c:pt>
                <c:pt idx="2682">
                  <c:v>1467.1</c:v>
                </c:pt>
                <c:pt idx="2683">
                  <c:v>1440.5</c:v>
                </c:pt>
                <c:pt idx="2684">
                  <c:v>1356.5</c:v>
                </c:pt>
                <c:pt idx="2685">
                  <c:v>1401.4</c:v>
                </c:pt>
                <c:pt idx="2686">
                  <c:v>1441.6</c:v>
                </c:pt>
                <c:pt idx="2687">
                  <c:v>1427.4</c:v>
                </c:pt>
                <c:pt idx="2688">
                  <c:v>1434.5</c:v>
                </c:pt>
                <c:pt idx="2689">
                  <c:v>1434.5</c:v>
                </c:pt>
                <c:pt idx="2690">
                  <c:v>1429.8</c:v>
                </c:pt>
                <c:pt idx="2691">
                  <c:v>1477.4</c:v>
                </c:pt>
                <c:pt idx="2692">
                  <c:v>1460.9</c:v>
                </c:pt>
                <c:pt idx="2693">
                  <c:v>1464.9</c:v>
                </c:pt>
                <c:pt idx="2694">
                  <c:v>1452.4</c:v>
                </c:pt>
                <c:pt idx="2695">
                  <c:v>1468.2</c:v>
                </c:pt>
                <c:pt idx="2696">
                  <c:v>1446.2</c:v>
                </c:pt>
                <c:pt idx="2697">
                  <c:v>1415.1</c:v>
                </c:pt>
                <c:pt idx="2698">
                  <c:v>1409.5</c:v>
                </c:pt>
                <c:pt idx="2699">
                  <c:v>1432.6</c:v>
                </c:pt>
                <c:pt idx="2700">
                  <c:v>1424.1</c:v>
                </c:pt>
                <c:pt idx="2701">
                  <c:v>1412.1</c:v>
                </c:pt>
                <c:pt idx="2702">
                  <c:v>1383</c:v>
                </c:pt>
                <c:pt idx="2703">
                  <c:v>1407.8</c:v>
                </c:pt>
                <c:pt idx="2704">
                  <c:v>1420.9</c:v>
                </c:pt>
                <c:pt idx="2705">
                  <c:v>1452.3</c:v>
                </c:pt>
                <c:pt idx="2706">
                  <c:v>1466</c:v>
                </c:pt>
                <c:pt idx="2707">
                  <c:v>1447.8</c:v>
                </c:pt>
                <c:pt idx="2708">
                  <c:v>1437.2</c:v>
                </c:pt>
                <c:pt idx="2709">
                  <c:v>1406.9</c:v>
                </c:pt>
                <c:pt idx="2710">
                  <c:v>1400.7</c:v>
                </c:pt>
                <c:pt idx="2711">
                  <c:v>1373.8</c:v>
                </c:pt>
                <c:pt idx="2712">
                  <c:v>1399</c:v>
                </c:pt>
                <c:pt idx="2713">
                  <c:v>1381.5</c:v>
                </c:pt>
                <c:pt idx="2714">
                  <c:v>1378</c:v>
                </c:pt>
                <c:pt idx="2715">
                  <c:v>1378</c:v>
                </c:pt>
                <c:pt idx="2716">
                  <c:v>1422.4</c:v>
                </c:pt>
                <c:pt idx="2717">
                  <c:v>1420.6</c:v>
                </c:pt>
                <c:pt idx="2718">
                  <c:v>1448.8</c:v>
                </c:pt>
                <c:pt idx="2719">
                  <c:v>1477.2</c:v>
                </c:pt>
                <c:pt idx="2720">
                  <c:v>1467.6</c:v>
                </c:pt>
                <c:pt idx="2721">
                  <c:v>1457.8</c:v>
                </c:pt>
                <c:pt idx="2722">
                  <c:v>1471.3</c:v>
                </c:pt>
                <c:pt idx="2723">
                  <c:v>1461.6</c:v>
                </c:pt>
                <c:pt idx="2724">
                  <c:v>1456.9</c:v>
                </c:pt>
                <c:pt idx="2725">
                  <c:v>1446</c:v>
                </c:pt>
                <c:pt idx="2726">
                  <c:v>1469.4</c:v>
                </c:pt>
                <c:pt idx="2727">
                  <c:v>1470.5</c:v>
                </c:pt>
                <c:pt idx="2728">
                  <c:v>1478.7</c:v>
                </c:pt>
                <c:pt idx="2729">
                  <c:v>1464.4</c:v>
                </c:pt>
                <c:pt idx="2730">
                  <c:v>1486</c:v>
                </c:pt>
                <c:pt idx="2731">
                  <c:v>1475.9</c:v>
                </c:pt>
                <c:pt idx="2732">
                  <c:v>1479.1</c:v>
                </c:pt>
                <c:pt idx="2733">
                  <c:v>1452.1</c:v>
                </c:pt>
                <c:pt idx="2734">
                  <c:v>1441.4</c:v>
                </c:pt>
                <c:pt idx="2735">
                  <c:v>1455.3</c:v>
                </c:pt>
                <c:pt idx="2736">
                  <c:v>1450.5</c:v>
                </c:pt>
                <c:pt idx="2737">
                  <c:v>1454.8</c:v>
                </c:pt>
                <c:pt idx="2738">
                  <c:v>1442.3</c:v>
                </c:pt>
                <c:pt idx="2739">
                  <c:v>1454.6</c:v>
                </c:pt>
                <c:pt idx="2740">
                  <c:v>1469.5</c:v>
                </c:pt>
                <c:pt idx="2741">
                  <c:v>1469.5</c:v>
                </c:pt>
                <c:pt idx="2742">
                  <c:v>1446.2</c:v>
                </c:pt>
                <c:pt idx="2743">
                  <c:v>1456.6</c:v>
                </c:pt>
                <c:pt idx="2744">
                  <c:v>1478.9</c:v>
                </c:pt>
                <c:pt idx="2745">
                  <c:v>1475.6</c:v>
                </c:pt>
                <c:pt idx="2746">
                  <c:v>1480.8</c:v>
                </c:pt>
                <c:pt idx="2747">
                  <c:v>1492.9</c:v>
                </c:pt>
                <c:pt idx="2748">
                  <c:v>1495.8</c:v>
                </c:pt>
                <c:pt idx="2749">
                  <c:v>1509.9</c:v>
                </c:pt>
                <c:pt idx="2750">
                  <c:v>1510.4</c:v>
                </c:pt>
                <c:pt idx="2751">
                  <c:v>1493.7</c:v>
                </c:pt>
                <c:pt idx="2752">
                  <c:v>1481.9</c:v>
                </c:pt>
                <c:pt idx="2753">
                  <c:v>1495.5</c:v>
                </c:pt>
                <c:pt idx="2754">
                  <c:v>1480.1</c:v>
                </c:pt>
                <c:pt idx="2755">
                  <c:v>1464.2</c:v>
                </c:pt>
                <c:pt idx="2756">
                  <c:v>1474.4</c:v>
                </c:pt>
                <c:pt idx="2757">
                  <c:v>1452.4</c:v>
                </c:pt>
                <c:pt idx="2758">
                  <c:v>1449.6</c:v>
                </c:pt>
                <c:pt idx="2759">
                  <c:v>1419.8</c:v>
                </c:pt>
                <c:pt idx="2760">
                  <c:v>1430.8</c:v>
                </c:pt>
                <c:pt idx="2761">
                  <c:v>1438.1</c:v>
                </c:pt>
                <c:pt idx="2762">
                  <c:v>1438.7</c:v>
                </c:pt>
                <c:pt idx="2763">
                  <c:v>1452.5</c:v>
                </c:pt>
                <c:pt idx="2764">
                  <c:v>1462.9</c:v>
                </c:pt>
                <c:pt idx="2765">
                  <c:v>1479.3</c:v>
                </c:pt>
                <c:pt idx="2766">
                  <c:v>1482.8</c:v>
                </c:pt>
                <c:pt idx="2767">
                  <c:v>1472.8</c:v>
                </c:pt>
                <c:pt idx="2768">
                  <c:v>1460.2</c:v>
                </c:pt>
                <c:pt idx="2769">
                  <c:v>1471.8</c:v>
                </c:pt>
                <c:pt idx="2770">
                  <c:v>1491.5</c:v>
                </c:pt>
                <c:pt idx="2771">
                  <c:v>1484.4</c:v>
                </c:pt>
                <c:pt idx="2772">
                  <c:v>1479.8</c:v>
                </c:pt>
                <c:pt idx="2773">
                  <c:v>1496</c:v>
                </c:pt>
                <c:pt idx="2774">
                  <c:v>1491.7</c:v>
                </c:pt>
                <c:pt idx="2775">
                  <c:v>1499.4</c:v>
                </c:pt>
                <c:pt idx="2776">
                  <c:v>1498.1</c:v>
                </c:pt>
                <c:pt idx="2777">
                  <c:v>1505.9</c:v>
                </c:pt>
                <c:pt idx="2778">
                  <c:v>1508.3</c:v>
                </c:pt>
                <c:pt idx="2779">
                  <c:v>1506.4</c:v>
                </c:pt>
                <c:pt idx="2780">
                  <c:v>1514</c:v>
                </c:pt>
                <c:pt idx="2781">
                  <c:v>1509.8</c:v>
                </c:pt>
                <c:pt idx="2782">
                  <c:v>1502.5</c:v>
                </c:pt>
                <c:pt idx="2783">
                  <c:v>1517.6</c:v>
                </c:pt>
                <c:pt idx="2784">
                  <c:v>1520.7</c:v>
                </c:pt>
                <c:pt idx="2785">
                  <c:v>1520.7</c:v>
                </c:pt>
                <c:pt idx="2786">
                  <c:v>1507</c:v>
                </c:pt>
                <c:pt idx="2787">
                  <c:v>1492.2</c:v>
                </c:pt>
                <c:pt idx="2788">
                  <c:v>1502.5</c:v>
                </c:pt>
                <c:pt idx="2789">
                  <c:v>1494.5</c:v>
                </c:pt>
                <c:pt idx="2790">
                  <c:v>1489.2</c:v>
                </c:pt>
                <c:pt idx="2791">
                  <c:v>1481.9</c:v>
                </c:pt>
                <c:pt idx="2792">
                  <c:v>1484.9</c:v>
                </c:pt>
                <c:pt idx="2793">
                  <c:v>1480.8</c:v>
                </c:pt>
                <c:pt idx="2794">
                  <c:v>1465.8</c:v>
                </c:pt>
                <c:pt idx="2795">
                  <c:v>1444.5</c:v>
                </c:pt>
                <c:pt idx="2796">
                  <c:v>1459.9</c:v>
                </c:pt>
                <c:pt idx="2797">
                  <c:v>1451.3</c:v>
                </c:pt>
                <c:pt idx="2798">
                  <c:v>1449</c:v>
                </c:pt>
                <c:pt idx="2799">
                  <c:v>1448.7</c:v>
                </c:pt>
                <c:pt idx="2800">
                  <c:v>1439</c:v>
                </c:pt>
                <c:pt idx="2801">
                  <c:v>1427.2</c:v>
                </c:pt>
                <c:pt idx="2802">
                  <c:v>1426.5</c:v>
                </c:pt>
                <c:pt idx="2803">
                  <c:v>1458.2</c:v>
                </c:pt>
                <c:pt idx="2804">
                  <c:v>1436.5</c:v>
                </c:pt>
                <c:pt idx="2805">
                  <c:v>1436.2</c:v>
                </c:pt>
                <c:pt idx="2806">
                  <c:v>1426.4</c:v>
                </c:pt>
                <c:pt idx="2807">
                  <c:v>1434.3</c:v>
                </c:pt>
                <c:pt idx="2808">
                  <c:v>1436.2</c:v>
                </c:pt>
                <c:pt idx="2809">
                  <c:v>1408.9</c:v>
                </c:pt>
                <c:pt idx="2810">
                  <c:v>1402</c:v>
                </c:pt>
                <c:pt idx="2811">
                  <c:v>1387</c:v>
                </c:pt>
                <c:pt idx="2812">
                  <c:v>1364.5</c:v>
                </c:pt>
                <c:pt idx="2813">
                  <c:v>1329.7</c:v>
                </c:pt>
                <c:pt idx="2814">
                  <c:v>1374.1</c:v>
                </c:pt>
                <c:pt idx="2815">
                  <c:v>1374.6</c:v>
                </c:pt>
                <c:pt idx="2816">
                  <c:v>1349.9</c:v>
                </c:pt>
                <c:pt idx="2817">
                  <c:v>1342.1</c:v>
                </c:pt>
                <c:pt idx="2818">
                  <c:v>1388.7</c:v>
                </c:pt>
                <c:pt idx="2819">
                  <c:v>1396.9</c:v>
                </c:pt>
                <c:pt idx="2820">
                  <c:v>1395.7</c:v>
                </c:pt>
                <c:pt idx="2821">
                  <c:v>1398.1</c:v>
                </c:pt>
                <c:pt idx="2822">
                  <c:v>1364.9</c:v>
                </c:pt>
                <c:pt idx="2823">
                  <c:v>1364.4</c:v>
                </c:pt>
                <c:pt idx="2824">
                  <c:v>1379.5</c:v>
                </c:pt>
                <c:pt idx="2825">
                  <c:v>1398.6</c:v>
                </c:pt>
                <c:pt idx="2826">
                  <c:v>1429.4</c:v>
                </c:pt>
                <c:pt idx="2827">
                  <c:v>1421.2</c:v>
                </c:pt>
                <c:pt idx="2828">
                  <c:v>1428.3</c:v>
                </c:pt>
                <c:pt idx="2829">
                  <c:v>1426.6</c:v>
                </c:pt>
                <c:pt idx="2830">
                  <c:v>1432.1</c:v>
                </c:pt>
                <c:pt idx="2831">
                  <c:v>1431.8</c:v>
                </c:pt>
                <c:pt idx="2832">
                  <c:v>1409.2</c:v>
                </c:pt>
                <c:pt idx="2833">
                  <c:v>1400.1</c:v>
                </c:pt>
                <c:pt idx="2834">
                  <c:v>1365.9</c:v>
                </c:pt>
                <c:pt idx="2835">
                  <c:v>1351.2</c:v>
                </c:pt>
                <c:pt idx="2836">
                  <c:v>1382.9</c:v>
                </c:pt>
                <c:pt idx="2837">
                  <c:v>1389.8</c:v>
                </c:pt>
                <c:pt idx="2838">
                  <c:v>1372.3</c:v>
                </c:pt>
                <c:pt idx="2839">
                  <c:v>1367.7</c:v>
                </c:pt>
                <c:pt idx="2840">
                  <c:v>1342.6</c:v>
                </c:pt>
                <c:pt idx="2841">
                  <c:v>1347.3</c:v>
                </c:pt>
                <c:pt idx="2842">
                  <c:v>1322.3</c:v>
                </c:pt>
                <c:pt idx="2843">
                  <c:v>1322.3</c:v>
                </c:pt>
                <c:pt idx="2844">
                  <c:v>1341.7</c:v>
                </c:pt>
                <c:pt idx="2845">
                  <c:v>1348.9</c:v>
                </c:pt>
                <c:pt idx="2846">
                  <c:v>1336</c:v>
                </c:pt>
                <c:pt idx="2847">
                  <c:v>1341.9</c:v>
                </c:pt>
                <c:pt idx="2848">
                  <c:v>1314.9</c:v>
                </c:pt>
                <c:pt idx="2849">
                  <c:v>1315.2</c:v>
                </c:pt>
                <c:pt idx="2850">
                  <c:v>1324.9</c:v>
                </c:pt>
                <c:pt idx="2851">
                  <c:v>1376.5</c:v>
                </c:pt>
                <c:pt idx="2852">
                  <c:v>1351.4</c:v>
                </c:pt>
                <c:pt idx="2853">
                  <c:v>1343.5</c:v>
                </c:pt>
                <c:pt idx="2854">
                  <c:v>1369.8</c:v>
                </c:pt>
                <c:pt idx="2855">
                  <c:v>1380.2</c:v>
                </c:pt>
                <c:pt idx="2856">
                  <c:v>1371.1</c:v>
                </c:pt>
                <c:pt idx="2857">
                  <c:v>1359.9</c:v>
                </c:pt>
                <c:pt idx="2858">
                  <c:v>1340.9</c:v>
                </c:pt>
                <c:pt idx="2859">
                  <c:v>1312.1</c:v>
                </c:pt>
                <c:pt idx="2860">
                  <c:v>1322.7</c:v>
                </c:pt>
                <c:pt idx="2861">
                  <c:v>1305.5999999999999</c:v>
                </c:pt>
                <c:pt idx="2862">
                  <c:v>1264.7</c:v>
                </c:pt>
                <c:pt idx="2863">
                  <c:v>1274.8</c:v>
                </c:pt>
                <c:pt idx="2864">
                  <c:v>1305.9000000000001</c:v>
                </c:pt>
                <c:pt idx="2865">
                  <c:v>1305.9000000000001</c:v>
                </c:pt>
                <c:pt idx="2866">
                  <c:v>1315.1</c:v>
                </c:pt>
                <c:pt idx="2867">
                  <c:v>1328.9</c:v>
                </c:pt>
                <c:pt idx="2868">
                  <c:v>1334.2</c:v>
                </c:pt>
                <c:pt idx="2869">
                  <c:v>1320.2</c:v>
                </c:pt>
                <c:pt idx="2870">
                  <c:v>1320.2</c:v>
                </c:pt>
                <c:pt idx="2871">
                  <c:v>1283.2</c:v>
                </c:pt>
                <c:pt idx="2872">
                  <c:v>1347.5</c:v>
                </c:pt>
                <c:pt idx="2873">
                  <c:v>1333.3</c:v>
                </c:pt>
                <c:pt idx="2874">
                  <c:v>1298.3</c:v>
                </c:pt>
                <c:pt idx="2875">
                  <c:v>1295.8</c:v>
                </c:pt>
                <c:pt idx="2876">
                  <c:v>1300.8</c:v>
                </c:pt>
                <c:pt idx="2877">
                  <c:v>1313.2</c:v>
                </c:pt>
                <c:pt idx="2878">
                  <c:v>1326.8</c:v>
                </c:pt>
                <c:pt idx="2879">
                  <c:v>1318.3</c:v>
                </c:pt>
                <c:pt idx="2880">
                  <c:v>1318.3</c:v>
                </c:pt>
                <c:pt idx="2881">
                  <c:v>1326.6</c:v>
                </c:pt>
                <c:pt idx="2882">
                  <c:v>1329.4</c:v>
                </c:pt>
                <c:pt idx="2883">
                  <c:v>1347.9</c:v>
                </c:pt>
                <c:pt idx="2884">
                  <c:v>1342.5</c:v>
                </c:pt>
                <c:pt idx="2885">
                  <c:v>1342.9</c:v>
                </c:pt>
                <c:pt idx="2886">
                  <c:v>1360.4</c:v>
                </c:pt>
                <c:pt idx="2887">
                  <c:v>1364.3</c:v>
                </c:pt>
                <c:pt idx="2888">
                  <c:v>1357.5</c:v>
                </c:pt>
                <c:pt idx="2889">
                  <c:v>1354.9</c:v>
                </c:pt>
                <c:pt idx="2890">
                  <c:v>1364.1</c:v>
                </c:pt>
                <c:pt idx="2891">
                  <c:v>1373.7</c:v>
                </c:pt>
                <c:pt idx="2892">
                  <c:v>1366</c:v>
                </c:pt>
                <c:pt idx="2893">
                  <c:v>1373.4</c:v>
                </c:pt>
                <c:pt idx="2894">
                  <c:v>1349.4</c:v>
                </c:pt>
                <c:pt idx="2895">
                  <c:v>1354.3</c:v>
                </c:pt>
                <c:pt idx="2896">
                  <c:v>1352.2</c:v>
                </c:pt>
                <c:pt idx="2897">
                  <c:v>1340.8</c:v>
                </c:pt>
                <c:pt idx="2898">
                  <c:v>1332.5</c:v>
                </c:pt>
                <c:pt idx="2899">
                  <c:v>1314.7</c:v>
                </c:pt>
                <c:pt idx="2900">
                  <c:v>1330.3</c:v>
                </c:pt>
                <c:pt idx="2901">
                  <c:v>1318.8</c:v>
                </c:pt>
                <c:pt idx="2902">
                  <c:v>1315.9</c:v>
                </c:pt>
                <c:pt idx="2903">
                  <c:v>1326.6</c:v>
                </c:pt>
                <c:pt idx="2904">
                  <c:v>1301.5</c:v>
                </c:pt>
                <c:pt idx="2905">
                  <c:v>1301.5</c:v>
                </c:pt>
                <c:pt idx="2906">
                  <c:v>1278.9000000000001</c:v>
                </c:pt>
                <c:pt idx="2907">
                  <c:v>1255.2</c:v>
                </c:pt>
                <c:pt idx="2908">
                  <c:v>1252.8</c:v>
                </c:pt>
                <c:pt idx="2909">
                  <c:v>1245.8</c:v>
                </c:pt>
                <c:pt idx="2910">
                  <c:v>1267.5999999999999</c:v>
                </c:pt>
                <c:pt idx="2911">
                  <c:v>1257.9000000000001</c:v>
                </c:pt>
                <c:pt idx="2912">
                  <c:v>1239.9000000000001</c:v>
                </c:pt>
                <c:pt idx="2913">
                  <c:v>1241.2</c:v>
                </c:pt>
                <c:pt idx="2914">
                  <c:v>1234.0999999999999</c:v>
                </c:pt>
                <c:pt idx="2915">
                  <c:v>1241.4000000000001</c:v>
                </c:pt>
                <c:pt idx="2916">
                  <c:v>1253.8</c:v>
                </c:pt>
                <c:pt idx="2917">
                  <c:v>1261.8</c:v>
                </c:pt>
                <c:pt idx="2918">
                  <c:v>1264.7</c:v>
                </c:pt>
                <c:pt idx="2919">
                  <c:v>1233.4000000000001</c:v>
                </c:pt>
                <c:pt idx="2920">
                  <c:v>1180.0999999999999</c:v>
                </c:pt>
                <c:pt idx="2921">
                  <c:v>1197.5999999999999</c:v>
                </c:pt>
                <c:pt idx="2922">
                  <c:v>1166.7</c:v>
                </c:pt>
                <c:pt idx="2923">
                  <c:v>1173.5</c:v>
                </c:pt>
                <c:pt idx="2924">
                  <c:v>1150.5</c:v>
                </c:pt>
                <c:pt idx="2925">
                  <c:v>1170.8</c:v>
                </c:pt>
                <c:pt idx="2926">
                  <c:v>1142.5999999999999</c:v>
                </c:pt>
                <c:pt idx="2927">
                  <c:v>1122.0999999999999</c:v>
                </c:pt>
                <c:pt idx="2928">
                  <c:v>1117.5</c:v>
                </c:pt>
                <c:pt idx="2929">
                  <c:v>1139.8</c:v>
                </c:pt>
                <c:pt idx="2930">
                  <c:v>1152.5999999999999</c:v>
                </c:pt>
                <c:pt idx="2931">
                  <c:v>1182.0999999999999</c:v>
                </c:pt>
                <c:pt idx="2932">
                  <c:v>1153.2</c:v>
                </c:pt>
                <c:pt idx="2933">
                  <c:v>1147.9000000000001</c:v>
                </c:pt>
                <c:pt idx="2934">
                  <c:v>1160.3</c:v>
                </c:pt>
                <c:pt idx="2935">
                  <c:v>1145.8</c:v>
                </c:pt>
                <c:pt idx="2936">
                  <c:v>1106.4000000000001</c:v>
                </c:pt>
                <c:pt idx="2937">
                  <c:v>1103.2</c:v>
                </c:pt>
                <c:pt idx="2938">
                  <c:v>1151.4000000000001</c:v>
                </c:pt>
                <c:pt idx="2939">
                  <c:v>1128.4000000000001</c:v>
                </c:pt>
                <c:pt idx="2940">
                  <c:v>1137.5</c:v>
                </c:pt>
                <c:pt idx="2941">
                  <c:v>1168.3</c:v>
                </c:pt>
                <c:pt idx="2942">
                  <c:v>1165.8</c:v>
                </c:pt>
                <c:pt idx="2943">
                  <c:v>1183.5</c:v>
                </c:pt>
                <c:pt idx="2944">
                  <c:v>1183.5</c:v>
                </c:pt>
                <c:pt idx="2945">
                  <c:v>1179.5999999999999</c:v>
                </c:pt>
                <c:pt idx="2946">
                  <c:v>1191.8</c:v>
                </c:pt>
                <c:pt idx="2947">
                  <c:v>1238.0999999999999</c:v>
                </c:pt>
                <c:pt idx="2948">
                  <c:v>1253.7</c:v>
                </c:pt>
                <c:pt idx="2949">
                  <c:v>1242.9000000000001</c:v>
                </c:pt>
                <c:pt idx="2950">
                  <c:v>1224.3</c:v>
                </c:pt>
                <c:pt idx="2951">
                  <c:v>1209.4000000000001</c:v>
                </c:pt>
                <c:pt idx="2952">
                  <c:v>1228.7</c:v>
                </c:pt>
                <c:pt idx="2953">
                  <c:v>1234.5</c:v>
                </c:pt>
                <c:pt idx="2954">
                  <c:v>1253</c:v>
                </c:pt>
                <c:pt idx="2955">
                  <c:v>1249.4000000000001</c:v>
                </c:pt>
                <c:pt idx="2956">
                  <c:v>1266.4000000000001</c:v>
                </c:pt>
                <c:pt idx="2957">
                  <c:v>1267.4000000000001</c:v>
                </c:pt>
                <c:pt idx="2958">
                  <c:v>1248.5</c:v>
                </c:pt>
                <c:pt idx="2959">
                  <c:v>1266.5999999999999</c:v>
                </c:pt>
                <c:pt idx="2960">
                  <c:v>1263.5</c:v>
                </c:pt>
                <c:pt idx="2961">
                  <c:v>1261.2</c:v>
                </c:pt>
                <c:pt idx="2962">
                  <c:v>1255.5</c:v>
                </c:pt>
                <c:pt idx="2963">
                  <c:v>1255.0999999999999</c:v>
                </c:pt>
                <c:pt idx="2964">
                  <c:v>1245.5999999999999</c:v>
                </c:pt>
                <c:pt idx="2965">
                  <c:v>1248.9000000000001</c:v>
                </c:pt>
                <c:pt idx="2966">
                  <c:v>1249.4000000000001</c:v>
                </c:pt>
                <c:pt idx="2967">
                  <c:v>1284.9000000000001</c:v>
                </c:pt>
                <c:pt idx="2968">
                  <c:v>1288.4000000000001</c:v>
                </c:pt>
                <c:pt idx="2969">
                  <c:v>1291.9000000000001</c:v>
                </c:pt>
                <c:pt idx="2970">
                  <c:v>1312.8</c:v>
                </c:pt>
                <c:pt idx="2971">
                  <c:v>1309.3</c:v>
                </c:pt>
                <c:pt idx="2972">
                  <c:v>1289</c:v>
                </c:pt>
                <c:pt idx="2973">
                  <c:v>1293.0999999999999</c:v>
                </c:pt>
                <c:pt idx="2974">
                  <c:v>1277.8</c:v>
                </c:pt>
                <c:pt idx="2975">
                  <c:v>1277.8</c:v>
                </c:pt>
                <c:pt idx="2976">
                  <c:v>1267.9000000000001</c:v>
                </c:pt>
                <c:pt idx="2977">
                  <c:v>1248</c:v>
                </c:pt>
                <c:pt idx="2978">
                  <c:v>1255.8</c:v>
                </c:pt>
                <c:pt idx="2979">
                  <c:v>1260.5999999999999</c:v>
                </c:pt>
                <c:pt idx="2980">
                  <c:v>1267.0999999999999</c:v>
                </c:pt>
                <c:pt idx="2981">
                  <c:v>1283.5</c:v>
                </c:pt>
                <c:pt idx="2982">
                  <c:v>1270</c:v>
                </c:pt>
                <c:pt idx="2983">
                  <c:v>1276.9000000000001</c:v>
                </c:pt>
                <c:pt idx="2984">
                  <c:v>1264.9000000000001</c:v>
                </c:pt>
                <c:pt idx="2985">
                  <c:v>1254.3</c:v>
                </c:pt>
                <c:pt idx="2986">
                  <c:v>1255.8</c:v>
                </c:pt>
                <c:pt idx="2987">
                  <c:v>1241.5999999999999</c:v>
                </c:pt>
                <c:pt idx="2988">
                  <c:v>1219.8</c:v>
                </c:pt>
                <c:pt idx="2989">
                  <c:v>1214.3</c:v>
                </c:pt>
                <c:pt idx="2990">
                  <c:v>1208.4000000000001</c:v>
                </c:pt>
                <c:pt idx="2991">
                  <c:v>1212.5</c:v>
                </c:pt>
                <c:pt idx="2992">
                  <c:v>1223.0999999999999</c:v>
                </c:pt>
                <c:pt idx="2993">
                  <c:v>1237</c:v>
                </c:pt>
                <c:pt idx="2994">
                  <c:v>1225.3</c:v>
                </c:pt>
                <c:pt idx="2995">
                  <c:v>1218.5999999999999</c:v>
                </c:pt>
                <c:pt idx="2996">
                  <c:v>1216.7</c:v>
                </c:pt>
                <c:pt idx="2997">
                  <c:v>1211</c:v>
                </c:pt>
                <c:pt idx="2998">
                  <c:v>1226.2</c:v>
                </c:pt>
                <c:pt idx="2999">
                  <c:v>1224.4000000000001</c:v>
                </c:pt>
                <c:pt idx="3000">
                  <c:v>1236.7</c:v>
                </c:pt>
                <c:pt idx="3001">
                  <c:v>1234.4000000000001</c:v>
                </c:pt>
                <c:pt idx="3002">
                  <c:v>1234.4000000000001</c:v>
                </c:pt>
                <c:pt idx="3003">
                  <c:v>1219.2</c:v>
                </c:pt>
                <c:pt idx="3004">
                  <c:v>1190.5</c:v>
                </c:pt>
                <c:pt idx="3005">
                  <c:v>1198.7</c:v>
                </c:pt>
                <c:pt idx="3006">
                  <c:v>1181.5</c:v>
                </c:pt>
                <c:pt idx="3007">
                  <c:v>1180.0999999999999</c:v>
                </c:pt>
                <c:pt idx="3008">
                  <c:v>1208.0999999999999</c:v>
                </c:pt>
                <c:pt idx="3009">
                  <c:v>1215.5999999999999</c:v>
                </c:pt>
                <c:pt idx="3010">
                  <c:v>1202.4000000000001</c:v>
                </c:pt>
                <c:pt idx="3011">
                  <c:v>1214.4000000000001</c:v>
                </c:pt>
                <c:pt idx="3012">
                  <c:v>1207.7</c:v>
                </c:pt>
                <c:pt idx="3013">
                  <c:v>1215</c:v>
                </c:pt>
                <c:pt idx="3014">
                  <c:v>1210.8</c:v>
                </c:pt>
                <c:pt idx="3015">
                  <c:v>1191</c:v>
                </c:pt>
                <c:pt idx="3016">
                  <c:v>1171.5999999999999</c:v>
                </c:pt>
                <c:pt idx="3017">
                  <c:v>1190.4000000000001</c:v>
                </c:pt>
                <c:pt idx="3018">
                  <c:v>1202.9000000000001</c:v>
                </c:pt>
                <c:pt idx="3019">
                  <c:v>1205.8</c:v>
                </c:pt>
                <c:pt idx="3020">
                  <c:v>1204.5</c:v>
                </c:pt>
                <c:pt idx="3021">
                  <c:v>1211.2</c:v>
                </c:pt>
                <c:pt idx="3022">
                  <c:v>1215.9000000000001</c:v>
                </c:pt>
                <c:pt idx="3023">
                  <c:v>1220.7</c:v>
                </c:pt>
                <c:pt idx="3024">
                  <c:v>1214.3</c:v>
                </c:pt>
                <c:pt idx="3025">
                  <c:v>1200.4000000000001</c:v>
                </c:pt>
                <c:pt idx="3026">
                  <c:v>1204.4000000000001</c:v>
                </c:pt>
                <c:pt idx="3027">
                  <c:v>1183.5</c:v>
                </c:pt>
                <c:pt idx="3028">
                  <c:v>1183.4000000000001</c:v>
                </c:pt>
                <c:pt idx="3029">
                  <c:v>1190.0999999999999</c:v>
                </c:pt>
                <c:pt idx="3030">
                  <c:v>1191.2</c:v>
                </c:pt>
                <c:pt idx="3031">
                  <c:v>1186.7</c:v>
                </c:pt>
                <c:pt idx="3032">
                  <c:v>1178</c:v>
                </c:pt>
                <c:pt idx="3033">
                  <c:v>1181.5999999999999</c:v>
                </c:pt>
                <c:pt idx="3034">
                  <c:v>1161.9000000000001</c:v>
                </c:pt>
                <c:pt idx="3035">
                  <c:v>1171.4000000000001</c:v>
                </c:pt>
                <c:pt idx="3036">
                  <c:v>1157.2</c:v>
                </c:pt>
                <c:pt idx="3037">
                  <c:v>1165.3</c:v>
                </c:pt>
                <c:pt idx="3038">
                  <c:v>1162</c:v>
                </c:pt>
                <c:pt idx="3039">
                  <c:v>1184.9000000000001</c:v>
                </c:pt>
                <c:pt idx="3040">
                  <c:v>1179.2</c:v>
                </c:pt>
                <c:pt idx="3041">
                  <c:v>1161.5</c:v>
                </c:pt>
                <c:pt idx="3042">
                  <c:v>1148.5999999999999</c:v>
                </c:pt>
                <c:pt idx="3043">
                  <c:v>1129</c:v>
                </c:pt>
                <c:pt idx="3044">
                  <c:v>1133.5</c:v>
                </c:pt>
                <c:pt idx="3045">
                  <c:v>1133.5</c:v>
                </c:pt>
                <c:pt idx="3046">
                  <c:v>1132.9000000000001</c:v>
                </c:pt>
                <c:pt idx="3047">
                  <c:v>1131.7</c:v>
                </c:pt>
                <c:pt idx="3048">
                  <c:v>1106.4000000000001</c:v>
                </c:pt>
                <c:pt idx="3049">
                  <c:v>1085.7</c:v>
                </c:pt>
                <c:pt idx="3050">
                  <c:v>1092.5</c:v>
                </c:pt>
                <c:pt idx="3051">
                  <c:v>1092.5</c:v>
                </c:pt>
                <c:pt idx="3052">
                  <c:v>1092.5</c:v>
                </c:pt>
                <c:pt idx="3053">
                  <c:v>1092.5</c:v>
                </c:pt>
                <c:pt idx="3054">
                  <c:v>1092.5</c:v>
                </c:pt>
                <c:pt idx="3055">
                  <c:v>1038.7</c:v>
                </c:pt>
                <c:pt idx="3056">
                  <c:v>1032.7</c:v>
                </c:pt>
                <c:pt idx="3057">
                  <c:v>1016.1</c:v>
                </c:pt>
                <c:pt idx="3058">
                  <c:v>984.5</c:v>
                </c:pt>
                <c:pt idx="3059">
                  <c:v>965.8</c:v>
                </c:pt>
                <c:pt idx="3060">
                  <c:v>1003.4</c:v>
                </c:pt>
                <c:pt idx="3061">
                  <c:v>1012.2</c:v>
                </c:pt>
                <c:pt idx="3062">
                  <c:v>1007</c:v>
                </c:pt>
                <c:pt idx="3063">
                  <c:v>1018.6</c:v>
                </c:pt>
                <c:pt idx="3064">
                  <c:v>1040.9000000000001</c:v>
                </c:pt>
                <c:pt idx="3065">
                  <c:v>1038.5</c:v>
                </c:pt>
                <c:pt idx="3066">
                  <c:v>1051.3</c:v>
                </c:pt>
                <c:pt idx="3067">
                  <c:v>1072.2</c:v>
                </c:pt>
                <c:pt idx="3068">
                  <c:v>1069.5999999999999</c:v>
                </c:pt>
                <c:pt idx="3069">
                  <c:v>1071.3</c:v>
                </c:pt>
                <c:pt idx="3070">
                  <c:v>1062.4000000000001</c:v>
                </c:pt>
                <c:pt idx="3071">
                  <c:v>1056.7</c:v>
                </c:pt>
                <c:pt idx="3072">
                  <c:v>1080.9000000000001</c:v>
                </c:pt>
                <c:pt idx="3073">
                  <c:v>1097.4000000000001</c:v>
                </c:pt>
                <c:pt idx="3074">
                  <c:v>1091.5999999999999</c:v>
                </c:pt>
                <c:pt idx="3075">
                  <c:v>1089.9000000000001</c:v>
                </c:pt>
                <c:pt idx="3076">
                  <c:v>1097.5</c:v>
                </c:pt>
                <c:pt idx="3077">
                  <c:v>1077</c:v>
                </c:pt>
                <c:pt idx="3078">
                  <c:v>1068.5999999999999</c:v>
                </c:pt>
                <c:pt idx="3079">
                  <c:v>1073.4000000000001</c:v>
                </c:pt>
                <c:pt idx="3080">
                  <c:v>1089.9000000000001</c:v>
                </c:pt>
                <c:pt idx="3081">
                  <c:v>1084.7</c:v>
                </c:pt>
                <c:pt idx="3082">
                  <c:v>1085.2</c:v>
                </c:pt>
                <c:pt idx="3083">
                  <c:v>1100</c:v>
                </c:pt>
                <c:pt idx="3084">
                  <c:v>1104.5999999999999</c:v>
                </c:pt>
                <c:pt idx="3085">
                  <c:v>1078.3</c:v>
                </c:pt>
                <c:pt idx="3086">
                  <c:v>1059.7</c:v>
                </c:pt>
                <c:pt idx="3087">
                  <c:v>1059.7</c:v>
                </c:pt>
                <c:pt idx="3088">
                  <c:v>1084.0999999999999</c:v>
                </c:pt>
                <c:pt idx="3089">
                  <c:v>1087.2</c:v>
                </c:pt>
                <c:pt idx="3090">
                  <c:v>1102.8</c:v>
                </c:pt>
                <c:pt idx="3091">
                  <c:v>1118.8</c:v>
                </c:pt>
                <c:pt idx="3092">
                  <c:v>1115.8</c:v>
                </c:pt>
                <c:pt idx="3093">
                  <c:v>1118.5</c:v>
                </c:pt>
                <c:pt idx="3094">
                  <c:v>1120.3</c:v>
                </c:pt>
                <c:pt idx="3095">
                  <c:v>1118.3</c:v>
                </c:pt>
                <c:pt idx="3096">
                  <c:v>1139</c:v>
                </c:pt>
                <c:pt idx="3097">
                  <c:v>1141.2</c:v>
                </c:pt>
                <c:pt idx="3098">
                  <c:v>1142.2</c:v>
                </c:pt>
                <c:pt idx="3099">
                  <c:v>1138.5999999999999</c:v>
                </c:pt>
                <c:pt idx="3100">
                  <c:v>1151</c:v>
                </c:pt>
                <c:pt idx="3101">
                  <c:v>1142.5999999999999</c:v>
                </c:pt>
                <c:pt idx="3102">
                  <c:v>1137</c:v>
                </c:pt>
                <c:pt idx="3103">
                  <c:v>1137</c:v>
                </c:pt>
                <c:pt idx="3104">
                  <c:v>1150.3</c:v>
                </c:pt>
                <c:pt idx="3105">
                  <c:v>1157.4000000000001</c:v>
                </c:pt>
                <c:pt idx="3106">
                  <c:v>1149.5</c:v>
                </c:pt>
                <c:pt idx="3107">
                  <c:v>1128.5</c:v>
                </c:pt>
                <c:pt idx="3108">
                  <c:v>1140.2</c:v>
                </c:pt>
                <c:pt idx="3109">
                  <c:v>1139.4000000000001</c:v>
                </c:pt>
                <c:pt idx="3110">
                  <c:v>1129.9000000000001</c:v>
                </c:pt>
                <c:pt idx="3111">
                  <c:v>1144.8</c:v>
                </c:pt>
                <c:pt idx="3112">
                  <c:v>1170.3</c:v>
                </c:pt>
                <c:pt idx="3113">
                  <c:v>1167.0999999999999</c:v>
                </c:pt>
                <c:pt idx="3114">
                  <c:v>1158.3</c:v>
                </c:pt>
                <c:pt idx="3115">
                  <c:v>1139.9000000000001</c:v>
                </c:pt>
                <c:pt idx="3116">
                  <c:v>1136.7</c:v>
                </c:pt>
                <c:pt idx="3117">
                  <c:v>1137</c:v>
                </c:pt>
                <c:pt idx="3118">
                  <c:v>1119.3</c:v>
                </c:pt>
                <c:pt idx="3119">
                  <c:v>1123</c:v>
                </c:pt>
                <c:pt idx="3120">
                  <c:v>1134.3</c:v>
                </c:pt>
                <c:pt idx="3121">
                  <c:v>1142.9000000000001</c:v>
                </c:pt>
                <c:pt idx="3122">
                  <c:v>1149.5</c:v>
                </c:pt>
                <c:pt idx="3123">
                  <c:v>1139.9000000000001</c:v>
                </c:pt>
                <c:pt idx="3124">
                  <c:v>1144.8</c:v>
                </c:pt>
                <c:pt idx="3125">
                  <c:v>1144.5999999999999</c:v>
                </c:pt>
                <c:pt idx="3126">
                  <c:v>1144.5999999999999</c:v>
                </c:pt>
                <c:pt idx="3127">
                  <c:v>1149.3</c:v>
                </c:pt>
                <c:pt idx="3128">
                  <c:v>1157.0999999999999</c:v>
                </c:pt>
                <c:pt idx="3129">
                  <c:v>1161</c:v>
                </c:pt>
                <c:pt idx="3130">
                  <c:v>1148</c:v>
                </c:pt>
                <c:pt idx="3131">
                  <c:v>1148</c:v>
                </c:pt>
                <c:pt idx="3132">
                  <c:v>1154.5999999999999</c:v>
                </c:pt>
                <c:pt idx="3133">
                  <c:v>1165.2</c:v>
                </c:pt>
                <c:pt idx="3134">
                  <c:v>1172.5</c:v>
                </c:pt>
                <c:pt idx="3135">
                  <c:v>1164.8</c:v>
                </c:pt>
                <c:pt idx="3136">
                  <c:v>1160.7</c:v>
                </c:pt>
                <c:pt idx="3137">
                  <c:v>1155.0999999999999</c:v>
                </c:pt>
                <c:pt idx="3138">
                  <c:v>1156.5</c:v>
                </c:pt>
                <c:pt idx="3139">
                  <c:v>1145.5999999999999</c:v>
                </c:pt>
                <c:pt idx="3140">
                  <c:v>1138.4000000000001</c:v>
                </c:pt>
                <c:pt idx="3141">
                  <c:v>1146.0999999999999</c:v>
                </c:pt>
                <c:pt idx="3142">
                  <c:v>1127.5</c:v>
                </c:pt>
                <c:pt idx="3143">
                  <c:v>1138.8</c:v>
                </c:pt>
                <c:pt idx="3144">
                  <c:v>1127.5</c:v>
                </c:pt>
                <c:pt idx="3145">
                  <c:v>1127.5</c:v>
                </c:pt>
                <c:pt idx="3146">
                  <c:v>1119.3</c:v>
                </c:pt>
                <c:pt idx="3147">
                  <c:v>1128.0999999999999</c:v>
                </c:pt>
                <c:pt idx="3148">
                  <c:v>1132.0999999999999</c:v>
                </c:pt>
                <c:pt idx="3149">
                  <c:v>1133.2</c:v>
                </c:pt>
                <c:pt idx="3150">
                  <c:v>1133</c:v>
                </c:pt>
                <c:pt idx="3151">
                  <c:v>1100.5999999999999</c:v>
                </c:pt>
                <c:pt idx="3152">
                  <c:v>1113.5</c:v>
                </c:pt>
                <c:pt idx="3153">
                  <c:v>1130.2</c:v>
                </c:pt>
                <c:pt idx="3154">
                  <c:v>1122.2</c:v>
                </c:pt>
                <c:pt idx="3155">
                  <c:v>1094.4000000000001</c:v>
                </c:pt>
                <c:pt idx="3156">
                  <c:v>1090</c:v>
                </c:pt>
                <c:pt idx="3157">
                  <c:v>1083.5</c:v>
                </c:pt>
                <c:pt idx="3158">
                  <c:v>1080.0999999999999</c:v>
                </c:pt>
                <c:pt idx="3159">
                  <c:v>1096.2</c:v>
                </c:pt>
                <c:pt idx="3160">
                  <c:v>1111.9000000000001</c:v>
                </c:pt>
                <c:pt idx="3161">
                  <c:v>1107.5</c:v>
                </c:pt>
                <c:pt idx="3162">
                  <c:v>1118.5</c:v>
                </c:pt>
                <c:pt idx="3163">
                  <c:v>1116.4000000000001</c:v>
                </c:pt>
                <c:pt idx="3164">
                  <c:v>1104.0999999999999</c:v>
                </c:pt>
                <c:pt idx="3165">
                  <c:v>1104.0999999999999</c:v>
                </c:pt>
                <c:pt idx="3166">
                  <c:v>1083.3</c:v>
                </c:pt>
                <c:pt idx="3167">
                  <c:v>1097.9000000000001</c:v>
                </c:pt>
                <c:pt idx="3168">
                  <c:v>1080.9000000000001</c:v>
                </c:pt>
                <c:pt idx="3169">
                  <c:v>1089.8</c:v>
                </c:pt>
                <c:pt idx="3170">
                  <c:v>1109.4000000000001</c:v>
                </c:pt>
                <c:pt idx="3171">
                  <c:v>1109.3</c:v>
                </c:pt>
                <c:pt idx="3172">
                  <c:v>1109.8</c:v>
                </c:pt>
                <c:pt idx="3173">
                  <c:v>1106.7</c:v>
                </c:pt>
                <c:pt idx="3174">
                  <c:v>1131.7</c:v>
                </c:pt>
                <c:pt idx="3175">
                  <c:v>1153.8</c:v>
                </c:pt>
                <c:pt idx="3176">
                  <c:v>1146.0999999999999</c:v>
                </c:pt>
                <c:pt idx="3177">
                  <c:v>1162.7</c:v>
                </c:pt>
                <c:pt idx="3178">
                  <c:v>1157.5</c:v>
                </c:pt>
                <c:pt idx="3179">
                  <c:v>1164.3</c:v>
                </c:pt>
                <c:pt idx="3180">
                  <c:v>1168.2</c:v>
                </c:pt>
                <c:pt idx="3181">
                  <c:v>1165.5</c:v>
                </c:pt>
                <c:pt idx="3182">
                  <c:v>1154</c:v>
                </c:pt>
                <c:pt idx="3183">
                  <c:v>1153</c:v>
                </c:pt>
                <c:pt idx="3184">
                  <c:v>1166.0999999999999</c:v>
                </c:pt>
                <c:pt idx="3185">
                  <c:v>1165.5</c:v>
                </c:pt>
                <c:pt idx="3186">
                  <c:v>1170.2</c:v>
                </c:pt>
                <c:pt idx="3187">
                  <c:v>1151.8</c:v>
                </c:pt>
                <c:pt idx="3188">
                  <c:v>1153.5</c:v>
                </c:pt>
                <c:pt idx="3189">
                  <c:v>1148.7</c:v>
                </c:pt>
                <c:pt idx="3190">
                  <c:v>1131.8</c:v>
                </c:pt>
                <c:pt idx="3191">
                  <c:v>1138.4000000000001</c:v>
                </c:pt>
                <c:pt idx="3192">
                  <c:v>1144.5</c:v>
                </c:pt>
                <c:pt idx="3193">
                  <c:v>1147.3</c:v>
                </c:pt>
                <c:pt idx="3194">
                  <c:v>1147.3</c:v>
                </c:pt>
                <c:pt idx="3195">
                  <c:v>1146.5</c:v>
                </c:pt>
                <c:pt idx="3196">
                  <c:v>1136.7</c:v>
                </c:pt>
                <c:pt idx="3197">
                  <c:v>1125.4000000000001</c:v>
                </c:pt>
                <c:pt idx="3198">
                  <c:v>1126.3</c:v>
                </c:pt>
                <c:pt idx="3199">
                  <c:v>1122.7</c:v>
                </c:pt>
                <c:pt idx="3200">
                  <c:v>1125.2</c:v>
                </c:pt>
                <c:pt idx="3201">
                  <c:v>1117.8</c:v>
                </c:pt>
                <c:pt idx="3202">
                  <c:v>1130.4000000000001</c:v>
                </c:pt>
                <c:pt idx="3203">
                  <c:v>1103.5999999999999</c:v>
                </c:pt>
                <c:pt idx="3204">
                  <c:v>1111</c:v>
                </c:pt>
                <c:pt idx="3205">
                  <c:v>1102.5</c:v>
                </c:pt>
                <c:pt idx="3206">
                  <c:v>1128.3</c:v>
                </c:pt>
                <c:pt idx="3207">
                  <c:v>1126</c:v>
                </c:pt>
                <c:pt idx="3208">
                  <c:v>1124.4000000000001</c:v>
                </c:pt>
                <c:pt idx="3209">
                  <c:v>1125.0999999999999</c:v>
                </c:pt>
                <c:pt idx="3210">
                  <c:v>1107.8</c:v>
                </c:pt>
                <c:pt idx="3211">
                  <c:v>1100.9000000000001</c:v>
                </c:pt>
                <c:pt idx="3212">
                  <c:v>1093.0999999999999</c:v>
                </c:pt>
                <c:pt idx="3213">
                  <c:v>1091.4000000000001</c:v>
                </c:pt>
                <c:pt idx="3214">
                  <c:v>1076.3</c:v>
                </c:pt>
                <c:pt idx="3215">
                  <c:v>1065.4000000000001</c:v>
                </c:pt>
                <c:pt idx="3216">
                  <c:v>1076.9000000000001</c:v>
                </c:pt>
                <c:pt idx="3217">
                  <c:v>1086.4000000000001</c:v>
                </c:pt>
                <c:pt idx="3218">
                  <c:v>1084.5</c:v>
                </c:pt>
                <c:pt idx="3219">
                  <c:v>1073.4000000000001</c:v>
                </c:pt>
                <c:pt idx="3220">
                  <c:v>1052.5999999999999</c:v>
                </c:pt>
                <c:pt idx="3221">
                  <c:v>1049.4000000000001</c:v>
                </c:pt>
                <c:pt idx="3222">
                  <c:v>1088.8</c:v>
                </c:pt>
                <c:pt idx="3223">
                  <c:v>1073</c:v>
                </c:pt>
                <c:pt idx="3224">
                  <c:v>1054.9000000000001</c:v>
                </c:pt>
                <c:pt idx="3225">
                  <c:v>1074.5</c:v>
                </c:pt>
                <c:pt idx="3226">
                  <c:v>1097.2</c:v>
                </c:pt>
                <c:pt idx="3227">
                  <c:v>1091</c:v>
                </c:pt>
                <c:pt idx="3228">
                  <c:v>1098.2</c:v>
                </c:pt>
                <c:pt idx="3229">
                  <c:v>1106.5</c:v>
                </c:pt>
                <c:pt idx="3230">
                  <c:v>1091.8</c:v>
                </c:pt>
                <c:pt idx="3231">
                  <c:v>1079.8</c:v>
                </c:pt>
                <c:pt idx="3232">
                  <c:v>1086</c:v>
                </c:pt>
                <c:pt idx="3233">
                  <c:v>1097</c:v>
                </c:pt>
                <c:pt idx="3234">
                  <c:v>1083.8</c:v>
                </c:pt>
                <c:pt idx="3235">
                  <c:v>1083.8</c:v>
                </c:pt>
                <c:pt idx="3236">
                  <c:v>1074.5</c:v>
                </c:pt>
                <c:pt idx="3237">
                  <c:v>1067.5999999999999</c:v>
                </c:pt>
                <c:pt idx="3238">
                  <c:v>1064.5999999999999</c:v>
                </c:pt>
                <c:pt idx="3239">
                  <c:v>1067.0999999999999</c:v>
                </c:pt>
                <c:pt idx="3240">
                  <c:v>1040.5999999999999</c:v>
                </c:pt>
                <c:pt idx="3241">
                  <c:v>1040.5999999999999</c:v>
                </c:pt>
                <c:pt idx="3242">
                  <c:v>1049.9000000000001</c:v>
                </c:pt>
                <c:pt idx="3243">
                  <c:v>1029.0999999999999</c:v>
                </c:pt>
                <c:pt idx="3244">
                  <c:v>1027.5</c:v>
                </c:pt>
                <c:pt idx="3245">
                  <c:v>1030.7</c:v>
                </c:pt>
                <c:pt idx="3246">
                  <c:v>1013.6</c:v>
                </c:pt>
                <c:pt idx="3247">
                  <c:v>1020.2</c:v>
                </c:pt>
                <c:pt idx="3248">
                  <c:v>1009.5</c:v>
                </c:pt>
                <c:pt idx="3249">
                  <c:v>1007.2</c:v>
                </c:pt>
                <c:pt idx="3250">
                  <c:v>1036.0999999999999</c:v>
                </c:pt>
                <c:pt idx="3251">
                  <c:v>1037.0999999999999</c:v>
                </c:pt>
                <c:pt idx="3252">
                  <c:v>1019.9</c:v>
                </c:pt>
                <c:pt idx="3253">
                  <c:v>1006.2</c:v>
                </c:pt>
                <c:pt idx="3254">
                  <c:v>989.1</c:v>
                </c:pt>
                <c:pt idx="3255">
                  <c:v>992.7</c:v>
                </c:pt>
                <c:pt idx="3256">
                  <c:v>976.1</c:v>
                </c:pt>
                <c:pt idx="3257">
                  <c:v>973.5</c:v>
                </c:pt>
                <c:pt idx="3258">
                  <c:v>990.6</c:v>
                </c:pt>
                <c:pt idx="3259">
                  <c:v>989.8</c:v>
                </c:pt>
                <c:pt idx="3260">
                  <c:v>968.6</c:v>
                </c:pt>
                <c:pt idx="3261">
                  <c:v>948</c:v>
                </c:pt>
                <c:pt idx="3262">
                  <c:v>953.9</c:v>
                </c:pt>
                <c:pt idx="3263">
                  <c:v>953.9</c:v>
                </c:pt>
                <c:pt idx="3264">
                  <c:v>989</c:v>
                </c:pt>
                <c:pt idx="3265">
                  <c:v>976.9</c:v>
                </c:pt>
                <c:pt idx="3266">
                  <c:v>952.8</c:v>
                </c:pt>
                <c:pt idx="3267">
                  <c:v>920.4</c:v>
                </c:pt>
                <c:pt idx="3268">
                  <c:v>927.3</c:v>
                </c:pt>
                <c:pt idx="3269">
                  <c:v>921.3</c:v>
                </c:pt>
                <c:pt idx="3270">
                  <c:v>917.9</c:v>
                </c:pt>
                <c:pt idx="3271">
                  <c:v>901</c:v>
                </c:pt>
                <c:pt idx="3272">
                  <c:v>906</c:v>
                </c:pt>
                <c:pt idx="3273">
                  <c:v>881.5</c:v>
                </c:pt>
                <c:pt idx="3274">
                  <c:v>847.7</c:v>
                </c:pt>
                <c:pt idx="3275">
                  <c:v>819.8</c:v>
                </c:pt>
                <c:pt idx="3276">
                  <c:v>797.7</c:v>
                </c:pt>
                <c:pt idx="3277">
                  <c:v>843.4</c:v>
                </c:pt>
                <c:pt idx="3278">
                  <c:v>838.6</c:v>
                </c:pt>
                <c:pt idx="3279">
                  <c:v>852.8</c:v>
                </c:pt>
                <c:pt idx="3280">
                  <c:v>898.9</c:v>
                </c:pt>
                <c:pt idx="3281">
                  <c:v>902.7</c:v>
                </c:pt>
                <c:pt idx="3282">
                  <c:v>911.6</c:v>
                </c:pt>
                <c:pt idx="3283">
                  <c:v>884.6</c:v>
                </c:pt>
                <c:pt idx="3284">
                  <c:v>864.2</c:v>
                </c:pt>
                <c:pt idx="3285">
                  <c:v>834.6</c:v>
                </c:pt>
                <c:pt idx="3286">
                  <c:v>859.5</c:v>
                </c:pt>
                <c:pt idx="3287">
                  <c:v>876.7</c:v>
                </c:pt>
                <c:pt idx="3288">
                  <c:v>905.4</c:v>
                </c:pt>
                <c:pt idx="3289">
                  <c:v>908.6</c:v>
                </c:pt>
                <c:pt idx="3290">
                  <c:v>903.8</c:v>
                </c:pt>
                <c:pt idx="3291">
                  <c:v>884.2</c:v>
                </c:pt>
                <c:pt idx="3292">
                  <c:v>919.6</c:v>
                </c:pt>
                <c:pt idx="3293">
                  <c:v>930.2</c:v>
                </c:pt>
                <c:pt idx="3294">
                  <c:v>928.7</c:v>
                </c:pt>
                <c:pt idx="3295">
                  <c:v>950.7</c:v>
                </c:pt>
                <c:pt idx="3296">
                  <c:v>937.4</c:v>
                </c:pt>
                <c:pt idx="3297">
                  <c:v>949.3</c:v>
                </c:pt>
                <c:pt idx="3298">
                  <c:v>962.7</c:v>
                </c:pt>
                <c:pt idx="3299">
                  <c:v>940.8</c:v>
                </c:pt>
                <c:pt idx="3300">
                  <c:v>947.9</c:v>
                </c:pt>
                <c:pt idx="3301">
                  <c:v>934.8</c:v>
                </c:pt>
                <c:pt idx="3302">
                  <c:v>917.8</c:v>
                </c:pt>
                <c:pt idx="3303">
                  <c:v>917.8</c:v>
                </c:pt>
                <c:pt idx="3304">
                  <c:v>916</c:v>
                </c:pt>
                <c:pt idx="3305">
                  <c:v>916</c:v>
                </c:pt>
                <c:pt idx="3306">
                  <c:v>878</c:v>
                </c:pt>
                <c:pt idx="3307">
                  <c:v>893.4</c:v>
                </c:pt>
                <c:pt idx="3308">
                  <c:v>879.1</c:v>
                </c:pt>
                <c:pt idx="3309">
                  <c:v>893.9</c:v>
                </c:pt>
                <c:pt idx="3310">
                  <c:v>902.9</c:v>
                </c:pt>
                <c:pt idx="3311">
                  <c:v>909.5</c:v>
                </c:pt>
                <c:pt idx="3312">
                  <c:v>909.4</c:v>
                </c:pt>
                <c:pt idx="3313">
                  <c:v>886.9</c:v>
                </c:pt>
                <c:pt idx="3314">
                  <c:v>889.8</c:v>
                </c:pt>
                <c:pt idx="3315">
                  <c:v>891.1</c:v>
                </c:pt>
                <c:pt idx="3316">
                  <c:v>873.5</c:v>
                </c:pt>
                <c:pt idx="3317">
                  <c:v>869.4</c:v>
                </c:pt>
                <c:pt idx="3318">
                  <c:v>843.3</c:v>
                </c:pt>
                <c:pt idx="3319">
                  <c:v>845.3</c:v>
                </c:pt>
                <c:pt idx="3320">
                  <c:v>833.7</c:v>
                </c:pt>
                <c:pt idx="3321">
                  <c:v>819.2</c:v>
                </c:pt>
                <c:pt idx="3322">
                  <c:v>839.6</c:v>
                </c:pt>
                <c:pt idx="3323">
                  <c:v>854.9</c:v>
                </c:pt>
                <c:pt idx="3324">
                  <c:v>827.3</c:v>
                </c:pt>
                <c:pt idx="3325">
                  <c:v>815.2</c:v>
                </c:pt>
                <c:pt idx="3326">
                  <c:v>847.9</c:v>
                </c:pt>
                <c:pt idx="3327">
                  <c:v>827.9</c:v>
                </c:pt>
                <c:pt idx="3328">
                  <c:v>818.9</c:v>
                </c:pt>
                <c:pt idx="3329">
                  <c:v>800.5</c:v>
                </c:pt>
                <c:pt idx="3330">
                  <c:v>785.2</c:v>
                </c:pt>
                <c:pt idx="3331">
                  <c:v>798.5</c:v>
                </c:pt>
                <c:pt idx="3332">
                  <c:v>776.7</c:v>
                </c:pt>
                <c:pt idx="3333">
                  <c:v>803.9</c:v>
                </c:pt>
                <c:pt idx="3334">
                  <c:v>835.3</c:v>
                </c:pt>
                <c:pt idx="3335">
                  <c:v>841.4</c:v>
                </c:pt>
                <c:pt idx="3336">
                  <c:v>881.2</c:v>
                </c:pt>
                <c:pt idx="3337">
                  <c:v>860</c:v>
                </c:pt>
                <c:pt idx="3338">
                  <c:v>879.2</c:v>
                </c:pt>
                <c:pt idx="3339">
                  <c:v>884.3</c:v>
                </c:pt>
                <c:pt idx="3340">
                  <c:v>899.7</c:v>
                </c:pt>
                <c:pt idx="3341">
                  <c:v>890.1</c:v>
                </c:pt>
                <c:pt idx="3342">
                  <c:v>896.1</c:v>
                </c:pt>
                <c:pt idx="3343">
                  <c:v>882.5</c:v>
                </c:pt>
                <c:pt idx="3344">
                  <c:v>897.6</c:v>
                </c:pt>
                <c:pt idx="3345">
                  <c:v>890.2</c:v>
                </c:pt>
                <c:pt idx="3346">
                  <c:v>882.1</c:v>
                </c:pt>
                <c:pt idx="3347">
                  <c:v>890.7</c:v>
                </c:pt>
                <c:pt idx="3348">
                  <c:v>885.7</c:v>
                </c:pt>
                <c:pt idx="3349">
                  <c:v>900.9</c:v>
                </c:pt>
                <c:pt idx="3350">
                  <c:v>908.3</c:v>
                </c:pt>
                <c:pt idx="3351">
                  <c:v>915.3</c:v>
                </c:pt>
                <c:pt idx="3352">
                  <c:v>923.7</c:v>
                </c:pt>
                <c:pt idx="3353">
                  <c:v>902.6</c:v>
                </c:pt>
                <c:pt idx="3354">
                  <c:v>894.7</c:v>
                </c:pt>
                <c:pt idx="3355">
                  <c:v>876.1</c:v>
                </c:pt>
                <c:pt idx="3356">
                  <c:v>882.9</c:v>
                </c:pt>
                <c:pt idx="3357">
                  <c:v>882.5</c:v>
                </c:pt>
                <c:pt idx="3358">
                  <c:v>904.2</c:v>
                </c:pt>
                <c:pt idx="3359">
                  <c:v>909.8</c:v>
                </c:pt>
                <c:pt idx="3360">
                  <c:v>900.3</c:v>
                </c:pt>
                <c:pt idx="3361">
                  <c:v>896.7</c:v>
                </c:pt>
                <c:pt idx="3362">
                  <c:v>914.1</c:v>
                </c:pt>
                <c:pt idx="3363">
                  <c:v>933.7</c:v>
                </c:pt>
                <c:pt idx="3364">
                  <c:v>930.5</c:v>
                </c:pt>
                <c:pt idx="3365">
                  <c:v>932.8</c:v>
                </c:pt>
                <c:pt idx="3366">
                  <c:v>913.3</c:v>
                </c:pt>
                <c:pt idx="3367">
                  <c:v>938.8</c:v>
                </c:pt>
                <c:pt idx="3368">
                  <c:v>938.8</c:v>
                </c:pt>
                <c:pt idx="3369">
                  <c:v>936.3</c:v>
                </c:pt>
                <c:pt idx="3370">
                  <c:v>934.5</c:v>
                </c:pt>
                <c:pt idx="3371">
                  <c:v>920.7</c:v>
                </c:pt>
                <c:pt idx="3372">
                  <c:v>917.5</c:v>
                </c:pt>
                <c:pt idx="3373">
                  <c:v>906.5</c:v>
                </c:pt>
                <c:pt idx="3374">
                  <c:v>912.2</c:v>
                </c:pt>
                <c:pt idx="3375">
                  <c:v>892</c:v>
                </c:pt>
                <c:pt idx="3376">
                  <c:v>904.4</c:v>
                </c:pt>
                <c:pt idx="3377">
                  <c:v>904.9</c:v>
                </c:pt>
                <c:pt idx="3378">
                  <c:v>901.5</c:v>
                </c:pt>
                <c:pt idx="3379">
                  <c:v>889.4</c:v>
                </c:pt>
                <c:pt idx="3380">
                  <c:v>910.4</c:v>
                </c:pt>
                <c:pt idx="3381">
                  <c:v>902.9</c:v>
                </c:pt>
                <c:pt idx="3382">
                  <c:v>891.1</c:v>
                </c:pt>
                <c:pt idx="3383">
                  <c:v>884.2</c:v>
                </c:pt>
                <c:pt idx="3384">
                  <c:v>895.7</c:v>
                </c:pt>
                <c:pt idx="3385">
                  <c:v>897.3</c:v>
                </c:pt>
                <c:pt idx="3386">
                  <c:v>892.4</c:v>
                </c:pt>
                <c:pt idx="3387">
                  <c:v>892.4</c:v>
                </c:pt>
                <c:pt idx="3388">
                  <c:v>889.6</c:v>
                </c:pt>
                <c:pt idx="3389">
                  <c:v>875.4</c:v>
                </c:pt>
                <c:pt idx="3390">
                  <c:v>879.3</c:v>
                </c:pt>
                <c:pt idx="3391">
                  <c:v>879.8</c:v>
                </c:pt>
                <c:pt idx="3392">
                  <c:v>879.8</c:v>
                </c:pt>
                <c:pt idx="3393">
                  <c:v>909</c:v>
                </c:pt>
                <c:pt idx="3394">
                  <c:v>908.5</c:v>
                </c:pt>
                <c:pt idx="3395">
                  <c:v>929</c:v>
                </c:pt>
                <c:pt idx="3396">
                  <c:v>922.9</c:v>
                </c:pt>
                <c:pt idx="3397">
                  <c:v>909.9</c:v>
                </c:pt>
                <c:pt idx="3398">
                  <c:v>927.5</c:v>
                </c:pt>
                <c:pt idx="3399">
                  <c:v>927.5</c:v>
                </c:pt>
                <c:pt idx="3400">
                  <c:v>926.2</c:v>
                </c:pt>
                <c:pt idx="3401">
                  <c:v>931.6</c:v>
                </c:pt>
                <c:pt idx="3402">
                  <c:v>918.2</c:v>
                </c:pt>
                <c:pt idx="3403">
                  <c:v>914.6</c:v>
                </c:pt>
                <c:pt idx="3404">
                  <c:v>901.7</c:v>
                </c:pt>
                <c:pt idx="3405">
                  <c:v>901.7</c:v>
                </c:pt>
                <c:pt idx="3406">
                  <c:v>887.6</c:v>
                </c:pt>
                <c:pt idx="3407">
                  <c:v>878.3</c:v>
                </c:pt>
                <c:pt idx="3408">
                  <c:v>887.3</c:v>
                </c:pt>
                <c:pt idx="3409">
                  <c:v>861.4</c:v>
                </c:pt>
                <c:pt idx="3410">
                  <c:v>847.4</c:v>
                </c:pt>
                <c:pt idx="3411">
                  <c:v>858.5</c:v>
                </c:pt>
                <c:pt idx="3412">
                  <c:v>864.3</c:v>
                </c:pt>
                <c:pt idx="3413">
                  <c:v>844.6</c:v>
                </c:pt>
                <c:pt idx="3414">
                  <c:v>855.7</c:v>
                </c:pt>
                <c:pt idx="3415">
                  <c:v>860.3</c:v>
                </c:pt>
                <c:pt idx="3416">
                  <c:v>848.2</c:v>
                </c:pt>
                <c:pt idx="3417">
                  <c:v>843.5</c:v>
                </c:pt>
                <c:pt idx="3418">
                  <c:v>838.1</c:v>
                </c:pt>
                <c:pt idx="3419">
                  <c:v>829.6</c:v>
                </c:pt>
                <c:pt idx="3420">
                  <c:v>835.9</c:v>
                </c:pt>
                <c:pt idx="3421">
                  <c:v>829.2</c:v>
                </c:pt>
                <c:pt idx="3422">
                  <c:v>818.6</c:v>
                </c:pt>
                <c:pt idx="3423">
                  <c:v>817.3</c:v>
                </c:pt>
                <c:pt idx="3424">
                  <c:v>834.8</c:v>
                </c:pt>
                <c:pt idx="3425">
                  <c:v>834.8</c:v>
                </c:pt>
                <c:pt idx="3426">
                  <c:v>851.1</c:v>
                </c:pt>
                <c:pt idx="3427">
                  <c:v>845.1</c:v>
                </c:pt>
                <c:pt idx="3428">
                  <c:v>837.1</c:v>
                </c:pt>
                <c:pt idx="3429">
                  <c:v>848.1</c:v>
                </c:pt>
                <c:pt idx="3430">
                  <c:v>832.5</c:v>
                </c:pt>
                <c:pt idx="3431">
                  <c:v>838.5</c:v>
                </c:pt>
                <c:pt idx="3432">
                  <c:v>827.5</c:v>
                </c:pt>
                <c:pt idx="3433">
                  <c:v>837.2</c:v>
                </c:pt>
                <c:pt idx="3434">
                  <c:v>841.1</c:v>
                </c:pt>
                <c:pt idx="3435">
                  <c:v>834.8</c:v>
                </c:pt>
                <c:pt idx="3436">
                  <c:v>821.9</c:v>
                </c:pt>
                <c:pt idx="3437">
                  <c:v>829.8</c:v>
                </c:pt>
                <c:pt idx="3438">
                  <c:v>822.1</c:v>
                </c:pt>
                <c:pt idx="3439">
                  <c:v>828.8</c:v>
                </c:pt>
                <c:pt idx="3440">
                  <c:v>807.4</c:v>
                </c:pt>
                <c:pt idx="3441">
                  <c:v>800.7</c:v>
                </c:pt>
                <c:pt idx="3442">
                  <c:v>804.1</c:v>
                </c:pt>
                <c:pt idx="3443">
                  <c:v>831.9</c:v>
                </c:pt>
                <c:pt idx="3444">
                  <c:v>833.2</c:v>
                </c:pt>
                <c:pt idx="3445">
                  <c:v>862.7</c:v>
                </c:pt>
                <c:pt idx="3446">
                  <c:v>866.4</c:v>
                </c:pt>
                <c:pt idx="3447">
                  <c:v>874</c:v>
                </c:pt>
                <c:pt idx="3448">
                  <c:v>875.6</c:v>
                </c:pt>
                <c:pt idx="3449">
                  <c:v>895.7</c:v>
                </c:pt>
                <c:pt idx="3450">
                  <c:v>864.2</c:v>
                </c:pt>
                <c:pt idx="3451">
                  <c:v>874.7</c:v>
                </c:pt>
                <c:pt idx="3452">
                  <c:v>869.9</c:v>
                </c:pt>
                <c:pt idx="3453">
                  <c:v>868.5</c:v>
                </c:pt>
                <c:pt idx="3454">
                  <c:v>863.5</c:v>
                </c:pt>
                <c:pt idx="3455">
                  <c:v>848.1</c:v>
                </c:pt>
                <c:pt idx="3456">
                  <c:v>858.4</c:v>
                </c:pt>
                <c:pt idx="3457">
                  <c:v>880.9</c:v>
                </c:pt>
                <c:pt idx="3458">
                  <c:v>876.4</c:v>
                </c:pt>
                <c:pt idx="3459">
                  <c:v>878.8</c:v>
                </c:pt>
                <c:pt idx="3460">
                  <c:v>879.9</c:v>
                </c:pt>
                <c:pt idx="3461">
                  <c:v>878.2</c:v>
                </c:pt>
                <c:pt idx="3462">
                  <c:v>865.9</c:v>
                </c:pt>
                <c:pt idx="3463">
                  <c:v>871.5</c:v>
                </c:pt>
                <c:pt idx="3464">
                  <c:v>868.3</c:v>
                </c:pt>
                <c:pt idx="3465">
                  <c:v>885.2</c:v>
                </c:pt>
                <c:pt idx="3466">
                  <c:v>890.8</c:v>
                </c:pt>
                <c:pt idx="3467">
                  <c:v>879.9</c:v>
                </c:pt>
                <c:pt idx="3468">
                  <c:v>893.5</c:v>
                </c:pt>
                <c:pt idx="3469">
                  <c:v>893.5</c:v>
                </c:pt>
                <c:pt idx="3470">
                  <c:v>892</c:v>
                </c:pt>
                <c:pt idx="3471">
                  <c:v>911.3</c:v>
                </c:pt>
                <c:pt idx="3472">
                  <c:v>919</c:v>
                </c:pt>
                <c:pt idx="3473">
                  <c:v>911.4</c:v>
                </c:pt>
                <c:pt idx="3474">
                  <c:v>898.8</c:v>
                </c:pt>
                <c:pt idx="3475">
                  <c:v>914.8</c:v>
                </c:pt>
                <c:pt idx="3476">
                  <c:v>917.8</c:v>
                </c:pt>
                <c:pt idx="3477">
                  <c:v>916.9</c:v>
                </c:pt>
                <c:pt idx="3478">
                  <c:v>916.3</c:v>
                </c:pt>
                <c:pt idx="3479">
                  <c:v>930</c:v>
                </c:pt>
                <c:pt idx="3480">
                  <c:v>926.5</c:v>
                </c:pt>
                <c:pt idx="3481">
                  <c:v>934.3</c:v>
                </c:pt>
                <c:pt idx="3482">
                  <c:v>929.6</c:v>
                </c:pt>
                <c:pt idx="3483">
                  <c:v>920.2</c:v>
                </c:pt>
                <c:pt idx="3484">
                  <c:v>933.4</c:v>
                </c:pt>
                <c:pt idx="3485">
                  <c:v>945.1</c:v>
                </c:pt>
                <c:pt idx="3486">
                  <c:v>942.3</c:v>
                </c:pt>
                <c:pt idx="3487">
                  <c:v>939.2</c:v>
                </c:pt>
                <c:pt idx="3488">
                  <c:v>946.6</c:v>
                </c:pt>
                <c:pt idx="3489">
                  <c:v>944.3</c:v>
                </c:pt>
                <c:pt idx="3490">
                  <c:v>920.7</c:v>
                </c:pt>
                <c:pt idx="3491">
                  <c:v>919.7</c:v>
                </c:pt>
                <c:pt idx="3492">
                  <c:v>923.4</c:v>
                </c:pt>
                <c:pt idx="3493">
                  <c:v>931.8</c:v>
                </c:pt>
                <c:pt idx="3494">
                  <c:v>933.2</c:v>
                </c:pt>
                <c:pt idx="3495">
                  <c:v>933.2</c:v>
                </c:pt>
                <c:pt idx="3496">
                  <c:v>951.4</c:v>
                </c:pt>
                <c:pt idx="3497">
                  <c:v>953.2</c:v>
                </c:pt>
                <c:pt idx="3498">
                  <c:v>949.6</c:v>
                </c:pt>
                <c:pt idx="3499">
                  <c:v>963.5</c:v>
                </c:pt>
                <c:pt idx="3500">
                  <c:v>967</c:v>
                </c:pt>
                <c:pt idx="3501">
                  <c:v>971.5</c:v>
                </c:pt>
                <c:pt idx="3502">
                  <c:v>986.2</c:v>
                </c:pt>
                <c:pt idx="3503">
                  <c:v>990.1</c:v>
                </c:pt>
                <c:pt idx="3504">
                  <c:v>987.7</c:v>
                </c:pt>
                <c:pt idx="3505">
                  <c:v>975.9</c:v>
                </c:pt>
                <c:pt idx="3506">
                  <c:v>984.8</c:v>
                </c:pt>
                <c:pt idx="3507">
                  <c:v>997.4</c:v>
                </c:pt>
                <c:pt idx="3508">
                  <c:v>998.5</c:v>
                </c:pt>
                <c:pt idx="3509">
                  <c:v>988.6</c:v>
                </c:pt>
                <c:pt idx="3510">
                  <c:v>1010.7</c:v>
                </c:pt>
                <c:pt idx="3511">
                  <c:v>1011.6</c:v>
                </c:pt>
                <c:pt idx="3512">
                  <c:v>1010</c:v>
                </c:pt>
                <c:pt idx="3513">
                  <c:v>994.7</c:v>
                </c:pt>
                <c:pt idx="3514">
                  <c:v>995.6</c:v>
                </c:pt>
                <c:pt idx="3515">
                  <c:v>981.6</c:v>
                </c:pt>
                <c:pt idx="3516">
                  <c:v>983.4</c:v>
                </c:pt>
                <c:pt idx="3517">
                  <c:v>975.3</c:v>
                </c:pt>
                <c:pt idx="3518">
                  <c:v>985.8</c:v>
                </c:pt>
                <c:pt idx="3519">
                  <c:v>976.2</c:v>
                </c:pt>
                <c:pt idx="3520">
                  <c:v>974.5</c:v>
                </c:pt>
                <c:pt idx="3521">
                  <c:v>982.3</c:v>
                </c:pt>
                <c:pt idx="3522">
                  <c:v>993.7</c:v>
                </c:pt>
                <c:pt idx="3523">
                  <c:v>985.7</c:v>
                </c:pt>
                <c:pt idx="3524">
                  <c:v>985.7</c:v>
                </c:pt>
                <c:pt idx="3525">
                  <c:v>1004.4</c:v>
                </c:pt>
                <c:pt idx="3526">
                  <c:v>1007.8</c:v>
                </c:pt>
                <c:pt idx="3527">
                  <c:v>1002.2</c:v>
                </c:pt>
                <c:pt idx="3528">
                  <c:v>988.7</c:v>
                </c:pt>
                <c:pt idx="3529">
                  <c:v>998.1</c:v>
                </c:pt>
                <c:pt idx="3530">
                  <c:v>1003.8</c:v>
                </c:pt>
                <c:pt idx="3531">
                  <c:v>1000.4</c:v>
                </c:pt>
                <c:pt idx="3532">
                  <c:v>994</c:v>
                </c:pt>
                <c:pt idx="3533">
                  <c:v>981.7</c:v>
                </c:pt>
                <c:pt idx="3534">
                  <c:v>993.3</c:v>
                </c:pt>
                <c:pt idx="3535">
                  <c:v>978.8</c:v>
                </c:pt>
                <c:pt idx="3536">
                  <c:v>988.1</c:v>
                </c:pt>
                <c:pt idx="3537">
                  <c:v>988.6</c:v>
                </c:pt>
                <c:pt idx="3538">
                  <c:v>981.6</c:v>
                </c:pt>
                <c:pt idx="3539">
                  <c:v>998.6</c:v>
                </c:pt>
                <c:pt idx="3540">
                  <c:v>996.5</c:v>
                </c:pt>
                <c:pt idx="3541">
                  <c:v>989.2</c:v>
                </c:pt>
                <c:pt idx="3542">
                  <c:v>987.4</c:v>
                </c:pt>
                <c:pt idx="3543">
                  <c:v>990.3</c:v>
                </c:pt>
                <c:pt idx="3544">
                  <c:v>980.1</c:v>
                </c:pt>
                <c:pt idx="3545">
                  <c:v>982.8</c:v>
                </c:pt>
                <c:pt idx="3546">
                  <c:v>965.4</c:v>
                </c:pt>
                <c:pt idx="3547">
                  <c:v>967</c:v>
                </c:pt>
                <c:pt idx="3548">
                  <c:v>974.1</c:v>
                </c:pt>
                <c:pt idx="3549">
                  <c:v>977.5</c:v>
                </c:pt>
                <c:pt idx="3550">
                  <c:v>980.5</c:v>
                </c:pt>
                <c:pt idx="3551">
                  <c:v>990.3</c:v>
                </c:pt>
                <c:pt idx="3552">
                  <c:v>984</c:v>
                </c:pt>
                <c:pt idx="3553">
                  <c:v>990.5</c:v>
                </c:pt>
                <c:pt idx="3554">
                  <c:v>990.6</c:v>
                </c:pt>
                <c:pt idx="3555">
                  <c:v>999.7</c:v>
                </c:pt>
                <c:pt idx="3556">
                  <c:v>1002.3</c:v>
                </c:pt>
                <c:pt idx="3557">
                  <c:v>1000.3</c:v>
                </c:pt>
                <c:pt idx="3558">
                  <c:v>1003.2</c:v>
                </c:pt>
                <c:pt idx="3559">
                  <c:v>993</c:v>
                </c:pt>
                <c:pt idx="3560">
                  <c:v>993.7</c:v>
                </c:pt>
                <c:pt idx="3561">
                  <c:v>996.7</c:v>
                </c:pt>
                <c:pt idx="3562">
                  <c:v>996.7</c:v>
                </c:pt>
                <c:pt idx="3563">
                  <c:v>1002.8</c:v>
                </c:pt>
                <c:pt idx="3564">
                  <c:v>1008</c:v>
                </c:pt>
                <c:pt idx="3565">
                  <c:v>1008</c:v>
                </c:pt>
                <c:pt idx="3566">
                  <c:v>1021.9</c:v>
                </c:pt>
                <c:pt idx="3567">
                  <c:v>1026.2</c:v>
                </c:pt>
                <c:pt idx="3568">
                  <c:v>1027.9000000000001</c:v>
                </c:pt>
                <c:pt idx="3569">
                  <c:v>1021.3</c:v>
                </c:pt>
                <c:pt idx="3570">
                  <c:v>1031.5999999999999</c:v>
                </c:pt>
                <c:pt idx="3571">
                  <c:v>1023.1</c:v>
                </c:pt>
                <c:pt idx="3572">
                  <c:v>1010.9</c:v>
                </c:pt>
                <c:pt idx="3573">
                  <c:v>1016.4</c:v>
                </c:pt>
                <c:pt idx="3574">
                  <c:v>1018.6</c:v>
                </c:pt>
                <c:pt idx="3575">
                  <c:v>1014.8</c:v>
                </c:pt>
                <c:pt idx="3576">
                  <c:v>1029.3</c:v>
                </c:pt>
                <c:pt idx="3577">
                  <c:v>1025.9000000000001</c:v>
                </c:pt>
                <c:pt idx="3578">
                  <c:v>1039.5</c:v>
                </c:pt>
                <c:pt idx="3579">
                  <c:v>1036.3</c:v>
                </c:pt>
                <c:pt idx="3580">
                  <c:v>1022.8</c:v>
                </c:pt>
                <c:pt idx="3581">
                  <c:v>1029</c:v>
                </c:pt>
                <c:pt idx="3582">
                  <c:v>1009.3</c:v>
                </c:pt>
                <c:pt idx="3583">
                  <c:v>1003.2</c:v>
                </c:pt>
                <c:pt idx="3584">
                  <c:v>996.8</c:v>
                </c:pt>
                <c:pt idx="3585">
                  <c:v>1006.5</c:v>
                </c:pt>
                <c:pt idx="3586">
                  <c:v>995.9</c:v>
                </c:pt>
                <c:pt idx="3587">
                  <c:v>1018.2</c:v>
                </c:pt>
                <c:pt idx="3588">
                  <c:v>1020.2</c:v>
                </c:pt>
                <c:pt idx="3589">
                  <c:v>1029.8</c:v>
                </c:pt>
                <c:pt idx="3590">
                  <c:v>1034.3</c:v>
                </c:pt>
                <c:pt idx="3591">
                  <c:v>1039.2</c:v>
                </c:pt>
                <c:pt idx="3592">
                  <c:v>1033.7</c:v>
                </c:pt>
                <c:pt idx="3593">
                  <c:v>1038.7</c:v>
                </c:pt>
                <c:pt idx="3594">
                  <c:v>1038</c:v>
                </c:pt>
                <c:pt idx="3595">
                  <c:v>1045.3</c:v>
                </c:pt>
                <c:pt idx="3596">
                  <c:v>1049.4000000000001</c:v>
                </c:pt>
                <c:pt idx="3597">
                  <c:v>1046.7</c:v>
                </c:pt>
                <c:pt idx="3598">
                  <c:v>1050</c:v>
                </c:pt>
                <c:pt idx="3599">
                  <c:v>1039.3</c:v>
                </c:pt>
                <c:pt idx="3600">
                  <c:v>1044.5999999999999</c:v>
                </c:pt>
                <c:pt idx="3601">
                  <c:v>1046</c:v>
                </c:pt>
                <c:pt idx="3602">
                  <c:v>1030.3</c:v>
                </c:pt>
                <c:pt idx="3603">
                  <c:v>1033.7</c:v>
                </c:pt>
                <c:pt idx="3604">
                  <c:v>1028.9000000000001</c:v>
                </c:pt>
                <c:pt idx="3605">
                  <c:v>1031.0999999999999</c:v>
                </c:pt>
                <c:pt idx="3606">
                  <c:v>1046.7</c:v>
                </c:pt>
                <c:pt idx="3607">
                  <c:v>1048.0999999999999</c:v>
                </c:pt>
                <c:pt idx="3608">
                  <c:v>1046.9000000000001</c:v>
                </c:pt>
                <c:pt idx="3609">
                  <c:v>1050.7</c:v>
                </c:pt>
                <c:pt idx="3610">
                  <c:v>1059</c:v>
                </c:pt>
                <c:pt idx="3611">
                  <c:v>1053.2</c:v>
                </c:pt>
                <c:pt idx="3612">
                  <c:v>1051.8</c:v>
                </c:pt>
                <c:pt idx="3613">
                  <c:v>1058</c:v>
                </c:pt>
                <c:pt idx="3614">
                  <c:v>1053.2</c:v>
                </c:pt>
                <c:pt idx="3615">
                  <c:v>1047.0999999999999</c:v>
                </c:pt>
                <c:pt idx="3616">
                  <c:v>1046.5</c:v>
                </c:pt>
                <c:pt idx="3617">
                  <c:v>1058.5</c:v>
                </c:pt>
                <c:pt idx="3618">
                  <c:v>1058.4000000000001</c:v>
                </c:pt>
                <c:pt idx="3619">
                  <c:v>1050.3</c:v>
                </c:pt>
                <c:pt idx="3620">
                  <c:v>1043.5999999999999</c:v>
                </c:pt>
                <c:pt idx="3621">
                  <c:v>1034.0999999999999</c:v>
                </c:pt>
                <c:pt idx="3622">
                  <c:v>1042.4000000000001</c:v>
                </c:pt>
                <c:pt idx="3623">
                  <c:v>1033.5999999999999</c:v>
                </c:pt>
                <c:pt idx="3624">
                  <c:v>1035.2</c:v>
                </c:pt>
                <c:pt idx="3625">
                  <c:v>1052</c:v>
                </c:pt>
                <c:pt idx="3626">
                  <c:v>1053.8</c:v>
                </c:pt>
                <c:pt idx="3627">
                  <c:v>1058.4000000000001</c:v>
                </c:pt>
                <c:pt idx="3628">
                  <c:v>1058.4000000000001</c:v>
                </c:pt>
                <c:pt idx="3629">
                  <c:v>1058.2</c:v>
                </c:pt>
                <c:pt idx="3630">
                  <c:v>1070.0999999999999</c:v>
                </c:pt>
                <c:pt idx="3631">
                  <c:v>1066.5999999999999</c:v>
                </c:pt>
                <c:pt idx="3632">
                  <c:v>1064.7</c:v>
                </c:pt>
                <c:pt idx="3633">
                  <c:v>1069.7</c:v>
                </c:pt>
                <c:pt idx="3634">
                  <c:v>1061.5</c:v>
                </c:pt>
                <c:pt idx="3635">
                  <c:v>1069.3</c:v>
                </c:pt>
                <c:pt idx="3636">
                  <c:v>1060.0999999999999</c:v>
                </c:pt>
                <c:pt idx="3637">
                  <c:v>1059</c:v>
                </c:pt>
                <c:pt idx="3638">
                  <c:v>1071.2</c:v>
                </c:pt>
                <c:pt idx="3639">
                  <c:v>1074.0999999999999</c:v>
                </c:pt>
                <c:pt idx="3640">
                  <c:v>1068</c:v>
                </c:pt>
                <c:pt idx="3641">
                  <c:v>1075.0999999999999</c:v>
                </c:pt>
                <c:pt idx="3642">
                  <c:v>1076.4000000000001</c:v>
                </c:pt>
                <c:pt idx="3643">
                  <c:v>1089.0999999999999</c:v>
                </c:pt>
                <c:pt idx="3644">
                  <c:v>1088.5999999999999</c:v>
                </c:pt>
                <c:pt idx="3645">
                  <c:v>1092.9000000000001</c:v>
                </c:pt>
                <c:pt idx="3646">
                  <c:v>1096</c:v>
                </c:pt>
                <c:pt idx="3647">
                  <c:v>1094</c:v>
                </c:pt>
                <c:pt idx="3648">
                  <c:v>1094</c:v>
                </c:pt>
                <c:pt idx="3649">
                  <c:v>1095.8</c:v>
                </c:pt>
                <c:pt idx="3650">
                  <c:v>1109.4000000000001</c:v>
                </c:pt>
                <c:pt idx="3651">
                  <c:v>1109.5999999999999</c:v>
                </c:pt>
                <c:pt idx="3652">
                  <c:v>1111.9000000000001</c:v>
                </c:pt>
                <c:pt idx="3653">
                  <c:v>1111.9000000000001</c:v>
                </c:pt>
                <c:pt idx="3654">
                  <c:v>1108.4000000000001</c:v>
                </c:pt>
                <c:pt idx="3655">
                  <c:v>1122.2</c:v>
                </c:pt>
                <c:pt idx="3656">
                  <c:v>1123.5999999999999</c:v>
                </c:pt>
                <c:pt idx="3657">
                  <c:v>1126.3</c:v>
                </c:pt>
                <c:pt idx="3658">
                  <c:v>1131.9000000000001</c:v>
                </c:pt>
                <c:pt idx="3659">
                  <c:v>1121.8</c:v>
                </c:pt>
                <c:pt idx="3660">
                  <c:v>1127.2</c:v>
                </c:pt>
                <c:pt idx="3661">
                  <c:v>1121.2</c:v>
                </c:pt>
                <c:pt idx="3662">
                  <c:v>1130.5</c:v>
                </c:pt>
                <c:pt idx="3663">
                  <c:v>1132</c:v>
                </c:pt>
                <c:pt idx="3664">
                  <c:v>1139.8</c:v>
                </c:pt>
                <c:pt idx="3665">
                  <c:v>1139.8</c:v>
                </c:pt>
                <c:pt idx="3666">
                  <c:v>1138.7</c:v>
                </c:pt>
                <c:pt idx="3667">
                  <c:v>1147.5999999999999</c:v>
                </c:pt>
                <c:pt idx="3668">
                  <c:v>1143.9000000000001</c:v>
                </c:pt>
                <c:pt idx="3669">
                  <c:v>1141.5</c:v>
                </c:pt>
                <c:pt idx="3670">
                  <c:v>1155.3</c:v>
                </c:pt>
                <c:pt idx="3671">
                  <c:v>1144</c:v>
                </c:pt>
                <c:pt idx="3672">
                  <c:v>1128.4000000000001</c:v>
                </c:pt>
                <c:pt idx="3673">
                  <c:v>1134.0999999999999</c:v>
                </c:pt>
                <c:pt idx="3674">
                  <c:v>1131.0999999999999</c:v>
                </c:pt>
                <c:pt idx="3675">
                  <c:v>1135.2</c:v>
                </c:pt>
                <c:pt idx="3676">
                  <c:v>1136</c:v>
                </c:pt>
                <c:pt idx="3677">
                  <c:v>1126.5</c:v>
                </c:pt>
                <c:pt idx="3678">
                  <c:v>1128.5</c:v>
                </c:pt>
                <c:pt idx="3679">
                  <c:v>1142.7</c:v>
                </c:pt>
                <c:pt idx="3680">
                  <c:v>1139.8</c:v>
                </c:pt>
                <c:pt idx="3681">
                  <c:v>1145.5</c:v>
                </c:pt>
                <c:pt idx="3682">
                  <c:v>1157.7</c:v>
                </c:pt>
                <c:pt idx="3683">
                  <c:v>1152.0999999999999</c:v>
                </c:pt>
                <c:pt idx="3684">
                  <c:v>1145.8</c:v>
                </c:pt>
                <c:pt idx="3685">
                  <c:v>1145.8</c:v>
                </c:pt>
                <c:pt idx="3686">
                  <c:v>1156.9000000000001</c:v>
                </c:pt>
                <c:pt idx="3687">
                  <c:v>1151.8</c:v>
                </c:pt>
                <c:pt idx="3688">
                  <c:v>1147</c:v>
                </c:pt>
                <c:pt idx="3689">
                  <c:v>1144.0999999999999</c:v>
                </c:pt>
                <c:pt idx="3690">
                  <c:v>1140.9000000000001</c:v>
                </c:pt>
                <c:pt idx="3691">
                  <c:v>1139</c:v>
                </c:pt>
                <c:pt idx="3692">
                  <c:v>1143.5999999999999</c:v>
                </c:pt>
                <c:pt idx="3693">
                  <c:v>1144.9000000000001</c:v>
                </c:pt>
                <c:pt idx="3694">
                  <c:v>1144.9000000000001</c:v>
                </c:pt>
                <c:pt idx="3695">
                  <c:v>1155.9000000000001</c:v>
                </c:pt>
                <c:pt idx="3696">
                  <c:v>1149.0999999999999</c:v>
                </c:pt>
                <c:pt idx="3697">
                  <c:v>1151</c:v>
                </c:pt>
                <c:pt idx="3698">
                  <c:v>1154.8</c:v>
                </c:pt>
                <c:pt idx="3699">
                  <c:v>1156.8</c:v>
                </c:pt>
                <c:pt idx="3700">
                  <c:v>1147.2</c:v>
                </c:pt>
                <c:pt idx="3701">
                  <c:v>1140.5</c:v>
                </c:pt>
                <c:pt idx="3702">
                  <c:v>1123.8</c:v>
                </c:pt>
                <c:pt idx="3703">
                  <c:v>1106.7</c:v>
                </c:pt>
                <c:pt idx="3704">
                  <c:v>1120.5</c:v>
                </c:pt>
                <c:pt idx="3705">
                  <c:v>1104.4000000000001</c:v>
                </c:pt>
                <c:pt idx="3706">
                  <c:v>1110.7</c:v>
                </c:pt>
                <c:pt idx="3707">
                  <c:v>1123.7</c:v>
                </c:pt>
                <c:pt idx="3708">
                  <c:v>1122.3</c:v>
                </c:pt>
                <c:pt idx="3709">
                  <c:v>1109.7</c:v>
                </c:pt>
                <c:pt idx="3710">
                  <c:v>1095.4000000000001</c:v>
                </c:pt>
                <c:pt idx="3711">
                  <c:v>1093.9000000000001</c:v>
                </c:pt>
                <c:pt idx="3712">
                  <c:v>1091.3</c:v>
                </c:pt>
                <c:pt idx="3713">
                  <c:v>1109.0999999999999</c:v>
                </c:pt>
                <c:pt idx="3714">
                  <c:v>1108</c:v>
                </c:pt>
                <c:pt idx="3715">
                  <c:v>1122.4000000000001</c:v>
                </c:pt>
                <c:pt idx="3716">
                  <c:v>1127</c:v>
                </c:pt>
                <c:pt idx="3717">
                  <c:v>1126.2</c:v>
                </c:pt>
                <c:pt idx="3718">
                  <c:v>1132.0999999999999</c:v>
                </c:pt>
                <c:pt idx="3719">
                  <c:v>1141.8</c:v>
                </c:pt>
                <c:pt idx="3720">
                  <c:v>1150.5</c:v>
                </c:pt>
                <c:pt idx="3721">
                  <c:v>1148.0999999999999</c:v>
                </c:pt>
                <c:pt idx="3722">
                  <c:v>1140.5</c:v>
                </c:pt>
                <c:pt idx="3723">
                  <c:v>1139.3</c:v>
                </c:pt>
                <c:pt idx="3724">
                  <c:v>1139.3</c:v>
                </c:pt>
                <c:pt idx="3725">
                  <c:v>1145.2</c:v>
                </c:pt>
                <c:pt idx="3726">
                  <c:v>1129.4000000000001</c:v>
                </c:pt>
                <c:pt idx="3727">
                  <c:v>1128.0999999999999</c:v>
                </c:pt>
                <c:pt idx="3728">
                  <c:v>1128.8</c:v>
                </c:pt>
                <c:pt idx="3729">
                  <c:v>1134.5999999999999</c:v>
                </c:pt>
                <c:pt idx="3730">
                  <c:v>1135.8</c:v>
                </c:pt>
                <c:pt idx="3731">
                  <c:v>1118.0999999999999</c:v>
                </c:pt>
                <c:pt idx="3732">
                  <c:v>1124</c:v>
                </c:pt>
                <c:pt idx="3733">
                  <c:v>1139.9000000000001</c:v>
                </c:pt>
                <c:pt idx="3734">
                  <c:v>1140.5999999999999</c:v>
                </c:pt>
                <c:pt idx="3735">
                  <c:v>1135.5</c:v>
                </c:pt>
                <c:pt idx="3736">
                  <c:v>1138.0999999999999</c:v>
                </c:pt>
                <c:pt idx="3737">
                  <c:v>1122.4000000000001</c:v>
                </c:pt>
                <c:pt idx="3738">
                  <c:v>1113.8</c:v>
                </c:pt>
                <c:pt idx="3739">
                  <c:v>1107.3</c:v>
                </c:pt>
                <c:pt idx="3740">
                  <c:v>1117.4000000000001</c:v>
                </c:pt>
                <c:pt idx="3741">
                  <c:v>1119.5</c:v>
                </c:pt>
                <c:pt idx="3742">
                  <c:v>1121.5</c:v>
                </c:pt>
                <c:pt idx="3743">
                  <c:v>1113.9000000000001</c:v>
                </c:pt>
                <c:pt idx="3744">
                  <c:v>1098.7</c:v>
                </c:pt>
                <c:pt idx="3745">
                  <c:v>1087.0999999999999</c:v>
                </c:pt>
                <c:pt idx="3746">
                  <c:v>1095.4000000000001</c:v>
                </c:pt>
                <c:pt idx="3747">
                  <c:v>1097.2</c:v>
                </c:pt>
                <c:pt idx="3748">
                  <c:v>1096.4000000000001</c:v>
                </c:pt>
                <c:pt idx="3749">
                  <c:v>1095.7</c:v>
                </c:pt>
                <c:pt idx="3750">
                  <c:v>1084.0999999999999</c:v>
                </c:pt>
                <c:pt idx="3751">
                  <c:v>1091.4000000000001</c:v>
                </c:pt>
                <c:pt idx="3752">
                  <c:v>1088.5999999999999</c:v>
                </c:pt>
                <c:pt idx="3753">
                  <c:v>1089.0999999999999</c:v>
                </c:pt>
                <c:pt idx="3754">
                  <c:v>1093.5</c:v>
                </c:pt>
                <c:pt idx="3755">
                  <c:v>1095.4000000000001</c:v>
                </c:pt>
                <c:pt idx="3756">
                  <c:v>1113</c:v>
                </c:pt>
                <c:pt idx="3757">
                  <c:v>1114.9000000000001</c:v>
                </c:pt>
                <c:pt idx="3758">
                  <c:v>1121.2</c:v>
                </c:pt>
                <c:pt idx="3759">
                  <c:v>1120.5999999999999</c:v>
                </c:pt>
                <c:pt idx="3760">
                  <c:v>1120.5999999999999</c:v>
                </c:pt>
                <c:pt idx="3761">
                  <c:v>1121.2</c:v>
                </c:pt>
                <c:pt idx="3762">
                  <c:v>1124.9000000000001</c:v>
                </c:pt>
                <c:pt idx="3763">
                  <c:v>1116.5999999999999</c:v>
                </c:pt>
                <c:pt idx="3764">
                  <c:v>1122.5</c:v>
                </c:pt>
                <c:pt idx="3765">
                  <c:v>1140.4000000000001</c:v>
                </c:pt>
                <c:pt idx="3766">
                  <c:v>1142.0999999999999</c:v>
                </c:pt>
                <c:pt idx="3767">
                  <c:v>1131.3</c:v>
                </c:pt>
                <c:pt idx="3768">
                  <c:v>1136.4000000000001</c:v>
                </c:pt>
                <c:pt idx="3769">
                  <c:v>1136.4000000000001</c:v>
                </c:pt>
                <c:pt idx="3770">
                  <c:v>1125.2</c:v>
                </c:pt>
                <c:pt idx="3771">
                  <c:v>1132</c:v>
                </c:pt>
                <c:pt idx="3772">
                  <c:v>1133.5</c:v>
                </c:pt>
                <c:pt idx="3773">
                  <c:v>1132</c:v>
                </c:pt>
                <c:pt idx="3774">
                  <c:v>1135</c:v>
                </c:pt>
                <c:pt idx="3775">
                  <c:v>1130.3</c:v>
                </c:pt>
                <c:pt idx="3776">
                  <c:v>1134.4000000000001</c:v>
                </c:pt>
                <c:pt idx="3777">
                  <c:v>1144</c:v>
                </c:pt>
                <c:pt idx="3778">
                  <c:v>1140.5999999999999</c:v>
                </c:pt>
                <c:pt idx="3779">
                  <c:v>1134.4000000000001</c:v>
                </c:pt>
                <c:pt idx="3780">
                  <c:v>1133.3</c:v>
                </c:pt>
                <c:pt idx="3781">
                  <c:v>1136.2</c:v>
                </c:pt>
                <c:pt idx="3782">
                  <c:v>1140.8</c:v>
                </c:pt>
                <c:pt idx="3783">
                  <c:v>1128.9000000000001</c:v>
                </c:pt>
                <c:pt idx="3784">
                  <c:v>1125.3</c:v>
                </c:pt>
                <c:pt idx="3785">
                  <c:v>1125.3</c:v>
                </c:pt>
                <c:pt idx="3786">
                  <c:v>1116.2</c:v>
                </c:pt>
                <c:pt idx="3787">
                  <c:v>1118.3</c:v>
                </c:pt>
                <c:pt idx="3788">
                  <c:v>1109.0999999999999</c:v>
                </c:pt>
                <c:pt idx="3789">
                  <c:v>1112.8</c:v>
                </c:pt>
                <c:pt idx="3790">
                  <c:v>1114.3</c:v>
                </c:pt>
                <c:pt idx="3791">
                  <c:v>1115.0999999999999</c:v>
                </c:pt>
                <c:pt idx="3792">
                  <c:v>1111.4000000000001</c:v>
                </c:pt>
                <c:pt idx="3793">
                  <c:v>1106.5999999999999</c:v>
                </c:pt>
                <c:pt idx="3794">
                  <c:v>1101.3</c:v>
                </c:pt>
                <c:pt idx="3795">
                  <c:v>1100.9000000000001</c:v>
                </c:pt>
                <c:pt idx="3796">
                  <c:v>1108.5999999999999</c:v>
                </c:pt>
                <c:pt idx="3797">
                  <c:v>1093.8</c:v>
                </c:pt>
                <c:pt idx="3798">
                  <c:v>1096.8</c:v>
                </c:pt>
                <c:pt idx="3799">
                  <c:v>1086.2</c:v>
                </c:pt>
                <c:pt idx="3800">
                  <c:v>1084</c:v>
                </c:pt>
                <c:pt idx="3801">
                  <c:v>1094.8</c:v>
                </c:pt>
                <c:pt idx="3802">
                  <c:v>1095.4000000000001</c:v>
                </c:pt>
                <c:pt idx="3803">
                  <c:v>1100.4000000000001</c:v>
                </c:pt>
                <c:pt idx="3804">
                  <c:v>1101.7</c:v>
                </c:pt>
                <c:pt idx="3805">
                  <c:v>1106.5999999999999</c:v>
                </c:pt>
                <c:pt idx="3806">
                  <c:v>1099.5999999999999</c:v>
                </c:pt>
                <c:pt idx="3807">
                  <c:v>1098.5999999999999</c:v>
                </c:pt>
                <c:pt idx="3808">
                  <c:v>1080.7</c:v>
                </c:pt>
                <c:pt idx="3809">
                  <c:v>1063.9000000000001</c:v>
                </c:pt>
                <c:pt idx="3810">
                  <c:v>1065.2</c:v>
                </c:pt>
                <c:pt idx="3811">
                  <c:v>1079</c:v>
                </c:pt>
                <c:pt idx="3812">
                  <c:v>1075.7</c:v>
                </c:pt>
                <c:pt idx="3813">
                  <c:v>1063.2</c:v>
                </c:pt>
                <c:pt idx="3814">
                  <c:v>1064.8</c:v>
                </c:pt>
                <c:pt idx="3815">
                  <c:v>1079.3</c:v>
                </c:pt>
                <c:pt idx="3816">
                  <c:v>1081.7</c:v>
                </c:pt>
                <c:pt idx="3817">
                  <c:v>1095.0999999999999</c:v>
                </c:pt>
                <c:pt idx="3818">
                  <c:v>1091.2</c:v>
                </c:pt>
                <c:pt idx="3819">
                  <c:v>1098.3</c:v>
                </c:pt>
                <c:pt idx="3820">
                  <c:v>1095.5999999999999</c:v>
                </c:pt>
                <c:pt idx="3821">
                  <c:v>1096.0999999999999</c:v>
                </c:pt>
                <c:pt idx="3822">
                  <c:v>1104.9000000000001</c:v>
                </c:pt>
                <c:pt idx="3823">
                  <c:v>1105</c:v>
                </c:pt>
                <c:pt idx="3824">
                  <c:v>1107.7</c:v>
                </c:pt>
                <c:pt idx="3825">
                  <c:v>1099.0999999999999</c:v>
                </c:pt>
                <c:pt idx="3826">
                  <c:v>1104.2</c:v>
                </c:pt>
                <c:pt idx="3827">
                  <c:v>1105.9000000000001</c:v>
                </c:pt>
                <c:pt idx="3828">
                  <c:v>1118.3</c:v>
                </c:pt>
                <c:pt idx="3829">
                  <c:v>1113.5999999999999</c:v>
                </c:pt>
                <c:pt idx="3830">
                  <c:v>1113.5999999999999</c:v>
                </c:pt>
                <c:pt idx="3831">
                  <c:v>1121.3</c:v>
                </c:pt>
                <c:pt idx="3832">
                  <c:v>1116.2</c:v>
                </c:pt>
                <c:pt idx="3833">
                  <c:v>1118.3</c:v>
                </c:pt>
                <c:pt idx="3834">
                  <c:v>1123.9000000000001</c:v>
                </c:pt>
                <c:pt idx="3835">
                  <c:v>1125.8</c:v>
                </c:pt>
                <c:pt idx="3836">
                  <c:v>1128.3</c:v>
                </c:pt>
                <c:pt idx="3837">
                  <c:v>1120.3</c:v>
                </c:pt>
                <c:pt idx="3838">
                  <c:v>1123.5</c:v>
                </c:pt>
                <c:pt idx="3839">
                  <c:v>1128.5</c:v>
                </c:pt>
                <c:pt idx="3840">
                  <c:v>1122.2</c:v>
                </c:pt>
                <c:pt idx="3841">
                  <c:v>1129.3</c:v>
                </c:pt>
                <c:pt idx="3842">
                  <c:v>1113.5</c:v>
                </c:pt>
                <c:pt idx="3843">
                  <c:v>1108.3</c:v>
                </c:pt>
                <c:pt idx="3844">
                  <c:v>1110.0999999999999</c:v>
                </c:pt>
                <c:pt idx="3845">
                  <c:v>1103.5</c:v>
                </c:pt>
                <c:pt idx="3846">
                  <c:v>1110</c:v>
                </c:pt>
                <c:pt idx="3847">
                  <c:v>1114.8</c:v>
                </c:pt>
                <c:pt idx="3848">
                  <c:v>1114.5</c:v>
                </c:pt>
                <c:pt idx="3849">
                  <c:v>1131.5</c:v>
                </c:pt>
                <c:pt idx="3850">
                  <c:v>1135.0999999999999</c:v>
                </c:pt>
                <c:pt idx="3851">
                  <c:v>1134.4000000000001</c:v>
                </c:pt>
                <c:pt idx="3852">
                  <c:v>1142</c:v>
                </c:pt>
                <c:pt idx="3853">
                  <c:v>1130.5999999999999</c:v>
                </c:pt>
                <c:pt idx="3854">
                  <c:v>1122.0999999999999</c:v>
                </c:pt>
                <c:pt idx="3855">
                  <c:v>1124.3</c:v>
                </c:pt>
                <c:pt idx="3856">
                  <c:v>1121.8</c:v>
                </c:pt>
                <c:pt idx="3857">
                  <c:v>1113.5999999999999</c:v>
                </c:pt>
                <c:pt idx="3858">
                  <c:v>1103.2</c:v>
                </c:pt>
                <c:pt idx="3859">
                  <c:v>1108.2</c:v>
                </c:pt>
                <c:pt idx="3860">
                  <c:v>1114</c:v>
                </c:pt>
                <c:pt idx="3861">
                  <c:v>1103.2</c:v>
                </c:pt>
                <c:pt idx="3862">
                  <c:v>1103.5999999999999</c:v>
                </c:pt>
                <c:pt idx="3863">
                  <c:v>1106.4000000000001</c:v>
                </c:pt>
                <c:pt idx="3864">
                  <c:v>1095.7</c:v>
                </c:pt>
                <c:pt idx="3865">
                  <c:v>1094.8</c:v>
                </c:pt>
                <c:pt idx="3866">
                  <c:v>1111</c:v>
                </c:pt>
                <c:pt idx="3867">
                  <c:v>1125.4000000000001</c:v>
                </c:pt>
                <c:pt idx="3868">
                  <c:v>1127.4000000000001</c:v>
                </c:pt>
                <c:pt idx="3869">
                  <c:v>1130.2</c:v>
                </c:pt>
                <c:pt idx="3870">
                  <c:v>1130.5</c:v>
                </c:pt>
                <c:pt idx="3871">
                  <c:v>1130.5</c:v>
                </c:pt>
                <c:pt idx="3872">
                  <c:v>1143.2</c:v>
                </c:pt>
                <c:pt idx="3873">
                  <c:v>1161.5999999999999</c:v>
                </c:pt>
                <c:pt idx="3874">
                  <c:v>1166.0999999999999</c:v>
                </c:pt>
                <c:pt idx="3875">
                  <c:v>1164.8</c:v>
                </c:pt>
                <c:pt idx="3876">
                  <c:v>1164</c:v>
                </c:pt>
                <c:pt idx="3877">
                  <c:v>1162.9000000000001</c:v>
                </c:pt>
                <c:pt idx="3878">
                  <c:v>1173.4000000000001</c:v>
                </c:pt>
                <c:pt idx="3879">
                  <c:v>1184.0999999999999</c:v>
                </c:pt>
                <c:pt idx="3880">
                  <c:v>1183.8</c:v>
                </c:pt>
                <c:pt idx="3881">
                  <c:v>1175.4000000000001</c:v>
                </c:pt>
                <c:pt idx="3882">
                  <c:v>1181.9000000000001</c:v>
                </c:pt>
                <c:pt idx="3883">
                  <c:v>1183.5</c:v>
                </c:pt>
                <c:pt idx="3884">
                  <c:v>1170.3</c:v>
                </c:pt>
                <c:pt idx="3885">
                  <c:v>1177.2</c:v>
                </c:pt>
                <c:pt idx="3886">
                  <c:v>1176.9000000000001</c:v>
                </c:pt>
                <c:pt idx="3887">
                  <c:v>1181.7</c:v>
                </c:pt>
                <c:pt idx="3888">
                  <c:v>1181.7</c:v>
                </c:pt>
                <c:pt idx="3889">
                  <c:v>1182.5999999999999</c:v>
                </c:pt>
                <c:pt idx="3890">
                  <c:v>1178.5</c:v>
                </c:pt>
                <c:pt idx="3891">
                  <c:v>1173.8</c:v>
                </c:pt>
                <c:pt idx="3892">
                  <c:v>1191.3</c:v>
                </c:pt>
                <c:pt idx="3893">
                  <c:v>1190.3</c:v>
                </c:pt>
                <c:pt idx="3894">
                  <c:v>1191.0999999999999</c:v>
                </c:pt>
                <c:pt idx="3895">
                  <c:v>1190.2</c:v>
                </c:pt>
                <c:pt idx="3896">
                  <c:v>1177</c:v>
                </c:pt>
                <c:pt idx="3897">
                  <c:v>1182.8</c:v>
                </c:pt>
                <c:pt idx="3898">
                  <c:v>1189.2</c:v>
                </c:pt>
                <c:pt idx="3899">
                  <c:v>1188</c:v>
                </c:pt>
                <c:pt idx="3900">
                  <c:v>1198.5999999999999</c:v>
                </c:pt>
                <c:pt idx="3901">
                  <c:v>1203.3</c:v>
                </c:pt>
                <c:pt idx="3902">
                  <c:v>1205.7</c:v>
                </c:pt>
                <c:pt idx="3903">
                  <c:v>1203.2</c:v>
                </c:pt>
                <c:pt idx="3904">
                  <c:v>1194.2</c:v>
                </c:pt>
                <c:pt idx="3905">
                  <c:v>1194.5999999999999</c:v>
                </c:pt>
                <c:pt idx="3906">
                  <c:v>1205.4000000000001</c:v>
                </c:pt>
                <c:pt idx="3907">
                  <c:v>1209.5</c:v>
                </c:pt>
                <c:pt idx="3908">
                  <c:v>1210.0999999999999</c:v>
                </c:pt>
                <c:pt idx="3909">
                  <c:v>1210.0999999999999</c:v>
                </c:pt>
                <c:pt idx="3910">
                  <c:v>1204.9000000000001</c:v>
                </c:pt>
                <c:pt idx="3911">
                  <c:v>1213.5</c:v>
                </c:pt>
                <c:pt idx="3912">
                  <c:v>1213.4000000000001</c:v>
                </c:pt>
                <c:pt idx="3913">
                  <c:v>1213.5</c:v>
                </c:pt>
                <c:pt idx="3914">
                  <c:v>1211.9000000000001</c:v>
                </c:pt>
                <c:pt idx="3915">
                  <c:v>1202</c:v>
                </c:pt>
                <c:pt idx="3916">
                  <c:v>1188</c:v>
                </c:pt>
                <c:pt idx="3917">
                  <c:v>1183.7</c:v>
                </c:pt>
                <c:pt idx="3918">
                  <c:v>1187.8</c:v>
                </c:pt>
                <c:pt idx="3919">
                  <c:v>1186.0999999999999</c:v>
                </c:pt>
                <c:pt idx="3920">
                  <c:v>1190.2</c:v>
                </c:pt>
                <c:pt idx="3921">
                  <c:v>1182.9000000000001</c:v>
                </c:pt>
                <c:pt idx="3922">
                  <c:v>1187.7</c:v>
                </c:pt>
                <c:pt idx="3923">
                  <c:v>1177.4000000000001</c:v>
                </c:pt>
                <c:pt idx="3924">
                  <c:v>1184.5</c:v>
                </c:pt>
                <c:pt idx="3925">
                  <c:v>1184.5</c:v>
                </c:pt>
                <c:pt idx="3926">
                  <c:v>1195.9000000000001</c:v>
                </c:pt>
                <c:pt idx="3927">
                  <c:v>1184.5999999999999</c:v>
                </c:pt>
                <c:pt idx="3928">
                  <c:v>1175.4000000000001</c:v>
                </c:pt>
                <c:pt idx="3929">
                  <c:v>1167.8</c:v>
                </c:pt>
                <c:pt idx="3930">
                  <c:v>1163.7</c:v>
                </c:pt>
                <c:pt idx="3931">
                  <c:v>1168.4000000000001</c:v>
                </c:pt>
                <c:pt idx="3932">
                  <c:v>1174</c:v>
                </c:pt>
                <c:pt idx="3933">
                  <c:v>1174.5</c:v>
                </c:pt>
                <c:pt idx="3934">
                  <c:v>1171.3</c:v>
                </c:pt>
                <c:pt idx="3935">
                  <c:v>1181.2</c:v>
                </c:pt>
                <c:pt idx="3936">
                  <c:v>1189.4000000000001</c:v>
                </c:pt>
                <c:pt idx="3937">
                  <c:v>1193.0999999999999</c:v>
                </c:pt>
                <c:pt idx="3938">
                  <c:v>1189.8</c:v>
                </c:pt>
                <c:pt idx="3939">
                  <c:v>1203</c:v>
                </c:pt>
                <c:pt idx="3940">
                  <c:v>1201.7</c:v>
                </c:pt>
                <c:pt idx="3941">
                  <c:v>1202.3</c:v>
                </c:pt>
                <c:pt idx="3942">
                  <c:v>1191.9000000000001</c:v>
                </c:pt>
                <c:pt idx="3943">
                  <c:v>1197</c:v>
                </c:pt>
                <c:pt idx="3944">
                  <c:v>1205.3</c:v>
                </c:pt>
                <c:pt idx="3945">
                  <c:v>1206.0999999999999</c:v>
                </c:pt>
                <c:pt idx="3946">
                  <c:v>1210.0999999999999</c:v>
                </c:pt>
                <c:pt idx="3947">
                  <c:v>1210.3</c:v>
                </c:pt>
                <c:pt idx="3948">
                  <c:v>1200.7</c:v>
                </c:pt>
                <c:pt idx="3949">
                  <c:v>1201.5</c:v>
                </c:pt>
                <c:pt idx="3950">
                  <c:v>1201.5</c:v>
                </c:pt>
                <c:pt idx="3951">
                  <c:v>1184.0999999999999</c:v>
                </c:pt>
                <c:pt idx="3952">
                  <c:v>1190.8</c:v>
                </c:pt>
                <c:pt idx="3953">
                  <c:v>1200.2</c:v>
                </c:pt>
                <c:pt idx="3954">
                  <c:v>1211.3</c:v>
                </c:pt>
                <c:pt idx="3955">
                  <c:v>1203.5999999999999</c:v>
                </c:pt>
                <c:pt idx="3956">
                  <c:v>1210.4000000000001</c:v>
                </c:pt>
                <c:pt idx="3957">
                  <c:v>1210</c:v>
                </c:pt>
                <c:pt idx="3958">
                  <c:v>1210.4000000000001</c:v>
                </c:pt>
                <c:pt idx="3959">
                  <c:v>1222.0999999999999</c:v>
                </c:pt>
                <c:pt idx="3960">
                  <c:v>1225.3</c:v>
                </c:pt>
                <c:pt idx="3961">
                  <c:v>1219.4000000000001</c:v>
                </c:pt>
                <c:pt idx="3962">
                  <c:v>1207</c:v>
                </c:pt>
                <c:pt idx="3963">
                  <c:v>1209.2</c:v>
                </c:pt>
                <c:pt idx="3964">
                  <c:v>1200</c:v>
                </c:pt>
                <c:pt idx="3965">
                  <c:v>1206.8</c:v>
                </c:pt>
                <c:pt idx="3966">
                  <c:v>1197.7</c:v>
                </c:pt>
                <c:pt idx="3967">
                  <c:v>1188</c:v>
                </c:pt>
                <c:pt idx="3968">
                  <c:v>1190.2</c:v>
                </c:pt>
                <c:pt idx="3969">
                  <c:v>1189.5999999999999</c:v>
                </c:pt>
                <c:pt idx="3970">
                  <c:v>1183.7</c:v>
                </c:pt>
                <c:pt idx="3971">
                  <c:v>1171.7</c:v>
                </c:pt>
                <c:pt idx="3972">
                  <c:v>1172.5</c:v>
                </c:pt>
                <c:pt idx="3973">
                  <c:v>1171.4000000000001</c:v>
                </c:pt>
                <c:pt idx="3974">
                  <c:v>1171.4000000000001</c:v>
                </c:pt>
                <c:pt idx="3975">
                  <c:v>1174.2</c:v>
                </c:pt>
                <c:pt idx="3976">
                  <c:v>1165.3</c:v>
                </c:pt>
                <c:pt idx="3977">
                  <c:v>1181.4000000000001</c:v>
                </c:pt>
                <c:pt idx="3978">
                  <c:v>1180.5</c:v>
                </c:pt>
                <c:pt idx="3979">
                  <c:v>1172.9000000000001</c:v>
                </c:pt>
                <c:pt idx="3980">
                  <c:v>1176.0999999999999</c:v>
                </c:pt>
                <c:pt idx="3981">
                  <c:v>1181.3</c:v>
                </c:pt>
                <c:pt idx="3982">
                  <c:v>1184</c:v>
                </c:pt>
                <c:pt idx="3983">
                  <c:v>1191.0999999999999</c:v>
                </c:pt>
                <c:pt idx="3984">
                  <c:v>1181.2</c:v>
                </c:pt>
                <c:pt idx="3985">
                  <c:v>1181.2</c:v>
                </c:pt>
                <c:pt idx="3986">
                  <c:v>1187.7</c:v>
                </c:pt>
                <c:pt idx="3987">
                  <c:v>1173.7</c:v>
                </c:pt>
                <c:pt idx="3988">
                  <c:v>1162</c:v>
                </c:pt>
                <c:pt idx="3989">
                  <c:v>1142.5999999999999</c:v>
                </c:pt>
                <c:pt idx="3990">
                  <c:v>1145.9000000000001</c:v>
                </c:pt>
                <c:pt idx="3991">
                  <c:v>1152.7</c:v>
                </c:pt>
                <c:pt idx="3992">
                  <c:v>1137.5</c:v>
                </c:pt>
                <c:pt idx="3993">
                  <c:v>1159.9000000000001</c:v>
                </c:pt>
                <c:pt idx="3994">
                  <c:v>1152.0999999999999</c:v>
                </c:pt>
                <c:pt idx="3995">
                  <c:v>1162.0999999999999</c:v>
                </c:pt>
                <c:pt idx="3996">
                  <c:v>1151.7</c:v>
                </c:pt>
                <c:pt idx="3997">
                  <c:v>1156.3</c:v>
                </c:pt>
                <c:pt idx="3998">
                  <c:v>1143.2</c:v>
                </c:pt>
                <c:pt idx="3999">
                  <c:v>1156.8</c:v>
                </c:pt>
                <c:pt idx="4000">
                  <c:v>1162.0999999999999</c:v>
                </c:pt>
                <c:pt idx="4001">
                  <c:v>1161.0999999999999</c:v>
                </c:pt>
                <c:pt idx="4002">
                  <c:v>1175.5999999999999</c:v>
                </c:pt>
                <c:pt idx="4003">
                  <c:v>1172.5999999999999</c:v>
                </c:pt>
                <c:pt idx="4004">
                  <c:v>1171.3</c:v>
                </c:pt>
                <c:pt idx="4005">
                  <c:v>1178.8</c:v>
                </c:pt>
                <c:pt idx="4006">
                  <c:v>1166.2</c:v>
                </c:pt>
                <c:pt idx="4007">
                  <c:v>1171.0999999999999</c:v>
                </c:pt>
                <c:pt idx="4008">
                  <c:v>1159.3</c:v>
                </c:pt>
                <c:pt idx="4009">
                  <c:v>1154</c:v>
                </c:pt>
                <c:pt idx="4010">
                  <c:v>1165.5999999999999</c:v>
                </c:pt>
                <c:pt idx="4011">
                  <c:v>1173.8</c:v>
                </c:pt>
                <c:pt idx="4012">
                  <c:v>1185.5</c:v>
                </c:pt>
                <c:pt idx="4013">
                  <c:v>1191</c:v>
                </c:pt>
                <c:pt idx="4014">
                  <c:v>1189.2</c:v>
                </c:pt>
                <c:pt idx="4015">
                  <c:v>1193.8</c:v>
                </c:pt>
                <c:pt idx="4016">
                  <c:v>1194</c:v>
                </c:pt>
                <c:pt idx="4017">
                  <c:v>1190</c:v>
                </c:pt>
                <c:pt idx="4018">
                  <c:v>1197.5999999999999</c:v>
                </c:pt>
                <c:pt idx="4019">
                  <c:v>1198.7</c:v>
                </c:pt>
                <c:pt idx="4020">
                  <c:v>1198.7</c:v>
                </c:pt>
                <c:pt idx="4021">
                  <c:v>1191.5</c:v>
                </c:pt>
                <c:pt idx="4022">
                  <c:v>1202.2</c:v>
                </c:pt>
                <c:pt idx="4023">
                  <c:v>1204.2</c:v>
                </c:pt>
                <c:pt idx="4024">
                  <c:v>1196</c:v>
                </c:pt>
                <c:pt idx="4025">
                  <c:v>1197.5</c:v>
                </c:pt>
                <c:pt idx="4026">
                  <c:v>1197.2</c:v>
                </c:pt>
                <c:pt idx="4027">
                  <c:v>1194.5999999999999</c:v>
                </c:pt>
                <c:pt idx="4028">
                  <c:v>1200.9000000000001</c:v>
                </c:pt>
                <c:pt idx="4029">
                  <c:v>1198.0999999999999</c:v>
                </c:pt>
                <c:pt idx="4030">
                  <c:v>1200.8</c:v>
                </c:pt>
                <c:pt idx="4031">
                  <c:v>1203.9000000000001</c:v>
                </c:pt>
                <c:pt idx="4032">
                  <c:v>1206.5</c:v>
                </c:pt>
                <c:pt idx="4033">
                  <c:v>1210.9000000000001</c:v>
                </c:pt>
                <c:pt idx="4034">
                  <c:v>1216.9000000000001</c:v>
                </c:pt>
                <c:pt idx="4035">
                  <c:v>1216.0999999999999</c:v>
                </c:pt>
                <c:pt idx="4036">
                  <c:v>1213.5999999999999</c:v>
                </c:pt>
                <c:pt idx="4037">
                  <c:v>1213.8</c:v>
                </c:pt>
                <c:pt idx="4038">
                  <c:v>1200.7</c:v>
                </c:pt>
                <c:pt idx="4039">
                  <c:v>1191.5</c:v>
                </c:pt>
                <c:pt idx="4040">
                  <c:v>1190.5999999999999</c:v>
                </c:pt>
                <c:pt idx="4041">
                  <c:v>1201.5</c:v>
                </c:pt>
                <c:pt idx="4042">
                  <c:v>1199.8</c:v>
                </c:pt>
                <c:pt idx="4043">
                  <c:v>1191.3</c:v>
                </c:pt>
                <c:pt idx="4044">
                  <c:v>1194.4000000000001</c:v>
                </c:pt>
                <c:pt idx="4045">
                  <c:v>1194.4000000000001</c:v>
                </c:pt>
                <c:pt idx="4046">
                  <c:v>1204.9000000000001</c:v>
                </c:pt>
                <c:pt idx="4047">
                  <c:v>1194.9000000000001</c:v>
                </c:pt>
                <c:pt idx="4048">
                  <c:v>1197.8</c:v>
                </c:pt>
                <c:pt idx="4049">
                  <c:v>1211.8</c:v>
                </c:pt>
                <c:pt idx="4050">
                  <c:v>1219.4000000000001</c:v>
                </c:pt>
                <c:pt idx="4051">
                  <c:v>1222.2</c:v>
                </c:pt>
                <c:pt idx="4052">
                  <c:v>1223.2</c:v>
                </c:pt>
                <c:pt idx="4053">
                  <c:v>1226.5</c:v>
                </c:pt>
                <c:pt idx="4054">
                  <c:v>1227.9000000000001</c:v>
                </c:pt>
                <c:pt idx="4055">
                  <c:v>1221.0999999999999</c:v>
                </c:pt>
                <c:pt idx="4056">
                  <c:v>1229.3</c:v>
                </c:pt>
                <c:pt idx="4057">
                  <c:v>1235.2</c:v>
                </c:pt>
                <c:pt idx="4058">
                  <c:v>1227</c:v>
                </c:pt>
                <c:pt idx="4059">
                  <c:v>1233.5999999999999</c:v>
                </c:pt>
                <c:pt idx="4060">
                  <c:v>1229</c:v>
                </c:pt>
                <c:pt idx="4061">
                  <c:v>1231.0999999999999</c:v>
                </c:pt>
                <c:pt idx="4062">
                  <c:v>1236.7</c:v>
                </c:pt>
                <c:pt idx="4063">
                  <c:v>1243.7</c:v>
                </c:pt>
                <c:pt idx="4064">
                  <c:v>1234.0999999999999</c:v>
                </c:pt>
                <c:pt idx="4065">
                  <c:v>1235.3</c:v>
                </c:pt>
                <c:pt idx="4066">
                  <c:v>1244.0999999999999</c:v>
                </c:pt>
                <c:pt idx="4067">
                  <c:v>1245</c:v>
                </c:pt>
                <c:pt idx="4068">
                  <c:v>1235.8</c:v>
                </c:pt>
                <c:pt idx="4069">
                  <c:v>1226.4000000000001</c:v>
                </c:pt>
                <c:pt idx="4070">
                  <c:v>1223.0999999999999</c:v>
                </c:pt>
                <c:pt idx="4071">
                  <c:v>1231.3</c:v>
                </c:pt>
                <c:pt idx="4072">
                  <c:v>1229.0999999999999</c:v>
                </c:pt>
                <c:pt idx="4073">
                  <c:v>1237.8</c:v>
                </c:pt>
                <c:pt idx="4074">
                  <c:v>1230.3</c:v>
                </c:pt>
                <c:pt idx="4075">
                  <c:v>1233.8</c:v>
                </c:pt>
                <c:pt idx="4076">
                  <c:v>1219.3</c:v>
                </c:pt>
                <c:pt idx="4077">
                  <c:v>1220.2</c:v>
                </c:pt>
                <c:pt idx="4078">
                  <c:v>1219</c:v>
                </c:pt>
                <c:pt idx="4079">
                  <c:v>1219.7</c:v>
                </c:pt>
                <c:pt idx="4080">
                  <c:v>1221.7</c:v>
                </c:pt>
                <c:pt idx="4081">
                  <c:v>1217.5</c:v>
                </c:pt>
                <c:pt idx="4082">
                  <c:v>1209.5</c:v>
                </c:pt>
                <c:pt idx="4083">
                  <c:v>1212.3</c:v>
                </c:pt>
                <c:pt idx="4084">
                  <c:v>1205.0999999999999</c:v>
                </c:pt>
                <c:pt idx="4085">
                  <c:v>1212.2</c:v>
                </c:pt>
                <c:pt idx="4086">
                  <c:v>1208.4000000000001</c:v>
                </c:pt>
                <c:pt idx="4087">
                  <c:v>1220.3</c:v>
                </c:pt>
                <c:pt idx="4088">
                  <c:v>1221.5</c:v>
                </c:pt>
                <c:pt idx="4089">
                  <c:v>1218</c:v>
                </c:pt>
                <c:pt idx="4090">
                  <c:v>1218</c:v>
                </c:pt>
                <c:pt idx="4091">
                  <c:v>1233.3</c:v>
                </c:pt>
                <c:pt idx="4092">
                  <c:v>1236.3</c:v>
                </c:pt>
                <c:pt idx="4093">
                  <c:v>1231.5999999999999</c:v>
                </c:pt>
                <c:pt idx="4094">
                  <c:v>1241.4000000000001</c:v>
                </c:pt>
                <c:pt idx="4095">
                  <c:v>1240.5</c:v>
                </c:pt>
                <c:pt idx="4096">
                  <c:v>1231.2</c:v>
                </c:pt>
                <c:pt idx="4097">
                  <c:v>1227.0999999999999</c:v>
                </c:pt>
                <c:pt idx="4098">
                  <c:v>1227.7</c:v>
                </c:pt>
                <c:pt idx="4099">
                  <c:v>1237.9000000000001</c:v>
                </c:pt>
                <c:pt idx="4100">
                  <c:v>1231</c:v>
                </c:pt>
                <c:pt idx="4101">
                  <c:v>1221.3</c:v>
                </c:pt>
                <c:pt idx="4102">
                  <c:v>1210.2</c:v>
                </c:pt>
                <c:pt idx="4103">
                  <c:v>1214.5999999999999</c:v>
                </c:pt>
                <c:pt idx="4104">
                  <c:v>1215.2</c:v>
                </c:pt>
                <c:pt idx="4105">
                  <c:v>1215.5999999999999</c:v>
                </c:pt>
                <c:pt idx="4106">
                  <c:v>1215.5999999999999</c:v>
                </c:pt>
                <c:pt idx="4107">
                  <c:v>1216.8</c:v>
                </c:pt>
                <c:pt idx="4108">
                  <c:v>1227.5999999999999</c:v>
                </c:pt>
                <c:pt idx="4109">
                  <c:v>1228.8</c:v>
                </c:pt>
                <c:pt idx="4110">
                  <c:v>1226.7</c:v>
                </c:pt>
                <c:pt idx="4111">
                  <c:v>1214.4000000000001</c:v>
                </c:pt>
                <c:pt idx="4112">
                  <c:v>1196.3</c:v>
                </c:pt>
                <c:pt idx="4113">
                  <c:v>1191.4000000000001</c:v>
                </c:pt>
                <c:pt idx="4114">
                  <c:v>1195.9000000000001</c:v>
                </c:pt>
                <c:pt idx="4115">
                  <c:v>1187.3</c:v>
                </c:pt>
                <c:pt idx="4116">
                  <c:v>1184.8</c:v>
                </c:pt>
                <c:pt idx="4117">
                  <c:v>1177.5999999999999</c:v>
                </c:pt>
                <c:pt idx="4118">
                  <c:v>1176.8</c:v>
                </c:pt>
                <c:pt idx="4119">
                  <c:v>1186.5</c:v>
                </c:pt>
                <c:pt idx="4120">
                  <c:v>1190.0999999999999</c:v>
                </c:pt>
                <c:pt idx="4121">
                  <c:v>1178.0999999999999</c:v>
                </c:pt>
                <c:pt idx="4122">
                  <c:v>1195.7</c:v>
                </c:pt>
                <c:pt idx="4123">
                  <c:v>1177.8</c:v>
                </c:pt>
                <c:pt idx="4124">
                  <c:v>1179.5</c:v>
                </c:pt>
                <c:pt idx="4125">
                  <c:v>1199.3</c:v>
                </c:pt>
                <c:pt idx="4126">
                  <c:v>1196.5</c:v>
                </c:pt>
                <c:pt idx="4127">
                  <c:v>1191.3</c:v>
                </c:pt>
                <c:pt idx="4128">
                  <c:v>1178.9000000000001</c:v>
                </c:pt>
                <c:pt idx="4129">
                  <c:v>1198.4000000000001</c:v>
                </c:pt>
                <c:pt idx="4130">
                  <c:v>1207</c:v>
                </c:pt>
                <c:pt idx="4131">
                  <c:v>1202.7</c:v>
                </c:pt>
                <c:pt idx="4132">
                  <c:v>1214.7</c:v>
                </c:pt>
                <c:pt idx="4133">
                  <c:v>1219.9000000000001</c:v>
                </c:pt>
                <c:pt idx="4134">
                  <c:v>1220.0999999999999</c:v>
                </c:pt>
                <c:pt idx="4135">
                  <c:v>1222.8</c:v>
                </c:pt>
                <c:pt idx="4136">
                  <c:v>1218.5</c:v>
                </c:pt>
                <c:pt idx="4137">
                  <c:v>1220.5999999999999</c:v>
                </c:pt>
                <c:pt idx="4138">
                  <c:v>1230.9000000000001</c:v>
                </c:pt>
                <c:pt idx="4139">
                  <c:v>1234.7</c:v>
                </c:pt>
                <c:pt idx="4140">
                  <c:v>1233.7</c:v>
                </c:pt>
                <c:pt idx="4141">
                  <c:v>1229</c:v>
                </c:pt>
                <c:pt idx="4142">
                  <c:v>1231.2</c:v>
                </c:pt>
                <c:pt idx="4143">
                  <c:v>1242.8</c:v>
                </c:pt>
                <c:pt idx="4144">
                  <c:v>1248.2</c:v>
                </c:pt>
                <c:pt idx="4145">
                  <c:v>1254.8</c:v>
                </c:pt>
                <c:pt idx="4146">
                  <c:v>1261.2</c:v>
                </c:pt>
                <c:pt idx="4147">
                  <c:v>1265.5999999999999</c:v>
                </c:pt>
                <c:pt idx="4148">
                  <c:v>1265.5999999999999</c:v>
                </c:pt>
                <c:pt idx="4149">
                  <c:v>1268.2</c:v>
                </c:pt>
                <c:pt idx="4150">
                  <c:v>1257.4000000000001</c:v>
                </c:pt>
                <c:pt idx="4151">
                  <c:v>1257.4000000000001</c:v>
                </c:pt>
                <c:pt idx="4152">
                  <c:v>1249.4000000000001</c:v>
                </c:pt>
                <c:pt idx="4153">
                  <c:v>1264.5999999999999</c:v>
                </c:pt>
                <c:pt idx="4154">
                  <c:v>1265</c:v>
                </c:pt>
                <c:pt idx="4155">
                  <c:v>1262</c:v>
                </c:pt>
                <c:pt idx="4156">
                  <c:v>1263.7</c:v>
                </c:pt>
                <c:pt idx="4157">
                  <c:v>1257.3</c:v>
                </c:pt>
                <c:pt idx="4158">
                  <c:v>1255.8</c:v>
                </c:pt>
                <c:pt idx="4159">
                  <c:v>1259.3</c:v>
                </c:pt>
                <c:pt idx="4160">
                  <c:v>1260.4000000000001</c:v>
                </c:pt>
                <c:pt idx="4161">
                  <c:v>1267.4000000000001</c:v>
                </c:pt>
                <c:pt idx="4162">
                  <c:v>1272.7</c:v>
                </c:pt>
                <c:pt idx="4163">
                  <c:v>1270.9000000000001</c:v>
                </c:pt>
                <c:pt idx="4164">
                  <c:v>1267.3</c:v>
                </c:pt>
                <c:pt idx="4165">
                  <c:v>1259.9000000000001</c:v>
                </c:pt>
                <c:pt idx="4166">
                  <c:v>1259.5999999999999</c:v>
                </c:pt>
                <c:pt idx="4167">
                  <c:v>1262.7</c:v>
                </c:pt>
                <c:pt idx="4168">
                  <c:v>1268.0999999999999</c:v>
                </c:pt>
                <c:pt idx="4169">
                  <c:v>1268.5999999999999</c:v>
                </c:pt>
                <c:pt idx="4170">
                  <c:v>1268.5999999999999</c:v>
                </c:pt>
                <c:pt idx="4171">
                  <c:v>1256.5</c:v>
                </c:pt>
                <c:pt idx="4172">
                  <c:v>1258.0999999999999</c:v>
                </c:pt>
                <c:pt idx="4173">
                  <c:v>1254.4000000000001</c:v>
                </c:pt>
                <c:pt idx="4174">
                  <c:v>1248.2</c:v>
                </c:pt>
                <c:pt idx="4175">
                  <c:v>1248.2</c:v>
                </c:pt>
                <c:pt idx="4176">
                  <c:v>1268.8</c:v>
                </c:pt>
                <c:pt idx="4177">
                  <c:v>1273.4000000000001</c:v>
                </c:pt>
                <c:pt idx="4178">
                  <c:v>1273.4000000000001</c:v>
                </c:pt>
                <c:pt idx="4179">
                  <c:v>1285.4000000000001</c:v>
                </c:pt>
                <c:pt idx="4180">
                  <c:v>1290.0999999999999</c:v>
                </c:pt>
                <c:pt idx="4181">
                  <c:v>1289.5999999999999</c:v>
                </c:pt>
                <c:pt idx="4182">
                  <c:v>1294.0999999999999</c:v>
                </c:pt>
                <c:pt idx="4183">
                  <c:v>1286</c:v>
                </c:pt>
                <c:pt idx="4184">
                  <c:v>1287.5999999999999</c:v>
                </c:pt>
                <c:pt idx="4185">
                  <c:v>1287.5999999999999</c:v>
                </c:pt>
                <c:pt idx="4186">
                  <c:v>1282.9000000000001</c:v>
                </c:pt>
                <c:pt idx="4187">
                  <c:v>1277.9000000000001</c:v>
                </c:pt>
                <c:pt idx="4188">
                  <c:v>1285</c:v>
                </c:pt>
                <c:pt idx="4189">
                  <c:v>1261.4000000000001</c:v>
                </c:pt>
                <c:pt idx="4190">
                  <c:v>1263.8</c:v>
                </c:pt>
                <c:pt idx="4191">
                  <c:v>1266.8</c:v>
                </c:pt>
                <c:pt idx="4192">
                  <c:v>1264.5999999999999</c:v>
                </c:pt>
                <c:pt idx="4193">
                  <c:v>1273.8</c:v>
                </c:pt>
                <c:pt idx="4194">
                  <c:v>1283.7</c:v>
                </c:pt>
                <c:pt idx="4195">
                  <c:v>1285.2</c:v>
                </c:pt>
                <c:pt idx="4196">
                  <c:v>1280</c:v>
                </c:pt>
                <c:pt idx="4197">
                  <c:v>1282.4000000000001</c:v>
                </c:pt>
                <c:pt idx="4198">
                  <c:v>1270.8</c:v>
                </c:pt>
                <c:pt idx="4199">
                  <c:v>1264</c:v>
                </c:pt>
                <c:pt idx="4200">
                  <c:v>1265</c:v>
                </c:pt>
                <c:pt idx="4201">
                  <c:v>1254.7</c:v>
                </c:pt>
                <c:pt idx="4202">
                  <c:v>1265.5999999999999</c:v>
                </c:pt>
                <c:pt idx="4203">
                  <c:v>1263.7</c:v>
                </c:pt>
                <c:pt idx="4204">
                  <c:v>1266.9000000000001</c:v>
                </c:pt>
                <c:pt idx="4205">
                  <c:v>1262.8</c:v>
                </c:pt>
                <c:pt idx="4206">
                  <c:v>1275.5</c:v>
                </c:pt>
                <c:pt idx="4207">
                  <c:v>1280</c:v>
                </c:pt>
                <c:pt idx="4208">
                  <c:v>1289.3</c:v>
                </c:pt>
                <c:pt idx="4209">
                  <c:v>1287.2</c:v>
                </c:pt>
                <c:pt idx="4210">
                  <c:v>1287.2</c:v>
                </c:pt>
                <c:pt idx="4211">
                  <c:v>1283</c:v>
                </c:pt>
                <c:pt idx="4212">
                  <c:v>1292.5999999999999</c:v>
                </c:pt>
                <c:pt idx="4213">
                  <c:v>1287.7</c:v>
                </c:pt>
                <c:pt idx="4214">
                  <c:v>1289.4000000000001</c:v>
                </c:pt>
                <c:pt idx="4215">
                  <c:v>1294.0999999999999</c:v>
                </c:pt>
                <c:pt idx="4216">
                  <c:v>1280.5999999999999</c:v>
                </c:pt>
                <c:pt idx="4217">
                  <c:v>1291.2</c:v>
                </c:pt>
                <c:pt idx="4218">
                  <c:v>1289.0999999999999</c:v>
                </c:pt>
                <c:pt idx="4219">
                  <c:v>1287.2</c:v>
                </c:pt>
                <c:pt idx="4220">
                  <c:v>1278.2</c:v>
                </c:pt>
                <c:pt idx="4221">
                  <c:v>1275.8</c:v>
                </c:pt>
                <c:pt idx="4222">
                  <c:v>1278.4000000000001</c:v>
                </c:pt>
                <c:pt idx="4223">
                  <c:v>1272.2</c:v>
                </c:pt>
                <c:pt idx="4224">
                  <c:v>1281.5</c:v>
                </c:pt>
                <c:pt idx="4225">
                  <c:v>1284.0999999999999</c:v>
                </c:pt>
                <c:pt idx="4226">
                  <c:v>1297.4000000000001</c:v>
                </c:pt>
                <c:pt idx="4227">
                  <c:v>1303</c:v>
                </c:pt>
                <c:pt idx="4228">
                  <c:v>1305.3</c:v>
                </c:pt>
                <c:pt idx="4229">
                  <c:v>1307.2</c:v>
                </c:pt>
                <c:pt idx="4230">
                  <c:v>1305</c:v>
                </c:pt>
                <c:pt idx="4231">
                  <c:v>1297.2</c:v>
                </c:pt>
                <c:pt idx="4232">
                  <c:v>1305</c:v>
                </c:pt>
                <c:pt idx="4233">
                  <c:v>1301.5999999999999</c:v>
                </c:pt>
                <c:pt idx="4234">
                  <c:v>1302.9000000000001</c:v>
                </c:pt>
                <c:pt idx="4235">
                  <c:v>1301.5999999999999</c:v>
                </c:pt>
                <c:pt idx="4236">
                  <c:v>1293.2</c:v>
                </c:pt>
                <c:pt idx="4237">
                  <c:v>1302.8</c:v>
                </c:pt>
                <c:pt idx="4238">
                  <c:v>1300.2</c:v>
                </c:pt>
                <c:pt idx="4239">
                  <c:v>1294.8</c:v>
                </c:pt>
                <c:pt idx="4240">
                  <c:v>1297.8</c:v>
                </c:pt>
                <c:pt idx="4241">
                  <c:v>1305.9000000000001</c:v>
                </c:pt>
                <c:pt idx="4242">
                  <c:v>1311.5</c:v>
                </c:pt>
                <c:pt idx="4243">
                  <c:v>1309</c:v>
                </c:pt>
                <c:pt idx="4244">
                  <c:v>1295.5</c:v>
                </c:pt>
                <c:pt idx="4245">
                  <c:v>1296.5999999999999</c:v>
                </c:pt>
                <c:pt idx="4246">
                  <c:v>1286.5</c:v>
                </c:pt>
                <c:pt idx="4247">
                  <c:v>1288.0999999999999</c:v>
                </c:pt>
                <c:pt idx="4248">
                  <c:v>1289.0999999999999</c:v>
                </c:pt>
                <c:pt idx="4249">
                  <c:v>1289.0999999999999</c:v>
                </c:pt>
                <c:pt idx="4250">
                  <c:v>1285.3</c:v>
                </c:pt>
                <c:pt idx="4251">
                  <c:v>1307.5999999999999</c:v>
                </c:pt>
                <c:pt idx="4252">
                  <c:v>1309.9000000000001</c:v>
                </c:pt>
                <c:pt idx="4253">
                  <c:v>1311.4</c:v>
                </c:pt>
                <c:pt idx="4254">
                  <c:v>1311.2</c:v>
                </c:pt>
                <c:pt idx="4255">
                  <c:v>1308.0999999999999</c:v>
                </c:pt>
                <c:pt idx="4256">
                  <c:v>1301.7</c:v>
                </c:pt>
                <c:pt idx="4257">
                  <c:v>1305.4000000000001</c:v>
                </c:pt>
                <c:pt idx="4258">
                  <c:v>1309.7</c:v>
                </c:pt>
                <c:pt idx="4259">
                  <c:v>1310.5999999999999</c:v>
                </c:pt>
                <c:pt idx="4260">
                  <c:v>1305.0999999999999</c:v>
                </c:pt>
                <c:pt idx="4261">
                  <c:v>1313.2</c:v>
                </c:pt>
                <c:pt idx="4262">
                  <c:v>1307.8</c:v>
                </c:pt>
                <c:pt idx="4263">
                  <c:v>1312.2</c:v>
                </c:pt>
                <c:pt idx="4264">
                  <c:v>1325.7</c:v>
                </c:pt>
                <c:pt idx="4265">
                  <c:v>1324.6</c:v>
                </c:pt>
                <c:pt idx="4266">
                  <c:v>1325.1</c:v>
                </c:pt>
                <c:pt idx="4267">
                  <c:v>1322.8</c:v>
                </c:pt>
                <c:pt idx="4268">
                  <c:v>1305.9000000000001</c:v>
                </c:pt>
                <c:pt idx="4269">
                  <c:v>1291.2</c:v>
                </c:pt>
                <c:pt idx="4270">
                  <c:v>1294.5</c:v>
                </c:pt>
                <c:pt idx="4271">
                  <c:v>1292</c:v>
                </c:pt>
                <c:pt idx="4272">
                  <c:v>1270.3</c:v>
                </c:pt>
                <c:pt idx="4273">
                  <c:v>1261.8</c:v>
                </c:pt>
                <c:pt idx="4274">
                  <c:v>1267</c:v>
                </c:pt>
                <c:pt idx="4275">
                  <c:v>1262</c:v>
                </c:pt>
                <c:pt idx="4276">
                  <c:v>1256.5</c:v>
                </c:pt>
                <c:pt idx="4277">
                  <c:v>1258.5</c:v>
                </c:pt>
                <c:pt idx="4278">
                  <c:v>1272.8</c:v>
                </c:pt>
                <c:pt idx="4279">
                  <c:v>1280.0999999999999</c:v>
                </c:pt>
                <c:pt idx="4280">
                  <c:v>1280.0999999999999</c:v>
                </c:pt>
                <c:pt idx="4281">
                  <c:v>1259.8</c:v>
                </c:pt>
                <c:pt idx="4282">
                  <c:v>1270</c:v>
                </c:pt>
                <c:pt idx="4283">
                  <c:v>1285.7</c:v>
                </c:pt>
                <c:pt idx="4284">
                  <c:v>1288.2</c:v>
                </c:pt>
                <c:pt idx="4285">
                  <c:v>1265.2</c:v>
                </c:pt>
                <c:pt idx="4286">
                  <c:v>1263.8</c:v>
                </c:pt>
                <c:pt idx="4287">
                  <c:v>1256.0999999999999</c:v>
                </c:pt>
                <c:pt idx="4288">
                  <c:v>1257.9000000000001</c:v>
                </c:pt>
                <c:pt idx="4289">
                  <c:v>1252.3</c:v>
                </c:pt>
                <c:pt idx="4290">
                  <c:v>1236.4000000000001</c:v>
                </c:pt>
                <c:pt idx="4291">
                  <c:v>1223.5999999999999</c:v>
                </c:pt>
                <c:pt idx="4292">
                  <c:v>1230</c:v>
                </c:pt>
                <c:pt idx="4293">
                  <c:v>1256.0999999999999</c:v>
                </c:pt>
                <c:pt idx="4294">
                  <c:v>1251.5</c:v>
                </c:pt>
                <c:pt idx="4295">
                  <c:v>1240.0999999999999</c:v>
                </c:pt>
                <c:pt idx="4296">
                  <c:v>1240.0999999999999</c:v>
                </c:pt>
                <c:pt idx="4297">
                  <c:v>1252.2</c:v>
                </c:pt>
                <c:pt idx="4298">
                  <c:v>1245.5999999999999</c:v>
                </c:pt>
                <c:pt idx="4299">
                  <c:v>1244.5</c:v>
                </c:pt>
                <c:pt idx="4300">
                  <c:v>1250.5</c:v>
                </c:pt>
                <c:pt idx="4301">
                  <c:v>1239.2</c:v>
                </c:pt>
                <c:pt idx="4302">
                  <c:v>1246</c:v>
                </c:pt>
                <c:pt idx="4303">
                  <c:v>1272.8</c:v>
                </c:pt>
                <c:pt idx="4304">
                  <c:v>1270.2</c:v>
                </c:pt>
                <c:pt idx="4305">
                  <c:v>1280.0999999999999</c:v>
                </c:pt>
                <c:pt idx="4306">
                  <c:v>1280.0999999999999</c:v>
                </c:pt>
                <c:pt idx="4307">
                  <c:v>1270.9000000000001</c:v>
                </c:pt>
                <c:pt idx="4308">
                  <c:v>1274</c:v>
                </c:pt>
                <c:pt idx="4309">
                  <c:v>1265.4000000000001</c:v>
                </c:pt>
                <c:pt idx="4310">
                  <c:v>1267.3</c:v>
                </c:pt>
                <c:pt idx="4311">
                  <c:v>1272.5</c:v>
                </c:pt>
                <c:pt idx="4312">
                  <c:v>1258.5999999999999</c:v>
                </c:pt>
                <c:pt idx="4313">
                  <c:v>1242.2</c:v>
                </c:pt>
                <c:pt idx="4314">
                  <c:v>1236.2</c:v>
                </c:pt>
                <c:pt idx="4315">
                  <c:v>1234.4000000000001</c:v>
                </c:pt>
                <c:pt idx="4316">
                  <c:v>1236.8</c:v>
                </c:pt>
                <c:pt idx="4317">
                  <c:v>1259.8</c:v>
                </c:pt>
                <c:pt idx="4318">
                  <c:v>1249.0999999999999</c:v>
                </c:pt>
                <c:pt idx="4319">
                  <c:v>1240.2</c:v>
                </c:pt>
                <c:pt idx="4320">
                  <c:v>1260.9000000000001</c:v>
                </c:pt>
                <c:pt idx="4321">
                  <c:v>1268.8</c:v>
                </c:pt>
                <c:pt idx="4322">
                  <c:v>1268.4000000000001</c:v>
                </c:pt>
                <c:pt idx="4323">
                  <c:v>1263.2</c:v>
                </c:pt>
                <c:pt idx="4324">
                  <c:v>1278.5</c:v>
                </c:pt>
                <c:pt idx="4325">
                  <c:v>1276.5999999999999</c:v>
                </c:pt>
                <c:pt idx="4326">
                  <c:v>1270.9000000000001</c:v>
                </c:pt>
                <c:pt idx="4327">
                  <c:v>1278.5</c:v>
                </c:pt>
                <c:pt idx="4328">
                  <c:v>1280.2</c:v>
                </c:pt>
                <c:pt idx="4329">
                  <c:v>1279.3</c:v>
                </c:pt>
                <c:pt idx="4330">
                  <c:v>1275.7</c:v>
                </c:pt>
                <c:pt idx="4331">
                  <c:v>1271.4000000000001</c:v>
                </c:pt>
                <c:pt idx="4332">
                  <c:v>1265.9000000000001</c:v>
                </c:pt>
                <c:pt idx="4333">
                  <c:v>1271.8</c:v>
                </c:pt>
                <c:pt idx="4334">
                  <c:v>1266.7</c:v>
                </c:pt>
                <c:pt idx="4335">
                  <c:v>1268.2</c:v>
                </c:pt>
                <c:pt idx="4336">
                  <c:v>1285.5</c:v>
                </c:pt>
                <c:pt idx="4337">
                  <c:v>1295.4000000000001</c:v>
                </c:pt>
                <c:pt idx="4338">
                  <c:v>1297.4000000000001</c:v>
                </c:pt>
                <c:pt idx="4339">
                  <c:v>1302.3</c:v>
                </c:pt>
                <c:pt idx="4340">
                  <c:v>1297.5</c:v>
                </c:pt>
                <c:pt idx="4341">
                  <c:v>1298.8</c:v>
                </c:pt>
                <c:pt idx="4342">
                  <c:v>1292.9000000000001</c:v>
                </c:pt>
                <c:pt idx="4343">
                  <c:v>1296</c:v>
                </c:pt>
                <c:pt idx="4344">
                  <c:v>1295</c:v>
                </c:pt>
                <c:pt idx="4345">
                  <c:v>1301.7</c:v>
                </c:pt>
                <c:pt idx="4346">
                  <c:v>1304.2</c:v>
                </c:pt>
                <c:pt idx="4347">
                  <c:v>1304.2</c:v>
                </c:pt>
                <c:pt idx="4348">
                  <c:v>1303.8</c:v>
                </c:pt>
                <c:pt idx="4349">
                  <c:v>1311</c:v>
                </c:pt>
                <c:pt idx="4350">
                  <c:v>1311</c:v>
                </c:pt>
                <c:pt idx="4351">
                  <c:v>1313.2</c:v>
                </c:pt>
                <c:pt idx="4352">
                  <c:v>1300.2</c:v>
                </c:pt>
                <c:pt idx="4353">
                  <c:v>1294</c:v>
                </c:pt>
                <c:pt idx="4354">
                  <c:v>1298.9000000000001</c:v>
                </c:pt>
                <c:pt idx="4355">
                  <c:v>1299.5</c:v>
                </c:pt>
                <c:pt idx="4356">
                  <c:v>1313.1</c:v>
                </c:pt>
                <c:pt idx="4357">
                  <c:v>1318</c:v>
                </c:pt>
                <c:pt idx="4358">
                  <c:v>1316.2</c:v>
                </c:pt>
                <c:pt idx="4359">
                  <c:v>1319.8</c:v>
                </c:pt>
                <c:pt idx="4360">
                  <c:v>1321.1</c:v>
                </c:pt>
                <c:pt idx="4361">
                  <c:v>1318.3</c:v>
                </c:pt>
                <c:pt idx="4362">
                  <c:v>1325.1</c:v>
                </c:pt>
                <c:pt idx="4363">
                  <c:v>1318</c:v>
                </c:pt>
                <c:pt idx="4364">
                  <c:v>1314.7</c:v>
                </c:pt>
                <c:pt idx="4365">
                  <c:v>1326.3</c:v>
                </c:pt>
                <c:pt idx="4366">
                  <c:v>1336.3</c:v>
                </c:pt>
                <c:pt idx="4367">
                  <c:v>1336.5</c:v>
                </c:pt>
                <c:pt idx="4368">
                  <c:v>1339.1</c:v>
                </c:pt>
                <c:pt idx="4369">
                  <c:v>1335.8</c:v>
                </c:pt>
                <c:pt idx="4370">
                  <c:v>1331.3</c:v>
                </c:pt>
                <c:pt idx="4371">
                  <c:v>1334.1</c:v>
                </c:pt>
                <c:pt idx="4372">
                  <c:v>1350.2</c:v>
                </c:pt>
                <c:pt idx="4373">
                  <c:v>1353.2</c:v>
                </c:pt>
                <c:pt idx="4374">
                  <c:v>1349.5</c:v>
                </c:pt>
                <c:pt idx="4375">
                  <c:v>1350.6</c:v>
                </c:pt>
                <c:pt idx="4376">
                  <c:v>1353.4</c:v>
                </c:pt>
                <c:pt idx="4377">
                  <c:v>1349.9</c:v>
                </c:pt>
                <c:pt idx="4378">
                  <c:v>1362.8</c:v>
                </c:pt>
                <c:pt idx="4379">
                  <c:v>1365.6</c:v>
                </c:pt>
                <c:pt idx="4380">
                  <c:v>1369</c:v>
                </c:pt>
                <c:pt idx="4381">
                  <c:v>1364</c:v>
                </c:pt>
                <c:pt idx="4382">
                  <c:v>1365.9</c:v>
                </c:pt>
                <c:pt idx="4383">
                  <c:v>1366.9</c:v>
                </c:pt>
                <c:pt idx="4384">
                  <c:v>1368.6</c:v>
                </c:pt>
                <c:pt idx="4385">
                  <c:v>1377</c:v>
                </c:pt>
                <c:pt idx="4386">
                  <c:v>1377.3</c:v>
                </c:pt>
                <c:pt idx="4387">
                  <c:v>1382.2</c:v>
                </c:pt>
                <c:pt idx="4388">
                  <c:v>1389</c:v>
                </c:pt>
                <c:pt idx="4389">
                  <c:v>1377.3</c:v>
                </c:pt>
                <c:pt idx="4390">
                  <c:v>1377.9</c:v>
                </c:pt>
                <c:pt idx="4391">
                  <c:v>1377.9</c:v>
                </c:pt>
                <c:pt idx="4392">
                  <c:v>1367.8</c:v>
                </c:pt>
                <c:pt idx="4393">
                  <c:v>1367.3</c:v>
                </c:pt>
                <c:pt idx="4394">
                  <c:v>1364.3</c:v>
                </c:pt>
                <c:pt idx="4395">
                  <c:v>1379.7</c:v>
                </c:pt>
                <c:pt idx="4396">
                  <c:v>1382.8</c:v>
                </c:pt>
                <c:pt idx="4397">
                  <c:v>1385.7</c:v>
                </c:pt>
                <c:pt idx="4398">
                  <c:v>1378.3</c:v>
                </c:pt>
                <c:pt idx="4399">
                  <c:v>1380.9</c:v>
                </c:pt>
                <c:pt idx="4400">
                  <c:v>1384.4</c:v>
                </c:pt>
                <c:pt idx="4401">
                  <c:v>1393.2</c:v>
                </c:pt>
                <c:pt idx="4402">
                  <c:v>1396.5</c:v>
                </c:pt>
                <c:pt idx="4403">
                  <c:v>1399.7</c:v>
                </c:pt>
                <c:pt idx="4404">
                  <c:v>1401.2</c:v>
                </c:pt>
                <c:pt idx="4405">
                  <c:v>1400.5</c:v>
                </c:pt>
                <c:pt idx="4406">
                  <c:v>1402.8</c:v>
                </c:pt>
                <c:pt idx="4407">
                  <c:v>1406</c:v>
                </c:pt>
                <c:pt idx="4408">
                  <c:v>1406</c:v>
                </c:pt>
                <c:pt idx="4409">
                  <c:v>1400.9</c:v>
                </c:pt>
                <c:pt idx="4410">
                  <c:v>1381.9</c:v>
                </c:pt>
                <c:pt idx="4411">
                  <c:v>1386.7</c:v>
                </c:pt>
                <c:pt idx="4412">
                  <c:v>1399.4</c:v>
                </c:pt>
                <c:pt idx="4413">
                  <c:v>1400.6</c:v>
                </c:pt>
                <c:pt idx="4414">
                  <c:v>1396.7</c:v>
                </c:pt>
                <c:pt idx="4415">
                  <c:v>1409.1</c:v>
                </c:pt>
                <c:pt idx="4416">
                  <c:v>1414.7</c:v>
                </c:pt>
                <c:pt idx="4417">
                  <c:v>1412.9</c:v>
                </c:pt>
                <c:pt idx="4418">
                  <c:v>1407.2</c:v>
                </c:pt>
                <c:pt idx="4419">
                  <c:v>1409.8</c:v>
                </c:pt>
                <c:pt idx="4420">
                  <c:v>1413</c:v>
                </c:pt>
                <c:pt idx="4421">
                  <c:v>1411.5</c:v>
                </c:pt>
                <c:pt idx="4422">
                  <c:v>1413.2</c:v>
                </c:pt>
                <c:pt idx="4423">
                  <c:v>1425.4</c:v>
                </c:pt>
                <c:pt idx="4424">
                  <c:v>1427</c:v>
                </c:pt>
                <c:pt idx="4425">
                  <c:v>1422.4</c:v>
                </c:pt>
                <c:pt idx="4426">
                  <c:v>1425.5</c:v>
                </c:pt>
                <c:pt idx="4427">
                  <c:v>1423.5</c:v>
                </c:pt>
                <c:pt idx="4428">
                  <c:v>1418.3</c:v>
                </c:pt>
                <c:pt idx="4429">
                  <c:v>1410.7</c:v>
                </c:pt>
                <c:pt idx="4430">
                  <c:v>1410.7</c:v>
                </c:pt>
                <c:pt idx="4431">
                  <c:v>1416.9</c:v>
                </c:pt>
                <c:pt idx="4432">
                  <c:v>1426.8</c:v>
                </c:pt>
                <c:pt idx="4433">
                  <c:v>1424.7</c:v>
                </c:pt>
                <c:pt idx="4434">
                  <c:v>1418.3</c:v>
                </c:pt>
                <c:pt idx="4435">
                  <c:v>1418.3</c:v>
                </c:pt>
                <c:pt idx="4436">
                  <c:v>1418.3</c:v>
                </c:pt>
                <c:pt idx="4437">
                  <c:v>1416.6</c:v>
                </c:pt>
                <c:pt idx="4438">
                  <c:v>1418.3</c:v>
                </c:pt>
                <c:pt idx="4439">
                  <c:v>1409.7</c:v>
                </c:pt>
                <c:pt idx="4440">
                  <c:v>1412.8</c:v>
                </c:pt>
                <c:pt idx="4441">
                  <c:v>1412.1</c:v>
                </c:pt>
                <c:pt idx="4442">
                  <c:v>1414.8</c:v>
                </c:pt>
                <c:pt idx="4443">
                  <c:v>1423.8</c:v>
                </c:pt>
                <c:pt idx="4444">
                  <c:v>1430.7</c:v>
                </c:pt>
                <c:pt idx="4445">
                  <c:v>1430.7</c:v>
                </c:pt>
                <c:pt idx="4446">
                  <c:v>1431.9</c:v>
                </c:pt>
                <c:pt idx="4447">
                  <c:v>1430.6</c:v>
                </c:pt>
                <c:pt idx="4448">
                  <c:v>1426.3</c:v>
                </c:pt>
                <c:pt idx="4449">
                  <c:v>1430.5</c:v>
                </c:pt>
                <c:pt idx="4450">
                  <c:v>1422.9</c:v>
                </c:pt>
                <c:pt idx="4451">
                  <c:v>1427.9</c:v>
                </c:pt>
                <c:pt idx="4452">
                  <c:v>1440.1</c:v>
                </c:pt>
                <c:pt idx="4453">
                  <c:v>1423.9</c:v>
                </c:pt>
                <c:pt idx="4454">
                  <c:v>1422.1</c:v>
                </c:pt>
                <c:pt idx="4455">
                  <c:v>1420.6</c:v>
                </c:pt>
                <c:pt idx="4456">
                  <c:v>1428.8</c:v>
                </c:pt>
                <c:pt idx="4457">
                  <c:v>1438.2</c:v>
                </c:pt>
                <c:pt idx="4458">
                  <c:v>1445.9</c:v>
                </c:pt>
                <c:pt idx="4459">
                  <c:v>1448.3</c:v>
                </c:pt>
                <c:pt idx="4460">
                  <c:v>1446.9</c:v>
                </c:pt>
                <c:pt idx="4461">
                  <c:v>1448</c:v>
                </c:pt>
                <c:pt idx="4462">
                  <c:v>1450</c:v>
                </c:pt>
                <c:pt idx="4463">
                  <c:v>1448.3</c:v>
                </c:pt>
                <c:pt idx="4464">
                  <c:v>1438</c:v>
                </c:pt>
                <c:pt idx="4465">
                  <c:v>1433.3</c:v>
                </c:pt>
                <c:pt idx="4466">
                  <c:v>1444.2</c:v>
                </c:pt>
                <c:pt idx="4467">
                  <c:v>1455.3</c:v>
                </c:pt>
                <c:pt idx="4468">
                  <c:v>1456.8</c:v>
                </c:pt>
                <c:pt idx="4469">
                  <c:v>1455.5</c:v>
                </c:pt>
                <c:pt idx="4470">
                  <c:v>1455.5</c:v>
                </c:pt>
                <c:pt idx="4471">
                  <c:v>1459.6</c:v>
                </c:pt>
                <c:pt idx="4472">
                  <c:v>1457.6</c:v>
                </c:pt>
                <c:pt idx="4473">
                  <c:v>1456.3</c:v>
                </c:pt>
                <c:pt idx="4474">
                  <c:v>1451.1</c:v>
                </c:pt>
                <c:pt idx="4475">
                  <c:v>1449.3</c:v>
                </c:pt>
                <c:pt idx="4476">
                  <c:v>1399</c:v>
                </c:pt>
                <c:pt idx="4477">
                  <c:v>1406.8</c:v>
                </c:pt>
                <c:pt idx="4478">
                  <c:v>1403.1</c:v>
                </c:pt>
                <c:pt idx="4479">
                  <c:v>1387.1</c:v>
                </c:pt>
                <c:pt idx="4480">
                  <c:v>1374.1</c:v>
                </c:pt>
                <c:pt idx="4481">
                  <c:v>1395.4</c:v>
                </c:pt>
                <c:pt idx="4482">
                  <c:v>1391.9</c:v>
                </c:pt>
                <c:pt idx="4483">
                  <c:v>1401.8</c:v>
                </c:pt>
                <c:pt idx="4484">
                  <c:v>1402.8</c:v>
                </c:pt>
                <c:pt idx="4485">
                  <c:v>1406.6</c:v>
                </c:pt>
                <c:pt idx="4486">
                  <c:v>1377.9</c:v>
                </c:pt>
                <c:pt idx="4487">
                  <c:v>1387.1</c:v>
                </c:pt>
                <c:pt idx="4488">
                  <c:v>1392.2</c:v>
                </c:pt>
                <c:pt idx="4489">
                  <c:v>1386.9</c:v>
                </c:pt>
                <c:pt idx="4490">
                  <c:v>1402</c:v>
                </c:pt>
                <c:pt idx="4491">
                  <c:v>1410.9</c:v>
                </c:pt>
                <c:pt idx="4492">
                  <c:v>1435</c:v>
                </c:pt>
                <c:pt idx="4493">
                  <c:v>1434.5</c:v>
                </c:pt>
                <c:pt idx="4494">
                  <c:v>1436.1</c:v>
                </c:pt>
                <c:pt idx="4495">
                  <c:v>1437.5</c:v>
                </c:pt>
                <c:pt idx="4496">
                  <c:v>1428.6</c:v>
                </c:pt>
                <c:pt idx="4497">
                  <c:v>1417.2</c:v>
                </c:pt>
                <c:pt idx="4498">
                  <c:v>1422.5</c:v>
                </c:pt>
                <c:pt idx="4499">
                  <c:v>1420.8</c:v>
                </c:pt>
                <c:pt idx="4500">
                  <c:v>1424.5</c:v>
                </c:pt>
                <c:pt idx="4501">
                  <c:v>1437.7</c:v>
                </c:pt>
                <c:pt idx="4502">
                  <c:v>1439.3</c:v>
                </c:pt>
                <c:pt idx="4503">
                  <c:v>1443.7</c:v>
                </c:pt>
                <c:pt idx="4504">
                  <c:v>1443.7</c:v>
                </c:pt>
                <c:pt idx="4505">
                  <c:v>1444.6</c:v>
                </c:pt>
                <c:pt idx="4506">
                  <c:v>1448.3</c:v>
                </c:pt>
                <c:pt idx="4507">
                  <c:v>1438.8</c:v>
                </c:pt>
                <c:pt idx="4508">
                  <c:v>1447.8</c:v>
                </c:pt>
                <c:pt idx="4509">
                  <c:v>1452.8</c:v>
                </c:pt>
                <c:pt idx="4510">
                  <c:v>1468.4</c:v>
                </c:pt>
                <c:pt idx="4511">
                  <c:v>1471.4</c:v>
                </c:pt>
                <c:pt idx="4512">
                  <c:v>1472.5</c:v>
                </c:pt>
                <c:pt idx="4513">
                  <c:v>1470.7</c:v>
                </c:pt>
                <c:pt idx="4514">
                  <c:v>1484.3</c:v>
                </c:pt>
                <c:pt idx="4515">
                  <c:v>1480.9</c:v>
                </c:pt>
                <c:pt idx="4516">
                  <c:v>1480.4</c:v>
                </c:pt>
                <c:pt idx="4517">
                  <c:v>1495.4</c:v>
                </c:pt>
                <c:pt idx="4518">
                  <c:v>1494.2</c:v>
                </c:pt>
                <c:pt idx="4519">
                  <c:v>1494</c:v>
                </c:pt>
                <c:pt idx="4520">
                  <c:v>1482.3</c:v>
                </c:pt>
                <c:pt idx="4521">
                  <c:v>1486.3</c:v>
                </c:pt>
                <c:pt idx="4522">
                  <c:v>1495.9</c:v>
                </c:pt>
                <c:pt idx="4523">
                  <c:v>1502.3</c:v>
                </c:pt>
                <c:pt idx="4524">
                  <c:v>1505.6</c:v>
                </c:pt>
                <c:pt idx="4525">
                  <c:v>1509.4</c:v>
                </c:pt>
                <c:pt idx="4526">
                  <c:v>1507.7</c:v>
                </c:pt>
                <c:pt idx="4527">
                  <c:v>1512.5</c:v>
                </c:pt>
                <c:pt idx="4528">
                  <c:v>1491.4</c:v>
                </c:pt>
                <c:pt idx="4529">
                  <c:v>1505.8</c:v>
                </c:pt>
                <c:pt idx="4530">
                  <c:v>1503.1</c:v>
                </c:pt>
                <c:pt idx="4531">
                  <c:v>1501.1</c:v>
                </c:pt>
                <c:pt idx="4532">
                  <c:v>1514.1</c:v>
                </c:pt>
                <c:pt idx="4533">
                  <c:v>1512.7</c:v>
                </c:pt>
                <c:pt idx="4534">
                  <c:v>1522.7</c:v>
                </c:pt>
                <c:pt idx="4535">
                  <c:v>1525.1</c:v>
                </c:pt>
                <c:pt idx="4536">
                  <c:v>1524.1</c:v>
                </c:pt>
                <c:pt idx="4537">
                  <c:v>1522.2</c:v>
                </c:pt>
                <c:pt idx="4538">
                  <c:v>1507.5</c:v>
                </c:pt>
                <c:pt idx="4539">
                  <c:v>1515.7</c:v>
                </c:pt>
                <c:pt idx="4540">
                  <c:v>1515.7</c:v>
                </c:pt>
                <c:pt idx="4541">
                  <c:v>1518.1</c:v>
                </c:pt>
                <c:pt idx="4542">
                  <c:v>1530.2</c:v>
                </c:pt>
                <c:pt idx="4543">
                  <c:v>1530.6</c:v>
                </c:pt>
                <c:pt idx="4544">
                  <c:v>1536.3</c:v>
                </c:pt>
                <c:pt idx="4545">
                  <c:v>1539.1</c:v>
                </c:pt>
                <c:pt idx="4546">
                  <c:v>1530.9</c:v>
                </c:pt>
                <c:pt idx="4547">
                  <c:v>1517.3</c:v>
                </c:pt>
                <c:pt idx="4548">
                  <c:v>1490.7</c:v>
                </c:pt>
                <c:pt idx="4549">
                  <c:v>1507.6</c:v>
                </c:pt>
                <c:pt idx="4550">
                  <c:v>1509.1</c:v>
                </c:pt>
                <c:pt idx="4551">
                  <c:v>1493</c:v>
                </c:pt>
                <c:pt idx="4552">
                  <c:v>1515.6</c:v>
                </c:pt>
                <c:pt idx="4553">
                  <c:v>1522.9</c:v>
                </c:pt>
                <c:pt idx="4554">
                  <c:v>1532.9</c:v>
                </c:pt>
                <c:pt idx="4555">
                  <c:v>1531</c:v>
                </c:pt>
                <c:pt idx="4556">
                  <c:v>1533.7</c:v>
                </c:pt>
                <c:pt idx="4557">
                  <c:v>1512.8</c:v>
                </c:pt>
                <c:pt idx="4558">
                  <c:v>1522.1</c:v>
                </c:pt>
                <c:pt idx="4559">
                  <c:v>1502.5</c:v>
                </c:pt>
                <c:pt idx="4560">
                  <c:v>1497.7</c:v>
                </c:pt>
                <c:pt idx="4561">
                  <c:v>1492.8</c:v>
                </c:pt>
                <c:pt idx="4562">
                  <c:v>1506.3</c:v>
                </c:pt>
                <c:pt idx="4563">
                  <c:v>1505.7</c:v>
                </c:pt>
                <c:pt idx="4564">
                  <c:v>1503.3</c:v>
                </c:pt>
                <c:pt idx="4565">
                  <c:v>1519.4</c:v>
                </c:pt>
                <c:pt idx="4566">
                  <c:v>1524.8</c:v>
                </c:pt>
                <c:pt idx="4567">
                  <c:v>1524.8</c:v>
                </c:pt>
                <c:pt idx="4568">
                  <c:v>1525.4</c:v>
                </c:pt>
                <c:pt idx="4569">
                  <c:v>1530.4</c:v>
                </c:pt>
                <c:pt idx="4570">
                  <c:v>1531.8</c:v>
                </c:pt>
                <c:pt idx="4571">
                  <c:v>1510.1</c:v>
                </c:pt>
                <c:pt idx="4572">
                  <c:v>1518.7</c:v>
                </c:pt>
                <c:pt idx="4573">
                  <c:v>1547.7</c:v>
                </c:pt>
                <c:pt idx="4574">
                  <c:v>1552.5</c:v>
                </c:pt>
                <c:pt idx="4575">
                  <c:v>1549.5</c:v>
                </c:pt>
                <c:pt idx="4576">
                  <c:v>1549.3</c:v>
                </c:pt>
                <c:pt idx="4577">
                  <c:v>1546.1</c:v>
                </c:pt>
                <c:pt idx="4578">
                  <c:v>1553</c:v>
                </c:pt>
                <c:pt idx="4579">
                  <c:v>1534.1</c:v>
                </c:pt>
                <c:pt idx="4580">
                  <c:v>1541.5</c:v>
                </c:pt>
                <c:pt idx="4581">
                  <c:v>1511</c:v>
                </c:pt>
                <c:pt idx="4582">
                  <c:v>1518</c:v>
                </c:pt>
                <c:pt idx="4583">
                  <c:v>1482.6</c:v>
                </c:pt>
                <c:pt idx="4584">
                  <c:v>1458.9</c:v>
                </c:pt>
                <c:pt idx="4585">
                  <c:v>1473.9</c:v>
                </c:pt>
                <c:pt idx="4586">
                  <c:v>1455.2</c:v>
                </c:pt>
                <c:pt idx="4587">
                  <c:v>1465.8</c:v>
                </c:pt>
                <c:pt idx="4588">
                  <c:v>1472.2</c:v>
                </c:pt>
                <c:pt idx="4589">
                  <c:v>1433</c:v>
                </c:pt>
                <c:pt idx="4590">
                  <c:v>1467.6</c:v>
                </c:pt>
                <c:pt idx="4591">
                  <c:v>1476.7</c:v>
                </c:pt>
                <c:pt idx="4592">
                  <c:v>1497.4</c:v>
                </c:pt>
                <c:pt idx="4593">
                  <c:v>1453</c:v>
                </c:pt>
                <c:pt idx="4594">
                  <c:v>1453.6</c:v>
                </c:pt>
                <c:pt idx="4595">
                  <c:v>1452.9</c:v>
                </c:pt>
                <c:pt idx="4596">
                  <c:v>1426.5</c:v>
                </c:pt>
                <c:pt idx="4597">
                  <c:v>1406.7</c:v>
                </c:pt>
                <c:pt idx="4598">
                  <c:v>1411.2</c:v>
                </c:pt>
                <c:pt idx="4599">
                  <c:v>1445.9</c:v>
                </c:pt>
                <c:pt idx="4600">
                  <c:v>1445.5</c:v>
                </c:pt>
                <c:pt idx="4601">
                  <c:v>1447.1</c:v>
                </c:pt>
                <c:pt idx="4602">
                  <c:v>1464</c:v>
                </c:pt>
                <c:pt idx="4603">
                  <c:v>1462.5</c:v>
                </c:pt>
                <c:pt idx="4604">
                  <c:v>1479.3</c:v>
                </c:pt>
                <c:pt idx="4605">
                  <c:v>1466.7</c:v>
                </c:pt>
                <c:pt idx="4606">
                  <c:v>1432.3</c:v>
                </c:pt>
                <c:pt idx="4607">
                  <c:v>1463.7</c:v>
                </c:pt>
                <c:pt idx="4608">
                  <c:v>1457.6</c:v>
                </c:pt>
                <c:pt idx="4609">
                  <c:v>1473.9</c:v>
                </c:pt>
                <c:pt idx="4610">
                  <c:v>1473.9</c:v>
                </c:pt>
                <c:pt idx="4611">
                  <c:v>1489.4</c:v>
                </c:pt>
                <c:pt idx="4612">
                  <c:v>1472.2</c:v>
                </c:pt>
                <c:pt idx="4613">
                  <c:v>1478.5</c:v>
                </c:pt>
                <c:pt idx="4614">
                  <c:v>1453.5</c:v>
                </c:pt>
                <c:pt idx="4615">
                  <c:v>1451.7</c:v>
                </c:pt>
                <c:pt idx="4616">
                  <c:v>1471.4</c:v>
                </c:pt>
                <c:pt idx="4617">
                  <c:v>1471.5</c:v>
                </c:pt>
                <c:pt idx="4618">
                  <c:v>1483.9</c:v>
                </c:pt>
                <c:pt idx="4619">
                  <c:v>1484.2</c:v>
                </c:pt>
                <c:pt idx="4620">
                  <c:v>1476.6</c:v>
                </c:pt>
                <c:pt idx="4621">
                  <c:v>1519.7</c:v>
                </c:pt>
                <c:pt idx="4622">
                  <c:v>1529</c:v>
                </c:pt>
                <c:pt idx="4623">
                  <c:v>1518.7</c:v>
                </c:pt>
                <c:pt idx="4624">
                  <c:v>1525.7</c:v>
                </c:pt>
                <c:pt idx="4625">
                  <c:v>1517.7</c:v>
                </c:pt>
                <c:pt idx="4626">
                  <c:v>1517.2</c:v>
                </c:pt>
                <c:pt idx="4627">
                  <c:v>1525.4</c:v>
                </c:pt>
                <c:pt idx="4628">
                  <c:v>1531.3</c:v>
                </c:pt>
                <c:pt idx="4629">
                  <c:v>1526.7</c:v>
                </c:pt>
                <c:pt idx="4630">
                  <c:v>1547</c:v>
                </c:pt>
                <c:pt idx="4631">
                  <c:v>1546.6</c:v>
                </c:pt>
                <c:pt idx="4632">
                  <c:v>1539.5</c:v>
                </c:pt>
                <c:pt idx="4633">
                  <c:v>1542.8</c:v>
                </c:pt>
                <c:pt idx="4634">
                  <c:v>1557.5</c:v>
                </c:pt>
                <c:pt idx="4635">
                  <c:v>1552.5</c:v>
                </c:pt>
                <c:pt idx="4636">
                  <c:v>1565.1</c:v>
                </c:pt>
                <c:pt idx="4637">
                  <c:v>1562.4</c:v>
                </c:pt>
                <c:pt idx="4638">
                  <c:v>1554.4</c:v>
                </c:pt>
                <c:pt idx="4639">
                  <c:v>1561.8</c:v>
                </c:pt>
                <c:pt idx="4640">
                  <c:v>1548.7</c:v>
                </c:pt>
                <c:pt idx="4641">
                  <c:v>1538.5</c:v>
                </c:pt>
                <c:pt idx="4642">
                  <c:v>1541.2</c:v>
                </c:pt>
                <c:pt idx="4643">
                  <c:v>1540</c:v>
                </c:pt>
                <c:pt idx="4644">
                  <c:v>1500.6</c:v>
                </c:pt>
                <c:pt idx="4645">
                  <c:v>1506.3</c:v>
                </c:pt>
                <c:pt idx="4646">
                  <c:v>1519.5</c:v>
                </c:pt>
                <c:pt idx="4647">
                  <c:v>1515.8</c:v>
                </c:pt>
                <c:pt idx="4648">
                  <c:v>1514.4</c:v>
                </c:pt>
                <c:pt idx="4649">
                  <c:v>1535.2</c:v>
                </c:pt>
                <c:pt idx="4650">
                  <c:v>1540.9</c:v>
                </c:pt>
                <c:pt idx="4651">
                  <c:v>1531</c:v>
                </c:pt>
                <c:pt idx="4652">
                  <c:v>1549.3</c:v>
                </c:pt>
                <c:pt idx="4653">
                  <c:v>1508.4</c:v>
                </c:pt>
                <c:pt idx="4654">
                  <c:v>1509.6</c:v>
                </c:pt>
                <c:pt idx="4655">
                  <c:v>1502.1</c:v>
                </c:pt>
                <c:pt idx="4656">
                  <c:v>1520.2</c:v>
                </c:pt>
                <c:pt idx="4657">
                  <c:v>1475.6</c:v>
                </c:pt>
                <c:pt idx="4658">
                  <c:v>1474.7</c:v>
                </c:pt>
                <c:pt idx="4659">
                  <c:v>1453.7</c:v>
                </c:pt>
                <c:pt idx="4660">
                  <c:v>1439.1</c:v>
                </c:pt>
                <c:pt idx="4661">
                  <c:v>1481</c:v>
                </c:pt>
                <c:pt idx="4662">
                  <c:v>1470.5</c:v>
                </c:pt>
                <c:pt idx="4663">
                  <c:v>1451.1</c:v>
                </c:pt>
                <c:pt idx="4664">
                  <c:v>1458.7</c:v>
                </c:pt>
                <c:pt idx="4665">
                  <c:v>1433.2</c:v>
                </c:pt>
                <c:pt idx="4666">
                  <c:v>1439.7</c:v>
                </c:pt>
                <c:pt idx="4667">
                  <c:v>1416.7</c:v>
                </c:pt>
                <c:pt idx="4668">
                  <c:v>1416.7</c:v>
                </c:pt>
                <c:pt idx="4669">
                  <c:v>1440.7</c:v>
                </c:pt>
                <c:pt idx="4670">
                  <c:v>1407.2</c:v>
                </c:pt>
                <c:pt idx="4671">
                  <c:v>1428.2</c:v>
                </c:pt>
                <c:pt idx="4672">
                  <c:v>1469</c:v>
                </c:pt>
                <c:pt idx="4673">
                  <c:v>1469.7</c:v>
                </c:pt>
                <c:pt idx="4674">
                  <c:v>1481.1</c:v>
                </c:pt>
                <c:pt idx="4675">
                  <c:v>1472.4</c:v>
                </c:pt>
                <c:pt idx="4676">
                  <c:v>1462.7</c:v>
                </c:pt>
                <c:pt idx="4677">
                  <c:v>1485</c:v>
                </c:pt>
                <c:pt idx="4678">
                  <c:v>1507.3</c:v>
                </c:pt>
                <c:pt idx="4679">
                  <c:v>1504.6</c:v>
                </c:pt>
                <c:pt idx="4680">
                  <c:v>1515.9</c:v>
                </c:pt>
                <c:pt idx="4681">
                  <c:v>1477.6</c:v>
                </c:pt>
                <c:pt idx="4682">
                  <c:v>1486.5</c:v>
                </c:pt>
                <c:pt idx="4683">
                  <c:v>1488.4</c:v>
                </c:pt>
                <c:pt idx="4684">
                  <c:v>1467.9</c:v>
                </c:pt>
                <c:pt idx="4685">
                  <c:v>1445.9</c:v>
                </c:pt>
                <c:pt idx="4686">
                  <c:v>1454.9</c:v>
                </c:pt>
                <c:pt idx="4687">
                  <c:v>1453</c:v>
                </c:pt>
                <c:pt idx="4688">
                  <c:v>1460.1</c:v>
                </c:pt>
                <c:pt idx="4689">
                  <c:v>1484.4</c:v>
                </c:pt>
                <c:pt idx="4690">
                  <c:v>1496.4</c:v>
                </c:pt>
                <c:pt idx="4691">
                  <c:v>1496.4</c:v>
                </c:pt>
                <c:pt idx="4692">
                  <c:v>1497.6</c:v>
                </c:pt>
                <c:pt idx="4693">
                  <c:v>1476.3</c:v>
                </c:pt>
                <c:pt idx="4694">
                  <c:v>1478.4</c:v>
                </c:pt>
                <c:pt idx="4695">
                  <c:v>1468.3</c:v>
                </c:pt>
                <c:pt idx="4696">
                  <c:v>1468.3</c:v>
                </c:pt>
                <c:pt idx="4697">
                  <c:v>1447.1</c:v>
                </c:pt>
                <c:pt idx="4698">
                  <c:v>1447.1</c:v>
                </c:pt>
                <c:pt idx="4699">
                  <c:v>1411.6</c:v>
                </c:pt>
                <c:pt idx="4700">
                  <c:v>1416.1</c:v>
                </c:pt>
                <c:pt idx="4701">
                  <c:v>1390.1</c:v>
                </c:pt>
                <c:pt idx="4702">
                  <c:v>1409.1</c:v>
                </c:pt>
                <c:pt idx="4703">
                  <c:v>1420.3</c:v>
                </c:pt>
                <c:pt idx="4704">
                  <c:v>1401</c:v>
                </c:pt>
                <c:pt idx="4705">
                  <c:v>1416.2</c:v>
                </c:pt>
                <c:pt idx="4706">
                  <c:v>1380.9</c:v>
                </c:pt>
                <c:pt idx="4707">
                  <c:v>1373.2</c:v>
                </c:pt>
                <c:pt idx="4708">
                  <c:v>1333.2</c:v>
                </c:pt>
                <c:pt idx="4709">
                  <c:v>1325.1</c:v>
                </c:pt>
                <c:pt idx="4710">
                  <c:v>1325.1</c:v>
                </c:pt>
                <c:pt idx="4711">
                  <c:v>1310.5</c:v>
                </c:pt>
                <c:pt idx="4712">
                  <c:v>1338.6</c:v>
                </c:pt>
                <c:pt idx="4713">
                  <c:v>1352</c:v>
                </c:pt>
                <c:pt idx="4714">
                  <c:v>1330.6</c:v>
                </c:pt>
                <c:pt idx="4715">
                  <c:v>1353.9</c:v>
                </c:pt>
                <c:pt idx="4716">
                  <c:v>1362.3</c:v>
                </c:pt>
                <c:pt idx="4717">
                  <c:v>1355.8</c:v>
                </c:pt>
                <c:pt idx="4718">
                  <c:v>1378.5</c:v>
                </c:pt>
                <c:pt idx="4719">
                  <c:v>1395.4</c:v>
                </c:pt>
                <c:pt idx="4720">
                  <c:v>1380.8</c:v>
                </c:pt>
                <c:pt idx="4721">
                  <c:v>1336.6</c:v>
                </c:pt>
                <c:pt idx="4722">
                  <c:v>1326.4</c:v>
                </c:pt>
                <c:pt idx="4723">
                  <c:v>1336.9</c:v>
                </c:pt>
                <c:pt idx="4724">
                  <c:v>1331.2</c:v>
                </c:pt>
                <c:pt idx="4725">
                  <c:v>1339.1</c:v>
                </c:pt>
                <c:pt idx="4726">
                  <c:v>1348.8</c:v>
                </c:pt>
                <c:pt idx="4727">
                  <c:v>1367.2</c:v>
                </c:pt>
                <c:pt idx="4728">
                  <c:v>1348.8</c:v>
                </c:pt>
                <c:pt idx="4729">
                  <c:v>1349.9</c:v>
                </c:pt>
                <c:pt idx="4730">
                  <c:v>1349.9</c:v>
                </c:pt>
                <c:pt idx="4731">
                  <c:v>1348.7</c:v>
                </c:pt>
                <c:pt idx="4732">
                  <c:v>1360</c:v>
                </c:pt>
                <c:pt idx="4733">
                  <c:v>1342.5</c:v>
                </c:pt>
                <c:pt idx="4734">
                  <c:v>1353.1</c:v>
                </c:pt>
                <c:pt idx="4735">
                  <c:v>1371.8</c:v>
                </c:pt>
                <c:pt idx="4736">
                  <c:v>1381.2</c:v>
                </c:pt>
                <c:pt idx="4737">
                  <c:v>1380</c:v>
                </c:pt>
                <c:pt idx="4738">
                  <c:v>1367.6</c:v>
                </c:pt>
                <c:pt idx="4739">
                  <c:v>1330.6</c:v>
                </c:pt>
                <c:pt idx="4740">
                  <c:v>1331.3</c:v>
                </c:pt>
                <c:pt idx="4741">
                  <c:v>1326.7</c:v>
                </c:pt>
                <c:pt idx="4742">
                  <c:v>1333.7</c:v>
                </c:pt>
                <c:pt idx="4743">
                  <c:v>1304.3</c:v>
                </c:pt>
                <c:pt idx="4744">
                  <c:v>1293.3</c:v>
                </c:pt>
                <c:pt idx="4745">
                  <c:v>1273.3</c:v>
                </c:pt>
                <c:pt idx="4746">
                  <c:v>1320.6</c:v>
                </c:pt>
                <c:pt idx="4747">
                  <c:v>1308.7</c:v>
                </c:pt>
                <c:pt idx="4748">
                  <c:v>1315.4</c:v>
                </c:pt>
                <c:pt idx="4749">
                  <c:v>1288.0999999999999</c:v>
                </c:pt>
                <c:pt idx="4750">
                  <c:v>1276.5999999999999</c:v>
                </c:pt>
                <c:pt idx="4751">
                  <c:v>1330.7</c:v>
                </c:pt>
                <c:pt idx="4752">
                  <c:v>1298.4000000000001</c:v>
                </c:pt>
                <c:pt idx="4753">
                  <c:v>1329.5</c:v>
                </c:pt>
                <c:pt idx="4754">
                  <c:v>1329.5</c:v>
                </c:pt>
                <c:pt idx="4755">
                  <c:v>1349.8</c:v>
                </c:pt>
                <c:pt idx="4756">
                  <c:v>1352.9</c:v>
                </c:pt>
                <c:pt idx="4757">
                  <c:v>1341.1</c:v>
                </c:pt>
                <c:pt idx="4758">
                  <c:v>1325.7</c:v>
                </c:pt>
                <c:pt idx="4759">
                  <c:v>1315.2</c:v>
                </c:pt>
                <c:pt idx="4760">
                  <c:v>1322.7</c:v>
                </c:pt>
                <c:pt idx="4761">
                  <c:v>1370.1</c:v>
                </c:pt>
                <c:pt idx="4762">
                  <c:v>1367.5</c:v>
                </c:pt>
                <c:pt idx="4763">
                  <c:v>1369.3</c:v>
                </c:pt>
                <c:pt idx="4764">
                  <c:v>1370.4</c:v>
                </c:pt>
                <c:pt idx="4765">
                  <c:v>1372.5</c:v>
                </c:pt>
                <c:pt idx="4766">
                  <c:v>1365.5</c:v>
                </c:pt>
                <c:pt idx="4767">
                  <c:v>1354.4</c:v>
                </c:pt>
                <c:pt idx="4768">
                  <c:v>1360.5</c:v>
                </c:pt>
                <c:pt idx="4769">
                  <c:v>1332.8</c:v>
                </c:pt>
                <c:pt idx="4770">
                  <c:v>1328.3</c:v>
                </c:pt>
                <c:pt idx="4771">
                  <c:v>1334.4</c:v>
                </c:pt>
                <c:pt idx="4772">
                  <c:v>1364.7</c:v>
                </c:pt>
                <c:pt idx="4773">
                  <c:v>1365.5</c:v>
                </c:pt>
                <c:pt idx="4774">
                  <c:v>1390.3</c:v>
                </c:pt>
                <c:pt idx="4775">
                  <c:v>1388.1</c:v>
                </c:pt>
                <c:pt idx="4776">
                  <c:v>1375.9</c:v>
                </c:pt>
                <c:pt idx="4777">
                  <c:v>1379.9</c:v>
                </c:pt>
                <c:pt idx="4778">
                  <c:v>1388.8</c:v>
                </c:pt>
                <c:pt idx="4779">
                  <c:v>1397.8</c:v>
                </c:pt>
                <c:pt idx="4780">
                  <c:v>1396.3</c:v>
                </c:pt>
                <c:pt idx="4781">
                  <c:v>1390.9</c:v>
                </c:pt>
                <c:pt idx="4782">
                  <c:v>1385.5</c:v>
                </c:pt>
                <c:pt idx="4783">
                  <c:v>1409.3</c:v>
                </c:pt>
                <c:pt idx="4784">
                  <c:v>1413.9</c:v>
                </c:pt>
                <c:pt idx="4785">
                  <c:v>1407.4</c:v>
                </c:pt>
                <c:pt idx="4786">
                  <c:v>1418.2</c:v>
                </c:pt>
                <c:pt idx="4787">
                  <c:v>1392.5</c:v>
                </c:pt>
                <c:pt idx="4788">
                  <c:v>1397.6</c:v>
                </c:pt>
                <c:pt idx="4789">
                  <c:v>1388.2</c:v>
                </c:pt>
                <c:pt idx="4790">
                  <c:v>1403.5</c:v>
                </c:pt>
                <c:pt idx="4791">
                  <c:v>1403</c:v>
                </c:pt>
                <c:pt idx="4792">
                  <c:v>1408.6</c:v>
                </c:pt>
                <c:pt idx="4793">
                  <c:v>1423.5</c:v>
                </c:pt>
                <c:pt idx="4794">
                  <c:v>1425.3</c:v>
                </c:pt>
                <c:pt idx="4795">
                  <c:v>1426.6</c:v>
                </c:pt>
                <c:pt idx="4796">
                  <c:v>1413.4</c:v>
                </c:pt>
                <c:pt idx="4797">
                  <c:v>1390.7</c:v>
                </c:pt>
                <c:pt idx="4798">
                  <c:v>1394.3</c:v>
                </c:pt>
                <c:pt idx="4799">
                  <c:v>1375.9</c:v>
                </c:pt>
                <c:pt idx="4800">
                  <c:v>1375.9</c:v>
                </c:pt>
                <c:pt idx="4801">
                  <c:v>1385.3</c:v>
                </c:pt>
                <c:pt idx="4802">
                  <c:v>1390.8</c:v>
                </c:pt>
                <c:pt idx="4803">
                  <c:v>1398.2</c:v>
                </c:pt>
                <c:pt idx="4804">
                  <c:v>1400.3</c:v>
                </c:pt>
                <c:pt idx="4805">
                  <c:v>1385.6</c:v>
                </c:pt>
                <c:pt idx="4806">
                  <c:v>1377.6</c:v>
                </c:pt>
                <c:pt idx="4807">
                  <c:v>1377.2</c:v>
                </c:pt>
                <c:pt idx="4808">
                  <c:v>1404</c:v>
                </c:pt>
                <c:pt idx="4809">
                  <c:v>1360.6</c:v>
                </c:pt>
                <c:pt idx="4810">
                  <c:v>1361.7</c:v>
                </c:pt>
                <c:pt idx="4811">
                  <c:v>1358.4</c:v>
                </c:pt>
                <c:pt idx="4812">
                  <c:v>1335.4</c:v>
                </c:pt>
                <c:pt idx="4813">
                  <c:v>1339.8</c:v>
                </c:pt>
                <c:pt idx="4814">
                  <c:v>1360</c:v>
                </c:pt>
                <c:pt idx="4815">
                  <c:v>1360.1</c:v>
                </c:pt>
                <c:pt idx="4816">
                  <c:v>1350.9</c:v>
                </c:pt>
                <c:pt idx="4817">
                  <c:v>1337.8</c:v>
                </c:pt>
                <c:pt idx="4818">
                  <c:v>1342.8</c:v>
                </c:pt>
                <c:pt idx="4819">
                  <c:v>1317.9</c:v>
                </c:pt>
                <c:pt idx="4820">
                  <c:v>1318</c:v>
                </c:pt>
                <c:pt idx="4821">
                  <c:v>1314.2</c:v>
                </c:pt>
                <c:pt idx="4822">
                  <c:v>1321.9</c:v>
                </c:pt>
                <c:pt idx="4823">
                  <c:v>1283.0999999999999</c:v>
                </c:pt>
                <c:pt idx="4824">
                  <c:v>1278.3</c:v>
                </c:pt>
                <c:pt idx="4825">
                  <c:v>1280</c:v>
                </c:pt>
                <c:pt idx="4826">
                  <c:v>1284.9000000000001</c:v>
                </c:pt>
                <c:pt idx="4827">
                  <c:v>1261.5</c:v>
                </c:pt>
                <c:pt idx="4828">
                  <c:v>1262.9000000000001</c:v>
                </c:pt>
                <c:pt idx="4829">
                  <c:v>1262.9000000000001</c:v>
                </c:pt>
                <c:pt idx="4830">
                  <c:v>1252.3</c:v>
                </c:pt>
                <c:pt idx="4831">
                  <c:v>1273.7</c:v>
                </c:pt>
                <c:pt idx="4832">
                  <c:v>1244.5999999999999</c:v>
                </c:pt>
                <c:pt idx="4833">
                  <c:v>1253.3</c:v>
                </c:pt>
                <c:pt idx="4834">
                  <c:v>1239.4000000000001</c:v>
                </c:pt>
                <c:pt idx="4835">
                  <c:v>1228.3</c:v>
                </c:pt>
                <c:pt idx="4836">
                  <c:v>1214.9000000000001</c:v>
                </c:pt>
                <c:pt idx="4837">
                  <c:v>1245.3</c:v>
                </c:pt>
                <c:pt idx="4838">
                  <c:v>1260.3</c:v>
                </c:pt>
                <c:pt idx="4839">
                  <c:v>1260.5999999999999</c:v>
                </c:pt>
                <c:pt idx="4840">
                  <c:v>1260</c:v>
                </c:pt>
                <c:pt idx="4841">
                  <c:v>1277</c:v>
                </c:pt>
                <c:pt idx="4842">
                  <c:v>1282.0999999999999</c:v>
                </c:pt>
                <c:pt idx="4843">
                  <c:v>1252.5</c:v>
                </c:pt>
                <c:pt idx="4844">
                  <c:v>1257.7</c:v>
                </c:pt>
                <c:pt idx="4845">
                  <c:v>1234.3</c:v>
                </c:pt>
                <c:pt idx="4846">
                  <c:v>1263.2</c:v>
                </c:pt>
                <c:pt idx="4847">
                  <c:v>1284.2</c:v>
                </c:pt>
                <c:pt idx="4848">
                  <c:v>1267.3</c:v>
                </c:pt>
                <c:pt idx="4849">
                  <c:v>1260.3</c:v>
                </c:pt>
                <c:pt idx="4850">
                  <c:v>1249</c:v>
                </c:pt>
                <c:pt idx="4851">
                  <c:v>1284.8</c:v>
                </c:pt>
                <c:pt idx="4852">
                  <c:v>1289.0999999999999</c:v>
                </c:pt>
                <c:pt idx="4853">
                  <c:v>1266</c:v>
                </c:pt>
                <c:pt idx="4854">
                  <c:v>1296.3</c:v>
                </c:pt>
                <c:pt idx="4855">
                  <c:v>1305.3</c:v>
                </c:pt>
                <c:pt idx="4856">
                  <c:v>1289.5</c:v>
                </c:pt>
                <c:pt idx="4857">
                  <c:v>1285.8</c:v>
                </c:pt>
                <c:pt idx="4858">
                  <c:v>1292.9000000000001</c:v>
                </c:pt>
                <c:pt idx="4859">
                  <c:v>1298.2</c:v>
                </c:pt>
                <c:pt idx="4860">
                  <c:v>1278.5999999999999</c:v>
                </c:pt>
                <c:pt idx="4861">
                  <c:v>1266.5999999999999</c:v>
                </c:pt>
                <c:pt idx="4862">
                  <c:v>1274.5</c:v>
                </c:pt>
                <c:pt idx="4863">
                  <c:v>1277.7</c:v>
                </c:pt>
                <c:pt idx="4864">
                  <c:v>1292.2</c:v>
                </c:pt>
                <c:pt idx="4865">
                  <c:v>1266.8</c:v>
                </c:pt>
                <c:pt idx="4866">
                  <c:v>1271.5</c:v>
                </c:pt>
                <c:pt idx="4867">
                  <c:v>1281.5999999999999</c:v>
                </c:pt>
                <c:pt idx="4868">
                  <c:v>1300.5999999999999</c:v>
                </c:pt>
                <c:pt idx="4869">
                  <c:v>1282.8</c:v>
                </c:pt>
                <c:pt idx="4870">
                  <c:v>1282.8</c:v>
                </c:pt>
                <c:pt idx="4871">
                  <c:v>1277.5</c:v>
                </c:pt>
                <c:pt idx="4872">
                  <c:v>1274.9000000000001</c:v>
                </c:pt>
                <c:pt idx="4873">
                  <c:v>1236.8</c:v>
                </c:pt>
                <c:pt idx="4874">
                  <c:v>1242.3</c:v>
                </c:pt>
                <c:pt idx="4875">
                  <c:v>1267.7</c:v>
                </c:pt>
                <c:pt idx="4876">
                  <c:v>1224.5</c:v>
                </c:pt>
                <c:pt idx="4877">
                  <c:v>1232</c:v>
                </c:pt>
                <c:pt idx="4878">
                  <c:v>1249</c:v>
                </c:pt>
                <c:pt idx="4879">
                  <c:v>1251.7</c:v>
                </c:pt>
                <c:pt idx="4880">
                  <c:v>1192.7</c:v>
                </c:pt>
                <c:pt idx="4881">
                  <c:v>1213.5</c:v>
                </c:pt>
                <c:pt idx="4882">
                  <c:v>1156.3</c:v>
                </c:pt>
                <c:pt idx="4883">
                  <c:v>1206.5</c:v>
                </c:pt>
                <c:pt idx="4884">
                  <c:v>1255</c:v>
                </c:pt>
                <c:pt idx="4885">
                  <c:v>1207</c:v>
                </c:pt>
                <c:pt idx="4886">
                  <c:v>1188.2</c:v>
                </c:pt>
                <c:pt idx="4887">
                  <c:v>1185.8</c:v>
                </c:pt>
                <c:pt idx="4888">
                  <c:v>1209.0999999999999</c:v>
                </c:pt>
                <c:pt idx="4889">
                  <c:v>1213</c:v>
                </c:pt>
                <c:pt idx="4890">
                  <c:v>1106.3</c:v>
                </c:pt>
                <c:pt idx="4891">
                  <c:v>1166.3</c:v>
                </c:pt>
                <c:pt idx="4892">
                  <c:v>1161</c:v>
                </c:pt>
                <c:pt idx="4893">
                  <c:v>1114.2</c:v>
                </c:pt>
                <c:pt idx="4894">
                  <c:v>1099.2</c:v>
                </c:pt>
                <c:pt idx="4895">
                  <c:v>1056.8</c:v>
                </c:pt>
                <c:pt idx="4896">
                  <c:v>996.2</c:v>
                </c:pt>
                <c:pt idx="4897">
                  <c:v>984.9</c:v>
                </c:pt>
                <c:pt idx="4898">
                  <c:v>909.9</c:v>
                </c:pt>
                <c:pt idx="4899">
                  <c:v>899.2</c:v>
                </c:pt>
                <c:pt idx="4900">
                  <c:v>1003.3</c:v>
                </c:pt>
                <c:pt idx="4901">
                  <c:v>998</c:v>
                </c:pt>
                <c:pt idx="4902">
                  <c:v>907.8</c:v>
                </c:pt>
                <c:pt idx="4903">
                  <c:v>946.4</c:v>
                </c:pt>
                <c:pt idx="4904">
                  <c:v>940.5</c:v>
                </c:pt>
                <c:pt idx="4905">
                  <c:v>985.4</c:v>
                </c:pt>
                <c:pt idx="4906">
                  <c:v>955</c:v>
                </c:pt>
                <c:pt idx="4907">
                  <c:v>896.7</c:v>
                </c:pt>
                <c:pt idx="4908">
                  <c:v>908.1</c:v>
                </c:pt>
                <c:pt idx="4909">
                  <c:v>876.7</c:v>
                </c:pt>
                <c:pt idx="4910">
                  <c:v>848.9</c:v>
                </c:pt>
                <c:pt idx="4911">
                  <c:v>940.5</c:v>
                </c:pt>
                <c:pt idx="4912">
                  <c:v>930</c:v>
                </c:pt>
                <c:pt idx="4913">
                  <c:v>954</c:v>
                </c:pt>
                <c:pt idx="4914">
                  <c:v>968.7</c:v>
                </c:pt>
                <c:pt idx="4915">
                  <c:v>966.3</c:v>
                </c:pt>
                <c:pt idx="4916">
                  <c:v>1005.7</c:v>
                </c:pt>
                <c:pt idx="4917">
                  <c:v>952.7</c:v>
                </c:pt>
                <c:pt idx="4918">
                  <c:v>904.8</c:v>
                </c:pt>
                <c:pt idx="4919">
                  <c:v>930.9</c:v>
                </c:pt>
                <c:pt idx="4920">
                  <c:v>919.2</c:v>
                </c:pt>
                <c:pt idx="4921">
                  <c:v>898.9</c:v>
                </c:pt>
                <c:pt idx="4922">
                  <c:v>852.3</c:v>
                </c:pt>
                <c:pt idx="4923">
                  <c:v>911.2</c:v>
                </c:pt>
                <c:pt idx="4924">
                  <c:v>873.2</c:v>
                </c:pt>
                <c:pt idx="4925">
                  <c:v>850.7</c:v>
                </c:pt>
                <c:pt idx="4926">
                  <c:v>859.1</c:v>
                </c:pt>
                <c:pt idx="4927">
                  <c:v>806.5</c:v>
                </c:pt>
                <c:pt idx="4928">
                  <c:v>752.4</c:v>
                </c:pt>
                <c:pt idx="4929">
                  <c:v>800</c:v>
                </c:pt>
                <c:pt idx="4930">
                  <c:v>851.8</c:v>
                </c:pt>
                <c:pt idx="4931">
                  <c:v>857.3</c:v>
                </c:pt>
                <c:pt idx="4932">
                  <c:v>887.6</c:v>
                </c:pt>
                <c:pt idx="4933">
                  <c:v>887.6</c:v>
                </c:pt>
                <c:pt idx="4934">
                  <c:v>896.2</c:v>
                </c:pt>
                <c:pt idx="4935">
                  <c:v>816.2</c:v>
                </c:pt>
                <c:pt idx="4936">
                  <c:v>848.8</c:v>
                </c:pt>
                <c:pt idx="4937">
                  <c:v>870.7</c:v>
                </c:pt>
                <c:pt idx="4938">
                  <c:v>845.2</c:v>
                </c:pt>
                <c:pt idx="4939">
                  <c:v>876</c:v>
                </c:pt>
                <c:pt idx="4940">
                  <c:v>909.7</c:v>
                </c:pt>
                <c:pt idx="4941">
                  <c:v>888.6</c:v>
                </c:pt>
                <c:pt idx="4942">
                  <c:v>899.2</c:v>
                </c:pt>
                <c:pt idx="4943">
                  <c:v>873.5</c:v>
                </c:pt>
                <c:pt idx="4944">
                  <c:v>879.7</c:v>
                </c:pt>
                <c:pt idx="4945">
                  <c:v>868.5</c:v>
                </c:pt>
                <c:pt idx="4946">
                  <c:v>913.1</c:v>
                </c:pt>
                <c:pt idx="4947">
                  <c:v>904.4</c:v>
                </c:pt>
                <c:pt idx="4948">
                  <c:v>885.2</c:v>
                </c:pt>
                <c:pt idx="4949">
                  <c:v>887.8</c:v>
                </c:pt>
                <c:pt idx="4950">
                  <c:v>871.6</c:v>
                </c:pt>
                <c:pt idx="4951">
                  <c:v>863.1</c:v>
                </c:pt>
                <c:pt idx="4952">
                  <c:v>868.1</c:v>
                </c:pt>
                <c:pt idx="4953">
                  <c:v>868.1</c:v>
                </c:pt>
                <c:pt idx="4954">
                  <c:v>872.8</c:v>
                </c:pt>
                <c:pt idx="4955">
                  <c:v>869.4</c:v>
                </c:pt>
                <c:pt idx="4956">
                  <c:v>890.6</c:v>
                </c:pt>
                <c:pt idx="4957">
                  <c:v>903.2</c:v>
                </c:pt>
                <c:pt idx="4958">
                  <c:v>903.2</c:v>
                </c:pt>
                <c:pt idx="4959">
                  <c:v>931.8</c:v>
                </c:pt>
                <c:pt idx="4960">
                  <c:v>927.4</c:v>
                </c:pt>
                <c:pt idx="4961">
                  <c:v>934.7</c:v>
                </c:pt>
                <c:pt idx="4962">
                  <c:v>906.6</c:v>
                </c:pt>
                <c:pt idx="4963">
                  <c:v>909.7</c:v>
                </c:pt>
                <c:pt idx="4964">
                  <c:v>890.3</c:v>
                </c:pt>
                <c:pt idx="4965">
                  <c:v>870.2</c:v>
                </c:pt>
                <c:pt idx="4966">
                  <c:v>871.7</c:v>
                </c:pt>
                <c:pt idx="4967">
                  <c:v>842.6</c:v>
                </c:pt>
                <c:pt idx="4968">
                  <c:v>843.7</c:v>
                </c:pt>
                <c:pt idx="4969">
                  <c:v>850.1</c:v>
                </c:pt>
                <c:pt idx="4970">
                  <c:v>850.1</c:v>
                </c:pt>
                <c:pt idx="4971">
                  <c:v>805.2</c:v>
                </c:pt>
                <c:pt idx="4972">
                  <c:v>840.2</c:v>
                </c:pt>
                <c:pt idx="4973">
                  <c:v>827.5</c:v>
                </c:pt>
                <c:pt idx="4974">
                  <c:v>831.9</c:v>
                </c:pt>
                <c:pt idx="4975">
                  <c:v>836.5</c:v>
                </c:pt>
                <c:pt idx="4976">
                  <c:v>845.7</c:v>
                </c:pt>
                <c:pt idx="4977">
                  <c:v>874</c:v>
                </c:pt>
                <c:pt idx="4978">
                  <c:v>845.1</c:v>
                </c:pt>
                <c:pt idx="4979">
                  <c:v>825.8</c:v>
                </c:pt>
                <c:pt idx="4980">
                  <c:v>825.4</c:v>
                </c:pt>
                <c:pt idx="4981">
                  <c:v>838.5</c:v>
                </c:pt>
                <c:pt idx="4982">
                  <c:v>832.2</c:v>
                </c:pt>
                <c:pt idx="4983">
                  <c:v>845.8</c:v>
                </c:pt>
                <c:pt idx="4984">
                  <c:v>868.6</c:v>
                </c:pt>
                <c:pt idx="4985">
                  <c:v>869.8</c:v>
                </c:pt>
                <c:pt idx="4986">
                  <c:v>827.1</c:v>
                </c:pt>
                <c:pt idx="4987">
                  <c:v>833.7</c:v>
                </c:pt>
                <c:pt idx="4988">
                  <c:v>835.1</c:v>
                </c:pt>
                <c:pt idx="4989">
                  <c:v>826.8</c:v>
                </c:pt>
                <c:pt idx="4990">
                  <c:v>826.8</c:v>
                </c:pt>
                <c:pt idx="4991">
                  <c:v>789.1</c:v>
                </c:pt>
                <c:pt idx="4992">
                  <c:v>788.4</c:v>
                </c:pt>
                <c:pt idx="4993">
                  <c:v>778.9</c:v>
                </c:pt>
                <c:pt idx="4994">
                  <c:v>770</c:v>
                </c:pt>
                <c:pt idx="4995">
                  <c:v>743.3</c:v>
                </c:pt>
                <c:pt idx="4996">
                  <c:v>773.1</c:v>
                </c:pt>
                <c:pt idx="4997">
                  <c:v>764.9</c:v>
                </c:pt>
                <c:pt idx="4998">
                  <c:v>752.8</c:v>
                </c:pt>
                <c:pt idx="4999">
                  <c:v>735</c:v>
                </c:pt>
                <c:pt idx="5000">
                  <c:v>700.8</c:v>
                </c:pt>
                <c:pt idx="5001">
                  <c:v>696.3</c:v>
                </c:pt>
                <c:pt idx="5002">
                  <c:v>712.8</c:v>
                </c:pt>
                <c:pt idx="5003">
                  <c:v>682.5</c:v>
                </c:pt>
                <c:pt idx="5004">
                  <c:v>683.3</c:v>
                </c:pt>
                <c:pt idx="5005">
                  <c:v>676.5</c:v>
                </c:pt>
                <c:pt idx="5006">
                  <c:v>719.6</c:v>
                </c:pt>
                <c:pt idx="5007">
                  <c:v>721.3</c:v>
                </c:pt>
                <c:pt idx="5008">
                  <c:v>750.7</c:v>
                </c:pt>
                <c:pt idx="5009">
                  <c:v>756.5</c:v>
                </c:pt>
                <c:pt idx="5010">
                  <c:v>753.8</c:v>
                </c:pt>
                <c:pt idx="5011">
                  <c:v>778.1</c:v>
                </c:pt>
                <c:pt idx="5012">
                  <c:v>794.3</c:v>
                </c:pt>
                <c:pt idx="5013">
                  <c:v>784</c:v>
                </c:pt>
                <c:pt idx="5014">
                  <c:v>768.5</c:v>
                </c:pt>
                <c:pt idx="5015">
                  <c:v>822.9</c:v>
                </c:pt>
                <c:pt idx="5016">
                  <c:v>806.1</c:v>
                </c:pt>
                <c:pt idx="5017">
                  <c:v>813.8</c:v>
                </c:pt>
                <c:pt idx="5018">
                  <c:v>832.8</c:v>
                </c:pt>
                <c:pt idx="5019">
                  <c:v>815.9</c:v>
                </c:pt>
                <c:pt idx="5020">
                  <c:v>787.5</c:v>
                </c:pt>
                <c:pt idx="5021">
                  <c:v>797.8</c:v>
                </c:pt>
                <c:pt idx="5022">
                  <c:v>811</c:v>
                </c:pt>
                <c:pt idx="5023">
                  <c:v>834.3</c:v>
                </c:pt>
                <c:pt idx="5024">
                  <c:v>842.5</c:v>
                </c:pt>
                <c:pt idx="5025">
                  <c:v>835.4</c:v>
                </c:pt>
                <c:pt idx="5026">
                  <c:v>815.5</c:v>
                </c:pt>
                <c:pt idx="5027">
                  <c:v>825.1</c:v>
                </c:pt>
                <c:pt idx="5028">
                  <c:v>856.5</c:v>
                </c:pt>
                <c:pt idx="5029">
                  <c:v>856.5</c:v>
                </c:pt>
                <c:pt idx="5030">
                  <c:v>858.7</c:v>
                </c:pt>
                <c:pt idx="5031">
                  <c:v>841.5</c:v>
                </c:pt>
                <c:pt idx="5032">
                  <c:v>852</c:v>
                </c:pt>
                <c:pt idx="5033">
                  <c:v>865.3</c:v>
                </c:pt>
                <c:pt idx="5034">
                  <c:v>869.6</c:v>
                </c:pt>
                <c:pt idx="5035">
                  <c:v>832.3</c:v>
                </c:pt>
                <c:pt idx="5036">
                  <c:v>850</c:v>
                </c:pt>
                <c:pt idx="5037">
                  <c:v>843.5</c:v>
                </c:pt>
                <c:pt idx="5038">
                  <c:v>851.9</c:v>
                </c:pt>
                <c:pt idx="5039">
                  <c:v>866.2</c:v>
                </c:pt>
                <c:pt idx="5040">
                  <c:v>857.5</c:v>
                </c:pt>
                <c:pt idx="5041">
                  <c:v>855.1</c:v>
                </c:pt>
                <c:pt idx="5042">
                  <c:v>873.6</c:v>
                </c:pt>
                <c:pt idx="5043">
                  <c:v>872.8</c:v>
                </c:pt>
                <c:pt idx="5044">
                  <c:v>877.5</c:v>
                </c:pt>
                <c:pt idx="5045">
                  <c:v>907.2</c:v>
                </c:pt>
                <c:pt idx="5046">
                  <c:v>903.8</c:v>
                </c:pt>
                <c:pt idx="5047">
                  <c:v>919.5</c:v>
                </c:pt>
                <c:pt idx="5048">
                  <c:v>907.3</c:v>
                </c:pt>
                <c:pt idx="5049">
                  <c:v>929.2</c:v>
                </c:pt>
                <c:pt idx="5050">
                  <c:v>909.2</c:v>
                </c:pt>
                <c:pt idx="5051">
                  <c:v>908.3</c:v>
                </c:pt>
                <c:pt idx="5052">
                  <c:v>883.9</c:v>
                </c:pt>
                <c:pt idx="5053">
                  <c:v>893</c:v>
                </c:pt>
                <c:pt idx="5054">
                  <c:v>882.8</c:v>
                </c:pt>
                <c:pt idx="5055">
                  <c:v>909.7</c:v>
                </c:pt>
                <c:pt idx="5056">
                  <c:v>908.1</c:v>
                </c:pt>
                <c:pt idx="5057">
                  <c:v>903.4</c:v>
                </c:pt>
                <c:pt idx="5058">
                  <c:v>888.3</c:v>
                </c:pt>
                <c:pt idx="5059">
                  <c:v>887</c:v>
                </c:pt>
                <c:pt idx="5060">
                  <c:v>887</c:v>
                </c:pt>
                <c:pt idx="5061">
                  <c:v>910.3</c:v>
                </c:pt>
                <c:pt idx="5062">
                  <c:v>893</c:v>
                </c:pt>
                <c:pt idx="5063">
                  <c:v>906.8</c:v>
                </c:pt>
                <c:pt idx="5064">
                  <c:v>919.1</c:v>
                </c:pt>
                <c:pt idx="5065">
                  <c:v>942.8</c:v>
                </c:pt>
                <c:pt idx="5066">
                  <c:v>944.7</c:v>
                </c:pt>
                <c:pt idx="5067">
                  <c:v>931.7</c:v>
                </c:pt>
                <c:pt idx="5068">
                  <c:v>942.4</c:v>
                </c:pt>
                <c:pt idx="5069">
                  <c:v>940</c:v>
                </c:pt>
                <c:pt idx="5070">
                  <c:v>939.1</c:v>
                </c:pt>
                <c:pt idx="5071">
                  <c:v>942.4</c:v>
                </c:pt>
                <c:pt idx="5072">
                  <c:v>939.1</c:v>
                </c:pt>
                <c:pt idx="5073">
                  <c:v>944.8</c:v>
                </c:pt>
                <c:pt idx="5074">
                  <c:v>946.2</c:v>
                </c:pt>
                <c:pt idx="5075">
                  <c:v>923.7</c:v>
                </c:pt>
                <c:pt idx="5076">
                  <c:v>911.9</c:v>
                </c:pt>
                <c:pt idx="5077">
                  <c:v>910.7</c:v>
                </c:pt>
                <c:pt idx="5078">
                  <c:v>918.3</c:v>
                </c:pt>
                <c:pt idx="5079">
                  <c:v>921.2</c:v>
                </c:pt>
                <c:pt idx="5080">
                  <c:v>893</c:v>
                </c:pt>
                <c:pt idx="5081">
                  <c:v>895.1</c:v>
                </c:pt>
                <c:pt idx="5082">
                  <c:v>900.9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A-804E-8CE0-59469488CFCB}"/>
            </c:ext>
          </c:extLst>
        </c:ser>
        <c:ser>
          <c:idx val="1"/>
          <c:order val="1"/>
          <c:tx>
            <c:strRef>
              <c:f>'Operação Long-Short'!$E$3</c:f>
              <c:strCache>
                <c:ptCount val="1"/>
                <c:pt idx="0">
                  <c:v> Nasdaq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'Operação Long-Short'!$E$4:$E$5086</c:f>
              <c:numCache>
                <c:formatCode>_(* #,##0_);_(* \(#,##0\);_(* "-"??_);_(@_)</c:formatCode>
                <c:ptCount val="5083"/>
                <c:pt idx="0">
                  <c:v>454.8</c:v>
                </c:pt>
                <c:pt idx="1">
                  <c:v>459.3</c:v>
                </c:pt>
                <c:pt idx="2">
                  <c:v>460.9</c:v>
                </c:pt>
                <c:pt idx="3">
                  <c:v>459.3</c:v>
                </c:pt>
                <c:pt idx="4">
                  <c:v>458.2</c:v>
                </c:pt>
                <c:pt idx="5">
                  <c:v>458.7</c:v>
                </c:pt>
                <c:pt idx="6">
                  <c:v>456.7</c:v>
                </c:pt>
                <c:pt idx="7">
                  <c:v>450.7</c:v>
                </c:pt>
                <c:pt idx="8">
                  <c:v>448.8</c:v>
                </c:pt>
                <c:pt idx="9">
                  <c:v>439.7</c:v>
                </c:pt>
                <c:pt idx="10">
                  <c:v>436.6</c:v>
                </c:pt>
                <c:pt idx="11">
                  <c:v>440.1</c:v>
                </c:pt>
                <c:pt idx="12">
                  <c:v>438.6</c:v>
                </c:pt>
                <c:pt idx="13">
                  <c:v>437.5</c:v>
                </c:pt>
                <c:pt idx="14">
                  <c:v>440.8</c:v>
                </c:pt>
                <c:pt idx="15">
                  <c:v>431.9</c:v>
                </c:pt>
                <c:pt idx="16">
                  <c:v>430.4</c:v>
                </c:pt>
                <c:pt idx="17">
                  <c:v>425.6</c:v>
                </c:pt>
                <c:pt idx="18">
                  <c:v>425.2</c:v>
                </c:pt>
                <c:pt idx="19">
                  <c:v>421.3</c:v>
                </c:pt>
                <c:pt idx="20">
                  <c:v>418.1</c:v>
                </c:pt>
                <c:pt idx="21">
                  <c:v>410.7</c:v>
                </c:pt>
                <c:pt idx="22">
                  <c:v>415.8</c:v>
                </c:pt>
                <c:pt idx="23">
                  <c:v>417.7</c:v>
                </c:pt>
                <c:pt idx="24">
                  <c:v>422.2</c:v>
                </c:pt>
                <c:pt idx="25">
                  <c:v>424.7</c:v>
                </c:pt>
                <c:pt idx="26">
                  <c:v>423.9</c:v>
                </c:pt>
                <c:pt idx="27">
                  <c:v>426.7</c:v>
                </c:pt>
                <c:pt idx="28">
                  <c:v>427.3</c:v>
                </c:pt>
                <c:pt idx="29">
                  <c:v>428.8</c:v>
                </c:pt>
                <c:pt idx="30">
                  <c:v>426.3</c:v>
                </c:pt>
                <c:pt idx="31">
                  <c:v>425.7</c:v>
                </c:pt>
                <c:pt idx="32">
                  <c:v>426.5</c:v>
                </c:pt>
                <c:pt idx="33">
                  <c:v>429.6</c:v>
                </c:pt>
                <c:pt idx="34">
                  <c:v>429</c:v>
                </c:pt>
                <c:pt idx="35">
                  <c:v>429</c:v>
                </c:pt>
                <c:pt idx="36">
                  <c:v>423.8</c:v>
                </c:pt>
                <c:pt idx="37">
                  <c:v>421.5</c:v>
                </c:pt>
                <c:pt idx="38">
                  <c:v>422.7</c:v>
                </c:pt>
                <c:pt idx="39">
                  <c:v>419.5</c:v>
                </c:pt>
                <c:pt idx="40">
                  <c:v>420.9</c:v>
                </c:pt>
                <c:pt idx="41">
                  <c:v>422.6</c:v>
                </c:pt>
                <c:pt idx="42">
                  <c:v>425.8</c:v>
                </c:pt>
                <c:pt idx="43">
                  <c:v>427.2</c:v>
                </c:pt>
                <c:pt idx="44">
                  <c:v>431</c:v>
                </c:pt>
                <c:pt idx="45">
                  <c:v>430.1</c:v>
                </c:pt>
                <c:pt idx="46">
                  <c:v>432.3</c:v>
                </c:pt>
                <c:pt idx="47">
                  <c:v>432.4</c:v>
                </c:pt>
                <c:pt idx="48">
                  <c:v>436.5</c:v>
                </c:pt>
                <c:pt idx="49">
                  <c:v>436.7</c:v>
                </c:pt>
                <c:pt idx="50">
                  <c:v>436.5</c:v>
                </c:pt>
                <c:pt idx="51">
                  <c:v>434.5</c:v>
                </c:pt>
                <c:pt idx="52">
                  <c:v>436.1</c:v>
                </c:pt>
                <c:pt idx="53">
                  <c:v>438</c:v>
                </c:pt>
                <c:pt idx="54">
                  <c:v>442.1</c:v>
                </c:pt>
                <c:pt idx="55">
                  <c:v>442.9</c:v>
                </c:pt>
                <c:pt idx="56">
                  <c:v>440</c:v>
                </c:pt>
                <c:pt idx="57">
                  <c:v>439.3</c:v>
                </c:pt>
                <c:pt idx="58">
                  <c:v>434.5</c:v>
                </c:pt>
                <c:pt idx="59">
                  <c:v>437.2</c:v>
                </c:pt>
                <c:pt idx="60">
                  <c:v>438.8</c:v>
                </c:pt>
                <c:pt idx="61">
                  <c:v>439.5</c:v>
                </c:pt>
                <c:pt idx="62">
                  <c:v>436.6</c:v>
                </c:pt>
                <c:pt idx="63">
                  <c:v>435.4</c:v>
                </c:pt>
                <c:pt idx="64">
                  <c:v>435.5</c:v>
                </c:pt>
                <c:pt idx="65">
                  <c:v>433.1</c:v>
                </c:pt>
                <c:pt idx="66">
                  <c:v>437.6</c:v>
                </c:pt>
                <c:pt idx="67">
                  <c:v>435.4</c:v>
                </c:pt>
                <c:pt idx="68">
                  <c:v>433.4</c:v>
                </c:pt>
                <c:pt idx="69">
                  <c:v>430.9</c:v>
                </c:pt>
                <c:pt idx="70">
                  <c:v>430.1</c:v>
                </c:pt>
                <c:pt idx="71">
                  <c:v>431.9</c:v>
                </c:pt>
                <c:pt idx="72">
                  <c:v>433.5</c:v>
                </c:pt>
                <c:pt idx="73">
                  <c:v>436.3</c:v>
                </c:pt>
                <c:pt idx="74">
                  <c:v>436.3</c:v>
                </c:pt>
                <c:pt idx="75">
                  <c:v>436.7</c:v>
                </c:pt>
                <c:pt idx="76">
                  <c:v>435.4</c:v>
                </c:pt>
                <c:pt idx="77">
                  <c:v>431.5</c:v>
                </c:pt>
                <c:pt idx="78">
                  <c:v>429</c:v>
                </c:pt>
                <c:pt idx="79">
                  <c:v>425.7</c:v>
                </c:pt>
                <c:pt idx="80">
                  <c:v>420</c:v>
                </c:pt>
                <c:pt idx="81">
                  <c:v>419.1</c:v>
                </c:pt>
                <c:pt idx="82">
                  <c:v>420.5</c:v>
                </c:pt>
                <c:pt idx="83">
                  <c:v>421</c:v>
                </c:pt>
                <c:pt idx="84">
                  <c:v>417.9</c:v>
                </c:pt>
                <c:pt idx="85">
                  <c:v>420</c:v>
                </c:pt>
                <c:pt idx="86">
                  <c:v>421.8</c:v>
                </c:pt>
                <c:pt idx="87">
                  <c:v>423.5</c:v>
                </c:pt>
                <c:pt idx="88">
                  <c:v>425.4</c:v>
                </c:pt>
                <c:pt idx="89">
                  <c:v>428.6</c:v>
                </c:pt>
                <c:pt idx="90">
                  <c:v>431.2</c:v>
                </c:pt>
                <c:pt idx="91">
                  <c:v>431.8</c:v>
                </c:pt>
                <c:pt idx="92">
                  <c:v>431.3</c:v>
                </c:pt>
                <c:pt idx="93">
                  <c:v>433.2</c:v>
                </c:pt>
                <c:pt idx="94">
                  <c:v>438.1</c:v>
                </c:pt>
                <c:pt idx="95">
                  <c:v>441.6</c:v>
                </c:pt>
                <c:pt idx="96">
                  <c:v>442.5</c:v>
                </c:pt>
                <c:pt idx="97">
                  <c:v>442.9</c:v>
                </c:pt>
                <c:pt idx="98">
                  <c:v>445.7</c:v>
                </c:pt>
                <c:pt idx="99">
                  <c:v>448.3</c:v>
                </c:pt>
                <c:pt idx="100">
                  <c:v>452.8</c:v>
                </c:pt>
                <c:pt idx="101">
                  <c:v>453.8</c:v>
                </c:pt>
                <c:pt idx="102">
                  <c:v>456.8</c:v>
                </c:pt>
                <c:pt idx="103">
                  <c:v>458.2</c:v>
                </c:pt>
                <c:pt idx="104">
                  <c:v>453.6</c:v>
                </c:pt>
                <c:pt idx="105">
                  <c:v>453.6</c:v>
                </c:pt>
                <c:pt idx="106">
                  <c:v>457.5</c:v>
                </c:pt>
                <c:pt idx="107">
                  <c:v>458.7</c:v>
                </c:pt>
                <c:pt idx="108">
                  <c:v>458.9</c:v>
                </c:pt>
                <c:pt idx="109">
                  <c:v>462.1</c:v>
                </c:pt>
                <c:pt idx="110">
                  <c:v>465.6</c:v>
                </c:pt>
                <c:pt idx="111">
                  <c:v>464.6</c:v>
                </c:pt>
                <c:pt idx="112">
                  <c:v>464.9</c:v>
                </c:pt>
                <c:pt idx="113">
                  <c:v>464</c:v>
                </c:pt>
                <c:pt idx="114">
                  <c:v>460.8</c:v>
                </c:pt>
                <c:pt idx="115">
                  <c:v>462.7</c:v>
                </c:pt>
                <c:pt idx="116">
                  <c:v>466.5</c:v>
                </c:pt>
                <c:pt idx="117">
                  <c:v>468.8</c:v>
                </c:pt>
                <c:pt idx="118">
                  <c:v>467.1</c:v>
                </c:pt>
                <c:pt idx="119">
                  <c:v>467.5</c:v>
                </c:pt>
                <c:pt idx="120">
                  <c:v>460.7</c:v>
                </c:pt>
                <c:pt idx="121">
                  <c:v>460.5</c:v>
                </c:pt>
                <c:pt idx="122">
                  <c:v>460.8</c:v>
                </c:pt>
                <c:pt idx="123">
                  <c:v>461.2</c:v>
                </c:pt>
                <c:pt idx="124">
                  <c:v>459.3</c:v>
                </c:pt>
                <c:pt idx="125">
                  <c:v>455.6</c:v>
                </c:pt>
                <c:pt idx="126">
                  <c:v>455.3</c:v>
                </c:pt>
                <c:pt idx="127">
                  <c:v>456.8</c:v>
                </c:pt>
                <c:pt idx="128">
                  <c:v>460.3</c:v>
                </c:pt>
                <c:pt idx="129">
                  <c:v>462.2</c:v>
                </c:pt>
                <c:pt idx="130">
                  <c:v>462</c:v>
                </c:pt>
                <c:pt idx="131">
                  <c:v>461.7</c:v>
                </c:pt>
                <c:pt idx="132">
                  <c:v>461.7</c:v>
                </c:pt>
                <c:pt idx="133">
                  <c:v>459.1</c:v>
                </c:pt>
                <c:pt idx="134">
                  <c:v>460.5</c:v>
                </c:pt>
                <c:pt idx="135">
                  <c:v>461.6</c:v>
                </c:pt>
                <c:pt idx="136">
                  <c:v>460.9</c:v>
                </c:pt>
                <c:pt idx="137">
                  <c:v>463.9</c:v>
                </c:pt>
                <c:pt idx="138">
                  <c:v>467.1</c:v>
                </c:pt>
                <c:pt idx="139">
                  <c:v>468.4</c:v>
                </c:pt>
                <c:pt idx="140">
                  <c:v>469.6</c:v>
                </c:pt>
                <c:pt idx="141">
                  <c:v>464.4</c:v>
                </c:pt>
                <c:pt idx="142">
                  <c:v>460.8</c:v>
                </c:pt>
                <c:pt idx="143">
                  <c:v>458.1</c:v>
                </c:pt>
                <c:pt idx="144">
                  <c:v>455.2</c:v>
                </c:pt>
                <c:pt idx="145">
                  <c:v>444.6</c:v>
                </c:pt>
                <c:pt idx="146">
                  <c:v>442.5</c:v>
                </c:pt>
                <c:pt idx="147">
                  <c:v>445.4</c:v>
                </c:pt>
                <c:pt idx="148">
                  <c:v>445.4</c:v>
                </c:pt>
                <c:pt idx="149">
                  <c:v>442.5</c:v>
                </c:pt>
                <c:pt idx="150">
                  <c:v>439.3</c:v>
                </c:pt>
                <c:pt idx="151">
                  <c:v>438.2</c:v>
                </c:pt>
                <c:pt idx="152">
                  <c:v>435.9</c:v>
                </c:pt>
                <c:pt idx="153">
                  <c:v>428.8</c:v>
                </c:pt>
                <c:pt idx="154">
                  <c:v>417.4</c:v>
                </c:pt>
                <c:pt idx="155">
                  <c:v>400</c:v>
                </c:pt>
                <c:pt idx="156">
                  <c:v>402</c:v>
                </c:pt>
                <c:pt idx="157">
                  <c:v>407.7</c:v>
                </c:pt>
                <c:pt idx="158">
                  <c:v>412.9</c:v>
                </c:pt>
                <c:pt idx="159">
                  <c:v>408</c:v>
                </c:pt>
                <c:pt idx="160">
                  <c:v>405.2</c:v>
                </c:pt>
                <c:pt idx="161">
                  <c:v>410.3</c:v>
                </c:pt>
                <c:pt idx="162">
                  <c:v>411.4</c:v>
                </c:pt>
                <c:pt idx="163">
                  <c:v>402.2</c:v>
                </c:pt>
                <c:pt idx="164">
                  <c:v>393.4</c:v>
                </c:pt>
                <c:pt idx="165">
                  <c:v>388.5</c:v>
                </c:pt>
                <c:pt idx="166">
                  <c:v>379.6</c:v>
                </c:pt>
                <c:pt idx="167">
                  <c:v>374.8</c:v>
                </c:pt>
                <c:pt idx="168">
                  <c:v>360.2</c:v>
                </c:pt>
                <c:pt idx="169">
                  <c:v>367.3</c:v>
                </c:pt>
                <c:pt idx="170">
                  <c:v>381.2</c:v>
                </c:pt>
                <c:pt idx="171">
                  <c:v>382.8</c:v>
                </c:pt>
                <c:pt idx="172">
                  <c:v>381.7</c:v>
                </c:pt>
                <c:pt idx="173">
                  <c:v>378.6</c:v>
                </c:pt>
                <c:pt idx="174">
                  <c:v>381.2</c:v>
                </c:pt>
                <c:pt idx="175">
                  <c:v>381.2</c:v>
                </c:pt>
                <c:pt idx="176">
                  <c:v>381.6</c:v>
                </c:pt>
                <c:pt idx="177">
                  <c:v>382.4</c:v>
                </c:pt>
                <c:pt idx="178">
                  <c:v>378.7</c:v>
                </c:pt>
                <c:pt idx="179">
                  <c:v>380.3</c:v>
                </c:pt>
                <c:pt idx="180">
                  <c:v>381.7</c:v>
                </c:pt>
                <c:pt idx="181">
                  <c:v>379.4</c:v>
                </c:pt>
                <c:pt idx="182">
                  <c:v>380.3</c:v>
                </c:pt>
                <c:pt idx="183">
                  <c:v>376.1</c:v>
                </c:pt>
                <c:pt idx="184">
                  <c:v>374.4</c:v>
                </c:pt>
                <c:pt idx="185">
                  <c:v>374.1</c:v>
                </c:pt>
                <c:pt idx="186">
                  <c:v>372.2</c:v>
                </c:pt>
                <c:pt idx="187">
                  <c:v>371.6</c:v>
                </c:pt>
                <c:pt idx="188">
                  <c:v>364.4</c:v>
                </c:pt>
                <c:pt idx="189">
                  <c:v>362.2</c:v>
                </c:pt>
                <c:pt idx="190">
                  <c:v>352.1</c:v>
                </c:pt>
                <c:pt idx="191">
                  <c:v>354.7</c:v>
                </c:pt>
                <c:pt idx="192">
                  <c:v>350</c:v>
                </c:pt>
                <c:pt idx="193">
                  <c:v>341.1</c:v>
                </c:pt>
                <c:pt idx="194">
                  <c:v>344.5</c:v>
                </c:pt>
                <c:pt idx="195">
                  <c:v>354.6</c:v>
                </c:pt>
                <c:pt idx="196">
                  <c:v>356.3</c:v>
                </c:pt>
                <c:pt idx="197">
                  <c:v>351.4</c:v>
                </c:pt>
                <c:pt idx="198">
                  <c:v>349.8</c:v>
                </c:pt>
                <c:pt idx="199">
                  <c:v>347.3</c:v>
                </c:pt>
                <c:pt idx="200">
                  <c:v>348.1</c:v>
                </c:pt>
                <c:pt idx="201">
                  <c:v>339.1</c:v>
                </c:pt>
                <c:pt idx="202">
                  <c:v>333.2</c:v>
                </c:pt>
                <c:pt idx="203">
                  <c:v>325.60000000000002</c:v>
                </c:pt>
                <c:pt idx="204">
                  <c:v>327.5</c:v>
                </c:pt>
                <c:pt idx="205">
                  <c:v>329.5</c:v>
                </c:pt>
                <c:pt idx="206">
                  <c:v>325.39999999999998</c:v>
                </c:pt>
                <c:pt idx="207">
                  <c:v>326.7</c:v>
                </c:pt>
                <c:pt idx="208">
                  <c:v>334</c:v>
                </c:pt>
                <c:pt idx="209">
                  <c:v>337.3</c:v>
                </c:pt>
                <c:pt idx="210">
                  <c:v>341.1</c:v>
                </c:pt>
                <c:pt idx="211">
                  <c:v>341</c:v>
                </c:pt>
                <c:pt idx="212">
                  <c:v>340.9</c:v>
                </c:pt>
                <c:pt idx="213">
                  <c:v>339.7</c:v>
                </c:pt>
                <c:pt idx="214">
                  <c:v>334.3</c:v>
                </c:pt>
                <c:pt idx="215">
                  <c:v>330.8</c:v>
                </c:pt>
                <c:pt idx="216">
                  <c:v>329.8</c:v>
                </c:pt>
                <c:pt idx="217">
                  <c:v>329.8</c:v>
                </c:pt>
                <c:pt idx="218">
                  <c:v>330.6</c:v>
                </c:pt>
                <c:pt idx="219">
                  <c:v>336.4</c:v>
                </c:pt>
                <c:pt idx="220">
                  <c:v>340.7</c:v>
                </c:pt>
                <c:pt idx="221">
                  <c:v>340.5</c:v>
                </c:pt>
                <c:pt idx="222">
                  <c:v>336.8</c:v>
                </c:pt>
                <c:pt idx="223">
                  <c:v>336.3</c:v>
                </c:pt>
                <c:pt idx="224">
                  <c:v>341.9</c:v>
                </c:pt>
                <c:pt idx="225">
                  <c:v>351.4</c:v>
                </c:pt>
                <c:pt idx="226">
                  <c:v>352.8</c:v>
                </c:pt>
                <c:pt idx="227">
                  <c:v>356.8</c:v>
                </c:pt>
                <c:pt idx="228">
                  <c:v>354.4</c:v>
                </c:pt>
                <c:pt idx="229">
                  <c:v>350.8</c:v>
                </c:pt>
                <c:pt idx="230">
                  <c:v>352.7</c:v>
                </c:pt>
                <c:pt idx="231">
                  <c:v>348.2</c:v>
                </c:pt>
                <c:pt idx="232">
                  <c:v>348.7</c:v>
                </c:pt>
                <c:pt idx="233">
                  <c:v>348.7</c:v>
                </c:pt>
                <c:pt idx="234">
                  <c:v>349</c:v>
                </c:pt>
                <c:pt idx="235">
                  <c:v>348.8</c:v>
                </c:pt>
                <c:pt idx="236">
                  <c:v>354</c:v>
                </c:pt>
                <c:pt idx="237">
                  <c:v>355</c:v>
                </c:pt>
                <c:pt idx="238">
                  <c:v>355.7</c:v>
                </c:pt>
                <c:pt idx="239">
                  <c:v>359</c:v>
                </c:pt>
                <c:pt idx="240">
                  <c:v>361.3</c:v>
                </c:pt>
                <c:pt idx="241">
                  <c:v>364.1</c:v>
                </c:pt>
                <c:pt idx="242">
                  <c:v>370.8</c:v>
                </c:pt>
                <c:pt idx="243">
                  <c:v>372.2</c:v>
                </c:pt>
                <c:pt idx="244">
                  <c:v>371.5</c:v>
                </c:pt>
                <c:pt idx="245">
                  <c:v>371.4</c:v>
                </c:pt>
                <c:pt idx="246">
                  <c:v>367.9</c:v>
                </c:pt>
                <c:pt idx="247">
                  <c:v>370.4</c:v>
                </c:pt>
                <c:pt idx="248">
                  <c:v>371.5</c:v>
                </c:pt>
                <c:pt idx="249">
                  <c:v>368.8</c:v>
                </c:pt>
                <c:pt idx="250">
                  <c:v>365.7</c:v>
                </c:pt>
                <c:pt idx="251">
                  <c:v>370.1</c:v>
                </c:pt>
                <c:pt idx="252">
                  <c:v>371.2</c:v>
                </c:pt>
                <c:pt idx="253">
                  <c:v>372.3</c:v>
                </c:pt>
                <c:pt idx="254">
                  <c:v>373.6</c:v>
                </c:pt>
                <c:pt idx="255">
                  <c:v>372.4</c:v>
                </c:pt>
                <c:pt idx="256">
                  <c:v>372.4</c:v>
                </c:pt>
                <c:pt idx="257">
                  <c:v>372.4</c:v>
                </c:pt>
                <c:pt idx="258">
                  <c:v>371</c:v>
                </c:pt>
                <c:pt idx="259">
                  <c:v>371.2</c:v>
                </c:pt>
                <c:pt idx="260">
                  <c:v>373.8</c:v>
                </c:pt>
                <c:pt idx="261">
                  <c:v>373.8</c:v>
                </c:pt>
                <c:pt idx="262">
                  <c:v>372.1</c:v>
                </c:pt>
                <c:pt idx="263">
                  <c:v>367.5</c:v>
                </c:pt>
                <c:pt idx="264">
                  <c:v>367.2</c:v>
                </c:pt>
                <c:pt idx="265">
                  <c:v>360.2</c:v>
                </c:pt>
                <c:pt idx="266">
                  <c:v>359</c:v>
                </c:pt>
                <c:pt idx="267">
                  <c:v>357.4</c:v>
                </c:pt>
                <c:pt idx="268">
                  <c:v>361.9</c:v>
                </c:pt>
                <c:pt idx="269">
                  <c:v>361.8</c:v>
                </c:pt>
                <c:pt idx="270">
                  <c:v>355.7</c:v>
                </c:pt>
                <c:pt idx="271">
                  <c:v>357.3</c:v>
                </c:pt>
                <c:pt idx="272">
                  <c:v>365.2</c:v>
                </c:pt>
                <c:pt idx="273">
                  <c:v>375.8</c:v>
                </c:pt>
                <c:pt idx="274">
                  <c:v>376.9</c:v>
                </c:pt>
                <c:pt idx="275">
                  <c:v>379.7</c:v>
                </c:pt>
                <c:pt idx="276">
                  <c:v>379</c:v>
                </c:pt>
                <c:pt idx="277">
                  <c:v>383.9</c:v>
                </c:pt>
                <c:pt idx="278">
                  <c:v>391.3</c:v>
                </c:pt>
                <c:pt idx="279">
                  <c:v>394.2</c:v>
                </c:pt>
                <c:pt idx="280">
                  <c:v>396.8</c:v>
                </c:pt>
                <c:pt idx="281">
                  <c:v>400.6</c:v>
                </c:pt>
                <c:pt idx="282">
                  <c:v>408.5</c:v>
                </c:pt>
                <c:pt idx="283">
                  <c:v>414.2</c:v>
                </c:pt>
                <c:pt idx="284">
                  <c:v>417.6</c:v>
                </c:pt>
                <c:pt idx="285">
                  <c:v>424.8</c:v>
                </c:pt>
                <c:pt idx="286">
                  <c:v>432.2</c:v>
                </c:pt>
                <c:pt idx="287">
                  <c:v>439.2</c:v>
                </c:pt>
                <c:pt idx="288">
                  <c:v>435</c:v>
                </c:pt>
                <c:pt idx="289">
                  <c:v>436.9</c:v>
                </c:pt>
                <c:pt idx="290">
                  <c:v>444.1</c:v>
                </c:pt>
                <c:pt idx="291">
                  <c:v>443.9</c:v>
                </c:pt>
                <c:pt idx="292">
                  <c:v>447.9</c:v>
                </c:pt>
                <c:pt idx="293">
                  <c:v>444.3</c:v>
                </c:pt>
                <c:pt idx="294">
                  <c:v>448.7</c:v>
                </c:pt>
                <c:pt idx="295">
                  <c:v>448.7</c:v>
                </c:pt>
                <c:pt idx="296">
                  <c:v>450.3</c:v>
                </c:pt>
                <c:pt idx="297">
                  <c:v>446</c:v>
                </c:pt>
                <c:pt idx="298">
                  <c:v>446.3</c:v>
                </c:pt>
                <c:pt idx="299">
                  <c:v>448.9</c:v>
                </c:pt>
                <c:pt idx="300">
                  <c:v>451</c:v>
                </c:pt>
                <c:pt idx="301">
                  <c:v>447.7</c:v>
                </c:pt>
                <c:pt idx="302">
                  <c:v>450.8</c:v>
                </c:pt>
                <c:pt idx="303">
                  <c:v>453</c:v>
                </c:pt>
                <c:pt idx="304">
                  <c:v>456.7</c:v>
                </c:pt>
                <c:pt idx="305">
                  <c:v>461.1</c:v>
                </c:pt>
                <c:pt idx="306">
                  <c:v>473</c:v>
                </c:pt>
                <c:pt idx="307">
                  <c:v>473.8</c:v>
                </c:pt>
                <c:pt idx="308">
                  <c:v>475.7</c:v>
                </c:pt>
                <c:pt idx="309">
                  <c:v>475.1</c:v>
                </c:pt>
                <c:pt idx="310">
                  <c:v>467.1</c:v>
                </c:pt>
                <c:pt idx="311">
                  <c:v>461.4</c:v>
                </c:pt>
                <c:pt idx="312">
                  <c:v>468.1</c:v>
                </c:pt>
                <c:pt idx="313">
                  <c:v>467.7</c:v>
                </c:pt>
                <c:pt idx="314">
                  <c:v>466.2</c:v>
                </c:pt>
                <c:pt idx="315">
                  <c:v>466.2</c:v>
                </c:pt>
                <c:pt idx="316">
                  <c:v>462.8</c:v>
                </c:pt>
                <c:pt idx="317">
                  <c:v>466</c:v>
                </c:pt>
                <c:pt idx="318">
                  <c:v>464.6</c:v>
                </c:pt>
                <c:pt idx="319">
                  <c:v>464.1</c:v>
                </c:pt>
                <c:pt idx="320">
                  <c:v>468.4</c:v>
                </c:pt>
                <c:pt idx="321">
                  <c:v>478.5</c:v>
                </c:pt>
                <c:pt idx="322">
                  <c:v>482.3</c:v>
                </c:pt>
                <c:pt idx="323">
                  <c:v>482.3</c:v>
                </c:pt>
                <c:pt idx="324">
                  <c:v>482.3</c:v>
                </c:pt>
                <c:pt idx="325">
                  <c:v>480.8</c:v>
                </c:pt>
                <c:pt idx="326">
                  <c:v>491.2</c:v>
                </c:pt>
                <c:pt idx="327">
                  <c:v>495</c:v>
                </c:pt>
                <c:pt idx="328">
                  <c:v>497.5</c:v>
                </c:pt>
                <c:pt idx="329">
                  <c:v>495.7</c:v>
                </c:pt>
                <c:pt idx="330">
                  <c:v>495.6</c:v>
                </c:pt>
                <c:pt idx="331">
                  <c:v>492.4</c:v>
                </c:pt>
                <c:pt idx="332">
                  <c:v>490.7</c:v>
                </c:pt>
                <c:pt idx="333">
                  <c:v>499.3</c:v>
                </c:pt>
                <c:pt idx="334">
                  <c:v>501.6</c:v>
                </c:pt>
                <c:pt idx="335">
                  <c:v>500.8</c:v>
                </c:pt>
                <c:pt idx="336">
                  <c:v>506.7</c:v>
                </c:pt>
                <c:pt idx="337">
                  <c:v>511.3</c:v>
                </c:pt>
                <c:pt idx="338">
                  <c:v>506.6</c:v>
                </c:pt>
                <c:pt idx="339">
                  <c:v>501.1</c:v>
                </c:pt>
                <c:pt idx="340">
                  <c:v>494.3</c:v>
                </c:pt>
                <c:pt idx="341">
                  <c:v>496</c:v>
                </c:pt>
                <c:pt idx="342">
                  <c:v>498.4</c:v>
                </c:pt>
                <c:pt idx="343">
                  <c:v>496</c:v>
                </c:pt>
                <c:pt idx="344">
                  <c:v>494.6</c:v>
                </c:pt>
                <c:pt idx="345">
                  <c:v>487.7</c:v>
                </c:pt>
                <c:pt idx="346">
                  <c:v>484.7</c:v>
                </c:pt>
                <c:pt idx="347">
                  <c:v>487.8</c:v>
                </c:pt>
                <c:pt idx="348">
                  <c:v>491.1</c:v>
                </c:pt>
                <c:pt idx="349">
                  <c:v>492.1</c:v>
                </c:pt>
                <c:pt idx="350">
                  <c:v>491.4</c:v>
                </c:pt>
                <c:pt idx="351">
                  <c:v>491.5</c:v>
                </c:pt>
                <c:pt idx="352">
                  <c:v>492.5</c:v>
                </c:pt>
                <c:pt idx="353">
                  <c:v>497.8</c:v>
                </c:pt>
                <c:pt idx="354">
                  <c:v>493.4</c:v>
                </c:pt>
                <c:pt idx="355">
                  <c:v>493.9</c:v>
                </c:pt>
                <c:pt idx="356">
                  <c:v>488.7</c:v>
                </c:pt>
                <c:pt idx="357">
                  <c:v>478</c:v>
                </c:pt>
                <c:pt idx="358">
                  <c:v>481.7</c:v>
                </c:pt>
                <c:pt idx="359">
                  <c:v>481.3</c:v>
                </c:pt>
                <c:pt idx="360">
                  <c:v>480.1</c:v>
                </c:pt>
                <c:pt idx="361">
                  <c:v>483.6</c:v>
                </c:pt>
                <c:pt idx="362">
                  <c:v>487.2</c:v>
                </c:pt>
                <c:pt idx="363">
                  <c:v>489.6</c:v>
                </c:pt>
                <c:pt idx="364">
                  <c:v>492.6</c:v>
                </c:pt>
                <c:pt idx="365">
                  <c:v>492.6</c:v>
                </c:pt>
                <c:pt idx="366">
                  <c:v>497.1</c:v>
                </c:pt>
                <c:pt idx="367">
                  <c:v>499</c:v>
                </c:pt>
                <c:pt idx="368">
                  <c:v>503.1</c:v>
                </c:pt>
                <c:pt idx="369">
                  <c:v>506.1</c:v>
                </c:pt>
                <c:pt idx="370">
                  <c:v>507.1</c:v>
                </c:pt>
                <c:pt idx="371">
                  <c:v>507.2</c:v>
                </c:pt>
                <c:pt idx="372">
                  <c:v>505.2</c:v>
                </c:pt>
                <c:pt idx="373">
                  <c:v>502.9</c:v>
                </c:pt>
                <c:pt idx="374">
                  <c:v>498.5</c:v>
                </c:pt>
                <c:pt idx="375">
                  <c:v>495.8</c:v>
                </c:pt>
                <c:pt idx="376">
                  <c:v>496.6</c:v>
                </c:pt>
                <c:pt idx="377">
                  <c:v>491</c:v>
                </c:pt>
                <c:pt idx="378">
                  <c:v>491.1</c:v>
                </c:pt>
                <c:pt idx="379">
                  <c:v>495</c:v>
                </c:pt>
                <c:pt idx="380">
                  <c:v>494.3</c:v>
                </c:pt>
                <c:pt idx="381">
                  <c:v>491.5</c:v>
                </c:pt>
                <c:pt idx="382">
                  <c:v>485.3</c:v>
                </c:pt>
                <c:pt idx="383">
                  <c:v>485.8</c:v>
                </c:pt>
                <c:pt idx="384">
                  <c:v>485.8</c:v>
                </c:pt>
                <c:pt idx="385">
                  <c:v>475.2</c:v>
                </c:pt>
                <c:pt idx="386">
                  <c:v>473.3</c:v>
                </c:pt>
                <c:pt idx="387">
                  <c:v>473</c:v>
                </c:pt>
                <c:pt idx="388">
                  <c:v>476.2</c:v>
                </c:pt>
                <c:pt idx="389">
                  <c:v>475.9</c:v>
                </c:pt>
                <c:pt idx="390">
                  <c:v>481.3</c:v>
                </c:pt>
                <c:pt idx="391">
                  <c:v>478.7</c:v>
                </c:pt>
                <c:pt idx="392">
                  <c:v>474.3</c:v>
                </c:pt>
                <c:pt idx="393">
                  <c:v>474.3</c:v>
                </c:pt>
                <c:pt idx="394">
                  <c:v>474</c:v>
                </c:pt>
                <c:pt idx="395">
                  <c:v>479.5</c:v>
                </c:pt>
                <c:pt idx="396">
                  <c:v>483.6</c:v>
                </c:pt>
                <c:pt idx="397">
                  <c:v>487.1</c:v>
                </c:pt>
                <c:pt idx="398">
                  <c:v>488.3</c:v>
                </c:pt>
                <c:pt idx="399">
                  <c:v>492.7</c:v>
                </c:pt>
                <c:pt idx="400">
                  <c:v>496.1</c:v>
                </c:pt>
                <c:pt idx="401">
                  <c:v>493.6</c:v>
                </c:pt>
                <c:pt idx="402">
                  <c:v>493.4</c:v>
                </c:pt>
                <c:pt idx="403">
                  <c:v>496.8</c:v>
                </c:pt>
                <c:pt idx="404">
                  <c:v>497.5</c:v>
                </c:pt>
                <c:pt idx="405">
                  <c:v>494.9</c:v>
                </c:pt>
                <c:pt idx="406">
                  <c:v>489.6</c:v>
                </c:pt>
                <c:pt idx="407">
                  <c:v>487.4</c:v>
                </c:pt>
                <c:pt idx="408">
                  <c:v>490.2</c:v>
                </c:pt>
                <c:pt idx="409">
                  <c:v>492.6</c:v>
                </c:pt>
                <c:pt idx="410">
                  <c:v>493.3</c:v>
                </c:pt>
                <c:pt idx="411">
                  <c:v>498.2</c:v>
                </c:pt>
                <c:pt idx="412">
                  <c:v>502</c:v>
                </c:pt>
                <c:pt idx="413">
                  <c:v>504.1</c:v>
                </c:pt>
                <c:pt idx="414">
                  <c:v>505.6</c:v>
                </c:pt>
                <c:pt idx="415">
                  <c:v>502.6</c:v>
                </c:pt>
                <c:pt idx="416">
                  <c:v>505.2</c:v>
                </c:pt>
                <c:pt idx="417">
                  <c:v>507.4</c:v>
                </c:pt>
                <c:pt idx="418">
                  <c:v>509.3</c:v>
                </c:pt>
                <c:pt idx="419">
                  <c:v>508.3</c:v>
                </c:pt>
                <c:pt idx="420">
                  <c:v>510</c:v>
                </c:pt>
                <c:pt idx="421">
                  <c:v>514.4</c:v>
                </c:pt>
                <c:pt idx="422">
                  <c:v>517.6</c:v>
                </c:pt>
                <c:pt idx="423">
                  <c:v>515.6</c:v>
                </c:pt>
                <c:pt idx="424">
                  <c:v>512.4</c:v>
                </c:pt>
                <c:pt idx="425">
                  <c:v>497.6</c:v>
                </c:pt>
                <c:pt idx="426">
                  <c:v>502</c:v>
                </c:pt>
                <c:pt idx="427">
                  <c:v>517.9</c:v>
                </c:pt>
                <c:pt idx="428">
                  <c:v>518.29999999999995</c:v>
                </c:pt>
                <c:pt idx="429">
                  <c:v>521</c:v>
                </c:pt>
                <c:pt idx="430">
                  <c:v>521.29999999999995</c:v>
                </c:pt>
                <c:pt idx="431">
                  <c:v>521.70000000000005</c:v>
                </c:pt>
                <c:pt idx="432">
                  <c:v>526.20000000000005</c:v>
                </c:pt>
                <c:pt idx="433">
                  <c:v>526.29999999999995</c:v>
                </c:pt>
                <c:pt idx="434">
                  <c:v>525.6</c:v>
                </c:pt>
                <c:pt idx="435">
                  <c:v>525.6</c:v>
                </c:pt>
                <c:pt idx="436">
                  <c:v>520.9</c:v>
                </c:pt>
                <c:pt idx="437">
                  <c:v>517.9</c:v>
                </c:pt>
                <c:pt idx="438">
                  <c:v>516.9</c:v>
                </c:pt>
                <c:pt idx="439">
                  <c:v>516.9</c:v>
                </c:pt>
                <c:pt idx="440">
                  <c:v>518</c:v>
                </c:pt>
                <c:pt idx="441">
                  <c:v>511.2</c:v>
                </c:pt>
                <c:pt idx="442">
                  <c:v>514.70000000000005</c:v>
                </c:pt>
                <c:pt idx="443">
                  <c:v>521.1</c:v>
                </c:pt>
                <c:pt idx="444">
                  <c:v>516.70000000000005</c:v>
                </c:pt>
                <c:pt idx="445">
                  <c:v>515.6</c:v>
                </c:pt>
                <c:pt idx="446">
                  <c:v>515.1</c:v>
                </c:pt>
                <c:pt idx="447">
                  <c:v>518.5</c:v>
                </c:pt>
                <c:pt idx="448">
                  <c:v>522.6</c:v>
                </c:pt>
                <c:pt idx="449">
                  <c:v>527.1</c:v>
                </c:pt>
                <c:pt idx="450">
                  <c:v>524.6</c:v>
                </c:pt>
                <c:pt idx="451">
                  <c:v>526.4</c:v>
                </c:pt>
                <c:pt idx="452">
                  <c:v>527.79999999999995</c:v>
                </c:pt>
                <c:pt idx="453">
                  <c:v>526.9</c:v>
                </c:pt>
                <c:pt idx="454">
                  <c:v>524.4</c:v>
                </c:pt>
                <c:pt idx="455">
                  <c:v>526.79999999999995</c:v>
                </c:pt>
                <c:pt idx="456">
                  <c:v>528.5</c:v>
                </c:pt>
                <c:pt idx="457">
                  <c:v>528.5</c:v>
                </c:pt>
                <c:pt idx="458">
                  <c:v>520.5</c:v>
                </c:pt>
                <c:pt idx="459">
                  <c:v>520.4</c:v>
                </c:pt>
                <c:pt idx="460">
                  <c:v>516.20000000000005</c:v>
                </c:pt>
                <c:pt idx="461">
                  <c:v>517.20000000000005</c:v>
                </c:pt>
                <c:pt idx="462">
                  <c:v>513.79999999999995</c:v>
                </c:pt>
                <c:pt idx="463">
                  <c:v>515.9</c:v>
                </c:pt>
                <c:pt idx="464">
                  <c:v>518.70000000000005</c:v>
                </c:pt>
                <c:pt idx="465">
                  <c:v>525.6</c:v>
                </c:pt>
                <c:pt idx="466">
                  <c:v>534.1</c:v>
                </c:pt>
                <c:pt idx="467">
                  <c:v>540.9</c:v>
                </c:pt>
                <c:pt idx="468">
                  <c:v>536.20000000000005</c:v>
                </c:pt>
                <c:pt idx="469">
                  <c:v>538.9</c:v>
                </c:pt>
                <c:pt idx="470">
                  <c:v>536.9</c:v>
                </c:pt>
                <c:pt idx="471">
                  <c:v>537.1</c:v>
                </c:pt>
                <c:pt idx="472">
                  <c:v>535.1</c:v>
                </c:pt>
                <c:pt idx="473">
                  <c:v>528.70000000000005</c:v>
                </c:pt>
                <c:pt idx="474">
                  <c:v>525.1</c:v>
                </c:pt>
                <c:pt idx="475">
                  <c:v>529.4</c:v>
                </c:pt>
                <c:pt idx="476">
                  <c:v>534.5</c:v>
                </c:pt>
                <c:pt idx="477">
                  <c:v>541.29999999999995</c:v>
                </c:pt>
                <c:pt idx="478">
                  <c:v>542.9</c:v>
                </c:pt>
                <c:pt idx="479">
                  <c:v>540.9</c:v>
                </c:pt>
                <c:pt idx="480">
                  <c:v>537.5</c:v>
                </c:pt>
                <c:pt idx="481">
                  <c:v>538.79999999999995</c:v>
                </c:pt>
                <c:pt idx="482">
                  <c:v>539.4</c:v>
                </c:pt>
                <c:pt idx="483">
                  <c:v>545.20000000000005</c:v>
                </c:pt>
                <c:pt idx="484">
                  <c:v>548</c:v>
                </c:pt>
                <c:pt idx="485">
                  <c:v>550.70000000000005</c:v>
                </c:pt>
                <c:pt idx="486">
                  <c:v>555.6</c:v>
                </c:pt>
                <c:pt idx="487">
                  <c:v>556.1</c:v>
                </c:pt>
                <c:pt idx="488">
                  <c:v>554.79999999999995</c:v>
                </c:pt>
                <c:pt idx="489">
                  <c:v>531.20000000000005</c:v>
                </c:pt>
                <c:pt idx="490">
                  <c:v>534.70000000000005</c:v>
                </c:pt>
                <c:pt idx="491">
                  <c:v>523.4</c:v>
                </c:pt>
                <c:pt idx="492">
                  <c:v>526.1</c:v>
                </c:pt>
                <c:pt idx="493">
                  <c:v>530.29999999999995</c:v>
                </c:pt>
                <c:pt idx="494">
                  <c:v>526.4</c:v>
                </c:pt>
                <c:pt idx="495">
                  <c:v>522.79999999999995</c:v>
                </c:pt>
                <c:pt idx="496">
                  <c:v>522.20000000000005</c:v>
                </c:pt>
                <c:pt idx="497">
                  <c:v>522.70000000000005</c:v>
                </c:pt>
                <c:pt idx="498">
                  <c:v>522.70000000000005</c:v>
                </c:pt>
                <c:pt idx="499">
                  <c:v>523.9</c:v>
                </c:pt>
                <c:pt idx="500">
                  <c:v>530.9</c:v>
                </c:pt>
                <c:pt idx="501">
                  <c:v>533.29999999999995</c:v>
                </c:pt>
                <c:pt idx="502">
                  <c:v>535.20000000000005</c:v>
                </c:pt>
                <c:pt idx="503">
                  <c:v>534</c:v>
                </c:pt>
                <c:pt idx="504">
                  <c:v>536.29999999999995</c:v>
                </c:pt>
                <c:pt idx="505">
                  <c:v>537.70000000000005</c:v>
                </c:pt>
                <c:pt idx="506">
                  <c:v>534.20000000000005</c:v>
                </c:pt>
                <c:pt idx="507">
                  <c:v>531.6</c:v>
                </c:pt>
                <c:pt idx="508">
                  <c:v>536</c:v>
                </c:pt>
                <c:pt idx="509">
                  <c:v>540.9</c:v>
                </c:pt>
                <c:pt idx="510">
                  <c:v>543.70000000000005</c:v>
                </c:pt>
                <c:pt idx="511">
                  <c:v>539.70000000000005</c:v>
                </c:pt>
                <c:pt idx="512">
                  <c:v>539.79999999999995</c:v>
                </c:pt>
                <c:pt idx="513">
                  <c:v>534.5</c:v>
                </c:pt>
                <c:pt idx="514">
                  <c:v>535.70000000000005</c:v>
                </c:pt>
                <c:pt idx="515">
                  <c:v>543.9</c:v>
                </c:pt>
                <c:pt idx="516">
                  <c:v>549.5</c:v>
                </c:pt>
                <c:pt idx="517">
                  <c:v>549.5</c:v>
                </c:pt>
                <c:pt idx="518">
                  <c:v>559.29999999999995</c:v>
                </c:pt>
                <c:pt idx="519">
                  <c:v>565.70000000000005</c:v>
                </c:pt>
                <c:pt idx="520">
                  <c:v>579.70000000000005</c:v>
                </c:pt>
                <c:pt idx="521">
                  <c:v>586.29999999999995</c:v>
                </c:pt>
                <c:pt idx="522">
                  <c:v>586.29999999999995</c:v>
                </c:pt>
                <c:pt idx="523">
                  <c:v>586.4</c:v>
                </c:pt>
                <c:pt idx="524">
                  <c:v>592.6</c:v>
                </c:pt>
                <c:pt idx="525">
                  <c:v>597.9</c:v>
                </c:pt>
                <c:pt idx="526">
                  <c:v>602.20000000000005</c:v>
                </c:pt>
                <c:pt idx="527">
                  <c:v>610.29999999999995</c:v>
                </c:pt>
                <c:pt idx="528">
                  <c:v>619.79999999999995</c:v>
                </c:pt>
                <c:pt idx="529">
                  <c:v>615.70000000000005</c:v>
                </c:pt>
                <c:pt idx="530">
                  <c:v>617.6</c:v>
                </c:pt>
                <c:pt idx="531">
                  <c:v>625.70000000000005</c:v>
                </c:pt>
                <c:pt idx="532">
                  <c:v>630.79999999999995</c:v>
                </c:pt>
                <c:pt idx="533">
                  <c:v>627.29999999999995</c:v>
                </c:pt>
                <c:pt idx="534">
                  <c:v>626.79999999999995</c:v>
                </c:pt>
                <c:pt idx="535">
                  <c:v>619.29999999999995</c:v>
                </c:pt>
                <c:pt idx="536">
                  <c:v>604.79999999999995</c:v>
                </c:pt>
                <c:pt idx="537">
                  <c:v>620.6</c:v>
                </c:pt>
                <c:pt idx="538">
                  <c:v>622.79999999999995</c:v>
                </c:pt>
                <c:pt idx="539">
                  <c:v>624.6</c:v>
                </c:pt>
                <c:pt idx="540">
                  <c:v>621</c:v>
                </c:pt>
                <c:pt idx="541">
                  <c:v>621.20000000000005</c:v>
                </c:pt>
                <c:pt idx="542">
                  <c:v>616.29999999999995</c:v>
                </c:pt>
                <c:pt idx="543">
                  <c:v>621.29999999999995</c:v>
                </c:pt>
                <c:pt idx="544">
                  <c:v>620.20000000000005</c:v>
                </c:pt>
                <c:pt idx="545">
                  <c:v>623.4</c:v>
                </c:pt>
                <c:pt idx="546">
                  <c:v>631</c:v>
                </c:pt>
                <c:pt idx="547">
                  <c:v>636.9</c:v>
                </c:pt>
                <c:pt idx="548">
                  <c:v>637.6</c:v>
                </c:pt>
                <c:pt idx="549">
                  <c:v>634.9</c:v>
                </c:pt>
                <c:pt idx="550">
                  <c:v>634.1</c:v>
                </c:pt>
                <c:pt idx="551">
                  <c:v>633.29999999999995</c:v>
                </c:pt>
                <c:pt idx="552">
                  <c:v>644.9</c:v>
                </c:pt>
                <c:pt idx="553">
                  <c:v>639.1</c:v>
                </c:pt>
                <c:pt idx="554">
                  <c:v>636.4</c:v>
                </c:pt>
                <c:pt idx="555">
                  <c:v>636.4</c:v>
                </c:pt>
                <c:pt idx="556">
                  <c:v>626.4</c:v>
                </c:pt>
                <c:pt idx="557">
                  <c:v>622.4</c:v>
                </c:pt>
                <c:pt idx="558">
                  <c:v>632.20000000000005</c:v>
                </c:pt>
                <c:pt idx="559">
                  <c:v>629.70000000000005</c:v>
                </c:pt>
                <c:pt idx="560">
                  <c:v>624.9</c:v>
                </c:pt>
                <c:pt idx="561">
                  <c:v>621.4</c:v>
                </c:pt>
                <c:pt idx="562">
                  <c:v>632.4</c:v>
                </c:pt>
                <c:pt idx="563">
                  <c:v>633.9</c:v>
                </c:pt>
                <c:pt idx="564">
                  <c:v>633.4</c:v>
                </c:pt>
                <c:pt idx="565">
                  <c:v>635.4</c:v>
                </c:pt>
                <c:pt idx="566">
                  <c:v>634.20000000000005</c:v>
                </c:pt>
                <c:pt idx="567">
                  <c:v>630.20000000000005</c:v>
                </c:pt>
                <c:pt idx="568">
                  <c:v>621.9</c:v>
                </c:pt>
                <c:pt idx="569">
                  <c:v>615.9</c:v>
                </c:pt>
                <c:pt idx="570">
                  <c:v>615.79999999999995</c:v>
                </c:pt>
                <c:pt idx="571">
                  <c:v>623.4</c:v>
                </c:pt>
                <c:pt idx="572">
                  <c:v>617.1</c:v>
                </c:pt>
                <c:pt idx="573">
                  <c:v>615.9</c:v>
                </c:pt>
                <c:pt idx="574">
                  <c:v>618.6</c:v>
                </c:pt>
                <c:pt idx="575">
                  <c:v>617.9</c:v>
                </c:pt>
                <c:pt idx="576">
                  <c:v>623.20000000000005</c:v>
                </c:pt>
                <c:pt idx="577">
                  <c:v>624.9</c:v>
                </c:pt>
                <c:pt idx="578">
                  <c:v>625.9</c:v>
                </c:pt>
                <c:pt idx="579">
                  <c:v>624.20000000000005</c:v>
                </c:pt>
                <c:pt idx="580">
                  <c:v>621.79999999999995</c:v>
                </c:pt>
                <c:pt idx="581">
                  <c:v>618.6</c:v>
                </c:pt>
                <c:pt idx="582">
                  <c:v>619.4</c:v>
                </c:pt>
                <c:pt idx="583">
                  <c:v>615.4</c:v>
                </c:pt>
                <c:pt idx="584">
                  <c:v>604.6</c:v>
                </c:pt>
                <c:pt idx="585">
                  <c:v>602</c:v>
                </c:pt>
                <c:pt idx="586">
                  <c:v>603.70000000000005</c:v>
                </c:pt>
                <c:pt idx="587">
                  <c:v>602</c:v>
                </c:pt>
                <c:pt idx="588">
                  <c:v>593.79999999999995</c:v>
                </c:pt>
                <c:pt idx="589">
                  <c:v>590</c:v>
                </c:pt>
                <c:pt idx="590">
                  <c:v>596.20000000000005</c:v>
                </c:pt>
                <c:pt idx="591">
                  <c:v>581.6</c:v>
                </c:pt>
                <c:pt idx="592">
                  <c:v>573.6</c:v>
                </c:pt>
                <c:pt idx="593">
                  <c:v>586.70000000000005</c:v>
                </c:pt>
                <c:pt idx="594">
                  <c:v>584.20000000000005</c:v>
                </c:pt>
                <c:pt idx="595">
                  <c:v>588.1</c:v>
                </c:pt>
                <c:pt idx="596">
                  <c:v>594.79999999999995</c:v>
                </c:pt>
                <c:pt idx="597">
                  <c:v>600</c:v>
                </c:pt>
                <c:pt idx="598">
                  <c:v>591.79999999999995</c:v>
                </c:pt>
                <c:pt idx="599">
                  <c:v>591.79999999999995</c:v>
                </c:pt>
                <c:pt idx="600">
                  <c:v>577.20000000000005</c:v>
                </c:pt>
                <c:pt idx="601">
                  <c:v>575</c:v>
                </c:pt>
                <c:pt idx="602">
                  <c:v>578.20000000000005</c:v>
                </c:pt>
                <c:pt idx="603">
                  <c:v>576</c:v>
                </c:pt>
                <c:pt idx="604">
                  <c:v>572.79999999999995</c:v>
                </c:pt>
                <c:pt idx="605">
                  <c:v>566.9</c:v>
                </c:pt>
                <c:pt idx="606">
                  <c:v>560.29999999999995</c:v>
                </c:pt>
                <c:pt idx="607">
                  <c:v>569.9</c:v>
                </c:pt>
                <c:pt idx="608">
                  <c:v>578.6</c:v>
                </c:pt>
                <c:pt idx="609">
                  <c:v>578.1</c:v>
                </c:pt>
                <c:pt idx="610">
                  <c:v>583.5</c:v>
                </c:pt>
                <c:pt idx="611">
                  <c:v>588</c:v>
                </c:pt>
                <c:pt idx="612">
                  <c:v>589.29999999999995</c:v>
                </c:pt>
                <c:pt idx="613">
                  <c:v>587.1</c:v>
                </c:pt>
                <c:pt idx="614">
                  <c:v>585.70000000000005</c:v>
                </c:pt>
                <c:pt idx="615">
                  <c:v>587.1</c:v>
                </c:pt>
                <c:pt idx="616">
                  <c:v>583.9</c:v>
                </c:pt>
                <c:pt idx="617">
                  <c:v>582.29999999999995</c:v>
                </c:pt>
                <c:pt idx="618">
                  <c:v>576.4</c:v>
                </c:pt>
                <c:pt idx="619">
                  <c:v>574.4</c:v>
                </c:pt>
                <c:pt idx="620">
                  <c:v>576.5</c:v>
                </c:pt>
                <c:pt idx="621">
                  <c:v>578</c:v>
                </c:pt>
                <c:pt idx="622">
                  <c:v>580.20000000000005</c:v>
                </c:pt>
                <c:pt idx="623">
                  <c:v>579.1</c:v>
                </c:pt>
                <c:pt idx="624">
                  <c:v>580.29999999999995</c:v>
                </c:pt>
                <c:pt idx="625">
                  <c:v>580.29999999999995</c:v>
                </c:pt>
                <c:pt idx="626">
                  <c:v>575.6</c:v>
                </c:pt>
                <c:pt idx="627">
                  <c:v>577.29999999999995</c:v>
                </c:pt>
                <c:pt idx="628">
                  <c:v>580.4</c:v>
                </c:pt>
                <c:pt idx="629">
                  <c:v>585.29999999999995</c:v>
                </c:pt>
                <c:pt idx="630">
                  <c:v>588.29999999999995</c:v>
                </c:pt>
                <c:pt idx="631">
                  <c:v>589.1</c:v>
                </c:pt>
                <c:pt idx="632">
                  <c:v>589.9</c:v>
                </c:pt>
                <c:pt idx="633">
                  <c:v>588.20000000000005</c:v>
                </c:pt>
                <c:pt idx="634">
                  <c:v>585.4</c:v>
                </c:pt>
                <c:pt idx="635">
                  <c:v>582</c:v>
                </c:pt>
                <c:pt idx="636">
                  <c:v>573.79999999999995</c:v>
                </c:pt>
                <c:pt idx="637">
                  <c:v>569.70000000000005</c:v>
                </c:pt>
                <c:pt idx="638">
                  <c:v>567.6</c:v>
                </c:pt>
                <c:pt idx="639">
                  <c:v>569.5</c:v>
                </c:pt>
                <c:pt idx="640">
                  <c:v>569</c:v>
                </c:pt>
                <c:pt idx="641">
                  <c:v>564</c:v>
                </c:pt>
                <c:pt idx="642">
                  <c:v>553.20000000000005</c:v>
                </c:pt>
                <c:pt idx="643">
                  <c:v>549.1</c:v>
                </c:pt>
                <c:pt idx="644">
                  <c:v>554.20000000000005</c:v>
                </c:pt>
                <c:pt idx="645">
                  <c:v>549.70000000000005</c:v>
                </c:pt>
                <c:pt idx="646">
                  <c:v>553.29999999999995</c:v>
                </c:pt>
                <c:pt idx="647">
                  <c:v>551.29999999999995</c:v>
                </c:pt>
                <c:pt idx="648">
                  <c:v>548.20000000000005</c:v>
                </c:pt>
                <c:pt idx="649">
                  <c:v>547.79999999999995</c:v>
                </c:pt>
                <c:pt idx="650">
                  <c:v>558.79999999999995</c:v>
                </c:pt>
                <c:pt idx="651">
                  <c:v>563.6</c:v>
                </c:pt>
                <c:pt idx="652">
                  <c:v>568.9</c:v>
                </c:pt>
                <c:pt idx="653">
                  <c:v>563.29999999999995</c:v>
                </c:pt>
                <c:pt idx="654">
                  <c:v>563.29999999999995</c:v>
                </c:pt>
                <c:pt idx="655">
                  <c:v>563.1</c:v>
                </c:pt>
                <c:pt idx="656">
                  <c:v>557.4</c:v>
                </c:pt>
                <c:pt idx="657">
                  <c:v>557.5</c:v>
                </c:pt>
                <c:pt idx="658">
                  <c:v>564.70000000000005</c:v>
                </c:pt>
                <c:pt idx="659">
                  <c:v>567.79999999999995</c:v>
                </c:pt>
                <c:pt idx="660">
                  <c:v>570.20000000000005</c:v>
                </c:pt>
                <c:pt idx="661">
                  <c:v>575.20000000000005</c:v>
                </c:pt>
                <c:pt idx="662">
                  <c:v>575.4</c:v>
                </c:pt>
                <c:pt idx="663">
                  <c:v>576.1</c:v>
                </c:pt>
                <c:pt idx="664">
                  <c:v>570.5</c:v>
                </c:pt>
                <c:pt idx="665">
                  <c:v>564.20000000000005</c:v>
                </c:pt>
                <c:pt idx="666">
                  <c:v>568.6</c:v>
                </c:pt>
                <c:pt idx="667">
                  <c:v>563.79999999999995</c:v>
                </c:pt>
                <c:pt idx="668">
                  <c:v>565.20000000000005</c:v>
                </c:pt>
                <c:pt idx="669">
                  <c:v>565.6</c:v>
                </c:pt>
                <c:pt idx="670">
                  <c:v>564.70000000000005</c:v>
                </c:pt>
                <c:pt idx="671">
                  <c:v>571.6</c:v>
                </c:pt>
                <c:pt idx="672">
                  <c:v>577.4</c:v>
                </c:pt>
                <c:pt idx="673">
                  <c:v>578.79999999999995</c:v>
                </c:pt>
                <c:pt idx="674">
                  <c:v>580.79999999999995</c:v>
                </c:pt>
                <c:pt idx="675">
                  <c:v>582.29999999999995</c:v>
                </c:pt>
                <c:pt idx="676">
                  <c:v>581.29999999999995</c:v>
                </c:pt>
                <c:pt idx="677">
                  <c:v>576.79999999999995</c:v>
                </c:pt>
                <c:pt idx="678">
                  <c:v>574</c:v>
                </c:pt>
                <c:pt idx="679">
                  <c:v>573.70000000000005</c:v>
                </c:pt>
                <c:pt idx="680">
                  <c:v>573.1</c:v>
                </c:pt>
                <c:pt idx="681">
                  <c:v>571.6</c:v>
                </c:pt>
                <c:pt idx="682">
                  <c:v>570.79999999999995</c:v>
                </c:pt>
                <c:pt idx="683">
                  <c:v>570.9</c:v>
                </c:pt>
                <c:pt idx="684">
                  <c:v>573.1</c:v>
                </c:pt>
                <c:pt idx="685">
                  <c:v>572.4</c:v>
                </c:pt>
                <c:pt idx="686">
                  <c:v>570.79999999999995</c:v>
                </c:pt>
                <c:pt idx="687">
                  <c:v>567.6</c:v>
                </c:pt>
                <c:pt idx="688">
                  <c:v>567.79999999999995</c:v>
                </c:pt>
                <c:pt idx="689">
                  <c:v>563.70000000000005</c:v>
                </c:pt>
                <c:pt idx="690">
                  <c:v>555.29999999999995</c:v>
                </c:pt>
                <c:pt idx="691">
                  <c:v>554.20000000000005</c:v>
                </c:pt>
                <c:pt idx="692">
                  <c:v>558.79999999999995</c:v>
                </c:pt>
                <c:pt idx="693">
                  <c:v>563.20000000000005</c:v>
                </c:pt>
                <c:pt idx="694">
                  <c:v>563.5</c:v>
                </c:pt>
                <c:pt idx="695">
                  <c:v>563.1</c:v>
                </c:pt>
                <c:pt idx="696">
                  <c:v>565.6</c:v>
                </c:pt>
                <c:pt idx="697">
                  <c:v>571.20000000000005</c:v>
                </c:pt>
                <c:pt idx="698">
                  <c:v>574.79999999999995</c:v>
                </c:pt>
                <c:pt idx="699">
                  <c:v>573.4</c:v>
                </c:pt>
                <c:pt idx="700">
                  <c:v>573.4</c:v>
                </c:pt>
                <c:pt idx="701">
                  <c:v>571.1</c:v>
                </c:pt>
                <c:pt idx="702">
                  <c:v>574.79999999999995</c:v>
                </c:pt>
                <c:pt idx="703">
                  <c:v>581.20000000000005</c:v>
                </c:pt>
                <c:pt idx="704">
                  <c:v>583</c:v>
                </c:pt>
                <c:pt idx="705">
                  <c:v>594.20000000000005</c:v>
                </c:pt>
                <c:pt idx="706">
                  <c:v>587.79999999999995</c:v>
                </c:pt>
                <c:pt idx="707">
                  <c:v>585.79999999999995</c:v>
                </c:pt>
                <c:pt idx="708">
                  <c:v>587.79999999999995</c:v>
                </c:pt>
                <c:pt idx="709">
                  <c:v>589.1</c:v>
                </c:pt>
                <c:pt idx="710">
                  <c:v>588.5</c:v>
                </c:pt>
                <c:pt idx="711">
                  <c:v>583</c:v>
                </c:pt>
                <c:pt idx="712">
                  <c:v>582.9</c:v>
                </c:pt>
                <c:pt idx="713">
                  <c:v>585.9</c:v>
                </c:pt>
                <c:pt idx="714">
                  <c:v>577.20000000000005</c:v>
                </c:pt>
                <c:pt idx="715">
                  <c:v>575.29999999999995</c:v>
                </c:pt>
                <c:pt idx="716">
                  <c:v>577.6</c:v>
                </c:pt>
                <c:pt idx="717">
                  <c:v>583.20000000000005</c:v>
                </c:pt>
                <c:pt idx="718">
                  <c:v>578.29999999999995</c:v>
                </c:pt>
                <c:pt idx="719">
                  <c:v>571.6</c:v>
                </c:pt>
                <c:pt idx="720">
                  <c:v>565.20000000000005</c:v>
                </c:pt>
                <c:pt idx="721">
                  <c:v>570.5</c:v>
                </c:pt>
                <c:pt idx="722">
                  <c:v>569.20000000000005</c:v>
                </c:pt>
                <c:pt idx="723">
                  <c:v>573.79999999999995</c:v>
                </c:pt>
                <c:pt idx="724">
                  <c:v>570.5</c:v>
                </c:pt>
                <c:pt idx="725">
                  <c:v>573.79999999999995</c:v>
                </c:pt>
                <c:pt idx="726">
                  <c:v>576.4</c:v>
                </c:pt>
                <c:pt idx="727">
                  <c:v>576.20000000000005</c:v>
                </c:pt>
                <c:pt idx="728">
                  <c:v>578.6</c:v>
                </c:pt>
                <c:pt idx="729">
                  <c:v>582.6</c:v>
                </c:pt>
                <c:pt idx="730">
                  <c:v>590.6</c:v>
                </c:pt>
                <c:pt idx="731">
                  <c:v>592.70000000000005</c:v>
                </c:pt>
                <c:pt idx="732">
                  <c:v>597.1</c:v>
                </c:pt>
                <c:pt idx="733">
                  <c:v>597.1</c:v>
                </c:pt>
                <c:pt idx="734">
                  <c:v>597.29999999999995</c:v>
                </c:pt>
                <c:pt idx="735">
                  <c:v>598.9</c:v>
                </c:pt>
                <c:pt idx="736">
                  <c:v>596.9</c:v>
                </c:pt>
                <c:pt idx="737">
                  <c:v>601.29999999999995</c:v>
                </c:pt>
                <c:pt idx="738">
                  <c:v>605.79999999999995</c:v>
                </c:pt>
                <c:pt idx="739">
                  <c:v>605.1</c:v>
                </c:pt>
                <c:pt idx="740">
                  <c:v>607.5</c:v>
                </c:pt>
                <c:pt idx="741">
                  <c:v>604.5</c:v>
                </c:pt>
                <c:pt idx="742">
                  <c:v>605.5</c:v>
                </c:pt>
                <c:pt idx="743">
                  <c:v>614</c:v>
                </c:pt>
                <c:pt idx="744">
                  <c:v>616.79999999999995</c:v>
                </c:pt>
                <c:pt idx="745">
                  <c:v>622</c:v>
                </c:pt>
                <c:pt idx="746">
                  <c:v>627.70000000000005</c:v>
                </c:pt>
                <c:pt idx="747">
                  <c:v>634.9</c:v>
                </c:pt>
                <c:pt idx="748">
                  <c:v>634.29999999999995</c:v>
                </c:pt>
                <c:pt idx="749">
                  <c:v>637.1</c:v>
                </c:pt>
                <c:pt idx="750">
                  <c:v>634</c:v>
                </c:pt>
                <c:pt idx="751">
                  <c:v>627</c:v>
                </c:pt>
                <c:pt idx="752">
                  <c:v>634.79999999999995</c:v>
                </c:pt>
                <c:pt idx="753">
                  <c:v>638.5</c:v>
                </c:pt>
                <c:pt idx="754">
                  <c:v>642.6</c:v>
                </c:pt>
                <c:pt idx="755">
                  <c:v>638.6</c:v>
                </c:pt>
                <c:pt idx="756">
                  <c:v>645.9</c:v>
                </c:pt>
                <c:pt idx="757">
                  <c:v>648.29999999999995</c:v>
                </c:pt>
                <c:pt idx="758">
                  <c:v>648.29999999999995</c:v>
                </c:pt>
                <c:pt idx="759">
                  <c:v>649.4</c:v>
                </c:pt>
                <c:pt idx="760">
                  <c:v>652.70000000000005</c:v>
                </c:pt>
                <c:pt idx="761">
                  <c:v>653.9</c:v>
                </c:pt>
                <c:pt idx="762">
                  <c:v>652.9</c:v>
                </c:pt>
                <c:pt idx="763">
                  <c:v>656.3</c:v>
                </c:pt>
                <c:pt idx="764">
                  <c:v>661.6</c:v>
                </c:pt>
                <c:pt idx="765">
                  <c:v>666.5</c:v>
                </c:pt>
                <c:pt idx="766">
                  <c:v>667.1</c:v>
                </c:pt>
                <c:pt idx="767">
                  <c:v>663.9</c:v>
                </c:pt>
                <c:pt idx="768">
                  <c:v>658.9</c:v>
                </c:pt>
                <c:pt idx="769">
                  <c:v>655.7</c:v>
                </c:pt>
                <c:pt idx="770">
                  <c:v>654.70000000000005</c:v>
                </c:pt>
                <c:pt idx="771">
                  <c:v>650.70000000000005</c:v>
                </c:pt>
                <c:pt idx="772">
                  <c:v>649.6</c:v>
                </c:pt>
                <c:pt idx="773">
                  <c:v>658.4</c:v>
                </c:pt>
                <c:pt idx="774">
                  <c:v>661.2</c:v>
                </c:pt>
                <c:pt idx="775">
                  <c:v>662.4</c:v>
                </c:pt>
                <c:pt idx="776">
                  <c:v>660.8</c:v>
                </c:pt>
                <c:pt idx="777">
                  <c:v>662.9</c:v>
                </c:pt>
                <c:pt idx="778">
                  <c:v>665.7</c:v>
                </c:pt>
                <c:pt idx="779">
                  <c:v>665.7</c:v>
                </c:pt>
                <c:pt idx="780">
                  <c:v>666.2</c:v>
                </c:pt>
                <c:pt idx="781">
                  <c:v>669</c:v>
                </c:pt>
                <c:pt idx="782">
                  <c:v>671.8</c:v>
                </c:pt>
                <c:pt idx="783">
                  <c:v>676.9</c:v>
                </c:pt>
                <c:pt idx="784">
                  <c:v>676.9</c:v>
                </c:pt>
                <c:pt idx="785">
                  <c:v>671.8</c:v>
                </c:pt>
                <c:pt idx="786">
                  <c:v>674.3</c:v>
                </c:pt>
                <c:pt idx="787">
                  <c:v>681.8</c:v>
                </c:pt>
                <c:pt idx="788">
                  <c:v>678.2</c:v>
                </c:pt>
                <c:pt idx="789">
                  <c:v>677.2</c:v>
                </c:pt>
                <c:pt idx="790">
                  <c:v>682.4</c:v>
                </c:pt>
                <c:pt idx="791">
                  <c:v>679.4</c:v>
                </c:pt>
                <c:pt idx="792">
                  <c:v>686.7</c:v>
                </c:pt>
                <c:pt idx="793">
                  <c:v>695.7</c:v>
                </c:pt>
                <c:pt idx="794">
                  <c:v>697.1</c:v>
                </c:pt>
                <c:pt idx="795">
                  <c:v>698.1</c:v>
                </c:pt>
                <c:pt idx="796">
                  <c:v>696.8</c:v>
                </c:pt>
                <c:pt idx="797">
                  <c:v>697.4</c:v>
                </c:pt>
                <c:pt idx="798">
                  <c:v>700.7</c:v>
                </c:pt>
                <c:pt idx="799">
                  <c:v>701.6</c:v>
                </c:pt>
                <c:pt idx="800">
                  <c:v>706.9</c:v>
                </c:pt>
                <c:pt idx="801">
                  <c:v>707.1</c:v>
                </c:pt>
                <c:pt idx="802">
                  <c:v>697.9</c:v>
                </c:pt>
                <c:pt idx="803">
                  <c:v>694.6</c:v>
                </c:pt>
                <c:pt idx="804">
                  <c:v>696.3</c:v>
                </c:pt>
                <c:pt idx="805">
                  <c:v>701.7</c:v>
                </c:pt>
                <c:pt idx="806">
                  <c:v>705.1</c:v>
                </c:pt>
                <c:pt idx="807">
                  <c:v>708.6</c:v>
                </c:pt>
                <c:pt idx="808">
                  <c:v>708.8</c:v>
                </c:pt>
                <c:pt idx="809">
                  <c:v>700.9</c:v>
                </c:pt>
                <c:pt idx="810">
                  <c:v>698.4</c:v>
                </c:pt>
                <c:pt idx="811">
                  <c:v>692.2</c:v>
                </c:pt>
                <c:pt idx="812">
                  <c:v>695</c:v>
                </c:pt>
                <c:pt idx="813">
                  <c:v>695.8</c:v>
                </c:pt>
                <c:pt idx="814">
                  <c:v>690.5</c:v>
                </c:pt>
                <c:pt idx="815">
                  <c:v>690.5</c:v>
                </c:pt>
                <c:pt idx="816">
                  <c:v>665.3</c:v>
                </c:pt>
                <c:pt idx="817">
                  <c:v>659.4</c:v>
                </c:pt>
                <c:pt idx="818">
                  <c:v>662.4</c:v>
                </c:pt>
                <c:pt idx="819">
                  <c:v>663.6</c:v>
                </c:pt>
                <c:pt idx="820">
                  <c:v>652.4</c:v>
                </c:pt>
                <c:pt idx="821">
                  <c:v>651.4</c:v>
                </c:pt>
                <c:pt idx="822">
                  <c:v>662.4</c:v>
                </c:pt>
                <c:pt idx="823">
                  <c:v>667</c:v>
                </c:pt>
                <c:pt idx="824">
                  <c:v>670.7</c:v>
                </c:pt>
                <c:pt idx="825">
                  <c:v>669.5</c:v>
                </c:pt>
                <c:pt idx="826">
                  <c:v>677.7</c:v>
                </c:pt>
                <c:pt idx="827">
                  <c:v>683.9</c:v>
                </c:pt>
                <c:pt idx="828">
                  <c:v>680.7</c:v>
                </c:pt>
                <c:pt idx="829">
                  <c:v>681.3</c:v>
                </c:pt>
                <c:pt idx="830">
                  <c:v>687.2</c:v>
                </c:pt>
                <c:pt idx="831">
                  <c:v>688.9</c:v>
                </c:pt>
                <c:pt idx="832">
                  <c:v>692.8</c:v>
                </c:pt>
                <c:pt idx="833">
                  <c:v>694.2</c:v>
                </c:pt>
                <c:pt idx="834">
                  <c:v>692.7</c:v>
                </c:pt>
                <c:pt idx="835">
                  <c:v>695.2</c:v>
                </c:pt>
                <c:pt idx="836">
                  <c:v>695.4</c:v>
                </c:pt>
                <c:pt idx="837">
                  <c:v>687.4</c:v>
                </c:pt>
                <c:pt idx="838">
                  <c:v>687.4</c:v>
                </c:pt>
                <c:pt idx="839">
                  <c:v>682.7</c:v>
                </c:pt>
                <c:pt idx="840">
                  <c:v>676.6</c:v>
                </c:pt>
                <c:pt idx="841">
                  <c:v>675</c:v>
                </c:pt>
                <c:pt idx="842">
                  <c:v>674.3</c:v>
                </c:pt>
                <c:pt idx="843">
                  <c:v>681</c:v>
                </c:pt>
                <c:pt idx="844">
                  <c:v>681.5</c:v>
                </c:pt>
                <c:pt idx="845">
                  <c:v>680.7</c:v>
                </c:pt>
                <c:pt idx="846">
                  <c:v>686.2</c:v>
                </c:pt>
                <c:pt idx="847">
                  <c:v>690.1</c:v>
                </c:pt>
                <c:pt idx="848">
                  <c:v>686.6</c:v>
                </c:pt>
                <c:pt idx="849">
                  <c:v>669.8</c:v>
                </c:pt>
                <c:pt idx="850">
                  <c:v>670.7</c:v>
                </c:pt>
                <c:pt idx="851">
                  <c:v>664.1</c:v>
                </c:pt>
                <c:pt idx="852">
                  <c:v>668.8</c:v>
                </c:pt>
                <c:pt idx="853">
                  <c:v>666.3</c:v>
                </c:pt>
                <c:pt idx="854">
                  <c:v>666.3</c:v>
                </c:pt>
                <c:pt idx="855">
                  <c:v>673.1</c:v>
                </c:pt>
                <c:pt idx="856">
                  <c:v>673.8</c:v>
                </c:pt>
                <c:pt idx="857">
                  <c:v>673.9</c:v>
                </c:pt>
                <c:pt idx="858">
                  <c:v>670.3</c:v>
                </c:pt>
                <c:pt idx="859">
                  <c:v>666.7</c:v>
                </c:pt>
                <c:pt idx="860">
                  <c:v>663</c:v>
                </c:pt>
                <c:pt idx="861">
                  <c:v>661.9</c:v>
                </c:pt>
                <c:pt idx="862">
                  <c:v>664</c:v>
                </c:pt>
                <c:pt idx="863">
                  <c:v>663.5</c:v>
                </c:pt>
                <c:pt idx="864">
                  <c:v>658.4</c:v>
                </c:pt>
                <c:pt idx="865">
                  <c:v>645.79999999999995</c:v>
                </c:pt>
                <c:pt idx="866">
                  <c:v>652.5</c:v>
                </c:pt>
                <c:pt idx="867">
                  <c:v>658.1</c:v>
                </c:pt>
                <c:pt idx="868">
                  <c:v>658.4</c:v>
                </c:pt>
                <c:pt idx="869">
                  <c:v>661.4</c:v>
                </c:pt>
                <c:pt idx="870">
                  <c:v>666.7</c:v>
                </c:pt>
                <c:pt idx="871">
                  <c:v>678.1</c:v>
                </c:pt>
                <c:pt idx="872">
                  <c:v>683.2</c:v>
                </c:pt>
                <c:pt idx="873">
                  <c:v>680</c:v>
                </c:pt>
                <c:pt idx="874">
                  <c:v>681.4</c:v>
                </c:pt>
                <c:pt idx="875">
                  <c:v>682.8</c:v>
                </c:pt>
                <c:pt idx="876">
                  <c:v>683</c:v>
                </c:pt>
                <c:pt idx="877">
                  <c:v>681.6</c:v>
                </c:pt>
                <c:pt idx="878">
                  <c:v>675.6</c:v>
                </c:pt>
                <c:pt idx="879">
                  <c:v>676.3</c:v>
                </c:pt>
                <c:pt idx="880">
                  <c:v>677.9</c:v>
                </c:pt>
                <c:pt idx="881">
                  <c:v>680.7</c:v>
                </c:pt>
                <c:pt idx="882">
                  <c:v>690.4</c:v>
                </c:pt>
                <c:pt idx="883">
                  <c:v>697.4</c:v>
                </c:pt>
                <c:pt idx="884">
                  <c:v>694.2</c:v>
                </c:pt>
                <c:pt idx="885">
                  <c:v>694.6</c:v>
                </c:pt>
                <c:pt idx="886">
                  <c:v>695</c:v>
                </c:pt>
                <c:pt idx="887">
                  <c:v>704</c:v>
                </c:pt>
                <c:pt idx="888">
                  <c:v>704.5</c:v>
                </c:pt>
                <c:pt idx="889">
                  <c:v>700.5</c:v>
                </c:pt>
                <c:pt idx="890">
                  <c:v>700.5</c:v>
                </c:pt>
                <c:pt idx="891">
                  <c:v>704.2</c:v>
                </c:pt>
                <c:pt idx="892">
                  <c:v>705.8</c:v>
                </c:pt>
                <c:pt idx="893">
                  <c:v>706.2</c:v>
                </c:pt>
                <c:pt idx="894">
                  <c:v>702</c:v>
                </c:pt>
                <c:pt idx="895">
                  <c:v>694.6</c:v>
                </c:pt>
                <c:pt idx="896">
                  <c:v>687.7</c:v>
                </c:pt>
                <c:pt idx="897">
                  <c:v>689.2</c:v>
                </c:pt>
                <c:pt idx="898">
                  <c:v>688</c:v>
                </c:pt>
                <c:pt idx="899">
                  <c:v>693.1</c:v>
                </c:pt>
                <c:pt idx="900">
                  <c:v>696.4</c:v>
                </c:pt>
                <c:pt idx="901">
                  <c:v>697.3</c:v>
                </c:pt>
                <c:pt idx="902">
                  <c:v>696.2</c:v>
                </c:pt>
                <c:pt idx="903">
                  <c:v>695.9</c:v>
                </c:pt>
                <c:pt idx="904">
                  <c:v>689.5</c:v>
                </c:pt>
                <c:pt idx="905">
                  <c:v>688.7</c:v>
                </c:pt>
                <c:pt idx="906">
                  <c:v>686.7</c:v>
                </c:pt>
                <c:pt idx="907">
                  <c:v>684.7</c:v>
                </c:pt>
                <c:pt idx="908">
                  <c:v>688.7</c:v>
                </c:pt>
                <c:pt idx="909">
                  <c:v>694.8</c:v>
                </c:pt>
                <c:pt idx="910">
                  <c:v>702.8</c:v>
                </c:pt>
                <c:pt idx="911">
                  <c:v>701</c:v>
                </c:pt>
                <c:pt idx="912">
                  <c:v>703.9</c:v>
                </c:pt>
                <c:pt idx="913">
                  <c:v>703.5</c:v>
                </c:pt>
                <c:pt idx="914">
                  <c:v>704.4</c:v>
                </c:pt>
                <c:pt idx="915">
                  <c:v>704.4</c:v>
                </c:pt>
                <c:pt idx="916">
                  <c:v>702.2</c:v>
                </c:pt>
                <c:pt idx="917">
                  <c:v>698.7</c:v>
                </c:pt>
                <c:pt idx="918">
                  <c:v>702.7</c:v>
                </c:pt>
                <c:pt idx="919">
                  <c:v>705.8</c:v>
                </c:pt>
                <c:pt idx="920">
                  <c:v>707.6</c:v>
                </c:pt>
                <c:pt idx="921">
                  <c:v>708.4</c:v>
                </c:pt>
                <c:pt idx="922">
                  <c:v>712.4</c:v>
                </c:pt>
                <c:pt idx="923">
                  <c:v>708.6</c:v>
                </c:pt>
                <c:pt idx="924">
                  <c:v>699.7</c:v>
                </c:pt>
                <c:pt idx="925">
                  <c:v>695.8</c:v>
                </c:pt>
                <c:pt idx="926">
                  <c:v>701.9</c:v>
                </c:pt>
                <c:pt idx="927">
                  <c:v>700</c:v>
                </c:pt>
                <c:pt idx="928">
                  <c:v>695.5</c:v>
                </c:pt>
                <c:pt idx="929">
                  <c:v>700.2</c:v>
                </c:pt>
                <c:pt idx="930">
                  <c:v>704.5</c:v>
                </c:pt>
                <c:pt idx="931">
                  <c:v>701</c:v>
                </c:pt>
                <c:pt idx="932">
                  <c:v>705.5</c:v>
                </c:pt>
                <c:pt idx="933">
                  <c:v>707.2</c:v>
                </c:pt>
                <c:pt idx="934">
                  <c:v>704.7</c:v>
                </c:pt>
                <c:pt idx="935">
                  <c:v>707.6</c:v>
                </c:pt>
                <c:pt idx="936">
                  <c:v>709</c:v>
                </c:pt>
                <c:pt idx="937">
                  <c:v>713.7</c:v>
                </c:pt>
                <c:pt idx="938">
                  <c:v>715.5</c:v>
                </c:pt>
                <c:pt idx="939">
                  <c:v>718</c:v>
                </c:pt>
                <c:pt idx="940">
                  <c:v>718.4</c:v>
                </c:pt>
                <c:pt idx="941">
                  <c:v>717</c:v>
                </c:pt>
                <c:pt idx="942">
                  <c:v>718.7</c:v>
                </c:pt>
                <c:pt idx="943">
                  <c:v>717.1</c:v>
                </c:pt>
                <c:pt idx="944">
                  <c:v>718.2</c:v>
                </c:pt>
                <c:pt idx="945">
                  <c:v>726.8</c:v>
                </c:pt>
                <c:pt idx="946">
                  <c:v>731</c:v>
                </c:pt>
                <c:pt idx="947">
                  <c:v>734.8</c:v>
                </c:pt>
                <c:pt idx="948">
                  <c:v>730.4</c:v>
                </c:pt>
                <c:pt idx="949">
                  <c:v>730.9</c:v>
                </c:pt>
                <c:pt idx="950">
                  <c:v>730.8</c:v>
                </c:pt>
                <c:pt idx="951">
                  <c:v>735.1</c:v>
                </c:pt>
                <c:pt idx="952">
                  <c:v>733.6</c:v>
                </c:pt>
                <c:pt idx="953">
                  <c:v>731.3</c:v>
                </c:pt>
                <c:pt idx="954">
                  <c:v>734</c:v>
                </c:pt>
                <c:pt idx="955">
                  <c:v>737.3</c:v>
                </c:pt>
                <c:pt idx="956">
                  <c:v>742.8</c:v>
                </c:pt>
                <c:pt idx="957">
                  <c:v>746.1</c:v>
                </c:pt>
                <c:pt idx="958">
                  <c:v>748.6</c:v>
                </c:pt>
                <c:pt idx="959">
                  <c:v>749.7</c:v>
                </c:pt>
                <c:pt idx="960">
                  <c:v>749.7</c:v>
                </c:pt>
                <c:pt idx="961">
                  <c:v>739.3</c:v>
                </c:pt>
                <c:pt idx="962">
                  <c:v>730.7</c:v>
                </c:pt>
                <c:pt idx="963">
                  <c:v>737.7</c:v>
                </c:pt>
                <c:pt idx="964">
                  <c:v>744.3</c:v>
                </c:pt>
                <c:pt idx="965">
                  <c:v>740.3</c:v>
                </c:pt>
                <c:pt idx="966">
                  <c:v>732.6</c:v>
                </c:pt>
                <c:pt idx="967">
                  <c:v>739.5</c:v>
                </c:pt>
                <c:pt idx="968">
                  <c:v>739.8</c:v>
                </c:pt>
                <c:pt idx="969">
                  <c:v>740.1</c:v>
                </c:pt>
                <c:pt idx="970">
                  <c:v>740.2</c:v>
                </c:pt>
                <c:pt idx="971">
                  <c:v>733.5</c:v>
                </c:pt>
                <c:pt idx="972">
                  <c:v>745.5</c:v>
                </c:pt>
                <c:pt idx="973">
                  <c:v>752.2</c:v>
                </c:pt>
                <c:pt idx="974">
                  <c:v>754.6</c:v>
                </c:pt>
                <c:pt idx="975">
                  <c:v>759.9</c:v>
                </c:pt>
                <c:pt idx="976">
                  <c:v>763.6</c:v>
                </c:pt>
                <c:pt idx="977">
                  <c:v>763.1</c:v>
                </c:pt>
                <c:pt idx="978">
                  <c:v>762.7</c:v>
                </c:pt>
                <c:pt idx="979">
                  <c:v>763.2</c:v>
                </c:pt>
                <c:pt idx="980">
                  <c:v>764.8</c:v>
                </c:pt>
                <c:pt idx="981">
                  <c:v>762.2</c:v>
                </c:pt>
                <c:pt idx="982">
                  <c:v>764.7</c:v>
                </c:pt>
                <c:pt idx="983">
                  <c:v>762.4</c:v>
                </c:pt>
                <c:pt idx="984">
                  <c:v>764.2</c:v>
                </c:pt>
                <c:pt idx="985">
                  <c:v>767.6</c:v>
                </c:pt>
                <c:pt idx="986">
                  <c:v>772.4</c:v>
                </c:pt>
                <c:pt idx="987">
                  <c:v>778.9</c:v>
                </c:pt>
                <c:pt idx="988">
                  <c:v>785.4</c:v>
                </c:pt>
                <c:pt idx="989">
                  <c:v>787.4</c:v>
                </c:pt>
                <c:pt idx="990">
                  <c:v>782.9</c:v>
                </c:pt>
                <c:pt idx="991">
                  <c:v>768.7</c:v>
                </c:pt>
                <c:pt idx="992">
                  <c:v>768.2</c:v>
                </c:pt>
                <c:pt idx="993">
                  <c:v>771.2</c:v>
                </c:pt>
                <c:pt idx="994">
                  <c:v>772.6</c:v>
                </c:pt>
                <c:pt idx="995">
                  <c:v>769.7</c:v>
                </c:pt>
                <c:pt idx="996">
                  <c:v>765.4</c:v>
                </c:pt>
                <c:pt idx="997">
                  <c:v>771.8</c:v>
                </c:pt>
                <c:pt idx="998">
                  <c:v>773.4</c:v>
                </c:pt>
                <c:pt idx="999">
                  <c:v>779.2</c:v>
                </c:pt>
                <c:pt idx="1000">
                  <c:v>783.7</c:v>
                </c:pt>
                <c:pt idx="1001">
                  <c:v>785.6</c:v>
                </c:pt>
                <c:pt idx="1002">
                  <c:v>772.9</c:v>
                </c:pt>
                <c:pt idx="1003">
                  <c:v>757.2</c:v>
                </c:pt>
                <c:pt idx="1004">
                  <c:v>762.9</c:v>
                </c:pt>
                <c:pt idx="1005">
                  <c:v>766.2</c:v>
                </c:pt>
                <c:pt idx="1006">
                  <c:v>769.8</c:v>
                </c:pt>
                <c:pt idx="1007">
                  <c:v>776.5</c:v>
                </c:pt>
                <c:pt idx="1008">
                  <c:v>778.9</c:v>
                </c:pt>
                <c:pt idx="1009">
                  <c:v>779.3</c:v>
                </c:pt>
                <c:pt idx="1010">
                  <c:v>772.4</c:v>
                </c:pt>
                <c:pt idx="1011">
                  <c:v>771.6</c:v>
                </c:pt>
                <c:pt idx="1012">
                  <c:v>762.3</c:v>
                </c:pt>
                <c:pt idx="1013">
                  <c:v>754.3</c:v>
                </c:pt>
                <c:pt idx="1014">
                  <c:v>751.5</c:v>
                </c:pt>
                <c:pt idx="1015">
                  <c:v>738.1</c:v>
                </c:pt>
                <c:pt idx="1016">
                  <c:v>746.8</c:v>
                </c:pt>
                <c:pt idx="1017">
                  <c:v>753.1</c:v>
                </c:pt>
                <c:pt idx="1018">
                  <c:v>753.1</c:v>
                </c:pt>
                <c:pt idx="1019">
                  <c:v>754.4</c:v>
                </c:pt>
                <c:pt idx="1020">
                  <c:v>751.5</c:v>
                </c:pt>
                <c:pt idx="1021">
                  <c:v>754.4</c:v>
                </c:pt>
                <c:pt idx="1022">
                  <c:v>763.8</c:v>
                </c:pt>
                <c:pt idx="1023">
                  <c:v>766.7</c:v>
                </c:pt>
                <c:pt idx="1024">
                  <c:v>772.2</c:v>
                </c:pt>
                <c:pt idx="1025">
                  <c:v>771</c:v>
                </c:pt>
                <c:pt idx="1026">
                  <c:v>769.3</c:v>
                </c:pt>
                <c:pt idx="1027">
                  <c:v>767.8</c:v>
                </c:pt>
                <c:pt idx="1028">
                  <c:v>761.4</c:v>
                </c:pt>
                <c:pt idx="1029">
                  <c:v>760.7</c:v>
                </c:pt>
                <c:pt idx="1030">
                  <c:v>759.7</c:v>
                </c:pt>
                <c:pt idx="1031">
                  <c:v>751.4</c:v>
                </c:pt>
                <c:pt idx="1032">
                  <c:v>752.9</c:v>
                </c:pt>
                <c:pt idx="1033">
                  <c:v>755.5</c:v>
                </c:pt>
                <c:pt idx="1034">
                  <c:v>759.2</c:v>
                </c:pt>
                <c:pt idx="1035">
                  <c:v>760.1</c:v>
                </c:pt>
                <c:pt idx="1036">
                  <c:v>755.6</c:v>
                </c:pt>
                <c:pt idx="1037">
                  <c:v>756</c:v>
                </c:pt>
                <c:pt idx="1038">
                  <c:v>758.7</c:v>
                </c:pt>
                <c:pt idx="1039">
                  <c:v>758.7</c:v>
                </c:pt>
                <c:pt idx="1040">
                  <c:v>761</c:v>
                </c:pt>
                <c:pt idx="1041">
                  <c:v>764.5</c:v>
                </c:pt>
                <c:pt idx="1042">
                  <c:v>768.4</c:v>
                </c:pt>
                <c:pt idx="1043">
                  <c:v>771</c:v>
                </c:pt>
                <c:pt idx="1044">
                  <c:v>776.8</c:v>
                </c:pt>
                <c:pt idx="1045">
                  <c:v>770.7</c:v>
                </c:pt>
                <c:pt idx="1046">
                  <c:v>774.2</c:v>
                </c:pt>
                <c:pt idx="1047">
                  <c:v>778</c:v>
                </c:pt>
                <c:pt idx="1048">
                  <c:v>780.4</c:v>
                </c:pt>
                <c:pt idx="1049">
                  <c:v>782.9</c:v>
                </c:pt>
                <c:pt idx="1050">
                  <c:v>786.6</c:v>
                </c:pt>
                <c:pt idx="1051">
                  <c:v>785.5</c:v>
                </c:pt>
                <c:pt idx="1052">
                  <c:v>786.8</c:v>
                </c:pt>
                <c:pt idx="1053">
                  <c:v>787.8</c:v>
                </c:pt>
                <c:pt idx="1054">
                  <c:v>792.3</c:v>
                </c:pt>
                <c:pt idx="1055">
                  <c:v>792.1</c:v>
                </c:pt>
                <c:pt idx="1056">
                  <c:v>793</c:v>
                </c:pt>
                <c:pt idx="1057">
                  <c:v>789.2</c:v>
                </c:pt>
                <c:pt idx="1058">
                  <c:v>793</c:v>
                </c:pt>
                <c:pt idx="1059">
                  <c:v>794.2</c:v>
                </c:pt>
                <c:pt idx="1060">
                  <c:v>790.6</c:v>
                </c:pt>
                <c:pt idx="1061">
                  <c:v>786.3</c:v>
                </c:pt>
                <c:pt idx="1062">
                  <c:v>788.8</c:v>
                </c:pt>
                <c:pt idx="1063">
                  <c:v>792.8</c:v>
                </c:pt>
                <c:pt idx="1064">
                  <c:v>796.5</c:v>
                </c:pt>
                <c:pt idx="1065">
                  <c:v>800.4</c:v>
                </c:pt>
                <c:pt idx="1066">
                  <c:v>797.2</c:v>
                </c:pt>
                <c:pt idx="1067">
                  <c:v>799.5</c:v>
                </c:pt>
                <c:pt idx="1068">
                  <c:v>797.7</c:v>
                </c:pt>
                <c:pt idx="1069">
                  <c:v>777.2</c:v>
                </c:pt>
                <c:pt idx="1070">
                  <c:v>779.2</c:v>
                </c:pt>
                <c:pt idx="1071">
                  <c:v>782.7</c:v>
                </c:pt>
                <c:pt idx="1072">
                  <c:v>786.5</c:v>
                </c:pt>
                <c:pt idx="1073">
                  <c:v>783.4</c:v>
                </c:pt>
                <c:pt idx="1074">
                  <c:v>780.9</c:v>
                </c:pt>
                <c:pt idx="1075">
                  <c:v>785.4</c:v>
                </c:pt>
                <c:pt idx="1076">
                  <c:v>790.1</c:v>
                </c:pt>
                <c:pt idx="1077">
                  <c:v>792.6</c:v>
                </c:pt>
                <c:pt idx="1078">
                  <c:v>790.2</c:v>
                </c:pt>
                <c:pt idx="1079">
                  <c:v>788.8</c:v>
                </c:pt>
                <c:pt idx="1080">
                  <c:v>788.8</c:v>
                </c:pt>
                <c:pt idx="1081">
                  <c:v>791.1</c:v>
                </c:pt>
                <c:pt idx="1082">
                  <c:v>789.1</c:v>
                </c:pt>
                <c:pt idx="1083">
                  <c:v>779.4</c:v>
                </c:pt>
                <c:pt idx="1084">
                  <c:v>783.7</c:v>
                </c:pt>
                <c:pt idx="1085">
                  <c:v>792.5</c:v>
                </c:pt>
                <c:pt idx="1086">
                  <c:v>788.6</c:v>
                </c:pt>
                <c:pt idx="1087">
                  <c:v>783.4</c:v>
                </c:pt>
                <c:pt idx="1088">
                  <c:v>784.5</c:v>
                </c:pt>
                <c:pt idx="1089">
                  <c:v>790.5</c:v>
                </c:pt>
                <c:pt idx="1090">
                  <c:v>795</c:v>
                </c:pt>
                <c:pt idx="1091">
                  <c:v>792.1</c:v>
                </c:pt>
                <c:pt idx="1092">
                  <c:v>793</c:v>
                </c:pt>
                <c:pt idx="1093">
                  <c:v>789</c:v>
                </c:pt>
                <c:pt idx="1094">
                  <c:v>789.2</c:v>
                </c:pt>
                <c:pt idx="1095">
                  <c:v>792.8</c:v>
                </c:pt>
                <c:pt idx="1096">
                  <c:v>793.5</c:v>
                </c:pt>
                <c:pt idx="1097">
                  <c:v>798.9</c:v>
                </c:pt>
                <c:pt idx="1098">
                  <c:v>803.8</c:v>
                </c:pt>
                <c:pt idx="1099">
                  <c:v>803.9</c:v>
                </c:pt>
                <c:pt idx="1100">
                  <c:v>797.3</c:v>
                </c:pt>
                <c:pt idx="1101">
                  <c:v>796.3</c:v>
                </c:pt>
                <c:pt idx="1102">
                  <c:v>797.5</c:v>
                </c:pt>
                <c:pt idx="1103">
                  <c:v>786.6</c:v>
                </c:pt>
                <c:pt idx="1104">
                  <c:v>783.4</c:v>
                </c:pt>
                <c:pt idx="1105">
                  <c:v>772.5</c:v>
                </c:pt>
                <c:pt idx="1106">
                  <c:v>755.3</c:v>
                </c:pt>
                <c:pt idx="1107">
                  <c:v>744.9</c:v>
                </c:pt>
                <c:pt idx="1108">
                  <c:v>743.4</c:v>
                </c:pt>
                <c:pt idx="1109">
                  <c:v>743.4</c:v>
                </c:pt>
                <c:pt idx="1110">
                  <c:v>727.4</c:v>
                </c:pt>
                <c:pt idx="1111">
                  <c:v>750.9</c:v>
                </c:pt>
                <c:pt idx="1112">
                  <c:v>750.7</c:v>
                </c:pt>
                <c:pt idx="1113">
                  <c:v>755.1</c:v>
                </c:pt>
                <c:pt idx="1114">
                  <c:v>748.7</c:v>
                </c:pt>
                <c:pt idx="1115">
                  <c:v>748.1</c:v>
                </c:pt>
                <c:pt idx="1116">
                  <c:v>739.2</c:v>
                </c:pt>
                <c:pt idx="1117">
                  <c:v>727.3</c:v>
                </c:pt>
                <c:pt idx="1118">
                  <c:v>727.3</c:v>
                </c:pt>
                <c:pt idx="1119">
                  <c:v>727.9</c:v>
                </c:pt>
                <c:pt idx="1120">
                  <c:v>720.4</c:v>
                </c:pt>
                <c:pt idx="1121">
                  <c:v>712.8</c:v>
                </c:pt>
                <c:pt idx="1122">
                  <c:v>705.5</c:v>
                </c:pt>
                <c:pt idx="1123">
                  <c:v>718.7</c:v>
                </c:pt>
                <c:pt idx="1124">
                  <c:v>722.5</c:v>
                </c:pt>
                <c:pt idx="1125">
                  <c:v>730.8</c:v>
                </c:pt>
                <c:pt idx="1126">
                  <c:v>734.2</c:v>
                </c:pt>
                <c:pt idx="1127">
                  <c:v>734.2</c:v>
                </c:pt>
                <c:pt idx="1128">
                  <c:v>731.6</c:v>
                </c:pt>
                <c:pt idx="1129">
                  <c:v>733.8</c:v>
                </c:pt>
                <c:pt idx="1130">
                  <c:v>740.6</c:v>
                </c:pt>
                <c:pt idx="1131">
                  <c:v>739.3</c:v>
                </c:pt>
                <c:pt idx="1132">
                  <c:v>740.3</c:v>
                </c:pt>
                <c:pt idx="1133">
                  <c:v>740.5</c:v>
                </c:pt>
                <c:pt idx="1134">
                  <c:v>732.8</c:v>
                </c:pt>
                <c:pt idx="1135">
                  <c:v>722.9</c:v>
                </c:pt>
                <c:pt idx="1136">
                  <c:v>724.9</c:v>
                </c:pt>
                <c:pt idx="1137">
                  <c:v>717</c:v>
                </c:pt>
                <c:pt idx="1138">
                  <c:v>719.6</c:v>
                </c:pt>
                <c:pt idx="1139">
                  <c:v>716.9</c:v>
                </c:pt>
                <c:pt idx="1140">
                  <c:v>711.9</c:v>
                </c:pt>
                <c:pt idx="1141">
                  <c:v>711.5</c:v>
                </c:pt>
                <c:pt idx="1142">
                  <c:v>721.8</c:v>
                </c:pt>
                <c:pt idx="1143">
                  <c:v>727.3</c:v>
                </c:pt>
                <c:pt idx="1144">
                  <c:v>726.7</c:v>
                </c:pt>
                <c:pt idx="1145">
                  <c:v>724.9</c:v>
                </c:pt>
                <c:pt idx="1146">
                  <c:v>731.4</c:v>
                </c:pt>
                <c:pt idx="1147">
                  <c:v>732</c:v>
                </c:pt>
                <c:pt idx="1148">
                  <c:v>731.6</c:v>
                </c:pt>
                <c:pt idx="1149">
                  <c:v>733.1</c:v>
                </c:pt>
                <c:pt idx="1150">
                  <c:v>733.1</c:v>
                </c:pt>
                <c:pt idx="1151">
                  <c:v>735.1</c:v>
                </c:pt>
                <c:pt idx="1152">
                  <c:v>735.5</c:v>
                </c:pt>
                <c:pt idx="1153">
                  <c:v>739.5</c:v>
                </c:pt>
                <c:pt idx="1154">
                  <c:v>742.3</c:v>
                </c:pt>
                <c:pt idx="1155">
                  <c:v>743.4</c:v>
                </c:pt>
                <c:pt idx="1156">
                  <c:v>739.2</c:v>
                </c:pt>
                <c:pt idx="1157">
                  <c:v>729.7</c:v>
                </c:pt>
                <c:pt idx="1158">
                  <c:v>728.8</c:v>
                </c:pt>
                <c:pt idx="1159">
                  <c:v>734.2</c:v>
                </c:pt>
                <c:pt idx="1160">
                  <c:v>731.7</c:v>
                </c:pt>
                <c:pt idx="1161">
                  <c:v>735.9</c:v>
                </c:pt>
                <c:pt idx="1162">
                  <c:v>735.8</c:v>
                </c:pt>
                <c:pt idx="1163">
                  <c:v>734.9</c:v>
                </c:pt>
                <c:pt idx="1164">
                  <c:v>729.3</c:v>
                </c:pt>
                <c:pt idx="1165">
                  <c:v>718.8</c:v>
                </c:pt>
                <c:pt idx="1166">
                  <c:v>708.7</c:v>
                </c:pt>
                <c:pt idx="1167">
                  <c:v>712.7</c:v>
                </c:pt>
                <c:pt idx="1168">
                  <c:v>700.8</c:v>
                </c:pt>
                <c:pt idx="1169">
                  <c:v>693.7</c:v>
                </c:pt>
                <c:pt idx="1170">
                  <c:v>702.6</c:v>
                </c:pt>
                <c:pt idx="1171">
                  <c:v>702</c:v>
                </c:pt>
                <c:pt idx="1172">
                  <c:v>704</c:v>
                </c:pt>
                <c:pt idx="1173">
                  <c:v>705.9</c:v>
                </c:pt>
                <c:pt idx="1174">
                  <c:v>706.8</c:v>
                </c:pt>
                <c:pt idx="1175">
                  <c:v>706.8</c:v>
                </c:pt>
                <c:pt idx="1176">
                  <c:v>703.5</c:v>
                </c:pt>
                <c:pt idx="1177">
                  <c:v>701</c:v>
                </c:pt>
                <c:pt idx="1178">
                  <c:v>706.5</c:v>
                </c:pt>
                <c:pt idx="1179">
                  <c:v>707.4</c:v>
                </c:pt>
                <c:pt idx="1180">
                  <c:v>706.8</c:v>
                </c:pt>
                <c:pt idx="1181">
                  <c:v>709.5</c:v>
                </c:pt>
                <c:pt idx="1182">
                  <c:v>719.3</c:v>
                </c:pt>
                <c:pt idx="1183">
                  <c:v>721.5</c:v>
                </c:pt>
                <c:pt idx="1184">
                  <c:v>721.3</c:v>
                </c:pt>
                <c:pt idx="1185">
                  <c:v>722.6</c:v>
                </c:pt>
                <c:pt idx="1186">
                  <c:v>719.3</c:v>
                </c:pt>
                <c:pt idx="1187">
                  <c:v>712.7</c:v>
                </c:pt>
                <c:pt idx="1188">
                  <c:v>715</c:v>
                </c:pt>
                <c:pt idx="1189">
                  <c:v>716.6</c:v>
                </c:pt>
                <c:pt idx="1190">
                  <c:v>716.8</c:v>
                </c:pt>
                <c:pt idx="1191">
                  <c:v>715.6</c:v>
                </c:pt>
                <c:pt idx="1192">
                  <c:v>712.1</c:v>
                </c:pt>
                <c:pt idx="1193">
                  <c:v>712.4</c:v>
                </c:pt>
                <c:pt idx="1194">
                  <c:v>722.1</c:v>
                </c:pt>
                <c:pt idx="1195">
                  <c:v>724.8</c:v>
                </c:pt>
                <c:pt idx="1196">
                  <c:v>724.8</c:v>
                </c:pt>
                <c:pt idx="1197">
                  <c:v>723.7</c:v>
                </c:pt>
                <c:pt idx="1198">
                  <c:v>720.1</c:v>
                </c:pt>
                <c:pt idx="1199">
                  <c:v>718.6</c:v>
                </c:pt>
                <c:pt idx="1200">
                  <c:v>720.4</c:v>
                </c:pt>
                <c:pt idx="1201">
                  <c:v>722.6</c:v>
                </c:pt>
                <c:pt idx="1202">
                  <c:v>728.2</c:v>
                </c:pt>
                <c:pt idx="1203">
                  <c:v>728.2</c:v>
                </c:pt>
                <c:pt idx="1204">
                  <c:v>731.6</c:v>
                </c:pt>
                <c:pt idx="1205">
                  <c:v>732.8</c:v>
                </c:pt>
                <c:pt idx="1206">
                  <c:v>735.5</c:v>
                </c:pt>
                <c:pt idx="1207">
                  <c:v>742.6</c:v>
                </c:pt>
                <c:pt idx="1208">
                  <c:v>742.1</c:v>
                </c:pt>
                <c:pt idx="1209">
                  <c:v>742.4</c:v>
                </c:pt>
                <c:pt idx="1210">
                  <c:v>742.2</c:v>
                </c:pt>
                <c:pt idx="1211">
                  <c:v>747.9</c:v>
                </c:pt>
                <c:pt idx="1212">
                  <c:v>751.7</c:v>
                </c:pt>
                <c:pt idx="1213">
                  <c:v>754.8</c:v>
                </c:pt>
                <c:pt idx="1214">
                  <c:v>762.9</c:v>
                </c:pt>
                <c:pt idx="1215">
                  <c:v>763.2</c:v>
                </c:pt>
                <c:pt idx="1216">
                  <c:v>766.4</c:v>
                </c:pt>
                <c:pt idx="1217">
                  <c:v>765.6</c:v>
                </c:pt>
                <c:pt idx="1218">
                  <c:v>758.9</c:v>
                </c:pt>
                <c:pt idx="1219">
                  <c:v>759.2</c:v>
                </c:pt>
                <c:pt idx="1220">
                  <c:v>759.2</c:v>
                </c:pt>
                <c:pt idx="1221">
                  <c:v>759.4</c:v>
                </c:pt>
                <c:pt idx="1222">
                  <c:v>764.2</c:v>
                </c:pt>
                <c:pt idx="1223">
                  <c:v>769.3</c:v>
                </c:pt>
                <c:pt idx="1224">
                  <c:v>763.7</c:v>
                </c:pt>
                <c:pt idx="1225">
                  <c:v>760</c:v>
                </c:pt>
                <c:pt idx="1226">
                  <c:v>765.8</c:v>
                </c:pt>
                <c:pt idx="1227">
                  <c:v>768.6</c:v>
                </c:pt>
                <c:pt idx="1228">
                  <c:v>778.6</c:v>
                </c:pt>
                <c:pt idx="1229">
                  <c:v>777.9</c:v>
                </c:pt>
                <c:pt idx="1230">
                  <c:v>776.7</c:v>
                </c:pt>
                <c:pt idx="1231">
                  <c:v>766.7</c:v>
                </c:pt>
                <c:pt idx="1232">
                  <c:v>760.7</c:v>
                </c:pt>
                <c:pt idx="1233">
                  <c:v>760.4</c:v>
                </c:pt>
                <c:pt idx="1234">
                  <c:v>757.4</c:v>
                </c:pt>
                <c:pt idx="1235">
                  <c:v>755.6</c:v>
                </c:pt>
                <c:pt idx="1236">
                  <c:v>755.3</c:v>
                </c:pt>
                <c:pt idx="1237">
                  <c:v>760</c:v>
                </c:pt>
                <c:pt idx="1238">
                  <c:v>759.3</c:v>
                </c:pt>
                <c:pt idx="1239">
                  <c:v>764.4</c:v>
                </c:pt>
                <c:pt idx="1240">
                  <c:v>760.9</c:v>
                </c:pt>
                <c:pt idx="1241">
                  <c:v>747.3</c:v>
                </c:pt>
                <c:pt idx="1242">
                  <c:v>746.2</c:v>
                </c:pt>
                <c:pt idx="1243">
                  <c:v>744.1</c:v>
                </c:pt>
                <c:pt idx="1244">
                  <c:v>749.9</c:v>
                </c:pt>
                <c:pt idx="1245">
                  <c:v>756.8</c:v>
                </c:pt>
                <c:pt idx="1246">
                  <c:v>765.5</c:v>
                </c:pt>
                <c:pt idx="1247">
                  <c:v>767</c:v>
                </c:pt>
                <c:pt idx="1248">
                  <c:v>767.8</c:v>
                </c:pt>
                <c:pt idx="1249">
                  <c:v>767</c:v>
                </c:pt>
                <c:pt idx="1250">
                  <c:v>765.7</c:v>
                </c:pt>
                <c:pt idx="1251">
                  <c:v>764.8</c:v>
                </c:pt>
                <c:pt idx="1252">
                  <c:v>770.6</c:v>
                </c:pt>
                <c:pt idx="1253">
                  <c:v>768.2</c:v>
                </c:pt>
                <c:pt idx="1254">
                  <c:v>765.3</c:v>
                </c:pt>
                <c:pt idx="1255">
                  <c:v>761.2</c:v>
                </c:pt>
                <c:pt idx="1256">
                  <c:v>758.2</c:v>
                </c:pt>
                <c:pt idx="1257">
                  <c:v>763.2</c:v>
                </c:pt>
                <c:pt idx="1258">
                  <c:v>767.4</c:v>
                </c:pt>
                <c:pt idx="1259">
                  <c:v>776.1</c:v>
                </c:pt>
                <c:pt idx="1260">
                  <c:v>777.4</c:v>
                </c:pt>
                <c:pt idx="1261">
                  <c:v>772.1</c:v>
                </c:pt>
                <c:pt idx="1262">
                  <c:v>771.8</c:v>
                </c:pt>
                <c:pt idx="1263">
                  <c:v>772.1</c:v>
                </c:pt>
                <c:pt idx="1264">
                  <c:v>766</c:v>
                </c:pt>
                <c:pt idx="1265">
                  <c:v>762.3</c:v>
                </c:pt>
                <c:pt idx="1266">
                  <c:v>767.5</c:v>
                </c:pt>
                <c:pt idx="1267">
                  <c:v>767.2</c:v>
                </c:pt>
                <c:pt idx="1268">
                  <c:v>764.3</c:v>
                </c:pt>
                <c:pt idx="1269">
                  <c:v>762.1</c:v>
                </c:pt>
                <c:pt idx="1270">
                  <c:v>768.1</c:v>
                </c:pt>
                <c:pt idx="1271">
                  <c:v>769</c:v>
                </c:pt>
                <c:pt idx="1272">
                  <c:v>769.6</c:v>
                </c:pt>
                <c:pt idx="1273">
                  <c:v>765.8</c:v>
                </c:pt>
                <c:pt idx="1274">
                  <c:v>764.6</c:v>
                </c:pt>
                <c:pt idx="1275">
                  <c:v>757.7</c:v>
                </c:pt>
                <c:pt idx="1276">
                  <c:v>741.2</c:v>
                </c:pt>
                <c:pt idx="1277">
                  <c:v>736.7</c:v>
                </c:pt>
                <c:pt idx="1278">
                  <c:v>736.7</c:v>
                </c:pt>
                <c:pt idx="1279">
                  <c:v>742.5</c:v>
                </c:pt>
                <c:pt idx="1280">
                  <c:v>745.7</c:v>
                </c:pt>
                <c:pt idx="1281">
                  <c:v>751.4</c:v>
                </c:pt>
                <c:pt idx="1282">
                  <c:v>750.3</c:v>
                </c:pt>
                <c:pt idx="1283">
                  <c:v>741.1</c:v>
                </c:pt>
                <c:pt idx="1284">
                  <c:v>745</c:v>
                </c:pt>
                <c:pt idx="1285">
                  <c:v>745.7</c:v>
                </c:pt>
                <c:pt idx="1286">
                  <c:v>741.2</c:v>
                </c:pt>
                <c:pt idx="1287">
                  <c:v>734.2</c:v>
                </c:pt>
                <c:pt idx="1288">
                  <c:v>719.1</c:v>
                </c:pt>
                <c:pt idx="1289">
                  <c:v>719</c:v>
                </c:pt>
                <c:pt idx="1290">
                  <c:v>719.1</c:v>
                </c:pt>
                <c:pt idx="1291">
                  <c:v>719.4</c:v>
                </c:pt>
                <c:pt idx="1292">
                  <c:v>725.6</c:v>
                </c:pt>
                <c:pt idx="1293">
                  <c:v>730.6</c:v>
                </c:pt>
                <c:pt idx="1294">
                  <c:v>729</c:v>
                </c:pt>
                <c:pt idx="1295">
                  <c:v>727.8</c:v>
                </c:pt>
                <c:pt idx="1296">
                  <c:v>728.5</c:v>
                </c:pt>
                <c:pt idx="1297">
                  <c:v>737.1</c:v>
                </c:pt>
                <c:pt idx="1298">
                  <c:v>739.3</c:v>
                </c:pt>
                <c:pt idx="1299">
                  <c:v>742.1</c:v>
                </c:pt>
                <c:pt idx="1300">
                  <c:v>742.1</c:v>
                </c:pt>
                <c:pt idx="1301">
                  <c:v>746.1</c:v>
                </c:pt>
                <c:pt idx="1302">
                  <c:v>742.4</c:v>
                </c:pt>
                <c:pt idx="1303">
                  <c:v>749.5</c:v>
                </c:pt>
                <c:pt idx="1304">
                  <c:v>751.9</c:v>
                </c:pt>
                <c:pt idx="1305">
                  <c:v>751.9</c:v>
                </c:pt>
                <c:pt idx="1306">
                  <c:v>743.5</c:v>
                </c:pt>
                <c:pt idx="1307">
                  <c:v>745.8</c:v>
                </c:pt>
                <c:pt idx="1308">
                  <c:v>745.6</c:v>
                </c:pt>
                <c:pt idx="1309">
                  <c:v>749.6</c:v>
                </c:pt>
                <c:pt idx="1310">
                  <c:v>752</c:v>
                </c:pt>
                <c:pt idx="1311">
                  <c:v>756.5</c:v>
                </c:pt>
                <c:pt idx="1312">
                  <c:v>755.7</c:v>
                </c:pt>
                <c:pt idx="1313">
                  <c:v>756.5</c:v>
                </c:pt>
                <c:pt idx="1314">
                  <c:v>762.1</c:v>
                </c:pt>
                <c:pt idx="1315">
                  <c:v>768.1</c:v>
                </c:pt>
                <c:pt idx="1316">
                  <c:v>772.1</c:v>
                </c:pt>
                <c:pt idx="1317">
                  <c:v>772.3</c:v>
                </c:pt>
                <c:pt idx="1318">
                  <c:v>768.5</c:v>
                </c:pt>
                <c:pt idx="1319">
                  <c:v>762</c:v>
                </c:pt>
                <c:pt idx="1320">
                  <c:v>759.5</c:v>
                </c:pt>
                <c:pt idx="1321">
                  <c:v>763.2</c:v>
                </c:pt>
                <c:pt idx="1322">
                  <c:v>760.9</c:v>
                </c:pt>
                <c:pt idx="1323">
                  <c:v>757.5</c:v>
                </c:pt>
                <c:pt idx="1324">
                  <c:v>758.9</c:v>
                </c:pt>
                <c:pt idx="1325">
                  <c:v>751.8</c:v>
                </c:pt>
                <c:pt idx="1326">
                  <c:v>755.2</c:v>
                </c:pt>
                <c:pt idx="1327">
                  <c:v>758.3</c:v>
                </c:pt>
                <c:pt idx="1328">
                  <c:v>763.6</c:v>
                </c:pt>
                <c:pt idx="1329">
                  <c:v>772</c:v>
                </c:pt>
                <c:pt idx="1330">
                  <c:v>778.8</c:v>
                </c:pt>
                <c:pt idx="1331">
                  <c:v>778.9</c:v>
                </c:pt>
                <c:pt idx="1332">
                  <c:v>783.7</c:v>
                </c:pt>
                <c:pt idx="1333">
                  <c:v>785.4</c:v>
                </c:pt>
                <c:pt idx="1334">
                  <c:v>790.4</c:v>
                </c:pt>
                <c:pt idx="1335">
                  <c:v>789.4</c:v>
                </c:pt>
                <c:pt idx="1336">
                  <c:v>790.6</c:v>
                </c:pt>
                <c:pt idx="1337">
                  <c:v>795.6</c:v>
                </c:pt>
                <c:pt idx="1338">
                  <c:v>793.3</c:v>
                </c:pt>
                <c:pt idx="1339">
                  <c:v>786.9</c:v>
                </c:pt>
                <c:pt idx="1340">
                  <c:v>786.9</c:v>
                </c:pt>
                <c:pt idx="1341">
                  <c:v>784.6</c:v>
                </c:pt>
                <c:pt idx="1342">
                  <c:v>787.9</c:v>
                </c:pt>
                <c:pt idx="1343">
                  <c:v>791.3</c:v>
                </c:pt>
                <c:pt idx="1344">
                  <c:v>791</c:v>
                </c:pt>
                <c:pt idx="1345">
                  <c:v>784.4</c:v>
                </c:pt>
                <c:pt idx="1346">
                  <c:v>793.7</c:v>
                </c:pt>
                <c:pt idx="1347">
                  <c:v>791.8</c:v>
                </c:pt>
                <c:pt idx="1348">
                  <c:v>793.6</c:v>
                </c:pt>
                <c:pt idx="1349">
                  <c:v>798.7</c:v>
                </c:pt>
                <c:pt idx="1350">
                  <c:v>797.7</c:v>
                </c:pt>
                <c:pt idx="1351">
                  <c:v>791.3</c:v>
                </c:pt>
                <c:pt idx="1352">
                  <c:v>795.8</c:v>
                </c:pt>
                <c:pt idx="1353">
                  <c:v>796.2</c:v>
                </c:pt>
                <c:pt idx="1354">
                  <c:v>802.2</c:v>
                </c:pt>
                <c:pt idx="1355">
                  <c:v>802.3</c:v>
                </c:pt>
                <c:pt idx="1356">
                  <c:v>808.2</c:v>
                </c:pt>
                <c:pt idx="1357">
                  <c:v>807.3</c:v>
                </c:pt>
                <c:pt idx="1358">
                  <c:v>809.3</c:v>
                </c:pt>
                <c:pt idx="1359">
                  <c:v>808.3</c:v>
                </c:pt>
                <c:pt idx="1360">
                  <c:v>810.4</c:v>
                </c:pt>
                <c:pt idx="1361">
                  <c:v>809.7</c:v>
                </c:pt>
                <c:pt idx="1362">
                  <c:v>809.1</c:v>
                </c:pt>
                <c:pt idx="1363">
                  <c:v>811.3</c:v>
                </c:pt>
                <c:pt idx="1364">
                  <c:v>818.6</c:v>
                </c:pt>
                <c:pt idx="1365">
                  <c:v>822.6</c:v>
                </c:pt>
                <c:pt idx="1366">
                  <c:v>826.1</c:v>
                </c:pt>
                <c:pt idx="1367">
                  <c:v>819.1</c:v>
                </c:pt>
                <c:pt idx="1368">
                  <c:v>816.8</c:v>
                </c:pt>
                <c:pt idx="1369">
                  <c:v>817.2</c:v>
                </c:pt>
                <c:pt idx="1370">
                  <c:v>818</c:v>
                </c:pt>
                <c:pt idx="1371">
                  <c:v>813.7</c:v>
                </c:pt>
                <c:pt idx="1372">
                  <c:v>816.3</c:v>
                </c:pt>
                <c:pt idx="1373">
                  <c:v>813.7</c:v>
                </c:pt>
                <c:pt idx="1374">
                  <c:v>814.6</c:v>
                </c:pt>
                <c:pt idx="1375">
                  <c:v>821.2</c:v>
                </c:pt>
                <c:pt idx="1376">
                  <c:v>824.8</c:v>
                </c:pt>
                <c:pt idx="1377">
                  <c:v>828.5</c:v>
                </c:pt>
                <c:pt idx="1378">
                  <c:v>832.6</c:v>
                </c:pt>
                <c:pt idx="1379">
                  <c:v>832.6</c:v>
                </c:pt>
                <c:pt idx="1380">
                  <c:v>830.8</c:v>
                </c:pt>
                <c:pt idx="1381">
                  <c:v>825.7</c:v>
                </c:pt>
                <c:pt idx="1382">
                  <c:v>816.5</c:v>
                </c:pt>
                <c:pt idx="1383">
                  <c:v>819</c:v>
                </c:pt>
                <c:pt idx="1384">
                  <c:v>823.4</c:v>
                </c:pt>
                <c:pt idx="1385">
                  <c:v>828.9</c:v>
                </c:pt>
                <c:pt idx="1386">
                  <c:v>831.2</c:v>
                </c:pt>
                <c:pt idx="1387">
                  <c:v>836.9</c:v>
                </c:pt>
                <c:pt idx="1388">
                  <c:v>840.9</c:v>
                </c:pt>
                <c:pt idx="1389">
                  <c:v>843.9</c:v>
                </c:pt>
                <c:pt idx="1390">
                  <c:v>841.6</c:v>
                </c:pt>
                <c:pt idx="1391">
                  <c:v>841.7</c:v>
                </c:pt>
                <c:pt idx="1392">
                  <c:v>850.2</c:v>
                </c:pt>
                <c:pt idx="1393">
                  <c:v>846.7</c:v>
                </c:pt>
                <c:pt idx="1394">
                  <c:v>843.5</c:v>
                </c:pt>
                <c:pt idx="1395">
                  <c:v>849.2</c:v>
                </c:pt>
                <c:pt idx="1396">
                  <c:v>848.1</c:v>
                </c:pt>
                <c:pt idx="1397">
                  <c:v>847.6</c:v>
                </c:pt>
                <c:pt idx="1398">
                  <c:v>853.8</c:v>
                </c:pt>
                <c:pt idx="1399">
                  <c:v>858.9</c:v>
                </c:pt>
                <c:pt idx="1400">
                  <c:v>863</c:v>
                </c:pt>
                <c:pt idx="1401">
                  <c:v>868.2</c:v>
                </c:pt>
                <c:pt idx="1402">
                  <c:v>871.9</c:v>
                </c:pt>
                <c:pt idx="1403">
                  <c:v>864</c:v>
                </c:pt>
                <c:pt idx="1404">
                  <c:v>864.3</c:v>
                </c:pt>
                <c:pt idx="1405">
                  <c:v>871.1</c:v>
                </c:pt>
                <c:pt idx="1406">
                  <c:v>879.6</c:v>
                </c:pt>
                <c:pt idx="1407">
                  <c:v>877.9</c:v>
                </c:pt>
                <c:pt idx="1408">
                  <c:v>877.3</c:v>
                </c:pt>
                <c:pt idx="1409">
                  <c:v>871.8</c:v>
                </c:pt>
                <c:pt idx="1410">
                  <c:v>871.8</c:v>
                </c:pt>
                <c:pt idx="1411">
                  <c:v>858.7</c:v>
                </c:pt>
                <c:pt idx="1412">
                  <c:v>864.5</c:v>
                </c:pt>
                <c:pt idx="1413">
                  <c:v>868.8</c:v>
                </c:pt>
                <c:pt idx="1414">
                  <c:v>872.9</c:v>
                </c:pt>
                <c:pt idx="1415">
                  <c:v>882.8</c:v>
                </c:pt>
                <c:pt idx="1416">
                  <c:v>879.4</c:v>
                </c:pt>
                <c:pt idx="1417">
                  <c:v>881.5</c:v>
                </c:pt>
                <c:pt idx="1418">
                  <c:v>886.1</c:v>
                </c:pt>
                <c:pt idx="1419">
                  <c:v>884.3</c:v>
                </c:pt>
                <c:pt idx="1420">
                  <c:v>887.9</c:v>
                </c:pt>
                <c:pt idx="1421">
                  <c:v>894.2</c:v>
                </c:pt>
                <c:pt idx="1422">
                  <c:v>895.7</c:v>
                </c:pt>
                <c:pt idx="1423">
                  <c:v>902.6</c:v>
                </c:pt>
                <c:pt idx="1424">
                  <c:v>908.6</c:v>
                </c:pt>
                <c:pt idx="1425">
                  <c:v>922</c:v>
                </c:pt>
                <c:pt idx="1426">
                  <c:v>929.8</c:v>
                </c:pt>
                <c:pt idx="1427">
                  <c:v>929.1</c:v>
                </c:pt>
                <c:pt idx="1428">
                  <c:v>940</c:v>
                </c:pt>
                <c:pt idx="1429">
                  <c:v>938.9</c:v>
                </c:pt>
                <c:pt idx="1430">
                  <c:v>926.9</c:v>
                </c:pt>
                <c:pt idx="1431">
                  <c:v>919.5</c:v>
                </c:pt>
                <c:pt idx="1432">
                  <c:v>920.5</c:v>
                </c:pt>
                <c:pt idx="1433">
                  <c:v>926.8</c:v>
                </c:pt>
                <c:pt idx="1434">
                  <c:v>933.4</c:v>
                </c:pt>
                <c:pt idx="1435">
                  <c:v>934.5</c:v>
                </c:pt>
                <c:pt idx="1436">
                  <c:v>934.5</c:v>
                </c:pt>
                <c:pt idx="1437">
                  <c:v>941.8</c:v>
                </c:pt>
                <c:pt idx="1438">
                  <c:v>952.9</c:v>
                </c:pt>
                <c:pt idx="1439">
                  <c:v>969.7</c:v>
                </c:pt>
                <c:pt idx="1440">
                  <c:v>976.6</c:v>
                </c:pt>
                <c:pt idx="1441">
                  <c:v>970.2</c:v>
                </c:pt>
                <c:pt idx="1442">
                  <c:v>988.6</c:v>
                </c:pt>
                <c:pt idx="1443">
                  <c:v>994.1</c:v>
                </c:pt>
                <c:pt idx="1444">
                  <c:v>999.3</c:v>
                </c:pt>
                <c:pt idx="1445">
                  <c:v>1005.8</c:v>
                </c:pt>
                <c:pt idx="1446">
                  <c:v>988.5</c:v>
                </c:pt>
                <c:pt idx="1447">
                  <c:v>952.8</c:v>
                </c:pt>
                <c:pt idx="1448">
                  <c:v>960.5</c:v>
                </c:pt>
                <c:pt idx="1449">
                  <c:v>961.7</c:v>
                </c:pt>
                <c:pt idx="1450">
                  <c:v>978.5</c:v>
                </c:pt>
                <c:pt idx="1451">
                  <c:v>993.7</c:v>
                </c:pt>
                <c:pt idx="1452">
                  <c:v>1000.1</c:v>
                </c:pt>
                <c:pt idx="1453">
                  <c:v>1010.6</c:v>
                </c:pt>
                <c:pt idx="1454">
                  <c:v>1005.2</c:v>
                </c:pt>
                <c:pt idx="1455">
                  <c:v>1001.2</c:v>
                </c:pt>
                <c:pt idx="1456">
                  <c:v>991.1</c:v>
                </c:pt>
                <c:pt idx="1457">
                  <c:v>983.7</c:v>
                </c:pt>
                <c:pt idx="1458">
                  <c:v>982.7</c:v>
                </c:pt>
                <c:pt idx="1459">
                  <c:v>991.1</c:v>
                </c:pt>
                <c:pt idx="1460">
                  <c:v>995.2</c:v>
                </c:pt>
                <c:pt idx="1461">
                  <c:v>997.1</c:v>
                </c:pt>
                <c:pt idx="1462">
                  <c:v>1005</c:v>
                </c:pt>
                <c:pt idx="1463">
                  <c:v>1000.6</c:v>
                </c:pt>
                <c:pt idx="1464">
                  <c:v>1004.1</c:v>
                </c:pt>
                <c:pt idx="1465">
                  <c:v>1012.4</c:v>
                </c:pt>
                <c:pt idx="1466">
                  <c:v>1012.3</c:v>
                </c:pt>
                <c:pt idx="1467">
                  <c:v>1025.7</c:v>
                </c:pt>
                <c:pt idx="1468">
                  <c:v>1029.2</c:v>
                </c:pt>
                <c:pt idx="1469">
                  <c:v>1031.2</c:v>
                </c:pt>
                <c:pt idx="1470">
                  <c:v>1019.7</c:v>
                </c:pt>
                <c:pt idx="1471">
                  <c:v>1025.2</c:v>
                </c:pt>
                <c:pt idx="1472">
                  <c:v>1028.0999999999999</c:v>
                </c:pt>
                <c:pt idx="1473">
                  <c:v>1020.9</c:v>
                </c:pt>
                <c:pt idx="1474">
                  <c:v>1019.9</c:v>
                </c:pt>
                <c:pt idx="1475">
                  <c:v>1008.1</c:v>
                </c:pt>
                <c:pt idx="1476">
                  <c:v>1003.6</c:v>
                </c:pt>
                <c:pt idx="1477">
                  <c:v>1012.6</c:v>
                </c:pt>
                <c:pt idx="1478">
                  <c:v>1020.1</c:v>
                </c:pt>
                <c:pt idx="1479">
                  <c:v>1019.4</c:v>
                </c:pt>
                <c:pt idx="1480">
                  <c:v>1019.4</c:v>
                </c:pt>
                <c:pt idx="1481">
                  <c:v>1039.3</c:v>
                </c:pt>
                <c:pt idx="1482">
                  <c:v>1044.2</c:v>
                </c:pt>
                <c:pt idx="1483">
                  <c:v>1051</c:v>
                </c:pt>
                <c:pt idx="1484">
                  <c:v>1060</c:v>
                </c:pt>
                <c:pt idx="1485">
                  <c:v>1066.5</c:v>
                </c:pt>
                <c:pt idx="1486">
                  <c:v>1065</c:v>
                </c:pt>
                <c:pt idx="1487">
                  <c:v>1067.4000000000001</c:v>
                </c:pt>
                <c:pt idx="1488">
                  <c:v>1066.9000000000001</c:v>
                </c:pt>
                <c:pt idx="1489">
                  <c:v>1051.0999999999999</c:v>
                </c:pt>
                <c:pt idx="1490">
                  <c:v>1050.0999999999999</c:v>
                </c:pt>
                <c:pt idx="1491">
                  <c:v>1060.3</c:v>
                </c:pt>
                <c:pt idx="1492">
                  <c:v>1065</c:v>
                </c:pt>
                <c:pt idx="1493">
                  <c:v>1058.5</c:v>
                </c:pt>
                <c:pt idx="1494">
                  <c:v>1053.3</c:v>
                </c:pt>
                <c:pt idx="1495">
                  <c:v>1046.0999999999999</c:v>
                </c:pt>
                <c:pt idx="1496">
                  <c:v>1038</c:v>
                </c:pt>
                <c:pt idx="1497">
                  <c:v>1026.5</c:v>
                </c:pt>
                <c:pt idx="1498">
                  <c:v>1047</c:v>
                </c:pt>
                <c:pt idx="1499">
                  <c:v>1043.5</c:v>
                </c:pt>
                <c:pt idx="1500">
                  <c:v>1027.5</c:v>
                </c:pt>
                <c:pt idx="1501">
                  <c:v>1020.4</c:v>
                </c:pt>
                <c:pt idx="1502">
                  <c:v>1002.2</c:v>
                </c:pt>
                <c:pt idx="1503">
                  <c:v>1014.2</c:v>
                </c:pt>
                <c:pt idx="1504">
                  <c:v>1012</c:v>
                </c:pt>
                <c:pt idx="1505">
                  <c:v>984.7</c:v>
                </c:pt>
                <c:pt idx="1506">
                  <c:v>983.4</c:v>
                </c:pt>
                <c:pt idx="1507">
                  <c:v>1001.5</c:v>
                </c:pt>
                <c:pt idx="1508">
                  <c:v>1015.6</c:v>
                </c:pt>
                <c:pt idx="1509">
                  <c:v>1018.3</c:v>
                </c:pt>
                <c:pt idx="1510">
                  <c:v>1018.1</c:v>
                </c:pt>
                <c:pt idx="1511">
                  <c:v>1035.4000000000001</c:v>
                </c:pt>
                <c:pt idx="1512">
                  <c:v>1045.0999999999999</c:v>
                </c:pt>
                <c:pt idx="1513">
                  <c:v>1046.9000000000001</c:v>
                </c:pt>
                <c:pt idx="1514">
                  <c:v>1039.5</c:v>
                </c:pt>
                <c:pt idx="1515">
                  <c:v>1036.9000000000001</c:v>
                </c:pt>
                <c:pt idx="1516">
                  <c:v>1039.2</c:v>
                </c:pt>
                <c:pt idx="1517">
                  <c:v>1026.4000000000001</c:v>
                </c:pt>
                <c:pt idx="1518">
                  <c:v>1017.5</c:v>
                </c:pt>
                <c:pt idx="1519">
                  <c:v>1025.5</c:v>
                </c:pt>
                <c:pt idx="1520">
                  <c:v>1039.5999999999999</c:v>
                </c:pt>
                <c:pt idx="1521">
                  <c:v>1036</c:v>
                </c:pt>
                <c:pt idx="1522">
                  <c:v>1040.5</c:v>
                </c:pt>
                <c:pt idx="1523">
                  <c:v>1057.3</c:v>
                </c:pt>
                <c:pt idx="1524">
                  <c:v>1065.5999999999999</c:v>
                </c:pt>
                <c:pt idx="1525">
                  <c:v>1062.0999999999999</c:v>
                </c:pt>
                <c:pt idx="1526">
                  <c:v>1043.9000000000001</c:v>
                </c:pt>
                <c:pt idx="1527">
                  <c:v>1047.9000000000001</c:v>
                </c:pt>
                <c:pt idx="1528">
                  <c:v>1065.5999999999999</c:v>
                </c:pt>
                <c:pt idx="1529">
                  <c:v>1063.8</c:v>
                </c:pt>
                <c:pt idx="1530">
                  <c:v>1058.4000000000001</c:v>
                </c:pt>
                <c:pt idx="1531">
                  <c:v>1040.5999999999999</c:v>
                </c:pt>
                <c:pt idx="1532">
                  <c:v>1041.8</c:v>
                </c:pt>
                <c:pt idx="1533">
                  <c:v>1044.4000000000001</c:v>
                </c:pt>
                <c:pt idx="1534">
                  <c:v>1045</c:v>
                </c:pt>
                <c:pt idx="1535">
                  <c:v>1029.4000000000001</c:v>
                </c:pt>
                <c:pt idx="1536">
                  <c:v>1024.9000000000001</c:v>
                </c:pt>
                <c:pt idx="1537">
                  <c:v>1021.2</c:v>
                </c:pt>
                <c:pt idx="1538">
                  <c:v>1021.2</c:v>
                </c:pt>
                <c:pt idx="1539">
                  <c:v>1030.0999999999999</c:v>
                </c:pt>
                <c:pt idx="1540">
                  <c:v>1029.3</c:v>
                </c:pt>
                <c:pt idx="1541">
                  <c:v>1050</c:v>
                </c:pt>
                <c:pt idx="1542">
                  <c:v>1057.5</c:v>
                </c:pt>
                <c:pt idx="1543">
                  <c:v>1059.2</c:v>
                </c:pt>
                <c:pt idx="1544">
                  <c:v>1055.3</c:v>
                </c:pt>
                <c:pt idx="1545">
                  <c:v>1069.7</c:v>
                </c:pt>
                <c:pt idx="1546">
                  <c:v>1065.8</c:v>
                </c:pt>
                <c:pt idx="1547">
                  <c:v>1061.7</c:v>
                </c:pt>
                <c:pt idx="1548">
                  <c:v>1053.0999999999999</c:v>
                </c:pt>
                <c:pt idx="1549">
                  <c:v>1062.4000000000001</c:v>
                </c:pt>
                <c:pt idx="1550">
                  <c:v>1061.4000000000001</c:v>
                </c:pt>
                <c:pt idx="1551">
                  <c:v>1052</c:v>
                </c:pt>
                <c:pt idx="1552">
                  <c:v>1056.5</c:v>
                </c:pt>
                <c:pt idx="1553">
                  <c:v>1038.0999999999999</c:v>
                </c:pt>
                <c:pt idx="1554">
                  <c:v>1030.4000000000001</c:v>
                </c:pt>
                <c:pt idx="1555">
                  <c:v>1002.5</c:v>
                </c:pt>
                <c:pt idx="1556">
                  <c:v>1026.4000000000001</c:v>
                </c:pt>
                <c:pt idx="1557">
                  <c:v>1025.2</c:v>
                </c:pt>
                <c:pt idx="1558">
                  <c:v>1040.5999999999999</c:v>
                </c:pt>
                <c:pt idx="1559">
                  <c:v>1046.8</c:v>
                </c:pt>
                <c:pt idx="1560">
                  <c:v>1046.8</c:v>
                </c:pt>
                <c:pt idx="1561">
                  <c:v>1049.3</c:v>
                </c:pt>
                <c:pt idx="1562">
                  <c:v>1048.0999999999999</c:v>
                </c:pt>
                <c:pt idx="1563">
                  <c:v>1042.2</c:v>
                </c:pt>
                <c:pt idx="1564">
                  <c:v>1052.0999999999999</c:v>
                </c:pt>
                <c:pt idx="1565">
                  <c:v>1052.0999999999999</c:v>
                </c:pt>
                <c:pt idx="1566">
                  <c:v>1058.5999999999999</c:v>
                </c:pt>
                <c:pt idx="1567">
                  <c:v>1046.2</c:v>
                </c:pt>
                <c:pt idx="1568">
                  <c:v>1029.8</c:v>
                </c:pt>
                <c:pt idx="1569">
                  <c:v>1033.4000000000001</c:v>
                </c:pt>
                <c:pt idx="1570">
                  <c:v>1032.3</c:v>
                </c:pt>
                <c:pt idx="1571">
                  <c:v>998.8</c:v>
                </c:pt>
                <c:pt idx="1572">
                  <c:v>990.2</c:v>
                </c:pt>
                <c:pt idx="1573">
                  <c:v>1011.1</c:v>
                </c:pt>
                <c:pt idx="1574">
                  <c:v>1008.2</c:v>
                </c:pt>
                <c:pt idx="1575">
                  <c:v>988.5</c:v>
                </c:pt>
                <c:pt idx="1576">
                  <c:v>995.8</c:v>
                </c:pt>
                <c:pt idx="1577">
                  <c:v>998.3</c:v>
                </c:pt>
                <c:pt idx="1578">
                  <c:v>1007.2</c:v>
                </c:pt>
                <c:pt idx="1579">
                  <c:v>1018.4</c:v>
                </c:pt>
                <c:pt idx="1580">
                  <c:v>1029.4000000000001</c:v>
                </c:pt>
                <c:pt idx="1581">
                  <c:v>1028</c:v>
                </c:pt>
                <c:pt idx="1582">
                  <c:v>1043.4000000000001</c:v>
                </c:pt>
                <c:pt idx="1583">
                  <c:v>1035.9000000000001</c:v>
                </c:pt>
                <c:pt idx="1584">
                  <c:v>1040.9000000000001</c:v>
                </c:pt>
                <c:pt idx="1585">
                  <c:v>1042.5</c:v>
                </c:pt>
                <c:pt idx="1586">
                  <c:v>1051.3</c:v>
                </c:pt>
                <c:pt idx="1587">
                  <c:v>1059.7</c:v>
                </c:pt>
                <c:pt idx="1588">
                  <c:v>1069.4000000000001</c:v>
                </c:pt>
                <c:pt idx="1589">
                  <c:v>1072.0999999999999</c:v>
                </c:pt>
                <c:pt idx="1590">
                  <c:v>1083.3</c:v>
                </c:pt>
                <c:pt idx="1591">
                  <c:v>1089</c:v>
                </c:pt>
                <c:pt idx="1592">
                  <c:v>1084.8</c:v>
                </c:pt>
                <c:pt idx="1593">
                  <c:v>1093.0999999999999</c:v>
                </c:pt>
                <c:pt idx="1594">
                  <c:v>1094.5</c:v>
                </c:pt>
                <c:pt idx="1595">
                  <c:v>1095.3</c:v>
                </c:pt>
                <c:pt idx="1596">
                  <c:v>1087.2</c:v>
                </c:pt>
                <c:pt idx="1597">
                  <c:v>1088</c:v>
                </c:pt>
                <c:pt idx="1598">
                  <c:v>1090.5</c:v>
                </c:pt>
                <c:pt idx="1599">
                  <c:v>1090.7</c:v>
                </c:pt>
                <c:pt idx="1600">
                  <c:v>1090.7</c:v>
                </c:pt>
                <c:pt idx="1601">
                  <c:v>1083.2</c:v>
                </c:pt>
                <c:pt idx="1602">
                  <c:v>1096.8</c:v>
                </c:pt>
                <c:pt idx="1603">
                  <c:v>1117.0999999999999</c:v>
                </c:pt>
                <c:pt idx="1604">
                  <c:v>1117.7</c:v>
                </c:pt>
                <c:pt idx="1605">
                  <c:v>1113</c:v>
                </c:pt>
                <c:pt idx="1606">
                  <c:v>1106.0999999999999</c:v>
                </c:pt>
                <c:pt idx="1607">
                  <c:v>1107.5</c:v>
                </c:pt>
                <c:pt idx="1608">
                  <c:v>1100</c:v>
                </c:pt>
                <c:pt idx="1609">
                  <c:v>1086</c:v>
                </c:pt>
                <c:pt idx="1610">
                  <c:v>1084.8</c:v>
                </c:pt>
                <c:pt idx="1611">
                  <c:v>1096.8</c:v>
                </c:pt>
                <c:pt idx="1612">
                  <c:v>1091.8</c:v>
                </c:pt>
                <c:pt idx="1613">
                  <c:v>1093.0999999999999</c:v>
                </c:pt>
                <c:pt idx="1614">
                  <c:v>1063.7</c:v>
                </c:pt>
                <c:pt idx="1615">
                  <c:v>1080.5</c:v>
                </c:pt>
                <c:pt idx="1616">
                  <c:v>1073</c:v>
                </c:pt>
                <c:pt idx="1617">
                  <c:v>1088.5999999999999</c:v>
                </c:pt>
                <c:pt idx="1618">
                  <c:v>1091</c:v>
                </c:pt>
                <c:pt idx="1619">
                  <c:v>1099.5</c:v>
                </c:pt>
                <c:pt idx="1620">
                  <c:v>1114.4000000000001</c:v>
                </c:pt>
                <c:pt idx="1621">
                  <c:v>1112.5</c:v>
                </c:pt>
                <c:pt idx="1622">
                  <c:v>1101.8</c:v>
                </c:pt>
                <c:pt idx="1623">
                  <c:v>1099.7</c:v>
                </c:pt>
                <c:pt idx="1624">
                  <c:v>1102.2</c:v>
                </c:pt>
                <c:pt idx="1625">
                  <c:v>1087</c:v>
                </c:pt>
                <c:pt idx="1626">
                  <c:v>1088.3</c:v>
                </c:pt>
                <c:pt idx="1627">
                  <c:v>1093.8</c:v>
                </c:pt>
                <c:pt idx="1628">
                  <c:v>1094.8</c:v>
                </c:pt>
                <c:pt idx="1629">
                  <c:v>1101.3</c:v>
                </c:pt>
                <c:pt idx="1630">
                  <c:v>1106.5</c:v>
                </c:pt>
                <c:pt idx="1631">
                  <c:v>1111.3</c:v>
                </c:pt>
                <c:pt idx="1632">
                  <c:v>1115.8</c:v>
                </c:pt>
                <c:pt idx="1633">
                  <c:v>1118.2</c:v>
                </c:pt>
                <c:pt idx="1634">
                  <c:v>1118.2</c:v>
                </c:pt>
                <c:pt idx="1635">
                  <c:v>1105.5999999999999</c:v>
                </c:pt>
                <c:pt idx="1636">
                  <c:v>1109.0999999999999</c:v>
                </c:pt>
                <c:pt idx="1637">
                  <c:v>1105.2</c:v>
                </c:pt>
                <c:pt idx="1638">
                  <c:v>1097.0999999999999</c:v>
                </c:pt>
                <c:pt idx="1639">
                  <c:v>1100.9000000000001</c:v>
                </c:pt>
                <c:pt idx="1640">
                  <c:v>1110.4000000000001</c:v>
                </c:pt>
                <c:pt idx="1641">
                  <c:v>1124.9000000000001</c:v>
                </c:pt>
                <c:pt idx="1642">
                  <c:v>1120.8</c:v>
                </c:pt>
                <c:pt idx="1643">
                  <c:v>1136.3</c:v>
                </c:pt>
                <c:pt idx="1644">
                  <c:v>1138.7</c:v>
                </c:pt>
                <c:pt idx="1645">
                  <c:v>1153.5</c:v>
                </c:pt>
                <c:pt idx="1646">
                  <c:v>1166.7</c:v>
                </c:pt>
                <c:pt idx="1647">
                  <c:v>1176.8</c:v>
                </c:pt>
                <c:pt idx="1648">
                  <c:v>1184.0999999999999</c:v>
                </c:pt>
                <c:pt idx="1649">
                  <c:v>1186.8</c:v>
                </c:pt>
                <c:pt idx="1650">
                  <c:v>1188.2</c:v>
                </c:pt>
                <c:pt idx="1651">
                  <c:v>1190.5</c:v>
                </c:pt>
                <c:pt idx="1652">
                  <c:v>1199.5999999999999</c:v>
                </c:pt>
                <c:pt idx="1653">
                  <c:v>1178.2</c:v>
                </c:pt>
                <c:pt idx="1654">
                  <c:v>1184.5999999999999</c:v>
                </c:pt>
                <c:pt idx="1655">
                  <c:v>1186.3</c:v>
                </c:pt>
                <c:pt idx="1656">
                  <c:v>1182.5999999999999</c:v>
                </c:pt>
                <c:pt idx="1657">
                  <c:v>1183.2</c:v>
                </c:pt>
                <c:pt idx="1658">
                  <c:v>1187.8</c:v>
                </c:pt>
                <c:pt idx="1659">
                  <c:v>1202.7</c:v>
                </c:pt>
                <c:pt idx="1660">
                  <c:v>1221.8</c:v>
                </c:pt>
                <c:pt idx="1661">
                  <c:v>1234.4000000000001</c:v>
                </c:pt>
                <c:pt idx="1662">
                  <c:v>1233.5</c:v>
                </c:pt>
                <c:pt idx="1663">
                  <c:v>1239.2</c:v>
                </c:pt>
                <c:pt idx="1664">
                  <c:v>1241.8</c:v>
                </c:pt>
                <c:pt idx="1665">
                  <c:v>1248.0999999999999</c:v>
                </c:pt>
                <c:pt idx="1666">
                  <c:v>1244.4000000000001</c:v>
                </c:pt>
                <c:pt idx="1667">
                  <c:v>1247.3</c:v>
                </c:pt>
                <c:pt idx="1668">
                  <c:v>1248.5999999999999</c:v>
                </c:pt>
                <c:pt idx="1669">
                  <c:v>1247.8</c:v>
                </c:pt>
                <c:pt idx="1670">
                  <c:v>1247.8</c:v>
                </c:pt>
                <c:pt idx="1671">
                  <c:v>1236.3</c:v>
                </c:pt>
                <c:pt idx="1672">
                  <c:v>1225.5999999999999</c:v>
                </c:pt>
                <c:pt idx="1673">
                  <c:v>1233.4000000000001</c:v>
                </c:pt>
                <c:pt idx="1674">
                  <c:v>1243.4000000000001</c:v>
                </c:pt>
                <c:pt idx="1675">
                  <c:v>1238.7</c:v>
                </c:pt>
                <c:pt idx="1676">
                  <c:v>1243.5999999999999</c:v>
                </c:pt>
                <c:pt idx="1677">
                  <c:v>1249.0999999999999</c:v>
                </c:pt>
                <c:pt idx="1678">
                  <c:v>1232.5</c:v>
                </c:pt>
                <c:pt idx="1679">
                  <c:v>1229.7</c:v>
                </c:pt>
                <c:pt idx="1680">
                  <c:v>1230</c:v>
                </c:pt>
                <c:pt idx="1681">
                  <c:v>1230.7</c:v>
                </c:pt>
                <c:pt idx="1682">
                  <c:v>1235.4000000000001</c:v>
                </c:pt>
                <c:pt idx="1683">
                  <c:v>1225.5999999999999</c:v>
                </c:pt>
                <c:pt idx="1684">
                  <c:v>1213.0999999999999</c:v>
                </c:pt>
                <c:pt idx="1685">
                  <c:v>1207.5999999999999</c:v>
                </c:pt>
                <c:pt idx="1686">
                  <c:v>1183</c:v>
                </c:pt>
                <c:pt idx="1687">
                  <c:v>1179.2</c:v>
                </c:pt>
                <c:pt idx="1688">
                  <c:v>1167.3</c:v>
                </c:pt>
                <c:pt idx="1689">
                  <c:v>1175.3</c:v>
                </c:pt>
                <c:pt idx="1690">
                  <c:v>1182.9000000000001</c:v>
                </c:pt>
                <c:pt idx="1691">
                  <c:v>1172.5</c:v>
                </c:pt>
                <c:pt idx="1692">
                  <c:v>1153.2</c:v>
                </c:pt>
                <c:pt idx="1693">
                  <c:v>1166</c:v>
                </c:pt>
                <c:pt idx="1694">
                  <c:v>1185</c:v>
                </c:pt>
                <c:pt idx="1695">
                  <c:v>1197.4000000000001</c:v>
                </c:pt>
                <c:pt idx="1696">
                  <c:v>1191.0999999999999</c:v>
                </c:pt>
                <c:pt idx="1697">
                  <c:v>1181.5999999999999</c:v>
                </c:pt>
                <c:pt idx="1698">
                  <c:v>1181.5999999999999</c:v>
                </c:pt>
                <c:pt idx="1699">
                  <c:v>1158.3</c:v>
                </c:pt>
                <c:pt idx="1700">
                  <c:v>1148.8</c:v>
                </c:pt>
                <c:pt idx="1701">
                  <c:v>1153.5</c:v>
                </c:pt>
                <c:pt idx="1702">
                  <c:v>1141.0999999999999</c:v>
                </c:pt>
                <c:pt idx="1703">
                  <c:v>1106.3</c:v>
                </c:pt>
                <c:pt idx="1704">
                  <c:v>1103.4000000000001</c:v>
                </c:pt>
                <c:pt idx="1705">
                  <c:v>1060.3</c:v>
                </c:pt>
                <c:pt idx="1706">
                  <c:v>1053.4000000000001</c:v>
                </c:pt>
                <c:pt idx="1707">
                  <c:v>1086.5999999999999</c:v>
                </c:pt>
                <c:pt idx="1708">
                  <c:v>1109.8</c:v>
                </c:pt>
                <c:pt idx="1709">
                  <c:v>1097.5999999999999</c:v>
                </c:pt>
                <c:pt idx="1710">
                  <c:v>1081.3</c:v>
                </c:pt>
                <c:pt idx="1711">
                  <c:v>1049</c:v>
                </c:pt>
                <c:pt idx="1712">
                  <c:v>1042.3</c:v>
                </c:pt>
                <c:pt idx="1713">
                  <c:v>1062.3</c:v>
                </c:pt>
                <c:pt idx="1714">
                  <c:v>1079.4000000000001</c:v>
                </c:pt>
                <c:pt idx="1715">
                  <c:v>1066.4000000000001</c:v>
                </c:pt>
                <c:pt idx="1716">
                  <c:v>1071.9000000000001</c:v>
                </c:pt>
                <c:pt idx="1717">
                  <c:v>1080.5999999999999</c:v>
                </c:pt>
                <c:pt idx="1718">
                  <c:v>1098.8</c:v>
                </c:pt>
                <c:pt idx="1719">
                  <c:v>1124.9000000000001</c:v>
                </c:pt>
                <c:pt idx="1720">
                  <c:v>1120.5</c:v>
                </c:pt>
                <c:pt idx="1721">
                  <c:v>1128.8</c:v>
                </c:pt>
                <c:pt idx="1722">
                  <c:v>1141.0999999999999</c:v>
                </c:pt>
                <c:pt idx="1723">
                  <c:v>1137.5</c:v>
                </c:pt>
                <c:pt idx="1724">
                  <c:v>1137.2</c:v>
                </c:pt>
                <c:pt idx="1725">
                  <c:v>1138.2</c:v>
                </c:pt>
                <c:pt idx="1726">
                  <c:v>1126</c:v>
                </c:pt>
                <c:pt idx="1727">
                  <c:v>1133.5</c:v>
                </c:pt>
                <c:pt idx="1728">
                  <c:v>1134.5999999999999</c:v>
                </c:pt>
                <c:pt idx="1729">
                  <c:v>1133.5999999999999</c:v>
                </c:pt>
                <c:pt idx="1730">
                  <c:v>1130.9000000000001</c:v>
                </c:pt>
                <c:pt idx="1731">
                  <c:v>1124.5999999999999</c:v>
                </c:pt>
                <c:pt idx="1732">
                  <c:v>1126.8</c:v>
                </c:pt>
                <c:pt idx="1733">
                  <c:v>1143.9000000000001</c:v>
                </c:pt>
                <c:pt idx="1734">
                  <c:v>1143</c:v>
                </c:pt>
                <c:pt idx="1735">
                  <c:v>1139.2</c:v>
                </c:pt>
                <c:pt idx="1736">
                  <c:v>1149</c:v>
                </c:pt>
                <c:pt idx="1737">
                  <c:v>1153.8</c:v>
                </c:pt>
                <c:pt idx="1738">
                  <c:v>1145</c:v>
                </c:pt>
                <c:pt idx="1739">
                  <c:v>1141.5</c:v>
                </c:pt>
                <c:pt idx="1740">
                  <c:v>1141.5</c:v>
                </c:pt>
                <c:pt idx="1741">
                  <c:v>1142.2</c:v>
                </c:pt>
                <c:pt idx="1742">
                  <c:v>1143.8</c:v>
                </c:pt>
                <c:pt idx="1743">
                  <c:v>1125.5999999999999</c:v>
                </c:pt>
                <c:pt idx="1744">
                  <c:v>1139.3</c:v>
                </c:pt>
                <c:pt idx="1745">
                  <c:v>1148.7</c:v>
                </c:pt>
                <c:pt idx="1746">
                  <c:v>1149.4000000000001</c:v>
                </c:pt>
                <c:pt idx="1747">
                  <c:v>1153.9000000000001</c:v>
                </c:pt>
                <c:pt idx="1748">
                  <c:v>1165.8</c:v>
                </c:pt>
                <c:pt idx="1749">
                  <c:v>1188.5999999999999</c:v>
                </c:pt>
                <c:pt idx="1750">
                  <c:v>1193.9000000000001</c:v>
                </c:pt>
                <c:pt idx="1751">
                  <c:v>1203.3</c:v>
                </c:pt>
                <c:pt idx="1752">
                  <c:v>1205.7</c:v>
                </c:pt>
                <c:pt idx="1753">
                  <c:v>1212</c:v>
                </c:pt>
                <c:pt idx="1754">
                  <c:v>1219.5999999999999</c:v>
                </c:pt>
                <c:pt idx="1755">
                  <c:v>1211.4000000000001</c:v>
                </c:pt>
                <c:pt idx="1756">
                  <c:v>1215.2</c:v>
                </c:pt>
                <c:pt idx="1757">
                  <c:v>1224.5999999999999</c:v>
                </c:pt>
                <c:pt idx="1758">
                  <c:v>1227.9000000000001</c:v>
                </c:pt>
                <c:pt idx="1759">
                  <c:v>1230</c:v>
                </c:pt>
                <c:pt idx="1760">
                  <c:v>1226.9000000000001</c:v>
                </c:pt>
                <c:pt idx="1761">
                  <c:v>1221.5</c:v>
                </c:pt>
                <c:pt idx="1762">
                  <c:v>1236.0999999999999</c:v>
                </c:pt>
                <c:pt idx="1763">
                  <c:v>1233</c:v>
                </c:pt>
                <c:pt idx="1764">
                  <c:v>1247.5</c:v>
                </c:pt>
                <c:pt idx="1765">
                  <c:v>1250.8</c:v>
                </c:pt>
                <c:pt idx="1766">
                  <c:v>1240.0999999999999</c:v>
                </c:pt>
                <c:pt idx="1767">
                  <c:v>1237.9000000000001</c:v>
                </c:pt>
                <c:pt idx="1768">
                  <c:v>1236.9000000000001</c:v>
                </c:pt>
                <c:pt idx="1769">
                  <c:v>1248.2</c:v>
                </c:pt>
                <c:pt idx="1770">
                  <c:v>1256.3</c:v>
                </c:pt>
                <c:pt idx="1771">
                  <c:v>1258.0999999999999</c:v>
                </c:pt>
                <c:pt idx="1772">
                  <c:v>1250.9000000000001</c:v>
                </c:pt>
                <c:pt idx="1773">
                  <c:v>1241.9000000000001</c:v>
                </c:pt>
                <c:pt idx="1774">
                  <c:v>1242.4000000000001</c:v>
                </c:pt>
                <c:pt idx="1775">
                  <c:v>1236.4000000000001</c:v>
                </c:pt>
                <c:pt idx="1776">
                  <c:v>1220</c:v>
                </c:pt>
                <c:pt idx="1777">
                  <c:v>1227.8</c:v>
                </c:pt>
                <c:pt idx="1778">
                  <c:v>1227</c:v>
                </c:pt>
                <c:pt idx="1779">
                  <c:v>1222.5999999999999</c:v>
                </c:pt>
                <c:pt idx="1780">
                  <c:v>1215.8</c:v>
                </c:pt>
                <c:pt idx="1781">
                  <c:v>1203</c:v>
                </c:pt>
                <c:pt idx="1782">
                  <c:v>1206.2</c:v>
                </c:pt>
                <c:pt idx="1783">
                  <c:v>1221.5</c:v>
                </c:pt>
                <c:pt idx="1784">
                  <c:v>1221.7</c:v>
                </c:pt>
                <c:pt idx="1785">
                  <c:v>1220.4000000000001</c:v>
                </c:pt>
                <c:pt idx="1786">
                  <c:v>1229</c:v>
                </c:pt>
                <c:pt idx="1787">
                  <c:v>1245.4000000000001</c:v>
                </c:pt>
                <c:pt idx="1788">
                  <c:v>1254.0999999999999</c:v>
                </c:pt>
                <c:pt idx="1789">
                  <c:v>1257.5</c:v>
                </c:pt>
                <c:pt idx="1790">
                  <c:v>1262.5999999999999</c:v>
                </c:pt>
                <c:pt idx="1791">
                  <c:v>1256.5</c:v>
                </c:pt>
                <c:pt idx="1792">
                  <c:v>1260.7</c:v>
                </c:pt>
                <c:pt idx="1793">
                  <c:v>1270.3</c:v>
                </c:pt>
                <c:pt idx="1794">
                  <c:v>1261.8</c:v>
                </c:pt>
                <c:pt idx="1795">
                  <c:v>1254.5</c:v>
                </c:pt>
                <c:pt idx="1796">
                  <c:v>1262.5999999999999</c:v>
                </c:pt>
                <c:pt idx="1797">
                  <c:v>1264.9000000000001</c:v>
                </c:pt>
                <c:pt idx="1798">
                  <c:v>1258</c:v>
                </c:pt>
                <c:pt idx="1799">
                  <c:v>1274.3</c:v>
                </c:pt>
                <c:pt idx="1800">
                  <c:v>1280.3</c:v>
                </c:pt>
                <c:pt idx="1801">
                  <c:v>1281.2</c:v>
                </c:pt>
                <c:pt idx="1802">
                  <c:v>1287.3</c:v>
                </c:pt>
                <c:pt idx="1803">
                  <c:v>1287.3</c:v>
                </c:pt>
                <c:pt idx="1804">
                  <c:v>1292.5999999999999</c:v>
                </c:pt>
                <c:pt idx="1805">
                  <c:v>1299.8</c:v>
                </c:pt>
                <c:pt idx="1806">
                  <c:v>1300.3</c:v>
                </c:pt>
                <c:pt idx="1807">
                  <c:v>1297</c:v>
                </c:pt>
                <c:pt idx="1808">
                  <c:v>1300.0999999999999</c:v>
                </c:pt>
                <c:pt idx="1809">
                  <c:v>1287.5999999999999</c:v>
                </c:pt>
                <c:pt idx="1810">
                  <c:v>1316.2</c:v>
                </c:pt>
                <c:pt idx="1811">
                  <c:v>1312.5</c:v>
                </c:pt>
                <c:pt idx="1812">
                  <c:v>1309.0999999999999</c:v>
                </c:pt>
                <c:pt idx="1813">
                  <c:v>1298.3</c:v>
                </c:pt>
                <c:pt idx="1814">
                  <c:v>1284.9000000000001</c:v>
                </c:pt>
                <c:pt idx="1815">
                  <c:v>1260.9000000000001</c:v>
                </c:pt>
                <c:pt idx="1816">
                  <c:v>1266.3</c:v>
                </c:pt>
                <c:pt idx="1817">
                  <c:v>1285.3</c:v>
                </c:pt>
                <c:pt idx="1818">
                  <c:v>1295.8</c:v>
                </c:pt>
                <c:pt idx="1819">
                  <c:v>1288.5</c:v>
                </c:pt>
                <c:pt idx="1820">
                  <c:v>1279.5</c:v>
                </c:pt>
                <c:pt idx="1821">
                  <c:v>1287.5999999999999</c:v>
                </c:pt>
                <c:pt idx="1822">
                  <c:v>1287.5999999999999</c:v>
                </c:pt>
                <c:pt idx="1823">
                  <c:v>1294.5</c:v>
                </c:pt>
                <c:pt idx="1824">
                  <c:v>1291.3</c:v>
                </c:pt>
                <c:pt idx="1825">
                  <c:v>1287.7</c:v>
                </c:pt>
                <c:pt idx="1826">
                  <c:v>1291</c:v>
                </c:pt>
                <c:pt idx="1827">
                  <c:v>1291</c:v>
                </c:pt>
                <c:pt idx="1828">
                  <c:v>1280.7</c:v>
                </c:pt>
                <c:pt idx="1829">
                  <c:v>1310.5999999999999</c:v>
                </c:pt>
                <c:pt idx="1830">
                  <c:v>1316.4</c:v>
                </c:pt>
                <c:pt idx="1831">
                  <c:v>1327.7</c:v>
                </c:pt>
                <c:pt idx="1832">
                  <c:v>1320.3</c:v>
                </c:pt>
                <c:pt idx="1833">
                  <c:v>1326.2</c:v>
                </c:pt>
                <c:pt idx="1834">
                  <c:v>1332</c:v>
                </c:pt>
                <c:pt idx="1835">
                  <c:v>1330.9</c:v>
                </c:pt>
                <c:pt idx="1836">
                  <c:v>1346.3</c:v>
                </c:pt>
                <c:pt idx="1837">
                  <c:v>1333.5</c:v>
                </c:pt>
                <c:pt idx="1838">
                  <c:v>1340.5</c:v>
                </c:pt>
                <c:pt idx="1839">
                  <c:v>1349</c:v>
                </c:pt>
                <c:pt idx="1840">
                  <c:v>1364.2</c:v>
                </c:pt>
                <c:pt idx="1841">
                  <c:v>1376.9</c:v>
                </c:pt>
                <c:pt idx="1842">
                  <c:v>1388</c:v>
                </c:pt>
                <c:pt idx="1843">
                  <c:v>1378.3</c:v>
                </c:pt>
                <c:pt idx="1844">
                  <c:v>1363.8</c:v>
                </c:pt>
                <c:pt idx="1845">
                  <c:v>1352.8</c:v>
                </c:pt>
                <c:pt idx="1846">
                  <c:v>1354.3</c:v>
                </c:pt>
                <c:pt idx="1847">
                  <c:v>1355.1</c:v>
                </c:pt>
                <c:pt idx="1848">
                  <c:v>1371</c:v>
                </c:pt>
                <c:pt idx="1849">
                  <c:v>1379.8</c:v>
                </c:pt>
                <c:pt idx="1850">
                  <c:v>1376</c:v>
                </c:pt>
                <c:pt idx="1851">
                  <c:v>1373.7</c:v>
                </c:pt>
                <c:pt idx="1852">
                  <c:v>1348.4</c:v>
                </c:pt>
                <c:pt idx="1853">
                  <c:v>1346.4</c:v>
                </c:pt>
                <c:pt idx="1854">
                  <c:v>1357.7</c:v>
                </c:pt>
                <c:pt idx="1855">
                  <c:v>1335.3</c:v>
                </c:pt>
                <c:pt idx="1856">
                  <c:v>1331.5</c:v>
                </c:pt>
                <c:pt idx="1857">
                  <c:v>1358.9</c:v>
                </c:pt>
                <c:pt idx="1858">
                  <c:v>1370.8</c:v>
                </c:pt>
                <c:pt idx="1859">
                  <c:v>1367.1</c:v>
                </c:pt>
                <c:pt idx="1860">
                  <c:v>1367.1</c:v>
                </c:pt>
                <c:pt idx="1861">
                  <c:v>1365.7</c:v>
                </c:pt>
                <c:pt idx="1862">
                  <c:v>1365.5</c:v>
                </c:pt>
                <c:pt idx="1863">
                  <c:v>1347.4</c:v>
                </c:pt>
                <c:pt idx="1864">
                  <c:v>1334.3</c:v>
                </c:pt>
                <c:pt idx="1865">
                  <c:v>1345</c:v>
                </c:pt>
                <c:pt idx="1866">
                  <c:v>1347.6</c:v>
                </c:pt>
                <c:pt idx="1867">
                  <c:v>1340.5</c:v>
                </c:pt>
                <c:pt idx="1868">
                  <c:v>1312.6</c:v>
                </c:pt>
                <c:pt idx="1869">
                  <c:v>1309</c:v>
                </c:pt>
                <c:pt idx="1870">
                  <c:v>1311.1</c:v>
                </c:pt>
                <c:pt idx="1871">
                  <c:v>1317.3</c:v>
                </c:pt>
                <c:pt idx="1872">
                  <c:v>1329</c:v>
                </c:pt>
                <c:pt idx="1873">
                  <c:v>1315.4</c:v>
                </c:pt>
                <c:pt idx="1874">
                  <c:v>1311.8</c:v>
                </c:pt>
                <c:pt idx="1875">
                  <c:v>1322.7</c:v>
                </c:pt>
                <c:pt idx="1876">
                  <c:v>1316.7</c:v>
                </c:pt>
                <c:pt idx="1877">
                  <c:v>1304.0999999999999</c:v>
                </c:pt>
                <c:pt idx="1878">
                  <c:v>1293.2</c:v>
                </c:pt>
                <c:pt idx="1879">
                  <c:v>1292.9000000000001</c:v>
                </c:pt>
                <c:pt idx="1880">
                  <c:v>1279.4000000000001</c:v>
                </c:pt>
                <c:pt idx="1881">
                  <c:v>1269.3</c:v>
                </c:pt>
                <c:pt idx="1882">
                  <c:v>1249.2</c:v>
                </c:pt>
                <c:pt idx="1883">
                  <c:v>1259.2</c:v>
                </c:pt>
                <c:pt idx="1884">
                  <c:v>1254</c:v>
                </c:pt>
                <c:pt idx="1885">
                  <c:v>1242.5999999999999</c:v>
                </c:pt>
                <c:pt idx="1886">
                  <c:v>1248</c:v>
                </c:pt>
                <c:pt idx="1887">
                  <c:v>1269</c:v>
                </c:pt>
                <c:pt idx="1888">
                  <c:v>1249.5</c:v>
                </c:pt>
                <c:pt idx="1889">
                  <c:v>1249.5</c:v>
                </c:pt>
                <c:pt idx="1890">
                  <c:v>1221.7</c:v>
                </c:pt>
                <c:pt idx="1891">
                  <c:v>1216.9000000000001</c:v>
                </c:pt>
                <c:pt idx="1892">
                  <c:v>1201</c:v>
                </c:pt>
                <c:pt idx="1893">
                  <c:v>1213.7</c:v>
                </c:pt>
                <c:pt idx="1894">
                  <c:v>1236.7</c:v>
                </c:pt>
                <c:pt idx="1895">
                  <c:v>1251.3</c:v>
                </c:pt>
                <c:pt idx="1896">
                  <c:v>1257.3</c:v>
                </c:pt>
                <c:pt idx="1897">
                  <c:v>1249.4000000000001</c:v>
                </c:pt>
                <c:pt idx="1898">
                  <c:v>1235.7</c:v>
                </c:pt>
                <c:pt idx="1899">
                  <c:v>1206.9000000000001</c:v>
                </c:pt>
                <c:pt idx="1900">
                  <c:v>1216.4000000000001</c:v>
                </c:pt>
                <c:pt idx="1901">
                  <c:v>1212.8</c:v>
                </c:pt>
                <c:pt idx="1902">
                  <c:v>1210.2</c:v>
                </c:pt>
                <c:pt idx="1903">
                  <c:v>1217</c:v>
                </c:pt>
                <c:pt idx="1904">
                  <c:v>1222.5</c:v>
                </c:pt>
                <c:pt idx="1905">
                  <c:v>1203.9000000000001</c:v>
                </c:pt>
                <c:pt idx="1906">
                  <c:v>1212.7</c:v>
                </c:pt>
                <c:pt idx="1907">
                  <c:v>1227.0999999999999</c:v>
                </c:pt>
                <c:pt idx="1908">
                  <c:v>1228.0999999999999</c:v>
                </c:pt>
                <c:pt idx="1909">
                  <c:v>1209.2</c:v>
                </c:pt>
                <c:pt idx="1910">
                  <c:v>1217</c:v>
                </c:pt>
                <c:pt idx="1911">
                  <c:v>1242.5999999999999</c:v>
                </c:pt>
                <c:pt idx="1912">
                  <c:v>1260.7</c:v>
                </c:pt>
                <c:pt idx="1913">
                  <c:v>1270.5</c:v>
                </c:pt>
                <c:pt idx="1914">
                  <c:v>1305.3</c:v>
                </c:pt>
                <c:pt idx="1915">
                  <c:v>1339.2</c:v>
                </c:pt>
                <c:pt idx="1916">
                  <c:v>1328.3</c:v>
                </c:pt>
                <c:pt idx="1917">
                  <c:v>1322.9</c:v>
                </c:pt>
                <c:pt idx="1918">
                  <c:v>1330.8</c:v>
                </c:pt>
                <c:pt idx="1919">
                  <c:v>1335</c:v>
                </c:pt>
                <c:pt idx="1920">
                  <c:v>1344.1</c:v>
                </c:pt>
                <c:pt idx="1921">
                  <c:v>1333.5</c:v>
                </c:pt>
                <c:pt idx="1922">
                  <c:v>1335.5</c:v>
                </c:pt>
                <c:pt idx="1923">
                  <c:v>1353.5</c:v>
                </c:pt>
                <c:pt idx="1924">
                  <c:v>1340.7</c:v>
                </c:pt>
                <c:pt idx="1925">
                  <c:v>1341.2</c:v>
                </c:pt>
                <c:pt idx="1926">
                  <c:v>1363.8</c:v>
                </c:pt>
                <c:pt idx="1927">
                  <c:v>1373.7</c:v>
                </c:pt>
                <c:pt idx="1928">
                  <c:v>1372.6</c:v>
                </c:pt>
                <c:pt idx="1929">
                  <c:v>1389.7</c:v>
                </c:pt>
                <c:pt idx="1930">
                  <c:v>1389.7</c:v>
                </c:pt>
                <c:pt idx="1931">
                  <c:v>1409.2</c:v>
                </c:pt>
                <c:pt idx="1932">
                  <c:v>1410.1</c:v>
                </c:pt>
                <c:pt idx="1933">
                  <c:v>1403</c:v>
                </c:pt>
                <c:pt idx="1934">
                  <c:v>1400.3</c:v>
                </c:pt>
                <c:pt idx="1935">
                  <c:v>1404.7</c:v>
                </c:pt>
                <c:pt idx="1936">
                  <c:v>1384.9</c:v>
                </c:pt>
                <c:pt idx="1937">
                  <c:v>1379.6</c:v>
                </c:pt>
                <c:pt idx="1938">
                  <c:v>1390</c:v>
                </c:pt>
                <c:pt idx="1939">
                  <c:v>1404.8</c:v>
                </c:pt>
                <c:pt idx="1940">
                  <c:v>1412</c:v>
                </c:pt>
                <c:pt idx="1941">
                  <c:v>1401.6</c:v>
                </c:pt>
                <c:pt idx="1942">
                  <c:v>1407.8</c:v>
                </c:pt>
                <c:pt idx="1943">
                  <c:v>1411.3</c:v>
                </c:pt>
                <c:pt idx="1944">
                  <c:v>1423</c:v>
                </c:pt>
                <c:pt idx="1945">
                  <c:v>1431.9</c:v>
                </c:pt>
                <c:pt idx="1946">
                  <c:v>1443.1</c:v>
                </c:pt>
                <c:pt idx="1947">
                  <c:v>1432.4</c:v>
                </c:pt>
                <c:pt idx="1948">
                  <c:v>1447.1</c:v>
                </c:pt>
                <c:pt idx="1949">
                  <c:v>1447.1</c:v>
                </c:pt>
                <c:pt idx="1950">
                  <c:v>1434.3</c:v>
                </c:pt>
                <c:pt idx="1951">
                  <c:v>1452.4</c:v>
                </c:pt>
                <c:pt idx="1952">
                  <c:v>1446.2</c:v>
                </c:pt>
                <c:pt idx="1953">
                  <c:v>1436.3</c:v>
                </c:pt>
                <c:pt idx="1954">
                  <c:v>1438.1</c:v>
                </c:pt>
                <c:pt idx="1955">
                  <c:v>1442</c:v>
                </c:pt>
                <c:pt idx="1956">
                  <c:v>1438.2</c:v>
                </c:pt>
                <c:pt idx="1957">
                  <c:v>1455.6</c:v>
                </c:pt>
                <c:pt idx="1958">
                  <c:v>1467.6</c:v>
                </c:pt>
                <c:pt idx="1959">
                  <c:v>1467.6</c:v>
                </c:pt>
                <c:pt idx="1960">
                  <c:v>1470.7</c:v>
                </c:pt>
                <c:pt idx="1961">
                  <c:v>1485.1</c:v>
                </c:pt>
                <c:pt idx="1962">
                  <c:v>1486.6</c:v>
                </c:pt>
                <c:pt idx="1963">
                  <c:v>1490.9</c:v>
                </c:pt>
                <c:pt idx="1964">
                  <c:v>1502.6</c:v>
                </c:pt>
                <c:pt idx="1965">
                  <c:v>1523.8</c:v>
                </c:pt>
                <c:pt idx="1966">
                  <c:v>1542.1</c:v>
                </c:pt>
                <c:pt idx="1967">
                  <c:v>1580.6</c:v>
                </c:pt>
                <c:pt idx="1968">
                  <c:v>1568.8</c:v>
                </c:pt>
                <c:pt idx="1969">
                  <c:v>1547.9</c:v>
                </c:pt>
                <c:pt idx="1970">
                  <c:v>1536.2</c:v>
                </c:pt>
                <c:pt idx="1971">
                  <c:v>1563.8</c:v>
                </c:pt>
                <c:pt idx="1972">
                  <c:v>1567.6</c:v>
                </c:pt>
                <c:pt idx="1973">
                  <c:v>1569.1</c:v>
                </c:pt>
                <c:pt idx="1974">
                  <c:v>1569.5</c:v>
                </c:pt>
                <c:pt idx="1975">
                  <c:v>1563.5</c:v>
                </c:pt>
                <c:pt idx="1976">
                  <c:v>1572.3</c:v>
                </c:pt>
                <c:pt idx="1977">
                  <c:v>1588</c:v>
                </c:pt>
                <c:pt idx="1978">
                  <c:v>1593.8</c:v>
                </c:pt>
                <c:pt idx="1979">
                  <c:v>1594.3</c:v>
                </c:pt>
                <c:pt idx="1980">
                  <c:v>1605.4</c:v>
                </c:pt>
                <c:pt idx="1981">
                  <c:v>1621.5</c:v>
                </c:pt>
                <c:pt idx="1982">
                  <c:v>1630.4</c:v>
                </c:pt>
                <c:pt idx="1983">
                  <c:v>1624.1</c:v>
                </c:pt>
                <c:pt idx="1984">
                  <c:v>1598.5</c:v>
                </c:pt>
                <c:pt idx="1985">
                  <c:v>1586.7</c:v>
                </c:pt>
                <c:pt idx="1986">
                  <c:v>1576.2</c:v>
                </c:pt>
                <c:pt idx="1987">
                  <c:v>1583.4</c:v>
                </c:pt>
                <c:pt idx="1988">
                  <c:v>1586.6</c:v>
                </c:pt>
                <c:pt idx="1989">
                  <c:v>1562</c:v>
                </c:pt>
                <c:pt idx="1990">
                  <c:v>1569.5</c:v>
                </c:pt>
                <c:pt idx="1991">
                  <c:v>1600.7</c:v>
                </c:pt>
                <c:pt idx="1992">
                  <c:v>1628.7</c:v>
                </c:pt>
                <c:pt idx="1993">
                  <c:v>1607.3</c:v>
                </c:pt>
                <c:pt idx="1994">
                  <c:v>1598.6</c:v>
                </c:pt>
                <c:pt idx="1995">
                  <c:v>1601.5</c:v>
                </c:pt>
                <c:pt idx="1996">
                  <c:v>1591.3</c:v>
                </c:pt>
                <c:pt idx="1997">
                  <c:v>1595.5</c:v>
                </c:pt>
                <c:pt idx="1998">
                  <c:v>1581.3</c:v>
                </c:pt>
                <c:pt idx="1999">
                  <c:v>1587.3</c:v>
                </c:pt>
                <c:pt idx="2000">
                  <c:v>1587.3</c:v>
                </c:pt>
                <c:pt idx="2001">
                  <c:v>1618</c:v>
                </c:pt>
                <c:pt idx="2002">
                  <c:v>1618.2</c:v>
                </c:pt>
                <c:pt idx="2003">
                  <c:v>1624.6</c:v>
                </c:pt>
                <c:pt idx="2004">
                  <c:v>1635.7</c:v>
                </c:pt>
                <c:pt idx="2005">
                  <c:v>1645.3</c:v>
                </c:pt>
                <c:pt idx="2006">
                  <c:v>1656.2</c:v>
                </c:pt>
                <c:pt idx="2007">
                  <c:v>1639.2</c:v>
                </c:pt>
                <c:pt idx="2008">
                  <c:v>1639.8</c:v>
                </c:pt>
                <c:pt idx="2009">
                  <c:v>1649.3</c:v>
                </c:pt>
                <c:pt idx="2010">
                  <c:v>1634.9</c:v>
                </c:pt>
                <c:pt idx="2011">
                  <c:v>1668.6</c:v>
                </c:pt>
                <c:pt idx="2012">
                  <c:v>1666.4</c:v>
                </c:pt>
                <c:pt idx="2013">
                  <c:v>1670</c:v>
                </c:pt>
                <c:pt idx="2014">
                  <c:v>1680.3</c:v>
                </c:pt>
                <c:pt idx="2015">
                  <c:v>1689.4</c:v>
                </c:pt>
                <c:pt idx="2016">
                  <c:v>1697.3</c:v>
                </c:pt>
                <c:pt idx="2017">
                  <c:v>1687.4</c:v>
                </c:pt>
                <c:pt idx="2018">
                  <c:v>1678.8</c:v>
                </c:pt>
                <c:pt idx="2019">
                  <c:v>1682.2</c:v>
                </c:pt>
                <c:pt idx="2020">
                  <c:v>1694.9</c:v>
                </c:pt>
                <c:pt idx="2021">
                  <c:v>1685.6</c:v>
                </c:pt>
                <c:pt idx="2022">
                  <c:v>1690.3</c:v>
                </c:pt>
                <c:pt idx="2023">
                  <c:v>1702.4</c:v>
                </c:pt>
                <c:pt idx="2024">
                  <c:v>1715.8</c:v>
                </c:pt>
                <c:pt idx="2025">
                  <c:v>1721.9</c:v>
                </c:pt>
                <c:pt idx="2026">
                  <c:v>1737.2</c:v>
                </c:pt>
                <c:pt idx="2027">
                  <c:v>1741.7</c:v>
                </c:pt>
                <c:pt idx="2028">
                  <c:v>1745.8</c:v>
                </c:pt>
                <c:pt idx="2029">
                  <c:v>1739</c:v>
                </c:pt>
                <c:pt idx="2030">
                  <c:v>1742.1</c:v>
                </c:pt>
                <c:pt idx="2031">
                  <c:v>1732.7</c:v>
                </c:pt>
                <c:pt idx="2032">
                  <c:v>1723.3</c:v>
                </c:pt>
                <c:pt idx="2033">
                  <c:v>1699.6</c:v>
                </c:pt>
                <c:pt idx="2034">
                  <c:v>1666.8</c:v>
                </c:pt>
                <c:pt idx="2035">
                  <c:v>1685.4</c:v>
                </c:pt>
                <c:pt idx="2036">
                  <c:v>1712.5</c:v>
                </c:pt>
                <c:pt idx="2037">
                  <c:v>1708</c:v>
                </c:pt>
                <c:pt idx="2038">
                  <c:v>1671.2</c:v>
                </c:pt>
                <c:pt idx="2039">
                  <c:v>1650.9</c:v>
                </c:pt>
                <c:pt idx="2040">
                  <c:v>1535</c:v>
                </c:pt>
                <c:pt idx="2041">
                  <c:v>1603</c:v>
                </c:pt>
                <c:pt idx="2042">
                  <c:v>1602.7</c:v>
                </c:pt>
                <c:pt idx="2043">
                  <c:v>1570.4</c:v>
                </c:pt>
                <c:pt idx="2044">
                  <c:v>1593.6</c:v>
                </c:pt>
                <c:pt idx="2045">
                  <c:v>1629.9</c:v>
                </c:pt>
                <c:pt idx="2046">
                  <c:v>1631.1</c:v>
                </c:pt>
                <c:pt idx="2047">
                  <c:v>1637.3</c:v>
                </c:pt>
                <c:pt idx="2048">
                  <c:v>1623.4</c:v>
                </c:pt>
                <c:pt idx="2049">
                  <c:v>1602.4</c:v>
                </c:pt>
                <c:pt idx="2050">
                  <c:v>1590.7</c:v>
                </c:pt>
                <c:pt idx="2051">
                  <c:v>1584.8</c:v>
                </c:pt>
                <c:pt idx="2052">
                  <c:v>1541.7</c:v>
                </c:pt>
                <c:pt idx="2053">
                  <c:v>1559.2</c:v>
                </c:pt>
                <c:pt idx="2054">
                  <c:v>1583.5</c:v>
                </c:pt>
                <c:pt idx="2055">
                  <c:v>1614.1</c:v>
                </c:pt>
                <c:pt idx="2056">
                  <c:v>1600.4</c:v>
                </c:pt>
                <c:pt idx="2057">
                  <c:v>1601.2</c:v>
                </c:pt>
                <c:pt idx="2058">
                  <c:v>1626.5</c:v>
                </c:pt>
                <c:pt idx="2059">
                  <c:v>1620.7</c:v>
                </c:pt>
                <c:pt idx="2060">
                  <c:v>1586.9</c:v>
                </c:pt>
                <c:pt idx="2061">
                  <c:v>1589</c:v>
                </c:pt>
                <c:pt idx="2062">
                  <c:v>1594.5</c:v>
                </c:pt>
                <c:pt idx="2063">
                  <c:v>1594.5</c:v>
                </c:pt>
                <c:pt idx="2064">
                  <c:v>1600.5</c:v>
                </c:pt>
                <c:pt idx="2065">
                  <c:v>1630.7</c:v>
                </c:pt>
                <c:pt idx="2066">
                  <c:v>1606.3</c:v>
                </c:pt>
                <c:pt idx="2067">
                  <c:v>1615.1</c:v>
                </c:pt>
                <c:pt idx="2068">
                  <c:v>1613.4</c:v>
                </c:pt>
                <c:pt idx="2069">
                  <c:v>1633.9</c:v>
                </c:pt>
                <c:pt idx="2070">
                  <c:v>1651.5</c:v>
                </c:pt>
                <c:pt idx="2071">
                  <c:v>1620.5</c:v>
                </c:pt>
                <c:pt idx="2072">
                  <c:v>1596.6</c:v>
                </c:pt>
                <c:pt idx="2073">
                  <c:v>1558.5</c:v>
                </c:pt>
                <c:pt idx="2074">
                  <c:v>1536.5</c:v>
                </c:pt>
                <c:pt idx="2075">
                  <c:v>1536.5</c:v>
                </c:pt>
                <c:pt idx="2076">
                  <c:v>1553</c:v>
                </c:pt>
                <c:pt idx="2077">
                  <c:v>1547.3</c:v>
                </c:pt>
                <c:pt idx="2078">
                  <c:v>1523.1</c:v>
                </c:pt>
                <c:pt idx="2079">
                  <c:v>1524.7</c:v>
                </c:pt>
                <c:pt idx="2080">
                  <c:v>1532</c:v>
                </c:pt>
                <c:pt idx="2081">
                  <c:v>1509.9</c:v>
                </c:pt>
                <c:pt idx="2082">
                  <c:v>1499.5</c:v>
                </c:pt>
                <c:pt idx="2083">
                  <c:v>1499.5</c:v>
                </c:pt>
                <c:pt idx="2084">
                  <c:v>1511.3</c:v>
                </c:pt>
                <c:pt idx="2085">
                  <c:v>1537.4</c:v>
                </c:pt>
                <c:pt idx="2086">
                  <c:v>1565</c:v>
                </c:pt>
                <c:pt idx="2087">
                  <c:v>1570.3</c:v>
                </c:pt>
                <c:pt idx="2088">
                  <c:v>1570.3</c:v>
                </c:pt>
                <c:pt idx="2089">
                  <c:v>1581.5</c:v>
                </c:pt>
                <c:pt idx="2090">
                  <c:v>1594.1</c:v>
                </c:pt>
                <c:pt idx="2091">
                  <c:v>1580.1</c:v>
                </c:pt>
                <c:pt idx="2092">
                  <c:v>1561.7</c:v>
                </c:pt>
                <c:pt idx="2093">
                  <c:v>1555.5</c:v>
                </c:pt>
                <c:pt idx="2094">
                  <c:v>1503.2</c:v>
                </c:pt>
                <c:pt idx="2095">
                  <c:v>1507.5</c:v>
                </c:pt>
                <c:pt idx="2096">
                  <c:v>1541.6</c:v>
                </c:pt>
                <c:pt idx="2097">
                  <c:v>1548.7</c:v>
                </c:pt>
                <c:pt idx="2098">
                  <c:v>1547</c:v>
                </c:pt>
                <c:pt idx="2099">
                  <c:v>1562.8</c:v>
                </c:pt>
                <c:pt idx="2100">
                  <c:v>1562.8</c:v>
                </c:pt>
                <c:pt idx="2101">
                  <c:v>1590.1</c:v>
                </c:pt>
                <c:pt idx="2102">
                  <c:v>1587.9</c:v>
                </c:pt>
                <c:pt idx="2103">
                  <c:v>1576.5</c:v>
                </c:pt>
                <c:pt idx="2104">
                  <c:v>1575.9</c:v>
                </c:pt>
                <c:pt idx="2105">
                  <c:v>1561.4</c:v>
                </c:pt>
                <c:pt idx="2106">
                  <c:v>1578.9</c:v>
                </c:pt>
                <c:pt idx="2107">
                  <c:v>1610.8</c:v>
                </c:pt>
                <c:pt idx="2108">
                  <c:v>1619.4</c:v>
                </c:pt>
                <c:pt idx="2109">
                  <c:v>1619.3</c:v>
                </c:pt>
                <c:pt idx="2110">
                  <c:v>1652.8</c:v>
                </c:pt>
                <c:pt idx="2111">
                  <c:v>1666.3</c:v>
                </c:pt>
                <c:pt idx="2112">
                  <c:v>1680.4</c:v>
                </c:pt>
                <c:pt idx="2113">
                  <c:v>1676.9</c:v>
                </c:pt>
                <c:pt idx="2114">
                  <c:v>1694.3</c:v>
                </c:pt>
                <c:pt idx="2115">
                  <c:v>1690.4</c:v>
                </c:pt>
                <c:pt idx="2116">
                  <c:v>1709</c:v>
                </c:pt>
                <c:pt idx="2117">
                  <c:v>1708.5</c:v>
                </c:pt>
                <c:pt idx="2118">
                  <c:v>1714.3</c:v>
                </c:pt>
                <c:pt idx="2119">
                  <c:v>1710.4</c:v>
                </c:pt>
                <c:pt idx="2120">
                  <c:v>1710.4</c:v>
                </c:pt>
                <c:pt idx="2121">
                  <c:v>1703.4</c:v>
                </c:pt>
                <c:pt idx="2122">
                  <c:v>1715.7</c:v>
                </c:pt>
                <c:pt idx="2123">
                  <c:v>1727</c:v>
                </c:pt>
                <c:pt idx="2124">
                  <c:v>1728.1</c:v>
                </c:pt>
                <c:pt idx="2125">
                  <c:v>1751.7</c:v>
                </c:pt>
                <c:pt idx="2126">
                  <c:v>1738.7</c:v>
                </c:pt>
                <c:pt idx="2127">
                  <c:v>1766.4</c:v>
                </c:pt>
                <c:pt idx="2128">
                  <c:v>1777.1</c:v>
                </c:pt>
                <c:pt idx="2129">
                  <c:v>1770.5</c:v>
                </c:pt>
                <c:pt idx="2130">
                  <c:v>1758.5</c:v>
                </c:pt>
                <c:pt idx="2131">
                  <c:v>1757.1</c:v>
                </c:pt>
                <c:pt idx="2132">
                  <c:v>1759.7</c:v>
                </c:pt>
                <c:pt idx="2133">
                  <c:v>1711.9</c:v>
                </c:pt>
                <c:pt idx="2134">
                  <c:v>1753.4</c:v>
                </c:pt>
                <c:pt idx="2135">
                  <c:v>1725.1</c:v>
                </c:pt>
                <c:pt idx="2136">
                  <c:v>1748.5</c:v>
                </c:pt>
                <c:pt idx="2137">
                  <c:v>1756.8</c:v>
                </c:pt>
                <c:pt idx="2138">
                  <c:v>1764</c:v>
                </c:pt>
                <c:pt idx="2139">
                  <c:v>1771.6</c:v>
                </c:pt>
                <c:pt idx="2140">
                  <c:v>1788.1</c:v>
                </c:pt>
                <c:pt idx="2141">
                  <c:v>1779.3</c:v>
                </c:pt>
                <c:pt idx="2142">
                  <c:v>1788.2</c:v>
                </c:pt>
                <c:pt idx="2143">
                  <c:v>1799.9</c:v>
                </c:pt>
                <c:pt idx="2144">
                  <c:v>1789.1</c:v>
                </c:pt>
                <c:pt idx="2145">
                  <c:v>1792.5</c:v>
                </c:pt>
                <c:pt idx="2146">
                  <c:v>1812.4</c:v>
                </c:pt>
                <c:pt idx="2147">
                  <c:v>1824.5</c:v>
                </c:pt>
                <c:pt idx="2148">
                  <c:v>1828.5</c:v>
                </c:pt>
                <c:pt idx="2149">
                  <c:v>1823.6</c:v>
                </c:pt>
                <c:pt idx="2150">
                  <c:v>1818.7</c:v>
                </c:pt>
                <c:pt idx="2151">
                  <c:v>1835.6</c:v>
                </c:pt>
                <c:pt idx="2152">
                  <c:v>1847.6</c:v>
                </c:pt>
                <c:pt idx="2153">
                  <c:v>1852.9</c:v>
                </c:pt>
                <c:pt idx="2154">
                  <c:v>1855.4</c:v>
                </c:pt>
                <c:pt idx="2155">
                  <c:v>1829.1</c:v>
                </c:pt>
                <c:pt idx="2156">
                  <c:v>1798.7</c:v>
                </c:pt>
                <c:pt idx="2157">
                  <c:v>1807</c:v>
                </c:pt>
                <c:pt idx="2158">
                  <c:v>1820.2</c:v>
                </c:pt>
                <c:pt idx="2159">
                  <c:v>1820.2</c:v>
                </c:pt>
                <c:pt idx="2160">
                  <c:v>1824.9</c:v>
                </c:pt>
                <c:pt idx="2161">
                  <c:v>1843</c:v>
                </c:pt>
                <c:pt idx="2162">
                  <c:v>1863.2</c:v>
                </c:pt>
                <c:pt idx="2163">
                  <c:v>1858.2</c:v>
                </c:pt>
                <c:pt idx="2164">
                  <c:v>1866.6</c:v>
                </c:pt>
                <c:pt idx="2165">
                  <c:v>1887.1</c:v>
                </c:pt>
                <c:pt idx="2166">
                  <c:v>1903.8</c:v>
                </c:pt>
                <c:pt idx="2167">
                  <c:v>1917.6</c:v>
                </c:pt>
                <c:pt idx="2168">
                  <c:v>1881.4</c:v>
                </c:pt>
                <c:pt idx="2169">
                  <c:v>1868.9</c:v>
                </c:pt>
                <c:pt idx="2170">
                  <c:v>1820.3</c:v>
                </c:pt>
                <c:pt idx="2171">
                  <c:v>1831.7</c:v>
                </c:pt>
                <c:pt idx="2172">
                  <c:v>1851.6</c:v>
                </c:pt>
                <c:pt idx="2173">
                  <c:v>1868.4</c:v>
                </c:pt>
                <c:pt idx="2174">
                  <c:v>1873.4</c:v>
                </c:pt>
                <c:pt idx="2175">
                  <c:v>1878.8</c:v>
                </c:pt>
                <c:pt idx="2176">
                  <c:v>1864.9</c:v>
                </c:pt>
                <c:pt idx="2177">
                  <c:v>1856.6</c:v>
                </c:pt>
                <c:pt idx="2178">
                  <c:v>1835.1</c:v>
                </c:pt>
                <c:pt idx="2179">
                  <c:v>1864.3</c:v>
                </c:pt>
                <c:pt idx="2180">
                  <c:v>1848</c:v>
                </c:pt>
                <c:pt idx="2181">
                  <c:v>1860.1</c:v>
                </c:pt>
                <c:pt idx="2182">
                  <c:v>1866.1</c:v>
                </c:pt>
                <c:pt idx="2183">
                  <c:v>1865.3</c:v>
                </c:pt>
                <c:pt idx="2184">
                  <c:v>1846.7</c:v>
                </c:pt>
                <c:pt idx="2185">
                  <c:v>1831.6</c:v>
                </c:pt>
                <c:pt idx="2186">
                  <c:v>1845.8</c:v>
                </c:pt>
                <c:pt idx="2187">
                  <c:v>1831.7</c:v>
                </c:pt>
                <c:pt idx="2188">
                  <c:v>1820.9</c:v>
                </c:pt>
                <c:pt idx="2189">
                  <c:v>1805</c:v>
                </c:pt>
                <c:pt idx="2190">
                  <c:v>1805</c:v>
                </c:pt>
                <c:pt idx="2191">
                  <c:v>1778</c:v>
                </c:pt>
                <c:pt idx="2192">
                  <c:v>1781.1</c:v>
                </c:pt>
                <c:pt idx="2193">
                  <c:v>1794.6</c:v>
                </c:pt>
                <c:pt idx="2194">
                  <c:v>1778.8</c:v>
                </c:pt>
                <c:pt idx="2195">
                  <c:v>1746.8</c:v>
                </c:pt>
                <c:pt idx="2196">
                  <c:v>1761.7</c:v>
                </c:pt>
                <c:pt idx="2197">
                  <c:v>1742.3</c:v>
                </c:pt>
                <c:pt idx="2198">
                  <c:v>1769.9</c:v>
                </c:pt>
                <c:pt idx="2199">
                  <c:v>1782.9</c:v>
                </c:pt>
                <c:pt idx="2200">
                  <c:v>1787.7</c:v>
                </c:pt>
                <c:pt idx="2201">
                  <c:v>1800.7</c:v>
                </c:pt>
                <c:pt idx="2202">
                  <c:v>1773.2</c:v>
                </c:pt>
                <c:pt idx="2203">
                  <c:v>1749.7</c:v>
                </c:pt>
                <c:pt idx="2204">
                  <c:v>1745</c:v>
                </c:pt>
                <c:pt idx="2205">
                  <c:v>1715.7</c:v>
                </c:pt>
                <c:pt idx="2206">
                  <c:v>1753.1</c:v>
                </c:pt>
                <c:pt idx="2207">
                  <c:v>1776.4</c:v>
                </c:pt>
                <c:pt idx="2208">
                  <c:v>1772.7</c:v>
                </c:pt>
                <c:pt idx="2209">
                  <c:v>1781.2</c:v>
                </c:pt>
                <c:pt idx="2210">
                  <c:v>1805.8</c:v>
                </c:pt>
                <c:pt idx="2211">
                  <c:v>1844.5</c:v>
                </c:pt>
                <c:pt idx="2212">
                  <c:v>1877.7</c:v>
                </c:pt>
                <c:pt idx="2213">
                  <c:v>1863.2</c:v>
                </c:pt>
                <c:pt idx="2214">
                  <c:v>1869.5</c:v>
                </c:pt>
                <c:pt idx="2215">
                  <c:v>1891</c:v>
                </c:pt>
                <c:pt idx="2216">
                  <c:v>1894.7</c:v>
                </c:pt>
                <c:pt idx="2217">
                  <c:v>1914.4</c:v>
                </c:pt>
                <c:pt idx="2218">
                  <c:v>1894</c:v>
                </c:pt>
                <c:pt idx="2219">
                  <c:v>1894</c:v>
                </c:pt>
                <c:pt idx="2220">
                  <c:v>1909.4</c:v>
                </c:pt>
                <c:pt idx="2221">
                  <c:v>1908.1</c:v>
                </c:pt>
                <c:pt idx="2222">
                  <c:v>1935.3</c:v>
                </c:pt>
                <c:pt idx="2223">
                  <c:v>1939.8</c:v>
                </c:pt>
                <c:pt idx="2224">
                  <c:v>1943</c:v>
                </c:pt>
                <c:pt idx="2225">
                  <c:v>1965.5</c:v>
                </c:pt>
                <c:pt idx="2226">
                  <c:v>1968.4</c:v>
                </c:pt>
                <c:pt idx="2227">
                  <c:v>1994.5</c:v>
                </c:pt>
                <c:pt idx="2228">
                  <c:v>2000.5</c:v>
                </c:pt>
                <c:pt idx="2229">
                  <c:v>2008.7</c:v>
                </c:pt>
                <c:pt idx="2230">
                  <c:v>2014.2</c:v>
                </c:pt>
                <c:pt idx="2231">
                  <c:v>1979.1</c:v>
                </c:pt>
                <c:pt idx="2232">
                  <c:v>1969.7</c:v>
                </c:pt>
                <c:pt idx="2233">
                  <c:v>1935.2</c:v>
                </c:pt>
                <c:pt idx="2234">
                  <c:v>1930.9</c:v>
                </c:pt>
                <c:pt idx="2235">
                  <c:v>1933.2</c:v>
                </c:pt>
                <c:pt idx="2236">
                  <c:v>1896.5</c:v>
                </c:pt>
                <c:pt idx="2237">
                  <c:v>1881.4</c:v>
                </c:pt>
                <c:pt idx="2238">
                  <c:v>1919.6</c:v>
                </c:pt>
                <c:pt idx="2239">
                  <c:v>1872.3</c:v>
                </c:pt>
                <c:pt idx="2240">
                  <c:v>1851.1</c:v>
                </c:pt>
                <c:pt idx="2241">
                  <c:v>1785.6</c:v>
                </c:pt>
                <c:pt idx="2242">
                  <c:v>1788.2</c:v>
                </c:pt>
                <c:pt idx="2243">
                  <c:v>1829.5</c:v>
                </c:pt>
                <c:pt idx="2244">
                  <c:v>1846.7</c:v>
                </c:pt>
                <c:pt idx="2245">
                  <c:v>1839.2</c:v>
                </c:pt>
                <c:pt idx="2246">
                  <c:v>1792.7</c:v>
                </c:pt>
                <c:pt idx="2247">
                  <c:v>1825.5</c:v>
                </c:pt>
                <c:pt idx="2248">
                  <c:v>1802.5</c:v>
                </c:pt>
                <c:pt idx="2249">
                  <c:v>1790.1</c:v>
                </c:pt>
                <c:pt idx="2250">
                  <c:v>1818</c:v>
                </c:pt>
                <c:pt idx="2251">
                  <c:v>1855.1</c:v>
                </c:pt>
                <c:pt idx="2252">
                  <c:v>1842.6</c:v>
                </c:pt>
                <c:pt idx="2253">
                  <c:v>1832.4</c:v>
                </c:pt>
                <c:pt idx="2254">
                  <c:v>1797.6</c:v>
                </c:pt>
                <c:pt idx="2255">
                  <c:v>1790.8</c:v>
                </c:pt>
                <c:pt idx="2256">
                  <c:v>1798.1</c:v>
                </c:pt>
                <c:pt idx="2257">
                  <c:v>1768.1</c:v>
                </c:pt>
                <c:pt idx="2258">
                  <c:v>1686.4</c:v>
                </c:pt>
                <c:pt idx="2259">
                  <c:v>1639.6</c:v>
                </c:pt>
                <c:pt idx="2260">
                  <c:v>1499.2</c:v>
                </c:pt>
                <c:pt idx="2261">
                  <c:v>1575</c:v>
                </c:pt>
                <c:pt idx="2262">
                  <c:v>1592.8</c:v>
                </c:pt>
                <c:pt idx="2263">
                  <c:v>1571.8</c:v>
                </c:pt>
                <c:pt idx="2264">
                  <c:v>1566.5</c:v>
                </c:pt>
                <c:pt idx="2265">
                  <c:v>1566.5</c:v>
                </c:pt>
                <c:pt idx="2266">
                  <c:v>1660.8</c:v>
                </c:pt>
                <c:pt idx="2267">
                  <c:v>1624.5</c:v>
                </c:pt>
                <c:pt idx="2268">
                  <c:v>1585.3</c:v>
                </c:pt>
                <c:pt idx="2269">
                  <c:v>1641.6</c:v>
                </c:pt>
                <c:pt idx="2270">
                  <c:v>1665.6</c:v>
                </c:pt>
                <c:pt idx="2271">
                  <c:v>1678.1</c:v>
                </c:pt>
                <c:pt idx="2272">
                  <c:v>1689.9</c:v>
                </c:pt>
                <c:pt idx="2273">
                  <c:v>1646.2</c:v>
                </c:pt>
                <c:pt idx="2274">
                  <c:v>1663.7</c:v>
                </c:pt>
                <c:pt idx="2275">
                  <c:v>1680.4</c:v>
                </c:pt>
                <c:pt idx="2276">
                  <c:v>1697.8</c:v>
                </c:pt>
                <c:pt idx="2277">
                  <c:v>1760.2</c:v>
                </c:pt>
                <c:pt idx="2278">
                  <c:v>1720.3</c:v>
                </c:pt>
                <c:pt idx="2279">
                  <c:v>1743.5</c:v>
                </c:pt>
                <c:pt idx="2280">
                  <c:v>1739.2</c:v>
                </c:pt>
                <c:pt idx="2281">
                  <c:v>1734</c:v>
                </c:pt>
                <c:pt idx="2282">
                  <c:v>1693.8</c:v>
                </c:pt>
                <c:pt idx="2283">
                  <c:v>1612.3</c:v>
                </c:pt>
                <c:pt idx="2284">
                  <c:v>1614.9</c:v>
                </c:pt>
                <c:pt idx="2285">
                  <c:v>1536.6</c:v>
                </c:pt>
                <c:pt idx="2286">
                  <c:v>1510.8</c:v>
                </c:pt>
                <c:pt idx="2287">
                  <c:v>1462.6</c:v>
                </c:pt>
                <c:pt idx="2288">
                  <c:v>1419.1</c:v>
                </c:pt>
                <c:pt idx="2289">
                  <c:v>1492.4</c:v>
                </c:pt>
                <c:pt idx="2290">
                  <c:v>1546</c:v>
                </c:pt>
                <c:pt idx="2291">
                  <c:v>1509.4</c:v>
                </c:pt>
                <c:pt idx="2292">
                  <c:v>1540.9</c:v>
                </c:pt>
                <c:pt idx="2293">
                  <c:v>1611</c:v>
                </c:pt>
                <c:pt idx="2294">
                  <c:v>1620.9</c:v>
                </c:pt>
                <c:pt idx="2295">
                  <c:v>1648.7</c:v>
                </c:pt>
                <c:pt idx="2296">
                  <c:v>1639.1</c:v>
                </c:pt>
                <c:pt idx="2297">
                  <c:v>1674.7</c:v>
                </c:pt>
                <c:pt idx="2298">
                  <c:v>1702.6</c:v>
                </c:pt>
                <c:pt idx="2299">
                  <c:v>1693.8</c:v>
                </c:pt>
                <c:pt idx="2300">
                  <c:v>1724.9</c:v>
                </c:pt>
                <c:pt idx="2301">
                  <c:v>1717.6</c:v>
                </c:pt>
                <c:pt idx="2302">
                  <c:v>1737.3</c:v>
                </c:pt>
                <c:pt idx="2303">
                  <c:v>1757.1</c:v>
                </c:pt>
                <c:pt idx="2304">
                  <c:v>1771.3</c:v>
                </c:pt>
                <c:pt idx="2305">
                  <c:v>1800.9</c:v>
                </c:pt>
                <c:pt idx="2306">
                  <c:v>1788.4</c:v>
                </c:pt>
                <c:pt idx="2307">
                  <c:v>1823.5</c:v>
                </c:pt>
                <c:pt idx="2308">
                  <c:v>1837.1</c:v>
                </c:pt>
                <c:pt idx="2309">
                  <c:v>1856.5</c:v>
                </c:pt>
                <c:pt idx="2310">
                  <c:v>1861</c:v>
                </c:pt>
                <c:pt idx="2311">
                  <c:v>1865.6</c:v>
                </c:pt>
                <c:pt idx="2312">
                  <c:v>1862.1</c:v>
                </c:pt>
                <c:pt idx="2313">
                  <c:v>1851</c:v>
                </c:pt>
                <c:pt idx="2314">
                  <c:v>1847.9</c:v>
                </c:pt>
                <c:pt idx="2315">
                  <c:v>1861.6</c:v>
                </c:pt>
                <c:pt idx="2316">
                  <c:v>1878.5</c:v>
                </c:pt>
                <c:pt idx="2317">
                  <c:v>1897.4</c:v>
                </c:pt>
                <c:pt idx="2318">
                  <c:v>1919.6</c:v>
                </c:pt>
                <c:pt idx="2319">
                  <c:v>1928.2</c:v>
                </c:pt>
                <c:pt idx="2320">
                  <c:v>1977.4</c:v>
                </c:pt>
                <c:pt idx="2321">
                  <c:v>1965.8</c:v>
                </c:pt>
                <c:pt idx="2322">
                  <c:v>1985.2</c:v>
                </c:pt>
                <c:pt idx="2323">
                  <c:v>1985.2</c:v>
                </c:pt>
                <c:pt idx="2324">
                  <c:v>2016.4</c:v>
                </c:pt>
                <c:pt idx="2325">
                  <c:v>1949.5</c:v>
                </c:pt>
                <c:pt idx="2326">
                  <c:v>2003.7</c:v>
                </c:pt>
                <c:pt idx="2327">
                  <c:v>1995.2</c:v>
                </c:pt>
                <c:pt idx="2328">
                  <c:v>1954.3</c:v>
                </c:pt>
                <c:pt idx="2329">
                  <c:v>2003.1</c:v>
                </c:pt>
                <c:pt idx="2330">
                  <c:v>2040.6</c:v>
                </c:pt>
                <c:pt idx="2331">
                  <c:v>2034.7</c:v>
                </c:pt>
                <c:pt idx="2332">
                  <c:v>2050.4</c:v>
                </c:pt>
                <c:pt idx="2333">
                  <c:v>2015.9</c:v>
                </c:pt>
                <c:pt idx="2334">
                  <c:v>2029.3</c:v>
                </c:pt>
                <c:pt idx="2335">
                  <c:v>1966.9</c:v>
                </c:pt>
                <c:pt idx="2336">
                  <c:v>2012.6</c:v>
                </c:pt>
                <c:pt idx="2337">
                  <c:v>2009.3</c:v>
                </c:pt>
                <c:pt idx="2338">
                  <c:v>2043.8</c:v>
                </c:pt>
                <c:pt idx="2339">
                  <c:v>2086.1</c:v>
                </c:pt>
                <c:pt idx="2340">
                  <c:v>2138</c:v>
                </c:pt>
                <c:pt idx="2341">
                  <c:v>2120.9</c:v>
                </c:pt>
                <c:pt idx="2342">
                  <c:v>2172.5</c:v>
                </c:pt>
                <c:pt idx="2343">
                  <c:v>2163</c:v>
                </c:pt>
                <c:pt idx="2344">
                  <c:v>2163</c:v>
                </c:pt>
                <c:pt idx="2345">
                  <c:v>2180.3000000000002</c:v>
                </c:pt>
                <c:pt idx="2346">
                  <c:v>2181.6999999999998</c:v>
                </c:pt>
                <c:pt idx="2347">
                  <c:v>2166.9</c:v>
                </c:pt>
                <c:pt idx="2348">
                  <c:v>2192.6</c:v>
                </c:pt>
                <c:pt idx="2349">
                  <c:v>2192.6</c:v>
                </c:pt>
                <c:pt idx="2350">
                  <c:v>2208</c:v>
                </c:pt>
                <c:pt idx="2351">
                  <c:v>2251.1999999999998</c:v>
                </c:pt>
                <c:pt idx="2352">
                  <c:v>2320.8000000000002</c:v>
                </c:pt>
                <c:pt idx="2353">
                  <c:v>2326</c:v>
                </c:pt>
                <c:pt idx="2354">
                  <c:v>2344.4</c:v>
                </c:pt>
                <c:pt idx="2355">
                  <c:v>2384.5</c:v>
                </c:pt>
                <c:pt idx="2356">
                  <c:v>2320.6999999999998</c:v>
                </c:pt>
                <c:pt idx="2357">
                  <c:v>2316.8000000000002</c:v>
                </c:pt>
                <c:pt idx="2358">
                  <c:v>2276.8000000000002</c:v>
                </c:pt>
                <c:pt idx="2359">
                  <c:v>2348.1999999999998</c:v>
                </c:pt>
                <c:pt idx="2360">
                  <c:v>2348.1999999999998</c:v>
                </c:pt>
                <c:pt idx="2361">
                  <c:v>2408.1</c:v>
                </c:pt>
                <c:pt idx="2362">
                  <c:v>2415.4</c:v>
                </c:pt>
                <c:pt idx="2363">
                  <c:v>2344.6999999999998</c:v>
                </c:pt>
                <c:pt idx="2364">
                  <c:v>2338.8000000000002</c:v>
                </c:pt>
                <c:pt idx="2365">
                  <c:v>2369.3000000000002</c:v>
                </c:pt>
                <c:pt idx="2366">
                  <c:v>2433.4</c:v>
                </c:pt>
                <c:pt idx="2367">
                  <c:v>2407.1</c:v>
                </c:pt>
                <c:pt idx="2368">
                  <c:v>2477.3000000000002</c:v>
                </c:pt>
                <c:pt idx="2369">
                  <c:v>2505.8000000000002</c:v>
                </c:pt>
                <c:pt idx="2370">
                  <c:v>2510</c:v>
                </c:pt>
                <c:pt idx="2371">
                  <c:v>2463.4</c:v>
                </c:pt>
                <c:pt idx="2372">
                  <c:v>2493.4</c:v>
                </c:pt>
                <c:pt idx="2373">
                  <c:v>2410</c:v>
                </c:pt>
                <c:pt idx="2374">
                  <c:v>2373.6</c:v>
                </c:pt>
                <c:pt idx="2375">
                  <c:v>2404.9</c:v>
                </c:pt>
                <c:pt idx="2376">
                  <c:v>2310.6999999999998</c:v>
                </c:pt>
                <c:pt idx="2377">
                  <c:v>2309.5</c:v>
                </c:pt>
                <c:pt idx="2378">
                  <c:v>2405.5</c:v>
                </c:pt>
                <c:pt idx="2379">
                  <c:v>2321.8000000000002</c:v>
                </c:pt>
                <c:pt idx="2380">
                  <c:v>2321.8000000000002</c:v>
                </c:pt>
                <c:pt idx="2381">
                  <c:v>2313.8000000000002</c:v>
                </c:pt>
                <c:pt idx="2382">
                  <c:v>2248.9</c:v>
                </c:pt>
                <c:pt idx="2383">
                  <c:v>2260.5</c:v>
                </c:pt>
                <c:pt idx="2384">
                  <c:v>2283.6</c:v>
                </c:pt>
                <c:pt idx="2385">
                  <c:v>2342</c:v>
                </c:pt>
                <c:pt idx="2386">
                  <c:v>2376.3000000000002</c:v>
                </c:pt>
                <c:pt idx="2387">
                  <c:v>2339.3000000000002</c:v>
                </c:pt>
                <c:pt idx="2388">
                  <c:v>2326.8000000000002</c:v>
                </c:pt>
                <c:pt idx="2389">
                  <c:v>2288</c:v>
                </c:pt>
                <c:pt idx="2390">
                  <c:v>2295.1</c:v>
                </c:pt>
                <c:pt idx="2391">
                  <c:v>2259</c:v>
                </c:pt>
                <c:pt idx="2392">
                  <c:v>2265.1999999999998</c:v>
                </c:pt>
                <c:pt idx="2393">
                  <c:v>2292.8000000000002</c:v>
                </c:pt>
                <c:pt idx="2394">
                  <c:v>2337.1</c:v>
                </c:pt>
                <c:pt idx="2395">
                  <c:v>2397.6</c:v>
                </c:pt>
                <c:pt idx="2396">
                  <c:v>2392.9</c:v>
                </c:pt>
                <c:pt idx="2397">
                  <c:v>2406</c:v>
                </c:pt>
                <c:pt idx="2398">
                  <c:v>2412.1999999999998</c:v>
                </c:pt>
                <c:pt idx="2399">
                  <c:v>2381.5</c:v>
                </c:pt>
                <c:pt idx="2400">
                  <c:v>2431.4</c:v>
                </c:pt>
                <c:pt idx="2401">
                  <c:v>2439.1999999999998</c:v>
                </c:pt>
                <c:pt idx="2402">
                  <c:v>2428.9</c:v>
                </c:pt>
                <c:pt idx="2403">
                  <c:v>2462.9</c:v>
                </c:pt>
                <c:pt idx="2404">
                  <c:v>2421.1999999999998</c:v>
                </c:pt>
                <c:pt idx="2405">
                  <c:v>2395.9</c:v>
                </c:pt>
                <c:pt idx="2406">
                  <c:v>2322.8000000000002</c:v>
                </c:pt>
                <c:pt idx="2407">
                  <c:v>2365.1999999999998</c:v>
                </c:pt>
                <c:pt idx="2408">
                  <c:v>2434.8000000000002</c:v>
                </c:pt>
                <c:pt idx="2409">
                  <c:v>2419.1</c:v>
                </c:pt>
                <c:pt idx="2410">
                  <c:v>2492.8000000000002</c:v>
                </c:pt>
                <c:pt idx="2411">
                  <c:v>2480.1999999999998</c:v>
                </c:pt>
                <c:pt idx="2412">
                  <c:v>2461.4</c:v>
                </c:pt>
                <c:pt idx="2413">
                  <c:v>2493.3000000000002</c:v>
                </c:pt>
                <c:pt idx="2414">
                  <c:v>2493.3000000000002</c:v>
                </c:pt>
                <c:pt idx="2415">
                  <c:v>2560</c:v>
                </c:pt>
                <c:pt idx="2416">
                  <c:v>2563.1</c:v>
                </c:pt>
                <c:pt idx="2417">
                  <c:v>2544.4</c:v>
                </c:pt>
                <c:pt idx="2418">
                  <c:v>2573.3000000000002</c:v>
                </c:pt>
                <c:pt idx="2419">
                  <c:v>2593</c:v>
                </c:pt>
                <c:pt idx="2420">
                  <c:v>2598.8000000000002</c:v>
                </c:pt>
                <c:pt idx="2421">
                  <c:v>2583.5</c:v>
                </c:pt>
                <c:pt idx="2422">
                  <c:v>2507.1999999999998</c:v>
                </c:pt>
                <c:pt idx="2423">
                  <c:v>2521.6999999999998</c:v>
                </c:pt>
                <c:pt idx="2424">
                  <c:v>2484</c:v>
                </c:pt>
                <c:pt idx="2425">
                  <c:v>2345.8000000000002</c:v>
                </c:pt>
                <c:pt idx="2426">
                  <c:v>2409.6</c:v>
                </c:pt>
                <c:pt idx="2427">
                  <c:v>2489</c:v>
                </c:pt>
                <c:pt idx="2428">
                  <c:v>2561.6</c:v>
                </c:pt>
                <c:pt idx="2429">
                  <c:v>2590.6</c:v>
                </c:pt>
                <c:pt idx="2430">
                  <c:v>2652</c:v>
                </c:pt>
                <c:pt idx="2431">
                  <c:v>2602.4</c:v>
                </c:pt>
                <c:pt idx="2432">
                  <c:v>2550.3000000000002</c:v>
                </c:pt>
                <c:pt idx="2433">
                  <c:v>2528.4</c:v>
                </c:pt>
                <c:pt idx="2434">
                  <c:v>2542.8000000000002</c:v>
                </c:pt>
                <c:pt idx="2435">
                  <c:v>2535.5</c:v>
                </c:pt>
                <c:pt idx="2436">
                  <c:v>2485.1</c:v>
                </c:pt>
                <c:pt idx="2437">
                  <c:v>2534.4</c:v>
                </c:pt>
                <c:pt idx="2438">
                  <c:v>2472.1999999999998</c:v>
                </c:pt>
                <c:pt idx="2439">
                  <c:v>2503.6</c:v>
                </c:pt>
                <c:pt idx="2440">
                  <c:v>2526.3000000000002</c:v>
                </c:pt>
                <c:pt idx="2441">
                  <c:v>2566.6</c:v>
                </c:pt>
                <c:pt idx="2442">
                  <c:v>2606.5</c:v>
                </c:pt>
                <c:pt idx="2443">
                  <c:v>2582</c:v>
                </c:pt>
                <c:pt idx="2444">
                  <c:v>2527.8000000000002</c:v>
                </c:pt>
                <c:pt idx="2445">
                  <c:v>2561.8000000000002</c:v>
                </c:pt>
                <c:pt idx="2446">
                  <c:v>2558.3000000000002</c:v>
                </c:pt>
                <c:pt idx="2447">
                  <c:v>2577.4</c:v>
                </c:pt>
                <c:pt idx="2448">
                  <c:v>2542.1999999999998</c:v>
                </c:pt>
                <c:pt idx="2449">
                  <c:v>2520.1</c:v>
                </c:pt>
                <c:pt idx="2450">
                  <c:v>2453.6</c:v>
                </c:pt>
                <c:pt idx="2451">
                  <c:v>2380.9</c:v>
                </c:pt>
                <c:pt idx="2452">
                  <c:v>2427.1</c:v>
                </c:pt>
                <c:pt idx="2453">
                  <c:v>2419.1</c:v>
                </c:pt>
                <c:pt idx="2454">
                  <c:v>2470.5</c:v>
                </c:pt>
                <c:pt idx="2455">
                  <c:v>2470.5</c:v>
                </c:pt>
                <c:pt idx="2456">
                  <c:v>2412</c:v>
                </c:pt>
                <c:pt idx="2457">
                  <c:v>2432.4</c:v>
                </c:pt>
                <c:pt idx="2458">
                  <c:v>2403.3000000000002</c:v>
                </c:pt>
                <c:pt idx="2459">
                  <c:v>2478.3000000000002</c:v>
                </c:pt>
                <c:pt idx="2460">
                  <c:v>2524.1999999999998</c:v>
                </c:pt>
                <c:pt idx="2461">
                  <c:v>2474.5</c:v>
                </c:pt>
                <c:pt idx="2462">
                  <c:v>2519.3000000000002</c:v>
                </c:pt>
                <c:pt idx="2463">
                  <c:v>2484.6</c:v>
                </c:pt>
                <c:pt idx="2464">
                  <c:v>2447.8000000000002</c:v>
                </c:pt>
                <c:pt idx="2465">
                  <c:v>2398.3000000000002</c:v>
                </c:pt>
                <c:pt idx="2466">
                  <c:v>2414.6</c:v>
                </c:pt>
                <c:pt idx="2467">
                  <c:v>2517.8000000000002</c:v>
                </c:pt>
                <c:pt idx="2468">
                  <c:v>2544.1</c:v>
                </c:pt>
                <c:pt idx="2469">
                  <c:v>2563.4</c:v>
                </c:pt>
                <c:pt idx="2470">
                  <c:v>2630.2</c:v>
                </c:pt>
                <c:pt idx="2471">
                  <c:v>2580.1999999999998</c:v>
                </c:pt>
                <c:pt idx="2472">
                  <c:v>2598.1</c:v>
                </c:pt>
                <c:pt idx="2473">
                  <c:v>2553.9</c:v>
                </c:pt>
                <c:pt idx="2474">
                  <c:v>2552.6</c:v>
                </c:pt>
                <c:pt idx="2475">
                  <c:v>2602.4</c:v>
                </c:pt>
                <c:pt idx="2476">
                  <c:v>2642.1</c:v>
                </c:pt>
                <c:pt idx="2477">
                  <c:v>2686.1</c:v>
                </c:pt>
                <c:pt idx="2478">
                  <c:v>2706.1</c:v>
                </c:pt>
                <c:pt idx="2479">
                  <c:v>2741</c:v>
                </c:pt>
                <c:pt idx="2480">
                  <c:v>2741</c:v>
                </c:pt>
                <c:pt idx="2481">
                  <c:v>2736.7</c:v>
                </c:pt>
                <c:pt idx="2482">
                  <c:v>2743</c:v>
                </c:pt>
                <c:pt idx="2483">
                  <c:v>2771.8</c:v>
                </c:pt>
                <c:pt idx="2484">
                  <c:v>2793</c:v>
                </c:pt>
                <c:pt idx="2485">
                  <c:v>2790.4</c:v>
                </c:pt>
                <c:pt idx="2486">
                  <c:v>2778.2</c:v>
                </c:pt>
                <c:pt idx="2487">
                  <c:v>2818.1</c:v>
                </c:pt>
                <c:pt idx="2488">
                  <c:v>2839.3</c:v>
                </c:pt>
                <c:pt idx="2489">
                  <c:v>2864.4</c:v>
                </c:pt>
                <c:pt idx="2490">
                  <c:v>2830.2</c:v>
                </c:pt>
                <c:pt idx="2491">
                  <c:v>2732.1</c:v>
                </c:pt>
                <c:pt idx="2492">
                  <c:v>2761.7</c:v>
                </c:pt>
                <c:pt idx="2493">
                  <c:v>2684.4</c:v>
                </c:pt>
                <c:pt idx="2494">
                  <c:v>2692.4</c:v>
                </c:pt>
                <c:pt idx="2495">
                  <c:v>2619.1</c:v>
                </c:pt>
                <c:pt idx="2496">
                  <c:v>2679.3</c:v>
                </c:pt>
                <c:pt idx="2497">
                  <c:v>2705.8</c:v>
                </c:pt>
                <c:pt idx="2498">
                  <c:v>2640</c:v>
                </c:pt>
                <c:pt idx="2499">
                  <c:v>2638.4</c:v>
                </c:pt>
                <c:pt idx="2500">
                  <c:v>2623.6</c:v>
                </c:pt>
                <c:pt idx="2501">
                  <c:v>2587.9</c:v>
                </c:pt>
                <c:pt idx="2502">
                  <c:v>2540</c:v>
                </c:pt>
                <c:pt idx="2503">
                  <c:v>2565.8000000000002</c:v>
                </c:pt>
                <c:pt idx="2504">
                  <c:v>2547.9</c:v>
                </c:pt>
                <c:pt idx="2505">
                  <c:v>2518.9</c:v>
                </c:pt>
                <c:pt idx="2506">
                  <c:v>2490.1</c:v>
                </c:pt>
                <c:pt idx="2507">
                  <c:v>2564.9</c:v>
                </c:pt>
                <c:pt idx="2508">
                  <c:v>2549.4</c:v>
                </c:pt>
                <c:pt idx="2509">
                  <c:v>2637.8</c:v>
                </c:pt>
                <c:pt idx="2510">
                  <c:v>2645.2</c:v>
                </c:pt>
                <c:pt idx="2511">
                  <c:v>2671.2</c:v>
                </c:pt>
                <c:pt idx="2512">
                  <c:v>2657.7</c:v>
                </c:pt>
                <c:pt idx="2513">
                  <c:v>2621.4</c:v>
                </c:pt>
                <c:pt idx="2514">
                  <c:v>2648.3</c:v>
                </c:pt>
                <c:pt idx="2515">
                  <c:v>2719.5</c:v>
                </c:pt>
                <c:pt idx="2516">
                  <c:v>2752.3</c:v>
                </c:pt>
                <c:pt idx="2517">
                  <c:v>2805.6</c:v>
                </c:pt>
                <c:pt idx="2518">
                  <c:v>2774.6</c:v>
                </c:pt>
                <c:pt idx="2519">
                  <c:v>2758.9</c:v>
                </c:pt>
                <c:pt idx="2520">
                  <c:v>2712.6</c:v>
                </c:pt>
                <c:pt idx="2521">
                  <c:v>2739.3</c:v>
                </c:pt>
                <c:pt idx="2522">
                  <c:v>2750.8</c:v>
                </c:pt>
                <c:pt idx="2523">
                  <c:v>2734.2</c:v>
                </c:pt>
                <c:pt idx="2524">
                  <c:v>2843.1</c:v>
                </c:pt>
                <c:pt idx="2525">
                  <c:v>2843.1</c:v>
                </c:pt>
                <c:pt idx="2526">
                  <c:v>2837.2</c:v>
                </c:pt>
                <c:pt idx="2527">
                  <c:v>2808.7</c:v>
                </c:pt>
                <c:pt idx="2528">
                  <c:v>2852</c:v>
                </c:pt>
                <c:pt idx="2529">
                  <c:v>2887</c:v>
                </c:pt>
                <c:pt idx="2530">
                  <c:v>2844.7</c:v>
                </c:pt>
                <c:pt idx="2531">
                  <c:v>2868.2</c:v>
                </c:pt>
                <c:pt idx="2532">
                  <c:v>2814.1</c:v>
                </c:pt>
                <c:pt idx="2533">
                  <c:v>2806.7</c:v>
                </c:pt>
                <c:pt idx="2534">
                  <c:v>2869.6</c:v>
                </c:pt>
                <c:pt idx="2535">
                  <c:v>2886.1</c:v>
                </c:pt>
                <c:pt idx="2536">
                  <c:v>2821.1</c:v>
                </c:pt>
                <c:pt idx="2537">
                  <c:v>2858.1</c:v>
                </c:pt>
                <c:pt idx="2538">
                  <c:v>2749.8</c:v>
                </c:pt>
                <c:pt idx="2539">
                  <c:v>2740.4</c:v>
                </c:pt>
                <c:pt idx="2540">
                  <c:v>2761.7</c:v>
                </c:pt>
                <c:pt idx="2541">
                  <c:v>2756.2</c:v>
                </c:pt>
                <c:pt idx="2542">
                  <c:v>2730.2</c:v>
                </c:pt>
                <c:pt idx="2543">
                  <c:v>2746.1</c:v>
                </c:pt>
                <c:pt idx="2544">
                  <c:v>2736.8</c:v>
                </c:pt>
                <c:pt idx="2545">
                  <c:v>2795.9</c:v>
                </c:pt>
                <c:pt idx="2546">
                  <c:v>2799.6</c:v>
                </c:pt>
                <c:pt idx="2547">
                  <c:v>2857.2</c:v>
                </c:pt>
                <c:pt idx="2548">
                  <c:v>2860.7</c:v>
                </c:pt>
                <c:pt idx="2549">
                  <c:v>2886.5</c:v>
                </c:pt>
                <c:pt idx="2550">
                  <c:v>2915.9</c:v>
                </c:pt>
                <c:pt idx="2551">
                  <c:v>2872.4</c:v>
                </c:pt>
                <c:pt idx="2552">
                  <c:v>2801.2</c:v>
                </c:pt>
                <c:pt idx="2553">
                  <c:v>2806.8</c:v>
                </c:pt>
                <c:pt idx="2554">
                  <c:v>2731.8</c:v>
                </c:pt>
                <c:pt idx="2555">
                  <c:v>2689.1</c:v>
                </c:pt>
                <c:pt idx="2556">
                  <c:v>2688.1</c:v>
                </c:pt>
                <c:pt idx="2557">
                  <c:v>2788.1</c:v>
                </c:pt>
                <c:pt idx="2558">
                  <c:v>2801.9</c:v>
                </c:pt>
                <c:pt idx="2559">
                  <c:v>2816.5</c:v>
                </c:pt>
                <c:pt idx="2560">
                  <c:v>2815.9</c:v>
                </c:pt>
                <c:pt idx="2561">
                  <c:v>2811.4</c:v>
                </c:pt>
                <c:pt idx="2562">
                  <c:v>2802.5</c:v>
                </c:pt>
                <c:pt idx="2563">
                  <c:v>2875.2</c:v>
                </c:pt>
                <c:pt idx="2564">
                  <c:v>2966.4</c:v>
                </c:pt>
                <c:pt idx="2565">
                  <c:v>2967.6</c:v>
                </c:pt>
                <c:pt idx="2566">
                  <c:v>2981.6</c:v>
                </c:pt>
                <c:pt idx="2567">
                  <c:v>3028.5</c:v>
                </c:pt>
                <c:pt idx="2568">
                  <c:v>3055.9</c:v>
                </c:pt>
                <c:pt idx="2569">
                  <c:v>3102.2</c:v>
                </c:pt>
                <c:pt idx="2570">
                  <c:v>3143.9</c:v>
                </c:pt>
                <c:pt idx="2571">
                  <c:v>3125</c:v>
                </c:pt>
                <c:pt idx="2572">
                  <c:v>3155.9</c:v>
                </c:pt>
                <c:pt idx="2573">
                  <c:v>3197.2</c:v>
                </c:pt>
                <c:pt idx="2574">
                  <c:v>3221.1</c:v>
                </c:pt>
                <c:pt idx="2575">
                  <c:v>3219.5</c:v>
                </c:pt>
                <c:pt idx="2576">
                  <c:v>3295.5</c:v>
                </c:pt>
                <c:pt idx="2577">
                  <c:v>3269.3</c:v>
                </c:pt>
                <c:pt idx="2578">
                  <c:v>3347.1</c:v>
                </c:pt>
                <c:pt idx="2579">
                  <c:v>3369.2</c:v>
                </c:pt>
                <c:pt idx="2580">
                  <c:v>3392.5</c:v>
                </c:pt>
                <c:pt idx="2581">
                  <c:v>3342.8</c:v>
                </c:pt>
                <c:pt idx="2582">
                  <c:v>3420.5</c:v>
                </c:pt>
                <c:pt idx="2583">
                  <c:v>3420.5</c:v>
                </c:pt>
                <c:pt idx="2584">
                  <c:v>3447.8</c:v>
                </c:pt>
                <c:pt idx="2585">
                  <c:v>3421.3</c:v>
                </c:pt>
                <c:pt idx="2586">
                  <c:v>3336.1</c:v>
                </c:pt>
                <c:pt idx="2587">
                  <c:v>3353.7</c:v>
                </c:pt>
                <c:pt idx="2588">
                  <c:v>3452.7</c:v>
                </c:pt>
                <c:pt idx="2589">
                  <c:v>3520.6</c:v>
                </c:pt>
                <c:pt idx="2590">
                  <c:v>3546</c:v>
                </c:pt>
                <c:pt idx="2591">
                  <c:v>3586.9</c:v>
                </c:pt>
                <c:pt idx="2592">
                  <c:v>3586</c:v>
                </c:pt>
                <c:pt idx="2593">
                  <c:v>3594.1</c:v>
                </c:pt>
                <c:pt idx="2594">
                  <c:v>3620.2</c:v>
                </c:pt>
                <c:pt idx="2595">
                  <c:v>3658.1</c:v>
                </c:pt>
                <c:pt idx="2596">
                  <c:v>3571.6</c:v>
                </c:pt>
                <c:pt idx="2597">
                  <c:v>3621.9</c:v>
                </c:pt>
                <c:pt idx="2598">
                  <c:v>3715</c:v>
                </c:pt>
                <c:pt idx="2599">
                  <c:v>3753</c:v>
                </c:pt>
                <c:pt idx="2600">
                  <c:v>3783.8</c:v>
                </c:pt>
                <c:pt idx="2601">
                  <c:v>3911.1</c:v>
                </c:pt>
                <c:pt idx="2602">
                  <c:v>3937.3</c:v>
                </c:pt>
                <c:pt idx="2603">
                  <c:v>3969.4</c:v>
                </c:pt>
                <c:pt idx="2604">
                  <c:v>3969.4</c:v>
                </c:pt>
                <c:pt idx="2605">
                  <c:v>3975.3</c:v>
                </c:pt>
                <c:pt idx="2606">
                  <c:v>3972.1</c:v>
                </c:pt>
                <c:pt idx="2607">
                  <c:v>4041.4</c:v>
                </c:pt>
                <c:pt idx="2608">
                  <c:v>4036.8</c:v>
                </c:pt>
                <c:pt idx="2609">
                  <c:v>4069.3</c:v>
                </c:pt>
                <c:pt idx="2610">
                  <c:v>4131.1000000000004</c:v>
                </c:pt>
                <c:pt idx="2611">
                  <c:v>3901.6</c:v>
                </c:pt>
                <c:pt idx="2612">
                  <c:v>3877.5</c:v>
                </c:pt>
                <c:pt idx="2613">
                  <c:v>3727.1</c:v>
                </c:pt>
                <c:pt idx="2614">
                  <c:v>3882.6</c:v>
                </c:pt>
                <c:pt idx="2615">
                  <c:v>4049.6</c:v>
                </c:pt>
                <c:pt idx="2616">
                  <c:v>3921.1</c:v>
                </c:pt>
                <c:pt idx="2617">
                  <c:v>3850</c:v>
                </c:pt>
                <c:pt idx="2618">
                  <c:v>3957.2</c:v>
                </c:pt>
                <c:pt idx="2619">
                  <c:v>4064.2</c:v>
                </c:pt>
                <c:pt idx="2620">
                  <c:v>4064.2</c:v>
                </c:pt>
                <c:pt idx="2621">
                  <c:v>4130.8</c:v>
                </c:pt>
                <c:pt idx="2622">
                  <c:v>4151.2</c:v>
                </c:pt>
                <c:pt idx="2623">
                  <c:v>4189.5</c:v>
                </c:pt>
                <c:pt idx="2624">
                  <c:v>4235.3999999999996</c:v>
                </c:pt>
                <c:pt idx="2625">
                  <c:v>4096</c:v>
                </c:pt>
                <c:pt idx="2626">
                  <c:v>4167.3999999999996</c:v>
                </c:pt>
                <c:pt idx="2627">
                  <c:v>4069.9</c:v>
                </c:pt>
                <c:pt idx="2628">
                  <c:v>4039.5</c:v>
                </c:pt>
                <c:pt idx="2629">
                  <c:v>3887</c:v>
                </c:pt>
                <c:pt idx="2630">
                  <c:v>3940.3</c:v>
                </c:pt>
                <c:pt idx="2631">
                  <c:v>4051.9</c:v>
                </c:pt>
                <c:pt idx="2632">
                  <c:v>4073.9</c:v>
                </c:pt>
                <c:pt idx="2633">
                  <c:v>4210.8999999999996</c:v>
                </c:pt>
                <c:pt idx="2634">
                  <c:v>4244.1000000000004</c:v>
                </c:pt>
                <c:pt idx="2635">
                  <c:v>4321.7</c:v>
                </c:pt>
                <c:pt idx="2636">
                  <c:v>4427.5</c:v>
                </c:pt>
                <c:pt idx="2637">
                  <c:v>4363.2</c:v>
                </c:pt>
                <c:pt idx="2638">
                  <c:v>4485.6000000000004</c:v>
                </c:pt>
                <c:pt idx="2639">
                  <c:v>4395.3999999999996</c:v>
                </c:pt>
                <c:pt idx="2640">
                  <c:v>4418.5</c:v>
                </c:pt>
                <c:pt idx="2641">
                  <c:v>4420.7</c:v>
                </c:pt>
                <c:pt idx="2642">
                  <c:v>4427.6000000000004</c:v>
                </c:pt>
                <c:pt idx="2643">
                  <c:v>4548.8999999999996</c:v>
                </c:pt>
                <c:pt idx="2644">
                  <c:v>4411.7</c:v>
                </c:pt>
                <c:pt idx="2645">
                  <c:v>4411.7</c:v>
                </c:pt>
                <c:pt idx="2646">
                  <c:v>4382.1000000000004</c:v>
                </c:pt>
                <c:pt idx="2647">
                  <c:v>4550.3</c:v>
                </c:pt>
                <c:pt idx="2648">
                  <c:v>4617.6000000000004</c:v>
                </c:pt>
                <c:pt idx="2649">
                  <c:v>4590.5</c:v>
                </c:pt>
                <c:pt idx="2650">
                  <c:v>4577.8</c:v>
                </c:pt>
                <c:pt idx="2651">
                  <c:v>4696.6000000000004</c:v>
                </c:pt>
                <c:pt idx="2652">
                  <c:v>4784</c:v>
                </c:pt>
                <c:pt idx="2653">
                  <c:v>4754.5</c:v>
                </c:pt>
                <c:pt idx="2654">
                  <c:v>4914.7</c:v>
                </c:pt>
                <c:pt idx="2655">
                  <c:v>4904.8</c:v>
                </c:pt>
                <c:pt idx="2656">
                  <c:v>4847.8</c:v>
                </c:pt>
                <c:pt idx="2657">
                  <c:v>4897.1000000000004</c:v>
                </c:pt>
                <c:pt idx="2658">
                  <c:v>5046.8</c:v>
                </c:pt>
                <c:pt idx="2659">
                  <c:v>5048.6000000000004</c:v>
                </c:pt>
                <c:pt idx="2660">
                  <c:v>4907.2</c:v>
                </c:pt>
                <c:pt idx="2661">
                  <c:v>4706.6000000000004</c:v>
                </c:pt>
                <c:pt idx="2662">
                  <c:v>4582.6000000000004</c:v>
                </c:pt>
                <c:pt idx="2663">
                  <c:v>4717.3</c:v>
                </c:pt>
                <c:pt idx="2664">
                  <c:v>4798.1000000000004</c:v>
                </c:pt>
                <c:pt idx="2665">
                  <c:v>4610</c:v>
                </c:pt>
                <c:pt idx="2666">
                  <c:v>4711.6000000000004</c:v>
                </c:pt>
                <c:pt idx="2667">
                  <c:v>4864.7</c:v>
                </c:pt>
                <c:pt idx="2668">
                  <c:v>4940.6000000000004</c:v>
                </c:pt>
                <c:pt idx="2669">
                  <c:v>4963</c:v>
                </c:pt>
                <c:pt idx="2670">
                  <c:v>4958.5</c:v>
                </c:pt>
                <c:pt idx="2671">
                  <c:v>4833.8</c:v>
                </c:pt>
                <c:pt idx="2672">
                  <c:v>4644.6000000000004</c:v>
                </c:pt>
                <c:pt idx="2673">
                  <c:v>4457.8</c:v>
                </c:pt>
                <c:pt idx="2674">
                  <c:v>4572.8</c:v>
                </c:pt>
                <c:pt idx="2675">
                  <c:v>4223.6000000000004</c:v>
                </c:pt>
                <c:pt idx="2676">
                  <c:v>4148.8</c:v>
                </c:pt>
                <c:pt idx="2677">
                  <c:v>4169.2</c:v>
                </c:pt>
                <c:pt idx="2678">
                  <c:v>4267.5</c:v>
                </c:pt>
                <c:pt idx="2679">
                  <c:v>4446.3999999999996</c:v>
                </c:pt>
                <c:pt idx="2680">
                  <c:v>4188.2</c:v>
                </c:pt>
                <c:pt idx="2681">
                  <c:v>4055.9</c:v>
                </c:pt>
                <c:pt idx="2682">
                  <c:v>3769.6</c:v>
                </c:pt>
                <c:pt idx="2683">
                  <c:v>3676.7</c:v>
                </c:pt>
                <c:pt idx="2684">
                  <c:v>3321.2</c:v>
                </c:pt>
                <c:pt idx="2685">
                  <c:v>3539.1</c:v>
                </c:pt>
                <c:pt idx="2686">
                  <c:v>3793.5</c:v>
                </c:pt>
                <c:pt idx="2687">
                  <c:v>3706.4</c:v>
                </c:pt>
                <c:pt idx="2688">
                  <c:v>3643.8</c:v>
                </c:pt>
                <c:pt idx="2689">
                  <c:v>3643.8</c:v>
                </c:pt>
                <c:pt idx="2690">
                  <c:v>3482.4</c:v>
                </c:pt>
                <c:pt idx="2691">
                  <c:v>3711.2</c:v>
                </c:pt>
                <c:pt idx="2692">
                  <c:v>3630</c:v>
                </c:pt>
                <c:pt idx="2693">
                  <c:v>3774</c:v>
                </c:pt>
                <c:pt idx="2694">
                  <c:v>3860.6</c:v>
                </c:pt>
                <c:pt idx="2695">
                  <c:v>3958</c:v>
                </c:pt>
                <c:pt idx="2696">
                  <c:v>3785.4</c:v>
                </c:pt>
                <c:pt idx="2697">
                  <c:v>3707.3</c:v>
                </c:pt>
                <c:pt idx="2698">
                  <c:v>3720.2</c:v>
                </c:pt>
                <c:pt idx="2699">
                  <c:v>3816.8</c:v>
                </c:pt>
                <c:pt idx="2700">
                  <c:v>3669.3</c:v>
                </c:pt>
                <c:pt idx="2701">
                  <c:v>3585</c:v>
                </c:pt>
                <c:pt idx="2702">
                  <c:v>3384.7</c:v>
                </c:pt>
                <c:pt idx="2703">
                  <c:v>3499.5</c:v>
                </c:pt>
                <c:pt idx="2704">
                  <c:v>3529</c:v>
                </c:pt>
                <c:pt idx="2705">
                  <c:v>3607.6</c:v>
                </c:pt>
                <c:pt idx="2706">
                  <c:v>3717.5</c:v>
                </c:pt>
                <c:pt idx="2707">
                  <c:v>3644.9</c:v>
                </c:pt>
                <c:pt idx="2708">
                  <c:v>3538.7</c:v>
                </c:pt>
                <c:pt idx="2709">
                  <c:v>3390.4</c:v>
                </c:pt>
                <c:pt idx="2710">
                  <c:v>3364.2</c:v>
                </c:pt>
                <c:pt idx="2711">
                  <c:v>3164.5</c:v>
                </c:pt>
                <c:pt idx="2712">
                  <c:v>3270.6</c:v>
                </c:pt>
                <c:pt idx="2713">
                  <c:v>3205.3</c:v>
                </c:pt>
                <c:pt idx="2714">
                  <c:v>3205.1</c:v>
                </c:pt>
                <c:pt idx="2715">
                  <c:v>3205.1</c:v>
                </c:pt>
                <c:pt idx="2716">
                  <c:v>3459.4</c:v>
                </c:pt>
                <c:pt idx="2717">
                  <c:v>3400.9</c:v>
                </c:pt>
                <c:pt idx="2718">
                  <c:v>3582.5</c:v>
                </c:pt>
                <c:pt idx="2719">
                  <c:v>3813.3</c:v>
                </c:pt>
                <c:pt idx="2720">
                  <c:v>3821.7</c:v>
                </c:pt>
                <c:pt idx="2721">
                  <c:v>3756.3</c:v>
                </c:pt>
                <c:pt idx="2722">
                  <c:v>3839.2</c:v>
                </c:pt>
                <c:pt idx="2723">
                  <c:v>3825.5</c:v>
                </c:pt>
                <c:pt idx="2724">
                  <c:v>3874.8</c:v>
                </c:pt>
                <c:pt idx="2725">
                  <c:v>3767.9</c:v>
                </c:pt>
                <c:pt idx="2726">
                  <c:v>3851</c:v>
                </c:pt>
                <c:pt idx="2727">
                  <c:v>3797.4</c:v>
                </c:pt>
                <c:pt idx="2728">
                  <c:v>3845.7</c:v>
                </c:pt>
                <c:pt idx="2729">
                  <c:v>3860.5</c:v>
                </c:pt>
                <c:pt idx="2730">
                  <c:v>3989.8</c:v>
                </c:pt>
                <c:pt idx="2731">
                  <c:v>4013.3</c:v>
                </c:pt>
                <c:pt idx="2732">
                  <c:v>4064</c:v>
                </c:pt>
                <c:pt idx="2733">
                  <c:v>3936.8</c:v>
                </c:pt>
                <c:pt idx="2734">
                  <c:v>3845.3</c:v>
                </c:pt>
                <c:pt idx="2735">
                  <c:v>3912.1</c:v>
                </c:pt>
                <c:pt idx="2736">
                  <c:v>3858.9</c:v>
                </c:pt>
                <c:pt idx="2737">
                  <c:v>3940.3</c:v>
                </c:pt>
                <c:pt idx="2738">
                  <c:v>3877.2</c:v>
                </c:pt>
                <c:pt idx="2739">
                  <c:v>3966.1</c:v>
                </c:pt>
                <c:pt idx="2740">
                  <c:v>3991.9</c:v>
                </c:pt>
                <c:pt idx="2741">
                  <c:v>3991.9</c:v>
                </c:pt>
                <c:pt idx="2742">
                  <c:v>3863.1</c:v>
                </c:pt>
                <c:pt idx="2743">
                  <c:v>3960.5</c:v>
                </c:pt>
                <c:pt idx="2744">
                  <c:v>4023.2</c:v>
                </c:pt>
                <c:pt idx="2745">
                  <c:v>3980.2</c:v>
                </c:pt>
                <c:pt idx="2746">
                  <c:v>3956.4</c:v>
                </c:pt>
                <c:pt idx="2747">
                  <c:v>4099.5</c:v>
                </c:pt>
                <c:pt idx="2748">
                  <c:v>4174.8</c:v>
                </c:pt>
                <c:pt idx="2749">
                  <c:v>4246.1000000000004</c:v>
                </c:pt>
                <c:pt idx="2750">
                  <c:v>4274.6000000000004</c:v>
                </c:pt>
                <c:pt idx="2751">
                  <c:v>4177.1000000000004</c:v>
                </c:pt>
                <c:pt idx="2752">
                  <c:v>4055.6</c:v>
                </c:pt>
                <c:pt idx="2753">
                  <c:v>4184.5</c:v>
                </c:pt>
                <c:pt idx="2754">
                  <c:v>4094.4</c:v>
                </c:pt>
                <c:pt idx="2755">
                  <c:v>3981.5</c:v>
                </c:pt>
                <c:pt idx="2756">
                  <c:v>4029.5</c:v>
                </c:pt>
                <c:pt idx="2757">
                  <c:v>3987.7</c:v>
                </c:pt>
                <c:pt idx="2758">
                  <c:v>3842.2</c:v>
                </c:pt>
                <c:pt idx="2759">
                  <c:v>3663</c:v>
                </c:pt>
                <c:pt idx="2760">
                  <c:v>3766.9</c:v>
                </c:pt>
                <c:pt idx="2761">
                  <c:v>3685.5</c:v>
                </c:pt>
                <c:pt idx="2762">
                  <c:v>3658.4</c:v>
                </c:pt>
                <c:pt idx="2763">
                  <c:v>3759.8</c:v>
                </c:pt>
                <c:pt idx="2764">
                  <c:v>3787.3</c:v>
                </c:pt>
                <c:pt idx="2765">
                  <c:v>3862.9</c:v>
                </c:pt>
                <c:pt idx="2766">
                  <c:v>3848.5</c:v>
                </c:pt>
                <c:pt idx="2767">
                  <c:v>3853.5</c:v>
                </c:pt>
                <c:pt idx="2768">
                  <c:v>3759.9</c:v>
                </c:pt>
                <c:pt idx="2769">
                  <c:v>3789.4</c:v>
                </c:pt>
                <c:pt idx="2770">
                  <c:v>3849.6</c:v>
                </c:pt>
                <c:pt idx="2771">
                  <c:v>3851.6</c:v>
                </c:pt>
                <c:pt idx="2772">
                  <c:v>3861.2</c:v>
                </c:pt>
                <c:pt idx="2773">
                  <c:v>3940.8</c:v>
                </c:pt>
                <c:pt idx="2774">
                  <c:v>3930.3</c:v>
                </c:pt>
                <c:pt idx="2775">
                  <c:v>3953.1</c:v>
                </c:pt>
                <c:pt idx="2776">
                  <c:v>3958.2</c:v>
                </c:pt>
                <c:pt idx="2777">
                  <c:v>4011</c:v>
                </c:pt>
                <c:pt idx="2778">
                  <c:v>4053.2</c:v>
                </c:pt>
                <c:pt idx="2779">
                  <c:v>4042.6</c:v>
                </c:pt>
                <c:pt idx="2780">
                  <c:v>4070.5</c:v>
                </c:pt>
                <c:pt idx="2781">
                  <c:v>4082.1</c:v>
                </c:pt>
                <c:pt idx="2782">
                  <c:v>4103.8</c:v>
                </c:pt>
                <c:pt idx="2783">
                  <c:v>4206.3</c:v>
                </c:pt>
                <c:pt idx="2784">
                  <c:v>4234.3</c:v>
                </c:pt>
                <c:pt idx="2785">
                  <c:v>4234.3</c:v>
                </c:pt>
                <c:pt idx="2786">
                  <c:v>4143.1000000000004</c:v>
                </c:pt>
                <c:pt idx="2787">
                  <c:v>4013.3</c:v>
                </c:pt>
                <c:pt idx="2788">
                  <c:v>4098.3</c:v>
                </c:pt>
                <c:pt idx="2789">
                  <c:v>3978.4</c:v>
                </c:pt>
                <c:pt idx="2790">
                  <c:v>3896.3</c:v>
                </c:pt>
                <c:pt idx="2791">
                  <c:v>3849.5</c:v>
                </c:pt>
                <c:pt idx="2792">
                  <c:v>3893.8</c:v>
                </c:pt>
                <c:pt idx="2793">
                  <c:v>3913.8</c:v>
                </c:pt>
                <c:pt idx="2794">
                  <c:v>3835.2</c:v>
                </c:pt>
                <c:pt idx="2795">
                  <c:v>3726.5</c:v>
                </c:pt>
                <c:pt idx="2796">
                  <c:v>3865.6</c:v>
                </c:pt>
                <c:pt idx="2797">
                  <c:v>3897.4</c:v>
                </c:pt>
                <c:pt idx="2798">
                  <c:v>3828.8</c:v>
                </c:pt>
                <c:pt idx="2799">
                  <c:v>3803.7</c:v>
                </c:pt>
                <c:pt idx="2800">
                  <c:v>3741.2</c:v>
                </c:pt>
                <c:pt idx="2801">
                  <c:v>3689.1</c:v>
                </c:pt>
                <c:pt idx="2802">
                  <c:v>3656.3</c:v>
                </c:pt>
                <c:pt idx="2803">
                  <c:v>3778.3</c:v>
                </c:pt>
                <c:pt idx="2804">
                  <c:v>3672.8</c:v>
                </c:pt>
                <c:pt idx="2805">
                  <c:v>3568.9</c:v>
                </c:pt>
                <c:pt idx="2806">
                  <c:v>3455.8</c:v>
                </c:pt>
                <c:pt idx="2807">
                  <c:v>3523.1</c:v>
                </c:pt>
                <c:pt idx="2808">
                  <c:v>3472.1</c:v>
                </c:pt>
                <c:pt idx="2809">
                  <c:v>3361</c:v>
                </c:pt>
                <c:pt idx="2810">
                  <c:v>3355.5</c:v>
                </c:pt>
                <c:pt idx="2811">
                  <c:v>3240.5</c:v>
                </c:pt>
                <c:pt idx="2812">
                  <c:v>3168.4</c:v>
                </c:pt>
                <c:pt idx="2813">
                  <c:v>3074.6</c:v>
                </c:pt>
                <c:pt idx="2814">
                  <c:v>3316.7</c:v>
                </c:pt>
                <c:pt idx="2815">
                  <c:v>3290.2</c:v>
                </c:pt>
                <c:pt idx="2816">
                  <c:v>3213.9</c:v>
                </c:pt>
                <c:pt idx="2817">
                  <c:v>3171.5</c:v>
                </c:pt>
                <c:pt idx="2818">
                  <c:v>3418.6</c:v>
                </c:pt>
                <c:pt idx="2819">
                  <c:v>3483.1</c:v>
                </c:pt>
                <c:pt idx="2820">
                  <c:v>3468.6</c:v>
                </c:pt>
                <c:pt idx="2821">
                  <c:v>3419.7</c:v>
                </c:pt>
                <c:pt idx="2822">
                  <c:v>3229.5</c:v>
                </c:pt>
                <c:pt idx="2823">
                  <c:v>3272.1</c:v>
                </c:pt>
                <c:pt idx="2824">
                  <c:v>3278.3</c:v>
                </c:pt>
                <c:pt idx="2825">
                  <c:v>3191.4</c:v>
                </c:pt>
                <c:pt idx="2826">
                  <c:v>3369.6</c:v>
                </c:pt>
                <c:pt idx="2827">
                  <c:v>3333.3</c:v>
                </c:pt>
                <c:pt idx="2828">
                  <c:v>3429</c:v>
                </c:pt>
                <c:pt idx="2829">
                  <c:v>3451.5</c:v>
                </c:pt>
                <c:pt idx="2830">
                  <c:v>3416.2</c:v>
                </c:pt>
                <c:pt idx="2831">
                  <c:v>3415.7</c:v>
                </c:pt>
                <c:pt idx="2832">
                  <c:v>3231.7</c:v>
                </c:pt>
                <c:pt idx="2833">
                  <c:v>3200.3</c:v>
                </c:pt>
                <c:pt idx="2834">
                  <c:v>3028.9</c:v>
                </c:pt>
                <c:pt idx="2835">
                  <c:v>2966.7</c:v>
                </c:pt>
                <c:pt idx="2836">
                  <c:v>3138.2</c:v>
                </c:pt>
                <c:pt idx="2837">
                  <c:v>3165.4</c:v>
                </c:pt>
                <c:pt idx="2838">
                  <c:v>3031.8</c:v>
                </c:pt>
                <c:pt idx="2839">
                  <c:v>3027.1</c:v>
                </c:pt>
                <c:pt idx="2840">
                  <c:v>2875.6</c:v>
                </c:pt>
                <c:pt idx="2841">
                  <c:v>2871.4</c:v>
                </c:pt>
                <c:pt idx="2842">
                  <c:v>2755.3</c:v>
                </c:pt>
                <c:pt idx="2843">
                  <c:v>2755.3</c:v>
                </c:pt>
                <c:pt idx="2844">
                  <c:v>2904.3</c:v>
                </c:pt>
                <c:pt idx="2845">
                  <c:v>2880.4</c:v>
                </c:pt>
                <c:pt idx="2846">
                  <c:v>2734.9</c:v>
                </c:pt>
                <c:pt idx="2847">
                  <c:v>2706.9</c:v>
                </c:pt>
                <c:pt idx="2848">
                  <c:v>2597.9</c:v>
                </c:pt>
                <c:pt idx="2849">
                  <c:v>2645.2</c:v>
                </c:pt>
                <c:pt idx="2850">
                  <c:v>2615.6999999999998</c:v>
                </c:pt>
                <c:pt idx="2851">
                  <c:v>2889.8</c:v>
                </c:pt>
                <c:pt idx="2852">
                  <c:v>2796.5</c:v>
                </c:pt>
                <c:pt idx="2853">
                  <c:v>2752.6</c:v>
                </c:pt>
                <c:pt idx="2854">
                  <c:v>2917.4</c:v>
                </c:pt>
                <c:pt idx="2855">
                  <c:v>3015.1</c:v>
                </c:pt>
                <c:pt idx="2856">
                  <c:v>2931.7</c:v>
                </c:pt>
                <c:pt idx="2857">
                  <c:v>2822.7</c:v>
                </c:pt>
                <c:pt idx="2858">
                  <c:v>2728.5</c:v>
                </c:pt>
                <c:pt idx="2859">
                  <c:v>2653.2</c:v>
                </c:pt>
                <c:pt idx="2860">
                  <c:v>2624.5</c:v>
                </c:pt>
                <c:pt idx="2861">
                  <c:v>2511.6999999999998</c:v>
                </c:pt>
                <c:pt idx="2862">
                  <c:v>2332.6999999999998</c:v>
                </c:pt>
                <c:pt idx="2863">
                  <c:v>2340.1</c:v>
                </c:pt>
                <c:pt idx="2864">
                  <c:v>2517</c:v>
                </c:pt>
                <c:pt idx="2865">
                  <c:v>2517</c:v>
                </c:pt>
                <c:pt idx="2866">
                  <c:v>2493.5</c:v>
                </c:pt>
                <c:pt idx="2867">
                  <c:v>2539.3000000000002</c:v>
                </c:pt>
                <c:pt idx="2868">
                  <c:v>2557.6999999999998</c:v>
                </c:pt>
                <c:pt idx="2869">
                  <c:v>2470.5</c:v>
                </c:pt>
                <c:pt idx="2870">
                  <c:v>2470.5</c:v>
                </c:pt>
                <c:pt idx="2871">
                  <c:v>2291.8000000000002</c:v>
                </c:pt>
                <c:pt idx="2872">
                  <c:v>2616.6</c:v>
                </c:pt>
                <c:pt idx="2873">
                  <c:v>2566.8000000000002</c:v>
                </c:pt>
                <c:pt idx="2874">
                  <c:v>2407.6</c:v>
                </c:pt>
                <c:pt idx="2875">
                  <c:v>2395.9</c:v>
                </c:pt>
                <c:pt idx="2876">
                  <c:v>2441.3000000000002</c:v>
                </c:pt>
                <c:pt idx="2877">
                  <c:v>2524.1</c:v>
                </c:pt>
                <c:pt idx="2878">
                  <c:v>2640.5</c:v>
                </c:pt>
                <c:pt idx="2879">
                  <c:v>2626.5</c:v>
                </c:pt>
                <c:pt idx="2880">
                  <c:v>2626.5</c:v>
                </c:pt>
                <c:pt idx="2881">
                  <c:v>2618.5</c:v>
                </c:pt>
                <c:pt idx="2882">
                  <c:v>2682.7</c:v>
                </c:pt>
                <c:pt idx="2883">
                  <c:v>2768.4</c:v>
                </c:pt>
                <c:pt idx="2884">
                  <c:v>2770.3</c:v>
                </c:pt>
                <c:pt idx="2885">
                  <c:v>2757.9</c:v>
                </c:pt>
                <c:pt idx="2886">
                  <c:v>2840.3</c:v>
                </c:pt>
                <c:pt idx="2887">
                  <c:v>2859.1</c:v>
                </c:pt>
                <c:pt idx="2888">
                  <c:v>2754.2</c:v>
                </c:pt>
                <c:pt idx="2889">
                  <c:v>2781.3</c:v>
                </c:pt>
                <c:pt idx="2890">
                  <c:v>2838.3</c:v>
                </c:pt>
                <c:pt idx="2891">
                  <c:v>2838.3</c:v>
                </c:pt>
                <c:pt idx="2892">
                  <c:v>2772.7</c:v>
                </c:pt>
                <c:pt idx="2893">
                  <c:v>2782.7</c:v>
                </c:pt>
                <c:pt idx="2894">
                  <c:v>2660.5</c:v>
                </c:pt>
                <c:pt idx="2895">
                  <c:v>2643.2</c:v>
                </c:pt>
                <c:pt idx="2896">
                  <c:v>2664.4</c:v>
                </c:pt>
                <c:pt idx="2897">
                  <c:v>2607.8000000000002</c:v>
                </c:pt>
                <c:pt idx="2898">
                  <c:v>2562</c:v>
                </c:pt>
                <c:pt idx="2899">
                  <c:v>2470.9</c:v>
                </c:pt>
                <c:pt idx="2900">
                  <c:v>2489.6</c:v>
                </c:pt>
                <c:pt idx="2901">
                  <c:v>2427.6999999999998</c:v>
                </c:pt>
                <c:pt idx="2902">
                  <c:v>2491.4</c:v>
                </c:pt>
                <c:pt idx="2903">
                  <c:v>2552.9</c:v>
                </c:pt>
                <c:pt idx="2904">
                  <c:v>2425.3000000000002</c:v>
                </c:pt>
                <c:pt idx="2905">
                  <c:v>2425.3000000000002</c:v>
                </c:pt>
                <c:pt idx="2906">
                  <c:v>2318.3000000000002</c:v>
                </c:pt>
                <c:pt idx="2907">
                  <c:v>2268.9</c:v>
                </c:pt>
                <c:pt idx="2908">
                  <c:v>2244.9</c:v>
                </c:pt>
                <c:pt idx="2909">
                  <c:v>2262.5</c:v>
                </c:pt>
                <c:pt idx="2910">
                  <c:v>2308.5</c:v>
                </c:pt>
                <c:pt idx="2911">
                  <c:v>2207.8000000000002</c:v>
                </c:pt>
                <c:pt idx="2912">
                  <c:v>2151.8000000000002</c:v>
                </c:pt>
                <c:pt idx="2913">
                  <c:v>2183.3000000000002</c:v>
                </c:pt>
                <c:pt idx="2914">
                  <c:v>2117.6</c:v>
                </c:pt>
                <c:pt idx="2915">
                  <c:v>2142.9</c:v>
                </c:pt>
                <c:pt idx="2916">
                  <c:v>2204.4</c:v>
                </c:pt>
                <c:pt idx="2917">
                  <c:v>2223.9</c:v>
                </c:pt>
                <c:pt idx="2918">
                  <c:v>2168.6999999999998</c:v>
                </c:pt>
                <c:pt idx="2919">
                  <c:v>2052.6999999999998</c:v>
                </c:pt>
                <c:pt idx="2920">
                  <c:v>1923.3</c:v>
                </c:pt>
                <c:pt idx="2921">
                  <c:v>2014.7</c:v>
                </c:pt>
                <c:pt idx="2922">
                  <c:v>1972</c:v>
                </c:pt>
                <c:pt idx="2923">
                  <c:v>1940.7</c:v>
                </c:pt>
                <c:pt idx="2924">
                  <c:v>1890.9</c:v>
                </c:pt>
                <c:pt idx="2925">
                  <c:v>1951.1</c:v>
                </c:pt>
                <c:pt idx="2926">
                  <c:v>1857.4</c:v>
                </c:pt>
                <c:pt idx="2927">
                  <c:v>1830.2</c:v>
                </c:pt>
                <c:pt idx="2928">
                  <c:v>1897.7</c:v>
                </c:pt>
                <c:pt idx="2929">
                  <c:v>1928.6</c:v>
                </c:pt>
                <c:pt idx="2930">
                  <c:v>1918.4</c:v>
                </c:pt>
                <c:pt idx="2931">
                  <c:v>1972.2</c:v>
                </c:pt>
                <c:pt idx="2932">
                  <c:v>1854.1</c:v>
                </c:pt>
                <c:pt idx="2933">
                  <c:v>1820.5</c:v>
                </c:pt>
                <c:pt idx="2934">
                  <c:v>1840.2</c:v>
                </c:pt>
                <c:pt idx="2935">
                  <c:v>1782.9</c:v>
                </c:pt>
                <c:pt idx="2936">
                  <c:v>1673</c:v>
                </c:pt>
                <c:pt idx="2937">
                  <c:v>1638.8</c:v>
                </c:pt>
                <c:pt idx="2938">
                  <c:v>1785</c:v>
                </c:pt>
                <c:pt idx="2939">
                  <c:v>1720.3</c:v>
                </c:pt>
                <c:pt idx="2940">
                  <c:v>1745.7</c:v>
                </c:pt>
                <c:pt idx="2941">
                  <c:v>1852</c:v>
                </c:pt>
                <c:pt idx="2942">
                  <c:v>1898.9</c:v>
                </c:pt>
                <c:pt idx="2943">
                  <c:v>1961.4</c:v>
                </c:pt>
                <c:pt idx="2944">
                  <c:v>1961.4</c:v>
                </c:pt>
                <c:pt idx="2945">
                  <c:v>1909.5</c:v>
                </c:pt>
                <c:pt idx="2946">
                  <c:v>1923.2</c:v>
                </c:pt>
                <c:pt idx="2947">
                  <c:v>2079.4</c:v>
                </c:pt>
                <c:pt idx="2948">
                  <c:v>2182.1</c:v>
                </c:pt>
                <c:pt idx="2949">
                  <c:v>2163.4</c:v>
                </c:pt>
                <c:pt idx="2950">
                  <c:v>2059.3000000000002</c:v>
                </c:pt>
                <c:pt idx="2951">
                  <c:v>2016.6</c:v>
                </c:pt>
                <c:pt idx="2952">
                  <c:v>2059.8000000000002</c:v>
                </c:pt>
                <c:pt idx="2953">
                  <c:v>2034.8</c:v>
                </c:pt>
                <c:pt idx="2954">
                  <c:v>2075.6</c:v>
                </c:pt>
                <c:pt idx="2955">
                  <c:v>2116.1999999999998</c:v>
                </c:pt>
                <c:pt idx="2956">
                  <c:v>2168.1999999999998</c:v>
                </c:pt>
                <c:pt idx="2957">
                  <c:v>2220.6</c:v>
                </c:pt>
                <c:pt idx="2958">
                  <c:v>2146.1999999999998</c:v>
                </c:pt>
                <c:pt idx="2959">
                  <c:v>2191.5</c:v>
                </c:pt>
                <c:pt idx="2960">
                  <c:v>2173.5</c:v>
                </c:pt>
                <c:pt idx="2961">
                  <c:v>2198.6999999999998</c:v>
                </c:pt>
                <c:pt idx="2962">
                  <c:v>2156.6</c:v>
                </c:pt>
                <c:pt idx="2963">
                  <c:v>2128.8000000000002</c:v>
                </c:pt>
                <c:pt idx="2964">
                  <c:v>2107.4</c:v>
                </c:pt>
                <c:pt idx="2965">
                  <c:v>2081.9</c:v>
                </c:pt>
                <c:pt idx="2966">
                  <c:v>2085.5</c:v>
                </c:pt>
                <c:pt idx="2967">
                  <c:v>2166.4</c:v>
                </c:pt>
                <c:pt idx="2968">
                  <c:v>2193.6</c:v>
                </c:pt>
                <c:pt idx="2969">
                  <c:v>2198.8000000000002</c:v>
                </c:pt>
                <c:pt idx="2970">
                  <c:v>2305.5</c:v>
                </c:pt>
                <c:pt idx="2971">
                  <c:v>2313.8000000000002</c:v>
                </c:pt>
                <c:pt idx="2972">
                  <c:v>2243.4</c:v>
                </c:pt>
                <c:pt idx="2973">
                  <c:v>2282</c:v>
                </c:pt>
                <c:pt idx="2974">
                  <c:v>2251</c:v>
                </c:pt>
                <c:pt idx="2975">
                  <c:v>2251</c:v>
                </c:pt>
                <c:pt idx="2976">
                  <c:v>2175.5</c:v>
                </c:pt>
                <c:pt idx="2977">
                  <c:v>2084.5</c:v>
                </c:pt>
                <c:pt idx="2978">
                  <c:v>2110.4</c:v>
                </c:pt>
                <c:pt idx="2979">
                  <c:v>2149.4</c:v>
                </c:pt>
                <c:pt idx="2980">
                  <c:v>2155.9</c:v>
                </c:pt>
                <c:pt idx="2981">
                  <c:v>2233.6</c:v>
                </c:pt>
                <c:pt idx="2982">
                  <c:v>2217.6999999999998</c:v>
                </c:pt>
                <c:pt idx="2983">
                  <c:v>2264</c:v>
                </c:pt>
                <c:pt idx="2984">
                  <c:v>2215.1</c:v>
                </c:pt>
                <c:pt idx="2985">
                  <c:v>2170.6999999999998</c:v>
                </c:pt>
                <c:pt idx="2986">
                  <c:v>2169.9</c:v>
                </c:pt>
                <c:pt idx="2987">
                  <c:v>2121.6</c:v>
                </c:pt>
                <c:pt idx="2988">
                  <c:v>2044</c:v>
                </c:pt>
                <c:pt idx="2989">
                  <c:v>2028.4</c:v>
                </c:pt>
                <c:pt idx="2990">
                  <c:v>1988.6</c:v>
                </c:pt>
                <c:pt idx="2991">
                  <c:v>1992.6</c:v>
                </c:pt>
                <c:pt idx="2992">
                  <c:v>2031.2</c:v>
                </c:pt>
                <c:pt idx="2993">
                  <c:v>2058.6999999999998</c:v>
                </c:pt>
                <c:pt idx="2994">
                  <c:v>2034.8</c:v>
                </c:pt>
                <c:pt idx="2995">
                  <c:v>2050.8000000000002</c:v>
                </c:pt>
                <c:pt idx="2996">
                  <c:v>2064.6</c:v>
                </c:pt>
                <c:pt idx="2997">
                  <c:v>2074.6999999999998</c:v>
                </c:pt>
                <c:pt idx="2998">
                  <c:v>2125.4</c:v>
                </c:pt>
                <c:pt idx="2999">
                  <c:v>2161.1999999999998</c:v>
                </c:pt>
                <c:pt idx="3000">
                  <c:v>2148.6999999999998</c:v>
                </c:pt>
                <c:pt idx="3001">
                  <c:v>2140.8000000000002</c:v>
                </c:pt>
                <c:pt idx="3002">
                  <c:v>2140.8000000000002</c:v>
                </c:pt>
                <c:pt idx="3003">
                  <c:v>2080.1</c:v>
                </c:pt>
                <c:pt idx="3004">
                  <c:v>2004.1</c:v>
                </c:pt>
                <c:pt idx="3005">
                  <c:v>2026.7</c:v>
                </c:pt>
                <c:pt idx="3006">
                  <c:v>1962.7</c:v>
                </c:pt>
                <c:pt idx="3007">
                  <c:v>1972</c:v>
                </c:pt>
                <c:pt idx="3008">
                  <c:v>2075.6999999999998</c:v>
                </c:pt>
                <c:pt idx="3009">
                  <c:v>2084.6999999999998</c:v>
                </c:pt>
                <c:pt idx="3010">
                  <c:v>2029.1</c:v>
                </c:pt>
                <c:pt idx="3011">
                  <c:v>2067.3000000000002</c:v>
                </c:pt>
                <c:pt idx="3012">
                  <c:v>2016.1</c:v>
                </c:pt>
                <c:pt idx="3013">
                  <c:v>2046.5</c:v>
                </c:pt>
                <c:pt idx="3014">
                  <c:v>2029.3</c:v>
                </c:pt>
                <c:pt idx="3015">
                  <c:v>1988.5</c:v>
                </c:pt>
                <c:pt idx="3016">
                  <c:v>1959.2</c:v>
                </c:pt>
                <c:pt idx="3017">
                  <c:v>1984.3</c:v>
                </c:pt>
                <c:pt idx="3018">
                  <c:v>2022.9</c:v>
                </c:pt>
                <c:pt idx="3019">
                  <c:v>2029</c:v>
                </c:pt>
                <c:pt idx="3020">
                  <c:v>2017.8</c:v>
                </c:pt>
                <c:pt idx="3021">
                  <c:v>2027.1</c:v>
                </c:pt>
                <c:pt idx="3022">
                  <c:v>2068.3000000000002</c:v>
                </c:pt>
                <c:pt idx="3023">
                  <c:v>2087.3000000000002</c:v>
                </c:pt>
                <c:pt idx="3024">
                  <c:v>2066.3000000000002</c:v>
                </c:pt>
                <c:pt idx="3025">
                  <c:v>2034.2</c:v>
                </c:pt>
                <c:pt idx="3026">
                  <c:v>2027.7</c:v>
                </c:pt>
                <c:pt idx="3027">
                  <c:v>1966.3</c:v>
                </c:pt>
                <c:pt idx="3028">
                  <c:v>1963.3</c:v>
                </c:pt>
                <c:pt idx="3029">
                  <c:v>1956.4</c:v>
                </c:pt>
                <c:pt idx="3030">
                  <c:v>1982.2</c:v>
                </c:pt>
                <c:pt idx="3031">
                  <c:v>1964.5</c:v>
                </c:pt>
                <c:pt idx="3032">
                  <c:v>1918.8</c:v>
                </c:pt>
                <c:pt idx="3033">
                  <c:v>1930.3</c:v>
                </c:pt>
                <c:pt idx="3034">
                  <c:v>1867</c:v>
                </c:pt>
                <c:pt idx="3035">
                  <c:v>1881.3</c:v>
                </c:pt>
                <c:pt idx="3036">
                  <c:v>1831.3</c:v>
                </c:pt>
                <c:pt idx="3037">
                  <c:v>1860</c:v>
                </c:pt>
                <c:pt idx="3038">
                  <c:v>1842.9</c:v>
                </c:pt>
                <c:pt idx="3039">
                  <c:v>1916.8</c:v>
                </c:pt>
                <c:pt idx="3040">
                  <c:v>1912.4</c:v>
                </c:pt>
                <c:pt idx="3041">
                  <c:v>1864.9</c:v>
                </c:pt>
                <c:pt idx="3042">
                  <c:v>1843.1</c:v>
                </c:pt>
                <c:pt idx="3043">
                  <c:v>1791.6</c:v>
                </c:pt>
                <c:pt idx="3044">
                  <c:v>1805.4</c:v>
                </c:pt>
                <c:pt idx="3045">
                  <c:v>1805.4</c:v>
                </c:pt>
                <c:pt idx="3046">
                  <c:v>1770.7</c:v>
                </c:pt>
                <c:pt idx="3047">
                  <c:v>1759</c:v>
                </c:pt>
                <c:pt idx="3048">
                  <c:v>1705.6</c:v>
                </c:pt>
                <c:pt idx="3049">
                  <c:v>1687.7</c:v>
                </c:pt>
                <c:pt idx="3050">
                  <c:v>1695.3</c:v>
                </c:pt>
                <c:pt idx="3051">
                  <c:v>1695.3</c:v>
                </c:pt>
                <c:pt idx="3052">
                  <c:v>1695.3</c:v>
                </c:pt>
                <c:pt idx="3053">
                  <c:v>1695.3</c:v>
                </c:pt>
                <c:pt idx="3054">
                  <c:v>1695.3</c:v>
                </c:pt>
                <c:pt idx="3055">
                  <c:v>1579.5</c:v>
                </c:pt>
                <c:pt idx="3056">
                  <c:v>1555</c:v>
                </c:pt>
                <c:pt idx="3057">
                  <c:v>1527.8</c:v>
                </c:pt>
                <c:pt idx="3058">
                  <c:v>1470.9</c:v>
                </c:pt>
                <c:pt idx="3059">
                  <c:v>1423.1</c:v>
                </c:pt>
                <c:pt idx="3060">
                  <c:v>1499.4</c:v>
                </c:pt>
                <c:pt idx="3061">
                  <c:v>1501.6</c:v>
                </c:pt>
                <c:pt idx="3062">
                  <c:v>1464</c:v>
                </c:pt>
                <c:pt idx="3063">
                  <c:v>1460.7</c:v>
                </c:pt>
                <c:pt idx="3064">
                  <c:v>1498.8</c:v>
                </c:pt>
                <c:pt idx="3065">
                  <c:v>1480.4</c:v>
                </c:pt>
                <c:pt idx="3066">
                  <c:v>1492.3</c:v>
                </c:pt>
                <c:pt idx="3067">
                  <c:v>1580.8</c:v>
                </c:pt>
                <c:pt idx="3068">
                  <c:v>1597.3</c:v>
                </c:pt>
                <c:pt idx="3069">
                  <c:v>1605.3</c:v>
                </c:pt>
                <c:pt idx="3070">
                  <c:v>1605.9</c:v>
                </c:pt>
                <c:pt idx="3071">
                  <c:v>1570.1</c:v>
                </c:pt>
                <c:pt idx="3072">
                  <c:v>1626.2</c:v>
                </c:pt>
                <c:pt idx="3073">
                  <c:v>1701.4</c:v>
                </c:pt>
                <c:pt idx="3074">
                  <c:v>1703.4</c:v>
                </c:pt>
                <c:pt idx="3075">
                  <c:v>1696.3</c:v>
                </c:pt>
                <c:pt idx="3076">
                  <c:v>1722</c:v>
                </c:pt>
                <c:pt idx="3077">
                  <c:v>1646.3</c:v>
                </c:pt>
                <c:pt idx="3078">
                  <c:v>1652.7</c:v>
                </c:pt>
                <c:pt idx="3079">
                  <c:v>1671.3</c:v>
                </c:pt>
                <c:pt idx="3080">
                  <c:v>1708</c:v>
                </c:pt>
                <c:pt idx="3081">
                  <c:v>1704.4</c:v>
                </c:pt>
                <c:pt idx="3082">
                  <c:v>1731.5</c:v>
                </c:pt>
                <c:pt idx="3083">
                  <c:v>1775.4</c:v>
                </c:pt>
                <c:pt idx="3084">
                  <c:v>1768.9</c:v>
                </c:pt>
                <c:pt idx="3085">
                  <c:v>1699.5</c:v>
                </c:pt>
                <c:pt idx="3086">
                  <c:v>1667.4</c:v>
                </c:pt>
                <c:pt idx="3087">
                  <c:v>1690.2</c:v>
                </c:pt>
                <c:pt idx="3088">
                  <c:v>1746.3</c:v>
                </c:pt>
                <c:pt idx="3089">
                  <c:v>1745.7</c:v>
                </c:pt>
                <c:pt idx="3090">
                  <c:v>1793.6</c:v>
                </c:pt>
                <c:pt idx="3091">
                  <c:v>1835</c:v>
                </c:pt>
                <c:pt idx="3092">
                  <c:v>1837.5</c:v>
                </c:pt>
                <c:pt idx="3093">
                  <c:v>1827.7</c:v>
                </c:pt>
                <c:pt idx="3094">
                  <c:v>1828.4</c:v>
                </c:pt>
                <c:pt idx="3095">
                  <c:v>1840.1</c:v>
                </c:pt>
                <c:pt idx="3096">
                  <c:v>1892.1</c:v>
                </c:pt>
                <c:pt idx="3097">
                  <c:v>1903.1</c:v>
                </c:pt>
                <c:pt idx="3098">
                  <c:v>1900.5</c:v>
                </c:pt>
                <c:pt idx="3099">
                  <c:v>1898.5</c:v>
                </c:pt>
                <c:pt idx="3100">
                  <c:v>1934.4</c:v>
                </c:pt>
                <c:pt idx="3101">
                  <c:v>1880.5</c:v>
                </c:pt>
                <c:pt idx="3102">
                  <c:v>1875</c:v>
                </c:pt>
                <c:pt idx="3103">
                  <c:v>1875</c:v>
                </c:pt>
                <c:pt idx="3104">
                  <c:v>1903.2</c:v>
                </c:pt>
                <c:pt idx="3105">
                  <c:v>1941.2</c:v>
                </c:pt>
                <c:pt idx="3106">
                  <c:v>1935.9</c:v>
                </c:pt>
                <c:pt idx="3107">
                  <c:v>1887.9</c:v>
                </c:pt>
                <c:pt idx="3108">
                  <c:v>1933.2</c:v>
                </c:pt>
                <c:pt idx="3109">
                  <c:v>1930.5</c:v>
                </c:pt>
                <c:pt idx="3110">
                  <c:v>1904.9</c:v>
                </c:pt>
                <c:pt idx="3111">
                  <c:v>1963.1</c:v>
                </c:pt>
                <c:pt idx="3112">
                  <c:v>2046.8</c:v>
                </c:pt>
                <c:pt idx="3113">
                  <c:v>2054.1999999999998</c:v>
                </c:pt>
                <c:pt idx="3114">
                  <c:v>2021.2</c:v>
                </c:pt>
                <c:pt idx="3115">
                  <c:v>1992.1</c:v>
                </c:pt>
                <c:pt idx="3116">
                  <c:v>2001.9</c:v>
                </c:pt>
                <c:pt idx="3117">
                  <c:v>2011.3</c:v>
                </c:pt>
                <c:pt idx="3118">
                  <c:v>1946.5</c:v>
                </c:pt>
                <c:pt idx="3119">
                  <c:v>1953.1</c:v>
                </c:pt>
                <c:pt idx="3120">
                  <c:v>1987.4</c:v>
                </c:pt>
                <c:pt idx="3121">
                  <c:v>2004.7</c:v>
                </c:pt>
                <c:pt idx="3122">
                  <c:v>1982.8</c:v>
                </c:pt>
                <c:pt idx="3123">
                  <c:v>1918.5</c:v>
                </c:pt>
                <c:pt idx="3124">
                  <c:v>1945.8</c:v>
                </c:pt>
                <c:pt idx="3125">
                  <c:v>1944.4</c:v>
                </c:pt>
                <c:pt idx="3126">
                  <c:v>1944.4</c:v>
                </c:pt>
                <c:pt idx="3127">
                  <c:v>1960.7</c:v>
                </c:pt>
                <c:pt idx="3128">
                  <c:v>1976.4</c:v>
                </c:pt>
                <c:pt idx="3129">
                  <c:v>1987.2</c:v>
                </c:pt>
                <c:pt idx="3130">
                  <c:v>1950.4</c:v>
                </c:pt>
                <c:pt idx="3131">
                  <c:v>1950.4</c:v>
                </c:pt>
                <c:pt idx="3132">
                  <c:v>1979.2</c:v>
                </c:pt>
                <c:pt idx="3133">
                  <c:v>2044.2</c:v>
                </c:pt>
                <c:pt idx="3134">
                  <c:v>2059.3000000000002</c:v>
                </c:pt>
                <c:pt idx="3135">
                  <c:v>2037.1</c:v>
                </c:pt>
                <c:pt idx="3136">
                  <c:v>2055.6999999999998</c:v>
                </c:pt>
                <c:pt idx="3137">
                  <c:v>2044.8</c:v>
                </c:pt>
                <c:pt idx="3138">
                  <c:v>2047.2</c:v>
                </c:pt>
                <c:pt idx="3139">
                  <c:v>2022.4</c:v>
                </c:pt>
                <c:pt idx="3140">
                  <c:v>1990.7</c:v>
                </c:pt>
                <c:pt idx="3141">
                  <c:v>2000.9</c:v>
                </c:pt>
                <c:pt idx="3142">
                  <c:v>1944.4</c:v>
                </c:pt>
                <c:pt idx="3143">
                  <c:v>1985.8</c:v>
                </c:pt>
                <c:pt idx="3144">
                  <c:v>1930.3</c:v>
                </c:pt>
                <c:pt idx="3145">
                  <c:v>1930.3</c:v>
                </c:pt>
                <c:pt idx="3146">
                  <c:v>1882.5</c:v>
                </c:pt>
                <c:pt idx="3147">
                  <c:v>1922.3</c:v>
                </c:pt>
                <c:pt idx="3148">
                  <c:v>1942.5</c:v>
                </c:pt>
                <c:pt idx="3149">
                  <c:v>1937.7</c:v>
                </c:pt>
                <c:pt idx="3150">
                  <c:v>1943.9</c:v>
                </c:pt>
                <c:pt idx="3151">
                  <c:v>1892.9</c:v>
                </c:pt>
                <c:pt idx="3152">
                  <c:v>1913.4</c:v>
                </c:pt>
                <c:pt idx="3153">
                  <c:v>1934</c:v>
                </c:pt>
                <c:pt idx="3154">
                  <c:v>1911.2</c:v>
                </c:pt>
                <c:pt idx="3155">
                  <c:v>1855.5</c:v>
                </c:pt>
                <c:pt idx="3156">
                  <c:v>1838.5</c:v>
                </c:pt>
                <c:pt idx="3157">
                  <c:v>1812.7</c:v>
                </c:pt>
                <c:pt idx="3158">
                  <c:v>1782.1</c:v>
                </c:pt>
                <c:pt idx="3159">
                  <c:v>1818.8</c:v>
                </c:pt>
                <c:pt idx="3160">
                  <c:v>1846.6</c:v>
                </c:pt>
                <c:pt idx="3161">
                  <c:v>1834.2</c:v>
                </c:pt>
                <c:pt idx="3162">
                  <c:v>1859.1</c:v>
                </c:pt>
                <c:pt idx="3163">
                  <c:v>1843.3</c:v>
                </c:pt>
                <c:pt idx="3164">
                  <c:v>1805.2</c:v>
                </c:pt>
                <c:pt idx="3165">
                  <c:v>1805.2</c:v>
                </c:pt>
                <c:pt idx="3166">
                  <c:v>1750.6</c:v>
                </c:pt>
                <c:pt idx="3167">
                  <c:v>1775.5</c:v>
                </c:pt>
                <c:pt idx="3168">
                  <c:v>1716.2</c:v>
                </c:pt>
                <c:pt idx="3169">
                  <c:v>1724.5</c:v>
                </c:pt>
                <c:pt idx="3170">
                  <c:v>1769.8</c:v>
                </c:pt>
                <c:pt idx="3171">
                  <c:v>1766.8</c:v>
                </c:pt>
                <c:pt idx="3172">
                  <c:v>1751.8</c:v>
                </c:pt>
                <c:pt idx="3173">
                  <c:v>1731.4</c:v>
                </c:pt>
                <c:pt idx="3174">
                  <c:v>1802.7</c:v>
                </c:pt>
                <c:pt idx="3175">
                  <c:v>1859.3</c:v>
                </c:pt>
                <c:pt idx="3176">
                  <c:v>1866.2</c:v>
                </c:pt>
                <c:pt idx="3177">
                  <c:v>1890.4</c:v>
                </c:pt>
                <c:pt idx="3178">
                  <c:v>1881.6</c:v>
                </c:pt>
                <c:pt idx="3179">
                  <c:v>1929.6</c:v>
                </c:pt>
                <c:pt idx="3180">
                  <c:v>1929.4</c:v>
                </c:pt>
                <c:pt idx="3181">
                  <c:v>1897.1</c:v>
                </c:pt>
                <c:pt idx="3182">
                  <c:v>1862</c:v>
                </c:pt>
                <c:pt idx="3183">
                  <c:v>1854.1</c:v>
                </c:pt>
                <c:pt idx="3184">
                  <c:v>1868.3</c:v>
                </c:pt>
                <c:pt idx="3185">
                  <c:v>1877</c:v>
                </c:pt>
                <c:pt idx="3186">
                  <c:v>1880.8</c:v>
                </c:pt>
                <c:pt idx="3187">
                  <c:v>1832.8</c:v>
                </c:pt>
                <c:pt idx="3188">
                  <c:v>1868.8</c:v>
                </c:pt>
                <c:pt idx="3189">
                  <c:v>1851.3</c:v>
                </c:pt>
                <c:pt idx="3190">
                  <c:v>1812.4</c:v>
                </c:pt>
                <c:pt idx="3191">
                  <c:v>1824.1</c:v>
                </c:pt>
                <c:pt idx="3192">
                  <c:v>1826.7</c:v>
                </c:pt>
                <c:pt idx="3193">
                  <c:v>1845.3</c:v>
                </c:pt>
                <c:pt idx="3194">
                  <c:v>1845.3</c:v>
                </c:pt>
                <c:pt idx="3195">
                  <c:v>1862.6</c:v>
                </c:pt>
                <c:pt idx="3196">
                  <c:v>1804.4</c:v>
                </c:pt>
                <c:pt idx="3197">
                  <c:v>1784.3</c:v>
                </c:pt>
                <c:pt idx="3198">
                  <c:v>1789.7</c:v>
                </c:pt>
                <c:pt idx="3199">
                  <c:v>1770</c:v>
                </c:pt>
                <c:pt idx="3200">
                  <c:v>1785.8</c:v>
                </c:pt>
                <c:pt idx="3201">
                  <c:v>1742.5</c:v>
                </c:pt>
                <c:pt idx="3202">
                  <c:v>1767</c:v>
                </c:pt>
                <c:pt idx="3203">
                  <c:v>1725.2</c:v>
                </c:pt>
                <c:pt idx="3204">
                  <c:v>1756.1</c:v>
                </c:pt>
                <c:pt idx="3205">
                  <c:v>1753.7</c:v>
                </c:pt>
                <c:pt idx="3206">
                  <c:v>1816.7</c:v>
                </c:pt>
                <c:pt idx="3207">
                  <c:v>1810.6</c:v>
                </c:pt>
                <c:pt idx="3208">
                  <c:v>1802.4</c:v>
                </c:pt>
                <c:pt idx="3209">
                  <c:v>1796.8</c:v>
                </c:pt>
                <c:pt idx="3210">
                  <c:v>1758.6</c:v>
                </c:pt>
                <c:pt idx="3211">
                  <c:v>1730.2</c:v>
                </c:pt>
                <c:pt idx="3212">
                  <c:v>1713.3</c:v>
                </c:pt>
                <c:pt idx="3213">
                  <c:v>1713.7</c:v>
                </c:pt>
                <c:pt idx="3214">
                  <c:v>1663.8</c:v>
                </c:pt>
                <c:pt idx="3215">
                  <c:v>1656.9</c:v>
                </c:pt>
                <c:pt idx="3216">
                  <c:v>1688.2</c:v>
                </c:pt>
                <c:pt idx="3217">
                  <c:v>1677.5</c:v>
                </c:pt>
                <c:pt idx="3218">
                  <c:v>1644.8</c:v>
                </c:pt>
                <c:pt idx="3219">
                  <c:v>1613</c:v>
                </c:pt>
                <c:pt idx="3220">
                  <c:v>1578.4</c:v>
                </c:pt>
                <c:pt idx="3221">
                  <c:v>1573.8</c:v>
                </c:pt>
                <c:pt idx="3222">
                  <c:v>1696.2</c:v>
                </c:pt>
                <c:pt idx="3223">
                  <c:v>1650.4</c:v>
                </c:pt>
                <c:pt idx="3224">
                  <c:v>1600.8</c:v>
                </c:pt>
                <c:pt idx="3225">
                  <c:v>1652.5</c:v>
                </c:pt>
                <c:pt idx="3226">
                  <c:v>1719</c:v>
                </c:pt>
                <c:pt idx="3227">
                  <c:v>1725.5</c:v>
                </c:pt>
                <c:pt idx="3228">
                  <c:v>1730.4</c:v>
                </c:pt>
                <c:pt idx="3229">
                  <c:v>1741.3</c:v>
                </c:pt>
                <c:pt idx="3230">
                  <c:v>1701.5</c:v>
                </c:pt>
                <c:pt idx="3231">
                  <c:v>1664.1</c:v>
                </c:pt>
                <c:pt idx="3232">
                  <c:v>1673.4</c:v>
                </c:pt>
                <c:pt idx="3233">
                  <c:v>1697.6</c:v>
                </c:pt>
                <c:pt idx="3234">
                  <c:v>1661.4</c:v>
                </c:pt>
                <c:pt idx="3235">
                  <c:v>1661.4</c:v>
                </c:pt>
                <c:pt idx="3236">
                  <c:v>1652.1</c:v>
                </c:pt>
                <c:pt idx="3237">
                  <c:v>1624.3</c:v>
                </c:pt>
                <c:pt idx="3238">
                  <c:v>1631.9</c:v>
                </c:pt>
                <c:pt idx="3239">
                  <c:v>1615.7</c:v>
                </c:pt>
                <c:pt idx="3240">
                  <c:v>1562.5</c:v>
                </c:pt>
                <c:pt idx="3241">
                  <c:v>1578.1</c:v>
                </c:pt>
                <c:pt idx="3242">
                  <c:v>1595.2</c:v>
                </c:pt>
                <c:pt idx="3243">
                  <c:v>1554.8</c:v>
                </c:pt>
                <c:pt idx="3244">
                  <c:v>1535.4</c:v>
                </c:pt>
                <c:pt idx="3245">
                  <c:v>1530.6</c:v>
                </c:pt>
                <c:pt idx="3246">
                  <c:v>1497.1</c:v>
                </c:pt>
                <c:pt idx="3247">
                  <c:v>1519.1</c:v>
                </c:pt>
                <c:pt idx="3248">
                  <c:v>1496.8</c:v>
                </c:pt>
                <c:pt idx="3249">
                  <c:v>1504.7</c:v>
                </c:pt>
                <c:pt idx="3250">
                  <c:v>1553.2</c:v>
                </c:pt>
                <c:pt idx="3251">
                  <c:v>1542.9</c:v>
                </c:pt>
                <c:pt idx="3252">
                  <c:v>1496.8</c:v>
                </c:pt>
                <c:pt idx="3253">
                  <c:v>1464.7</c:v>
                </c:pt>
                <c:pt idx="3254">
                  <c:v>1440.9</c:v>
                </c:pt>
                <c:pt idx="3255">
                  <c:v>1460.3</c:v>
                </c:pt>
                <c:pt idx="3256">
                  <c:v>1423.9</c:v>
                </c:pt>
                <c:pt idx="3257">
                  <c:v>1429.3</c:v>
                </c:pt>
                <c:pt idx="3258">
                  <c:v>1459.2</c:v>
                </c:pt>
                <c:pt idx="3259">
                  <c:v>1463.2</c:v>
                </c:pt>
                <c:pt idx="3260">
                  <c:v>1403.8</c:v>
                </c:pt>
                <c:pt idx="3261">
                  <c:v>1357.8</c:v>
                </c:pt>
                <c:pt idx="3262">
                  <c:v>1380.1</c:v>
                </c:pt>
                <c:pt idx="3263">
                  <c:v>1380.1</c:v>
                </c:pt>
                <c:pt idx="3264">
                  <c:v>1448.3</c:v>
                </c:pt>
                <c:pt idx="3265">
                  <c:v>1405.6</c:v>
                </c:pt>
                <c:pt idx="3266">
                  <c:v>1381.1</c:v>
                </c:pt>
                <c:pt idx="3267">
                  <c:v>1346</c:v>
                </c:pt>
                <c:pt idx="3268">
                  <c:v>1374.4</c:v>
                </c:pt>
                <c:pt idx="3269">
                  <c:v>1373.5</c:v>
                </c:pt>
                <c:pt idx="3270">
                  <c:v>1382.6</c:v>
                </c:pt>
                <c:pt idx="3271">
                  <c:v>1375.2</c:v>
                </c:pt>
                <c:pt idx="3272">
                  <c:v>1397.2</c:v>
                </c:pt>
                <c:pt idx="3273">
                  <c:v>1356.9</c:v>
                </c:pt>
                <c:pt idx="3274">
                  <c:v>1319.1</c:v>
                </c:pt>
                <c:pt idx="3275">
                  <c:v>1282.5999999999999</c:v>
                </c:pt>
                <c:pt idx="3276">
                  <c:v>1229</c:v>
                </c:pt>
                <c:pt idx="3277">
                  <c:v>1290.2</c:v>
                </c:pt>
                <c:pt idx="3278">
                  <c:v>1240</c:v>
                </c:pt>
                <c:pt idx="3279">
                  <c:v>1262.0999999999999</c:v>
                </c:pt>
                <c:pt idx="3280">
                  <c:v>1335.2</c:v>
                </c:pt>
                <c:pt idx="3281">
                  <c:v>1344.1</c:v>
                </c:pt>
                <c:pt idx="3282">
                  <c:v>1328.2</c:v>
                </c:pt>
                <c:pt idx="3283">
                  <c:v>1280</c:v>
                </c:pt>
                <c:pt idx="3284">
                  <c:v>1247.9000000000001</c:v>
                </c:pt>
                <c:pt idx="3285">
                  <c:v>1206</c:v>
                </c:pt>
                <c:pt idx="3286">
                  <c:v>1259.5</c:v>
                </c:pt>
                <c:pt idx="3287">
                  <c:v>1280.9000000000001</c:v>
                </c:pt>
                <c:pt idx="3288">
                  <c:v>1316.5</c:v>
                </c:pt>
                <c:pt idx="3289">
                  <c:v>1306.0999999999999</c:v>
                </c:pt>
                <c:pt idx="3290">
                  <c:v>1306.8</c:v>
                </c:pt>
                <c:pt idx="3291">
                  <c:v>1269.2</c:v>
                </c:pt>
                <c:pt idx="3292">
                  <c:v>1334.3</c:v>
                </c:pt>
                <c:pt idx="3293">
                  <c:v>1345</c:v>
                </c:pt>
                <c:pt idx="3294">
                  <c:v>1361</c:v>
                </c:pt>
                <c:pt idx="3295">
                  <c:v>1394.5</c:v>
                </c:pt>
                <c:pt idx="3296">
                  <c:v>1376.5</c:v>
                </c:pt>
                <c:pt idx="3297">
                  <c:v>1409.2</c:v>
                </c:pt>
                <c:pt idx="3298">
                  <c:v>1422.9</c:v>
                </c:pt>
                <c:pt idx="3299">
                  <c:v>1380.6</c:v>
                </c:pt>
                <c:pt idx="3300">
                  <c:v>1391.7</c:v>
                </c:pt>
                <c:pt idx="3301">
                  <c:v>1347.7</c:v>
                </c:pt>
                <c:pt idx="3302">
                  <c:v>1314.3</c:v>
                </c:pt>
                <c:pt idx="3303">
                  <c:v>1335.7</c:v>
                </c:pt>
                <c:pt idx="3304">
                  <c:v>1314.8</c:v>
                </c:pt>
                <c:pt idx="3305">
                  <c:v>1314.8</c:v>
                </c:pt>
                <c:pt idx="3306">
                  <c:v>1263.8</c:v>
                </c:pt>
                <c:pt idx="3307">
                  <c:v>1292.3</c:v>
                </c:pt>
                <c:pt idx="3308">
                  <c:v>1251</c:v>
                </c:pt>
                <c:pt idx="3309">
                  <c:v>1295.3</c:v>
                </c:pt>
                <c:pt idx="3310">
                  <c:v>1304.5999999999999</c:v>
                </c:pt>
                <c:pt idx="3311">
                  <c:v>1320</c:v>
                </c:pt>
                <c:pt idx="3312">
                  <c:v>1315.4</c:v>
                </c:pt>
                <c:pt idx="3313">
                  <c:v>1279.5999999999999</c:v>
                </c:pt>
                <c:pt idx="3314">
                  <c:v>1291.4000000000001</c:v>
                </c:pt>
                <c:pt idx="3315">
                  <c:v>1275.8</c:v>
                </c:pt>
                <c:pt idx="3316">
                  <c:v>1259.9000000000001</c:v>
                </c:pt>
                <c:pt idx="3317">
                  <c:v>1252.0999999999999</c:v>
                </c:pt>
                <c:pt idx="3318">
                  <c:v>1216.4000000000001</c:v>
                </c:pt>
                <c:pt idx="3319">
                  <c:v>1221</c:v>
                </c:pt>
                <c:pt idx="3320">
                  <c:v>1184.9000000000001</c:v>
                </c:pt>
                <c:pt idx="3321">
                  <c:v>1182.0999999999999</c:v>
                </c:pt>
                <c:pt idx="3322">
                  <c:v>1222.2</c:v>
                </c:pt>
                <c:pt idx="3323">
                  <c:v>1221.5999999999999</c:v>
                </c:pt>
                <c:pt idx="3324">
                  <c:v>1199.0999999999999</c:v>
                </c:pt>
                <c:pt idx="3325">
                  <c:v>1172</c:v>
                </c:pt>
                <c:pt idx="3326">
                  <c:v>1213.7</c:v>
                </c:pt>
                <c:pt idx="3327">
                  <c:v>1187.3</c:v>
                </c:pt>
                <c:pt idx="3328">
                  <c:v>1165.5</c:v>
                </c:pt>
                <c:pt idx="3329">
                  <c:v>1139.9000000000001</c:v>
                </c:pt>
                <c:pt idx="3330">
                  <c:v>1119.4000000000001</c:v>
                </c:pt>
                <c:pt idx="3331">
                  <c:v>1129.2</c:v>
                </c:pt>
                <c:pt idx="3332">
                  <c:v>1114.0999999999999</c:v>
                </c:pt>
                <c:pt idx="3333">
                  <c:v>1163.3</c:v>
                </c:pt>
                <c:pt idx="3334">
                  <c:v>1210.4000000000001</c:v>
                </c:pt>
                <c:pt idx="3335">
                  <c:v>1220.5</c:v>
                </c:pt>
                <c:pt idx="3336">
                  <c:v>1282.4000000000001</c:v>
                </c:pt>
                <c:pt idx="3337">
                  <c:v>1232.4000000000001</c:v>
                </c:pt>
                <c:pt idx="3338">
                  <c:v>1272.2</c:v>
                </c:pt>
                <c:pt idx="3339">
                  <c:v>1287.8</c:v>
                </c:pt>
                <c:pt idx="3340">
                  <c:v>1309.5999999999999</c:v>
                </c:pt>
                <c:pt idx="3341">
                  <c:v>1292.8</c:v>
                </c:pt>
                <c:pt idx="3342">
                  <c:v>1320.2</c:v>
                </c:pt>
                <c:pt idx="3343">
                  <c:v>1298.7</c:v>
                </c:pt>
                <c:pt idx="3344">
                  <c:v>1331.1</c:v>
                </c:pt>
                <c:pt idx="3345">
                  <c:v>1315.8</c:v>
                </c:pt>
                <c:pt idx="3346">
                  <c:v>1300.5</c:v>
                </c:pt>
                <c:pt idx="3347">
                  <c:v>1326.7</c:v>
                </c:pt>
                <c:pt idx="3348">
                  <c:v>1329.7</c:v>
                </c:pt>
                <c:pt idx="3349">
                  <c:v>1360.7</c:v>
                </c:pt>
                <c:pt idx="3350">
                  <c:v>1396.5</c:v>
                </c:pt>
                <c:pt idx="3351">
                  <c:v>1401.1</c:v>
                </c:pt>
                <c:pt idx="3352">
                  <c:v>1418.9</c:v>
                </c:pt>
                <c:pt idx="3353">
                  <c:v>1376.7</c:v>
                </c:pt>
                <c:pt idx="3354">
                  <c:v>1359.2</c:v>
                </c:pt>
                <c:pt idx="3355">
                  <c:v>1319.1</c:v>
                </c:pt>
                <c:pt idx="3356">
                  <c:v>1349.5</c:v>
                </c:pt>
                <c:pt idx="3357">
                  <c:v>1361.3</c:v>
                </c:pt>
                <c:pt idx="3358">
                  <c:v>1411.5</c:v>
                </c:pt>
                <c:pt idx="3359">
                  <c:v>1411.1</c:v>
                </c:pt>
                <c:pt idx="3360">
                  <c:v>1393.6</c:v>
                </c:pt>
                <c:pt idx="3361">
                  <c:v>1374.5</c:v>
                </c:pt>
                <c:pt idx="3362">
                  <c:v>1419.3</c:v>
                </c:pt>
                <c:pt idx="3363">
                  <c:v>1467.5</c:v>
                </c:pt>
                <c:pt idx="3364">
                  <c:v>1468.7</c:v>
                </c:pt>
                <c:pt idx="3365">
                  <c:v>1481.9</c:v>
                </c:pt>
                <c:pt idx="3366">
                  <c:v>1444.4</c:v>
                </c:pt>
                <c:pt idx="3367">
                  <c:v>1487.9</c:v>
                </c:pt>
                <c:pt idx="3368">
                  <c:v>1487.9</c:v>
                </c:pt>
                <c:pt idx="3369">
                  <c:v>1478.7</c:v>
                </c:pt>
                <c:pt idx="3370">
                  <c:v>1484.7</c:v>
                </c:pt>
                <c:pt idx="3371">
                  <c:v>1448.9</c:v>
                </c:pt>
                <c:pt idx="3372">
                  <c:v>1430.3</c:v>
                </c:pt>
                <c:pt idx="3373">
                  <c:v>1410.7</c:v>
                </c:pt>
                <c:pt idx="3374">
                  <c:v>1422.4</c:v>
                </c:pt>
                <c:pt idx="3375">
                  <c:v>1367.1</c:v>
                </c:pt>
                <c:pt idx="3376">
                  <c:v>1390.7</c:v>
                </c:pt>
                <c:pt idx="3377">
                  <c:v>1396.5</c:v>
                </c:pt>
                <c:pt idx="3378">
                  <c:v>1399.5</c:v>
                </c:pt>
                <c:pt idx="3379">
                  <c:v>1362.4</c:v>
                </c:pt>
                <c:pt idx="3380">
                  <c:v>1400.3</c:v>
                </c:pt>
                <c:pt idx="3381">
                  <c:v>1392</c:v>
                </c:pt>
                <c:pt idx="3382">
                  <c:v>1361.5</c:v>
                </c:pt>
                <c:pt idx="3383">
                  <c:v>1354.1</c:v>
                </c:pt>
                <c:pt idx="3384">
                  <c:v>1363</c:v>
                </c:pt>
                <c:pt idx="3385">
                  <c:v>1381.6</c:v>
                </c:pt>
                <c:pt idx="3386">
                  <c:v>1372.4</c:v>
                </c:pt>
                <c:pt idx="3387">
                  <c:v>1372.4</c:v>
                </c:pt>
                <c:pt idx="3388">
                  <c:v>1367.8</c:v>
                </c:pt>
                <c:pt idx="3389">
                  <c:v>1348.3</c:v>
                </c:pt>
                <c:pt idx="3390">
                  <c:v>1339.5</c:v>
                </c:pt>
                <c:pt idx="3391">
                  <c:v>1335.5</c:v>
                </c:pt>
                <c:pt idx="3392">
                  <c:v>1335.5</c:v>
                </c:pt>
                <c:pt idx="3393">
                  <c:v>1384.8</c:v>
                </c:pt>
                <c:pt idx="3394">
                  <c:v>1387</c:v>
                </c:pt>
                <c:pt idx="3395">
                  <c:v>1421.3</c:v>
                </c:pt>
                <c:pt idx="3396">
                  <c:v>1431.5</c:v>
                </c:pt>
                <c:pt idx="3397">
                  <c:v>1401</c:v>
                </c:pt>
                <c:pt idx="3398">
                  <c:v>1438.4</c:v>
                </c:pt>
                <c:pt idx="3399">
                  <c:v>1447.7</c:v>
                </c:pt>
                <c:pt idx="3400">
                  <c:v>1446</c:v>
                </c:pt>
                <c:pt idx="3401">
                  <c:v>1460.9</c:v>
                </c:pt>
                <c:pt idx="3402">
                  <c:v>1438.8</c:v>
                </c:pt>
                <c:pt idx="3403">
                  <c:v>1423.7</c:v>
                </c:pt>
                <c:pt idx="3404">
                  <c:v>1376.1</c:v>
                </c:pt>
                <c:pt idx="3405">
                  <c:v>1376.1</c:v>
                </c:pt>
                <c:pt idx="3406">
                  <c:v>1364.2</c:v>
                </c:pt>
                <c:pt idx="3407">
                  <c:v>1359.4</c:v>
                </c:pt>
                <c:pt idx="3408">
                  <c:v>1388.2</c:v>
                </c:pt>
                <c:pt idx="3409">
                  <c:v>1342.1</c:v>
                </c:pt>
                <c:pt idx="3410">
                  <c:v>1325.2</c:v>
                </c:pt>
                <c:pt idx="3411">
                  <c:v>1342.1</c:v>
                </c:pt>
                <c:pt idx="3412">
                  <c:v>1358</c:v>
                </c:pt>
                <c:pt idx="3413">
                  <c:v>1322.3</c:v>
                </c:pt>
                <c:pt idx="3414">
                  <c:v>1320.9</c:v>
                </c:pt>
                <c:pt idx="3415">
                  <c:v>1323.7</c:v>
                </c:pt>
                <c:pt idx="3416">
                  <c:v>1306.0999999999999</c:v>
                </c:pt>
                <c:pt idx="3417">
                  <c:v>1301.5</c:v>
                </c:pt>
                <c:pt idx="3418">
                  <c:v>1301.7</c:v>
                </c:pt>
                <c:pt idx="3419">
                  <c:v>1282.4000000000001</c:v>
                </c:pt>
                <c:pt idx="3420">
                  <c:v>1296.5999999999999</c:v>
                </c:pt>
                <c:pt idx="3421">
                  <c:v>1295.4000000000001</c:v>
                </c:pt>
                <c:pt idx="3422">
                  <c:v>1278.9000000000001</c:v>
                </c:pt>
                <c:pt idx="3423">
                  <c:v>1277.4000000000001</c:v>
                </c:pt>
                <c:pt idx="3424">
                  <c:v>1310.0999999999999</c:v>
                </c:pt>
                <c:pt idx="3425">
                  <c:v>1310.0999999999999</c:v>
                </c:pt>
                <c:pt idx="3426">
                  <c:v>1346.5</c:v>
                </c:pt>
                <c:pt idx="3427">
                  <c:v>1334.3</c:v>
                </c:pt>
                <c:pt idx="3428">
                  <c:v>1331.2</c:v>
                </c:pt>
                <c:pt idx="3429">
                  <c:v>1349</c:v>
                </c:pt>
                <c:pt idx="3430">
                  <c:v>1322.3</c:v>
                </c:pt>
                <c:pt idx="3431">
                  <c:v>1328.9</c:v>
                </c:pt>
                <c:pt idx="3432">
                  <c:v>1303.5999999999999</c:v>
                </c:pt>
                <c:pt idx="3433">
                  <c:v>1323.9</c:v>
                </c:pt>
                <c:pt idx="3434">
                  <c:v>1337.5</c:v>
                </c:pt>
                <c:pt idx="3435">
                  <c:v>1320.2</c:v>
                </c:pt>
                <c:pt idx="3436">
                  <c:v>1307.7</c:v>
                </c:pt>
                <c:pt idx="3437">
                  <c:v>1314.4</c:v>
                </c:pt>
                <c:pt idx="3438">
                  <c:v>1302.8</c:v>
                </c:pt>
                <c:pt idx="3439">
                  <c:v>1305.2</c:v>
                </c:pt>
                <c:pt idx="3440">
                  <c:v>1278.3</c:v>
                </c:pt>
                <c:pt idx="3441">
                  <c:v>1271.4000000000001</c:v>
                </c:pt>
                <c:pt idx="3442">
                  <c:v>1279.2</c:v>
                </c:pt>
                <c:pt idx="3443">
                  <c:v>1340.7</c:v>
                </c:pt>
                <c:pt idx="3444">
                  <c:v>1340.3</c:v>
                </c:pt>
                <c:pt idx="3445">
                  <c:v>1392.2</c:v>
                </c:pt>
                <c:pt idx="3446">
                  <c:v>1400.5</c:v>
                </c:pt>
                <c:pt idx="3447">
                  <c:v>1397</c:v>
                </c:pt>
                <c:pt idx="3448">
                  <c:v>1402.7</c:v>
                </c:pt>
                <c:pt idx="3449">
                  <c:v>1421.8</c:v>
                </c:pt>
                <c:pt idx="3450">
                  <c:v>1369.7</c:v>
                </c:pt>
                <c:pt idx="3451">
                  <c:v>1391</c:v>
                </c:pt>
                <c:pt idx="3452">
                  <c:v>1387.4</c:v>
                </c:pt>
                <c:pt idx="3453">
                  <c:v>1384.2</c:v>
                </c:pt>
                <c:pt idx="3454">
                  <c:v>1369.6</c:v>
                </c:pt>
                <c:pt idx="3455">
                  <c:v>1341.1</c:v>
                </c:pt>
                <c:pt idx="3456">
                  <c:v>1348.3</c:v>
                </c:pt>
                <c:pt idx="3457">
                  <c:v>1396.7</c:v>
                </c:pt>
                <c:pt idx="3458">
                  <c:v>1396.5</c:v>
                </c:pt>
                <c:pt idx="3459">
                  <c:v>1383.5</c:v>
                </c:pt>
                <c:pt idx="3460">
                  <c:v>1389.5</c:v>
                </c:pt>
                <c:pt idx="3461">
                  <c:v>1382.9</c:v>
                </c:pt>
                <c:pt idx="3462">
                  <c:v>1356.7</c:v>
                </c:pt>
                <c:pt idx="3463">
                  <c:v>1365.6</c:v>
                </c:pt>
                <c:pt idx="3464">
                  <c:v>1358.8</c:v>
                </c:pt>
                <c:pt idx="3465">
                  <c:v>1384.9</c:v>
                </c:pt>
                <c:pt idx="3466">
                  <c:v>1391</c:v>
                </c:pt>
                <c:pt idx="3467">
                  <c:v>1394.7</c:v>
                </c:pt>
                <c:pt idx="3468">
                  <c:v>1425.5</c:v>
                </c:pt>
                <c:pt idx="3469">
                  <c:v>1425.5</c:v>
                </c:pt>
                <c:pt idx="3470">
                  <c:v>1424.3</c:v>
                </c:pt>
                <c:pt idx="3471">
                  <c:v>1451.3</c:v>
                </c:pt>
                <c:pt idx="3472">
                  <c:v>1466.1</c:v>
                </c:pt>
                <c:pt idx="3473">
                  <c:v>1457.2</c:v>
                </c:pt>
                <c:pt idx="3474">
                  <c:v>1434.5</c:v>
                </c:pt>
                <c:pt idx="3475">
                  <c:v>1462.2</c:v>
                </c:pt>
                <c:pt idx="3476">
                  <c:v>1471.3</c:v>
                </c:pt>
                <c:pt idx="3477">
                  <c:v>1464.3</c:v>
                </c:pt>
                <c:pt idx="3478">
                  <c:v>1472.5</c:v>
                </c:pt>
                <c:pt idx="3479">
                  <c:v>1502.8</c:v>
                </c:pt>
                <c:pt idx="3480">
                  <c:v>1504</c:v>
                </c:pt>
                <c:pt idx="3481">
                  <c:v>1523.7</c:v>
                </c:pt>
                <c:pt idx="3482">
                  <c:v>1506.7</c:v>
                </c:pt>
                <c:pt idx="3483">
                  <c:v>1489.6</c:v>
                </c:pt>
                <c:pt idx="3484">
                  <c:v>1520.1</c:v>
                </c:pt>
                <c:pt idx="3485">
                  <c:v>1541.4</c:v>
                </c:pt>
                <c:pt idx="3486">
                  <c:v>1539.6</c:v>
                </c:pt>
                <c:pt idx="3487">
                  <c:v>1534.9</c:v>
                </c:pt>
                <c:pt idx="3488">
                  <c:v>1551.3</c:v>
                </c:pt>
                <c:pt idx="3489">
                  <c:v>1538.5</c:v>
                </c:pt>
                <c:pt idx="3490">
                  <c:v>1492.7</c:v>
                </c:pt>
                <c:pt idx="3491">
                  <c:v>1491</c:v>
                </c:pt>
                <c:pt idx="3492">
                  <c:v>1489.8</c:v>
                </c:pt>
                <c:pt idx="3493">
                  <c:v>1507.5</c:v>
                </c:pt>
                <c:pt idx="3494">
                  <c:v>1510</c:v>
                </c:pt>
                <c:pt idx="3495">
                  <c:v>1510</c:v>
                </c:pt>
                <c:pt idx="3496">
                  <c:v>1556.6</c:v>
                </c:pt>
                <c:pt idx="3497">
                  <c:v>1563.2</c:v>
                </c:pt>
                <c:pt idx="3498">
                  <c:v>1574.9</c:v>
                </c:pt>
                <c:pt idx="3499">
                  <c:v>1595.9</c:v>
                </c:pt>
                <c:pt idx="3500">
                  <c:v>1590.7</c:v>
                </c:pt>
                <c:pt idx="3501">
                  <c:v>1603.5</c:v>
                </c:pt>
                <c:pt idx="3502">
                  <c:v>1634.6</c:v>
                </c:pt>
                <c:pt idx="3503">
                  <c:v>1646</c:v>
                </c:pt>
                <c:pt idx="3504">
                  <c:v>1627.4</c:v>
                </c:pt>
                <c:pt idx="3505">
                  <c:v>1603.9</c:v>
                </c:pt>
                <c:pt idx="3506">
                  <c:v>1627.6</c:v>
                </c:pt>
                <c:pt idx="3507">
                  <c:v>1646</c:v>
                </c:pt>
                <c:pt idx="3508">
                  <c:v>1653.6</c:v>
                </c:pt>
                <c:pt idx="3509">
                  <c:v>1626.4</c:v>
                </c:pt>
                <c:pt idx="3510">
                  <c:v>1666.5</c:v>
                </c:pt>
                <c:pt idx="3511">
                  <c:v>1668.4</c:v>
                </c:pt>
                <c:pt idx="3512">
                  <c:v>1677.1</c:v>
                </c:pt>
                <c:pt idx="3513">
                  <c:v>1648.6</c:v>
                </c:pt>
                <c:pt idx="3514">
                  <c:v>1644.7</c:v>
                </c:pt>
                <c:pt idx="3515">
                  <c:v>1610.7</c:v>
                </c:pt>
                <c:pt idx="3516">
                  <c:v>1605.6</c:v>
                </c:pt>
                <c:pt idx="3517">
                  <c:v>1602.6</c:v>
                </c:pt>
                <c:pt idx="3518">
                  <c:v>1634</c:v>
                </c:pt>
                <c:pt idx="3519">
                  <c:v>1625.2</c:v>
                </c:pt>
                <c:pt idx="3520">
                  <c:v>1622.8</c:v>
                </c:pt>
                <c:pt idx="3521">
                  <c:v>1640.1</c:v>
                </c:pt>
                <c:pt idx="3522">
                  <c:v>1678.7</c:v>
                </c:pt>
                <c:pt idx="3523">
                  <c:v>1663.4</c:v>
                </c:pt>
                <c:pt idx="3524">
                  <c:v>1663.4</c:v>
                </c:pt>
                <c:pt idx="3525">
                  <c:v>1720.7</c:v>
                </c:pt>
                <c:pt idx="3526">
                  <c:v>1746.4</c:v>
                </c:pt>
                <c:pt idx="3527">
                  <c:v>1747.4</c:v>
                </c:pt>
                <c:pt idx="3528">
                  <c:v>1715.8</c:v>
                </c:pt>
                <c:pt idx="3529">
                  <c:v>1733.9</c:v>
                </c:pt>
                <c:pt idx="3530">
                  <c:v>1754.8</c:v>
                </c:pt>
                <c:pt idx="3531">
                  <c:v>1753.2</c:v>
                </c:pt>
                <c:pt idx="3532">
                  <c:v>1747.9</c:v>
                </c:pt>
                <c:pt idx="3533">
                  <c:v>1698</c:v>
                </c:pt>
                <c:pt idx="3534">
                  <c:v>1708.5</c:v>
                </c:pt>
                <c:pt idx="3535">
                  <c:v>1681.4</c:v>
                </c:pt>
                <c:pt idx="3536">
                  <c:v>1706.1</c:v>
                </c:pt>
                <c:pt idx="3537">
                  <c:v>1719.1</c:v>
                </c:pt>
                <c:pt idx="3538">
                  <c:v>1701.4</c:v>
                </c:pt>
                <c:pt idx="3539">
                  <c:v>1730.7</c:v>
                </c:pt>
                <c:pt idx="3540">
                  <c:v>1735.3</c:v>
                </c:pt>
                <c:pt idx="3541">
                  <c:v>1731.3</c:v>
                </c:pt>
                <c:pt idx="3542">
                  <c:v>1720.9</c:v>
                </c:pt>
                <c:pt idx="3543">
                  <c:v>1735</c:v>
                </c:pt>
                <c:pt idx="3544">
                  <c:v>1715.6</c:v>
                </c:pt>
                <c:pt idx="3545">
                  <c:v>1714</c:v>
                </c:pt>
                <c:pt idx="3546">
                  <c:v>1673.5</c:v>
                </c:pt>
                <c:pt idx="3547">
                  <c:v>1652.6</c:v>
                </c:pt>
                <c:pt idx="3548">
                  <c:v>1652.1</c:v>
                </c:pt>
                <c:pt idx="3549">
                  <c:v>1644</c:v>
                </c:pt>
                <c:pt idx="3550">
                  <c:v>1661.5</c:v>
                </c:pt>
                <c:pt idx="3551">
                  <c:v>1687</c:v>
                </c:pt>
                <c:pt idx="3552">
                  <c:v>1686.6</c:v>
                </c:pt>
                <c:pt idx="3553">
                  <c:v>1700.3</c:v>
                </c:pt>
                <c:pt idx="3554">
                  <c:v>1702</c:v>
                </c:pt>
                <c:pt idx="3555">
                  <c:v>1739.4</c:v>
                </c:pt>
                <c:pt idx="3556">
                  <c:v>1761.1</c:v>
                </c:pt>
                <c:pt idx="3557">
                  <c:v>1760.5</c:v>
                </c:pt>
                <c:pt idx="3558">
                  <c:v>1777.5</c:v>
                </c:pt>
                <c:pt idx="3559">
                  <c:v>1765.3</c:v>
                </c:pt>
                <c:pt idx="3560">
                  <c:v>1764.3</c:v>
                </c:pt>
                <c:pt idx="3561">
                  <c:v>1770.6</c:v>
                </c:pt>
                <c:pt idx="3562">
                  <c:v>1782.1</c:v>
                </c:pt>
                <c:pt idx="3563">
                  <c:v>1800.1</c:v>
                </c:pt>
                <c:pt idx="3564">
                  <c:v>1810.4</c:v>
                </c:pt>
                <c:pt idx="3565">
                  <c:v>1810.4</c:v>
                </c:pt>
                <c:pt idx="3566">
                  <c:v>1841.4</c:v>
                </c:pt>
                <c:pt idx="3567">
                  <c:v>1852.9</c:v>
                </c:pt>
                <c:pt idx="3568">
                  <c:v>1868.9</c:v>
                </c:pt>
                <c:pt idx="3569">
                  <c:v>1858.2</c:v>
                </c:pt>
                <c:pt idx="3570">
                  <c:v>1888.6</c:v>
                </c:pt>
                <c:pt idx="3571">
                  <c:v>1873.4</c:v>
                </c:pt>
                <c:pt idx="3572">
                  <c:v>1823.8</c:v>
                </c:pt>
                <c:pt idx="3573">
                  <c:v>1846</c:v>
                </c:pt>
                <c:pt idx="3574">
                  <c:v>1855</c:v>
                </c:pt>
                <c:pt idx="3575">
                  <c:v>1845.7</c:v>
                </c:pt>
                <c:pt idx="3576">
                  <c:v>1887.2</c:v>
                </c:pt>
                <c:pt idx="3577">
                  <c:v>1883.1</c:v>
                </c:pt>
                <c:pt idx="3578">
                  <c:v>1909.5</c:v>
                </c:pt>
                <c:pt idx="3579">
                  <c:v>1905.7</c:v>
                </c:pt>
                <c:pt idx="3580">
                  <c:v>1874.6</c:v>
                </c:pt>
                <c:pt idx="3581">
                  <c:v>1901.7</c:v>
                </c:pt>
                <c:pt idx="3582">
                  <c:v>1843.7</c:v>
                </c:pt>
                <c:pt idx="3583">
                  <c:v>1817.2</c:v>
                </c:pt>
                <c:pt idx="3584">
                  <c:v>1792</c:v>
                </c:pt>
                <c:pt idx="3585">
                  <c:v>1824.5</c:v>
                </c:pt>
                <c:pt idx="3586">
                  <c:v>1786.9</c:v>
                </c:pt>
                <c:pt idx="3587">
                  <c:v>1832.2</c:v>
                </c:pt>
                <c:pt idx="3588">
                  <c:v>1836.2</c:v>
                </c:pt>
                <c:pt idx="3589">
                  <c:v>1880.5</c:v>
                </c:pt>
                <c:pt idx="3590">
                  <c:v>1893.4</c:v>
                </c:pt>
                <c:pt idx="3591">
                  <c:v>1907.8</c:v>
                </c:pt>
                <c:pt idx="3592">
                  <c:v>1893.7</c:v>
                </c:pt>
                <c:pt idx="3593">
                  <c:v>1911.9</c:v>
                </c:pt>
                <c:pt idx="3594">
                  <c:v>1915.3</c:v>
                </c:pt>
                <c:pt idx="3595">
                  <c:v>1933.5</c:v>
                </c:pt>
                <c:pt idx="3596">
                  <c:v>1943.1</c:v>
                </c:pt>
                <c:pt idx="3597">
                  <c:v>1939.1</c:v>
                </c:pt>
                <c:pt idx="3598">
                  <c:v>1950.1</c:v>
                </c:pt>
                <c:pt idx="3599">
                  <c:v>1912.3</c:v>
                </c:pt>
                <c:pt idx="3600">
                  <c:v>1925.1</c:v>
                </c:pt>
                <c:pt idx="3601">
                  <c:v>1940.9</c:v>
                </c:pt>
                <c:pt idx="3602">
                  <c:v>1898</c:v>
                </c:pt>
                <c:pt idx="3603">
                  <c:v>1885.5</c:v>
                </c:pt>
                <c:pt idx="3604">
                  <c:v>1865.5</c:v>
                </c:pt>
                <c:pt idx="3605">
                  <c:v>1882.9</c:v>
                </c:pt>
                <c:pt idx="3606">
                  <c:v>1932.2</c:v>
                </c:pt>
                <c:pt idx="3607">
                  <c:v>1936.5</c:v>
                </c:pt>
                <c:pt idx="3608">
                  <c:v>1932.6</c:v>
                </c:pt>
                <c:pt idx="3609">
                  <c:v>1932.2</c:v>
                </c:pt>
                <c:pt idx="3610">
                  <c:v>1967.7</c:v>
                </c:pt>
                <c:pt idx="3611">
                  <c:v>1957.9</c:v>
                </c:pt>
                <c:pt idx="3612">
                  <c:v>1959.3</c:v>
                </c:pt>
                <c:pt idx="3613">
                  <c:v>1976.3</c:v>
                </c:pt>
                <c:pt idx="3614">
                  <c:v>1970.7</c:v>
                </c:pt>
                <c:pt idx="3615">
                  <c:v>1941.6</c:v>
                </c:pt>
                <c:pt idx="3616">
                  <c:v>1930.7</c:v>
                </c:pt>
                <c:pt idx="3617">
                  <c:v>1973.1</c:v>
                </c:pt>
                <c:pt idx="3618">
                  <c:v>1967.3</c:v>
                </c:pt>
                <c:pt idx="3619">
                  <c:v>1930.2</c:v>
                </c:pt>
                <c:pt idx="3620">
                  <c:v>1909.6</c:v>
                </c:pt>
                <c:pt idx="3621">
                  <c:v>1881.7</c:v>
                </c:pt>
                <c:pt idx="3622">
                  <c:v>1899.6</c:v>
                </c:pt>
                <c:pt idx="3623">
                  <c:v>1881.9</c:v>
                </c:pt>
                <c:pt idx="3624">
                  <c:v>1893.8</c:v>
                </c:pt>
                <c:pt idx="3625">
                  <c:v>1947.1</c:v>
                </c:pt>
                <c:pt idx="3626">
                  <c:v>1943</c:v>
                </c:pt>
                <c:pt idx="3627">
                  <c:v>1953.3</c:v>
                </c:pt>
                <c:pt idx="3628">
                  <c:v>1953.3</c:v>
                </c:pt>
                <c:pt idx="3629">
                  <c:v>1960.2</c:v>
                </c:pt>
                <c:pt idx="3630">
                  <c:v>1989.8</c:v>
                </c:pt>
                <c:pt idx="3631">
                  <c:v>1980</c:v>
                </c:pt>
                <c:pt idx="3632">
                  <c:v>1960.2</c:v>
                </c:pt>
                <c:pt idx="3633">
                  <c:v>1968.8</c:v>
                </c:pt>
                <c:pt idx="3634">
                  <c:v>1937.8</c:v>
                </c:pt>
                <c:pt idx="3635">
                  <c:v>1948.8</c:v>
                </c:pt>
                <c:pt idx="3636">
                  <c:v>1908.3</c:v>
                </c:pt>
                <c:pt idx="3637">
                  <c:v>1904.6</c:v>
                </c:pt>
                <c:pt idx="3638">
                  <c:v>1942.3</c:v>
                </c:pt>
                <c:pt idx="3639">
                  <c:v>1949</c:v>
                </c:pt>
                <c:pt idx="3640">
                  <c:v>1918.2</c:v>
                </c:pt>
                <c:pt idx="3641">
                  <c:v>1924.2</c:v>
                </c:pt>
                <c:pt idx="3642">
                  <c:v>1921.3</c:v>
                </c:pt>
                <c:pt idx="3643">
                  <c:v>1956.1</c:v>
                </c:pt>
                <c:pt idx="3644">
                  <c:v>1951</c:v>
                </c:pt>
                <c:pt idx="3645">
                  <c:v>1955.8</c:v>
                </c:pt>
                <c:pt idx="3646">
                  <c:v>1974.7</c:v>
                </c:pt>
                <c:pt idx="3647">
                  <c:v>1969.2</c:v>
                </c:pt>
                <c:pt idx="3648">
                  <c:v>1969.2</c:v>
                </c:pt>
                <c:pt idx="3649">
                  <c:v>1973.1</c:v>
                </c:pt>
                <c:pt idx="3650">
                  <c:v>2006.4</c:v>
                </c:pt>
                <c:pt idx="3651">
                  <c:v>2009.8</c:v>
                </c:pt>
                <c:pt idx="3652">
                  <c:v>2003.3</c:v>
                </c:pt>
                <c:pt idx="3653">
                  <c:v>2003.3</c:v>
                </c:pt>
                <c:pt idx="3654">
                  <c:v>2006.6</c:v>
                </c:pt>
                <c:pt idx="3655">
                  <c:v>2047.3</c:v>
                </c:pt>
                <c:pt idx="3656">
                  <c:v>2057.3000000000002</c:v>
                </c:pt>
                <c:pt idx="3657">
                  <c:v>2077.6</c:v>
                </c:pt>
                <c:pt idx="3658">
                  <c:v>2100.1999999999998</c:v>
                </c:pt>
                <c:pt idx="3659">
                  <c:v>2086.9</c:v>
                </c:pt>
                <c:pt idx="3660">
                  <c:v>2111.6999999999998</c:v>
                </c:pt>
                <c:pt idx="3661">
                  <c:v>2096.4</c:v>
                </c:pt>
                <c:pt idx="3662">
                  <c:v>2111.1</c:v>
                </c:pt>
                <c:pt idx="3663">
                  <c:v>2109</c:v>
                </c:pt>
                <c:pt idx="3664">
                  <c:v>2140.4</c:v>
                </c:pt>
                <c:pt idx="3665">
                  <c:v>2140.4</c:v>
                </c:pt>
                <c:pt idx="3666">
                  <c:v>2147.9</c:v>
                </c:pt>
                <c:pt idx="3667">
                  <c:v>2142.4</c:v>
                </c:pt>
                <c:pt idx="3668">
                  <c:v>2119</c:v>
                </c:pt>
                <c:pt idx="3669">
                  <c:v>2123.8000000000002</c:v>
                </c:pt>
                <c:pt idx="3670">
                  <c:v>2153.8000000000002</c:v>
                </c:pt>
                <c:pt idx="3671">
                  <c:v>2116</c:v>
                </c:pt>
                <c:pt idx="3672">
                  <c:v>2077.3000000000002</c:v>
                </c:pt>
                <c:pt idx="3673">
                  <c:v>2068.1999999999998</c:v>
                </c:pt>
                <c:pt idx="3674">
                  <c:v>2066.1</c:v>
                </c:pt>
                <c:pt idx="3675">
                  <c:v>2063.1</c:v>
                </c:pt>
                <c:pt idx="3676">
                  <c:v>2066.1999999999998</c:v>
                </c:pt>
                <c:pt idx="3677">
                  <c:v>2014.1</c:v>
                </c:pt>
                <c:pt idx="3678">
                  <c:v>2019.5</c:v>
                </c:pt>
                <c:pt idx="3679">
                  <c:v>2064</c:v>
                </c:pt>
                <c:pt idx="3680">
                  <c:v>2060.5</c:v>
                </c:pt>
                <c:pt idx="3681">
                  <c:v>2075.3000000000002</c:v>
                </c:pt>
                <c:pt idx="3682">
                  <c:v>2089.6</c:v>
                </c:pt>
                <c:pt idx="3683">
                  <c:v>2073.6</c:v>
                </c:pt>
                <c:pt idx="3684">
                  <c:v>2053.5</c:v>
                </c:pt>
                <c:pt idx="3685">
                  <c:v>2053.5</c:v>
                </c:pt>
                <c:pt idx="3686">
                  <c:v>2080.3000000000002</c:v>
                </c:pt>
                <c:pt idx="3687">
                  <c:v>2076.4</c:v>
                </c:pt>
                <c:pt idx="3688">
                  <c:v>2045.9</c:v>
                </c:pt>
                <c:pt idx="3689">
                  <c:v>2037.9</c:v>
                </c:pt>
                <c:pt idx="3690">
                  <c:v>2007.5</c:v>
                </c:pt>
                <c:pt idx="3691">
                  <c:v>2005.4</c:v>
                </c:pt>
                <c:pt idx="3692">
                  <c:v>2022.9</c:v>
                </c:pt>
                <c:pt idx="3693">
                  <c:v>2032.5</c:v>
                </c:pt>
                <c:pt idx="3694">
                  <c:v>2029.8</c:v>
                </c:pt>
                <c:pt idx="3695">
                  <c:v>2057.8000000000002</c:v>
                </c:pt>
                <c:pt idx="3696">
                  <c:v>2039.6</c:v>
                </c:pt>
                <c:pt idx="3697">
                  <c:v>2033.3</c:v>
                </c:pt>
                <c:pt idx="3698">
                  <c:v>2055.1</c:v>
                </c:pt>
                <c:pt idx="3699">
                  <c:v>2047.6</c:v>
                </c:pt>
                <c:pt idx="3700">
                  <c:v>2008.7</c:v>
                </c:pt>
                <c:pt idx="3701">
                  <c:v>1995.1</c:v>
                </c:pt>
                <c:pt idx="3702">
                  <c:v>1964.1</c:v>
                </c:pt>
                <c:pt idx="3703">
                  <c:v>1943.8</c:v>
                </c:pt>
                <c:pt idx="3704">
                  <c:v>1984.7</c:v>
                </c:pt>
                <c:pt idx="3705">
                  <c:v>1939.2</c:v>
                </c:pt>
                <c:pt idx="3706">
                  <c:v>1943</c:v>
                </c:pt>
                <c:pt idx="3707">
                  <c:v>1976.7</c:v>
                </c:pt>
                <c:pt idx="3708">
                  <c:v>1962.4</c:v>
                </c:pt>
                <c:pt idx="3709">
                  <c:v>1940.4</c:v>
                </c:pt>
                <c:pt idx="3710">
                  <c:v>1909.9</c:v>
                </c:pt>
                <c:pt idx="3711">
                  <c:v>1901.8</c:v>
                </c:pt>
                <c:pt idx="3712">
                  <c:v>1909.4</c:v>
                </c:pt>
                <c:pt idx="3713">
                  <c:v>1967.1</c:v>
                </c:pt>
                <c:pt idx="3714">
                  <c:v>1960</c:v>
                </c:pt>
                <c:pt idx="3715">
                  <c:v>1992.5</c:v>
                </c:pt>
                <c:pt idx="3716">
                  <c:v>2000.6</c:v>
                </c:pt>
                <c:pt idx="3717">
                  <c:v>1994.2</c:v>
                </c:pt>
                <c:pt idx="3718">
                  <c:v>2015</c:v>
                </c:pt>
                <c:pt idx="3719">
                  <c:v>2057.1</c:v>
                </c:pt>
                <c:pt idx="3720">
                  <c:v>2079.1</c:v>
                </c:pt>
                <c:pt idx="3721">
                  <c:v>2059.9</c:v>
                </c:pt>
                <c:pt idx="3722">
                  <c:v>2050.1999999999998</c:v>
                </c:pt>
                <c:pt idx="3723">
                  <c:v>2052.8000000000002</c:v>
                </c:pt>
                <c:pt idx="3724">
                  <c:v>2052.8000000000002</c:v>
                </c:pt>
                <c:pt idx="3725">
                  <c:v>2065.4</c:v>
                </c:pt>
                <c:pt idx="3726">
                  <c:v>2030</c:v>
                </c:pt>
                <c:pt idx="3727">
                  <c:v>2024.8</c:v>
                </c:pt>
                <c:pt idx="3728">
                  <c:v>2002.1</c:v>
                </c:pt>
                <c:pt idx="3729">
                  <c:v>1995.7</c:v>
                </c:pt>
                <c:pt idx="3730">
                  <c:v>2020.4</c:v>
                </c:pt>
                <c:pt idx="3731">
                  <c:v>1978.6</c:v>
                </c:pt>
                <c:pt idx="3732">
                  <c:v>1995.6</c:v>
                </c:pt>
                <c:pt idx="3733">
                  <c:v>2032.9</c:v>
                </c:pt>
                <c:pt idx="3734">
                  <c:v>2049.6999999999998</c:v>
                </c:pt>
                <c:pt idx="3735">
                  <c:v>2036.7</c:v>
                </c:pt>
                <c:pt idx="3736">
                  <c:v>2032.5</c:v>
                </c:pt>
                <c:pt idx="3737">
                  <c:v>1989.5</c:v>
                </c:pt>
                <c:pt idx="3738">
                  <c:v>1958.7</c:v>
                </c:pt>
                <c:pt idx="3739">
                  <c:v>1920.1</c:v>
                </c:pt>
                <c:pt idx="3740">
                  <c:v>1938.7</c:v>
                </c:pt>
                <c:pt idx="3741">
                  <c:v>1950.4</c:v>
                </c:pt>
                <c:pt idx="3742">
                  <c:v>1957.2</c:v>
                </c:pt>
                <c:pt idx="3743">
                  <c:v>1937.7</c:v>
                </c:pt>
                <c:pt idx="3744">
                  <c:v>1917.9</c:v>
                </c:pt>
                <c:pt idx="3745">
                  <c:v>1896</c:v>
                </c:pt>
                <c:pt idx="3746">
                  <c:v>1931.3</c:v>
                </c:pt>
                <c:pt idx="3747">
                  <c:v>1925.5</c:v>
                </c:pt>
                <c:pt idx="3748">
                  <c:v>1926</c:v>
                </c:pt>
                <c:pt idx="3749">
                  <c:v>1904.2</c:v>
                </c:pt>
                <c:pt idx="3750">
                  <c:v>1876.6</c:v>
                </c:pt>
                <c:pt idx="3751">
                  <c:v>1897.8</c:v>
                </c:pt>
                <c:pt idx="3752">
                  <c:v>1898.1</c:v>
                </c:pt>
                <c:pt idx="3753">
                  <c:v>1896.5</c:v>
                </c:pt>
                <c:pt idx="3754">
                  <c:v>1912</c:v>
                </c:pt>
                <c:pt idx="3755">
                  <c:v>1922.9</c:v>
                </c:pt>
                <c:pt idx="3756">
                  <c:v>1964.6</c:v>
                </c:pt>
                <c:pt idx="3757">
                  <c:v>1976.1</c:v>
                </c:pt>
                <c:pt idx="3758">
                  <c:v>1984.5</c:v>
                </c:pt>
                <c:pt idx="3759">
                  <c:v>1986.7</c:v>
                </c:pt>
                <c:pt idx="3760">
                  <c:v>1986.7</c:v>
                </c:pt>
                <c:pt idx="3761">
                  <c:v>1990.7</c:v>
                </c:pt>
                <c:pt idx="3762">
                  <c:v>1988.9</c:v>
                </c:pt>
                <c:pt idx="3763">
                  <c:v>1960.2</c:v>
                </c:pt>
                <c:pt idx="3764">
                  <c:v>1978.6</c:v>
                </c:pt>
                <c:pt idx="3765">
                  <c:v>2020.6</c:v>
                </c:pt>
                <c:pt idx="3766">
                  <c:v>2023.5</c:v>
                </c:pt>
                <c:pt idx="3767">
                  <c:v>1990.6</c:v>
                </c:pt>
                <c:pt idx="3768">
                  <c:v>1999.8</c:v>
                </c:pt>
                <c:pt idx="3769">
                  <c:v>1999.8</c:v>
                </c:pt>
                <c:pt idx="3770">
                  <c:v>1969.9</c:v>
                </c:pt>
                <c:pt idx="3771">
                  <c:v>1995.6</c:v>
                </c:pt>
                <c:pt idx="3772">
                  <c:v>1998.2</c:v>
                </c:pt>
                <c:pt idx="3773">
                  <c:v>1983.6</c:v>
                </c:pt>
                <c:pt idx="3774">
                  <c:v>1986.7</c:v>
                </c:pt>
                <c:pt idx="3775">
                  <c:v>1974.3</c:v>
                </c:pt>
                <c:pt idx="3776">
                  <c:v>1994.1</c:v>
                </c:pt>
                <c:pt idx="3777">
                  <c:v>2020.9</c:v>
                </c:pt>
                <c:pt idx="3778">
                  <c:v>2015.5</c:v>
                </c:pt>
                <c:pt idx="3779">
                  <c:v>2025.4</c:v>
                </c:pt>
                <c:pt idx="3780">
                  <c:v>2019.8</c:v>
                </c:pt>
                <c:pt idx="3781">
                  <c:v>2034.9</c:v>
                </c:pt>
                <c:pt idx="3782">
                  <c:v>2047.7</c:v>
                </c:pt>
                <c:pt idx="3783">
                  <c:v>2015.5</c:v>
                </c:pt>
                <c:pt idx="3784">
                  <c:v>2006.6</c:v>
                </c:pt>
                <c:pt idx="3785">
                  <c:v>2006.6</c:v>
                </c:pt>
                <c:pt idx="3786">
                  <c:v>1963.4</c:v>
                </c:pt>
                <c:pt idx="3787">
                  <c:v>1966</c:v>
                </c:pt>
                <c:pt idx="3788">
                  <c:v>1935.3</c:v>
                </c:pt>
                <c:pt idx="3789">
                  <c:v>1946.3</c:v>
                </c:pt>
                <c:pt idx="3790">
                  <c:v>1936.9</c:v>
                </c:pt>
                <c:pt idx="3791">
                  <c:v>1931.6</c:v>
                </c:pt>
                <c:pt idx="3792">
                  <c:v>1914.8</c:v>
                </c:pt>
                <c:pt idx="3793">
                  <c:v>1912.7</c:v>
                </c:pt>
                <c:pt idx="3794">
                  <c:v>1883.1</c:v>
                </c:pt>
                <c:pt idx="3795">
                  <c:v>1883.8</c:v>
                </c:pt>
                <c:pt idx="3796">
                  <c:v>1917</c:v>
                </c:pt>
                <c:pt idx="3797">
                  <c:v>1874.3</c:v>
                </c:pt>
                <c:pt idx="3798">
                  <c:v>1889</c:v>
                </c:pt>
                <c:pt idx="3799">
                  <c:v>1849</c:v>
                </c:pt>
                <c:pt idx="3800">
                  <c:v>1839</c:v>
                </c:pt>
                <c:pt idx="3801">
                  <c:v>1869.1</c:v>
                </c:pt>
                <c:pt idx="3802">
                  <c:v>1858.2</c:v>
                </c:pt>
                <c:pt idx="3803">
                  <c:v>1881</c:v>
                </c:pt>
                <c:pt idx="3804">
                  <c:v>1887.3</c:v>
                </c:pt>
                <c:pt idx="3805">
                  <c:v>1892</c:v>
                </c:pt>
                <c:pt idx="3806">
                  <c:v>1859.4</c:v>
                </c:pt>
                <c:pt idx="3807">
                  <c:v>1855</c:v>
                </c:pt>
                <c:pt idx="3808">
                  <c:v>1821.6</c:v>
                </c:pt>
                <c:pt idx="3809">
                  <c:v>1776.8</c:v>
                </c:pt>
                <c:pt idx="3810">
                  <c:v>1774.6</c:v>
                </c:pt>
                <c:pt idx="3811">
                  <c:v>1808.7</c:v>
                </c:pt>
                <c:pt idx="3812">
                  <c:v>1782.4</c:v>
                </c:pt>
                <c:pt idx="3813">
                  <c:v>1752.4</c:v>
                </c:pt>
                <c:pt idx="3814">
                  <c:v>1757.2</c:v>
                </c:pt>
                <c:pt idx="3815">
                  <c:v>1782.8</c:v>
                </c:pt>
                <c:pt idx="3816">
                  <c:v>1795.2</c:v>
                </c:pt>
                <c:pt idx="3817">
                  <c:v>1831.3</c:v>
                </c:pt>
                <c:pt idx="3818">
                  <c:v>1819.8</c:v>
                </c:pt>
                <c:pt idx="3819">
                  <c:v>1838</c:v>
                </c:pt>
                <c:pt idx="3820">
                  <c:v>1838.7</c:v>
                </c:pt>
                <c:pt idx="3821">
                  <c:v>1836.8</c:v>
                </c:pt>
                <c:pt idx="3822">
                  <c:v>1860.7</c:v>
                </c:pt>
                <c:pt idx="3823">
                  <c:v>1852.9</c:v>
                </c:pt>
                <c:pt idx="3824">
                  <c:v>1862</c:v>
                </c:pt>
                <c:pt idx="3825">
                  <c:v>1836.4</c:v>
                </c:pt>
                <c:pt idx="3826">
                  <c:v>1838.1</c:v>
                </c:pt>
                <c:pt idx="3827">
                  <c:v>1850.4</c:v>
                </c:pt>
                <c:pt idx="3828">
                  <c:v>1873.4</c:v>
                </c:pt>
                <c:pt idx="3829">
                  <c:v>1844.4</c:v>
                </c:pt>
                <c:pt idx="3830">
                  <c:v>1844.4</c:v>
                </c:pt>
                <c:pt idx="3831">
                  <c:v>1858.5</c:v>
                </c:pt>
                <c:pt idx="3832">
                  <c:v>1850.6</c:v>
                </c:pt>
                <c:pt idx="3833">
                  <c:v>1869.6</c:v>
                </c:pt>
                <c:pt idx="3834">
                  <c:v>1894.3</c:v>
                </c:pt>
                <c:pt idx="3835">
                  <c:v>1910.3</c:v>
                </c:pt>
                <c:pt idx="3836">
                  <c:v>1915.4</c:v>
                </c:pt>
                <c:pt idx="3837">
                  <c:v>1896.5</c:v>
                </c:pt>
                <c:pt idx="3838">
                  <c:v>1904</c:v>
                </c:pt>
                <c:pt idx="3839">
                  <c:v>1910</c:v>
                </c:pt>
                <c:pt idx="3840">
                  <c:v>1908</c:v>
                </c:pt>
                <c:pt idx="3841">
                  <c:v>1921.1</c:v>
                </c:pt>
                <c:pt idx="3842">
                  <c:v>1885.7</c:v>
                </c:pt>
                <c:pt idx="3843">
                  <c:v>1886.4</c:v>
                </c:pt>
                <c:pt idx="3844">
                  <c:v>1879.4</c:v>
                </c:pt>
                <c:pt idx="3845">
                  <c:v>1859.8</c:v>
                </c:pt>
                <c:pt idx="3846">
                  <c:v>1869.8</c:v>
                </c:pt>
                <c:pt idx="3847">
                  <c:v>1893.9</c:v>
                </c:pt>
                <c:pt idx="3848">
                  <c:v>1896.8</c:v>
                </c:pt>
                <c:pt idx="3849">
                  <c:v>1942.2</c:v>
                </c:pt>
                <c:pt idx="3850">
                  <c:v>1952.4</c:v>
                </c:pt>
                <c:pt idx="3851">
                  <c:v>1955.5</c:v>
                </c:pt>
                <c:pt idx="3852">
                  <c:v>1971</c:v>
                </c:pt>
                <c:pt idx="3853">
                  <c:v>1948.5</c:v>
                </c:pt>
                <c:pt idx="3854">
                  <c:v>1919.9</c:v>
                </c:pt>
                <c:pt idx="3855">
                  <c:v>1928.7</c:v>
                </c:pt>
                <c:pt idx="3856">
                  <c:v>1925.1</c:v>
                </c:pt>
                <c:pt idx="3857">
                  <c:v>1920.5</c:v>
                </c:pt>
                <c:pt idx="3858">
                  <c:v>1903</c:v>
                </c:pt>
                <c:pt idx="3859">
                  <c:v>1911.5</c:v>
                </c:pt>
                <c:pt idx="3860">
                  <c:v>1936.5</c:v>
                </c:pt>
                <c:pt idx="3861">
                  <c:v>1922.9</c:v>
                </c:pt>
                <c:pt idx="3862">
                  <c:v>1932.9</c:v>
                </c:pt>
                <c:pt idx="3863">
                  <c:v>1953.6</c:v>
                </c:pt>
                <c:pt idx="3864">
                  <c:v>1915.1</c:v>
                </c:pt>
                <c:pt idx="3865">
                  <c:v>1914</c:v>
                </c:pt>
                <c:pt idx="3866">
                  <c:v>1928.7</c:v>
                </c:pt>
                <c:pt idx="3867">
                  <c:v>1969.9</c:v>
                </c:pt>
                <c:pt idx="3868">
                  <c:v>1975.7</c:v>
                </c:pt>
                <c:pt idx="3869">
                  <c:v>1974.9</c:v>
                </c:pt>
                <c:pt idx="3870">
                  <c:v>1979.8</c:v>
                </c:pt>
                <c:pt idx="3871">
                  <c:v>1984.7</c:v>
                </c:pt>
                <c:pt idx="3872">
                  <c:v>2004.3</c:v>
                </c:pt>
                <c:pt idx="3873">
                  <c:v>2023.6</c:v>
                </c:pt>
                <c:pt idx="3874">
                  <c:v>2038.9</c:v>
                </c:pt>
                <c:pt idx="3875">
                  <c:v>2039.2</c:v>
                </c:pt>
                <c:pt idx="3876">
                  <c:v>2043.3</c:v>
                </c:pt>
                <c:pt idx="3877">
                  <c:v>2034.5</c:v>
                </c:pt>
                <c:pt idx="3878">
                  <c:v>2061.1999999999998</c:v>
                </c:pt>
                <c:pt idx="3879">
                  <c:v>2085.3000000000002</c:v>
                </c:pt>
                <c:pt idx="3880">
                  <c:v>2094</c:v>
                </c:pt>
                <c:pt idx="3881">
                  <c:v>2078.6</c:v>
                </c:pt>
                <c:pt idx="3882">
                  <c:v>2099.6</c:v>
                </c:pt>
                <c:pt idx="3883">
                  <c:v>2104.1999999999998</c:v>
                </c:pt>
                <c:pt idx="3884">
                  <c:v>2070.6</c:v>
                </c:pt>
                <c:pt idx="3885">
                  <c:v>2085.1</c:v>
                </c:pt>
                <c:pt idx="3886">
                  <c:v>2084.1999999999998</c:v>
                </c:pt>
                <c:pt idx="3887">
                  <c:v>2102.5</c:v>
                </c:pt>
                <c:pt idx="3888">
                  <c:v>2102.5</c:v>
                </c:pt>
                <c:pt idx="3889">
                  <c:v>2101.9</c:v>
                </c:pt>
                <c:pt idx="3890">
                  <c:v>2106.8000000000002</c:v>
                </c:pt>
                <c:pt idx="3891">
                  <c:v>2096.8000000000002</c:v>
                </c:pt>
                <c:pt idx="3892">
                  <c:v>2138.1999999999998</c:v>
                </c:pt>
                <c:pt idx="3893">
                  <c:v>2143.5</c:v>
                </c:pt>
                <c:pt idx="3894">
                  <c:v>2147.9</c:v>
                </c:pt>
                <c:pt idx="3895">
                  <c:v>2151.1999999999998</c:v>
                </c:pt>
                <c:pt idx="3896">
                  <c:v>2114.6</c:v>
                </c:pt>
                <c:pt idx="3897">
                  <c:v>2126.1</c:v>
                </c:pt>
                <c:pt idx="3898">
                  <c:v>2129</c:v>
                </c:pt>
                <c:pt idx="3899">
                  <c:v>2128</c:v>
                </c:pt>
                <c:pt idx="3900">
                  <c:v>2148.5</c:v>
                </c:pt>
                <c:pt idx="3901">
                  <c:v>2159.8000000000002</c:v>
                </c:pt>
                <c:pt idx="3902">
                  <c:v>2162.5</c:v>
                </c:pt>
                <c:pt idx="3903">
                  <c:v>2146.1</c:v>
                </c:pt>
                <c:pt idx="3904">
                  <c:v>2135.1999999999998</c:v>
                </c:pt>
                <c:pt idx="3905">
                  <c:v>2127.8000000000002</c:v>
                </c:pt>
                <c:pt idx="3906">
                  <c:v>2150.9</c:v>
                </c:pt>
                <c:pt idx="3907">
                  <c:v>2157</c:v>
                </c:pt>
                <c:pt idx="3908">
                  <c:v>2160.6</c:v>
                </c:pt>
                <c:pt idx="3909">
                  <c:v>2160.6</c:v>
                </c:pt>
                <c:pt idx="3910">
                  <c:v>2154.1999999999998</c:v>
                </c:pt>
                <c:pt idx="3911">
                  <c:v>2177.1</c:v>
                </c:pt>
                <c:pt idx="3912">
                  <c:v>2177</c:v>
                </c:pt>
                <c:pt idx="3913">
                  <c:v>2178.3000000000002</c:v>
                </c:pt>
                <c:pt idx="3914">
                  <c:v>2175.4</c:v>
                </c:pt>
                <c:pt idx="3915">
                  <c:v>2152.1</c:v>
                </c:pt>
                <c:pt idx="3916">
                  <c:v>2107.8000000000002</c:v>
                </c:pt>
                <c:pt idx="3917">
                  <c:v>2091.1999999999998</c:v>
                </c:pt>
                <c:pt idx="3918">
                  <c:v>2090</c:v>
                </c:pt>
                <c:pt idx="3919">
                  <c:v>2088.6</c:v>
                </c:pt>
                <c:pt idx="3920">
                  <c:v>2097</c:v>
                </c:pt>
                <c:pt idx="3921">
                  <c:v>2079.6</c:v>
                </c:pt>
                <c:pt idx="3922">
                  <c:v>2092.5</c:v>
                </c:pt>
                <c:pt idx="3923">
                  <c:v>2070.5</c:v>
                </c:pt>
                <c:pt idx="3924">
                  <c:v>2087.9</c:v>
                </c:pt>
                <c:pt idx="3925">
                  <c:v>2087.9</c:v>
                </c:pt>
                <c:pt idx="3926">
                  <c:v>2106</c:v>
                </c:pt>
                <c:pt idx="3927">
                  <c:v>2073.5</c:v>
                </c:pt>
                <c:pt idx="3928">
                  <c:v>2045.8</c:v>
                </c:pt>
                <c:pt idx="3929">
                  <c:v>2034.2</c:v>
                </c:pt>
                <c:pt idx="3930">
                  <c:v>2008.7</c:v>
                </c:pt>
                <c:pt idx="3931">
                  <c:v>2019.9</c:v>
                </c:pt>
                <c:pt idx="3932">
                  <c:v>2046</c:v>
                </c:pt>
                <c:pt idx="3933">
                  <c:v>2047.1</c:v>
                </c:pt>
                <c:pt idx="3934">
                  <c:v>2035.8</c:v>
                </c:pt>
                <c:pt idx="3935">
                  <c:v>2062.4</c:v>
                </c:pt>
                <c:pt idx="3936">
                  <c:v>2068.6999999999998</c:v>
                </c:pt>
                <c:pt idx="3937">
                  <c:v>2075</c:v>
                </c:pt>
                <c:pt idx="3938">
                  <c:v>2057.6</c:v>
                </c:pt>
                <c:pt idx="3939">
                  <c:v>2086.6</c:v>
                </c:pt>
                <c:pt idx="3940">
                  <c:v>2082</c:v>
                </c:pt>
                <c:pt idx="3941">
                  <c:v>2086.6</c:v>
                </c:pt>
                <c:pt idx="3942">
                  <c:v>2052.5</c:v>
                </c:pt>
                <c:pt idx="3943">
                  <c:v>2053.1</c:v>
                </c:pt>
                <c:pt idx="3944">
                  <c:v>2076.6</c:v>
                </c:pt>
                <c:pt idx="3945">
                  <c:v>2082.9</c:v>
                </c:pt>
                <c:pt idx="3946">
                  <c:v>2089.1999999999998</c:v>
                </c:pt>
                <c:pt idx="3947">
                  <c:v>2087.4</c:v>
                </c:pt>
                <c:pt idx="3948">
                  <c:v>2061.3000000000002</c:v>
                </c:pt>
                <c:pt idx="3949">
                  <c:v>2058.6</c:v>
                </c:pt>
                <c:pt idx="3950">
                  <c:v>2058.6</c:v>
                </c:pt>
                <c:pt idx="3951">
                  <c:v>2030.3</c:v>
                </c:pt>
                <c:pt idx="3952">
                  <c:v>2031.2</c:v>
                </c:pt>
                <c:pt idx="3953">
                  <c:v>2051.6999999999998</c:v>
                </c:pt>
                <c:pt idx="3954">
                  <c:v>2065.4</c:v>
                </c:pt>
                <c:pt idx="3955">
                  <c:v>2051.6999999999998</c:v>
                </c:pt>
                <c:pt idx="3956">
                  <c:v>2071.1999999999998</c:v>
                </c:pt>
                <c:pt idx="3957">
                  <c:v>2067.5</c:v>
                </c:pt>
                <c:pt idx="3958">
                  <c:v>2058.4</c:v>
                </c:pt>
                <c:pt idx="3959">
                  <c:v>2070.6</c:v>
                </c:pt>
                <c:pt idx="3960">
                  <c:v>2090.1999999999998</c:v>
                </c:pt>
                <c:pt idx="3961">
                  <c:v>2073.5</c:v>
                </c:pt>
                <c:pt idx="3962">
                  <c:v>2061.1999999999998</c:v>
                </c:pt>
                <c:pt idx="3963">
                  <c:v>2059.6999999999998</c:v>
                </c:pt>
                <c:pt idx="3964">
                  <c:v>2041.6</c:v>
                </c:pt>
                <c:pt idx="3965">
                  <c:v>2051</c:v>
                </c:pt>
                <c:pt idx="3966">
                  <c:v>2034.9</c:v>
                </c:pt>
                <c:pt idx="3967">
                  <c:v>2015.7</c:v>
                </c:pt>
                <c:pt idx="3968">
                  <c:v>2016.4</c:v>
                </c:pt>
                <c:pt idx="3969">
                  <c:v>2007.7</c:v>
                </c:pt>
                <c:pt idx="3970">
                  <c:v>2007.5</c:v>
                </c:pt>
                <c:pt idx="3971">
                  <c:v>1989.3</c:v>
                </c:pt>
                <c:pt idx="3972">
                  <c:v>1990.2</c:v>
                </c:pt>
                <c:pt idx="3973">
                  <c:v>1991</c:v>
                </c:pt>
                <c:pt idx="3974">
                  <c:v>1991</c:v>
                </c:pt>
                <c:pt idx="3975">
                  <c:v>1992.5</c:v>
                </c:pt>
                <c:pt idx="3976">
                  <c:v>1973.8</c:v>
                </c:pt>
                <c:pt idx="3977">
                  <c:v>2005.6</c:v>
                </c:pt>
                <c:pt idx="3978">
                  <c:v>1999.2</c:v>
                </c:pt>
                <c:pt idx="3979">
                  <c:v>1984.8</c:v>
                </c:pt>
                <c:pt idx="3980">
                  <c:v>1991</c:v>
                </c:pt>
                <c:pt idx="3981">
                  <c:v>1999.3</c:v>
                </c:pt>
                <c:pt idx="3982">
                  <c:v>1999.1</c:v>
                </c:pt>
                <c:pt idx="3983">
                  <c:v>2018.7</c:v>
                </c:pt>
                <c:pt idx="3984">
                  <c:v>1999.3</c:v>
                </c:pt>
                <c:pt idx="3985">
                  <c:v>1992.1</c:v>
                </c:pt>
                <c:pt idx="3986">
                  <c:v>2005.4</c:v>
                </c:pt>
                <c:pt idx="3987">
                  <c:v>1974.3</c:v>
                </c:pt>
                <c:pt idx="3988">
                  <c:v>1946.7</c:v>
                </c:pt>
                <c:pt idx="3989">
                  <c:v>1908.1</c:v>
                </c:pt>
                <c:pt idx="3990">
                  <c:v>1912.9</c:v>
                </c:pt>
                <c:pt idx="3991">
                  <c:v>1932.3</c:v>
                </c:pt>
                <c:pt idx="3992">
                  <c:v>1913.7</c:v>
                </c:pt>
                <c:pt idx="3993">
                  <c:v>1962.4</c:v>
                </c:pt>
                <c:pt idx="3994">
                  <c:v>1932.1</c:v>
                </c:pt>
                <c:pt idx="3995">
                  <c:v>1950.7</c:v>
                </c:pt>
                <c:pt idx="3996">
                  <c:v>1927.4</c:v>
                </c:pt>
                <c:pt idx="3997">
                  <c:v>1930.4</c:v>
                </c:pt>
                <c:pt idx="3998">
                  <c:v>1904.1</c:v>
                </c:pt>
                <c:pt idx="3999">
                  <c:v>1921.6</c:v>
                </c:pt>
                <c:pt idx="4000">
                  <c:v>1928.6</c:v>
                </c:pt>
                <c:pt idx="4001">
                  <c:v>1933</c:v>
                </c:pt>
                <c:pt idx="4002">
                  <c:v>1962.2</c:v>
                </c:pt>
                <c:pt idx="4003">
                  <c:v>1961.8</c:v>
                </c:pt>
                <c:pt idx="4004">
                  <c:v>1967.3</c:v>
                </c:pt>
                <c:pt idx="4005">
                  <c:v>1979.6</c:v>
                </c:pt>
                <c:pt idx="4006">
                  <c:v>1962.7</c:v>
                </c:pt>
                <c:pt idx="4007">
                  <c:v>1971.5</c:v>
                </c:pt>
                <c:pt idx="4008">
                  <c:v>1963.8</c:v>
                </c:pt>
                <c:pt idx="4009">
                  <c:v>1976.7</c:v>
                </c:pt>
                <c:pt idx="4010">
                  <c:v>1994.4</c:v>
                </c:pt>
                <c:pt idx="4011">
                  <c:v>2004.1</c:v>
                </c:pt>
                <c:pt idx="4012">
                  <c:v>2030.6</c:v>
                </c:pt>
                <c:pt idx="4013">
                  <c:v>2042.5</c:v>
                </c:pt>
                <c:pt idx="4014">
                  <c:v>2046.4</c:v>
                </c:pt>
                <c:pt idx="4015">
                  <c:v>2056.6</c:v>
                </c:pt>
                <c:pt idx="4016">
                  <c:v>2061.6</c:v>
                </c:pt>
                <c:pt idx="4017">
                  <c:v>2050.1</c:v>
                </c:pt>
                <c:pt idx="4018">
                  <c:v>2071.1999999999998</c:v>
                </c:pt>
                <c:pt idx="4019">
                  <c:v>2075.6999999999998</c:v>
                </c:pt>
                <c:pt idx="4020">
                  <c:v>2075.6999999999998</c:v>
                </c:pt>
                <c:pt idx="4021">
                  <c:v>2068.1999999999998</c:v>
                </c:pt>
                <c:pt idx="4022">
                  <c:v>2087.8000000000002</c:v>
                </c:pt>
                <c:pt idx="4023">
                  <c:v>2097.8000000000002</c:v>
                </c:pt>
                <c:pt idx="4024">
                  <c:v>2071.4</c:v>
                </c:pt>
                <c:pt idx="4025">
                  <c:v>2075.6999999999998</c:v>
                </c:pt>
                <c:pt idx="4026">
                  <c:v>2067.1</c:v>
                </c:pt>
                <c:pt idx="4027">
                  <c:v>2060.1</c:v>
                </c:pt>
                <c:pt idx="4028">
                  <c:v>2076.9</c:v>
                </c:pt>
                <c:pt idx="4029">
                  <c:v>2063</c:v>
                </c:pt>
                <c:pt idx="4030">
                  <c:v>2068.9</c:v>
                </c:pt>
                <c:pt idx="4031">
                  <c:v>2069</c:v>
                </c:pt>
                <c:pt idx="4032">
                  <c:v>2074.9</c:v>
                </c:pt>
                <c:pt idx="4033">
                  <c:v>2089.1</c:v>
                </c:pt>
                <c:pt idx="4034">
                  <c:v>2090.1</c:v>
                </c:pt>
                <c:pt idx="4035">
                  <c:v>2088.1</c:v>
                </c:pt>
                <c:pt idx="4036">
                  <c:v>2091</c:v>
                </c:pt>
                <c:pt idx="4037">
                  <c:v>2092</c:v>
                </c:pt>
                <c:pt idx="4038">
                  <c:v>2070.6</c:v>
                </c:pt>
                <c:pt idx="4039">
                  <c:v>2053.1999999999998</c:v>
                </c:pt>
                <c:pt idx="4040">
                  <c:v>2045.2</c:v>
                </c:pt>
                <c:pt idx="4041">
                  <c:v>2069.8000000000002</c:v>
                </c:pt>
                <c:pt idx="4042">
                  <c:v>2068.8000000000002</c:v>
                </c:pt>
                <c:pt idx="4043">
                  <c:v>2056.9</c:v>
                </c:pt>
                <c:pt idx="4044">
                  <c:v>2057.3000000000002</c:v>
                </c:pt>
                <c:pt idx="4045">
                  <c:v>2057.3000000000002</c:v>
                </c:pt>
                <c:pt idx="4046">
                  <c:v>2078.6999999999998</c:v>
                </c:pt>
                <c:pt idx="4047">
                  <c:v>2068.6</c:v>
                </c:pt>
                <c:pt idx="4048">
                  <c:v>2075.6</c:v>
                </c:pt>
                <c:pt idx="4049">
                  <c:v>2112.8000000000002</c:v>
                </c:pt>
                <c:pt idx="4050">
                  <c:v>2135.4</c:v>
                </c:pt>
                <c:pt idx="4051">
                  <c:v>2143.1</c:v>
                </c:pt>
                <c:pt idx="4052">
                  <c:v>2144.1</c:v>
                </c:pt>
                <c:pt idx="4053">
                  <c:v>2152.8000000000002</c:v>
                </c:pt>
                <c:pt idx="4054">
                  <c:v>2156.6999999999998</c:v>
                </c:pt>
                <c:pt idx="4055">
                  <c:v>2144.8000000000002</c:v>
                </c:pt>
                <c:pt idx="4056">
                  <c:v>2173.1</c:v>
                </c:pt>
                <c:pt idx="4057">
                  <c:v>2188.5</c:v>
                </c:pt>
                <c:pt idx="4058">
                  <c:v>2178.6</c:v>
                </c:pt>
                <c:pt idx="4059">
                  <c:v>2179.6999999999998</c:v>
                </c:pt>
                <c:pt idx="4060">
                  <c:v>2166.6999999999998</c:v>
                </c:pt>
                <c:pt idx="4061">
                  <c:v>2175.9</c:v>
                </c:pt>
                <c:pt idx="4062">
                  <c:v>2186.1999999999998</c:v>
                </c:pt>
                <c:pt idx="4063">
                  <c:v>2198.4</c:v>
                </c:pt>
                <c:pt idx="4064">
                  <c:v>2184.8000000000002</c:v>
                </c:pt>
                <c:pt idx="4065">
                  <c:v>2195.3000000000002</c:v>
                </c:pt>
                <c:pt idx="4066">
                  <c:v>2218.1</c:v>
                </c:pt>
                <c:pt idx="4067">
                  <c:v>2216.8000000000002</c:v>
                </c:pt>
                <c:pt idx="4068">
                  <c:v>2191.3000000000002</c:v>
                </c:pt>
                <c:pt idx="4069">
                  <c:v>2177.9</c:v>
                </c:pt>
                <c:pt idx="4070">
                  <c:v>2164.3000000000002</c:v>
                </c:pt>
                <c:pt idx="4071">
                  <c:v>2174.1</c:v>
                </c:pt>
                <c:pt idx="4072">
                  <c:v>2157.8000000000002</c:v>
                </c:pt>
                <c:pt idx="4073">
                  <c:v>2174.5</c:v>
                </c:pt>
                <c:pt idx="4074">
                  <c:v>2156.9</c:v>
                </c:pt>
                <c:pt idx="4075">
                  <c:v>2167</c:v>
                </c:pt>
                <c:pt idx="4076">
                  <c:v>2137</c:v>
                </c:pt>
                <c:pt idx="4077">
                  <c:v>2145.1</c:v>
                </c:pt>
                <c:pt idx="4078">
                  <c:v>2136</c:v>
                </c:pt>
                <c:pt idx="4079">
                  <c:v>2135.5</c:v>
                </c:pt>
                <c:pt idx="4080">
                  <c:v>2141.4</c:v>
                </c:pt>
                <c:pt idx="4081">
                  <c:v>2137.1999999999998</c:v>
                </c:pt>
                <c:pt idx="4082">
                  <c:v>2128.9</c:v>
                </c:pt>
                <c:pt idx="4083">
                  <c:v>2134.3000000000002</c:v>
                </c:pt>
                <c:pt idx="4084">
                  <c:v>2120.6999999999998</c:v>
                </c:pt>
                <c:pt idx="4085">
                  <c:v>2137.6</c:v>
                </c:pt>
                <c:pt idx="4086">
                  <c:v>2129.6999999999998</c:v>
                </c:pt>
                <c:pt idx="4087">
                  <c:v>2152</c:v>
                </c:pt>
                <c:pt idx="4088">
                  <c:v>2147.9</c:v>
                </c:pt>
                <c:pt idx="4089">
                  <c:v>2141</c:v>
                </c:pt>
                <c:pt idx="4090">
                  <c:v>2141</c:v>
                </c:pt>
                <c:pt idx="4091">
                  <c:v>2166.8000000000002</c:v>
                </c:pt>
                <c:pt idx="4092">
                  <c:v>2172</c:v>
                </c:pt>
                <c:pt idx="4093">
                  <c:v>2166</c:v>
                </c:pt>
                <c:pt idx="4094">
                  <c:v>2175.5</c:v>
                </c:pt>
                <c:pt idx="4095">
                  <c:v>2182.8000000000002</c:v>
                </c:pt>
                <c:pt idx="4096">
                  <c:v>2171.6999999999998</c:v>
                </c:pt>
                <c:pt idx="4097">
                  <c:v>2149.3000000000002</c:v>
                </c:pt>
                <c:pt idx="4098">
                  <c:v>2146.1</c:v>
                </c:pt>
                <c:pt idx="4099">
                  <c:v>2160.3000000000002</c:v>
                </c:pt>
                <c:pt idx="4100">
                  <c:v>2145.1999999999998</c:v>
                </c:pt>
                <c:pt idx="4101">
                  <c:v>2131.3000000000002</c:v>
                </c:pt>
                <c:pt idx="4102">
                  <c:v>2106.6</c:v>
                </c:pt>
                <c:pt idx="4103">
                  <c:v>2110.6999999999998</c:v>
                </c:pt>
                <c:pt idx="4104">
                  <c:v>2116.8000000000002</c:v>
                </c:pt>
                <c:pt idx="4105">
                  <c:v>2121.4</c:v>
                </c:pt>
                <c:pt idx="4106">
                  <c:v>2116.4</c:v>
                </c:pt>
                <c:pt idx="4107">
                  <c:v>2115.4</c:v>
                </c:pt>
                <c:pt idx="4108">
                  <c:v>2141.1999999999998</c:v>
                </c:pt>
                <c:pt idx="4109">
                  <c:v>2151.6</c:v>
                </c:pt>
                <c:pt idx="4110">
                  <c:v>2155.4</c:v>
                </c:pt>
                <c:pt idx="4111">
                  <c:v>2139.3000000000002</c:v>
                </c:pt>
                <c:pt idx="4112">
                  <c:v>2103</c:v>
                </c:pt>
                <c:pt idx="4113">
                  <c:v>2084</c:v>
                </c:pt>
                <c:pt idx="4114">
                  <c:v>2090.3000000000002</c:v>
                </c:pt>
                <c:pt idx="4115">
                  <c:v>2078.9</c:v>
                </c:pt>
                <c:pt idx="4116">
                  <c:v>2061</c:v>
                </c:pt>
                <c:pt idx="4117">
                  <c:v>2037.4</c:v>
                </c:pt>
                <c:pt idx="4118">
                  <c:v>2047.2</c:v>
                </c:pt>
                <c:pt idx="4119">
                  <c:v>2064.8000000000002</c:v>
                </c:pt>
                <c:pt idx="4120">
                  <c:v>2070.3000000000002</c:v>
                </c:pt>
                <c:pt idx="4121">
                  <c:v>2056</c:v>
                </c:pt>
                <c:pt idx="4122">
                  <c:v>2091.1999999999998</c:v>
                </c:pt>
                <c:pt idx="4123">
                  <c:v>2068.1</c:v>
                </c:pt>
                <c:pt idx="4124">
                  <c:v>2082.1999999999998</c:v>
                </c:pt>
                <c:pt idx="4125">
                  <c:v>2115.8000000000002</c:v>
                </c:pt>
                <c:pt idx="4126">
                  <c:v>2109.4</c:v>
                </c:pt>
                <c:pt idx="4127">
                  <c:v>2100</c:v>
                </c:pt>
                <c:pt idx="4128">
                  <c:v>2063.8000000000002</c:v>
                </c:pt>
                <c:pt idx="4129">
                  <c:v>2089.8000000000002</c:v>
                </c:pt>
                <c:pt idx="4130">
                  <c:v>2120.3000000000002</c:v>
                </c:pt>
                <c:pt idx="4131">
                  <c:v>2114</c:v>
                </c:pt>
                <c:pt idx="4132">
                  <c:v>2144.3000000000002</c:v>
                </c:pt>
                <c:pt idx="4133">
                  <c:v>2160.1999999999998</c:v>
                </c:pt>
                <c:pt idx="4134">
                  <c:v>2169.4</c:v>
                </c:pt>
                <c:pt idx="4135">
                  <c:v>2178.1999999999998</c:v>
                </c:pt>
                <c:pt idx="4136">
                  <c:v>2172</c:v>
                </c:pt>
                <c:pt idx="4137">
                  <c:v>2175.8000000000002</c:v>
                </c:pt>
                <c:pt idx="4138">
                  <c:v>2196.6</c:v>
                </c:pt>
                <c:pt idx="4139">
                  <c:v>2202.4</c:v>
                </c:pt>
                <c:pt idx="4140">
                  <c:v>2200.9</c:v>
                </c:pt>
                <c:pt idx="4141">
                  <c:v>2186.6999999999998</c:v>
                </c:pt>
                <c:pt idx="4142">
                  <c:v>2187.9</c:v>
                </c:pt>
                <c:pt idx="4143">
                  <c:v>2220.4</c:v>
                </c:pt>
                <c:pt idx="4144">
                  <c:v>2227</c:v>
                </c:pt>
                <c:pt idx="4145">
                  <c:v>2241.6</c:v>
                </c:pt>
                <c:pt idx="4146">
                  <c:v>2253.5</c:v>
                </c:pt>
                <c:pt idx="4147">
                  <c:v>2259.9</c:v>
                </c:pt>
                <c:pt idx="4148">
                  <c:v>2259.9</c:v>
                </c:pt>
                <c:pt idx="4149">
                  <c:v>2263</c:v>
                </c:pt>
                <c:pt idx="4150">
                  <c:v>2239.3000000000002</c:v>
                </c:pt>
                <c:pt idx="4151">
                  <c:v>2232.6999999999998</c:v>
                </c:pt>
                <c:pt idx="4152">
                  <c:v>2232.8000000000002</c:v>
                </c:pt>
                <c:pt idx="4153">
                  <c:v>2267.1</c:v>
                </c:pt>
                <c:pt idx="4154">
                  <c:v>2273.3000000000002</c:v>
                </c:pt>
                <c:pt idx="4155">
                  <c:v>2257.6</c:v>
                </c:pt>
                <c:pt idx="4156">
                  <c:v>2260.6999999999998</c:v>
                </c:pt>
                <c:pt idx="4157">
                  <c:v>2252</c:v>
                </c:pt>
                <c:pt idx="4158">
                  <c:v>2246.4</c:v>
                </c:pt>
                <c:pt idx="4159">
                  <c:v>2256.6999999999998</c:v>
                </c:pt>
                <c:pt idx="4160">
                  <c:v>2260.9</c:v>
                </c:pt>
                <c:pt idx="4161">
                  <c:v>2265</c:v>
                </c:pt>
                <c:pt idx="4162">
                  <c:v>2262.5</c:v>
                </c:pt>
                <c:pt idx="4163">
                  <c:v>2260.6</c:v>
                </c:pt>
                <c:pt idx="4164">
                  <c:v>2252.4</c:v>
                </c:pt>
                <c:pt idx="4165">
                  <c:v>2222.6999999999998</c:v>
                </c:pt>
                <c:pt idx="4166">
                  <c:v>2222.4</c:v>
                </c:pt>
                <c:pt idx="4167">
                  <c:v>2231.6</c:v>
                </c:pt>
                <c:pt idx="4168">
                  <c:v>2246.4</c:v>
                </c:pt>
                <c:pt idx="4169">
                  <c:v>2249.4</c:v>
                </c:pt>
                <c:pt idx="4170">
                  <c:v>2249.4</c:v>
                </c:pt>
                <c:pt idx="4171">
                  <c:v>2226.8000000000002</c:v>
                </c:pt>
                <c:pt idx="4172">
                  <c:v>2228.9</c:v>
                </c:pt>
                <c:pt idx="4173">
                  <c:v>2218.1</c:v>
                </c:pt>
                <c:pt idx="4174">
                  <c:v>2205.3000000000002</c:v>
                </c:pt>
                <c:pt idx="4175">
                  <c:v>2205.3000000000002</c:v>
                </c:pt>
                <c:pt idx="4176">
                  <c:v>2243.6999999999998</c:v>
                </c:pt>
                <c:pt idx="4177">
                  <c:v>2263.4</c:v>
                </c:pt>
                <c:pt idx="4178">
                  <c:v>2276.8000000000002</c:v>
                </c:pt>
                <c:pt idx="4179">
                  <c:v>2305.6</c:v>
                </c:pt>
                <c:pt idx="4180">
                  <c:v>2318.6</c:v>
                </c:pt>
                <c:pt idx="4181">
                  <c:v>2320.3000000000002</c:v>
                </c:pt>
                <c:pt idx="4182">
                  <c:v>2331.3000000000002</c:v>
                </c:pt>
                <c:pt idx="4183">
                  <c:v>2316.6</c:v>
                </c:pt>
                <c:pt idx="4184">
                  <c:v>2317</c:v>
                </c:pt>
                <c:pt idx="4185">
                  <c:v>2317</c:v>
                </c:pt>
                <c:pt idx="4186">
                  <c:v>2302.6</c:v>
                </c:pt>
                <c:pt idx="4187">
                  <c:v>2279.6</c:v>
                </c:pt>
                <c:pt idx="4188">
                  <c:v>2301.8000000000002</c:v>
                </c:pt>
                <c:pt idx="4189">
                  <c:v>2247.6999999999998</c:v>
                </c:pt>
                <c:pt idx="4190">
                  <c:v>2248.4</c:v>
                </c:pt>
                <c:pt idx="4191">
                  <c:v>2265.1999999999998</c:v>
                </c:pt>
                <c:pt idx="4192">
                  <c:v>2260.6</c:v>
                </c:pt>
                <c:pt idx="4193">
                  <c:v>2283</c:v>
                </c:pt>
                <c:pt idx="4194">
                  <c:v>2304.1999999999998</c:v>
                </c:pt>
                <c:pt idx="4195">
                  <c:v>2306.6999999999998</c:v>
                </c:pt>
                <c:pt idx="4196">
                  <c:v>2305.8000000000002</c:v>
                </c:pt>
                <c:pt idx="4197">
                  <c:v>2310.5</c:v>
                </c:pt>
                <c:pt idx="4198">
                  <c:v>2281.5</c:v>
                </c:pt>
                <c:pt idx="4199">
                  <c:v>2262.5</c:v>
                </c:pt>
                <c:pt idx="4200">
                  <c:v>2258.8000000000002</c:v>
                </c:pt>
                <c:pt idx="4201">
                  <c:v>2244.9</c:v>
                </c:pt>
                <c:pt idx="4202">
                  <c:v>2266.9</c:v>
                </c:pt>
                <c:pt idx="4203">
                  <c:v>2255.8000000000002</c:v>
                </c:pt>
                <c:pt idx="4204">
                  <c:v>2261.8000000000002</c:v>
                </c:pt>
                <c:pt idx="4205">
                  <c:v>2239.8000000000002</c:v>
                </c:pt>
                <c:pt idx="4206">
                  <c:v>2262.1</c:v>
                </c:pt>
                <c:pt idx="4207">
                  <c:v>2276.4</c:v>
                </c:pt>
                <c:pt idx="4208">
                  <c:v>2294.6</c:v>
                </c:pt>
                <c:pt idx="4209">
                  <c:v>2282.3000000000002</c:v>
                </c:pt>
                <c:pt idx="4210">
                  <c:v>2282.3000000000002</c:v>
                </c:pt>
                <c:pt idx="4211">
                  <c:v>2262.9</c:v>
                </c:pt>
                <c:pt idx="4212">
                  <c:v>2283.1</c:v>
                </c:pt>
                <c:pt idx="4213">
                  <c:v>2279.3000000000002</c:v>
                </c:pt>
                <c:pt idx="4214">
                  <c:v>2287</c:v>
                </c:pt>
                <c:pt idx="4215">
                  <c:v>2307.1</c:v>
                </c:pt>
                <c:pt idx="4216">
                  <c:v>2281.3000000000002</c:v>
                </c:pt>
                <c:pt idx="4217">
                  <c:v>2314.6</c:v>
                </c:pt>
                <c:pt idx="4218">
                  <c:v>2311.1</c:v>
                </c:pt>
                <c:pt idx="4219">
                  <c:v>2302.6</c:v>
                </c:pt>
                <c:pt idx="4220">
                  <c:v>2286</c:v>
                </c:pt>
                <c:pt idx="4221">
                  <c:v>2268.3000000000002</c:v>
                </c:pt>
                <c:pt idx="4222">
                  <c:v>2267.4</c:v>
                </c:pt>
                <c:pt idx="4223">
                  <c:v>2249.6999999999998</c:v>
                </c:pt>
                <c:pt idx="4224">
                  <c:v>2262</c:v>
                </c:pt>
                <c:pt idx="4225">
                  <c:v>2267</c:v>
                </c:pt>
                <c:pt idx="4226">
                  <c:v>2295.9</c:v>
                </c:pt>
                <c:pt idx="4227">
                  <c:v>2311.8000000000002</c:v>
                </c:pt>
                <c:pt idx="4228">
                  <c:v>2299.5</c:v>
                </c:pt>
                <c:pt idx="4229">
                  <c:v>2306.4</c:v>
                </c:pt>
                <c:pt idx="4230">
                  <c:v>2314.1</c:v>
                </c:pt>
                <c:pt idx="4231">
                  <c:v>2294.1999999999998</c:v>
                </c:pt>
                <c:pt idx="4232">
                  <c:v>2303.3000000000002</c:v>
                </c:pt>
                <c:pt idx="4233">
                  <c:v>2300.1</c:v>
                </c:pt>
                <c:pt idx="4234">
                  <c:v>2312.8000000000002</c:v>
                </c:pt>
                <c:pt idx="4235">
                  <c:v>2315.5</c:v>
                </c:pt>
                <c:pt idx="4236">
                  <c:v>2304.4</c:v>
                </c:pt>
                <c:pt idx="4237">
                  <c:v>2337.6999999999998</c:v>
                </c:pt>
                <c:pt idx="4238">
                  <c:v>2340.8000000000002</c:v>
                </c:pt>
                <c:pt idx="4239">
                  <c:v>2339.6999999999998</c:v>
                </c:pt>
                <c:pt idx="4240">
                  <c:v>2336.6999999999998</c:v>
                </c:pt>
                <c:pt idx="4241">
                  <c:v>2345.3000000000002</c:v>
                </c:pt>
                <c:pt idx="4242">
                  <c:v>2359.6999999999998</c:v>
                </c:pt>
                <c:pt idx="4243">
                  <c:v>2361.1</c:v>
                </c:pt>
                <c:pt idx="4244">
                  <c:v>2339</c:v>
                </c:pt>
                <c:pt idx="4245">
                  <c:v>2333.1999999999998</c:v>
                </c:pt>
                <c:pt idx="4246">
                  <c:v>2310.3000000000002</c:v>
                </c:pt>
                <c:pt idx="4247">
                  <c:v>2314.6</c:v>
                </c:pt>
                <c:pt idx="4248">
                  <c:v>2326.1</c:v>
                </c:pt>
                <c:pt idx="4249">
                  <c:v>2326.1</c:v>
                </c:pt>
                <c:pt idx="4250">
                  <c:v>2311.1</c:v>
                </c:pt>
                <c:pt idx="4251">
                  <c:v>2356.1</c:v>
                </c:pt>
                <c:pt idx="4252">
                  <c:v>2370.8000000000002</c:v>
                </c:pt>
                <c:pt idx="4253">
                  <c:v>2362.5</c:v>
                </c:pt>
                <c:pt idx="4254">
                  <c:v>2342.8000000000002</c:v>
                </c:pt>
                <c:pt idx="4255">
                  <c:v>2333.3000000000002</c:v>
                </c:pt>
                <c:pt idx="4256">
                  <c:v>2330.3000000000002</c:v>
                </c:pt>
                <c:pt idx="4257">
                  <c:v>2333.6</c:v>
                </c:pt>
                <c:pt idx="4258">
                  <c:v>2344.9</c:v>
                </c:pt>
                <c:pt idx="4259">
                  <c:v>2322.5</c:v>
                </c:pt>
                <c:pt idx="4260">
                  <c:v>2304.6999999999998</c:v>
                </c:pt>
                <c:pt idx="4261">
                  <c:v>2309.8000000000002</c:v>
                </c:pt>
                <c:pt idx="4262">
                  <c:v>2303.9</c:v>
                </c:pt>
                <c:pt idx="4263">
                  <c:v>2323.9</c:v>
                </c:pt>
                <c:pt idx="4264">
                  <c:v>2342.5</c:v>
                </c:pt>
                <c:pt idx="4265">
                  <c:v>2344.9</c:v>
                </c:pt>
                <c:pt idx="4266">
                  <c:v>2338.1999999999998</c:v>
                </c:pt>
                <c:pt idx="4267">
                  <c:v>2320.6999999999998</c:v>
                </c:pt>
                <c:pt idx="4268">
                  <c:v>2272.6999999999998</c:v>
                </c:pt>
                <c:pt idx="4269">
                  <c:v>2243.6999999999998</c:v>
                </c:pt>
                <c:pt idx="4270">
                  <c:v>2238.5</c:v>
                </c:pt>
                <c:pt idx="4271">
                  <c:v>2229.1</c:v>
                </c:pt>
                <c:pt idx="4272">
                  <c:v>2195.8000000000002</c:v>
                </c:pt>
                <c:pt idx="4273">
                  <c:v>2180.3000000000002</c:v>
                </c:pt>
                <c:pt idx="4274">
                  <c:v>2193.8000000000002</c:v>
                </c:pt>
                <c:pt idx="4275">
                  <c:v>2172.8000000000002</c:v>
                </c:pt>
                <c:pt idx="4276">
                  <c:v>2158.6999999999998</c:v>
                </c:pt>
                <c:pt idx="4277">
                  <c:v>2169.1</c:v>
                </c:pt>
                <c:pt idx="4278">
                  <c:v>2198.1999999999998</c:v>
                </c:pt>
                <c:pt idx="4279">
                  <c:v>2210.3000000000002</c:v>
                </c:pt>
                <c:pt idx="4280">
                  <c:v>2210.3000000000002</c:v>
                </c:pt>
                <c:pt idx="4281">
                  <c:v>2164.6999999999998</c:v>
                </c:pt>
                <c:pt idx="4282">
                  <c:v>2178.8000000000002</c:v>
                </c:pt>
                <c:pt idx="4283">
                  <c:v>2219.8000000000002</c:v>
                </c:pt>
                <c:pt idx="4284">
                  <c:v>2219.4</c:v>
                </c:pt>
                <c:pt idx="4285">
                  <c:v>2169.6</c:v>
                </c:pt>
                <c:pt idx="4286">
                  <c:v>2162.6999999999998</c:v>
                </c:pt>
                <c:pt idx="4287">
                  <c:v>2151.8000000000002</c:v>
                </c:pt>
                <c:pt idx="4288">
                  <c:v>2145.3000000000002</c:v>
                </c:pt>
                <c:pt idx="4289">
                  <c:v>2135</c:v>
                </c:pt>
                <c:pt idx="4290">
                  <c:v>2091.3000000000002</c:v>
                </c:pt>
                <c:pt idx="4291">
                  <c:v>2072.4</c:v>
                </c:pt>
                <c:pt idx="4292">
                  <c:v>2086</c:v>
                </c:pt>
                <c:pt idx="4293">
                  <c:v>2144.1</c:v>
                </c:pt>
                <c:pt idx="4294">
                  <c:v>2129.9</c:v>
                </c:pt>
                <c:pt idx="4295">
                  <c:v>2110.4</c:v>
                </c:pt>
                <c:pt idx="4296">
                  <c:v>2107</c:v>
                </c:pt>
                <c:pt idx="4297">
                  <c:v>2141.1999999999998</c:v>
                </c:pt>
                <c:pt idx="4298">
                  <c:v>2122.9</c:v>
                </c:pt>
                <c:pt idx="4299">
                  <c:v>2121.4</c:v>
                </c:pt>
                <c:pt idx="4300">
                  <c:v>2133.6</c:v>
                </c:pt>
                <c:pt idx="4301">
                  <c:v>2100.1999999999998</c:v>
                </c:pt>
                <c:pt idx="4302">
                  <c:v>2111.8000000000002</c:v>
                </c:pt>
                <c:pt idx="4303">
                  <c:v>2174.3000000000002</c:v>
                </c:pt>
                <c:pt idx="4304">
                  <c:v>2172</c:v>
                </c:pt>
                <c:pt idx="4305">
                  <c:v>2190.4</c:v>
                </c:pt>
                <c:pt idx="4306">
                  <c:v>2190.4</c:v>
                </c:pt>
                <c:pt idx="4307">
                  <c:v>2153.3000000000002</c:v>
                </c:pt>
                <c:pt idx="4308">
                  <c:v>2155</c:v>
                </c:pt>
                <c:pt idx="4309">
                  <c:v>2130</c:v>
                </c:pt>
                <c:pt idx="4310">
                  <c:v>2116.9</c:v>
                </c:pt>
                <c:pt idx="4311">
                  <c:v>2128.8000000000002</c:v>
                </c:pt>
                <c:pt idx="4312">
                  <c:v>2090.1999999999998</c:v>
                </c:pt>
                <c:pt idx="4313">
                  <c:v>2054.1</c:v>
                </c:pt>
                <c:pt idx="4314">
                  <c:v>2037.3</c:v>
                </c:pt>
                <c:pt idx="4315">
                  <c:v>2037.7</c:v>
                </c:pt>
                <c:pt idx="4316">
                  <c:v>2043.2</c:v>
                </c:pt>
                <c:pt idx="4317">
                  <c:v>2080.6999999999998</c:v>
                </c:pt>
                <c:pt idx="4318">
                  <c:v>2039.4</c:v>
                </c:pt>
                <c:pt idx="4319">
                  <c:v>2020.3</c:v>
                </c:pt>
                <c:pt idx="4320">
                  <c:v>2061.8000000000002</c:v>
                </c:pt>
                <c:pt idx="4321">
                  <c:v>2073.9</c:v>
                </c:pt>
                <c:pt idx="4322">
                  <c:v>2070.4</c:v>
                </c:pt>
                <c:pt idx="4323">
                  <c:v>2054.4</c:v>
                </c:pt>
                <c:pt idx="4324">
                  <c:v>2094.1</c:v>
                </c:pt>
                <c:pt idx="4325">
                  <c:v>2091.4</c:v>
                </c:pt>
                <c:pt idx="4326">
                  <c:v>2061.9</c:v>
                </c:pt>
                <c:pt idx="4327">
                  <c:v>2078.8000000000002</c:v>
                </c:pt>
                <c:pt idx="4328">
                  <c:v>2092.3000000000002</c:v>
                </c:pt>
                <c:pt idx="4329">
                  <c:v>2085</c:v>
                </c:pt>
                <c:pt idx="4330">
                  <c:v>2072.5</c:v>
                </c:pt>
                <c:pt idx="4331">
                  <c:v>2060.8000000000002</c:v>
                </c:pt>
                <c:pt idx="4332">
                  <c:v>2060.1999999999998</c:v>
                </c:pt>
                <c:pt idx="4333">
                  <c:v>2071.6999999999998</c:v>
                </c:pt>
                <c:pt idx="4334">
                  <c:v>2057.6999999999998</c:v>
                </c:pt>
                <c:pt idx="4335">
                  <c:v>2069</c:v>
                </c:pt>
                <c:pt idx="4336">
                  <c:v>2115</c:v>
                </c:pt>
                <c:pt idx="4337">
                  <c:v>2149.5</c:v>
                </c:pt>
                <c:pt idx="4338">
                  <c:v>2157.6</c:v>
                </c:pt>
                <c:pt idx="4339">
                  <c:v>2163.9</c:v>
                </c:pt>
                <c:pt idx="4340">
                  <c:v>2147.6999999999998</c:v>
                </c:pt>
                <c:pt idx="4341">
                  <c:v>2150</c:v>
                </c:pt>
                <c:pt idx="4342">
                  <c:v>2134.6</c:v>
                </c:pt>
                <c:pt idx="4343">
                  <c:v>2137.1</c:v>
                </c:pt>
                <c:pt idx="4344">
                  <c:v>2140.1999999999998</c:v>
                </c:pt>
                <c:pt idx="4345">
                  <c:v>2160.6999999999998</c:v>
                </c:pt>
                <c:pt idx="4346">
                  <c:v>2172.3000000000002</c:v>
                </c:pt>
                <c:pt idx="4347">
                  <c:v>2185.6999999999998</c:v>
                </c:pt>
                <c:pt idx="4348">
                  <c:v>2183.6999999999998</c:v>
                </c:pt>
                <c:pt idx="4349">
                  <c:v>2193.1</c:v>
                </c:pt>
                <c:pt idx="4350">
                  <c:v>2193.1</c:v>
                </c:pt>
                <c:pt idx="4351">
                  <c:v>2205.6999999999998</c:v>
                </c:pt>
                <c:pt idx="4352">
                  <c:v>2167.8000000000002</c:v>
                </c:pt>
                <c:pt idx="4353">
                  <c:v>2155.1999999999998</c:v>
                </c:pt>
                <c:pt idx="4354">
                  <c:v>2165.6999999999998</c:v>
                </c:pt>
                <c:pt idx="4355">
                  <c:v>2173.1999999999998</c:v>
                </c:pt>
                <c:pt idx="4356">
                  <c:v>2215.8000000000002</c:v>
                </c:pt>
                <c:pt idx="4357">
                  <c:v>2227.6</c:v>
                </c:pt>
                <c:pt idx="4358">
                  <c:v>2228.6999999999998</c:v>
                </c:pt>
                <c:pt idx="4359">
                  <c:v>2235.5</c:v>
                </c:pt>
                <c:pt idx="4360">
                  <c:v>2235.6999999999998</c:v>
                </c:pt>
                <c:pt idx="4361">
                  <c:v>2222.3000000000002</c:v>
                </c:pt>
                <c:pt idx="4362">
                  <c:v>2252.8000000000002</c:v>
                </c:pt>
                <c:pt idx="4363">
                  <c:v>2237.6999999999998</c:v>
                </c:pt>
                <c:pt idx="4364">
                  <c:v>2218.9</c:v>
                </c:pt>
                <c:pt idx="4365">
                  <c:v>2249</c:v>
                </c:pt>
                <c:pt idx="4366">
                  <c:v>2261.3000000000002</c:v>
                </c:pt>
                <c:pt idx="4367">
                  <c:v>2263.3000000000002</c:v>
                </c:pt>
                <c:pt idx="4368">
                  <c:v>2270</c:v>
                </c:pt>
                <c:pt idx="4369">
                  <c:v>2258.4</c:v>
                </c:pt>
                <c:pt idx="4370">
                  <c:v>2237.6</c:v>
                </c:pt>
                <c:pt idx="4371">
                  <c:v>2243.6</c:v>
                </c:pt>
                <c:pt idx="4372">
                  <c:v>2290.9</c:v>
                </c:pt>
                <c:pt idx="4373">
                  <c:v>2306.3000000000002</c:v>
                </c:pt>
                <c:pt idx="4374">
                  <c:v>2299.9</c:v>
                </c:pt>
                <c:pt idx="4375">
                  <c:v>2311.6999999999998</c:v>
                </c:pt>
                <c:pt idx="4376">
                  <c:v>2315.4</c:v>
                </c:pt>
                <c:pt idx="4377">
                  <c:v>2308.1999999999998</c:v>
                </c:pt>
                <c:pt idx="4378">
                  <c:v>2346.1</c:v>
                </c:pt>
                <c:pt idx="4379">
                  <c:v>2357.1999999999998</c:v>
                </c:pt>
                <c:pt idx="4380">
                  <c:v>2363.8000000000002</c:v>
                </c:pt>
                <c:pt idx="4381">
                  <c:v>2344.9</c:v>
                </c:pt>
                <c:pt idx="4382">
                  <c:v>2337.1</c:v>
                </c:pt>
                <c:pt idx="4383">
                  <c:v>2340.9</c:v>
                </c:pt>
                <c:pt idx="4384">
                  <c:v>2342.3000000000002</c:v>
                </c:pt>
                <c:pt idx="4385">
                  <c:v>2355.5</c:v>
                </c:pt>
                <c:pt idx="4386">
                  <c:v>2344.8000000000002</c:v>
                </c:pt>
                <c:pt idx="4387">
                  <c:v>2356.5</c:v>
                </c:pt>
                <c:pt idx="4388">
                  <c:v>2379.1</c:v>
                </c:pt>
                <c:pt idx="4389">
                  <c:v>2350.6</c:v>
                </c:pt>
                <c:pt idx="4390">
                  <c:v>2363.6999999999998</c:v>
                </c:pt>
                <c:pt idx="4391">
                  <c:v>2366.6999999999998</c:v>
                </c:pt>
                <c:pt idx="4392">
                  <c:v>2334.3000000000002</c:v>
                </c:pt>
                <c:pt idx="4393">
                  <c:v>2334</c:v>
                </c:pt>
                <c:pt idx="4394">
                  <c:v>2330.6999999999998</c:v>
                </c:pt>
                <c:pt idx="4395">
                  <c:v>2365.9</c:v>
                </c:pt>
                <c:pt idx="4396">
                  <c:v>2375.8000000000002</c:v>
                </c:pt>
                <c:pt idx="4397">
                  <c:v>2384.9</c:v>
                </c:pt>
                <c:pt idx="4398">
                  <c:v>2376</c:v>
                </c:pt>
                <c:pt idx="4399">
                  <c:v>2389.6999999999998</c:v>
                </c:pt>
                <c:pt idx="4400">
                  <c:v>2406.3000000000002</c:v>
                </c:pt>
                <c:pt idx="4401">
                  <c:v>2430.6</c:v>
                </c:pt>
                <c:pt idx="4402">
                  <c:v>2442.6999999999998</c:v>
                </c:pt>
                <c:pt idx="4403">
                  <c:v>2449</c:v>
                </c:pt>
                <c:pt idx="4404">
                  <c:v>2445.8000000000002</c:v>
                </c:pt>
                <c:pt idx="4405">
                  <c:v>2452.6999999999998</c:v>
                </c:pt>
                <c:pt idx="4406">
                  <c:v>2454.8000000000002</c:v>
                </c:pt>
                <c:pt idx="4407">
                  <c:v>2465.9</c:v>
                </c:pt>
                <c:pt idx="4408">
                  <c:v>2465.9</c:v>
                </c:pt>
                <c:pt idx="4409">
                  <c:v>2460.1999999999998</c:v>
                </c:pt>
                <c:pt idx="4410">
                  <c:v>2405.9</c:v>
                </c:pt>
                <c:pt idx="4411">
                  <c:v>2412.6</c:v>
                </c:pt>
                <c:pt idx="4412">
                  <c:v>2432.1999999999998</c:v>
                </c:pt>
                <c:pt idx="4413">
                  <c:v>2431.6999999999998</c:v>
                </c:pt>
                <c:pt idx="4414">
                  <c:v>2413.1999999999998</c:v>
                </c:pt>
                <c:pt idx="4415">
                  <c:v>2448.3000000000002</c:v>
                </c:pt>
                <c:pt idx="4416">
                  <c:v>2452.3000000000002</c:v>
                </c:pt>
                <c:pt idx="4417">
                  <c:v>2445.8000000000002</c:v>
                </c:pt>
                <c:pt idx="4418">
                  <c:v>2427.6</c:v>
                </c:pt>
                <c:pt idx="4419">
                  <c:v>2437.3000000000002</c:v>
                </c:pt>
                <c:pt idx="4420">
                  <c:v>2442.8000000000002</c:v>
                </c:pt>
                <c:pt idx="4421">
                  <c:v>2431.6</c:v>
                </c:pt>
                <c:pt idx="4422">
                  <c:v>2432.4</c:v>
                </c:pt>
                <c:pt idx="4423">
                  <c:v>2453.8000000000002</c:v>
                </c:pt>
                <c:pt idx="4424">
                  <c:v>2457.1999999999998</c:v>
                </c:pt>
                <c:pt idx="4425">
                  <c:v>2435.5</c:v>
                </c:pt>
                <c:pt idx="4426">
                  <c:v>2429.5</c:v>
                </c:pt>
                <c:pt idx="4427">
                  <c:v>2427.6</c:v>
                </c:pt>
                <c:pt idx="4428">
                  <c:v>2415.8000000000002</c:v>
                </c:pt>
                <c:pt idx="4429">
                  <c:v>2401.1</c:v>
                </c:pt>
                <c:pt idx="4430">
                  <c:v>2401.1</c:v>
                </c:pt>
                <c:pt idx="4431">
                  <c:v>2413.5</c:v>
                </c:pt>
                <c:pt idx="4432">
                  <c:v>2431.1999999999998</c:v>
                </c:pt>
                <c:pt idx="4433">
                  <c:v>2425.5</c:v>
                </c:pt>
                <c:pt idx="4434">
                  <c:v>2415.1999999999998</c:v>
                </c:pt>
                <c:pt idx="4435">
                  <c:v>2415.1999999999998</c:v>
                </c:pt>
                <c:pt idx="4436">
                  <c:v>2415.1999999999998</c:v>
                </c:pt>
                <c:pt idx="4437">
                  <c:v>2423.1</c:v>
                </c:pt>
                <c:pt idx="4438">
                  <c:v>2453.4</c:v>
                </c:pt>
                <c:pt idx="4439">
                  <c:v>2434.1999999999998</c:v>
                </c:pt>
                <c:pt idx="4440">
                  <c:v>2438.1999999999998</c:v>
                </c:pt>
                <c:pt idx="4441">
                  <c:v>2443.8000000000002</c:v>
                </c:pt>
                <c:pt idx="4442">
                  <c:v>2459.3000000000002</c:v>
                </c:pt>
                <c:pt idx="4443">
                  <c:v>2484.8000000000002</c:v>
                </c:pt>
                <c:pt idx="4444">
                  <c:v>2502.8000000000002</c:v>
                </c:pt>
                <c:pt idx="4445">
                  <c:v>2502.8000000000002</c:v>
                </c:pt>
                <c:pt idx="4446">
                  <c:v>2497.6999999999998</c:v>
                </c:pt>
                <c:pt idx="4447">
                  <c:v>2479.4</c:v>
                </c:pt>
                <c:pt idx="4448">
                  <c:v>2443.1999999999998</c:v>
                </c:pt>
                <c:pt idx="4449">
                  <c:v>2451.3000000000002</c:v>
                </c:pt>
                <c:pt idx="4450">
                  <c:v>2431</c:v>
                </c:pt>
                <c:pt idx="4451">
                  <c:v>2431.4</c:v>
                </c:pt>
                <c:pt idx="4452">
                  <c:v>2466.1999999999998</c:v>
                </c:pt>
                <c:pt idx="4453">
                  <c:v>2434.1999999999998</c:v>
                </c:pt>
                <c:pt idx="4454">
                  <c:v>2435.4</c:v>
                </c:pt>
                <c:pt idx="4455">
                  <c:v>2441</c:v>
                </c:pt>
                <c:pt idx="4456">
                  <c:v>2448.6</c:v>
                </c:pt>
                <c:pt idx="4457">
                  <c:v>2463.9</c:v>
                </c:pt>
                <c:pt idx="4458">
                  <c:v>2468.3000000000002</c:v>
                </c:pt>
                <c:pt idx="4459">
                  <c:v>2475.8000000000002</c:v>
                </c:pt>
                <c:pt idx="4460">
                  <c:v>2470.6</c:v>
                </c:pt>
                <c:pt idx="4461">
                  <c:v>2471.4</c:v>
                </c:pt>
                <c:pt idx="4462">
                  <c:v>2490.5</c:v>
                </c:pt>
                <c:pt idx="4463">
                  <c:v>2488.6</c:v>
                </c:pt>
                <c:pt idx="4464">
                  <c:v>2459.8000000000002</c:v>
                </c:pt>
                <c:pt idx="4465">
                  <c:v>2450.3000000000002</c:v>
                </c:pt>
                <c:pt idx="4466">
                  <c:v>2459.8000000000002</c:v>
                </c:pt>
                <c:pt idx="4467">
                  <c:v>2488.3000000000002</c:v>
                </c:pt>
                <c:pt idx="4468">
                  <c:v>2497.1</c:v>
                </c:pt>
                <c:pt idx="4469">
                  <c:v>2496.3000000000002</c:v>
                </c:pt>
                <c:pt idx="4470">
                  <c:v>2496.3000000000002</c:v>
                </c:pt>
                <c:pt idx="4471">
                  <c:v>2513</c:v>
                </c:pt>
                <c:pt idx="4472">
                  <c:v>2518.4</c:v>
                </c:pt>
                <c:pt idx="4473">
                  <c:v>2524.9</c:v>
                </c:pt>
                <c:pt idx="4474">
                  <c:v>2515.1</c:v>
                </c:pt>
                <c:pt idx="4475">
                  <c:v>2504.5</c:v>
                </c:pt>
                <c:pt idx="4476">
                  <c:v>2407.8000000000002</c:v>
                </c:pt>
                <c:pt idx="4477">
                  <c:v>2416.1</c:v>
                </c:pt>
                <c:pt idx="4478">
                  <c:v>2404.1999999999998</c:v>
                </c:pt>
                <c:pt idx="4479">
                  <c:v>2368</c:v>
                </c:pt>
                <c:pt idx="4480">
                  <c:v>2340.6</c:v>
                </c:pt>
                <c:pt idx="4481">
                  <c:v>2385.1</c:v>
                </c:pt>
                <c:pt idx="4482">
                  <c:v>2374.6</c:v>
                </c:pt>
                <c:pt idx="4483">
                  <c:v>2387.6999999999998</c:v>
                </c:pt>
                <c:pt idx="4484">
                  <c:v>2387.5</c:v>
                </c:pt>
                <c:pt idx="4485">
                  <c:v>2402.1999999999998</c:v>
                </c:pt>
                <c:pt idx="4486">
                  <c:v>2350.5</c:v>
                </c:pt>
                <c:pt idx="4487">
                  <c:v>2371.6999999999998</c:v>
                </c:pt>
                <c:pt idx="4488">
                  <c:v>2378.6999999999998</c:v>
                </c:pt>
                <c:pt idx="4489">
                  <c:v>2372.6</c:v>
                </c:pt>
                <c:pt idx="4490">
                  <c:v>2394.4</c:v>
                </c:pt>
                <c:pt idx="4491">
                  <c:v>2408.1999999999998</c:v>
                </c:pt>
                <c:pt idx="4492">
                  <c:v>2455.9</c:v>
                </c:pt>
                <c:pt idx="4493">
                  <c:v>2451.6999999999998</c:v>
                </c:pt>
                <c:pt idx="4494">
                  <c:v>2448.9</c:v>
                </c:pt>
                <c:pt idx="4495">
                  <c:v>2455.6</c:v>
                </c:pt>
                <c:pt idx="4496">
                  <c:v>2437.4</c:v>
                </c:pt>
                <c:pt idx="4497">
                  <c:v>2417.1</c:v>
                </c:pt>
                <c:pt idx="4498">
                  <c:v>2417.8000000000002</c:v>
                </c:pt>
                <c:pt idx="4499">
                  <c:v>2421.6</c:v>
                </c:pt>
                <c:pt idx="4500">
                  <c:v>2422.1999999999998</c:v>
                </c:pt>
                <c:pt idx="4501">
                  <c:v>2450.3000000000002</c:v>
                </c:pt>
                <c:pt idx="4502">
                  <c:v>2458.6</c:v>
                </c:pt>
                <c:pt idx="4503">
                  <c:v>2471.3000000000002</c:v>
                </c:pt>
                <c:pt idx="4504">
                  <c:v>2471.3000000000002</c:v>
                </c:pt>
                <c:pt idx="4505">
                  <c:v>2469.1</c:v>
                </c:pt>
                <c:pt idx="4506">
                  <c:v>2477.6</c:v>
                </c:pt>
                <c:pt idx="4507">
                  <c:v>2459.3000000000002</c:v>
                </c:pt>
                <c:pt idx="4508">
                  <c:v>2480.3000000000002</c:v>
                </c:pt>
                <c:pt idx="4509">
                  <c:v>2491.9</c:v>
                </c:pt>
                <c:pt idx="4510">
                  <c:v>2518.3000000000002</c:v>
                </c:pt>
                <c:pt idx="4511">
                  <c:v>2516.9</c:v>
                </c:pt>
                <c:pt idx="4512">
                  <c:v>2510.5</c:v>
                </c:pt>
                <c:pt idx="4513">
                  <c:v>2505.3000000000002</c:v>
                </c:pt>
                <c:pt idx="4514">
                  <c:v>2526.3000000000002</c:v>
                </c:pt>
                <c:pt idx="4515">
                  <c:v>2523.6</c:v>
                </c:pt>
                <c:pt idx="4516">
                  <c:v>2524.5</c:v>
                </c:pt>
                <c:pt idx="4517">
                  <c:v>2547.8000000000002</c:v>
                </c:pt>
                <c:pt idx="4518">
                  <c:v>2554.4</c:v>
                </c:pt>
                <c:pt idx="4519">
                  <c:v>2557.1999999999998</c:v>
                </c:pt>
                <c:pt idx="4520">
                  <c:v>2525</c:v>
                </c:pt>
                <c:pt idx="4521">
                  <c:v>2531.5</c:v>
                </c:pt>
                <c:pt idx="4522">
                  <c:v>2557.8000000000002</c:v>
                </c:pt>
                <c:pt idx="4523">
                  <c:v>2565.4</c:v>
                </c:pt>
                <c:pt idx="4524">
                  <c:v>2572.1</c:v>
                </c:pt>
                <c:pt idx="4525">
                  <c:v>2570.9</c:v>
                </c:pt>
                <c:pt idx="4526">
                  <c:v>2571.6999999999998</c:v>
                </c:pt>
                <c:pt idx="4527">
                  <c:v>2576.3000000000002</c:v>
                </c:pt>
                <c:pt idx="4528">
                  <c:v>2533.6999999999998</c:v>
                </c:pt>
                <c:pt idx="4529">
                  <c:v>2562.1999999999998</c:v>
                </c:pt>
                <c:pt idx="4530">
                  <c:v>2546.4</c:v>
                </c:pt>
                <c:pt idx="4531">
                  <c:v>2525.1999999999998</c:v>
                </c:pt>
                <c:pt idx="4532">
                  <c:v>2547.4</c:v>
                </c:pt>
                <c:pt idx="4533">
                  <c:v>2539.3000000000002</c:v>
                </c:pt>
                <c:pt idx="4534">
                  <c:v>2558.4</c:v>
                </c:pt>
                <c:pt idx="4535">
                  <c:v>2578.6999999999998</c:v>
                </c:pt>
                <c:pt idx="4536">
                  <c:v>2588</c:v>
                </c:pt>
                <c:pt idx="4537">
                  <c:v>2577</c:v>
                </c:pt>
                <c:pt idx="4538">
                  <c:v>2537.9</c:v>
                </c:pt>
                <c:pt idx="4539">
                  <c:v>2557.1</c:v>
                </c:pt>
                <c:pt idx="4540">
                  <c:v>2557.1</c:v>
                </c:pt>
                <c:pt idx="4541">
                  <c:v>2572</c:v>
                </c:pt>
                <c:pt idx="4542">
                  <c:v>2592.5</c:v>
                </c:pt>
                <c:pt idx="4543">
                  <c:v>2604.5</c:v>
                </c:pt>
                <c:pt idx="4544">
                  <c:v>2613.9</c:v>
                </c:pt>
                <c:pt idx="4545">
                  <c:v>2618.1999999999998</c:v>
                </c:pt>
                <c:pt idx="4546">
                  <c:v>2611.1999999999998</c:v>
                </c:pt>
                <c:pt idx="4547">
                  <c:v>2587.1</c:v>
                </c:pt>
                <c:pt idx="4548">
                  <c:v>2541.3000000000002</c:v>
                </c:pt>
                <c:pt idx="4549">
                  <c:v>2573.5</c:v>
                </c:pt>
                <c:pt idx="4550">
                  <c:v>2572.1</c:v>
                </c:pt>
                <c:pt idx="4551">
                  <c:v>2549.6999999999998</c:v>
                </c:pt>
                <c:pt idx="4552">
                  <c:v>2582.3000000000002</c:v>
                </c:pt>
                <c:pt idx="4553">
                  <c:v>2599.4</c:v>
                </c:pt>
                <c:pt idx="4554">
                  <c:v>2626.7</c:v>
                </c:pt>
                <c:pt idx="4555">
                  <c:v>2626.6</c:v>
                </c:pt>
                <c:pt idx="4556">
                  <c:v>2626.7</c:v>
                </c:pt>
                <c:pt idx="4557">
                  <c:v>2599.9</c:v>
                </c:pt>
                <c:pt idx="4558">
                  <c:v>2616.9</c:v>
                </c:pt>
                <c:pt idx="4559">
                  <c:v>2588.9</c:v>
                </c:pt>
                <c:pt idx="4560">
                  <c:v>2577</c:v>
                </c:pt>
                <c:pt idx="4561">
                  <c:v>2574.1</c:v>
                </c:pt>
                <c:pt idx="4562">
                  <c:v>2605.3000000000002</c:v>
                </c:pt>
                <c:pt idx="4563">
                  <c:v>2608.3000000000002</c:v>
                </c:pt>
                <c:pt idx="4564">
                  <c:v>2603.1999999999998</c:v>
                </c:pt>
                <c:pt idx="4565">
                  <c:v>2632.3</c:v>
                </c:pt>
                <c:pt idx="4566">
                  <c:v>2644.9</c:v>
                </c:pt>
                <c:pt idx="4567">
                  <c:v>2644.9</c:v>
                </c:pt>
                <c:pt idx="4568">
                  <c:v>2656.6</c:v>
                </c:pt>
                <c:pt idx="4569">
                  <c:v>2666.5</c:v>
                </c:pt>
                <c:pt idx="4570">
                  <c:v>2670</c:v>
                </c:pt>
                <c:pt idx="4571">
                  <c:v>2639.1</c:v>
                </c:pt>
                <c:pt idx="4572">
                  <c:v>2651.7</c:v>
                </c:pt>
                <c:pt idx="4573">
                  <c:v>2701.7</c:v>
                </c:pt>
                <c:pt idx="4574">
                  <c:v>2707</c:v>
                </c:pt>
                <c:pt idx="4575">
                  <c:v>2697.3</c:v>
                </c:pt>
                <c:pt idx="4576">
                  <c:v>2712.2</c:v>
                </c:pt>
                <c:pt idx="4577">
                  <c:v>2699.4</c:v>
                </c:pt>
                <c:pt idx="4578">
                  <c:v>2720</c:v>
                </c:pt>
                <c:pt idx="4579">
                  <c:v>2687.6</c:v>
                </c:pt>
                <c:pt idx="4580">
                  <c:v>2690.5</c:v>
                </c:pt>
                <c:pt idx="4581">
                  <c:v>2639.8</c:v>
                </c:pt>
                <c:pt idx="4582">
                  <c:v>2648.1</c:v>
                </c:pt>
                <c:pt idx="4583">
                  <c:v>2599.3000000000002</c:v>
                </c:pt>
                <c:pt idx="4584">
                  <c:v>2562.1999999999998</c:v>
                </c:pt>
                <c:pt idx="4585">
                  <c:v>2583.1999999999998</c:v>
                </c:pt>
                <c:pt idx="4586">
                  <c:v>2545.5</c:v>
                </c:pt>
                <c:pt idx="4587">
                  <c:v>2553.1</c:v>
                </c:pt>
                <c:pt idx="4588">
                  <c:v>2575.9</c:v>
                </c:pt>
                <c:pt idx="4589">
                  <c:v>2511.1999999999998</c:v>
                </c:pt>
                <c:pt idx="4590">
                  <c:v>2547.3000000000002</c:v>
                </c:pt>
                <c:pt idx="4591">
                  <c:v>2561.6</c:v>
                </c:pt>
                <c:pt idx="4592">
                  <c:v>2612.9</c:v>
                </c:pt>
                <c:pt idx="4593">
                  <c:v>2556.4</c:v>
                </c:pt>
                <c:pt idx="4594">
                  <c:v>2544.8000000000002</c:v>
                </c:pt>
                <c:pt idx="4595">
                  <c:v>2542.1999999999998</c:v>
                </c:pt>
                <c:pt idx="4596">
                  <c:v>2499.1</c:v>
                </c:pt>
                <c:pt idx="4597">
                  <c:v>2458.8000000000002</c:v>
                </c:pt>
                <c:pt idx="4598">
                  <c:v>2451</c:v>
                </c:pt>
                <c:pt idx="4599">
                  <c:v>2505</c:v>
                </c:pt>
                <c:pt idx="4600">
                  <c:v>2508.5</c:v>
                </c:pt>
                <c:pt idx="4601">
                  <c:v>2521.3000000000002</c:v>
                </c:pt>
                <c:pt idx="4602">
                  <c:v>2552.8000000000002</c:v>
                </c:pt>
                <c:pt idx="4603">
                  <c:v>2541.6999999999998</c:v>
                </c:pt>
                <c:pt idx="4604">
                  <c:v>2576.6</c:v>
                </c:pt>
                <c:pt idx="4605">
                  <c:v>2561.1999999999998</c:v>
                </c:pt>
                <c:pt idx="4606">
                  <c:v>2500.6</c:v>
                </c:pt>
                <c:pt idx="4607">
                  <c:v>2563.1</c:v>
                </c:pt>
                <c:pt idx="4608">
                  <c:v>2565.3000000000002</c:v>
                </c:pt>
                <c:pt idx="4609">
                  <c:v>2596.3000000000002</c:v>
                </c:pt>
                <c:pt idx="4610">
                  <c:v>2596.3000000000002</c:v>
                </c:pt>
                <c:pt idx="4611">
                  <c:v>2630.2</c:v>
                </c:pt>
                <c:pt idx="4612">
                  <c:v>2605.9</c:v>
                </c:pt>
                <c:pt idx="4613">
                  <c:v>2614.3000000000002</c:v>
                </c:pt>
                <c:pt idx="4614">
                  <c:v>2565.6999999999998</c:v>
                </c:pt>
                <c:pt idx="4615">
                  <c:v>2559.1</c:v>
                </c:pt>
                <c:pt idx="4616">
                  <c:v>2597.4</c:v>
                </c:pt>
                <c:pt idx="4617">
                  <c:v>2592</c:v>
                </c:pt>
                <c:pt idx="4618">
                  <c:v>2601</c:v>
                </c:pt>
                <c:pt idx="4619">
                  <c:v>2602.1</c:v>
                </c:pt>
                <c:pt idx="4620">
                  <c:v>2581.6</c:v>
                </c:pt>
                <c:pt idx="4621">
                  <c:v>2651.6</c:v>
                </c:pt>
                <c:pt idx="4622">
                  <c:v>2666.4</c:v>
                </c:pt>
                <c:pt idx="4623">
                  <c:v>2654.2</c:v>
                </c:pt>
                <c:pt idx="4624">
                  <c:v>2671.2</c:v>
                </c:pt>
                <c:pt idx="4625">
                  <c:v>2667.9</c:v>
                </c:pt>
                <c:pt idx="4626">
                  <c:v>2683.4</c:v>
                </c:pt>
                <c:pt idx="4627">
                  <c:v>2699</c:v>
                </c:pt>
                <c:pt idx="4628">
                  <c:v>2709.5</c:v>
                </c:pt>
                <c:pt idx="4629">
                  <c:v>2701.5</c:v>
                </c:pt>
                <c:pt idx="4630">
                  <c:v>2740.9</c:v>
                </c:pt>
                <c:pt idx="4631">
                  <c:v>2747.1</c:v>
                </c:pt>
                <c:pt idx="4632">
                  <c:v>2729.4</c:v>
                </c:pt>
                <c:pt idx="4633">
                  <c:v>2733.5</c:v>
                </c:pt>
                <c:pt idx="4634">
                  <c:v>2780.3</c:v>
                </c:pt>
                <c:pt idx="4635">
                  <c:v>2787.3</c:v>
                </c:pt>
                <c:pt idx="4636">
                  <c:v>2803.9</c:v>
                </c:pt>
                <c:pt idx="4637">
                  <c:v>2811.6</c:v>
                </c:pt>
                <c:pt idx="4638">
                  <c:v>2772.2</c:v>
                </c:pt>
                <c:pt idx="4639">
                  <c:v>2805.6</c:v>
                </c:pt>
                <c:pt idx="4640">
                  <c:v>2780</c:v>
                </c:pt>
                <c:pt idx="4641">
                  <c:v>2763.9</c:v>
                </c:pt>
                <c:pt idx="4642">
                  <c:v>2792.6</c:v>
                </c:pt>
                <c:pt idx="4643">
                  <c:v>2799.3</c:v>
                </c:pt>
                <c:pt idx="4644">
                  <c:v>2725.1</c:v>
                </c:pt>
                <c:pt idx="4645">
                  <c:v>2753.9</c:v>
                </c:pt>
                <c:pt idx="4646">
                  <c:v>2799.2</c:v>
                </c:pt>
                <c:pt idx="4647">
                  <c:v>2774.7</c:v>
                </c:pt>
                <c:pt idx="4648">
                  <c:v>2750.8</c:v>
                </c:pt>
                <c:pt idx="4649">
                  <c:v>2804.1</c:v>
                </c:pt>
                <c:pt idx="4650">
                  <c:v>2817.4</c:v>
                </c:pt>
                <c:pt idx="4651">
                  <c:v>2816.7</c:v>
                </c:pt>
                <c:pt idx="4652">
                  <c:v>2859.1</c:v>
                </c:pt>
                <c:pt idx="4653">
                  <c:v>2794.8</c:v>
                </c:pt>
                <c:pt idx="4654">
                  <c:v>2810.3</c:v>
                </c:pt>
                <c:pt idx="4655">
                  <c:v>2795.1</c:v>
                </c:pt>
                <c:pt idx="4656">
                  <c:v>2825.1</c:v>
                </c:pt>
                <c:pt idx="4657">
                  <c:v>2748.7</c:v>
                </c:pt>
                <c:pt idx="4658">
                  <c:v>2696</c:v>
                </c:pt>
                <c:pt idx="4659">
                  <c:v>2627.9</c:v>
                </c:pt>
                <c:pt idx="4660">
                  <c:v>2584.1</c:v>
                </c:pt>
                <c:pt idx="4661">
                  <c:v>2673.6</c:v>
                </c:pt>
                <c:pt idx="4662">
                  <c:v>2644.3</c:v>
                </c:pt>
                <c:pt idx="4663">
                  <c:v>2618.5</c:v>
                </c:pt>
                <c:pt idx="4664">
                  <c:v>2637.2</c:v>
                </c:pt>
                <c:pt idx="4665">
                  <c:v>2593.3000000000002</c:v>
                </c:pt>
                <c:pt idx="4666">
                  <c:v>2596.8000000000002</c:v>
                </c:pt>
                <c:pt idx="4667">
                  <c:v>2562.1</c:v>
                </c:pt>
                <c:pt idx="4668">
                  <c:v>2562.1</c:v>
                </c:pt>
                <c:pt idx="4669">
                  <c:v>2596.6</c:v>
                </c:pt>
                <c:pt idx="4670">
                  <c:v>2540.9</c:v>
                </c:pt>
                <c:pt idx="4671">
                  <c:v>2580.8000000000002</c:v>
                </c:pt>
                <c:pt idx="4672">
                  <c:v>2662.9</c:v>
                </c:pt>
                <c:pt idx="4673">
                  <c:v>2668.1</c:v>
                </c:pt>
                <c:pt idx="4674">
                  <c:v>2660.9</c:v>
                </c:pt>
                <c:pt idx="4675">
                  <c:v>2637.1</c:v>
                </c:pt>
                <c:pt idx="4676">
                  <c:v>2619.8000000000002</c:v>
                </c:pt>
                <c:pt idx="4677">
                  <c:v>2666.3</c:v>
                </c:pt>
                <c:pt idx="4678">
                  <c:v>2709</c:v>
                </c:pt>
                <c:pt idx="4679">
                  <c:v>2706.1</c:v>
                </c:pt>
                <c:pt idx="4680">
                  <c:v>2718.9</c:v>
                </c:pt>
                <c:pt idx="4681">
                  <c:v>2652.3</c:v>
                </c:pt>
                <c:pt idx="4682">
                  <c:v>2671.1</c:v>
                </c:pt>
                <c:pt idx="4683">
                  <c:v>2668.4</c:v>
                </c:pt>
                <c:pt idx="4684">
                  <c:v>2635.7</c:v>
                </c:pt>
                <c:pt idx="4685">
                  <c:v>2574.4</c:v>
                </c:pt>
                <c:pt idx="4686">
                  <c:v>2596</c:v>
                </c:pt>
                <c:pt idx="4687">
                  <c:v>2601</c:v>
                </c:pt>
                <c:pt idx="4688">
                  <c:v>2640.8</c:v>
                </c:pt>
                <c:pt idx="4689">
                  <c:v>2691.9</c:v>
                </c:pt>
                <c:pt idx="4690">
                  <c:v>2713.5</c:v>
                </c:pt>
                <c:pt idx="4691">
                  <c:v>2713.5</c:v>
                </c:pt>
                <c:pt idx="4692">
                  <c:v>2724.4</c:v>
                </c:pt>
                <c:pt idx="4693">
                  <c:v>2676.7</c:v>
                </c:pt>
                <c:pt idx="4694">
                  <c:v>2674.4</c:v>
                </c:pt>
                <c:pt idx="4695">
                  <c:v>2652.2</c:v>
                </c:pt>
                <c:pt idx="4696">
                  <c:v>2652.2</c:v>
                </c:pt>
                <c:pt idx="4697">
                  <c:v>2609.6</c:v>
                </c:pt>
                <c:pt idx="4698">
                  <c:v>2602.6</c:v>
                </c:pt>
                <c:pt idx="4699">
                  <c:v>2504.6</c:v>
                </c:pt>
                <c:pt idx="4700">
                  <c:v>2499.4</c:v>
                </c:pt>
                <c:pt idx="4701">
                  <c:v>2440.5</c:v>
                </c:pt>
                <c:pt idx="4702">
                  <c:v>2474.5</c:v>
                </c:pt>
                <c:pt idx="4703">
                  <c:v>2488.5</c:v>
                </c:pt>
                <c:pt idx="4704">
                  <c:v>2439.9</c:v>
                </c:pt>
                <c:pt idx="4705">
                  <c:v>2478.3000000000002</c:v>
                </c:pt>
                <c:pt idx="4706">
                  <c:v>2417.5</c:v>
                </c:pt>
                <c:pt idx="4707">
                  <c:v>2394.5</c:v>
                </c:pt>
                <c:pt idx="4708">
                  <c:v>2346.9</c:v>
                </c:pt>
                <c:pt idx="4709">
                  <c:v>2340</c:v>
                </c:pt>
                <c:pt idx="4710">
                  <c:v>2340</c:v>
                </c:pt>
                <c:pt idx="4711">
                  <c:v>2292.1999999999998</c:v>
                </c:pt>
                <c:pt idx="4712">
                  <c:v>2316.4</c:v>
                </c:pt>
                <c:pt idx="4713">
                  <c:v>2360.9</c:v>
                </c:pt>
                <c:pt idx="4714">
                  <c:v>2326.1999999999998</c:v>
                </c:pt>
                <c:pt idx="4715">
                  <c:v>2349.9</c:v>
                </c:pt>
                <c:pt idx="4716">
                  <c:v>2358</c:v>
                </c:pt>
                <c:pt idx="4717">
                  <c:v>2349</c:v>
                </c:pt>
                <c:pt idx="4718">
                  <c:v>2389.8000000000002</c:v>
                </c:pt>
                <c:pt idx="4719">
                  <c:v>2413.3000000000002</c:v>
                </c:pt>
                <c:pt idx="4720">
                  <c:v>2382.8000000000002</c:v>
                </c:pt>
                <c:pt idx="4721">
                  <c:v>2309.5</c:v>
                </c:pt>
                <c:pt idx="4722">
                  <c:v>2278.6999999999998</c:v>
                </c:pt>
                <c:pt idx="4723">
                  <c:v>2293</c:v>
                </c:pt>
                <c:pt idx="4724">
                  <c:v>2304.8000000000002</c:v>
                </c:pt>
                <c:pt idx="4725">
                  <c:v>2320</c:v>
                </c:pt>
                <c:pt idx="4726">
                  <c:v>2320</c:v>
                </c:pt>
                <c:pt idx="4727">
                  <c:v>2373.9</c:v>
                </c:pt>
                <c:pt idx="4728">
                  <c:v>2332.5</c:v>
                </c:pt>
                <c:pt idx="4729">
                  <c:v>2321.8000000000002</c:v>
                </c:pt>
                <c:pt idx="4730">
                  <c:v>2321.8000000000002</c:v>
                </c:pt>
                <c:pt idx="4731">
                  <c:v>2306.1999999999998</c:v>
                </c:pt>
                <c:pt idx="4732">
                  <c:v>2327.1</c:v>
                </c:pt>
                <c:pt idx="4733">
                  <c:v>2299.6999999999998</c:v>
                </c:pt>
                <c:pt idx="4734">
                  <c:v>2303.3000000000002</c:v>
                </c:pt>
                <c:pt idx="4735">
                  <c:v>2327.4</c:v>
                </c:pt>
                <c:pt idx="4736">
                  <c:v>2344.9</c:v>
                </c:pt>
                <c:pt idx="4737">
                  <c:v>2353.6999999999998</c:v>
                </c:pt>
                <c:pt idx="4738">
                  <c:v>2331.5</c:v>
                </c:pt>
                <c:pt idx="4739">
                  <c:v>2271.4</c:v>
                </c:pt>
                <c:pt idx="4740">
                  <c:v>2258.6</c:v>
                </c:pt>
                <c:pt idx="4741">
                  <c:v>2260.1999999999998</c:v>
                </c:pt>
                <c:pt idx="4742">
                  <c:v>2272.8000000000002</c:v>
                </c:pt>
                <c:pt idx="4743">
                  <c:v>2220.5</c:v>
                </c:pt>
                <c:pt idx="4744">
                  <c:v>2212.4</c:v>
                </c:pt>
                <c:pt idx="4745">
                  <c:v>2169.3000000000002</c:v>
                </c:pt>
                <c:pt idx="4746">
                  <c:v>2255.6999999999998</c:v>
                </c:pt>
                <c:pt idx="4747">
                  <c:v>2243.8000000000002</c:v>
                </c:pt>
                <c:pt idx="4748">
                  <c:v>2263.6</c:v>
                </c:pt>
                <c:pt idx="4749">
                  <c:v>2212.4</c:v>
                </c:pt>
                <c:pt idx="4750">
                  <c:v>2177</c:v>
                </c:pt>
                <c:pt idx="4751">
                  <c:v>2268.1999999999998</c:v>
                </c:pt>
                <c:pt idx="4752">
                  <c:v>2209.9</c:v>
                </c:pt>
                <c:pt idx="4753">
                  <c:v>2258.1</c:v>
                </c:pt>
                <c:pt idx="4754">
                  <c:v>2258.1</c:v>
                </c:pt>
                <c:pt idx="4755">
                  <c:v>2326.6999999999998</c:v>
                </c:pt>
                <c:pt idx="4756">
                  <c:v>2341</c:v>
                </c:pt>
                <c:pt idx="4757">
                  <c:v>2324.3000000000002</c:v>
                </c:pt>
                <c:pt idx="4758">
                  <c:v>2280.8000000000002</c:v>
                </c:pt>
                <c:pt idx="4759">
                  <c:v>2261.1</c:v>
                </c:pt>
                <c:pt idx="4760">
                  <c:v>2279.1</c:v>
                </c:pt>
                <c:pt idx="4761">
                  <c:v>2362.6999999999998</c:v>
                </c:pt>
                <c:pt idx="4762">
                  <c:v>2361.4</c:v>
                </c:pt>
                <c:pt idx="4763">
                  <c:v>2363.3000000000002</c:v>
                </c:pt>
                <c:pt idx="4764">
                  <c:v>2370.9</c:v>
                </c:pt>
                <c:pt idx="4765">
                  <c:v>2364.8000000000002</c:v>
                </c:pt>
                <c:pt idx="4766">
                  <c:v>2348.6999999999998</c:v>
                </c:pt>
                <c:pt idx="4767">
                  <c:v>2322.1</c:v>
                </c:pt>
                <c:pt idx="4768">
                  <c:v>2351.6999999999998</c:v>
                </c:pt>
                <c:pt idx="4769">
                  <c:v>2290.1999999999998</c:v>
                </c:pt>
                <c:pt idx="4770">
                  <c:v>2275.8000000000002</c:v>
                </c:pt>
                <c:pt idx="4771">
                  <c:v>2286</c:v>
                </c:pt>
                <c:pt idx="4772">
                  <c:v>2350.1</c:v>
                </c:pt>
                <c:pt idx="4773">
                  <c:v>2341.8000000000002</c:v>
                </c:pt>
                <c:pt idx="4774">
                  <c:v>2402.9</c:v>
                </c:pt>
                <c:pt idx="4775">
                  <c:v>2408</c:v>
                </c:pt>
                <c:pt idx="4776">
                  <c:v>2376.9</c:v>
                </c:pt>
                <c:pt idx="4777">
                  <c:v>2405.1999999999998</c:v>
                </c:pt>
                <c:pt idx="4778">
                  <c:v>2428.9</c:v>
                </c:pt>
                <c:pt idx="4779">
                  <c:v>2422.9</c:v>
                </c:pt>
                <c:pt idx="4780">
                  <c:v>2424.4</c:v>
                </c:pt>
                <c:pt idx="4781">
                  <c:v>2426.1</c:v>
                </c:pt>
                <c:pt idx="4782">
                  <c:v>2412.8000000000002</c:v>
                </c:pt>
                <c:pt idx="4783">
                  <c:v>2480.6999999999998</c:v>
                </c:pt>
                <c:pt idx="4784">
                  <c:v>2476.9</c:v>
                </c:pt>
                <c:pt idx="4785">
                  <c:v>2464.1</c:v>
                </c:pt>
                <c:pt idx="4786">
                  <c:v>2483.3000000000002</c:v>
                </c:pt>
                <c:pt idx="4787">
                  <c:v>2438.4</c:v>
                </c:pt>
                <c:pt idx="4788">
                  <c:v>2451.1999999999998</c:v>
                </c:pt>
                <c:pt idx="4789">
                  <c:v>2445.5</c:v>
                </c:pt>
                <c:pt idx="4790">
                  <c:v>2488.4</c:v>
                </c:pt>
                <c:pt idx="4791">
                  <c:v>2495.1</c:v>
                </c:pt>
                <c:pt idx="4792">
                  <c:v>2496.6999999999998</c:v>
                </c:pt>
                <c:pt idx="4793">
                  <c:v>2533.6999999999998</c:v>
                </c:pt>
                <c:pt idx="4794">
                  <c:v>2528.8000000000002</c:v>
                </c:pt>
                <c:pt idx="4795">
                  <c:v>2516</c:v>
                </c:pt>
                <c:pt idx="4796">
                  <c:v>2492.1999999999998</c:v>
                </c:pt>
                <c:pt idx="4797">
                  <c:v>2448.1999999999998</c:v>
                </c:pt>
                <c:pt idx="4798">
                  <c:v>2464.5</c:v>
                </c:pt>
                <c:pt idx="4799">
                  <c:v>2444.6</c:v>
                </c:pt>
                <c:pt idx="4800">
                  <c:v>2444.6</c:v>
                </c:pt>
                <c:pt idx="4801">
                  <c:v>2481.1999999999998</c:v>
                </c:pt>
                <c:pt idx="4802">
                  <c:v>2486.6999999999998</c:v>
                </c:pt>
                <c:pt idx="4803">
                  <c:v>2508.3000000000002</c:v>
                </c:pt>
                <c:pt idx="4804">
                  <c:v>2522.6</c:v>
                </c:pt>
                <c:pt idx="4805">
                  <c:v>2491.5</c:v>
                </c:pt>
                <c:pt idx="4806">
                  <c:v>2480.4</c:v>
                </c:pt>
                <c:pt idx="4807">
                  <c:v>2503.1</c:v>
                </c:pt>
                <c:pt idx="4808">
                  <c:v>2549.9</c:v>
                </c:pt>
                <c:pt idx="4809">
                  <c:v>2474.5</c:v>
                </c:pt>
                <c:pt idx="4810">
                  <c:v>2459.4</c:v>
                </c:pt>
                <c:pt idx="4811">
                  <c:v>2448.9</c:v>
                </c:pt>
                <c:pt idx="4812">
                  <c:v>2394</c:v>
                </c:pt>
                <c:pt idx="4813">
                  <c:v>2404.3000000000002</c:v>
                </c:pt>
                <c:pt idx="4814">
                  <c:v>2454.5</c:v>
                </c:pt>
                <c:pt idx="4815">
                  <c:v>2474.6999999999998</c:v>
                </c:pt>
                <c:pt idx="4816">
                  <c:v>2457.6999999999998</c:v>
                </c:pt>
                <c:pt idx="4817">
                  <c:v>2429.6999999999998</c:v>
                </c:pt>
                <c:pt idx="4818">
                  <c:v>2462</c:v>
                </c:pt>
                <c:pt idx="4819">
                  <c:v>2406</c:v>
                </c:pt>
                <c:pt idx="4820">
                  <c:v>2385.6999999999998</c:v>
                </c:pt>
                <c:pt idx="4821">
                  <c:v>2368.1999999999998</c:v>
                </c:pt>
                <c:pt idx="4822">
                  <c:v>2401.1999999999998</c:v>
                </c:pt>
                <c:pt idx="4823">
                  <c:v>2321.3000000000002</c:v>
                </c:pt>
                <c:pt idx="4824">
                  <c:v>2315.6</c:v>
                </c:pt>
                <c:pt idx="4825">
                  <c:v>2292.9</c:v>
                </c:pt>
                <c:pt idx="4826">
                  <c:v>2304.9</c:v>
                </c:pt>
                <c:pt idx="4827">
                  <c:v>2251.4</c:v>
                </c:pt>
                <c:pt idx="4828">
                  <c:v>2245.3000000000002</c:v>
                </c:pt>
                <c:pt idx="4829">
                  <c:v>2245.3000000000002</c:v>
                </c:pt>
                <c:pt idx="4830">
                  <c:v>2243.3000000000002</c:v>
                </c:pt>
                <c:pt idx="4831">
                  <c:v>2294.4</c:v>
                </c:pt>
                <c:pt idx="4832">
                  <c:v>2234.8000000000002</c:v>
                </c:pt>
                <c:pt idx="4833">
                  <c:v>2257.8000000000002</c:v>
                </c:pt>
                <c:pt idx="4834">
                  <c:v>2239</c:v>
                </c:pt>
                <c:pt idx="4835">
                  <c:v>2212.8000000000002</c:v>
                </c:pt>
                <c:pt idx="4836">
                  <c:v>2215.6999999999998</c:v>
                </c:pt>
                <c:pt idx="4837">
                  <c:v>2284.8000000000002</c:v>
                </c:pt>
                <c:pt idx="4838">
                  <c:v>2312.3000000000002</c:v>
                </c:pt>
                <c:pt idx="4839">
                  <c:v>2282.6999999999998</c:v>
                </c:pt>
                <c:pt idx="4840">
                  <c:v>2279.5</c:v>
                </c:pt>
                <c:pt idx="4841">
                  <c:v>2303.9</c:v>
                </c:pt>
                <c:pt idx="4842">
                  <c:v>2325.8000000000002</c:v>
                </c:pt>
                <c:pt idx="4843">
                  <c:v>2280.1</c:v>
                </c:pt>
                <c:pt idx="4844">
                  <c:v>2310.5</c:v>
                </c:pt>
                <c:pt idx="4845">
                  <c:v>2264.1999999999998</c:v>
                </c:pt>
                <c:pt idx="4846">
                  <c:v>2319.6</c:v>
                </c:pt>
                <c:pt idx="4847">
                  <c:v>2329.6999999999998</c:v>
                </c:pt>
                <c:pt idx="4848">
                  <c:v>2325.5</c:v>
                </c:pt>
                <c:pt idx="4849">
                  <c:v>2310.9</c:v>
                </c:pt>
                <c:pt idx="4850">
                  <c:v>2285.5</c:v>
                </c:pt>
                <c:pt idx="4851">
                  <c:v>2349.8000000000002</c:v>
                </c:pt>
                <c:pt idx="4852">
                  <c:v>2378.3000000000002</c:v>
                </c:pt>
                <c:pt idx="4853">
                  <c:v>2355.6999999999998</c:v>
                </c:pt>
                <c:pt idx="4854">
                  <c:v>2414.1</c:v>
                </c:pt>
                <c:pt idx="4855">
                  <c:v>2439.9</c:v>
                </c:pt>
                <c:pt idx="4856">
                  <c:v>2430.6</c:v>
                </c:pt>
                <c:pt idx="4857">
                  <c:v>2428.6</c:v>
                </c:pt>
                <c:pt idx="4858">
                  <c:v>2453.6</c:v>
                </c:pt>
                <c:pt idx="4859">
                  <c:v>2452.5</c:v>
                </c:pt>
                <c:pt idx="4860">
                  <c:v>2416.9</c:v>
                </c:pt>
                <c:pt idx="4861">
                  <c:v>2384.3000000000002</c:v>
                </c:pt>
                <c:pt idx="4862">
                  <c:v>2389</c:v>
                </c:pt>
                <c:pt idx="4863">
                  <c:v>2380.3000000000002</c:v>
                </c:pt>
                <c:pt idx="4864">
                  <c:v>2414.6999999999998</c:v>
                </c:pt>
                <c:pt idx="4865">
                  <c:v>2365.5</c:v>
                </c:pt>
                <c:pt idx="4866">
                  <c:v>2361.9</c:v>
                </c:pt>
                <c:pt idx="4867">
                  <c:v>2382.4</c:v>
                </c:pt>
                <c:pt idx="4868">
                  <c:v>2411.6</c:v>
                </c:pt>
                <c:pt idx="4869">
                  <c:v>2367.5</c:v>
                </c:pt>
                <c:pt idx="4870">
                  <c:v>2367.5</c:v>
                </c:pt>
                <c:pt idx="4871">
                  <c:v>2349.1999999999998</c:v>
                </c:pt>
                <c:pt idx="4872">
                  <c:v>2333.6999999999998</c:v>
                </c:pt>
                <c:pt idx="4873">
                  <c:v>2259</c:v>
                </c:pt>
                <c:pt idx="4874">
                  <c:v>2255.8000000000002</c:v>
                </c:pt>
                <c:pt idx="4875">
                  <c:v>2269.6999999999998</c:v>
                </c:pt>
                <c:pt idx="4876">
                  <c:v>2209.8000000000002</c:v>
                </c:pt>
                <c:pt idx="4877">
                  <c:v>2228.6999999999998</c:v>
                </c:pt>
                <c:pt idx="4878">
                  <c:v>2258.1999999999998</c:v>
                </c:pt>
                <c:pt idx="4879">
                  <c:v>2261.1999999999998</c:v>
                </c:pt>
                <c:pt idx="4880">
                  <c:v>2179.9</c:v>
                </c:pt>
                <c:pt idx="4881">
                  <c:v>2207.9</c:v>
                </c:pt>
                <c:pt idx="4882">
                  <c:v>2098.8000000000002</c:v>
                </c:pt>
                <c:pt idx="4883">
                  <c:v>2199.1</c:v>
                </c:pt>
                <c:pt idx="4884">
                  <c:v>2273.9</c:v>
                </c:pt>
                <c:pt idx="4885">
                  <c:v>2178.9</c:v>
                </c:pt>
                <c:pt idx="4886">
                  <c:v>2153.3000000000002</c:v>
                </c:pt>
                <c:pt idx="4887">
                  <c:v>2155.6</c:v>
                </c:pt>
                <c:pt idx="4888">
                  <c:v>2186.5</c:v>
                </c:pt>
                <c:pt idx="4889">
                  <c:v>2183.3000000000002</c:v>
                </c:pt>
                <c:pt idx="4890">
                  <c:v>1983.7</c:v>
                </c:pt>
                <c:pt idx="4891">
                  <c:v>2091.8000000000002</c:v>
                </c:pt>
                <c:pt idx="4892">
                  <c:v>2069.4</c:v>
                </c:pt>
                <c:pt idx="4893">
                  <c:v>1976.7</c:v>
                </c:pt>
                <c:pt idx="4894">
                  <c:v>1947.3</c:v>
                </c:pt>
                <c:pt idx="4895">
                  <c:v>1862.9</c:v>
                </c:pt>
                <c:pt idx="4896">
                  <c:v>1754.8</c:v>
                </c:pt>
                <c:pt idx="4897">
                  <c:v>1740.3</c:v>
                </c:pt>
                <c:pt idx="4898">
                  <c:v>1645.1</c:v>
                </c:pt>
                <c:pt idx="4899">
                  <c:v>1649.5</c:v>
                </c:pt>
                <c:pt idx="4900">
                  <c:v>1844.2</c:v>
                </c:pt>
                <c:pt idx="4901">
                  <c:v>1779</c:v>
                </c:pt>
                <c:pt idx="4902">
                  <c:v>1628.3</c:v>
                </c:pt>
                <c:pt idx="4903">
                  <c:v>1717.7</c:v>
                </c:pt>
                <c:pt idx="4904">
                  <c:v>1711.2</c:v>
                </c:pt>
                <c:pt idx="4905">
                  <c:v>1770</c:v>
                </c:pt>
                <c:pt idx="4906">
                  <c:v>1696.6</c:v>
                </c:pt>
                <c:pt idx="4907">
                  <c:v>1615.7</c:v>
                </c:pt>
                <c:pt idx="4908">
                  <c:v>1603.9</c:v>
                </c:pt>
                <c:pt idx="4909">
                  <c:v>1552</c:v>
                </c:pt>
                <c:pt idx="4910">
                  <c:v>1505.9</c:v>
                </c:pt>
                <c:pt idx="4911">
                  <c:v>1649.4</c:v>
                </c:pt>
                <c:pt idx="4912">
                  <c:v>1657.2</c:v>
                </c:pt>
                <c:pt idx="4913">
                  <c:v>1698.5</c:v>
                </c:pt>
                <c:pt idx="4914">
                  <c:v>1720.9</c:v>
                </c:pt>
                <c:pt idx="4915">
                  <c:v>1726.3</c:v>
                </c:pt>
                <c:pt idx="4916">
                  <c:v>1780.1</c:v>
                </c:pt>
                <c:pt idx="4917">
                  <c:v>1681.6</c:v>
                </c:pt>
                <c:pt idx="4918">
                  <c:v>1608.7</c:v>
                </c:pt>
                <c:pt idx="4919">
                  <c:v>1647.4</c:v>
                </c:pt>
                <c:pt idx="4920">
                  <c:v>1616.7</c:v>
                </c:pt>
                <c:pt idx="4921">
                  <c:v>1580.9</c:v>
                </c:pt>
                <c:pt idx="4922">
                  <c:v>1499.2</c:v>
                </c:pt>
                <c:pt idx="4923">
                  <c:v>1596.7</c:v>
                </c:pt>
                <c:pt idx="4924">
                  <c:v>1516.8</c:v>
                </c:pt>
                <c:pt idx="4925">
                  <c:v>1482</c:v>
                </c:pt>
                <c:pt idx="4926">
                  <c:v>1483.2</c:v>
                </c:pt>
                <c:pt idx="4927">
                  <c:v>1386.4</c:v>
                </c:pt>
                <c:pt idx="4928">
                  <c:v>1316.1</c:v>
                </c:pt>
                <c:pt idx="4929">
                  <c:v>1384.3</c:v>
                </c:pt>
                <c:pt idx="4930">
                  <c:v>1472</c:v>
                </c:pt>
                <c:pt idx="4931">
                  <c:v>1464.7</c:v>
                </c:pt>
                <c:pt idx="4932">
                  <c:v>1532.1</c:v>
                </c:pt>
                <c:pt idx="4933">
                  <c:v>1532.1</c:v>
                </c:pt>
                <c:pt idx="4934">
                  <c:v>1535.5</c:v>
                </c:pt>
                <c:pt idx="4935">
                  <c:v>1398</c:v>
                </c:pt>
                <c:pt idx="4936">
                  <c:v>1449.8</c:v>
                </c:pt>
                <c:pt idx="4937">
                  <c:v>1492.3</c:v>
                </c:pt>
                <c:pt idx="4938">
                  <c:v>1445.5</c:v>
                </c:pt>
                <c:pt idx="4939">
                  <c:v>1509.3</c:v>
                </c:pt>
                <c:pt idx="4940">
                  <c:v>1571.7</c:v>
                </c:pt>
                <c:pt idx="4941">
                  <c:v>1547.3</c:v>
                </c:pt>
                <c:pt idx="4942">
                  <c:v>1565.4</c:v>
                </c:pt>
                <c:pt idx="4943">
                  <c:v>1507.8</c:v>
                </c:pt>
                <c:pt idx="4944">
                  <c:v>1540.7</c:v>
                </c:pt>
                <c:pt idx="4945">
                  <c:v>1508.3</c:v>
                </c:pt>
                <c:pt idx="4946">
                  <c:v>1589.8</c:v>
                </c:pt>
                <c:pt idx="4947">
                  <c:v>1579.3</c:v>
                </c:pt>
                <c:pt idx="4948">
                  <c:v>1552.3</c:v>
                </c:pt>
                <c:pt idx="4949">
                  <c:v>1564.3</c:v>
                </c:pt>
                <c:pt idx="4950">
                  <c:v>1532.3</c:v>
                </c:pt>
                <c:pt idx="4951">
                  <c:v>1521.5</c:v>
                </c:pt>
                <c:pt idx="4952">
                  <c:v>1524.9</c:v>
                </c:pt>
                <c:pt idx="4953">
                  <c:v>1524.9</c:v>
                </c:pt>
                <c:pt idx="4954">
                  <c:v>1530.2</c:v>
                </c:pt>
                <c:pt idx="4955">
                  <c:v>1510.3</c:v>
                </c:pt>
                <c:pt idx="4956">
                  <c:v>1550.7</c:v>
                </c:pt>
                <c:pt idx="4957">
                  <c:v>1577</c:v>
                </c:pt>
                <c:pt idx="4958">
                  <c:v>1577</c:v>
                </c:pt>
                <c:pt idx="4959">
                  <c:v>1632.2</c:v>
                </c:pt>
                <c:pt idx="4960">
                  <c:v>1628</c:v>
                </c:pt>
                <c:pt idx="4961">
                  <c:v>1652.3</c:v>
                </c:pt>
                <c:pt idx="4962">
                  <c:v>1599</c:v>
                </c:pt>
                <c:pt idx="4963">
                  <c:v>1617</c:v>
                </c:pt>
                <c:pt idx="4964">
                  <c:v>1571.5</c:v>
                </c:pt>
                <c:pt idx="4965">
                  <c:v>1538.7</c:v>
                </c:pt>
                <c:pt idx="4966">
                  <c:v>1546.4</c:v>
                </c:pt>
                <c:pt idx="4967">
                  <c:v>1489.6</c:v>
                </c:pt>
                <c:pt idx="4968">
                  <c:v>1511.8</c:v>
                </c:pt>
                <c:pt idx="4969">
                  <c:v>1529.3</c:v>
                </c:pt>
                <c:pt idx="4970">
                  <c:v>1529.3</c:v>
                </c:pt>
                <c:pt idx="4971">
                  <c:v>1440.8</c:v>
                </c:pt>
                <c:pt idx="4972">
                  <c:v>1507</c:v>
                </c:pt>
                <c:pt idx="4973">
                  <c:v>1465.4</c:v>
                </c:pt>
                <c:pt idx="4974">
                  <c:v>1477.2</c:v>
                </c:pt>
                <c:pt idx="4975">
                  <c:v>1489.4</c:v>
                </c:pt>
                <c:pt idx="4976">
                  <c:v>1504.9</c:v>
                </c:pt>
                <c:pt idx="4977">
                  <c:v>1558.3</c:v>
                </c:pt>
                <c:pt idx="4978">
                  <c:v>1507.8</c:v>
                </c:pt>
                <c:pt idx="4979">
                  <c:v>1476.4</c:v>
                </c:pt>
                <c:pt idx="4980">
                  <c:v>1494.4</c:v>
                </c:pt>
                <c:pt idx="4981">
                  <c:v>1516.3</c:v>
                </c:pt>
                <c:pt idx="4982">
                  <c:v>1515</c:v>
                </c:pt>
                <c:pt idx="4983">
                  <c:v>1546.2</c:v>
                </c:pt>
                <c:pt idx="4984">
                  <c:v>1591.7</c:v>
                </c:pt>
                <c:pt idx="4985">
                  <c:v>1591.5</c:v>
                </c:pt>
                <c:pt idx="4986">
                  <c:v>1524.7</c:v>
                </c:pt>
                <c:pt idx="4987">
                  <c:v>1530.5</c:v>
                </c:pt>
                <c:pt idx="4988">
                  <c:v>1541.7</c:v>
                </c:pt>
                <c:pt idx="4989">
                  <c:v>1534.3</c:v>
                </c:pt>
                <c:pt idx="4990">
                  <c:v>1534.3</c:v>
                </c:pt>
                <c:pt idx="4991">
                  <c:v>1470.6</c:v>
                </c:pt>
                <c:pt idx="4992">
                  <c:v>1467.9</c:v>
                </c:pt>
                <c:pt idx="4993">
                  <c:v>1442.8</c:v>
                </c:pt>
                <c:pt idx="4994">
                  <c:v>1441.2</c:v>
                </c:pt>
                <c:pt idx="4995">
                  <c:v>1387.7</c:v>
                </c:pt>
                <c:pt idx="4996">
                  <c:v>1441.8</c:v>
                </c:pt>
                <c:pt idx="4997">
                  <c:v>1425.4</c:v>
                </c:pt>
                <c:pt idx="4998">
                  <c:v>1391.4</c:v>
                </c:pt>
                <c:pt idx="4999">
                  <c:v>1377.8</c:v>
                </c:pt>
                <c:pt idx="5000">
                  <c:v>1322.8</c:v>
                </c:pt>
                <c:pt idx="5001">
                  <c:v>1321</c:v>
                </c:pt>
                <c:pt idx="5002">
                  <c:v>1353.7</c:v>
                </c:pt>
                <c:pt idx="5003">
                  <c:v>1299.5</c:v>
                </c:pt>
                <c:pt idx="5004">
                  <c:v>1293.8</c:v>
                </c:pt>
                <c:pt idx="5005">
                  <c:v>1268.5999999999999</c:v>
                </c:pt>
                <c:pt idx="5006">
                  <c:v>1358.2</c:v>
                </c:pt>
                <c:pt idx="5007">
                  <c:v>1371.6</c:v>
                </c:pt>
                <c:pt idx="5008">
                  <c:v>1426.1</c:v>
                </c:pt>
                <c:pt idx="5009">
                  <c:v>1431.5</c:v>
                </c:pt>
                <c:pt idx="5010">
                  <c:v>1404</c:v>
                </c:pt>
                <c:pt idx="5011">
                  <c:v>1462.1</c:v>
                </c:pt>
                <c:pt idx="5012">
                  <c:v>1491.2</c:v>
                </c:pt>
                <c:pt idx="5013">
                  <c:v>1483.4</c:v>
                </c:pt>
                <c:pt idx="5014">
                  <c:v>1457.2</c:v>
                </c:pt>
                <c:pt idx="5015">
                  <c:v>1555.7</c:v>
                </c:pt>
                <c:pt idx="5016">
                  <c:v>1516.5</c:v>
                </c:pt>
                <c:pt idx="5017">
                  <c:v>1528.9</c:v>
                </c:pt>
                <c:pt idx="5018">
                  <c:v>1587</c:v>
                </c:pt>
                <c:pt idx="5019">
                  <c:v>1545.2</c:v>
                </c:pt>
                <c:pt idx="5020">
                  <c:v>1501.8</c:v>
                </c:pt>
                <c:pt idx="5021">
                  <c:v>1528.5</c:v>
                </c:pt>
                <c:pt idx="5022">
                  <c:v>1551.6</c:v>
                </c:pt>
                <c:pt idx="5023">
                  <c:v>1602.6</c:v>
                </c:pt>
                <c:pt idx="5024">
                  <c:v>1621.8</c:v>
                </c:pt>
                <c:pt idx="5025">
                  <c:v>1606.7</c:v>
                </c:pt>
                <c:pt idx="5026">
                  <c:v>1561.6</c:v>
                </c:pt>
                <c:pt idx="5027">
                  <c:v>1590.6</c:v>
                </c:pt>
                <c:pt idx="5028">
                  <c:v>1652.5</c:v>
                </c:pt>
                <c:pt idx="5029">
                  <c:v>1652.5</c:v>
                </c:pt>
                <c:pt idx="5030">
                  <c:v>1653.3</c:v>
                </c:pt>
                <c:pt idx="5031">
                  <c:v>1625.7</c:v>
                </c:pt>
                <c:pt idx="5032">
                  <c:v>1626.8</c:v>
                </c:pt>
                <c:pt idx="5033">
                  <c:v>1670.4</c:v>
                </c:pt>
                <c:pt idx="5034">
                  <c:v>1673</c:v>
                </c:pt>
                <c:pt idx="5035">
                  <c:v>1608.2</c:v>
                </c:pt>
                <c:pt idx="5036">
                  <c:v>1643.8</c:v>
                </c:pt>
                <c:pt idx="5037">
                  <c:v>1646.1</c:v>
                </c:pt>
                <c:pt idx="5038">
                  <c:v>1652.2</c:v>
                </c:pt>
                <c:pt idx="5039">
                  <c:v>1694.2</c:v>
                </c:pt>
                <c:pt idx="5040">
                  <c:v>1679.4</c:v>
                </c:pt>
                <c:pt idx="5041">
                  <c:v>1673.8</c:v>
                </c:pt>
                <c:pt idx="5042">
                  <c:v>1711.9</c:v>
                </c:pt>
                <c:pt idx="5043">
                  <c:v>1717.3</c:v>
                </c:pt>
                <c:pt idx="5044">
                  <c:v>1719.2</c:v>
                </c:pt>
                <c:pt idx="5045">
                  <c:v>1763.5</c:v>
                </c:pt>
                <c:pt idx="5046">
                  <c:v>1754.1</c:v>
                </c:pt>
                <c:pt idx="5047">
                  <c:v>1759.1</c:v>
                </c:pt>
                <c:pt idx="5048">
                  <c:v>1716.2</c:v>
                </c:pt>
                <c:pt idx="5049">
                  <c:v>1739</c:v>
                </c:pt>
                <c:pt idx="5050">
                  <c:v>1731.2</c:v>
                </c:pt>
                <c:pt idx="5051">
                  <c:v>1715.9</c:v>
                </c:pt>
                <c:pt idx="5052">
                  <c:v>1664.1</c:v>
                </c:pt>
                <c:pt idx="5053">
                  <c:v>1689.2</c:v>
                </c:pt>
                <c:pt idx="5054">
                  <c:v>1680.1</c:v>
                </c:pt>
                <c:pt idx="5055">
                  <c:v>1732.3</c:v>
                </c:pt>
                <c:pt idx="5056">
                  <c:v>1734.5</c:v>
                </c:pt>
                <c:pt idx="5057">
                  <c:v>1727.8</c:v>
                </c:pt>
                <c:pt idx="5058">
                  <c:v>1695.2</c:v>
                </c:pt>
                <c:pt idx="5059">
                  <c:v>1692</c:v>
                </c:pt>
                <c:pt idx="5060">
                  <c:v>1692</c:v>
                </c:pt>
                <c:pt idx="5061">
                  <c:v>1750.4</c:v>
                </c:pt>
                <c:pt idx="5062">
                  <c:v>1731</c:v>
                </c:pt>
                <c:pt idx="5063">
                  <c:v>1751.7</c:v>
                </c:pt>
                <c:pt idx="5064">
                  <c:v>1774.3</c:v>
                </c:pt>
                <c:pt idx="5065">
                  <c:v>1828.6</c:v>
                </c:pt>
                <c:pt idx="5066">
                  <c:v>1836.8</c:v>
                </c:pt>
                <c:pt idx="5067">
                  <c:v>1825.9</c:v>
                </c:pt>
                <c:pt idx="5068">
                  <c:v>1850</c:v>
                </c:pt>
                <c:pt idx="5069">
                  <c:v>1849.4</c:v>
                </c:pt>
                <c:pt idx="5070">
                  <c:v>1842.4</c:v>
                </c:pt>
                <c:pt idx="5071">
                  <c:v>1860.1</c:v>
                </c:pt>
                <c:pt idx="5072">
                  <c:v>1853</c:v>
                </c:pt>
                <c:pt idx="5073">
                  <c:v>1862.3</c:v>
                </c:pt>
                <c:pt idx="5074">
                  <c:v>1858.8</c:v>
                </c:pt>
                <c:pt idx="5075">
                  <c:v>1816.3</c:v>
                </c:pt>
                <c:pt idx="5076">
                  <c:v>1796.1</c:v>
                </c:pt>
                <c:pt idx="5077">
                  <c:v>1808</c:v>
                </c:pt>
                <c:pt idx="5078">
                  <c:v>1807.7</c:v>
                </c:pt>
                <c:pt idx="5079">
                  <c:v>1827.4</c:v>
                </c:pt>
                <c:pt idx="5080">
                  <c:v>1766.1</c:v>
                </c:pt>
                <c:pt idx="5081">
                  <c:v>1764.9</c:v>
                </c:pt>
                <c:pt idx="5082">
                  <c:v>1792.3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5A-804E-8CE0-59469488C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363312"/>
        <c:axId val="459365584"/>
      </c:lineChart>
      <c:catAx>
        <c:axId val="45936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459365584"/>
        <c:crosses val="autoZero"/>
        <c:auto val="1"/>
        <c:lblAlgn val="ctr"/>
        <c:lblOffset val="100"/>
        <c:noMultiLvlLbl val="0"/>
      </c:catAx>
      <c:valAx>
        <c:axId val="45936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45936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USIM5 x IBOV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6250225161007104"/>
                  <c:y val="-0.12036565656565702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1,1511x - 0,0007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0,5229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[2]Beta!$M$3:$M$740</c:f>
              <c:numCache>
                <c:formatCode>General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1D-0945-B0BA-DFD6837FD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456751"/>
        <c:axId val="1"/>
      </c:scatterChart>
      <c:valAx>
        <c:axId val="1768456751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USIM5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954084052744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456751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B3SA3</a:t>
            </a:r>
          </a:p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35254074074074"/>
                  <c:y val="-0.12620757575757599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</a:t>
                    </a:r>
                    <a:r>
                      <a:rPr lang="pt-BR" sz="1400" b="1" i="0" u="none" strike="noStrike" baseline="0">
                        <a:solidFill>
                          <a:srgbClr val="FF9900"/>
                        </a:solidFill>
                        <a:latin typeface="Calibri" pitchFamily="2" charset="0"/>
                        <a:cs typeface="Calibri" pitchFamily="2" charset="0"/>
                      </a:rPr>
                      <a:t>1,1557</a:t>
                    </a:r>
                    <a:r>
                      <a:rPr lang="pt-BR" sz="1200" b="0" i="0" u="none" strike="noStrike" baseline="0">
                        <a:solidFill>
                          <a:srgbClr val="FF9900"/>
                        </a:solidFill>
                        <a:latin typeface="Calibri" pitchFamily="2" charset="0"/>
                        <a:cs typeface="Calibri" pitchFamily="2" charset="0"/>
                      </a:rPr>
                      <a:t>x + 0,0004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0,5209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[2]Beta!$L$3:$L$740</c:f>
              <c:numCache>
                <c:formatCode>General</c:formatCode>
                <c:ptCount val="738"/>
                <c:pt idx="0">
                  <c:v>-8.0357142857142683E-2</c:v>
                </c:pt>
                <c:pt idx="1">
                  <c:v>-5.8252427184466105E-2</c:v>
                </c:pt>
                <c:pt idx="2">
                  <c:v>5.3608247422680666E-2</c:v>
                </c:pt>
                <c:pt idx="3">
                  <c:v>5.0880626223091863E-2</c:v>
                </c:pt>
                <c:pt idx="4">
                  <c:v>-2.0484171322160183E-2</c:v>
                </c:pt>
                <c:pt idx="5">
                  <c:v>8.365019011406849E-2</c:v>
                </c:pt>
                <c:pt idx="6">
                  <c:v>8.2456140350877227E-2</c:v>
                </c:pt>
                <c:pt idx="7">
                  <c:v>1.9448946515397081E-2</c:v>
                </c:pt>
                <c:pt idx="8">
                  <c:v>-5.246422893481717E-2</c:v>
                </c:pt>
                <c:pt idx="9">
                  <c:v>5.0335570469799418E-3</c:v>
                </c:pt>
                <c:pt idx="10">
                  <c:v>-3.0050083472454192E-2</c:v>
                </c:pt>
                <c:pt idx="11">
                  <c:v>-2.7538726333906971E-2</c:v>
                </c:pt>
                <c:pt idx="12">
                  <c:v>1.5929203539823078E-2</c:v>
                </c:pt>
                <c:pt idx="13">
                  <c:v>-2.2648083623693416E-2</c:v>
                </c:pt>
                <c:pt idx="14">
                  <c:v>-5.3475935828877219E-3</c:v>
                </c:pt>
                <c:pt idx="15">
                  <c:v>5.3763440860215006E-3</c:v>
                </c:pt>
                <c:pt idx="16">
                  <c:v>-1.9607843137254943E-2</c:v>
                </c:pt>
                <c:pt idx="17">
                  <c:v>-6.9090909090909092E-2</c:v>
                </c:pt>
                <c:pt idx="18">
                  <c:v>7.2265625E-2</c:v>
                </c:pt>
                <c:pt idx="19">
                  <c:v>-5.464480874316946E-3</c:v>
                </c:pt>
                <c:pt idx="20">
                  <c:v>1.098901098901095E-2</c:v>
                </c:pt>
                <c:pt idx="21">
                  <c:v>2.898550724637694E-2</c:v>
                </c:pt>
                <c:pt idx="22">
                  <c:v>7.0422535211267512E-3</c:v>
                </c:pt>
                <c:pt idx="23">
                  <c:v>5.7692307692307709E-2</c:v>
                </c:pt>
                <c:pt idx="24">
                  <c:v>0</c:v>
                </c:pt>
                <c:pt idx="25">
                  <c:v>-2.3140495867768562E-2</c:v>
                </c:pt>
                <c:pt idx="26">
                  <c:v>-2.368866328257202E-2</c:v>
                </c:pt>
                <c:pt idx="27">
                  <c:v>1.906412478336228E-2</c:v>
                </c:pt>
                <c:pt idx="28">
                  <c:v>1.0204081632653184E-2</c:v>
                </c:pt>
                <c:pt idx="29">
                  <c:v>3.0303030303030276E-2</c:v>
                </c:pt>
                <c:pt idx="30">
                  <c:v>9.8039215686274384E-2</c:v>
                </c:pt>
                <c:pt idx="31">
                  <c:v>-5.3571428571428492E-2</c:v>
                </c:pt>
                <c:pt idx="32">
                  <c:v>-5.031446540880502E-2</c:v>
                </c:pt>
                <c:pt idx="33">
                  <c:v>-3.1456953642384211E-2</c:v>
                </c:pt>
                <c:pt idx="34">
                  <c:v>-1.538461538461533E-2</c:v>
                </c:pt>
                <c:pt idx="35">
                  <c:v>6.7708333333333481E-2</c:v>
                </c:pt>
                <c:pt idx="36">
                  <c:v>-1.4634146341463539E-2</c:v>
                </c:pt>
                <c:pt idx="37">
                  <c:v>-5.1155115511551053E-2</c:v>
                </c:pt>
                <c:pt idx="38">
                  <c:v>-4.5217391304347765E-2</c:v>
                </c:pt>
                <c:pt idx="39">
                  <c:v>-1.821493624772319E-2</c:v>
                </c:pt>
                <c:pt idx="40">
                  <c:v>3.153988868274582E-2</c:v>
                </c:pt>
                <c:pt idx="41">
                  <c:v>-3.9568345323740983E-2</c:v>
                </c:pt>
                <c:pt idx="42">
                  <c:v>-1.4981273408239737E-2</c:v>
                </c:pt>
                <c:pt idx="43">
                  <c:v>0</c:v>
                </c:pt>
                <c:pt idx="44">
                  <c:v>-2.6615969581748944E-2</c:v>
                </c:pt>
                <c:pt idx="45">
                  <c:v>3.3203125E-2</c:v>
                </c:pt>
                <c:pt idx="46">
                  <c:v>4.914933837429114E-2</c:v>
                </c:pt>
                <c:pt idx="47">
                  <c:v>-2.522522522522519E-2</c:v>
                </c:pt>
                <c:pt idx="48">
                  <c:v>3.696857670979492E-3</c:v>
                </c:pt>
                <c:pt idx="49">
                  <c:v>7.3664825046040328E-3</c:v>
                </c:pt>
                <c:pt idx="50">
                  <c:v>8.0438756855575999E-2</c:v>
                </c:pt>
                <c:pt idx="51">
                  <c:v>5.0761421319798217E-3</c:v>
                </c:pt>
                <c:pt idx="52">
                  <c:v>1.0101010101009944E-2</c:v>
                </c:pt>
                <c:pt idx="53">
                  <c:v>-6.6666666666667096E-3</c:v>
                </c:pt>
                <c:pt idx="54">
                  <c:v>0</c:v>
                </c:pt>
                <c:pt idx="55">
                  <c:v>1.8456375838926231E-2</c:v>
                </c:pt>
                <c:pt idx="56">
                  <c:v>3.6243822075782584E-2</c:v>
                </c:pt>
                <c:pt idx="57">
                  <c:v>-4.6104928457869621E-2</c:v>
                </c:pt>
                <c:pt idx="58">
                  <c:v>-2.0000000000000018E-2</c:v>
                </c:pt>
                <c:pt idx="59">
                  <c:v>7.9931972789115679E-2</c:v>
                </c:pt>
                <c:pt idx="60">
                  <c:v>1.4173228346456845E-2</c:v>
                </c:pt>
                <c:pt idx="61">
                  <c:v>1.552795031055898E-2</c:v>
                </c:pt>
                <c:pt idx="62">
                  <c:v>3.3639143730886722E-2</c:v>
                </c:pt>
                <c:pt idx="63">
                  <c:v>-2.6627218934911157E-2</c:v>
                </c:pt>
                <c:pt idx="64">
                  <c:v>-3.7993920972644424E-2</c:v>
                </c:pt>
                <c:pt idx="65">
                  <c:v>-1.8957345971563955E-2</c:v>
                </c:pt>
                <c:pt idx="66">
                  <c:v>6.602254428341392E-2</c:v>
                </c:pt>
                <c:pt idx="67">
                  <c:v>2.114803625377637E-2</c:v>
                </c:pt>
                <c:pt idx="68">
                  <c:v>4.4378698224851965E-2</c:v>
                </c:pt>
                <c:pt idx="69">
                  <c:v>-9.9150141643058465E-3</c:v>
                </c:pt>
                <c:pt idx="70">
                  <c:v>-8.5836909871245259E-3</c:v>
                </c:pt>
                <c:pt idx="71">
                  <c:v>4.3290043290043378E-2</c:v>
                </c:pt>
                <c:pt idx="72">
                  <c:v>4.4260027662517132E-2</c:v>
                </c:pt>
                <c:pt idx="73">
                  <c:v>2.251655629139071E-2</c:v>
                </c:pt>
                <c:pt idx="74">
                  <c:v>-4.2746113989637347E-2</c:v>
                </c:pt>
                <c:pt idx="75">
                  <c:v>-1.3531799729363914E-2</c:v>
                </c:pt>
                <c:pt idx="76">
                  <c:v>5.7613168724279795E-2</c:v>
                </c:pt>
                <c:pt idx="77">
                  <c:v>6.4850843060959562E-3</c:v>
                </c:pt>
                <c:pt idx="78">
                  <c:v>-1.4175257731958713E-2</c:v>
                </c:pt>
                <c:pt idx="79">
                  <c:v>1.5686274509803866E-2</c:v>
                </c:pt>
                <c:pt idx="80">
                  <c:v>2.0592020592020699E-2</c:v>
                </c:pt>
                <c:pt idx="81">
                  <c:v>4.5397225725094525E-2</c:v>
                </c:pt>
                <c:pt idx="82">
                  <c:v>-1.5681544028950389E-2</c:v>
                </c:pt>
                <c:pt idx="83">
                  <c:v>-3.799019607843146E-2</c:v>
                </c:pt>
                <c:pt idx="84">
                  <c:v>1.6560509554140124E-2</c:v>
                </c:pt>
                <c:pt idx="85">
                  <c:v>-1.7543859649122862E-2</c:v>
                </c:pt>
                <c:pt idx="86">
                  <c:v>7.9081632653061451E-2</c:v>
                </c:pt>
                <c:pt idx="87">
                  <c:v>-1.891252955082745E-2</c:v>
                </c:pt>
                <c:pt idx="88">
                  <c:v>1.8072289156626287E-2</c:v>
                </c:pt>
                <c:pt idx="89">
                  <c:v>-1.6568047337278013E-2</c:v>
                </c:pt>
                <c:pt idx="90">
                  <c:v>7.8219013237063706E-2</c:v>
                </c:pt>
                <c:pt idx="91">
                  <c:v>0</c:v>
                </c:pt>
                <c:pt idx="92">
                  <c:v>1.1160714285714191E-2</c:v>
                </c:pt>
                <c:pt idx="93">
                  <c:v>-1.6556291390728561E-2</c:v>
                </c:pt>
                <c:pt idx="94">
                  <c:v>6.0606060606060552E-2</c:v>
                </c:pt>
                <c:pt idx="95">
                  <c:v>4.2328042328043658E-3</c:v>
                </c:pt>
                <c:pt idx="96">
                  <c:v>6.2170706006322352E-2</c:v>
                </c:pt>
                <c:pt idx="97">
                  <c:v>-3.472222222222221E-2</c:v>
                </c:pt>
                <c:pt idx="98">
                  <c:v>-4.8304213771839688E-2</c:v>
                </c:pt>
                <c:pt idx="99">
                  <c:v>-4.1036717062634898E-2</c:v>
                </c:pt>
                <c:pt idx="100">
                  <c:v>4.5045045045044807E-2</c:v>
                </c:pt>
                <c:pt idx="101">
                  <c:v>9.6982758620689502E-3</c:v>
                </c:pt>
                <c:pt idx="102">
                  <c:v>-1.2806830309498363E-2</c:v>
                </c:pt>
                <c:pt idx="103">
                  <c:v>1.189189189189177E-2</c:v>
                </c:pt>
                <c:pt idx="104">
                  <c:v>5.3418803418803451E-2</c:v>
                </c:pt>
                <c:pt idx="105">
                  <c:v>2.941176470588247E-2</c:v>
                </c:pt>
                <c:pt idx="106">
                  <c:v>3.6453201970443327E-2</c:v>
                </c:pt>
                <c:pt idx="107">
                  <c:v>1.9011406844106515E-2</c:v>
                </c:pt>
                <c:pt idx="108">
                  <c:v>-4.5708955223880632E-2</c:v>
                </c:pt>
                <c:pt idx="109">
                  <c:v>6.8426197458455462E-2</c:v>
                </c:pt>
                <c:pt idx="110">
                  <c:v>4.5745654162854255E-3</c:v>
                </c:pt>
                <c:pt idx="111">
                  <c:v>2.4590163934426146E-2</c:v>
                </c:pt>
                <c:pt idx="112">
                  <c:v>-5.4222222222222172E-2</c:v>
                </c:pt>
                <c:pt idx="113">
                  <c:v>-6.5789473684211286E-3</c:v>
                </c:pt>
                <c:pt idx="114">
                  <c:v>-1.6083254493850507E-2</c:v>
                </c:pt>
                <c:pt idx="115">
                  <c:v>-4.8076923076923128E-2</c:v>
                </c:pt>
                <c:pt idx="116">
                  <c:v>8.0808080808081328E-3</c:v>
                </c:pt>
                <c:pt idx="117">
                  <c:v>2.0040080160319551E-3</c:v>
                </c:pt>
                <c:pt idx="118">
                  <c:v>3.8000000000000034E-2</c:v>
                </c:pt>
                <c:pt idx="119">
                  <c:v>3.1791907514450823E-2</c:v>
                </c:pt>
                <c:pt idx="120">
                  <c:v>-9.0569561157796463E-2</c:v>
                </c:pt>
                <c:pt idx="121">
                  <c:v>-1.5400410677618104E-2</c:v>
                </c:pt>
                <c:pt idx="122">
                  <c:v>2.0855057351407691E-2</c:v>
                </c:pt>
                <c:pt idx="123">
                  <c:v>7.1501532175689553E-2</c:v>
                </c:pt>
                <c:pt idx="124">
                  <c:v>-2.192564346997139E-2</c:v>
                </c:pt>
                <c:pt idx="125">
                  <c:v>2.923976608187151E-2</c:v>
                </c:pt>
                <c:pt idx="126">
                  <c:v>-4.7348484848485084E-3</c:v>
                </c:pt>
                <c:pt idx="127">
                  <c:v>1.0466222645099776E-2</c:v>
                </c:pt>
                <c:pt idx="128">
                  <c:v>-2.9190207156308712E-2</c:v>
                </c:pt>
                <c:pt idx="129">
                  <c:v>1.9398642095052043E-3</c:v>
                </c:pt>
                <c:pt idx="130">
                  <c:v>-1.742497579864466E-2</c:v>
                </c:pt>
                <c:pt idx="131">
                  <c:v>-2.8571428571428692E-2</c:v>
                </c:pt>
                <c:pt idx="132">
                  <c:v>-1.1156186612576002E-2</c:v>
                </c:pt>
                <c:pt idx="133">
                  <c:v>2.0512820512819108E-3</c:v>
                </c:pt>
                <c:pt idx="134">
                  <c:v>1.3306038894575378E-2</c:v>
                </c:pt>
                <c:pt idx="135">
                  <c:v>-3.0303030303031608E-3</c:v>
                </c:pt>
                <c:pt idx="136">
                  <c:v>6.9908814589665802E-2</c:v>
                </c:pt>
                <c:pt idx="137">
                  <c:v>2.1780303030302983E-2</c:v>
                </c:pt>
                <c:pt idx="138">
                  <c:v>-2.0389249304911816E-2</c:v>
                </c:pt>
                <c:pt idx="139">
                  <c:v>-8.5146641438031967E-3</c:v>
                </c:pt>
                <c:pt idx="140">
                  <c:v>-2.8625954198474579E-3</c:v>
                </c:pt>
                <c:pt idx="141">
                  <c:v>3.827751196172402E-3</c:v>
                </c:pt>
                <c:pt idx="142">
                  <c:v>1.2392755004766443E-2</c:v>
                </c:pt>
                <c:pt idx="143">
                  <c:v>9.4161958568739212E-3</c:v>
                </c:pt>
                <c:pt idx="144">
                  <c:v>-6.5298507462686617E-3</c:v>
                </c:pt>
                <c:pt idx="145">
                  <c:v>-7.5117370892018309E-3</c:v>
                </c:pt>
                <c:pt idx="146">
                  <c:v>-8.5146641438031967E-3</c:v>
                </c:pt>
                <c:pt idx="147">
                  <c:v>2.8625954198473247E-2</c:v>
                </c:pt>
                <c:pt idx="148">
                  <c:v>-1.8552875695732052E-3</c:v>
                </c:pt>
                <c:pt idx="149">
                  <c:v>1.115241635687747E-2</c:v>
                </c:pt>
                <c:pt idx="150">
                  <c:v>-1.5625E-2</c:v>
                </c:pt>
                <c:pt idx="151">
                  <c:v>-2.8011204481793728E-3</c:v>
                </c:pt>
                <c:pt idx="152">
                  <c:v>-1.872659176029956E-2</c:v>
                </c:pt>
                <c:pt idx="153">
                  <c:v>1.7175572519083859E-2</c:v>
                </c:pt>
                <c:pt idx="154">
                  <c:v>2.8142589118199002E-2</c:v>
                </c:pt>
                <c:pt idx="155">
                  <c:v>2.2810218978102093E-2</c:v>
                </c:pt>
                <c:pt idx="156">
                  <c:v>1.1596788581623496E-2</c:v>
                </c:pt>
                <c:pt idx="157">
                  <c:v>-2.1164021164021163E-2</c:v>
                </c:pt>
                <c:pt idx="158">
                  <c:v>-2.0720720720720731E-2</c:v>
                </c:pt>
                <c:pt idx="159">
                  <c:v>-2.8518859245630024E-2</c:v>
                </c:pt>
                <c:pt idx="160">
                  <c:v>4.7348484848483974E-3</c:v>
                </c:pt>
                <c:pt idx="161">
                  <c:v>2.0735155513666337E-2</c:v>
                </c:pt>
                <c:pt idx="162">
                  <c:v>1.2927054478301114E-2</c:v>
                </c:pt>
                <c:pt idx="163">
                  <c:v>4.5578851412944044E-3</c:v>
                </c:pt>
                <c:pt idx="164">
                  <c:v>-4.2649727767695045E-2</c:v>
                </c:pt>
                <c:pt idx="165">
                  <c:v>-8.5308056872037685E-3</c:v>
                </c:pt>
                <c:pt idx="166">
                  <c:v>1.8164435946462776E-2</c:v>
                </c:pt>
                <c:pt idx="167">
                  <c:v>1.1267605633802802E-2</c:v>
                </c:pt>
                <c:pt idx="168">
                  <c:v>2.7855153203344418E-3</c:v>
                </c:pt>
                <c:pt idx="169">
                  <c:v>-3.2407407407407551E-2</c:v>
                </c:pt>
                <c:pt idx="170">
                  <c:v>-3.2535885167464085E-2</c:v>
                </c:pt>
                <c:pt idx="171">
                  <c:v>-1.9782393669633969E-2</c:v>
                </c:pt>
                <c:pt idx="172">
                  <c:v>2.5227043390514625E-2</c:v>
                </c:pt>
                <c:pt idx="173">
                  <c:v>2.066929133858264E-2</c:v>
                </c:pt>
                <c:pt idx="174">
                  <c:v>3.3751205400192941E-2</c:v>
                </c:pt>
                <c:pt idx="175">
                  <c:v>-7.4626865671642006E-3</c:v>
                </c:pt>
                <c:pt idx="176">
                  <c:v>5.639097744360777E-3</c:v>
                </c:pt>
                <c:pt idx="177">
                  <c:v>0</c:v>
                </c:pt>
                <c:pt idx="178">
                  <c:v>1.8691588785046953E-3</c:v>
                </c:pt>
                <c:pt idx="179">
                  <c:v>-2.7985074626867279E-3</c:v>
                </c:pt>
                <c:pt idx="180">
                  <c:v>1.7773620205799867E-2</c:v>
                </c:pt>
                <c:pt idx="181">
                  <c:v>3.6764705882352811E-3</c:v>
                </c:pt>
                <c:pt idx="182">
                  <c:v>1.831501831501825E-2</c:v>
                </c:pt>
                <c:pt idx="183">
                  <c:v>0</c:v>
                </c:pt>
                <c:pt idx="184">
                  <c:v>-8.9928057553956275E-3</c:v>
                </c:pt>
                <c:pt idx="185">
                  <c:v>3.6297640653357721E-3</c:v>
                </c:pt>
                <c:pt idx="186">
                  <c:v>2.9837251356238603E-2</c:v>
                </c:pt>
                <c:pt idx="187">
                  <c:v>1.0535557506584636E-2</c:v>
                </c:pt>
                <c:pt idx="188">
                  <c:v>4.6915725456125212E-2</c:v>
                </c:pt>
                <c:pt idx="189">
                  <c:v>-4.1493775933610921E-3</c:v>
                </c:pt>
                <c:pt idx="190">
                  <c:v>-2.1666666666666612E-2</c:v>
                </c:pt>
                <c:pt idx="191">
                  <c:v>-1.3628620102214661E-2</c:v>
                </c:pt>
                <c:pt idx="192">
                  <c:v>0</c:v>
                </c:pt>
                <c:pt idx="193">
                  <c:v>2.6770293609671869E-2</c:v>
                </c:pt>
                <c:pt idx="194">
                  <c:v>1.682085786375076E-3</c:v>
                </c:pt>
                <c:pt idx="195">
                  <c:v>3.3585222502099388E-3</c:v>
                </c:pt>
                <c:pt idx="196">
                  <c:v>3.4309623430962333E-2</c:v>
                </c:pt>
                <c:pt idx="197">
                  <c:v>7.2815533980581382E-3</c:v>
                </c:pt>
                <c:pt idx="198">
                  <c:v>-3.2128514056224411E-3</c:v>
                </c:pt>
                <c:pt idx="199">
                  <c:v>-3.2232070910557242E-3</c:v>
                </c:pt>
                <c:pt idx="200">
                  <c:v>1.5359741309620256E-2</c:v>
                </c:pt>
                <c:pt idx="201">
                  <c:v>-1.5127388535031927E-2</c:v>
                </c:pt>
                <c:pt idx="202">
                  <c:v>-1.5359741309620034E-2</c:v>
                </c:pt>
                <c:pt idx="203">
                  <c:v>-8.3743842364532028E-2</c:v>
                </c:pt>
                <c:pt idx="204">
                  <c:v>8.0645161290322509E-3</c:v>
                </c:pt>
                <c:pt idx="205">
                  <c:v>1.777777777777767E-2</c:v>
                </c:pt>
                <c:pt idx="206">
                  <c:v>-3.8427947598253187E-2</c:v>
                </c:pt>
                <c:pt idx="207">
                  <c:v>-1.6348773841961872E-2</c:v>
                </c:pt>
                <c:pt idx="208">
                  <c:v>-4.5244690674053567E-2</c:v>
                </c:pt>
                <c:pt idx="209">
                  <c:v>-1.7408123791102459E-2</c:v>
                </c:pt>
                <c:pt idx="210">
                  <c:v>5.7086614173228245E-2</c:v>
                </c:pt>
                <c:pt idx="211">
                  <c:v>-4.5623836126629458E-2</c:v>
                </c:pt>
                <c:pt idx="212">
                  <c:v>-3.9024390243901363E-3</c:v>
                </c:pt>
                <c:pt idx="213">
                  <c:v>5.6807051909891992E-2</c:v>
                </c:pt>
                <c:pt idx="214">
                  <c:v>2.9657089898053712E-2</c:v>
                </c:pt>
                <c:pt idx="215">
                  <c:v>-4.5004500450044338E-3</c:v>
                </c:pt>
                <c:pt idx="216">
                  <c:v>3.3453887884267619E-2</c:v>
                </c:pt>
                <c:pt idx="217">
                  <c:v>-2.0122484689413911E-2</c:v>
                </c:pt>
                <c:pt idx="218">
                  <c:v>1.8750000000000044E-2</c:v>
                </c:pt>
                <c:pt idx="219">
                  <c:v>-5.1709027169149824E-2</c:v>
                </c:pt>
                <c:pt idx="220">
                  <c:v>3.696857670979492E-3</c:v>
                </c:pt>
                <c:pt idx="221">
                  <c:v>2.2099447513812098E-2</c:v>
                </c:pt>
                <c:pt idx="222">
                  <c:v>9.009009009008917E-4</c:v>
                </c:pt>
                <c:pt idx="223">
                  <c:v>-3.0603060306030549E-2</c:v>
                </c:pt>
                <c:pt idx="224">
                  <c:v>-8.3565459610027704E-3</c:v>
                </c:pt>
                <c:pt idx="225">
                  <c:v>-3.7453183520598232E-3</c:v>
                </c:pt>
                <c:pt idx="226">
                  <c:v>1.1278195488721776E-2</c:v>
                </c:pt>
                <c:pt idx="227">
                  <c:v>4.646840148698983E-3</c:v>
                </c:pt>
                <c:pt idx="228">
                  <c:v>-3.0527289546716019E-2</c:v>
                </c:pt>
                <c:pt idx="229">
                  <c:v>1.8129770992366456E-2</c:v>
                </c:pt>
                <c:pt idx="230">
                  <c:v>9.3720712277400864E-4</c:v>
                </c:pt>
                <c:pt idx="231">
                  <c:v>2.1535580524344677E-2</c:v>
                </c:pt>
                <c:pt idx="232">
                  <c:v>1.4665444546287931E-2</c:v>
                </c:pt>
                <c:pt idx="233">
                  <c:v>-1.5356820234869062E-2</c:v>
                </c:pt>
                <c:pt idx="234">
                  <c:v>9.1743119266052275E-4</c:v>
                </c:pt>
                <c:pt idx="235">
                  <c:v>4.5829514207149646E-3</c:v>
                </c:pt>
                <c:pt idx="236">
                  <c:v>-7.2992700729926918E-3</c:v>
                </c:pt>
                <c:pt idx="237">
                  <c:v>-4.5955882352941568E-3</c:v>
                </c:pt>
                <c:pt idx="238">
                  <c:v>1.8467220683286989E-3</c:v>
                </c:pt>
                <c:pt idx="239">
                  <c:v>7.3732718894008453E-3</c:v>
                </c:pt>
                <c:pt idx="240">
                  <c:v>-9.1491308325708509E-4</c:v>
                </c:pt>
                <c:pt idx="241">
                  <c:v>3.66300366300365E-3</c:v>
                </c:pt>
                <c:pt idx="242">
                  <c:v>3.6496350364962904E-3</c:v>
                </c:pt>
                <c:pt idx="243">
                  <c:v>-9.0909090909090384E-3</c:v>
                </c:pt>
                <c:pt idx="244">
                  <c:v>-6.4220183486238813E-3</c:v>
                </c:pt>
                <c:pt idx="245">
                  <c:v>-2.2160664819944609E-2</c:v>
                </c:pt>
                <c:pt idx="246">
                  <c:v>2.0774315391879128E-2</c:v>
                </c:pt>
                <c:pt idx="247">
                  <c:v>1.8501387604070718E-3</c:v>
                </c:pt>
                <c:pt idx="248">
                  <c:v>8.310249307479145E-3</c:v>
                </c:pt>
                <c:pt idx="249">
                  <c:v>1.2820512820512775E-2</c:v>
                </c:pt>
                <c:pt idx="250">
                  <c:v>3.6166365280287938E-3</c:v>
                </c:pt>
                <c:pt idx="251">
                  <c:v>5.6756756756756843E-2</c:v>
                </c:pt>
                <c:pt idx="252">
                  <c:v>3.4100596760442414E-3</c:v>
                </c:pt>
                <c:pt idx="253">
                  <c:v>3.8232795242141071E-2</c:v>
                </c:pt>
                <c:pt idx="254">
                  <c:v>2.3731587561374834E-2</c:v>
                </c:pt>
                <c:pt idx="255">
                  <c:v>-2.3181454836130988E-2</c:v>
                </c:pt>
                <c:pt idx="256">
                  <c:v>9.0016366612111209E-3</c:v>
                </c:pt>
                <c:pt idx="257">
                  <c:v>-9.7323600973235891E-3</c:v>
                </c:pt>
                <c:pt idx="258">
                  <c:v>1.6380016380016293E-2</c:v>
                </c:pt>
                <c:pt idx="259">
                  <c:v>0</c:v>
                </c:pt>
                <c:pt idx="260">
                  <c:v>-5.6406124093473231E-3</c:v>
                </c:pt>
                <c:pt idx="261">
                  <c:v>-7.2933549432738776E-3</c:v>
                </c:pt>
                <c:pt idx="262">
                  <c:v>-1.6326530612245094E-3</c:v>
                </c:pt>
                <c:pt idx="263">
                  <c:v>-1.635322976287823E-2</c:v>
                </c:pt>
                <c:pt idx="264">
                  <c:v>-4.5719035743973291E-2</c:v>
                </c:pt>
                <c:pt idx="265">
                  <c:v>-3.4843205574913716E-3</c:v>
                </c:pt>
                <c:pt idx="266">
                  <c:v>-1.6608391608391559E-2</c:v>
                </c:pt>
                <c:pt idx="267">
                  <c:v>-1.777777777777767E-2</c:v>
                </c:pt>
                <c:pt idx="268">
                  <c:v>3.2579185520361875E-2</c:v>
                </c:pt>
                <c:pt idx="269">
                  <c:v>1.0517090271691343E-2</c:v>
                </c:pt>
                <c:pt idx="270">
                  <c:v>1.7346053772766767E-2</c:v>
                </c:pt>
                <c:pt idx="271">
                  <c:v>2.5575447570331811E-3</c:v>
                </c:pt>
                <c:pt idx="272">
                  <c:v>-3.4013605442175798E-3</c:v>
                </c:pt>
                <c:pt idx="273">
                  <c:v>-7.2525597269624709E-2</c:v>
                </c:pt>
                <c:pt idx="274">
                  <c:v>-4.9678012879484701E-2</c:v>
                </c:pt>
                <c:pt idx="275">
                  <c:v>2.1297192642788065E-2</c:v>
                </c:pt>
                <c:pt idx="276">
                  <c:v>4.2654028436018843E-2</c:v>
                </c:pt>
                <c:pt idx="277">
                  <c:v>3.6363636363636598E-3</c:v>
                </c:pt>
                <c:pt idx="278">
                  <c:v>9.0579710144929049E-3</c:v>
                </c:pt>
                <c:pt idx="279">
                  <c:v>-2.0646319569120331E-2</c:v>
                </c:pt>
                <c:pt idx="280">
                  <c:v>2.933088909257564E-2</c:v>
                </c:pt>
                <c:pt idx="281">
                  <c:v>3.5618878005341248E-3</c:v>
                </c:pt>
                <c:pt idx="282">
                  <c:v>2.2182786157941337E-2</c:v>
                </c:pt>
                <c:pt idx="283">
                  <c:v>8.6805555555558023E-4</c:v>
                </c:pt>
                <c:pt idx="284">
                  <c:v>-2.9488291413703349E-2</c:v>
                </c:pt>
                <c:pt idx="285">
                  <c:v>-5.3619302949061587E-2</c:v>
                </c:pt>
                <c:pt idx="286">
                  <c:v>-2.0774315391879239E-2</c:v>
                </c:pt>
                <c:pt idx="287">
                  <c:v>3.3751205400192941E-2</c:v>
                </c:pt>
                <c:pt idx="288">
                  <c:v>1.8656716417910779E-3</c:v>
                </c:pt>
                <c:pt idx="289">
                  <c:v>6.5176908752329066E-3</c:v>
                </c:pt>
                <c:pt idx="290">
                  <c:v>-1.8501387604071828E-3</c:v>
                </c:pt>
                <c:pt idx="291">
                  <c:v>5.5607043558851821E-3</c:v>
                </c:pt>
                <c:pt idx="292">
                  <c:v>6.4516129032259339E-3</c:v>
                </c:pt>
                <c:pt idx="293">
                  <c:v>-2.1978021978022011E-2</c:v>
                </c:pt>
                <c:pt idx="294">
                  <c:v>6.5543071161049404E-3</c:v>
                </c:pt>
                <c:pt idx="295">
                  <c:v>1.2093023255814073E-2</c:v>
                </c:pt>
                <c:pt idx="296">
                  <c:v>-6.4338235294117974E-3</c:v>
                </c:pt>
                <c:pt idx="297">
                  <c:v>-1.110083256244232E-2</c:v>
                </c:pt>
                <c:pt idx="298">
                  <c:v>-1.1225444340505097E-2</c:v>
                </c:pt>
                <c:pt idx="299">
                  <c:v>-6.6225165562914245E-3</c:v>
                </c:pt>
                <c:pt idx="300">
                  <c:v>-2.4761904761904763E-2</c:v>
                </c:pt>
                <c:pt idx="301">
                  <c:v>2.5390625E-2</c:v>
                </c:pt>
                <c:pt idx="302">
                  <c:v>-9.52380952380949E-3</c:v>
                </c:pt>
                <c:pt idx="303">
                  <c:v>1.2499999999999956E-2</c:v>
                </c:pt>
                <c:pt idx="304">
                  <c:v>1.0446343779677125E-2</c:v>
                </c:pt>
                <c:pt idx="305">
                  <c:v>-1.7857142857143016E-2</c:v>
                </c:pt>
                <c:pt idx="306">
                  <c:v>-2.870813397129135E-3</c:v>
                </c:pt>
                <c:pt idx="307">
                  <c:v>0</c:v>
                </c:pt>
                <c:pt idx="308">
                  <c:v>3.5508637236084439E-2</c:v>
                </c:pt>
                <c:pt idx="309">
                  <c:v>9.2678405931434504E-4</c:v>
                </c:pt>
                <c:pt idx="310">
                  <c:v>1.388888888888884E-2</c:v>
                </c:pt>
                <c:pt idx="311">
                  <c:v>1.4611872146118809E-2</c:v>
                </c:pt>
                <c:pt idx="312">
                  <c:v>1.0801080108010952E-2</c:v>
                </c:pt>
                <c:pt idx="313">
                  <c:v>1.6918967052537814E-2</c:v>
                </c:pt>
                <c:pt idx="314">
                  <c:v>-1.838879159369522E-2</c:v>
                </c:pt>
                <c:pt idx="315">
                  <c:v>2.1409455842997138E-2</c:v>
                </c:pt>
                <c:pt idx="316">
                  <c:v>-1.4847161572052348E-2</c:v>
                </c:pt>
                <c:pt idx="317">
                  <c:v>-1.5070921985815611E-2</c:v>
                </c:pt>
                <c:pt idx="318">
                  <c:v>-1.1701170117011661E-2</c:v>
                </c:pt>
                <c:pt idx="319">
                  <c:v>-6.3752276867031776E-3</c:v>
                </c:pt>
                <c:pt idx="320">
                  <c:v>-1.3748854262144894E-2</c:v>
                </c:pt>
                <c:pt idx="321">
                  <c:v>-1.7657992565055736E-2</c:v>
                </c:pt>
                <c:pt idx="322">
                  <c:v>-4.7303689687796524E-3</c:v>
                </c:pt>
                <c:pt idx="323">
                  <c:v>2.1863117870722482E-2</c:v>
                </c:pt>
                <c:pt idx="324">
                  <c:v>-7.4418604651163012E-3</c:v>
                </c:pt>
                <c:pt idx="325">
                  <c:v>-2.811621368322359E-3</c:v>
                </c:pt>
                <c:pt idx="326">
                  <c:v>-9.3984962406012951E-4</c:v>
                </c:pt>
                <c:pt idx="327">
                  <c:v>-3.2925682031985093E-2</c:v>
                </c:pt>
                <c:pt idx="328">
                  <c:v>-9.7276264591439343E-3</c:v>
                </c:pt>
                <c:pt idx="329">
                  <c:v>3.5363457760314354E-2</c:v>
                </c:pt>
                <c:pt idx="330">
                  <c:v>-7.5901328273243474E-3</c:v>
                </c:pt>
                <c:pt idx="331">
                  <c:v>-5.7361376673040754E-3</c:v>
                </c:pt>
                <c:pt idx="332">
                  <c:v>-5.4807692307692335E-2</c:v>
                </c:pt>
                <c:pt idx="333">
                  <c:v>1.1190233977619535E-2</c:v>
                </c:pt>
                <c:pt idx="334">
                  <c:v>-2.9175050301810779E-2</c:v>
                </c:pt>
                <c:pt idx="335">
                  <c:v>-1.5544041450777257E-2</c:v>
                </c:pt>
                <c:pt idx="336">
                  <c:v>9.8947368421052673E-2</c:v>
                </c:pt>
                <c:pt idx="337">
                  <c:v>-5.7471264367816022E-2</c:v>
                </c:pt>
                <c:pt idx="338">
                  <c:v>7.5203252032520318E-2</c:v>
                </c:pt>
                <c:pt idx="339">
                  <c:v>2.3629489603024467E-2</c:v>
                </c:pt>
                <c:pt idx="340">
                  <c:v>-1.6620498614958401E-2</c:v>
                </c:pt>
                <c:pt idx="341">
                  <c:v>1.8779342723004522E-2</c:v>
                </c:pt>
                <c:pt idx="342">
                  <c:v>-3.133640552995387E-2</c:v>
                </c:pt>
                <c:pt idx="343">
                  <c:v>-5.328258801141772E-2</c:v>
                </c:pt>
                <c:pt idx="344">
                  <c:v>-1.1055276381909507E-2</c:v>
                </c:pt>
                <c:pt idx="345">
                  <c:v>3.9634146341463561E-2</c:v>
                </c:pt>
                <c:pt idx="346">
                  <c:v>5.8651026392959604E-3</c:v>
                </c:pt>
                <c:pt idx="347">
                  <c:v>-1.2633624878522709E-2</c:v>
                </c:pt>
                <c:pt idx="348">
                  <c:v>0.11122047244094468</c:v>
                </c:pt>
                <c:pt idx="349">
                  <c:v>-2.2143489813994721E-2</c:v>
                </c:pt>
                <c:pt idx="350">
                  <c:v>1.9021739130434812E-2</c:v>
                </c:pt>
                <c:pt idx="351">
                  <c:v>-1.777777777777767E-3</c:v>
                </c:pt>
                <c:pt idx="352">
                  <c:v>-2.2261798753339224E-2</c:v>
                </c:pt>
                <c:pt idx="353">
                  <c:v>3.6429872495444826E-3</c:v>
                </c:pt>
                <c:pt idx="354">
                  <c:v>-1.361161524500909E-2</c:v>
                </c:pt>
                <c:pt idx="355">
                  <c:v>-9.1996320147191835E-4</c:v>
                </c:pt>
                <c:pt idx="356">
                  <c:v>1.0128913443830712E-2</c:v>
                </c:pt>
                <c:pt idx="357">
                  <c:v>-1.0027347310847867E-2</c:v>
                </c:pt>
                <c:pt idx="358">
                  <c:v>2.1178637200736761E-2</c:v>
                </c:pt>
                <c:pt idx="359">
                  <c:v>9.0171325518473289E-4</c:v>
                </c:pt>
                <c:pt idx="360">
                  <c:v>-7.2072072072072446E-3</c:v>
                </c:pt>
                <c:pt idx="361">
                  <c:v>8.1669691470054318E-3</c:v>
                </c:pt>
                <c:pt idx="362">
                  <c:v>5.400540054005365E-3</c:v>
                </c:pt>
                <c:pt idx="363">
                  <c:v>1.43240823634736E-2</c:v>
                </c:pt>
                <c:pt idx="364">
                  <c:v>-3.530450132391949E-3</c:v>
                </c:pt>
                <c:pt idx="365">
                  <c:v>1.7714791851197731E-3</c:v>
                </c:pt>
                <c:pt idx="366">
                  <c:v>-8.8417329796639521E-3</c:v>
                </c:pt>
                <c:pt idx="367">
                  <c:v>3.6574487065120342E-2</c:v>
                </c:pt>
                <c:pt idx="368">
                  <c:v>-1.4629948364888068E-2</c:v>
                </c:pt>
                <c:pt idx="369">
                  <c:v>2.8820960698690001E-2</c:v>
                </c:pt>
                <c:pt idx="370">
                  <c:v>-2.5466893039049143E-2</c:v>
                </c:pt>
                <c:pt idx="371">
                  <c:v>-4.181184668989546E-2</c:v>
                </c:pt>
                <c:pt idx="372">
                  <c:v>-2.3636363636363567E-2</c:v>
                </c:pt>
                <c:pt idx="373">
                  <c:v>-2.1415270018621979E-2</c:v>
                </c:pt>
                <c:pt idx="374">
                  <c:v>-9.5147478591817158E-3</c:v>
                </c:pt>
                <c:pt idx="375">
                  <c:v>-1.344860710854956E-2</c:v>
                </c:pt>
                <c:pt idx="376">
                  <c:v>2.9211295034081708E-3</c:v>
                </c:pt>
                <c:pt idx="377">
                  <c:v>3.3009708737864019E-2</c:v>
                </c:pt>
                <c:pt idx="378">
                  <c:v>2.0676691729323293E-2</c:v>
                </c:pt>
                <c:pt idx="379">
                  <c:v>9.208103130755152E-3</c:v>
                </c:pt>
                <c:pt idx="380">
                  <c:v>1.3686131386861256E-2</c:v>
                </c:pt>
                <c:pt idx="381">
                  <c:v>-2.5202520252025185E-2</c:v>
                </c:pt>
                <c:pt idx="382">
                  <c:v>2.4930747922437657E-2</c:v>
                </c:pt>
                <c:pt idx="383">
                  <c:v>-1.9819819819819728E-2</c:v>
                </c:pt>
                <c:pt idx="384">
                  <c:v>7.3529411764705621E-3</c:v>
                </c:pt>
                <c:pt idx="385">
                  <c:v>5.4744525547443246E-3</c:v>
                </c:pt>
                <c:pt idx="386">
                  <c:v>5.4446460980037692E-3</c:v>
                </c:pt>
                <c:pt idx="387">
                  <c:v>1.0830324909747224E-2</c:v>
                </c:pt>
                <c:pt idx="388">
                  <c:v>2.0535714285714324E-2</c:v>
                </c:pt>
                <c:pt idx="389">
                  <c:v>4.3744531933509467E-3</c:v>
                </c:pt>
                <c:pt idx="390">
                  <c:v>1.0452961672473782E-2</c:v>
                </c:pt>
                <c:pt idx="391">
                  <c:v>2.0689655172413834E-2</c:v>
                </c:pt>
                <c:pt idx="392">
                  <c:v>5.0675675675675436E-3</c:v>
                </c:pt>
                <c:pt idx="393">
                  <c:v>7.5630252100840067E-3</c:v>
                </c:pt>
                <c:pt idx="394">
                  <c:v>1.5012510425354453E-2</c:v>
                </c:pt>
                <c:pt idx="395">
                  <c:v>-7.3952341824157219E-3</c:v>
                </c:pt>
                <c:pt idx="396">
                  <c:v>1.2417218543046449E-2</c:v>
                </c:pt>
                <c:pt idx="397">
                  <c:v>8.1766148814390593E-3</c:v>
                </c:pt>
                <c:pt idx="398">
                  <c:v>4.0551500405514584E-3</c:v>
                </c:pt>
                <c:pt idx="399">
                  <c:v>6.4620355411955099E-3</c:v>
                </c:pt>
                <c:pt idx="400">
                  <c:v>-2.4077046548956704E-2</c:v>
                </c:pt>
                <c:pt idx="401">
                  <c:v>-1.8092105263157965E-2</c:v>
                </c:pt>
                <c:pt idx="402">
                  <c:v>-1.2562814070351758E-2</c:v>
                </c:pt>
                <c:pt idx="403">
                  <c:v>-2.5445292620864812E-3</c:v>
                </c:pt>
                <c:pt idx="404">
                  <c:v>1.1904761904761862E-2</c:v>
                </c:pt>
                <c:pt idx="405">
                  <c:v>1.7647058823529349E-2</c:v>
                </c:pt>
                <c:pt idx="406">
                  <c:v>1.1560693641618602E-2</c:v>
                </c:pt>
                <c:pt idx="407">
                  <c:v>8.9795918367345795E-3</c:v>
                </c:pt>
                <c:pt idx="408">
                  <c:v>-2.7508090614886682E-2</c:v>
                </c:pt>
                <c:pt idx="409">
                  <c:v>-2.1630615640598982E-2</c:v>
                </c:pt>
                <c:pt idx="410">
                  <c:v>-1.2755102040816313E-2</c:v>
                </c:pt>
                <c:pt idx="411">
                  <c:v>1.8949181739879473E-2</c:v>
                </c:pt>
                <c:pt idx="412">
                  <c:v>-1.2679628064243498E-2</c:v>
                </c:pt>
                <c:pt idx="413">
                  <c:v>3.6815068493150749E-2</c:v>
                </c:pt>
                <c:pt idx="414">
                  <c:v>-2.9727497935590375E-2</c:v>
                </c:pt>
                <c:pt idx="415">
                  <c:v>1.8723404255319265E-2</c:v>
                </c:pt>
                <c:pt idx="416">
                  <c:v>2.4227234753550375E-2</c:v>
                </c:pt>
                <c:pt idx="417">
                  <c:v>-8.1566068515497303E-3</c:v>
                </c:pt>
                <c:pt idx="418">
                  <c:v>7.4013157894736725E-3</c:v>
                </c:pt>
                <c:pt idx="419">
                  <c:v>7.3469387755102922E-3</c:v>
                </c:pt>
                <c:pt idx="420">
                  <c:v>3.4035656401944836E-2</c:v>
                </c:pt>
                <c:pt idx="421">
                  <c:v>1.7241379310344973E-2</c:v>
                </c:pt>
                <c:pt idx="422">
                  <c:v>5.3929121725733165E-3</c:v>
                </c:pt>
                <c:pt idx="423">
                  <c:v>2.6819923371647514E-2</c:v>
                </c:pt>
                <c:pt idx="424">
                  <c:v>-4.4776119402984982E-3</c:v>
                </c:pt>
                <c:pt idx="425">
                  <c:v>1.1244377811094441E-2</c:v>
                </c:pt>
                <c:pt idx="426">
                  <c:v>-1.6308376575240979E-2</c:v>
                </c:pt>
                <c:pt idx="427">
                  <c:v>-2.4114544084400946E-2</c:v>
                </c:pt>
                <c:pt idx="428">
                  <c:v>1.9305019305019266E-2</c:v>
                </c:pt>
                <c:pt idx="429">
                  <c:v>1.6666666666666607E-2</c:v>
                </c:pt>
                <c:pt idx="430">
                  <c:v>2.3845007451564815E-2</c:v>
                </c:pt>
                <c:pt idx="431">
                  <c:v>1.3828238719068464E-2</c:v>
                </c:pt>
                <c:pt idx="432">
                  <c:v>-4.7379755922469458E-2</c:v>
                </c:pt>
                <c:pt idx="433">
                  <c:v>5.2750565184627174E-3</c:v>
                </c:pt>
                <c:pt idx="434">
                  <c:v>1.6491754122938573E-2</c:v>
                </c:pt>
                <c:pt idx="435">
                  <c:v>-1.6224188790560534E-2</c:v>
                </c:pt>
                <c:pt idx="436">
                  <c:v>-8.2458770614691757E-3</c:v>
                </c:pt>
                <c:pt idx="437">
                  <c:v>-7.5585789871503994E-3</c:v>
                </c:pt>
                <c:pt idx="438">
                  <c:v>3.8080731150036407E-3</c:v>
                </c:pt>
                <c:pt idx="439">
                  <c:v>3.5660091047041043E-2</c:v>
                </c:pt>
                <c:pt idx="440">
                  <c:v>-2.0512820512820551E-2</c:v>
                </c:pt>
                <c:pt idx="441">
                  <c:v>-5.2356020942406767E-3</c:v>
                </c:pt>
                <c:pt idx="442">
                  <c:v>2.4060150375939671E-2</c:v>
                </c:pt>
                <c:pt idx="443">
                  <c:v>3.3039647577092657E-2</c:v>
                </c:pt>
                <c:pt idx="444">
                  <c:v>3.8379530916844207E-2</c:v>
                </c:pt>
                <c:pt idx="445">
                  <c:v>-3.6276522929500343E-2</c:v>
                </c:pt>
                <c:pt idx="446">
                  <c:v>6.3920454545454142E-3</c:v>
                </c:pt>
                <c:pt idx="447">
                  <c:v>-4.2342978122794639E-2</c:v>
                </c:pt>
                <c:pt idx="448">
                  <c:v>-3.1687546057479699E-2</c:v>
                </c:pt>
                <c:pt idx="449">
                  <c:v>2.2831050228309113E-3</c:v>
                </c:pt>
                <c:pt idx="450">
                  <c:v>-3.1890660592255093E-2</c:v>
                </c:pt>
                <c:pt idx="451">
                  <c:v>1.4901960784313717E-2</c:v>
                </c:pt>
                <c:pt idx="452">
                  <c:v>0</c:v>
                </c:pt>
                <c:pt idx="453">
                  <c:v>2.1638330757341562E-2</c:v>
                </c:pt>
                <c:pt idx="454">
                  <c:v>1.2859304084720025E-2</c:v>
                </c:pt>
                <c:pt idx="455">
                  <c:v>-1.4189693801344383E-2</c:v>
                </c:pt>
                <c:pt idx="456">
                  <c:v>9.8484848484849952E-3</c:v>
                </c:pt>
                <c:pt idx="457">
                  <c:v>1.4253563390847601E-2</c:v>
                </c:pt>
                <c:pt idx="458">
                  <c:v>-1.4792899408283544E-3</c:v>
                </c:pt>
                <c:pt idx="459">
                  <c:v>4.4444444444444731E-3</c:v>
                </c:pt>
                <c:pt idx="460">
                  <c:v>-1.03244837758113E-2</c:v>
                </c:pt>
                <c:pt idx="461">
                  <c:v>-2.0119225037257826E-2</c:v>
                </c:pt>
                <c:pt idx="462">
                  <c:v>-2.6615969581749055E-2</c:v>
                </c:pt>
                <c:pt idx="463">
                  <c:v>-3.3593750000000089E-2</c:v>
                </c:pt>
                <c:pt idx="464">
                  <c:v>6.4672594987873477E-3</c:v>
                </c:pt>
                <c:pt idx="465">
                  <c:v>4.0160642570281624E-3</c:v>
                </c:pt>
                <c:pt idx="466">
                  <c:v>-1.1200000000000099E-2</c:v>
                </c:pt>
                <c:pt idx="467">
                  <c:v>3.7216828478964459E-2</c:v>
                </c:pt>
                <c:pt idx="468">
                  <c:v>2.3400936037441422E-2</c:v>
                </c:pt>
                <c:pt idx="469">
                  <c:v>0</c:v>
                </c:pt>
                <c:pt idx="470">
                  <c:v>-2.8963414634146312E-2</c:v>
                </c:pt>
                <c:pt idx="471">
                  <c:v>5.494505494505475E-3</c:v>
                </c:pt>
                <c:pt idx="472">
                  <c:v>2.732240437158473E-2</c:v>
                </c:pt>
                <c:pt idx="473">
                  <c:v>-9.8784194528875879E-3</c:v>
                </c:pt>
                <c:pt idx="474">
                  <c:v>-9.9769762087489333E-3</c:v>
                </c:pt>
                <c:pt idx="475">
                  <c:v>-1.0852713178294615E-2</c:v>
                </c:pt>
                <c:pt idx="476">
                  <c:v>-3.5266457680250718E-2</c:v>
                </c:pt>
                <c:pt idx="477">
                  <c:v>2.5182778229081881E-2</c:v>
                </c:pt>
                <c:pt idx="478">
                  <c:v>0</c:v>
                </c:pt>
                <c:pt idx="479">
                  <c:v>1.188589540412055E-2</c:v>
                </c:pt>
                <c:pt idx="480">
                  <c:v>-9.3970242756460376E-3</c:v>
                </c:pt>
                <c:pt idx="481">
                  <c:v>-9.4861660079051946E-3</c:v>
                </c:pt>
                <c:pt idx="482">
                  <c:v>-3.032721468475652E-2</c:v>
                </c:pt>
                <c:pt idx="483">
                  <c:v>-7.4074074074074181E-3</c:v>
                </c:pt>
                <c:pt idx="484">
                  <c:v>-1.8242122719734688E-2</c:v>
                </c:pt>
                <c:pt idx="485">
                  <c:v>1.7736486486486625E-2</c:v>
                </c:pt>
                <c:pt idx="486">
                  <c:v>-5.8091286307053736E-3</c:v>
                </c:pt>
                <c:pt idx="487">
                  <c:v>9.1819699499164908E-3</c:v>
                </c:pt>
                <c:pt idx="488">
                  <c:v>-4.9627791563275903E-3</c:v>
                </c:pt>
                <c:pt idx="489">
                  <c:v>1.6625103906899419E-2</c:v>
                </c:pt>
                <c:pt idx="490">
                  <c:v>-1.0629599345870822E-2</c:v>
                </c:pt>
                <c:pt idx="491">
                  <c:v>-1.8181818181818077E-2</c:v>
                </c:pt>
                <c:pt idx="492">
                  <c:v>1.4309764309764272E-2</c:v>
                </c:pt>
                <c:pt idx="493">
                  <c:v>-1.6597510373445035E-3</c:v>
                </c:pt>
                <c:pt idx="494">
                  <c:v>-4.1562759767247437E-3</c:v>
                </c:pt>
                <c:pt idx="495">
                  <c:v>1.2520868113522488E-2</c:v>
                </c:pt>
                <c:pt idx="496">
                  <c:v>1.154163231657046E-2</c:v>
                </c:pt>
                <c:pt idx="497">
                  <c:v>1.140994295028519E-2</c:v>
                </c:pt>
                <c:pt idx="498">
                  <c:v>2.0950846091861486E-2</c:v>
                </c:pt>
                <c:pt idx="499">
                  <c:v>1.5785319652723562E-3</c:v>
                </c:pt>
                <c:pt idx="500">
                  <c:v>-2.2852639873916392E-2</c:v>
                </c:pt>
                <c:pt idx="501">
                  <c:v>1.5322580645161343E-2</c:v>
                </c:pt>
                <c:pt idx="502">
                  <c:v>-2.4622716441620396E-2</c:v>
                </c:pt>
                <c:pt idx="503">
                  <c:v>4.0716612377851291E-3</c:v>
                </c:pt>
                <c:pt idx="504">
                  <c:v>-3.4063260340632562E-2</c:v>
                </c:pt>
                <c:pt idx="505">
                  <c:v>3.3585222502099388E-3</c:v>
                </c:pt>
                <c:pt idx="506">
                  <c:v>-3.0962343096234246E-2</c:v>
                </c:pt>
                <c:pt idx="507">
                  <c:v>1.2089810017271274E-2</c:v>
                </c:pt>
                <c:pt idx="508">
                  <c:v>4.2662116040954601E-3</c:v>
                </c:pt>
                <c:pt idx="509">
                  <c:v>-1.869158878504662E-2</c:v>
                </c:pt>
                <c:pt idx="510">
                  <c:v>-1.4718614718614687E-2</c:v>
                </c:pt>
                <c:pt idx="511">
                  <c:v>-7.9086115992971218E-3</c:v>
                </c:pt>
                <c:pt idx="512">
                  <c:v>2.6572187776794376E-3</c:v>
                </c:pt>
                <c:pt idx="513">
                  <c:v>2.0318021201413572E-2</c:v>
                </c:pt>
                <c:pt idx="514">
                  <c:v>-5.1948051948051965E-3</c:v>
                </c:pt>
                <c:pt idx="515">
                  <c:v>-9.5735422106179024E-3</c:v>
                </c:pt>
                <c:pt idx="516">
                  <c:v>-1.3181019332161759E-2</c:v>
                </c:pt>
                <c:pt idx="517">
                  <c:v>-1.9590382902938575E-2</c:v>
                </c:pt>
                <c:pt idx="518">
                  <c:v>2.0890099909173454E-2</c:v>
                </c:pt>
                <c:pt idx="519">
                  <c:v>-3.558718861210064E-3</c:v>
                </c:pt>
                <c:pt idx="520">
                  <c:v>-1.0714285714285676E-2</c:v>
                </c:pt>
                <c:pt idx="521">
                  <c:v>-3.8808664259927794E-2</c:v>
                </c:pt>
                <c:pt idx="522">
                  <c:v>-2.3474178403755874E-2</c:v>
                </c:pt>
                <c:pt idx="523">
                  <c:v>1.8269230769230704E-2</c:v>
                </c:pt>
                <c:pt idx="524">
                  <c:v>3.4938621340887765E-2</c:v>
                </c:pt>
                <c:pt idx="525">
                  <c:v>1.8248175182480342E-3</c:v>
                </c:pt>
                <c:pt idx="526">
                  <c:v>2.1857923497267784E-2</c:v>
                </c:pt>
                <c:pt idx="527">
                  <c:v>1.2477718360071277E-2</c:v>
                </c:pt>
                <c:pt idx="528">
                  <c:v>-4.7535211267605515E-2</c:v>
                </c:pt>
                <c:pt idx="529">
                  <c:v>1.9408502772643166E-2</c:v>
                </c:pt>
                <c:pt idx="530">
                  <c:v>1.9945602901178638E-2</c:v>
                </c:pt>
                <c:pt idx="531">
                  <c:v>-1.777777777777767E-2</c:v>
                </c:pt>
                <c:pt idx="532">
                  <c:v>-2.6244343891402844E-2</c:v>
                </c:pt>
                <c:pt idx="533">
                  <c:v>-3.0669144981412599E-2</c:v>
                </c:pt>
                <c:pt idx="534">
                  <c:v>5.7526366251199335E-3</c:v>
                </c:pt>
                <c:pt idx="535">
                  <c:v>1.4299332697807365E-2</c:v>
                </c:pt>
                <c:pt idx="536">
                  <c:v>6.5789473684210176E-3</c:v>
                </c:pt>
                <c:pt idx="537">
                  <c:v>9.3370681605975392E-4</c:v>
                </c:pt>
                <c:pt idx="538">
                  <c:v>-2.1455223880597063E-2</c:v>
                </c:pt>
                <c:pt idx="539">
                  <c:v>2.5738798856053346E-2</c:v>
                </c:pt>
                <c:pt idx="540">
                  <c:v>2.1375464684014966E-2</c:v>
                </c:pt>
                <c:pt idx="541">
                  <c:v>-5.4595086442220664E-3</c:v>
                </c:pt>
                <c:pt idx="542">
                  <c:v>2.7447392497714773E-3</c:v>
                </c:pt>
                <c:pt idx="543">
                  <c:v>-2.463503649635046E-2</c:v>
                </c:pt>
                <c:pt idx="544">
                  <c:v>-1.5902712815715647E-2</c:v>
                </c:pt>
                <c:pt idx="545">
                  <c:v>1.0456273764258617E-2</c:v>
                </c:pt>
                <c:pt idx="546">
                  <c:v>-1.8814675446849893E-3</c:v>
                </c:pt>
                <c:pt idx="547">
                  <c:v>2.827521206409056E-3</c:v>
                </c:pt>
                <c:pt idx="548">
                  <c:v>3.759398496240518E-3</c:v>
                </c:pt>
                <c:pt idx="549">
                  <c:v>2.528089887640439E-2</c:v>
                </c:pt>
                <c:pt idx="550">
                  <c:v>-2.1004566210045539E-2</c:v>
                </c:pt>
                <c:pt idx="551">
                  <c:v>-1.0261194029850818E-2</c:v>
                </c:pt>
                <c:pt idx="552">
                  <c:v>0</c:v>
                </c:pt>
                <c:pt idx="553">
                  <c:v>-5.655042412818001E-3</c:v>
                </c:pt>
                <c:pt idx="554">
                  <c:v>1.8957345971564177E-3</c:v>
                </c:pt>
                <c:pt idx="555">
                  <c:v>-4.7303689687796524E-3</c:v>
                </c:pt>
                <c:pt idx="556">
                  <c:v>3.3269961977186346E-2</c:v>
                </c:pt>
                <c:pt idx="557">
                  <c:v>3.4038638454461978E-2</c:v>
                </c:pt>
                <c:pt idx="558">
                  <c:v>-8.8967971530251599E-4</c:v>
                </c:pt>
                <c:pt idx="559">
                  <c:v>3.7399821905609976E-2</c:v>
                </c:pt>
                <c:pt idx="560">
                  <c:v>-8.5836909871244149E-3</c:v>
                </c:pt>
                <c:pt idx="561">
                  <c:v>1.9913419913419883E-2</c:v>
                </c:pt>
                <c:pt idx="562">
                  <c:v>-2.3769100169779289E-2</c:v>
                </c:pt>
                <c:pt idx="563">
                  <c:v>7.8260869565216495E-3</c:v>
                </c:pt>
                <c:pt idx="564">
                  <c:v>-4.3140638481450333E-3</c:v>
                </c:pt>
                <c:pt idx="565">
                  <c:v>-2.1663778162911651E-2</c:v>
                </c:pt>
                <c:pt idx="566">
                  <c:v>-1.5057573073516406E-2</c:v>
                </c:pt>
                <c:pt idx="567">
                  <c:v>-2.248201438848918E-2</c:v>
                </c:pt>
                <c:pt idx="568">
                  <c:v>3.6798528058878954E-3</c:v>
                </c:pt>
                <c:pt idx="569">
                  <c:v>7.3327222731438546E-3</c:v>
                </c:pt>
                <c:pt idx="570">
                  <c:v>-2.7297543221109777E-3</c:v>
                </c:pt>
                <c:pt idx="571">
                  <c:v>1.7335766423357546E-2</c:v>
                </c:pt>
                <c:pt idx="572">
                  <c:v>8.9686098654717661E-4</c:v>
                </c:pt>
                <c:pt idx="573">
                  <c:v>8.960573476702427E-3</c:v>
                </c:pt>
                <c:pt idx="574">
                  <c:v>1.7761989342806039E-3</c:v>
                </c:pt>
                <c:pt idx="575">
                  <c:v>0</c:v>
                </c:pt>
                <c:pt idx="576">
                  <c:v>-5.3191489361701372E-3</c:v>
                </c:pt>
                <c:pt idx="577">
                  <c:v>-2.673796791443972E-3</c:v>
                </c:pt>
                <c:pt idx="578">
                  <c:v>-4.4682752457549935E-3</c:v>
                </c:pt>
                <c:pt idx="579">
                  <c:v>-8.0789946140036317E-3</c:v>
                </c:pt>
                <c:pt idx="580">
                  <c:v>4.5248868778280382E-3</c:v>
                </c:pt>
                <c:pt idx="581">
                  <c:v>9.009009009008917E-4</c:v>
                </c:pt>
                <c:pt idx="582">
                  <c:v>3.1503150315031592E-2</c:v>
                </c:pt>
                <c:pt idx="583">
                  <c:v>1.2216404886561838E-2</c:v>
                </c:pt>
                <c:pt idx="584">
                  <c:v>1.0344827586207028E-2</c:v>
                </c:pt>
                <c:pt idx="585">
                  <c:v>-2.8156996587030747E-2</c:v>
                </c:pt>
                <c:pt idx="586">
                  <c:v>-8.779631255487419E-3</c:v>
                </c:pt>
                <c:pt idx="587">
                  <c:v>-1.3286093888396633E-2</c:v>
                </c:pt>
                <c:pt idx="588">
                  <c:v>-3.5906642728905647E-3</c:v>
                </c:pt>
                <c:pt idx="589">
                  <c:v>-1.1711711711711592E-2</c:v>
                </c:pt>
                <c:pt idx="590">
                  <c:v>-2.370100273473108E-2</c:v>
                </c:pt>
                <c:pt idx="591">
                  <c:v>-8.4033613445380073E-3</c:v>
                </c:pt>
                <c:pt idx="592">
                  <c:v>9.4161958568750315E-4</c:v>
                </c:pt>
                <c:pt idx="593">
                  <c:v>-1.8814675446849893E-3</c:v>
                </c:pt>
                <c:pt idx="594">
                  <c:v>2.827521206409056E-3</c:v>
                </c:pt>
                <c:pt idx="595">
                  <c:v>8.4586466165412766E-3</c:v>
                </c:pt>
                <c:pt idx="596">
                  <c:v>-5.5917986952470633E-3</c:v>
                </c:pt>
                <c:pt idx="597">
                  <c:v>1.2183692596063889E-2</c:v>
                </c:pt>
                <c:pt idx="598">
                  <c:v>-4.6296296296296502E-3</c:v>
                </c:pt>
                <c:pt idx="599">
                  <c:v>1.5813953488372112E-2</c:v>
                </c:pt>
                <c:pt idx="600">
                  <c:v>-2.3809523809523836E-2</c:v>
                </c:pt>
                <c:pt idx="601">
                  <c:v>1.4071294559099501E-2</c:v>
                </c:pt>
                <c:pt idx="602">
                  <c:v>1.0175763182238562E-2</c:v>
                </c:pt>
                <c:pt idx="603">
                  <c:v>-1.7399267399267337E-2</c:v>
                </c:pt>
                <c:pt idx="604">
                  <c:v>-6.5237651444548517E-3</c:v>
                </c:pt>
                <c:pt idx="605">
                  <c:v>8.4427767354595673E-3</c:v>
                </c:pt>
                <c:pt idx="606">
                  <c:v>2.3255813953488413E-2</c:v>
                </c:pt>
                <c:pt idx="607">
                  <c:v>-9.0909090909090384E-3</c:v>
                </c:pt>
                <c:pt idx="608">
                  <c:v>-1.0091743119266194E-2</c:v>
                </c:pt>
                <c:pt idx="609">
                  <c:v>-4.633920296570837E-3</c:v>
                </c:pt>
                <c:pt idx="610">
                  <c:v>-4.0037243947858459E-2</c:v>
                </c:pt>
                <c:pt idx="611">
                  <c:v>-1.9398642095053487E-2</c:v>
                </c:pt>
                <c:pt idx="612">
                  <c:v>4.0553907022749858E-2</c:v>
                </c:pt>
                <c:pt idx="613">
                  <c:v>-3.1368821292775628E-2</c:v>
                </c:pt>
                <c:pt idx="614">
                  <c:v>2.9440628066732533E-3</c:v>
                </c:pt>
                <c:pt idx="615">
                  <c:v>-6.8493150684931781E-3</c:v>
                </c:pt>
                <c:pt idx="616">
                  <c:v>-9.8522167487684609E-3</c:v>
                </c:pt>
                <c:pt idx="617">
                  <c:v>-9.9502487562190822E-3</c:v>
                </c:pt>
                <c:pt idx="618">
                  <c:v>3.9195979899497635E-2</c:v>
                </c:pt>
                <c:pt idx="619">
                  <c:v>-1.4506769825918808E-2</c:v>
                </c:pt>
                <c:pt idx="620">
                  <c:v>-1.3738959764474812E-2</c:v>
                </c:pt>
                <c:pt idx="621">
                  <c:v>5.2736318407960114E-2</c:v>
                </c:pt>
                <c:pt idx="622">
                  <c:v>-6.6162570888469441E-3</c:v>
                </c:pt>
                <c:pt idx="623">
                  <c:v>-2.2835394862036229E-2</c:v>
                </c:pt>
                <c:pt idx="624">
                  <c:v>-7.789678675754641E-3</c:v>
                </c:pt>
                <c:pt idx="625">
                  <c:v>1.4720314033366044E-2</c:v>
                </c:pt>
                <c:pt idx="626">
                  <c:v>-1.5473887814313358E-2</c:v>
                </c:pt>
                <c:pt idx="627">
                  <c:v>-3.2416502946954862E-2</c:v>
                </c:pt>
                <c:pt idx="628">
                  <c:v>-3.2487309644670059E-2</c:v>
                </c:pt>
                <c:pt idx="629">
                  <c:v>2.0986358866736721E-2</c:v>
                </c:pt>
                <c:pt idx="630">
                  <c:v>-3.4943473792394597E-2</c:v>
                </c:pt>
                <c:pt idx="631">
                  <c:v>1.2779552715654896E-2</c:v>
                </c:pt>
                <c:pt idx="632">
                  <c:v>-2.4185068349106276E-2</c:v>
                </c:pt>
                <c:pt idx="633">
                  <c:v>-3.2327586206896131E-3</c:v>
                </c:pt>
                <c:pt idx="634">
                  <c:v>1.297297297297284E-2</c:v>
                </c:pt>
                <c:pt idx="635">
                  <c:v>3.5218783351120608E-2</c:v>
                </c:pt>
                <c:pt idx="636">
                  <c:v>-1.134020618556697E-2</c:v>
                </c:pt>
                <c:pt idx="637">
                  <c:v>-2.0855057351407691E-3</c:v>
                </c:pt>
                <c:pt idx="638">
                  <c:v>-2.9258098223615581E-2</c:v>
                </c:pt>
                <c:pt idx="639">
                  <c:v>-5.3821313240043023E-2</c:v>
                </c:pt>
                <c:pt idx="640">
                  <c:v>-1.5927189988623303E-2</c:v>
                </c:pt>
                <c:pt idx="641">
                  <c:v>2.0809248554913173E-2</c:v>
                </c:pt>
                <c:pt idx="642">
                  <c:v>-1.2457531143827749E-2</c:v>
                </c:pt>
                <c:pt idx="643">
                  <c:v>-2.7522935779816571E-2</c:v>
                </c:pt>
                <c:pt idx="644">
                  <c:v>-3.8915094339622702E-2</c:v>
                </c:pt>
                <c:pt idx="645">
                  <c:v>-6.8711656441717839E-2</c:v>
                </c:pt>
                <c:pt idx="646">
                  <c:v>5.9288537549406994E-2</c:v>
                </c:pt>
                <c:pt idx="647">
                  <c:v>-3.7313432835820781E-2</c:v>
                </c:pt>
                <c:pt idx="648">
                  <c:v>5.555555555555558E-2</c:v>
                </c:pt>
                <c:pt idx="649">
                  <c:v>4.2839657282741639E-2</c:v>
                </c:pt>
                <c:pt idx="650">
                  <c:v>2.934272300469476E-2</c:v>
                </c:pt>
                <c:pt idx="651">
                  <c:v>4.5610034207526073E-3</c:v>
                </c:pt>
                <c:pt idx="652">
                  <c:v>-9.0805902383654935E-3</c:v>
                </c:pt>
                <c:pt idx="653">
                  <c:v>3.4364261168384758E-3</c:v>
                </c:pt>
                <c:pt idx="654">
                  <c:v>2.7397260273972712E-2</c:v>
                </c:pt>
                <c:pt idx="655">
                  <c:v>-3.8888888888888862E-2</c:v>
                </c:pt>
                <c:pt idx="656">
                  <c:v>-1.9653179190751491E-2</c:v>
                </c:pt>
                <c:pt idx="657">
                  <c:v>1.6509433962264008E-2</c:v>
                </c:pt>
                <c:pt idx="658">
                  <c:v>1.0440835266821491E-2</c:v>
                </c:pt>
                <c:pt idx="659">
                  <c:v>1.8369690011480921E-2</c:v>
                </c:pt>
                <c:pt idx="660">
                  <c:v>-3.9458850056369732E-2</c:v>
                </c:pt>
                <c:pt idx="661">
                  <c:v>0</c:v>
                </c:pt>
                <c:pt idx="662">
                  <c:v>4.5774647887323994E-2</c:v>
                </c:pt>
                <c:pt idx="663">
                  <c:v>5.6116722783390305E-3</c:v>
                </c:pt>
                <c:pt idx="664">
                  <c:v>2.9017857142857206E-2</c:v>
                </c:pt>
                <c:pt idx="665">
                  <c:v>8.2429501084598567E-2</c:v>
                </c:pt>
                <c:pt idx="666">
                  <c:v>-4.0080160320641323E-2</c:v>
                </c:pt>
                <c:pt idx="667">
                  <c:v>-3.2359081419624292E-2</c:v>
                </c:pt>
                <c:pt idx="668">
                  <c:v>-6.4724919093849254E-3</c:v>
                </c:pt>
                <c:pt idx="669">
                  <c:v>3.6916395222584164E-2</c:v>
                </c:pt>
                <c:pt idx="670">
                  <c:v>-4.7120418848167644E-2</c:v>
                </c:pt>
                <c:pt idx="671">
                  <c:v>-2.3076923076922995E-2</c:v>
                </c:pt>
                <c:pt idx="672">
                  <c:v>-7.8740157480314821E-3</c:v>
                </c:pt>
                <c:pt idx="673">
                  <c:v>2.2675736961451198E-2</c:v>
                </c:pt>
                <c:pt idx="674">
                  <c:v>3.3259423503326779E-3</c:v>
                </c:pt>
                <c:pt idx="675">
                  <c:v>2.0994475138121471E-2</c:v>
                </c:pt>
                <c:pt idx="676">
                  <c:v>-8.6580086580086979E-3</c:v>
                </c:pt>
                <c:pt idx="677">
                  <c:v>9.8253275109170257E-3</c:v>
                </c:pt>
                <c:pt idx="678">
                  <c:v>1.08108108108107E-3</c:v>
                </c:pt>
                <c:pt idx="679">
                  <c:v>-6.2634989200863966E-2</c:v>
                </c:pt>
                <c:pt idx="680">
                  <c:v>4.8387096774193505E-2</c:v>
                </c:pt>
                <c:pt idx="681">
                  <c:v>4.395604395604602E-3</c:v>
                </c:pt>
                <c:pt idx="682">
                  <c:v>-1.6411378555798772E-2</c:v>
                </c:pt>
                <c:pt idx="683">
                  <c:v>-2.5583982202447175E-2</c:v>
                </c:pt>
                <c:pt idx="684">
                  <c:v>-2.2831050228310223E-3</c:v>
                </c:pt>
                <c:pt idx="685">
                  <c:v>-6.8649885583524917E-3</c:v>
                </c:pt>
                <c:pt idx="686">
                  <c:v>-2.0737327188940058E-2</c:v>
                </c:pt>
                <c:pt idx="687">
                  <c:v>5.8823529411764497E-3</c:v>
                </c:pt>
                <c:pt idx="688">
                  <c:v>1.6374269005847708E-2</c:v>
                </c:pt>
                <c:pt idx="689">
                  <c:v>5.4085155350978242E-2</c:v>
                </c:pt>
                <c:pt idx="690">
                  <c:v>-4.366812227074357E-3</c:v>
                </c:pt>
                <c:pt idx="691">
                  <c:v>3.1798245614035103E-2</c:v>
                </c:pt>
                <c:pt idx="692">
                  <c:v>3.6131774707757636E-2</c:v>
                </c:pt>
                <c:pt idx="693">
                  <c:v>3.0769230769229772E-3</c:v>
                </c:pt>
                <c:pt idx="694">
                  <c:v>-4.0899795501021519E-3</c:v>
                </c:pt>
                <c:pt idx="695">
                  <c:v>-1.3347022587269053E-2</c:v>
                </c:pt>
                <c:pt idx="696">
                  <c:v>1.6649323621227952E-2</c:v>
                </c:pt>
                <c:pt idx="697">
                  <c:v>-2.0470829068577334E-3</c:v>
                </c:pt>
                <c:pt idx="698">
                  <c:v>-2.8717948717948638E-2</c:v>
                </c:pt>
                <c:pt idx="699">
                  <c:v>2.9567053854276493E-2</c:v>
                </c:pt>
                <c:pt idx="700">
                  <c:v>1.8461538461538529E-2</c:v>
                </c:pt>
                <c:pt idx="701">
                  <c:v>-1.0070493454179208E-2</c:v>
                </c:pt>
                <c:pt idx="702">
                  <c:v>6.1037639877925542E-3</c:v>
                </c:pt>
                <c:pt idx="703">
                  <c:v>3.7411526794742134E-2</c:v>
                </c:pt>
                <c:pt idx="704">
                  <c:v>7.7972709551656916E-3</c:v>
                </c:pt>
                <c:pt idx="705">
                  <c:v>-2.0309477756286221E-2</c:v>
                </c:pt>
                <c:pt idx="706">
                  <c:v>-1.6781836130306038E-2</c:v>
                </c:pt>
                <c:pt idx="707">
                  <c:v>0</c:v>
                </c:pt>
                <c:pt idx="708">
                  <c:v>0</c:v>
                </c:pt>
                <c:pt idx="709">
                  <c:v>1.1044176706827225E-2</c:v>
                </c:pt>
                <c:pt idx="710">
                  <c:v>5.9582919563059278E-3</c:v>
                </c:pt>
                <c:pt idx="711">
                  <c:v>6.9101678183611792E-3</c:v>
                </c:pt>
                <c:pt idx="712">
                  <c:v>-1.8627450980392091E-2</c:v>
                </c:pt>
                <c:pt idx="713">
                  <c:v>2.0979020979021046E-2</c:v>
                </c:pt>
                <c:pt idx="714">
                  <c:v>-9.7847358121332384E-3</c:v>
                </c:pt>
                <c:pt idx="715">
                  <c:v>2.2727272727272707E-2</c:v>
                </c:pt>
                <c:pt idx="716">
                  <c:v>2.2222222222222365E-2</c:v>
                </c:pt>
                <c:pt idx="717">
                  <c:v>0</c:v>
                </c:pt>
                <c:pt idx="718">
                  <c:v>-4.4423440453686291E-2</c:v>
                </c:pt>
                <c:pt idx="719">
                  <c:v>-2.0771513353115667E-2</c:v>
                </c:pt>
                <c:pt idx="720">
                  <c:v>-2.9292929292929371E-2</c:v>
                </c:pt>
                <c:pt idx="721">
                  <c:v>-2.0811654526534662E-3</c:v>
                </c:pt>
                <c:pt idx="722">
                  <c:v>-1.2513034410844504E-2</c:v>
                </c:pt>
                <c:pt idx="723">
                  <c:v>-2.1119324181627652E-3</c:v>
                </c:pt>
                <c:pt idx="724">
                  <c:v>5.2910052910053462E-3</c:v>
                </c:pt>
                <c:pt idx="725">
                  <c:v>4.0000000000000036E-2</c:v>
                </c:pt>
                <c:pt idx="726">
                  <c:v>6.6801619433198178E-2</c:v>
                </c:pt>
                <c:pt idx="727">
                  <c:v>9.487666034158071E-4</c:v>
                </c:pt>
                <c:pt idx="728">
                  <c:v>5.687203791469031E-3</c:v>
                </c:pt>
                <c:pt idx="729">
                  <c:v>-1.3195098963242113E-2</c:v>
                </c:pt>
                <c:pt idx="730">
                  <c:v>-2.5787965616046016E-2</c:v>
                </c:pt>
                <c:pt idx="731">
                  <c:v>-2.8431372549019507E-2</c:v>
                </c:pt>
                <c:pt idx="732">
                  <c:v>1.9172552976790991E-2</c:v>
                </c:pt>
                <c:pt idx="733">
                  <c:v>-1.9801980198019709E-2</c:v>
                </c:pt>
                <c:pt idx="734">
                  <c:v>7.0707070707070052E-3</c:v>
                </c:pt>
                <c:pt idx="735">
                  <c:v>-7.0210631895687436E-3</c:v>
                </c:pt>
                <c:pt idx="736">
                  <c:v>1.0101010101010166E-2</c:v>
                </c:pt>
                <c:pt idx="737">
                  <c:v>-1.0000000000000009E-2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F5-8846-9C24-E2198EC40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497839"/>
        <c:axId val="1"/>
      </c:scatterChart>
      <c:valAx>
        <c:axId val="1768497839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BVMF3</a:t>
                </a:r>
              </a:p>
            </c:rich>
          </c:tx>
          <c:layout>
            <c:manualLayout>
              <c:xMode val="edge"/>
              <c:yMode val="edge"/>
              <c:x val="1.6462944814301647E-2"/>
              <c:y val="2.7523716914903712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497839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SBSP3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6549112254642409"/>
                  <c:y val="-0.18682222222222203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0,7246x + 0,0007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0,3031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[2]Beta!$K$3:$K$740</c:f>
              <c:numCache>
                <c:formatCode>General</c:formatCode>
                <c:ptCount val="738"/>
                <c:pt idx="0">
                  <c:v>-9.0909090909090939E-2</c:v>
                </c:pt>
                <c:pt idx="1">
                  <c:v>-4.7008547008546842E-3</c:v>
                </c:pt>
                <c:pt idx="2">
                  <c:v>3.7355088020609717E-2</c:v>
                </c:pt>
                <c:pt idx="3">
                  <c:v>2.9801324503311299E-2</c:v>
                </c:pt>
                <c:pt idx="4">
                  <c:v>-6.8327974276526371E-3</c:v>
                </c:pt>
                <c:pt idx="5">
                  <c:v>3.966005665722383E-2</c:v>
                </c:pt>
                <c:pt idx="6">
                  <c:v>-6.2281043207473852E-3</c:v>
                </c:pt>
                <c:pt idx="7">
                  <c:v>-4.4653349001175124E-2</c:v>
                </c:pt>
                <c:pt idx="8">
                  <c:v>-4.3050430504305126E-2</c:v>
                </c:pt>
                <c:pt idx="9">
                  <c:v>5.6126820908311892E-2</c:v>
                </c:pt>
                <c:pt idx="10">
                  <c:v>3.0831643002028564E-2</c:v>
                </c:pt>
                <c:pt idx="11">
                  <c:v>-6.7296340023612733E-2</c:v>
                </c:pt>
                <c:pt idx="12">
                  <c:v>4.0084388185654074E-2</c:v>
                </c:pt>
                <c:pt idx="13">
                  <c:v>-5.5983772819472533E-2</c:v>
                </c:pt>
                <c:pt idx="14">
                  <c:v>9.0244950580147254E-3</c:v>
                </c:pt>
                <c:pt idx="15">
                  <c:v>-2.1294718909711241E-3</c:v>
                </c:pt>
                <c:pt idx="16">
                  <c:v>-8.5360648740929745E-3</c:v>
                </c:pt>
                <c:pt idx="17">
                  <c:v>-3.443822643133887E-2</c:v>
                </c:pt>
                <c:pt idx="18">
                  <c:v>2.0062416406598338E-2</c:v>
                </c:pt>
                <c:pt idx="19">
                  <c:v>5.2447552447552059E-3</c:v>
                </c:pt>
                <c:pt idx="20">
                  <c:v>1.2608695652173818E-2</c:v>
                </c:pt>
                <c:pt idx="21">
                  <c:v>1.1163589523400574E-2</c:v>
                </c:pt>
                <c:pt idx="22">
                  <c:v>1.571125265392781E-2</c:v>
                </c:pt>
                <c:pt idx="23">
                  <c:v>-1.6722408026755953E-2</c:v>
                </c:pt>
                <c:pt idx="24">
                  <c:v>-9.7789115646258473E-3</c:v>
                </c:pt>
                <c:pt idx="25">
                  <c:v>-2.5332760841562885E-2</c:v>
                </c:pt>
                <c:pt idx="26">
                  <c:v>-6.6960352422907432E-2</c:v>
                </c:pt>
                <c:pt idx="27">
                  <c:v>2.2662889518413554E-2</c:v>
                </c:pt>
                <c:pt idx="28">
                  <c:v>-3.2317636195752453E-2</c:v>
                </c:pt>
                <c:pt idx="29">
                  <c:v>3.5782442748091503E-2</c:v>
                </c:pt>
                <c:pt idx="30">
                  <c:v>4.1455550437586197E-2</c:v>
                </c:pt>
                <c:pt idx="31">
                  <c:v>3.6267138434321167E-2</c:v>
                </c:pt>
                <c:pt idx="32">
                  <c:v>-1.5364916773367487E-2</c:v>
                </c:pt>
                <c:pt idx="33">
                  <c:v>3.9011703511053764E-3</c:v>
                </c:pt>
                <c:pt idx="34">
                  <c:v>-1.2521588946459383E-2</c:v>
                </c:pt>
                <c:pt idx="35">
                  <c:v>-4.8097944905990397E-3</c:v>
                </c:pt>
                <c:pt idx="36">
                  <c:v>3.3391915641476144E-2</c:v>
                </c:pt>
                <c:pt idx="37">
                  <c:v>-3.996598639455784E-2</c:v>
                </c:pt>
                <c:pt idx="38">
                  <c:v>-4.2515500442869669E-2</c:v>
                </c:pt>
                <c:pt idx="39">
                  <c:v>1.6651248843663202E-2</c:v>
                </c:pt>
                <c:pt idx="40">
                  <c:v>-3.3212010919017265E-2</c:v>
                </c:pt>
                <c:pt idx="41">
                  <c:v>-5.1764705882352269E-3</c:v>
                </c:pt>
                <c:pt idx="42">
                  <c:v>-9.4607379375588607E-4</c:v>
                </c:pt>
                <c:pt idx="43">
                  <c:v>2.9829545454545414E-2</c:v>
                </c:pt>
                <c:pt idx="44">
                  <c:v>-2.6666666666666616E-2</c:v>
                </c:pt>
                <c:pt idx="45">
                  <c:v>-2.5980160604629265E-2</c:v>
                </c:pt>
                <c:pt idx="46">
                  <c:v>0</c:v>
                </c:pt>
                <c:pt idx="47">
                  <c:v>-1.2609117361784716E-2</c:v>
                </c:pt>
                <c:pt idx="48">
                  <c:v>-2.7013752455795736E-2</c:v>
                </c:pt>
                <c:pt idx="49">
                  <c:v>-1.5143866733972056E-3</c:v>
                </c:pt>
                <c:pt idx="50">
                  <c:v>5.7128412537917006E-2</c:v>
                </c:pt>
                <c:pt idx="51">
                  <c:v>-2.3433763749402092E-2</c:v>
                </c:pt>
                <c:pt idx="52">
                  <c:v>-3.4280117531831911E-3</c:v>
                </c:pt>
                <c:pt idx="53">
                  <c:v>1.1793611793611714E-2</c:v>
                </c:pt>
                <c:pt idx="54">
                  <c:v>-2.4283632831472168E-3</c:v>
                </c:pt>
                <c:pt idx="55">
                  <c:v>6.5725413826679624E-2</c:v>
                </c:pt>
                <c:pt idx="56">
                  <c:v>1.7816354499771592E-2</c:v>
                </c:pt>
                <c:pt idx="57">
                  <c:v>3.9497307001795212E-2</c:v>
                </c:pt>
                <c:pt idx="58">
                  <c:v>-3.7564766839378261E-2</c:v>
                </c:pt>
                <c:pt idx="59">
                  <c:v>5.0246747420367832E-2</c:v>
                </c:pt>
                <c:pt idx="60">
                  <c:v>-2.5630072618539113E-2</c:v>
                </c:pt>
                <c:pt idx="61">
                  <c:v>-1.4028934677772886E-2</c:v>
                </c:pt>
                <c:pt idx="62">
                  <c:v>4.8465984882169799E-2</c:v>
                </c:pt>
                <c:pt idx="63">
                  <c:v>2.5445292620867033E-3</c:v>
                </c:pt>
                <c:pt idx="64">
                  <c:v>-4.3993231810490641E-2</c:v>
                </c:pt>
                <c:pt idx="65">
                  <c:v>3.2743362831858303E-2</c:v>
                </c:pt>
                <c:pt idx="66">
                  <c:v>2.1422450728363351E-3</c:v>
                </c:pt>
                <c:pt idx="67">
                  <c:v>1.1543394613082514E-2</c:v>
                </c:pt>
                <c:pt idx="68">
                  <c:v>1.5638207945900318E-2</c:v>
                </c:pt>
                <c:pt idx="69">
                  <c:v>-4.5359966708281352E-2</c:v>
                </c:pt>
                <c:pt idx="70">
                  <c:v>-1.0462074978204061E-2</c:v>
                </c:pt>
                <c:pt idx="71">
                  <c:v>5.726872246696102E-3</c:v>
                </c:pt>
                <c:pt idx="72">
                  <c:v>6.7455102934735223E-2</c:v>
                </c:pt>
                <c:pt idx="73">
                  <c:v>-2.0106688551497776E-2</c:v>
                </c:pt>
                <c:pt idx="74">
                  <c:v>2.7219430485762253E-2</c:v>
                </c:pt>
                <c:pt idx="75">
                  <c:v>-8.5609457806767875E-3</c:v>
                </c:pt>
                <c:pt idx="76">
                  <c:v>2.2615131578947345E-2</c:v>
                </c:pt>
                <c:pt idx="77">
                  <c:v>2.4125452352231624E-2</c:v>
                </c:pt>
                <c:pt idx="78">
                  <c:v>-4.7506870828425529E-2</c:v>
                </c:pt>
                <c:pt idx="79">
                  <c:v>3.7098103874690924E-3</c:v>
                </c:pt>
                <c:pt idx="80">
                  <c:v>4.0246406570841664E-2</c:v>
                </c:pt>
                <c:pt idx="81">
                  <c:v>4.6190288195815388E-2</c:v>
                </c:pt>
                <c:pt idx="82">
                  <c:v>7.169811320754782E-3</c:v>
                </c:pt>
                <c:pt idx="83">
                  <c:v>-1.3862869988759852E-2</c:v>
                </c:pt>
                <c:pt idx="84">
                  <c:v>7.7127659574468099E-2</c:v>
                </c:pt>
                <c:pt idx="85">
                  <c:v>-5.9964726631394072E-3</c:v>
                </c:pt>
                <c:pt idx="86">
                  <c:v>2.0581973030518119E-2</c:v>
                </c:pt>
                <c:pt idx="87">
                  <c:v>-3.1293463143254874E-3</c:v>
                </c:pt>
                <c:pt idx="88">
                  <c:v>-6.9759330310430467E-3</c:v>
                </c:pt>
                <c:pt idx="89">
                  <c:v>-5.1984545135230098E-2</c:v>
                </c:pt>
                <c:pt idx="90">
                  <c:v>1.1115227862171118E-2</c:v>
                </c:pt>
                <c:pt idx="91">
                  <c:v>-2.3085379259802141E-2</c:v>
                </c:pt>
                <c:pt idx="92">
                  <c:v>1.6504126031507971E-2</c:v>
                </c:pt>
                <c:pt idx="93">
                  <c:v>-2.8782287822878283E-2</c:v>
                </c:pt>
                <c:pt idx="94">
                  <c:v>1.5197568389058169E-3</c:v>
                </c:pt>
                <c:pt idx="95">
                  <c:v>-6.0698027314112224E-3</c:v>
                </c:pt>
                <c:pt idx="96">
                  <c:v>5.5725190839694738E-2</c:v>
                </c:pt>
                <c:pt idx="97">
                  <c:v>-1.0484454085321726E-2</c:v>
                </c:pt>
                <c:pt idx="98">
                  <c:v>8.0379978078186642E-3</c:v>
                </c:pt>
                <c:pt idx="99">
                  <c:v>-4.9655672345052637E-2</c:v>
                </c:pt>
                <c:pt idx="100">
                  <c:v>2.5934401220442327E-2</c:v>
                </c:pt>
                <c:pt idx="101">
                  <c:v>-8.5501858736057867E-3</c:v>
                </c:pt>
                <c:pt idx="102">
                  <c:v>7.4615673040869801E-2</c:v>
                </c:pt>
                <c:pt idx="103">
                  <c:v>-4.3614794138171709E-2</c:v>
                </c:pt>
                <c:pt idx="104">
                  <c:v>6.4210142283838145E-2</c:v>
                </c:pt>
                <c:pt idx="105">
                  <c:v>-2.6396983201919855E-2</c:v>
                </c:pt>
                <c:pt idx="106">
                  <c:v>-1.0563380281689572E-3</c:v>
                </c:pt>
                <c:pt idx="107">
                  <c:v>5.6397603101867588E-3</c:v>
                </c:pt>
                <c:pt idx="108">
                  <c:v>-4.1009463722397554E-2</c:v>
                </c:pt>
                <c:pt idx="109">
                  <c:v>1.9371345029239873E-2</c:v>
                </c:pt>
                <c:pt idx="110">
                  <c:v>-2.1513087128002928E-2</c:v>
                </c:pt>
                <c:pt idx="111">
                  <c:v>3.2979113228288615E-3</c:v>
                </c:pt>
                <c:pt idx="112">
                  <c:v>-1.4609203798392922E-2</c:v>
                </c:pt>
                <c:pt idx="113">
                  <c:v>1.9644180874722084E-2</c:v>
                </c:pt>
                <c:pt idx="114">
                  <c:v>1.4903671392221041E-2</c:v>
                </c:pt>
                <c:pt idx="115">
                  <c:v>-4.548710601719208E-2</c:v>
                </c:pt>
                <c:pt idx="116">
                  <c:v>-2.4390243902438935E-2</c:v>
                </c:pt>
                <c:pt idx="117">
                  <c:v>-1.4230769230769269E-2</c:v>
                </c:pt>
                <c:pt idx="118">
                  <c:v>1.7947717518532968E-2</c:v>
                </c:pt>
                <c:pt idx="119">
                  <c:v>-1.4948256036795726E-2</c:v>
                </c:pt>
                <c:pt idx="120">
                  <c:v>-1.3229571984435751E-2</c:v>
                </c:pt>
                <c:pt idx="121">
                  <c:v>-2.247634069400628E-2</c:v>
                </c:pt>
                <c:pt idx="122">
                  <c:v>2.6623638563937124E-2</c:v>
                </c:pt>
                <c:pt idx="123">
                  <c:v>-5.5009823182711193E-3</c:v>
                </c:pt>
                <c:pt idx="124">
                  <c:v>4.9387593836428323E-2</c:v>
                </c:pt>
                <c:pt idx="125">
                  <c:v>3.8780120481927804E-2</c:v>
                </c:pt>
                <c:pt idx="126">
                  <c:v>-3.0083363537513508E-2</c:v>
                </c:pt>
                <c:pt idx="127">
                  <c:v>3.0269058295964157E-2</c:v>
                </c:pt>
                <c:pt idx="128">
                  <c:v>-2.0674646354733373E-2</c:v>
                </c:pt>
                <c:pt idx="129">
                  <c:v>-1.9629629629629664E-2</c:v>
                </c:pt>
                <c:pt idx="130">
                  <c:v>1.2844729882886208E-2</c:v>
                </c:pt>
                <c:pt idx="131">
                  <c:v>-4.699738903394246E-2</c:v>
                </c:pt>
                <c:pt idx="132">
                  <c:v>1.1741682974559797E-3</c:v>
                </c:pt>
                <c:pt idx="133">
                  <c:v>-1.5637216575449253E-3</c:v>
                </c:pt>
                <c:pt idx="134">
                  <c:v>1.0963194988253822E-2</c:v>
                </c:pt>
                <c:pt idx="135">
                  <c:v>-6.5840433772270668E-3</c:v>
                </c:pt>
                <c:pt idx="136">
                  <c:v>2.61208576998051E-2</c:v>
                </c:pt>
                <c:pt idx="137">
                  <c:v>1.8996960486321601E-3</c:v>
                </c:pt>
                <c:pt idx="138">
                  <c:v>1.8960940462646736E-3</c:v>
                </c:pt>
                <c:pt idx="139">
                  <c:v>0</c:v>
                </c:pt>
                <c:pt idx="140">
                  <c:v>-3.2172596517789587E-2</c:v>
                </c:pt>
                <c:pt idx="141">
                  <c:v>3.9108330074300035E-4</c:v>
                </c:pt>
                <c:pt idx="142">
                  <c:v>-8.9913995308833483E-3</c:v>
                </c:pt>
                <c:pt idx="143">
                  <c:v>5.4832347140039372E-2</c:v>
                </c:pt>
                <c:pt idx="144">
                  <c:v>7.4046372475691902E-2</c:v>
                </c:pt>
                <c:pt idx="145">
                  <c:v>1.7757660167130984E-2</c:v>
                </c:pt>
                <c:pt idx="146">
                  <c:v>-1.8474170372904553E-2</c:v>
                </c:pt>
                <c:pt idx="147">
                  <c:v>-1.0108051585918543E-2</c:v>
                </c:pt>
                <c:pt idx="148">
                  <c:v>1.936619718309851E-2</c:v>
                </c:pt>
                <c:pt idx="149">
                  <c:v>9.6718480138169305E-3</c:v>
                </c:pt>
                <c:pt idx="150">
                  <c:v>-1.9158398905234297E-2</c:v>
                </c:pt>
                <c:pt idx="151">
                  <c:v>2.2322985699337217E-2</c:v>
                </c:pt>
                <c:pt idx="152">
                  <c:v>1.4329580348004134E-2</c:v>
                </c:pt>
                <c:pt idx="153">
                  <c:v>-7.0635721493441661E-3</c:v>
                </c:pt>
                <c:pt idx="154">
                  <c:v>1.084010840108407E-2</c:v>
                </c:pt>
                <c:pt idx="155">
                  <c:v>-1.172922252010733E-2</c:v>
                </c:pt>
                <c:pt idx="156">
                  <c:v>-3.662258392675477E-2</c:v>
                </c:pt>
                <c:pt idx="157">
                  <c:v>2.4639211545229855E-3</c:v>
                </c:pt>
                <c:pt idx="158">
                  <c:v>2.1067415730335881E-3</c:v>
                </c:pt>
                <c:pt idx="159">
                  <c:v>-2.1023125437981682E-2</c:v>
                </c:pt>
                <c:pt idx="160">
                  <c:v>-3.5790980672878447E-4</c:v>
                </c:pt>
                <c:pt idx="161">
                  <c:v>3.3297529538131032E-2</c:v>
                </c:pt>
                <c:pt idx="162">
                  <c:v>1.0395010395010118E-3</c:v>
                </c:pt>
                <c:pt idx="163">
                  <c:v>4.8459674627898686E-3</c:v>
                </c:pt>
                <c:pt idx="164">
                  <c:v>1.6190148122631642E-2</c:v>
                </c:pt>
                <c:pt idx="165">
                  <c:v>3.3898305084745228E-3</c:v>
                </c:pt>
                <c:pt idx="166">
                  <c:v>2.1283783783783816E-2</c:v>
                </c:pt>
                <c:pt idx="167">
                  <c:v>4.9619583195501527E-3</c:v>
                </c:pt>
                <c:pt idx="168">
                  <c:v>1.974983541803832E-2</c:v>
                </c:pt>
                <c:pt idx="169">
                  <c:v>3.2601678502259368E-2</c:v>
                </c:pt>
                <c:pt idx="170">
                  <c:v>-4.0325101594248181E-2</c:v>
                </c:pt>
                <c:pt idx="171">
                  <c:v>-1.1726384364820874E-2</c:v>
                </c:pt>
                <c:pt idx="172">
                  <c:v>-6.2623599208965208E-3</c:v>
                </c:pt>
                <c:pt idx="173">
                  <c:v>8.9552238805972184E-3</c:v>
                </c:pt>
                <c:pt idx="174">
                  <c:v>2.103879026955946E-2</c:v>
                </c:pt>
                <c:pt idx="175">
                  <c:v>1.6097875080489432E-2</c:v>
                </c:pt>
                <c:pt idx="176">
                  <c:v>-2.8517110266159662E-3</c:v>
                </c:pt>
                <c:pt idx="177">
                  <c:v>-1.0486177311725409E-2</c:v>
                </c:pt>
                <c:pt idx="178">
                  <c:v>1.8946692357096895E-2</c:v>
                </c:pt>
                <c:pt idx="179">
                  <c:v>-6.3031831074692457E-3</c:v>
                </c:pt>
                <c:pt idx="180">
                  <c:v>3.4253092293054177E-2</c:v>
                </c:pt>
                <c:pt idx="181">
                  <c:v>-4.9064704078501942E-3</c:v>
                </c:pt>
                <c:pt idx="182">
                  <c:v>-3.0816640986153221E-4</c:v>
                </c:pt>
                <c:pt idx="183">
                  <c:v>4.9321824907522238E-3</c:v>
                </c:pt>
                <c:pt idx="184">
                  <c:v>6.1349693251511184E-4</c:v>
                </c:pt>
                <c:pt idx="185">
                  <c:v>-3.3415082771305782E-2</c:v>
                </c:pt>
                <c:pt idx="186">
                  <c:v>1.2369172216936342E-2</c:v>
                </c:pt>
                <c:pt idx="187">
                  <c:v>-1.8483709273183102E-2</c:v>
                </c:pt>
                <c:pt idx="188">
                  <c:v>2.9684008937120865E-2</c:v>
                </c:pt>
                <c:pt idx="189">
                  <c:v>-1.3949163050216984E-2</c:v>
                </c:pt>
                <c:pt idx="190">
                  <c:v>-1.1631562401760331E-2</c:v>
                </c:pt>
                <c:pt idx="191">
                  <c:v>-9.5419847328248597E-4</c:v>
                </c:pt>
                <c:pt idx="192">
                  <c:v>2.2922636103152039E-2</c:v>
                </c:pt>
                <c:pt idx="193">
                  <c:v>-4.046062869592415E-3</c:v>
                </c:pt>
                <c:pt idx="194">
                  <c:v>1.2499999999999734E-3</c:v>
                </c:pt>
                <c:pt idx="195">
                  <c:v>7.1785268414483738E-3</c:v>
                </c:pt>
                <c:pt idx="196">
                  <c:v>6.197706848465323E-4</c:v>
                </c:pt>
                <c:pt idx="197">
                  <c:v>9.2908021059145973E-4</c:v>
                </c:pt>
                <c:pt idx="198">
                  <c:v>2.5061881188118917E-2</c:v>
                </c:pt>
                <c:pt idx="199">
                  <c:v>1.2979172955025708E-2</c:v>
                </c:pt>
                <c:pt idx="200">
                  <c:v>2.1752085816448163E-2</c:v>
                </c:pt>
                <c:pt idx="201">
                  <c:v>-1.603966170895299E-2</c:v>
                </c:pt>
                <c:pt idx="202">
                  <c:v>0</c:v>
                </c:pt>
                <c:pt idx="203">
                  <c:v>-2.4007113218731502E-2</c:v>
                </c:pt>
                <c:pt idx="204">
                  <c:v>-6.0734892195567491E-3</c:v>
                </c:pt>
                <c:pt idx="205">
                  <c:v>5.499541704858002E-3</c:v>
                </c:pt>
                <c:pt idx="206">
                  <c:v>-3.3424491036159187E-2</c:v>
                </c:pt>
                <c:pt idx="207">
                  <c:v>4.7154982709840532E-3</c:v>
                </c:pt>
                <c:pt idx="208">
                  <c:v>4.6933667083854935E-3</c:v>
                </c:pt>
                <c:pt idx="209">
                  <c:v>-4.1108688881968281E-2</c:v>
                </c:pt>
                <c:pt idx="210">
                  <c:v>3.7349788892497626E-2</c:v>
                </c:pt>
                <c:pt idx="211">
                  <c:v>-3.2874139010644954E-2</c:v>
                </c:pt>
                <c:pt idx="212">
                  <c:v>2.7193266429265117E-2</c:v>
                </c:pt>
                <c:pt idx="213">
                  <c:v>-9.1396155058304229E-3</c:v>
                </c:pt>
                <c:pt idx="214">
                  <c:v>2.8944020356234113E-2</c:v>
                </c:pt>
                <c:pt idx="215">
                  <c:v>-8.3462132921175991E-3</c:v>
                </c:pt>
                <c:pt idx="216">
                  <c:v>-6.2344139650872821E-3</c:v>
                </c:pt>
                <c:pt idx="217">
                  <c:v>5.3324968632371128E-3</c:v>
                </c:pt>
                <c:pt idx="218">
                  <c:v>6.5522620904836515E-3</c:v>
                </c:pt>
                <c:pt idx="219">
                  <c:v>-1.7048977061376203E-2</c:v>
                </c:pt>
                <c:pt idx="220">
                  <c:v>-1.4191106906338624E-2</c:v>
                </c:pt>
                <c:pt idx="221">
                  <c:v>3.6788227767114323E-2</c:v>
                </c:pt>
                <c:pt idx="222">
                  <c:v>-4.2887997531625976E-2</c:v>
                </c:pt>
                <c:pt idx="223">
                  <c:v>-2.9658284977433835E-2</c:v>
                </c:pt>
                <c:pt idx="224">
                  <c:v>4.3189368770764069E-3</c:v>
                </c:pt>
                <c:pt idx="225">
                  <c:v>1.5216672179953816E-2</c:v>
                </c:pt>
                <c:pt idx="226">
                  <c:v>-1.0101010101010166E-2</c:v>
                </c:pt>
                <c:pt idx="227">
                  <c:v>-3.2916392363395719E-3</c:v>
                </c:pt>
                <c:pt idx="228">
                  <c:v>-2.2457067371202122E-2</c:v>
                </c:pt>
                <c:pt idx="229">
                  <c:v>1.4189189189189211E-2</c:v>
                </c:pt>
                <c:pt idx="230">
                  <c:v>0</c:v>
                </c:pt>
                <c:pt idx="231">
                  <c:v>1.9320453031312468E-2</c:v>
                </c:pt>
                <c:pt idx="232">
                  <c:v>-1.6339869281045694E-3</c:v>
                </c:pt>
                <c:pt idx="233">
                  <c:v>1.6366612111293755E-3</c:v>
                </c:pt>
                <c:pt idx="234">
                  <c:v>-1.9934640522875968E-2</c:v>
                </c:pt>
                <c:pt idx="235">
                  <c:v>3.2677559186395477E-2</c:v>
                </c:pt>
                <c:pt idx="236">
                  <c:v>3.228931223764997E-3</c:v>
                </c:pt>
                <c:pt idx="237">
                  <c:v>6.1152236884454148E-3</c:v>
                </c:pt>
                <c:pt idx="238">
                  <c:v>7.6775431861804133E-3</c:v>
                </c:pt>
                <c:pt idx="239">
                  <c:v>1.3333333333333419E-2</c:v>
                </c:pt>
                <c:pt idx="240">
                  <c:v>-7.2055137844612149E-3</c:v>
                </c:pt>
                <c:pt idx="241">
                  <c:v>4.7333543704637382E-3</c:v>
                </c:pt>
                <c:pt idx="242">
                  <c:v>2.5125628140703071E-3</c:v>
                </c:pt>
                <c:pt idx="243">
                  <c:v>-2.5062656641604009E-2</c:v>
                </c:pt>
                <c:pt idx="244">
                  <c:v>4.1773778920308757E-3</c:v>
                </c:pt>
                <c:pt idx="245">
                  <c:v>0</c:v>
                </c:pt>
                <c:pt idx="246">
                  <c:v>9.279999999999955E-3</c:v>
                </c:pt>
                <c:pt idx="247">
                  <c:v>-8.8776157260620492E-3</c:v>
                </c:pt>
                <c:pt idx="248">
                  <c:v>8.9571337172105192E-3</c:v>
                </c:pt>
                <c:pt idx="249">
                  <c:v>9.8287888395689471E-3</c:v>
                </c:pt>
                <c:pt idx="250">
                  <c:v>2.5431711145996738E-2</c:v>
                </c:pt>
                <c:pt idx="251">
                  <c:v>-1.224739742804648E-2</c:v>
                </c:pt>
                <c:pt idx="252">
                  <c:v>1.2399256044637319E-3</c:v>
                </c:pt>
                <c:pt idx="253">
                  <c:v>-3.0959752321979561E-4</c:v>
                </c:pt>
                <c:pt idx="254">
                  <c:v>-1.5794363580055704E-2</c:v>
                </c:pt>
                <c:pt idx="255">
                  <c:v>1.6677155443675318E-2</c:v>
                </c:pt>
                <c:pt idx="256">
                  <c:v>7.428040854224438E-3</c:v>
                </c:pt>
                <c:pt idx="257">
                  <c:v>-1.9354838709677247E-2</c:v>
                </c:pt>
                <c:pt idx="258">
                  <c:v>1.1278195488721776E-2</c:v>
                </c:pt>
                <c:pt idx="259">
                  <c:v>-1.3630731102850069E-2</c:v>
                </c:pt>
                <c:pt idx="260">
                  <c:v>-3.1407035175878839E-4</c:v>
                </c:pt>
                <c:pt idx="261">
                  <c:v>-2.5761859880615634E-2</c:v>
                </c:pt>
                <c:pt idx="262">
                  <c:v>-1.2899064817801786E-3</c:v>
                </c:pt>
                <c:pt idx="263">
                  <c:v>-2.7445915402001919E-2</c:v>
                </c:pt>
                <c:pt idx="264">
                  <c:v>-2.1248339973439556E-2</c:v>
                </c:pt>
                <c:pt idx="265">
                  <c:v>-2.0352781546811416E-2</c:v>
                </c:pt>
                <c:pt idx="266">
                  <c:v>4.1551246537396835E-3</c:v>
                </c:pt>
                <c:pt idx="267">
                  <c:v>-8.2758620689654672E-3</c:v>
                </c:pt>
                <c:pt idx="268">
                  <c:v>2.2600834492350508E-2</c:v>
                </c:pt>
                <c:pt idx="269">
                  <c:v>1.2920775246514804E-2</c:v>
                </c:pt>
                <c:pt idx="270">
                  <c:v>2.7861698556562731E-2</c:v>
                </c:pt>
                <c:pt idx="271">
                  <c:v>-9.1443500979752068E-3</c:v>
                </c:pt>
                <c:pt idx="272">
                  <c:v>1.9775873434408897E-3</c:v>
                </c:pt>
                <c:pt idx="273">
                  <c:v>-3.9802631578947256E-2</c:v>
                </c:pt>
                <c:pt idx="274">
                  <c:v>-1.0620075368276916E-2</c:v>
                </c:pt>
                <c:pt idx="275">
                  <c:v>4.5013850415513978E-3</c:v>
                </c:pt>
                <c:pt idx="276">
                  <c:v>2.6887280248190093E-2</c:v>
                </c:pt>
                <c:pt idx="277">
                  <c:v>-6.3779791876468206E-3</c:v>
                </c:pt>
                <c:pt idx="278">
                  <c:v>1.6216216216216051E-2</c:v>
                </c:pt>
                <c:pt idx="279">
                  <c:v>-2.1941489361702038E-2</c:v>
                </c:pt>
                <c:pt idx="280">
                  <c:v>3.501019714479936E-2</c:v>
                </c:pt>
                <c:pt idx="281">
                  <c:v>-3.2840722495893759E-3</c:v>
                </c:pt>
                <c:pt idx="282">
                  <c:v>7.9077429983525072E-3</c:v>
                </c:pt>
                <c:pt idx="283">
                  <c:v>-1.3729977116704761E-2</c:v>
                </c:pt>
                <c:pt idx="284">
                  <c:v>-1.4252568776930818E-2</c:v>
                </c:pt>
                <c:pt idx="285">
                  <c:v>-1.6139878950907738E-2</c:v>
                </c:pt>
                <c:pt idx="286">
                  <c:v>2.7341079972658111E-3</c:v>
                </c:pt>
                <c:pt idx="287">
                  <c:v>-1.7382413087934645E-2</c:v>
                </c:pt>
                <c:pt idx="288">
                  <c:v>1.8730489073881529E-2</c:v>
                </c:pt>
                <c:pt idx="289">
                  <c:v>7.8311201906706707E-3</c:v>
                </c:pt>
                <c:pt idx="290">
                  <c:v>-4.7297297297297369E-3</c:v>
                </c:pt>
                <c:pt idx="291">
                  <c:v>-7.4677528852682418E-3</c:v>
                </c:pt>
                <c:pt idx="292">
                  <c:v>2.7017783857729238E-2</c:v>
                </c:pt>
                <c:pt idx="293">
                  <c:v>-9.6570096570097741E-3</c:v>
                </c:pt>
                <c:pt idx="294">
                  <c:v>7.7336919973101104E-3</c:v>
                </c:pt>
                <c:pt idx="295">
                  <c:v>6.6733400066734117E-3</c:v>
                </c:pt>
                <c:pt idx="296">
                  <c:v>-9.2807424593968069E-3</c:v>
                </c:pt>
                <c:pt idx="297">
                  <c:v>-1.4386082301773184E-2</c:v>
                </c:pt>
                <c:pt idx="298">
                  <c:v>7.1283095723013723E-3</c:v>
                </c:pt>
                <c:pt idx="299">
                  <c:v>4.7185709470844994E-3</c:v>
                </c:pt>
                <c:pt idx="300">
                  <c:v>-2.3482053002348291E-3</c:v>
                </c:pt>
                <c:pt idx="301">
                  <c:v>1.277740416946882E-2</c:v>
                </c:pt>
                <c:pt idx="302">
                  <c:v>1.9920318725099584E-3</c:v>
                </c:pt>
                <c:pt idx="303">
                  <c:v>-9.9403578528827197E-3</c:v>
                </c:pt>
                <c:pt idx="304">
                  <c:v>-7.0281124497990621E-3</c:v>
                </c:pt>
                <c:pt idx="305">
                  <c:v>-8.4260195483653044E-3</c:v>
                </c:pt>
                <c:pt idx="306">
                  <c:v>-3.7389530931339898E-3</c:v>
                </c:pt>
                <c:pt idx="307">
                  <c:v>-9.5530535653359783E-3</c:v>
                </c:pt>
                <c:pt idx="308">
                  <c:v>4.0992077161556839E-2</c:v>
                </c:pt>
                <c:pt idx="309">
                  <c:v>-2.9781601588352302E-3</c:v>
                </c:pt>
                <c:pt idx="310">
                  <c:v>1.1616329239960255E-2</c:v>
                </c:pt>
                <c:pt idx="311">
                  <c:v>4.4291338582677087E-2</c:v>
                </c:pt>
                <c:pt idx="312">
                  <c:v>7.8542255733584643E-3</c:v>
                </c:pt>
                <c:pt idx="313">
                  <c:v>-9.039900249376509E-3</c:v>
                </c:pt>
                <c:pt idx="314">
                  <c:v>1.4784523435042329E-2</c:v>
                </c:pt>
                <c:pt idx="315">
                  <c:v>2.293862368257904E-2</c:v>
                </c:pt>
                <c:pt idx="316">
                  <c:v>-9.0909090909090384E-3</c:v>
                </c:pt>
                <c:pt idx="317">
                  <c:v>-2.1406727828746308E-2</c:v>
                </c:pt>
                <c:pt idx="318">
                  <c:v>2.1875000000000089E-2</c:v>
                </c:pt>
                <c:pt idx="319">
                  <c:v>2.2018348623853212E-2</c:v>
                </c:pt>
                <c:pt idx="320">
                  <c:v>-1.2866546977857607E-2</c:v>
                </c:pt>
                <c:pt idx="321">
                  <c:v>-5.7593210063656697E-3</c:v>
                </c:pt>
                <c:pt idx="322">
                  <c:v>4.2682926829269441E-3</c:v>
                </c:pt>
                <c:pt idx="323">
                  <c:v>-2.732240437158362E-3</c:v>
                </c:pt>
                <c:pt idx="324">
                  <c:v>-1.1872146118721449E-2</c:v>
                </c:pt>
                <c:pt idx="325">
                  <c:v>-2.7726432532348966E-3</c:v>
                </c:pt>
                <c:pt idx="326">
                  <c:v>3.0892801977140394E-3</c:v>
                </c:pt>
                <c:pt idx="327">
                  <c:v>-6.1595318755772732E-3</c:v>
                </c:pt>
                <c:pt idx="328">
                  <c:v>-7.4372482181593869E-3</c:v>
                </c:pt>
                <c:pt idx="329">
                  <c:v>-1.2488292226039421E-3</c:v>
                </c:pt>
                <c:pt idx="330">
                  <c:v>-3.7511722413253734E-3</c:v>
                </c:pt>
                <c:pt idx="331">
                  <c:v>4.8948854722309365E-2</c:v>
                </c:pt>
                <c:pt idx="332">
                  <c:v>-2.7520191444810105E-2</c:v>
                </c:pt>
                <c:pt idx="333">
                  <c:v>-7.0747462319284971E-3</c:v>
                </c:pt>
                <c:pt idx="334">
                  <c:v>-7.7447335811647866E-3</c:v>
                </c:pt>
                <c:pt idx="335">
                  <c:v>-3.5279425538557674E-2</c:v>
                </c:pt>
                <c:pt idx="336">
                  <c:v>8.7378640776700767E-3</c:v>
                </c:pt>
                <c:pt idx="337">
                  <c:v>1.1228745588707012E-2</c:v>
                </c:pt>
                <c:pt idx="338">
                  <c:v>2.093908629441632E-2</c:v>
                </c:pt>
                <c:pt idx="339">
                  <c:v>1.7091361093847013E-2</c:v>
                </c:pt>
                <c:pt idx="340">
                  <c:v>-1.8331805682859637E-2</c:v>
                </c:pt>
                <c:pt idx="341">
                  <c:v>1.0270774976657293E-2</c:v>
                </c:pt>
                <c:pt idx="342">
                  <c:v>-2.7726432532347522E-2</c:v>
                </c:pt>
                <c:pt idx="343">
                  <c:v>-4.7528517110265733E-3</c:v>
                </c:pt>
                <c:pt idx="344">
                  <c:v>1.2734797835083356E-3</c:v>
                </c:pt>
                <c:pt idx="345">
                  <c:v>1.717011128775825E-2</c:v>
                </c:pt>
                <c:pt idx="346">
                  <c:v>-1.2191309784307491E-2</c:v>
                </c:pt>
                <c:pt idx="347">
                  <c:v>-1.6455696202531733E-2</c:v>
                </c:pt>
                <c:pt idx="348">
                  <c:v>1.5444015444015413E-2</c:v>
                </c:pt>
                <c:pt idx="349">
                  <c:v>1.8060836501901267E-2</c:v>
                </c:pt>
                <c:pt idx="350">
                  <c:v>1.3383131030189954E-2</c:v>
                </c:pt>
                <c:pt idx="351">
                  <c:v>2.6412776412776395E-2</c:v>
                </c:pt>
                <c:pt idx="352">
                  <c:v>-3.979652902453612E-2</c:v>
                </c:pt>
                <c:pt idx="353">
                  <c:v>2.9604238080398693E-2</c:v>
                </c:pt>
                <c:pt idx="354">
                  <c:v>2.7239709443100946E-3</c:v>
                </c:pt>
                <c:pt idx="355">
                  <c:v>5.7349833987321297E-3</c:v>
                </c:pt>
                <c:pt idx="356">
                  <c:v>-1.1404561824729931E-2</c:v>
                </c:pt>
                <c:pt idx="357">
                  <c:v>1.1839708561020013E-2</c:v>
                </c:pt>
                <c:pt idx="358">
                  <c:v>6.3006300630064072E-3</c:v>
                </c:pt>
                <c:pt idx="359">
                  <c:v>-1.1329755515802065E-2</c:v>
                </c:pt>
                <c:pt idx="360">
                  <c:v>-3.6188178528346882E-3</c:v>
                </c:pt>
                <c:pt idx="361">
                  <c:v>-5.7506053268764346E-3</c:v>
                </c:pt>
                <c:pt idx="362">
                  <c:v>6.0882800608808019E-4</c:v>
                </c:pt>
                <c:pt idx="363">
                  <c:v>4.867660480681657E-3</c:v>
                </c:pt>
                <c:pt idx="364">
                  <c:v>-1.5137753557372124E-2</c:v>
                </c:pt>
                <c:pt idx="365">
                  <c:v>1.0759299108515252E-2</c:v>
                </c:pt>
                <c:pt idx="366">
                  <c:v>5.7785888077859227E-3</c:v>
                </c:pt>
                <c:pt idx="367">
                  <c:v>4.0822497732083463E-2</c:v>
                </c:pt>
                <c:pt idx="368">
                  <c:v>-7.2632190586867651E-3</c:v>
                </c:pt>
                <c:pt idx="369">
                  <c:v>6.1457418788410934E-3</c:v>
                </c:pt>
                <c:pt idx="370">
                  <c:v>1.7742873763816114E-2</c:v>
                </c:pt>
                <c:pt idx="371">
                  <c:v>1.2575021434695577E-2</c:v>
                </c:pt>
                <c:pt idx="372">
                  <c:v>1.0725373976855801E-2</c:v>
                </c:pt>
                <c:pt idx="373">
                  <c:v>-2.9600670203853707E-2</c:v>
                </c:pt>
                <c:pt idx="374">
                  <c:v>-2.3884892086330933E-2</c:v>
                </c:pt>
                <c:pt idx="375">
                  <c:v>-7.3702830188678847E-3</c:v>
                </c:pt>
                <c:pt idx="376">
                  <c:v>-1.7820017820018297E-3</c:v>
                </c:pt>
                <c:pt idx="377">
                  <c:v>-1.4876524843795425E-3</c:v>
                </c:pt>
                <c:pt idx="378">
                  <c:v>-6.5554231227651361E-3</c:v>
                </c:pt>
                <c:pt idx="379">
                  <c:v>-1.7696460707858575E-2</c:v>
                </c:pt>
                <c:pt idx="380">
                  <c:v>3.9694656488551416E-3</c:v>
                </c:pt>
                <c:pt idx="381">
                  <c:v>4.8661800486617945E-3</c:v>
                </c:pt>
                <c:pt idx="382">
                  <c:v>-1.3014527845036317E-2</c:v>
                </c:pt>
                <c:pt idx="383">
                  <c:v>-1.7785955228457495E-2</c:v>
                </c:pt>
                <c:pt idx="384">
                  <c:v>-9.3662191695287333E-4</c:v>
                </c:pt>
                <c:pt idx="385">
                  <c:v>2.34375E-2</c:v>
                </c:pt>
                <c:pt idx="386">
                  <c:v>-4.2748091603053151E-3</c:v>
                </c:pt>
                <c:pt idx="387">
                  <c:v>5.2131248083411297E-3</c:v>
                </c:pt>
                <c:pt idx="388">
                  <c:v>1.0982306284319732E-2</c:v>
                </c:pt>
                <c:pt idx="389">
                  <c:v>-1.8105009052504784E-3</c:v>
                </c:pt>
                <c:pt idx="390">
                  <c:v>1.6021765417170597E-2</c:v>
                </c:pt>
                <c:pt idx="391">
                  <c:v>4.4629574531389604E-3</c:v>
                </c:pt>
                <c:pt idx="392">
                  <c:v>-1.1848341232227444E-2</c:v>
                </c:pt>
                <c:pt idx="393">
                  <c:v>6.5947242206234602E-3</c:v>
                </c:pt>
                <c:pt idx="394">
                  <c:v>1.3103037522334882E-2</c:v>
                </c:pt>
                <c:pt idx="395">
                  <c:v>-1.0288065843621408E-2</c:v>
                </c:pt>
                <c:pt idx="396">
                  <c:v>1.098901098901095E-2</c:v>
                </c:pt>
                <c:pt idx="397">
                  <c:v>0</c:v>
                </c:pt>
                <c:pt idx="398">
                  <c:v>2.9377203290246179E-3</c:v>
                </c:pt>
                <c:pt idx="399">
                  <c:v>-7.0298769771529601E-3</c:v>
                </c:pt>
                <c:pt idx="400">
                  <c:v>-1.4749262536873142E-2</c:v>
                </c:pt>
                <c:pt idx="401">
                  <c:v>-3.0838323353293395E-2</c:v>
                </c:pt>
                <c:pt idx="402">
                  <c:v>2.9039233858511038E-2</c:v>
                </c:pt>
                <c:pt idx="403">
                  <c:v>-9.006304413089472E-4</c:v>
                </c:pt>
                <c:pt idx="404">
                  <c:v>1.2319711538461453E-2</c:v>
                </c:pt>
                <c:pt idx="405">
                  <c:v>5.3428317008015203E-3</c:v>
                </c:pt>
                <c:pt idx="406">
                  <c:v>7.3811632713316477E-3</c:v>
                </c:pt>
                <c:pt idx="407">
                  <c:v>-5.2754982415005314E-3</c:v>
                </c:pt>
                <c:pt idx="408">
                  <c:v>-1.6794342958161512E-2</c:v>
                </c:pt>
                <c:pt idx="409">
                  <c:v>4.1953850764160361E-3</c:v>
                </c:pt>
                <c:pt idx="410">
                  <c:v>-1.8800358102058934E-2</c:v>
                </c:pt>
                <c:pt idx="411">
                  <c:v>-6.9951338199514268E-3</c:v>
                </c:pt>
                <c:pt idx="412">
                  <c:v>-1.1944869831546745E-2</c:v>
                </c:pt>
                <c:pt idx="413">
                  <c:v>3.6267823930564269E-2</c:v>
                </c:pt>
                <c:pt idx="414">
                  <c:v>-3.2007179180376877E-2</c:v>
                </c:pt>
                <c:pt idx="415">
                  <c:v>-1.4215080346106301E-2</c:v>
                </c:pt>
                <c:pt idx="416">
                  <c:v>3.7617554858934366E-2</c:v>
                </c:pt>
                <c:pt idx="417">
                  <c:v>-1.9335347432024141E-2</c:v>
                </c:pt>
                <c:pt idx="418">
                  <c:v>1.0166358595194103E-2</c:v>
                </c:pt>
                <c:pt idx="419">
                  <c:v>1.7688319609637126E-2</c:v>
                </c:pt>
                <c:pt idx="420">
                  <c:v>-3.1765058435720528E-2</c:v>
                </c:pt>
                <c:pt idx="421">
                  <c:v>1.8570102135559985E-3</c:v>
                </c:pt>
                <c:pt idx="422">
                  <c:v>4.6957059005251933E-2</c:v>
                </c:pt>
                <c:pt idx="423">
                  <c:v>2.6556506344053155E-3</c:v>
                </c:pt>
                <c:pt idx="424">
                  <c:v>6.4743967039435635E-3</c:v>
                </c:pt>
                <c:pt idx="425">
                  <c:v>1.3157894736842035E-2</c:v>
                </c:pt>
                <c:pt idx="426">
                  <c:v>-1.7316017316017396E-2</c:v>
                </c:pt>
                <c:pt idx="427">
                  <c:v>-1.1747430249632873E-2</c:v>
                </c:pt>
                <c:pt idx="428">
                  <c:v>1.7830609212481363E-2</c:v>
                </c:pt>
                <c:pt idx="429">
                  <c:v>-3.4744525547445226E-2</c:v>
                </c:pt>
                <c:pt idx="430">
                  <c:v>4.6279491833030928E-2</c:v>
                </c:pt>
                <c:pt idx="431">
                  <c:v>-9.540329575021822E-3</c:v>
                </c:pt>
                <c:pt idx="432">
                  <c:v>1.4594279042616787E-3</c:v>
                </c:pt>
                <c:pt idx="433">
                  <c:v>2.1276595744680771E-2</c:v>
                </c:pt>
                <c:pt idx="434">
                  <c:v>-1.6552511415525051E-2</c:v>
                </c:pt>
                <c:pt idx="435">
                  <c:v>3.6273940800928717E-2</c:v>
                </c:pt>
                <c:pt idx="436">
                  <c:v>1.344161299355906E-2</c:v>
                </c:pt>
                <c:pt idx="437">
                  <c:v>-2.7631942525552233E-4</c:v>
                </c:pt>
                <c:pt idx="438">
                  <c:v>-8.0154781647319151E-3</c:v>
                </c:pt>
                <c:pt idx="439">
                  <c:v>1.9782669267205399E-2</c:v>
                </c:pt>
                <c:pt idx="440">
                  <c:v>2.4863387978141915E-2</c:v>
                </c:pt>
                <c:pt idx="441">
                  <c:v>-1.2263396427619311E-2</c:v>
                </c:pt>
                <c:pt idx="442">
                  <c:v>2.2672064777327972E-2</c:v>
                </c:pt>
                <c:pt idx="443">
                  <c:v>-6.8619688572182369E-3</c:v>
                </c:pt>
                <c:pt idx="444">
                  <c:v>3.348392240233844E-2</c:v>
                </c:pt>
                <c:pt idx="445">
                  <c:v>-3.3427616353819412E-3</c:v>
                </c:pt>
                <c:pt idx="446">
                  <c:v>1.4963880288957787E-2</c:v>
                </c:pt>
                <c:pt idx="447">
                  <c:v>1.2963904422979011E-2</c:v>
                </c:pt>
                <c:pt idx="448">
                  <c:v>-5.6210790464240934E-2</c:v>
                </c:pt>
                <c:pt idx="449">
                  <c:v>-2.3929805902684897E-3</c:v>
                </c:pt>
                <c:pt idx="450">
                  <c:v>-3.1183368869936112E-2</c:v>
                </c:pt>
                <c:pt idx="451">
                  <c:v>-1.9257221458046647E-3</c:v>
                </c:pt>
                <c:pt idx="452">
                  <c:v>1.3230429988974501E-2</c:v>
                </c:pt>
                <c:pt idx="453">
                  <c:v>3.8628944504896623E-2</c:v>
                </c:pt>
                <c:pt idx="454">
                  <c:v>-7.0717653221582522E-3</c:v>
                </c:pt>
                <c:pt idx="455">
                  <c:v>2.1102611448167163E-3</c:v>
                </c:pt>
                <c:pt idx="456">
                  <c:v>-4.1063437746775566E-2</c:v>
                </c:pt>
                <c:pt idx="457">
                  <c:v>3.7606368377710586E-2</c:v>
                </c:pt>
                <c:pt idx="458">
                  <c:v>1.1111111111111072E-2</c:v>
                </c:pt>
                <c:pt idx="459">
                  <c:v>2.0408163265306145E-2</c:v>
                </c:pt>
                <c:pt idx="460">
                  <c:v>6.1538461538461764E-3</c:v>
                </c:pt>
                <c:pt idx="461">
                  <c:v>-8.9194699286442303E-3</c:v>
                </c:pt>
                <c:pt idx="462">
                  <c:v>1.6456672666495198E-2</c:v>
                </c:pt>
                <c:pt idx="463">
                  <c:v>-8.6010624841893479E-3</c:v>
                </c:pt>
                <c:pt idx="464">
                  <c:v>-2.373054350599646E-2</c:v>
                </c:pt>
                <c:pt idx="465">
                  <c:v>8.1024568740200031E-3</c:v>
                </c:pt>
                <c:pt idx="466">
                  <c:v>-9.8522167487685719E-3</c:v>
                </c:pt>
                <c:pt idx="467">
                  <c:v>1.4401675831369642E-2</c:v>
                </c:pt>
                <c:pt idx="468">
                  <c:v>1.7811048012390307E-2</c:v>
                </c:pt>
                <c:pt idx="469">
                  <c:v>4.818665990362625E-3</c:v>
                </c:pt>
                <c:pt idx="470">
                  <c:v>-1.9182231196365418E-2</c:v>
                </c:pt>
                <c:pt idx="471">
                  <c:v>-5.1466803911477399E-3</c:v>
                </c:pt>
                <c:pt idx="472">
                  <c:v>3.7247801345059672E-2</c:v>
                </c:pt>
                <c:pt idx="473">
                  <c:v>2.4937655860335362E-4</c:v>
                </c:pt>
                <c:pt idx="474">
                  <c:v>-9.7232610321615898E-3</c:v>
                </c:pt>
                <c:pt idx="475">
                  <c:v>-3.7260825780463191E-2</c:v>
                </c:pt>
                <c:pt idx="476">
                  <c:v>-5.1516736401673646E-2</c:v>
                </c:pt>
                <c:pt idx="477">
                  <c:v>6.9203198235456176E-2</c:v>
                </c:pt>
                <c:pt idx="478">
                  <c:v>-7.7359463641053505E-3</c:v>
                </c:pt>
                <c:pt idx="479">
                  <c:v>3.0925155925155989E-2</c:v>
                </c:pt>
                <c:pt idx="480">
                  <c:v>-2.520796571717776E-4</c:v>
                </c:pt>
                <c:pt idx="481">
                  <c:v>-9.581442259203099E-3</c:v>
                </c:pt>
                <c:pt idx="482">
                  <c:v>8.6558044806517298E-3</c:v>
                </c:pt>
                <c:pt idx="483">
                  <c:v>-7.0671378091871073E-3</c:v>
                </c:pt>
                <c:pt idx="484">
                  <c:v>2.4656837824097666E-2</c:v>
                </c:pt>
                <c:pt idx="485">
                  <c:v>1.1411560406846988E-2</c:v>
                </c:pt>
                <c:pt idx="486">
                  <c:v>-1.226391954868844E-3</c:v>
                </c:pt>
                <c:pt idx="487">
                  <c:v>8.3497053045187286E-3</c:v>
                </c:pt>
                <c:pt idx="488">
                  <c:v>1.4612761811980679E-3</c:v>
                </c:pt>
                <c:pt idx="489">
                  <c:v>8.0252918287939679E-3</c:v>
                </c:pt>
                <c:pt idx="490">
                  <c:v>2.1954161640530767E-2</c:v>
                </c:pt>
                <c:pt idx="491">
                  <c:v>-1.3220018885741314E-2</c:v>
                </c:pt>
                <c:pt idx="492">
                  <c:v>4.0669856459329967E-3</c:v>
                </c:pt>
                <c:pt idx="493">
                  <c:v>9.0540862520849252E-3</c:v>
                </c:pt>
                <c:pt idx="494">
                  <c:v>2.5974025974024872E-3</c:v>
                </c:pt>
                <c:pt idx="495">
                  <c:v>1.4601978332548171E-2</c:v>
                </c:pt>
                <c:pt idx="496">
                  <c:v>2.3212627669453312E-3</c:v>
                </c:pt>
                <c:pt idx="497">
                  <c:v>-1.3663733209819284E-2</c:v>
                </c:pt>
                <c:pt idx="498">
                  <c:v>3.0993190889880173E-2</c:v>
                </c:pt>
                <c:pt idx="499">
                  <c:v>-7.0598952402640691E-3</c:v>
                </c:pt>
                <c:pt idx="500">
                  <c:v>2.0412844036697297E-2</c:v>
                </c:pt>
                <c:pt idx="501">
                  <c:v>-1.595864239154865E-2</c:v>
                </c:pt>
                <c:pt idx="502">
                  <c:v>5.0251256281406143E-3</c:v>
                </c:pt>
                <c:pt idx="503">
                  <c:v>9.7727272727272663E-3</c:v>
                </c:pt>
                <c:pt idx="504">
                  <c:v>4.9516092730137462E-3</c:v>
                </c:pt>
                <c:pt idx="505">
                  <c:v>6.7189249720045474E-3</c:v>
                </c:pt>
                <c:pt idx="506">
                  <c:v>5.5617352614014681E-3</c:v>
                </c:pt>
                <c:pt idx="507">
                  <c:v>3.3185840707963266E-3</c:v>
                </c:pt>
                <c:pt idx="508">
                  <c:v>-5.7331863285556839E-3</c:v>
                </c:pt>
                <c:pt idx="509">
                  <c:v>-2.572632512752282E-2</c:v>
                </c:pt>
                <c:pt idx="510">
                  <c:v>-3.4145231049396152E-3</c:v>
                </c:pt>
                <c:pt idx="511">
                  <c:v>-3.4033805390589311E-2</c:v>
                </c:pt>
                <c:pt idx="512">
                  <c:v>-3.8543390872546768E-2</c:v>
                </c:pt>
                <c:pt idx="513">
                  <c:v>8.3620265617314615E-3</c:v>
                </c:pt>
                <c:pt idx="514">
                  <c:v>1.6829268292682942E-2</c:v>
                </c:pt>
                <c:pt idx="515">
                  <c:v>7.1959702566570805E-4</c:v>
                </c:pt>
                <c:pt idx="516">
                  <c:v>-3.4995206136145707E-2</c:v>
                </c:pt>
                <c:pt idx="517">
                  <c:v>1.3412816691505292E-2</c:v>
                </c:pt>
                <c:pt idx="518">
                  <c:v>2.3284313725490335E-2</c:v>
                </c:pt>
                <c:pt idx="519">
                  <c:v>-1.748502994011969E-2</c:v>
                </c:pt>
                <c:pt idx="520">
                  <c:v>-1.9502681618723816E-3</c:v>
                </c:pt>
                <c:pt idx="521">
                  <c:v>-2.0517830972154316E-2</c:v>
                </c:pt>
                <c:pt idx="522">
                  <c:v>2.3441396508728118E-2</c:v>
                </c:pt>
                <c:pt idx="523">
                  <c:v>-1.9493177387913674E-3</c:v>
                </c:pt>
                <c:pt idx="524">
                  <c:v>-1.6113281250000111E-2</c:v>
                </c:pt>
                <c:pt idx="525">
                  <c:v>-2.4813895781627959E-4</c:v>
                </c:pt>
                <c:pt idx="526">
                  <c:v>6.7014147431125881E-3</c:v>
                </c:pt>
                <c:pt idx="527">
                  <c:v>3.8461538461538325E-2</c:v>
                </c:pt>
                <c:pt idx="528">
                  <c:v>1.4007597340930822E-2</c:v>
                </c:pt>
                <c:pt idx="529">
                  <c:v>-7.2582533364552448E-3</c:v>
                </c:pt>
                <c:pt idx="530">
                  <c:v>-1.2264150943396168E-2</c:v>
                </c:pt>
                <c:pt idx="531">
                  <c:v>3.104106972301679E-3</c:v>
                </c:pt>
                <c:pt idx="532">
                  <c:v>-2.3803856224702269E-4</c:v>
                </c:pt>
                <c:pt idx="533">
                  <c:v>-5.9523809523809312E-3</c:v>
                </c:pt>
                <c:pt idx="534">
                  <c:v>1.1017964071856401E-2</c:v>
                </c:pt>
                <c:pt idx="535">
                  <c:v>-2.2980336413172209E-2</c:v>
                </c:pt>
                <c:pt idx="536">
                  <c:v>8.4869059165859628E-3</c:v>
                </c:pt>
                <c:pt idx="537">
                  <c:v>-1.9716277951430605E-2</c:v>
                </c:pt>
                <c:pt idx="538">
                  <c:v>8.8300220750552327E-3</c:v>
                </c:pt>
                <c:pt idx="539">
                  <c:v>6.5645514223193757E-3</c:v>
                </c:pt>
                <c:pt idx="540">
                  <c:v>1.5700483091787509E-2</c:v>
                </c:pt>
                <c:pt idx="541">
                  <c:v>-3.5671819262782511E-3</c:v>
                </c:pt>
                <c:pt idx="542">
                  <c:v>8.591885441527447E-3</c:v>
                </c:pt>
                <c:pt idx="543">
                  <c:v>-1.4434453383814438E-2</c:v>
                </c:pt>
                <c:pt idx="544">
                  <c:v>2.5210084033613578E-2</c:v>
                </c:pt>
                <c:pt idx="545">
                  <c:v>4.1686182669789185E-2</c:v>
                </c:pt>
                <c:pt idx="546">
                  <c:v>-8.0935251798560648E-3</c:v>
                </c:pt>
                <c:pt idx="547">
                  <c:v>-3.0371713508612785E-2</c:v>
                </c:pt>
                <c:pt idx="548">
                  <c:v>5.1425899953247978E-3</c:v>
                </c:pt>
                <c:pt idx="549">
                  <c:v>4.8837209302325935E-3</c:v>
                </c:pt>
                <c:pt idx="550">
                  <c:v>2.2448507289979158E-2</c:v>
                </c:pt>
                <c:pt idx="551">
                  <c:v>1.3128112267994485E-2</c:v>
                </c:pt>
                <c:pt idx="552">
                  <c:v>-7.1492403932081894E-3</c:v>
                </c:pt>
                <c:pt idx="553">
                  <c:v>8.1008100810080474E-3</c:v>
                </c:pt>
                <c:pt idx="554">
                  <c:v>4.4642857142858094E-3</c:v>
                </c:pt>
                <c:pt idx="555">
                  <c:v>-1.1111111111111072E-2</c:v>
                </c:pt>
                <c:pt idx="556">
                  <c:v>1.3483146067415852E-2</c:v>
                </c:pt>
                <c:pt idx="557">
                  <c:v>9.9778270509975897E-3</c:v>
                </c:pt>
                <c:pt idx="558">
                  <c:v>3.1833150384193321E-2</c:v>
                </c:pt>
                <c:pt idx="559">
                  <c:v>7.2340425531915997E-3</c:v>
                </c:pt>
                <c:pt idx="560">
                  <c:v>-2.9573299535277098E-3</c:v>
                </c:pt>
                <c:pt idx="561">
                  <c:v>-1.0593220338983578E-3</c:v>
                </c:pt>
                <c:pt idx="562">
                  <c:v>-7.4231177094380429E-3</c:v>
                </c:pt>
                <c:pt idx="563">
                  <c:v>-6.4102564102563875E-3</c:v>
                </c:pt>
                <c:pt idx="564">
                  <c:v>-9.6774193548387899E-3</c:v>
                </c:pt>
                <c:pt idx="565">
                  <c:v>-2.3887079261671884E-3</c:v>
                </c:pt>
                <c:pt idx="566">
                  <c:v>-2.0243796255986046E-2</c:v>
                </c:pt>
                <c:pt idx="567">
                  <c:v>1.8662519440124425E-2</c:v>
                </c:pt>
                <c:pt idx="568">
                  <c:v>2.8353326063248474E-3</c:v>
                </c:pt>
                <c:pt idx="569">
                  <c:v>5.2196607220531543E-3</c:v>
                </c:pt>
                <c:pt idx="570">
                  <c:v>1.6875811337083491E-2</c:v>
                </c:pt>
                <c:pt idx="571">
                  <c:v>-8.5106382978723527E-3</c:v>
                </c:pt>
                <c:pt idx="572">
                  <c:v>-4.2918454935623185E-3</c:v>
                </c:pt>
                <c:pt idx="573">
                  <c:v>3.4482758620690834E-3</c:v>
                </c:pt>
                <c:pt idx="574">
                  <c:v>1.2886597938144284E-3</c:v>
                </c:pt>
                <c:pt idx="575">
                  <c:v>-1.0081510081510037E-2</c:v>
                </c:pt>
                <c:pt idx="576">
                  <c:v>-6.500541711809249E-3</c:v>
                </c:pt>
                <c:pt idx="577">
                  <c:v>-6.1068702290076882E-3</c:v>
                </c:pt>
                <c:pt idx="578">
                  <c:v>9.436032477507128E-3</c:v>
                </c:pt>
                <c:pt idx="579">
                  <c:v>3.4782608695651529E-3</c:v>
                </c:pt>
                <c:pt idx="580">
                  <c:v>6.4991334488739838E-4</c:v>
                </c:pt>
                <c:pt idx="581">
                  <c:v>2.381467850184027E-2</c:v>
                </c:pt>
                <c:pt idx="582">
                  <c:v>-5.497991118629697E-3</c:v>
                </c:pt>
                <c:pt idx="583">
                  <c:v>-6.3789070805875259E-4</c:v>
                </c:pt>
                <c:pt idx="584">
                  <c:v>-1.5957446808510634E-2</c:v>
                </c:pt>
                <c:pt idx="585">
                  <c:v>2.2486486486486434E-2</c:v>
                </c:pt>
                <c:pt idx="586">
                  <c:v>-5.0750687248890536E-3</c:v>
                </c:pt>
                <c:pt idx="587">
                  <c:v>-1.2752391073326153E-2</c:v>
                </c:pt>
                <c:pt idx="588">
                  <c:v>-1.1840688912809538E-2</c:v>
                </c:pt>
                <c:pt idx="589">
                  <c:v>-2.1786492374727962E-3</c:v>
                </c:pt>
                <c:pt idx="590">
                  <c:v>3.4061135371179052E-2</c:v>
                </c:pt>
                <c:pt idx="591">
                  <c:v>2.4070945945946054E-2</c:v>
                </c:pt>
                <c:pt idx="592">
                  <c:v>-1.0309278350515427E-2</c:v>
                </c:pt>
                <c:pt idx="593">
                  <c:v>8.5416666666666696E-3</c:v>
                </c:pt>
                <c:pt idx="594">
                  <c:v>1.2187564552778474E-2</c:v>
                </c:pt>
                <c:pt idx="595">
                  <c:v>1.0204081632652962E-2</c:v>
                </c:pt>
                <c:pt idx="596">
                  <c:v>-1.2121212121212199E-2</c:v>
                </c:pt>
                <c:pt idx="597">
                  <c:v>-9.2024539877300082E-3</c:v>
                </c:pt>
                <c:pt idx="598">
                  <c:v>1.0319917440659854E-3</c:v>
                </c:pt>
                <c:pt idx="599">
                  <c:v>-4.3298969072165239E-3</c:v>
                </c:pt>
                <c:pt idx="600">
                  <c:v>-1.7601987989231738E-2</c:v>
                </c:pt>
                <c:pt idx="601">
                  <c:v>2.2344013490725123E-2</c:v>
                </c:pt>
                <c:pt idx="602">
                  <c:v>1.2371134020618513E-2</c:v>
                </c:pt>
                <c:pt idx="603">
                  <c:v>-8.1466395112016476E-3</c:v>
                </c:pt>
                <c:pt idx="604">
                  <c:v>-1.8480492813141791E-2</c:v>
                </c:pt>
                <c:pt idx="605">
                  <c:v>-2.2594142259414141E-2</c:v>
                </c:pt>
                <c:pt idx="606">
                  <c:v>3.8527397260272878E-3</c:v>
                </c:pt>
                <c:pt idx="607">
                  <c:v>-1.3859275053304865E-2</c:v>
                </c:pt>
                <c:pt idx="608">
                  <c:v>7.5675675675674903E-3</c:v>
                </c:pt>
                <c:pt idx="609">
                  <c:v>6.4377682403433667E-3</c:v>
                </c:pt>
                <c:pt idx="610">
                  <c:v>-4.051172707889128E-2</c:v>
                </c:pt>
                <c:pt idx="611">
                  <c:v>3.3333333333333437E-2</c:v>
                </c:pt>
                <c:pt idx="612">
                  <c:v>-1.5053763440860291E-2</c:v>
                </c:pt>
                <c:pt idx="613">
                  <c:v>-5.8951965065501266E-3</c:v>
                </c:pt>
                <c:pt idx="614">
                  <c:v>3.3384581594553042E-2</c:v>
                </c:pt>
                <c:pt idx="615">
                  <c:v>-1.1689691817215686E-2</c:v>
                </c:pt>
                <c:pt idx="616">
                  <c:v>1.2903225806451646E-2</c:v>
                </c:pt>
                <c:pt idx="617">
                  <c:v>4.2462845010615702E-3</c:v>
                </c:pt>
                <c:pt idx="618">
                  <c:v>4.2283298097252064E-3</c:v>
                </c:pt>
                <c:pt idx="619">
                  <c:v>-2.31578947368416E-3</c:v>
                </c:pt>
                <c:pt idx="620">
                  <c:v>-1.9202363367799236E-2</c:v>
                </c:pt>
                <c:pt idx="621">
                  <c:v>1.5490533562822817E-2</c:v>
                </c:pt>
                <c:pt idx="622">
                  <c:v>6.3559322033897026E-3</c:v>
                </c:pt>
                <c:pt idx="623">
                  <c:v>1.1157894736842033E-2</c:v>
                </c:pt>
                <c:pt idx="624">
                  <c:v>-2.1028523839267121E-2</c:v>
                </c:pt>
                <c:pt idx="625">
                  <c:v>1.339855380689059E-2</c:v>
                </c:pt>
                <c:pt idx="626">
                  <c:v>-2.413431269674704E-2</c:v>
                </c:pt>
                <c:pt idx="627">
                  <c:v>4.3010752688172893E-3</c:v>
                </c:pt>
                <c:pt idx="628">
                  <c:v>-8.1370449678801471E-3</c:v>
                </c:pt>
                <c:pt idx="629">
                  <c:v>1.2089810017271274E-2</c:v>
                </c:pt>
                <c:pt idx="630">
                  <c:v>-2.0904436860068376E-2</c:v>
                </c:pt>
                <c:pt idx="631">
                  <c:v>6.3180827886710755E-3</c:v>
                </c:pt>
                <c:pt idx="632">
                  <c:v>8.443386014288734E-3</c:v>
                </c:pt>
                <c:pt idx="633">
                  <c:v>-1.7174753112924046E-3</c:v>
                </c:pt>
                <c:pt idx="634">
                  <c:v>1.2903225806451646E-2</c:v>
                </c:pt>
                <c:pt idx="635">
                  <c:v>-2.1231422505307851E-3</c:v>
                </c:pt>
                <c:pt idx="636">
                  <c:v>8.5106382978723527E-3</c:v>
                </c:pt>
                <c:pt idx="637">
                  <c:v>-5.9071729957805852E-3</c:v>
                </c:pt>
                <c:pt idx="638">
                  <c:v>1.6977928692700761E-3</c:v>
                </c:pt>
                <c:pt idx="639">
                  <c:v>-2.5423728813559365E-2</c:v>
                </c:pt>
                <c:pt idx="640">
                  <c:v>4.1304347826085497E-3</c:v>
                </c:pt>
                <c:pt idx="641">
                  <c:v>2.3814678501841158E-3</c:v>
                </c:pt>
                <c:pt idx="642">
                  <c:v>-1.0583153347732077E-2</c:v>
                </c:pt>
                <c:pt idx="643">
                  <c:v>-1.3315869897402299E-2</c:v>
                </c:pt>
                <c:pt idx="644">
                  <c:v>-1.8805309734513331E-2</c:v>
                </c:pt>
                <c:pt idx="645">
                  <c:v>-1.2401352874859217E-2</c:v>
                </c:pt>
                <c:pt idx="646">
                  <c:v>-2.0091324200913085E-2</c:v>
                </c:pt>
                <c:pt idx="647">
                  <c:v>-9.1332712022367257E-2</c:v>
                </c:pt>
                <c:pt idx="648">
                  <c:v>5.1282051282051322E-2</c:v>
                </c:pt>
                <c:pt idx="649">
                  <c:v>-4.1463414634146378E-3</c:v>
                </c:pt>
                <c:pt idx="650">
                  <c:v>2.8410482488366418E-2</c:v>
                </c:pt>
                <c:pt idx="651">
                  <c:v>-1.2145748987854366E-2</c:v>
                </c:pt>
                <c:pt idx="652">
                  <c:v>3.3269045323047308E-2</c:v>
                </c:pt>
                <c:pt idx="653">
                  <c:v>3.2664489034064381E-3</c:v>
                </c:pt>
                <c:pt idx="654">
                  <c:v>1.8604651162790642E-2</c:v>
                </c:pt>
                <c:pt idx="655">
                  <c:v>-4.1095890410958846E-2</c:v>
                </c:pt>
                <c:pt idx="656">
                  <c:v>-2.3809523809523836E-2</c:v>
                </c:pt>
                <c:pt idx="657">
                  <c:v>0</c:v>
                </c:pt>
                <c:pt idx="658">
                  <c:v>2.4146341463414656E-2</c:v>
                </c:pt>
                <c:pt idx="659">
                  <c:v>6.6682543462730504E-3</c:v>
                </c:pt>
                <c:pt idx="660">
                  <c:v>3.0518097941802713E-2</c:v>
                </c:pt>
                <c:pt idx="661">
                  <c:v>-2.5022956841138755E-2</c:v>
                </c:pt>
                <c:pt idx="662">
                  <c:v>3.5554509065222506E-2</c:v>
                </c:pt>
                <c:pt idx="663">
                  <c:v>2.9558890404730587E-3</c:v>
                </c:pt>
                <c:pt idx="664">
                  <c:v>4.2847426887327122E-2</c:v>
                </c:pt>
                <c:pt idx="665">
                  <c:v>-1.3043478260869601E-2</c:v>
                </c:pt>
                <c:pt idx="666">
                  <c:v>-8.8105726872246271E-3</c:v>
                </c:pt>
                <c:pt idx="667">
                  <c:v>-4.5333333333333337E-2</c:v>
                </c:pt>
                <c:pt idx="668">
                  <c:v>5.2141527001862142E-2</c:v>
                </c:pt>
                <c:pt idx="669">
                  <c:v>1.5486725663716783E-2</c:v>
                </c:pt>
                <c:pt idx="670">
                  <c:v>-2.6361655773420534E-2</c:v>
                </c:pt>
                <c:pt idx="671">
                  <c:v>1.5663459386887624E-3</c:v>
                </c:pt>
                <c:pt idx="672">
                  <c:v>-1.0277033065236862E-2</c:v>
                </c:pt>
                <c:pt idx="673">
                  <c:v>1.7607223476298062E-2</c:v>
                </c:pt>
                <c:pt idx="674">
                  <c:v>8.8731144631770675E-4</c:v>
                </c:pt>
                <c:pt idx="675">
                  <c:v>3.7677304964539138E-2</c:v>
                </c:pt>
                <c:pt idx="676">
                  <c:v>3.8445108927809279E-3</c:v>
                </c:pt>
                <c:pt idx="677">
                  <c:v>-1.0638297872340385E-2</c:v>
                </c:pt>
                <c:pt idx="678">
                  <c:v>-1.0752688172043001E-2</c:v>
                </c:pt>
                <c:pt idx="679">
                  <c:v>-1.9565217391304346E-2</c:v>
                </c:pt>
                <c:pt idx="680">
                  <c:v>-3.6363636363636376E-2</c:v>
                </c:pt>
                <c:pt idx="681">
                  <c:v>3.2213529682467712E-3</c:v>
                </c:pt>
                <c:pt idx="682">
                  <c:v>6.8807339449539207E-4</c:v>
                </c:pt>
                <c:pt idx="683">
                  <c:v>1.6044006417603729E-3</c:v>
                </c:pt>
                <c:pt idx="684">
                  <c:v>-1.9908466819222093E-2</c:v>
                </c:pt>
                <c:pt idx="685">
                  <c:v>2.0312864814382658E-2</c:v>
                </c:pt>
                <c:pt idx="686">
                  <c:v>-1.5331807780320394E-2</c:v>
                </c:pt>
                <c:pt idx="687">
                  <c:v>2.7655124331861458E-2</c:v>
                </c:pt>
                <c:pt idx="688">
                  <c:v>4.7489823609225823E-3</c:v>
                </c:pt>
                <c:pt idx="689">
                  <c:v>7.4274139095205083E-3</c:v>
                </c:pt>
                <c:pt idx="690">
                  <c:v>-1.6979445933869464E-2</c:v>
                </c:pt>
                <c:pt idx="691">
                  <c:v>2.7954545454545343E-2</c:v>
                </c:pt>
                <c:pt idx="692">
                  <c:v>-7.2960424497015008E-3</c:v>
                </c:pt>
                <c:pt idx="693">
                  <c:v>3.0066815144766279E-2</c:v>
                </c:pt>
                <c:pt idx="694">
                  <c:v>-1.0162162162162147E-2</c:v>
                </c:pt>
                <c:pt idx="695">
                  <c:v>-1.4853647881170828E-2</c:v>
                </c:pt>
                <c:pt idx="696">
                  <c:v>1.9955654101995624E-2</c:v>
                </c:pt>
                <c:pt idx="697">
                  <c:v>-2.1739130434783593E-4</c:v>
                </c:pt>
                <c:pt idx="698">
                  <c:v>-2.8049575994781417E-2</c:v>
                </c:pt>
                <c:pt idx="699">
                  <c:v>3.2662192393735801E-2</c:v>
                </c:pt>
                <c:pt idx="700">
                  <c:v>3.0329289428077111E-3</c:v>
                </c:pt>
                <c:pt idx="701">
                  <c:v>-1.1231101511879005E-2</c:v>
                </c:pt>
                <c:pt idx="702">
                  <c:v>9.1743119266054496E-3</c:v>
                </c:pt>
                <c:pt idx="703">
                  <c:v>1.7316017316017174E-2</c:v>
                </c:pt>
                <c:pt idx="704">
                  <c:v>-2.5319148936170155E-2</c:v>
                </c:pt>
                <c:pt idx="705">
                  <c:v>2.8159790438768706E-2</c:v>
                </c:pt>
                <c:pt idx="706">
                  <c:v>-1.2738853503184711E-2</c:v>
                </c:pt>
                <c:pt idx="707">
                  <c:v>1.6129032258064502E-2</c:v>
                </c:pt>
                <c:pt idx="708">
                  <c:v>1.4814814814814836E-2</c:v>
                </c:pt>
                <c:pt idx="709">
                  <c:v>-2.0855057351421014E-4</c:v>
                </c:pt>
                <c:pt idx="710">
                  <c:v>1.2515644555695093E-3</c:v>
                </c:pt>
                <c:pt idx="711">
                  <c:v>1.8124999999999947E-2</c:v>
                </c:pt>
                <c:pt idx="712">
                  <c:v>-1.7802332719459746E-2</c:v>
                </c:pt>
                <c:pt idx="713">
                  <c:v>1.6874999999999973E-2</c:v>
                </c:pt>
                <c:pt idx="714">
                  <c:v>-2.0487604998975506E-3</c:v>
                </c:pt>
                <c:pt idx="715">
                  <c:v>2.8946828166700911E-2</c:v>
                </c:pt>
                <c:pt idx="716">
                  <c:v>-3.611332801276923E-2</c:v>
                </c:pt>
                <c:pt idx="717">
                  <c:v>1.428275719312766E-2</c:v>
                </c:pt>
                <c:pt idx="718">
                  <c:v>4.0816326530612734E-3</c:v>
                </c:pt>
                <c:pt idx="719">
                  <c:v>-8.1300813008144956E-4</c:v>
                </c:pt>
                <c:pt idx="720">
                  <c:v>6.1025223759154645E-3</c:v>
                </c:pt>
                <c:pt idx="721">
                  <c:v>7.2786089769509843E-3</c:v>
                </c:pt>
                <c:pt idx="722">
                  <c:v>-1.6057808109192995E-2</c:v>
                </c:pt>
                <c:pt idx="723">
                  <c:v>5.3039575683393458E-3</c:v>
                </c:pt>
                <c:pt idx="724">
                  <c:v>-4.2613636363636465E-3</c:v>
                </c:pt>
                <c:pt idx="725">
                  <c:v>1.874872630935398E-2</c:v>
                </c:pt>
                <c:pt idx="726">
                  <c:v>9.4018803760751446E-3</c:v>
                </c:pt>
                <c:pt idx="727">
                  <c:v>-2.1006738010305281E-2</c:v>
                </c:pt>
                <c:pt idx="728">
                  <c:v>5.0607287449393468E-3</c:v>
                </c:pt>
                <c:pt idx="729">
                  <c:v>5.6394763343403653E-3</c:v>
                </c:pt>
                <c:pt idx="730">
                  <c:v>-2.6036451031443919E-2</c:v>
                </c:pt>
                <c:pt idx="731">
                  <c:v>7.6084721365412555E-3</c:v>
                </c:pt>
                <c:pt idx="732">
                  <c:v>6.1224489795916881E-3</c:v>
                </c:pt>
                <c:pt idx="733">
                  <c:v>2.0283975659229903E-3</c:v>
                </c:pt>
                <c:pt idx="734">
                  <c:v>1.1740890688259009E-2</c:v>
                </c:pt>
                <c:pt idx="735">
                  <c:v>1.6006402561026256E-3</c:v>
                </c:pt>
                <c:pt idx="736">
                  <c:v>-1.3983220135837082E-2</c:v>
                </c:pt>
                <c:pt idx="737">
                  <c:v>7.0907617504052389E-3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4-9141-8AB6-EF518DAAD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24751"/>
        <c:axId val="1"/>
      </c:scatterChart>
      <c:valAx>
        <c:axId val="1768524751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SBSP3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898962171015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524751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PETR4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4058500000000002"/>
                  <c:y val="-0.18907626262626304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0,9559x - 0,0003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0,6722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[2]Beta!$I$3:$I$740</c:f>
              <c:numCache>
                <c:formatCode>General</c:formatCode>
                <c:ptCount val="738"/>
                <c:pt idx="0">
                  <c:v>-5.177514792899407E-2</c:v>
                </c:pt>
                <c:pt idx="1">
                  <c:v>-6.2402496099844829E-3</c:v>
                </c:pt>
                <c:pt idx="2">
                  <c:v>3.66300366300365E-2</c:v>
                </c:pt>
                <c:pt idx="3">
                  <c:v>2.3725391216557368E-2</c:v>
                </c:pt>
                <c:pt idx="4">
                  <c:v>1.3806706114398271E-2</c:v>
                </c:pt>
                <c:pt idx="5">
                  <c:v>7.441634241245132E-2</c:v>
                </c:pt>
                <c:pt idx="6">
                  <c:v>2.3087369850611106E-2</c:v>
                </c:pt>
                <c:pt idx="7">
                  <c:v>1.3716814159292046E-2</c:v>
                </c:pt>
                <c:pt idx="8">
                  <c:v>-3.9284155390658992E-2</c:v>
                </c:pt>
                <c:pt idx="9">
                  <c:v>4.316219900045426E-2</c:v>
                </c:pt>
                <c:pt idx="10">
                  <c:v>-3.9198606271776404E-3</c:v>
                </c:pt>
                <c:pt idx="11">
                  <c:v>-6.5150852645387003E-2</c:v>
                </c:pt>
                <c:pt idx="12">
                  <c:v>8.4190832553787676E-3</c:v>
                </c:pt>
                <c:pt idx="13">
                  <c:v>-2.6901669758812585E-2</c:v>
                </c:pt>
                <c:pt idx="14">
                  <c:v>3.4318398474737721E-2</c:v>
                </c:pt>
                <c:pt idx="15">
                  <c:v>7.3732718894008453E-3</c:v>
                </c:pt>
                <c:pt idx="16">
                  <c:v>-1.8755718206770355E-2</c:v>
                </c:pt>
                <c:pt idx="17">
                  <c:v>-3.2167832167832033E-2</c:v>
                </c:pt>
                <c:pt idx="18">
                  <c:v>5.2023121387283044E-2</c:v>
                </c:pt>
                <c:pt idx="19">
                  <c:v>-2.564102564102555E-2</c:v>
                </c:pt>
                <c:pt idx="20">
                  <c:v>-1.8796992481204811E-3</c:v>
                </c:pt>
                <c:pt idx="21">
                  <c:v>8.9453860640302807E-3</c:v>
                </c:pt>
                <c:pt idx="22">
                  <c:v>4.1997200186654204E-3</c:v>
                </c:pt>
                <c:pt idx="23">
                  <c:v>5.4368029739777057E-2</c:v>
                </c:pt>
                <c:pt idx="24">
                  <c:v>-7.0515645658880688E-3</c:v>
                </c:pt>
                <c:pt idx="25">
                  <c:v>0</c:v>
                </c:pt>
                <c:pt idx="26">
                  <c:v>-1.3315579227696439E-2</c:v>
                </c:pt>
                <c:pt idx="27">
                  <c:v>3.5987404408457158E-2</c:v>
                </c:pt>
                <c:pt idx="28">
                  <c:v>4.7763786365608851E-3</c:v>
                </c:pt>
                <c:pt idx="29">
                  <c:v>1.166810717372524E-2</c:v>
                </c:pt>
                <c:pt idx="30">
                  <c:v>4.2289619820589319E-2</c:v>
                </c:pt>
                <c:pt idx="31">
                  <c:v>1.0655737704918122E-2</c:v>
                </c:pt>
                <c:pt idx="32">
                  <c:v>-1.2570965125709654E-2</c:v>
                </c:pt>
                <c:pt idx="33">
                  <c:v>-5.3388090349076878E-3</c:v>
                </c:pt>
                <c:pt idx="34">
                  <c:v>-4.1288191577207867E-3</c:v>
                </c:pt>
                <c:pt idx="35">
                  <c:v>3.026533996683245E-2</c:v>
                </c:pt>
                <c:pt idx="36">
                  <c:v>1.1670020120724267E-2</c:v>
                </c:pt>
                <c:pt idx="37">
                  <c:v>-5.4494828957836194E-2</c:v>
                </c:pt>
                <c:pt idx="38">
                  <c:v>-1.935212452671442E-2</c:v>
                </c:pt>
                <c:pt idx="39">
                  <c:v>1.5873015873015817E-2</c:v>
                </c:pt>
                <c:pt idx="40">
                  <c:v>-1.9847972972972916E-2</c:v>
                </c:pt>
                <c:pt idx="41">
                  <c:v>1.8095648427401967E-2</c:v>
                </c:pt>
                <c:pt idx="42">
                  <c:v>1.0579771476936006E-2</c:v>
                </c:pt>
                <c:pt idx="43">
                  <c:v>-4.6063651591289334E-3</c:v>
                </c:pt>
                <c:pt idx="44">
                  <c:v>-5.2166596550273336E-2</c:v>
                </c:pt>
                <c:pt idx="45">
                  <c:v>-8.8770528184644037E-3</c:v>
                </c:pt>
                <c:pt idx="46">
                  <c:v>6.3143752798925146E-2</c:v>
                </c:pt>
                <c:pt idx="47">
                  <c:v>-1.3900589721988155E-2</c:v>
                </c:pt>
                <c:pt idx="48">
                  <c:v>-1.2815036309269612E-2</c:v>
                </c:pt>
                <c:pt idx="49">
                  <c:v>1.2981393336217728E-3</c:v>
                </c:pt>
                <c:pt idx="50">
                  <c:v>5.3154710458081178E-2</c:v>
                </c:pt>
                <c:pt idx="51">
                  <c:v>5.3344275748872239E-3</c:v>
                </c:pt>
                <c:pt idx="52">
                  <c:v>1.2244897959183598E-2</c:v>
                </c:pt>
                <c:pt idx="53">
                  <c:v>5.6451612903225534E-3</c:v>
                </c:pt>
                <c:pt idx="54">
                  <c:v>-1.844426623897355E-2</c:v>
                </c:pt>
                <c:pt idx="55">
                  <c:v>2.9003267973856328E-2</c:v>
                </c:pt>
                <c:pt idx="56">
                  <c:v>1.1512504962286618E-2</c:v>
                </c:pt>
                <c:pt idx="57">
                  <c:v>3.3359497645211844E-2</c:v>
                </c:pt>
                <c:pt idx="58">
                  <c:v>-4.9373338397264988E-3</c:v>
                </c:pt>
                <c:pt idx="59">
                  <c:v>6.0305343511450449E-2</c:v>
                </c:pt>
                <c:pt idx="60">
                  <c:v>-1.6558675305975545E-2</c:v>
                </c:pt>
                <c:pt idx="61">
                  <c:v>2.9282576866762611E-3</c:v>
                </c:pt>
                <c:pt idx="62">
                  <c:v>-2.1897810218978186E-3</c:v>
                </c:pt>
                <c:pt idx="63">
                  <c:v>-2.5237746891002222E-2</c:v>
                </c:pt>
                <c:pt idx="64">
                  <c:v>-2.7767354596622829E-2</c:v>
                </c:pt>
                <c:pt idx="65">
                  <c:v>-8.1049787726746869E-3</c:v>
                </c:pt>
                <c:pt idx="66">
                  <c:v>2.9961089494163318E-2</c:v>
                </c:pt>
                <c:pt idx="67">
                  <c:v>3.7400831129580814E-2</c:v>
                </c:pt>
                <c:pt idx="68">
                  <c:v>-3.2774945375091402E-3</c:v>
                </c:pt>
                <c:pt idx="69">
                  <c:v>-3.6536353671904331E-3</c:v>
                </c:pt>
                <c:pt idx="70">
                  <c:v>-1.063439677301059E-2</c:v>
                </c:pt>
                <c:pt idx="71">
                  <c:v>-2.9651593773165619E-3</c:v>
                </c:pt>
                <c:pt idx="72">
                  <c:v>4.4237918215613403E-2</c:v>
                </c:pt>
                <c:pt idx="73">
                  <c:v>-1.4239943040227354E-3</c:v>
                </c:pt>
                <c:pt idx="74">
                  <c:v>-9.2691622103386884E-3</c:v>
                </c:pt>
                <c:pt idx="75">
                  <c:v>-1.7272400143936717E-2</c:v>
                </c:pt>
                <c:pt idx="76">
                  <c:v>7.3233247894544107E-4</c:v>
                </c:pt>
                <c:pt idx="77">
                  <c:v>-1.6099524332235604E-2</c:v>
                </c:pt>
                <c:pt idx="78">
                  <c:v>-2.4172554853105321E-2</c:v>
                </c:pt>
                <c:pt idx="79">
                  <c:v>-6.8597560975609539E-3</c:v>
                </c:pt>
                <c:pt idx="80">
                  <c:v>2.3023791250959436E-2</c:v>
                </c:pt>
                <c:pt idx="81">
                  <c:v>1.5003750937734317E-3</c:v>
                </c:pt>
                <c:pt idx="82">
                  <c:v>-2.0973782771535499E-2</c:v>
                </c:pt>
                <c:pt idx="83">
                  <c:v>4.5906656465188878E-3</c:v>
                </c:pt>
                <c:pt idx="84">
                  <c:v>3.160700685453155E-2</c:v>
                </c:pt>
                <c:pt idx="85">
                  <c:v>-6.6445182724252927E-3</c:v>
                </c:pt>
                <c:pt idx="86">
                  <c:v>7.0605722779635727E-2</c:v>
                </c:pt>
                <c:pt idx="87">
                  <c:v>1.4231169732731752E-2</c:v>
                </c:pt>
                <c:pt idx="88">
                  <c:v>1.4715947980834976E-2</c:v>
                </c:pt>
                <c:pt idx="89">
                  <c:v>-1.7537942664418216E-2</c:v>
                </c:pt>
                <c:pt idx="90">
                  <c:v>3.1925849639546922E-2</c:v>
                </c:pt>
                <c:pt idx="91">
                  <c:v>-3.9920159680637557E-3</c:v>
                </c:pt>
                <c:pt idx="92">
                  <c:v>-1.5698062792251277E-2</c:v>
                </c:pt>
                <c:pt idx="93">
                  <c:v>-2.6806922293858171E-2</c:v>
                </c:pt>
                <c:pt idx="94">
                  <c:v>8.0195258019526428E-3</c:v>
                </c:pt>
                <c:pt idx="95">
                  <c:v>-1.3836042891732903E-2</c:v>
                </c:pt>
                <c:pt idx="96">
                  <c:v>4.5247281655559357E-2</c:v>
                </c:pt>
                <c:pt idx="97">
                  <c:v>3.3557046979848515E-4</c:v>
                </c:pt>
                <c:pt idx="98">
                  <c:v>1.308285810130827E-2</c:v>
                </c:pt>
                <c:pt idx="99">
                  <c:v>-1.953642384105958E-2</c:v>
                </c:pt>
                <c:pt idx="100">
                  <c:v>1.1144883485309176E-2</c:v>
                </c:pt>
                <c:pt idx="101">
                  <c:v>2.6720106880426808E-3</c:v>
                </c:pt>
                <c:pt idx="102">
                  <c:v>2.3984010659560351E-2</c:v>
                </c:pt>
                <c:pt idx="103">
                  <c:v>0</c:v>
                </c:pt>
                <c:pt idx="104">
                  <c:v>2.7000650618087318E-2</c:v>
                </c:pt>
                <c:pt idx="105">
                  <c:v>-6.0183718720304702E-3</c:v>
                </c:pt>
                <c:pt idx="106">
                  <c:v>2.2944550669216079E-2</c:v>
                </c:pt>
                <c:pt idx="107">
                  <c:v>-1.962616822429919E-2</c:v>
                </c:pt>
                <c:pt idx="108">
                  <c:v>-4.035589450270094E-2</c:v>
                </c:pt>
                <c:pt idx="109">
                  <c:v>2.847682119205297E-2</c:v>
                </c:pt>
                <c:pt idx="110">
                  <c:v>-3.2195750160978198E-3</c:v>
                </c:pt>
                <c:pt idx="111">
                  <c:v>-3.2299741602067611E-3</c:v>
                </c:pt>
                <c:pt idx="112">
                  <c:v>-1.0693454309786077E-2</c:v>
                </c:pt>
                <c:pt idx="113">
                  <c:v>1.0809040288241034E-2</c:v>
                </c:pt>
                <c:pt idx="114">
                  <c:v>2.2683084899546291E-3</c:v>
                </c:pt>
                <c:pt idx="115">
                  <c:v>-1.9075331393469175E-2</c:v>
                </c:pt>
                <c:pt idx="116">
                  <c:v>-2.2742254449571564E-2</c:v>
                </c:pt>
                <c:pt idx="117">
                  <c:v>-1.5177065767284947E-2</c:v>
                </c:pt>
                <c:pt idx="118">
                  <c:v>-9.2465753424657571E-3</c:v>
                </c:pt>
                <c:pt idx="119">
                  <c:v>6.2219149671620677E-3</c:v>
                </c:pt>
                <c:pt idx="120">
                  <c:v>-3.4352456200618331E-2</c:v>
                </c:pt>
                <c:pt idx="121">
                  <c:v>1.7431519032372833E-2</c:v>
                </c:pt>
                <c:pt idx="122">
                  <c:v>-1.2587412587412694E-2</c:v>
                </c:pt>
                <c:pt idx="123">
                  <c:v>4.0368271954674295E-2</c:v>
                </c:pt>
                <c:pt idx="124">
                  <c:v>0</c:v>
                </c:pt>
                <c:pt idx="125">
                  <c:v>2.4846834581347954E-2</c:v>
                </c:pt>
                <c:pt idx="126">
                  <c:v>-1.8266356692128838E-2</c:v>
                </c:pt>
                <c:pt idx="127">
                  <c:v>-1.9959404600811914E-2</c:v>
                </c:pt>
                <c:pt idx="128">
                  <c:v>-1.7604418363824537E-2</c:v>
                </c:pt>
                <c:pt idx="129">
                  <c:v>-7.3787772312017275E-3</c:v>
                </c:pt>
                <c:pt idx="130">
                  <c:v>-2.1946902654867317E-2</c:v>
                </c:pt>
                <c:pt idx="131">
                  <c:v>-2.2801302931596101E-2</c:v>
                </c:pt>
                <c:pt idx="132">
                  <c:v>-8.1481481481481266E-3</c:v>
                </c:pt>
                <c:pt idx="133">
                  <c:v>1.9044062733382994E-2</c:v>
                </c:pt>
                <c:pt idx="134">
                  <c:v>4.0307805056796209E-3</c:v>
                </c:pt>
                <c:pt idx="135">
                  <c:v>-6.5693430656934559E-3</c:v>
                </c:pt>
                <c:pt idx="136">
                  <c:v>3.9676708302718744E-2</c:v>
                </c:pt>
                <c:pt idx="137">
                  <c:v>6.0070671378091856E-3</c:v>
                </c:pt>
                <c:pt idx="138">
                  <c:v>1.7913593256059013E-2</c:v>
                </c:pt>
                <c:pt idx="139">
                  <c:v>1.2422360248447228E-2</c:v>
                </c:pt>
                <c:pt idx="140">
                  <c:v>-2.3858214042262738E-3</c:v>
                </c:pt>
                <c:pt idx="141">
                  <c:v>-4.0997608472839175E-3</c:v>
                </c:pt>
                <c:pt idx="142">
                  <c:v>2.2298456260720467E-2</c:v>
                </c:pt>
                <c:pt idx="143">
                  <c:v>3.3557046979864058E-3</c:v>
                </c:pt>
                <c:pt idx="144">
                  <c:v>-1.6722408026754731E-3</c:v>
                </c:pt>
                <c:pt idx="145">
                  <c:v>-2.1440536013400346E-2</c:v>
                </c:pt>
                <c:pt idx="146">
                  <c:v>-2.7045532351934187E-2</c:v>
                </c:pt>
                <c:pt idx="147">
                  <c:v>1.0555946516537462E-2</c:v>
                </c:pt>
                <c:pt idx="148">
                  <c:v>8.0083565459609929E-3</c:v>
                </c:pt>
                <c:pt idx="149">
                  <c:v>3.4196891191709877E-2</c:v>
                </c:pt>
                <c:pt idx="150">
                  <c:v>-1.3026052104208485E-2</c:v>
                </c:pt>
                <c:pt idx="151">
                  <c:v>6.0913705583756084E-3</c:v>
                </c:pt>
                <c:pt idx="152">
                  <c:v>-1.3118062563067578E-2</c:v>
                </c:pt>
                <c:pt idx="153">
                  <c:v>3.4083162917519783E-3</c:v>
                </c:pt>
                <c:pt idx="154">
                  <c:v>3.0570652173913526E-3</c:v>
                </c:pt>
                <c:pt idx="155">
                  <c:v>-2.7429732475448776E-2</c:v>
                </c:pt>
                <c:pt idx="156">
                  <c:v>2.1587743732590647E-2</c:v>
                </c:pt>
                <c:pt idx="157">
                  <c:v>1.8745739604635325E-2</c:v>
                </c:pt>
                <c:pt idx="158">
                  <c:v>-4.3492806958849162E-3</c:v>
                </c:pt>
                <c:pt idx="159">
                  <c:v>-1.0752688172043001E-2</c:v>
                </c:pt>
                <c:pt idx="160">
                  <c:v>9.8505434782607537E-3</c:v>
                </c:pt>
                <c:pt idx="161">
                  <c:v>1.4799865455768613E-2</c:v>
                </c:pt>
                <c:pt idx="162">
                  <c:v>7.623467020218655E-3</c:v>
                </c:pt>
                <c:pt idx="163">
                  <c:v>1.7763157894737036E-2</c:v>
                </c:pt>
                <c:pt idx="164">
                  <c:v>-7.1105365223013139E-3</c:v>
                </c:pt>
                <c:pt idx="165">
                  <c:v>-4.8828125E-3</c:v>
                </c:pt>
                <c:pt idx="166">
                  <c:v>-1.9627085377821318E-3</c:v>
                </c:pt>
                <c:pt idx="167">
                  <c:v>-9.1773189118322662E-3</c:v>
                </c:pt>
                <c:pt idx="168">
                  <c:v>-9.593119417796836E-3</c:v>
                </c:pt>
                <c:pt idx="169">
                  <c:v>-3.5738142952571827E-2</c:v>
                </c:pt>
                <c:pt idx="170">
                  <c:v>6.927606511950124E-3</c:v>
                </c:pt>
                <c:pt idx="171">
                  <c:v>1.7199862401100718E-2</c:v>
                </c:pt>
                <c:pt idx="172">
                  <c:v>1.352722353736846E-3</c:v>
                </c:pt>
                <c:pt idx="173">
                  <c:v>1.0131712259371817E-2</c:v>
                </c:pt>
                <c:pt idx="174">
                  <c:v>1.1367435640253998E-2</c:v>
                </c:pt>
                <c:pt idx="175">
                  <c:v>3.6363636363636598E-3</c:v>
                </c:pt>
                <c:pt idx="176">
                  <c:v>1.0210803689064685E-2</c:v>
                </c:pt>
                <c:pt idx="177">
                  <c:v>-5.8689272905120271E-3</c:v>
                </c:pt>
                <c:pt idx="178">
                  <c:v>2.951787471302092E-3</c:v>
                </c:pt>
                <c:pt idx="179">
                  <c:v>4.5781556572923598E-3</c:v>
                </c:pt>
                <c:pt idx="180">
                  <c:v>2.8645833333333481E-2</c:v>
                </c:pt>
                <c:pt idx="181">
                  <c:v>-1.5822784810126667E-3</c:v>
                </c:pt>
                <c:pt idx="182">
                  <c:v>1.0142630744849557E-2</c:v>
                </c:pt>
                <c:pt idx="183">
                  <c:v>-1.2550988390336304E-3</c:v>
                </c:pt>
                <c:pt idx="184">
                  <c:v>6.5975494816210567E-3</c:v>
                </c:pt>
                <c:pt idx="185">
                  <c:v>-1.6229712858926382E-2</c:v>
                </c:pt>
                <c:pt idx="186">
                  <c:v>-1.3642131979695438E-2</c:v>
                </c:pt>
                <c:pt idx="187">
                  <c:v>9.3277581215824856E-3</c:v>
                </c:pt>
                <c:pt idx="188">
                  <c:v>2.2625876354366081E-2</c:v>
                </c:pt>
                <c:pt idx="189">
                  <c:v>-3.4278591461515129E-3</c:v>
                </c:pt>
                <c:pt idx="190">
                  <c:v>6.8792995622264375E-3</c:v>
                </c:pt>
                <c:pt idx="191">
                  <c:v>-2.1739130434782705E-2</c:v>
                </c:pt>
                <c:pt idx="192">
                  <c:v>3.1746031746031633E-3</c:v>
                </c:pt>
                <c:pt idx="193">
                  <c:v>8.5443037974684E-3</c:v>
                </c:pt>
                <c:pt idx="194">
                  <c:v>1.2550988390336304E-3</c:v>
                </c:pt>
                <c:pt idx="195">
                  <c:v>5.0141021623315574E-3</c:v>
                </c:pt>
                <c:pt idx="196">
                  <c:v>2.2762706579357639E-2</c:v>
                </c:pt>
                <c:pt idx="197">
                  <c:v>5.1829268292682418E-3</c:v>
                </c:pt>
                <c:pt idx="198">
                  <c:v>5.1562026084319701E-3</c:v>
                </c:pt>
                <c:pt idx="199">
                  <c:v>9.0525045262521697E-3</c:v>
                </c:pt>
                <c:pt idx="200">
                  <c:v>1.2559808612440326E-2</c:v>
                </c:pt>
                <c:pt idx="201">
                  <c:v>-5.316007088009389E-3</c:v>
                </c:pt>
                <c:pt idx="202">
                  <c:v>2.6128266033254244E-2</c:v>
                </c:pt>
                <c:pt idx="203">
                  <c:v>-2.285879629629628E-2</c:v>
                </c:pt>
                <c:pt idx="204">
                  <c:v>5.3301747112821651E-3</c:v>
                </c:pt>
                <c:pt idx="205">
                  <c:v>8.2474226804121198E-3</c:v>
                </c:pt>
                <c:pt idx="206">
                  <c:v>-1.3438504236050086E-2</c:v>
                </c:pt>
                <c:pt idx="207">
                  <c:v>5.3301747112821651E-3</c:v>
                </c:pt>
                <c:pt idx="208">
                  <c:v>-2.032400589101635E-2</c:v>
                </c:pt>
                <c:pt idx="209">
                  <c:v>-4.7504509921827975E-2</c:v>
                </c:pt>
                <c:pt idx="210">
                  <c:v>5.3030303030302983E-2</c:v>
                </c:pt>
                <c:pt idx="211">
                  <c:v>-2.8177458033573077E-2</c:v>
                </c:pt>
                <c:pt idx="212">
                  <c:v>1.4497223935842074E-2</c:v>
                </c:pt>
                <c:pt idx="213">
                  <c:v>4.2566129522652041E-3</c:v>
                </c:pt>
                <c:pt idx="214">
                  <c:v>1.9679079624583595E-2</c:v>
                </c:pt>
                <c:pt idx="215">
                  <c:v>-9.7980997624702582E-3</c:v>
                </c:pt>
                <c:pt idx="216">
                  <c:v>2.8785607196401886E-2</c:v>
                </c:pt>
                <c:pt idx="217">
                  <c:v>8.7438064704166152E-3</c:v>
                </c:pt>
                <c:pt idx="218">
                  <c:v>5.200809014735519E-3</c:v>
                </c:pt>
                <c:pt idx="219">
                  <c:v>-2.0120724346076369E-2</c:v>
                </c:pt>
                <c:pt idx="220">
                  <c:v>7.6268700498678399E-3</c:v>
                </c:pt>
                <c:pt idx="221">
                  <c:v>6.6957787481805031E-3</c:v>
                </c:pt>
                <c:pt idx="222">
                  <c:v>2.7472527472527597E-2</c:v>
                </c:pt>
                <c:pt idx="223">
                  <c:v>-5.3475935828876109E-3</c:v>
                </c:pt>
                <c:pt idx="224">
                  <c:v>7.9230333899262817E-3</c:v>
                </c:pt>
                <c:pt idx="225">
                  <c:v>8.9837170129141164E-3</c:v>
                </c:pt>
                <c:pt idx="226">
                  <c:v>7.7907623817474736E-3</c:v>
                </c:pt>
                <c:pt idx="227">
                  <c:v>7.7305356156820437E-3</c:v>
                </c:pt>
                <c:pt idx="228">
                  <c:v>-2.5479452054794516E-2</c:v>
                </c:pt>
                <c:pt idx="229">
                  <c:v>1.1807703120607194E-2</c:v>
                </c:pt>
                <c:pt idx="230">
                  <c:v>-2.5006946373993255E-3</c:v>
                </c:pt>
                <c:pt idx="231">
                  <c:v>2.53481894150418E-2</c:v>
                </c:pt>
                <c:pt idx="232">
                  <c:v>-9.5082857919044361E-3</c:v>
                </c:pt>
                <c:pt idx="233">
                  <c:v>-2.7427317608338386E-3</c:v>
                </c:pt>
                <c:pt idx="234">
                  <c:v>-2.2827282728272835E-2</c:v>
                </c:pt>
                <c:pt idx="235">
                  <c:v>0</c:v>
                </c:pt>
                <c:pt idx="236">
                  <c:v>-2.1108922037714639E-2</c:v>
                </c:pt>
                <c:pt idx="237">
                  <c:v>0</c:v>
                </c:pt>
                <c:pt idx="238">
                  <c:v>4.3128234617595407E-3</c:v>
                </c:pt>
                <c:pt idx="239">
                  <c:v>1.1451474377326409E-3</c:v>
                </c:pt>
                <c:pt idx="240">
                  <c:v>2.5736345438949204E-3</c:v>
                </c:pt>
                <c:pt idx="241">
                  <c:v>2.8522532800911993E-3</c:v>
                </c:pt>
                <c:pt idx="242">
                  <c:v>-3.6973833902160802E-3</c:v>
                </c:pt>
                <c:pt idx="243">
                  <c:v>-2.6263202968883848E-2</c:v>
                </c:pt>
                <c:pt idx="244">
                  <c:v>-7.9155672823217893E-3</c:v>
                </c:pt>
                <c:pt idx="245">
                  <c:v>-3.2210401891253015E-2</c:v>
                </c:pt>
                <c:pt idx="246">
                  <c:v>3.2366412213740592E-2</c:v>
                </c:pt>
                <c:pt idx="247">
                  <c:v>9.7604259094941082E-3</c:v>
                </c:pt>
                <c:pt idx="248">
                  <c:v>1.4645577035734547E-3</c:v>
                </c:pt>
                <c:pt idx="249">
                  <c:v>1.1699327288681172E-3</c:v>
                </c:pt>
                <c:pt idx="250">
                  <c:v>-2.9214139643586323E-3</c:v>
                </c:pt>
                <c:pt idx="251">
                  <c:v>1.7286844418400227E-2</c:v>
                </c:pt>
                <c:pt idx="252">
                  <c:v>-8.6405529953915705E-3</c:v>
                </c:pt>
                <c:pt idx="253">
                  <c:v>1.3364323067983852E-2</c:v>
                </c:pt>
                <c:pt idx="254">
                  <c:v>-9.1743119266055606E-3</c:v>
                </c:pt>
                <c:pt idx="255">
                  <c:v>-5.4976851851853414E-3</c:v>
                </c:pt>
                <c:pt idx="256">
                  <c:v>-3.2004655222577227E-3</c:v>
                </c:pt>
                <c:pt idx="257">
                  <c:v>-1.2842965557501418E-2</c:v>
                </c:pt>
                <c:pt idx="258">
                  <c:v>-1.4784151389709566E-3</c:v>
                </c:pt>
                <c:pt idx="259">
                  <c:v>-1.7471128220313936E-2</c:v>
                </c:pt>
                <c:pt idx="260">
                  <c:v>2.4110910186858625E-3</c:v>
                </c:pt>
                <c:pt idx="261">
                  <c:v>2.2248947684906817E-2</c:v>
                </c:pt>
                <c:pt idx="262">
                  <c:v>-4.7058823529411153E-3</c:v>
                </c:pt>
                <c:pt idx="263">
                  <c:v>-2.5413711583924581E-2</c:v>
                </c:pt>
                <c:pt idx="264">
                  <c:v>-3.1534263189811895E-2</c:v>
                </c:pt>
                <c:pt idx="265">
                  <c:v>1.2210394489668097E-2</c:v>
                </c:pt>
                <c:pt idx="266">
                  <c:v>-2.4435508815341733E-2</c:v>
                </c:pt>
                <c:pt idx="267">
                  <c:v>6.0240963855422436E-3</c:v>
                </c:pt>
                <c:pt idx="268">
                  <c:v>1.4812480302552888E-2</c:v>
                </c:pt>
                <c:pt idx="269">
                  <c:v>-1.273291925465847E-2</c:v>
                </c:pt>
                <c:pt idx="270">
                  <c:v>3.774771940861843E-3</c:v>
                </c:pt>
                <c:pt idx="271">
                  <c:v>-5.9542463177687521E-3</c:v>
                </c:pt>
                <c:pt idx="272">
                  <c:v>-1.5762925598989952E-3</c:v>
                </c:pt>
                <c:pt idx="273">
                  <c:v>-5.1152510262077677E-2</c:v>
                </c:pt>
                <c:pt idx="274">
                  <c:v>-2.4292845257903539E-2</c:v>
                </c:pt>
                <c:pt idx="275">
                  <c:v>7.1623465211461124E-3</c:v>
                </c:pt>
                <c:pt idx="276">
                  <c:v>1.5577378936674435E-2</c:v>
                </c:pt>
                <c:pt idx="277">
                  <c:v>1.2337445815271852E-2</c:v>
                </c:pt>
                <c:pt idx="278">
                  <c:v>2.2068511198946039E-2</c:v>
                </c:pt>
                <c:pt idx="279">
                  <c:v>1.3213019658395053E-2</c:v>
                </c:pt>
                <c:pt idx="280">
                  <c:v>1.3358778625954137E-2</c:v>
                </c:pt>
                <c:pt idx="281">
                  <c:v>1.2868801004394248E-2</c:v>
                </c:pt>
                <c:pt idx="282">
                  <c:v>-9.9163309575458491E-3</c:v>
                </c:pt>
                <c:pt idx="283">
                  <c:v>8.7636932707353399E-3</c:v>
                </c:pt>
                <c:pt idx="284">
                  <c:v>-1.3031337263419096E-2</c:v>
                </c:pt>
                <c:pt idx="285">
                  <c:v>-7.544797233574263E-3</c:v>
                </c:pt>
                <c:pt idx="286">
                  <c:v>1.2987012987013102E-2</c:v>
                </c:pt>
                <c:pt idx="287">
                  <c:v>6.8792995622264375E-3</c:v>
                </c:pt>
                <c:pt idx="288">
                  <c:v>9.006211180124124E-3</c:v>
                </c:pt>
                <c:pt idx="289">
                  <c:v>5.5401662049860967E-3</c:v>
                </c:pt>
                <c:pt idx="290">
                  <c:v>9.182736455464191E-4</c:v>
                </c:pt>
                <c:pt idx="291">
                  <c:v>1.5290519877675379E-3</c:v>
                </c:pt>
                <c:pt idx="292">
                  <c:v>1.7099236641221482E-2</c:v>
                </c:pt>
                <c:pt idx="293">
                  <c:v>-3.00210147102975E-3</c:v>
                </c:pt>
                <c:pt idx="294">
                  <c:v>2.2282445046672761E-2</c:v>
                </c:pt>
                <c:pt idx="295">
                  <c:v>1.3843888070692145E-2</c:v>
                </c:pt>
                <c:pt idx="296">
                  <c:v>1.4526438117372642E-3</c:v>
                </c:pt>
                <c:pt idx="297">
                  <c:v>2.9010733971568392E-4</c:v>
                </c:pt>
                <c:pt idx="298">
                  <c:v>-7.8306264501158962E-3</c:v>
                </c:pt>
                <c:pt idx="299">
                  <c:v>1.1692487576731914E-2</c:v>
                </c:pt>
                <c:pt idx="300">
                  <c:v>-1.4446691707598047E-3</c:v>
                </c:pt>
                <c:pt idx="301">
                  <c:v>-3.4722222222223209E-3</c:v>
                </c:pt>
                <c:pt idx="302">
                  <c:v>-2.1486643437862774E-2</c:v>
                </c:pt>
                <c:pt idx="303">
                  <c:v>2.9673590504453173E-4</c:v>
                </c:pt>
                <c:pt idx="304">
                  <c:v>-1.1569267279738948E-2</c:v>
                </c:pt>
                <c:pt idx="305">
                  <c:v>7.5030012004801971E-3</c:v>
                </c:pt>
                <c:pt idx="306">
                  <c:v>-2.4426571343461378E-2</c:v>
                </c:pt>
                <c:pt idx="307">
                  <c:v>-2.0152671755725104E-2</c:v>
                </c:pt>
                <c:pt idx="308">
                  <c:v>1.1841695232159388E-2</c:v>
                </c:pt>
                <c:pt idx="309">
                  <c:v>-3.0797659377888031E-3</c:v>
                </c:pt>
                <c:pt idx="310">
                  <c:v>1.6991041087426773E-2</c:v>
                </c:pt>
                <c:pt idx="311">
                  <c:v>1.0328068043742311E-2</c:v>
                </c:pt>
                <c:pt idx="312">
                  <c:v>7.2158749248347753E-3</c:v>
                </c:pt>
                <c:pt idx="313">
                  <c:v>1.7910447761195769E-3</c:v>
                </c:pt>
                <c:pt idx="314">
                  <c:v>-7.7473182359953929E-3</c:v>
                </c:pt>
                <c:pt idx="315">
                  <c:v>3.0030030030037125E-4</c:v>
                </c:pt>
                <c:pt idx="316">
                  <c:v>-1.6211347943560495E-2</c:v>
                </c:pt>
                <c:pt idx="317">
                  <c:v>-2.3802258162954115E-2</c:v>
                </c:pt>
                <c:pt idx="318">
                  <c:v>-5.6267583619881156E-3</c:v>
                </c:pt>
                <c:pt idx="319">
                  <c:v>1.5718327569946844E-3</c:v>
                </c:pt>
                <c:pt idx="320">
                  <c:v>-1.883239171374762E-2</c:v>
                </c:pt>
                <c:pt idx="321">
                  <c:v>-1.9513755598208671E-2</c:v>
                </c:pt>
                <c:pt idx="322">
                  <c:v>1.8270799347471556E-2</c:v>
                </c:pt>
                <c:pt idx="323">
                  <c:v>2.242870874719638E-2</c:v>
                </c:pt>
                <c:pt idx="324">
                  <c:v>-1.2848636790974588E-2</c:v>
                </c:pt>
                <c:pt idx="325">
                  <c:v>1.1746031746031838E-2</c:v>
                </c:pt>
                <c:pt idx="326">
                  <c:v>-2.0081581424537198E-2</c:v>
                </c:pt>
                <c:pt idx="327">
                  <c:v>-3.6503362151777186E-2</c:v>
                </c:pt>
                <c:pt idx="328">
                  <c:v>8.9730807577268479E-3</c:v>
                </c:pt>
                <c:pt idx="329">
                  <c:v>1.9433465085638923E-2</c:v>
                </c:pt>
                <c:pt idx="330">
                  <c:v>-6.4620355411953989E-3</c:v>
                </c:pt>
                <c:pt idx="331">
                  <c:v>-3.9674796747967478E-2</c:v>
                </c:pt>
                <c:pt idx="332">
                  <c:v>-3.3525228581104072E-2</c:v>
                </c:pt>
                <c:pt idx="333">
                  <c:v>-7.7084793272599317E-3</c:v>
                </c:pt>
                <c:pt idx="334">
                  <c:v>-1.3064971751412413E-2</c:v>
                </c:pt>
                <c:pt idx="335">
                  <c:v>-2.1466905187834673E-3</c:v>
                </c:pt>
                <c:pt idx="336">
                  <c:v>1.3266403728935172E-2</c:v>
                </c:pt>
                <c:pt idx="337">
                  <c:v>-1.7338995046001449E-2</c:v>
                </c:pt>
                <c:pt idx="338">
                  <c:v>9.3626215340296692E-3</c:v>
                </c:pt>
                <c:pt idx="339">
                  <c:v>3.2108455226542709E-3</c:v>
                </c:pt>
                <c:pt idx="340">
                  <c:v>3.2005689900427292E-3</c:v>
                </c:pt>
                <c:pt idx="341">
                  <c:v>-8.1531371853952317E-3</c:v>
                </c:pt>
                <c:pt idx="342">
                  <c:v>-2.108649035025012E-2</c:v>
                </c:pt>
                <c:pt idx="343">
                  <c:v>-2.300109529025185E-2</c:v>
                </c:pt>
                <c:pt idx="344">
                  <c:v>-3.9237668161435035E-2</c:v>
                </c:pt>
                <c:pt idx="345">
                  <c:v>5.834305717619559E-3</c:v>
                </c:pt>
                <c:pt idx="346">
                  <c:v>-8.5073472544470174E-3</c:v>
                </c:pt>
                <c:pt idx="347">
                  <c:v>-2.2230889235569484E-2</c:v>
                </c:pt>
                <c:pt idx="348">
                  <c:v>1.8747506980454576E-2</c:v>
                </c:pt>
                <c:pt idx="349">
                  <c:v>2.8191072826938335E-2</c:v>
                </c:pt>
                <c:pt idx="350">
                  <c:v>1.4089870525513915E-2</c:v>
                </c:pt>
                <c:pt idx="351">
                  <c:v>4.9568156214795378E-2</c:v>
                </c:pt>
                <c:pt idx="352">
                  <c:v>-3.2200357781753119E-2</c:v>
                </c:pt>
                <c:pt idx="353">
                  <c:v>1.5896487985212593E-2</c:v>
                </c:pt>
                <c:pt idx="354">
                  <c:v>5.0946142649199722E-3</c:v>
                </c:pt>
                <c:pt idx="355">
                  <c:v>9.4134685010860419E-3</c:v>
                </c:pt>
                <c:pt idx="356">
                  <c:v>4.6628407460547194E-3</c:v>
                </c:pt>
                <c:pt idx="357">
                  <c:v>-3.9271688682613881E-3</c:v>
                </c:pt>
                <c:pt idx="358">
                  <c:v>1.1827956989247435E-2</c:v>
                </c:pt>
                <c:pt idx="359">
                  <c:v>-9.2100602196245607E-3</c:v>
                </c:pt>
                <c:pt idx="360">
                  <c:v>-1.9306399713979183E-2</c:v>
                </c:pt>
                <c:pt idx="361">
                  <c:v>-1.8228217280350512E-3</c:v>
                </c:pt>
                <c:pt idx="362">
                  <c:v>2.264426588750923E-2</c:v>
                </c:pt>
                <c:pt idx="363">
                  <c:v>-4.2857142857143371E-3</c:v>
                </c:pt>
                <c:pt idx="364">
                  <c:v>-1.0760401721663371E-3</c:v>
                </c:pt>
                <c:pt idx="365">
                  <c:v>-3.2315978456014527E-3</c:v>
                </c:pt>
                <c:pt idx="366">
                  <c:v>-9.7262247838617588E-3</c:v>
                </c:pt>
                <c:pt idx="367">
                  <c:v>-2.1098581302291697E-2</c:v>
                </c:pt>
                <c:pt idx="368">
                  <c:v>-3.5302861389817863E-2</c:v>
                </c:pt>
                <c:pt idx="369">
                  <c:v>1.5408320493066174E-2</c:v>
                </c:pt>
                <c:pt idx="370">
                  <c:v>-1.783004552352041E-2</c:v>
                </c:pt>
                <c:pt idx="371">
                  <c:v>-2.1243723445345752E-2</c:v>
                </c:pt>
                <c:pt idx="372">
                  <c:v>7.8926598263606706E-4</c:v>
                </c:pt>
                <c:pt idx="373">
                  <c:v>-1.4984227129337446E-2</c:v>
                </c:pt>
                <c:pt idx="374">
                  <c:v>1.2009607686148893E-2</c:v>
                </c:pt>
                <c:pt idx="375">
                  <c:v>-8.7025316455696666E-3</c:v>
                </c:pt>
                <c:pt idx="376">
                  <c:v>1.9154030327214633E-2</c:v>
                </c:pt>
                <c:pt idx="377">
                  <c:v>1.2920908379013385E-2</c:v>
                </c:pt>
                <c:pt idx="378">
                  <c:v>6.57131812910694E-3</c:v>
                </c:pt>
                <c:pt idx="379">
                  <c:v>-1.2672811059907807E-2</c:v>
                </c:pt>
                <c:pt idx="380">
                  <c:v>2.722676001555735E-3</c:v>
                </c:pt>
                <c:pt idx="381">
                  <c:v>0</c:v>
                </c:pt>
                <c:pt idx="382">
                  <c:v>-6.9821567106284066E-3</c:v>
                </c:pt>
                <c:pt idx="383">
                  <c:v>-9.765625E-3</c:v>
                </c:pt>
                <c:pt idx="384">
                  <c:v>3.9447731755424265E-3</c:v>
                </c:pt>
                <c:pt idx="385">
                  <c:v>2.59332023575638E-2</c:v>
                </c:pt>
                <c:pt idx="386">
                  <c:v>-5.3619302949061698E-3</c:v>
                </c:pt>
                <c:pt idx="387">
                  <c:v>1.7327685791297842E-2</c:v>
                </c:pt>
                <c:pt idx="388">
                  <c:v>-6.8130204390614013E-3</c:v>
                </c:pt>
                <c:pt idx="389">
                  <c:v>4.1920731707318915E-3</c:v>
                </c:pt>
                <c:pt idx="390">
                  <c:v>2.6565464895635937E-3</c:v>
                </c:pt>
                <c:pt idx="391">
                  <c:v>-6.434519303557984E-3</c:v>
                </c:pt>
                <c:pt idx="392">
                  <c:v>-1.9047619047619646E-3</c:v>
                </c:pt>
                <c:pt idx="393">
                  <c:v>3.8167938931297218E-3</c:v>
                </c:pt>
                <c:pt idx="394">
                  <c:v>2.8517110266159662E-2</c:v>
                </c:pt>
                <c:pt idx="395">
                  <c:v>2.2550831792975901E-2</c:v>
                </c:pt>
                <c:pt idx="396">
                  <c:v>9.038322487346262E-3</c:v>
                </c:pt>
                <c:pt idx="397">
                  <c:v>2.8663561447508368E-3</c:v>
                </c:pt>
                <c:pt idx="398">
                  <c:v>-1.1432654519471175E-2</c:v>
                </c:pt>
                <c:pt idx="399">
                  <c:v>-9.0350560173473315E-3</c:v>
                </c:pt>
                <c:pt idx="400">
                  <c:v>-1.4587892049598872E-2</c:v>
                </c:pt>
                <c:pt idx="401">
                  <c:v>-3.1828275351591384E-2</c:v>
                </c:pt>
                <c:pt idx="402">
                  <c:v>7.6452599388376896E-4</c:v>
                </c:pt>
                <c:pt idx="403">
                  <c:v>4.9656226126812975E-3</c:v>
                </c:pt>
                <c:pt idx="404">
                  <c:v>-1.9004180919801605E-3</c:v>
                </c:pt>
                <c:pt idx="405">
                  <c:v>2.5133282559025139E-2</c:v>
                </c:pt>
                <c:pt idx="406">
                  <c:v>-2.1916790490341898E-2</c:v>
                </c:pt>
                <c:pt idx="407">
                  <c:v>-3.2662362324344829E-2</c:v>
                </c:pt>
                <c:pt idx="408">
                  <c:v>0</c:v>
                </c:pt>
                <c:pt idx="409">
                  <c:v>-4.3188064389477754E-3</c:v>
                </c:pt>
                <c:pt idx="410">
                  <c:v>-1.9716088328075698E-2</c:v>
                </c:pt>
                <c:pt idx="411">
                  <c:v>-2.011263073209979E-3</c:v>
                </c:pt>
                <c:pt idx="412">
                  <c:v>-1.4913341394598878E-2</c:v>
                </c:pt>
                <c:pt idx="413">
                  <c:v>3.3551554828150643E-2</c:v>
                </c:pt>
                <c:pt idx="414">
                  <c:v>-4.1567695961995277E-2</c:v>
                </c:pt>
                <c:pt idx="415">
                  <c:v>2.3957042544403118E-2</c:v>
                </c:pt>
                <c:pt idx="416">
                  <c:v>3.7111738604276079E-2</c:v>
                </c:pt>
                <c:pt idx="417">
                  <c:v>2.100350058343059E-2</c:v>
                </c:pt>
                <c:pt idx="418">
                  <c:v>4.3428571428571372E-2</c:v>
                </c:pt>
                <c:pt idx="419">
                  <c:v>1.0222709017889686E-2</c:v>
                </c:pt>
                <c:pt idx="420">
                  <c:v>-4.3368268883267169E-2</c:v>
                </c:pt>
                <c:pt idx="421">
                  <c:v>-8.3112958065734155E-3</c:v>
                </c:pt>
                <c:pt idx="422">
                  <c:v>-2.666666666666706E-3</c:v>
                </c:pt>
                <c:pt idx="423">
                  <c:v>2.8265851795263641E-2</c:v>
                </c:pt>
                <c:pt idx="424">
                  <c:v>-5.1263001485884141E-2</c:v>
                </c:pt>
                <c:pt idx="425">
                  <c:v>-1.4878621769772837E-2</c:v>
                </c:pt>
                <c:pt idx="426">
                  <c:v>-3.5771065182830242E-3</c:v>
                </c:pt>
                <c:pt idx="427">
                  <c:v>3.1910650179496347E-3</c:v>
                </c:pt>
                <c:pt idx="428">
                  <c:v>2.5049701789264578E-2</c:v>
                </c:pt>
                <c:pt idx="429">
                  <c:v>-2.7928626842513626E-2</c:v>
                </c:pt>
                <c:pt idx="430">
                  <c:v>-1.3966480446927276E-2</c:v>
                </c:pt>
                <c:pt idx="431">
                  <c:v>3.1566167543504609E-2</c:v>
                </c:pt>
                <c:pt idx="432">
                  <c:v>-1.883091408395432E-2</c:v>
                </c:pt>
                <c:pt idx="433">
                  <c:v>7.9968012794882082E-3</c:v>
                </c:pt>
                <c:pt idx="434">
                  <c:v>7.5366917889725382E-3</c:v>
                </c:pt>
                <c:pt idx="435">
                  <c:v>2.992125984251981E-2</c:v>
                </c:pt>
                <c:pt idx="436">
                  <c:v>-7.6452599388379117E-3</c:v>
                </c:pt>
                <c:pt idx="437">
                  <c:v>7.7041602465330872E-3</c:v>
                </c:pt>
                <c:pt idx="438">
                  <c:v>-4.5871559633028358E-3</c:v>
                </c:pt>
                <c:pt idx="439">
                  <c:v>-1.4592933947772613E-2</c:v>
                </c:pt>
                <c:pt idx="440">
                  <c:v>-4.1309431021044341E-2</c:v>
                </c:pt>
                <c:pt idx="441">
                  <c:v>-2.1951219512195252E-2</c:v>
                </c:pt>
                <c:pt idx="442">
                  <c:v>2.7847049044056549E-2</c:v>
                </c:pt>
                <c:pt idx="443">
                  <c:v>-5.6611403154064321E-3</c:v>
                </c:pt>
                <c:pt idx="444">
                  <c:v>-5.6933712891419352E-3</c:v>
                </c:pt>
                <c:pt idx="445">
                  <c:v>2.8629856850715729E-2</c:v>
                </c:pt>
                <c:pt idx="446">
                  <c:v>-5.5666003976141409E-3</c:v>
                </c:pt>
                <c:pt idx="447">
                  <c:v>3.9984006397439931E-3</c:v>
                </c:pt>
                <c:pt idx="448">
                  <c:v>-4.2612504978096433E-2</c:v>
                </c:pt>
                <c:pt idx="449">
                  <c:v>-1.1231281198003318E-2</c:v>
                </c:pt>
                <c:pt idx="450">
                  <c:v>-3.3235170382835522E-2</c:v>
                </c:pt>
                <c:pt idx="451">
                  <c:v>2.1758050478677404E-3</c:v>
                </c:pt>
                <c:pt idx="452">
                  <c:v>1.4763352149370412E-2</c:v>
                </c:pt>
                <c:pt idx="453">
                  <c:v>5.2203679931536184E-2</c:v>
                </c:pt>
                <c:pt idx="454">
                  <c:v>1.3013420089467376E-2</c:v>
                </c:pt>
                <c:pt idx="455">
                  <c:v>2.8101164191087769E-3</c:v>
                </c:pt>
                <c:pt idx="456">
                  <c:v>-1.5612489991993606E-2</c:v>
                </c:pt>
                <c:pt idx="457">
                  <c:v>2.4806832045547011E-2</c:v>
                </c:pt>
                <c:pt idx="458">
                  <c:v>2.4603174603174738E-2</c:v>
                </c:pt>
                <c:pt idx="459">
                  <c:v>1.8590240123934842E-2</c:v>
                </c:pt>
                <c:pt idx="460">
                  <c:v>-9.1254752851711585E-3</c:v>
                </c:pt>
                <c:pt idx="461">
                  <c:v>9.9769762087491554E-3</c:v>
                </c:pt>
                <c:pt idx="462">
                  <c:v>-1.4817629179331382E-2</c:v>
                </c:pt>
                <c:pt idx="463">
                  <c:v>3.8565368299270375E-4</c:v>
                </c:pt>
                <c:pt idx="464">
                  <c:v>-1.5034695451040858E-2</c:v>
                </c:pt>
                <c:pt idx="465">
                  <c:v>-3.2485322896281921E-2</c:v>
                </c:pt>
                <c:pt idx="466">
                  <c:v>-1.7394822006472466E-2</c:v>
                </c:pt>
                <c:pt idx="467">
                  <c:v>2.0584602717168554E-3</c:v>
                </c:pt>
                <c:pt idx="468">
                  <c:v>1.7666392769104311E-2</c:v>
                </c:pt>
                <c:pt idx="469">
                  <c:v>-8.0742834073476155E-3</c:v>
                </c:pt>
                <c:pt idx="470">
                  <c:v>-2.4827024827024813E-2</c:v>
                </c:pt>
                <c:pt idx="471">
                  <c:v>-1.6277128547579345E-2</c:v>
                </c:pt>
                <c:pt idx="472">
                  <c:v>2.3759015697921049E-2</c:v>
                </c:pt>
                <c:pt idx="473">
                  <c:v>-1.5333609614587518E-2</c:v>
                </c:pt>
                <c:pt idx="474">
                  <c:v>-1.0101010101010166E-2</c:v>
                </c:pt>
                <c:pt idx="475">
                  <c:v>4.2517006802722523E-3</c:v>
                </c:pt>
                <c:pt idx="476">
                  <c:v>-4.6570702794241914E-3</c:v>
                </c:pt>
                <c:pt idx="477">
                  <c:v>2.7222458528285642E-2</c:v>
                </c:pt>
                <c:pt idx="478">
                  <c:v>5.7971014492754769E-3</c:v>
                </c:pt>
                <c:pt idx="479">
                  <c:v>1.1527377521613813E-2</c:v>
                </c:pt>
                <c:pt idx="480">
                  <c:v>6.5120065120065629E-3</c:v>
                </c:pt>
                <c:pt idx="481">
                  <c:v>-1.9813991103922457E-2</c:v>
                </c:pt>
                <c:pt idx="482">
                  <c:v>-1.4026402640264002E-2</c:v>
                </c:pt>
                <c:pt idx="483">
                  <c:v>1.6317991631799256E-2</c:v>
                </c:pt>
                <c:pt idx="484">
                  <c:v>1.1527377521613813E-2</c:v>
                </c:pt>
                <c:pt idx="485">
                  <c:v>8.1400081400080371E-3</c:v>
                </c:pt>
                <c:pt idx="486">
                  <c:v>-2.8259991925716488E-3</c:v>
                </c:pt>
                <c:pt idx="487">
                  <c:v>-1.7813765182186136E-2</c:v>
                </c:pt>
                <c:pt idx="488">
                  <c:v>-8.2440230832658834E-4</c:v>
                </c:pt>
                <c:pt idx="489">
                  <c:v>2.3102310231023271E-2</c:v>
                </c:pt>
                <c:pt idx="490">
                  <c:v>-1.4112903225806495E-2</c:v>
                </c:pt>
                <c:pt idx="491">
                  <c:v>7.7709611451943772E-3</c:v>
                </c:pt>
                <c:pt idx="492">
                  <c:v>6.0876623376622252E-3</c:v>
                </c:pt>
                <c:pt idx="493">
                  <c:v>8.0677692617991958E-4</c:v>
                </c:pt>
                <c:pt idx="494">
                  <c:v>1.1688835147118271E-2</c:v>
                </c:pt>
                <c:pt idx="495">
                  <c:v>2.3505976095617553E-2</c:v>
                </c:pt>
                <c:pt idx="496">
                  <c:v>1.1677695601401306E-2</c:v>
                </c:pt>
                <c:pt idx="497">
                  <c:v>1.1927664486341083E-2</c:v>
                </c:pt>
                <c:pt idx="498">
                  <c:v>-1.0646387832699666E-2</c:v>
                </c:pt>
                <c:pt idx="499">
                  <c:v>-3.8431975403534491E-3</c:v>
                </c:pt>
                <c:pt idx="500">
                  <c:v>1.1959876543209846E-2</c:v>
                </c:pt>
                <c:pt idx="501">
                  <c:v>-3.8124285169653938E-3</c:v>
                </c:pt>
                <c:pt idx="502">
                  <c:v>-1.4159969383849891E-2</c:v>
                </c:pt>
                <c:pt idx="503">
                  <c:v>9.3167701863352548E-3</c:v>
                </c:pt>
                <c:pt idx="504">
                  <c:v>6.1538461538461764E-3</c:v>
                </c:pt>
                <c:pt idx="505">
                  <c:v>2.7905198776758455E-2</c:v>
                </c:pt>
                <c:pt idx="506">
                  <c:v>-2.1197471178876937E-2</c:v>
                </c:pt>
                <c:pt idx="507">
                  <c:v>8.7386018237081142E-3</c:v>
                </c:pt>
                <c:pt idx="508">
                  <c:v>-3.7664783427495685E-3</c:v>
                </c:pt>
                <c:pt idx="509">
                  <c:v>9.8298676748582725E-3</c:v>
                </c:pt>
                <c:pt idx="510">
                  <c:v>-1.4975664545114231E-2</c:v>
                </c:pt>
                <c:pt idx="511">
                  <c:v>-1.1402508551880963E-3</c:v>
                </c:pt>
                <c:pt idx="512">
                  <c:v>-7.9908675799087447E-3</c:v>
                </c:pt>
                <c:pt idx="513">
                  <c:v>-1.9179133103184309E-3</c:v>
                </c:pt>
                <c:pt idx="514">
                  <c:v>-6.1491160645656961E-3</c:v>
                </c:pt>
                <c:pt idx="515">
                  <c:v>1.1600928074246841E-3</c:v>
                </c:pt>
                <c:pt idx="516">
                  <c:v>-7.3387408265740417E-3</c:v>
                </c:pt>
                <c:pt idx="517">
                  <c:v>1.5953307392996052E-2</c:v>
                </c:pt>
                <c:pt idx="518">
                  <c:v>2.0298736116430627E-2</c:v>
                </c:pt>
                <c:pt idx="519">
                  <c:v>5.6306306306306286E-3</c:v>
                </c:pt>
                <c:pt idx="520">
                  <c:v>8.2120194102277555E-3</c:v>
                </c:pt>
                <c:pt idx="521">
                  <c:v>-1.4439096630877502E-2</c:v>
                </c:pt>
                <c:pt idx="522">
                  <c:v>-1.4650638617580758E-2</c:v>
                </c:pt>
                <c:pt idx="523">
                  <c:v>-9.5310712924132623E-3</c:v>
                </c:pt>
                <c:pt idx="524">
                  <c:v>-2.886836027713624E-2</c:v>
                </c:pt>
                <c:pt idx="525">
                  <c:v>3.5671819262781401E-3</c:v>
                </c:pt>
                <c:pt idx="526">
                  <c:v>4.7393364928909332E-3</c:v>
                </c:pt>
                <c:pt idx="527">
                  <c:v>1.3364779874213806E-2</c:v>
                </c:pt>
                <c:pt idx="528">
                  <c:v>8.1458494957329375E-3</c:v>
                </c:pt>
                <c:pt idx="529">
                  <c:v>1.269719122739521E-2</c:v>
                </c:pt>
                <c:pt idx="530">
                  <c:v>-2.2796352583586144E-3</c:v>
                </c:pt>
                <c:pt idx="531">
                  <c:v>4.5696877380043688E-3</c:v>
                </c:pt>
                <c:pt idx="532">
                  <c:v>7.5815011372259988E-4</c:v>
                </c:pt>
                <c:pt idx="533">
                  <c:v>1.3636363636363669E-2</c:v>
                </c:pt>
                <c:pt idx="534">
                  <c:v>3.4005979073243653E-2</c:v>
                </c:pt>
                <c:pt idx="535">
                  <c:v>-1.1926273942898469E-2</c:v>
                </c:pt>
                <c:pt idx="536">
                  <c:v>8.0468178493049436E-3</c:v>
                </c:pt>
                <c:pt idx="537">
                  <c:v>-7.2568940493467071E-4</c:v>
                </c:pt>
                <c:pt idx="538">
                  <c:v>-1.0167029774872827E-2</c:v>
                </c:pt>
                <c:pt idx="539">
                  <c:v>2.1643433602347661E-2</c:v>
                </c:pt>
                <c:pt idx="540">
                  <c:v>2.1543985637342278E-3</c:v>
                </c:pt>
                <c:pt idx="541">
                  <c:v>3.9412396990325949E-3</c:v>
                </c:pt>
                <c:pt idx="542">
                  <c:v>-1.8201284796573791E-2</c:v>
                </c:pt>
                <c:pt idx="543">
                  <c:v>-1.4903671392221041E-2</c:v>
                </c:pt>
                <c:pt idx="544">
                  <c:v>1.8450184501843658E-3</c:v>
                </c:pt>
                <c:pt idx="545">
                  <c:v>3.6832412523020164E-3</c:v>
                </c:pt>
                <c:pt idx="546">
                  <c:v>-8.4403669724770758E-3</c:v>
                </c:pt>
                <c:pt idx="547">
                  <c:v>-9.2524056254625897E-3</c:v>
                </c:pt>
                <c:pt idx="548">
                  <c:v>1.0833022039596463E-2</c:v>
                </c:pt>
                <c:pt idx="549">
                  <c:v>-6.2823355506281819E-3</c:v>
                </c:pt>
                <c:pt idx="550">
                  <c:v>8.1814801041277807E-3</c:v>
                </c:pt>
                <c:pt idx="551">
                  <c:v>1.2910365178900873E-2</c:v>
                </c:pt>
                <c:pt idx="552">
                  <c:v>1.0196649672250535E-2</c:v>
                </c:pt>
                <c:pt idx="553">
                  <c:v>-6.849315068493067E-3</c:v>
                </c:pt>
                <c:pt idx="554">
                  <c:v>7.6225045372051436E-3</c:v>
                </c:pt>
                <c:pt idx="555">
                  <c:v>-1.008645533141217E-2</c:v>
                </c:pt>
                <c:pt idx="556">
                  <c:v>0</c:v>
                </c:pt>
                <c:pt idx="557">
                  <c:v>7.2780203784561515E-4</c:v>
                </c:pt>
                <c:pt idx="558">
                  <c:v>4.7272727272726911E-3</c:v>
                </c:pt>
                <c:pt idx="559">
                  <c:v>7.9623597538907021E-3</c:v>
                </c:pt>
                <c:pt idx="560">
                  <c:v>-4.3087971274685666E-3</c:v>
                </c:pt>
                <c:pt idx="561">
                  <c:v>-8.2942661377569671E-3</c:v>
                </c:pt>
                <c:pt idx="562">
                  <c:v>-7.2727272727272085E-3</c:v>
                </c:pt>
                <c:pt idx="563">
                  <c:v>-5.86080586080584E-3</c:v>
                </c:pt>
                <c:pt idx="564">
                  <c:v>3.6845983787769931E-4</c:v>
                </c:pt>
                <c:pt idx="565">
                  <c:v>-1.8784530386740217E-2</c:v>
                </c:pt>
                <c:pt idx="566">
                  <c:v>-3.0405405405405483E-2</c:v>
                </c:pt>
                <c:pt idx="567">
                  <c:v>-1.8970189701897011E-2</c:v>
                </c:pt>
                <c:pt idx="568">
                  <c:v>-6.3141278610892027E-3</c:v>
                </c:pt>
                <c:pt idx="569">
                  <c:v>2.1048451151707726E-2</c:v>
                </c:pt>
                <c:pt idx="570">
                  <c:v>-3.9284325165305334E-2</c:v>
                </c:pt>
                <c:pt idx="571">
                  <c:v>9.7165991902834481E-3</c:v>
                </c:pt>
                <c:pt idx="572">
                  <c:v>2.1651964715316829E-2</c:v>
                </c:pt>
                <c:pt idx="573">
                  <c:v>-4.3171114599686033E-3</c:v>
                </c:pt>
                <c:pt idx="574">
                  <c:v>7.8833267638933613E-4</c:v>
                </c:pt>
                <c:pt idx="575">
                  <c:v>-1.7329657345411587E-2</c:v>
                </c:pt>
                <c:pt idx="576">
                  <c:v>-1.1222444889779415E-2</c:v>
                </c:pt>
                <c:pt idx="577">
                  <c:v>1.0944466963923816E-2</c:v>
                </c:pt>
                <c:pt idx="578">
                  <c:v>5.2125100240576483E-3</c:v>
                </c:pt>
                <c:pt idx="579">
                  <c:v>-1.1168727562824166E-2</c:v>
                </c:pt>
                <c:pt idx="580">
                  <c:v>-4.8406615570794065E-3</c:v>
                </c:pt>
                <c:pt idx="581">
                  <c:v>-3.3644102148358446E-2</c:v>
                </c:pt>
                <c:pt idx="582">
                  <c:v>-1.0906040268456429E-2</c:v>
                </c:pt>
                <c:pt idx="583">
                  <c:v>1.6115351993214677E-2</c:v>
                </c:pt>
                <c:pt idx="584">
                  <c:v>3.3388981636059967E-3</c:v>
                </c:pt>
                <c:pt idx="585">
                  <c:v>-2.7038269550748728E-2</c:v>
                </c:pt>
                <c:pt idx="586">
                  <c:v>-5.5579307396322886E-3</c:v>
                </c:pt>
                <c:pt idx="587">
                  <c:v>-6.8787618228718372E-3</c:v>
                </c:pt>
                <c:pt idx="588">
                  <c:v>1.8181818181818077E-2</c:v>
                </c:pt>
                <c:pt idx="589">
                  <c:v>1.9132653061224358E-2</c:v>
                </c:pt>
                <c:pt idx="590">
                  <c:v>-1.2515644555694538E-2</c:v>
                </c:pt>
                <c:pt idx="591">
                  <c:v>-1.9011406844106626E-2</c:v>
                </c:pt>
                <c:pt idx="592">
                  <c:v>1.5073212747631404E-2</c:v>
                </c:pt>
                <c:pt idx="593">
                  <c:v>-1.6546457361052203E-2</c:v>
                </c:pt>
                <c:pt idx="594">
                  <c:v>1.0785159620362306E-2</c:v>
                </c:pt>
                <c:pt idx="595">
                  <c:v>2.1340162185232714E-3</c:v>
                </c:pt>
                <c:pt idx="596">
                  <c:v>1.2350936967632009E-2</c:v>
                </c:pt>
                <c:pt idx="597">
                  <c:v>3.786285233487563E-3</c:v>
                </c:pt>
                <c:pt idx="598">
                  <c:v>-8.8013411567476885E-3</c:v>
                </c:pt>
                <c:pt idx="599">
                  <c:v>4.2283298097256505E-4</c:v>
                </c:pt>
                <c:pt idx="600">
                  <c:v>-3.3812341504649845E-3</c:v>
                </c:pt>
                <c:pt idx="601">
                  <c:v>-2.1204410517385863E-3</c:v>
                </c:pt>
                <c:pt idx="602">
                  <c:v>-7.2248193795155791E-3</c:v>
                </c:pt>
                <c:pt idx="603">
                  <c:v>-2.4400684931506822E-2</c:v>
                </c:pt>
                <c:pt idx="604">
                  <c:v>-8.7757788503729506E-3</c:v>
                </c:pt>
                <c:pt idx="605">
                  <c:v>8.8534749889330744E-3</c:v>
                </c:pt>
                <c:pt idx="606">
                  <c:v>2.1500658183413845E-2</c:v>
                </c:pt>
                <c:pt idx="607">
                  <c:v>8.5910652920961894E-4</c:v>
                </c:pt>
                <c:pt idx="608">
                  <c:v>-1.6309012875536433E-2</c:v>
                </c:pt>
                <c:pt idx="609">
                  <c:v>1.1343804537521818E-2</c:v>
                </c:pt>
                <c:pt idx="610">
                  <c:v>-1.2510785159620341E-2</c:v>
                </c:pt>
                <c:pt idx="611">
                  <c:v>-4.36871996505106E-4</c:v>
                </c:pt>
                <c:pt idx="612">
                  <c:v>-2.1853146853146876E-3</c:v>
                </c:pt>
                <c:pt idx="613">
                  <c:v>-6.1322820849757376E-3</c:v>
                </c:pt>
                <c:pt idx="614">
                  <c:v>6.170118995151963E-3</c:v>
                </c:pt>
                <c:pt idx="615">
                  <c:v>8.7604029785381954E-4</c:v>
                </c:pt>
                <c:pt idx="616">
                  <c:v>-1.6630196936542774E-2</c:v>
                </c:pt>
                <c:pt idx="617">
                  <c:v>8.9007565643079989E-3</c:v>
                </c:pt>
                <c:pt idx="618">
                  <c:v>1.6321129245699062E-2</c:v>
                </c:pt>
                <c:pt idx="619">
                  <c:v>-3.0381944444444198E-3</c:v>
                </c:pt>
                <c:pt idx="620">
                  <c:v>1.4366565084893423E-2</c:v>
                </c:pt>
                <c:pt idx="621">
                  <c:v>1.2875536480685401E-3</c:v>
                </c:pt>
                <c:pt idx="622">
                  <c:v>2.1431633090440716E-3</c:v>
                </c:pt>
                <c:pt idx="623">
                  <c:v>-1.0265183917878451E-2</c:v>
                </c:pt>
                <c:pt idx="624">
                  <c:v>-2.160760587726962E-3</c:v>
                </c:pt>
                <c:pt idx="625">
                  <c:v>5.197055002165385E-3</c:v>
                </c:pt>
                <c:pt idx="626">
                  <c:v>-7.7552778974580017E-3</c:v>
                </c:pt>
                <c:pt idx="627">
                  <c:v>-1.2592270950933626E-2</c:v>
                </c:pt>
                <c:pt idx="628">
                  <c:v>-1.3192612137201687E-3</c:v>
                </c:pt>
                <c:pt idx="629">
                  <c:v>1.1889035667107084E-2</c:v>
                </c:pt>
                <c:pt idx="630">
                  <c:v>-1.9147084421235916E-2</c:v>
                </c:pt>
                <c:pt idx="631">
                  <c:v>1.7746228926351915E-3</c:v>
                </c:pt>
                <c:pt idx="632">
                  <c:v>-9.7431355181576418E-3</c:v>
                </c:pt>
                <c:pt idx="633">
                  <c:v>-4.9194991055455661E-3</c:v>
                </c:pt>
                <c:pt idx="634">
                  <c:v>-1.2134831460674178E-2</c:v>
                </c:pt>
                <c:pt idx="635">
                  <c:v>2.775250227479531E-2</c:v>
                </c:pt>
                <c:pt idx="636">
                  <c:v>-1.3280212483399723E-3</c:v>
                </c:pt>
                <c:pt idx="637">
                  <c:v>2.3049645390070816E-2</c:v>
                </c:pt>
                <c:pt idx="638">
                  <c:v>6.9324090121316573E-3</c:v>
                </c:pt>
                <c:pt idx="639">
                  <c:v>-3.0120481927708997E-3</c:v>
                </c:pt>
                <c:pt idx="640">
                  <c:v>-3.8843331894692357E-3</c:v>
                </c:pt>
                <c:pt idx="641">
                  <c:v>0</c:v>
                </c:pt>
                <c:pt idx="642">
                  <c:v>0</c:v>
                </c:pt>
                <c:pt idx="643">
                  <c:v>-1.3864818024263315E-2</c:v>
                </c:pt>
                <c:pt idx="644">
                  <c:v>-2.9437609841827861E-2</c:v>
                </c:pt>
                <c:pt idx="645">
                  <c:v>-7.3789044816659044E-2</c:v>
                </c:pt>
                <c:pt idx="646">
                  <c:v>-2.2482893450635477E-2</c:v>
                </c:pt>
                <c:pt idx="647">
                  <c:v>-7.5999999999999956E-2</c:v>
                </c:pt>
                <c:pt idx="648">
                  <c:v>2.7056277056277001E-2</c:v>
                </c:pt>
                <c:pt idx="649">
                  <c:v>3.0031612223393012E-2</c:v>
                </c:pt>
                <c:pt idx="650">
                  <c:v>2.4552429667519249E-2</c:v>
                </c:pt>
                <c:pt idx="651">
                  <c:v>4.4932601098353064E-3</c:v>
                </c:pt>
                <c:pt idx="652">
                  <c:v>3.3797216699801069E-2</c:v>
                </c:pt>
                <c:pt idx="653">
                  <c:v>-1.1057692307692379E-2</c:v>
                </c:pt>
                <c:pt idx="654">
                  <c:v>5.3475935828877219E-3</c:v>
                </c:pt>
                <c:pt idx="655">
                  <c:v>-2.7079303675048294E-2</c:v>
                </c:pt>
                <c:pt idx="656">
                  <c:v>-2.9821073558648159E-2</c:v>
                </c:pt>
                <c:pt idx="657">
                  <c:v>-2.5614754098360892E-3</c:v>
                </c:pt>
                <c:pt idx="658">
                  <c:v>2.6194144838212807E-2</c:v>
                </c:pt>
                <c:pt idx="659">
                  <c:v>3.5035035035035911E-3</c:v>
                </c:pt>
                <c:pt idx="660">
                  <c:v>-1.8453865336658382E-2</c:v>
                </c:pt>
                <c:pt idx="661">
                  <c:v>2.0325203252031798E-3</c:v>
                </c:pt>
                <c:pt idx="662">
                  <c:v>2.941176470588247E-2</c:v>
                </c:pt>
                <c:pt idx="663">
                  <c:v>2.9556650246305161E-3</c:v>
                </c:pt>
                <c:pt idx="664">
                  <c:v>1.2278978388998052E-2</c:v>
                </c:pt>
                <c:pt idx="665">
                  <c:v>1.1644832605531397E-2</c:v>
                </c:pt>
                <c:pt idx="666">
                  <c:v>-3.2134292565947353E-2</c:v>
                </c:pt>
                <c:pt idx="667">
                  <c:v>-1.6352824578790837E-2</c:v>
                </c:pt>
                <c:pt idx="668">
                  <c:v>2.1662468513853783E-2</c:v>
                </c:pt>
                <c:pt idx="669">
                  <c:v>9.3688362919130963E-3</c:v>
                </c:pt>
                <c:pt idx="670">
                  <c:v>-2.4425989252564784E-2</c:v>
                </c:pt>
                <c:pt idx="671">
                  <c:v>9.0135202804206838E-3</c:v>
                </c:pt>
                <c:pt idx="672">
                  <c:v>-9.9255583126545144E-4</c:v>
                </c:pt>
                <c:pt idx="673">
                  <c:v>9.9354197714853765E-3</c:v>
                </c:pt>
                <c:pt idx="674">
                  <c:v>1.4756517461880225E-3</c:v>
                </c:pt>
                <c:pt idx="675">
                  <c:v>4.9115913555992652E-3</c:v>
                </c:pt>
                <c:pt idx="676">
                  <c:v>7.3313782991202281E-3</c:v>
                </c:pt>
                <c:pt idx="677">
                  <c:v>-9.7040271712760529E-3</c:v>
                </c:pt>
                <c:pt idx="678">
                  <c:v>0</c:v>
                </c:pt>
                <c:pt idx="679">
                  <c:v>-5.3405193532582107E-2</c:v>
                </c:pt>
                <c:pt idx="680">
                  <c:v>-1.7080745341614967E-2</c:v>
                </c:pt>
                <c:pt idx="681">
                  <c:v>3.2122169562928127E-2</c:v>
                </c:pt>
                <c:pt idx="682">
                  <c:v>-1.1734693877550995E-2</c:v>
                </c:pt>
                <c:pt idx="683">
                  <c:v>-1.0325245224574009E-2</c:v>
                </c:pt>
                <c:pt idx="684">
                  <c:v>2.6082420448616528E-3</c:v>
                </c:pt>
                <c:pt idx="685">
                  <c:v>-1.5088449531737713E-2</c:v>
                </c:pt>
                <c:pt idx="686">
                  <c:v>-3.6450079239302768E-2</c:v>
                </c:pt>
                <c:pt idx="687">
                  <c:v>7.6754385964912242E-3</c:v>
                </c:pt>
                <c:pt idx="688">
                  <c:v>-1.8498367791077275E-2</c:v>
                </c:pt>
                <c:pt idx="689">
                  <c:v>3.5476718403547602E-2</c:v>
                </c:pt>
                <c:pt idx="690">
                  <c:v>-2.9443254817987152E-2</c:v>
                </c:pt>
                <c:pt idx="691">
                  <c:v>3.3645890788747801E-2</c:v>
                </c:pt>
                <c:pt idx="692">
                  <c:v>1.3340448239060887E-2</c:v>
                </c:pt>
                <c:pt idx="693">
                  <c:v>1.1585044760400232E-2</c:v>
                </c:pt>
                <c:pt idx="694">
                  <c:v>1.3014055179593864E-2</c:v>
                </c:pt>
                <c:pt idx="695">
                  <c:v>-1.7471736896197299E-2</c:v>
                </c:pt>
                <c:pt idx="696">
                  <c:v>7.8451882845187448E-3</c:v>
                </c:pt>
                <c:pt idx="697">
                  <c:v>-1.1416709911779899E-2</c:v>
                </c:pt>
                <c:pt idx="698">
                  <c:v>-2.09973753280841E-2</c:v>
                </c:pt>
                <c:pt idx="699">
                  <c:v>2.359249329758728E-2</c:v>
                </c:pt>
                <c:pt idx="700">
                  <c:v>2.6715557883708829E-2</c:v>
                </c:pt>
                <c:pt idx="701">
                  <c:v>7.6530612244898322E-3</c:v>
                </c:pt>
                <c:pt idx="702">
                  <c:v>7.5949367088605779E-3</c:v>
                </c:pt>
                <c:pt idx="703">
                  <c:v>4.2713567839196109E-2</c:v>
                </c:pt>
                <c:pt idx="704">
                  <c:v>3.036144578313249E-2</c:v>
                </c:pt>
                <c:pt idx="705">
                  <c:v>-1.1693171188026152E-2</c:v>
                </c:pt>
                <c:pt idx="706">
                  <c:v>-8.9919545669663314E-3</c:v>
                </c:pt>
                <c:pt idx="707">
                  <c:v>3.7249283667621702E-2</c:v>
                </c:pt>
                <c:pt idx="708">
                  <c:v>8.2872928176795924E-3</c:v>
                </c:pt>
                <c:pt idx="709">
                  <c:v>2.6027397260274032E-2</c:v>
                </c:pt>
                <c:pt idx="710">
                  <c:v>-1.157098353360031E-2</c:v>
                </c:pt>
                <c:pt idx="711">
                  <c:v>-4.2773525438991378E-2</c:v>
                </c:pt>
                <c:pt idx="712">
                  <c:v>2.3518344308559591E-3</c:v>
                </c:pt>
                <c:pt idx="713">
                  <c:v>2.111684655091528E-2</c:v>
                </c:pt>
                <c:pt idx="714">
                  <c:v>7.3529411764705621E-3</c:v>
                </c:pt>
                <c:pt idx="715">
                  <c:v>8.6678832116786619E-3</c:v>
                </c:pt>
                <c:pt idx="716">
                  <c:v>-2.66847580280416E-2</c:v>
                </c:pt>
                <c:pt idx="717">
                  <c:v>1.0687732342007372E-2</c:v>
                </c:pt>
                <c:pt idx="718">
                  <c:v>2.2988505747125743E-3</c:v>
                </c:pt>
                <c:pt idx="719">
                  <c:v>-5.5045871559633586E-3</c:v>
                </c:pt>
                <c:pt idx="720">
                  <c:v>-5.0738007380073391E-3</c:v>
                </c:pt>
                <c:pt idx="721">
                  <c:v>4.6360686138156026E-3</c:v>
                </c:pt>
                <c:pt idx="722">
                  <c:v>-3.0456852791878153E-2</c:v>
                </c:pt>
                <c:pt idx="723">
                  <c:v>2.3322227510709004E-2</c:v>
                </c:pt>
                <c:pt idx="724">
                  <c:v>-4.1860465116279055E-3</c:v>
                </c:pt>
                <c:pt idx="725">
                  <c:v>2.9892573563755187E-2</c:v>
                </c:pt>
                <c:pt idx="726">
                  <c:v>2.1315192743764033E-2</c:v>
                </c:pt>
                <c:pt idx="727">
                  <c:v>4.4404973357026201E-4</c:v>
                </c:pt>
                <c:pt idx="728">
                  <c:v>1.9529516200621266E-2</c:v>
                </c:pt>
                <c:pt idx="729">
                  <c:v>1.5237265999129335E-2</c:v>
                </c:pt>
                <c:pt idx="730">
                  <c:v>-1.2864493996569415E-3</c:v>
                </c:pt>
                <c:pt idx="731">
                  <c:v>-3.306139974237865E-2</c:v>
                </c:pt>
                <c:pt idx="732">
                  <c:v>2.2202486678507993E-2</c:v>
                </c:pt>
                <c:pt idx="733">
                  <c:v>-2.6064291920069427E-2</c:v>
                </c:pt>
                <c:pt idx="734">
                  <c:v>0</c:v>
                </c:pt>
                <c:pt idx="735">
                  <c:v>-2.67618198037467E-2</c:v>
                </c:pt>
                <c:pt idx="736">
                  <c:v>-1.4207149404216302E-2</c:v>
                </c:pt>
                <c:pt idx="737">
                  <c:v>-9.7629009762901786E-3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2C-0844-A3AA-232C5AFC8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64367"/>
        <c:axId val="1"/>
      </c:scatterChart>
      <c:valAx>
        <c:axId val="1768564367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PETR4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72299616394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564367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Beta'!$E$2</c:f>
              <c:strCache>
                <c:ptCount val="1"/>
                <c:pt idx="0">
                  <c:v>USIM5 T+1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66699"/>
              </a:solidFill>
              <a:ln cmpd="sng">
                <a:solidFill>
                  <a:srgbClr val="666699"/>
                </a:solidFill>
              </a:ln>
            </c:spPr>
          </c:marker>
          <c:xVal>
            <c:numRef>
              <c:f>'Conceito Beta'!$D$3:$D$740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xVal>
          <c:yVal>
            <c:numRef>
              <c:f>'Conceito Beta'!$E$3:$E$740</c:f>
              <c:numCache>
                <c:formatCode>0.00%</c:formatCode>
                <c:ptCount val="738"/>
                <c:pt idx="0">
                  <c:v>-6.814449917898191E-2</c:v>
                </c:pt>
                <c:pt idx="1">
                  <c:v>1.0572687224669641E-2</c:v>
                </c:pt>
                <c:pt idx="2">
                  <c:v>6.0156931124673019E-2</c:v>
                </c:pt>
                <c:pt idx="3">
                  <c:v>1.4802631578947345E-2</c:v>
                </c:pt>
                <c:pt idx="4">
                  <c:v>8.2658022690437649E-2</c:v>
                </c:pt>
                <c:pt idx="5">
                  <c:v>6.5868263473053856E-2</c:v>
                </c:pt>
                <c:pt idx="6">
                  <c:v>1.8258426966292207E-2</c:v>
                </c:pt>
                <c:pt idx="7">
                  <c:v>-3.5862068965517246E-2</c:v>
                </c:pt>
                <c:pt idx="8">
                  <c:v>4.1487839771101598E-2</c:v>
                </c:pt>
                <c:pt idx="9">
                  <c:v>-1.8543956043956089E-2</c:v>
                </c:pt>
                <c:pt idx="10">
                  <c:v>-4.1287613715885185E-2</c:v>
                </c:pt>
                <c:pt idx="11">
                  <c:v>-4.3795620437955263E-3</c:v>
                </c:pt>
                <c:pt idx="12">
                  <c:v>-4.398826979472148E-2</c:v>
                </c:pt>
                <c:pt idx="13">
                  <c:v>3.6042944785276143E-2</c:v>
                </c:pt>
                <c:pt idx="14">
                  <c:v>3.1088082901554293E-2</c:v>
                </c:pt>
                <c:pt idx="15">
                  <c:v>-6.4608758076094563E-3</c:v>
                </c:pt>
                <c:pt idx="16">
                  <c:v>-4.8410404624277481E-2</c:v>
                </c:pt>
                <c:pt idx="17">
                  <c:v>3.8724373576309867E-2</c:v>
                </c:pt>
                <c:pt idx="18">
                  <c:v>3.654970760234022E-3</c:v>
                </c:pt>
                <c:pt idx="19">
                  <c:v>-4.0786598689002251E-2</c:v>
                </c:pt>
                <c:pt idx="20">
                  <c:v>-2.9612756264236983E-2</c:v>
                </c:pt>
                <c:pt idx="21">
                  <c:v>4.6948356807512415E-3</c:v>
                </c:pt>
                <c:pt idx="22">
                  <c:v>5.3738317757009213E-2</c:v>
                </c:pt>
                <c:pt idx="23">
                  <c:v>3.6954915003695188E-3</c:v>
                </c:pt>
                <c:pt idx="24">
                  <c:v>-1.1045655375552355E-2</c:v>
                </c:pt>
                <c:pt idx="25">
                  <c:v>-2.6061057334326065E-2</c:v>
                </c:pt>
                <c:pt idx="26">
                  <c:v>6.8807339449541427E-3</c:v>
                </c:pt>
                <c:pt idx="27">
                  <c:v>5.2391799544419193E-2</c:v>
                </c:pt>
                <c:pt idx="28">
                  <c:v>3.6796536796536827E-2</c:v>
                </c:pt>
                <c:pt idx="29">
                  <c:v>3.6186499652052895E-2</c:v>
                </c:pt>
                <c:pt idx="30">
                  <c:v>-4.566823371390194E-2</c:v>
                </c:pt>
                <c:pt idx="31">
                  <c:v>-3.4482758620689613E-2</c:v>
                </c:pt>
                <c:pt idx="32">
                  <c:v>-2.7696793002915499E-2</c:v>
                </c:pt>
                <c:pt idx="33">
                  <c:v>-1.6491754122938573E-2</c:v>
                </c:pt>
                <c:pt idx="34">
                  <c:v>3.2012195121951192E-2</c:v>
                </c:pt>
                <c:pt idx="35">
                  <c:v>-1.2555391432791718E-2</c:v>
                </c:pt>
                <c:pt idx="36">
                  <c:v>-4.4876589379207132E-2</c:v>
                </c:pt>
                <c:pt idx="37">
                  <c:v>1.2529365700861383E-2</c:v>
                </c:pt>
                <c:pt idx="38">
                  <c:v>-1.5467904098994678E-3</c:v>
                </c:pt>
                <c:pt idx="39">
                  <c:v>-2.7110766847405099E-2</c:v>
                </c:pt>
                <c:pt idx="40">
                  <c:v>-2.9458598726114782E-2</c:v>
                </c:pt>
                <c:pt idx="41">
                  <c:v>-8.2034454470880647E-4</c:v>
                </c:pt>
                <c:pt idx="42">
                  <c:v>-9.8522167487684609E-3</c:v>
                </c:pt>
                <c:pt idx="43">
                  <c:v>-5.4726368159203953E-2</c:v>
                </c:pt>
                <c:pt idx="44">
                  <c:v>3.5087719298245723E-3</c:v>
                </c:pt>
                <c:pt idx="45">
                  <c:v>8.1293706293706247E-2</c:v>
                </c:pt>
                <c:pt idx="46">
                  <c:v>-6.1438965238480137E-2</c:v>
                </c:pt>
                <c:pt idx="47">
                  <c:v>-6.0292850990525393E-3</c:v>
                </c:pt>
                <c:pt idx="48">
                  <c:v>-4.2461005199306623E-2</c:v>
                </c:pt>
                <c:pt idx="49">
                  <c:v>6.244343891402715E-2</c:v>
                </c:pt>
                <c:pt idx="50">
                  <c:v>-5.110732538330498E-3</c:v>
                </c:pt>
                <c:pt idx="51">
                  <c:v>-3.424657534246478E-3</c:v>
                </c:pt>
                <c:pt idx="52">
                  <c:v>-8.5910652920961894E-4</c:v>
                </c:pt>
                <c:pt idx="53">
                  <c:v>-3.6973344797936458E-2</c:v>
                </c:pt>
                <c:pt idx="54">
                  <c:v>-1.2499999999999845E-2</c:v>
                </c:pt>
                <c:pt idx="55">
                  <c:v>9.0415913200723175E-3</c:v>
                </c:pt>
                <c:pt idx="56">
                  <c:v>6.3620071684587831E-2</c:v>
                </c:pt>
                <c:pt idx="57">
                  <c:v>3.0328559393428822E-2</c:v>
                </c:pt>
                <c:pt idx="58">
                  <c:v>6.1324611610793056E-2</c:v>
                </c:pt>
                <c:pt idx="59">
                  <c:v>-1.2326656394452962E-2</c:v>
                </c:pt>
                <c:pt idx="60">
                  <c:v>2.9641185647425905E-2</c:v>
                </c:pt>
                <c:pt idx="61">
                  <c:v>6.8939393939393856E-2</c:v>
                </c:pt>
                <c:pt idx="62">
                  <c:v>7.795889440113557E-3</c:v>
                </c:pt>
                <c:pt idx="63">
                  <c:v>-6.047819971870616E-2</c:v>
                </c:pt>
                <c:pt idx="64">
                  <c:v>4.7904191616766623E-2</c:v>
                </c:pt>
                <c:pt idx="65">
                  <c:v>1.7142857142857126E-2</c:v>
                </c:pt>
                <c:pt idx="66">
                  <c:v>6.1797752808988804E-2</c:v>
                </c:pt>
                <c:pt idx="67">
                  <c:v>-1.322751322751281E-3</c:v>
                </c:pt>
                <c:pt idx="68">
                  <c:v>-1.2582781456953573E-2</c:v>
                </c:pt>
                <c:pt idx="69">
                  <c:v>-1.6767270288397085E-2</c:v>
                </c:pt>
                <c:pt idx="70">
                  <c:v>1.023192360163705E-2</c:v>
                </c:pt>
                <c:pt idx="71">
                  <c:v>1.620526671168121E-2</c:v>
                </c:pt>
                <c:pt idx="72">
                  <c:v>-6.6445182724252927E-3</c:v>
                </c:pt>
                <c:pt idx="73">
                  <c:v>-2.2073578595317778E-2</c:v>
                </c:pt>
                <c:pt idx="74">
                  <c:v>1.6415868673050671E-2</c:v>
                </c:pt>
                <c:pt idx="75">
                  <c:v>6.3930013458950219E-2</c:v>
                </c:pt>
                <c:pt idx="76">
                  <c:v>4.2378241619228429E-2</c:v>
                </c:pt>
                <c:pt idx="77">
                  <c:v>-4.8543689320388439E-2</c:v>
                </c:pt>
                <c:pt idx="78">
                  <c:v>1.4668367346938771E-2</c:v>
                </c:pt>
                <c:pt idx="79">
                  <c:v>1.3199245757385292E-2</c:v>
                </c:pt>
                <c:pt idx="80">
                  <c:v>-5.5831265508684558E-3</c:v>
                </c:pt>
                <c:pt idx="81">
                  <c:v>-5.6144728633811591E-2</c:v>
                </c:pt>
                <c:pt idx="82">
                  <c:v>-1.6523463317911435E-2</c:v>
                </c:pt>
                <c:pt idx="83">
                  <c:v>1.6129032258064502E-2</c:v>
                </c:pt>
                <c:pt idx="84">
                  <c:v>1.1243386243386277E-2</c:v>
                </c:pt>
                <c:pt idx="85">
                  <c:v>6.1478090255068674E-2</c:v>
                </c:pt>
                <c:pt idx="86">
                  <c:v>-2.4645717806530687E-3</c:v>
                </c:pt>
                <c:pt idx="87">
                  <c:v>1.4823965410747375E-2</c:v>
                </c:pt>
                <c:pt idx="88">
                  <c:v>-1.9476567255021338E-2</c:v>
                </c:pt>
                <c:pt idx="89">
                  <c:v>3.1657355679702182E-2</c:v>
                </c:pt>
                <c:pt idx="90">
                  <c:v>2.5270758122743597E-2</c:v>
                </c:pt>
                <c:pt idx="91">
                  <c:v>-3.169014084507038E-2</c:v>
                </c:pt>
                <c:pt idx="92">
                  <c:v>-3.8787878787878816E-2</c:v>
                </c:pt>
                <c:pt idx="93">
                  <c:v>-3.9092055485498101E-2</c:v>
                </c:pt>
                <c:pt idx="94">
                  <c:v>-4.5931758530184386E-3</c:v>
                </c:pt>
                <c:pt idx="95">
                  <c:v>5.800922874093617E-2</c:v>
                </c:pt>
                <c:pt idx="96">
                  <c:v>4.1121495327102853E-2</c:v>
                </c:pt>
                <c:pt idx="97">
                  <c:v>1.4961101137043631E-2</c:v>
                </c:pt>
                <c:pt idx="98">
                  <c:v>-2.948113207547165E-2</c:v>
                </c:pt>
                <c:pt idx="99">
                  <c:v>-6.0753341433783525E-4</c:v>
                </c:pt>
                <c:pt idx="100">
                  <c:v>2.0668693009118444E-2</c:v>
                </c:pt>
                <c:pt idx="101">
                  <c:v>1.1316259678380014E-2</c:v>
                </c:pt>
                <c:pt idx="102">
                  <c:v>1.7667844522968323E-3</c:v>
                </c:pt>
                <c:pt idx="103">
                  <c:v>3.7037037037036979E-2</c:v>
                </c:pt>
                <c:pt idx="104">
                  <c:v>6.2925170068027114E-2</c:v>
                </c:pt>
                <c:pt idx="105">
                  <c:v>3.2000000000000028E-2</c:v>
                </c:pt>
                <c:pt idx="106">
                  <c:v>1.0335917312661369E-2</c:v>
                </c:pt>
                <c:pt idx="107">
                  <c:v>-4.4501278772378527E-2</c:v>
                </c:pt>
                <c:pt idx="108">
                  <c:v>9.1006423982871176E-3</c:v>
                </c:pt>
                <c:pt idx="109">
                  <c:v>1.6445623342175031E-2</c:v>
                </c:pt>
                <c:pt idx="110">
                  <c:v>2.7139874739039671E-2</c:v>
                </c:pt>
                <c:pt idx="111">
                  <c:v>-1.3211382113821002E-2</c:v>
                </c:pt>
                <c:pt idx="112">
                  <c:v>2.5746652935116909E-3</c:v>
                </c:pt>
                <c:pt idx="113">
                  <c:v>1.6949152542373058E-2</c:v>
                </c:pt>
                <c:pt idx="114">
                  <c:v>-3.4848484848484906E-2</c:v>
                </c:pt>
                <c:pt idx="115">
                  <c:v>-3.5060177917320634E-2</c:v>
                </c:pt>
                <c:pt idx="116">
                  <c:v>-1.6268980477224249E-3</c:v>
                </c:pt>
                <c:pt idx="117">
                  <c:v>1.6295491580662347E-3</c:v>
                </c:pt>
                <c:pt idx="118">
                  <c:v>7.5921908893707979E-3</c:v>
                </c:pt>
                <c:pt idx="119">
                  <c:v>-4.5209903121636197E-2</c:v>
                </c:pt>
                <c:pt idx="120">
                  <c:v>2.0856820744081128E-2</c:v>
                </c:pt>
                <c:pt idx="121">
                  <c:v>1.7117614577581541E-2</c:v>
                </c:pt>
                <c:pt idx="122">
                  <c:v>5.6460369163952251E-2</c:v>
                </c:pt>
                <c:pt idx="123">
                  <c:v>8.7358684480984827E-3</c:v>
                </c:pt>
                <c:pt idx="124">
                  <c:v>3.7697401935812724E-2</c:v>
                </c:pt>
                <c:pt idx="125">
                  <c:v>-3.0436917034855182E-2</c:v>
                </c:pt>
                <c:pt idx="126">
                  <c:v>2.6329113924050684E-2</c:v>
                </c:pt>
                <c:pt idx="127">
                  <c:v>-3.2560434139121908E-2</c:v>
                </c:pt>
                <c:pt idx="128">
                  <c:v>-1.3768485466598701E-2</c:v>
                </c:pt>
                <c:pt idx="129">
                  <c:v>6.2047569803516112E-3</c:v>
                </c:pt>
                <c:pt idx="130">
                  <c:v>-3.0318602261048322E-2</c:v>
                </c:pt>
                <c:pt idx="131">
                  <c:v>-1.4838367779544281E-2</c:v>
                </c:pt>
                <c:pt idx="132">
                  <c:v>-4.0344271113501917E-2</c:v>
                </c:pt>
                <c:pt idx="133">
                  <c:v>-5.4932735426008961E-2</c:v>
                </c:pt>
                <c:pt idx="134">
                  <c:v>-4.1518386714116673E-3</c:v>
                </c:pt>
                <c:pt idx="135">
                  <c:v>4.7051816557474702E-2</c:v>
                </c:pt>
                <c:pt idx="136">
                  <c:v>2.6166097838452806E-2</c:v>
                </c:pt>
                <c:pt idx="137">
                  <c:v>1.330376940133049E-2</c:v>
                </c:pt>
                <c:pt idx="138">
                  <c:v>2.6805251641137673E-2</c:v>
                </c:pt>
                <c:pt idx="139">
                  <c:v>3.56952583910497E-2</c:v>
                </c:pt>
                <c:pt idx="140">
                  <c:v>1.337448559670773E-2</c:v>
                </c:pt>
                <c:pt idx="141">
                  <c:v>3.6040609137055979E-2</c:v>
                </c:pt>
                <c:pt idx="142">
                  <c:v>-2.5967662910338141E-2</c:v>
                </c:pt>
                <c:pt idx="143">
                  <c:v>-1.006036217303774E-3</c:v>
                </c:pt>
                <c:pt idx="144">
                  <c:v>2.7693856998993072E-2</c:v>
                </c:pt>
                <c:pt idx="145">
                  <c:v>-1.4208721215090647E-2</c:v>
                </c:pt>
                <c:pt idx="146">
                  <c:v>3.6282306163021971E-2</c:v>
                </c:pt>
                <c:pt idx="147">
                  <c:v>8.1534772182252357E-3</c:v>
                </c:pt>
                <c:pt idx="148">
                  <c:v>2.854424357754537E-2</c:v>
                </c:pt>
                <c:pt idx="149">
                  <c:v>-1.0175763182238784E-2</c:v>
                </c:pt>
                <c:pt idx="150">
                  <c:v>2.3364485981309802E-3</c:v>
                </c:pt>
                <c:pt idx="151">
                  <c:v>5.5944055944057158E-3</c:v>
                </c:pt>
                <c:pt idx="152">
                  <c:v>2.4107556791840512E-2</c:v>
                </c:pt>
                <c:pt idx="153">
                  <c:v>1.3580805794477069E-2</c:v>
                </c:pt>
                <c:pt idx="154">
                  <c:v>-8.9325591782041247E-4</c:v>
                </c:pt>
                <c:pt idx="155">
                  <c:v>3.3527045149754242E-2</c:v>
                </c:pt>
                <c:pt idx="156">
                  <c:v>3.2871972318339049E-2</c:v>
                </c:pt>
                <c:pt idx="157">
                  <c:v>-2.9731993299832338E-2</c:v>
                </c:pt>
                <c:pt idx="158">
                  <c:v>-3.5390591281829975E-2</c:v>
                </c:pt>
                <c:pt idx="159">
                  <c:v>-1.655480984340052E-2</c:v>
                </c:pt>
                <c:pt idx="160">
                  <c:v>-8.644222020018244E-3</c:v>
                </c:pt>
                <c:pt idx="161">
                  <c:v>2.4782010096374485E-2</c:v>
                </c:pt>
                <c:pt idx="162">
                  <c:v>3.0900134348410324E-2</c:v>
                </c:pt>
                <c:pt idx="163">
                  <c:v>-1.9113814074717683E-2</c:v>
                </c:pt>
                <c:pt idx="164">
                  <c:v>-1.5057573073516406E-2</c:v>
                </c:pt>
                <c:pt idx="165">
                  <c:v>-1.2589928057553879E-2</c:v>
                </c:pt>
                <c:pt idx="166">
                  <c:v>-1.366120218579292E-3</c:v>
                </c:pt>
                <c:pt idx="167">
                  <c:v>-1.0487916096671213E-2</c:v>
                </c:pt>
                <c:pt idx="168">
                  <c:v>-2.6728110599078314E-2</c:v>
                </c:pt>
                <c:pt idx="169">
                  <c:v>-1.4678030303030387E-2</c:v>
                </c:pt>
                <c:pt idx="170">
                  <c:v>-1.4896684286400674E-2</c:v>
                </c:pt>
                <c:pt idx="171">
                  <c:v>6.341463414634152E-3</c:v>
                </c:pt>
                <c:pt idx="172">
                  <c:v>1.6480853126514816E-2</c:v>
                </c:pt>
                <c:pt idx="173">
                  <c:v>4.1964711492608719E-2</c:v>
                </c:pt>
                <c:pt idx="174">
                  <c:v>-1.281464530892451E-2</c:v>
                </c:pt>
                <c:pt idx="175">
                  <c:v>-9.2721372276305392E-4</c:v>
                </c:pt>
                <c:pt idx="176">
                  <c:v>-8.8167053364269776E-3</c:v>
                </c:pt>
                <c:pt idx="177">
                  <c:v>2.8089887640450062E-3</c:v>
                </c:pt>
                <c:pt idx="178">
                  <c:v>7.0028011204481544E-3</c:v>
                </c:pt>
                <c:pt idx="179">
                  <c:v>3.8479369494668347E-2</c:v>
                </c:pt>
                <c:pt idx="180">
                  <c:v>-4.9107142857142128E-3</c:v>
                </c:pt>
                <c:pt idx="181">
                  <c:v>4.9349484073575312E-3</c:v>
                </c:pt>
                <c:pt idx="182">
                  <c:v>1.339285714285765E-3</c:v>
                </c:pt>
                <c:pt idx="183">
                  <c:v>1.2037449843959047E-2</c:v>
                </c:pt>
                <c:pt idx="184">
                  <c:v>-1.4977973568281899E-2</c:v>
                </c:pt>
                <c:pt idx="185">
                  <c:v>-6.2611806797853164E-3</c:v>
                </c:pt>
                <c:pt idx="186">
                  <c:v>6.3006300630064072E-3</c:v>
                </c:pt>
                <c:pt idx="187">
                  <c:v>5.3667262969590013E-3</c:v>
                </c:pt>
                <c:pt idx="188">
                  <c:v>-4.8932384341636714E-3</c:v>
                </c:pt>
                <c:pt idx="189">
                  <c:v>-4.4702726866339138E-3</c:v>
                </c:pt>
                <c:pt idx="190">
                  <c:v>-1.8859452177817593E-2</c:v>
                </c:pt>
                <c:pt idx="191">
                  <c:v>1.0068649885583536E-2</c:v>
                </c:pt>
                <c:pt idx="192">
                  <c:v>1.4952424105119988E-2</c:v>
                </c:pt>
                <c:pt idx="193">
                  <c:v>-4.0178571428571841E-3</c:v>
                </c:pt>
                <c:pt idx="194">
                  <c:v>1.4791573285522164E-2</c:v>
                </c:pt>
                <c:pt idx="195">
                  <c:v>2.959363957597172E-2</c:v>
                </c:pt>
                <c:pt idx="196">
                  <c:v>1.6302016302016442E-2</c:v>
                </c:pt>
                <c:pt idx="197">
                  <c:v>1.1397214014352119E-2</c:v>
                </c:pt>
                <c:pt idx="198">
                  <c:v>5.0500834724541033E-2</c:v>
                </c:pt>
                <c:pt idx="199">
                  <c:v>7.5486690504567022E-3</c:v>
                </c:pt>
                <c:pt idx="200">
                  <c:v>-1.4984227129337446E-2</c:v>
                </c:pt>
                <c:pt idx="201">
                  <c:v>3.4427542033626857E-2</c:v>
                </c:pt>
                <c:pt idx="202">
                  <c:v>-3.7925696594427238E-2</c:v>
                </c:pt>
                <c:pt idx="203">
                  <c:v>1.2067578439260984E-3</c:v>
                </c:pt>
                <c:pt idx="204">
                  <c:v>-4.4194455604660288E-3</c:v>
                </c:pt>
                <c:pt idx="205">
                  <c:v>-1.8563357546408477E-2</c:v>
                </c:pt>
                <c:pt idx="206">
                  <c:v>1.6447368421053099E-3</c:v>
                </c:pt>
                <c:pt idx="207">
                  <c:v>-4.3924466338259416E-2</c:v>
                </c:pt>
                <c:pt idx="208">
                  <c:v>-6.4405324173465006E-2</c:v>
                </c:pt>
                <c:pt idx="209">
                  <c:v>2.9371271225332674E-2</c:v>
                </c:pt>
                <c:pt idx="210">
                  <c:v>-2.2291573785109264E-2</c:v>
                </c:pt>
                <c:pt idx="211">
                  <c:v>-1.8239854081166795E-3</c:v>
                </c:pt>
                <c:pt idx="212">
                  <c:v>1.0507080858839668E-2</c:v>
                </c:pt>
                <c:pt idx="213">
                  <c:v>1.0849909584086825E-2</c:v>
                </c:pt>
                <c:pt idx="214">
                  <c:v>1.9230769230769162E-2</c:v>
                </c:pt>
                <c:pt idx="215">
                  <c:v>3.2909170688898648E-2</c:v>
                </c:pt>
                <c:pt idx="216">
                  <c:v>9.3457943925234765E-3</c:v>
                </c:pt>
                <c:pt idx="217">
                  <c:v>1.2626262626260765E-3</c:v>
                </c:pt>
                <c:pt idx="218">
                  <c:v>-3.8251366120218622E-2</c:v>
                </c:pt>
                <c:pt idx="219">
                  <c:v>2.0979020979021046E-2</c:v>
                </c:pt>
                <c:pt idx="220">
                  <c:v>2.4400684931506822E-2</c:v>
                </c:pt>
                <c:pt idx="221">
                  <c:v>0</c:v>
                </c:pt>
                <c:pt idx="222">
                  <c:v>-4.5967404931048783E-3</c:v>
                </c:pt>
                <c:pt idx="223">
                  <c:v>-1.0915197313182246E-2</c:v>
                </c:pt>
                <c:pt idx="224">
                  <c:v>-2.5466893039048921E-3</c:v>
                </c:pt>
                <c:pt idx="225">
                  <c:v>2.0000000000000018E-2</c:v>
                </c:pt>
                <c:pt idx="226">
                  <c:v>2.4196912807676441E-2</c:v>
                </c:pt>
                <c:pt idx="227">
                  <c:v>-1.9551934826883888E-2</c:v>
                </c:pt>
                <c:pt idx="228">
                  <c:v>-8.3090984628164666E-4</c:v>
                </c:pt>
                <c:pt idx="229">
                  <c:v>1.496881496881497E-2</c:v>
                </c:pt>
                <c:pt idx="230">
                  <c:v>6.9643588693157898E-3</c:v>
                </c:pt>
                <c:pt idx="231">
                  <c:v>1.6273393002441683E-3</c:v>
                </c:pt>
                <c:pt idx="232">
                  <c:v>-4.8740861088546472E-3</c:v>
                </c:pt>
                <c:pt idx="233">
                  <c:v>-4.8979591836735281E-3</c:v>
                </c:pt>
                <c:pt idx="234">
                  <c:v>1.5996718621821282E-2</c:v>
                </c:pt>
                <c:pt idx="235">
                  <c:v>-3.189341945902302E-2</c:v>
                </c:pt>
                <c:pt idx="236">
                  <c:v>-1.5846538782318564E-2</c:v>
                </c:pt>
                <c:pt idx="237">
                  <c:v>2.9661016949151797E-3</c:v>
                </c:pt>
                <c:pt idx="238">
                  <c:v>1.7321504013519062E-2</c:v>
                </c:pt>
                <c:pt idx="239">
                  <c:v>-2.0764119601327513E-3</c:v>
                </c:pt>
                <c:pt idx="240">
                  <c:v>-8.3229296712439282E-4</c:v>
                </c:pt>
                <c:pt idx="241">
                  <c:v>-1.9575177009579448E-2</c:v>
                </c:pt>
                <c:pt idx="242">
                  <c:v>-9.77060322854717E-3</c:v>
                </c:pt>
                <c:pt idx="243">
                  <c:v>-2.1450021450021506E-2</c:v>
                </c:pt>
                <c:pt idx="244">
                  <c:v>-2.411223147742203E-2</c:v>
                </c:pt>
                <c:pt idx="245">
                  <c:v>2.9200359389038644E-2</c:v>
                </c:pt>
                <c:pt idx="246">
                  <c:v>5.2378873854213026E-3</c:v>
                </c:pt>
                <c:pt idx="247">
                  <c:v>9.9869735128093051E-3</c:v>
                </c:pt>
                <c:pt idx="248">
                  <c:v>1.9776440240756532E-2</c:v>
                </c:pt>
                <c:pt idx="249">
                  <c:v>5.9021922428330598E-3</c:v>
                </c:pt>
                <c:pt idx="250">
                  <c:v>3.2690695725063001E-2</c:v>
                </c:pt>
                <c:pt idx="251">
                  <c:v>2.8409090909091717E-3</c:v>
                </c:pt>
                <c:pt idx="252">
                  <c:v>-8.0938891137194435E-4</c:v>
                </c:pt>
                <c:pt idx="253">
                  <c:v>9.3155123531794004E-3</c:v>
                </c:pt>
                <c:pt idx="254">
                  <c:v>-1.4044943820224809E-2</c:v>
                </c:pt>
                <c:pt idx="255">
                  <c:v>2.4420024420024333E-3</c:v>
                </c:pt>
                <c:pt idx="256">
                  <c:v>-2.7202598457165994E-2</c:v>
                </c:pt>
                <c:pt idx="257">
                  <c:v>2.0868113522538589E-3</c:v>
                </c:pt>
                <c:pt idx="258">
                  <c:v>5.8309037900874383E-3</c:v>
                </c:pt>
                <c:pt idx="259">
                  <c:v>6.2111801242237252E-3</c:v>
                </c:pt>
                <c:pt idx="260">
                  <c:v>-4.115226337448652E-3</c:v>
                </c:pt>
                <c:pt idx="261">
                  <c:v>1.0330578512396604E-2</c:v>
                </c:pt>
                <c:pt idx="262">
                  <c:v>-3.8036809815950923E-2</c:v>
                </c:pt>
                <c:pt idx="263">
                  <c:v>-4.8894557823129237E-2</c:v>
                </c:pt>
                <c:pt idx="264">
                  <c:v>4.0232454179705002E-3</c:v>
                </c:pt>
                <c:pt idx="265">
                  <c:v>8.9047195013347569E-4</c:v>
                </c:pt>
                <c:pt idx="266">
                  <c:v>2.0907473309608404E-2</c:v>
                </c:pt>
                <c:pt idx="267">
                  <c:v>2.3965141612200425E-2</c:v>
                </c:pt>
                <c:pt idx="268">
                  <c:v>1.9574468085106433E-2</c:v>
                </c:pt>
                <c:pt idx="269">
                  <c:v>1.6277128547579345E-2</c:v>
                </c:pt>
                <c:pt idx="270">
                  <c:v>3.6960985626284248E-3</c:v>
                </c:pt>
                <c:pt idx="271">
                  <c:v>-7.7741407528642004E-3</c:v>
                </c:pt>
                <c:pt idx="272">
                  <c:v>-3.8762886597938251E-2</c:v>
                </c:pt>
                <c:pt idx="273">
                  <c:v>-1.158301158301156E-2</c:v>
                </c:pt>
                <c:pt idx="274">
                  <c:v>-1.432291666666663E-2</c:v>
                </c:pt>
                <c:pt idx="275">
                  <c:v>7.4856891237340406E-3</c:v>
                </c:pt>
                <c:pt idx="276">
                  <c:v>-7.4300699300698936E-3</c:v>
                </c:pt>
                <c:pt idx="277">
                  <c:v>-1.3210039630119352E-3</c:v>
                </c:pt>
                <c:pt idx="278">
                  <c:v>-1.6754850088183337E-2</c:v>
                </c:pt>
                <c:pt idx="279">
                  <c:v>4.6636771300448299E-2</c:v>
                </c:pt>
                <c:pt idx="280">
                  <c:v>2.0565552699228773E-2</c:v>
                </c:pt>
                <c:pt idx="281">
                  <c:v>3.7783375314861534E-3</c:v>
                </c:pt>
                <c:pt idx="282">
                  <c:v>-5.8552906733584376E-3</c:v>
                </c:pt>
                <c:pt idx="283">
                  <c:v>-1.7248632730332392E-2</c:v>
                </c:pt>
                <c:pt idx="284">
                  <c:v>-2.1832191780821852E-2</c:v>
                </c:pt>
                <c:pt idx="285">
                  <c:v>5.1641137855579888E-2</c:v>
                </c:pt>
                <c:pt idx="286">
                  <c:v>3.162713275072826E-2</c:v>
                </c:pt>
                <c:pt idx="287">
                  <c:v>1.3311819281968562E-2</c:v>
                </c:pt>
                <c:pt idx="288">
                  <c:v>0</c:v>
                </c:pt>
                <c:pt idx="289">
                  <c:v>-9.5541401273886439E-3</c:v>
                </c:pt>
                <c:pt idx="290">
                  <c:v>1.9292604501607746E-2</c:v>
                </c:pt>
                <c:pt idx="291">
                  <c:v>3.3123028391167209E-2</c:v>
                </c:pt>
                <c:pt idx="292">
                  <c:v>8.3969465648856545E-3</c:v>
                </c:pt>
                <c:pt idx="293">
                  <c:v>3.4822104466313286E-2</c:v>
                </c:pt>
                <c:pt idx="294">
                  <c:v>7.3152889539136456E-3</c:v>
                </c:pt>
                <c:pt idx="295">
                  <c:v>-7.2621641249092095E-3</c:v>
                </c:pt>
                <c:pt idx="296">
                  <c:v>-1.7556693489392816E-2</c:v>
                </c:pt>
                <c:pt idx="297">
                  <c:v>7.446016381236209E-4</c:v>
                </c:pt>
                <c:pt idx="298">
                  <c:v>2.2693452380952328E-2</c:v>
                </c:pt>
                <c:pt idx="299">
                  <c:v>-5.4565296471443814E-3</c:v>
                </c:pt>
                <c:pt idx="300">
                  <c:v>-8.7783467446963526E-3</c:v>
                </c:pt>
                <c:pt idx="301">
                  <c:v>-1.2546125461254554E-2</c:v>
                </c:pt>
                <c:pt idx="302">
                  <c:v>-1.0837070254110737E-2</c:v>
                </c:pt>
                <c:pt idx="303">
                  <c:v>2.1156025689459845E-2</c:v>
                </c:pt>
                <c:pt idx="304">
                  <c:v>9.9889012208655981E-3</c:v>
                </c:pt>
                <c:pt idx="305">
                  <c:v>0</c:v>
                </c:pt>
                <c:pt idx="306">
                  <c:v>8.05860805860803E-3</c:v>
                </c:pt>
                <c:pt idx="307">
                  <c:v>5.704941860465107E-2</c:v>
                </c:pt>
                <c:pt idx="308">
                  <c:v>4.1251289102783861E-3</c:v>
                </c:pt>
                <c:pt idx="309">
                  <c:v>1.0270455323519334E-2</c:v>
                </c:pt>
                <c:pt idx="310">
                  <c:v>3.2531345306675563E-2</c:v>
                </c:pt>
                <c:pt idx="311">
                  <c:v>2.6255333114539869E-3</c:v>
                </c:pt>
                <c:pt idx="312">
                  <c:v>-3.3387888707037683E-2</c:v>
                </c:pt>
                <c:pt idx="313">
                  <c:v>-1.6593294954283855E-2</c:v>
                </c:pt>
                <c:pt idx="314">
                  <c:v>2.1349862258953189E-2</c:v>
                </c:pt>
                <c:pt idx="315">
                  <c:v>-3.371544167228846E-4</c:v>
                </c:pt>
                <c:pt idx="316">
                  <c:v>-1.0455311973018522E-2</c:v>
                </c:pt>
                <c:pt idx="317">
                  <c:v>2.1131561008861599E-2</c:v>
                </c:pt>
                <c:pt idx="318">
                  <c:v>-5.3404539385847327E-3</c:v>
                </c:pt>
                <c:pt idx="319">
                  <c:v>-2.2818791946308759E-2</c:v>
                </c:pt>
                <c:pt idx="320">
                  <c:v>0</c:v>
                </c:pt>
                <c:pt idx="321">
                  <c:v>-2.5068681318681341E-2</c:v>
                </c:pt>
                <c:pt idx="322">
                  <c:v>-3.87460373370907E-3</c:v>
                </c:pt>
                <c:pt idx="323">
                  <c:v>4.2432814710040567E-3</c:v>
                </c:pt>
                <c:pt idx="324">
                  <c:v>-2.8169014084505895E-3</c:v>
                </c:pt>
                <c:pt idx="325">
                  <c:v>-3.1779661016949623E-3</c:v>
                </c:pt>
                <c:pt idx="326">
                  <c:v>-3.4714842366276977E-2</c:v>
                </c:pt>
                <c:pt idx="327">
                  <c:v>6.9724770642203282E-3</c:v>
                </c:pt>
                <c:pt idx="328">
                  <c:v>2.5145772594752147E-2</c:v>
                </c:pt>
                <c:pt idx="329">
                  <c:v>-3.2705296836118003E-2</c:v>
                </c:pt>
                <c:pt idx="330">
                  <c:v>-1.7273061374494803E-2</c:v>
                </c:pt>
                <c:pt idx="331">
                  <c:v>-2.8047868362004458E-2</c:v>
                </c:pt>
                <c:pt idx="332">
                  <c:v>-1.0773374374759448E-2</c:v>
                </c:pt>
                <c:pt idx="333">
                  <c:v>-2.9560482302605995E-2</c:v>
                </c:pt>
                <c:pt idx="334">
                  <c:v>-2.2444889779559052E-2</c:v>
                </c:pt>
                <c:pt idx="335">
                  <c:v>5.7810578105781163E-2</c:v>
                </c:pt>
                <c:pt idx="336">
                  <c:v>-9.302325581395432E-3</c:v>
                </c:pt>
                <c:pt idx="337">
                  <c:v>5.8685446009389963E-3</c:v>
                </c:pt>
                <c:pt idx="338">
                  <c:v>-3.2283158304161841E-2</c:v>
                </c:pt>
                <c:pt idx="339">
                  <c:v>-2.2508038585209E-2</c:v>
                </c:pt>
                <c:pt idx="340">
                  <c:v>-3.9473684210526327E-2</c:v>
                </c:pt>
                <c:pt idx="341">
                  <c:v>-4.2380136986301276E-2</c:v>
                </c:pt>
                <c:pt idx="342">
                  <c:v>-2.4586499776486415E-2</c:v>
                </c:pt>
                <c:pt idx="343">
                  <c:v>-4.0788267644362941E-2</c:v>
                </c:pt>
                <c:pt idx="344">
                  <c:v>5.2078356426182415E-2</c:v>
                </c:pt>
                <c:pt idx="345">
                  <c:v>-4.0871934604904681E-3</c:v>
                </c:pt>
                <c:pt idx="346">
                  <c:v>-3.4199726402188824E-2</c:v>
                </c:pt>
                <c:pt idx="347">
                  <c:v>7.5542965061379252E-3</c:v>
                </c:pt>
                <c:pt idx="348">
                  <c:v>4.0299906279287701E-2</c:v>
                </c:pt>
                <c:pt idx="349">
                  <c:v>-1.0360360360360366E-2</c:v>
                </c:pt>
                <c:pt idx="350">
                  <c:v>1.3199817933545965E-2</c:v>
                </c:pt>
                <c:pt idx="351">
                  <c:v>-1.7520215633423208E-2</c:v>
                </c:pt>
                <c:pt idx="352">
                  <c:v>1.4631915866483824E-2</c:v>
                </c:pt>
                <c:pt idx="353">
                  <c:v>-4.0558810274898716E-2</c:v>
                </c:pt>
                <c:pt idx="354">
                  <c:v>-4.5091592296853E-2</c:v>
                </c:pt>
                <c:pt idx="355">
                  <c:v>1.9183472700442739E-2</c:v>
                </c:pt>
                <c:pt idx="356">
                  <c:v>3.8610038610038533E-3</c:v>
                </c:pt>
                <c:pt idx="357">
                  <c:v>5.8653846153846168E-2</c:v>
                </c:pt>
                <c:pt idx="358">
                  <c:v>1.3169845594913632E-2</c:v>
                </c:pt>
                <c:pt idx="359">
                  <c:v>1.0757507844016301E-2</c:v>
                </c:pt>
                <c:pt idx="360">
                  <c:v>1.6407982261640752E-2</c:v>
                </c:pt>
                <c:pt idx="361">
                  <c:v>-3.4904013961606362E-3</c:v>
                </c:pt>
                <c:pt idx="362">
                  <c:v>-7.8809106830122211E-3</c:v>
                </c:pt>
                <c:pt idx="363">
                  <c:v>-1.765225066195919E-3</c:v>
                </c:pt>
                <c:pt idx="364">
                  <c:v>9.2838196286471053E-3</c:v>
                </c:pt>
                <c:pt idx="365">
                  <c:v>9.1984231274639949E-3</c:v>
                </c:pt>
                <c:pt idx="366">
                  <c:v>3.8194444444444642E-2</c:v>
                </c:pt>
                <c:pt idx="367">
                  <c:v>1.9230769230769162E-2</c:v>
                </c:pt>
                <c:pt idx="368">
                  <c:v>1.5586546349466879E-2</c:v>
                </c:pt>
                <c:pt idx="369">
                  <c:v>9.6930533117931539E-3</c:v>
                </c:pt>
                <c:pt idx="370">
                  <c:v>-3.5999999999999921E-2</c:v>
                </c:pt>
                <c:pt idx="371">
                  <c:v>-3.1950207468879777E-2</c:v>
                </c:pt>
                <c:pt idx="372">
                  <c:v>2.5289327046721155E-2</c:v>
                </c:pt>
                <c:pt idx="373">
                  <c:v>1.0451505016722429E-2</c:v>
                </c:pt>
                <c:pt idx="374">
                  <c:v>-1.6549441456351621E-3</c:v>
                </c:pt>
                <c:pt idx="375">
                  <c:v>2.6937422295897351E-2</c:v>
                </c:pt>
                <c:pt idx="376">
                  <c:v>2.1791767554479424E-2</c:v>
                </c:pt>
                <c:pt idx="377">
                  <c:v>1.3428120063191162E-2</c:v>
                </c:pt>
                <c:pt idx="378">
                  <c:v>-1.6757599376461374E-2</c:v>
                </c:pt>
                <c:pt idx="379">
                  <c:v>-3.1311930241775587E-2</c:v>
                </c:pt>
                <c:pt idx="380">
                  <c:v>-3.0687397708674347E-2</c:v>
                </c:pt>
                <c:pt idx="381">
                  <c:v>-1.1397214014352008E-2</c:v>
                </c:pt>
                <c:pt idx="382">
                  <c:v>-2.092228864218626E-2</c:v>
                </c:pt>
                <c:pt idx="383">
                  <c:v>3.0091583078935891E-2</c:v>
                </c:pt>
                <c:pt idx="384">
                  <c:v>3.6409822184589213E-2</c:v>
                </c:pt>
                <c:pt idx="385">
                  <c:v>2.6552287581699252E-2</c:v>
                </c:pt>
                <c:pt idx="386">
                  <c:v>1.3131715081575956E-2</c:v>
                </c:pt>
                <c:pt idx="387">
                  <c:v>1.4139827179890041E-2</c:v>
                </c:pt>
                <c:pt idx="388">
                  <c:v>3.8729666924863793E-4</c:v>
                </c:pt>
                <c:pt idx="389">
                  <c:v>1.0065814943863716E-2</c:v>
                </c:pt>
                <c:pt idx="390">
                  <c:v>-1.5331544653123697E-2</c:v>
                </c:pt>
                <c:pt idx="391">
                  <c:v>-2.0241339042428974E-2</c:v>
                </c:pt>
                <c:pt idx="392">
                  <c:v>-4.6483909415971469E-2</c:v>
                </c:pt>
                <c:pt idx="393">
                  <c:v>8.3333333333333037E-3</c:v>
                </c:pt>
                <c:pt idx="394">
                  <c:v>6.1983471074380514E-3</c:v>
                </c:pt>
                <c:pt idx="395">
                  <c:v>3.2854209445585036E-2</c:v>
                </c:pt>
                <c:pt idx="396">
                  <c:v>-1.073558648111328E-2</c:v>
                </c:pt>
                <c:pt idx="397">
                  <c:v>-1.5675241157556252E-2</c:v>
                </c:pt>
                <c:pt idx="398">
                  <c:v>-7.3499387505103764E-3</c:v>
                </c:pt>
                <c:pt idx="399">
                  <c:v>-1.2340600575894589E-2</c:v>
                </c:pt>
                <c:pt idx="400">
                  <c:v>-2.7488546438983796E-2</c:v>
                </c:pt>
                <c:pt idx="401">
                  <c:v>1.7987152034261156E-2</c:v>
                </c:pt>
                <c:pt idx="402">
                  <c:v>-2.1876314682372722E-2</c:v>
                </c:pt>
                <c:pt idx="403">
                  <c:v>-3.0107526881720803E-3</c:v>
                </c:pt>
                <c:pt idx="404">
                  <c:v>1.0353753235547991E-2</c:v>
                </c:pt>
                <c:pt idx="405">
                  <c:v>-8.5397096498720515E-3</c:v>
                </c:pt>
                <c:pt idx="406">
                  <c:v>-1.7226528854435763E-2</c:v>
                </c:pt>
                <c:pt idx="407">
                  <c:v>-1.7966695880806349E-2</c:v>
                </c:pt>
                <c:pt idx="408">
                  <c:v>4.0160642570281624E-3</c:v>
                </c:pt>
                <c:pt idx="409">
                  <c:v>0</c:v>
                </c:pt>
                <c:pt idx="410">
                  <c:v>-2.1777777777777674E-2</c:v>
                </c:pt>
                <c:pt idx="411">
                  <c:v>-3.2258064516129115E-2</c:v>
                </c:pt>
                <c:pt idx="412">
                  <c:v>2.5352112676056304E-2</c:v>
                </c:pt>
                <c:pt idx="413">
                  <c:v>-2.2893772893772923E-2</c:v>
                </c:pt>
                <c:pt idx="414">
                  <c:v>4.6860356138722636E-4</c:v>
                </c:pt>
                <c:pt idx="415">
                  <c:v>2.9976580796252872E-2</c:v>
                </c:pt>
                <c:pt idx="416">
                  <c:v>-1.0914051841746208E-2</c:v>
                </c:pt>
                <c:pt idx="417">
                  <c:v>-7.8160919540231077E-3</c:v>
                </c:pt>
                <c:pt idx="418">
                  <c:v>2.3169601482855295E-3</c:v>
                </c:pt>
                <c:pt idx="419">
                  <c:v>1.2482662968099856E-2</c:v>
                </c:pt>
                <c:pt idx="420">
                  <c:v>2.2831050228311334E-3</c:v>
                </c:pt>
                <c:pt idx="421">
                  <c:v>-1.4123006833712926E-2</c:v>
                </c:pt>
                <c:pt idx="422">
                  <c:v>8.7800369685766544E-3</c:v>
                </c:pt>
                <c:pt idx="423">
                  <c:v>-1.7865322950068596E-2</c:v>
                </c:pt>
                <c:pt idx="424">
                  <c:v>-7.9291044776119701E-3</c:v>
                </c:pt>
                <c:pt idx="425">
                  <c:v>1.1283497884344351E-2</c:v>
                </c:pt>
                <c:pt idx="426">
                  <c:v>-1.4876801487680114E-2</c:v>
                </c:pt>
                <c:pt idx="427">
                  <c:v>2.0764511562057386E-2</c:v>
                </c:pt>
                <c:pt idx="428">
                  <c:v>1.6643550624133141E-2</c:v>
                </c:pt>
                <c:pt idx="429">
                  <c:v>9.0950432014569316E-4</c:v>
                </c:pt>
                <c:pt idx="430">
                  <c:v>-4.9977283053158628E-3</c:v>
                </c:pt>
                <c:pt idx="431">
                  <c:v>-1.7808219178082063E-2</c:v>
                </c:pt>
                <c:pt idx="432">
                  <c:v>1.4411901441190089E-2</c:v>
                </c:pt>
                <c:pt idx="433">
                  <c:v>2.7039413382218047E-2</c:v>
                </c:pt>
                <c:pt idx="434">
                  <c:v>-2.4096385542168641E-2</c:v>
                </c:pt>
                <c:pt idx="435">
                  <c:v>6.8587105624142719E-3</c:v>
                </c:pt>
                <c:pt idx="436">
                  <c:v>-4.9954586739328066E-3</c:v>
                </c:pt>
                <c:pt idx="437">
                  <c:v>-8.2154267457781316E-3</c:v>
                </c:pt>
                <c:pt idx="438">
                  <c:v>8.7436723423839346E-3</c:v>
                </c:pt>
                <c:pt idx="439">
                  <c:v>-2.1897810218978075E-2</c:v>
                </c:pt>
                <c:pt idx="440">
                  <c:v>-2.6119402985074758E-2</c:v>
                </c:pt>
                <c:pt idx="441">
                  <c:v>1.9157088122607746E-3</c:v>
                </c:pt>
                <c:pt idx="442">
                  <c:v>-8.1261950286807272E-3</c:v>
                </c:pt>
                <c:pt idx="443">
                  <c:v>-1.0120481927710867E-2</c:v>
                </c:pt>
                <c:pt idx="444">
                  <c:v>6.8159688412854358E-3</c:v>
                </c:pt>
                <c:pt idx="445">
                  <c:v>2.466150870406203E-2</c:v>
                </c:pt>
                <c:pt idx="446">
                  <c:v>-1.4629542236904269E-2</c:v>
                </c:pt>
                <c:pt idx="447">
                  <c:v>-2.3467432950191491E-2</c:v>
                </c:pt>
                <c:pt idx="448">
                  <c:v>-3.580186365865623E-2</c:v>
                </c:pt>
                <c:pt idx="449">
                  <c:v>-2.0345879959308144E-3</c:v>
                </c:pt>
                <c:pt idx="450">
                  <c:v>3.0071355759429208E-2</c:v>
                </c:pt>
                <c:pt idx="451">
                  <c:v>-2.2761009401286558E-2</c:v>
                </c:pt>
                <c:pt idx="452">
                  <c:v>-3.0379746835442756E-3</c:v>
                </c:pt>
                <c:pt idx="453">
                  <c:v>-5.0787201625202005E-4</c:v>
                </c:pt>
                <c:pt idx="454">
                  <c:v>4.5223577235772305E-2</c:v>
                </c:pt>
                <c:pt idx="455">
                  <c:v>1.2639766650461848E-2</c:v>
                </c:pt>
                <c:pt idx="456">
                  <c:v>1.2481997119539123E-2</c:v>
                </c:pt>
                <c:pt idx="457">
                  <c:v>-1.4224751066856944E-3</c:v>
                </c:pt>
                <c:pt idx="458">
                  <c:v>4.0360873694207156E-2</c:v>
                </c:pt>
                <c:pt idx="459">
                  <c:v>-2.2820629849383822E-3</c:v>
                </c:pt>
                <c:pt idx="460">
                  <c:v>2.9734675205855599E-2</c:v>
                </c:pt>
                <c:pt idx="461">
                  <c:v>-2.0879609062638971E-2</c:v>
                </c:pt>
                <c:pt idx="462">
                  <c:v>1.0889292196007316E-2</c:v>
                </c:pt>
                <c:pt idx="463">
                  <c:v>-6.7324955116697671E-3</c:v>
                </c:pt>
                <c:pt idx="464">
                  <c:v>-1.671938544961582E-2</c:v>
                </c:pt>
                <c:pt idx="465">
                  <c:v>-3.538602941176483E-2</c:v>
                </c:pt>
                <c:pt idx="466">
                  <c:v>-2.3820867079560326E-3</c:v>
                </c:pt>
                <c:pt idx="467">
                  <c:v>1.3371537726838412E-2</c:v>
                </c:pt>
                <c:pt idx="468">
                  <c:v>-9.4250706880294466E-4</c:v>
                </c:pt>
                <c:pt idx="469">
                  <c:v>-4.245283018867918E-2</c:v>
                </c:pt>
                <c:pt idx="470">
                  <c:v>-4.0394088669950756E-2</c:v>
                </c:pt>
                <c:pt idx="471">
                  <c:v>1.848049281314168E-2</c:v>
                </c:pt>
                <c:pt idx="472">
                  <c:v>-1.1592741935483875E-2</c:v>
                </c:pt>
                <c:pt idx="473">
                  <c:v>-3.1616522182559947E-2</c:v>
                </c:pt>
                <c:pt idx="474">
                  <c:v>-4.2127435492363974E-3</c:v>
                </c:pt>
                <c:pt idx="475">
                  <c:v>-2.9613960867265976E-2</c:v>
                </c:pt>
                <c:pt idx="476">
                  <c:v>1.416893732970026E-2</c:v>
                </c:pt>
                <c:pt idx="477">
                  <c:v>-3.2240730789897531E-3</c:v>
                </c:pt>
                <c:pt idx="478">
                  <c:v>-6.4690026954178359E-3</c:v>
                </c:pt>
                <c:pt idx="479">
                  <c:v>3.5811177428106467E-2</c:v>
                </c:pt>
                <c:pt idx="480">
                  <c:v>-2.6191723415400769E-3</c:v>
                </c:pt>
                <c:pt idx="481">
                  <c:v>-2.5735294117646967E-2</c:v>
                </c:pt>
                <c:pt idx="482">
                  <c:v>-2.6954177897574594E-3</c:v>
                </c:pt>
                <c:pt idx="483">
                  <c:v>1.6756756756756586E-2</c:v>
                </c:pt>
                <c:pt idx="484">
                  <c:v>3.880914407230196E-2</c:v>
                </c:pt>
                <c:pt idx="485">
                  <c:v>-1.7400204708290734E-2</c:v>
                </c:pt>
                <c:pt idx="486">
                  <c:v>-2.2395833333333282E-2</c:v>
                </c:pt>
                <c:pt idx="487">
                  <c:v>-2.1310602024506853E-3</c:v>
                </c:pt>
                <c:pt idx="488">
                  <c:v>2.6695141484249785E-3</c:v>
                </c:pt>
                <c:pt idx="489">
                  <c:v>-1.2247071352502692E-2</c:v>
                </c:pt>
                <c:pt idx="490">
                  <c:v>3.1266846361185818E-2</c:v>
                </c:pt>
                <c:pt idx="491">
                  <c:v>-2.0386826973340377E-2</c:v>
                </c:pt>
                <c:pt idx="492">
                  <c:v>-6.4034151547490703E-3</c:v>
                </c:pt>
                <c:pt idx="493">
                  <c:v>-1.4500537056927998E-2</c:v>
                </c:pt>
                <c:pt idx="494">
                  <c:v>-2.0708446866485097E-2</c:v>
                </c:pt>
                <c:pt idx="495">
                  <c:v>2.7824151363383454E-2</c:v>
                </c:pt>
                <c:pt idx="496">
                  <c:v>2.8153762858689646E-2</c:v>
                </c:pt>
                <c:pt idx="497">
                  <c:v>1.0531858873092936E-3</c:v>
                </c:pt>
                <c:pt idx="498">
                  <c:v>3.997895844292465E-2</c:v>
                </c:pt>
                <c:pt idx="499">
                  <c:v>2.2761760242792084E-2</c:v>
                </c:pt>
                <c:pt idx="500">
                  <c:v>-7.4183976261127382E-3</c:v>
                </c:pt>
                <c:pt idx="501">
                  <c:v>1.743896362730446E-2</c:v>
                </c:pt>
                <c:pt idx="502">
                  <c:v>-1.4691478942213565E-2</c:v>
                </c:pt>
                <c:pt idx="503">
                  <c:v>1.9383697813121215E-2</c:v>
                </c:pt>
                <c:pt idx="504">
                  <c:v>1.0238907849829282E-2</c:v>
                </c:pt>
                <c:pt idx="505">
                  <c:v>-2.9440154440154465E-2</c:v>
                </c:pt>
                <c:pt idx="506">
                  <c:v>2.9835902536052838E-3</c:v>
                </c:pt>
                <c:pt idx="507">
                  <c:v>-7.4367873078831082E-3</c:v>
                </c:pt>
                <c:pt idx="508">
                  <c:v>-1.298701298701288E-2</c:v>
                </c:pt>
                <c:pt idx="509">
                  <c:v>-2.378542510121473E-2</c:v>
                </c:pt>
                <c:pt idx="510">
                  <c:v>1.7625712804562044E-2</c:v>
                </c:pt>
                <c:pt idx="511">
                  <c:v>-2.5471217524197787E-3</c:v>
                </c:pt>
                <c:pt idx="512">
                  <c:v>-1.2768130745658857E-2</c:v>
                </c:pt>
                <c:pt idx="513">
                  <c:v>-3.0005173305742261E-2</c:v>
                </c:pt>
                <c:pt idx="514">
                  <c:v>-5.3333333333338562E-4</c:v>
                </c:pt>
                <c:pt idx="515">
                  <c:v>-1.0672358591248599E-2</c:v>
                </c:pt>
                <c:pt idx="516">
                  <c:v>3.8834951456310884E-2</c:v>
                </c:pt>
                <c:pt idx="517">
                  <c:v>3.6863966770508627E-2</c:v>
                </c:pt>
                <c:pt idx="518">
                  <c:v>-4.2063094641962895E-2</c:v>
                </c:pt>
                <c:pt idx="519">
                  <c:v>8.8865656037637741E-3</c:v>
                </c:pt>
                <c:pt idx="520">
                  <c:v>-2.642487046632136E-2</c:v>
                </c:pt>
                <c:pt idx="521">
                  <c:v>4.2575838211815764E-3</c:v>
                </c:pt>
                <c:pt idx="522">
                  <c:v>1.11287758346581E-2</c:v>
                </c:pt>
                <c:pt idx="523">
                  <c:v>-2.4109014675052221E-2</c:v>
                </c:pt>
                <c:pt idx="524">
                  <c:v>1.6648764769065405E-2</c:v>
                </c:pt>
                <c:pt idx="525">
                  <c:v>-2.1130480718435374E-3</c:v>
                </c:pt>
                <c:pt idx="526">
                  <c:v>-5.8231868713605195E-3</c:v>
                </c:pt>
                <c:pt idx="527">
                  <c:v>-7.4547390841320782E-3</c:v>
                </c:pt>
                <c:pt idx="528">
                  <c:v>4.4527896995708138E-2</c:v>
                </c:pt>
                <c:pt idx="529">
                  <c:v>3.33846944016436E-2</c:v>
                </c:pt>
                <c:pt idx="530">
                  <c:v>3.6282306163021971E-2</c:v>
                </c:pt>
                <c:pt idx="531">
                  <c:v>-2.9256594724220819E-2</c:v>
                </c:pt>
                <c:pt idx="532">
                  <c:v>-1.6304347826086918E-2</c:v>
                </c:pt>
                <c:pt idx="533">
                  <c:v>-5.173279758915128E-2</c:v>
                </c:pt>
                <c:pt idx="534">
                  <c:v>-2.0656779661016977E-2</c:v>
                </c:pt>
                <c:pt idx="535">
                  <c:v>-2.7041644131962084E-3</c:v>
                </c:pt>
                <c:pt idx="536">
                  <c:v>2.1691973969631073E-2</c:v>
                </c:pt>
                <c:pt idx="537">
                  <c:v>-3.7154989384288739E-2</c:v>
                </c:pt>
                <c:pt idx="538">
                  <c:v>3.5832414553472969E-2</c:v>
                </c:pt>
                <c:pt idx="539">
                  <c:v>5.8009579563597757E-2</c:v>
                </c:pt>
                <c:pt idx="540">
                  <c:v>3.7223340040241526E-2</c:v>
                </c:pt>
                <c:pt idx="541">
                  <c:v>-7.2744907856451269E-3</c:v>
                </c:pt>
                <c:pt idx="542">
                  <c:v>-2.4425989252564784E-2</c:v>
                </c:pt>
                <c:pt idx="543">
                  <c:v>4.6569854782173348E-2</c:v>
                </c:pt>
                <c:pt idx="544">
                  <c:v>2.05741626794258E-2</c:v>
                </c:pt>
                <c:pt idx="545">
                  <c:v>-1.2658227848101222E-2</c:v>
                </c:pt>
                <c:pt idx="546">
                  <c:v>-9.0218423551755578E-3</c:v>
                </c:pt>
                <c:pt idx="547">
                  <c:v>-7.1873502635362296E-3</c:v>
                </c:pt>
                <c:pt idx="548">
                  <c:v>8.6872586872586144E-3</c:v>
                </c:pt>
                <c:pt idx="549">
                  <c:v>-2.4880382775119614E-2</c:v>
                </c:pt>
                <c:pt idx="550">
                  <c:v>3.9254170755642637E-3</c:v>
                </c:pt>
                <c:pt idx="551">
                  <c:v>-4.887585532747929E-4</c:v>
                </c:pt>
                <c:pt idx="552">
                  <c:v>-1.8581907090464478E-2</c:v>
                </c:pt>
                <c:pt idx="553">
                  <c:v>-3.1390134529147962E-2</c:v>
                </c:pt>
                <c:pt idx="554">
                  <c:v>-1.9547325102880819E-2</c:v>
                </c:pt>
                <c:pt idx="555">
                  <c:v>9.9685204616999368E-3</c:v>
                </c:pt>
                <c:pt idx="556">
                  <c:v>1.7662337662337713E-2</c:v>
                </c:pt>
                <c:pt idx="557">
                  <c:v>7.1465033180193593E-3</c:v>
                </c:pt>
                <c:pt idx="558">
                  <c:v>6.588950836289964E-3</c:v>
                </c:pt>
                <c:pt idx="559">
                  <c:v>5.0352467270897705E-4</c:v>
                </c:pt>
                <c:pt idx="560">
                  <c:v>5.0327126321070281E-4</c:v>
                </c:pt>
                <c:pt idx="561">
                  <c:v>-8.0482897384306362E-3</c:v>
                </c:pt>
                <c:pt idx="562">
                  <c:v>1.5212981744423537E-3</c:v>
                </c:pt>
                <c:pt idx="563">
                  <c:v>-2.5316455696202667E-3</c:v>
                </c:pt>
                <c:pt idx="564">
                  <c:v>-3.5025380710659748E-2</c:v>
                </c:pt>
                <c:pt idx="565">
                  <c:v>-2.7880063124671284E-2</c:v>
                </c:pt>
                <c:pt idx="566">
                  <c:v>-3.6796536796536827E-2</c:v>
                </c:pt>
                <c:pt idx="567">
                  <c:v>-1.7415730337078772E-2</c:v>
                </c:pt>
                <c:pt idx="568">
                  <c:v>6.8610634648371693E-3</c:v>
                </c:pt>
                <c:pt idx="569">
                  <c:v>-2.6689381033503601E-2</c:v>
                </c:pt>
                <c:pt idx="570">
                  <c:v>5.2508751458575365E-3</c:v>
                </c:pt>
                <c:pt idx="571">
                  <c:v>8.7057457922228298E-3</c:v>
                </c:pt>
                <c:pt idx="572">
                  <c:v>2.8768699654775354E-3</c:v>
                </c:pt>
                <c:pt idx="573">
                  <c:v>-2.8686173264487191E-3</c:v>
                </c:pt>
                <c:pt idx="574">
                  <c:v>-3.9700805523590232E-2</c:v>
                </c:pt>
                <c:pt idx="575">
                  <c:v>-2.9958058717795111E-2</c:v>
                </c:pt>
                <c:pt idx="576">
                  <c:v>-3.0883261272390827E-3</c:v>
                </c:pt>
                <c:pt idx="577">
                  <c:v>-3.5315985130111582E-2</c:v>
                </c:pt>
                <c:pt idx="578">
                  <c:v>-3.5324341682723248E-2</c:v>
                </c:pt>
                <c:pt idx="579">
                  <c:v>-1.997336884154377E-3</c:v>
                </c:pt>
                <c:pt idx="580">
                  <c:v>8.0053368912607059E-3</c:v>
                </c:pt>
                <c:pt idx="581">
                  <c:v>1.8530774321641408E-2</c:v>
                </c:pt>
                <c:pt idx="582">
                  <c:v>-2.4041585445094271E-2</c:v>
                </c:pt>
                <c:pt idx="583">
                  <c:v>1.3981358189081305E-2</c:v>
                </c:pt>
                <c:pt idx="584">
                  <c:v>-2.6263952724885353E-3</c:v>
                </c:pt>
                <c:pt idx="585">
                  <c:v>1.3166556945358732E-3</c:v>
                </c:pt>
                <c:pt idx="586">
                  <c:v>-9.8619329388560661E-3</c:v>
                </c:pt>
                <c:pt idx="587">
                  <c:v>-1.3280212483399834E-2</c:v>
                </c:pt>
                <c:pt idx="588">
                  <c:v>2.2207267833109112E-2</c:v>
                </c:pt>
                <c:pt idx="589">
                  <c:v>-5.2666227781434927E-3</c:v>
                </c:pt>
                <c:pt idx="590">
                  <c:v>-9.2653871608205929E-3</c:v>
                </c:pt>
                <c:pt idx="591">
                  <c:v>-1.5364061456245803E-2</c:v>
                </c:pt>
                <c:pt idx="592">
                  <c:v>-1.6960651289009476E-2</c:v>
                </c:pt>
                <c:pt idx="593">
                  <c:v>-2.760524499655026E-3</c:v>
                </c:pt>
                <c:pt idx="594">
                  <c:v>-6.9204152249136008E-4</c:v>
                </c:pt>
                <c:pt idx="595">
                  <c:v>3.1163434903047182E-2</c:v>
                </c:pt>
                <c:pt idx="596">
                  <c:v>1.343183344526544E-3</c:v>
                </c:pt>
                <c:pt idx="597">
                  <c:v>-8.0482897384306362E-3</c:v>
                </c:pt>
                <c:pt idx="598">
                  <c:v>2.3664638269100813E-2</c:v>
                </c:pt>
                <c:pt idx="599">
                  <c:v>-2.3778071334214057E-2</c:v>
                </c:pt>
                <c:pt idx="600">
                  <c:v>3.3829499323410062E-2</c:v>
                </c:pt>
                <c:pt idx="601">
                  <c:v>-1.4397905759162222E-2</c:v>
                </c:pt>
                <c:pt idx="602">
                  <c:v>-4.1168658698539251E-2</c:v>
                </c:pt>
                <c:pt idx="603">
                  <c:v>-1.3157894736842035E-2</c:v>
                </c:pt>
                <c:pt idx="604">
                  <c:v>-1.1228070175438587E-2</c:v>
                </c:pt>
                <c:pt idx="605">
                  <c:v>1.4904187366926891E-2</c:v>
                </c:pt>
                <c:pt idx="606">
                  <c:v>-2.0279720279720359E-2</c:v>
                </c:pt>
                <c:pt idx="607">
                  <c:v>-1.6416845110635236E-2</c:v>
                </c:pt>
                <c:pt idx="608">
                  <c:v>7.9825834542817109E-3</c:v>
                </c:pt>
                <c:pt idx="609">
                  <c:v>-2.1598272138228958E-2</c:v>
                </c:pt>
                <c:pt idx="610">
                  <c:v>-2.2075055187637971E-2</c:v>
                </c:pt>
                <c:pt idx="611">
                  <c:v>-6.0195635816402415E-3</c:v>
                </c:pt>
                <c:pt idx="612">
                  <c:v>-1.1355034065102187E-2</c:v>
                </c:pt>
                <c:pt idx="613">
                  <c:v>1.8376722817764257E-2</c:v>
                </c:pt>
                <c:pt idx="614">
                  <c:v>-1.1278195488721776E-2</c:v>
                </c:pt>
                <c:pt idx="615">
                  <c:v>-1.7490494296578007E-2</c:v>
                </c:pt>
                <c:pt idx="616">
                  <c:v>3.8699690402477227E-3</c:v>
                </c:pt>
                <c:pt idx="617">
                  <c:v>1.542020046260606E-2</c:v>
                </c:pt>
                <c:pt idx="618">
                  <c:v>4.7835990888382751E-2</c:v>
                </c:pt>
                <c:pt idx="619">
                  <c:v>-7.9710144927537252E-3</c:v>
                </c:pt>
                <c:pt idx="620">
                  <c:v>1.5339663988312768E-2</c:v>
                </c:pt>
                <c:pt idx="621">
                  <c:v>2.2302158273381334E-2</c:v>
                </c:pt>
                <c:pt idx="622">
                  <c:v>-1.688951442646025E-2</c:v>
                </c:pt>
                <c:pt idx="623">
                  <c:v>-1.2884753042233466E-2</c:v>
                </c:pt>
                <c:pt idx="624">
                  <c:v>-2.5380710659898442E-2</c:v>
                </c:pt>
                <c:pt idx="625">
                  <c:v>-7.4404761904756089E-4</c:v>
                </c:pt>
                <c:pt idx="626">
                  <c:v>-4.1697691734921882E-2</c:v>
                </c:pt>
                <c:pt idx="627">
                  <c:v>-4.0404040404040331E-2</c:v>
                </c:pt>
                <c:pt idx="628">
                  <c:v>8.0971659919029104E-3</c:v>
                </c:pt>
                <c:pt idx="629">
                  <c:v>-1.6867469879518038E-2</c:v>
                </c:pt>
                <c:pt idx="630">
                  <c:v>-2.3692810457516367E-2</c:v>
                </c:pt>
                <c:pt idx="631">
                  <c:v>-2.175732217573223E-2</c:v>
                </c:pt>
                <c:pt idx="632">
                  <c:v>-4.2771599657825954E-3</c:v>
                </c:pt>
                <c:pt idx="633">
                  <c:v>-6.0137457044673326E-3</c:v>
                </c:pt>
                <c:pt idx="634">
                  <c:v>3.9757994814174413E-2</c:v>
                </c:pt>
                <c:pt idx="635">
                  <c:v>-3.4081463009143831E-2</c:v>
                </c:pt>
                <c:pt idx="636">
                  <c:v>-1.376936316695343E-2</c:v>
                </c:pt>
                <c:pt idx="637">
                  <c:v>-3.6649214659685958E-2</c:v>
                </c:pt>
                <c:pt idx="638">
                  <c:v>-1.8115942028985588E-3</c:v>
                </c:pt>
                <c:pt idx="639">
                  <c:v>1.9056261343012748E-2</c:v>
                </c:pt>
                <c:pt idx="640">
                  <c:v>-8.0142475512021694E-3</c:v>
                </c:pt>
                <c:pt idx="641">
                  <c:v>-2.9622980251346465E-2</c:v>
                </c:pt>
                <c:pt idx="642">
                  <c:v>1.1100832562442209E-2</c:v>
                </c:pt>
                <c:pt idx="643">
                  <c:v>-2.0128087831655872E-2</c:v>
                </c:pt>
                <c:pt idx="644">
                  <c:v>-5.6956115779645322E-2</c:v>
                </c:pt>
                <c:pt idx="645">
                  <c:v>5.8415841584158468E-2</c:v>
                </c:pt>
                <c:pt idx="646">
                  <c:v>-6.0804490177736259E-2</c:v>
                </c:pt>
                <c:pt idx="647">
                  <c:v>4.4820717131474286E-2</c:v>
                </c:pt>
                <c:pt idx="648">
                  <c:v>3.5271687321258183E-2</c:v>
                </c:pt>
                <c:pt idx="649">
                  <c:v>0.13167587476979747</c:v>
                </c:pt>
                <c:pt idx="650">
                  <c:v>9.3572009764035791E-2</c:v>
                </c:pt>
                <c:pt idx="651">
                  <c:v>-4.1666666666666519E-2</c:v>
                </c:pt>
                <c:pt idx="652">
                  <c:v>-2.4068322981366519E-2</c:v>
                </c:pt>
                <c:pt idx="653">
                  <c:v>1.352426412092278E-2</c:v>
                </c:pt>
                <c:pt idx="654">
                  <c:v>-4.3171114599686033E-2</c:v>
                </c:pt>
                <c:pt idx="655">
                  <c:v>4.9220672682526168E-3</c:v>
                </c:pt>
                <c:pt idx="656">
                  <c:v>3.5918367346938762E-2</c:v>
                </c:pt>
                <c:pt idx="657">
                  <c:v>6.3041765169424835E-2</c:v>
                </c:pt>
                <c:pt idx="658">
                  <c:v>-1.927353595255743E-2</c:v>
                </c:pt>
                <c:pt idx="659">
                  <c:v>-4.0060468631897272E-2</c:v>
                </c:pt>
                <c:pt idx="660">
                  <c:v>-3.622047244094484E-2</c:v>
                </c:pt>
                <c:pt idx="661">
                  <c:v>-1.8790849673202659E-2</c:v>
                </c:pt>
                <c:pt idx="662">
                  <c:v>-9.9916736053288213E-3</c:v>
                </c:pt>
                <c:pt idx="663">
                  <c:v>8.410428931875602E-3</c:v>
                </c:pt>
                <c:pt idx="664">
                  <c:v>8.340283569641338E-3</c:v>
                </c:pt>
                <c:pt idx="665">
                  <c:v>-4.1356492969396141E-2</c:v>
                </c:pt>
                <c:pt idx="666">
                  <c:v>-3.1924072476272602E-2</c:v>
                </c:pt>
                <c:pt idx="667">
                  <c:v>4.3672014260249581E-2</c:v>
                </c:pt>
                <c:pt idx="668">
                  <c:v>1.9641332194705319E-2</c:v>
                </c:pt>
                <c:pt idx="669">
                  <c:v>0</c:v>
                </c:pt>
                <c:pt idx="670">
                  <c:v>-2.0938023450586263E-2</c:v>
                </c:pt>
                <c:pt idx="671">
                  <c:v>0</c:v>
                </c:pt>
                <c:pt idx="672">
                  <c:v>3.5072711719418281E-2</c:v>
                </c:pt>
                <c:pt idx="673">
                  <c:v>2.4793388429753538E-3</c:v>
                </c:pt>
                <c:pt idx="674">
                  <c:v>1.2366034624896827E-2</c:v>
                </c:pt>
                <c:pt idx="675">
                  <c:v>1.9543973941368087E-2</c:v>
                </c:pt>
                <c:pt idx="676">
                  <c:v>-3.6741214057507965E-2</c:v>
                </c:pt>
                <c:pt idx="677">
                  <c:v>1.741293532338295E-2</c:v>
                </c:pt>
                <c:pt idx="678">
                  <c:v>-3.9934800325998387E-2</c:v>
                </c:pt>
                <c:pt idx="679">
                  <c:v>-1.6129032258064502E-2</c:v>
                </c:pt>
                <c:pt idx="680">
                  <c:v>-1.0353753235547769E-2</c:v>
                </c:pt>
                <c:pt idx="681">
                  <c:v>-8.7183958151693108E-4</c:v>
                </c:pt>
                <c:pt idx="682">
                  <c:v>-2.2687609075043746E-2</c:v>
                </c:pt>
                <c:pt idx="683">
                  <c:v>-2.6785714285714191E-2</c:v>
                </c:pt>
                <c:pt idx="684">
                  <c:v>-3.4862385321100975E-2</c:v>
                </c:pt>
                <c:pt idx="685">
                  <c:v>-2.4714828897338337E-2</c:v>
                </c:pt>
                <c:pt idx="686">
                  <c:v>-3.8986354775827348E-3</c:v>
                </c:pt>
                <c:pt idx="687">
                  <c:v>1.4677103718199414E-2</c:v>
                </c:pt>
                <c:pt idx="688">
                  <c:v>2.0250723240115898E-2</c:v>
                </c:pt>
                <c:pt idx="689">
                  <c:v>-1.7013232514177634E-2</c:v>
                </c:pt>
                <c:pt idx="690">
                  <c:v>5.7692307692307709E-2</c:v>
                </c:pt>
                <c:pt idx="691">
                  <c:v>-1.7272727272727217E-2</c:v>
                </c:pt>
                <c:pt idx="692">
                  <c:v>9.2506938020342488E-4</c:v>
                </c:pt>
                <c:pt idx="693">
                  <c:v>2.9574861367837268E-2</c:v>
                </c:pt>
                <c:pt idx="694">
                  <c:v>-4.6678635547576453E-2</c:v>
                </c:pt>
                <c:pt idx="695">
                  <c:v>3.0131826741996326E-2</c:v>
                </c:pt>
                <c:pt idx="696">
                  <c:v>-2.5594149908592212E-2</c:v>
                </c:pt>
                <c:pt idx="697">
                  <c:v>6.5666041275798115E-3</c:v>
                </c:pt>
                <c:pt idx="698">
                  <c:v>4.8462255358806994E-2</c:v>
                </c:pt>
                <c:pt idx="699">
                  <c:v>4.4444444444444509E-2</c:v>
                </c:pt>
                <c:pt idx="700">
                  <c:v>-4.2553191489361764E-3</c:v>
                </c:pt>
                <c:pt idx="701">
                  <c:v>6.8376068376068133E-3</c:v>
                </c:pt>
                <c:pt idx="702">
                  <c:v>6.1120543293718299E-2</c:v>
                </c:pt>
                <c:pt idx="703">
                  <c:v>-1.2000000000000011E-2</c:v>
                </c:pt>
                <c:pt idx="704">
                  <c:v>-4.4534412955465452E-2</c:v>
                </c:pt>
                <c:pt idx="705">
                  <c:v>-2.5423728813559365E-2</c:v>
                </c:pt>
                <c:pt idx="706">
                  <c:v>8.6956521739129933E-3</c:v>
                </c:pt>
                <c:pt idx="707">
                  <c:v>2.327586206896548E-2</c:v>
                </c:pt>
                <c:pt idx="708">
                  <c:v>-1.6849199663016012E-3</c:v>
                </c:pt>
                <c:pt idx="709">
                  <c:v>1.51898734177216E-2</c:v>
                </c:pt>
                <c:pt idx="710">
                  <c:v>-1.4962593516209433E-2</c:v>
                </c:pt>
                <c:pt idx="711">
                  <c:v>1.0126582278481067E-2</c:v>
                </c:pt>
                <c:pt idx="712">
                  <c:v>3.5923141186299024E-2</c:v>
                </c:pt>
                <c:pt idx="713">
                  <c:v>-2.8225806451612878E-2</c:v>
                </c:pt>
                <c:pt idx="714">
                  <c:v>-4.9792531120332884E-3</c:v>
                </c:pt>
                <c:pt idx="715">
                  <c:v>-5.8381984987490032E-3</c:v>
                </c:pt>
                <c:pt idx="716">
                  <c:v>5.0335570469799418E-3</c:v>
                </c:pt>
                <c:pt idx="717">
                  <c:v>-9.1819699499166019E-3</c:v>
                </c:pt>
                <c:pt idx="718">
                  <c:v>-3.0328559393428711E-2</c:v>
                </c:pt>
                <c:pt idx="719">
                  <c:v>-5.3866203301476956E-2</c:v>
                </c:pt>
                <c:pt idx="720">
                  <c:v>-3.4894398530762261E-2</c:v>
                </c:pt>
                <c:pt idx="721">
                  <c:v>8.5632730732636553E-3</c:v>
                </c:pt>
                <c:pt idx="722">
                  <c:v>2.8301886792452935E-2</c:v>
                </c:pt>
                <c:pt idx="723">
                  <c:v>-6.3302752293577957E-2</c:v>
                </c:pt>
                <c:pt idx="724">
                  <c:v>1.4691478942213454E-2</c:v>
                </c:pt>
                <c:pt idx="725">
                  <c:v>2.7992277992278103E-2</c:v>
                </c:pt>
                <c:pt idx="726">
                  <c:v>-2.8169014084508115E-3</c:v>
                </c:pt>
                <c:pt idx="727">
                  <c:v>2.6365348399246757E-2</c:v>
                </c:pt>
                <c:pt idx="728">
                  <c:v>1.9266055045871422E-2</c:v>
                </c:pt>
                <c:pt idx="729">
                  <c:v>-3.5103510351034983E-2</c:v>
                </c:pt>
                <c:pt idx="730">
                  <c:v>-2.6119402985074758E-2</c:v>
                </c:pt>
                <c:pt idx="731">
                  <c:v>4.7892720306514924E-3</c:v>
                </c:pt>
                <c:pt idx="732">
                  <c:v>-2.2878932316491962E-2</c:v>
                </c:pt>
                <c:pt idx="733">
                  <c:v>-6.8292682926829329E-3</c:v>
                </c:pt>
                <c:pt idx="734">
                  <c:v>0</c:v>
                </c:pt>
                <c:pt idx="735">
                  <c:v>-3.9292730844793233E-3</c:v>
                </c:pt>
                <c:pt idx="736">
                  <c:v>-1.3806706114398493E-2</c:v>
                </c:pt>
                <c:pt idx="7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E7-A646-A415-F52EFE629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811988"/>
        <c:axId val="1928786678"/>
      </c:scatterChart>
      <c:valAx>
        <c:axId val="200881198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1928786678"/>
        <c:crosses val="autoZero"/>
        <c:crossBetween val="midCat"/>
      </c:valAx>
      <c:valAx>
        <c:axId val="19287866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2008811988"/>
        <c:crosses val="autoZero"/>
        <c:crossBetween val="midCat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Beta'!$K$2</c:f>
              <c:strCache>
                <c:ptCount val="1"/>
                <c:pt idx="0">
                  <c:v>USIM5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66699"/>
              </a:solidFill>
              <a:ln cmpd="sng">
                <a:solidFill>
                  <a:srgbClr val="666699"/>
                </a:solidFill>
              </a:ln>
            </c:spPr>
          </c:marker>
          <c:trendline>
            <c:name>Linear (USIM5)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-4.299916118732581E-3"/>
                  <c:y val="-0.1294508774638464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800"/>
                  </a:pPr>
                  <a:endParaRPr lang="en-BR"/>
                </a:p>
              </c:txPr>
            </c:trendlineLbl>
          </c:trendline>
          <c:xVal>
            <c:numRef>
              <c:f>'Conceito Beta'!$J$3:$J$740</c:f>
              <c:numCache>
                <c:formatCode>0.00%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'Conceito Beta'!$K$3:$K$740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0E-8D47-BE72-A47662287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407100"/>
        <c:axId val="738563853"/>
      </c:scatterChart>
      <c:valAx>
        <c:axId val="13484071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738563853"/>
        <c:crosses val="autoZero"/>
        <c:crossBetween val="midCat"/>
      </c:valAx>
      <c:valAx>
        <c:axId val="7385638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1348407100"/>
        <c:crosses val="autoZero"/>
        <c:crossBetween val="midCat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Beta'!$K$2</c:f>
              <c:strCache>
                <c:ptCount val="1"/>
                <c:pt idx="0">
                  <c:v>USIM5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5731502493984877"/>
                  <c:y val="-0.162980363082434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'Conceito Beta'!$J$3:$J$740</c:f>
              <c:numCache>
                <c:formatCode>0.00%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'Conceito Beta'!$K$3:$K$740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67-2E43-B0C8-D596FA99D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91024"/>
        <c:axId val="603714288"/>
      </c:scatterChart>
      <c:valAx>
        <c:axId val="44249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603714288"/>
        <c:crosses val="autoZero"/>
        <c:crossBetween val="midCat"/>
      </c:valAx>
      <c:valAx>
        <c:axId val="6037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44249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image" Target="../media/image5.png"/><Relationship Id="rId7" Type="http://schemas.openxmlformats.org/officeDocument/2006/relationships/chart" Target="../charts/chart5.xm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chart" Target="../charts/chart8.xml"/><Relationship Id="rId4" Type="http://schemas.openxmlformats.org/officeDocument/2006/relationships/image" Target="../media/image6.png"/><Relationship Id="rId9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8</xdr:row>
      <xdr:rowOff>38100</xdr:rowOff>
    </xdr:from>
    <xdr:to>
      <xdr:col>8</xdr:col>
      <xdr:colOff>273545</xdr:colOff>
      <xdr:row>9</xdr:row>
      <xdr:rowOff>81011</xdr:rowOff>
    </xdr:to>
    <xdr:sp macro="" textlink="">
      <xdr:nvSpPr>
        <xdr:cNvPr id="2" name="Text Box 2">
          <a:extLst>
            <a:ext uri="{FF2B5EF4-FFF2-40B4-BE49-F238E27FC236}">
              <a16:creationId xmlns:a16="http://schemas.microsoft.com/office/drawing/2014/main" id="{D48ACB49-C21C-6A49-B618-D768293B0D11}"/>
            </a:ext>
          </a:extLst>
        </xdr:cNvPr>
        <xdr:cNvSpPr txBox="1">
          <a:spLocks noChangeArrowheads="1"/>
        </xdr:cNvSpPr>
      </xdr:nvSpPr>
      <xdr:spPr bwMode="auto">
        <a:xfrm>
          <a:off x="5772150" y="2070100"/>
          <a:ext cx="635495" cy="29691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10,59</a:t>
          </a:r>
        </a:p>
      </xdr:txBody>
    </xdr:sp>
    <xdr:clientData/>
  </xdr:twoCellAnchor>
  <xdr:twoCellAnchor>
    <xdr:from>
      <xdr:col>9</xdr:col>
      <xdr:colOff>352425</xdr:colOff>
      <xdr:row>8</xdr:row>
      <xdr:rowOff>79375</xdr:rowOff>
    </xdr:from>
    <xdr:to>
      <xdr:col>10</xdr:col>
      <xdr:colOff>10008</xdr:colOff>
      <xdr:row>9</xdr:row>
      <xdr:rowOff>76367</xdr:rowOff>
    </xdr:to>
    <xdr:sp macro="" textlink="">
      <xdr:nvSpPr>
        <xdr:cNvPr id="3" name="Text Box 3">
          <a:extLst>
            <a:ext uri="{FF2B5EF4-FFF2-40B4-BE49-F238E27FC236}">
              <a16:creationId xmlns:a16="http://schemas.microsoft.com/office/drawing/2014/main" id="{49639C8C-5932-0647-AC4B-8068654902C4}"/>
            </a:ext>
          </a:extLst>
        </xdr:cNvPr>
        <xdr:cNvSpPr txBox="1">
          <a:spLocks noChangeArrowheads="1"/>
        </xdr:cNvSpPr>
      </xdr:nvSpPr>
      <xdr:spPr bwMode="auto">
        <a:xfrm>
          <a:off x="7362825" y="2111375"/>
          <a:ext cx="533883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10,94</a:t>
          </a:r>
        </a:p>
      </xdr:txBody>
    </xdr:sp>
    <xdr:clientData/>
  </xdr:twoCellAnchor>
  <xdr:twoCellAnchor>
    <xdr:from>
      <xdr:col>6</xdr:col>
      <xdr:colOff>9525</xdr:colOff>
      <xdr:row>8</xdr:row>
      <xdr:rowOff>79375</xdr:rowOff>
    </xdr:from>
    <xdr:to>
      <xdr:col>6</xdr:col>
      <xdr:colOff>437344</xdr:colOff>
      <xdr:row>9</xdr:row>
      <xdr:rowOff>76367</xdr:rowOff>
    </xdr:to>
    <xdr:sp macro="" textlink="">
      <xdr:nvSpPr>
        <xdr:cNvPr id="4" name="Text Box 4">
          <a:extLst>
            <a:ext uri="{FF2B5EF4-FFF2-40B4-BE49-F238E27FC236}">
              <a16:creationId xmlns:a16="http://schemas.microsoft.com/office/drawing/2014/main" id="{BBFA81B1-E571-E548-B8F2-D41672F93926}"/>
            </a:ext>
          </a:extLst>
        </xdr:cNvPr>
        <xdr:cNvSpPr txBox="1">
          <a:spLocks noChangeArrowheads="1"/>
        </xdr:cNvSpPr>
      </xdr:nvSpPr>
      <xdr:spPr bwMode="auto">
        <a:xfrm>
          <a:off x="4391025" y="2111375"/>
          <a:ext cx="427819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10,24</a:t>
          </a:r>
        </a:p>
      </xdr:txBody>
    </xdr:sp>
    <xdr:clientData/>
  </xdr:twoCellAnchor>
  <xdr:twoCellAnchor>
    <xdr:from>
      <xdr:col>8</xdr:col>
      <xdr:colOff>12700</xdr:colOff>
      <xdr:row>8</xdr:row>
      <xdr:rowOff>50800</xdr:rowOff>
    </xdr:from>
    <xdr:to>
      <xdr:col>9</xdr:col>
      <xdr:colOff>635000</xdr:colOff>
      <xdr:row>8</xdr:row>
      <xdr:rowOff>76200</xdr:rowOff>
    </xdr:to>
    <xdr:cxnSp macro="">
      <xdr:nvCxnSpPr>
        <xdr:cNvPr id="5" name="AutoShape 7">
          <a:extLst>
            <a:ext uri="{FF2B5EF4-FFF2-40B4-BE49-F238E27FC236}">
              <a16:creationId xmlns:a16="http://schemas.microsoft.com/office/drawing/2014/main" id="{101D95FE-BD0C-8443-9A43-818106F67B37}"/>
            </a:ext>
          </a:extLst>
        </xdr:cNvPr>
        <xdr:cNvCxnSpPr>
          <a:cxnSpLocks noChangeShapeType="1"/>
          <a:stCxn id="2" idx="0"/>
          <a:endCxn id="3" idx="0"/>
        </xdr:cNvCxnSpPr>
      </xdr:nvCxnSpPr>
      <xdr:spPr bwMode="auto">
        <a:xfrm rot="5400000" flipV="1">
          <a:off x="6883400" y="1346200"/>
          <a:ext cx="25400" cy="14986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6</xdr:col>
      <xdr:colOff>228600</xdr:colOff>
      <xdr:row>8</xdr:row>
      <xdr:rowOff>50800</xdr:rowOff>
    </xdr:from>
    <xdr:to>
      <xdr:col>8</xdr:col>
      <xdr:colOff>12700</xdr:colOff>
      <xdr:row>8</xdr:row>
      <xdr:rowOff>76200</xdr:rowOff>
    </xdr:to>
    <xdr:cxnSp macro="">
      <xdr:nvCxnSpPr>
        <xdr:cNvPr id="6" name="AutoShape 8">
          <a:extLst>
            <a:ext uri="{FF2B5EF4-FFF2-40B4-BE49-F238E27FC236}">
              <a16:creationId xmlns:a16="http://schemas.microsoft.com/office/drawing/2014/main" id="{D8048692-F395-EA4A-B4D8-3CF90092511C}"/>
            </a:ext>
          </a:extLst>
        </xdr:cNvPr>
        <xdr:cNvCxnSpPr>
          <a:cxnSpLocks noChangeShapeType="1"/>
          <a:stCxn id="2" idx="0"/>
          <a:endCxn id="4" idx="0"/>
        </xdr:cNvCxnSpPr>
      </xdr:nvCxnSpPr>
      <xdr:spPr bwMode="auto">
        <a:xfrm rot="-5400000" flipH="1" flipV="1">
          <a:off x="5365750" y="1327150"/>
          <a:ext cx="25400" cy="15367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352425</xdr:colOff>
      <xdr:row>5</xdr:row>
      <xdr:rowOff>31750</xdr:rowOff>
    </xdr:from>
    <xdr:to>
      <xdr:col>9</xdr:col>
      <xdr:colOff>209291</xdr:colOff>
      <xdr:row>6</xdr:row>
      <xdr:rowOff>80349</xdr:rowOff>
    </xdr:to>
    <xdr:sp macro="" textlink="">
      <xdr:nvSpPr>
        <xdr:cNvPr id="7" name="Text Box 9">
          <a:extLst>
            <a:ext uri="{FF2B5EF4-FFF2-40B4-BE49-F238E27FC236}">
              <a16:creationId xmlns:a16="http://schemas.microsoft.com/office/drawing/2014/main" id="{1FA80FBA-9692-9749-95F0-CD6E97628D16}"/>
            </a:ext>
          </a:extLst>
        </xdr:cNvPr>
        <xdr:cNvSpPr txBox="1">
          <a:spLocks noChangeArrowheads="1"/>
        </xdr:cNvSpPr>
      </xdr:nvSpPr>
      <xdr:spPr bwMode="auto">
        <a:xfrm>
          <a:off x="6486525" y="1301750"/>
          <a:ext cx="733166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+ 0,35</a:t>
          </a:r>
        </a:p>
      </xdr:txBody>
    </xdr:sp>
    <xdr:clientData/>
  </xdr:twoCellAnchor>
  <xdr:twoCellAnchor>
    <xdr:from>
      <xdr:col>6</xdr:col>
      <xdr:colOff>485775</xdr:colOff>
      <xdr:row>5</xdr:row>
      <xdr:rowOff>31750</xdr:rowOff>
    </xdr:from>
    <xdr:to>
      <xdr:col>7</xdr:col>
      <xdr:colOff>353116</xdr:colOff>
      <xdr:row>6</xdr:row>
      <xdr:rowOff>80349</xdr:rowOff>
    </xdr:to>
    <xdr:sp macro="" textlink="">
      <xdr:nvSpPr>
        <xdr:cNvPr id="8" name="Text Box 10">
          <a:extLst>
            <a:ext uri="{FF2B5EF4-FFF2-40B4-BE49-F238E27FC236}">
              <a16:creationId xmlns:a16="http://schemas.microsoft.com/office/drawing/2014/main" id="{8DAA42ED-6365-6845-B4CA-45EBB76ACB59}"/>
            </a:ext>
          </a:extLst>
        </xdr:cNvPr>
        <xdr:cNvSpPr txBox="1">
          <a:spLocks noChangeArrowheads="1"/>
        </xdr:cNvSpPr>
      </xdr:nvSpPr>
      <xdr:spPr bwMode="auto">
        <a:xfrm>
          <a:off x="4867275" y="1301750"/>
          <a:ext cx="743641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- 0,35</a:t>
          </a:r>
        </a:p>
      </xdr:txBody>
    </xdr:sp>
    <xdr:clientData/>
  </xdr:twoCellAnchor>
  <xdr:twoCellAnchor>
    <xdr:from>
      <xdr:col>7</xdr:col>
      <xdr:colOff>304800</xdr:colOff>
      <xdr:row>7</xdr:row>
      <xdr:rowOff>50800</xdr:rowOff>
    </xdr:from>
    <xdr:to>
      <xdr:col>7</xdr:col>
      <xdr:colOff>393700</xdr:colOff>
      <xdr:row>7</xdr:row>
      <xdr:rowOff>139700</xdr:rowOff>
    </xdr:to>
    <xdr:sp macro="" textlink="">
      <xdr:nvSpPr>
        <xdr:cNvPr id="9" name="Oval 12">
          <a:extLst>
            <a:ext uri="{FF2B5EF4-FFF2-40B4-BE49-F238E27FC236}">
              <a16:creationId xmlns:a16="http://schemas.microsoft.com/office/drawing/2014/main" id="{4EA7CCFE-2DA3-5F47-A757-39D07A1C8570}"/>
            </a:ext>
          </a:extLst>
        </xdr:cNvPr>
        <xdr:cNvSpPr>
          <a:spLocks noChangeArrowheads="1"/>
        </xdr:cNvSpPr>
      </xdr:nvSpPr>
      <xdr:spPr bwMode="auto">
        <a:xfrm>
          <a:off x="5562600" y="1828800"/>
          <a:ext cx="889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558800</xdr:colOff>
      <xdr:row>7</xdr:row>
      <xdr:rowOff>88900</xdr:rowOff>
    </xdr:from>
    <xdr:to>
      <xdr:col>7</xdr:col>
      <xdr:colOff>647700</xdr:colOff>
      <xdr:row>8</xdr:row>
      <xdr:rowOff>12700</xdr:rowOff>
    </xdr:to>
    <xdr:sp macro="" textlink="">
      <xdr:nvSpPr>
        <xdr:cNvPr id="10" name="Oval 13">
          <a:extLst>
            <a:ext uri="{FF2B5EF4-FFF2-40B4-BE49-F238E27FC236}">
              <a16:creationId xmlns:a16="http://schemas.microsoft.com/office/drawing/2014/main" id="{4E3C1B67-1DF4-0C4C-A9DB-9766871F297E}"/>
            </a:ext>
          </a:extLst>
        </xdr:cNvPr>
        <xdr:cNvSpPr>
          <a:spLocks noChangeArrowheads="1"/>
        </xdr:cNvSpPr>
      </xdr:nvSpPr>
      <xdr:spPr bwMode="auto">
        <a:xfrm>
          <a:off x="5816600" y="1866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165100</xdr:colOff>
      <xdr:row>8</xdr:row>
      <xdr:rowOff>88900</xdr:rowOff>
    </xdr:from>
    <xdr:to>
      <xdr:col>7</xdr:col>
      <xdr:colOff>254000</xdr:colOff>
      <xdr:row>9</xdr:row>
      <xdr:rowOff>12700</xdr:rowOff>
    </xdr:to>
    <xdr:sp macro="" textlink="">
      <xdr:nvSpPr>
        <xdr:cNvPr id="11" name="Oval 14">
          <a:extLst>
            <a:ext uri="{FF2B5EF4-FFF2-40B4-BE49-F238E27FC236}">
              <a16:creationId xmlns:a16="http://schemas.microsoft.com/office/drawing/2014/main" id="{13A6F842-9128-FA4D-90A0-405D85805BB7}"/>
            </a:ext>
          </a:extLst>
        </xdr:cNvPr>
        <xdr:cNvSpPr>
          <a:spLocks noChangeArrowheads="1"/>
        </xdr:cNvSpPr>
      </xdr:nvSpPr>
      <xdr:spPr bwMode="auto">
        <a:xfrm>
          <a:off x="5422900" y="2120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584200</xdr:colOff>
      <xdr:row>7</xdr:row>
      <xdr:rowOff>101600</xdr:rowOff>
    </xdr:from>
    <xdr:to>
      <xdr:col>6</xdr:col>
      <xdr:colOff>673100</xdr:colOff>
      <xdr:row>8</xdr:row>
      <xdr:rowOff>12700</xdr:rowOff>
    </xdr:to>
    <xdr:sp macro="" textlink="">
      <xdr:nvSpPr>
        <xdr:cNvPr id="12" name="Oval 15">
          <a:extLst>
            <a:ext uri="{FF2B5EF4-FFF2-40B4-BE49-F238E27FC236}">
              <a16:creationId xmlns:a16="http://schemas.microsoft.com/office/drawing/2014/main" id="{68E3583E-2577-2149-B095-F5101FB4BC0E}"/>
            </a:ext>
          </a:extLst>
        </xdr:cNvPr>
        <xdr:cNvSpPr>
          <a:spLocks noChangeArrowheads="1"/>
        </xdr:cNvSpPr>
      </xdr:nvSpPr>
      <xdr:spPr bwMode="auto">
        <a:xfrm>
          <a:off x="4965700" y="1879600"/>
          <a:ext cx="88900" cy="1651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482600</xdr:colOff>
      <xdr:row>7</xdr:row>
      <xdr:rowOff>76200</xdr:rowOff>
    </xdr:from>
    <xdr:to>
      <xdr:col>8</xdr:col>
      <xdr:colOff>596900</xdr:colOff>
      <xdr:row>7</xdr:row>
      <xdr:rowOff>165100</xdr:rowOff>
    </xdr:to>
    <xdr:sp macro="" textlink="">
      <xdr:nvSpPr>
        <xdr:cNvPr id="13" name="Oval 16">
          <a:extLst>
            <a:ext uri="{FF2B5EF4-FFF2-40B4-BE49-F238E27FC236}">
              <a16:creationId xmlns:a16="http://schemas.microsoft.com/office/drawing/2014/main" id="{AE00AB31-4B66-7A42-9175-C01EC1196517}"/>
            </a:ext>
          </a:extLst>
        </xdr:cNvPr>
        <xdr:cNvSpPr>
          <a:spLocks noChangeArrowheads="1"/>
        </xdr:cNvSpPr>
      </xdr:nvSpPr>
      <xdr:spPr bwMode="auto">
        <a:xfrm>
          <a:off x="6616700" y="1854200"/>
          <a:ext cx="1143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698500</xdr:colOff>
      <xdr:row>8</xdr:row>
      <xdr:rowOff>88900</xdr:rowOff>
    </xdr:from>
    <xdr:to>
      <xdr:col>8</xdr:col>
      <xdr:colOff>812800</xdr:colOff>
      <xdr:row>9</xdr:row>
      <xdr:rowOff>12700</xdr:rowOff>
    </xdr:to>
    <xdr:sp macro="" textlink="">
      <xdr:nvSpPr>
        <xdr:cNvPr id="14" name="Oval 17">
          <a:extLst>
            <a:ext uri="{FF2B5EF4-FFF2-40B4-BE49-F238E27FC236}">
              <a16:creationId xmlns:a16="http://schemas.microsoft.com/office/drawing/2014/main" id="{D9E725AD-5BA4-FB4E-A83E-B49DAB5A3BEA}"/>
            </a:ext>
          </a:extLst>
        </xdr:cNvPr>
        <xdr:cNvSpPr>
          <a:spLocks noChangeArrowheads="1"/>
        </xdr:cNvSpPr>
      </xdr:nvSpPr>
      <xdr:spPr bwMode="auto">
        <a:xfrm>
          <a:off x="6832600" y="2120900"/>
          <a:ext cx="1143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482600</xdr:colOff>
      <xdr:row>8</xdr:row>
      <xdr:rowOff>127000</xdr:rowOff>
    </xdr:from>
    <xdr:to>
      <xdr:col>10</xdr:col>
      <xdr:colOff>596900</xdr:colOff>
      <xdr:row>9</xdr:row>
      <xdr:rowOff>38100</xdr:rowOff>
    </xdr:to>
    <xdr:sp macro="" textlink="">
      <xdr:nvSpPr>
        <xdr:cNvPr id="15" name="Oval 18">
          <a:extLst>
            <a:ext uri="{FF2B5EF4-FFF2-40B4-BE49-F238E27FC236}">
              <a16:creationId xmlns:a16="http://schemas.microsoft.com/office/drawing/2014/main" id="{2993599E-31A7-6D49-96D9-06658B568DE2}"/>
            </a:ext>
          </a:extLst>
        </xdr:cNvPr>
        <xdr:cNvSpPr>
          <a:spLocks noChangeArrowheads="1"/>
        </xdr:cNvSpPr>
      </xdr:nvSpPr>
      <xdr:spPr bwMode="auto">
        <a:xfrm>
          <a:off x="8369300" y="2159000"/>
          <a:ext cx="114300" cy="1651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241300</xdr:colOff>
      <xdr:row>7</xdr:row>
      <xdr:rowOff>152400</xdr:rowOff>
    </xdr:from>
    <xdr:to>
      <xdr:col>10</xdr:col>
      <xdr:colOff>355600</xdr:colOff>
      <xdr:row>8</xdr:row>
      <xdr:rowOff>76200</xdr:rowOff>
    </xdr:to>
    <xdr:sp macro="" textlink="">
      <xdr:nvSpPr>
        <xdr:cNvPr id="16" name="Oval 19">
          <a:extLst>
            <a:ext uri="{FF2B5EF4-FFF2-40B4-BE49-F238E27FC236}">
              <a16:creationId xmlns:a16="http://schemas.microsoft.com/office/drawing/2014/main" id="{E7C741E6-1D44-D54D-A077-18A6E68C8D0B}"/>
            </a:ext>
          </a:extLst>
        </xdr:cNvPr>
        <xdr:cNvSpPr>
          <a:spLocks noChangeArrowheads="1"/>
        </xdr:cNvSpPr>
      </xdr:nvSpPr>
      <xdr:spPr bwMode="auto">
        <a:xfrm>
          <a:off x="8128000" y="1930400"/>
          <a:ext cx="1143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5</xdr:col>
      <xdr:colOff>330200</xdr:colOff>
      <xdr:row>8</xdr:row>
      <xdr:rowOff>76200</xdr:rowOff>
    </xdr:from>
    <xdr:to>
      <xdr:col>5</xdr:col>
      <xdr:colOff>419100</xdr:colOff>
      <xdr:row>9</xdr:row>
      <xdr:rowOff>0</xdr:rowOff>
    </xdr:to>
    <xdr:sp macro="" textlink="">
      <xdr:nvSpPr>
        <xdr:cNvPr id="17" name="Oval 20">
          <a:extLst>
            <a:ext uri="{FF2B5EF4-FFF2-40B4-BE49-F238E27FC236}">
              <a16:creationId xmlns:a16="http://schemas.microsoft.com/office/drawing/2014/main" id="{726B9967-2D43-384F-9927-2873BBBFF08F}"/>
            </a:ext>
          </a:extLst>
        </xdr:cNvPr>
        <xdr:cNvSpPr>
          <a:spLocks noChangeArrowheads="1"/>
        </xdr:cNvSpPr>
      </xdr:nvSpPr>
      <xdr:spPr bwMode="auto">
        <a:xfrm>
          <a:off x="3835400" y="2108200"/>
          <a:ext cx="889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688729</xdr:colOff>
      <xdr:row>0</xdr:row>
      <xdr:rowOff>230554</xdr:rowOff>
    </xdr:from>
    <xdr:to>
      <xdr:col>12</xdr:col>
      <xdr:colOff>918307</xdr:colOff>
      <xdr:row>13</xdr:row>
      <xdr:rowOff>29307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CCFFF-4E44-5EE1-C902-B5975DD16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7762875" cy="17907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absolute">
    <xdr:from>
      <xdr:col>5</xdr:col>
      <xdr:colOff>0</xdr:colOff>
      <xdr:row>15</xdr:row>
      <xdr:rowOff>101600</xdr:rowOff>
    </xdr:from>
    <xdr:to>
      <xdr:col>12</xdr:col>
      <xdr:colOff>482600</xdr:colOff>
      <xdr:row>42</xdr:row>
      <xdr:rowOff>25400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id="{02BFA986-004A-F348-A001-2162A37C132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0.63356</cdr:x>
      <cdr:y>0.3628</cdr:y>
    </cdr:from>
    <cdr:to>
      <cdr:x>0.76327</cdr:x>
      <cdr:y>0.47152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3766" y="2090299"/>
          <a:ext cx="1096353" cy="6262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41148" rIns="45720" bIns="4114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0" i="0" strike="noStrike" baseline="0">
              <a:solidFill>
                <a:srgbClr val="3366FF"/>
              </a:solidFill>
              <a:latin typeface="Times New Roman"/>
              <a:cs typeface="Times New Roman"/>
            </a:rPr>
            <a:t>Price</a:t>
          </a:r>
        </a:p>
      </cdr:txBody>
    </cdr:sp>
  </cdr:relSizeAnchor>
  <cdr:relSizeAnchor xmlns:cdr="http://schemas.openxmlformats.org/drawingml/2006/chartDrawing">
    <cdr:from>
      <cdr:x>0.54459</cdr:x>
      <cdr:y>0.53032</cdr:y>
    </cdr:from>
    <cdr:to>
      <cdr:x>0.74952</cdr:x>
      <cdr:y>0.56081</cdr:y>
    </cdr:to>
    <cdr:sp macro="" textlink="">
      <cdr:nvSpPr>
        <cdr:cNvPr id="102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06402" y="3055165"/>
          <a:ext cx="1737860" cy="1737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0.788</cdr:x>
      <cdr:y>0.81558</cdr:y>
    </cdr:from>
    <cdr:to>
      <cdr:x>0.90977</cdr:x>
      <cdr:y>0.87082</cdr:y>
    </cdr:to>
    <cdr:sp macro="" textlink="">
      <cdr:nvSpPr>
        <cdr:cNvPr id="1030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681106" y="4719230"/>
          <a:ext cx="1068463" cy="3342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6576" rIns="36576" bIns="36576" anchor="ctr" upright="1"/>
        <a:lstStyle xmlns:a="http://schemas.openxmlformats.org/drawingml/2006/main"/>
        <a:p xmlns:a="http://schemas.openxmlformats.org/drawingml/2006/main">
          <a:pPr algn="ctr" rtl="0">
            <a:lnSpc>
              <a:spcPts val="2000"/>
            </a:lnSpc>
            <a:defRPr sz="1000"/>
          </a:pPr>
          <a:endParaRPr lang="en-US" sz="1825" b="0" i="0" strike="noStrike">
            <a:solidFill>
              <a:srgbClr val="000000"/>
            </a:solidFill>
            <a:latin typeface="Times New Roman"/>
            <a:cs typeface="Times New Roman"/>
          </a:endParaRPr>
        </a:p>
        <a:p xmlns:a="http://schemas.openxmlformats.org/drawingml/2006/main">
          <a:pPr algn="ctr" rtl="0">
            <a:lnSpc>
              <a:spcPts val="1800"/>
            </a:lnSpc>
            <a:defRPr sz="1000"/>
          </a:pPr>
          <a:endParaRPr lang="en-US" sz="1825" b="0" i="0" strike="noStrike">
            <a:solidFill>
              <a:srgbClr val="000000"/>
            </a:solidFill>
            <a:latin typeface="Times New Roman"/>
            <a:cs typeface="Times New Roman"/>
          </a:endParaRPr>
        </a:p>
      </cdr:txBody>
    </cdr:sp>
  </cdr:relSizeAnchor>
  <cdr:relSizeAnchor xmlns:cdr="http://schemas.openxmlformats.org/drawingml/2006/chartDrawing">
    <cdr:from>
      <cdr:x>0.75322</cdr:x>
      <cdr:y>0.60488</cdr:y>
    </cdr:from>
    <cdr:to>
      <cdr:x>0.84789</cdr:x>
      <cdr:y>0.61729</cdr:y>
    </cdr:to>
    <cdr:sp macro="" textlink="">
      <cdr:nvSpPr>
        <cdr:cNvPr id="1031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350269" y="3486149"/>
          <a:ext cx="793481" cy="724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endParaRPr lang="pt-BR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2</xdr:row>
      <xdr:rowOff>0</xdr:rowOff>
    </xdr:from>
    <xdr:to>
      <xdr:col>15</xdr:col>
      <xdr:colOff>423333</xdr:colOff>
      <xdr:row>22</xdr:row>
      <xdr:rowOff>118534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3FE6249-9C38-B146-A4D0-477F5EF86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523875</xdr:colOff>
      <xdr:row>2</xdr:row>
      <xdr:rowOff>0</xdr:rowOff>
    </xdr:from>
    <xdr:ext cx="4962525" cy="34290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14</xdr:col>
      <xdr:colOff>0</xdr:colOff>
      <xdr:row>1</xdr:row>
      <xdr:rowOff>0</xdr:rowOff>
    </xdr:from>
    <xdr:to>
      <xdr:col>23</xdr:col>
      <xdr:colOff>336550</xdr:colOff>
      <xdr:row>23</xdr:row>
      <xdr:rowOff>6350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840F079-B429-C34C-89BC-66515551C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11</xdr:row>
      <xdr:rowOff>0</xdr:rowOff>
    </xdr:from>
    <xdr:ext cx="2238375" cy="187642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0</xdr:colOff>
      <xdr:row>20</xdr:row>
      <xdr:rowOff>85725</xdr:rowOff>
    </xdr:from>
    <xdr:ext cx="2238375" cy="183832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11</xdr:row>
      <xdr:rowOff>0</xdr:rowOff>
    </xdr:from>
    <xdr:ext cx="2238375" cy="18764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20</xdr:row>
      <xdr:rowOff>85725</xdr:rowOff>
    </xdr:from>
    <xdr:ext cx="2238375" cy="1838325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11</xdr:row>
      <xdr:rowOff>0</xdr:rowOff>
    </xdr:from>
    <xdr:ext cx="2238375" cy="1876425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20</xdr:row>
      <xdr:rowOff>85725</xdr:rowOff>
    </xdr:from>
    <xdr:ext cx="2238375" cy="1838325"/>
    <xdr:pic>
      <xdr:nvPicPr>
        <xdr:cNvPr id="7" name="image5.png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8</xdr:col>
      <xdr:colOff>0</xdr:colOff>
      <xdr:row>6</xdr:row>
      <xdr:rowOff>0</xdr:rowOff>
    </xdr:from>
    <xdr:to>
      <xdr:col>16</xdr:col>
      <xdr:colOff>520700</xdr:colOff>
      <xdr:row>26</xdr:row>
      <xdr:rowOff>152400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E1A4EC12-F223-4040-B2AA-533E18B1E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12700</xdr:colOff>
      <xdr:row>6</xdr:row>
      <xdr:rowOff>12700</xdr:rowOff>
    </xdr:from>
    <xdr:to>
      <xdr:col>26</xdr:col>
      <xdr:colOff>533400</xdr:colOff>
      <xdr:row>26</xdr:row>
      <xdr:rowOff>165100</xdr:rowOff>
    </xdr:to>
    <xdr:graphicFrame macro="">
      <xdr:nvGraphicFramePr>
        <xdr:cNvPr id="9" name="Chart 2">
          <a:extLst>
            <a:ext uri="{FF2B5EF4-FFF2-40B4-BE49-F238E27FC236}">
              <a16:creationId xmlns:a16="http://schemas.microsoft.com/office/drawing/2014/main" id="{E69446EC-824B-0145-A241-32CD5D3C7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28</xdr:row>
      <xdr:rowOff>0</xdr:rowOff>
    </xdr:from>
    <xdr:to>
      <xdr:col>16</xdr:col>
      <xdr:colOff>520700</xdr:colOff>
      <xdr:row>48</xdr:row>
      <xdr:rowOff>152400</xdr:rowOff>
    </xdr:to>
    <xdr:graphicFrame macro="">
      <xdr:nvGraphicFramePr>
        <xdr:cNvPr id="10" name="Chart 3">
          <a:extLst>
            <a:ext uri="{FF2B5EF4-FFF2-40B4-BE49-F238E27FC236}">
              <a16:creationId xmlns:a16="http://schemas.microsoft.com/office/drawing/2014/main" id="{CC50C8E9-5251-6B4B-8869-D14371509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16</xdr:col>
      <xdr:colOff>520700</xdr:colOff>
      <xdr:row>70</xdr:row>
      <xdr:rowOff>152400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6FBA47BF-E7F5-8148-A6CC-1290A0516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31</xdr:col>
      <xdr:colOff>0</xdr:colOff>
      <xdr:row>22</xdr:row>
      <xdr:rowOff>88900</xdr:rowOff>
    </xdr:from>
    <xdr:to>
      <xdr:col>33</xdr:col>
      <xdr:colOff>584200</xdr:colOff>
      <xdr:row>32</xdr:row>
      <xdr:rowOff>50800</xdr:rowOff>
    </xdr:to>
    <xdr:pic>
      <xdr:nvPicPr>
        <xdr:cNvPr id="13" name="Picture 2">
          <a:extLst>
            <a:ext uri="{FF2B5EF4-FFF2-40B4-BE49-F238E27FC236}">
              <a16:creationId xmlns:a16="http://schemas.microsoft.com/office/drawing/2014/main" id="{3A2E9174-A2E6-9248-A506-665E47F02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598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0</xdr:colOff>
      <xdr:row>13</xdr:row>
      <xdr:rowOff>0</xdr:rowOff>
    </xdr:from>
    <xdr:to>
      <xdr:col>38</xdr:col>
      <xdr:colOff>584200</xdr:colOff>
      <xdr:row>22</xdr:row>
      <xdr:rowOff>114300</xdr:rowOff>
    </xdr:to>
    <xdr:pic>
      <xdr:nvPicPr>
        <xdr:cNvPr id="14" name="Picture 3">
          <a:extLst>
            <a:ext uri="{FF2B5EF4-FFF2-40B4-BE49-F238E27FC236}">
              <a16:creationId xmlns:a16="http://schemas.microsoft.com/office/drawing/2014/main" id="{34792959-2768-C847-BBA7-81EE8F554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25300" y="2565400"/>
          <a:ext cx="1930400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0</xdr:colOff>
      <xdr:row>22</xdr:row>
      <xdr:rowOff>88900</xdr:rowOff>
    </xdr:from>
    <xdr:to>
      <xdr:col>38</xdr:col>
      <xdr:colOff>584200</xdr:colOff>
      <xdr:row>32</xdr:row>
      <xdr:rowOff>50800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75D585D6-6041-614B-8533-07EBF15B5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253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41</xdr:col>
      <xdr:colOff>0</xdr:colOff>
      <xdr:row>13</xdr:row>
      <xdr:rowOff>0</xdr:rowOff>
    </xdr:from>
    <xdr:to>
      <xdr:col>43</xdr:col>
      <xdr:colOff>584200</xdr:colOff>
      <xdr:row>22</xdr:row>
      <xdr:rowOff>114300</xdr:rowOff>
    </xdr:to>
    <xdr:pic>
      <xdr:nvPicPr>
        <xdr:cNvPr id="16" name="Picture 5">
          <a:extLst>
            <a:ext uri="{FF2B5EF4-FFF2-40B4-BE49-F238E27FC236}">
              <a16:creationId xmlns:a16="http://schemas.microsoft.com/office/drawing/2014/main" id="{C99297B0-4473-B645-B7D6-C2A7B1431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90800" y="2565400"/>
          <a:ext cx="1930400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41</xdr:col>
      <xdr:colOff>0</xdr:colOff>
      <xdr:row>22</xdr:row>
      <xdr:rowOff>88900</xdr:rowOff>
    </xdr:from>
    <xdr:to>
      <xdr:col>43</xdr:col>
      <xdr:colOff>584200</xdr:colOff>
      <xdr:row>32</xdr:row>
      <xdr:rowOff>50800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2F5135CC-B796-3840-87DF-2C4BA9D03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908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0.68031</cdr:x>
      <cdr:y>0.21167</cdr:y>
    </cdr:from>
    <cdr:to>
      <cdr:x>0.68112</cdr:x>
      <cdr:y>0.2718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A8E247E-3FE2-2BD2-8BC3-8F872FDEFC8A}"/>
            </a:ext>
          </a:extLst>
        </cdr:cNvPr>
        <cdr:cNvCxnSpPr/>
      </cdr:nvCxnSpPr>
      <cdr:spPr>
        <a:xfrm xmlns:a="http://schemas.openxmlformats.org/drawingml/2006/main" flipV="1">
          <a:off x="3757937" y="838200"/>
          <a:ext cx="4438" cy="23812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0.68145</cdr:x>
      <cdr:y>0.20445</cdr:y>
    </cdr:from>
    <cdr:to>
      <cdr:x>0.68263</cdr:x>
      <cdr:y>0.27741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3D6417B7-C52B-9B37-33BF-BFA117CD7990}"/>
            </a:ext>
          </a:extLst>
        </cdr:cNvPr>
        <cdr:cNvCxnSpPr/>
      </cdr:nvCxnSpPr>
      <cdr:spPr>
        <a:xfrm xmlns:a="http://schemas.openxmlformats.org/drawingml/2006/main" flipV="1">
          <a:off x="3679826" y="809625"/>
          <a:ext cx="6349" cy="28892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0.68283</cdr:x>
      <cdr:y>0.22662</cdr:y>
    </cdr:from>
    <cdr:to>
      <cdr:x>0.68284</cdr:x>
      <cdr:y>0.35208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246381E-6435-AAA7-0117-3420EB3387D2}"/>
            </a:ext>
          </a:extLst>
        </cdr:cNvPr>
        <cdr:cNvCxnSpPr/>
      </cdr:nvCxnSpPr>
      <cdr:spPr>
        <a:xfrm xmlns:a="http://schemas.openxmlformats.org/drawingml/2006/main" flipV="1">
          <a:off x="3771851" y="885825"/>
          <a:ext cx="49" cy="49975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0.68715</cdr:x>
      <cdr:y>0.24277</cdr:y>
    </cdr:from>
    <cdr:to>
      <cdr:x>0.68715</cdr:x>
      <cdr:y>0.36531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69660978-7E83-F3E1-0801-14EF550EE6B0}"/>
            </a:ext>
          </a:extLst>
        </cdr:cNvPr>
        <cdr:cNvCxnSpPr/>
      </cdr:nvCxnSpPr>
      <cdr:spPr>
        <a:xfrm xmlns:a="http://schemas.openxmlformats.org/drawingml/2006/main" flipV="1">
          <a:off x="3794309" y="889000"/>
          <a:ext cx="0" cy="52387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123825</xdr:colOff>
      <xdr:row>1</xdr:row>
      <xdr:rowOff>9525</xdr:rowOff>
    </xdr:from>
    <xdr:ext cx="5334000" cy="3752850"/>
    <xdr:graphicFrame macro="">
      <xdr:nvGraphicFramePr>
        <xdr:cNvPr id="840988334" name="Chart 2" descr="Chart 0">
          <a:extLst>
            <a:ext uri="{FF2B5EF4-FFF2-40B4-BE49-F238E27FC236}">
              <a16:creationId xmlns:a16="http://schemas.microsoft.com/office/drawing/2014/main" id="{00000000-0008-0000-0D00-0000AE762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762000</xdr:colOff>
      <xdr:row>0</xdr:row>
      <xdr:rowOff>161925</xdr:rowOff>
    </xdr:from>
    <xdr:ext cx="4619625" cy="3886200"/>
    <xdr:graphicFrame macro="">
      <xdr:nvGraphicFramePr>
        <xdr:cNvPr id="1603663349" name="Chart 3" descr="Chart 1">
          <a:extLst>
            <a:ext uri="{FF2B5EF4-FFF2-40B4-BE49-F238E27FC236}">
              <a16:creationId xmlns:a16="http://schemas.microsoft.com/office/drawing/2014/main" id="{00000000-0008-0000-0D00-0000F5F59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twoCellAnchor>
    <xdr:from>
      <xdr:col>17</xdr:col>
      <xdr:colOff>381000</xdr:colOff>
      <xdr:row>720</xdr:row>
      <xdr:rowOff>173566</xdr:rowOff>
    </xdr:from>
    <xdr:to>
      <xdr:col>25</xdr:col>
      <xdr:colOff>283633</xdr:colOff>
      <xdr:row>743</xdr:row>
      <xdr:rowOff>67732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1DCE200-93CD-DF11-267C-E66F16DC9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838950" cy="4905375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0</xdr:row>
      <xdr:rowOff>57150</xdr:rowOff>
    </xdr:from>
    <xdr:ext cx="5772150" cy="2609850"/>
    <xdr:pic>
      <xdr:nvPicPr>
        <xdr:cNvPr id="3" name="image12.png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</xdr:row>
      <xdr:rowOff>0</xdr:rowOff>
    </xdr:from>
    <xdr:ext cx="6096000" cy="1314450"/>
    <xdr:pic>
      <xdr:nvPicPr>
        <xdr:cNvPr id="4" name="image10.png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20</xdr:col>
      <xdr:colOff>342900</xdr:colOff>
      <xdr:row>26</xdr:row>
      <xdr:rowOff>107550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99EE0FE-4AEC-D14E-B191-94D13DE4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0500" y="165100"/>
          <a:ext cx="7772400" cy="42350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Downloads/ie_data-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Google%20Drive/Aulas_MBA/Carteiras/C&#225;lculo_do_Be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 Plot"/>
      <sheetName val="PE (CAPE) Plot"/>
      <sheetName val="Data"/>
    </sheetNames>
    <sheetDataSet>
      <sheetData sheetId="0" refreshError="1"/>
      <sheetData sheetId="1" refreshError="1"/>
      <sheetData sheetId="2">
        <row r="9">
          <cell r="F9">
            <v>1871.0416666666667</v>
          </cell>
          <cell r="H9">
            <v>82.684976170319118</v>
          </cell>
          <cell r="J9">
            <v>7.4490969522810015</v>
          </cell>
        </row>
        <row r="10">
          <cell r="F10">
            <v>1871.125</v>
          </cell>
          <cell r="H10">
            <v>81.319320172344064</v>
          </cell>
          <cell r="J10">
            <v>7.2283840153194729</v>
          </cell>
        </row>
        <row r="11">
          <cell r="F11">
            <v>1871.2083333333333</v>
          </cell>
          <cell r="H11">
            <v>82.090713981516146</v>
          </cell>
          <cell r="J11">
            <v>7.1228385233419642</v>
          </cell>
        </row>
        <row r="12">
          <cell r="F12">
            <v>1871.2916666666665</v>
          </cell>
          <cell r="H12">
            <v>87.602935131406909</v>
          </cell>
          <cell r="J12">
            <v>7.3926527537052253</v>
          </cell>
        </row>
        <row r="13">
          <cell r="F13">
            <v>1871.3749999999998</v>
          </cell>
          <cell r="H13">
            <v>91.909419789145417</v>
          </cell>
          <cell r="J13">
            <v>7.5645612995181422</v>
          </cell>
        </row>
        <row r="14">
          <cell r="F14">
            <v>1871.458333333333</v>
          </cell>
          <cell r="H14">
            <v>92.588741681795781</v>
          </cell>
          <cell r="J14">
            <v>7.6837130026386546</v>
          </cell>
        </row>
        <row r="15">
          <cell r="F15">
            <v>1871.5416666666663</v>
          </cell>
          <cell r="H15">
            <v>90.85990625620208</v>
          </cell>
          <cell r="J15">
            <v>7.6837130026386546</v>
          </cell>
        </row>
        <row r="16">
          <cell r="F16">
            <v>1871.6249999999995</v>
          </cell>
          <cell r="H16">
            <v>93.484336813626598</v>
          </cell>
          <cell r="J16">
            <v>7.8066252036431418</v>
          </cell>
        </row>
        <row r="17">
          <cell r="F17">
            <v>1871.7083333333328</v>
          </cell>
          <cell r="H17">
            <v>92.246426587241331</v>
          </cell>
          <cell r="J17">
            <v>7.6236716187802767</v>
          </cell>
        </row>
        <row r="18">
          <cell r="F18">
            <v>1871.7916666666661</v>
          </cell>
          <cell r="H18">
            <v>86.136051366078803</v>
          </cell>
          <cell r="J18">
            <v>7.5064097051049075</v>
          </cell>
        </row>
        <row r="19">
          <cell r="F19">
            <v>1871.8749999999993</v>
          </cell>
          <cell r="H19">
            <v>87.074352579216907</v>
          </cell>
          <cell r="J19">
            <v>7.5064097051049075</v>
          </cell>
        </row>
        <row r="20">
          <cell r="F20">
            <v>1871.9583333333326</v>
          </cell>
          <cell r="H20">
            <v>86.94413153990125</v>
          </cell>
          <cell r="J20">
            <v>7.3370575139157186</v>
          </cell>
        </row>
        <row r="21">
          <cell r="F21">
            <v>1872.0416666666658</v>
          </cell>
          <cell r="H21">
            <v>89.145248794075982</v>
          </cell>
          <cell r="J21">
            <v>7.3829141233776916</v>
          </cell>
        </row>
        <row r="22">
          <cell r="F22">
            <v>1872.1249999999991</v>
          </cell>
          <cell r="H22">
            <v>89.512101669771766</v>
          </cell>
          <cell r="J22">
            <v>7.4287707328396646</v>
          </cell>
        </row>
        <row r="23">
          <cell r="F23">
            <v>1872.2083333333323</v>
          </cell>
          <cell r="H23">
            <v>91.077638593025355</v>
          </cell>
          <cell r="J23">
            <v>7.3639162156067108</v>
          </cell>
        </row>
        <row r="24">
          <cell r="F24">
            <v>1872.2916666666656</v>
          </cell>
          <cell r="H24">
            <v>91.572211516245389</v>
          </cell>
          <cell r="J24">
            <v>7.247993575610157</v>
          </cell>
        </row>
        <row r="25">
          <cell r="F25">
            <v>1872.3749999999989</v>
          </cell>
          <cell r="H25">
            <v>91.572211516245389</v>
          </cell>
          <cell r="J25">
            <v>7.2921886583882678</v>
          </cell>
        </row>
        <row r="26">
          <cell r="F26">
            <v>1872.4583333333321</v>
          </cell>
          <cell r="H26">
            <v>91.350404061860687</v>
          </cell>
          <cell r="J26">
            <v>7.3899449679672866</v>
          </cell>
        </row>
        <row r="27">
          <cell r="F27">
            <v>1872.5416666666654</v>
          </cell>
          <cell r="H27">
            <v>92.161896195323251</v>
          </cell>
          <cell r="J27">
            <v>7.5446258159896979</v>
          </cell>
        </row>
        <row r="28">
          <cell r="F28">
            <v>1872.6249999999986</v>
          </cell>
          <cell r="H28">
            <v>90.40781174395002</v>
          </cell>
          <cell r="J28">
            <v>7.5339843119958338</v>
          </cell>
        </row>
        <row r="29">
          <cell r="F29">
            <v>1872.7083333333319</v>
          </cell>
          <cell r="H29">
            <v>88.145126726356793</v>
          </cell>
          <cell r="J29">
            <v>7.5234981902799491</v>
          </cell>
        </row>
        <row r="30">
          <cell r="F30">
            <v>1872.7916666666652</v>
          </cell>
          <cell r="H30">
            <v>90.483055718172906</v>
          </cell>
          <cell r="J30">
            <v>7.7374846439081457</v>
          </cell>
        </row>
        <row r="31">
          <cell r="F31">
            <v>1872.8749999999984</v>
          </cell>
          <cell r="H31">
            <v>87.506263900659206</v>
          </cell>
          <cell r="J31">
            <v>7.5573591550569317</v>
          </cell>
        </row>
        <row r="32">
          <cell r="F32">
            <v>1872.9583333333317</v>
          </cell>
          <cell r="H32">
            <v>90.94595348052114</v>
          </cell>
          <cell r="J32">
            <v>7.7133648908528771</v>
          </cell>
        </row>
        <row r="33">
          <cell r="F33">
            <v>1873.0416666666649</v>
          </cell>
          <cell r="H33">
            <v>91.66347579594931</v>
          </cell>
          <cell r="J33">
            <v>7.7582100355671386</v>
          </cell>
        </row>
        <row r="34">
          <cell r="F34">
            <v>1873.1249999999982</v>
          </cell>
          <cell r="H34">
            <v>90.387314186297232</v>
          </cell>
          <cell r="J34">
            <v>7.6346566351532612</v>
          </cell>
        </row>
        <row r="35">
          <cell r="F35">
            <v>1873.2083333333314</v>
          </cell>
          <cell r="H35">
            <v>89.685276794559002</v>
          </cell>
          <cell r="J35">
            <v>7.6785339721369006</v>
          </cell>
        </row>
        <row r="36">
          <cell r="F36">
            <v>1873.2916666666647</v>
          </cell>
          <cell r="H36">
            <v>88.456711359017106</v>
          </cell>
          <cell r="J36">
            <v>7.72241130912054</v>
          </cell>
        </row>
        <row r="37">
          <cell r="F37">
            <v>1873.374999999998</v>
          </cell>
          <cell r="H37">
            <v>90.587192322807041</v>
          </cell>
          <cell r="J37">
            <v>7.9375906144241828</v>
          </cell>
        </row>
        <row r="38">
          <cell r="F38">
            <v>1873.4583333333312</v>
          </cell>
          <cell r="H38">
            <v>92.038526783630061</v>
          </cell>
          <cell r="J38">
            <v>8.2243261884970629</v>
          </cell>
        </row>
        <row r="39">
          <cell r="F39">
            <v>1873.5416666666645</v>
          </cell>
          <cell r="H39">
            <v>91.853710464787412</v>
          </cell>
          <cell r="J39">
            <v>8.27053026820772</v>
          </cell>
        </row>
        <row r="40">
          <cell r="F40">
            <v>1873.6249999999977</v>
          </cell>
          <cell r="H40">
            <v>91.853710464787412</v>
          </cell>
          <cell r="J40">
            <v>8.3167343479183771</v>
          </cell>
        </row>
        <row r="41">
          <cell r="F41">
            <v>1873.708333333331</v>
          </cell>
          <cell r="H41">
            <v>84.830690348767448</v>
          </cell>
          <cell r="J41">
            <v>8.3629384276290359</v>
          </cell>
        </row>
        <row r="42">
          <cell r="F42">
            <v>1873.7916666666642</v>
          </cell>
          <cell r="H42">
            <v>79.238779612452532</v>
          </cell>
          <cell r="J42">
            <v>8.6046884782018864</v>
          </cell>
        </row>
        <row r="43">
          <cell r="F43">
            <v>1873.8749999999975</v>
          </cell>
          <cell r="H43">
            <v>78.846914556795724</v>
          </cell>
          <cell r="J43">
            <v>8.9288275766668423</v>
          </cell>
        </row>
        <row r="44">
          <cell r="F44">
            <v>1873.9583333333308</v>
          </cell>
          <cell r="H44">
            <v>84.241571387522043</v>
          </cell>
          <cell r="J44">
            <v>8.7672223615973177</v>
          </cell>
        </row>
        <row r="45">
          <cell r="F45">
            <v>1874.041666666664</v>
          </cell>
          <cell r="H45">
            <v>87.449673064472165</v>
          </cell>
          <cell r="J45">
            <v>8.6323711608706422</v>
          </cell>
        </row>
        <row r="46">
          <cell r="F46">
            <v>1874.1249999999973</v>
          </cell>
          <cell r="H46">
            <v>90.076916461258875</v>
          </cell>
          <cell r="J46">
            <v>8.6323711608706422</v>
          </cell>
        </row>
        <row r="47">
          <cell r="F47">
            <v>1874.2083333333305</v>
          </cell>
          <cell r="H47">
            <v>88.763294762865513</v>
          </cell>
          <cell r="J47">
            <v>8.6323711608706422</v>
          </cell>
        </row>
        <row r="48">
          <cell r="F48">
            <v>1874.2916666666638</v>
          </cell>
          <cell r="H48">
            <v>87.672223615973166</v>
          </cell>
          <cell r="J48">
            <v>8.7672223615973177</v>
          </cell>
        </row>
        <row r="49">
          <cell r="F49">
            <v>1874.374999999997</v>
          </cell>
          <cell r="H49">
            <v>86.057585629552932</v>
          </cell>
          <cell r="J49">
            <v>8.8362699530344528</v>
          </cell>
        </row>
        <row r="50">
          <cell r="F50">
            <v>1874.4583333333303</v>
          </cell>
          <cell r="H50">
            <v>87.745982220347145</v>
          </cell>
          <cell r="J50">
            <v>9.0500340406636059</v>
          </cell>
        </row>
        <row r="51">
          <cell r="F51">
            <v>1874.5416666666636</v>
          </cell>
          <cell r="H51">
            <v>87.043871020621026</v>
          </cell>
          <cell r="J51">
            <v>8.9776189841896112</v>
          </cell>
        </row>
        <row r="52">
          <cell r="F52">
            <v>1874.6249999999968</v>
          </cell>
          <cell r="H52">
            <v>87.942722090796352</v>
          </cell>
          <cell r="J52">
            <v>9.0500340406636059</v>
          </cell>
        </row>
        <row r="53">
          <cell r="F53">
            <v>1874.7083333333301</v>
          </cell>
          <cell r="H53">
            <v>89.3199011839408</v>
          </cell>
          <cell r="J53">
            <v>9.0500340406636059</v>
          </cell>
        </row>
        <row r="54">
          <cell r="F54">
            <v>1874.7916666666633</v>
          </cell>
          <cell r="H54">
            <v>90.584502582490771</v>
          </cell>
          <cell r="J54">
            <v>9.1984263108048019</v>
          </cell>
        </row>
        <row r="55">
          <cell r="F55">
            <v>1874.8749999999966</v>
          </cell>
          <cell r="H55">
            <v>92.13911964208863</v>
          </cell>
          <cell r="J55">
            <v>9.2743971630986355</v>
          </cell>
        </row>
        <row r="56">
          <cell r="F56">
            <v>1874.9583333333298</v>
          </cell>
          <cell r="H56">
            <v>91.534267653190881</v>
          </cell>
          <cell r="J56">
            <v>9.2743971630986355</v>
          </cell>
        </row>
        <row r="57">
          <cell r="F57">
            <v>1875.0416666666631</v>
          </cell>
          <cell r="H57">
            <v>91.534267653190881</v>
          </cell>
          <cell r="J57">
            <v>9.1070547795035939</v>
          </cell>
        </row>
        <row r="58">
          <cell r="F58">
            <v>1875.1249999999964</v>
          </cell>
          <cell r="H58">
            <v>91.332650323558298</v>
          </cell>
          <cell r="J58">
            <v>8.9376962226122298</v>
          </cell>
        </row>
        <row r="59">
          <cell r="F59">
            <v>1875.2083333333296</v>
          </cell>
          <cell r="H59">
            <v>92.542354301353768</v>
          </cell>
          <cell r="J59">
            <v>8.7703538390171882</v>
          </cell>
        </row>
        <row r="60">
          <cell r="F60">
            <v>1875.2916666666629</v>
          </cell>
          <cell r="H60">
            <v>92.984092054874637</v>
          </cell>
          <cell r="J60">
            <v>8.5325402322182811</v>
          </cell>
        </row>
        <row r="61">
          <cell r="F61">
            <v>1875.3749999999961</v>
          </cell>
          <cell r="H61">
            <v>91.637931936119529</v>
          </cell>
          <cell r="J61">
            <v>8.5754243688766874</v>
          </cell>
        </row>
        <row r="62">
          <cell r="F62">
            <v>1875.4583333333294</v>
          </cell>
          <cell r="H62">
            <v>91.327453230138232</v>
          </cell>
          <cell r="J62">
            <v>8.5489168548759533</v>
          </cell>
        </row>
        <row r="63">
          <cell r="F63">
            <v>1875.5416666666626</v>
          </cell>
          <cell r="H63">
            <v>91.53596339733032</v>
          </cell>
          <cell r="J63">
            <v>8.3758534161065139</v>
          </cell>
        </row>
        <row r="64">
          <cell r="F64">
            <v>1875.6249999999959</v>
          </cell>
          <cell r="H64">
            <v>91.174221453746554</v>
          </cell>
          <cell r="J64">
            <v>8.13125199495658</v>
          </cell>
        </row>
        <row r="65">
          <cell r="F65">
            <v>1875.7083333333292</v>
          </cell>
          <cell r="H65">
            <v>91.118943062946144</v>
          </cell>
          <cell r="J65">
            <v>8.0276414368957116</v>
          </cell>
        </row>
        <row r="66">
          <cell r="F66">
            <v>1875.7916666666624</v>
          </cell>
          <cell r="H66">
            <v>89.65937189260147</v>
          </cell>
          <cell r="J66">
            <v>7.8545779981262713</v>
          </cell>
        </row>
        <row r="67">
          <cell r="F67">
            <v>1875.8749999999957</v>
          </cell>
          <cell r="H67">
            <v>91.904612515497419</v>
          </cell>
          <cell r="J67">
            <v>7.7456450319125176</v>
          </cell>
        </row>
        <row r="68">
          <cell r="F68">
            <v>1875.9583333333289</v>
          </cell>
          <cell r="H68">
            <v>92.703948699934898</v>
          </cell>
          <cell r="J68">
            <v>7.6369385656696931</v>
          </cell>
        </row>
        <row r="69">
          <cell r="F69">
            <v>1876.0416666666622</v>
          </cell>
          <cell r="H69">
            <v>95.443297073676035</v>
          </cell>
          <cell r="J69">
            <v>7.5605643175178789</v>
          </cell>
        </row>
        <row r="70">
          <cell r="F70">
            <v>1876.1249999999955</v>
          </cell>
          <cell r="H70">
            <v>96.72728761726809</v>
          </cell>
          <cell r="J70">
            <v>7.4193253577227534</v>
          </cell>
        </row>
        <row r="71">
          <cell r="F71">
            <v>1876.2083333333287</v>
          </cell>
          <cell r="H71">
            <v>96.513289193336078</v>
          </cell>
          <cell r="J71">
            <v>7.2759464136883079</v>
          </cell>
        </row>
        <row r="72">
          <cell r="F72">
            <v>1876.291666666662</v>
          </cell>
          <cell r="H72">
            <v>93.696688992503638</v>
          </cell>
          <cell r="J72">
            <v>7.1956466454381243</v>
          </cell>
        </row>
        <row r="73">
          <cell r="F73">
            <v>1876.3749999999952</v>
          </cell>
          <cell r="H73">
            <v>93.554049815300971</v>
          </cell>
          <cell r="J73">
            <v>7.3119875776695773</v>
          </cell>
        </row>
        <row r="74">
          <cell r="F74">
            <v>1876.4583333333285</v>
          </cell>
          <cell r="H74">
            <v>95.511911156995453</v>
          </cell>
          <cell r="J74">
            <v>7.3647738723466372</v>
          </cell>
        </row>
        <row r="75">
          <cell r="F75">
            <v>1876.5416666666617</v>
          </cell>
          <cell r="H75">
            <v>94.361165239441277</v>
          </cell>
          <cell r="J75">
            <v>7.2105739193943803</v>
          </cell>
        </row>
        <row r="76">
          <cell r="F76">
            <v>1876.624999999995</v>
          </cell>
          <cell r="H76">
            <v>89.603139975076687</v>
          </cell>
          <cell r="J76">
            <v>6.9926928830422428</v>
          </cell>
        </row>
        <row r="77">
          <cell r="F77">
            <v>1876.7083333333283</v>
          </cell>
          <cell r="H77">
            <v>83.352040410849213</v>
          </cell>
          <cell r="J77">
            <v>6.7765886512885531</v>
          </cell>
        </row>
        <row r="78">
          <cell r="F78">
            <v>1876.7916666666615</v>
          </cell>
          <cell r="H78">
            <v>81.39331680783981</v>
          </cell>
          <cell r="J78">
            <v>6.5048119399834921</v>
          </cell>
        </row>
        <row r="79">
          <cell r="F79">
            <v>1876.8749999999948</v>
          </cell>
          <cell r="H79">
            <v>79.121419795735633</v>
          </cell>
          <cell r="J79">
            <v>6.3011419598437248</v>
          </cell>
        </row>
        <row r="80">
          <cell r="F80">
            <v>1876.958333333328</v>
          </cell>
          <cell r="H80">
            <v>77.288973869392407</v>
          </cell>
          <cell r="J80">
            <v>6.0449476769357195</v>
          </cell>
        </row>
        <row r="81">
          <cell r="F81">
            <v>1877.0416666666613</v>
          </cell>
          <cell r="H81">
            <v>75.308699744798361</v>
          </cell>
          <cell r="J81">
            <v>5.975904427636535</v>
          </cell>
        </row>
        <row r="82">
          <cell r="F82">
            <v>1877.1249999999945</v>
          </cell>
          <cell r="H82">
            <v>72.751540037869063</v>
          </cell>
          <cell r="J82">
            <v>6.1708117642899127</v>
          </cell>
        </row>
        <row r="83">
          <cell r="F83">
            <v>1877.2083333333278</v>
          </cell>
          <cell r="H83">
            <v>72.275306290329027</v>
          </cell>
          <cell r="J83">
            <v>6.4979376317803688</v>
          </cell>
        </row>
        <row r="84">
          <cell r="F84">
            <v>1877.2916666666611</v>
          </cell>
          <cell r="H84">
            <v>65.203365508187744</v>
          </cell>
          <cell r="J84">
            <v>6.3584370378222541</v>
          </cell>
        </row>
        <row r="85">
          <cell r="F85">
            <v>1877.3749999999943</v>
          </cell>
          <cell r="H85">
            <v>64.038780751896724</v>
          </cell>
          <cell r="J85">
            <v>6.2797212553645663</v>
          </cell>
        </row>
        <row r="86">
          <cell r="F86">
            <v>1877.4583333333276</v>
          </cell>
          <cell r="H86">
            <v>62.830727098457253</v>
          </cell>
          <cell r="J86">
            <v>6.6743263218141387</v>
          </cell>
        </row>
        <row r="87">
          <cell r="F87">
            <v>1877.5416666666608</v>
          </cell>
          <cell r="H87">
            <v>64.979376317803698</v>
          </cell>
          <cell r="J87">
            <v>6.6506961655801184</v>
          </cell>
        </row>
        <row r="88">
          <cell r="F88">
            <v>1877.6249999999941</v>
          </cell>
          <cell r="H88">
            <v>72.239872448979568</v>
          </cell>
          <cell r="J88">
            <v>6.9468703571428563</v>
          </cell>
        </row>
        <row r="89">
          <cell r="F89">
            <v>1877.7083333333273</v>
          </cell>
          <cell r="H89">
            <v>77.492571733095232</v>
          </cell>
          <cell r="J89">
            <v>7.0556508213774967</v>
          </cell>
        </row>
        <row r="90">
          <cell r="F90">
            <v>1877.7916666666606</v>
          </cell>
          <cell r="H90">
            <v>79.166793961896659</v>
          </cell>
          <cell r="J90">
            <v>7.0963105040769614</v>
          </cell>
        </row>
        <row r="91">
          <cell r="F91">
            <v>1877.8749999999939</v>
          </cell>
          <cell r="H91">
            <v>79.529994228679499</v>
          </cell>
          <cell r="J91">
            <v>7.2772384289616872</v>
          </cell>
        </row>
        <row r="92">
          <cell r="F92">
            <v>1877.9583333333271</v>
          </cell>
          <cell r="H92">
            <v>79.286037191168234</v>
          </cell>
          <cell r="J92">
            <v>7.3187111253386048</v>
          </cell>
        </row>
        <row r="93">
          <cell r="F93">
            <v>1878.0416666666604</v>
          </cell>
          <cell r="H93">
            <v>81.738699136490396</v>
          </cell>
          <cell r="J93">
            <v>7.5652309846942485</v>
          </cell>
        </row>
        <row r="94">
          <cell r="F94">
            <v>1878.1249999999936</v>
          </cell>
          <cell r="H94">
            <v>80.81074001089776</v>
          </cell>
          <cell r="J94">
            <v>7.6668554280779428</v>
          </cell>
        </row>
        <row r="95">
          <cell r="F95">
            <v>1878.2083333333269</v>
          </cell>
          <cell r="H95">
            <v>84.087654362926401</v>
          </cell>
          <cell r="J95">
            <v>7.8507763718472932</v>
          </cell>
        </row>
        <row r="96">
          <cell r="F96">
            <v>1878.2916666666601</v>
          </cell>
          <cell r="H96">
            <v>87.352902285671618</v>
          </cell>
          <cell r="J96">
            <v>7.9561967757490093</v>
          </cell>
        </row>
        <row r="97">
          <cell r="F97">
            <v>1878.3749999999934</v>
          </cell>
          <cell r="H97">
            <v>90.535509774255118</v>
          </cell>
          <cell r="J97">
            <v>8.2457790638707813</v>
          </cell>
        </row>
        <row r="98">
          <cell r="F98">
            <v>1878.4583333333267</v>
          </cell>
          <cell r="H98">
            <v>94.533242304899503</v>
          </cell>
          <cell r="J98">
            <v>8.4553193263913027</v>
          </cell>
        </row>
        <row r="99">
          <cell r="F99">
            <v>1878.5416666666599</v>
          </cell>
          <cell r="H99">
            <v>95.39052666347331</v>
          </cell>
          <cell r="J99">
            <v>8.382305475198315</v>
          </cell>
        </row>
        <row r="100">
          <cell r="F100">
            <v>1878.6249999999932</v>
          </cell>
          <cell r="H100">
            <v>93.51721817999406</v>
          </cell>
          <cell r="J100">
            <v>8.3135451640012104</v>
          </cell>
        </row>
        <row r="101">
          <cell r="F101">
            <v>1878.7083333333264</v>
          </cell>
          <cell r="H101">
            <v>95.414668983646109</v>
          </cell>
          <cell r="J101">
            <v>8.3352303160429493</v>
          </cell>
        </row>
        <row r="102">
          <cell r="F102">
            <v>1878.7916666666597</v>
          </cell>
          <cell r="H102">
            <v>95.39052666347331</v>
          </cell>
          <cell r="J102">
            <v>8.4508331523990865</v>
          </cell>
        </row>
        <row r="103">
          <cell r="F103">
            <v>1878.874999999993</v>
          </cell>
          <cell r="H103">
            <v>96.196583811730562</v>
          </cell>
          <cell r="J103">
            <v>8.5717532318694776</v>
          </cell>
        </row>
        <row r="104">
          <cell r="F104">
            <v>1878.9583333333262</v>
          </cell>
          <cell r="H104">
            <v>97.866834704671234</v>
          </cell>
          <cell r="J104">
            <v>8.7938315241878495</v>
          </cell>
        </row>
        <row r="105">
          <cell r="F105">
            <v>1879.0416666666595</v>
          </cell>
          <cell r="H105">
            <v>100.38703674892375</v>
          </cell>
          <cell r="J105">
            <v>8.8553704484106497</v>
          </cell>
        </row>
        <row r="106">
          <cell r="F106">
            <v>1879.1249999999927</v>
          </cell>
          <cell r="H106">
            <v>102.84994983905486</v>
          </cell>
          <cell r="J106">
            <v>8.9182827124592858</v>
          </cell>
        </row>
        <row r="107">
          <cell r="F107">
            <v>1879.208333333326</v>
          </cell>
          <cell r="H107">
            <v>102.34991176915409</v>
          </cell>
          <cell r="J107">
            <v>9.1834509875062942</v>
          </cell>
        </row>
        <row r="108">
          <cell r="F108">
            <v>1879.2916666666592</v>
          </cell>
          <cell r="H108">
            <v>106.94433821351031</v>
          </cell>
          <cell r="J108">
            <v>9.4547872484251929</v>
          </cell>
        </row>
        <row r="109">
          <cell r="F109">
            <v>1879.3749999999925</v>
          </cell>
          <cell r="H109">
            <v>111.76676195258105</v>
          </cell>
          <cell r="J109">
            <v>9.6221537193694147</v>
          </cell>
        </row>
        <row r="110">
          <cell r="F110">
            <v>1879.4583333333258</v>
          </cell>
          <cell r="H110">
            <v>113.65550629506457</v>
          </cell>
          <cell r="J110">
            <v>9.9018054726760774</v>
          </cell>
        </row>
        <row r="111">
          <cell r="F111">
            <v>1879.541666666659</v>
          </cell>
          <cell r="H111">
            <v>114.60348179909326</v>
          </cell>
          <cell r="J111">
            <v>9.9512132215648315</v>
          </cell>
        </row>
        <row r="112">
          <cell r="F112">
            <v>1879.6249999999923</v>
          </cell>
          <cell r="H112">
            <v>115.45449775304694</v>
          </cell>
          <cell r="J112">
            <v>10.118579692509051</v>
          </cell>
        </row>
        <row r="113">
          <cell r="F113">
            <v>1879.7083333333255</v>
          </cell>
          <cell r="H113">
            <v>115.67471911490154</v>
          </cell>
          <cell r="J113">
            <v>9.9365131941118019</v>
          </cell>
        </row>
        <row r="114">
          <cell r="F114">
            <v>1879.7916666666588</v>
          </cell>
          <cell r="H114">
            <v>121.45994519089369</v>
          </cell>
          <cell r="J114">
            <v>9.5584824388474665</v>
          </cell>
        </row>
        <row r="115">
          <cell r="F115">
            <v>1879.874999999992</v>
          </cell>
          <cell r="H115">
            <v>121.48592695146601</v>
          </cell>
          <cell r="J115">
            <v>9.2211022039023476</v>
          </cell>
        </row>
        <row r="116">
          <cell r="F116">
            <v>1879.9583333333253</v>
          </cell>
          <cell r="H116">
            <v>117.67390522432979</v>
          </cell>
          <cell r="J116">
            <v>9.0886349563506741</v>
          </cell>
        </row>
        <row r="117">
          <cell r="F117">
            <v>1880.0416666666586</v>
          </cell>
          <cell r="H117">
            <v>118.72556574786792</v>
          </cell>
          <cell r="J117">
            <v>9.0426595281937754</v>
          </cell>
        </row>
        <row r="118">
          <cell r="F118">
            <v>1880.1249999999918</v>
          </cell>
          <cell r="H118">
            <v>120.81662267884799</v>
          </cell>
          <cell r="J118">
            <v>9.2540886178817594</v>
          </cell>
        </row>
        <row r="119">
          <cell r="F119">
            <v>1880.2083333333251</v>
          </cell>
          <cell r="H119">
            <v>121.97906726074118</v>
          </cell>
          <cell r="J119">
            <v>9.3785792280664193</v>
          </cell>
        </row>
        <row r="120">
          <cell r="F120">
            <v>1880.2916666666583</v>
          </cell>
          <cell r="H120">
            <v>123.89244493130656</v>
          </cell>
          <cell r="J120">
            <v>9.9664057534508572</v>
          </cell>
        </row>
        <row r="121">
          <cell r="F121">
            <v>1880.3749999999916</v>
          </cell>
          <cell r="H121">
            <v>117.54317881511011</v>
          </cell>
          <cell r="J121">
            <v>10.492638477877126</v>
          </cell>
        </row>
        <row r="122">
          <cell r="F122">
            <v>1880.4583333333248</v>
          </cell>
          <cell r="H122">
            <v>120.47026734270429</v>
          </cell>
          <cell r="J122">
            <v>10.940410499807175</v>
          </cell>
        </row>
        <row r="123">
          <cell r="F123">
            <v>1880.5416666666581</v>
          </cell>
          <cell r="H123">
            <v>126.00334851502056</v>
          </cell>
          <cell r="J123">
            <v>11.171793894285855</v>
          </cell>
        </row>
        <row r="124">
          <cell r="F124">
            <v>1880.6249999999914</v>
          </cell>
          <cell r="H124">
            <v>130.5304149287339</v>
          </cell>
          <cell r="J124">
            <v>11.400662251868029</v>
          </cell>
        </row>
        <row r="125">
          <cell r="F125">
            <v>1880.7083333333246</v>
          </cell>
          <cell r="H125">
            <v>128.9492574658149</v>
          </cell>
          <cell r="J125">
            <v>11.51332655944776</v>
          </cell>
        </row>
        <row r="126">
          <cell r="F126">
            <v>1880.7916666666579</v>
          </cell>
          <cell r="H126">
            <v>132.6833093229331</v>
          </cell>
          <cell r="J126">
            <v>11.742348406684341</v>
          </cell>
        </row>
        <row r="127">
          <cell r="F127">
            <v>1880.8749999999911</v>
          </cell>
          <cell r="H127">
            <v>138.24260653097858</v>
          </cell>
          <cell r="J127">
            <v>11.847958149749463</v>
          </cell>
        </row>
        <row r="128">
          <cell r="F128">
            <v>1880.9583333333244</v>
          </cell>
          <cell r="H128">
            <v>142.47090990659152</v>
          </cell>
          <cell r="J128">
            <v>11.953894838053055</v>
          </cell>
        </row>
        <row r="129">
          <cell r="F129">
            <v>1881.0416666666576</v>
          </cell>
          <cell r="H129">
            <v>152.53506852526868</v>
          </cell>
          <cell r="J129">
            <v>11.971169029010586</v>
          </cell>
        </row>
        <row r="130">
          <cell r="F130">
            <v>1881.1249999999909</v>
          </cell>
          <cell r="H130">
            <v>150.52149214446399</v>
          </cell>
          <cell r="J130">
            <v>11.751410496918687</v>
          </cell>
        </row>
        <row r="131">
          <cell r="F131">
            <v>1881.2083333333242</v>
          </cell>
          <cell r="H131">
            <v>152.229191407043</v>
          </cell>
          <cell r="J131">
            <v>11.648948541163946</v>
          </cell>
        </row>
        <row r="132">
          <cell r="F132">
            <v>1881.2916666666574</v>
          </cell>
          <cell r="H132">
            <v>150.23985079496731</v>
          </cell>
          <cell r="J132">
            <v>11.432238164189394</v>
          </cell>
        </row>
        <row r="133">
          <cell r="F133">
            <v>1881.3749999999907</v>
          </cell>
          <cell r="H133">
            <v>158.57207438233647</v>
          </cell>
          <cell r="J133">
            <v>11.446464200029579</v>
          </cell>
        </row>
        <row r="134">
          <cell r="F134">
            <v>1881.4583333333239</v>
          </cell>
          <cell r="H134">
            <v>160.52373068242673</v>
          </cell>
          <cell r="J134">
            <v>11.34400224427484</v>
          </cell>
        </row>
        <row r="135">
          <cell r="F135">
            <v>1881.5416666666572</v>
          </cell>
          <cell r="H135">
            <v>153.37991198521584</v>
          </cell>
          <cell r="J135">
            <v>11.130309203588574</v>
          </cell>
        </row>
        <row r="136">
          <cell r="F136">
            <v>1881.6249999999905</v>
          </cell>
          <cell r="H136">
            <v>146.84826530612241</v>
          </cell>
          <cell r="J136">
            <v>10.817032704081631</v>
          </cell>
        </row>
        <row r="137">
          <cell r="F137">
            <v>1881.7083333333237</v>
          </cell>
          <cell r="H137">
            <v>142.49863227588529</v>
          </cell>
          <cell r="J137">
            <v>10.316900976774097</v>
          </cell>
        </row>
        <row r="138">
          <cell r="F138">
            <v>1881.791666666657</v>
          </cell>
          <cell r="H138">
            <v>138.92006735141536</v>
          </cell>
          <cell r="J138">
            <v>10.12648230790886</v>
          </cell>
        </row>
        <row r="139">
          <cell r="F139">
            <v>1881.8749999999902</v>
          </cell>
          <cell r="H139">
            <v>141.13064540603682</v>
          </cell>
          <cell r="J139">
            <v>10.127662793111719</v>
          </cell>
        </row>
        <row r="140">
          <cell r="F140">
            <v>1881.9583333333235</v>
          </cell>
          <cell r="H140">
            <v>137.02668479649128</v>
          </cell>
          <cell r="J140">
            <v>10.031903712222324</v>
          </cell>
        </row>
        <row r="141">
          <cell r="F141">
            <v>1882.0416666666567</v>
          </cell>
          <cell r="H141">
            <v>134.97470449171854</v>
          </cell>
          <cell r="J141">
            <v>10.01366388729101</v>
          </cell>
        </row>
        <row r="142">
          <cell r="F142">
            <v>1882.12499999999</v>
          </cell>
          <cell r="H142">
            <v>130.78816096986907</v>
          </cell>
          <cell r="J142">
            <v>9.9005960195325766</v>
          </cell>
        </row>
        <row r="143">
          <cell r="F143">
            <v>1882.2083333333233</v>
          </cell>
          <cell r="H143">
            <v>130.5622746814928</v>
          </cell>
          <cell r="J143">
            <v>9.8825251164624746</v>
          </cell>
        </row>
        <row r="144">
          <cell r="F144">
            <v>1882.2916666666565</v>
          </cell>
          <cell r="H144">
            <v>129.36421242402864</v>
          </cell>
          <cell r="J144">
            <v>9.7739362570196029</v>
          </cell>
        </row>
        <row r="145">
          <cell r="F145">
            <v>1882.3749999999898</v>
          </cell>
          <cell r="H145">
            <v>126.63646838494967</v>
          </cell>
          <cell r="J145">
            <v>9.6651791457374898</v>
          </cell>
        </row>
        <row r="146">
          <cell r="F146">
            <v>1882.458333333323</v>
          </cell>
          <cell r="H146">
            <v>124.83601789993844</v>
          </cell>
          <cell r="J146">
            <v>9.5605048919847224</v>
          </cell>
        </row>
        <row r="147">
          <cell r="F147">
            <v>1882.5416666666563</v>
          </cell>
          <cell r="H147">
            <v>133.06809287385252</v>
          </cell>
          <cell r="J147">
            <v>9.6296943209711277</v>
          </cell>
        </row>
        <row r="148">
          <cell r="F148">
            <v>1882.6249999999895</v>
          </cell>
          <cell r="H148">
            <v>135.82510398267951</v>
          </cell>
          <cell r="J148">
            <v>9.5231419993034034</v>
          </cell>
        </row>
        <row r="149">
          <cell r="F149">
            <v>1882.7083333333228</v>
          </cell>
          <cell r="H149">
            <v>140.95304394680193</v>
          </cell>
          <cell r="J149">
            <v>9.7695819722743309</v>
          </cell>
        </row>
        <row r="150">
          <cell r="F150">
            <v>1882.7916666666561</v>
          </cell>
          <cell r="H150">
            <v>138.3946716663398</v>
          </cell>
          <cell r="J150">
            <v>9.8426655285599498</v>
          </cell>
        </row>
        <row r="151">
          <cell r="F151">
            <v>1882.8749999999893</v>
          </cell>
          <cell r="H151">
            <v>133.71667561979362</v>
          </cell>
          <cell r="J151">
            <v>9.9148268256466618</v>
          </cell>
        </row>
        <row r="152">
          <cell r="F152">
            <v>1882.9583333333226</v>
          </cell>
          <cell r="H152">
            <v>135.68636085470618</v>
          </cell>
          <cell r="J152">
            <v>9.9906053369047356</v>
          </cell>
        </row>
        <row r="153">
          <cell r="F153">
            <v>1883.0416666666558</v>
          </cell>
          <cell r="H153">
            <v>134.98934187771283</v>
          </cell>
          <cell r="J153">
            <v>9.9325204221552905</v>
          </cell>
        </row>
        <row r="154">
          <cell r="F154">
            <v>1883.1249999999891</v>
          </cell>
          <cell r="H154">
            <v>130.7247362341528</v>
          </cell>
          <cell r="J154">
            <v>9.7813402992103775</v>
          </cell>
        </row>
        <row r="155">
          <cell r="F155">
            <v>1883.2083333333223</v>
          </cell>
          <cell r="H155">
            <v>133.59530392372614</v>
          </cell>
          <cell r="J155">
            <v>9.8163505926563985</v>
          </cell>
        </row>
        <row r="156">
          <cell r="F156">
            <v>1883.2916666666556</v>
          </cell>
          <cell r="H156">
            <v>137.6950268344325</v>
          </cell>
          <cell r="J156">
            <v>9.8521143561263465</v>
          </cell>
        </row>
        <row r="157">
          <cell r="F157">
            <v>1883.3749999999889</v>
          </cell>
          <cell r="H157">
            <v>136.6636275510204</v>
          </cell>
          <cell r="J157">
            <v>9.8885727040816302</v>
          </cell>
        </row>
        <row r="158">
          <cell r="F158">
            <v>1883.4583333333221</v>
          </cell>
          <cell r="H158">
            <v>141.98299583156896</v>
          </cell>
          <cell r="J158">
            <v>10.124217056718404</v>
          </cell>
        </row>
        <row r="159">
          <cell r="F159">
            <v>1883.5416666666554</v>
          </cell>
          <cell r="H159">
            <v>142.64078094191495</v>
          </cell>
          <cell r="J159">
            <v>10.268642607075028</v>
          </cell>
        </row>
        <row r="160">
          <cell r="F160">
            <v>1883.6249999999886</v>
          </cell>
          <cell r="H160">
            <v>136.16842438957673</v>
          </cell>
          <cell r="J160">
            <v>10.206408409456392</v>
          </cell>
        </row>
        <row r="161">
          <cell r="F161">
            <v>1883.7083333333219</v>
          </cell>
          <cell r="H161">
            <v>139.08154037685904</v>
          </cell>
          <cell r="J161">
            <v>10.248775353267639</v>
          </cell>
        </row>
        <row r="162">
          <cell r="F162">
            <v>1883.7916666666551</v>
          </cell>
          <cell r="H162">
            <v>135.30898503209792</v>
          </cell>
          <cell r="J162">
            <v>10.185899430854956</v>
          </cell>
        </row>
        <row r="163">
          <cell r="F163">
            <v>1883.8749999999884</v>
          </cell>
          <cell r="H163">
            <v>138.75051586776786</v>
          </cell>
          <cell r="J163">
            <v>10.228403413329042</v>
          </cell>
        </row>
        <row r="164">
          <cell r="F164">
            <v>1883.9583333333217</v>
          </cell>
          <cell r="H164">
            <v>134.30297027349499</v>
          </cell>
          <cell r="J164">
            <v>10.060147586029588</v>
          </cell>
        </row>
        <row r="165">
          <cell r="F165">
            <v>1884.0416666666549</v>
          </cell>
          <cell r="H165">
            <v>130.27891123908313</v>
          </cell>
          <cell r="J165">
            <v>9.8715198187915316</v>
          </cell>
        </row>
        <row r="166">
          <cell r="F166">
            <v>1884.1249999999882</v>
          </cell>
          <cell r="H166">
            <v>133.7999628941935</v>
          </cell>
          <cell r="J166">
            <v>9.6828920515534769</v>
          </cell>
        </row>
        <row r="167">
          <cell r="F167">
            <v>1884.2083333333214</v>
          </cell>
          <cell r="H167">
            <v>133.29695551489203</v>
          </cell>
          <cell r="J167">
            <v>9.4942642843154221</v>
          </cell>
        </row>
        <row r="168">
          <cell r="F168">
            <v>1884.2916666666547</v>
          </cell>
          <cell r="H168">
            <v>129.93945495328597</v>
          </cell>
          <cell r="J168">
            <v>9.5015016467817812</v>
          </cell>
        </row>
        <row r="169">
          <cell r="F169">
            <v>1884.3749999999879</v>
          </cell>
          <cell r="H169">
            <v>121.97927796647838</v>
          </cell>
          <cell r="J169">
            <v>9.5091372608276146</v>
          </cell>
        </row>
        <row r="170">
          <cell r="F170">
            <v>1884.4583333333212</v>
          </cell>
          <cell r="H170">
            <v>116.99517843666528</v>
          </cell>
          <cell r="J170">
            <v>9.3123964899139384</v>
          </cell>
        </row>
        <row r="171">
          <cell r="F171">
            <v>1884.5416666666545</v>
          </cell>
          <cell r="H171">
            <v>118.26604151872787</v>
          </cell>
          <cell r="J171">
            <v>9.2146747595869805</v>
          </cell>
        </row>
        <row r="172">
          <cell r="F172">
            <v>1884.6249999999877</v>
          </cell>
          <cell r="H172">
            <v>125.69081542573319</v>
          </cell>
          <cell r="J172">
            <v>9.0157968870779097</v>
          </cell>
        </row>
        <row r="173">
          <cell r="F173">
            <v>1884.708333333321</v>
          </cell>
          <cell r="H173">
            <v>123.05104155261178</v>
          </cell>
          <cell r="J173">
            <v>8.9138281734735116</v>
          </cell>
        </row>
        <row r="174">
          <cell r="F174">
            <v>1884.7916666666542</v>
          </cell>
          <cell r="H174">
            <v>120.35259383164454</v>
          </cell>
          <cell r="J174">
            <v>8.8095930169559633</v>
          </cell>
        </row>
        <row r="175">
          <cell r="F175">
            <v>1884.8749999999875</v>
          </cell>
          <cell r="H175">
            <v>120.592259245253</v>
          </cell>
          <cell r="J175">
            <v>8.8018488069811109</v>
          </cell>
        </row>
        <row r="176">
          <cell r="F176">
            <v>1884.9583333333208</v>
          </cell>
          <cell r="H176">
            <v>121.69825125428186</v>
          </cell>
          <cell r="J176">
            <v>8.6927322324487051</v>
          </cell>
        </row>
        <row r="177">
          <cell r="F177">
            <v>1885.041666666654</v>
          </cell>
          <cell r="H177">
            <v>118.89414408252424</v>
          </cell>
          <cell r="J177">
            <v>8.6001966957807028</v>
          </cell>
        </row>
        <row r="178">
          <cell r="F178">
            <v>1885.1249999999873</v>
          </cell>
          <cell r="H178">
            <v>121.14670641419671</v>
          </cell>
          <cell r="J178">
            <v>8.4081913170310898</v>
          </cell>
        </row>
        <row r="179">
          <cell r="F179">
            <v>1885.2083333333205</v>
          </cell>
          <cell r="H179">
            <v>124.24832927723477</v>
          </cell>
          <cell r="J179">
            <v>8.5101595395366285</v>
          </cell>
        </row>
        <row r="180">
          <cell r="F180">
            <v>1885.2916666666538</v>
          </cell>
          <cell r="H180">
            <v>122.53948340580916</v>
          </cell>
          <cell r="J180">
            <v>8.3197859786049388</v>
          </cell>
        </row>
        <row r="181">
          <cell r="F181">
            <v>1885.374999999987</v>
          </cell>
          <cell r="H181">
            <v>123.98782504916134</v>
          </cell>
          <cell r="J181">
            <v>8.4179696960460699</v>
          </cell>
        </row>
        <row r="182">
          <cell r="F182">
            <v>1885.4583333333203</v>
          </cell>
          <cell r="H182">
            <v>126.38761420468833</v>
          </cell>
          <cell r="J182">
            <v>8.5238158417115386</v>
          </cell>
        </row>
        <row r="183">
          <cell r="F183">
            <v>1885.5416666666536</v>
          </cell>
          <cell r="H183">
            <v>129.52988494966456</v>
          </cell>
          <cell r="J183">
            <v>8.3265062814055675</v>
          </cell>
        </row>
        <row r="184">
          <cell r="F184">
            <v>1885.6249999999868</v>
          </cell>
          <cell r="H184">
            <v>136.79052872486997</v>
          </cell>
          <cell r="J184">
            <v>8.2277615260627748</v>
          </cell>
        </row>
        <row r="185">
          <cell r="F185">
            <v>1885.7083333333201</v>
          </cell>
          <cell r="H185">
            <v>136.67497815158157</v>
          </cell>
          <cell r="J185">
            <v>8.2298911575145901</v>
          </cell>
        </row>
        <row r="186">
          <cell r="F186">
            <v>1885.7916666666533</v>
          </cell>
          <cell r="H186">
            <v>144.61094462489922</v>
          </cell>
          <cell r="J186">
            <v>8.1328960117295956</v>
          </cell>
        </row>
        <row r="187">
          <cell r="F187">
            <v>1885.8749999999866</v>
          </cell>
          <cell r="H187">
            <v>152.18309352830548</v>
          </cell>
          <cell r="J187">
            <v>7.9373357750545575</v>
          </cell>
        </row>
        <row r="188">
          <cell r="F188">
            <v>1885.9583333333198</v>
          </cell>
          <cell r="H188">
            <v>147.50943201863493</v>
          </cell>
          <cell r="J188">
            <v>7.6591435855829664</v>
          </cell>
        </row>
        <row r="189">
          <cell r="F189">
            <v>1886.0416666666531</v>
          </cell>
          <cell r="H189">
            <v>151.02139052427262</v>
          </cell>
          <cell r="J189">
            <v>7.9867081527259556</v>
          </cell>
        </row>
        <row r="190">
          <cell r="F190">
            <v>1886.1249999999864</v>
          </cell>
          <cell r="H190">
            <v>153.92564803435477</v>
          </cell>
          <cell r="J190">
            <v>8.131921028230062</v>
          </cell>
        </row>
        <row r="191">
          <cell r="F191">
            <v>1886.2083333333196</v>
          </cell>
          <cell r="H191">
            <v>152.54691109821687</v>
          </cell>
          <cell r="J191">
            <v>8.3768534996130644</v>
          </cell>
        </row>
        <row r="192">
          <cell r="F192">
            <v>1886.2916666666529</v>
          </cell>
          <cell r="H192">
            <v>152.32474204365022</v>
          </cell>
          <cell r="J192">
            <v>8.6277685923161247</v>
          </cell>
        </row>
        <row r="193">
          <cell r="F193">
            <v>1886.3749999999861</v>
          </cell>
          <cell r="H193">
            <v>153.08336681120645</v>
          </cell>
          <cell r="J193">
            <v>8.9959349022521717</v>
          </cell>
        </row>
        <row r="194">
          <cell r="F194">
            <v>1886.4583333333194</v>
          </cell>
          <cell r="H194">
            <v>162.12376697029399</v>
          </cell>
          <cell r="J194">
            <v>9.2642152554453698</v>
          </cell>
        </row>
        <row r="195">
          <cell r="F195">
            <v>1886.5416666666526</v>
          </cell>
          <cell r="H195">
            <v>162.53672213221722</v>
          </cell>
          <cell r="J195">
            <v>9.3008818480912296</v>
          </cell>
        </row>
        <row r="196">
          <cell r="F196">
            <v>1886.6249999999859</v>
          </cell>
          <cell r="H196">
            <v>161.73492233483324</v>
          </cell>
          <cell r="J196">
            <v>9.3366528722156996</v>
          </cell>
        </row>
        <row r="197">
          <cell r="F197">
            <v>1886.7083333333192</v>
          </cell>
          <cell r="H197">
            <v>165.95147524486615</v>
          </cell>
          <cell r="J197">
            <v>9.4872440475740181</v>
          </cell>
        </row>
        <row r="198">
          <cell r="F198">
            <v>1886.7916666666524</v>
          </cell>
          <cell r="H198">
            <v>170.16802815489905</v>
          </cell>
          <cell r="J198">
            <v>9.6378352229323347</v>
          </cell>
        </row>
        <row r="199">
          <cell r="F199">
            <v>1886.8749999999857</v>
          </cell>
          <cell r="H199">
            <v>174.38458106493192</v>
          </cell>
          <cell r="J199">
            <v>9.788426398290655</v>
          </cell>
        </row>
        <row r="200">
          <cell r="F200">
            <v>1886.9583333333189</v>
          </cell>
          <cell r="H200">
            <v>167.79522365745845</v>
          </cell>
          <cell r="J200">
            <v>9.8178056395321445</v>
          </cell>
        </row>
        <row r="201">
          <cell r="F201">
            <v>1887.0416666666522</v>
          </cell>
          <cell r="H201">
            <v>162.0575690625848</v>
          </cell>
          <cell r="J201">
            <v>9.6566562210231996</v>
          </cell>
        </row>
        <row r="202">
          <cell r="F202">
            <v>1887.1249999999854</v>
          </cell>
          <cell r="H202">
            <v>159.00290527137818</v>
          </cell>
          <cell r="J202">
            <v>9.6147966183956122</v>
          </cell>
        </row>
        <row r="203">
          <cell r="F203">
            <v>1887.2083333333187</v>
          </cell>
          <cell r="H203">
            <v>162.73402037702425</v>
          </cell>
          <cell r="J203">
            <v>9.6865488319657302</v>
          </cell>
        </row>
        <row r="204">
          <cell r="F204">
            <v>1887.291666666652</v>
          </cell>
          <cell r="H204">
            <v>166.46513548267029</v>
          </cell>
          <cell r="J204">
            <v>9.7583010455358465</v>
          </cell>
        </row>
        <row r="205">
          <cell r="F205">
            <v>1887.3749999999852</v>
          </cell>
          <cell r="H205">
            <v>169.33522402547499</v>
          </cell>
          <cell r="J205">
            <v>9.8300532591059628</v>
          </cell>
        </row>
        <row r="206">
          <cell r="F206">
            <v>1887.4583333333185</v>
          </cell>
          <cell r="H206">
            <v>166.41395532770807</v>
          </cell>
          <cell r="J206">
            <v>10.019688409783468</v>
          </cell>
        </row>
        <row r="207">
          <cell r="F207">
            <v>1887.5416666666517</v>
          </cell>
          <cell r="H207">
            <v>164.30389846609484</v>
          </cell>
          <cell r="J207">
            <v>10.213882775843999</v>
          </cell>
        </row>
        <row r="208">
          <cell r="F208">
            <v>1887.624999999985</v>
          </cell>
          <cell r="H208">
            <v>158.28203429947803</v>
          </cell>
          <cell r="J208">
            <v>10.164901285287577</v>
          </cell>
        </row>
        <row r="209">
          <cell r="F209">
            <v>1887.7083333333183</v>
          </cell>
          <cell r="H209">
            <v>158.1314800979589</v>
          </cell>
          <cell r="J209">
            <v>10.360845117942473</v>
          </cell>
        </row>
        <row r="210">
          <cell r="F210">
            <v>1887.7916666666515</v>
          </cell>
          <cell r="H210">
            <v>151.02139052427262</v>
          </cell>
          <cell r="J210">
            <v>10.310114160791684</v>
          </cell>
        </row>
        <row r="211">
          <cell r="F211">
            <v>1887.8749999999848</v>
          </cell>
          <cell r="H211">
            <v>152.11469276864702</v>
          </cell>
          <cell r="J211">
            <v>10.260566540526662</v>
          </cell>
        </row>
        <row r="212">
          <cell r="F212">
            <v>1887.958333333318</v>
          </cell>
          <cell r="H212">
            <v>147.77644795162797</v>
          </cell>
          <cell r="J212">
            <v>10.094785818327528</v>
          </cell>
        </row>
        <row r="213">
          <cell r="F213">
            <v>1888.0416666666513</v>
          </cell>
          <cell r="H213">
            <v>147.2057233545502</v>
          </cell>
          <cell r="J213">
            <v>9.7499534658748246</v>
          </cell>
        </row>
        <row r="214">
          <cell r="F214">
            <v>1888.1249999999845</v>
          </cell>
          <cell r="H214">
            <v>148.05685866880376</v>
          </cell>
          <cell r="J214">
            <v>9.626499920644001</v>
          </cell>
        </row>
        <row r="215">
          <cell r="F215">
            <v>1888.2083333333178</v>
          </cell>
          <cell r="H215">
            <v>142.44864432528846</v>
          </cell>
          <cell r="J215">
            <v>9.3937590253881158</v>
          </cell>
        </row>
        <row r="216">
          <cell r="F216">
            <v>1888.2916666666511</v>
          </cell>
          <cell r="H216">
            <v>144.67271217212266</v>
          </cell>
          <cell r="J216">
            <v>9.2675637385553884</v>
          </cell>
        </row>
        <row r="217">
          <cell r="F217">
            <v>1888.3749999999843</v>
          </cell>
          <cell r="H217">
            <v>148.38357766300095</v>
          </cell>
          <cell r="J217">
            <v>9.1354918317472347</v>
          </cell>
        </row>
        <row r="218">
          <cell r="F218">
            <v>1888.4583333333176</v>
          </cell>
          <cell r="H218">
            <v>145.50330125511647</v>
          </cell>
          <cell r="J218">
            <v>9.0031982812547113</v>
          </cell>
        </row>
        <row r="219">
          <cell r="F219">
            <v>1888.5416666666508</v>
          </cell>
          <cell r="H219">
            <v>147.52255110015955</v>
          </cell>
          <cell r="J219">
            <v>8.659057133641662</v>
          </cell>
        </row>
        <row r="220">
          <cell r="F220">
            <v>1888.6249999999841</v>
          </cell>
          <cell r="H220">
            <v>150.6796484972447</v>
          </cell>
          <cell r="J220">
            <v>8.4179696960460699</v>
          </cell>
        </row>
        <row r="221">
          <cell r="F221">
            <v>1888.7083333333173</v>
          </cell>
          <cell r="H221">
            <v>154.41076360289074</v>
          </cell>
          <cell r="J221">
            <v>8.1797523469932827</v>
          </cell>
        </row>
        <row r="222">
          <cell r="F222">
            <v>1888.7916666666506</v>
          </cell>
          <cell r="H222">
            <v>151.76451178840321</v>
          </cell>
          <cell r="J222">
            <v>7.8492038152992842</v>
          </cell>
        </row>
        <row r="223">
          <cell r="F223">
            <v>1888.8749999999839</v>
          </cell>
          <cell r="H223">
            <v>146.93521580010071</v>
          </cell>
          <cell r="J223">
            <v>7.5234195418257661</v>
          </cell>
        </row>
        <row r="224">
          <cell r="F224">
            <v>1888.9583333333171</v>
          </cell>
          <cell r="H224">
            <v>144.13110862834304</v>
          </cell>
          <cell r="J224">
            <v>7.2906786465698818</v>
          </cell>
        </row>
        <row r="225">
          <cell r="F225">
            <v>1889.0416666666504</v>
          </cell>
          <cell r="H225">
            <v>152.18309352830548</v>
          </cell>
          <cell r="J225">
            <v>7.6469100240463401</v>
          </cell>
        </row>
        <row r="226">
          <cell r="F226">
            <v>1889.1249999999836</v>
          </cell>
          <cell r="H226">
            <v>155.78008262438331</v>
          </cell>
          <cell r="J226">
            <v>7.8389713275326462</v>
          </cell>
        </row>
        <row r="227">
          <cell r="F227">
            <v>1889.2083333333169</v>
          </cell>
          <cell r="H227">
            <v>154.40730687627828</v>
          </cell>
          <cell r="J227">
            <v>8.0327500687081184</v>
          </cell>
        </row>
        <row r="228">
          <cell r="F228">
            <v>1889.2916666666501</v>
          </cell>
          <cell r="H228">
            <v>154.10979761447425</v>
          </cell>
          <cell r="J228">
            <v>8.1309281251034395</v>
          </cell>
        </row>
        <row r="229">
          <cell r="F229">
            <v>1889.3749999999834</v>
          </cell>
          <cell r="H229">
            <v>162.23177518637814</v>
          </cell>
          <cell r="J229">
            <v>8.437881991366698</v>
          </cell>
        </row>
        <row r="230">
          <cell r="F230">
            <v>1889.4583333333167</v>
          </cell>
          <cell r="H230">
            <v>164.97629769892967</v>
          </cell>
          <cell r="J230">
            <v>8.5385144834935875</v>
          </cell>
        </row>
        <row r="231">
          <cell r="F231">
            <v>1889.5416666666499</v>
          </cell>
          <cell r="H231">
            <v>161.62188129470005</v>
          </cell>
          <cell r="J231">
            <v>8.6391469756204753</v>
          </cell>
        </row>
        <row r="232">
          <cell r="F232">
            <v>1889.6249999999832</v>
          </cell>
          <cell r="H232">
            <v>163.75650991557342</v>
          </cell>
          <cell r="J232">
            <v>8.7428289372057559</v>
          </cell>
        </row>
        <row r="233">
          <cell r="F233">
            <v>1889.7083333333164</v>
          </cell>
          <cell r="H233">
            <v>165.65029289414952</v>
          </cell>
          <cell r="J233">
            <v>8.7342881707824276</v>
          </cell>
        </row>
        <row r="234">
          <cell r="F234">
            <v>1889.7916666666497</v>
          </cell>
          <cell r="H234">
            <v>162.63846938698319</v>
          </cell>
          <cell r="J234">
            <v>8.8336783465189193</v>
          </cell>
        </row>
        <row r="235">
          <cell r="F235">
            <v>1889.8749999999829</v>
          </cell>
          <cell r="H235">
            <v>161.13255763339998</v>
          </cell>
          <cell r="J235">
            <v>8.9360803457625764</v>
          </cell>
        </row>
        <row r="236">
          <cell r="F236">
            <v>1889.9583333333162</v>
          </cell>
          <cell r="H236">
            <v>158.27492727973032</v>
          </cell>
          <cell r="J236">
            <v>8.9252778541201305</v>
          </cell>
        </row>
        <row r="237">
          <cell r="F237">
            <v>1890.0416666666495</v>
          </cell>
          <cell r="H237">
            <v>164.06145686141249</v>
          </cell>
          <cell r="J237">
            <v>9.1240126195045761</v>
          </cell>
        </row>
        <row r="238">
          <cell r="F238">
            <v>1890.1249999999827</v>
          </cell>
          <cell r="H238">
            <v>162.23177518637814</v>
          </cell>
          <cell r="J238">
            <v>9.0965673943790613</v>
          </cell>
        </row>
        <row r="239">
          <cell r="F239">
            <v>1890.208333333316</v>
          </cell>
          <cell r="H239">
            <v>161.01198740302192</v>
          </cell>
          <cell r="J239">
            <v>9.0721716387119358</v>
          </cell>
        </row>
        <row r="240">
          <cell r="F240">
            <v>1890.2916666666492</v>
          </cell>
          <cell r="H240">
            <v>164.36640380725154</v>
          </cell>
          <cell r="J240">
            <v>9.0477758830448121</v>
          </cell>
        </row>
        <row r="241">
          <cell r="F241">
            <v>1890.3749999999825</v>
          </cell>
          <cell r="H241">
            <v>169.26448110274916</v>
          </cell>
          <cell r="J241">
            <v>8.9089739341980785</v>
          </cell>
        </row>
        <row r="242">
          <cell r="F242">
            <v>1890.4583333333157</v>
          </cell>
          <cell r="H242">
            <v>168.05975169988258</v>
          </cell>
          <cell r="J242">
            <v>8.884879346140746</v>
          </cell>
        </row>
        <row r="243">
          <cell r="F243">
            <v>1890.541666666649</v>
          </cell>
          <cell r="H243">
            <v>166.85502229701606</v>
          </cell>
          <cell r="J243">
            <v>8.8607847580834171</v>
          </cell>
        </row>
        <row r="244">
          <cell r="F244">
            <v>1890.6249999999823</v>
          </cell>
          <cell r="H244">
            <v>157.12033129544517</v>
          </cell>
          <cell r="J244">
            <v>8.5181872770709912</v>
          </cell>
        </row>
        <row r="245">
          <cell r="F245">
            <v>1890.7083333333155</v>
          </cell>
          <cell r="H245">
            <v>152.68871047720793</v>
          </cell>
          <cell r="J245">
            <v>8.3950089877036334</v>
          </cell>
        </row>
        <row r="246">
          <cell r="F246">
            <v>1890.7916666666488</v>
          </cell>
          <cell r="H246">
            <v>145.80049797447677</v>
          </cell>
          <cell r="J246">
            <v>8.372048279361195</v>
          </cell>
        </row>
        <row r="247">
          <cell r="F247">
            <v>1890.874999999982</v>
          </cell>
          <cell r="H247">
            <v>138.43852625676328</v>
          </cell>
          <cell r="J247">
            <v>8.5473298164472933</v>
          </cell>
        </row>
        <row r="248">
          <cell r="F248">
            <v>1890.9583333333153</v>
          </cell>
          <cell r="H248">
            <v>135.20535473059681</v>
          </cell>
          <cell r="J248">
            <v>8.5238158417115386</v>
          </cell>
        </row>
        <row r="249">
          <cell r="F249">
            <v>1891.0416666666486</v>
          </cell>
          <cell r="H249">
            <v>143.9944827131381</v>
          </cell>
          <cell r="J249">
            <v>8.7527224822738088</v>
          </cell>
        </row>
        <row r="250">
          <cell r="F250">
            <v>1891.1249999999818</v>
          </cell>
          <cell r="H250">
            <v>144.02309525650531</v>
          </cell>
          <cell r="J250">
            <v>8.7677733295950073</v>
          </cell>
        </row>
        <row r="251">
          <cell r="F251">
            <v>1891.2083333333151</v>
          </cell>
          <cell r="H251">
            <v>139.69478623495215</v>
          </cell>
          <cell r="J251">
            <v>8.7853789679985486</v>
          </cell>
        </row>
        <row r="252">
          <cell r="F252">
            <v>1891.2916666666483</v>
          </cell>
          <cell r="H252">
            <v>142.64340057739162</v>
          </cell>
          <cell r="J252">
            <v>8.8025615607818928</v>
          </cell>
        </row>
        <row r="253">
          <cell r="F253">
            <v>1891.3749999999816</v>
          </cell>
          <cell r="H253">
            <v>143.76074674906718</v>
          </cell>
          <cell r="J253">
            <v>9.0264323413353686</v>
          </cell>
        </row>
        <row r="254">
          <cell r="F254">
            <v>1891.4583333333148</v>
          </cell>
          <cell r="H254">
            <v>144.29199197494208</v>
          </cell>
          <cell r="J254">
            <v>9.3715417468261375</v>
          </cell>
        </row>
        <row r="255">
          <cell r="F255">
            <v>1891.5416666666481</v>
          </cell>
          <cell r="H255">
            <v>143.66398129183511</v>
          </cell>
          <cell r="J255">
            <v>9.6137406348750041</v>
          </cell>
        </row>
        <row r="256">
          <cell r="F256">
            <v>1891.6249999999814</v>
          </cell>
          <cell r="H256">
            <v>148.48289890330128</v>
          </cell>
          <cell r="J256">
            <v>9.7372253986688246</v>
          </cell>
        </row>
        <row r="257">
          <cell r="F257">
            <v>1891.7083333333146</v>
          </cell>
          <cell r="H257">
            <v>162.53672213221722</v>
          </cell>
          <cell r="J257">
            <v>9.9870124762291077</v>
          </cell>
        </row>
        <row r="258">
          <cell r="F258">
            <v>1891.7916666666479</v>
          </cell>
          <cell r="H258">
            <v>162.53672213221722</v>
          </cell>
          <cell r="J258">
            <v>10.11509019348151</v>
          </cell>
        </row>
        <row r="259">
          <cell r="F259">
            <v>1891.8749999999811</v>
          </cell>
          <cell r="H259">
            <v>162.12376697029399</v>
          </cell>
          <cell r="J259">
            <v>10.369744942595185</v>
          </cell>
        </row>
        <row r="260">
          <cell r="F260">
            <v>1891.9583333333144</v>
          </cell>
          <cell r="H260">
            <v>167.0646817731982</v>
          </cell>
          <cell r="J260">
            <v>10.499443956171421</v>
          </cell>
        </row>
        <row r="261">
          <cell r="F261">
            <v>1892.0416666666476</v>
          </cell>
          <cell r="H261">
            <v>174.57227870091029</v>
          </cell>
          <cell r="J261">
            <v>10.851362151553861</v>
          </cell>
        </row>
        <row r="262">
          <cell r="F262">
            <v>1892.1249999999809</v>
          </cell>
          <cell r="H262">
            <v>174.88910679292641</v>
          </cell>
          <cell r="J262">
            <v>10.930569174557901</v>
          </cell>
        </row>
        <row r="263">
          <cell r="F263">
            <v>1892.2083333333142</v>
          </cell>
          <cell r="H263">
            <v>181.50444790871185</v>
          </cell>
          <cell r="J263">
            <v>11.303368395748633</v>
          </cell>
        </row>
        <row r="264">
          <cell r="F264">
            <v>1892.2916666666474</v>
          </cell>
          <cell r="H264">
            <v>183.62762842521605</v>
          </cell>
          <cell r="J264">
            <v>11.538540385785568</v>
          </cell>
        </row>
        <row r="265">
          <cell r="F265">
            <v>1892.3749999999807</v>
          </cell>
          <cell r="H265">
            <v>183.62762842521605</v>
          </cell>
          <cell r="J265">
            <v>11.620958531398323</v>
          </cell>
        </row>
        <row r="266">
          <cell r="F266">
            <v>1892.4583333333139</v>
          </cell>
          <cell r="H266">
            <v>182.638610677863</v>
          </cell>
          <cell r="J266">
            <v>11.703376677011075</v>
          </cell>
        </row>
        <row r="267">
          <cell r="F267">
            <v>1892.5416666666472</v>
          </cell>
          <cell r="H267">
            <v>177.83215918022805</v>
          </cell>
          <cell r="J267">
            <v>11.475631210637459</v>
          </cell>
        </row>
        <row r="268">
          <cell r="F268">
            <v>1892.6249999999804</v>
          </cell>
          <cell r="H268">
            <v>178.05738771308819</v>
          </cell>
          <cell r="J268">
            <v>11.405811312582159</v>
          </cell>
        </row>
        <row r="269">
          <cell r="F269">
            <v>1892.7083333333137</v>
          </cell>
          <cell r="H269">
            <v>173.62179442486178</v>
          </cell>
          <cell r="J269">
            <v>11.485018335586203</v>
          </cell>
        </row>
        <row r="270">
          <cell r="F270">
            <v>1892.791666666647</v>
          </cell>
          <cell r="H270">
            <v>177.10690343703965</v>
          </cell>
          <cell r="J270">
            <v>11.564225358590244</v>
          </cell>
        </row>
        <row r="271">
          <cell r="F271">
            <v>1892.8749999999802</v>
          </cell>
          <cell r="H271">
            <v>172.00559657610236</v>
          </cell>
          <cell r="J271">
            <v>11.348663687920579</v>
          </cell>
        </row>
        <row r="272">
          <cell r="F272">
            <v>1892.9583333333135</v>
          </cell>
          <cell r="H272">
            <v>168.02576715732022</v>
          </cell>
          <cell r="J272">
            <v>11.283036996045098</v>
          </cell>
        </row>
        <row r="273">
          <cell r="F273">
            <v>1893.0416666666467</v>
          </cell>
          <cell r="H273">
            <v>164.89174783448874</v>
          </cell>
          <cell r="J273">
            <v>10.604802605825942</v>
          </cell>
        </row>
        <row r="274">
          <cell r="F274">
            <v>1893.12499999998</v>
          </cell>
          <cell r="H274">
            <v>160.02458880552732</v>
          </cell>
          <cell r="J274">
            <v>10.214273662958975</v>
          </cell>
        </row>
        <row r="275">
          <cell r="F275">
            <v>1893.2083333333132</v>
          </cell>
          <cell r="H275">
            <v>157.97741801792628</v>
          </cell>
          <cell r="J275">
            <v>10.189692216787149</v>
          </cell>
        </row>
        <row r="276">
          <cell r="F276">
            <v>1893.2916666666465</v>
          </cell>
          <cell r="H276">
            <v>159.92782823053341</v>
          </cell>
          <cell r="J276">
            <v>10.03840774938546</v>
          </cell>
        </row>
        <row r="277">
          <cell r="F277">
            <v>1893.3749999999798</v>
          </cell>
          <cell r="H277">
            <v>147.59432178610342</v>
          </cell>
          <cell r="J277">
            <v>9.8863799841022164</v>
          </cell>
        </row>
        <row r="278">
          <cell r="F278">
            <v>1893.458333333313</v>
          </cell>
          <cell r="H278">
            <v>144.18514771839682</v>
          </cell>
          <cell r="J278">
            <v>9.8521304840119299</v>
          </cell>
        </row>
        <row r="279">
          <cell r="F279">
            <v>1893.5416666666463</v>
          </cell>
          <cell r="H279">
            <v>134.17661107822261</v>
          </cell>
          <cell r="J279">
            <v>9.8160783894068118</v>
          </cell>
        </row>
        <row r="280">
          <cell r="F280">
            <v>1893.6249999999795</v>
          </cell>
          <cell r="H280">
            <v>136.34887701679719</v>
          </cell>
          <cell r="J280">
            <v>9.9153705418832665</v>
          </cell>
        </row>
        <row r="281">
          <cell r="F281">
            <v>1893.7083333333128</v>
          </cell>
          <cell r="H281">
            <v>140.27554794541456</v>
          </cell>
          <cell r="J281">
            <v>9.2286544700930619</v>
          </cell>
        </row>
        <row r="282">
          <cell r="F282">
            <v>1893.7916666666461</v>
          </cell>
          <cell r="H282">
            <v>142.57264140727699</v>
          </cell>
          <cell r="J282">
            <v>8.8173258008100408</v>
          </cell>
        </row>
        <row r="283">
          <cell r="F283">
            <v>1893.8749999999793</v>
          </cell>
          <cell r="H283">
            <v>148.65149228365831</v>
          </cell>
          <cell r="J283">
            <v>8.7564511428360632</v>
          </cell>
        </row>
        <row r="284">
          <cell r="F284">
            <v>1893.9583333333126</v>
          </cell>
          <cell r="H284">
            <v>145.38560886089817</v>
          </cell>
          <cell r="J284">
            <v>8.5714871437264222</v>
          </cell>
        </row>
        <row r="285">
          <cell r="F285">
            <v>1894.0416666666458</v>
          </cell>
          <cell r="H285">
            <v>146.37460322981048</v>
          </cell>
          <cell r="J285">
            <v>8.5283536187368725</v>
          </cell>
        </row>
        <row r="286">
          <cell r="F286">
            <v>1894.1249999999791</v>
          </cell>
          <cell r="H286">
            <v>150.497728747351</v>
          </cell>
          <cell r="J286">
            <v>8.3598395900069651</v>
          </cell>
        </row>
        <row r="287">
          <cell r="F287">
            <v>1894.2083333333123</v>
          </cell>
          <cell r="H287">
            <v>159.45625208998618</v>
          </cell>
          <cell r="J287">
            <v>8.3086960623385249</v>
          </cell>
        </row>
        <row r="288">
          <cell r="F288">
            <v>1894.2916666666456</v>
          </cell>
          <cell r="H288">
            <v>161.57762129739177</v>
          </cell>
          <cell r="J288">
            <v>8.015239988647421</v>
          </cell>
        </row>
        <row r="289">
          <cell r="F289">
            <v>1894.3749999999789</v>
          </cell>
          <cell r="H289">
            <v>155.56707520974263</v>
          </cell>
          <cell r="J289">
            <v>7.7182482996106385</v>
          </cell>
        </row>
        <row r="290">
          <cell r="F290">
            <v>1894.4583333333121</v>
          </cell>
          <cell r="H290">
            <v>153.445706002337</v>
          </cell>
          <cell r="J290">
            <v>7.4247922259195338</v>
          </cell>
        </row>
        <row r="291">
          <cell r="F291">
            <v>1894.5416666666454</v>
          </cell>
          <cell r="H291">
            <v>150.26365219122866</v>
          </cell>
          <cell r="J291">
            <v>7.1313361522284282</v>
          </cell>
        </row>
        <row r="292">
          <cell r="F292">
            <v>1894.6249999999786</v>
          </cell>
          <cell r="H292">
            <v>151.52853510863426</v>
          </cell>
          <cell r="J292">
            <v>6.641828987868255</v>
          </cell>
        </row>
        <row r="293">
          <cell r="F293">
            <v>1894.7083333333119</v>
          </cell>
          <cell r="H293">
            <v>151.79588483091456</v>
          </cell>
          <cell r="J293">
            <v>6.2683568512766064</v>
          </cell>
        </row>
        <row r="294">
          <cell r="F294">
            <v>1894.7916666666451</v>
          </cell>
          <cell r="H294">
            <v>151.25373113264919</v>
          </cell>
          <cell r="J294">
            <v>6.1581876246864313</v>
          </cell>
        </row>
        <row r="295">
          <cell r="F295">
            <v>1894.8749999999784</v>
          </cell>
          <cell r="H295">
            <v>151.25373113264919</v>
          </cell>
          <cell r="J295">
            <v>5.8654384676554985</v>
          </cell>
        </row>
        <row r="296">
          <cell r="F296">
            <v>1894.9583333333117</v>
          </cell>
          <cell r="H296">
            <v>152.03145986406665</v>
          </cell>
          <cell r="J296">
            <v>5.656984553081549</v>
          </cell>
        </row>
        <row r="297">
          <cell r="F297">
            <v>1895.0416666666449</v>
          </cell>
          <cell r="H297">
            <v>150.26365219122866</v>
          </cell>
          <cell r="J297">
            <v>5.9221557040072463</v>
          </cell>
        </row>
        <row r="298">
          <cell r="F298">
            <v>1895.1249999999782</v>
          </cell>
          <cell r="H298">
            <v>148.14228298382309</v>
          </cell>
          <cell r="J298">
            <v>6.1873268549329445</v>
          </cell>
        </row>
        <row r="299">
          <cell r="F299">
            <v>1895.2083333333114</v>
          </cell>
          <cell r="H299">
            <v>148.14228298382309</v>
          </cell>
          <cell r="J299">
            <v>6.4524980058586419</v>
          </cell>
        </row>
        <row r="300">
          <cell r="F300">
            <v>1895.2916666666447</v>
          </cell>
          <cell r="H300">
            <v>148.06875373015552</v>
          </cell>
          <cell r="J300">
            <v>6.437771901311109</v>
          </cell>
        </row>
        <row r="301">
          <cell r="F301">
            <v>1895.3749999999779</v>
          </cell>
          <cell r="H301">
            <v>154.0608634920184</v>
          </cell>
          <cell r="J301">
            <v>6.6002213752003538</v>
          </cell>
        </row>
        <row r="302">
          <cell r="F302">
            <v>1895.4583333333112</v>
          </cell>
          <cell r="H302">
            <v>154.94611375197763</v>
          </cell>
          <cell r="J302">
            <v>6.7582879402458333</v>
          </cell>
        </row>
        <row r="303">
          <cell r="F303">
            <v>1895.5416666666445</v>
          </cell>
          <cell r="H303">
            <v>157.73693615668694</v>
          </cell>
          <cell r="J303">
            <v>7.10150401129152</v>
          </cell>
        </row>
        <row r="304">
          <cell r="F304">
            <v>1895.6249999999777</v>
          </cell>
          <cell r="H304">
            <v>162.29961793305372</v>
          </cell>
          <cell r="J304">
            <v>7.4542622015181257</v>
          </cell>
        </row>
        <row r="305">
          <cell r="F305">
            <v>1895.708333333311</v>
          </cell>
          <cell r="H305">
            <v>163.31610823326076</v>
          </cell>
          <cell r="J305">
            <v>7.708384776569881</v>
          </cell>
        </row>
        <row r="306">
          <cell r="F306">
            <v>1895.7916666666442</v>
          </cell>
          <cell r="H306">
            <v>160.94429753277771</v>
          </cell>
          <cell r="J306">
            <v>7.9625073516216336</v>
          </cell>
        </row>
        <row r="307">
          <cell r="F307">
            <v>1895.8749999999775</v>
          </cell>
          <cell r="H307">
            <v>155.52301593167363</v>
          </cell>
          <cell r="J307">
            <v>8.2166299266733898</v>
          </cell>
        </row>
        <row r="308">
          <cell r="F308">
            <v>1895.9583333333107</v>
          </cell>
          <cell r="H308">
            <v>148.43611602478458</v>
          </cell>
          <cell r="J308">
            <v>8.590053010693552</v>
          </cell>
        </row>
        <row r="309">
          <cell r="F309">
            <v>1896.041666666644</v>
          </cell>
          <cell r="H309">
            <v>148.81415482405808</v>
          </cell>
          <cell r="J309">
            <v>8.5977639332775482</v>
          </cell>
        </row>
        <row r="310">
          <cell r="F310">
            <v>1896.1249999999773</v>
          </cell>
          <cell r="H310">
            <v>157.33488288258059</v>
          </cell>
          <cell r="J310">
            <v>8.6021521360296305</v>
          </cell>
        </row>
        <row r="311">
          <cell r="F311">
            <v>1896.2083333333105</v>
          </cell>
          <cell r="H311">
            <v>154.85995214060739</v>
          </cell>
          <cell r="J311">
            <v>8.4854768296223231</v>
          </cell>
        </row>
        <row r="312">
          <cell r="F312">
            <v>1896.2916666666438</v>
          </cell>
          <cell r="H312">
            <v>158.57243168511732</v>
          </cell>
          <cell r="J312">
            <v>8.4918766017799268</v>
          </cell>
        </row>
        <row r="313">
          <cell r="F313">
            <v>1896.374999999977</v>
          </cell>
          <cell r="H313">
            <v>160.2110396031951</v>
          </cell>
          <cell r="J313">
            <v>8.4948262589603214</v>
          </cell>
        </row>
        <row r="314">
          <cell r="F314">
            <v>1896.4583333333103</v>
          </cell>
          <cell r="H314">
            <v>159.6812995308899</v>
          </cell>
          <cell r="J314">
            <v>8.501550669468676</v>
          </cell>
        </row>
        <row r="315">
          <cell r="F315">
            <v>1896.5416666666436</v>
          </cell>
          <cell r="H315">
            <v>149.33158567240628</v>
          </cell>
          <cell r="J315">
            <v>8.3795718989936905</v>
          </cell>
        </row>
        <row r="316">
          <cell r="F316">
            <v>1896.6249999999768</v>
          </cell>
          <cell r="H316">
            <v>140.83003500293762</v>
          </cell>
          <cell r="J316">
            <v>8.2538968021406749</v>
          </cell>
        </row>
        <row r="317">
          <cell r="F317">
            <v>1896.7083333333101</v>
          </cell>
          <cell r="H317">
            <v>148.22268775899732</v>
          </cell>
          <cell r="J317">
            <v>8.1319180316656894</v>
          </cell>
        </row>
        <row r="318">
          <cell r="F318">
            <v>1896.7916666666433</v>
          </cell>
          <cell r="H318">
            <v>147.09207464004098</v>
          </cell>
          <cell r="J318">
            <v>7.7743542864626534</v>
          </cell>
        </row>
        <row r="319">
          <cell r="F319">
            <v>1896.8749999999766</v>
          </cell>
          <cell r="H319">
            <v>152.64777473755839</v>
          </cell>
          <cell r="J319">
            <v>7.4337375231783573</v>
          </cell>
        </row>
        <row r="320">
          <cell r="F320">
            <v>1896.9583333333098</v>
          </cell>
          <cell r="H320">
            <v>147.07160031792156</v>
          </cell>
          <cell r="J320">
            <v>7.3187289257733488</v>
          </cell>
        </row>
        <row r="321">
          <cell r="F321">
            <v>1897.0416666666431</v>
          </cell>
          <cell r="H321">
            <v>151.39720853194461</v>
          </cell>
          <cell r="J321">
            <v>7.8317560716880354</v>
          </cell>
        </row>
        <row r="322">
          <cell r="F322">
            <v>1897.1249999999764</v>
          </cell>
          <cell r="H322">
            <v>149.96216390131008</v>
          </cell>
          <cell r="J322">
            <v>8.1331154441212909</v>
          </cell>
        </row>
        <row r="323">
          <cell r="F323">
            <v>1897.2083333333096</v>
          </cell>
          <cell r="H323">
            <v>150.32092505896873</v>
          </cell>
          <cell r="J323">
            <v>8.4308872049779584</v>
          </cell>
        </row>
        <row r="324">
          <cell r="F324">
            <v>1897.2916666666429</v>
          </cell>
          <cell r="H324">
            <v>147.83109563385727</v>
          </cell>
          <cell r="J324">
            <v>8.8589422580584927</v>
          </cell>
        </row>
        <row r="325">
          <cell r="F325">
            <v>1897.3749999999761</v>
          </cell>
          <cell r="H325">
            <v>150.81011622361825</v>
          </cell>
          <cell r="J325">
            <v>9.3036534935011534</v>
          </cell>
        </row>
        <row r="326">
          <cell r="F326">
            <v>1897.4583333333094</v>
          </cell>
          <cell r="H326">
            <v>157.83313634187496</v>
          </cell>
          <cell r="J326">
            <v>9.610448582877634</v>
          </cell>
        </row>
        <row r="327">
          <cell r="F327">
            <v>1897.5416666666426</v>
          </cell>
          <cell r="H327">
            <v>164.8561564601317</v>
          </cell>
          <cell r="J327">
            <v>9.9172436722541111</v>
          </cell>
        </row>
        <row r="328">
          <cell r="F328">
            <v>1897.6249999999759</v>
          </cell>
          <cell r="H328">
            <v>167.94172891960849</v>
          </cell>
          <cell r="J328">
            <v>9.7830476614854049</v>
          </cell>
        </row>
        <row r="329">
          <cell r="F329">
            <v>1897.7083333333092</v>
          </cell>
          <cell r="H329">
            <v>171.11385597301557</v>
          </cell>
          <cell r="J329">
            <v>9.7926604321906492</v>
          </cell>
        </row>
        <row r="330">
          <cell r="F330">
            <v>1897.7916666666424</v>
          </cell>
          <cell r="H330">
            <v>167.98225439155974</v>
          </cell>
          <cell r="J330">
            <v>10.221824732996778</v>
          </cell>
        </row>
        <row r="331">
          <cell r="F331">
            <v>1897.8749999999757</v>
          </cell>
          <cell r="H331">
            <v>162.05756907069559</v>
          </cell>
          <cell r="J331">
            <v>10.514573890027711</v>
          </cell>
        </row>
        <row r="332">
          <cell r="F332">
            <v>1897.9583333333089</v>
          </cell>
          <cell r="H332">
            <v>165.54267808296859</v>
          </cell>
          <cell r="J332">
            <v>10.803837938046371</v>
          </cell>
        </row>
        <row r="333">
          <cell r="F333">
            <v>1898.0416666666422</v>
          </cell>
          <cell r="H333">
            <v>170.07331979892354</v>
          </cell>
          <cell r="J333">
            <v>10.918846535451383</v>
          </cell>
        </row>
        <row r="334">
          <cell r="F334">
            <v>1898.1249999999754</v>
          </cell>
          <cell r="H334">
            <v>167.3342326483104</v>
          </cell>
          <cell r="J334">
            <v>10.881879153946592</v>
          </cell>
        </row>
        <row r="335">
          <cell r="F335">
            <v>1898.2083333333087</v>
          </cell>
          <cell r="H335">
            <v>159.77498599890006</v>
          </cell>
          <cell r="J335">
            <v>10.995267853687746</v>
          </cell>
        </row>
        <row r="336">
          <cell r="F336">
            <v>1898.291666666642</v>
          </cell>
          <cell r="H336">
            <v>157.02616903547815</v>
          </cell>
          <cell r="J336">
            <v>11.108656553428901</v>
          </cell>
        </row>
        <row r="337">
          <cell r="F337">
            <v>1898.3749999999752</v>
          </cell>
          <cell r="H337">
            <v>156.32538180644596</v>
          </cell>
          <cell r="J337">
            <v>10.486961444797926</v>
          </cell>
        </row>
        <row r="338">
          <cell r="F338">
            <v>1898.4583333333085</v>
          </cell>
          <cell r="H338">
            <v>173.86267293643746</v>
          </cell>
          <cell r="J338">
            <v>11.338869974115489</v>
          </cell>
        </row>
        <row r="339">
          <cell r="F339">
            <v>1898.5416666666417</v>
          </cell>
          <cell r="H339">
            <v>177.04353782346959</v>
          </cell>
          <cell r="J339">
            <v>11.615868337905985</v>
          </cell>
        </row>
        <row r="340">
          <cell r="F340">
            <v>1898.624999999975</v>
          </cell>
          <cell r="H340">
            <v>183.66524494678831</v>
          </cell>
          <cell r="J340">
            <v>11.734362044323269</v>
          </cell>
        </row>
        <row r="341">
          <cell r="F341">
            <v>1898.7083333333082</v>
          </cell>
          <cell r="H341">
            <v>183.31673404556099</v>
          </cell>
          <cell r="J341">
            <v>11.84937064172828</v>
          </cell>
        </row>
        <row r="342">
          <cell r="F342">
            <v>1898.7916666666415</v>
          </cell>
          <cell r="H342">
            <v>179.48311413206068</v>
          </cell>
          <cell r="J342">
            <v>11.964379239133287</v>
          </cell>
        </row>
        <row r="343">
          <cell r="F343">
            <v>1898.8749999999748</v>
          </cell>
          <cell r="H343">
            <v>185.40779945292482</v>
          </cell>
          <cell r="J343">
            <v>12.082872945550569</v>
          </cell>
        </row>
        <row r="344">
          <cell r="F344">
            <v>1898.958333333308</v>
          </cell>
          <cell r="H344">
            <v>194.1351980416743</v>
          </cell>
          <cell r="J344">
            <v>12.026074214970972</v>
          </cell>
        </row>
        <row r="345">
          <cell r="F345">
            <v>1899.0416666666413</v>
          </cell>
          <cell r="H345">
            <v>208.91008922006719</v>
          </cell>
          <cell r="J345">
            <v>12.397164505032935</v>
          </cell>
        </row>
        <row r="346">
          <cell r="F346">
            <v>1899.1249999999745</v>
          </cell>
          <cell r="H346">
            <v>210.87289558235051</v>
          </cell>
          <cell r="J346">
            <v>12.421783722339095</v>
          </cell>
        </row>
        <row r="347">
          <cell r="F347">
            <v>1899.2083333333078</v>
          </cell>
          <cell r="H347">
            <v>213.88059139889756</v>
          </cell>
          <cell r="J347">
            <v>12.782707220324736</v>
          </cell>
        </row>
        <row r="348">
          <cell r="F348">
            <v>1899.291666666641</v>
          </cell>
          <cell r="H348">
            <v>213.62783342825855</v>
          </cell>
          <cell r="J348">
            <v>12.966022667798468</v>
          </cell>
        </row>
        <row r="349">
          <cell r="F349">
            <v>1899.3749999999743</v>
          </cell>
          <cell r="H349">
            <v>204.72667370208109</v>
          </cell>
          <cell r="J349">
            <v>13.325365782670078</v>
          </cell>
        </row>
        <row r="350">
          <cell r="F350">
            <v>1899.4583333333076</v>
          </cell>
          <cell r="H350">
            <v>197.44301053868836</v>
          </cell>
          <cell r="J350">
            <v>13.498986717224986</v>
          </cell>
        </row>
        <row r="351">
          <cell r="F351">
            <v>1899.5416666666408</v>
          </cell>
          <cell r="H351">
            <v>201.58591329455456</v>
          </cell>
          <cell r="J351">
            <v>13.66803851605435</v>
          </cell>
        </row>
        <row r="352">
          <cell r="F352">
            <v>1899.6249999999741</v>
          </cell>
          <cell r="H352">
            <v>204.03729125841423</v>
          </cell>
          <cell r="J352">
            <v>13.835882778346193</v>
          </cell>
        </row>
        <row r="353">
          <cell r="F353">
            <v>1899.7083333333073</v>
          </cell>
          <cell r="H353">
            <v>194.25120449947909</v>
          </cell>
          <cell r="J353">
            <v>13.646375826297787</v>
          </cell>
        </row>
        <row r="354">
          <cell r="F354">
            <v>1899.7916666666406</v>
          </cell>
          <cell r="H354">
            <v>190.9496103543469</v>
          </cell>
          <cell r="J354">
            <v>13.803187133343403</v>
          </cell>
        </row>
        <row r="355">
          <cell r="F355">
            <v>1899.8749999999739</v>
          </cell>
          <cell r="H355">
            <v>192.19098312538679</v>
          </cell>
          <cell r="J355">
            <v>13.959134563843884</v>
          </cell>
        </row>
        <row r="356">
          <cell r="F356">
            <v>1899.9583333333071</v>
          </cell>
          <cell r="H356">
            <v>176.94265988656366</v>
          </cell>
          <cell r="J356">
            <v>14.108384841453582</v>
          </cell>
        </row>
        <row r="357">
          <cell r="F357">
            <v>1900.0416666666404</v>
          </cell>
          <cell r="H357">
            <v>179.29405736013925</v>
          </cell>
          <cell r="J357">
            <v>14.108384841453582</v>
          </cell>
        </row>
        <row r="358">
          <cell r="F358">
            <v>1900.1249999999736</v>
          </cell>
          <cell r="H358">
            <v>180.35439137610246</v>
          </cell>
          <cell r="J358">
            <v>13.940436048394393</v>
          </cell>
        </row>
        <row r="359">
          <cell r="F359">
            <v>1900.2083333333069</v>
          </cell>
          <cell r="H359">
            <v>181.80652013114351</v>
          </cell>
          <cell r="J359">
            <v>13.940436048394393</v>
          </cell>
        </row>
        <row r="360">
          <cell r="F360">
            <v>1900.2916666666401</v>
          </cell>
          <cell r="H360">
            <v>184.12992613920929</v>
          </cell>
          <cell r="J360">
            <v>13.940436048394393</v>
          </cell>
        </row>
        <row r="361">
          <cell r="F361">
            <v>1900.3749999999734</v>
          </cell>
          <cell r="H361">
            <v>179.69559412961863</v>
          </cell>
          <cell r="J361">
            <v>14.280444566592209</v>
          </cell>
        </row>
        <row r="362">
          <cell r="F362">
            <v>1900.4583333333067</v>
          </cell>
          <cell r="H362">
            <v>176.49285751994839</v>
          </cell>
          <cell r="J362">
            <v>14.456752834398502</v>
          </cell>
        </row>
        <row r="363">
          <cell r="F363">
            <v>1900.5416666666399</v>
          </cell>
          <cell r="H363">
            <v>174.34042741714657</v>
          </cell>
          <cell r="J363">
            <v>14.280444566592209</v>
          </cell>
        </row>
        <row r="364">
          <cell r="F364">
            <v>1900.6249999999732</v>
          </cell>
          <cell r="H364">
            <v>178.90231632568148</v>
          </cell>
          <cell r="J364">
            <v>14.456752834398502</v>
          </cell>
        </row>
        <row r="365">
          <cell r="F365">
            <v>1900.7083333333064</v>
          </cell>
          <cell r="H365">
            <v>172.55537184632252</v>
          </cell>
          <cell r="J365">
            <v>14.280444566592209</v>
          </cell>
        </row>
        <row r="366">
          <cell r="F366">
            <v>1900.7916666666397</v>
          </cell>
          <cell r="H366">
            <v>181.01059278069792</v>
          </cell>
          <cell r="J366">
            <v>14.456752834398502</v>
          </cell>
        </row>
        <row r="367">
          <cell r="F367">
            <v>1900.8749999999729</v>
          </cell>
          <cell r="H367">
            <v>195.1661632643798</v>
          </cell>
          <cell r="J367">
            <v>14.456752834398502</v>
          </cell>
        </row>
        <row r="368">
          <cell r="F368">
            <v>1900.9583333333062</v>
          </cell>
          <cell r="H368">
            <v>209.49855179143196</v>
          </cell>
          <cell r="J368">
            <v>14.637453400274719</v>
          </cell>
        </row>
        <row r="369">
          <cell r="F369">
            <v>1901.0416666666395</v>
          </cell>
          <cell r="H369">
            <v>212.9359219566613</v>
          </cell>
          <cell r="J369">
            <v>14.507953834020331</v>
          </cell>
        </row>
        <row r="370">
          <cell r="F370">
            <v>1901.1249999999727</v>
          </cell>
          <cell r="H370">
            <v>221.08653573331608</v>
          </cell>
          <cell r="J370">
            <v>14.73808589240161</v>
          </cell>
        </row>
        <row r="371">
          <cell r="F371">
            <v>1901.208333333306</v>
          </cell>
          <cell r="H371">
            <v>229.01515632513156</v>
          </cell>
          <cell r="J371">
            <v>14.789926873194249</v>
          </cell>
        </row>
        <row r="372">
          <cell r="F372">
            <v>1901.2916666666392</v>
          </cell>
          <cell r="H372">
            <v>251.36904059775105</v>
          </cell>
          <cell r="J372">
            <v>15.029645216084207</v>
          </cell>
        </row>
        <row r="373">
          <cell r="F373">
            <v>1901.3749999999725</v>
          </cell>
          <cell r="H373">
            <v>238.70794641530904</v>
          </cell>
          <cell r="J373">
            <v>15.079054364113247</v>
          </cell>
        </row>
        <row r="374">
          <cell r="F374">
            <v>1901.4583333333057</v>
          </cell>
          <cell r="H374">
            <v>262.48609890428548</v>
          </cell>
          <cell r="J374">
            <v>15.131551583894103</v>
          </cell>
        </row>
        <row r="375">
          <cell r="F375">
            <v>1901.541666666639</v>
          </cell>
          <cell r="H375">
            <v>241.82292805037193</v>
          </cell>
          <cell r="J375">
            <v>14.994241326906417</v>
          </cell>
        </row>
        <row r="376">
          <cell r="F376">
            <v>1901.6249999999723</v>
          </cell>
          <cell r="H376">
            <v>242.15060997617488</v>
          </cell>
          <cell r="J376">
            <v>14.857325360851627</v>
          </cell>
        </row>
        <row r="377">
          <cell r="F377">
            <v>1901.7083333333055</v>
          </cell>
          <cell r="H377">
            <v>238.00740944320347</v>
          </cell>
          <cell r="J377">
            <v>14.726708459298216</v>
          </cell>
        </row>
        <row r="378">
          <cell r="F378">
            <v>1901.7916666666388</v>
          </cell>
          <cell r="H378">
            <v>235.32982608696744</v>
          </cell>
          <cell r="J378">
            <v>14.777285033804896</v>
          </cell>
        </row>
        <row r="379">
          <cell r="F379">
            <v>1901.874999999972</v>
          </cell>
          <cell r="H379">
            <v>237.49114483113527</v>
          </cell>
          <cell r="J379">
            <v>14.646267013534001</v>
          </cell>
        </row>
        <row r="380">
          <cell r="F380">
            <v>1901.9583333333053</v>
          </cell>
          <cell r="H380">
            <v>230.88847205153215</v>
          </cell>
          <cell r="J380">
            <v>14.521287550410825</v>
          </cell>
        </row>
        <row r="381">
          <cell r="F381">
            <v>1902.0416666666385</v>
          </cell>
          <cell r="H381">
            <v>238.66684356792308</v>
          </cell>
          <cell r="J381">
            <v>15.013672868780187</v>
          </cell>
        </row>
        <row r="382">
          <cell r="F382">
            <v>1902.1249999999718</v>
          </cell>
          <cell r="H382">
            <v>240.72431635730172</v>
          </cell>
          <cell r="J382">
            <v>15.334050774554864</v>
          </cell>
        </row>
        <row r="383">
          <cell r="F383">
            <v>1902.2083333333051</v>
          </cell>
          <cell r="H383">
            <v>241.01824104149867</v>
          </cell>
          <cell r="J383">
            <v>15.651489433487566</v>
          </cell>
        </row>
        <row r="384">
          <cell r="F384">
            <v>1902.2916666666383</v>
          </cell>
          <cell r="H384">
            <v>246.28103685496762</v>
          </cell>
          <cell r="J384">
            <v>15.778831052276404</v>
          </cell>
        </row>
        <row r="385">
          <cell r="F385">
            <v>1902.3749999999716</v>
          </cell>
          <cell r="H385">
            <v>242.8094907212743</v>
          </cell>
          <cell r="J385">
            <v>15.906030704223427</v>
          </cell>
        </row>
        <row r="386">
          <cell r="F386">
            <v>1902.4583333333048</v>
          </cell>
          <cell r="H386">
            <v>238.56813909167681</v>
          </cell>
          <cell r="J386">
            <v>16.027467132793983</v>
          </cell>
        </row>
        <row r="387">
          <cell r="F387">
            <v>1902.5416666666381</v>
          </cell>
          <cell r="H387">
            <v>243.95790680005001</v>
          </cell>
          <cell r="J387">
            <v>16.333832876217304</v>
          </cell>
        </row>
        <row r="388">
          <cell r="F388">
            <v>1902.6249999999714</v>
          </cell>
          <cell r="H388">
            <v>253.42881832965153</v>
          </cell>
          <cell r="J388">
            <v>16.838809480634946</v>
          </cell>
        </row>
        <row r="389">
          <cell r="F389">
            <v>1902.7083333333046</v>
          </cell>
          <cell r="H389">
            <v>251.04970641633054</v>
          </cell>
          <cell r="J389">
            <v>16.949401082910455</v>
          </cell>
        </row>
        <row r="390">
          <cell r="F390">
            <v>1902.7916666666379</v>
          </cell>
          <cell r="H390">
            <v>227.25111565369906</v>
          </cell>
          <cell r="J390">
            <v>16.130321312969095</v>
          </cell>
        </row>
        <row r="391">
          <cell r="F391">
            <v>1902.8749999999711</v>
          </cell>
          <cell r="H391">
            <v>225.86722405374138</v>
          </cell>
          <cell r="J391">
            <v>16.972935089086974</v>
          </cell>
        </row>
        <row r="392">
          <cell r="F392">
            <v>1902.9583333333044</v>
          </cell>
          <cell r="H392">
            <v>218.20684241998617</v>
          </cell>
          <cell r="J392">
            <v>17.077057232868484</v>
          </cell>
        </row>
        <row r="393">
          <cell r="F393">
            <v>1903.0416666666376</v>
          </cell>
          <cell r="H393">
            <v>226.79995894010801</v>
          </cell>
          <cell r="J393">
            <v>16.666848046461602</v>
          </cell>
        </row>
        <row r="394">
          <cell r="F394">
            <v>1903.1249999999709</v>
          </cell>
          <cell r="H394">
            <v>225.45953365086385</v>
          </cell>
          <cell r="J394">
            <v>16.441656597868583</v>
          </cell>
        </row>
        <row r="395">
          <cell r="F395">
            <v>1903.2083333333042</v>
          </cell>
          <cell r="H395">
            <v>223.99665625325156</v>
          </cell>
          <cell r="J395">
            <v>16.772026860546681</v>
          </cell>
        </row>
        <row r="396">
          <cell r="F396">
            <v>1903.2916666666374</v>
          </cell>
          <cell r="H396">
            <v>214.84827796568067</v>
          </cell>
          <cell r="J396">
            <v>16.541931285435052</v>
          </cell>
        </row>
        <row r="397">
          <cell r="F397">
            <v>1903.3749999999707</v>
          </cell>
          <cell r="H397">
            <v>215.59070833492791</v>
          </cell>
          <cell r="J397">
            <v>16.68842285703133</v>
          </cell>
        </row>
        <row r="398">
          <cell r="F398">
            <v>1903.4583333333039</v>
          </cell>
          <cell r="H398">
            <v>203.67648497957666</v>
          </cell>
          <cell r="J398">
            <v>16.452975109770811</v>
          </cell>
        </row>
        <row r="399">
          <cell r="F399">
            <v>1903.5416666666372</v>
          </cell>
          <cell r="H399">
            <v>194.31530948608633</v>
          </cell>
          <cell r="J399">
            <v>16.217527362510303</v>
          </cell>
        </row>
        <row r="400">
          <cell r="F400">
            <v>1903.6249999999704</v>
          </cell>
          <cell r="H400">
            <v>188.07452582375947</v>
          </cell>
          <cell r="J400">
            <v>15.979242895403278</v>
          </cell>
        </row>
        <row r="401">
          <cell r="F401">
            <v>1903.7083333333037</v>
          </cell>
          <cell r="H401">
            <v>181.42573401271972</v>
          </cell>
          <cell r="J401">
            <v>15.56279480325494</v>
          </cell>
        </row>
        <row r="402">
          <cell r="F402">
            <v>1903.791666666637</v>
          </cell>
          <cell r="H402">
            <v>177.5786623916643</v>
          </cell>
          <cell r="J402">
            <v>15.508347400882249</v>
          </cell>
        </row>
        <row r="403">
          <cell r="F403">
            <v>1903.8749999999702</v>
          </cell>
          <cell r="H403">
            <v>180.24156048813271</v>
          </cell>
          <cell r="J403">
            <v>15.449686625917488</v>
          </cell>
        </row>
        <row r="404">
          <cell r="F404">
            <v>1903.9583333333035</v>
          </cell>
          <cell r="H404">
            <v>188.56481726226619</v>
          </cell>
          <cell r="J404">
            <v>15.211469276864703</v>
          </cell>
        </row>
        <row r="405">
          <cell r="F405">
            <v>1904.0416666666367</v>
          </cell>
          <cell r="H405">
            <v>187.3143590734108</v>
          </cell>
          <cell r="J405">
            <v>14.769232473647524</v>
          </cell>
        </row>
        <row r="406">
          <cell r="F406">
            <v>1904.12499999997</v>
          </cell>
          <cell r="H406">
            <v>178.17196072200474</v>
          </cell>
          <cell r="J406">
            <v>14.344213391665395</v>
          </cell>
        </row>
        <row r="407">
          <cell r="F407">
            <v>1904.2083333333032</v>
          </cell>
          <cell r="H407">
            <v>179.64088273775621</v>
          </cell>
          <cell r="J407">
            <v>14.415626392535993</v>
          </cell>
        </row>
        <row r="408">
          <cell r="F408">
            <v>1904.2916666666365</v>
          </cell>
          <cell r="H408">
            <v>186.19271620470772</v>
          </cell>
          <cell r="J408">
            <v>14.488821756471761</v>
          </cell>
        </row>
        <row r="409">
          <cell r="F409">
            <v>1904.3749999999698</v>
          </cell>
          <cell r="H409">
            <v>186.55575528230295</v>
          </cell>
          <cell r="J409">
            <v>14.732164490216322</v>
          </cell>
        </row>
        <row r="410">
          <cell r="F410">
            <v>1904.458333333303</v>
          </cell>
          <cell r="H410">
            <v>186.84276413658341</v>
          </cell>
          <cell r="J410">
            <v>14.637451568303769</v>
          </cell>
        </row>
        <row r="411">
          <cell r="F411">
            <v>1904.5416666666363</v>
          </cell>
          <cell r="H411">
            <v>194.59200320215598</v>
          </cell>
          <cell r="J411">
            <v>14.542738646391216</v>
          </cell>
        </row>
        <row r="412">
          <cell r="F412">
            <v>1904.6249999999695</v>
          </cell>
          <cell r="H412">
            <v>198.85406124050587</v>
          </cell>
          <cell r="J412">
            <v>14.277210987495948</v>
          </cell>
        </row>
        <row r="413">
          <cell r="F413">
            <v>1904.7083333333028</v>
          </cell>
          <cell r="H413">
            <v>205.26064497265975</v>
          </cell>
          <cell r="J413">
            <v>14.020535858788234</v>
          </cell>
        </row>
        <row r="414">
          <cell r="F414">
            <v>1904.791666666636</v>
          </cell>
          <cell r="H414">
            <v>217.31830581121764</v>
          </cell>
          <cell r="J414">
            <v>13.928000322120232</v>
          </cell>
        </row>
        <row r="415">
          <cell r="F415">
            <v>1904.8749999999693</v>
          </cell>
          <cell r="H415">
            <v>223.9484490921198</v>
          </cell>
          <cell r="J415">
            <v>13.521881265256143</v>
          </cell>
        </row>
        <row r="416">
          <cell r="F416">
            <v>1904.9583333333026</v>
          </cell>
          <cell r="H416">
            <v>226.14133476254446</v>
          </cell>
          <cell r="J416">
            <v>13.431424731351125</v>
          </cell>
        </row>
        <row r="417">
          <cell r="F417">
            <v>1905.0416666666358</v>
          </cell>
          <cell r="H417">
            <v>231.07532752099999</v>
          </cell>
          <cell r="J417">
            <v>13.842590794555752</v>
          </cell>
        </row>
        <row r="418">
          <cell r="F418">
            <v>1905.1249999999691</v>
          </cell>
          <cell r="H418">
            <v>241.21742374671413</v>
          </cell>
          <cell r="J418">
            <v>14.253756857760379</v>
          </cell>
        </row>
        <row r="419">
          <cell r="F419">
            <v>1905.2083333333023</v>
          </cell>
          <cell r="H419">
            <v>250.88734394702067</v>
          </cell>
          <cell r="J419">
            <v>14.831461769243761</v>
          </cell>
        </row>
        <row r="420">
          <cell r="F420">
            <v>1905.2916666666356</v>
          </cell>
          <cell r="H420">
            <v>247.83788451783033</v>
          </cell>
          <cell r="J420">
            <v>15.247297145951531</v>
          </cell>
        </row>
        <row r="421">
          <cell r="F421">
            <v>1905.3749999999688</v>
          </cell>
          <cell r="H421">
            <v>238.34910959939995</v>
          </cell>
          <cell r="J421">
            <v>15.843205520430704</v>
          </cell>
        </row>
        <row r="422">
          <cell r="F422">
            <v>1905.4583333333021</v>
          </cell>
          <cell r="H422">
            <v>241.15321677115762</v>
          </cell>
          <cell r="J422">
            <v>16.263821596194347</v>
          </cell>
        </row>
        <row r="423">
          <cell r="F423">
            <v>1905.5416666666354</v>
          </cell>
          <cell r="H423">
            <v>248.72430613490326</v>
          </cell>
          <cell r="J423">
            <v>16.684437671957998</v>
          </cell>
        </row>
        <row r="424">
          <cell r="F424">
            <v>1905.6249999999686</v>
          </cell>
          <cell r="H424">
            <v>255.04569771409831</v>
          </cell>
          <cell r="J424">
            <v>16.910638652782605</v>
          </cell>
        </row>
        <row r="425">
          <cell r="F425">
            <v>1905.7083333333019</v>
          </cell>
          <cell r="H425">
            <v>258.81909195323078</v>
          </cell>
          <cell r="J425">
            <v>17.525669823485291</v>
          </cell>
        </row>
        <row r="426">
          <cell r="F426">
            <v>1905.7916666666351</v>
          </cell>
          <cell r="H426">
            <v>262.46443127651577</v>
          </cell>
          <cell r="J426">
            <v>17.946285899248938</v>
          </cell>
        </row>
        <row r="427">
          <cell r="F427">
            <v>1905.8749999999684</v>
          </cell>
          <cell r="H427">
            <v>258.09515714328859</v>
          </cell>
          <cell r="J427">
            <v>18.158144782905914</v>
          </cell>
        </row>
        <row r="428">
          <cell r="F428">
            <v>1905.9583333333017</v>
          </cell>
          <cell r="H428">
            <v>261.5016161981423</v>
          </cell>
          <cell r="J428">
            <v>18.365417489806642</v>
          </cell>
        </row>
        <row r="429">
          <cell r="F429">
            <v>1906.0416666666349</v>
          </cell>
          <cell r="H429">
            <v>270.5472695886441</v>
          </cell>
          <cell r="J429">
            <v>18.571000521408955</v>
          </cell>
        </row>
        <row r="430">
          <cell r="F430">
            <v>1906.1249999999682</v>
          </cell>
          <cell r="H430">
            <v>268.62849462702252</v>
          </cell>
          <cell r="J430">
            <v>18.776583553011267</v>
          </cell>
        </row>
        <row r="431">
          <cell r="F431">
            <v>1906.2083333333014</v>
          </cell>
          <cell r="H431">
            <v>262.04983761574852</v>
          </cell>
          <cell r="J431">
            <v>18.98216658461358</v>
          </cell>
        </row>
        <row r="432">
          <cell r="F432">
            <v>1906.2916666666347</v>
          </cell>
          <cell r="H432">
            <v>258.48639840130841</v>
          </cell>
          <cell r="J432">
            <v>19.187749616215893</v>
          </cell>
        </row>
        <row r="433">
          <cell r="F433">
            <v>1906.3749999999679</v>
          </cell>
          <cell r="H433">
            <v>248.8371196789407</v>
          </cell>
          <cell r="J433">
            <v>19.177806336911829</v>
          </cell>
        </row>
        <row r="434">
          <cell r="F434">
            <v>1906.4583333333012</v>
          </cell>
          <cell r="H434">
            <v>252.0898924852014</v>
          </cell>
          <cell r="J434">
            <v>19.381104637303117</v>
          </cell>
        </row>
        <row r="435">
          <cell r="F435">
            <v>1906.5416666666345</v>
          </cell>
          <cell r="H435">
            <v>254.05210976124278</v>
          </cell>
          <cell r="J435">
            <v>20.259674315948995</v>
          </cell>
        </row>
        <row r="436">
          <cell r="F436">
            <v>1906.6249999999677</v>
          </cell>
          <cell r="H436">
            <v>266.70971966540094</v>
          </cell>
          <cell r="J436">
            <v>20.010081742625147</v>
          </cell>
        </row>
        <row r="437">
          <cell r="F437">
            <v>1906.708333333301</v>
          </cell>
          <cell r="H437">
            <v>271.87759372328708</v>
          </cell>
          <cell r="J437">
            <v>19.990999538476991</v>
          </cell>
        </row>
        <row r="438">
          <cell r="F438">
            <v>1906.7916666666342</v>
          </cell>
          <cell r="H438">
            <v>258.01089326843544</v>
          </cell>
          <cell r="J438">
            <v>19.755202002567771</v>
          </cell>
        </row>
        <row r="439">
          <cell r="F439">
            <v>1906.8749999999675</v>
          </cell>
          <cell r="H439">
            <v>260.48478068970542</v>
          </cell>
          <cell r="J439">
            <v>19.739657348338703</v>
          </cell>
        </row>
        <row r="440">
          <cell r="F440">
            <v>1906.9583333333007</v>
          </cell>
          <cell r="H440">
            <v>255.37732065777647</v>
          </cell>
          <cell r="J440">
            <v>19.724264603649402</v>
          </cell>
        </row>
        <row r="441">
          <cell r="F441">
            <v>1907.041666666634</v>
          </cell>
          <cell r="H441">
            <v>250.77890265796418</v>
          </cell>
          <cell r="J441">
            <v>19.718671666107912</v>
          </cell>
        </row>
        <row r="442">
          <cell r="F442">
            <v>1907.1249999999673</v>
          </cell>
          <cell r="H442">
            <v>237.79433851134942</v>
          </cell>
          <cell r="J442">
            <v>19.087746416359185</v>
          </cell>
        </row>
        <row r="443">
          <cell r="F443">
            <v>1907.2083333333005</v>
          </cell>
          <cell r="H443">
            <v>216.70738084272696</v>
          </cell>
          <cell r="J443">
            <v>19.075440110108303</v>
          </cell>
        </row>
        <row r="444">
          <cell r="F444">
            <v>1907.2916666666338</v>
          </cell>
          <cell r="H444">
            <v>217.74550003239273</v>
          </cell>
          <cell r="J444">
            <v>18.860030378252656</v>
          </cell>
        </row>
        <row r="445">
          <cell r="F445">
            <v>1907.374999999967</v>
          </cell>
          <cell r="H445">
            <v>205.838677386249</v>
          </cell>
          <cell r="J445">
            <v>18.253570613153418</v>
          </cell>
        </row>
        <row r="446">
          <cell r="F446">
            <v>1907.4583333333003</v>
          </cell>
          <cell r="H446">
            <v>197.17889268617989</v>
          </cell>
          <cell r="J446">
            <v>17.856761965202512</v>
          </cell>
        </row>
        <row r="447">
          <cell r="F447">
            <v>1907.5416666666335</v>
          </cell>
          <cell r="H447">
            <v>204.7240033757021</v>
          </cell>
          <cell r="J447">
            <v>17.648013902792403</v>
          </cell>
        </row>
        <row r="448">
          <cell r="F448">
            <v>1907.6249999999668</v>
          </cell>
          <cell r="H448">
            <v>189.38227830700697</v>
          </cell>
          <cell r="J448">
            <v>17.436750803485783</v>
          </cell>
        </row>
        <row r="449">
          <cell r="F449">
            <v>1907.7083333333001</v>
          </cell>
          <cell r="H449">
            <v>187.37024878980105</v>
          </cell>
          <cell r="J449">
            <v>17.228002741075667</v>
          </cell>
        </row>
        <row r="450">
          <cell r="F450">
            <v>1907.7916666666333</v>
          </cell>
          <cell r="H450">
            <v>165.29402887509863</v>
          </cell>
          <cell r="J450">
            <v>16.84555261141254</v>
          </cell>
        </row>
        <row r="451">
          <cell r="F451">
            <v>1907.8749999999666</v>
          </cell>
          <cell r="H451">
            <v>162.20612338527468</v>
          </cell>
          <cell r="J451">
            <v>17.34437636134065</v>
          </cell>
        </row>
        <row r="452">
          <cell r="F452">
            <v>1907.9583333332998</v>
          </cell>
          <cell r="H452">
            <v>174.21701631794664</v>
          </cell>
          <cell r="J452">
            <v>17.501252780798293</v>
          </cell>
        </row>
        <row r="453">
          <cell r="F453">
            <v>1908.0416666666331</v>
          </cell>
          <cell r="H453">
            <v>183.63826462644678</v>
          </cell>
          <cell r="J453">
            <v>17.513996829263895</v>
          </cell>
        </row>
        <row r="454">
          <cell r="F454">
            <v>1908.1249999999663</v>
          </cell>
          <cell r="H454">
            <v>178.90250434433645</v>
          </cell>
          <cell r="J454">
            <v>17.529734781739755</v>
          </cell>
        </row>
        <row r="455">
          <cell r="F455">
            <v>1908.2083333332996</v>
          </cell>
          <cell r="H455">
            <v>186.22124315842296</v>
          </cell>
          <cell r="J455">
            <v>17.348121633390203</v>
          </cell>
        </row>
        <row r="456">
          <cell r="F456">
            <v>1908.2916666666329</v>
          </cell>
          <cell r="H456">
            <v>194.09358188255106</v>
          </cell>
          <cell r="J456">
            <v>16.977826713566241</v>
          </cell>
        </row>
        <row r="457">
          <cell r="F457">
            <v>1908.3749999999661</v>
          </cell>
          <cell r="H457">
            <v>204.54889913865532</v>
          </cell>
          <cell r="J457">
            <v>16.800890575386013</v>
          </cell>
        </row>
        <row r="458">
          <cell r="F458">
            <v>1908.4583333332994</v>
          </cell>
          <cell r="H458">
            <v>204.81698419650414</v>
          </cell>
          <cell r="J458">
            <v>16.6212735866273</v>
          </cell>
        </row>
        <row r="459">
          <cell r="F459">
            <v>1908.5416666666326</v>
          </cell>
          <cell r="H459">
            <v>210.01503336957953</v>
          </cell>
          <cell r="J459">
            <v>16.262906561308473</v>
          </cell>
        </row>
        <row r="460">
          <cell r="F460">
            <v>1908.6249999999659</v>
          </cell>
          <cell r="H460">
            <v>219.03083025665742</v>
          </cell>
          <cell r="J460">
            <v>16.08789403350049</v>
          </cell>
        </row>
        <row r="461">
          <cell r="F461">
            <v>1908.7083333332992</v>
          </cell>
          <cell r="H461">
            <v>216.64429578654858</v>
          </cell>
          <cell r="J461">
            <v>15.91022980072572</v>
          </cell>
        </row>
        <row r="462">
          <cell r="F462">
            <v>1908.7916666666324</v>
          </cell>
          <cell r="H462">
            <v>216.93949006081206</v>
          </cell>
          <cell r="J462">
            <v>15.563506584411103</v>
          </cell>
        </row>
        <row r="463">
          <cell r="F463">
            <v>1908.8749999999657</v>
          </cell>
          <cell r="H463">
            <v>229.16481111871607</v>
          </cell>
          <cell r="J463">
            <v>15.226613214422507</v>
          </cell>
        </row>
        <row r="464">
          <cell r="F464">
            <v>1908.9583333332989</v>
          </cell>
          <cell r="H464">
            <v>231.88799964983644</v>
          </cell>
          <cell r="J464">
            <v>14.894245824684953</v>
          </cell>
        </row>
        <row r="465">
          <cell r="F465">
            <v>1909.0416666666322</v>
          </cell>
          <cell r="H465">
            <v>235.13399645929417</v>
          </cell>
          <cell r="J465">
            <v>15.442022946278149</v>
          </cell>
        </row>
        <row r="466">
          <cell r="F466">
            <v>1909.1249999999654</v>
          </cell>
          <cell r="H466">
            <v>225.9816607883235</v>
          </cell>
          <cell r="J466">
            <v>15.664637850099695</v>
          </cell>
        </row>
        <row r="467">
          <cell r="F467">
            <v>1909.2083333332987</v>
          </cell>
          <cell r="H467">
            <v>229.06322888998244</v>
          </cell>
          <cell r="J467">
            <v>16.049833862807063</v>
          </cell>
        </row>
        <row r="468">
          <cell r="F468">
            <v>1909.291666666632</v>
          </cell>
          <cell r="H468">
            <v>234.40143875448939</v>
          </cell>
          <cell r="J468">
            <v>16.096236137647338</v>
          </cell>
        </row>
        <row r="469">
          <cell r="F469">
            <v>1909.3749999999652</v>
          </cell>
          <cell r="H469">
            <v>239.72612922698795</v>
          </cell>
          <cell r="J469">
            <v>16.305359776082774</v>
          </cell>
        </row>
        <row r="470">
          <cell r="F470">
            <v>1909.4583333332985</v>
          </cell>
          <cell r="H470">
            <v>241.49332335179855</v>
          </cell>
          <cell r="J470">
            <v>16.510257820990308</v>
          </cell>
        </row>
        <row r="471">
          <cell r="F471">
            <v>1909.5416666666317</v>
          </cell>
          <cell r="H471">
            <v>244.94322797110996</v>
          </cell>
          <cell r="J471">
            <v>16.879890458773676</v>
          </cell>
        </row>
        <row r="472">
          <cell r="F472">
            <v>1909.624999999965</v>
          </cell>
          <cell r="H472">
            <v>248.34826418649001</v>
          </cell>
          <cell r="J472">
            <v>17.07699262579008</v>
          </cell>
        </row>
        <row r="473">
          <cell r="F473">
            <v>1909.7083333332982</v>
          </cell>
          <cell r="H473">
            <v>246.13248868178727</v>
          </cell>
          <cell r="J473">
            <v>17.270336546366821</v>
          </cell>
        </row>
        <row r="474">
          <cell r="F474">
            <v>1909.7916666666315</v>
          </cell>
          <cell r="H474">
            <v>242.29963775510203</v>
          </cell>
          <cell r="J474">
            <v>17.290198979591832</v>
          </cell>
        </row>
        <row r="475">
          <cell r="F475">
            <v>1909.8749999999648</v>
          </cell>
          <cell r="H475">
            <v>238.79648606039572</v>
          </cell>
          <cell r="J475">
            <v>17.475774274557445</v>
          </cell>
        </row>
        <row r="476">
          <cell r="F476">
            <v>1909.958333333298</v>
          </cell>
          <cell r="H476">
            <v>239.30984876771811</v>
          </cell>
          <cell r="J476">
            <v>17.657814083831628</v>
          </cell>
        </row>
        <row r="477">
          <cell r="F477">
            <v>1910.0416666666313</v>
          </cell>
          <cell r="H477">
            <v>236.45074454703231</v>
          </cell>
          <cell r="J477">
            <v>17.768991963727871</v>
          </cell>
        </row>
        <row r="478">
          <cell r="F478">
            <v>1910.1249999999645</v>
          </cell>
          <cell r="H478">
            <v>228.00607509892401</v>
          </cell>
          <cell r="J478">
            <v>17.710348425893788</v>
          </cell>
        </row>
        <row r="479">
          <cell r="F479">
            <v>1910.2083333332978</v>
          </cell>
          <cell r="H479">
            <v>229.22858677678911</v>
          </cell>
          <cell r="J479">
            <v>17.318726059190137</v>
          </cell>
        </row>
        <row r="480">
          <cell r="F480">
            <v>1910.291666666631</v>
          </cell>
          <cell r="H480">
            <v>221.61387291545682</v>
          </cell>
          <cell r="J480">
            <v>17.099835873106233</v>
          </cell>
        </row>
        <row r="481">
          <cell r="F481">
            <v>1910.3749999999643</v>
          </cell>
          <cell r="H481">
            <v>222.11671400188209</v>
          </cell>
          <cell r="J481">
            <v>17.367389510084401</v>
          </cell>
        </row>
        <row r="482">
          <cell r="F482">
            <v>1910.4583333332976</v>
          </cell>
          <cell r="H482">
            <v>213.46247771607079</v>
          </cell>
          <cell r="J482">
            <v>17.475774274557445</v>
          </cell>
        </row>
        <row r="483">
          <cell r="F483">
            <v>1910.5416666666308</v>
          </cell>
          <cell r="H483">
            <v>202.67206675459911</v>
          </cell>
          <cell r="J483">
            <v>17.417130736723362</v>
          </cell>
        </row>
        <row r="484">
          <cell r="F484">
            <v>1910.6249999999641</v>
          </cell>
          <cell r="H484">
            <v>209.61405612244894</v>
          </cell>
          <cell r="J484">
            <v>17.527051020408162</v>
          </cell>
        </row>
        <row r="485">
          <cell r="F485">
            <v>1910.7083333332973</v>
          </cell>
          <cell r="H485">
            <v>213.10457226601184</v>
          </cell>
          <cell r="J485">
            <v>17.639127053443744</v>
          </cell>
        </row>
        <row r="486">
          <cell r="F486">
            <v>1910.7916666666306</v>
          </cell>
          <cell r="H486">
            <v>229.66507894273087</v>
          </cell>
          <cell r="J486">
            <v>18.111999251384894</v>
          </cell>
        </row>
        <row r="487">
          <cell r="F487">
            <v>1910.8749999999638</v>
          </cell>
          <cell r="H487">
            <v>234.14993506483862</v>
          </cell>
          <cell r="J487">
            <v>18.422645266916682</v>
          </cell>
        </row>
        <row r="488">
          <cell r="F488">
            <v>1910.9583333332971</v>
          </cell>
          <cell r="H488">
            <v>227.61083913391943</v>
          </cell>
          <cell r="J488">
            <v>18.359769344503995</v>
          </cell>
        </row>
        <row r="489">
          <cell r="F489">
            <v>1911.0416666666304</v>
          </cell>
          <cell r="H489">
            <v>233.14392030623566</v>
          </cell>
          <cell r="J489">
            <v>18.065510027612632</v>
          </cell>
        </row>
        <row r="490">
          <cell r="F490">
            <v>1911.1249999999636</v>
          </cell>
          <cell r="H490">
            <v>244.73659896370242</v>
          </cell>
          <cell r="J490">
            <v>18.340970783419777</v>
          </cell>
        </row>
        <row r="491">
          <cell r="F491">
            <v>1911.2083333332969</v>
          </cell>
          <cell r="H491">
            <v>239.33512256217895</v>
          </cell>
          <cell r="J491">
            <v>17.847415255441454</v>
          </cell>
        </row>
        <row r="492">
          <cell r="F492">
            <v>1911.2916666666301</v>
          </cell>
          <cell r="H492">
            <v>246.07822091789112</v>
          </cell>
          <cell r="J492">
            <v>18.119100038059809</v>
          </cell>
        </row>
        <row r="493">
          <cell r="F493">
            <v>1911.3749999999634</v>
          </cell>
          <cell r="H493">
            <v>251.38163085146638</v>
          </cell>
          <cell r="J493">
            <v>17.811502261912445</v>
          </cell>
        </row>
        <row r="494">
          <cell r="F494">
            <v>1911.4583333332967</v>
          </cell>
          <cell r="H494">
            <v>256.41987028836286</v>
          </cell>
          <cell r="J494">
            <v>17.501252780798293</v>
          </cell>
        </row>
        <row r="495">
          <cell r="F495">
            <v>1911.5416666666299</v>
          </cell>
          <cell r="H495">
            <v>252.61514985315844</v>
          </cell>
          <cell r="J495">
            <v>17.006272237778049</v>
          </cell>
        </row>
        <row r="496">
          <cell r="F496">
            <v>1911.6249999999632</v>
          </cell>
          <cell r="H496">
            <v>233.02971254714859</v>
          </cell>
          <cell r="J496">
            <v>16.17993652985491</v>
          </cell>
        </row>
        <row r="497">
          <cell r="F497">
            <v>1911.7083333332964</v>
          </cell>
          <cell r="H497">
            <v>218.05369892719128</v>
          </cell>
          <cell r="J497">
            <v>15.718980603171227</v>
          </cell>
        </row>
        <row r="498">
          <cell r="F498">
            <v>1911.7916666666297</v>
          </cell>
          <cell r="H498">
            <v>219.31121737544501</v>
          </cell>
          <cell r="J498">
            <v>15.424721286279862</v>
          </cell>
        </row>
        <row r="499">
          <cell r="F499">
            <v>1911.8749999999629</v>
          </cell>
          <cell r="H499">
            <v>230.4884943078122</v>
          </cell>
          <cell r="J499">
            <v>15.290510146087165</v>
          </cell>
        </row>
        <row r="500">
          <cell r="F500">
            <v>1911.9583333332962</v>
          </cell>
          <cell r="H500">
            <v>233.94237838427574</v>
          </cell>
          <cell r="J500">
            <v>15.151043166489869</v>
          </cell>
        </row>
        <row r="501">
          <cell r="F501">
            <v>1912.0416666666295</v>
          </cell>
          <cell r="H501">
            <v>231.75910342748037</v>
          </cell>
          <cell r="J501">
            <v>15.226979690103756</v>
          </cell>
        </row>
        <row r="502">
          <cell r="F502">
            <v>1912.1249999999627</v>
          </cell>
          <cell r="H502">
            <v>227.35933544426865</v>
          </cell>
          <cell r="J502">
            <v>15.298969441454494</v>
          </cell>
        </row>
        <row r="503">
          <cell r="F503">
            <v>1912.208333333296</v>
          </cell>
          <cell r="H503">
            <v>229.17223542568641</v>
          </cell>
          <cell r="J503">
            <v>15.216543588748531</v>
          </cell>
        </row>
        <row r="504">
          <cell r="F504">
            <v>1912.2916666666292</v>
          </cell>
          <cell r="H504">
            <v>229.36844534579728</v>
          </cell>
          <cell r="J504">
            <v>14.989072439855176</v>
          </cell>
        </row>
        <row r="505">
          <cell r="F505">
            <v>1912.3749999999625</v>
          </cell>
          <cell r="H505">
            <v>229.12927074168277</v>
          </cell>
          <cell r="J505">
            <v>15.206721329599365</v>
          </cell>
        </row>
        <row r="506">
          <cell r="F506">
            <v>1912.4583333332957</v>
          </cell>
          <cell r="H506">
            <v>231.39835540446734</v>
          </cell>
          <cell r="J506">
            <v>15.579534367002237</v>
          </cell>
        </row>
        <row r="507">
          <cell r="F507">
            <v>1912.541666666629</v>
          </cell>
          <cell r="H507">
            <v>231.639898572948</v>
          </cell>
          <cell r="J507">
            <v>15.80175408200444</v>
          </cell>
        </row>
        <row r="508">
          <cell r="F508">
            <v>1912.6249999999623</v>
          </cell>
          <cell r="H508">
            <v>234.6302866363161</v>
          </cell>
          <cell r="J508">
            <v>15.864451490914215</v>
          </cell>
        </row>
        <row r="509">
          <cell r="F509">
            <v>1912.7083333332955</v>
          </cell>
          <cell r="H509">
            <v>233.53611224489791</v>
          </cell>
          <cell r="J509">
            <v>15.928299744897956</v>
          </cell>
        </row>
        <row r="510">
          <cell r="F510">
            <v>1912.7916666666288</v>
          </cell>
          <cell r="H510">
            <v>233.06240816326527</v>
          </cell>
          <cell r="J510">
            <v>16.146203622448976</v>
          </cell>
        </row>
        <row r="511">
          <cell r="F511">
            <v>1912.874999999962</v>
          </cell>
          <cell r="H511">
            <v>230.45703571428567</v>
          </cell>
          <cell r="J511">
            <v>16.361738979591834</v>
          </cell>
        </row>
        <row r="512">
          <cell r="F512">
            <v>1912.9583333332953</v>
          </cell>
          <cell r="H512">
            <v>224.34577865939295</v>
          </cell>
          <cell r="J512">
            <v>16.7422222880144</v>
          </cell>
        </row>
        <row r="513">
          <cell r="F513">
            <v>1913.0416666666285</v>
          </cell>
          <cell r="H513">
            <v>220.27239795918365</v>
          </cell>
          <cell r="J513">
            <v>16.442268673469385</v>
          </cell>
        </row>
        <row r="514">
          <cell r="F514">
            <v>1913.1249999999618</v>
          </cell>
          <cell r="H514">
            <v>212.45628061224488</v>
          </cell>
          <cell r="J514">
            <v>16.302525969387752</v>
          </cell>
        </row>
        <row r="515">
          <cell r="F515">
            <v>1913.2083333332951</v>
          </cell>
          <cell r="H515">
            <v>208.42979591836735</v>
          </cell>
          <cell r="J515">
            <v>16.165151785714283</v>
          </cell>
        </row>
        <row r="516">
          <cell r="F516">
            <v>1913.2916666666283</v>
          </cell>
          <cell r="H516">
            <v>208.19294387755096</v>
          </cell>
          <cell r="J516">
            <v>16.027777602040814</v>
          </cell>
        </row>
        <row r="517">
          <cell r="F517">
            <v>1913.3749999999616</v>
          </cell>
          <cell r="H517">
            <v>204.5962113402062</v>
          </cell>
          <cell r="J517">
            <v>16.051829072164946</v>
          </cell>
        </row>
        <row r="518">
          <cell r="F518">
            <v>1913.4583333332948</v>
          </cell>
          <cell r="H518">
            <v>192.32385714285709</v>
          </cell>
          <cell r="J518">
            <v>15.750660714285711</v>
          </cell>
        </row>
        <row r="519">
          <cell r="F519">
            <v>1913.5416666666281</v>
          </cell>
          <cell r="H519">
            <v>192.96024747474746</v>
          </cell>
          <cell r="J519">
            <v>15.455576565656562</v>
          </cell>
        </row>
        <row r="520">
          <cell r="F520">
            <v>1913.6249999999613</v>
          </cell>
          <cell r="H520">
            <v>198.11835858585854</v>
          </cell>
          <cell r="J520">
            <v>15.317245404040403</v>
          </cell>
        </row>
        <row r="521">
          <cell r="F521">
            <v>1913.7083333332946</v>
          </cell>
          <cell r="H521">
            <v>197.99409499999996</v>
          </cell>
          <cell r="J521">
            <v>15.029446249999998</v>
          </cell>
        </row>
        <row r="522">
          <cell r="F522">
            <v>1913.7916666666279</v>
          </cell>
          <cell r="H522">
            <v>191.72698999999997</v>
          </cell>
          <cell r="J522">
            <v>14.894819549999999</v>
          </cell>
        </row>
        <row r="523">
          <cell r="F523">
            <v>1913.8749999999611</v>
          </cell>
          <cell r="H523">
            <v>185.00254950495051</v>
          </cell>
          <cell r="J523">
            <v>14.61175415841584</v>
          </cell>
        </row>
        <row r="524">
          <cell r="F524">
            <v>1913.9583333332944</v>
          </cell>
          <cell r="H524">
            <v>186.62045999999995</v>
          </cell>
          <cell r="J524">
            <v>14.623245000000001</v>
          </cell>
        </row>
        <row r="525">
          <cell r="F525">
            <v>1914.0416666666276</v>
          </cell>
          <cell r="H525">
            <v>194.28025499999995</v>
          </cell>
          <cell r="J525">
            <v>14.4096992</v>
          </cell>
        </row>
        <row r="526">
          <cell r="F526">
            <v>1914.1249999999609</v>
          </cell>
          <cell r="H526">
            <v>198.82173737373736</v>
          </cell>
          <cell r="J526">
            <v>14.341893484848484</v>
          </cell>
        </row>
        <row r="527">
          <cell r="F527">
            <v>1914.2083333332941</v>
          </cell>
          <cell r="H527">
            <v>195.07038383838383</v>
          </cell>
          <cell r="J527">
            <v>14.126190656565656</v>
          </cell>
        </row>
        <row r="528">
          <cell r="F528">
            <v>1914.2916666666274</v>
          </cell>
          <cell r="H528">
            <v>192.32385714285709</v>
          </cell>
          <cell r="J528">
            <v>14.052431581632652</v>
          </cell>
        </row>
        <row r="529">
          <cell r="F529">
            <v>1914.3749999999607</v>
          </cell>
          <cell r="H529">
            <v>191.55348989898988</v>
          </cell>
          <cell r="J529">
            <v>13.697129595959597</v>
          </cell>
        </row>
        <row r="530">
          <cell r="F530">
            <v>1914.4583333332939</v>
          </cell>
          <cell r="H530">
            <v>190.61565151515151</v>
          </cell>
          <cell r="J530">
            <v>13.481426767676766</v>
          </cell>
        </row>
        <row r="531">
          <cell r="F531">
            <v>1914.5416666666272</v>
          </cell>
          <cell r="H531">
            <v>178.26431999999997</v>
          </cell>
          <cell r="J531">
            <v>13.133066699999997</v>
          </cell>
        </row>
        <row r="532">
          <cell r="F532">
            <v>1914.6249999999604</v>
          </cell>
          <cell r="H532">
            <v>174.76894117647058</v>
          </cell>
          <cell r="J532">
            <v>12.668472598039214</v>
          </cell>
        </row>
        <row r="533">
          <cell r="F533">
            <v>1914.7083333332937</v>
          </cell>
          <cell r="H533">
            <v>174.76894117647058</v>
          </cell>
          <cell r="J533">
            <v>12.459113970588234</v>
          </cell>
        </row>
        <row r="534">
          <cell r="F534">
            <v>1914.791666666627</v>
          </cell>
          <cell r="H534">
            <v>176.49932673267324</v>
          </cell>
          <cell r="J534">
            <v>12.37104004950495</v>
          </cell>
        </row>
        <row r="535">
          <cell r="F535">
            <v>1914.8749999999602</v>
          </cell>
          <cell r="H535">
            <v>174.76894117647058</v>
          </cell>
          <cell r="J535">
            <v>12.042672352941176</v>
          </cell>
        </row>
        <row r="536">
          <cell r="F536">
            <v>1914.9583333332935</v>
          </cell>
          <cell r="H536">
            <v>168.91537128712869</v>
          </cell>
          <cell r="J536">
            <v>11.950475247524752</v>
          </cell>
        </row>
        <row r="537">
          <cell r="F537">
            <v>1915.0416666666267</v>
          </cell>
          <cell r="H537">
            <v>171.90299009900991</v>
          </cell>
          <cell r="J537">
            <v>12.639925742574258</v>
          </cell>
        </row>
        <row r="538">
          <cell r="F538">
            <v>1915.12499999996</v>
          </cell>
          <cell r="H538">
            <v>171.30086999999997</v>
          </cell>
          <cell r="J538">
            <v>13.462669999999997</v>
          </cell>
        </row>
        <row r="539">
          <cell r="F539">
            <v>1915.2083333332932</v>
          </cell>
          <cell r="H539">
            <v>177.48591414141413</v>
          </cell>
          <cell r="J539">
            <v>14.302035353535352</v>
          </cell>
        </row>
        <row r="540">
          <cell r="F540">
            <v>1915.2916666666265</v>
          </cell>
          <cell r="H540">
            <v>188.94161</v>
          </cell>
          <cell r="J540">
            <v>14.855359999999999</v>
          </cell>
        </row>
        <row r="541">
          <cell r="F541">
            <v>1915.3749999999598</v>
          </cell>
          <cell r="H541">
            <v>182.70438118811882</v>
          </cell>
          <cell r="J541">
            <v>15.397727722772276</v>
          </cell>
        </row>
        <row r="542">
          <cell r="F542">
            <v>1915.458333333293</v>
          </cell>
          <cell r="H542">
            <v>184.77273267326729</v>
          </cell>
          <cell r="J542">
            <v>16.08717821782178</v>
          </cell>
        </row>
        <row r="543">
          <cell r="F543">
            <v>1915.5416666666263</v>
          </cell>
          <cell r="H543">
            <v>184.08328217821781</v>
          </cell>
          <cell r="J543">
            <v>16.776628712871286</v>
          </cell>
        </row>
        <row r="544">
          <cell r="F544">
            <v>1915.6249999999595</v>
          </cell>
          <cell r="H544">
            <v>191.89705445544553</v>
          </cell>
          <cell r="J544">
            <v>17.466079207920792</v>
          </cell>
        </row>
        <row r="545">
          <cell r="F545">
            <v>1915.7083333332928</v>
          </cell>
          <cell r="H545">
            <v>199.02137623762374</v>
          </cell>
          <cell r="J545">
            <v>18.155529702970298</v>
          </cell>
        </row>
        <row r="546">
          <cell r="F546">
            <v>1915.791666666626</v>
          </cell>
          <cell r="H546">
            <v>207.99324509803924</v>
          </cell>
          <cell r="J546">
            <v>18.66022549019608</v>
          </cell>
        </row>
        <row r="547">
          <cell r="F547">
            <v>1915.8749999999593</v>
          </cell>
          <cell r="H547">
            <v>213.1852330097087</v>
          </cell>
          <cell r="J547">
            <v>19.155121359223298</v>
          </cell>
        </row>
        <row r="548">
          <cell r="F548">
            <v>1915.9583333332926</v>
          </cell>
          <cell r="H548">
            <v>213.63594174757279</v>
          </cell>
          <cell r="J548">
            <v>19.831184466019412</v>
          </cell>
        </row>
        <row r="549">
          <cell r="F549">
            <v>1916.0416666666258</v>
          </cell>
          <cell r="H549">
            <v>208.23393749999997</v>
          </cell>
          <cell r="J549">
            <v>20.850176249999997</v>
          </cell>
        </row>
        <row r="550">
          <cell r="F550">
            <v>1916.1249999999591</v>
          </cell>
          <cell r="H550">
            <v>205.33249999999995</v>
          </cell>
          <cell r="J550">
            <v>22.057620624999998</v>
          </cell>
        </row>
        <row r="551">
          <cell r="F551">
            <v>1916.2083333332923</v>
          </cell>
          <cell r="H551">
            <v>202.71376666666666</v>
          </cell>
          <cell r="J551">
            <v>23.034650476190475</v>
          </cell>
        </row>
        <row r="552">
          <cell r="F552">
            <v>1916.2916666666256</v>
          </cell>
          <cell r="H552">
            <v>198.61160849056606</v>
          </cell>
          <cell r="J552">
            <v>24.021712735849054</v>
          </cell>
        </row>
        <row r="553">
          <cell r="F553">
            <v>1916.3749999999588</v>
          </cell>
          <cell r="H553">
            <v>201.09402336448596</v>
          </cell>
          <cell r="J553">
            <v>24.968632242990655</v>
          </cell>
        </row>
        <row r="554">
          <cell r="F554">
            <v>1916.4583333332921</v>
          </cell>
          <cell r="H554">
            <v>201.16633333333331</v>
          </cell>
          <cell r="J554">
            <v>25.898016203703701</v>
          </cell>
        </row>
        <row r="555">
          <cell r="F555">
            <v>1916.5416666666254</v>
          </cell>
          <cell r="H555">
            <v>198.37235648148146</v>
          </cell>
          <cell r="J555">
            <v>27.058591203703699</v>
          </cell>
        </row>
        <row r="556">
          <cell r="F556">
            <v>1916.6249999999586</v>
          </cell>
          <cell r="H556">
            <v>198.04307339449539</v>
          </cell>
          <cell r="J556">
            <v>27.960274770642197</v>
          </cell>
        </row>
        <row r="557">
          <cell r="F557">
            <v>1916.7083333332919</v>
          </cell>
          <cell r="H557">
            <v>202.42100900900897</v>
          </cell>
          <cell r="J557">
            <v>28.606605405405407</v>
          </cell>
        </row>
        <row r="558">
          <cell r="F558">
            <v>1916.7916666666251</v>
          </cell>
          <cell r="H558">
            <v>205.00068141592919</v>
          </cell>
          <cell r="J558">
            <v>29.209515929203537</v>
          </cell>
        </row>
        <row r="559">
          <cell r="F559">
            <v>1916.8749999999584</v>
          </cell>
          <cell r="H559">
            <v>206.07775217391304</v>
          </cell>
          <cell r="J559">
            <v>29.791455652173909</v>
          </cell>
        </row>
        <row r="560">
          <cell r="F560">
            <v>1916.9583333332916</v>
          </cell>
          <cell r="H560">
            <v>196.09715517241378</v>
          </cell>
          <cell r="J560">
            <v>30.615168103448276</v>
          </cell>
        </row>
        <row r="561">
          <cell r="F561">
            <v>1917.0416666666249</v>
          </cell>
          <cell r="H561">
            <v>189.85816666666668</v>
          </cell>
          <cell r="J561">
            <v>29.936883333333327</v>
          </cell>
        </row>
        <row r="562">
          <cell r="F562">
            <v>1917.1249999999582</v>
          </cell>
          <cell r="H562">
            <v>174.66653749999998</v>
          </cell>
          <cell r="J562">
            <v>28.782259999999997</v>
          </cell>
        </row>
        <row r="563">
          <cell r="F563">
            <v>1917.2083333332914</v>
          </cell>
          <cell r="H563">
            <v>180.08255416666665</v>
          </cell>
          <cell r="J563">
            <v>28.395401666666661</v>
          </cell>
        </row>
        <row r="564">
          <cell r="F564">
            <v>1917.2916666666247</v>
          </cell>
          <cell r="H564">
            <v>168.9281388888889</v>
          </cell>
          <cell r="J564">
            <v>26.656381349206349</v>
          </cell>
        </row>
        <row r="565">
          <cell r="F565">
            <v>1917.3749999999579</v>
          </cell>
          <cell r="H565">
            <v>160.66710156249997</v>
          </cell>
          <cell r="J565">
            <v>25.859061718749995</v>
          </cell>
        </row>
        <row r="566">
          <cell r="F566">
            <v>1917.4583333332912</v>
          </cell>
          <cell r="H566">
            <v>161.4092</v>
          </cell>
          <cell r="J566">
            <v>25.086275000000001</v>
          </cell>
        </row>
        <row r="567">
          <cell r="F567">
            <v>1917.5416666666245</v>
          </cell>
          <cell r="H567">
            <v>159.39772265624995</v>
          </cell>
          <cell r="J567">
            <v>25.097434374999995</v>
          </cell>
        </row>
        <row r="568">
          <cell r="F568">
            <v>1917.6249999999577</v>
          </cell>
          <cell r="H568">
            <v>152.30314999999999</v>
          </cell>
          <cell r="J568">
            <v>24.336364999999997</v>
          </cell>
        </row>
        <row r="569">
          <cell r="F569">
            <v>1917.708333333291</v>
          </cell>
          <cell r="H569">
            <v>141.71231578947365</v>
          </cell>
          <cell r="J569">
            <v>23.438379323308268</v>
          </cell>
        </row>
        <row r="570">
          <cell r="F570">
            <v>1917.7916666666242</v>
          </cell>
          <cell r="H570">
            <v>132.04764444444442</v>
          </cell>
          <cell r="J570">
            <v>22.730076296296293</v>
          </cell>
        </row>
        <row r="571">
          <cell r="F571">
            <v>1917.8749999999575</v>
          </cell>
          <cell r="H571">
            <v>121.04367407407406</v>
          </cell>
          <cell r="J571">
            <v>22.369008518518516</v>
          </cell>
        </row>
        <row r="572">
          <cell r="F572">
            <v>1917.9583333332907</v>
          </cell>
          <cell r="H572">
            <v>115.21036496350365</v>
          </cell>
          <cell r="J572">
            <v>21.686656934306569</v>
          </cell>
        </row>
        <row r="573">
          <cell r="F573">
            <v>1918.041666666624</v>
          </cell>
          <cell r="H573">
            <v>119.53922499999999</v>
          </cell>
          <cell r="J573">
            <v>20.824031428571427</v>
          </cell>
        </row>
        <row r="574">
          <cell r="F574">
            <v>1918.1249999999573</v>
          </cell>
          <cell r="H574">
            <v>122.31308156028368</v>
          </cell>
          <cell r="J574">
            <v>20.281253900709217</v>
          </cell>
        </row>
        <row r="575">
          <cell r="F575">
            <v>1918.2083333332905</v>
          </cell>
          <cell r="H575">
            <v>120.6998</v>
          </cell>
          <cell r="J575">
            <v>20.028208571428568</v>
          </cell>
        </row>
        <row r="576">
          <cell r="F576">
            <v>1918.2916666666238</v>
          </cell>
          <cell r="H576">
            <v>117.85557394366197</v>
          </cell>
          <cell r="J576">
            <v>19.33746795774648</v>
          </cell>
        </row>
        <row r="577">
          <cell r="F577">
            <v>1918.374999999957</v>
          </cell>
          <cell r="H577">
            <v>119.09900689655173</v>
          </cell>
          <cell r="J577">
            <v>18.553192068965515</v>
          </cell>
        </row>
        <row r="578">
          <cell r="F578">
            <v>1918.4583333332903</v>
          </cell>
          <cell r="H578">
            <v>117.63651360544219</v>
          </cell>
          <cell r="J578">
            <v>17.921804421768705</v>
          </cell>
        </row>
        <row r="579">
          <cell r="F579">
            <v>1918.5416666666235</v>
          </cell>
          <cell r="H579">
            <v>115.44262582781455</v>
          </cell>
          <cell r="J579">
            <v>17.07813013245033</v>
          </cell>
        </row>
        <row r="580">
          <cell r="F580">
            <v>1918.6249999999568</v>
          </cell>
          <cell r="H580">
            <v>114.24881168831168</v>
          </cell>
          <cell r="J580">
            <v>16.383701623376624</v>
          </cell>
        </row>
        <row r="581">
          <cell r="F581">
            <v>1918.7083333332901</v>
          </cell>
          <cell r="H581">
            <v>111.47433757961784</v>
          </cell>
          <cell r="J581">
            <v>15.71581178343949</v>
          </cell>
        </row>
        <row r="582">
          <cell r="F582">
            <v>1918.7916666666233</v>
          </cell>
          <cell r="H582">
            <v>114.02649375</v>
          </cell>
          <cell r="J582">
            <v>15.058460624999999</v>
          </cell>
        </row>
        <row r="583">
          <cell r="F583">
            <v>1918.8749999999566</v>
          </cell>
          <cell r="H583">
            <v>114.77588343558281</v>
          </cell>
          <cell r="J583">
            <v>14.439546625766869</v>
          </cell>
        </row>
        <row r="584">
          <cell r="F584">
            <v>1918.9583333332898</v>
          </cell>
          <cell r="H584">
            <v>111.13384848484849</v>
          </cell>
          <cell r="J584">
            <v>13.9269</v>
          </cell>
        </row>
        <row r="585">
          <cell r="F585">
            <v>1919.0416666666231</v>
          </cell>
          <cell r="H585">
            <v>110.43046969696968</v>
          </cell>
          <cell r="J585">
            <v>13.85656212121212</v>
          </cell>
        </row>
        <row r="586">
          <cell r="F586">
            <v>1919.1249999999563</v>
          </cell>
          <cell r="H586">
            <v>112.90532098765431</v>
          </cell>
          <cell r="J586">
            <v>14.041524691358024</v>
          </cell>
        </row>
        <row r="587">
          <cell r="F587">
            <v>1919.2083333332896</v>
          </cell>
          <cell r="H587">
            <v>114.92523170731707</v>
          </cell>
          <cell r="J587">
            <v>13.79951981707317</v>
          </cell>
        </row>
        <row r="588">
          <cell r="F588">
            <v>1919.2916666666229</v>
          </cell>
          <cell r="H588">
            <v>116.61346407185628</v>
          </cell>
          <cell r="J588">
            <v>13.48212874251497</v>
          </cell>
        </row>
        <row r="589">
          <cell r="F589">
            <v>1919.3749999999561</v>
          </cell>
          <cell r="H589">
            <v>123.19950000000001</v>
          </cell>
          <cell r="J589">
            <v>13.253903846153845</v>
          </cell>
        </row>
        <row r="590">
          <cell r="F590">
            <v>1919.4583333332894</v>
          </cell>
          <cell r="H590">
            <v>126.49580769230769</v>
          </cell>
          <cell r="J590">
            <v>13.185230769230769</v>
          </cell>
        </row>
        <row r="591">
          <cell r="F591">
            <v>1919.5416666666226</v>
          </cell>
          <cell r="H591">
            <v>126.86285344827587</v>
          </cell>
          <cell r="J591">
            <v>12.739645114942528</v>
          </cell>
        </row>
        <row r="592">
          <cell r="F592">
            <v>1919.6249999999559</v>
          </cell>
          <cell r="H592">
            <v>116.31977683615818</v>
          </cell>
          <cell r="J592">
            <v>12.458149717514123</v>
          </cell>
        </row>
        <row r="593">
          <cell r="F593">
            <v>1919.7083333332891</v>
          </cell>
          <cell r="H593">
            <v>117.49191853932582</v>
          </cell>
          <cell r="J593">
            <v>12.322959269662919</v>
          </cell>
        </row>
        <row r="594">
          <cell r="F594">
            <v>1919.7916666666224</v>
          </cell>
          <cell r="H594">
            <v>121.44359392265193</v>
          </cell>
          <cell r="J594">
            <v>12.054591160220992</v>
          </cell>
        </row>
        <row r="595">
          <cell r="F595">
            <v>1919.8749999999557</v>
          </cell>
          <cell r="H595">
            <v>115.30469459459459</v>
          </cell>
          <cell r="J595">
            <v>11.731217567567567</v>
          </cell>
        </row>
        <row r="596">
          <cell r="F596">
            <v>1919.9583333332889</v>
          </cell>
          <cell r="H596">
            <v>109.54845502645503</v>
          </cell>
          <cell r="J596">
            <v>11.421531746031746</v>
          </cell>
        </row>
        <row r="597">
          <cell r="F597">
            <v>1920.0416666666222</v>
          </cell>
          <cell r="H597">
            <v>106.19561917098444</v>
          </cell>
          <cell r="J597">
            <v>11.054927875647667</v>
          </cell>
        </row>
        <row r="598">
          <cell r="F598">
            <v>1920.1249999999554</v>
          </cell>
          <cell r="H598">
            <v>96.416999999999987</v>
          </cell>
          <cell r="J598">
            <v>10.811797666666665</v>
          </cell>
        </row>
        <row r="599">
          <cell r="F599">
            <v>1920.2083333332887</v>
          </cell>
          <cell r="H599">
            <v>102.15416497461928</v>
          </cell>
          <cell r="J599">
            <v>10.574782360406092</v>
          </cell>
        </row>
        <row r="600">
          <cell r="F600">
            <v>1920.2916666666219</v>
          </cell>
          <cell r="H600">
            <v>98.334433497536935</v>
          </cell>
          <cell r="J600">
            <v>10.138737463054188</v>
          </cell>
        </row>
        <row r="601">
          <cell r="F601">
            <v>1920.3749999999552</v>
          </cell>
          <cell r="H601">
            <v>90.81781067961164</v>
          </cell>
          <cell r="J601">
            <v>9.8682678155339794</v>
          </cell>
        </row>
        <row r="602">
          <cell r="F602">
            <v>1920.4583333332885</v>
          </cell>
          <cell r="H602">
            <v>87.959368421052631</v>
          </cell>
          <cell r="J602">
            <v>9.6066734449760762</v>
          </cell>
        </row>
        <row r="603">
          <cell r="F603">
            <v>1920.5416666666217</v>
          </cell>
          <cell r="H603">
            <v>88.270656249999988</v>
          </cell>
          <cell r="J603">
            <v>9.532338124999999</v>
          </cell>
        </row>
        <row r="604">
          <cell r="F604">
            <v>1920.624999999955</v>
          </cell>
          <cell r="H604">
            <v>86.900197044334959</v>
          </cell>
          <cell r="J604">
            <v>9.6424916009852222</v>
          </cell>
        </row>
        <row r="605">
          <cell r="F605">
            <v>1920.7083333332882</v>
          </cell>
          <cell r="H605">
            <v>91.337252499999991</v>
          </cell>
          <cell r="J605">
            <v>9.6617868750000007</v>
          </cell>
        </row>
        <row r="606">
          <cell r="F606">
            <v>1920.7916666666215</v>
          </cell>
          <cell r="H606">
            <v>91.912874371859289</v>
          </cell>
          <cell r="J606">
            <v>9.5843666080402006</v>
          </cell>
        </row>
        <row r="607">
          <cell r="F607">
            <v>1920.8749999999548</v>
          </cell>
          <cell r="H607">
            <v>87.687888888888878</v>
          </cell>
          <cell r="J607">
            <v>9.5049920202020193</v>
          </cell>
        </row>
        <row r="608">
          <cell r="F608">
            <v>1920.958333333288</v>
          </cell>
          <cell r="H608">
            <v>81.479543814432986</v>
          </cell>
          <cell r="J608">
            <v>9.5717525773195895</v>
          </cell>
        </row>
        <row r="609">
          <cell r="F609">
            <v>1921.0416666666213</v>
          </cell>
          <cell r="H609">
            <v>86.859876315789464</v>
          </cell>
          <cell r="J609">
            <v>9.2540585526315766</v>
          </cell>
        </row>
        <row r="610">
          <cell r="F610">
            <v>1921.1249999999545</v>
          </cell>
          <cell r="H610">
            <v>89.061516304347819</v>
          </cell>
          <cell r="J610">
            <v>9.0196861413043479</v>
          </cell>
        </row>
        <row r="611">
          <cell r="F611">
            <v>1921.2083333332878</v>
          </cell>
          <cell r="H611">
            <v>87.265092896174849</v>
          </cell>
          <cell r="J611">
            <v>8.5299091530054625</v>
          </cell>
        </row>
        <row r="612">
          <cell r="F612">
            <v>1921.291666666621</v>
          </cell>
          <cell r="H612">
            <v>88.614069060773474</v>
          </cell>
          <cell r="J612">
            <v>8.0791408839778995</v>
          </cell>
        </row>
        <row r="613">
          <cell r="F613">
            <v>1921.3749999999543</v>
          </cell>
          <cell r="H613">
            <v>93.37055367231639</v>
          </cell>
          <cell r="J613">
            <v>7.7043820621468928</v>
          </cell>
        </row>
        <row r="614">
          <cell r="F614">
            <v>1921.4583333332876</v>
          </cell>
          <cell r="H614">
            <v>86.383707386363625</v>
          </cell>
          <cell r="J614">
            <v>7.1876519886363628</v>
          </cell>
        </row>
        <row r="615">
          <cell r="F615">
            <v>1921.5416666666208</v>
          </cell>
          <cell r="H615">
            <v>85.633387005649709</v>
          </cell>
          <cell r="J615">
            <v>6.5897055084745748</v>
          </cell>
        </row>
        <row r="616">
          <cell r="F616">
            <v>1921.6249999999541</v>
          </cell>
          <cell r="H616">
            <v>84.58427966101695</v>
          </cell>
          <cell r="J616">
            <v>6.0323672316384176</v>
          </cell>
        </row>
        <row r="617">
          <cell r="F617">
            <v>1921.7083333332873</v>
          </cell>
          <cell r="H617">
            <v>87.67315142857143</v>
          </cell>
          <cell r="J617">
            <v>5.5376007142857135</v>
          </cell>
        </row>
        <row r="618">
          <cell r="F618">
            <v>1921.7916666666206</v>
          </cell>
          <cell r="H618">
            <v>88.866885714285715</v>
          </cell>
          <cell r="J618">
            <v>4.9738928571428564</v>
          </cell>
        </row>
        <row r="619">
          <cell r="F619">
            <v>1921.8749999999538</v>
          </cell>
          <cell r="H619">
            <v>94.179994252873556</v>
          </cell>
          <cell r="J619">
            <v>4.4355308908045981</v>
          </cell>
        </row>
        <row r="620">
          <cell r="F620">
            <v>1921.9583333332871</v>
          </cell>
          <cell r="H620">
            <v>98.078650289017318</v>
          </cell>
          <cell r="J620">
            <v>3.8909450867052011</v>
          </cell>
        </row>
        <row r="621">
          <cell r="F621">
            <v>1922.0416666666204</v>
          </cell>
          <cell r="H621">
            <v>100.2626923076923</v>
          </cell>
          <cell r="J621">
            <v>4.4404011538461541</v>
          </cell>
        </row>
        <row r="622">
          <cell r="F622">
            <v>1922.1249999999536</v>
          </cell>
          <cell r="H622">
            <v>102.46023076923076</v>
          </cell>
          <cell r="J622">
            <v>4.8991373076923077</v>
          </cell>
        </row>
        <row r="623">
          <cell r="F623">
            <v>1922.2083333332869</v>
          </cell>
          <cell r="H623">
            <v>107.57904790419161</v>
          </cell>
          <cell r="J623">
            <v>5.420649700598803</v>
          </cell>
        </row>
        <row r="624">
          <cell r="F624">
            <v>1922.2916666666201</v>
          </cell>
          <cell r="H624">
            <v>114.111625748503</v>
          </cell>
          <cell r="J624">
            <v>5.8834897904191621</v>
          </cell>
        </row>
        <row r="625">
          <cell r="F625">
            <v>1922.3749999999534</v>
          </cell>
          <cell r="H625">
            <v>118.55933832335329</v>
          </cell>
          <cell r="J625">
            <v>6.3477197904191618</v>
          </cell>
        </row>
        <row r="626">
          <cell r="F626">
            <v>1922.4583333332866</v>
          </cell>
          <cell r="H626">
            <v>117.4474101796407</v>
          </cell>
          <cell r="J626">
            <v>6.8105598802395209</v>
          </cell>
        </row>
        <row r="627">
          <cell r="F627">
            <v>1922.5416666666199</v>
          </cell>
          <cell r="H627">
            <v>117.57730059523807</v>
          </cell>
          <cell r="J627">
            <v>7.2301059226190461</v>
          </cell>
        </row>
        <row r="628">
          <cell r="F628">
            <v>1922.6249999999532</v>
          </cell>
          <cell r="H628">
            <v>123.46840060240962</v>
          </cell>
          <cell r="J628">
            <v>7.7842421987951784</v>
          </cell>
        </row>
        <row r="629">
          <cell r="F629">
            <v>1922.7083333332864</v>
          </cell>
          <cell r="H629">
            <v>126.6844518072289</v>
          </cell>
          <cell r="J629">
            <v>8.2498704819277098</v>
          </cell>
        </row>
        <row r="630">
          <cell r="F630">
            <v>1922.7916666666197</v>
          </cell>
          <cell r="H630">
            <v>128.70568263473052</v>
          </cell>
          <cell r="J630">
            <v>8.6633101497005978</v>
          </cell>
        </row>
        <row r="631">
          <cell r="F631">
            <v>1922.8749999999529</v>
          </cell>
          <cell r="H631">
            <v>121.58404761904762</v>
          </cell>
          <cell r="J631">
            <v>9.0732095535714272</v>
          </cell>
        </row>
        <row r="632">
          <cell r="F632">
            <v>1922.9583333332862</v>
          </cell>
          <cell r="H632">
            <v>120.58992307692307</v>
          </cell>
          <cell r="J632">
            <v>9.4768846153846145</v>
          </cell>
        </row>
        <row r="633">
          <cell r="F633">
            <v>1923.0416666666194</v>
          </cell>
          <cell r="H633">
            <v>122.96568452380951</v>
          </cell>
          <cell r="J633">
            <v>9.8676507738095225</v>
          </cell>
        </row>
        <row r="634">
          <cell r="F634">
            <v>1923.1249999999527</v>
          </cell>
          <cell r="H634">
            <v>128.21590476190474</v>
          </cell>
          <cell r="J634">
            <v>10.200625267857141</v>
          </cell>
        </row>
        <row r="635">
          <cell r="F635">
            <v>1923.208333333286</v>
          </cell>
          <cell r="H635">
            <v>130.28836011904758</v>
          </cell>
          <cell r="J635">
            <v>10.534981398809521</v>
          </cell>
        </row>
        <row r="636">
          <cell r="F636">
            <v>1923.2916666666192</v>
          </cell>
          <cell r="H636">
            <v>124.985</v>
          </cell>
          <cell r="J636">
            <v>10.805021923076923</v>
          </cell>
        </row>
        <row r="637">
          <cell r="F637">
            <v>1923.3749999999525</v>
          </cell>
          <cell r="H637">
            <v>119.07911538461538</v>
          </cell>
          <cell r="J637">
            <v>11.136026153846155</v>
          </cell>
        </row>
        <row r="638">
          <cell r="F638">
            <v>1923.4583333332857</v>
          </cell>
          <cell r="H638">
            <v>113.87288823529411</v>
          </cell>
          <cell r="J638">
            <v>11.400942647058821</v>
          </cell>
        </row>
        <row r="639">
          <cell r="F639">
            <v>1923.541666666619</v>
          </cell>
          <cell r="H639">
            <v>108.77016860465116</v>
          </cell>
          <cell r="J639">
            <v>11.594953953488371</v>
          </cell>
        </row>
        <row r="640">
          <cell r="F640">
            <v>1923.6249999999523</v>
          </cell>
          <cell r="H640">
            <v>109.94921052631577</v>
          </cell>
          <cell r="J640">
            <v>11.989893538011694</v>
          </cell>
        </row>
        <row r="641">
          <cell r="F641">
            <v>1923.7083333332855</v>
          </cell>
          <cell r="H641">
            <v>109.9847238372093</v>
          </cell>
          <cell r="J641">
            <v>12.246765261627905</v>
          </cell>
        </row>
        <row r="642">
          <cell r="F642">
            <v>1923.7916666666188</v>
          </cell>
          <cell r="H642">
            <v>107.73892774566471</v>
          </cell>
          <cell r="J642">
            <v>12.500667369942194</v>
          </cell>
        </row>
        <row r="643">
          <cell r="F643">
            <v>1923.874999999952</v>
          </cell>
          <cell r="H643">
            <v>110.95902023121386</v>
          </cell>
          <cell r="J643">
            <v>12.82401832369942</v>
          </cell>
        </row>
        <row r="644">
          <cell r="F644">
            <v>1923.9583333332853</v>
          </cell>
          <cell r="H644">
            <v>114.71579479768785</v>
          </cell>
          <cell r="J644">
            <v>13.148710982658958</v>
          </cell>
        </row>
        <row r="645">
          <cell r="F645">
            <v>1924.0416666666185</v>
          </cell>
          <cell r="H645">
            <v>118.47256936416183</v>
          </cell>
          <cell r="J645">
            <v>13.092359364161847</v>
          </cell>
        </row>
        <row r="646">
          <cell r="F646">
            <v>1924.1249999999518</v>
          </cell>
          <cell r="H646">
            <v>119.70116569767441</v>
          </cell>
          <cell r="J646">
            <v>13.113147994186047</v>
          </cell>
        </row>
        <row r="647">
          <cell r="F647">
            <v>1924.2083333332851</v>
          </cell>
          <cell r="H647">
            <v>118.09359649122804</v>
          </cell>
          <cell r="J647">
            <v>13.132822368421051</v>
          </cell>
        </row>
        <row r="648">
          <cell r="F648">
            <v>1924.2916666666183</v>
          </cell>
          <cell r="H648">
            <v>116.05749999999999</v>
          </cell>
          <cell r="J648">
            <v>13.152728205882353</v>
          </cell>
        </row>
        <row r="649">
          <cell r="F649">
            <v>1924.3749999999516</v>
          </cell>
          <cell r="H649">
            <v>115.64788529411764</v>
          </cell>
          <cell r="J649">
            <v>13.096747529411763</v>
          </cell>
        </row>
        <row r="650">
          <cell r="F650">
            <v>1924.4583333332848</v>
          </cell>
          <cell r="H650">
            <v>117.83249705882353</v>
          </cell>
          <cell r="J650">
            <v>13.039401470588233</v>
          </cell>
        </row>
        <row r="651">
          <cell r="F651">
            <v>1924.5416666666181</v>
          </cell>
          <cell r="H651">
            <v>122.57300877192979</v>
          </cell>
          <cell r="J651">
            <v>12.906136959064325</v>
          </cell>
        </row>
        <row r="652">
          <cell r="F652">
            <v>1924.6249999999513</v>
          </cell>
          <cell r="H652">
            <v>127.52671176470588</v>
          </cell>
          <cell r="J652">
            <v>12.926074735294115</v>
          </cell>
        </row>
        <row r="653">
          <cell r="F653">
            <v>1924.7083333332846</v>
          </cell>
          <cell r="H653">
            <v>125.55928362573097</v>
          </cell>
          <cell r="J653">
            <v>12.793472953216373</v>
          </cell>
        </row>
        <row r="654">
          <cell r="F654">
            <v>1924.7916666666179</v>
          </cell>
          <cell r="H654">
            <v>123.20988081395349</v>
          </cell>
          <cell r="J654">
            <v>12.662413052325581</v>
          </cell>
        </row>
        <row r="655">
          <cell r="F655">
            <v>1924.8749999999511</v>
          </cell>
          <cell r="H655">
            <v>130.09236046511629</v>
          </cell>
          <cell r="J655">
            <v>12.607083313953488</v>
          </cell>
        </row>
        <row r="656">
          <cell r="F656">
            <v>1924.9583333332844</v>
          </cell>
          <cell r="H656">
            <v>136.31724855491328</v>
          </cell>
          <cell r="J656">
            <v>12.477858381502889</v>
          </cell>
        </row>
        <row r="657">
          <cell r="F657">
            <v>1925.0416666666176</v>
          </cell>
          <cell r="H657">
            <v>141.95241040462426</v>
          </cell>
          <cell r="J657">
            <v>12.83609367052023</v>
          </cell>
        </row>
        <row r="658">
          <cell r="F658">
            <v>1925.1249999999509</v>
          </cell>
          <cell r="H658">
            <v>143.9922703488372</v>
          </cell>
          <cell r="J658">
            <v>13.26969066860465</v>
          </cell>
        </row>
        <row r="659">
          <cell r="F659">
            <v>1925.2083333332841</v>
          </cell>
          <cell r="H659">
            <v>139.40317052023121</v>
          </cell>
          <cell r="J659">
            <v>13.551222543352599</v>
          </cell>
        </row>
        <row r="660">
          <cell r="F660">
            <v>1925.2916666666174</v>
          </cell>
          <cell r="H660">
            <v>138.7291976744186</v>
          </cell>
          <cell r="J660">
            <v>13.994375290697672</v>
          </cell>
        </row>
        <row r="661">
          <cell r="F661">
            <v>1925.3749999999507</v>
          </cell>
          <cell r="H661">
            <v>142.35492196531789</v>
          </cell>
          <cell r="J661">
            <v>14.262326300578033</v>
          </cell>
        </row>
        <row r="662">
          <cell r="F662">
            <v>1925.4583333332839</v>
          </cell>
          <cell r="H662">
            <v>143.24811428571428</v>
          </cell>
          <cell r="J662">
            <v>14.457448571428571</v>
          </cell>
        </row>
        <row r="663">
          <cell r="F663">
            <v>1925.5416666666172</v>
          </cell>
          <cell r="H663">
            <v>145.56364406779662</v>
          </cell>
          <cell r="J663">
            <v>14.648161299435028</v>
          </cell>
        </row>
        <row r="664">
          <cell r="F664">
            <v>1925.6249999999504</v>
          </cell>
          <cell r="H664">
            <v>147.53072033898306</v>
          </cell>
          <cell r="J664">
            <v>14.989121186440677</v>
          </cell>
        </row>
        <row r="665">
          <cell r="F665">
            <v>1925.7083333332837</v>
          </cell>
          <cell r="H665">
            <v>150.94031920903953</v>
          </cell>
          <cell r="J665">
            <v>15.343194915254237</v>
          </cell>
        </row>
        <row r="666">
          <cell r="F666">
            <v>1925.7916666666169</v>
          </cell>
          <cell r="H666">
            <v>155.92357909604522</v>
          </cell>
          <cell r="J666">
            <v>15.697268644067798</v>
          </cell>
        </row>
        <row r="667">
          <cell r="F667">
            <v>1925.8749999999502</v>
          </cell>
          <cell r="H667">
            <v>158.09610555555554</v>
          </cell>
          <cell r="J667">
            <v>15.770924722222222</v>
          </cell>
        </row>
        <row r="668">
          <cell r="F668">
            <v>1925.9583333332835</v>
          </cell>
          <cell r="H668">
            <v>161.57278770949722</v>
          </cell>
          <cell r="J668">
            <v>16.209148044692736</v>
          </cell>
        </row>
        <row r="669">
          <cell r="F669">
            <v>1926.0416666666167</v>
          </cell>
          <cell r="H669">
            <v>164.03657821229052</v>
          </cell>
          <cell r="J669">
            <v>16.196180726256983</v>
          </cell>
        </row>
        <row r="670">
          <cell r="F670">
            <v>1926.12499999995</v>
          </cell>
          <cell r="H670">
            <v>164.29592458100558</v>
          </cell>
          <cell r="J670">
            <v>16.183213407821228</v>
          </cell>
        </row>
        <row r="671">
          <cell r="F671">
            <v>1926.2083333332832</v>
          </cell>
          <cell r="H671">
            <v>154.0043904494382</v>
          </cell>
          <cell r="J671">
            <v>16.274130337078649</v>
          </cell>
        </row>
        <row r="672">
          <cell r="F672">
            <v>1926.2916666666165</v>
          </cell>
          <cell r="H672">
            <v>148.8648156424581</v>
          </cell>
          <cell r="J672">
            <v>16.170246089385476</v>
          </cell>
        </row>
        <row r="673">
          <cell r="F673">
            <v>1926.3749999999498</v>
          </cell>
          <cell r="H673">
            <v>150.74434831460673</v>
          </cell>
          <cell r="J673">
            <v>16.248049999999999</v>
          </cell>
        </row>
        <row r="674">
          <cell r="F674">
            <v>1926.458333333283</v>
          </cell>
          <cell r="H674">
            <v>158.8086242937853</v>
          </cell>
          <cell r="J674">
            <v>16.326733050847459</v>
          </cell>
        </row>
        <row r="675">
          <cell r="F675">
            <v>1926.5416666666163</v>
          </cell>
          <cell r="H675">
            <v>167.38807428571425</v>
          </cell>
          <cell r="J675">
            <v>16.50006057142857</v>
          </cell>
        </row>
        <row r="676">
          <cell r="F676">
            <v>1926.6249999999495</v>
          </cell>
          <cell r="H676">
            <v>175.02004597701151</v>
          </cell>
          <cell r="J676">
            <v>16.581548563218391</v>
          </cell>
        </row>
        <row r="677">
          <cell r="F677">
            <v>1926.7083333332828</v>
          </cell>
          <cell r="H677">
            <v>176.67267428571429</v>
          </cell>
          <cell r="J677">
            <v>16.473533142857139</v>
          </cell>
        </row>
        <row r="678">
          <cell r="F678">
            <v>1926.791666666616</v>
          </cell>
          <cell r="H678">
            <v>171.71234659090908</v>
          </cell>
          <cell r="J678">
            <v>16.379933522727267</v>
          </cell>
        </row>
        <row r="679">
          <cell r="F679">
            <v>1926.8749999999493</v>
          </cell>
          <cell r="H679">
            <v>172.97157344632765</v>
          </cell>
          <cell r="J679">
            <v>16.274277683615818</v>
          </cell>
        </row>
        <row r="680">
          <cell r="F680">
            <v>1926.9583333332826</v>
          </cell>
          <cell r="H680">
            <v>176.90572598870054</v>
          </cell>
          <cell r="J680">
            <v>16.261163841807907</v>
          </cell>
        </row>
        <row r="681">
          <cell r="F681">
            <v>1927.0416666666158</v>
          </cell>
          <cell r="H681">
            <v>177.73377142857143</v>
          </cell>
          <cell r="J681">
            <v>16.301104857142857</v>
          </cell>
        </row>
        <row r="682">
          <cell r="F682">
            <v>1927.1249999999491</v>
          </cell>
          <cell r="H682">
            <v>182.22361494252874</v>
          </cell>
          <cell r="J682">
            <v>16.248049999999999</v>
          </cell>
        </row>
        <row r="683">
          <cell r="F683">
            <v>1927.2083333332823</v>
          </cell>
          <cell r="H683">
            <v>186.0945115606936</v>
          </cell>
          <cell r="J683">
            <v>16.207798843930632</v>
          </cell>
        </row>
        <row r="684">
          <cell r="F684">
            <v>1927.2916666666156</v>
          </cell>
          <cell r="H684">
            <v>190.65630924855492</v>
          </cell>
          <cell r="J684">
            <v>16.060211271676302</v>
          </cell>
        </row>
        <row r="685">
          <cell r="F685">
            <v>1927.3749999999488</v>
          </cell>
          <cell r="H685">
            <v>196.09715517241378</v>
          </cell>
          <cell r="J685">
            <v>15.821171839080458</v>
          </cell>
        </row>
        <row r="686">
          <cell r="F686">
            <v>1927.4583333332821</v>
          </cell>
          <cell r="H686">
            <v>196.37456534090907</v>
          </cell>
          <cell r="J686">
            <v>15.496313920454543</v>
          </cell>
        </row>
        <row r="687">
          <cell r="F687">
            <v>1927.5416666666154</v>
          </cell>
          <cell r="H687">
            <v>204.20753179190748</v>
          </cell>
          <cell r="J687">
            <v>15.617448554913292</v>
          </cell>
        </row>
        <row r="688">
          <cell r="F688">
            <v>1927.6249999999486</v>
          </cell>
          <cell r="H688">
            <v>216.3257819767442</v>
          </cell>
          <cell r="J688">
            <v>15.559802034883718</v>
          </cell>
        </row>
        <row r="689">
          <cell r="F689">
            <v>1927.7083333332819</v>
          </cell>
          <cell r="H689">
            <v>227.28486127167628</v>
          </cell>
          <cell r="J689">
            <v>15.335690462427744</v>
          </cell>
        </row>
        <row r="690">
          <cell r="F690">
            <v>1927.7916666666151</v>
          </cell>
          <cell r="H690">
            <v>222.51024137931034</v>
          </cell>
          <cell r="J690">
            <v>15.100814942528734</v>
          </cell>
        </row>
        <row r="691">
          <cell r="F691">
            <v>1927.8749999999484</v>
          </cell>
          <cell r="H691">
            <v>228.89490751445084</v>
          </cell>
          <cell r="J691">
            <v>15.040515317919072</v>
          </cell>
        </row>
        <row r="692">
          <cell r="F692">
            <v>1927.9583333332816</v>
          </cell>
          <cell r="H692">
            <v>234.2617283236994</v>
          </cell>
          <cell r="J692">
            <v>14.892927745664739</v>
          </cell>
        </row>
        <row r="693">
          <cell r="F693">
            <v>1928.0416666666149</v>
          </cell>
          <cell r="H693">
            <v>235.20092196531792</v>
          </cell>
          <cell r="J693">
            <v>15.20151994219653</v>
          </cell>
        </row>
        <row r="694">
          <cell r="F694">
            <v>1928.1249999999482</v>
          </cell>
          <cell r="H694">
            <v>235.10127485380113</v>
          </cell>
          <cell r="J694">
            <v>15.677942982456139</v>
          </cell>
        </row>
        <row r="695">
          <cell r="F695">
            <v>1928.2083333332814</v>
          </cell>
          <cell r="H695">
            <v>247.72507309941514</v>
          </cell>
          <cell r="J695">
            <v>15.976570467836254</v>
          </cell>
        </row>
        <row r="696">
          <cell r="F696">
            <v>1928.2916666666147</v>
          </cell>
          <cell r="H696">
            <v>263.33514619883033</v>
          </cell>
          <cell r="J696">
            <v>16.288771929824556</v>
          </cell>
        </row>
        <row r="697">
          <cell r="F697">
            <v>1928.3749999999479</v>
          </cell>
          <cell r="H697">
            <v>269.90116279069764</v>
          </cell>
          <cell r="J697">
            <v>16.490961046511629</v>
          </cell>
        </row>
        <row r="698">
          <cell r="F698">
            <v>1928.4583333332812</v>
          </cell>
          <cell r="H698">
            <v>258.17703508771928</v>
          </cell>
          <cell r="J698">
            <v>16.899600877192981</v>
          </cell>
        </row>
        <row r="699">
          <cell r="F699">
            <v>1928.5416666666144</v>
          </cell>
          <cell r="H699">
            <v>260.07739181286541</v>
          </cell>
          <cell r="J699">
            <v>17.211802339181286</v>
          </cell>
        </row>
        <row r="700">
          <cell r="F700">
            <v>1928.6249999999477</v>
          </cell>
          <cell r="H700">
            <v>268.4932573099415</v>
          </cell>
          <cell r="J700">
            <v>17.510429824561399</v>
          </cell>
        </row>
        <row r="701">
          <cell r="F701">
            <v>1928.708333333281</v>
          </cell>
          <cell r="H701">
            <v>284.03899132947976</v>
          </cell>
          <cell r="J701">
            <v>17.603172254335259</v>
          </cell>
        </row>
        <row r="702">
          <cell r="F702">
            <v>1928.7916666666142</v>
          </cell>
          <cell r="H702">
            <v>291.49325581395351</v>
          </cell>
          <cell r="J702">
            <v>18.015902616279067</v>
          </cell>
        </row>
        <row r="703">
          <cell r="F703">
            <v>1928.8749999999475</v>
          </cell>
          <cell r="H703">
            <v>311.19604069767439</v>
          </cell>
          <cell r="J703">
            <v>18.312793895348836</v>
          </cell>
        </row>
        <row r="704">
          <cell r="F704">
            <v>1928.9583333332807</v>
          </cell>
          <cell r="H704">
            <v>314.23755847953214</v>
          </cell>
          <cell r="J704">
            <v>18.732087719298239</v>
          </cell>
        </row>
        <row r="705">
          <cell r="F705">
            <v>1929.041666666614</v>
          </cell>
          <cell r="H705">
            <v>337.44905847953214</v>
          </cell>
          <cell r="J705">
            <v>18.989993274853799</v>
          </cell>
        </row>
        <row r="706">
          <cell r="F706">
            <v>1929.1249999999472</v>
          </cell>
          <cell r="H706">
            <v>339.2136754385964</v>
          </cell>
          <cell r="J706">
            <v>19.247898830409351</v>
          </cell>
        </row>
        <row r="707">
          <cell r="F707">
            <v>1929.2083333332805</v>
          </cell>
          <cell r="H707">
            <v>347.21673235294116</v>
          </cell>
          <cell r="J707">
            <v>19.634198235294118</v>
          </cell>
        </row>
        <row r="708">
          <cell r="F708">
            <v>1929.2916666666138</v>
          </cell>
          <cell r="H708">
            <v>347.21107692307692</v>
          </cell>
          <cell r="J708">
            <v>20.011334615384616</v>
          </cell>
        </row>
        <row r="709">
          <cell r="F709">
            <v>1929.374999999947</v>
          </cell>
          <cell r="H709">
            <v>350.35711176470585</v>
          </cell>
          <cell r="J709">
            <v>20.153043529411761</v>
          </cell>
        </row>
        <row r="710">
          <cell r="F710">
            <v>1929.4583333332803</v>
          </cell>
          <cell r="H710">
            <v>354.9594883040935</v>
          </cell>
          <cell r="J710">
            <v>20.293095029239765</v>
          </cell>
        </row>
        <row r="711">
          <cell r="F711">
            <v>1929.5416666666135</v>
          </cell>
          <cell r="H711">
            <v>382.11764161849709</v>
          </cell>
          <cell r="J711">
            <v>20.31341676300578</v>
          </cell>
        </row>
        <row r="712">
          <cell r="F712">
            <v>1929.6249999999468</v>
          </cell>
          <cell r="H712">
            <v>403.85326589595377</v>
          </cell>
          <cell r="J712">
            <v>20.568340751445081</v>
          </cell>
        </row>
        <row r="713">
          <cell r="F713">
            <v>1929.7083333332801</v>
          </cell>
          <cell r="H713">
            <v>419.95372832369941</v>
          </cell>
          <cell r="J713">
            <v>20.823264739884394</v>
          </cell>
        </row>
        <row r="714">
          <cell r="F714">
            <v>1929.7916666666133</v>
          </cell>
          <cell r="H714">
            <v>375.54328612716756</v>
          </cell>
          <cell r="J714">
            <v>21.091605780346818</v>
          </cell>
        </row>
        <row r="715">
          <cell r="F715">
            <v>1929.8749999999466</v>
          </cell>
          <cell r="H715">
            <v>276.12293063583809</v>
          </cell>
          <cell r="J715">
            <v>21.346529768786127</v>
          </cell>
        </row>
        <row r="716">
          <cell r="F716">
            <v>1929.9583333332798</v>
          </cell>
          <cell r="H716">
            <v>288.79424418604651</v>
          </cell>
          <cell r="J716">
            <v>21.727043604651165</v>
          </cell>
        </row>
        <row r="717">
          <cell r="F717">
            <v>1930.0416666666131</v>
          </cell>
          <cell r="H717">
            <v>294.69103216374265</v>
          </cell>
          <cell r="J717">
            <v>21.134681578947362</v>
          </cell>
        </row>
        <row r="718">
          <cell r="F718">
            <v>1930.1249999999463</v>
          </cell>
          <cell r="H718">
            <v>314.9937088235294</v>
          </cell>
          <cell r="J718">
            <v>20.521696764705879</v>
          </cell>
        </row>
        <row r="719">
          <cell r="F719">
            <v>1930.2083333332796</v>
          </cell>
          <cell r="H719">
            <v>328.80669230769234</v>
          </cell>
          <cell r="J719">
            <v>19.915192307692308</v>
          </cell>
        </row>
        <row r="720">
          <cell r="F720">
            <v>1930.2916666666129</v>
          </cell>
          <cell r="H720">
            <v>347.62634705882351</v>
          </cell>
          <cell r="J720">
            <v>19.074391470588235</v>
          </cell>
        </row>
        <row r="721">
          <cell r="F721">
            <v>1930.3749999999461</v>
          </cell>
          <cell r="H721">
            <v>328.80669230769234</v>
          </cell>
          <cell r="J721">
            <v>18.445588461538463</v>
          </cell>
        </row>
        <row r="722">
          <cell r="F722">
            <v>1930.4583333332794</v>
          </cell>
          <cell r="H722">
            <v>297.32826190476186</v>
          </cell>
          <cell r="J722">
            <v>17.823116071428569</v>
          </cell>
        </row>
        <row r="723">
          <cell r="F723">
            <v>1930.5416666666126</v>
          </cell>
          <cell r="H723">
            <v>294.47842771084333</v>
          </cell>
          <cell r="J723">
            <v>17.296762349397589</v>
          </cell>
        </row>
        <row r="724">
          <cell r="F724">
            <v>1930.6249999999459</v>
          </cell>
          <cell r="H724">
            <v>292.46489999999994</v>
          </cell>
          <cell r="J724">
            <v>16.641942121212121</v>
          </cell>
        </row>
        <row r="725">
          <cell r="F725">
            <v>1930.7083333332791</v>
          </cell>
          <cell r="H725">
            <v>290.56323493975901</v>
          </cell>
          <cell r="J725">
            <v>15.800599397590359</v>
          </cell>
        </row>
        <row r="726">
          <cell r="F726">
            <v>1930.7916666666124</v>
          </cell>
          <cell r="H726">
            <v>252.09095757575756</v>
          </cell>
          <cell r="J726">
            <v>15.150779090909088</v>
          </cell>
        </row>
        <row r="727">
          <cell r="F727">
            <v>1930.8749999999457</v>
          </cell>
          <cell r="H727">
            <v>235.22873780487805</v>
          </cell>
          <cell r="J727">
            <v>14.478880792682926</v>
          </cell>
        </row>
        <row r="728">
          <cell r="F728">
            <v>1930.9583333332789</v>
          </cell>
          <cell r="H728">
            <v>223.60892236024841</v>
          </cell>
          <cell r="J728">
            <v>13.984568322981364</v>
          </cell>
        </row>
        <row r="729">
          <cell r="F729">
            <v>1931.0416666666122</v>
          </cell>
          <cell r="H729">
            <v>233.28287421383646</v>
          </cell>
          <cell r="J729">
            <v>13.722522012578613</v>
          </cell>
        </row>
        <row r="730">
          <cell r="F730">
            <v>1931.1249999999454</v>
          </cell>
          <cell r="H730">
            <v>254.29159235668789</v>
          </cell>
          <cell r="J730">
            <v>13.453799363057325</v>
          </cell>
        </row>
        <row r="731">
          <cell r="F731">
            <v>1931.2083333332787</v>
          </cell>
          <cell r="H731">
            <v>260.83179166666667</v>
          </cell>
          <cell r="J731">
            <v>13.093666666666666</v>
          </cell>
        </row>
        <row r="732">
          <cell r="F732">
            <v>1931.2916666666119</v>
          </cell>
          <cell r="H732">
            <v>237.50605806451608</v>
          </cell>
          <cell r="J732">
            <v>12.728887096774192</v>
          </cell>
        </row>
        <row r="733">
          <cell r="F733">
            <v>1931.3749999999452</v>
          </cell>
          <cell r="H733">
            <v>217.39921241830061</v>
          </cell>
          <cell r="J733">
            <v>12.440150326797385</v>
          </cell>
        </row>
        <row r="734">
          <cell r="F734">
            <v>1931.4583333332785</v>
          </cell>
          <cell r="H734">
            <v>213.20761920529799</v>
          </cell>
          <cell r="J734">
            <v>12.143764900662251</v>
          </cell>
        </row>
        <row r="735">
          <cell r="F735">
            <v>1931.5416666666117</v>
          </cell>
          <cell r="H735">
            <v>220.27867218543045</v>
          </cell>
          <cell r="J735">
            <v>11.682609271523178</v>
          </cell>
        </row>
        <row r="736">
          <cell r="F736">
            <v>1931.624999999945</v>
          </cell>
          <cell r="H736">
            <v>213.66877483443707</v>
          </cell>
          <cell r="J736">
            <v>11.221453642384104</v>
          </cell>
        </row>
        <row r="737">
          <cell r="F737">
            <v>1931.7083333332782</v>
          </cell>
          <cell r="H737">
            <v>183.0613633333333</v>
          </cell>
          <cell r="J737">
            <v>10.832033333333332</v>
          </cell>
        </row>
        <row r="738">
          <cell r="F738">
            <v>1931.7916666666115</v>
          </cell>
          <cell r="H738">
            <v>159.67642617449661</v>
          </cell>
          <cell r="J738">
            <v>10.437385906040268</v>
          </cell>
        </row>
        <row r="739">
          <cell r="F739">
            <v>1931.8749999999447</v>
          </cell>
          <cell r="H739">
            <v>164.05951360544216</v>
          </cell>
          <cell r="J739">
            <v>10.105687074829932</v>
          </cell>
        </row>
        <row r="740">
          <cell r="F740">
            <v>1931.958333333278</v>
          </cell>
          <cell r="H740">
            <v>134.18154794520547</v>
          </cell>
          <cell r="J740">
            <v>9.6979554794520553</v>
          </cell>
        </row>
        <row r="741">
          <cell r="F741">
            <v>1932.0416666666113</v>
          </cell>
          <cell r="H741">
            <v>134.7240909090909</v>
          </cell>
          <cell r="J741">
            <v>9.6303377272727264</v>
          </cell>
        </row>
        <row r="742">
          <cell r="F742">
            <v>1932.1249999999445</v>
          </cell>
          <cell r="H742">
            <v>135.48272695035462</v>
          </cell>
          <cell r="J742">
            <v>9.4936681205673743</v>
          </cell>
        </row>
        <row r="743">
          <cell r="F743">
            <v>1932.2083333332778</v>
          </cell>
          <cell r="H743">
            <v>136.94784999999999</v>
          </cell>
          <cell r="J743">
            <v>9.2845999999999993</v>
          </cell>
        </row>
        <row r="744">
          <cell r="F744">
            <v>1932.291666666611</v>
          </cell>
          <cell r="H744">
            <v>104.86922302158273</v>
          </cell>
          <cell r="J744">
            <v>9.0725237050359695</v>
          </cell>
        </row>
        <row r="745">
          <cell r="F745">
            <v>1932.3749999999443</v>
          </cell>
          <cell r="H745">
            <v>93.354281021897805</v>
          </cell>
          <cell r="J745">
            <v>8.9237204744525531</v>
          </cell>
        </row>
        <row r="746">
          <cell r="F746">
            <v>1932.4583333332776</v>
          </cell>
          <cell r="H746">
            <v>81.410922794117639</v>
          </cell>
          <cell r="J746">
            <v>8.7043125000000003</v>
          </cell>
        </row>
        <row r="747">
          <cell r="F747">
            <v>1932.5416666666108</v>
          </cell>
          <cell r="H747">
            <v>85.507069852941171</v>
          </cell>
          <cell r="J747">
            <v>8.4192889338235286</v>
          </cell>
        </row>
        <row r="748">
          <cell r="F748">
            <v>1932.6249999999441</v>
          </cell>
          <cell r="H748">
            <v>129.46858888888889</v>
          </cell>
          <cell r="J748">
            <v>8.1962385555555546</v>
          </cell>
        </row>
        <row r="749">
          <cell r="F749">
            <v>1932.7083333332773</v>
          </cell>
          <cell r="H749">
            <v>143.07984328358208</v>
          </cell>
          <cell r="J749">
            <v>7.9681268656716409</v>
          </cell>
        </row>
        <row r="750">
          <cell r="F750">
            <v>1932.7916666666106</v>
          </cell>
          <cell r="H750">
            <v>124.26006015037592</v>
          </cell>
          <cell r="J750">
            <v>7.7365849248120302</v>
          </cell>
        </row>
        <row r="751">
          <cell r="F751">
            <v>1932.8749999999438</v>
          </cell>
          <cell r="H751">
            <v>123.97051136363635</v>
          </cell>
          <cell r="J751">
            <v>7.5032932196969702</v>
          </cell>
        </row>
        <row r="752">
          <cell r="F752">
            <v>1932.9583333332771</v>
          </cell>
          <cell r="H752">
            <v>120.84154961832061</v>
          </cell>
          <cell r="J752">
            <v>7.2646679389312974</v>
          </cell>
        </row>
        <row r="753">
          <cell r="F753">
            <v>1933.0416666666104</v>
          </cell>
          <cell r="H753">
            <v>127.57328294573641</v>
          </cell>
          <cell r="J753">
            <v>7.422281976744185</v>
          </cell>
        </row>
        <row r="754">
          <cell r="F754">
            <v>1933.1249999999436</v>
          </cell>
          <cell r="H754">
            <v>114.22982283464566</v>
          </cell>
          <cell r="J754">
            <v>7.5848602362204716</v>
          </cell>
        </row>
        <row r="755">
          <cell r="F755">
            <v>1933.2083333332769</v>
          </cell>
          <cell r="H755">
            <v>114.76797222222223</v>
          </cell>
          <cell r="J755">
            <v>7.6911121031746017</v>
          </cell>
        </row>
        <row r="756">
          <cell r="F756">
            <v>1933.2916666666101</v>
          </cell>
          <cell r="H756">
            <v>126.92637698412696</v>
          </cell>
          <cell r="J756">
            <v>7.7371666666666661</v>
          </cell>
        </row>
        <row r="757">
          <cell r="F757">
            <v>1933.3749999999434</v>
          </cell>
          <cell r="H757">
            <v>163.40159126984125</v>
          </cell>
          <cell r="J757">
            <v>7.7832212301587296</v>
          </cell>
        </row>
        <row r="758">
          <cell r="F758">
            <v>1933.4583333332766</v>
          </cell>
          <cell r="H758">
            <v>189.89565748031495</v>
          </cell>
          <cell r="J758">
            <v>7.7676279527559053</v>
          </cell>
        </row>
        <row r="759">
          <cell r="F759">
            <v>1933.5416666666099</v>
          </cell>
          <cell r="H759">
            <v>198.98102671755726</v>
          </cell>
          <cell r="J759">
            <v>7.5747452290076325</v>
          </cell>
        </row>
        <row r="760">
          <cell r="F760">
            <v>1933.6249999999432</v>
          </cell>
          <cell r="H760">
            <v>187.62629166666665</v>
          </cell>
          <cell r="J760">
            <v>7.5613219696969685</v>
          </cell>
        </row>
        <row r="761">
          <cell r="F761">
            <v>1933.7083333332764</v>
          </cell>
          <cell r="H761">
            <v>186.04368939393939</v>
          </cell>
          <cell r="J761">
            <v>7.6052831439393938</v>
          </cell>
        </row>
        <row r="762">
          <cell r="F762">
            <v>1933.7916666666097</v>
          </cell>
          <cell r="H762">
            <v>167.9316856060606</v>
          </cell>
          <cell r="J762">
            <v>7.6492443181818182</v>
          </cell>
        </row>
        <row r="763">
          <cell r="F763">
            <v>1933.8749999999429</v>
          </cell>
          <cell r="H763">
            <v>171.97611363636364</v>
          </cell>
          <cell r="J763">
            <v>7.6932054924242417</v>
          </cell>
        </row>
        <row r="764">
          <cell r="F764">
            <v>1933.9583333332762</v>
          </cell>
          <cell r="H764">
            <v>175.31716287878788</v>
          </cell>
          <cell r="J764">
            <v>7.7371666666666661</v>
          </cell>
        </row>
        <row r="765">
          <cell r="F765">
            <v>1934.0416666666094</v>
          </cell>
          <cell r="H765">
            <v>185.34031060606057</v>
          </cell>
          <cell r="J765">
            <v>7.8110214393939392</v>
          </cell>
        </row>
        <row r="766">
          <cell r="F766">
            <v>1934.1249999999427</v>
          </cell>
          <cell r="H766">
            <v>197.55953383458646</v>
          </cell>
          <cell r="J766">
            <v>7.8238462030075171</v>
          </cell>
        </row>
        <row r="767">
          <cell r="F767">
            <v>1934.208333333276</v>
          </cell>
          <cell r="H767">
            <v>187.43722556390975</v>
          </cell>
          <cell r="J767">
            <v>7.8971456766917294</v>
          </cell>
        </row>
        <row r="768">
          <cell r="F768">
            <v>1934.2916666666092</v>
          </cell>
          <cell r="H768">
            <v>190.57863157894735</v>
          </cell>
          <cell r="J768">
            <v>7.970445150375939</v>
          </cell>
        </row>
        <row r="769">
          <cell r="F769">
            <v>1934.3749999999425</v>
          </cell>
          <cell r="H769">
            <v>171.20662781954886</v>
          </cell>
          <cell r="J769">
            <v>8.0419993984962392</v>
          </cell>
        </row>
        <row r="770">
          <cell r="F770">
            <v>1934.4583333332757</v>
          </cell>
          <cell r="H770">
            <v>172.18082835820894</v>
          </cell>
          <cell r="J770">
            <v>8.0547369402985076</v>
          </cell>
        </row>
        <row r="771">
          <cell r="F771">
            <v>1934.541666666609</v>
          </cell>
          <cell r="H771">
            <v>164.03948134328357</v>
          </cell>
          <cell r="J771">
            <v>8.1274894029850735</v>
          </cell>
        </row>
        <row r="772">
          <cell r="F772">
            <v>1934.6249999999422</v>
          </cell>
          <cell r="H772">
            <v>157.63033582089551</v>
          </cell>
          <cell r="J772">
            <v>8.1985096641791042</v>
          </cell>
        </row>
        <row r="773">
          <cell r="F773">
            <v>1934.7083333332755</v>
          </cell>
          <cell r="H773">
            <v>151.5574411764706</v>
          </cell>
          <cell r="J773">
            <v>8.1496259191176463</v>
          </cell>
        </row>
        <row r="774">
          <cell r="F774">
            <v>1934.7916666666088</v>
          </cell>
          <cell r="H774">
            <v>153.88364814814813</v>
          </cell>
          <cell r="J774">
            <v>8.2822070740740728</v>
          </cell>
        </row>
        <row r="775">
          <cell r="F775">
            <v>1934.874999999942</v>
          </cell>
          <cell r="H775">
            <v>158.18207407407405</v>
          </cell>
          <cell r="J775">
            <v>8.3527012592592591</v>
          </cell>
        </row>
        <row r="776">
          <cell r="F776">
            <v>1934.9583333332753</v>
          </cell>
          <cell r="H776">
            <v>160.40185820895519</v>
          </cell>
          <cell r="J776">
            <v>8.4877873134328343</v>
          </cell>
        </row>
        <row r="777">
          <cell r="F777">
            <v>1935.0416666666085</v>
          </cell>
          <cell r="H777">
            <v>158.04300735294115</v>
          </cell>
          <cell r="J777">
            <v>9.7283492647058818</v>
          </cell>
        </row>
        <row r="778">
          <cell r="F778">
            <v>1935.1249999999418</v>
          </cell>
          <cell r="H778">
            <v>152.14545255474454</v>
          </cell>
          <cell r="J778">
            <v>11.012755474452556</v>
          </cell>
        </row>
        <row r="779">
          <cell r="F779">
            <v>1935.208333333275</v>
          </cell>
          <cell r="H779">
            <v>142.48811313868612</v>
          </cell>
          <cell r="J779">
            <v>12.368171532846715</v>
          </cell>
        </row>
        <row r="780">
          <cell r="F780">
            <v>1935.2916666666083</v>
          </cell>
          <cell r="H780">
            <v>152.0521449275362</v>
          </cell>
          <cell r="J780">
            <v>12.727084109057969</v>
          </cell>
        </row>
        <row r="781">
          <cell r="F781">
            <v>1935.3749999999416</v>
          </cell>
          <cell r="H781">
            <v>163.99429347826083</v>
          </cell>
          <cell r="J781">
            <v>13.175604296739129</v>
          </cell>
        </row>
        <row r="782">
          <cell r="F782">
            <v>1935.4583333332748</v>
          </cell>
          <cell r="H782">
            <v>171.46013138686129</v>
          </cell>
          <cell r="J782">
            <v>13.723587591240877</v>
          </cell>
        </row>
        <row r="783">
          <cell r="F783">
            <v>1935.5416666666081</v>
          </cell>
          <cell r="H783">
            <v>180.43976277372263</v>
          </cell>
          <cell r="J783">
            <v>13.44120359817518</v>
          </cell>
        </row>
        <row r="784">
          <cell r="F784">
            <v>1935.6249999999413</v>
          </cell>
          <cell r="H784">
            <v>192.63850729927006</v>
          </cell>
          <cell r="J784">
            <v>13.158836547810219</v>
          </cell>
        </row>
        <row r="785">
          <cell r="F785">
            <v>1935.7083333332746</v>
          </cell>
          <cell r="H785">
            <v>196.70475547445255</v>
          </cell>
          <cell r="J785">
            <v>12.876452554744526</v>
          </cell>
        </row>
        <row r="786">
          <cell r="F786">
            <v>1935.7916666666079</v>
          </cell>
          <cell r="H786">
            <v>201.95699270072993</v>
          </cell>
          <cell r="J786">
            <v>12.876452554744526</v>
          </cell>
        </row>
        <row r="787">
          <cell r="F787">
            <v>1935.8749999999411</v>
          </cell>
          <cell r="H787">
            <v>219.33185507246372</v>
          </cell>
          <cell r="J787">
            <v>12.783144927536231</v>
          </cell>
        </row>
        <row r="788">
          <cell r="F788">
            <v>1935.9583333332744</v>
          </cell>
          <cell r="H788">
            <v>219.33185507246372</v>
          </cell>
          <cell r="J788">
            <v>12.783144927536231</v>
          </cell>
        </row>
        <row r="789">
          <cell r="F789">
            <v>1936.0416666666076</v>
          </cell>
          <cell r="H789">
            <v>231.44220289855068</v>
          </cell>
          <cell r="J789">
            <v>12.951344202898548</v>
          </cell>
        </row>
        <row r="790">
          <cell r="F790">
            <v>1936.1249999999409</v>
          </cell>
          <cell r="H790">
            <v>244.72994565217388</v>
          </cell>
          <cell r="J790">
            <v>13.119543478260869</v>
          </cell>
        </row>
        <row r="791">
          <cell r="F791">
            <v>1936.2083333332741</v>
          </cell>
          <cell r="H791">
            <v>251.76853284671532</v>
          </cell>
          <cell r="J791">
            <v>13.384733576642336</v>
          </cell>
        </row>
        <row r="792">
          <cell r="F792">
            <v>1936.2916666666074</v>
          </cell>
          <cell r="H792">
            <v>252.1073868613139</v>
          </cell>
          <cell r="J792">
            <v>13.893014598540146</v>
          </cell>
        </row>
        <row r="793">
          <cell r="F793">
            <v>1936.3749999999407</v>
          </cell>
          <cell r="H793">
            <v>238.72265328467154</v>
          </cell>
          <cell r="J793">
            <v>14.401295620437956</v>
          </cell>
        </row>
        <row r="794">
          <cell r="F794">
            <v>1936.4583333332739</v>
          </cell>
          <cell r="H794">
            <v>247.08473550724634</v>
          </cell>
          <cell r="J794">
            <v>14.801536231884056</v>
          </cell>
        </row>
        <row r="795">
          <cell r="F795">
            <v>1936.5416666666072</v>
          </cell>
          <cell r="H795">
            <v>259.83520863309349</v>
          </cell>
          <cell r="J795">
            <v>15.029028776978416</v>
          </cell>
        </row>
        <row r="796">
          <cell r="F796">
            <v>1936.6249999999404</v>
          </cell>
          <cell r="H796">
            <v>263.11893214285709</v>
          </cell>
          <cell r="J796">
            <v>15.253271428571427</v>
          </cell>
        </row>
        <row r="797">
          <cell r="F797">
            <v>1936.7083333332737</v>
          </cell>
          <cell r="H797">
            <v>266.10326785714284</v>
          </cell>
          <cell r="J797">
            <v>15.584864285714284</v>
          </cell>
        </row>
        <row r="798">
          <cell r="F798">
            <v>1936.7916666666069</v>
          </cell>
          <cell r="H798">
            <v>280.03016785714283</v>
          </cell>
          <cell r="J798">
            <v>16.026993621785714</v>
          </cell>
        </row>
        <row r="799">
          <cell r="F799">
            <v>1936.8749999999402</v>
          </cell>
          <cell r="H799">
            <v>287.82259999999997</v>
          </cell>
          <cell r="J799">
            <v>16.469106378214285</v>
          </cell>
        </row>
        <row r="800">
          <cell r="F800">
            <v>1936.9583333332735</v>
          </cell>
          <cell r="H800">
            <v>282.84870714285711</v>
          </cell>
          <cell r="J800">
            <v>16.911235714285713</v>
          </cell>
        </row>
        <row r="801">
          <cell r="F801">
            <v>1937.0416666666067</v>
          </cell>
          <cell r="H801">
            <v>289.56757801418439</v>
          </cell>
          <cell r="J801">
            <v>17.285159574468086</v>
          </cell>
        </row>
        <row r="802">
          <cell r="F802">
            <v>1937.12499999994</v>
          </cell>
          <cell r="H802">
            <v>298.12784751773052</v>
          </cell>
          <cell r="J802">
            <v>17.779021276595746</v>
          </cell>
        </row>
        <row r="803">
          <cell r="F803">
            <v>1937.2083333332732</v>
          </cell>
          <cell r="H803">
            <v>295.70143309859151</v>
          </cell>
          <cell r="J803">
            <v>18.144200704225351</v>
          </cell>
        </row>
        <row r="804">
          <cell r="F804">
            <v>1937.2916666666065</v>
          </cell>
          <cell r="H804">
            <v>276.10322727272728</v>
          </cell>
          <cell r="J804">
            <v>18.341954545454541</v>
          </cell>
        </row>
        <row r="805">
          <cell r="F805">
            <v>1937.3749999999397</v>
          </cell>
          <cell r="H805">
            <v>261.93532986111109</v>
          </cell>
          <cell r="J805">
            <v>18.536961805555553</v>
          </cell>
        </row>
        <row r="806">
          <cell r="F806">
            <v>1937.458333333273</v>
          </cell>
          <cell r="H806">
            <v>252.10268055555554</v>
          </cell>
          <cell r="J806">
            <v>18.859343749999997</v>
          </cell>
        </row>
        <row r="807">
          <cell r="F807">
            <v>1937.5416666666063</v>
          </cell>
          <cell r="H807">
            <v>265.25141724137927</v>
          </cell>
          <cell r="J807">
            <v>18.996131520689651</v>
          </cell>
        </row>
        <row r="808">
          <cell r="F808">
            <v>1937.6249999999395</v>
          </cell>
          <cell r="H808">
            <v>267.97276551724133</v>
          </cell>
          <cell r="J808">
            <v>19.262823651724137</v>
          </cell>
        </row>
        <row r="809">
          <cell r="F809">
            <v>1937.7083333332728</v>
          </cell>
          <cell r="H809">
            <v>228.45839383561642</v>
          </cell>
          <cell r="J809">
            <v>19.395910958904111</v>
          </cell>
        </row>
        <row r="810">
          <cell r="F810">
            <v>1937.791666666606</v>
          </cell>
          <cell r="H810">
            <v>195.23097260273971</v>
          </cell>
          <cell r="J810">
            <v>18.918962328767122</v>
          </cell>
        </row>
        <row r="811">
          <cell r="F811">
            <v>1937.8749999999393</v>
          </cell>
          <cell r="H811">
            <v>179.28882758620688</v>
          </cell>
          <cell r="J811">
            <v>18.569199999999995</v>
          </cell>
        </row>
        <row r="812">
          <cell r="F812">
            <v>1937.9583333332725</v>
          </cell>
          <cell r="H812">
            <v>177.63245138888888</v>
          </cell>
          <cell r="J812">
            <v>18.214579861111108</v>
          </cell>
        </row>
        <row r="813">
          <cell r="F813">
            <v>1938.0416666666058</v>
          </cell>
          <cell r="H813">
            <v>184.87469366197183</v>
          </cell>
          <cell r="J813">
            <v>17.599384299295775</v>
          </cell>
        </row>
        <row r="814">
          <cell r="F814">
            <v>1938.1249999999391</v>
          </cell>
          <cell r="H814">
            <v>181.74110638297867</v>
          </cell>
          <cell r="J814">
            <v>16.846116521276596</v>
          </cell>
        </row>
        <row r="815">
          <cell r="F815">
            <v>1938.2083333332723</v>
          </cell>
          <cell r="H815">
            <v>169.723804964539</v>
          </cell>
          <cell r="J815">
            <v>15.968195035460992</v>
          </cell>
        </row>
        <row r="816">
          <cell r="F816">
            <v>1938.2916666666056</v>
          </cell>
          <cell r="H816">
            <v>161.66319366197183</v>
          </cell>
          <cell r="J816">
            <v>14.765995725</v>
          </cell>
        </row>
        <row r="817">
          <cell r="F817">
            <v>1938.3749999999388</v>
          </cell>
          <cell r="H817">
            <v>164.29132624113475</v>
          </cell>
          <cell r="J817">
            <v>13.773259624468086</v>
          </cell>
        </row>
        <row r="818">
          <cell r="F818">
            <v>1938.4583333332721</v>
          </cell>
          <cell r="H818">
            <v>168.07759929078014</v>
          </cell>
          <cell r="J818">
            <v>12.675783687943262</v>
          </cell>
        </row>
        <row r="819">
          <cell r="F819">
            <v>1938.5416666666054</v>
          </cell>
          <cell r="H819">
            <v>201.4955744680851</v>
          </cell>
          <cell r="J819">
            <v>11.852680851063829</v>
          </cell>
        </row>
        <row r="820">
          <cell r="F820">
            <v>1938.6249999999386</v>
          </cell>
          <cell r="H820">
            <v>202.64791843971631</v>
          </cell>
          <cell r="J820">
            <v>11.029578014184397</v>
          </cell>
        </row>
        <row r="821">
          <cell r="F821">
            <v>1938.7083333332719</v>
          </cell>
          <cell r="H821">
            <v>193.42916666666665</v>
          </cell>
          <cell r="J821">
            <v>10.206475177304963</v>
          </cell>
        </row>
        <row r="822">
          <cell r="F822">
            <v>1938.7916666666051</v>
          </cell>
          <cell r="H822">
            <v>216.53013571428571</v>
          </cell>
          <cell r="J822">
            <v>10.389915050357143</v>
          </cell>
        </row>
        <row r="823">
          <cell r="F823">
            <v>1938.8749999999384</v>
          </cell>
          <cell r="H823">
            <v>216.69593214285715</v>
          </cell>
          <cell r="J823">
            <v>10.500434949642857</v>
          </cell>
        </row>
        <row r="824">
          <cell r="F824">
            <v>1938.9583333332716</v>
          </cell>
          <cell r="H824">
            <v>210.39566785714283</v>
          </cell>
          <cell r="J824">
            <v>10.610971428571428</v>
          </cell>
        </row>
        <row r="825">
          <cell r="F825">
            <v>1939.0416666666049</v>
          </cell>
          <cell r="H825">
            <v>207.24553571428569</v>
          </cell>
          <cell r="J825">
            <v>10.997824235357141</v>
          </cell>
        </row>
        <row r="826">
          <cell r="F826">
            <v>1939.1249999999382</v>
          </cell>
          <cell r="H826">
            <v>207.06661870503595</v>
          </cell>
          <cell r="J826">
            <v>11.466597892446041</v>
          </cell>
        </row>
        <row r="827">
          <cell r="F827">
            <v>1939.2083333332714</v>
          </cell>
          <cell r="H827">
            <v>206.89962949640287</v>
          </cell>
          <cell r="J827">
            <v>11.856233812949638</v>
          </cell>
        </row>
        <row r="828">
          <cell r="F828">
            <v>1939.2916666666047</v>
          </cell>
          <cell r="H828">
            <v>182.15981521739127</v>
          </cell>
          <cell r="J828">
            <v>12.222486282971012</v>
          </cell>
        </row>
        <row r="829">
          <cell r="F829">
            <v>1939.3749999999379</v>
          </cell>
          <cell r="H829">
            <v>188.88778623188404</v>
          </cell>
          <cell r="J829">
            <v>12.502807195289854</v>
          </cell>
        </row>
        <row r="830">
          <cell r="F830">
            <v>1939.4583333332712</v>
          </cell>
          <cell r="H830">
            <v>192.25177173913039</v>
          </cell>
          <cell r="J830">
            <v>12.783144927536231</v>
          </cell>
        </row>
        <row r="831">
          <cell r="F831">
            <v>1939.5416666666044</v>
          </cell>
          <cell r="H831">
            <v>196.96135144927533</v>
          </cell>
          <cell r="J831">
            <v>13.063482659782608</v>
          </cell>
        </row>
        <row r="832">
          <cell r="F832">
            <v>1939.6249999999377</v>
          </cell>
          <cell r="H832">
            <v>194.10196376811592</v>
          </cell>
          <cell r="J832">
            <v>13.343803572101447</v>
          </cell>
        </row>
        <row r="833">
          <cell r="F833">
            <v>1939.708333333271</v>
          </cell>
          <cell r="H833">
            <v>210.22046453900705</v>
          </cell>
          <cell r="J833">
            <v>13.334265957446808</v>
          </cell>
        </row>
        <row r="834">
          <cell r="F834">
            <v>1939.7916666666042</v>
          </cell>
          <cell r="H834">
            <v>213.87739285714287</v>
          </cell>
          <cell r="J834">
            <v>13.9269</v>
          </cell>
        </row>
        <row r="835">
          <cell r="F835">
            <v>1939.8749999999375</v>
          </cell>
          <cell r="H835">
            <v>210.06407499999997</v>
          </cell>
          <cell r="J835">
            <v>14.424289285714284</v>
          </cell>
        </row>
        <row r="836">
          <cell r="F836">
            <v>1939.9583333332707</v>
          </cell>
          <cell r="H836">
            <v>205.09018214285712</v>
          </cell>
          <cell r="J836">
            <v>14.92167857142857</v>
          </cell>
        </row>
        <row r="837">
          <cell r="F837">
            <v>1940.041666666604</v>
          </cell>
          <cell r="H837">
            <v>205.396726618705</v>
          </cell>
          <cell r="J837">
            <v>15.529996402877698</v>
          </cell>
        </row>
        <row r="838">
          <cell r="F838">
            <v>1940.1249999999372</v>
          </cell>
          <cell r="H838">
            <v>202.60323571428572</v>
          </cell>
          <cell r="J838">
            <v>15.916457142857141</v>
          </cell>
        </row>
        <row r="839">
          <cell r="F839">
            <v>1940.2083333332705</v>
          </cell>
          <cell r="H839">
            <v>201.44266071428569</v>
          </cell>
          <cell r="J839">
            <v>16.413846428571429</v>
          </cell>
        </row>
        <row r="840">
          <cell r="F840">
            <v>1940.2916666666038</v>
          </cell>
          <cell r="H840">
            <v>203.43221785714283</v>
          </cell>
          <cell r="J840">
            <v>16.690229074999998</v>
          </cell>
        </row>
        <row r="841">
          <cell r="F841">
            <v>1940.374999999937</v>
          </cell>
          <cell r="H841">
            <v>175.41262142857141</v>
          </cell>
          <cell r="J841">
            <v>16.966445924999999</v>
          </cell>
        </row>
        <row r="842">
          <cell r="F842">
            <v>1940.4583333332703</v>
          </cell>
          <cell r="H842">
            <v>159.18808865248226</v>
          </cell>
          <cell r="J842">
            <v>17.120539007092198</v>
          </cell>
        </row>
        <row r="843">
          <cell r="F843">
            <v>1940.5416666666035</v>
          </cell>
          <cell r="H843">
            <v>165.63063214285714</v>
          </cell>
          <cell r="J843">
            <v>17.463835210714286</v>
          </cell>
        </row>
        <row r="844">
          <cell r="F844">
            <v>1940.6249999999368</v>
          </cell>
          <cell r="H844">
            <v>169.11235714285709</v>
          </cell>
          <cell r="J844">
            <v>17.68500764642857</v>
          </cell>
        </row>
        <row r="845">
          <cell r="F845">
            <v>1940.70833333327</v>
          </cell>
          <cell r="H845">
            <v>176.24160357142858</v>
          </cell>
          <cell r="J845">
            <v>17.906014285714285</v>
          </cell>
        </row>
        <row r="846">
          <cell r="F846">
            <v>1940.7916666666033</v>
          </cell>
          <cell r="H846">
            <v>177.89956785714284</v>
          </cell>
          <cell r="J846">
            <v>17.740217857142856</v>
          </cell>
        </row>
        <row r="847">
          <cell r="F847">
            <v>1940.8749999999366</v>
          </cell>
          <cell r="H847">
            <v>182.04447857142856</v>
          </cell>
          <cell r="J847">
            <v>17.57442142857143</v>
          </cell>
        </row>
        <row r="848">
          <cell r="F848">
            <v>1940.9583333332698</v>
          </cell>
          <cell r="H848">
            <v>173.3454574468085</v>
          </cell>
          <cell r="J848">
            <v>17.285159574468086</v>
          </cell>
        </row>
        <row r="849">
          <cell r="F849">
            <v>1941.0416666666031</v>
          </cell>
          <cell r="H849">
            <v>173.67469858156031</v>
          </cell>
          <cell r="J849">
            <v>17.339978223404255</v>
          </cell>
        </row>
        <row r="850">
          <cell r="F850">
            <v>1941.1249999999363</v>
          </cell>
          <cell r="H850">
            <v>162.80974113475179</v>
          </cell>
          <cell r="J850">
            <v>17.3949614929078</v>
          </cell>
        </row>
        <row r="851">
          <cell r="F851">
            <v>1941.2083333332696</v>
          </cell>
          <cell r="H851">
            <v>162.64396126760559</v>
          </cell>
          <cell r="J851">
            <v>17.326894366197184</v>
          </cell>
        </row>
        <row r="852">
          <cell r="F852">
            <v>1941.2916666666029</v>
          </cell>
          <cell r="H852">
            <v>156.47472727272728</v>
          </cell>
          <cell r="J852">
            <v>17.368045454545452</v>
          </cell>
        </row>
        <row r="853">
          <cell r="F853">
            <v>1941.3749999999361</v>
          </cell>
          <cell r="H853">
            <v>152.00308680555551</v>
          </cell>
          <cell r="J853">
            <v>17.408625000000001</v>
          </cell>
        </row>
        <row r="854">
          <cell r="F854">
            <v>1941.4583333332694</v>
          </cell>
          <cell r="H854">
            <v>154.11172789115648</v>
          </cell>
          <cell r="J854">
            <v>17.211248299319728</v>
          </cell>
        </row>
        <row r="855">
          <cell r="F855">
            <v>1941.5416666666026</v>
          </cell>
          <cell r="H855">
            <v>162.00679591836735</v>
          </cell>
          <cell r="J855">
            <v>17.737533534013604</v>
          </cell>
        </row>
        <row r="856">
          <cell r="F856">
            <v>1941.6249999999359</v>
          </cell>
          <cell r="H856">
            <v>159.05329865771813</v>
          </cell>
          <cell r="J856">
            <v>18.018822620805366</v>
          </cell>
        </row>
        <row r="857">
          <cell r="F857">
            <v>1941.7083333332691</v>
          </cell>
          <cell r="H857">
            <v>157.40778807947018</v>
          </cell>
          <cell r="J857">
            <v>18.292506622516555</v>
          </cell>
        </row>
        <row r="858">
          <cell r="F858">
            <v>1941.7916666666024</v>
          </cell>
          <cell r="H858">
            <v>149.1300947712418</v>
          </cell>
          <cell r="J858">
            <v>17.901679738562088</v>
          </cell>
        </row>
        <row r="859">
          <cell r="F859">
            <v>1941.8749999999357</v>
          </cell>
          <cell r="H859">
            <v>141.22841233766232</v>
          </cell>
          <cell r="J859">
            <v>17.634711038961036</v>
          </cell>
        </row>
        <row r="860">
          <cell r="F860">
            <v>1941.9583333332689</v>
          </cell>
          <cell r="H860">
            <v>131.18241290322578</v>
          </cell>
          <cell r="J860">
            <v>17.371187096774189</v>
          </cell>
        </row>
        <row r="861">
          <cell r="F861">
            <v>1942.0416666666022</v>
          </cell>
          <cell r="H861">
            <v>132.02464649681528</v>
          </cell>
          <cell r="J861">
            <v>16.558522292993629</v>
          </cell>
        </row>
        <row r="862">
          <cell r="F862">
            <v>1942.1249999999354</v>
          </cell>
          <cell r="H862">
            <v>127.07561708860759</v>
          </cell>
          <cell r="J862">
            <v>15.866088607594936</v>
          </cell>
        </row>
        <row r="863">
          <cell r="F863">
            <v>1942.2083333332687</v>
          </cell>
          <cell r="H863">
            <v>118.66879374999999</v>
          </cell>
          <cell r="J863">
            <v>15.087475</v>
          </cell>
        </row>
        <row r="864">
          <cell r="F864">
            <v>1942.2916666666019</v>
          </cell>
          <cell r="H864">
            <v>113.02991304347823</v>
          </cell>
          <cell r="J864">
            <v>14.705422360248445</v>
          </cell>
        </row>
        <row r="865">
          <cell r="F865">
            <v>1942.3749999999352</v>
          </cell>
          <cell r="H865">
            <v>112.92465950920243</v>
          </cell>
          <cell r="J865">
            <v>14.240184049079753</v>
          </cell>
        </row>
        <row r="866">
          <cell r="F866">
            <v>1942.4583333332685</v>
          </cell>
          <cell r="H866">
            <v>118.62073312883435</v>
          </cell>
          <cell r="J866">
            <v>13.955380368098158</v>
          </cell>
        </row>
        <row r="867">
          <cell r="F867">
            <v>1942.5416666666017</v>
          </cell>
          <cell r="H867">
            <v>122.28497560975612</v>
          </cell>
          <cell r="J867">
            <v>13.681579921036587</v>
          </cell>
        </row>
        <row r="868">
          <cell r="F868">
            <v>1942.624999999935</v>
          </cell>
          <cell r="H868">
            <v>120.84047575757575</v>
          </cell>
          <cell r="J868">
            <v>13.411084199696969</v>
          </cell>
        </row>
        <row r="869">
          <cell r="F869">
            <v>1942.7083333332682</v>
          </cell>
          <cell r="H869">
            <v>122.10655757575756</v>
          </cell>
          <cell r="J869">
            <v>13.223521212121209</v>
          </cell>
        </row>
        <row r="870">
          <cell r="F870">
            <v>1942.7916666666015</v>
          </cell>
          <cell r="H870">
            <v>129.53962874251496</v>
          </cell>
          <cell r="J870">
            <v>13.48212874251497</v>
          </cell>
        </row>
        <row r="871">
          <cell r="F871">
            <v>1942.8749999999347</v>
          </cell>
          <cell r="H871">
            <v>130.84101488095237</v>
          </cell>
          <cell r="J871">
            <v>13.816369047619046</v>
          </cell>
        </row>
        <row r="872">
          <cell r="F872">
            <v>1942.958333333268</v>
          </cell>
          <cell r="H872">
            <v>130.75353846153845</v>
          </cell>
          <cell r="J872">
            <v>14.146653846153846</v>
          </cell>
        </row>
        <row r="873">
          <cell r="F873">
            <v>1943.0416666666013</v>
          </cell>
          <cell r="H873">
            <v>138.58226923076924</v>
          </cell>
          <cell r="J873">
            <v>14.329736269230771</v>
          </cell>
        </row>
        <row r="874">
          <cell r="F874">
            <v>1943.1249999999345</v>
          </cell>
          <cell r="H874">
            <v>146.82303846153846</v>
          </cell>
          <cell r="J874">
            <v>14.512956038461539</v>
          </cell>
        </row>
        <row r="875">
          <cell r="F875">
            <v>1943.2083333332678</v>
          </cell>
          <cell r="H875">
            <v>149.39029360465116</v>
          </cell>
          <cell r="J875">
            <v>14.439712209302325</v>
          </cell>
        </row>
        <row r="876">
          <cell r="F876">
            <v>1943.291666666601</v>
          </cell>
          <cell r="H876">
            <v>152.60894252873564</v>
          </cell>
          <cell r="J876">
            <v>14.407137931034484</v>
          </cell>
        </row>
        <row r="877">
          <cell r="F877">
            <v>1943.3749999999343</v>
          </cell>
          <cell r="H877">
            <v>157.70556285714287</v>
          </cell>
          <cell r="J877">
            <v>14.457448571428571</v>
          </cell>
        </row>
        <row r="878">
          <cell r="F878">
            <v>1943.4583333332675</v>
          </cell>
          <cell r="H878">
            <v>160.49094285714284</v>
          </cell>
          <cell r="J878">
            <v>14.590085714285715</v>
          </cell>
        </row>
        <row r="879">
          <cell r="F879">
            <v>1943.5416666666008</v>
          </cell>
          <cell r="H879">
            <v>164.74829022988504</v>
          </cell>
          <cell r="J879">
            <v>14.584959364942527</v>
          </cell>
        </row>
        <row r="880">
          <cell r="F880">
            <v>1943.6249999999341</v>
          </cell>
          <cell r="H880">
            <v>157.51619075144507</v>
          </cell>
          <cell r="J880">
            <v>14.579907921965315</v>
          </cell>
        </row>
        <row r="881">
          <cell r="F881">
            <v>1943.7083333332673</v>
          </cell>
          <cell r="H881">
            <v>159.94591091954024</v>
          </cell>
          <cell r="J881">
            <v>14.407137931034484</v>
          </cell>
        </row>
        <row r="882">
          <cell r="F882">
            <v>1943.7916666666006</v>
          </cell>
          <cell r="H882">
            <v>158.47851724137931</v>
          </cell>
          <cell r="J882">
            <v>13.784562813218391</v>
          </cell>
        </row>
        <row r="883">
          <cell r="F883">
            <v>1943.8749999999338</v>
          </cell>
          <cell r="H883">
            <v>151.14154885057471</v>
          </cell>
          <cell r="J883">
            <v>13.162081075</v>
          </cell>
        </row>
        <row r="884">
          <cell r="F884">
            <v>1943.9583333332671</v>
          </cell>
          <cell r="H884">
            <v>153.14254022988507</v>
          </cell>
          <cell r="J884">
            <v>12.539545977011493</v>
          </cell>
        </row>
        <row r="885">
          <cell r="F885">
            <v>1944.0416666666003</v>
          </cell>
          <cell r="H885">
            <v>158.07831896551724</v>
          </cell>
          <cell r="J885">
            <v>12.495083948563218</v>
          </cell>
        </row>
        <row r="886">
          <cell r="F886">
            <v>1944.1249999999336</v>
          </cell>
          <cell r="H886">
            <v>157.01112356321838</v>
          </cell>
          <cell r="J886">
            <v>12.450608580172414</v>
          </cell>
        </row>
        <row r="887">
          <cell r="F887">
            <v>1944.2083333332669</v>
          </cell>
          <cell r="H887">
            <v>161.41330459770114</v>
          </cell>
          <cell r="J887">
            <v>12.40614655172414</v>
          </cell>
        </row>
        <row r="888">
          <cell r="F888">
            <v>1944.2916666666001</v>
          </cell>
          <cell r="H888">
            <v>157.70556285714287</v>
          </cell>
          <cell r="J888">
            <v>12.291046326</v>
          </cell>
        </row>
        <row r="889">
          <cell r="F889">
            <v>1944.3749999999334</v>
          </cell>
          <cell r="H889">
            <v>160.49094285714284</v>
          </cell>
          <cell r="J889">
            <v>12.246825102571426</v>
          </cell>
        </row>
        <row r="890">
          <cell r="F890">
            <v>1944.4583333332666</v>
          </cell>
          <cell r="H890">
            <v>167.09642329545451</v>
          </cell>
          <cell r="J890">
            <v>12.13328409090909</v>
          </cell>
        </row>
        <row r="891">
          <cell r="F891">
            <v>1944.5416666665999</v>
          </cell>
          <cell r="H891">
            <v>170.47994350282485</v>
          </cell>
          <cell r="J891">
            <v>11.977304479943502</v>
          </cell>
        </row>
        <row r="892">
          <cell r="F892">
            <v>1944.6249999999332</v>
          </cell>
          <cell r="H892">
            <v>167.98831355932202</v>
          </cell>
          <cell r="J892">
            <v>11.889887610451977</v>
          </cell>
        </row>
        <row r="893">
          <cell r="F893">
            <v>1944.7083333332664</v>
          </cell>
          <cell r="H893">
            <v>165.23440677966101</v>
          </cell>
          <cell r="J893">
            <v>11.802457627118644</v>
          </cell>
        </row>
        <row r="894">
          <cell r="F894">
            <v>1944.7916666665997</v>
          </cell>
          <cell r="H894">
            <v>169.29969774011298</v>
          </cell>
          <cell r="J894">
            <v>11.93359604519774</v>
          </cell>
        </row>
        <row r="895">
          <cell r="F895">
            <v>1944.8749999999329</v>
          </cell>
          <cell r="H895">
            <v>168.11945197740113</v>
          </cell>
          <cell r="J895">
            <v>12.064734463276835</v>
          </cell>
        </row>
        <row r="896">
          <cell r="F896">
            <v>1944.9583333332662</v>
          </cell>
          <cell r="H896">
            <v>170.82620786516853</v>
          </cell>
          <cell r="J896">
            <v>12.127356741573033</v>
          </cell>
        </row>
        <row r="897">
          <cell r="F897">
            <v>1945.0416666665994</v>
          </cell>
          <cell r="H897">
            <v>175.9118735955056</v>
          </cell>
          <cell r="J897">
            <v>12.257758426966289</v>
          </cell>
        </row>
        <row r="898">
          <cell r="F898">
            <v>1945.1249999999327</v>
          </cell>
          <cell r="H898">
            <v>181.77994943820224</v>
          </cell>
          <cell r="J898">
            <v>12.388160112359548</v>
          </cell>
        </row>
        <row r="899">
          <cell r="F899">
            <v>1945.208333333266</v>
          </cell>
          <cell r="H899">
            <v>181.64954775280896</v>
          </cell>
          <cell r="J899">
            <v>12.518561797752806</v>
          </cell>
        </row>
        <row r="900">
          <cell r="F900">
            <v>1945.2916666665992</v>
          </cell>
          <cell r="H900">
            <v>186.21360674157299</v>
          </cell>
          <cell r="J900">
            <v>12.692426364887639</v>
          </cell>
        </row>
        <row r="901">
          <cell r="F901">
            <v>1945.3749999999325</v>
          </cell>
          <cell r="H901">
            <v>192.1756592178771</v>
          </cell>
          <cell r="J901">
            <v>12.794425179050279</v>
          </cell>
        </row>
        <row r="902">
          <cell r="F902">
            <v>1945.4583333332657</v>
          </cell>
          <cell r="H902">
            <v>193.51466022099444</v>
          </cell>
          <cell r="J902">
            <v>12.824033149171269</v>
          </cell>
        </row>
        <row r="903">
          <cell r="F903">
            <v>1945.541666666599</v>
          </cell>
          <cell r="H903">
            <v>189.53920994475135</v>
          </cell>
          <cell r="J903">
            <v>12.781290646685081</v>
          </cell>
        </row>
        <row r="904">
          <cell r="F904">
            <v>1945.6249999999322</v>
          </cell>
          <cell r="H904">
            <v>190.18041160220992</v>
          </cell>
          <cell r="J904">
            <v>12.738535320165743</v>
          </cell>
        </row>
        <row r="905">
          <cell r="F905">
            <v>1945.7083333332655</v>
          </cell>
          <cell r="H905">
            <v>203.13268508287291</v>
          </cell>
          <cell r="J905">
            <v>12.695792817679557</v>
          </cell>
        </row>
        <row r="906">
          <cell r="F906">
            <v>1945.7916666665988</v>
          </cell>
          <cell r="H906">
            <v>211.59654696132591</v>
          </cell>
          <cell r="J906">
            <v>12.567552486187843</v>
          </cell>
        </row>
        <row r="907">
          <cell r="F907">
            <v>1945.874999999932</v>
          </cell>
          <cell r="H907">
            <v>218.52152486187839</v>
          </cell>
          <cell r="J907">
            <v>12.439312154696131</v>
          </cell>
        </row>
        <row r="908">
          <cell r="F908">
            <v>1945.9583333332653</v>
          </cell>
          <cell r="H908">
            <v>221.01939285714283</v>
          </cell>
          <cell r="J908">
            <v>12.24342857142857</v>
          </cell>
        </row>
        <row r="909">
          <cell r="F909">
            <v>1946.0416666665985</v>
          </cell>
          <cell r="H909">
            <v>229.81935714285711</v>
          </cell>
          <cell r="J909">
            <v>11.988357142857142</v>
          </cell>
        </row>
        <row r="910">
          <cell r="F910">
            <v>1946.1249999999318</v>
          </cell>
          <cell r="H910">
            <v>231.73027900552484</v>
          </cell>
          <cell r="J910">
            <v>11.798110497237568</v>
          </cell>
        </row>
        <row r="911">
          <cell r="F911">
            <v>1946.208333333265</v>
          </cell>
          <cell r="H911">
            <v>222.348412568306</v>
          </cell>
          <cell r="J911">
            <v>11.415491803278687</v>
          </cell>
        </row>
        <row r="912">
          <cell r="F912">
            <v>1946.2916666665983</v>
          </cell>
          <cell r="H912">
            <v>235.3948858695652</v>
          </cell>
          <cell r="J912">
            <v>11.101152173913043</v>
          </cell>
        </row>
        <row r="913">
          <cell r="F913">
            <v>1946.3749999999316</v>
          </cell>
          <cell r="H913">
            <v>234.62435135135132</v>
          </cell>
          <cell r="J913">
            <v>10.790210810810809</v>
          </cell>
        </row>
        <row r="914">
          <cell r="F914">
            <v>1946.4583333332648</v>
          </cell>
          <cell r="H914">
            <v>230.6254919786096</v>
          </cell>
          <cell r="J914">
            <v>10.426556149732621</v>
          </cell>
        </row>
        <row r="915">
          <cell r="F915">
            <v>1946.5416666665981</v>
          </cell>
          <cell r="H915">
            <v>211.59978535353531</v>
          </cell>
          <cell r="J915">
            <v>10.042689934595959</v>
          </cell>
        </row>
        <row r="916">
          <cell r="F916">
            <v>1946.6249999999313</v>
          </cell>
          <cell r="H916">
            <v>203.38789603960396</v>
          </cell>
          <cell r="J916">
            <v>10.035331153217822</v>
          </cell>
        </row>
        <row r="917">
          <cell r="F917">
            <v>1946.7083333332646</v>
          </cell>
          <cell r="H917">
            <v>171.69683088235294</v>
          </cell>
          <cell r="J917">
            <v>10.126585784313725</v>
          </cell>
        </row>
        <row r="918">
          <cell r="F918">
            <v>1946.7916666665978</v>
          </cell>
          <cell r="H918">
            <v>164.60078124999998</v>
          </cell>
          <cell r="J918">
            <v>10.564212053124999</v>
          </cell>
        </row>
        <row r="919">
          <cell r="F919">
            <v>1946.8749999999311</v>
          </cell>
          <cell r="H919">
            <v>160.08306807511735</v>
          </cell>
          <cell r="J919">
            <v>10.933706241784037</v>
          </cell>
        </row>
        <row r="920">
          <cell r="F920">
            <v>1946.9583333332644</v>
          </cell>
          <cell r="H920">
            <v>163.34418372093023</v>
          </cell>
          <cell r="J920">
            <v>11.443809302325581</v>
          </cell>
        </row>
        <row r="921">
          <cell r="F921">
            <v>1947.0416666665976</v>
          </cell>
          <cell r="H921">
            <v>164.20786744186046</v>
          </cell>
          <cell r="J921">
            <v>12.199532558139534</v>
          </cell>
        </row>
        <row r="922">
          <cell r="F922">
            <v>1947.1249999999309</v>
          </cell>
          <cell r="H922">
            <v>170.57753488372092</v>
          </cell>
          <cell r="J922">
            <v>12.955255813953487</v>
          </cell>
        </row>
        <row r="923">
          <cell r="F923">
            <v>1947.2083333332641</v>
          </cell>
          <cell r="H923">
            <v>160.67869406392694</v>
          </cell>
          <cell r="J923">
            <v>13.460550228310503</v>
          </cell>
        </row>
        <row r="924">
          <cell r="F924">
            <v>1947.2916666665974</v>
          </cell>
          <cell r="H924">
            <v>154.74333333333331</v>
          </cell>
          <cell r="J924">
            <v>14.06118753652968</v>
          </cell>
        </row>
        <row r="925">
          <cell r="F925">
            <v>1947.3749999999307</v>
          </cell>
          <cell r="H925">
            <v>151.9876301369863</v>
          </cell>
          <cell r="J925">
            <v>14.661718856164381</v>
          </cell>
        </row>
        <row r="926">
          <cell r="F926">
            <v>1947.4583333332639</v>
          </cell>
          <cell r="H926">
            <v>156.57211818181815</v>
          </cell>
          <cell r="J926">
            <v>15.192981818181817</v>
          </cell>
        </row>
        <row r="927">
          <cell r="F927">
            <v>1947.5416666665972</v>
          </cell>
          <cell r="H927">
            <v>164.88529504504504</v>
          </cell>
          <cell r="J927">
            <v>15.439516083333332</v>
          </cell>
        </row>
        <row r="928">
          <cell r="F928">
            <v>1947.6249999999304</v>
          </cell>
          <cell r="H928">
            <v>159.48879555555555</v>
          </cell>
          <cell r="J928">
            <v>15.611848575555554</v>
          </cell>
        </row>
        <row r="929">
          <cell r="F929">
            <v>1947.7083333332637</v>
          </cell>
          <cell r="H929">
            <v>151.9848652173913</v>
          </cell>
          <cell r="J929">
            <v>15.64253260869565</v>
          </cell>
        </row>
        <row r="930">
          <cell r="F930">
            <v>1947.7916666665969</v>
          </cell>
          <cell r="H930">
            <v>155.92072826086954</v>
          </cell>
          <cell r="J930">
            <v>15.844371739130434</v>
          </cell>
        </row>
        <row r="931">
          <cell r="F931">
            <v>1947.8749999999302</v>
          </cell>
          <cell r="H931">
            <v>153.43705844155843</v>
          </cell>
          <cell r="J931">
            <v>15.976746753246751</v>
          </cell>
        </row>
        <row r="932">
          <cell r="F932">
            <v>1947.9583333332635</v>
          </cell>
          <cell r="H932">
            <v>149.08924999999999</v>
          </cell>
          <cell r="J932">
            <v>15.970305555555557</v>
          </cell>
        </row>
        <row r="933">
          <cell r="F933">
            <v>1948.0416666665967</v>
          </cell>
          <cell r="H933">
            <v>145.24326793248946</v>
          </cell>
          <cell r="J933">
            <v>16.094579871308017</v>
          </cell>
        </row>
        <row r="934">
          <cell r="F934">
            <v>1948.12499999993</v>
          </cell>
          <cell r="H934">
            <v>139.26899999999998</v>
          </cell>
          <cell r="J934">
            <v>16.560862002127656</v>
          </cell>
        </row>
        <row r="935">
          <cell r="F935">
            <v>1948.2083333332632</v>
          </cell>
          <cell r="H935">
            <v>141.84805555555556</v>
          </cell>
          <cell r="J935">
            <v>16.962249999999997</v>
          </cell>
        </row>
        <row r="936">
          <cell r="F936">
            <v>1948.2916666665965</v>
          </cell>
          <cell r="H936">
            <v>150.19205882352941</v>
          </cell>
          <cell r="J936">
            <v>17.164806722689072</v>
          </cell>
        </row>
        <row r="937">
          <cell r="F937">
            <v>1948.3749999999297</v>
          </cell>
          <cell r="H937">
            <v>156.84758368200835</v>
          </cell>
          <cell r="J937">
            <v>17.578583682008368</v>
          </cell>
        </row>
        <row r="938">
          <cell r="F938">
            <v>1948.458333333263</v>
          </cell>
          <cell r="H938">
            <v>161.99893360995847</v>
          </cell>
          <cell r="J938">
            <v>17.914269709543568</v>
          </cell>
        </row>
        <row r="939">
          <cell r="F939">
            <v>1948.5416666665963</v>
          </cell>
          <cell r="H939">
            <v>156.20197950819673</v>
          </cell>
          <cell r="J939">
            <v>18.359915983606555</v>
          </cell>
        </row>
        <row r="940">
          <cell r="F940">
            <v>1948.6249999999295</v>
          </cell>
          <cell r="H940">
            <v>151.01686122448979</v>
          </cell>
          <cell r="J940">
            <v>18.948163265306121</v>
          </cell>
        </row>
        <row r="941">
          <cell r="F941">
            <v>1948.7083333332628</v>
          </cell>
          <cell r="H941">
            <v>149.31152653061221</v>
          </cell>
          <cell r="J941">
            <v>19.611348979591835</v>
          </cell>
        </row>
        <row r="942">
          <cell r="F942">
            <v>1948.791666666596</v>
          </cell>
          <cell r="H942">
            <v>154.01401024590166</v>
          </cell>
          <cell r="J942">
            <v>20.389305038934427</v>
          </cell>
        </row>
        <row r="943">
          <cell r="F943">
            <v>1948.8749999999293</v>
          </cell>
          <cell r="H943">
            <v>146.65447727272726</v>
          </cell>
          <cell r="J943">
            <v>21.261254423553719</v>
          </cell>
        </row>
        <row r="944">
          <cell r="F944">
            <v>1948.9583333332625</v>
          </cell>
          <cell r="H944">
            <v>146.29986929460577</v>
          </cell>
          <cell r="J944">
            <v>22.055740663900409</v>
          </cell>
        </row>
        <row r="945">
          <cell r="F945">
            <v>1949.0416666665958</v>
          </cell>
          <cell r="H945">
            <v>148.55359999999999</v>
          </cell>
          <cell r="J945">
            <v>22.437783333333329</v>
          </cell>
        </row>
        <row r="946">
          <cell r="F946">
            <v>1949.1249999999291</v>
          </cell>
          <cell r="H946">
            <v>144.04783823529408</v>
          </cell>
          <cell r="J946">
            <v>22.918918067226887</v>
          </cell>
        </row>
        <row r="947">
          <cell r="F947">
            <v>1949.2083333332623</v>
          </cell>
          <cell r="H947">
            <v>145.41322058823528</v>
          </cell>
          <cell r="J947">
            <v>23.211499999999997</v>
          </cell>
        </row>
        <row r="948">
          <cell r="F948">
            <v>1949.2916666665956</v>
          </cell>
          <cell r="H948">
            <v>144.61055857740587</v>
          </cell>
          <cell r="J948">
            <v>23.179159290794981</v>
          </cell>
        </row>
        <row r="949">
          <cell r="F949">
            <v>1949.3749999999288</v>
          </cell>
          <cell r="H949">
            <v>144.14536554621847</v>
          </cell>
          <cell r="J949">
            <v>23.341503905462186</v>
          </cell>
        </row>
        <row r="950">
          <cell r="F950">
            <v>1949.4583333332621</v>
          </cell>
          <cell r="H950">
            <v>135.6755878661088</v>
          </cell>
          <cell r="J950">
            <v>23.308619246861923</v>
          </cell>
        </row>
        <row r="951">
          <cell r="F951">
            <v>1949.5416666665953</v>
          </cell>
          <cell r="H951">
            <v>144.55769620253164</v>
          </cell>
          <cell r="J951">
            <v>23.472702829113921</v>
          </cell>
        </row>
        <row r="952">
          <cell r="F952">
            <v>1949.6249999999286</v>
          </cell>
          <cell r="H952">
            <v>149.1192584033613</v>
          </cell>
          <cell r="J952">
            <v>23.341503905462186</v>
          </cell>
        </row>
        <row r="953">
          <cell r="F953">
            <v>1949.7083333332619</v>
          </cell>
          <cell r="H953">
            <v>150.43771338912134</v>
          </cell>
          <cell r="J953">
            <v>23.211500000000004</v>
          </cell>
        </row>
        <row r="954">
          <cell r="F954">
            <v>1949.7916666665951</v>
          </cell>
          <cell r="H954">
            <v>155.62478270042195</v>
          </cell>
          <cell r="J954">
            <v>23.178886373417718</v>
          </cell>
        </row>
        <row r="955">
          <cell r="F955">
            <v>1949.8749999999284</v>
          </cell>
          <cell r="H955">
            <v>157.11649789915964</v>
          </cell>
          <cell r="J955">
            <v>22.853867350840336</v>
          </cell>
        </row>
        <row r="956">
          <cell r="F956">
            <v>1949.9583333332616</v>
          </cell>
          <cell r="H956">
            <v>162.67720762711861</v>
          </cell>
          <cell r="J956">
            <v>22.818084745762704</v>
          </cell>
        </row>
        <row r="957">
          <cell r="F957">
            <v>1950.0416666665949</v>
          </cell>
          <cell r="H957">
            <v>166.72771063829785</v>
          </cell>
          <cell r="J957">
            <v>23.079836470212765</v>
          </cell>
        </row>
        <row r="958">
          <cell r="F958">
            <v>1950.1249999999281</v>
          </cell>
          <cell r="H958">
            <v>169.98719787234043</v>
          </cell>
          <cell r="J958">
            <v>23.2443911893617</v>
          </cell>
        </row>
        <row r="959">
          <cell r="F959">
            <v>1950.2083333332614</v>
          </cell>
          <cell r="H959">
            <v>170.64386652542373</v>
          </cell>
          <cell r="J959">
            <v>23.309853813559318</v>
          </cell>
        </row>
        <row r="960">
          <cell r="F960">
            <v>1950.2916666665947</v>
          </cell>
          <cell r="H960">
            <v>175.46320338983048</v>
          </cell>
          <cell r="J960">
            <v>23.867224874999998</v>
          </cell>
        </row>
        <row r="961">
          <cell r="F961">
            <v>1950.3749999999279</v>
          </cell>
          <cell r="H961">
            <v>180.59918143459916</v>
          </cell>
          <cell r="J961">
            <v>24.321440630801686</v>
          </cell>
        </row>
        <row r="962">
          <cell r="F962">
            <v>1950.4583333332612</v>
          </cell>
          <cell r="H962">
            <v>182.76618067226889</v>
          </cell>
          <cell r="J962">
            <v>24.771936974789913</v>
          </cell>
        </row>
        <row r="963">
          <cell r="F963">
            <v>1950.5416666665944</v>
          </cell>
          <cell r="H963">
            <v>167.39247717842321</v>
          </cell>
          <cell r="J963">
            <v>25.041452282157675</v>
          </cell>
        </row>
        <row r="964">
          <cell r="F964">
            <v>1950.6249999999277</v>
          </cell>
          <cell r="H964">
            <v>176.04442181069956</v>
          </cell>
          <cell r="J964">
            <v>25.408473251028806</v>
          </cell>
        </row>
        <row r="965">
          <cell r="F965">
            <v>1950.708333333261</v>
          </cell>
          <cell r="H965">
            <v>181.50631967213113</v>
          </cell>
          <cell r="J965">
            <v>25.875114754098362</v>
          </cell>
        </row>
        <row r="966">
          <cell r="F966">
            <v>1950.7916666665942</v>
          </cell>
          <cell r="H966">
            <v>187.48475813008127</v>
          </cell>
          <cell r="J966">
            <v>26.042170731707309</v>
          </cell>
        </row>
        <row r="967">
          <cell r="F967">
            <v>1950.8749999999275</v>
          </cell>
          <cell r="H967">
            <v>186.34981578947364</v>
          </cell>
          <cell r="J967">
            <v>26.312631578947364</v>
          </cell>
        </row>
        <row r="968">
          <cell r="F968">
            <v>1950.9583333332607</v>
          </cell>
          <cell r="H968">
            <v>183.37084999999999</v>
          </cell>
          <cell r="J968">
            <v>26.368263999999996</v>
          </cell>
        </row>
        <row r="969">
          <cell r="F969">
            <v>1951.041666666594</v>
          </cell>
          <cell r="H969">
            <v>193.82516338582676</v>
          </cell>
          <cell r="J969">
            <v>25.922584923228342</v>
          </cell>
        </row>
        <row r="970">
          <cell r="F970">
            <v>1951.1249999999272</v>
          </cell>
          <cell r="H970">
            <v>198.6976653696498</v>
          </cell>
          <cell r="J970">
            <v>25.589820737354085</v>
          </cell>
        </row>
        <row r="971">
          <cell r="F971">
            <v>1951.2083333332605</v>
          </cell>
          <cell r="H971">
            <v>194.59873837209301</v>
          </cell>
          <cell r="J971">
            <v>25.460676356589147</v>
          </cell>
        </row>
        <row r="972">
          <cell r="F972">
            <v>1951.2916666665938</v>
          </cell>
          <cell r="H972">
            <v>197.20778294573643</v>
          </cell>
          <cell r="J972">
            <v>25.130767168604649</v>
          </cell>
        </row>
        <row r="973">
          <cell r="F973">
            <v>1951.374999999927</v>
          </cell>
          <cell r="H973">
            <v>196.53598262548263</v>
          </cell>
          <cell r="J973">
            <v>24.705191391891891</v>
          </cell>
        </row>
        <row r="974">
          <cell r="F974">
            <v>1951.4583333332603</v>
          </cell>
          <cell r="H974">
            <v>193.13043436293435</v>
          </cell>
          <cell r="J974">
            <v>24.376555984555985</v>
          </cell>
        </row>
        <row r="975">
          <cell r="F975">
            <v>1951.5416666665935</v>
          </cell>
          <cell r="H975">
            <v>196.53598262548263</v>
          </cell>
          <cell r="J975">
            <v>23.749218146718146</v>
          </cell>
        </row>
        <row r="976">
          <cell r="F976">
            <v>1951.6249999999268</v>
          </cell>
          <cell r="H976">
            <v>205.13947297297295</v>
          </cell>
          <cell r="J976">
            <v>23.121880308880307</v>
          </cell>
        </row>
        <row r="977">
          <cell r="F977">
            <v>1951.70833333326</v>
          </cell>
          <cell r="H977">
            <v>208.8145670498084</v>
          </cell>
          <cell r="J977">
            <v>22.322170498084287</v>
          </cell>
        </row>
        <row r="978">
          <cell r="F978">
            <v>1951.7916666665933</v>
          </cell>
          <cell r="H978">
            <v>206.95444274809157</v>
          </cell>
          <cell r="J978">
            <v>22.030282711832061</v>
          </cell>
        </row>
        <row r="979">
          <cell r="F979">
            <v>1951.8749999999266</v>
          </cell>
          <cell r="H979">
            <v>199.67165340909094</v>
          </cell>
          <cell r="J979">
            <v>21.658175869318182</v>
          </cell>
        </row>
        <row r="980">
          <cell r="F980">
            <v>1951.9583333332598</v>
          </cell>
          <cell r="H980">
            <v>205.04951509433963</v>
          </cell>
          <cell r="J980">
            <v>21.372098113207546</v>
          </cell>
        </row>
        <row r="981">
          <cell r="F981">
            <v>1952.0416666665931</v>
          </cell>
          <cell r="H981">
            <v>211.88157924528304</v>
          </cell>
          <cell r="J981">
            <v>21.255339888679245</v>
          </cell>
        </row>
        <row r="982">
          <cell r="F982">
            <v>1952.1249999999263</v>
          </cell>
          <cell r="H982">
            <v>209.60955323193915</v>
          </cell>
          <cell r="J982">
            <v>21.29924307794677</v>
          </cell>
        </row>
        <row r="983">
          <cell r="F983">
            <v>1952.2083333332596</v>
          </cell>
          <cell r="H983">
            <v>210.13909315589351</v>
          </cell>
          <cell r="J983">
            <v>21.1815969581749</v>
          </cell>
        </row>
        <row r="984">
          <cell r="F984">
            <v>1952.2916666665928</v>
          </cell>
          <cell r="H984">
            <v>208.72765530303028</v>
          </cell>
          <cell r="J984">
            <v>20.925518939393939</v>
          </cell>
        </row>
        <row r="985">
          <cell r="F985">
            <v>1952.3749999999261</v>
          </cell>
          <cell r="H985">
            <v>208.63973295454545</v>
          </cell>
          <cell r="J985">
            <v>20.749674242424241</v>
          </cell>
        </row>
        <row r="986">
          <cell r="F986">
            <v>1952.4583333332594</v>
          </cell>
          <cell r="H986">
            <v>213.54579999999999</v>
          </cell>
          <cell r="J986">
            <v>20.496192452830186</v>
          </cell>
        </row>
        <row r="987">
          <cell r="F987">
            <v>1952.5416666665926</v>
          </cell>
          <cell r="H987">
            <v>218.03161797752807</v>
          </cell>
          <cell r="J987">
            <v>20.40064820411985</v>
          </cell>
        </row>
        <row r="988">
          <cell r="F988">
            <v>1952.6249999999259</v>
          </cell>
          <cell r="H988">
            <v>218.90096254681646</v>
          </cell>
          <cell r="J988">
            <v>20.458546552434456</v>
          </cell>
        </row>
        <row r="989">
          <cell r="F989">
            <v>1952.7083333332591</v>
          </cell>
          <cell r="H989">
            <v>215.42358426966291</v>
          </cell>
          <cell r="J989">
            <v>20.516531835205992</v>
          </cell>
        </row>
        <row r="990">
          <cell r="F990">
            <v>1952.7916666665924</v>
          </cell>
          <cell r="H990">
            <v>210.90299250936329</v>
          </cell>
          <cell r="J990">
            <v>20.632415466292134</v>
          </cell>
        </row>
        <row r="991">
          <cell r="F991">
            <v>1952.8749999999256</v>
          </cell>
          <cell r="H991">
            <v>217.59694569288391</v>
          </cell>
          <cell r="J991">
            <v>20.748386031835206</v>
          </cell>
        </row>
        <row r="992">
          <cell r="F992">
            <v>1952.9583333332589</v>
          </cell>
          <cell r="H992">
            <v>226.37732584269662</v>
          </cell>
          <cell r="J992">
            <v>20.864269662921345</v>
          </cell>
        </row>
        <row r="993">
          <cell r="F993">
            <v>1953.0416666665922</v>
          </cell>
          <cell r="H993">
            <v>228.45002631578942</v>
          </cell>
          <cell r="J993">
            <v>21.029968045112781</v>
          </cell>
        </row>
        <row r="994">
          <cell r="F994">
            <v>1953.1249999999254</v>
          </cell>
          <cell r="H994">
            <v>226.50920377358489</v>
          </cell>
          <cell r="J994">
            <v>21.19691698113207</v>
          </cell>
        </row>
        <row r="995">
          <cell r="F995">
            <v>1953.2083333332587</v>
          </cell>
          <cell r="H995">
            <v>226.79206203007513</v>
          </cell>
          <cell r="J995">
            <v>21.204490601503757</v>
          </cell>
        </row>
        <row r="996">
          <cell r="F996">
            <v>1953.2916666665919</v>
          </cell>
          <cell r="H996">
            <v>215.62261842105261</v>
          </cell>
          <cell r="J996">
            <v>21.437216430451123</v>
          </cell>
        </row>
        <row r="997">
          <cell r="F997">
            <v>1953.3749999999252</v>
          </cell>
          <cell r="H997">
            <v>215.94519101123592</v>
          </cell>
          <cell r="J997">
            <v>21.588694492509362</v>
          </cell>
        </row>
        <row r="998">
          <cell r="F998">
            <v>1953.4583333332585</v>
          </cell>
          <cell r="H998">
            <v>207.43112873134325</v>
          </cell>
          <cell r="J998">
            <v>21.739128731343278</v>
          </cell>
        </row>
        <row r="999">
          <cell r="F999">
            <v>1953.5416666665917</v>
          </cell>
          <cell r="H999">
            <v>210.37587126865671</v>
          </cell>
          <cell r="J999">
            <v>21.854579960820896</v>
          </cell>
        </row>
        <row r="1000">
          <cell r="F1000">
            <v>1953.624999999925</v>
          </cell>
          <cell r="H1000">
            <v>210.45668587360595</v>
          </cell>
          <cell r="J1000">
            <v>21.888444499999999</v>
          </cell>
        </row>
        <row r="1001">
          <cell r="F1001">
            <v>1953.7083333332582</v>
          </cell>
          <cell r="H1001">
            <v>200.79241821561337</v>
          </cell>
          <cell r="J1001">
            <v>22.003466542750925</v>
          </cell>
        </row>
        <row r="1002">
          <cell r="F1002">
            <v>1953.7916666665915</v>
          </cell>
          <cell r="H1002">
            <v>206.06653888888886</v>
          </cell>
          <cell r="J1002">
            <v>21.807376187037036</v>
          </cell>
        </row>
        <row r="1003">
          <cell r="F1003">
            <v>1953.8749999999247</v>
          </cell>
          <cell r="H1003">
            <v>211.40585501858735</v>
          </cell>
          <cell r="J1003">
            <v>21.773336169144983</v>
          </cell>
        </row>
        <row r="1004">
          <cell r="F1004">
            <v>1953.958333333258</v>
          </cell>
          <cell r="H1004">
            <v>214.25336245353159</v>
          </cell>
          <cell r="J1004">
            <v>21.65831412639405</v>
          </cell>
        </row>
        <row r="1005">
          <cell r="F1005">
            <v>1954.0416666665913</v>
          </cell>
          <cell r="H1005">
            <v>219.68951301115243</v>
          </cell>
          <cell r="J1005">
            <v>21.773336169144983</v>
          </cell>
        </row>
        <row r="1006">
          <cell r="F1006">
            <v>1954.1249999999245</v>
          </cell>
          <cell r="H1006">
            <v>224.52164684014869</v>
          </cell>
          <cell r="J1006">
            <v>21.888444499999999</v>
          </cell>
        </row>
        <row r="1007">
          <cell r="F1007">
            <v>1954.2083333332578</v>
          </cell>
          <cell r="H1007">
            <v>229.26749256505576</v>
          </cell>
          <cell r="J1007">
            <v>22.003466542750925</v>
          </cell>
        </row>
        <row r="1008">
          <cell r="F1008">
            <v>1954.291666666591</v>
          </cell>
          <cell r="H1008">
            <v>239.30363619402982</v>
          </cell>
          <cell r="J1008">
            <v>22.287630333955221</v>
          </cell>
        </row>
        <row r="1009">
          <cell r="F1009">
            <v>1954.3749999999243</v>
          </cell>
          <cell r="H1009">
            <v>247.90572304832713</v>
          </cell>
          <cell r="J1009">
            <v>22.406173124535318</v>
          </cell>
        </row>
        <row r="1010">
          <cell r="F1010">
            <v>1954.4583333332575</v>
          </cell>
          <cell r="H1010">
            <v>249.8903494423792</v>
          </cell>
          <cell r="J1010">
            <v>22.607483271375465</v>
          </cell>
        </row>
        <row r="1011">
          <cell r="F1011">
            <v>1954.5416666665908</v>
          </cell>
          <cell r="H1011">
            <v>259.98605762081786</v>
          </cell>
          <cell r="J1011">
            <v>22.636217210037177</v>
          </cell>
        </row>
        <row r="1012">
          <cell r="F1012">
            <v>1954.6249999999241</v>
          </cell>
          <cell r="H1012">
            <v>265.16334386617103</v>
          </cell>
          <cell r="J1012">
            <v>22.665037436802969</v>
          </cell>
        </row>
        <row r="1013">
          <cell r="F1013">
            <v>1954.7083333332573</v>
          </cell>
          <cell r="H1013">
            <v>272.38868470149248</v>
          </cell>
          <cell r="J1013">
            <v>22.778449626865665</v>
          </cell>
        </row>
        <row r="1014">
          <cell r="F1014">
            <v>1954.7916666665906</v>
          </cell>
          <cell r="H1014">
            <v>278.71122014925373</v>
          </cell>
          <cell r="J1014">
            <v>23.182658845149248</v>
          </cell>
        </row>
        <row r="1015">
          <cell r="F1015">
            <v>1954.8749999999238</v>
          </cell>
          <cell r="H1015">
            <v>289.62408955223873</v>
          </cell>
          <cell r="J1015">
            <v>23.586781453358206</v>
          </cell>
        </row>
        <row r="1016">
          <cell r="F1016">
            <v>1954.9583333332571</v>
          </cell>
          <cell r="H1016">
            <v>304.0097958801498</v>
          </cell>
          <cell r="J1016">
            <v>24.080844569288388</v>
          </cell>
        </row>
        <row r="1017">
          <cell r="F1017">
            <v>1955.0416666665903</v>
          </cell>
          <cell r="H1017">
            <v>309.48666666666668</v>
          </cell>
          <cell r="J1017">
            <v>24.631400485018727</v>
          </cell>
        </row>
        <row r="1018">
          <cell r="F1018">
            <v>1955.1249999999236</v>
          </cell>
          <cell r="H1018">
            <v>319.83186704119845</v>
          </cell>
          <cell r="J1018">
            <v>25.182043335205989</v>
          </cell>
        </row>
        <row r="1019">
          <cell r="F1019">
            <v>1955.2083333332569</v>
          </cell>
          <cell r="H1019">
            <v>317.3107677902621</v>
          </cell>
          <cell r="J1019">
            <v>25.732599250936328</v>
          </cell>
        </row>
        <row r="1020">
          <cell r="F1020">
            <v>1955.2916666665901</v>
          </cell>
          <cell r="H1020">
            <v>328.26450936329587</v>
          </cell>
          <cell r="J1020">
            <v>26.486060189138577</v>
          </cell>
        </row>
        <row r="1021">
          <cell r="F1021">
            <v>1955.3749999999234</v>
          </cell>
          <cell r="H1021">
            <v>326.87355805243442</v>
          </cell>
          <cell r="J1021">
            <v>27.239434192883891</v>
          </cell>
        </row>
        <row r="1022">
          <cell r="F1022">
            <v>1955.4583333332566</v>
          </cell>
          <cell r="H1022">
            <v>345.82526966292136</v>
          </cell>
          <cell r="J1022">
            <v>27.992895131086144</v>
          </cell>
        </row>
        <row r="1023">
          <cell r="F1023">
            <v>1955.5416666665899</v>
          </cell>
          <cell r="H1023">
            <v>369.73840858208945</v>
          </cell>
          <cell r="J1023">
            <v>28.52355570708955</v>
          </cell>
        </row>
        <row r="1024">
          <cell r="F1024">
            <v>1955.6249999999231</v>
          </cell>
          <cell r="H1024">
            <v>367.48654664179099</v>
          </cell>
          <cell r="J1024">
            <v>29.158753994402982</v>
          </cell>
        </row>
        <row r="1025">
          <cell r="F1025">
            <v>1955.7083333332564</v>
          </cell>
          <cell r="H1025">
            <v>382.60145353159857</v>
          </cell>
          <cell r="J1025">
            <v>29.683107806691446</v>
          </cell>
        </row>
        <row r="1026">
          <cell r="F1026">
            <v>1955.7916666665897</v>
          </cell>
          <cell r="H1026">
            <v>363.35920631970259</v>
          </cell>
          <cell r="J1026">
            <v>30.200836431226765</v>
          </cell>
        </row>
        <row r="1027">
          <cell r="F1027">
            <v>1955.8749999999229</v>
          </cell>
          <cell r="H1027">
            <v>387.86502788104093</v>
          </cell>
          <cell r="J1027">
            <v>30.718565055762081</v>
          </cell>
        </row>
        <row r="1028">
          <cell r="F1028">
            <v>1955.9583333332562</v>
          </cell>
          <cell r="H1028">
            <v>392.94990858208945</v>
          </cell>
          <cell r="J1028">
            <v>31.352847014925374</v>
          </cell>
        </row>
        <row r="1029">
          <cell r="F1029">
            <v>1956.0416666665894</v>
          </cell>
          <cell r="H1029">
            <v>382.3834794776119</v>
          </cell>
          <cell r="J1029">
            <v>31.554908319029849</v>
          </cell>
        </row>
        <row r="1030">
          <cell r="F1030">
            <v>1956.1249999999227</v>
          </cell>
          <cell r="H1030">
            <v>384.80856156716413</v>
          </cell>
          <cell r="J1030">
            <v>31.757056233208953</v>
          </cell>
        </row>
        <row r="1031">
          <cell r="F1031">
            <v>1956.208333333256</v>
          </cell>
          <cell r="H1031">
            <v>411.31124440298504</v>
          </cell>
          <cell r="J1031">
            <v>31.959117537313428</v>
          </cell>
        </row>
        <row r="1032">
          <cell r="F1032">
            <v>1956.2916666665892</v>
          </cell>
          <cell r="H1032">
            <v>414.61434014869889</v>
          </cell>
          <cell r="J1032">
            <v>31.581446096654275</v>
          </cell>
        </row>
        <row r="1033">
          <cell r="F1033">
            <v>1956.3749999999225</v>
          </cell>
          <cell r="H1033">
            <v>400.09748518518512</v>
          </cell>
          <cell r="J1033">
            <v>31.206572222222217</v>
          </cell>
        </row>
        <row r="1034">
          <cell r="F1034">
            <v>1956.4583333332557</v>
          </cell>
          <cell r="H1034">
            <v>394.85150919117649</v>
          </cell>
          <cell r="J1034">
            <v>30.721102941176468</v>
          </cell>
        </row>
        <row r="1035">
          <cell r="F1035">
            <v>1956.541666666589</v>
          </cell>
          <cell r="H1035">
            <v>413.23247080291975</v>
          </cell>
          <cell r="J1035">
            <v>30.101503392335765</v>
          </cell>
        </row>
        <row r="1036">
          <cell r="F1036">
            <v>1956.6249999999222</v>
          </cell>
          <cell r="H1036">
            <v>412.28045238095234</v>
          </cell>
          <cell r="J1036">
            <v>29.815044214285713</v>
          </cell>
        </row>
        <row r="1037">
          <cell r="F1037">
            <v>1956.7083333332555</v>
          </cell>
          <cell r="H1037">
            <v>396.79805109489047</v>
          </cell>
          <cell r="J1037">
            <v>29.310872262773724</v>
          </cell>
        </row>
        <row r="1038">
          <cell r="F1038">
            <v>1956.7916666665888</v>
          </cell>
          <cell r="H1038">
            <v>390.29082181818177</v>
          </cell>
          <cell r="J1038">
            <v>29.063583379999997</v>
          </cell>
        </row>
        <row r="1039">
          <cell r="F1039">
            <v>1956.874999999922</v>
          </cell>
          <cell r="H1039">
            <v>386.23935999999998</v>
          </cell>
          <cell r="J1039">
            <v>28.922963892727271</v>
          </cell>
        </row>
        <row r="1040">
          <cell r="F1040">
            <v>1956.9583333332553</v>
          </cell>
          <cell r="H1040">
            <v>390.5587173913043</v>
          </cell>
          <cell r="J1040">
            <v>28.677976449275363</v>
          </cell>
        </row>
        <row r="1041">
          <cell r="F1041">
            <v>1957.0416666665885</v>
          </cell>
          <cell r="H1041">
            <v>382.06465398550722</v>
          </cell>
          <cell r="J1041">
            <v>28.649971269927534</v>
          </cell>
        </row>
        <row r="1042">
          <cell r="F1042">
            <v>1957.1249999999218</v>
          </cell>
          <cell r="H1042">
            <v>364.26133754512637</v>
          </cell>
          <cell r="J1042">
            <v>28.518553897111911</v>
          </cell>
        </row>
        <row r="1043">
          <cell r="F1043">
            <v>1957.208333333255</v>
          </cell>
          <cell r="H1043">
            <v>367.62674280575533</v>
          </cell>
          <cell r="J1043">
            <v>28.388165467625896</v>
          </cell>
        </row>
        <row r="1044">
          <cell r="F1044">
            <v>1957.2916666665883</v>
          </cell>
          <cell r="H1044">
            <v>374.79500896057345</v>
          </cell>
          <cell r="J1044">
            <v>28.341907062724015</v>
          </cell>
        </row>
        <row r="1045">
          <cell r="F1045">
            <v>1957.3749999999216</v>
          </cell>
          <cell r="H1045">
            <v>387.7978464285714</v>
          </cell>
          <cell r="J1045">
            <v>28.295896176785714</v>
          </cell>
        </row>
        <row r="1046">
          <cell r="F1046">
            <v>1957.4583333332548</v>
          </cell>
          <cell r="H1046">
            <v>392.77822953736649</v>
          </cell>
          <cell r="J1046">
            <v>28.250295373665477</v>
          </cell>
        </row>
        <row r="1047">
          <cell r="F1047">
            <v>1957.5416666665881</v>
          </cell>
          <cell r="H1047">
            <v>397.87627738515897</v>
          </cell>
          <cell r="J1047">
            <v>28.187373040636036</v>
          </cell>
        </row>
        <row r="1048">
          <cell r="F1048">
            <v>1957.6249999999213</v>
          </cell>
          <cell r="H1048">
            <v>375.97708833922258</v>
          </cell>
          <cell r="J1048">
            <v>28.324017418727909</v>
          </cell>
        </row>
        <row r="1049">
          <cell r="F1049">
            <v>1957.7083333332546</v>
          </cell>
          <cell r="H1049">
            <v>360.72147349823314</v>
          </cell>
          <cell r="J1049">
            <v>28.460743816254414</v>
          </cell>
        </row>
        <row r="1050">
          <cell r="F1050">
            <v>1957.7916666665878</v>
          </cell>
          <cell r="H1050">
            <v>338.24814840989399</v>
          </cell>
          <cell r="J1050">
            <v>28.187373040636036</v>
          </cell>
        </row>
        <row r="1051">
          <cell r="F1051">
            <v>1957.8749999999211</v>
          </cell>
          <cell r="H1051">
            <v>329.7831073943662</v>
          </cell>
          <cell r="J1051">
            <v>27.815631794014084</v>
          </cell>
        </row>
        <row r="1052">
          <cell r="F1052">
            <v>1957.9583333332544</v>
          </cell>
          <cell r="H1052">
            <v>329.61964612676053</v>
          </cell>
          <cell r="J1052">
            <v>27.543223591549296</v>
          </cell>
        </row>
        <row r="1053">
          <cell r="F1053">
            <v>1958.0416666665876</v>
          </cell>
          <cell r="H1053">
            <v>333.72618181818177</v>
          </cell>
          <cell r="J1053">
            <v>26.728366886363634</v>
          </cell>
        </row>
        <row r="1054">
          <cell r="F1054">
            <v>1958.1249999999209</v>
          </cell>
          <cell r="H1054">
            <v>334.86240909090907</v>
          </cell>
          <cell r="J1054">
            <v>26.106201295454543</v>
          </cell>
        </row>
        <row r="1055">
          <cell r="F1055">
            <v>1958.2083333332541</v>
          </cell>
          <cell r="H1055">
            <v>339.38759201388888</v>
          </cell>
          <cell r="J1055">
            <v>25.306982638888886</v>
          </cell>
        </row>
        <row r="1056">
          <cell r="F1056">
            <v>1958.2916666665874</v>
          </cell>
          <cell r="H1056">
            <v>340.06052249134945</v>
          </cell>
          <cell r="J1056">
            <v>24.657198961937716</v>
          </cell>
        </row>
        <row r="1057">
          <cell r="F1057">
            <v>1958.3749999999206</v>
          </cell>
          <cell r="H1057">
            <v>350.9835813148789</v>
          </cell>
          <cell r="J1057">
            <v>24.094982698961935</v>
          </cell>
        </row>
        <row r="1058">
          <cell r="F1058">
            <v>1958.4583333332539</v>
          </cell>
          <cell r="H1058">
            <v>359.41682525951558</v>
          </cell>
          <cell r="J1058">
            <v>23.532766435986161</v>
          </cell>
        </row>
        <row r="1059">
          <cell r="F1059">
            <v>1958.5416666665872</v>
          </cell>
          <cell r="H1059">
            <v>368.02233448275854</v>
          </cell>
          <cell r="J1059">
            <v>23.31819286034483</v>
          </cell>
        </row>
        <row r="1060">
          <cell r="F1060">
            <v>1958.6249999999204</v>
          </cell>
          <cell r="H1060">
            <v>383.11022491349485</v>
          </cell>
          <cell r="J1060">
            <v>23.265071178200689</v>
          </cell>
        </row>
        <row r="1061">
          <cell r="F1061">
            <v>1958.7083333332537</v>
          </cell>
          <cell r="H1061">
            <v>393.23011764705882</v>
          </cell>
          <cell r="J1061">
            <v>23.131183391003461</v>
          </cell>
        </row>
        <row r="1062">
          <cell r="F1062">
            <v>1958.7916666665869</v>
          </cell>
          <cell r="H1062">
            <v>409.21312283737024</v>
          </cell>
          <cell r="J1062">
            <v>23.157928821799306</v>
          </cell>
        </row>
        <row r="1063">
          <cell r="F1063">
            <v>1958.8749999999202</v>
          </cell>
          <cell r="H1063">
            <v>420.20818965517236</v>
          </cell>
          <cell r="J1063">
            <v>23.104807139655168</v>
          </cell>
        </row>
        <row r="1064">
          <cell r="F1064">
            <v>1958.9583333332534</v>
          </cell>
          <cell r="H1064">
            <v>429.61354152249135</v>
          </cell>
          <cell r="J1064">
            <v>23.211499999999997</v>
          </cell>
        </row>
        <row r="1065">
          <cell r="F1065">
            <v>1959.0416666665867</v>
          </cell>
          <cell r="H1065">
            <v>445.18056206896546</v>
          </cell>
          <cell r="J1065">
            <v>23.718391136206897</v>
          </cell>
        </row>
        <row r="1066">
          <cell r="F1066">
            <v>1959.12499999992</v>
          </cell>
          <cell r="H1066">
            <v>439.89406747404843</v>
          </cell>
          <cell r="J1066">
            <v>24.389503704152251</v>
          </cell>
        </row>
        <row r="1067">
          <cell r="F1067">
            <v>1959.2083333332532</v>
          </cell>
          <cell r="H1067">
            <v>451.05807612456744</v>
          </cell>
          <cell r="J1067">
            <v>24.978465397923873</v>
          </cell>
        </row>
        <row r="1068">
          <cell r="F1068">
            <v>1959.2916666665865</v>
          </cell>
          <cell r="H1068">
            <v>457.02643103448275</v>
          </cell>
          <cell r="J1068">
            <v>25.666076105172412</v>
          </cell>
        </row>
        <row r="1069">
          <cell r="F1069">
            <v>1959.3749999999197</v>
          </cell>
          <cell r="H1069">
            <v>463.90984137931031</v>
          </cell>
          <cell r="J1069">
            <v>26.439739412068963</v>
          </cell>
        </row>
        <row r="1070">
          <cell r="F1070">
            <v>1959.458333333253</v>
          </cell>
          <cell r="H1070">
            <v>458.32741924398618</v>
          </cell>
          <cell r="J1070">
            <v>27.119965635738826</v>
          </cell>
        </row>
        <row r="1071">
          <cell r="F1071">
            <v>1959.5416666665863</v>
          </cell>
          <cell r="H1071">
            <v>474.88185273972601</v>
          </cell>
          <cell r="J1071">
            <v>27.106580479452056</v>
          </cell>
        </row>
        <row r="1072">
          <cell r="F1072">
            <v>1959.6249999999195</v>
          </cell>
          <cell r="H1072">
            <v>472.17914383561646</v>
          </cell>
          <cell r="J1072">
            <v>27.186071917808217</v>
          </cell>
        </row>
        <row r="1073">
          <cell r="F1073">
            <v>1959.7083333332528</v>
          </cell>
          <cell r="H1073">
            <v>451.95087883959042</v>
          </cell>
          <cell r="J1073">
            <v>27.172506825938566</v>
          </cell>
        </row>
        <row r="1074">
          <cell r="F1074">
            <v>1959.791666666586</v>
          </cell>
          <cell r="H1074">
            <v>450.01887755102035</v>
          </cell>
          <cell r="J1074">
            <v>26.97484207653061</v>
          </cell>
        </row>
        <row r="1075">
          <cell r="F1075">
            <v>1959.8749999999193</v>
          </cell>
          <cell r="H1075">
            <v>451.8347431972789</v>
          </cell>
          <cell r="J1075">
            <v>26.869521869047617</v>
          </cell>
        </row>
        <row r="1076">
          <cell r="F1076">
            <v>1959.9583333332525</v>
          </cell>
          <cell r="H1076">
            <v>466.28271768707486</v>
          </cell>
          <cell r="J1076">
            <v>26.764280612244896</v>
          </cell>
        </row>
        <row r="1077">
          <cell r="F1077">
            <v>1960.0416666665858</v>
          </cell>
          <cell r="H1077">
            <v>459.71445221842998</v>
          </cell>
          <cell r="J1077">
            <v>26.855626279863479</v>
          </cell>
        </row>
        <row r="1078">
          <cell r="F1078">
            <v>1960.1249999999191</v>
          </cell>
          <cell r="H1078">
            <v>440.3868945578231</v>
          </cell>
          <cell r="J1078">
            <v>26.764280612244896</v>
          </cell>
        </row>
        <row r="1079">
          <cell r="F1079">
            <v>1960.2083333332523</v>
          </cell>
          <cell r="H1079">
            <v>434.38664285714287</v>
          </cell>
          <cell r="J1079">
            <v>26.764280612244896</v>
          </cell>
        </row>
        <row r="1080">
          <cell r="F1080">
            <v>1960.2916666665856</v>
          </cell>
          <cell r="H1080">
            <v>438.50064237288126</v>
          </cell>
          <cell r="J1080">
            <v>26.3326205779661</v>
          </cell>
        </row>
        <row r="1081">
          <cell r="F1081">
            <v>1960.3749999999188</v>
          </cell>
          <cell r="H1081">
            <v>434.48780677966101</v>
          </cell>
          <cell r="J1081">
            <v>25.991608235593219</v>
          </cell>
        </row>
        <row r="1082">
          <cell r="F1082">
            <v>1960.4583333332521</v>
          </cell>
          <cell r="H1082">
            <v>449.01705743243235</v>
          </cell>
          <cell r="J1082">
            <v>25.564016891891885</v>
          </cell>
        </row>
        <row r="1083">
          <cell r="F1083">
            <v>1960.5416666665853</v>
          </cell>
          <cell r="H1083">
            <v>437.88181081081075</v>
          </cell>
          <cell r="J1083">
            <v>25.590129829391888</v>
          </cell>
        </row>
        <row r="1084">
          <cell r="F1084">
            <v>1960.6249999999186</v>
          </cell>
          <cell r="H1084">
            <v>443.13576520270266</v>
          </cell>
          <cell r="J1084">
            <v>25.616321184121617</v>
          </cell>
        </row>
        <row r="1085">
          <cell r="F1085">
            <v>1960.7083333332519</v>
          </cell>
          <cell r="H1085">
            <v>429.80483614864863</v>
          </cell>
          <cell r="J1085">
            <v>25.642434121621619</v>
          </cell>
        </row>
        <row r="1086">
          <cell r="F1086">
            <v>1960.7916666665851</v>
          </cell>
          <cell r="H1086">
            <v>418.50801845637579</v>
          </cell>
          <cell r="J1086">
            <v>25.470337248322146</v>
          </cell>
        </row>
        <row r="1087">
          <cell r="F1087">
            <v>1960.8749999999184</v>
          </cell>
          <cell r="H1087">
            <v>432.06104194630865</v>
          </cell>
          <cell r="J1087">
            <v>25.470337248322146</v>
          </cell>
        </row>
        <row r="1088">
          <cell r="F1088">
            <v>1960.9583333332516</v>
          </cell>
          <cell r="H1088">
            <v>442.42053691275157</v>
          </cell>
          <cell r="J1088">
            <v>25.470337248322146</v>
          </cell>
        </row>
        <row r="1089">
          <cell r="F1089">
            <v>1961.0416666665849</v>
          </cell>
          <cell r="H1089">
            <v>465.16469127516774</v>
          </cell>
          <cell r="J1089">
            <v>25.002991610738253</v>
          </cell>
        </row>
        <row r="1090">
          <cell r="F1090">
            <v>1961.1249999999181</v>
          </cell>
          <cell r="H1090">
            <v>484.24797147651003</v>
          </cell>
          <cell r="J1090">
            <v>24.535645973154359</v>
          </cell>
        </row>
        <row r="1091">
          <cell r="F1091">
            <v>1961.2083333332514</v>
          </cell>
          <cell r="H1091">
            <v>499.43670469798656</v>
          </cell>
          <cell r="J1091">
            <v>24.068300335570466</v>
          </cell>
        </row>
        <row r="1092">
          <cell r="F1092">
            <v>1961.2916666665847</v>
          </cell>
          <cell r="H1092">
            <v>512.75605536912747</v>
          </cell>
          <cell r="J1092">
            <v>23.912518456375835</v>
          </cell>
        </row>
        <row r="1093">
          <cell r="F1093">
            <v>1961.3749999999179</v>
          </cell>
          <cell r="H1093">
            <v>517.97474832214766</v>
          </cell>
          <cell r="J1093">
            <v>23.756736577181204</v>
          </cell>
        </row>
        <row r="1094">
          <cell r="F1094">
            <v>1961.4583333332512</v>
          </cell>
          <cell r="H1094">
            <v>511.12034563758391</v>
          </cell>
          <cell r="J1094">
            <v>23.600954697986573</v>
          </cell>
        </row>
        <row r="1095">
          <cell r="F1095">
            <v>1961.5416666665844</v>
          </cell>
          <cell r="H1095">
            <v>506.32018666666664</v>
          </cell>
          <cell r="J1095">
            <v>23.495221901666664</v>
          </cell>
        </row>
        <row r="1096">
          <cell r="F1096">
            <v>1961.6249999999177</v>
          </cell>
          <cell r="H1096">
            <v>526.25671739130439</v>
          </cell>
          <cell r="J1096">
            <v>23.625503108695654</v>
          </cell>
        </row>
        <row r="1097">
          <cell r="F1097">
            <v>1961.7083333332509</v>
          </cell>
          <cell r="H1097">
            <v>520.40183000000002</v>
          </cell>
          <cell r="J1097">
            <v>23.59835833333333</v>
          </cell>
        </row>
        <row r="1098">
          <cell r="F1098">
            <v>1961.7916666665842</v>
          </cell>
          <cell r="H1098">
            <v>526.12733333333324</v>
          </cell>
          <cell r="J1098">
            <v>23.959451901666664</v>
          </cell>
        </row>
        <row r="1099">
          <cell r="F1099">
            <v>1961.8749999999175</v>
          </cell>
          <cell r="H1099">
            <v>549.95780666666667</v>
          </cell>
          <cell r="J1099">
            <v>24.320468098333333</v>
          </cell>
        </row>
        <row r="1100">
          <cell r="F1100">
            <v>1961.9583333332507</v>
          </cell>
          <cell r="H1100">
            <v>555.06433666666658</v>
          </cell>
          <cell r="J1100">
            <v>24.681561666666664</v>
          </cell>
        </row>
        <row r="1101">
          <cell r="F1101">
            <v>1962.041666666584</v>
          </cell>
          <cell r="H1101">
            <v>534.40610166666659</v>
          </cell>
          <cell r="J1101">
            <v>25.145791666666664</v>
          </cell>
        </row>
        <row r="1102">
          <cell r="F1102">
            <v>1962.1249999999172</v>
          </cell>
          <cell r="H1102">
            <v>541.49884717607961</v>
          </cell>
          <cell r="J1102">
            <v>25.524938538205976</v>
          </cell>
        </row>
        <row r="1103">
          <cell r="F1103">
            <v>1962.2083333332505</v>
          </cell>
          <cell r="H1103">
            <v>542.0386495016611</v>
          </cell>
          <cell r="J1103">
            <v>25.987626245847174</v>
          </cell>
        </row>
        <row r="1104">
          <cell r="F1104">
            <v>1962.2916666665838</v>
          </cell>
          <cell r="H1104">
            <v>523.02734271523173</v>
          </cell>
          <cell r="J1104">
            <v>26.15774645529801</v>
          </cell>
        </row>
        <row r="1105">
          <cell r="F1105">
            <v>1962.374999999917</v>
          </cell>
          <cell r="H1105">
            <v>484.13655132450327</v>
          </cell>
          <cell r="J1105">
            <v>26.413995266556288</v>
          </cell>
        </row>
        <row r="1106">
          <cell r="F1106">
            <v>1962.4583333332503</v>
          </cell>
          <cell r="H1106">
            <v>427.56812748344373</v>
          </cell>
          <cell r="J1106">
            <v>26.670167218543046</v>
          </cell>
        </row>
        <row r="1107">
          <cell r="F1107">
            <v>1962.5416666665835</v>
          </cell>
          <cell r="H1107">
            <v>436.42216336633658</v>
          </cell>
          <cell r="J1107">
            <v>26.735358085808578</v>
          </cell>
        </row>
        <row r="1108">
          <cell r="F1108">
            <v>1962.6249999999168</v>
          </cell>
          <cell r="H1108">
            <v>448.29603300330035</v>
          </cell>
          <cell r="J1108">
            <v>26.888569306930691</v>
          </cell>
        </row>
        <row r="1109">
          <cell r="F1109">
            <v>1962.70833333325</v>
          </cell>
          <cell r="H1109">
            <v>442.85098684210521</v>
          </cell>
          <cell r="J1109">
            <v>26.952827302631576</v>
          </cell>
        </row>
        <row r="1110">
          <cell r="F1110">
            <v>1962.7916666665833</v>
          </cell>
          <cell r="H1110">
            <v>428.87827467105268</v>
          </cell>
          <cell r="J1110">
            <v>27.309169639802629</v>
          </cell>
        </row>
        <row r="1111">
          <cell r="F1111">
            <v>1962.8749999999166</v>
          </cell>
          <cell r="H1111">
            <v>458.42712499999999</v>
          </cell>
          <cell r="J1111">
            <v>27.665435623355261</v>
          </cell>
        </row>
        <row r="1112">
          <cell r="F1112">
            <v>1962.9583333332498</v>
          </cell>
          <cell r="H1112">
            <v>478.27906578947363</v>
          </cell>
          <cell r="J1112">
            <v>28.021777960526315</v>
          </cell>
        </row>
        <row r="1113">
          <cell r="F1113">
            <v>1963.0416666665831</v>
          </cell>
          <cell r="H1113">
            <v>496.75664144736839</v>
          </cell>
          <cell r="J1113">
            <v>28.123557333881578</v>
          </cell>
        </row>
        <row r="1114">
          <cell r="F1114">
            <v>1963.1249999999163</v>
          </cell>
          <cell r="H1114">
            <v>503.32305263157895</v>
          </cell>
          <cell r="J1114">
            <v>28.22541306085526</v>
          </cell>
        </row>
        <row r="1115">
          <cell r="F1115">
            <v>1963.2083333332496</v>
          </cell>
          <cell r="H1115">
            <v>499.77023114754093</v>
          </cell>
          <cell r="J1115">
            <v>28.234316393442619</v>
          </cell>
        </row>
        <row r="1116">
          <cell r="F1116">
            <v>1963.2916666665828</v>
          </cell>
          <cell r="H1116">
            <v>523.28614426229512</v>
          </cell>
          <cell r="J1116">
            <v>28.564071899999998</v>
          </cell>
        </row>
        <row r="1117">
          <cell r="F1117">
            <v>1963.3749999999161</v>
          </cell>
          <cell r="H1117">
            <v>533.78839672131141</v>
          </cell>
          <cell r="J1117">
            <v>28.893903509836065</v>
          </cell>
        </row>
        <row r="1118">
          <cell r="F1118">
            <v>1963.4583333332494</v>
          </cell>
          <cell r="H1118">
            <v>531.81642647058811</v>
          </cell>
          <cell r="J1118">
            <v>29.128156862745094</v>
          </cell>
        </row>
        <row r="1119">
          <cell r="F1119">
            <v>1963.5416666665826</v>
          </cell>
          <cell r="H1119">
            <v>522.22094625407158</v>
          </cell>
          <cell r="J1119">
            <v>29.335706840390877</v>
          </cell>
        </row>
        <row r="1120">
          <cell r="F1120">
            <v>1963.6249999999159</v>
          </cell>
          <cell r="H1120">
            <v>536.66197719869717</v>
          </cell>
          <cell r="J1120">
            <v>29.638136807817588</v>
          </cell>
        </row>
        <row r="1121">
          <cell r="F1121">
            <v>1963.7083333332491</v>
          </cell>
          <cell r="H1121">
            <v>550.80057817589568</v>
          </cell>
          <cell r="J1121">
            <v>29.940566775244299</v>
          </cell>
        </row>
        <row r="1122">
          <cell r="F1122">
            <v>1963.7916666665824</v>
          </cell>
          <cell r="H1122">
            <v>550.36878084415582</v>
          </cell>
          <cell r="J1122">
            <v>29.994081168831165</v>
          </cell>
        </row>
        <row r="1123">
          <cell r="F1123">
            <v>1963.8749999999156</v>
          </cell>
          <cell r="H1123">
            <v>547.27893831168831</v>
          </cell>
          <cell r="J1123">
            <v>30.14480519480519</v>
          </cell>
        </row>
        <row r="1124">
          <cell r="F1124">
            <v>1963.9583333332489</v>
          </cell>
          <cell r="H1124">
            <v>557.15111812297732</v>
          </cell>
          <cell r="J1124">
            <v>30.197485436893199</v>
          </cell>
        </row>
        <row r="1125">
          <cell r="F1125">
            <v>1964.0416666665822</v>
          </cell>
          <cell r="H1125">
            <v>574.2780501618123</v>
          </cell>
          <cell r="J1125">
            <v>30.598090386731393</v>
          </cell>
        </row>
        <row r="1126">
          <cell r="F1126">
            <v>1964.1249999999154</v>
          </cell>
          <cell r="H1126">
            <v>581.33915372168281</v>
          </cell>
          <cell r="J1126">
            <v>30.998770454692554</v>
          </cell>
        </row>
        <row r="1127">
          <cell r="F1127">
            <v>1964.2083333332487</v>
          </cell>
          <cell r="H1127">
            <v>591.93080906148862</v>
          </cell>
          <cell r="J1127">
            <v>31.39937540453074</v>
          </cell>
        </row>
        <row r="1128">
          <cell r="F1128">
            <v>1964.2916666665819</v>
          </cell>
          <cell r="H1128">
            <v>600.49427508090616</v>
          </cell>
          <cell r="J1128">
            <v>31.774966019417477</v>
          </cell>
        </row>
        <row r="1129">
          <cell r="F1129">
            <v>1964.3749999999152</v>
          </cell>
          <cell r="H1129">
            <v>606.35348867313917</v>
          </cell>
          <cell r="J1129">
            <v>32.150556634304209</v>
          </cell>
        </row>
        <row r="1130">
          <cell r="F1130">
            <v>1964.4583333332484</v>
          </cell>
          <cell r="H1130">
            <v>600.80347096774187</v>
          </cell>
          <cell r="J1130">
            <v>32.421224193548383</v>
          </cell>
        </row>
        <row r="1131">
          <cell r="F1131">
            <v>1964.5416666665817</v>
          </cell>
          <cell r="H1131">
            <v>621.11287138263651</v>
          </cell>
          <cell r="J1131">
            <v>32.665297654340833</v>
          </cell>
        </row>
        <row r="1132">
          <cell r="F1132">
            <v>1964.624999999915</v>
          </cell>
          <cell r="H1132">
            <v>613.98161290322571</v>
          </cell>
          <cell r="J1132">
            <v>33.120040095161286</v>
          </cell>
        </row>
        <row r="1133">
          <cell r="F1133">
            <v>1964.7083333332482</v>
          </cell>
          <cell r="H1133">
            <v>622.53093729903537</v>
          </cell>
          <cell r="J1133">
            <v>33.361866559485527</v>
          </cell>
        </row>
        <row r="1134">
          <cell r="F1134">
            <v>1964.7916666665815</v>
          </cell>
          <cell r="H1134">
            <v>633.27838424437289</v>
          </cell>
          <cell r="J1134">
            <v>33.560918233118969</v>
          </cell>
        </row>
        <row r="1135">
          <cell r="F1135">
            <v>1964.8749999999147</v>
          </cell>
          <cell r="H1135">
            <v>635.63799999999992</v>
          </cell>
          <cell r="J1135">
            <v>33.651690479166668</v>
          </cell>
        </row>
        <row r="1136">
          <cell r="F1136">
            <v>1964.958333333248</v>
          </cell>
          <cell r="H1136">
            <v>624.62741666666659</v>
          </cell>
          <cell r="J1136">
            <v>33.850104166666661</v>
          </cell>
        </row>
        <row r="1137">
          <cell r="F1137">
            <v>1965.0416666665812</v>
          </cell>
          <cell r="H1137">
            <v>640.69691666666665</v>
          </cell>
          <cell r="J1137">
            <v>34.172461312499998</v>
          </cell>
        </row>
        <row r="1138">
          <cell r="F1138">
            <v>1965.1249999999145</v>
          </cell>
          <cell r="H1138">
            <v>645.38385416666665</v>
          </cell>
          <cell r="J1138">
            <v>34.494892854166658</v>
          </cell>
        </row>
        <row r="1139">
          <cell r="F1139">
            <v>1965.2083333332478</v>
          </cell>
          <cell r="H1139">
            <v>643.91519009584658</v>
          </cell>
          <cell r="J1139">
            <v>34.706012779552715</v>
          </cell>
        </row>
        <row r="1140">
          <cell r="F1140">
            <v>1965.291666666581</v>
          </cell>
          <cell r="H1140">
            <v>650.2916098726115</v>
          </cell>
          <cell r="J1140">
            <v>34.989709966560511</v>
          </cell>
        </row>
        <row r="1141">
          <cell r="F1141">
            <v>1965.3749999999143</v>
          </cell>
          <cell r="H1141">
            <v>659.97538853503181</v>
          </cell>
          <cell r="J1141">
            <v>35.384009778662417</v>
          </cell>
        </row>
        <row r="1142">
          <cell r="F1142">
            <v>1965.4583333332475</v>
          </cell>
          <cell r="H1142">
            <v>624.65378481012658</v>
          </cell>
          <cell r="J1142">
            <v>35.5517911392405</v>
          </cell>
        </row>
        <row r="1143">
          <cell r="F1143">
            <v>1965.5416666665808</v>
          </cell>
          <cell r="H1143">
            <v>623.69888132911376</v>
          </cell>
          <cell r="J1143">
            <v>35.894601488924046</v>
          </cell>
        </row>
        <row r="1144">
          <cell r="F1144">
            <v>1965.6249999999141</v>
          </cell>
          <cell r="H1144">
            <v>635.30463132911382</v>
          </cell>
          <cell r="J1144">
            <v>36.237338384493668</v>
          </cell>
        </row>
        <row r="1145">
          <cell r="F1145">
            <v>1965.7083333332473</v>
          </cell>
          <cell r="H1145">
            <v>656.53287025316445</v>
          </cell>
          <cell r="J1145">
            <v>36.580148734177214</v>
          </cell>
        </row>
        <row r="1146">
          <cell r="F1146">
            <v>1965.7916666665806</v>
          </cell>
          <cell r="H1146">
            <v>669.17949053627751</v>
          </cell>
          <cell r="J1146">
            <v>36.977310725552044</v>
          </cell>
        </row>
        <row r="1147">
          <cell r="F1147">
            <v>1965.8749999999138</v>
          </cell>
          <cell r="H1147">
            <v>674.74439274447946</v>
          </cell>
          <cell r="J1147">
            <v>37.48986750788643</v>
          </cell>
        </row>
        <row r="1148">
          <cell r="F1148">
            <v>1965.9583333332471</v>
          </cell>
          <cell r="H1148">
            <v>669.55688522012576</v>
          </cell>
          <cell r="J1148">
            <v>37.882919811320754</v>
          </cell>
        </row>
        <row r="1149">
          <cell r="F1149">
            <v>1966.0416666665803</v>
          </cell>
          <cell r="H1149">
            <v>681.16263522012559</v>
          </cell>
          <cell r="J1149">
            <v>38.24788050314465</v>
          </cell>
        </row>
        <row r="1150">
          <cell r="F1150">
            <v>1966.1249999999136</v>
          </cell>
          <cell r="H1150">
            <v>672.33560468749988</v>
          </cell>
          <cell r="J1150">
            <v>38.371510937499998</v>
          </cell>
        </row>
        <row r="1151">
          <cell r="F1151">
            <v>1966.2083333332469</v>
          </cell>
          <cell r="H1151">
            <v>642.69100311526461</v>
          </cell>
          <cell r="J1151">
            <v>38.613523364485978</v>
          </cell>
        </row>
        <row r="1152">
          <cell r="F1152">
            <v>1966.2916666665801</v>
          </cell>
          <cell r="H1152">
            <v>658.25801857585134</v>
          </cell>
          <cell r="J1152">
            <v>38.661879256965946</v>
          </cell>
        </row>
        <row r="1153">
          <cell r="F1153">
            <v>1966.3749999999134</v>
          </cell>
          <cell r="H1153">
            <v>623.62042414860684</v>
          </cell>
          <cell r="J1153">
            <v>38.94932817337461</v>
          </cell>
        </row>
        <row r="1154">
          <cell r="F1154">
            <v>1966.4583333332466</v>
          </cell>
          <cell r="H1154">
            <v>616.53755864197524</v>
          </cell>
          <cell r="J1154">
            <v>39.115675925925927</v>
          </cell>
        </row>
        <row r="1155">
          <cell r="F1155">
            <v>1966.5416666665799</v>
          </cell>
          <cell r="H1155">
            <v>613.06927999999994</v>
          </cell>
          <cell r="J1155">
            <v>39.114377139999995</v>
          </cell>
        </row>
        <row r="1156">
          <cell r="F1156">
            <v>1966.6249999999131</v>
          </cell>
          <cell r="H1156">
            <v>572.47935015290511</v>
          </cell>
          <cell r="J1156">
            <v>38.993403454128433</v>
          </cell>
        </row>
        <row r="1157">
          <cell r="F1157">
            <v>1966.7083333332464</v>
          </cell>
          <cell r="H1157">
            <v>552.3201269113149</v>
          </cell>
          <cell r="J1157">
            <v>39.111732415902132</v>
          </cell>
        </row>
        <row r="1158">
          <cell r="F1158">
            <v>1966.7916666665797</v>
          </cell>
          <cell r="H1158">
            <v>544.16504407294826</v>
          </cell>
          <cell r="J1158">
            <v>38.968016503039507</v>
          </cell>
        </row>
        <row r="1159">
          <cell r="F1159">
            <v>1966.8749999999129</v>
          </cell>
          <cell r="H1159">
            <v>571.39798936170212</v>
          </cell>
          <cell r="J1159">
            <v>39.062132433130699</v>
          </cell>
        </row>
        <row r="1160">
          <cell r="F1160">
            <v>1966.9583333332462</v>
          </cell>
          <cell r="H1160">
            <v>573.79674620060791</v>
          </cell>
          <cell r="J1160">
            <v>39.156177811550151</v>
          </cell>
        </row>
        <row r="1161">
          <cell r="F1161">
            <v>1967.0416666665794</v>
          </cell>
          <cell r="H1161">
            <v>595.80886778115507</v>
          </cell>
          <cell r="J1161">
            <v>38.921029089665652</v>
          </cell>
        </row>
        <row r="1162">
          <cell r="F1162">
            <v>1967.1249999999127</v>
          </cell>
          <cell r="H1162">
            <v>616.33940425531921</v>
          </cell>
          <cell r="J1162">
            <v>38.685809816109419</v>
          </cell>
        </row>
        <row r="1163">
          <cell r="F1163">
            <v>1967.2083333332459</v>
          </cell>
          <cell r="H1163">
            <v>628.96131212121202</v>
          </cell>
          <cell r="J1163">
            <v>38.33414393939394</v>
          </cell>
        </row>
        <row r="1164">
          <cell r="F1164">
            <v>1967.2916666665792</v>
          </cell>
          <cell r="H1164">
            <v>637.8604350453171</v>
          </cell>
          <cell r="J1164">
            <v>37.937829305135949</v>
          </cell>
        </row>
        <row r="1165">
          <cell r="F1165">
            <v>1967.3749999999125</v>
          </cell>
          <cell r="H1165">
            <v>647.33517620481916</v>
          </cell>
          <cell r="J1165">
            <v>37.543902108433727</v>
          </cell>
        </row>
        <row r="1166">
          <cell r="F1166">
            <v>1967.4583333332457</v>
          </cell>
          <cell r="H1166">
            <v>637.3055390390391</v>
          </cell>
          <cell r="J1166">
            <v>37.152340840840843</v>
          </cell>
        </row>
        <row r="1167">
          <cell r="F1167">
            <v>1967.541666666579</v>
          </cell>
          <cell r="H1167">
            <v>646.37772904191615</v>
          </cell>
          <cell r="J1167">
            <v>36.971610778443114</v>
          </cell>
        </row>
        <row r="1168">
          <cell r="F1168">
            <v>1967.6249999999122</v>
          </cell>
          <cell r="H1168">
            <v>654.70287611940284</v>
          </cell>
          <cell r="J1168">
            <v>36.79195970149253</v>
          </cell>
        </row>
        <row r="1169">
          <cell r="F1169">
            <v>1967.7083333332455</v>
          </cell>
          <cell r="H1169">
            <v>661.87315922619041</v>
          </cell>
          <cell r="J1169">
            <v>36.613377976190471</v>
          </cell>
        </row>
        <row r="1170">
          <cell r="F1170">
            <v>1967.7916666665787</v>
          </cell>
          <cell r="H1170">
            <v>658.87599109792279</v>
          </cell>
          <cell r="J1170">
            <v>36.573609792284856</v>
          </cell>
        </row>
        <row r="1171">
          <cell r="F1171">
            <v>1967.874999999912</v>
          </cell>
          <cell r="H1171">
            <v>636.32473076923077</v>
          </cell>
          <cell r="J1171">
            <v>36.534076923076924</v>
          </cell>
        </row>
        <row r="1172">
          <cell r="F1172">
            <v>1967.9583333332453</v>
          </cell>
          <cell r="H1172">
            <v>652.52387905604712</v>
          </cell>
          <cell r="J1172">
            <v>36.494777286135694</v>
          </cell>
        </row>
        <row r="1173">
          <cell r="F1173">
            <v>1968.0416666665785</v>
          </cell>
          <cell r="H1173">
            <v>646.92696774193541</v>
          </cell>
          <cell r="J1173">
            <v>36.530340382697943</v>
          </cell>
        </row>
        <row r="1174">
          <cell r="F1174">
            <v>1968.1249999999118</v>
          </cell>
          <cell r="H1174">
            <v>615.91918859649115</v>
          </cell>
          <cell r="J1174">
            <v>36.672337513157892</v>
          </cell>
        </row>
        <row r="1175">
          <cell r="F1175">
            <v>1968.208333333245</v>
          </cell>
          <cell r="H1175">
            <v>602.88995189504374</v>
          </cell>
          <cell r="J1175">
            <v>36.81357434402333</v>
          </cell>
        </row>
        <row r="1176">
          <cell r="F1176">
            <v>1968.2916666665783</v>
          </cell>
          <cell r="H1176">
            <v>645.53610610465114</v>
          </cell>
          <cell r="J1176">
            <v>36.998928574127902</v>
          </cell>
        </row>
        <row r="1177">
          <cell r="F1177">
            <v>1968.3749999999116</v>
          </cell>
          <cell r="H1177">
            <v>658.46652318840574</v>
          </cell>
          <cell r="J1177">
            <v>37.183275566666666</v>
          </cell>
        </row>
        <row r="1178">
          <cell r="F1178">
            <v>1968.4583333332448</v>
          </cell>
          <cell r="H1178">
            <v>672.26390489913535</v>
          </cell>
          <cell r="J1178">
            <v>37.258805475504317</v>
          </cell>
        </row>
        <row r="1179">
          <cell r="F1179">
            <v>1968.5416666665781</v>
          </cell>
          <cell r="H1179">
            <v>667.08121776504288</v>
          </cell>
          <cell r="J1179">
            <v>37.24481375358166</v>
          </cell>
        </row>
        <row r="1180">
          <cell r="F1180">
            <v>1968.6249999999113</v>
          </cell>
          <cell r="H1180">
            <v>650.65150428571417</v>
          </cell>
          <cell r="J1180">
            <v>37.337355714285707</v>
          </cell>
        </row>
        <row r="1181">
          <cell r="F1181">
            <v>1968.7083333332446</v>
          </cell>
          <cell r="H1181">
            <v>669.89314814814804</v>
          </cell>
          <cell r="J1181">
            <v>37.429370370370371</v>
          </cell>
        </row>
        <row r="1182">
          <cell r="F1182">
            <v>1968.7916666665778</v>
          </cell>
          <cell r="H1182">
            <v>682.53645892351267</v>
          </cell>
          <cell r="J1182">
            <v>37.436467222379598</v>
          </cell>
        </row>
        <row r="1183">
          <cell r="F1183">
            <v>1968.8749999999111</v>
          </cell>
          <cell r="H1183">
            <v>691.0994632768361</v>
          </cell>
          <cell r="J1183">
            <v>37.549322233050844</v>
          </cell>
        </row>
        <row r="1184">
          <cell r="F1184">
            <v>1968.9583333332444</v>
          </cell>
          <cell r="H1184">
            <v>696.34499999999991</v>
          </cell>
          <cell r="J1184">
            <v>37.661476056338024</v>
          </cell>
        </row>
        <row r="1185">
          <cell r="F1185">
            <v>1969.0416666665776</v>
          </cell>
          <cell r="H1185">
            <v>665.04859550561798</v>
          </cell>
          <cell r="J1185">
            <v>37.686087078651681</v>
          </cell>
        </row>
        <row r="1186">
          <cell r="F1186">
            <v>1969.1249999999109</v>
          </cell>
          <cell r="H1186">
            <v>658.0914106145251</v>
          </cell>
          <cell r="J1186">
            <v>37.605223463687146</v>
          </cell>
        </row>
        <row r="1187">
          <cell r="F1187">
            <v>1969.2083333332441</v>
          </cell>
          <cell r="H1187">
            <v>638.47699445983369</v>
          </cell>
          <cell r="J1187">
            <v>37.421310249307481</v>
          </cell>
        </row>
        <row r="1188">
          <cell r="F1188">
            <v>1969.2916666665774</v>
          </cell>
          <cell r="H1188">
            <v>647.74792011019281</v>
          </cell>
          <cell r="J1188">
            <v>37.257782563360884</v>
          </cell>
        </row>
        <row r="1189">
          <cell r="F1189">
            <v>1969.3749999999106</v>
          </cell>
          <cell r="H1189">
            <v>667.01178571428568</v>
          </cell>
          <cell r="J1189">
            <v>37.197895410714281</v>
          </cell>
        </row>
        <row r="1190">
          <cell r="F1190">
            <v>1969.4583333332439</v>
          </cell>
          <cell r="H1190">
            <v>628.73992076502725</v>
          </cell>
          <cell r="J1190">
            <v>37.036928961748629</v>
          </cell>
        </row>
        <row r="1191">
          <cell r="F1191">
            <v>1969.5416666665772</v>
          </cell>
          <cell r="H1191">
            <v>597.38075135869553</v>
          </cell>
          <cell r="J1191">
            <v>36.9407868763587</v>
          </cell>
        </row>
        <row r="1192">
          <cell r="F1192">
            <v>1969.6249999999104</v>
          </cell>
          <cell r="H1192">
            <v>590.82677567567566</v>
          </cell>
          <cell r="J1192">
            <v>36.845621431081078</v>
          </cell>
        </row>
        <row r="1193">
          <cell r="F1193">
            <v>1969.7083333332437</v>
          </cell>
          <cell r="H1193">
            <v>591.29888544474386</v>
          </cell>
          <cell r="J1193">
            <v>36.850602425876005</v>
          </cell>
        </row>
        <row r="1194">
          <cell r="F1194">
            <v>1969.7916666665769</v>
          </cell>
          <cell r="H1194">
            <v>594.4135335120643</v>
          </cell>
          <cell r="J1194">
            <v>36.424817505361929</v>
          </cell>
        </row>
        <row r="1195">
          <cell r="F1195">
            <v>1969.8749999999102</v>
          </cell>
          <cell r="H1195">
            <v>595.51424399999985</v>
          </cell>
          <cell r="J1195">
            <v>36.003636188000002</v>
          </cell>
        </row>
        <row r="1196">
          <cell r="F1196">
            <v>1969.9583333332434</v>
          </cell>
          <cell r="H1196">
            <v>560.95484482758604</v>
          </cell>
          <cell r="J1196">
            <v>35.586862068965509</v>
          </cell>
        </row>
        <row r="1197">
          <cell r="F1197">
            <v>1970.0416666665767</v>
          </cell>
          <cell r="H1197">
            <v>554.55835052910049</v>
          </cell>
          <cell r="J1197">
            <v>35.185686507936509</v>
          </cell>
        </row>
        <row r="1198">
          <cell r="F1198">
            <v>1970.12499999991</v>
          </cell>
          <cell r="H1198">
            <v>532.3985105263157</v>
          </cell>
          <cell r="J1198">
            <v>34.695084210526311</v>
          </cell>
        </row>
        <row r="1199">
          <cell r="F1199">
            <v>1970.2083333332432</v>
          </cell>
          <cell r="H1199">
            <v>538.66478403141355</v>
          </cell>
          <cell r="J1199">
            <v>34.209619109947639</v>
          </cell>
        </row>
        <row r="1200">
          <cell r="F1200">
            <v>1970.2916666665765</v>
          </cell>
          <cell r="H1200">
            <v>518.18920129870128</v>
          </cell>
          <cell r="J1200">
            <v>33.721968648051941</v>
          </cell>
        </row>
        <row r="1201">
          <cell r="F1201">
            <v>1970.3749999999097</v>
          </cell>
          <cell r="H1201">
            <v>457.37479015544039</v>
          </cell>
          <cell r="J1201">
            <v>33.414156918393786</v>
          </cell>
        </row>
        <row r="1202">
          <cell r="F1202">
            <v>1970.458333333243</v>
          </cell>
          <cell r="H1202">
            <v>452.20548582474231</v>
          </cell>
          <cell r="J1202">
            <v>33.02254639175257</v>
          </cell>
        </row>
        <row r="1203">
          <cell r="F1203">
            <v>1970.5416666665762</v>
          </cell>
          <cell r="H1203">
            <v>450.66019999999992</v>
          </cell>
          <cell r="J1203">
            <v>32.535797616666663</v>
          </cell>
        </row>
        <row r="1204">
          <cell r="F1204">
            <v>1970.6249999999095</v>
          </cell>
          <cell r="H1204">
            <v>463.75386666666662</v>
          </cell>
          <cell r="J1204">
            <v>32.218335716666665</v>
          </cell>
        </row>
        <row r="1205">
          <cell r="F1205">
            <v>1970.7083333332428</v>
          </cell>
          <cell r="H1205">
            <v>488.98103826530604</v>
          </cell>
          <cell r="J1205">
            <v>31.73817346938775</v>
          </cell>
        </row>
        <row r="1206">
          <cell r="F1206">
            <v>1970.791666666576</v>
          </cell>
          <cell r="H1206">
            <v>497.04422715736035</v>
          </cell>
          <cell r="J1206">
            <v>31.125384338832486</v>
          </cell>
        </row>
        <row r="1207">
          <cell r="F1207">
            <v>1970.8749999999093</v>
          </cell>
          <cell r="H1207">
            <v>494.00636868686865</v>
          </cell>
          <cell r="J1207">
            <v>30.518843612373733</v>
          </cell>
        </row>
        <row r="1208">
          <cell r="F1208">
            <v>1970.9583333332425</v>
          </cell>
          <cell r="H1208">
            <v>525.17476758793964</v>
          </cell>
          <cell r="J1208">
            <v>29.918340452261305</v>
          </cell>
        </row>
        <row r="1209">
          <cell r="F1209">
            <v>1971.0416666665758</v>
          </cell>
          <cell r="H1209">
            <v>545.23696859296479</v>
          </cell>
          <cell r="J1209">
            <v>30.093301507537689</v>
          </cell>
        </row>
        <row r="1210">
          <cell r="F1210">
            <v>1971.1249999999091</v>
          </cell>
          <cell r="H1210">
            <v>564.92951503759389</v>
          </cell>
          <cell r="J1210">
            <v>30.192402255639099</v>
          </cell>
        </row>
        <row r="1211">
          <cell r="F1211">
            <v>1971.2083333332423</v>
          </cell>
          <cell r="H1211">
            <v>577.96634999999992</v>
          </cell>
          <cell r="J1211">
            <v>30.291007499999996</v>
          </cell>
        </row>
        <row r="1212">
          <cell r="F1212">
            <v>1971.2916666665756</v>
          </cell>
          <cell r="H1212">
            <v>596.20561097256848</v>
          </cell>
          <cell r="J1212">
            <v>30.408396332917704</v>
          </cell>
        </row>
        <row r="1213">
          <cell r="F1213">
            <v>1971.3749999999088</v>
          </cell>
          <cell r="H1213">
            <v>585.18322580645156</v>
          </cell>
          <cell r="J1213">
            <v>30.449513822580645</v>
          </cell>
        </row>
        <row r="1214">
          <cell r="F1214">
            <v>1971.4583333332421</v>
          </cell>
          <cell r="H1214">
            <v>570.11102955665024</v>
          </cell>
          <cell r="J1214">
            <v>30.415068965517239</v>
          </cell>
        </row>
        <row r="1215">
          <cell r="F1215">
            <v>1971.5416666665753</v>
          </cell>
          <cell r="H1215">
            <v>564.60405405405402</v>
          </cell>
          <cell r="J1215">
            <v>30.549470689189185</v>
          </cell>
        </row>
        <row r="1216">
          <cell r="F1216">
            <v>1971.6249999999086</v>
          </cell>
          <cell r="H1216">
            <v>553.20741666666663</v>
          </cell>
          <cell r="J1216">
            <v>30.68315668995098</v>
          </cell>
        </row>
        <row r="1217">
          <cell r="F1217">
            <v>1971.7083333332419</v>
          </cell>
          <cell r="H1217">
            <v>565.49585784313729</v>
          </cell>
          <cell r="J1217">
            <v>30.891775735294114</v>
          </cell>
        </row>
        <row r="1218">
          <cell r="F1218">
            <v>1971.7916666665751</v>
          </cell>
          <cell r="H1218">
            <v>552.13859046454763</v>
          </cell>
          <cell r="J1218">
            <v>31.327012224938869</v>
          </cell>
        </row>
        <row r="1219">
          <cell r="F1219">
            <v>1971.8749999999084</v>
          </cell>
          <cell r="H1219">
            <v>526.5435134474327</v>
          </cell>
          <cell r="J1219">
            <v>31.837778728606359</v>
          </cell>
        </row>
        <row r="1220">
          <cell r="F1220">
            <v>1971.9583333332416</v>
          </cell>
          <cell r="H1220">
            <v>560.06921046228706</v>
          </cell>
          <cell r="J1220">
            <v>32.191131386861308</v>
          </cell>
        </row>
        <row r="1221">
          <cell r="F1221">
            <v>1972.0416666665749</v>
          </cell>
          <cell r="H1221">
            <v>583.39366180048648</v>
          </cell>
          <cell r="J1221">
            <v>32.398227665450115</v>
          </cell>
        </row>
        <row r="1222">
          <cell r="F1222">
            <v>1972.1249999999081</v>
          </cell>
          <cell r="H1222">
            <v>591.24692493946736</v>
          </cell>
          <cell r="J1222">
            <v>32.447372710653752</v>
          </cell>
        </row>
        <row r="1223">
          <cell r="F1223">
            <v>1972.2083333332414</v>
          </cell>
          <cell r="H1223">
            <v>603.83539855072456</v>
          </cell>
          <cell r="J1223">
            <v>32.574592995169077</v>
          </cell>
        </row>
        <row r="1224">
          <cell r="F1224">
            <v>1972.2916666665747</v>
          </cell>
          <cell r="H1224">
            <v>608.53281927710839</v>
          </cell>
          <cell r="J1224">
            <v>32.794381757831324</v>
          </cell>
        </row>
        <row r="1225">
          <cell r="F1225">
            <v>1972.3749999999079</v>
          </cell>
          <cell r="H1225">
            <v>600.93234374999997</v>
          </cell>
          <cell r="J1225">
            <v>33.013169640624994</v>
          </cell>
        </row>
        <row r="1226">
          <cell r="F1226">
            <v>1972.4583333332412</v>
          </cell>
          <cell r="H1226">
            <v>601.16115107913663</v>
          </cell>
          <cell r="J1226">
            <v>33.230852517985603</v>
          </cell>
        </row>
        <row r="1227">
          <cell r="F1227">
            <v>1972.5416666665744</v>
          </cell>
          <cell r="H1227">
            <v>593.85985680190936</v>
          </cell>
          <cell r="J1227">
            <v>33.386169619331746</v>
          </cell>
        </row>
        <row r="1228">
          <cell r="F1228">
            <v>1972.6249999999077</v>
          </cell>
          <cell r="H1228">
            <v>613.44678571428574</v>
          </cell>
          <cell r="J1228">
            <v>33.619812927380949</v>
          </cell>
        </row>
        <row r="1229">
          <cell r="F1229">
            <v>1972.7083333332409</v>
          </cell>
          <cell r="H1229">
            <v>603.16819477434672</v>
          </cell>
          <cell r="J1229">
            <v>33.852401425178144</v>
          </cell>
        </row>
        <row r="1230">
          <cell r="F1230">
            <v>1972.7916666665742</v>
          </cell>
          <cell r="H1230">
            <v>601.41380614657203</v>
          </cell>
          <cell r="J1230">
            <v>34.204477374704489</v>
          </cell>
        </row>
        <row r="1231">
          <cell r="F1231">
            <v>1972.8749999999075</v>
          </cell>
          <cell r="H1231">
            <v>630.10463443396225</v>
          </cell>
          <cell r="J1231">
            <v>34.634787902122639</v>
          </cell>
        </row>
        <row r="1232">
          <cell r="F1232">
            <v>1972.9583333332407</v>
          </cell>
          <cell r="H1232">
            <v>641.72970588235285</v>
          </cell>
          <cell r="J1232">
            <v>35.063018823529404</v>
          </cell>
        </row>
        <row r="1233">
          <cell r="F1233">
            <v>1973.041666666574</v>
          </cell>
          <cell r="H1233">
            <v>645.12713615023461</v>
          </cell>
          <cell r="J1233">
            <v>35.670899226525819</v>
          </cell>
        </row>
        <row r="1234">
          <cell r="F1234">
            <v>1973.1249999999072</v>
          </cell>
          <cell r="H1234">
            <v>617.89121212121211</v>
          </cell>
          <cell r="J1234">
            <v>36.106759742424238</v>
          </cell>
        </row>
        <row r="1235">
          <cell r="F1235">
            <v>1973.2083333332405</v>
          </cell>
          <cell r="H1235">
            <v>602.53408775981529</v>
          </cell>
          <cell r="J1235">
            <v>36.452240184757507</v>
          </cell>
        </row>
        <row r="1236">
          <cell r="F1236">
            <v>1973.2916666665737</v>
          </cell>
          <cell r="H1236">
            <v>587.20836009174309</v>
          </cell>
          <cell r="J1236">
            <v>36.964473462155958</v>
          </cell>
        </row>
        <row r="1237">
          <cell r="F1237">
            <v>1973.374999999907</v>
          </cell>
          <cell r="H1237">
            <v>566.80473804100222</v>
          </cell>
          <cell r="J1237">
            <v>37.469758702733479</v>
          </cell>
        </row>
        <row r="1238">
          <cell r="F1238">
            <v>1973.4583333332403</v>
          </cell>
          <cell r="H1238">
            <v>550.35411764705873</v>
          </cell>
          <cell r="J1238">
            <v>37.968132352941176</v>
          </cell>
        </row>
        <row r="1239">
          <cell r="F1239">
            <v>1973.5416666665735</v>
          </cell>
          <cell r="H1239">
            <v>554.35139954853264</v>
          </cell>
          <cell r="J1239">
            <v>38.685815867945827</v>
          </cell>
        </row>
        <row r="1240">
          <cell r="F1240">
            <v>1973.6249999999068</v>
          </cell>
          <cell r="H1240">
            <v>534.22476718403539</v>
          </cell>
          <cell r="J1240">
            <v>38.788783970066518</v>
          </cell>
        </row>
        <row r="1241">
          <cell r="F1241">
            <v>1973.70833333324</v>
          </cell>
          <cell r="H1241">
            <v>542.28637168141586</v>
          </cell>
          <cell r="J1241">
            <v>39.490361725663711</v>
          </cell>
        </row>
        <row r="1242">
          <cell r="F1242">
            <v>1973.7916666665733</v>
          </cell>
          <cell r="H1242">
            <v>558.90848684210528</v>
          </cell>
          <cell r="J1242">
            <v>39.941443137061398</v>
          </cell>
        </row>
        <row r="1243">
          <cell r="F1243">
            <v>1973.8749999999065</v>
          </cell>
          <cell r="H1243">
            <v>515.81111111111113</v>
          </cell>
          <cell r="J1243">
            <v>40.472613136165577</v>
          </cell>
        </row>
        <row r="1244">
          <cell r="F1244">
            <v>1973.9583333332398</v>
          </cell>
          <cell r="H1244">
            <v>476.18743939393931</v>
          </cell>
          <cell r="J1244">
            <v>40.996935064935059</v>
          </cell>
        </row>
        <row r="1245">
          <cell r="F1245">
            <v>1974.0416666665731</v>
          </cell>
          <cell r="H1245">
            <v>478.72473497854071</v>
          </cell>
          <cell r="J1245">
            <v>40.977113885193134</v>
          </cell>
        </row>
        <row r="1246">
          <cell r="F1246">
            <v>1974.1249999999063</v>
          </cell>
          <cell r="H1246">
            <v>459.55819385593219</v>
          </cell>
          <cell r="J1246">
            <v>40.784031630296603</v>
          </cell>
        </row>
        <row r="1247">
          <cell r="F1247">
            <v>1974.2083333332396</v>
          </cell>
          <cell r="H1247">
            <v>473.16497071129709</v>
          </cell>
          <cell r="J1247">
            <v>40.595845188284514</v>
          </cell>
        </row>
        <row r="1248">
          <cell r="F1248">
            <v>1974.2916666665728</v>
          </cell>
          <cell r="H1248">
            <v>447.11151874999996</v>
          </cell>
          <cell r="J1248">
            <v>41.039237646875002</v>
          </cell>
        </row>
        <row r="1249">
          <cell r="F1249">
            <v>1974.3749999999061</v>
          </cell>
          <cell r="H1249">
            <v>428.26650308641973</v>
          </cell>
          <cell r="J1249">
            <v>41.137512200617273</v>
          </cell>
        </row>
        <row r="1250">
          <cell r="F1250">
            <v>1974.4583333332394</v>
          </cell>
          <cell r="H1250">
            <v>425.33889489795916</v>
          </cell>
          <cell r="J1250">
            <v>41.401736734693877</v>
          </cell>
        </row>
        <row r="1251">
          <cell r="F1251">
            <v>1974.5416666665726</v>
          </cell>
          <cell r="H1251">
            <v>372.65264473684209</v>
          </cell>
          <cell r="J1251">
            <v>41.645988723684205</v>
          </cell>
        </row>
        <row r="1252">
          <cell r="F1252">
            <v>1974.6249999999059</v>
          </cell>
          <cell r="H1252">
            <v>352.95406899999995</v>
          </cell>
          <cell r="J1252">
            <v>41.718818141</v>
          </cell>
        </row>
        <row r="1253">
          <cell r="F1253">
            <v>1974.7083333332391</v>
          </cell>
          <cell r="H1253">
            <v>312.48367193675887</v>
          </cell>
          <cell r="J1253">
            <v>41.789874505928843</v>
          </cell>
        </row>
        <row r="1254">
          <cell r="F1254">
            <v>1974.7916666665724</v>
          </cell>
          <cell r="H1254">
            <v>315.42202739726025</v>
          </cell>
          <cell r="J1254">
            <v>41.047879785714287</v>
          </cell>
        </row>
        <row r="1255">
          <cell r="F1255">
            <v>1974.8749999999056</v>
          </cell>
          <cell r="H1255">
            <v>323.33844854368925</v>
          </cell>
          <cell r="J1255">
            <v>40.398511513592226</v>
          </cell>
        </row>
        <row r="1256">
          <cell r="F1256">
            <v>1974.9583333332389</v>
          </cell>
          <cell r="H1256">
            <v>299.9605597302504</v>
          </cell>
          <cell r="J1256">
            <v>39.759197495183038</v>
          </cell>
        </row>
        <row r="1257">
          <cell r="F1257">
            <v>1975.0416666665722</v>
          </cell>
          <cell r="H1257">
            <v>323.26803071017275</v>
          </cell>
          <cell r="J1257">
            <v>38.953129423224567</v>
          </cell>
        </row>
        <row r="1258">
          <cell r="F1258">
            <v>1975.1249999999054</v>
          </cell>
          <cell r="H1258">
            <v>354.1411714285714</v>
          </cell>
          <cell r="J1258">
            <v>38.007924896190474</v>
          </cell>
        </row>
        <row r="1259">
          <cell r="F1259">
            <v>1975.2083333332387</v>
          </cell>
          <cell r="H1259">
            <v>369.00559203036045</v>
          </cell>
          <cell r="J1259">
            <v>37.217680265654636</v>
          </cell>
        </row>
        <row r="1260">
          <cell r="F1260">
            <v>1975.2916666665719</v>
          </cell>
          <cell r="H1260">
            <v>371.73502457466913</v>
          </cell>
          <cell r="J1260">
            <v>36.360310152173916</v>
          </cell>
        </row>
        <row r="1261">
          <cell r="F1261">
            <v>1975.3749999999052</v>
          </cell>
          <cell r="H1261">
            <v>393.11205827067658</v>
          </cell>
          <cell r="J1261">
            <v>35.442607950187963</v>
          </cell>
        </row>
        <row r="1262">
          <cell r="F1262">
            <v>1975.4583333332384</v>
          </cell>
          <cell r="H1262">
            <v>400.13854477611937</v>
          </cell>
          <cell r="J1262">
            <v>34.470809701492534</v>
          </cell>
        </row>
        <row r="1263">
          <cell r="F1263">
            <v>1975.5416666665717</v>
          </cell>
          <cell r="H1263">
            <v>396.09439760147592</v>
          </cell>
          <cell r="J1263">
            <v>33.803695441881914</v>
          </cell>
        </row>
        <row r="1264">
          <cell r="F1264">
            <v>1975.624999999905</v>
          </cell>
          <cell r="H1264">
            <v>366.38262707182315</v>
          </cell>
          <cell r="J1264">
            <v>33.456491842541432</v>
          </cell>
        </row>
        <row r="1265">
          <cell r="F1265">
            <v>1975.7083333332382</v>
          </cell>
          <cell r="H1265">
            <v>359.94829761904759</v>
          </cell>
          <cell r="J1265">
            <v>32.989238095238093</v>
          </cell>
        </row>
        <row r="1266">
          <cell r="F1266">
            <v>1975.7916666665715</v>
          </cell>
          <cell r="H1266">
            <v>374.47041074681232</v>
          </cell>
          <cell r="J1266">
            <v>33.090847122950819</v>
          </cell>
        </row>
        <row r="1267">
          <cell r="F1267">
            <v>1975.8749999999047</v>
          </cell>
          <cell r="H1267">
            <v>378.05783092224226</v>
          </cell>
          <cell r="J1267">
            <v>33.131289203435799</v>
          </cell>
        </row>
        <row r="1268">
          <cell r="F1268">
            <v>1975.958333333238</v>
          </cell>
          <cell r="H1268">
            <v>370.96577477477479</v>
          </cell>
          <cell r="J1268">
            <v>33.290727927927925</v>
          </cell>
        </row>
        <row r="1269">
          <cell r="F1269">
            <v>1976.0416666665712</v>
          </cell>
          <cell r="H1269">
            <v>404.36436870503593</v>
          </cell>
          <cell r="J1269">
            <v>34.204942319244594</v>
          </cell>
        </row>
        <row r="1270">
          <cell r="F1270">
            <v>1976.1249999999045</v>
          </cell>
          <cell r="H1270">
            <v>418.47256272401432</v>
          </cell>
          <cell r="J1270">
            <v>35.052983997311827</v>
          </cell>
        </row>
        <row r="1271">
          <cell r="F1271">
            <v>1976.2083333332378</v>
          </cell>
          <cell r="H1271">
            <v>419.8001162790697</v>
          </cell>
          <cell r="J1271">
            <v>35.959139534883718</v>
          </cell>
        </row>
        <row r="1272">
          <cell r="F1272">
            <v>1976.291666666571</v>
          </cell>
          <cell r="H1272">
            <v>421.61352049910869</v>
          </cell>
          <cell r="J1272">
            <v>36.644669466131901</v>
          </cell>
        </row>
        <row r="1273">
          <cell r="F1273">
            <v>1976.3749999999043</v>
          </cell>
          <cell r="H1273">
            <v>415.75288495575222</v>
          </cell>
          <cell r="J1273">
            <v>37.193162707079644</v>
          </cell>
        </row>
        <row r="1274">
          <cell r="F1274">
            <v>1976.4583333332375</v>
          </cell>
          <cell r="H1274">
            <v>416.008926056338</v>
          </cell>
          <cell r="J1274">
            <v>37.800418133802815</v>
          </cell>
        </row>
        <row r="1275">
          <cell r="F1275">
            <v>1976.5416666665708</v>
          </cell>
          <cell r="H1275">
            <v>423.57938704028015</v>
          </cell>
          <cell r="J1275">
            <v>38.008323117337994</v>
          </cell>
        </row>
        <row r="1276">
          <cell r="F1276">
            <v>1976.624999999904</v>
          </cell>
          <cell r="H1276">
            <v>417.72612369337975</v>
          </cell>
          <cell r="J1276">
            <v>38.214054878048771</v>
          </cell>
        </row>
        <row r="1277">
          <cell r="F1277">
            <v>1976.7083333332373</v>
          </cell>
          <cell r="H1277">
            <v>425.14118923611107</v>
          </cell>
          <cell r="J1277">
            <v>38.484344618055552</v>
          </cell>
        </row>
        <row r="1278">
          <cell r="F1278">
            <v>1976.7916666665706</v>
          </cell>
          <cell r="H1278">
            <v>408.50636442141621</v>
          </cell>
          <cell r="J1278">
            <v>38.766011226252154</v>
          </cell>
        </row>
        <row r="1279">
          <cell r="F1279">
            <v>1976.8749999999038</v>
          </cell>
          <cell r="H1279">
            <v>405.00065517241381</v>
          </cell>
          <cell r="J1279">
            <v>39.179411206896546</v>
          </cell>
        </row>
        <row r="1280">
          <cell r="F1280">
            <v>1976.9583333332371</v>
          </cell>
          <cell r="H1280">
            <v>417.56770618556692</v>
          </cell>
          <cell r="J1280">
            <v>39.523361683848798</v>
          </cell>
        </row>
        <row r="1281">
          <cell r="F1281">
            <v>1977.0416666665703</v>
          </cell>
          <cell r="H1281">
            <v>411.85533333333325</v>
          </cell>
          <cell r="J1281">
            <v>39.545531744444439</v>
          </cell>
        </row>
        <row r="1282">
          <cell r="F1282">
            <v>1977.1249999999036</v>
          </cell>
          <cell r="H1282">
            <v>396.67707275803718</v>
          </cell>
          <cell r="J1282">
            <v>39.366468350253804</v>
          </cell>
        </row>
        <row r="1283">
          <cell r="F1283">
            <v>1977.2083333332369</v>
          </cell>
          <cell r="H1283">
            <v>392.4498991596638</v>
          </cell>
          <cell r="J1283">
            <v>39.323011764705882</v>
          </cell>
        </row>
        <row r="1284">
          <cell r="F1284">
            <v>1977.2916666665701</v>
          </cell>
          <cell r="H1284">
            <v>383.1831791666666</v>
          </cell>
          <cell r="J1284">
            <v>39.433630491666669</v>
          </cell>
        </row>
        <row r="1285">
          <cell r="F1285">
            <v>1977.3749999999034</v>
          </cell>
          <cell r="H1285">
            <v>380.16048756218908</v>
          </cell>
          <cell r="J1285">
            <v>39.673958051409613</v>
          </cell>
        </row>
        <row r="1286">
          <cell r="F1286">
            <v>1977.4583333332366</v>
          </cell>
          <cell r="H1286">
            <v>379.68201565074133</v>
          </cell>
          <cell r="J1286">
            <v>39.845771004942328</v>
          </cell>
        </row>
        <row r="1287">
          <cell r="F1287">
            <v>1977.5416666665699</v>
          </cell>
          <cell r="H1287">
            <v>381.27742622950819</v>
          </cell>
          <cell r="J1287">
            <v>40.017767549180327</v>
          </cell>
        </row>
        <row r="1288">
          <cell r="F1288">
            <v>1977.6249999999031</v>
          </cell>
          <cell r="H1288">
            <v>370.7392361111111</v>
          </cell>
          <cell r="J1288">
            <v>40.253368129084969</v>
          </cell>
        </row>
        <row r="1289">
          <cell r="F1289">
            <v>1977.7083333332364</v>
          </cell>
          <cell r="H1289">
            <v>363.78544706840393</v>
          </cell>
          <cell r="J1289">
            <v>40.487811889250814</v>
          </cell>
        </row>
        <row r="1290">
          <cell r="F1290">
            <v>1977.7916666665697</v>
          </cell>
          <cell r="H1290">
            <v>353.22175487012981</v>
          </cell>
          <cell r="J1290">
            <v>40.582443993506494</v>
          </cell>
        </row>
        <row r="1291">
          <cell r="F1291">
            <v>1977.8749999999029</v>
          </cell>
          <cell r="H1291">
            <v>353.53476898222937</v>
          </cell>
          <cell r="J1291">
            <v>40.610750403877219</v>
          </cell>
        </row>
        <row r="1292">
          <cell r="F1292">
            <v>1977.9583333332362</v>
          </cell>
          <cell r="H1292">
            <v>350.67680032206118</v>
          </cell>
          <cell r="J1292">
            <v>40.704224637681158</v>
          </cell>
        </row>
        <row r="1293">
          <cell r="F1293">
            <v>1978.0416666665694</v>
          </cell>
          <cell r="H1293">
            <v>335.17406</v>
          </cell>
          <cell r="J1293">
            <v>40.480856000000003</v>
          </cell>
        </row>
        <row r="1294">
          <cell r="F1294">
            <v>1978.1249999999027</v>
          </cell>
          <cell r="H1294">
            <v>328.35600476947531</v>
          </cell>
          <cell r="J1294">
            <v>40.260328298887117</v>
          </cell>
        </row>
        <row r="1295">
          <cell r="F1295">
            <v>1978.2083333332359</v>
          </cell>
          <cell r="H1295">
            <v>325.18066719242898</v>
          </cell>
          <cell r="J1295">
            <v>39.979429022082016</v>
          </cell>
        </row>
        <row r="1296">
          <cell r="F1296">
            <v>1978.2916666665692</v>
          </cell>
          <cell r="H1296">
            <v>336.76653599374015</v>
          </cell>
          <cell r="J1296">
            <v>40.041835359937402</v>
          </cell>
        </row>
        <row r="1297">
          <cell r="F1297">
            <v>1978.3749999999025</v>
          </cell>
          <cell r="H1297">
            <v>350.54763023255811</v>
          </cell>
          <cell r="J1297">
            <v>40.041456906976734</v>
          </cell>
        </row>
        <row r="1298">
          <cell r="F1298">
            <v>1978.4583333332357</v>
          </cell>
          <cell r="H1298">
            <v>347.67409355828215</v>
          </cell>
          <cell r="J1298">
            <v>39.979316717791406</v>
          </cell>
        </row>
        <row r="1299">
          <cell r="F1299">
            <v>1978.541666666569</v>
          </cell>
          <cell r="H1299">
            <v>343.36768417047182</v>
          </cell>
          <cell r="J1299">
            <v>40.075343675799076</v>
          </cell>
        </row>
        <row r="1300">
          <cell r="F1300">
            <v>1978.6249999999022</v>
          </cell>
          <cell r="H1300">
            <v>365.40528030303028</v>
          </cell>
          <cell r="J1300">
            <v>40.291998795454546</v>
          </cell>
        </row>
        <row r="1301">
          <cell r="F1301">
            <v>1978.7083333332355</v>
          </cell>
          <cell r="H1301">
            <v>362.65787218045108</v>
          </cell>
          <cell r="J1301">
            <v>40.384519548872177</v>
          </cell>
        </row>
        <row r="1302">
          <cell r="F1302">
            <v>1978.7916666665687</v>
          </cell>
          <cell r="H1302">
            <v>347.99953800298061</v>
          </cell>
          <cell r="J1302">
            <v>40.899631587183308</v>
          </cell>
        </row>
        <row r="1303">
          <cell r="F1303">
            <v>1978.874999999902</v>
          </cell>
          <cell r="H1303">
            <v>326.16634495548954</v>
          </cell>
          <cell r="J1303">
            <v>41.590255497032636</v>
          </cell>
        </row>
        <row r="1304">
          <cell r="F1304">
            <v>1978.9583333332353</v>
          </cell>
          <cell r="H1304">
            <v>329.52101403249628</v>
          </cell>
          <cell r="J1304">
            <v>42.274415805022151</v>
          </cell>
        </row>
        <row r="1305">
          <cell r="F1305">
            <v>1979.0416666665685</v>
          </cell>
          <cell r="H1305">
            <v>338.86071229868224</v>
          </cell>
          <cell r="J1305">
            <v>43.001767635431911</v>
          </cell>
        </row>
        <row r="1306">
          <cell r="F1306">
            <v>1979.1249999999018</v>
          </cell>
          <cell r="H1306">
            <v>329.96608465991318</v>
          </cell>
          <cell r="J1306">
            <v>43.590256447178</v>
          </cell>
        </row>
        <row r="1307">
          <cell r="F1307">
            <v>1979.208333333235</v>
          </cell>
          <cell r="H1307">
            <v>332.87552292263609</v>
          </cell>
          <cell r="J1307">
            <v>44.228216332378224</v>
          </cell>
        </row>
        <row r="1308">
          <cell r="F1308">
            <v>1979.2916666665683</v>
          </cell>
          <cell r="H1308">
            <v>335.6790580736544</v>
          </cell>
          <cell r="J1308">
            <v>44.472379185552406</v>
          </cell>
        </row>
        <row r="1309">
          <cell r="F1309">
            <v>1979.3749999999015</v>
          </cell>
          <cell r="H1309">
            <v>323.75984545454543</v>
          </cell>
          <cell r="J1309">
            <v>44.648212999999998</v>
          </cell>
        </row>
        <row r="1310">
          <cell r="F1310">
            <v>1979.4583333332348</v>
          </cell>
          <cell r="H1310">
            <v>326.5020124481328</v>
          </cell>
          <cell r="J1310">
            <v>44.881987551867219</v>
          </cell>
        </row>
        <row r="1311">
          <cell r="F1311">
            <v>1979.5416666665681</v>
          </cell>
          <cell r="H1311">
            <v>326.10411080711356</v>
          </cell>
          <cell r="J1311">
            <v>45.078892209302325</v>
          </cell>
        </row>
        <row r="1312">
          <cell r="F1312">
            <v>1979.6249999999013</v>
          </cell>
          <cell r="H1312">
            <v>337.7933739837398</v>
          </cell>
          <cell r="J1312">
            <v>45.332562730352294</v>
          </cell>
        </row>
        <row r="1313">
          <cell r="F1313">
            <v>1979.7083333332346</v>
          </cell>
          <cell r="H1313">
            <v>337.90467828418224</v>
          </cell>
          <cell r="J1313">
            <v>45.520676273458449</v>
          </cell>
        </row>
        <row r="1314">
          <cell r="F1314">
            <v>1979.7916666665678</v>
          </cell>
          <cell r="H1314">
            <v>322.55342420212764</v>
          </cell>
          <cell r="J1314">
            <v>45.394224341755312</v>
          </cell>
        </row>
        <row r="1315">
          <cell r="F1315">
            <v>1979.8749999999011</v>
          </cell>
          <cell r="H1315">
            <v>317.13208827404475</v>
          </cell>
          <cell r="J1315">
            <v>45.209824499341231</v>
          </cell>
        </row>
        <row r="1316">
          <cell r="F1316">
            <v>1979.9583333332343</v>
          </cell>
          <cell r="H1316">
            <v>326.23203389830502</v>
          </cell>
          <cell r="J1316">
            <v>44.970389830508466</v>
          </cell>
        </row>
        <row r="1317">
          <cell r="F1317">
            <v>1980.0416666665676</v>
          </cell>
          <cell r="H1317">
            <v>330.86829691516709</v>
          </cell>
          <cell r="J1317">
            <v>44.762094852185086</v>
          </cell>
        </row>
        <row r="1318">
          <cell r="F1318">
            <v>1980.1249999999009</v>
          </cell>
          <cell r="H1318">
            <v>339.19974017743976</v>
          </cell>
          <cell r="J1318">
            <v>44.559902034220521</v>
          </cell>
        </row>
        <row r="1319">
          <cell r="F1319">
            <v>1980.2083333332341</v>
          </cell>
          <cell r="H1319">
            <v>303.40125468164791</v>
          </cell>
          <cell r="J1319">
            <v>44.307594881398245</v>
          </cell>
        </row>
        <row r="1320">
          <cell r="F1320">
            <v>1980.2916666665674</v>
          </cell>
          <cell r="H1320">
            <v>295.15858024691357</v>
          </cell>
          <cell r="J1320">
            <v>43.480870734567894</v>
          </cell>
        </row>
        <row r="1321">
          <cell r="F1321">
            <v>1980.3749999999006</v>
          </cell>
          <cell r="H1321">
            <v>305.60862469437649</v>
          </cell>
          <cell r="J1321">
            <v>42.724766754278726</v>
          </cell>
        </row>
        <row r="1322">
          <cell r="F1322">
            <v>1980.4583333332339</v>
          </cell>
          <cell r="H1322">
            <v>321.64908101571945</v>
          </cell>
          <cell r="J1322">
            <v>41.932262394195881</v>
          </cell>
        </row>
        <row r="1323">
          <cell r="F1323">
            <v>1980.5416666665672</v>
          </cell>
          <cell r="H1323">
            <v>336.24397823458276</v>
          </cell>
          <cell r="J1323">
            <v>41.651591293833128</v>
          </cell>
        </row>
        <row r="1324">
          <cell r="F1324">
            <v>1980.6249999999004</v>
          </cell>
          <cell r="H1324">
            <v>344.13208283313327</v>
          </cell>
          <cell r="J1324">
            <v>41.072930372148861</v>
          </cell>
        </row>
        <row r="1325">
          <cell r="F1325">
            <v>1980.7083333332337</v>
          </cell>
          <cell r="H1325">
            <v>349.55413690476189</v>
          </cell>
          <cell r="J1325">
            <v>40.454328571428569</v>
          </cell>
        </row>
        <row r="1326">
          <cell r="F1326">
            <v>1980.7916666665669</v>
          </cell>
          <cell r="H1326">
            <v>356.38411556603768</v>
          </cell>
          <cell r="J1326">
            <v>40.236916273584896</v>
          </cell>
        </row>
        <row r="1327">
          <cell r="F1327">
            <v>1980.8749999999002</v>
          </cell>
          <cell r="H1327">
            <v>368.39772514619875</v>
          </cell>
          <cell r="J1327">
            <v>40.070378947368418</v>
          </cell>
        </row>
        <row r="1328">
          <cell r="F1328">
            <v>1980.9583333332334</v>
          </cell>
          <cell r="H1328">
            <v>359.06549826187717</v>
          </cell>
          <cell r="J1328">
            <v>39.860304750869062</v>
          </cell>
        </row>
        <row r="1329">
          <cell r="F1329">
            <v>1981.0416666665667</v>
          </cell>
          <cell r="H1329">
            <v>354.84247126436782</v>
          </cell>
          <cell r="J1329">
            <v>39.326150574712642</v>
          </cell>
        </row>
        <row r="1330">
          <cell r="F1330">
            <v>1981.1249999999</v>
          </cell>
          <cell r="H1330">
            <v>339.06218430034124</v>
          </cell>
          <cell r="J1330">
            <v>38.712240045506256</v>
          </cell>
        </row>
        <row r="1331">
          <cell r="F1331">
            <v>1981.2083333332332</v>
          </cell>
          <cell r="H1331">
            <v>349.35274576271178</v>
          </cell>
          <cell r="J1331">
            <v>38.239962711864408</v>
          </cell>
        </row>
        <row r="1332">
          <cell r="F1332">
            <v>1981.2916666665665</v>
          </cell>
          <cell r="H1332">
            <v>350.12632996632993</v>
          </cell>
          <cell r="J1332">
            <v>38.355766324354654</v>
          </cell>
        </row>
        <row r="1333">
          <cell r="F1333">
            <v>1981.3749999998997</v>
          </cell>
          <cell r="H1333">
            <v>340.41810133630287</v>
          </cell>
          <cell r="J1333">
            <v>38.427439537861915</v>
          </cell>
        </row>
        <row r="1334">
          <cell r="F1334">
            <v>1981.458333333233</v>
          </cell>
          <cell r="H1334">
            <v>338.94938741721859</v>
          </cell>
          <cell r="J1334">
            <v>38.455255518763799</v>
          </cell>
        </row>
        <row r="1335">
          <cell r="F1335">
            <v>1981.5416666665662</v>
          </cell>
          <cell r="H1335">
            <v>327.14024563318776</v>
          </cell>
          <cell r="J1335">
            <v>38.255136686681226</v>
          </cell>
        </row>
        <row r="1336">
          <cell r="F1336">
            <v>1981.6249999998995</v>
          </cell>
          <cell r="H1336">
            <v>325.91661971830985</v>
          </cell>
          <cell r="J1336">
            <v>38.182791760563376</v>
          </cell>
        </row>
        <row r="1337">
          <cell r="F1337">
            <v>1981.7083333332328</v>
          </cell>
          <cell r="H1337">
            <v>294.62665772532182</v>
          </cell>
          <cell r="J1337">
            <v>38.030000536480685</v>
          </cell>
        </row>
        <row r="1338">
          <cell r="F1338">
            <v>1981.791666666566</v>
          </cell>
          <cell r="H1338">
            <v>297.72352248393997</v>
          </cell>
          <cell r="J1338">
            <v>38.023120985010706</v>
          </cell>
        </row>
        <row r="1339">
          <cell r="F1339">
            <v>1981.8749999998993</v>
          </cell>
          <cell r="H1339">
            <v>304.44966382070436</v>
          </cell>
          <cell r="J1339">
            <v>37.975698505869794</v>
          </cell>
        </row>
        <row r="1340">
          <cell r="F1340">
            <v>1981.9583333332325</v>
          </cell>
          <cell r="H1340">
            <v>305.70039361702123</v>
          </cell>
          <cell r="J1340">
            <v>37.92857872340425</v>
          </cell>
        </row>
        <row r="1341">
          <cell r="F1341">
            <v>1982.0416666665658</v>
          </cell>
          <cell r="H1341">
            <v>288.7284146341463</v>
          </cell>
          <cell r="J1341">
            <v>37.356730864262985</v>
          </cell>
        </row>
        <row r="1342">
          <cell r="F1342">
            <v>1982.124999999899</v>
          </cell>
          <cell r="H1342">
            <v>280.94257399577168</v>
          </cell>
          <cell r="J1342">
            <v>36.788264582452427</v>
          </cell>
        </row>
        <row r="1343">
          <cell r="F1343">
            <v>1982.2083333332323</v>
          </cell>
          <cell r="H1343">
            <v>272.15176719576715</v>
          </cell>
          <cell r="J1343">
            <v>36.376964550264546</v>
          </cell>
        </row>
        <row r="1344">
          <cell r="F1344">
            <v>1982.2916666665656</v>
          </cell>
          <cell r="H1344">
            <v>284.4570547945205</v>
          </cell>
          <cell r="J1344">
            <v>35.701928561643832</v>
          </cell>
        </row>
        <row r="1345">
          <cell r="F1345">
            <v>1982.3749999998988</v>
          </cell>
          <cell r="H1345">
            <v>282.02699373695197</v>
          </cell>
          <cell r="J1345">
            <v>34.849474733820458</v>
          </cell>
        </row>
        <row r="1346">
          <cell r="F1346">
            <v>1982.4583333332321</v>
          </cell>
          <cell r="H1346">
            <v>262.50531443298968</v>
          </cell>
          <cell r="J1346">
            <v>33.907933505154638</v>
          </cell>
        </row>
        <row r="1347">
          <cell r="F1347">
            <v>1982.5416666665653</v>
          </cell>
          <cell r="H1347">
            <v>260.44493333333332</v>
          </cell>
          <cell r="J1347">
            <v>33.250057133333328</v>
          </cell>
        </row>
        <row r="1348">
          <cell r="F1348">
            <v>1982.6249999998986</v>
          </cell>
          <cell r="H1348">
            <v>260.62451893551685</v>
          </cell>
          <cell r="J1348">
            <v>32.698755163766627</v>
          </cell>
        </row>
        <row r="1349">
          <cell r="F1349">
            <v>1982.7083333332318</v>
          </cell>
          <cell r="H1349">
            <v>290.20302349336055</v>
          </cell>
          <cell r="J1349">
            <v>32.149942798774255</v>
          </cell>
        </row>
        <row r="1350">
          <cell r="F1350">
            <v>1982.7916666665651</v>
          </cell>
          <cell r="H1350">
            <v>313.66253054989812</v>
          </cell>
          <cell r="J1350">
            <v>31.326779322810587</v>
          </cell>
        </row>
        <row r="1351">
          <cell r="F1351">
            <v>1982.8749999998984</v>
          </cell>
          <cell r="H1351">
            <v>327.0926683673469</v>
          </cell>
          <cell r="J1351">
            <v>30.664523168367346</v>
          </cell>
        </row>
        <row r="1352">
          <cell r="F1352">
            <v>1982.9583333332316</v>
          </cell>
          <cell r="H1352">
            <v>331.52490778688525</v>
          </cell>
          <cell r="J1352">
            <v>30.060795081967214</v>
          </cell>
        </row>
        <row r="1353">
          <cell r="F1353">
            <v>1983.0416666665649</v>
          </cell>
          <cell r="H1353">
            <v>342.47642638036808</v>
          </cell>
          <cell r="J1353">
            <v>29.825353481595091</v>
          </cell>
        </row>
        <row r="1354">
          <cell r="F1354">
            <v>1983.1249999998981</v>
          </cell>
          <cell r="H1354">
            <v>348.05395301327877</v>
          </cell>
          <cell r="J1354">
            <v>29.620861384065368</v>
          </cell>
        </row>
        <row r="1355">
          <cell r="F1355">
            <v>1983.2083333332314</v>
          </cell>
          <cell r="H1355">
            <v>360.14574565883549</v>
          </cell>
          <cell r="J1355">
            <v>29.447071501532172</v>
          </cell>
        </row>
        <row r="1356">
          <cell r="F1356">
            <v>1983.2916666665647</v>
          </cell>
          <cell r="H1356">
            <v>371.24275354969569</v>
          </cell>
          <cell r="J1356">
            <v>29.371493108519267</v>
          </cell>
        </row>
        <row r="1357">
          <cell r="F1357">
            <v>1983.3749999998979</v>
          </cell>
          <cell r="H1357">
            <v>383.97249495967736</v>
          </cell>
          <cell r="J1357">
            <v>29.326279531249995</v>
          </cell>
        </row>
        <row r="1358">
          <cell r="F1358">
            <v>1983.4583333332312</v>
          </cell>
          <cell r="H1358">
            <v>388.18026130653266</v>
          </cell>
          <cell r="J1358">
            <v>29.37012914572864</v>
          </cell>
        </row>
        <row r="1359">
          <cell r="F1359">
            <v>1983.5416666665644</v>
          </cell>
          <cell r="H1359">
            <v>388.02007007007001</v>
          </cell>
          <cell r="J1359">
            <v>29.802497202202201</v>
          </cell>
        </row>
        <row r="1360">
          <cell r="F1360">
            <v>1983.6249999998977</v>
          </cell>
          <cell r="H1360">
            <v>376.20235528942112</v>
          </cell>
          <cell r="J1360">
            <v>30.261356082834329</v>
          </cell>
        </row>
        <row r="1361">
          <cell r="F1361">
            <v>1983.7083333332309</v>
          </cell>
          <cell r="H1361">
            <v>385.39849056603771</v>
          </cell>
          <cell r="J1361">
            <v>30.656698113207547</v>
          </cell>
        </row>
        <row r="1362">
          <cell r="F1362">
            <v>1983.7916666665642</v>
          </cell>
          <cell r="H1362">
            <v>385.40282673267319</v>
          </cell>
          <cell r="J1362">
            <v>31.124782965346533</v>
          </cell>
        </row>
        <row r="1363">
          <cell r="F1363">
            <v>1983.8749999998975</v>
          </cell>
          <cell r="H1363">
            <v>378.90709486166003</v>
          </cell>
          <cell r="J1363">
            <v>31.621540222332012</v>
          </cell>
        </row>
        <row r="1364">
          <cell r="F1364">
            <v>1983.9583333332307</v>
          </cell>
          <cell r="H1364">
            <v>376.69996051332674</v>
          </cell>
          <cell r="J1364">
            <v>32.147812931885483</v>
          </cell>
        </row>
        <row r="1365">
          <cell r="F1365">
            <v>1984.041666666564</v>
          </cell>
          <cell r="H1365">
            <v>379.03764474975463</v>
          </cell>
          <cell r="J1365">
            <v>32.892449460255143</v>
          </cell>
        </row>
        <row r="1366">
          <cell r="F1366">
            <v>1984.1249999998972</v>
          </cell>
          <cell r="H1366">
            <v>356.55946777343746</v>
          </cell>
          <cell r="J1366">
            <v>33.661208496093749</v>
          </cell>
        </row>
        <row r="1367">
          <cell r="F1367">
            <v>1984.2083333332305</v>
          </cell>
          <cell r="H1367">
            <v>356.09065302144251</v>
          </cell>
          <cell r="J1367">
            <v>34.523147173489278</v>
          </cell>
        </row>
        <row r="1368">
          <cell r="F1368">
            <v>1984.2916666665637</v>
          </cell>
          <cell r="H1368">
            <v>354.81400581959258</v>
          </cell>
          <cell r="J1368">
            <v>35.061072061105719</v>
          </cell>
        </row>
        <row r="1369">
          <cell r="F1369">
            <v>1984.374999999897</v>
          </cell>
          <cell r="H1369">
            <v>351.53973887814305</v>
          </cell>
          <cell r="J1369">
            <v>35.662875923597674</v>
          </cell>
        </row>
        <row r="1370">
          <cell r="F1370">
            <v>1984.4583333332303</v>
          </cell>
          <cell r="H1370">
            <v>342.68858727097393</v>
          </cell>
          <cell r="J1370">
            <v>36.260973963355831</v>
          </cell>
        </row>
        <row r="1371">
          <cell r="F1371">
            <v>1984.5416666665635</v>
          </cell>
          <cell r="H1371">
            <v>336.91235830931794</v>
          </cell>
          <cell r="J1371">
            <v>36.389210374639767</v>
          </cell>
        </row>
        <row r="1372">
          <cell r="F1372">
            <v>1984.6249999998968</v>
          </cell>
          <cell r="H1372">
            <v>365.16465071770335</v>
          </cell>
          <cell r="J1372">
            <v>36.516465071770334</v>
          </cell>
        </row>
        <row r="1373">
          <cell r="F1373">
            <v>1984.70833333323</v>
          </cell>
          <cell r="H1373">
            <v>367.18382380952374</v>
          </cell>
          <cell r="J1373">
            <v>36.607851428571422</v>
          </cell>
        </row>
        <row r="1374">
          <cell r="F1374">
            <v>1984.7916666665633</v>
          </cell>
          <cell r="H1374">
            <v>363.27209876543208</v>
          </cell>
          <cell r="J1374">
            <v>36.562410925925924</v>
          </cell>
        </row>
        <row r="1375">
          <cell r="F1375">
            <v>1984.8749999998965</v>
          </cell>
          <cell r="H1375">
            <v>366.57858024691353</v>
          </cell>
          <cell r="J1375">
            <v>36.621045864197526</v>
          </cell>
        </row>
        <row r="1376">
          <cell r="F1376">
            <v>1984.9583333332298</v>
          </cell>
          <cell r="H1376">
            <v>362.61080246913576</v>
          </cell>
          <cell r="J1376">
            <v>36.6799012345679</v>
          </cell>
        </row>
        <row r="1377">
          <cell r="F1377">
            <v>1985.0416666665631</v>
          </cell>
          <cell r="H1377">
            <v>377.54439810426533</v>
          </cell>
          <cell r="J1377">
            <v>36.427094033175351</v>
          </cell>
        </row>
        <row r="1378">
          <cell r="F1378">
            <v>1985.1249999998963</v>
          </cell>
          <cell r="H1378">
            <v>396.12833490566038</v>
          </cell>
          <cell r="J1378">
            <v>36.07264178773584</v>
          </cell>
        </row>
        <row r="1379">
          <cell r="F1379">
            <v>1985.2083333332296</v>
          </cell>
          <cell r="H1379">
            <v>391.36683270676684</v>
          </cell>
          <cell r="J1379">
            <v>35.7553087406015</v>
          </cell>
        </row>
        <row r="1380">
          <cell r="F1380">
            <v>1985.2916666665628</v>
          </cell>
          <cell r="H1380">
            <v>392.1418989710009</v>
          </cell>
          <cell r="J1380">
            <v>35.02352619270345</v>
          </cell>
        </row>
        <row r="1381">
          <cell r="F1381">
            <v>1985.3749999998961</v>
          </cell>
          <cell r="H1381">
            <v>399.98195246971108</v>
          </cell>
          <cell r="J1381">
            <v>34.330522367194781</v>
          </cell>
        </row>
        <row r="1382">
          <cell r="F1382">
            <v>1985.4583333332293</v>
          </cell>
          <cell r="H1382">
            <v>407.49557156133829</v>
          </cell>
          <cell r="J1382">
            <v>33.673932620817844</v>
          </cell>
        </row>
        <row r="1383">
          <cell r="F1383">
            <v>1985.5416666665626</v>
          </cell>
          <cell r="H1383">
            <v>414.49107142857139</v>
          </cell>
          <cell r="J1383">
            <v>33.338647305194804</v>
          </cell>
        </row>
        <row r="1384">
          <cell r="F1384">
            <v>1985.6249999998959</v>
          </cell>
          <cell r="H1384">
            <v>404.69680092592586</v>
          </cell>
          <cell r="J1384">
            <v>33.004818708333332</v>
          </cell>
        </row>
        <row r="1385">
          <cell r="F1385">
            <v>1985.7083333332291</v>
          </cell>
          <cell r="H1385">
            <v>394.57406740535544</v>
          </cell>
          <cell r="J1385">
            <v>32.641841643582637</v>
          </cell>
        </row>
        <row r="1386">
          <cell r="F1386">
            <v>1985.7916666665624</v>
          </cell>
          <cell r="H1386">
            <v>397.60637534498613</v>
          </cell>
          <cell r="J1386">
            <v>32.080342957681694</v>
          </cell>
        </row>
        <row r="1387">
          <cell r="F1387">
            <v>1985.8749999998956</v>
          </cell>
          <cell r="H1387">
            <v>420.57534403669717</v>
          </cell>
          <cell r="J1387">
            <v>31.552094683486235</v>
          </cell>
        </row>
        <row r="1388">
          <cell r="F1388">
            <v>1985.9583333332289</v>
          </cell>
          <cell r="H1388">
            <v>440.23274931381519</v>
          </cell>
          <cell r="J1388">
            <v>31.026533851784077</v>
          </cell>
        </row>
        <row r="1389">
          <cell r="F1389">
            <v>1986.0416666665622</v>
          </cell>
          <cell r="H1389">
            <v>440.93378649635031</v>
          </cell>
          <cell r="J1389">
            <v>30.878072080291972</v>
          </cell>
        </row>
        <row r="1390">
          <cell r="F1390">
            <v>1986.1249999998954</v>
          </cell>
          <cell r="H1390">
            <v>465.92892040256174</v>
          </cell>
          <cell r="J1390">
            <v>30.899114821591947</v>
          </cell>
        </row>
        <row r="1391">
          <cell r="F1391">
            <v>1986.2083333332287</v>
          </cell>
          <cell r="H1391">
            <v>495.59112591911764</v>
          </cell>
          <cell r="J1391">
            <v>30.977112132352939</v>
          </cell>
        </row>
        <row r="1392">
          <cell r="F1392">
            <v>1986.2916666665619</v>
          </cell>
          <cell r="H1392">
            <v>508.68664825046039</v>
          </cell>
          <cell r="J1392">
            <v>31.169453770718228</v>
          </cell>
        </row>
        <row r="1393">
          <cell r="F1393">
            <v>1986.3749999998952</v>
          </cell>
          <cell r="H1393">
            <v>508.35103305785117</v>
          </cell>
          <cell r="J1393">
            <v>31.218721492194668</v>
          </cell>
        </row>
        <row r="1394">
          <cell r="F1394">
            <v>1986.4583333332284</v>
          </cell>
          <cell r="H1394">
            <v>519.9799954337899</v>
          </cell>
          <cell r="J1394">
            <v>31.181841552511415</v>
          </cell>
        </row>
        <row r="1395">
          <cell r="F1395">
            <v>1986.5416666665617</v>
          </cell>
          <cell r="H1395">
            <v>509.16915981735156</v>
          </cell>
          <cell r="J1395">
            <v>31.280834890410958</v>
          </cell>
        </row>
        <row r="1396">
          <cell r="F1396">
            <v>1986.624999999895</v>
          </cell>
          <cell r="H1396">
            <v>518.39721969006371</v>
          </cell>
          <cell r="J1396">
            <v>31.322406376481307</v>
          </cell>
        </row>
        <row r="1397">
          <cell r="F1397">
            <v>1986.7083333332282</v>
          </cell>
          <cell r="H1397">
            <v>501.93289019963697</v>
          </cell>
          <cell r="J1397">
            <v>31.278654718693282</v>
          </cell>
        </row>
        <row r="1398">
          <cell r="F1398">
            <v>1986.7916666665615</v>
          </cell>
          <cell r="H1398">
            <v>499.58387126019943</v>
          </cell>
          <cell r="J1398">
            <v>30.990824755213051</v>
          </cell>
        </row>
        <row r="1399">
          <cell r="F1399">
            <v>1986.8749999998947</v>
          </cell>
          <cell r="H1399">
            <v>515.3205298913042</v>
          </cell>
          <cell r="J1399">
            <v>30.703305973731883</v>
          </cell>
        </row>
        <row r="1400">
          <cell r="F1400">
            <v>1986.958333333228</v>
          </cell>
          <cell r="H1400">
            <v>522.20623529411762</v>
          </cell>
          <cell r="J1400">
            <v>30.416517647058825</v>
          </cell>
        </row>
        <row r="1401">
          <cell r="F1401">
            <v>1987.0416666665612</v>
          </cell>
          <cell r="H1401">
            <v>552.10807104316541</v>
          </cell>
          <cell r="J1401">
            <v>30.656505130395679</v>
          </cell>
        </row>
        <row r="1402">
          <cell r="F1402">
            <v>1987.1249999998945</v>
          </cell>
          <cell r="H1402">
            <v>584.23927867383509</v>
          </cell>
          <cell r="J1402">
            <v>30.976329117383511</v>
          </cell>
        </row>
        <row r="1403">
          <cell r="F1403">
            <v>1987.2083333332278</v>
          </cell>
          <cell r="H1403">
            <v>605.65243086529881</v>
          </cell>
          <cell r="J1403">
            <v>31.266159678858163</v>
          </cell>
        </row>
        <row r="1404">
          <cell r="F1404">
            <v>1987.291666666561</v>
          </cell>
          <cell r="H1404">
            <v>595.83735137533279</v>
          </cell>
          <cell r="J1404">
            <v>30.632795292812773</v>
          </cell>
        </row>
        <row r="1405">
          <cell r="F1405">
            <v>1987.3749999998943</v>
          </cell>
          <cell r="H1405">
            <v>593.31959770114952</v>
          </cell>
          <cell r="J1405">
            <v>30.059405574712642</v>
          </cell>
        </row>
        <row r="1406">
          <cell r="F1406">
            <v>1987.4583333332275</v>
          </cell>
          <cell r="H1406">
            <v>616.38291629955938</v>
          </cell>
          <cell r="J1406">
            <v>29.48985286343612</v>
          </cell>
        </row>
        <row r="1407">
          <cell r="F1407">
            <v>1987.5416666665608</v>
          </cell>
          <cell r="H1407">
            <v>632.50317662565908</v>
          </cell>
          <cell r="J1407">
            <v>30.391155536028119</v>
          </cell>
        </row>
        <row r="1408">
          <cell r="F1408">
            <v>1987.624999999894</v>
          </cell>
          <cell r="H1408">
            <v>668.34511363636341</v>
          </cell>
          <cell r="J1408">
            <v>31.205670454545452</v>
          </cell>
        </row>
        <row r="1409">
          <cell r="F1409">
            <v>1987.7083333332273</v>
          </cell>
          <cell r="H1409">
            <v>643.26130869565213</v>
          </cell>
          <cell r="J1409">
            <v>32.011686086956516</v>
          </cell>
        </row>
        <row r="1410">
          <cell r="F1410">
            <v>1987.7916666665606</v>
          </cell>
          <cell r="H1410">
            <v>564.08172593235031</v>
          </cell>
          <cell r="J1410">
            <v>33.028978061578492</v>
          </cell>
        </row>
        <row r="1411">
          <cell r="F1411">
            <v>1987.8749999998938</v>
          </cell>
          <cell r="H1411">
            <v>492.79181109185436</v>
          </cell>
          <cell r="J1411">
            <v>34.099785350953198</v>
          </cell>
        </row>
        <row r="1412">
          <cell r="F1412">
            <v>1987.9583333332271</v>
          </cell>
          <cell r="H1412">
            <v>484.74623050259959</v>
          </cell>
          <cell r="J1412">
            <v>35.199415077989599</v>
          </cell>
        </row>
        <row r="1413">
          <cell r="F1413">
            <v>1988.0416666665603</v>
          </cell>
          <cell r="H1413">
            <v>502.5480337078651</v>
          </cell>
          <cell r="J1413">
            <v>35.836991179775275</v>
          </cell>
        </row>
        <row r="1414">
          <cell r="F1414">
            <v>1988.1249999998936</v>
          </cell>
          <cell r="H1414">
            <v>516.45587499999999</v>
          </cell>
          <cell r="J1414">
            <v>36.471469573275861</v>
          </cell>
        </row>
        <row r="1415">
          <cell r="F1415">
            <v>1988.2083333332268</v>
          </cell>
          <cell r="H1415">
            <v>529.38159227467804</v>
          </cell>
          <cell r="J1415">
            <v>37.038779828326177</v>
          </cell>
        </row>
        <row r="1416">
          <cell r="F1416">
            <v>1988.2916666665601</v>
          </cell>
          <cell r="H1416">
            <v>520.5243296327925</v>
          </cell>
          <cell r="J1416">
            <v>38.884118877028186</v>
          </cell>
        </row>
        <row r="1417">
          <cell r="F1417">
            <v>1988.3749999998934</v>
          </cell>
          <cell r="H1417">
            <v>505.91192765957447</v>
          </cell>
          <cell r="J1417">
            <v>40.779741102127652</v>
          </cell>
        </row>
        <row r="1418">
          <cell r="F1418">
            <v>1988.4583333332266</v>
          </cell>
          <cell r="H1418">
            <v>532.48754661016949</v>
          </cell>
          <cell r="J1418">
            <v>42.626542796610174</v>
          </cell>
        </row>
        <row r="1419">
          <cell r="F1419">
            <v>1988.5416666665599</v>
          </cell>
          <cell r="H1419">
            <v>527.10672151898734</v>
          </cell>
          <cell r="J1419">
            <v>43.138719658227842</v>
          </cell>
        </row>
        <row r="1420">
          <cell r="F1420">
            <v>1988.6249999998931</v>
          </cell>
          <cell r="H1420">
            <v>514.35903781512604</v>
          </cell>
          <cell r="J1420">
            <v>43.646787567226887</v>
          </cell>
        </row>
        <row r="1421">
          <cell r="F1421">
            <v>1988.7083333332264</v>
          </cell>
          <cell r="H1421">
            <v>519.25559265442394</v>
          </cell>
          <cell r="J1421">
            <v>44.039849332220363</v>
          </cell>
        </row>
        <row r="1422">
          <cell r="F1422">
            <v>1988.7916666665596</v>
          </cell>
          <cell r="H1422">
            <v>535.6797088186355</v>
          </cell>
          <cell r="J1422">
            <v>44.556231526622291</v>
          </cell>
        </row>
        <row r="1423">
          <cell r="F1423">
            <v>1988.8749999998929</v>
          </cell>
          <cell r="H1423">
            <v>522.88582709891932</v>
          </cell>
          <cell r="J1423">
            <v>45.18177323773898</v>
          </cell>
        </row>
        <row r="1424">
          <cell r="F1424">
            <v>1988.9583333332262</v>
          </cell>
          <cell r="H1424">
            <v>532.61242738589203</v>
          </cell>
          <cell r="J1424">
            <v>45.768069709543568</v>
          </cell>
        </row>
        <row r="1425">
          <cell r="F1425">
            <v>1989.0416666665594</v>
          </cell>
          <cell r="H1425">
            <v>547.03237819983474</v>
          </cell>
          <cell r="J1425">
            <v>46.30799669694467</v>
          </cell>
        </row>
        <row r="1426">
          <cell r="F1426">
            <v>1989.1249999998927</v>
          </cell>
          <cell r="H1426">
            <v>561.1990953947369</v>
          </cell>
          <cell r="J1426">
            <v>46.881121710526315</v>
          </cell>
        </row>
        <row r="1427">
          <cell r="F1427">
            <v>1989.2083333332259</v>
          </cell>
          <cell r="H1427">
            <v>555.51970973017171</v>
          </cell>
          <cell r="J1427">
            <v>47.371957481602621</v>
          </cell>
        </row>
        <row r="1428">
          <cell r="F1428">
            <v>1989.2916666665592</v>
          </cell>
          <cell r="H1428">
            <v>570.01108448415926</v>
          </cell>
          <cell r="J1428">
            <v>47.227577339561336</v>
          </cell>
        </row>
        <row r="1429">
          <cell r="F1429">
            <v>1989.3749999998925</v>
          </cell>
          <cell r="H1429">
            <v>588.53714458804518</v>
          </cell>
          <cell r="J1429">
            <v>47.122907346526652</v>
          </cell>
        </row>
        <row r="1430">
          <cell r="F1430">
            <v>1989.4583333332257</v>
          </cell>
          <cell r="H1430">
            <v>605.44420225624492</v>
          </cell>
          <cell r="J1430">
            <v>47.171154713940368</v>
          </cell>
        </row>
        <row r="1431">
          <cell r="F1431">
            <v>1989.541666666559</v>
          </cell>
          <cell r="H1431">
            <v>619.28431270096451</v>
          </cell>
          <cell r="J1431">
            <v>46.105801045016072</v>
          </cell>
        </row>
        <row r="1432">
          <cell r="F1432">
            <v>1989.6249999998922</v>
          </cell>
          <cell r="H1432">
            <v>645.67463081861956</v>
          </cell>
          <cell r="J1432">
            <v>45.081725521669334</v>
          </cell>
        </row>
        <row r="1433">
          <cell r="F1433">
            <v>1989.7083333332255</v>
          </cell>
          <cell r="H1433">
            <v>644.90831600000001</v>
          </cell>
          <cell r="J1433">
            <v>43.990434799999996</v>
          </cell>
        </row>
        <row r="1434">
          <cell r="F1434">
            <v>1989.7916666665587</v>
          </cell>
          <cell r="H1434">
            <v>642.01234872611462</v>
          </cell>
          <cell r="J1434">
            <v>43.293698013535028</v>
          </cell>
        </row>
        <row r="1435">
          <cell r="F1435">
            <v>1989.874999999892</v>
          </cell>
          <cell r="H1435">
            <v>627.20828435266071</v>
          </cell>
          <cell r="J1435">
            <v>42.704919614773623</v>
          </cell>
        </row>
        <row r="1436">
          <cell r="F1436">
            <v>1989.9583333332253</v>
          </cell>
          <cell r="H1436">
            <v>641.67556701030935</v>
          </cell>
          <cell r="J1436">
            <v>42.152525773195869</v>
          </cell>
        </row>
        <row r="1437">
          <cell r="F1437">
            <v>1990.0416666665585</v>
          </cell>
          <cell r="H1437">
            <v>619.40452551020405</v>
          </cell>
          <cell r="J1437">
            <v>40.975403061224483</v>
          </cell>
        </row>
        <row r="1438">
          <cell r="F1438">
            <v>1990.1249999998918</v>
          </cell>
          <cell r="H1438">
            <v>599.23751367187492</v>
          </cell>
          <cell r="J1438">
            <v>40.03983749999999</v>
          </cell>
        </row>
        <row r="1439">
          <cell r="F1439">
            <v>1990.208333333225</v>
          </cell>
          <cell r="H1439">
            <v>610.42457575757578</v>
          </cell>
          <cell r="J1439">
            <v>39.08261111111112</v>
          </cell>
        </row>
        <row r="1440">
          <cell r="F1440">
            <v>1990.2916666665583</v>
          </cell>
          <cell r="H1440">
            <v>608.97324049650888</v>
          </cell>
          <cell r="J1440">
            <v>38.775810159038009</v>
          </cell>
        </row>
        <row r="1441">
          <cell r="F1441">
            <v>1990.3749999998915</v>
          </cell>
          <cell r="H1441">
            <v>629.24364357585148</v>
          </cell>
          <cell r="J1441">
            <v>38.440363935758512</v>
          </cell>
        </row>
        <row r="1442">
          <cell r="F1442">
            <v>1990.4583333332248</v>
          </cell>
          <cell r="H1442">
            <v>643.97170785219396</v>
          </cell>
          <cell r="J1442">
            <v>37.988952270977677</v>
          </cell>
        </row>
        <row r="1443">
          <cell r="F1443">
            <v>1990.5416666665581</v>
          </cell>
          <cell r="H1443">
            <v>640.86168289877287</v>
          </cell>
          <cell r="J1443">
            <v>38.128092791411042</v>
          </cell>
        </row>
        <row r="1444">
          <cell r="F1444">
            <v>1990.6249999998913</v>
          </cell>
          <cell r="H1444">
            <v>583.37413563829784</v>
          </cell>
          <cell r="J1444">
            <v>38.062626899696042</v>
          </cell>
        </row>
        <row r="1445">
          <cell r="F1445">
            <v>1990.7083333332246</v>
          </cell>
          <cell r="H1445">
            <v>551.70604483798047</v>
          </cell>
          <cell r="J1445">
            <v>38.02697889977393</v>
          </cell>
        </row>
        <row r="1446">
          <cell r="F1446">
            <v>1990.7916666665578</v>
          </cell>
          <cell r="H1446">
            <v>533.98620823970032</v>
          </cell>
          <cell r="J1446">
            <v>37.567334610486888</v>
          </cell>
        </row>
        <row r="1447">
          <cell r="F1447">
            <v>1990.8749999998911</v>
          </cell>
          <cell r="H1447">
            <v>546.96217002989533</v>
          </cell>
          <cell r="J1447">
            <v>37.251681834828098</v>
          </cell>
        </row>
        <row r="1448">
          <cell r="F1448">
            <v>1990.9583333332243</v>
          </cell>
          <cell r="H1448">
            <v>570.31245328849025</v>
          </cell>
          <cell r="J1448">
            <v>37.020434230194311</v>
          </cell>
        </row>
        <row r="1449">
          <cell r="F1449">
            <v>1991.0416666665576</v>
          </cell>
          <cell r="H1449">
            <v>561.3009758543833</v>
          </cell>
          <cell r="J1449">
            <v>36.530175924962847</v>
          </cell>
        </row>
        <row r="1450">
          <cell r="F1450">
            <v>1991.1249999998909</v>
          </cell>
          <cell r="H1450">
            <v>623.7832336795251</v>
          </cell>
          <cell r="J1450">
            <v>36.206323965133528</v>
          </cell>
        </row>
        <row r="1451">
          <cell r="F1451">
            <v>1991.2083333332241</v>
          </cell>
          <cell r="H1451">
            <v>640.08720148148143</v>
          </cell>
          <cell r="J1451">
            <v>35.883259629629627</v>
          </cell>
        </row>
        <row r="1452">
          <cell r="F1452">
            <v>1991.2916666665574</v>
          </cell>
          <cell r="H1452">
            <v>651.84484615384611</v>
          </cell>
          <cell r="J1452">
            <v>34.960261682692305</v>
          </cell>
        </row>
        <row r="1453">
          <cell r="F1453">
            <v>1991.3749999998906</v>
          </cell>
          <cell r="H1453">
            <v>647.02912131268442</v>
          </cell>
          <cell r="J1453">
            <v>33.989955165929203</v>
          </cell>
        </row>
        <row r="1454">
          <cell r="F1454">
            <v>1991.4583333332239</v>
          </cell>
          <cell r="H1454">
            <v>645.63811286764701</v>
          </cell>
          <cell r="J1454">
            <v>33.025185661764709</v>
          </cell>
        </row>
        <row r="1455">
          <cell r="F1455">
            <v>1991.5416666665571</v>
          </cell>
          <cell r="H1455">
            <v>647.99622944199712</v>
          </cell>
          <cell r="J1455">
            <v>32.107537444933918</v>
          </cell>
        </row>
        <row r="1456">
          <cell r="F1456">
            <v>1991.6249999998904</v>
          </cell>
          <cell r="H1456">
            <v>661.68068081991214</v>
          </cell>
          <cell r="J1456">
            <v>31.14691032210834</v>
          </cell>
        </row>
        <row r="1457">
          <cell r="F1457">
            <v>1991.7083333332237</v>
          </cell>
          <cell r="H1457">
            <v>655.06507288629734</v>
          </cell>
          <cell r="J1457">
            <v>30.147881195335277</v>
          </cell>
        </row>
        <row r="1458">
          <cell r="F1458">
            <v>1991.7916666665569</v>
          </cell>
          <cell r="H1458">
            <v>653.57096943231431</v>
          </cell>
          <cell r="J1458">
            <v>29.062183256914114</v>
          </cell>
        </row>
        <row r="1459">
          <cell r="F1459">
            <v>1991.8749999998902</v>
          </cell>
          <cell r="H1459">
            <v>650.05675471698112</v>
          </cell>
          <cell r="J1459">
            <v>27.939200801886788</v>
          </cell>
        </row>
        <row r="1460">
          <cell r="F1460">
            <v>1991.9583333332234</v>
          </cell>
          <cell r="H1460">
            <v>653.94487781000714</v>
          </cell>
          <cell r="J1460">
            <v>26.880903190717909</v>
          </cell>
        </row>
        <row r="1461">
          <cell r="F1461">
            <v>1992.0416666665567</v>
          </cell>
          <cell r="H1461">
            <v>699.33677914554664</v>
          </cell>
          <cell r="J1461">
            <v>26.970888997103547</v>
          </cell>
        </row>
        <row r="1462">
          <cell r="F1462">
            <v>1992.12499999989</v>
          </cell>
          <cell r="H1462">
            <v>690.918935064935</v>
          </cell>
          <cell r="J1462">
            <v>27.001874310966812</v>
          </cell>
        </row>
        <row r="1463">
          <cell r="F1463">
            <v>1992.2083333332232</v>
          </cell>
          <cell r="H1463">
            <v>678.78224264178027</v>
          </cell>
          <cell r="J1463">
            <v>26.993991385498916</v>
          </cell>
        </row>
        <row r="1464">
          <cell r="F1464">
            <v>1992.2916666665565</v>
          </cell>
          <cell r="H1464">
            <v>677.89227347670248</v>
          </cell>
          <cell r="J1464">
            <v>27.426675121863795</v>
          </cell>
        </row>
        <row r="1465">
          <cell r="F1465">
            <v>1992.3749999998897</v>
          </cell>
          <cell r="H1465">
            <v>689.21705905511817</v>
          </cell>
          <cell r="J1465">
            <v>27.858286116678595</v>
          </cell>
        </row>
        <row r="1466">
          <cell r="F1466">
            <v>1992.458333333223</v>
          </cell>
          <cell r="H1466">
            <v>675.93146255349495</v>
          </cell>
          <cell r="J1466">
            <v>28.227965406562053</v>
          </cell>
        </row>
        <row r="1467">
          <cell r="F1467">
            <v>1992.5416666665562</v>
          </cell>
          <cell r="H1467">
            <v>685.68918683274012</v>
          </cell>
          <cell r="J1467">
            <v>28.712873309608536</v>
          </cell>
        </row>
        <row r="1468">
          <cell r="F1468">
            <v>1992.6249999998895</v>
          </cell>
          <cell r="H1468">
            <v>688.487025904897</v>
          </cell>
          <cell r="J1468">
            <v>29.174993967352734</v>
          </cell>
        </row>
        <row r="1469">
          <cell r="F1469">
            <v>1992.7083333332228</v>
          </cell>
          <cell r="H1469">
            <v>687.4415088464259</v>
          </cell>
          <cell r="J1469">
            <v>29.634498230714787</v>
          </cell>
        </row>
        <row r="1470">
          <cell r="F1470">
            <v>1992.791666666556</v>
          </cell>
          <cell r="H1470">
            <v>675.22875528913949</v>
          </cell>
          <cell r="J1470">
            <v>30.102925599435821</v>
          </cell>
        </row>
        <row r="1471">
          <cell r="F1471">
            <v>1992.8749999998893</v>
          </cell>
          <cell r="H1471">
            <v>691.1796239436618</v>
          </cell>
          <cell r="J1471">
            <v>30.632641549295769</v>
          </cell>
        </row>
        <row r="1472">
          <cell r="F1472">
            <v>1992.9583333332225</v>
          </cell>
          <cell r="H1472">
            <v>712.60450035236079</v>
          </cell>
          <cell r="J1472">
            <v>31.226746652572228</v>
          </cell>
        </row>
        <row r="1473">
          <cell r="F1473">
            <v>1993.0416666665558</v>
          </cell>
          <cell r="H1473">
            <v>708.43907047685832</v>
          </cell>
          <cell r="J1473">
            <v>31.480393408134642</v>
          </cell>
        </row>
        <row r="1474">
          <cell r="F1474">
            <v>1993.124999999889</v>
          </cell>
          <cell r="H1474">
            <v>716.45838923829479</v>
          </cell>
          <cell r="J1474">
            <v>31.775910901467505</v>
          </cell>
        </row>
        <row r="1475">
          <cell r="F1475">
            <v>1993.2083333332223</v>
          </cell>
          <cell r="H1475">
            <v>727.63849860724235</v>
          </cell>
          <cell r="J1475">
            <v>32.069370473537603</v>
          </cell>
        </row>
        <row r="1476">
          <cell r="F1476">
            <v>1993.2916666665556</v>
          </cell>
          <cell r="H1476">
            <v>714.20495972222216</v>
          </cell>
          <cell r="J1476">
            <v>31.70626423611111</v>
          </cell>
        </row>
        <row r="1477">
          <cell r="F1477">
            <v>1993.3749999998888</v>
          </cell>
          <cell r="H1477">
            <v>716.70737690707347</v>
          </cell>
          <cell r="J1477">
            <v>31.388644244105407</v>
          </cell>
        </row>
        <row r="1478">
          <cell r="F1478">
            <v>1993.4583333332221</v>
          </cell>
          <cell r="H1478">
            <v>720.23162673130184</v>
          </cell>
          <cell r="J1478">
            <v>31.071904085872568</v>
          </cell>
        </row>
        <row r="1479">
          <cell r="F1479">
            <v>1993.5416666665553</v>
          </cell>
          <cell r="H1479">
            <v>718.99389439058166</v>
          </cell>
          <cell r="J1479">
            <v>31.650584141274241</v>
          </cell>
        </row>
        <row r="1480">
          <cell r="F1480">
            <v>1993.6249999998886</v>
          </cell>
          <cell r="H1480">
            <v>727.97227175414355</v>
          </cell>
          <cell r="J1480">
            <v>32.140233080110491</v>
          </cell>
        </row>
        <row r="1481">
          <cell r="F1481">
            <v>1993.7083333332218</v>
          </cell>
          <cell r="H1481">
            <v>734.64157546519641</v>
          </cell>
          <cell r="J1481">
            <v>32.649670227429354</v>
          </cell>
        </row>
        <row r="1482">
          <cell r="F1482">
            <v>1993.7916666665551</v>
          </cell>
          <cell r="H1482">
            <v>739.0401407000686</v>
          </cell>
          <cell r="J1482">
            <v>33.29583733699382</v>
          </cell>
        </row>
        <row r="1483">
          <cell r="F1483">
            <v>1993.8749999998884</v>
          </cell>
          <cell r="H1483">
            <v>736.92532475994494</v>
          </cell>
          <cell r="J1483">
            <v>34.053085390946499</v>
          </cell>
        </row>
        <row r="1484">
          <cell r="F1484">
            <v>1993.9583333332216</v>
          </cell>
          <cell r="H1484">
            <v>741.79687414266107</v>
          </cell>
          <cell r="J1484">
            <v>34.833170096021938</v>
          </cell>
        </row>
        <row r="1485">
          <cell r="F1485">
            <v>1994.0416666665549</v>
          </cell>
          <cell r="H1485">
            <v>750.94441757865934</v>
          </cell>
          <cell r="J1485">
            <v>35.177171138850888</v>
          </cell>
        </row>
        <row r="1486">
          <cell r="F1486">
            <v>1994.1249999998881</v>
          </cell>
          <cell r="H1486">
            <v>746.15399931833667</v>
          </cell>
          <cell r="J1486">
            <v>35.494924536468986</v>
          </cell>
        </row>
        <row r="1487">
          <cell r="F1487">
            <v>1994.2083333332214</v>
          </cell>
          <cell r="H1487">
            <v>731.36724286684785</v>
          </cell>
          <cell r="J1487">
            <v>35.810676970108702</v>
          </cell>
        </row>
        <row r="1488">
          <cell r="F1488">
            <v>1994.2916666665546</v>
          </cell>
          <cell r="H1488">
            <v>704.26588500678417</v>
          </cell>
          <cell r="J1488">
            <v>37.069111940298505</v>
          </cell>
        </row>
        <row r="1489">
          <cell r="F1489">
            <v>1994.3749999998879</v>
          </cell>
          <cell r="H1489">
            <v>709.56375254237275</v>
          </cell>
          <cell r="J1489">
            <v>38.350118983050848</v>
          </cell>
        </row>
        <row r="1490">
          <cell r="F1490">
            <v>1994.4583333332212</v>
          </cell>
          <cell r="H1490">
            <v>713.33017195945934</v>
          </cell>
          <cell r="J1490">
            <v>39.522283783783784</v>
          </cell>
        </row>
        <row r="1491">
          <cell r="F1491">
            <v>1994.5416666665544</v>
          </cell>
          <cell r="H1491">
            <v>706.04252695417779</v>
          </cell>
          <cell r="J1491">
            <v>40.526277964959561</v>
          </cell>
        </row>
        <row r="1492">
          <cell r="F1492">
            <v>1994.6249999998877</v>
          </cell>
          <cell r="H1492">
            <v>723.20179597315428</v>
          </cell>
          <cell r="J1492">
            <v>41.469136241610734</v>
          </cell>
        </row>
        <row r="1493">
          <cell r="F1493">
            <v>1994.7083333332209</v>
          </cell>
          <cell r="H1493">
            <v>725.49143507362771</v>
          </cell>
          <cell r="J1493">
            <v>42.461197791164651</v>
          </cell>
        </row>
        <row r="1494">
          <cell r="F1494">
            <v>1994.7916666665542</v>
          </cell>
          <cell r="H1494">
            <v>720.11543913043477</v>
          </cell>
          <cell r="J1494">
            <v>44.125139130434782</v>
          </cell>
        </row>
        <row r="1495">
          <cell r="F1495">
            <v>1994.8749999998875</v>
          </cell>
          <cell r="H1495">
            <v>714.81186472945888</v>
          </cell>
          <cell r="J1495">
            <v>45.756270207080831</v>
          </cell>
        </row>
        <row r="1496">
          <cell r="F1496">
            <v>1994.9583333332207</v>
          </cell>
          <cell r="H1496">
            <v>705.78775450901799</v>
          </cell>
          <cell r="J1496">
            <v>47.446352705410824</v>
          </cell>
        </row>
        <row r="1497">
          <cell r="F1497">
            <v>1995.041666666554</v>
          </cell>
          <cell r="H1497">
            <v>718.50634564204915</v>
          </cell>
          <cell r="J1497">
            <v>48.260770126413831</v>
          </cell>
        </row>
        <row r="1498">
          <cell r="F1498">
            <v>1995.1249999998872</v>
          </cell>
          <cell r="H1498">
            <v>741.291324055666</v>
          </cell>
          <cell r="J1498">
            <v>49.068711066931733</v>
          </cell>
        </row>
        <row r="1499">
          <cell r="F1499">
            <v>1995.2083333332205</v>
          </cell>
          <cell r="H1499">
            <v>756.06018659180961</v>
          </cell>
          <cell r="J1499">
            <v>49.90319187582562</v>
          </cell>
        </row>
        <row r="1500">
          <cell r="F1500">
            <v>1995.2916666665537</v>
          </cell>
          <cell r="H1500">
            <v>776.12593581303486</v>
          </cell>
          <cell r="J1500">
            <v>50.69657485516786</v>
          </cell>
        </row>
        <row r="1501">
          <cell r="F1501">
            <v>1995.374999999887</v>
          </cell>
          <cell r="H1501">
            <v>798.8446659001313</v>
          </cell>
          <cell r="J1501">
            <v>51.552253478975032</v>
          </cell>
        </row>
        <row r="1502">
          <cell r="F1502">
            <v>1995.4583333332203</v>
          </cell>
          <cell r="H1502">
            <v>820.92606721311472</v>
          </cell>
          <cell r="J1502">
            <v>52.404717704918028</v>
          </cell>
        </row>
        <row r="1503">
          <cell r="F1503">
            <v>1995.5416666665535</v>
          </cell>
          <cell r="H1503">
            <v>848.35368885245896</v>
          </cell>
          <cell r="J1503">
            <v>52.785234098360647</v>
          </cell>
        </row>
        <row r="1504">
          <cell r="F1504">
            <v>1995.6249999998868</v>
          </cell>
          <cell r="H1504">
            <v>848.7757858077174</v>
          </cell>
          <cell r="J1504">
            <v>53.026664159581422</v>
          </cell>
        </row>
        <row r="1505">
          <cell r="F1505">
            <v>1995.70833333322</v>
          </cell>
          <cell r="H1505">
            <v>876.90077382506513</v>
          </cell>
          <cell r="J1505">
            <v>53.301603785900781</v>
          </cell>
        </row>
        <row r="1506">
          <cell r="F1506">
            <v>1995.7916666665533</v>
          </cell>
          <cell r="H1506">
            <v>880.31539232270654</v>
          </cell>
          <cell r="J1506">
            <v>52.514017758620682</v>
          </cell>
        </row>
        <row r="1507">
          <cell r="F1507">
            <v>1995.8749999998865</v>
          </cell>
          <cell r="H1507">
            <v>899.9443095703125</v>
          </cell>
          <cell r="J1507">
            <v>51.93376673502604</v>
          </cell>
        </row>
        <row r="1508">
          <cell r="F1508">
            <v>1995.9583333332198</v>
          </cell>
          <cell r="H1508">
            <v>929.32192540716619</v>
          </cell>
          <cell r="J1508">
            <v>51.352608469055376</v>
          </cell>
        </row>
        <row r="1509">
          <cell r="F1509">
            <v>1996.0416666665531</v>
          </cell>
          <cell r="H1509">
            <v>923.67939313471493</v>
          </cell>
          <cell r="J1509">
            <v>51.093412373704659</v>
          </cell>
        </row>
        <row r="1510">
          <cell r="F1510">
            <v>1996.1249999998863</v>
          </cell>
          <cell r="H1510">
            <v>973.32457779212382</v>
          </cell>
          <cell r="J1510">
            <v>50.9683481568754</v>
          </cell>
        </row>
        <row r="1511">
          <cell r="F1511">
            <v>1996.2083333332196</v>
          </cell>
          <cell r="H1511">
            <v>964.64131695568403</v>
          </cell>
          <cell r="J1511">
            <v>50.746272318561331</v>
          </cell>
        </row>
        <row r="1512">
          <cell r="F1512">
            <v>1996.2916666665528</v>
          </cell>
          <cell r="H1512">
            <v>961.08678534868818</v>
          </cell>
          <cell r="J1512">
            <v>50.98213659628918</v>
          </cell>
        </row>
        <row r="1513">
          <cell r="F1513">
            <v>1996.3749999998861</v>
          </cell>
          <cell r="H1513">
            <v>980.08557758620691</v>
          </cell>
          <cell r="J1513">
            <v>51.31431226053639</v>
          </cell>
        </row>
        <row r="1514">
          <cell r="F1514">
            <v>1996.4583333332193</v>
          </cell>
          <cell r="H1514">
            <v>990.22895660497761</v>
          </cell>
          <cell r="J1514">
            <v>51.711133694958512</v>
          </cell>
        </row>
        <row r="1515">
          <cell r="F1515">
            <v>1996.5416666665526</v>
          </cell>
          <cell r="H1515">
            <v>952.21852261146489</v>
          </cell>
          <cell r="J1515">
            <v>52.149439678343946</v>
          </cell>
        </row>
        <row r="1516">
          <cell r="F1516">
            <v>1996.6249999998859</v>
          </cell>
          <cell r="H1516">
            <v>977.86375206611547</v>
          </cell>
          <cell r="J1516">
            <v>52.586221363636355</v>
          </cell>
        </row>
        <row r="1517">
          <cell r="F1517">
            <v>1996.7083333332191</v>
          </cell>
          <cell r="H1517">
            <v>992.7108441064637</v>
          </cell>
          <cell r="J1517">
            <v>52.953992395437254</v>
          </cell>
        </row>
        <row r="1518">
          <cell r="F1518">
            <v>1996.7916666665524</v>
          </cell>
          <cell r="H1518">
            <v>1028.5495129500946</v>
          </cell>
          <cell r="J1518">
            <v>54.121065382185705</v>
          </cell>
        </row>
        <row r="1519">
          <cell r="F1519">
            <v>1996.8749999998856</v>
          </cell>
          <cell r="H1519">
            <v>1076.6711352459015</v>
          </cell>
          <cell r="J1519">
            <v>55.350499999999997</v>
          </cell>
        </row>
        <row r="1520">
          <cell r="F1520">
            <v>1996.9583333332189</v>
          </cell>
          <cell r="H1520">
            <v>1087.764651639344</v>
          </cell>
          <cell r="J1520">
            <v>56.68230737704917</v>
          </cell>
        </row>
        <row r="1521">
          <cell r="F1521">
            <v>1997.0416666665521</v>
          </cell>
          <cell r="H1521">
            <v>1117.857670018856</v>
          </cell>
          <cell r="J1521">
            <v>57.238450216844747</v>
          </cell>
        </row>
        <row r="1522">
          <cell r="F1522">
            <v>1997.1249999998854</v>
          </cell>
          <cell r="H1522">
            <v>1161.1421983082705</v>
          </cell>
          <cell r="J1522">
            <v>57.791253887844611</v>
          </cell>
        </row>
        <row r="1523">
          <cell r="F1523">
            <v>1997.2083333332187</v>
          </cell>
          <cell r="H1523">
            <v>1149.2013649999999</v>
          </cell>
          <cell r="J1523">
            <v>58.376922499999999</v>
          </cell>
        </row>
        <row r="1524">
          <cell r="F1524">
            <v>1997.2916666665519</v>
          </cell>
          <cell r="H1524">
            <v>1106.8639946941321</v>
          </cell>
          <cell r="J1524">
            <v>58.453714603620476</v>
          </cell>
        </row>
        <row r="1525">
          <cell r="F1525">
            <v>1997.3749999998852</v>
          </cell>
          <cell r="H1525">
            <v>1207.824393191755</v>
          </cell>
          <cell r="J1525">
            <v>58.640135980637098</v>
          </cell>
        </row>
        <row r="1526">
          <cell r="F1526">
            <v>1997.4583333332184</v>
          </cell>
          <cell r="H1526">
            <v>1268.8711999376167</v>
          </cell>
          <cell r="J1526">
            <v>58.716551777916393</v>
          </cell>
        </row>
        <row r="1527">
          <cell r="F1527">
            <v>1997.5416666665517</v>
          </cell>
          <cell r="H1527">
            <v>1338.1538214953271</v>
          </cell>
          <cell r="J1527">
            <v>58.6867707165109</v>
          </cell>
        </row>
        <row r="1528">
          <cell r="F1528">
            <v>1997.6249999998849</v>
          </cell>
          <cell r="H1528">
            <v>1338.4720932835819</v>
          </cell>
          <cell r="J1528">
            <v>58.620585509950239</v>
          </cell>
        </row>
        <row r="1529">
          <cell r="F1529">
            <v>1997.7083333332182</v>
          </cell>
          <cell r="H1529">
            <v>1349.2332338709678</v>
          </cell>
          <cell r="J1529">
            <v>58.518322580645162</v>
          </cell>
        </row>
        <row r="1530">
          <cell r="F1530">
            <v>1997.7916666665515</v>
          </cell>
          <cell r="H1530">
            <v>1366.2036101485148</v>
          </cell>
          <cell r="J1530">
            <v>57.932945108292081</v>
          </cell>
        </row>
        <row r="1531">
          <cell r="F1531">
            <v>1997.8749999998847</v>
          </cell>
          <cell r="H1531">
            <v>1349.4576829721359</v>
          </cell>
          <cell r="J1531">
            <v>57.528157712074304</v>
          </cell>
        </row>
        <row r="1532">
          <cell r="F1532">
            <v>1997.958333333218</v>
          </cell>
          <cell r="H1532">
            <v>1384.8760852448852</v>
          </cell>
          <cell r="J1532">
            <v>57.158138871667695</v>
          </cell>
        </row>
        <row r="1533">
          <cell r="F1533">
            <v>1998.0416666665512</v>
          </cell>
          <cell r="H1533">
            <v>1383.7271435643563</v>
          </cell>
          <cell r="J1533">
            <v>56.965847153465333</v>
          </cell>
        </row>
        <row r="1534">
          <cell r="F1534">
            <v>1998.1249999998845</v>
          </cell>
          <cell r="H1534">
            <v>1467.7295250154414</v>
          </cell>
          <cell r="J1534">
            <v>56.774268066707833</v>
          </cell>
        </row>
        <row r="1535">
          <cell r="F1535">
            <v>1998.2083333332178</v>
          </cell>
          <cell r="H1535">
            <v>1540.9888745376077</v>
          </cell>
          <cell r="J1535">
            <v>56.583397657213311</v>
          </cell>
        </row>
        <row r="1536">
          <cell r="F1536">
            <v>1998.291666666551</v>
          </cell>
          <cell r="H1536">
            <v>1588.6664799999999</v>
          </cell>
          <cell r="J1536">
            <v>56.207539999999995</v>
          </cell>
        </row>
        <row r="1537">
          <cell r="F1537">
            <v>1998.3749999998843</v>
          </cell>
          <cell r="H1537">
            <v>1580.3495595823094</v>
          </cell>
          <cell r="J1537">
            <v>55.833067567567554</v>
          </cell>
        </row>
        <row r="1538">
          <cell r="F1538">
            <v>1998.4583333332175</v>
          </cell>
          <cell r="H1538">
            <v>1578.3677598159509</v>
          </cell>
          <cell r="J1538">
            <v>55.493997239263798</v>
          </cell>
        </row>
        <row r="1539">
          <cell r="F1539">
            <v>1998.5416666665508</v>
          </cell>
          <cell r="H1539">
            <v>1644.9728351715685</v>
          </cell>
          <cell r="J1539">
            <v>55.008837135416663</v>
          </cell>
        </row>
        <row r="1540">
          <cell r="F1540">
            <v>1998.624999999884</v>
          </cell>
          <cell r="H1540">
            <v>1526.5325660954709</v>
          </cell>
          <cell r="J1540">
            <v>54.524722640758867</v>
          </cell>
        </row>
        <row r="1541">
          <cell r="F1541">
            <v>1998.7083333332173</v>
          </cell>
          <cell r="H1541">
            <v>1448.0797897310513</v>
          </cell>
          <cell r="J1541">
            <v>54.041933679706609</v>
          </cell>
        </row>
        <row r="1542">
          <cell r="F1542">
            <v>1998.7916666665506</v>
          </cell>
          <cell r="H1542">
            <v>1461.2913051829266</v>
          </cell>
          <cell r="J1542">
            <v>53.730801094512181</v>
          </cell>
        </row>
        <row r="1543">
          <cell r="F1543">
            <v>1998.8749999998838</v>
          </cell>
          <cell r="H1543">
            <v>1619.7522527439023</v>
          </cell>
          <cell r="J1543">
            <v>53.551619637195117</v>
          </cell>
        </row>
        <row r="1544">
          <cell r="F1544">
            <v>1998.9583333332171</v>
          </cell>
          <cell r="H1544">
            <v>1685.3475030506404</v>
          </cell>
          <cell r="J1544">
            <v>53.404860585722993</v>
          </cell>
        </row>
        <row r="1545">
          <cell r="F1545">
            <v>1999.0416666665503</v>
          </cell>
          <cell r="H1545">
            <v>1764.2011475958609</v>
          </cell>
          <cell r="J1545">
            <v>53.590357065690498</v>
          </cell>
        </row>
        <row r="1546">
          <cell r="F1546">
            <v>1999.1249999998836</v>
          </cell>
          <cell r="H1546">
            <v>1758.966058966565</v>
          </cell>
          <cell r="J1546">
            <v>53.840332426182663</v>
          </cell>
        </row>
        <row r="1547">
          <cell r="F1547">
            <v>1999.2083333332168</v>
          </cell>
          <cell r="H1547">
            <v>1802.9849145454546</v>
          </cell>
          <cell r="J1547">
            <v>53.991355757575754</v>
          </cell>
        </row>
        <row r="1548">
          <cell r="F1548">
            <v>1999.2916666665501</v>
          </cell>
          <cell r="H1548">
            <v>1864.1264584837547</v>
          </cell>
          <cell r="J1548">
            <v>54.830534897713591</v>
          </cell>
        </row>
        <row r="1549">
          <cell r="F1549">
            <v>1999.3749999998834</v>
          </cell>
          <cell r="H1549">
            <v>1860.369603188929</v>
          </cell>
          <cell r="J1549">
            <v>56.059543321299635</v>
          </cell>
        </row>
        <row r="1550">
          <cell r="F1550">
            <v>1999.4583333332166</v>
          </cell>
          <cell r="H1550">
            <v>1847.0739666064981</v>
          </cell>
          <cell r="J1550">
            <v>57.28855174488568</v>
          </cell>
        </row>
        <row r="1551">
          <cell r="F1551">
            <v>1999.5416666665499</v>
          </cell>
          <cell r="H1551">
            <v>1922.9063818236352</v>
          </cell>
          <cell r="J1551">
            <v>58.481283743251353</v>
          </cell>
        </row>
        <row r="1552">
          <cell r="F1552">
            <v>1999.6249999998831</v>
          </cell>
          <cell r="H1552">
            <v>1843.9876801316577</v>
          </cell>
          <cell r="J1552">
            <v>59.70258946738479</v>
          </cell>
        </row>
        <row r="1553">
          <cell r="F1553">
            <v>1999.7083333332164</v>
          </cell>
          <cell r="H1553">
            <v>1822.317031268612</v>
          </cell>
          <cell r="J1553">
            <v>60.772932698034538</v>
          </cell>
        </row>
        <row r="1554">
          <cell r="F1554">
            <v>1999.7916666665496</v>
          </cell>
          <cell r="H1554">
            <v>1794.0060710463733</v>
          </cell>
          <cell r="J1554">
            <v>62.6011303012287</v>
          </cell>
        </row>
        <row r="1555">
          <cell r="F1555">
            <v>1999.8749999998829</v>
          </cell>
          <cell r="H1555">
            <v>1918.4311645870466</v>
          </cell>
          <cell r="J1555">
            <v>64.499375123786891</v>
          </cell>
        </row>
        <row r="1556">
          <cell r="F1556">
            <v>1999.9583333332162</v>
          </cell>
          <cell r="H1556">
            <v>1970.3984444444441</v>
          </cell>
          <cell r="J1556">
            <v>66.434816102198454</v>
          </cell>
        </row>
        <row r="1557">
          <cell r="F1557">
            <v>2000.0416666665494</v>
          </cell>
          <cell r="H1557">
            <v>1960.312931575829</v>
          </cell>
          <cell r="J1557">
            <v>67.507695892575029</v>
          </cell>
        </row>
        <row r="1558">
          <cell r="F1558">
            <v>2000.1249999998827</v>
          </cell>
          <cell r="H1558">
            <v>1898.5722028857476</v>
          </cell>
          <cell r="J1558">
            <v>68.372312033765212</v>
          </cell>
        </row>
        <row r="1559">
          <cell r="F1559">
            <v>2000.2083333332159</v>
          </cell>
          <cell r="H1559">
            <v>1955.3655032126169</v>
          </cell>
          <cell r="J1559">
            <v>69.065058995327107</v>
          </cell>
        </row>
        <row r="1560">
          <cell r="F1560">
            <v>2000.2916666665492</v>
          </cell>
          <cell r="H1560">
            <v>1980.1726584938701</v>
          </cell>
          <cell r="J1560">
            <v>69.46738081338782</v>
          </cell>
        </row>
        <row r="1561">
          <cell r="F1561">
            <v>2000.3749999998824</v>
          </cell>
          <cell r="H1561">
            <v>1919.8279020408163</v>
          </cell>
          <cell r="J1561">
            <v>69.828493100097177</v>
          </cell>
        </row>
        <row r="1562">
          <cell r="F1562">
            <v>2000.4583333332157</v>
          </cell>
          <cell r="H1562">
            <v>1968.3459709976796</v>
          </cell>
          <cell r="J1562">
            <v>69.903774941995351</v>
          </cell>
        </row>
        <row r="1563">
          <cell r="F1563">
            <v>2000.541666666549</v>
          </cell>
          <cell r="H1563">
            <v>1978.6191840277775</v>
          </cell>
          <cell r="J1563">
            <v>70.538960455246922</v>
          </cell>
        </row>
        <row r="1564">
          <cell r="F1564">
            <v>2000.6249999998822</v>
          </cell>
          <cell r="H1564">
            <v>1995.3561799768518</v>
          </cell>
          <cell r="J1564">
            <v>71.335960262345665</v>
          </cell>
        </row>
        <row r="1565">
          <cell r="F1565">
            <v>2000.7083333332155</v>
          </cell>
          <cell r="H1565">
            <v>1961.7525949913643</v>
          </cell>
          <cell r="J1565">
            <v>71.759214162348883</v>
          </cell>
        </row>
        <row r="1566">
          <cell r="F1566">
            <v>2000.7916666665487</v>
          </cell>
          <cell r="H1566">
            <v>1854.4387706896553</v>
          </cell>
          <cell r="J1566">
            <v>69.990231800766281</v>
          </cell>
        </row>
        <row r="1567">
          <cell r="F1567">
            <v>2000.874999999882</v>
          </cell>
          <cell r="H1567">
            <v>1837.2415542791498</v>
          </cell>
          <cell r="J1567">
            <v>68.305716063564986</v>
          </cell>
        </row>
        <row r="1568">
          <cell r="F1568">
            <v>2000.9583333332153</v>
          </cell>
          <cell r="H1568">
            <v>1775.4529709770115</v>
          </cell>
          <cell r="J1568">
            <v>66.699712643678154</v>
          </cell>
        </row>
        <row r="1569">
          <cell r="F1569">
            <v>2001.0416666665485</v>
          </cell>
          <cell r="H1569">
            <v>1770.5297398629355</v>
          </cell>
          <cell r="J1569">
            <v>64.265763563677893</v>
          </cell>
        </row>
        <row r="1570">
          <cell r="F1570">
            <v>2001.1249999998818</v>
          </cell>
          <cell r="H1570">
            <v>1724.0282209897607</v>
          </cell>
          <cell r="J1570">
            <v>62.002960182025021</v>
          </cell>
        </row>
        <row r="1571">
          <cell r="F1571">
            <v>2001.208333333215</v>
          </cell>
          <cell r="H1571">
            <v>1562.1655661180473</v>
          </cell>
          <cell r="J1571">
            <v>59.859850170261062</v>
          </cell>
        </row>
        <row r="1572">
          <cell r="F1572">
            <v>2001.2916666665483</v>
          </cell>
          <cell r="H1572">
            <v>1561.2193985302429</v>
          </cell>
          <cell r="J1572">
            <v>55.839687299792722</v>
          </cell>
        </row>
        <row r="1573">
          <cell r="F1573">
            <v>2001.3749999998815</v>
          </cell>
          <cell r="H1573">
            <v>1659.3805996060776</v>
          </cell>
          <cell r="J1573">
            <v>51.822035828174826</v>
          </cell>
        </row>
        <row r="1574">
          <cell r="F1574">
            <v>2001.4583333332148</v>
          </cell>
          <cell r="H1574">
            <v>1615.2987171348313</v>
          </cell>
          <cell r="J1574">
            <v>47.974780056179767</v>
          </cell>
        </row>
        <row r="1575">
          <cell r="F1575">
            <v>2001.5416666665481</v>
          </cell>
          <cell r="H1575">
            <v>1575.047390140845</v>
          </cell>
          <cell r="J1575">
            <v>44.413516150234734</v>
          </cell>
        </row>
        <row r="1576">
          <cell r="F1576">
            <v>2001.6249999998813</v>
          </cell>
          <cell r="H1576">
            <v>1541.1128309859153</v>
          </cell>
          <cell r="J1576">
            <v>40.717112018779339</v>
          </cell>
        </row>
        <row r="1577">
          <cell r="F1577">
            <v>2001.7083333332146</v>
          </cell>
          <cell r="H1577">
            <v>1359.9361390914189</v>
          </cell>
          <cell r="J1577">
            <v>36.854602636006724</v>
          </cell>
        </row>
        <row r="1578">
          <cell r="F1578">
            <v>2001.7916666665478</v>
          </cell>
          <cell r="H1578">
            <v>1406.2616086100168</v>
          </cell>
          <cell r="J1578">
            <v>35.402871224910896</v>
          </cell>
        </row>
        <row r="1579">
          <cell r="F1579">
            <v>2001.8749999998811</v>
          </cell>
          <cell r="H1579">
            <v>1478.1041330326946</v>
          </cell>
          <cell r="J1579">
            <v>33.883905204810212</v>
          </cell>
        </row>
        <row r="1580">
          <cell r="F1580">
            <v>2001.9583333332143</v>
          </cell>
          <cell r="H1580">
            <v>1503.9922294850028</v>
          </cell>
          <cell r="J1580">
            <v>32.433046689303907</v>
          </cell>
        </row>
        <row r="1581">
          <cell r="F1581">
            <v>2002.0416666665476</v>
          </cell>
          <cell r="H1581">
            <v>1494.4090578769055</v>
          </cell>
          <cell r="J1581">
            <v>32.364161867118383</v>
          </cell>
        </row>
        <row r="1582">
          <cell r="F1582">
            <v>2002.1249999998809</v>
          </cell>
          <cell r="H1582">
            <v>1436.9067325646793</v>
          </cell>
          <cell r="J1582">
            <v>32.241095519310086</v>
          </cell>
        </row>
        <row r="1583">
          <cell r="F1583">
            <v>2002.2083333332141</v>
          </cell>
          <cell r="H1583">
            <v>1497.8297866331095</v>
          </cell>
          <cell r="J1583">
            <v>32.065103467561514</v>
          </cell>
        </row>
        <row r="1584">
          <cell r="F1584">
            <v>2002.2916666665474</v>
          </cell>
          <cell r="H1584">
            <v>1435.4595770300332</v>
          </cell>
          <cell r="J1584">
            <v>32.764620133481642</v>
          </cell>
        </row>
        <row r="1585">
          <cell r="F1585">
            <v>2002.3749999998806</v>
          </cell>
          <cell r="H1585">
            <v>1393.27093298109</v>
          </cell>
          <cell r="J1585">
            <v>33.642474416017791</v>
          </cell>
        </row>
        <row r="1586">
          <cell r="F1586">
            <v>2002.4583333332139</v>
          </cell>
          <cell r="H1586">
            <v>1308.3338093385212</v>
          </cell>
          <cell r="J1586">
            <v>34.501140077821006</v>
          </cell>
        </row>
        <row r="1587">
          <cell r="F1587">
            <v>2002.5416666665471</v>
          </cell>
          <cell r="H1587">
            <v>1164.557428373126</v>
          </cell>
          <cell r="J1587">
            <v>36.009400888395334</v>
          </cell>
        </row>
        <row r="1588">
          <cell r="F1588">
            <v>2002.6249999998804</v>
          </cell>
          <cell r="H1588">
            <v>1172.2000179856113</v>
          </cell>
          <cell r="J1588">
            <v>37.431273381294965</v>
          </cell>
        </row>
        <row r="1589">
          <cell r="F1589">
            <v>2002.7083333332137</v>
          </cell>
          <cell r="H1589">
            <v>1112.882420718232</v>
          </cell>
          <cell r="J1589">
            <v>38.908116574585627</v>
          </cell>
        </row>
        <row r="1590">
          <cell r="F1590">
            <v>2002.7916666665469</v>
          </cell>
          <cell r="H1590">
            <v>1094.1668088803087</v>
          </cell>
          <cell r="J1590">
            <v>37.670143500643491</v>
          </cell>
        </row>
        <row r="1591">
          <cell r="F1591">
            <v>2002.8749999998802</v>
          </cell>
          <cell r="H1591">
            <v>1164.9663648648645</v>
          </cell>
          <cell r="J1591">
            <v>36.496552307409445</v>
          </cell>
        </row>
        <row r="1592">
          <cell r="F1592">
            <v>2002.9583333332134</v>
          </cell>
          <cell r="H1592">
            <v>1153.7488430071862</v>
          </cell>
          <cell r="J1592">
            <v>35.401066058595902</v>
          </cell>
        </row>
        <row r="1593">
          <cell r="F1593">
            <v>2003.0416666665467</v>
          </cell>
          <cell r="H1593">
            <v>1144.4023203082004</v>
          </cell>
          <cell r="J1593">
            <v>36.407691249312052</v>
          </cell>
        </row>
        <row r="1594">
          <cell r="F1594">
            <v>2003.1249999998799</v>
          </cell>
          <cell r="H1594">
            <v>1061.098953850355</v>
          </cell>
          <cell r="J1594">
            <v>37.28291725832878</v>
          </cell>
        </row>
        <row r="1595">
          <cell r="F1595">
            <v>2003.2083333332132</v>
          </cell>
          <cell r="H1595">
            <v>1066.8595138436483</v>
          </cell>
          <cell r="J1595">
            <v>38.206985884907709</v>
          </cell>
        </row>
        <row r="1596">
          <cell r="F1596">
            <v>2003.2916666665465</v>
          </cell>
          <cell r="H1596">
            <v>1123.9897358541891</v>
          </cell>
          <cell r="J1596">
            <v>40.070777747551681</v>
          </cell>
        </row>
        <row r="1597">
          <cell r="F1597">
            <v>2003.3749999998797</v>
          </cell>
          <cell r="H1597">
            <v>1183.925642506812</v>
          </cell>
          <cell r="J1597">
            <v>41.919842506811975</v>
          </cell>
        </row>
        <row r="1598">
          <cell r="F1598">
            <v>2003.458333333213</v>
          </cell>
          <cell r="H1598">
            <v>1248.3920522591181</v>
          </cell>
          <cell r="J1598">
            <v>43.655815187806198</v>
          </cell>
        </row>
        <row r="1599">
          <cell r="F1599">
            <v>2003.5416666665462</v>
          </cell>
          <cell r="H1599">
            <v>1252.7646661228925</v>
          </cell>
          <cell r="J1599">
            <v>45.303866594163487</v>
          </cell>
        </row>
        <row r="1600">
          <cell r="F1600">
            <v>2003.6249999998795</v>
          </cell>
          <cell r="H1600">
            <v>1244.2294471830985</v>
          </cell>
          <cell r="J1600">
            <v>46.821174882629101</v>
          </cell>
        </row>
        <row r="1601">
          <cell r="F1601">
            <v>2003.7083333332127</v>
          </cell>
          <cell r="H1601">
            <v>1277.6852894168467</v>
          </cell>
          <cell r="J1601">
            <v>48.353113930885527</v>
          </cell>
        </row>
        <row r="1602">
          <cell r="F1602">
            <v>2003.791666666546</v>
          </cell>
          <cell r="H1602">
            <v>1303.2692645945945</v>
          </cell>
          <cell r="J1602">
            <v>52.654555855855847</v>
          </cell>
        </row>
        <row r="1603">
          <cell r="F1603">
            <v>2003.8749999998793</v>
          </cell>
          <cell r="H1603">
            <v>1320.853867208672</v>
          </cell>
          <cell r="J1603">
            <v>57.057934778681108</v>
          </cell>
        </row>
        <row r="1604">
          <cell r="F1604">
            <v>2003.9583333332125</v>
          </cell>
          <cell r="H1604">
            <v>1361.0024612045577</v>
          </cell>
          <cell r="J1604">
            <v>61.385160607704819</v>
          </cell>
        </row>
        <row r="1605">
          <cell r="F1605">
            <v>2004.0416666665458</v>
          </cell>
          <cell r="H1605">
            <v>1419.4107980561555</v>
          </cell>
          <cell r="J1605">
            <v>62.448794456443494</v>
          </cell>
        </row>
        <row r="1606">
          <cell r="F1606">
            <v>2004.124999999879</v>
          </cell>
          <cell r="H1606">
            <v>1425.3007862513425</v>
          </cell>
          <cell r="J1606">
            <v>63.468036340852137</v>
          </cell>
        </row>
        <row r="1607">
          <cell r="F1607">
            <v>2004.2083333332123</v>
          </cell>
          <cell r="H1607">
            <v>1392.1697849519742</v>
          </cell>
          <cell r="J1607">
            <v>64.407577374599782</v>
          </cell>
        </row>
        <row r="1608">
          <cell r="F1608">
            <v>2004.2916666665456</v>
          </cell>
          <cell r="H1608">
            <v>1399.3077468085103</v>
          </cell>
          <cell r="J1608">
            <v>65.90995966312056</v>
          </cell>
        </row>
        <row r="1609">
          <cell r="F1609">
            <v>2004.3749999998788</v>
          </cell>
          <cell r="H1609">
            <v>1353.63183342147</v>
          </cell>
          <cell r="J1609">
            <v>67.224562841530059</v>
          </cell>
        </row>
        <row r="1610">
          <cell r="F1610">
            <v>2004.4583333332121</v>
          </cell>
          <cell r="H1610">
            <v>1386.0336710595677</v>
          </cell>
          <cell r="J1610">
            <v>68.704571692145493</v>
          </cell>
        </row>
        <row r="1611">
          <cell r="F1611">
            <v>2004.5416666665453</v>
          </cell>
          <cell r="H1611">
            <v>1355.250120116156</v>
          </cell>
          <cell r="J1611">
            <v>69.475181362196395</v>
          </cell>
        </row>
        <row r="1612">
          <cell r="F1612">
            <v>2004.6249999998786</v>
          </cell>
          <cell r="H1612">
            <v>1333.8222063324538</v>
          </cell>
          <cell r="J1612">
            <v>70.099954881266484</v>
          </cell>
        </row>
        <row r="1613">
          <cell r="F1613">
            <v>2004.7083333332118</v>
          </cell>
          <cell r="H1613">
            <v>1366.1171716692995</v>
          </cell>
          <cell r="J1613">
            <v>70.612340968931008</v>
          </cell>
        </row>
        <row r="1614">
          <cell r="F1614">
            <v>2004.7916666665451</v>
          </cell>
          <cell r="H1614">
            <v>1358.4138247773703</v>
          </cell>
          <cell r="J1614">
            <v>70.558582765845983</v>
          </cell>
        </row>
        <row r="1615">
          <cell r="F1615">
            <v>2004.8749999998784</v>
          </cell>
          <cell r="H1615">
            <v>1420.5681052356019</v>
          </cell>
          <cell r="J1615">
            <v>70.837609162303664</v>
          </cell>
        </row>
        <row r="1616">
          <cell r="F1616">
            <v>2004.9583333332116</v>
          </cell>
          <cell r="H1616">
            <v>1462.7148142406725</v>
          </cell>
          <cell r="J1616">
            <v>71.415308723068819</v>
          </cell>
        </row>
        <row r="1617">
          <cell r="F1617">
            <v>2005.0416666665449</v>
          </cell>
          <cell r="H1617">
            <v>1437.9810285789199</v>
          </cell>
          <cell r="J1617">
            <v>71.983644992134231</v>
          </cell>
        </row>
        <row r="1618">
          <cell r="F1618">
            <v>2005.1249999998781</v>
          </cell>
          <cell r="H1618">
            <v>1451.7837197601668</v>
          </cell>
          <cell r="J1618">
            <v>72.28482247132429</v>
          </cell>
        </row>
        <row r="1619">
          <cell r="F1619">
            <v>2005.2083333332114</v>
          </cell>
          <cell r="H1619">
            <v>1434.8381453698914</v>
          </cell>
          <cell r="J1619">
            <v>72.43236833936885</v>
          </cell>
        </row>
        <row r="1620">
          <cell r="F1620">
            <v>2005.2916666665446</v>
          </cell>
          <cell r="H1620">
            <v>1388.908887204522</v>
          </cell>
          <cell r="J1620">
            <v>73.157177115450494</v>
          </cell>
        </row>
        <row r="1621">
          <cell r="F1621">
            <v>2005.3749999998779</v>
          </cell>
          <cell r="H1621">
            <v>1406.8748055555552</v>
          </cell>
          <cell r="J1621">
            <v>74.44236899862824</v>
          </cell>
        </row>
        <row r="1622">
          <cell r="F1622">
            <v>2005.4583333332112</v>
          </cell>
          <cell r="H1622">
            <v>1434.7571143958867</v>
          </cell>
          <cell r="J1622">
            <v>75.613400514138817</v>
          </cell>
        </row>
        <row r="1623">
          <cell r="F1623">
            <v>2005.5416666665444</v>
          </cell>
          <cell r="H1623">
            <v>1451.8947676560899</v>
          </cell>
          <cell r="J1623">
            <v>76.536179375639705</v>
          </cell>
        </row>
        <row r="1624">
          <cell r="F1624">
            <v>2005.6249999998777</v>
          </cell>
          <cell r="H1624">
            <v>1446.9013800916493</v>
          </cell>
          <cell r="J1624">
            <v>77.411061608961305</v>
          </cell>
        </row>
        <row r="1625">
          <cell r="F1625">
            <v>2005.7083333332109</v>
          </cell>
          <cell r="H1625">
            <v>1431.3602655935615</v>
          </cell>
          <cell r="J1625">
            <v>77.725832746478858</v>
          </cell>
        </row>
        <row r="1626">
          <cell r="F1626">
            <v>2005.7916666665442</v>
          </cell>
          <cell r="H1626">
            <v>1388.9146355421688</v>
          </cell>
          <cell r="J1626">
            <v>78.874821034136545</v>
          </cell>
        </row>
        <row r="1627">
          <cell r="F1627">
            <v>2005.8749999998774</v>
          </cell>
          <cell r="H1627">
            <v>1453.5027203947366</v>
          </cell>
          <cell r="J1627">
            <v>80.829115131578945</v>
          </cell>
        </row>
        <row r="1628">
          <cell r="F1628">
            <v>2005.9583333332107</v>
          </cell>
          <cell r="H1628">
            <v>1488.5435876524386</v>
          </cell>
          <cell r="J1628">
            <v>82.478668445121954</v>
          </cell>
        </row>
        <row r="1629">
          <cell r="F1629">
            <v>2006.041666666544</v>
          </cell>
          <cell r="H1629">
            <v>1496.7847400403425</v>
          </cell>
          <cell r="J1629">
            <v>82.923854345268111</v>
          </cell>
        </row>
        <row r="1630">
          <cell r="F1630">
            <v>2006.1249999998772</v>
          </cell>
          <cell r="H1630">
            <v>1491.3417954202316</v>
          </cell>
          <cell r="J1630">
            <v>83.823848431471234</v>
          </cell>
        </row>
        <row r="1631">
          <cell r="F1631">
            <v>2006.2083333332105</v>
          </cell>
          <cell r="H1631">
            <v>1502.9852857857854</v>
          </cell>
          <cell r="J1631">
            <v>84.423408658658644</v>
          </cell>
        </row>
        <row r="1632">
          <cell r="F1632">
            <v>2006.2916666665437</v>
          </cell>
          <cell r="H1632">
            <v>1500.0158290322581</v>
          </cell>
          <cell r="J1632">
            <v>84.409992473118265</v>
          </cell>
        </row>
        <row r="1633">
          <cell r="F1633">
            <v>2006.374999999877</v>
          </cell>
          <cell r="H1633">
            <v>1478.6699809876541</v>
          </cell>
          <cell r="J1633">
            <v>84.688542798353893</v>
          </cell>
        </row>
        <row r="1634">
          <cell r="F1634">
            <v>2006.4583333332102</v>
          </cell>
          <cell r="H1634">
            <v>1433.6104216362739</v>
          </cell>
          <cell r="J1634">
            <v>85.2156054706752</v>
          </cell>
        </row>
        <row r="1635">
          <cell r="F1635">
            <v>2006.5416666665435</v>
          </cell>
          <cell r="H1635">
            <v>1437.447703194103</v>
          </cell>
          <cell r="J1635">
            <v>86.515590909090903</v>
          </cell>
        </row>
        <row r="1636">
          <cell r="F1636">
            <v>2006.6249999998768</v>
          </cell>
          <cell r="H1636">
            <v>1465.2615117704756</v>
          </cell>
          <cell r="J1636">
            <v>87.894061549779295</v>
          </cell>
        </row>
        <row r="1637">
          <cell r="F1637">
            <v>2006.70833333321</v>
          </cell>
          <cell r="H1637">
            <v>1507.4776742237555</v>
          </cell>
          <cell r="J1637">
            <v>89.883073188762921</v>
          </cell>
        </row>
        <row r="1638">
          <cell r="F1638">
            <v>2006.7916666665433</v>
          </cell>
          <cell r="H1638">
            <v>1568.1910242814668</v>
          </cell>
          <cell r="J1638">
            <v>91.500239098116921</v>
          </cell>
        </row>
        <row r="1639">
          <cell r="F1639">
            <v>2006.8749999998765</v>
          </cell>
          <cell r="H1639">
            <v>1599.6236903225806</v>
          </cell>
          <cell r="J1639">
            <v>92.765364516129026</v>
          </cell>
        </row>
        <row r="1640">
          <cell r="F1640">
            <v>2006.9583333332098</v>
          </cell>
          <cell r="H1640">
            <v>1629.1988518334983</v>
          </cell>
          <cell r="J1640">
            <v>93.754676164519324</v>
          </cell>
        </row>
        <row r="1641">
          <cell r="F1641">
            <v>2007.0416666665431</v>
          </cell>
          <cell r="H1641">
            <v>1633.1164453402894</v>
          </cell>
          <cell r="J1641">
            <v>94.096233416989435</v>
          </cell>
        </row>
        <row r="1642">
          <cell r="F1642">
            <v>2007.1249999998763</v>
          </cell>
          <cell r="H1642">
            <v>1647.9675674081936</v>
          </cell>
          <cell r="J1642">
            <v>94.219002140878672</v>
          </cell>
        </row>
        <row r="1643">
          <cell r="F1643">
            <v>2007.2083333332096</v>
          </cell>
          <cell r="H1643">
            <v>1590.3141885640266</v>
          </cell>
          <cell r="J1643">
            <v>93.986726450192833</v>
          </cell>
        </row>
        <row r="1644">
          <cell r="F1644">
            <v>2007.2916666665428</v>
          </cell>
          <cell r="H1644">
            <v>1643.7146134716429</v>
          </cell>
          <cell r="J1644">
            <v>94.042702940692635</v>
          </cell>
        </row>
        <row r="1645">
          <cell r="F1645">
            <v>2007.3749999998761</v>
          </cell>
          <cell r="H1645">
            <v>1686.7513722114556</v>
          </cell>
          <cell r="J1645">
            <v>94.130089348830737</v>
          </cell>
        </row>
        <row r="1646">
          <cell r="F1646">
            <v>2007.4583333332093</v>
          </cell>
          <cell r="H1646">
            <v>1686.8866718342035</v>
          </cell>
          <cell r="J1646">
            <v>94.605311204116106</v>
          </cell>
        </row>
        <row r="1647">
          <cell r="F1647">
            <v>2007.5416666665426</v>
          </cell>
          <cell r="H1647">
            <v>1694.5813549272918</v>
          </cell>
          <cell r="J1647">
            <v>92.281849008716634</v>
          </cell>
        </row>
        <row r="1648">
          <cell r="F1648">
            <v>2007.6249999998759</v>
          </cell>
          <cell r="H1648">
            <v>1623.9130099991821</v>
          </cell>
          <cell r="J1648">
            <v>90.099549018759078</v>
          </cell>
        </row>
        <row r="1649">
          <cell r="F1649">
            <v>2007.7083333332091</v>
          </cell>
          <cell r="H1649">
            <v>1666.7658343325816</v>
          </cell>
          <cell r="J1649">
            <v>87.506542280205267</v>
          </cell>
        </row>
        <row r="1650">
          <cell r="F1650">
            <v>2007.7916666665424</v>
          </cell>
          <cell r="H1650">
            <v>1710.4672287207563</v>
          </cell>
          <cell r="J1650">
            <v>82.720464161274279</v>
          </cell>
        </row>
        <row r="1651">
          <cell r="F1651">
            <v>2007.8749999998756</v>
          </cell>
          <cell r="H1651">
            <v>1616.136731659506</v>
          </cell>
          <cell r="J1651">
            <v>77.659909504845928</v>
          </cell>
        </row>
        <row r="1652">
          <cell r="F1652">
            <v>2007.9583333332089</v>
          </cell>
          <cell r="H1652">
            <v>1634.7157168294957</v>
          </cell>
          <cell r="J1652">
            <v>73.136846540593041</v>
          </cell>
        </row>
        <row r="1653">
          <cell r="F1653">
            <v>2008.0416666665421</v>
          </cell>
          <cell r="H1653">
            <v>1516.1591690354367</v>
          </cell>
          <cell r="J1653">
            <v>70.652779751752874</v>
          </cell>
        </row>
        <row r="1654">
          <cell r="F1654">
            <v>2008.1249999998754</v>
          </cell>
          <cell r="H1654">
            <v>1485.5741571521019</v>
          </cell>
          <cell r="J1654">
            <v>68.332003420046945</v>
          </cell>
        </row>
        <row r="1655">
          <cell r="F1655">
            <v>2008.2083333332087</v>
          </cell>
          <cell r="H1655">
            <v>1431.5758500056199</v>
          </cell>
          <cell r="J1655">
            <v>65.646776301000344</v>
          </cell>
        </row>
        <row r="1656">
          <cell r="F1656">
            <v>2008.2916666665419</v>
          </cell>
          <cell r="H1656">
            <v>1480.7848510168835</v>
          </cell>
          <cell r="J1656">
            <v>62.002357367072719</v>
          </cell>
        </row>
        <row r="1657">
          <cell r="F1657">
            <v>2008.3749999998752</v>
          </cell>
          <cell r="H1657">
            <v>1503.5101476236198</v>
          </cell>
          <cell r="J1657">
            <v>58.263045087213946</v>
          </cell>
        </row>
        <row r="1658">
          <cell r="F1658">
            <v>2008.4583333332084</v>
          </cell>
          <cell r="H1658">
            <v>1422.7737757923358</v>
          </cell>
          <cell r="J1658">
            <v>54.492368210588843</v>
          </cell>
        </row>
        <row r="1659">
          <cell r="F1659">
            <v>2008.5416666665417</v>
          </cell>
          <cell r="H1659">
            <v>1326.7859874797693</v>
          </cell>
          <cell r="J1659">
            <v>52.301254371927527</v>
          </cell>
        </row>
        <row r="1660">
          <cell r="F1660">
            <v>2008.6249999998749</v>
          </cell>
          <cell r="H1660">
            <v>1357.6787610801234</v>
          </cell>
          <cell r="J1660">
            <v>50.59674595060082</v>
          </cell>
        </row>
        <row r="1661">
          <cell r="F1661">
            <v>2008.7083333332082</v>
          </cell>
          <cell r="H1661">
            <v>1291.1073952272343</v>
          </cell>
          <cell r="J1661">
            <v>48.75005941960756</v>
          </cell>
        </row>
        <row r="1662">
          <cell r="F1662">
            <v>2008.7916666665415</v>
          </cell>
          <cell r="H1662">
            <v>1038.324315588739</v>
          </cell>
          <cell r="J1662">
            <v>38.14762951368207</v>
          </cell>
        </row>
        <row r="1663">
          <cell r="F1663">
            <v>2008.8749999998747</v>
          </cell>
          <cell r="H1663">
            <v>964.89033588325276</v>
          </cell>
          <cell r="J1663">
            <v>27.575892118787021</v>
          </cell>
        </row>
        <row r="1664">
          <cell r="F1664">
            <v>2008.958333333208</v>
          </cell>
          <cell r="H1664">
            <v>968.92345168103179</v>
          </cell>
          <cell r="J1664">
            <v>16.429168331525773</v>
          </cell>
        </row>
        <row r="1665">
          <cell r="F1665">
            <v>2009.0416666665412</v>
          </cell>
          <cell r="H1665">
            <v>951.55464164097316</v>
          </cell>
          <cell r="J1665">
            <v>13.419106640207504</v>
          </cell>
        </row>
        <row r="1666">
          <cell r="F1666">
            <v>2009.1249999998745</v>
          </cell>
          <cell r="H1666">
            <v>880.83000593799034</v>
          </cell>
          <cell r="J1666">
            <v>10.428382023283833</v>
          </cell>
        </row>
        <row r="1667">
          <cell r="F1667">
            <v>2009.2083333332077</v>
          </cell>
          <cell r="H1667">
            <v>826.20495583167599</v>
          </cell>
          <cell r="J1667">
            <v>7.4858557935959453</v>
          </cell>
        </row>
        <row r="1668">
          <cell r="F1668">
            <v>2009.291666666541</v>
          </cell>
          <cell r="H1668">
            <v>923.22424146501578</v>
          </cell>
          <cell r="J1668">
            <v>7.7030598543112596</v>
          </cell>
        </row>
        <row r="1669">
          <cell r="F1669">
            <v>2009.3749999998743</v>
          </cell>
          <cell r="H1669">
            <v>979.45765912576678</v>
          </cell>
          <cell r="J1669">
            <v>7.9160372711855951</v>
          </cell>
        </row>
        <row r="1670">
          <cell r="F1670">
            <v>2009.4583333332075</v>
          </cell>
          <cell r="H1670">
            <v>996.63106266777299</v>
          </cell>
          <cell r="J1670">
            <v>8.081781281729123</v>
          </cell>
        </row>
        <row r="1671">
          <cell r="F1671">
            <v>2009.5416666665408</v>
          </cell>
          <cell r="H1671">
            <v>1008.6689140055072</v>
          </cell>
          <cell r="J1671">
            <v>9.9018027932692831</v>
          </cell>
        </row>
        <row r="1672">
          <cell r="F1672">
            <v>2009.624999999874</v>
          </cell>
          <cell r="H1672">
            <v>1085.8969344496234</v>
          </cell>
          <cell r="J1672">
            <v>11.68278684853483</v>
          </cell>
        </row>
        <row r="1673">
          <cell r="F1673">
            <v>2009.7083333332073</v>
          </cell>
          <cell r="H1673">
            <v>1122.6413200505629</v>
          </cell>
          <cell r="J1673">
            <v>13.477499548546318</v>
          </cell>
        </row>
        <row r="1674">
          <cell r="F1674">
            <v>2009.7916666665406</v>
          </cell>
          <cell r="H1674">
            <v>1146.3749654218534</v>
          </cell>
          <cell r="J1674">
            <v>27.218969871910513</v>
          </cell>
        </row>
        <row r="1675">
          <cell r="F1675">
            <v>2009.8749999998738</v>
          </cell>
          <cell r="H1675">
            <v>1167.4634495909024</v>
          </cell>
          <cell r="J1675">
            <v>40.944429344057681</v>
          </cell>
        </row>
        <row r="1676">
          <cell r="F1676">
            <v>2009.9583333332071</v>
          </cell>
          <cell r="H1676">
            <v>1193.5033443081468</v>
          </cell>
          <cell r="J1676">
            <v>54.785627856577236</v>
          </cell>
        </row>
        <row r="1677">
          <cell r="F1677">
            <v>2010.0416666665403</v>
          </cell>
          <cell r="H1677">
            <v>1203.5783028054288</v>
          </cell>
          <cell r="J1677">
            <v>58.155419337569846</v>
          </cell>
        </row>
        <row r="1678">
          <cell r="F1678">
            <v>2010.1249999998736</v>
          </cell>
          <cell r="H1678">
            <v>1166.4169372661379</v>
          </cell>
          <cell r="J1678">
            <v>61.69642637987274</v>
          </cell>
        </row>
        <row r="1679">
          <cell r="F1679">
            <v>2010.2083333332068</v>
          </cell>
          <cell r="H1679">
            <v>1228.7224051261078</v>
          </cell>
          <cell r="J1679">
            <v>64.985075425835475</v>
          </cell>
        </row>
        <row r="1680">
          <cell r="F1680">
            <v>2010.2916666665401</v>
          </cell>
          <cell r="H1680">
            <v>1274.7910948630561</v>
          </cell>
          <cell r="J1680">
            <v>67.062140248032563</v>
          </cell>
        </row>
        <row r="1681">
          <cell r="F1681">
            <v>2010.3749999998734</v>
          </cell>
          <cell r="H1681">
            <v>1196.9277466105655</v>
          </cell>
          <cell r="J1681">
            <v>69.198238670565601</v>
          </cell>
        </row>
        <row r="1682">
          <cell r="F1682">
            <v>2010.4583333332066</v>
          </cell>
          <cell r="H1682">
            <v>1153.6903007363564</v>
          </cell>
          <cell r="J1682">
            <v>71.456043401463532</v>
          </cell>
        </row>
        <row r="1683">
          <cell r="F1683">
            <v>2010.5416666665399</v>
          </cell>
          <cell r="H1683">
            <v>1149.6565632009392</v>
          </cell>
          <cell r="J1683">
            <v>73.130280735069945</v>
          </cell>
        </row>
        <row r="1684">
          <cell r="F1684">
            <v>2010.6249999998731</v>
          </cell>
          <cell r="H1684">
            <v>1156.0243926124078</v>
          </cell>
          <cell r="J1684">
            <v>74.716436873221184</v>
          </cell>
        </row>
        <row r="1685">
          <cell r="F1685">
            <v>2010.7083333332064</v>
          </cell>
          <cell r="H1685">
            <v>1192.3310361245015</v>
          </cell>
          <cell r="J1685">
            <v>76.359001368803192</v>
          </cell>
        </row>
        <row r="1686">
          <cell r="F1686">
            <v>2010.7916666665396</v>
          </cell>
          <cell r="H1686">
            <v>1243.3818678530113</v>
          </cell>
          <cell r="J1686">
            <v>78.206191503856672</v>
          </cell>
        </row>
        <row r="1687">
          <cell r="F1687">
            <v>2010.8749999998729</v>
          </cell>
          <cell r="H1687">
            <v>1271.830607212881</v>
          </cell>
          <cell r="J1687">
            <v>80.114645594438826</v>
          </cell>
        </row>
        <row r="1688">
          <cell r="F1688">
            <v>2010.9583333332062</v>
          </cell>
          <cell r="H1688">
            <v>1314.8054145242015</v>
          </cell>
          <cell r="J1688">
            <v>81.915216558155649</v>
          </cell>
        </row>
        <row r="1689">
          <cell r="F1689">
            <v>2011.0416666665394</v>
          </cell>
          <cell r="H1689">
            <v>1351.8812353841331</v>
          </cell>
          <cell r="J1689">
            <v>82.918164996390018</v>
          </cell>
        </row>
        <row r="1690">
          <cell r="F1690">
            <v>2011.1249999998727</v>
          </cell>
          <cell r="H1690">
            <v>1385.6271945560279</v>
          </cell>
          <cell r="J1690">
            <v>83.895724304027411</v>
          </cell>
        </row>
        <row r="1691">
          <cell r="F1691">
            <v>2011.2083333332059</v>
          </cell>
          <cell r="H1691">
            <v>1354.9727536951764</v>
          </cell>
          <cell r="J1691">
            <v>84.456634089149617</v>
          </cell>
        </row>
        <row r="1692">
          <cell r="F1692">
            <v>2011.2916666665392</v>
          </cell>
          <cell r="H1692">
            <v>1374.1894109094465</v>
          </cell>
          <cell r="J1692">
            <v>84.796946798514341</v>
          </cell>
        </row>
        <row r="1693">
          <cell r="F1693">
            <v>2011.3749999998724</v>
          </cell>
          <cell r="H1693">
            <v>1374.7403376201516</v>
          </cell>
          <cell r="J1693">
            <v>85.276475825057673</v>
          </cell>
        </row>
        <row r="1694">
          <cell r="F1694">
            <v>2011.4583333332057</v>
          </cell>
          <cell r="H1694">
            <v>1323.7492063245938</v>
          </cell>
          <cell r="J1694">
            <v>86.245403859614925</v>
          </cell>
        </row>
        <row r="1695">
          <cell r="F1695">
            <v>2011.541666666539</v>
          </cell>
          <cell r="H1695">
            <v>1361.5162615858569</v>
          </cell>
          <cell r="J1695">
            <v>87.234138035841283</v>
          </cell>
        </row>
        <row r="1696">
          <cell r="F1696">
            <v>2011.6249999998722</v>
          </cell>
          <cell r="H1696">
            <v>1214.452893023461</v>
          </cell>
          <cell r="J1696">
            <v>88.056398581591594</v>
          </cell>
        </row>
        <row r="1697">
          <cell r="F1697">
            <v>2011.7083333332055</v>
          </cell>
          <cell r="H1697">
            <v>1200.9183177677191</v>
          </cell>
          <cell r="J1697">
            <v>88.983435512519321</v>
          </cell>
        </row>
        <row r="1698">
          <cell r="F1698">
            <v>2011.7916666665387</v>
          </cell>
          <cell r="H1698">
            <v>1237.578980306597</v>
          </cell>
          <cell r="J1698">
            <v>89.157107997933053</v>
          </cell>
        </row>
        <row r="1699">
          <cell r="F1699">
            <v>2011.874999999872</v>
          </cell>
          <cell r="H1699">
            <v>1258.3232917826992</v>
          </cell>
          <cell r="J1699">
            <v>89.222120850461934</v>
          </cell>
        </row>
        <row r="1700">
          <cell r="F1700">
            <v>2011.9583333332052</v>
          </cell>
          <cell r="H1700">
            <v>1278.8171408061255</v>
          </cell>
          <cell r="J1700">
            <v>89.43244731291432</v>
          </cell>
        </row>
        <row r="1701">
          <cell r="F1701">
            <v>2012.0416666665385</v>
          </cell>
          <cell r="H1701">
            <v>1331.8515284671209</v>
          </cell>
          <cell r="J1701">
            <v>89.583394877903515</v>
          </cell>
        </row>
        <row r="1702">
          <cell r="F1702">
            <v>2012.1249999998718</v>
          </cell>
          <cell r="H1702">
            <v>1378.9382391956531</v>
          </cell>
          <cell r="J1702">
            <v>89.731054892538523</v>
          </cell>
        </row>
        <row r="1703">
          <cell r="F1703">
            <v>2012.208333333205</v>
          </cell>
          <cell r="H1703">
            <v>1405.7309871311988</v>
          </cell>
          <cell r="J1703">
            <v>89.591014943851576</v>
          </cell>
        </row>
        <row r="1704">
          <cell r="F1704">
            <v>2012.2916666665383</v>
          </cell>
          <cell r="H1704">
            <v>1398.6622311319729</v>
          </cell>
          <cell r="J1704">
            <v>89.112682993966004</v>
          </cell>
        </row>
        <row r="1705">
          <cell r="F1705">
            <v>2012.3749999998715</v>
          </cell>
          <cell r="H1705">
            <v>1354.6934971607595</v>
          </cell>
          <cell r="J1705">
            <v>89.008642748877719</v>
          </cell>
        </row>
        <row r="1706">
          <cell r="F1706">
            <v>2012.4583333332048</v>
          </cell>
          <cell r="H1706">
            <v>1338.6885026015566</v>
          </cell>
          <cell r="J1706">
            <v>88.930314888573179</v>
          </cell>
        </row>
        <row r="1707">
          <cell r="F1707">
            <v>2012.541666666538</v>
          </cell>
          <cell r="H1707">
            <v>1377.6509126859414</v>
          </cell>
          <cell r="J1707">
            <v>88.59593474288242</v>
          </cell>
        </row>
        <row r="1708">
          <cell r="F1708">
            <v>2012.6249999998713</v>
          </cell>
          <cell r="H1708">
            <v>1414.0255698219021</v>
          </cell>
          <cell r="J1708">
            <v>87.628712975864403</v>
          </cell>
        </row>
        <row r="1709">
          <cell r="F1709">
            <v>2012.7083333332046</v>
          </cell>
          <cell r="H1709">
            <v>1447.8362076341682</v>
          </cell>
          <cell r="J1709">
            <v>86.764650593975105</v>
          </cell>
        </row>
        <row r="1710">
          <cell r="F1710">
            <v>2012.7916666665378</v>
          </cell>
          <cell r="H1710">
            <v>1442.7802076803691</v>
          </cell>
          <cell r="J1710">
            <v>86.801753509974034</v>
          </cell>
        </row>
        <row r="1711">
          <cell r="F1711">
            <v>2012.8749999998711</v>
          </cell>
          <cell r="H1711">
            <v>1405.9824631549684</v>
          </cell>
          <cell r="J1711">
            <v>87.218346429445333</v>
          </cell>
        </row>
        <row r="1712">
          <cell r="F1712">
            <v>2012.9583333332043</v>
          </cell>
          <cell r="H1712">
            <v>1437.8632643150509</v>
          </cell>
          <cell r="J1712">
            <v>87.457235160125606</v>
          </cell>
        </row>
        <row r="1713">
          <cell r="F1713">
            <v>2013.0416666665376</v>
          </cell>
          <cell r="H1713">
            <v>1492.1966562445716</v>
          </cell>
          <cell r="J1713">
            <v>87.599187655607665</v>
          </cell>
        </row>
        <row r="1714">
          <cell r="F1714">
            <v>2013.1249999998709</v>
          </cell>
          <cell r="H1714">
            <v>1511.9777902449109</v>
          </cell>
          <cell r="J1714">
            <v>87.28415537445909</v>
          </cell>
        </row>
        <row r="1715">
          <cell r="F1715">
            <v>2013.2083333332041</v>
          </cell>
          <cell r="H1715">
            <v>1546.4461318537801</v>
          </cell>
          <cell r="J1715">
            <v>87.452090663436053</v>
          </cell>
        </row>
        <row r="1716">
          <cell r="F1716">
            <v>2013.2916666665374</v>
          </cell>
          <cell r="H1716">
            <v>1567.8900039134567</v>
          </cell>
          <cell r="J1716">
            <v>88.624499170719886</v>
          </cell>
        </row>
        <row r="1717">
          <cell r="F1717">
            <v>2013.3749999998706</v>
          </cell>
          <cell r="H1717">
            <v>1633.9971306531581</v>
          </cell>
          <cell r="J1717">
            <v>89.546465188492292</v>
          </cell>
        </row>
        <row r="1718">
          <cell r="F1718">
            <v>2013.4583333332039</v>
          </cell>
          <cell r="H1718">
            <v>1609.1407365612579</v>
          </cell>
          <cell r="J1718">
            <v>90.408983357886797</v>
          </cell>
        </row>
        <row r="1719">
          <cell r="F1719">
            <v>2013.5416666665371</v>
          </cell>
          <cell r="H1719">
            <v>1658.1005590849159</v>
          </cell>
          <cell r="J1719">
            <v>91.506148863850399</v>
          </cell>
        </row>
        <row r="1720">
          <cell r="F1720">
            <v>2013.6249999998704</v>
          </cell>
          <cell r="H1720">
            <v>1657.5077512966213</v>
          </cell>
          <cell r="J1720">
            <v>92.527616866985625</v>
          </cell>
        </row>
        <row r="1721">
          <cell r="F1721">
            <v>2013.7083333332037</v>
          </cell>
          <cell r="H1721">
            <v>1672.5139315136942</v>
          </cell>
          <cell r="J1721">
            <v>93.550228914067532</v>
          </cell>
        </row>
        <row r="1722">
          <cell r="F1722">
            <v>2013.7916666665369</v>
          </cell>
          <cell r="H1722">
            <v>1709.4909073587216</v>
          </cell>
        </row>
        <row r="1723">
          <cell r="F1723">
            <v>2013.8749999998702</v>
          </cell>
          <cell r="H1723">
            <v>1776.2395990028701</v>
          </cell>
        </row>
        <row r="1724">
          <cell r="F1724">
            <v>2013.9583333332034</v>
          </cell>
          <cell r="H1724">
            <v>1804.0726022391141</v>
          </cell>
        </row>
        <row r="1725">
          <cell r="F1725">
            <v>2014.0416666665367</v>
          </cell>
          <cell r="H1725">
            <v>1828.71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ta"/>
      <sheetName val="Tipos de Beta"/>
    </sheetNames>
    <sheetDataSet>
      <sheetData sheetId="0">
        <row r="3">
          <cell r="I3">
            <v>-5.177514792899407E-2</v>
          </cell>
          <cell r="K3">
            <v>-9.0909090909090939E-2</v>
          </cell>
          <cell r="L3">
            <v>-8.0357142857142683E-2</v>
          </cell>
          <cell r="M3">
            <v>-5.508145849495738E-2</v>
          </cell>
          <cell r="N3">
            <v>-3.8639441874728453E-2</v>
          </cell>
        </row>
        <row r="4">
          <cell r="I4">
            <v>-6.2402496099844829E-3</v>
          </cell>
          <cell r="K4">
            <v>-4.7008547008546842E-3</v>
          </cell>
          <cell r="L4">
            <v>-5.8252427184466105E-2</v>
          </cell>
          <cell r="M4">
            <v>-6.814449917898191E-2</v>
          </cell>
          <cell r="N4">
            <v>-3.0516494324676402E-2</v>
          </cell>
        </row>
        <row r="5">
          <cell r="I5">
            <v>3.66300366300365E-2</v>
          </cell>
          <cell r="K5">
            <v>3.7355088020609717E-2</v>
          </cell>
          <cell r="L5">
            <v>5.3608247422680666E-2</v>
          </cell>
          <cell r="M5">
            <v>1.0572687224669641E-2</v>
          </cell>
          <cell r="N5">
            <v>1.0775684790655493E-2</v>
          </cell>
        </row>
        <row r="6">
          <cell r="I6">
            <v>2.3725391216557368E-2</v>
          </cell>
          <cell r="K6">
            <v>2.9801324503311299E-2</v>
          </cell>
          <cell r="L6">
            <v>5.0880626223091863E-2</v>
          </cell>
          <cell r="M6">
            <v>6.0156931124673019E-2</v>
          </cell>
          <cell r="N6">
            <v>5.3168402777776791E-3</v>
          </cell>
        </row>
        <row r="7">
          <cell r="I7">
            <v>1.3806706114398271E-2</v>
          </cell>
          <cell r="K7">
            <v>-6.8327974276526371E-3</v>
          </cell>
          <cell r="L7">
            <v>-2.0484171322160183E-2</v>
          </cell>
          <cell r="M7">
            <v>1.4802631578947345E-2</v>
          </cell>
          <cell r="N7">
            <v>1.3221802482460854E-2</v>
          </cell>
        </row>
        <row r="8">
          <cell r="I8">
            <v>7.441634241245132E-2</v>
          </cell>
          <cell r="K8">
            <v>3.966005665722383E-2</v>
          </cell>
          <cell r="L8">
            <v>8.365019011406849E-2</v>
          </cell>
          <cell r="M8">
            <v>8.2658022690437649E-2</v>
          </cell>
          <cell r="N8">
            <v>7.1744340878828305E-2</v>
          </cell>
        </row>
        <row r="9">
          <cell r="I9">
            <v>2.3087369850611106E-2</v>
          </cell>
          <cell r="K9">
            <v>-6.2281043207473852E-3</v>
          </cell>
          <cell r="L9">
            <v>8.2456140350877227E-2</v>
          </cell>
          <cell r="M9">
            <v>6.5868263473053856E-2</v>
          </cell>
          <cell r="N9">
            <v>3.1681741377596717E-2</v>
          </cell>
        </row>
        <row r="10">
          <cell r="I10">
            <v>1.3716814159292046E-2</v>
          </cell>
          <cell r="K10">
            <v>-4.4653349001175124E-2</v>
          </cell>
          <cell r="L10">
            <v>1.9448946515397081E-2</v>
          </cell>
          <cell r="M10">
            <v>1.8258426966292207E-2</v>
          </cell>
          <cell r="N10">
            <v>1.9099689298875289E-2</v>
          </cell>
        </row>
        <row r="11">
          <cell r="I11">
            <v>-3.9284155390658992E-2</v>
          </cell>
          <cell r="K11">
            <v>-4.3050430504305126E-2</v>
          </cell>
          <cell r="L11">
            <v>-5.246422893481717E-2</v>
          </cell>
          <cell r="M11">
            <v>-3.5862068965517246E-2</v>
          </cell>
          <cell r="N11">
            <v>-3.5261864246549424E-2</v>
          </cell>
        </row>
        <row r="12">
          <cell r="I12">
            <v>4.316219900045426E-2</v>
          </cell>
          <cell r="K12">
            <v>5.6126820908311892E-2</v>
          </cell>
          <cell r="L12">
            <v>5.0335570469799418E-3</v>
          </cell>
          <cell r="M12">
            <v>4.1487839771101598E-2</v>
          </cell>
          <cell r="N12">
            <v>2.8686918177364129E-2</v>
          </cell>
        </row>
        <row r="13">
          <cell r="I13">
            <v>-3.9198606271776404E-3</v>
          </cell>
          <cell r="K13">
            <v>3.0831643002028564E-2</v>
          </cell>
          <cell r="L13">
            <v>-3.0050083472454192E-2</v>
          </cell>
          <cell r="M13">
            <v>-1.8543956043956089E-2</v>
          </cell>
          <cell r="N13">
            <v>-9.7163677930984793E-3</v>
          </cell>
        </row>
        <row r="14">
          <cell r="I14">
            <v>-6.5150852645387003E-2</v>
          </cell>
          <cell r="K14">
            <v>-6.7296340023612733E-2</v>
          </cell>
          <cell r="L14">
            <v>-2.7538726333906971E-2</v>
          </cell>
          <cell r="M14">
            <v>-4.1287613715885185E-2</v>
          </cell>
          <cell r="N14">
            <v>-5.2425269942043662E-2</v>
          </cell>
        </row>
        <row r="15">
          <cell r="I15">
            <v>8.4190832553787676E-3</v>
          </cell>
          <cell r="K15">
            <v>4.0084388185654074E-2</v>
          </cell>
          <cell r="L15">
            <v>1.5929203539823078E-2</v>
          </cell>
          <cell r="M15">
            <v>-4.3795620437955263E-3</v>
          </cell>
          <cell r="N15">
            <v>3.5784077354517052E-3</v>
          </cell>
        </row>
        <row r="16">
          <cell r="I16">
            <v>-2.6901669758812585E-2</v>
          </cell>
          <cell r="K16">
            <v>-5.5983772819472533E-2</v>
          </cell>
          <cell r="L16">
            <v>-2.2648083623693416E-2</v>
          </cell>
          <cell r="M16">
            <v>-4.398826979472148E-2</v>
          </cell>
          <cell r="N16">
            <v>-3.9500303459437558E-2</v>
          </cell>
        </row>
        <row r="17">
          <cell r="I17">
            <v>3.4318398474737721E-2</v>
          </cell>
          <cell r="K17">
            <v>9.0244950580147254E-3</v>
          </cell>
          <cell r="L17">
            <v>-5.3475935828877219E-3</v>
          </cell>
          <cell r="M17">
            <v>3.6042944785276143E-2</v>
          </cell>
          <cell r="N17">
            <v>3.077773682270557E-2</v>
          </cell>
        </row>
        <row r="18">
          <cell r="I18">
            <v>7.3732718894008453E-3</v>
          </cell>
          <cell r="K18">
            <v>-2.1294718909711241E-3</v>
          </cell>
          <cell r="L18">
            <v>5.3763440860215006E-3</v>
          </cell>
          <cell r="M18">
            <v>3.1088082901554293E-2</v>
          </cell>
          <cell r="N18">
            <v>4.8785471635461874E-3</v>
          </cell>
        </row>
        <row r="19">
          <cell r="I19">
            <v>-1.8755718206770355E-2</v>
          </cell>
          <cell r="K19">
            <v>-8.5360648740929745E-3</v>
          </cell>
          <cell r="L19">
            <v>-1.9607843137254943E-2</v>
          </cell>
          <cell r="M19">
            <v>-6.4608758076094563E-3</v>
          </cell>
          <cell r="N19">
            <v>-1.306491789944586E-2</v>
          </cell>
        </row>
        <row r="20">
          <cell r="I20">
            <v>-3.2167832167832033E-2</v>
          </cell>
          <cell r="K20">
            <v>-3.443822643133887E-2</v>
          </cell>
          <cell r="L20">
            <v>-6.9090909090909092E-2</v>
          </cell>
          <cell r="M20">
            <v>-4.8410404624277481E-2</v>
          </cell>
          <cell r="N20">
            <v>-4.0074173277016567E-2</v>
          </cell>
        </row>
        <row r="21">
          <cell r="I21">
            <v>5.2023121387283044E-2</v>
          </cell>
          <cell r="K21">
            <v>2.0062416406598338E-2</v>
          </cell>
          <cell r="L21">
            <v>7.2265625E-2</v>
          </cell>
          <cell r="M21">
            <v>3.8724373576309867E-2</v>
          </cell>
          <cell r="N21">
            <v>3.4100665378836714E-2</v>
          </cell>
        </row>
        <row r="22">
          <cell r="I22">
            <v>-2.564102564102555E-2</v>
          </cell>
          <cell r="K22">
            <v>5.2447552447552059E-3</v>
          </cell>
          <cell r="L22">
            <v>-5.464480874316946E-3</v>
          </cell>
          <cell r="M22">
            <v>3.654970760234022E-3</v>
          </cell>
          <cell r="N22">
            <v>-1.6838336403497411E-2</v>
          </cell>
        </row>
        <row r="23">
          <cell r="I23">
            <v>-1.8796992481204811E-3</v>
          </cell>
          <cell r="K23">
            <v>1.2608695652173818E-2</v>
          </cell>
          <cell r="L23">
            <v>1.098901098901095E-2</v>
          </cell>
          <cell r="M23">
            <v>-4.0786598689002251E-2</v>
          </cell>
          <cell r="N23">
            <v>6.2806776798438602E-3</v>
          </cell>
        </row>
        <row r="24">
          <cell r="I24">
            <v>8.9453860640302807E-3</v>
          </cell>
          <cell r="K24">
            <v>1.1163589523400574E-2</v>
          </cell>
          <cell r="L24">
            <v>2.898550724637694E-2</v>
          </cell>
          <cell r="M24">
            <v>-2.9612756264236983E-2</v>
          </cell>
          <cell r="N24">
            <v>9.886709325500842E-3</v>
          </cell>
        </row>
        <row r="25">
          <cell r="I25">
            <v>4.1997200186654204E-3</v>
          </cell>
          <cell r="K25">
            <v>1.571125265392781E-2</v>
          </cell>
          <cell r="L25">
            <v>7.0422535211267512E-3</v>
          </cell>
          <cell r="M25">
            <v>4.6948356807512415E-3</v>
          </cell>
          <cell r="N25">
            <v>4.9339115531434885E-3</v>
          </cell>
        </row>
        <row r="26">
          <cell r="I26">
            <v>5.4368029739777057E-2</v>
          </cell>
          <cell r="K26">
            <v>-1.6722408026755953E-2</v>
          </cell>
          <cell r="L26">
            <v>5.7692307692307709E-2</v>
          </cell>
          <cell r="M26">
            <v>5.3738317757009213E-2</v>
          </cell>
          <cell r="N26">
            <v>3.9484224398563361E-2</v>
          </cell>
        </row>
        <row r="27">
          <cell r="I27">
            <v>-7.0515645658880688E-3</v>
          </cell>
          <cell r="K27">
            <v>-9.7789115646258473E-3</v>
          </cell>
          <cell r="L27">
            <v>0</v>
          </cell>
          <cell r="M27">
            <v>3.6954915003695188E-3</v>
          </cell>
          <cell r="N27">
            <v>-1.4641907176771829E-2</v>
          </cell>
        </row>
        <row r="28">
          <cell r="I28">
            <v>0</v>
          </cell>
          <cell r="K28">
            <v>-2.5332760841562885E-2</v>
          </cell>
          <cell r="L28">
            <v>-2.3140495867768562E-2</v>
          </cell>
          <cell r="M28">
            <v>-1.1045655375552355E-2</v>
          </cell>
          <cell r="N28">
            <v>-8.5019425803521953E-3</v>
          </cell>
        </row>
        <row r="29">
          <cell r="I29">
            <v>-1.3315579227696439E-2</v>
          </cell>
          <cell r="K29">
            <v>-6.6960352422907432E-2</v>
          </cell>
          <cell r="L29">
            <v>-2.368866328257202E-2</v>
          </cell>
          <cell r="M29">
            <v>-2.6061057334326065E-2</v>
          </cell>
          <cell r="N29">
            <v>-1.615734968575866E-2</v>
          </cell>
        </row>
        <row r="30">
          <cell r="I30">
            <v>3.5987404408457158E-2</v>
          </cell>
          <cell r="K30">
            <v>2.2662889518413554E-2</v>
          </cell>
          <cell r="L30">
            <v>1.906412478336228E-2</v>
          </cell>
          <cell r="M30">
            <v>6.8807339449541427E-3</v>
          </cell>
          <cell r="N30">
            <v>2.7957378575492742E-2</v>
          </cell>
        </row>
        <row r="31">
          <cell r="I31">
            <v>4.7763786365608851E-3</v>
          </cell>
          <cell r="K31">
            <v>-3.2317636195752453E-2</v>
          </cell>
          <cell r="L31">
            <v>1.0204081632653184E-2</v>
          </cell>
          <cell r="M31">
            <v>5.2391799544419193E-2</v>
          </cell>
          <cell r="N31">
            <v>9.6107882355900287E-3</v>
          </cell>
        </row>
        <row r="32">
          <cell r="I32">
            <v>1.166810717372524E-2</v>
          </cell>
          <cell r="K32">
            <v>3.5782442748091503E-2</v>
          </cell>
          <cell r="L32">
            <v>3.0303030303030276E-2</v>
          </cell>
          <cell r="M32">
            <v>3.6796536796536827E-2</v>
          </cell>
          <cell r="N32">
            <v>2.4421241496174861E-2</v>
          </cell>
        </row>
        <row r="33">
          <cell r="I33">
            <v>4.2289619820589319E-2</v>
          </cell>
          <cell r="K33">
            <v>4.1455550437586197E-2</v>
          </cell>
          <cell r="L33">
            <v>9.8039215686274384E-2</v>
          </cell>
          <cell r="M33">
            <v>3.6186499652052895E-2</v>
          </cell>
          <cell r="N33">
            <v>4.0064219513975097E-2</v>
          </cell>
        </row>
        <row r="34">
          <cell r="I34">
            <v>1.0655737704918122E-2</v>
          </cell>
          <cell r="K34">
            <v>3.6267138434321167E-2</v>
          </cell>
          <cell r="L34">
            <v>-5.3571428571428492E-2</v>
          </cell>
          <cell r="M34">
            <v>-4.566823371390194E-2</v>
          </cell>
          <cell r="N34">
            <v>-1.5342875853681326E-2</v>
          </cell>
        </row>
        <row r="35">
          <cell r="I35">
            <v>-1.2570965125709654E-2</v>
          </cell>
          <cell r="K35">
            <v>-1.5364916773367487E-2</v>
          </cell>
          <cell r="L35">
            <v>-5.031446540880502E-2</v>
          </cell>
          <cell r="M35">
            <v>-3.4482758620689613E-2</v>
          </cell>
          <cell r="N35">
            <v>-2.1211401425178189E-2</v>
          </cell>
        </row>
        <row r="36">
          <cell r="I36">
            <v>-5.3388090349076878E-3</v>
          </cell>
          <cell r="K36">
            <v>3.9011703511053764E-3</v>
          </cell>
          <cell r="L36">
            <v>-3.1456953642384211E-2</v>
          </cell>
          <cell r="M36">
            <v>-2.7696793002915499E-2</v>
          </cell>
          <cell r="N36">
            <v>-8.7606474628096898E-3</v>
          </cell>
        </row>
        <row r="37">
          <cell r="I37">
            <v>-4.1288191577207867E-3</v>
          </cell>
          <cell r="K37">
            <v>-1.2521588946459383E-2</v>
          </cell>
          <cell r="L37">
            <v>-1.538461538461533E-2</v>
          </cell>
          <cell r="M37">
            <v>-1.6491754122938573E-2</v>
          </cell>
          <cell r="N37">
            <v>-8.446359496645961E-3</v>
          </cell>
        </row>
        <row r="38">
          <cell r="I38">
            <v>3.026533996683245E-2</v>
          </cell>
          <cell r="K38">
            <v>-4.8097944905990397E-3</v>
          </cell>
          <cell r="L38">
            <v>6.7708333333333481E-2</v>
          </cell>
          <cell r="M38">
            <v>3.2012195121951192E-2</v>
          </cell>
          <cell r="N38">
            <v>2.8962247845732314E-2</v>
          </cell>
        </row>
        <row r="39">
          <cell r="I39">
            <v>1.1670020120724267E-2</v>
          </cell>
          <cell r="K39">
            <v>3.3391915641476144E-2</v>
          </cell>
          <cell r="L39">
            <v>-1.4634146341463539E-2</v>
          </cell>
          <cell r="M39">
            <v>-1.2555391432791718E-2</v>
          </cell>
          <cell r="N39">
            <v>4.0072947161300387E-3</v>
          </cell>
        </row>
        <row r="40">
          <cell r="I40">
            <v>-5.4494828957836194E-2</v>
          </cell>
          <cell r="K40">
            <v>-3.996598639455784E-2</v>
          </cell>
          <cell r="L40">
            <v>-5.1155115511551053E-2</v>
          </cell>
          <cell r="M40">
            <v>-4.4876589379207132E-2</v>
          </cell>
          <cell r="N40">
            <v>-4.7656604765660471E-2</v>
          </cell>
        </row>
        <row r="41">
          <cell r="I41">
            <v>-1.935212452671442E-2</v>
          </cell>
          <cell r="K41">
            <v>-4.2515500442869669E-2</v>
          </cell>
          <cell r="L41">
            <v>-4.5217391304347765E-2</v>
          </cell>
          <cell r="M41">
            <v>1.2529365700861383E-2</v>
          </cell>
          <cell r="N41">
            <v>-4.3416066454187163E-3</v>
          </cell>
        </row>
        <row r="42">
          <cell r="I42">
            <v>1.5873015873015817E-2</v>
          </cell>
          <cell r="K42">
            <v>1.6651248843663202E-2</v>
          </cell>
          <cell r="L42">
            <v>-1.821493624772319E-2</v>
          </cell>
          <cell r="M42">
            <v>-1.5467904098994678E-3</v>
          </cell>
          <cell r="N42">
            <v>1.4115037556081678E-3</v>
          </cell>
        </row>
        <row r="43">
          <cell r="I43">
            <v>-1.9847972972972916E-2</v>
          </cell>
          <cell r="K43">
            <v>-3.3212010919017265E-2</v>
          </cell>
          <cell r="L43">
            <v>3.153988868274582E-2</v>
          </cell>
          <cell r="M43">
            <v>-2.7110766847405099E-2</v>
          </cell>
          <cell r="N43">
            <v>-2.5547445255474477E-2</v>
          </cell>
        </row>
        <row r="44">
          <cell r="I44">
            <v>1.8095648427401967E-2</v>
          </cell>
          <cell r="K44">
            <v>-5.1764705882352269E-3</v>
          </cell>
          <cell r="L44">
            <v>-3.9568345323740983E-2</v>
          </cell>
          <cell r="M44">
            <v>-2.9458598726114782E-2</v>
          </cell>
          <cell r="N44">
            <v>-1.2475784579620286E-2</v>
          </cell>
        </row>
        <row r="45">
          <cell r="I45">
            <v>1.0579771476936006E-2</v>
          </cell>
          <cell r="K45">
            <v>-9.4607379375588607E-4</v>
          </cell>
          <cell r="L45">
            <v>-1.4981273408239737E-2</v>
          </cell>
          <cell r="M45">
            <v>-8.2034454470880647E-4</v>
          </cell>
          <cell r="N45">
            <v>-1.3601171793262701E-3</v>
          </cell>
        </row>
        <row r="46">
          <cell r="I46">
            <v>-4.6063651591289334E-3</v>
          </cell>
          <cell r="K46">
            <v>2.9829545454545414E-2</v>
          </cell>
          <cell r="L46">
            <v>0</v>
          </cell>
          <cell r="M46">
            <v>-9.8522167487684609E-3</v>
          </cell>
          <cell r="N46">
            <v>7.8575170246120152E-5</v>
          </cell>
        </row>
        <row r="47">
          <cell r="I47">
            <v>-5.2166596550273336E-2</v>
          </cell>
          <cell r="K47">
            <v>-2.6666666666666616E-2</v>
          </cell>
          <cell r="L47">
            <v>-2.6615969581748944E-2</v>
          </cell>
          <cell r="M47">
            <v>-5.4726368159203953E-2</v>
          </cell>
          <cell r="N47">
            <v>-5.1017468506927122E-2</v>
          </cell>
        </row>
        <row r="48">
          <cell r="I48">
            <v>-8.8770528184644037E-3</v>
          </cell>
          <cell r="K48">
            <v>-2.5980160604629265E-2</v>
          </cell>
          <cell r="L48">
            <v>3.3203125E-2</v>
          </cell>
          <cell r="M48">
            <v>3.5087719298245723E-3</v>
          </cell>
          <cell r="N48">
            <v>6.4302469987580491E-3</v>
          </cell>
        </row>
        <row r="49">
          <cell r="I49">
            <v>6.3143752798925146E-2</v>
          </cell>
          <cell r="K49">
            <v>0</v>
          </cell>
          <cell r="L49">
            <v>4.914933837429114E-2</v>
          </cell>
          <cell r="M49">
            <v>8.1293706293706247E-2</v>
          </cell>
          <cell r="N49">
            <v>5.3032795875836314E-2</v>
          </cell>
        </row>
        <row r="50">
          <cell r="I50">
            <v>-1.3900589721988155E-2</v>
          </cell>
          <cell r="K50">
            <v>-1.2609117361784716E-2</v>
          </cell>
          <cell r="L50">
            <v>-2.522522522522519E-2</v>
          </cell>
          <cell r="M50">
            <v>-6.1438965238480137E-2</v>
          </cell>
          <cell r="N50">
            <v>-2.6899640643716527E-2</v>
          </cell>
        </row>
        <row r="51">
          <cell r="I51">
            <v>-1.2815036309269612E-2</v>
          </cell>
          <cell r="K51">
            <v>-2.7013752455795736E-2</v>
          </cell>
          <cell r="L51">
            <v>3.696857670979492E-3</v>
          </cell>
          <cell r="M51">
            <v>-6.0292850990525393E-3</v>
          </cell>
          <cell r="N51">
            <v>-7.0646792796168478E-3</v>
          </cell>
        </row>
        <row r="52">
          <cell r="I52">
            <v>1.2981393336217728E-3</v>
          </cell>
          <cell r="K52">
            <v>-1.5143866733972056E-3</v>
          </cell>
          <cell r="L52">
            <v>7.3664825046040328E-3</v>
          </cell>
          <cell r="M52">
            <v>-4.2461005199306623E-2</v>
          </cell>
          <cell r="N52">
            <v>-9.8099986524726734E-3</v>
          </cell>
        </row>
        <row r="53">
          <cell r="I53">
            <v>5.3154710458081178E-2</v>
          </cell>
          <cell r="K53">
            <v>5.7128412537917006E-2</v>
          </cell>
          <cell r="L53">
            <v>8.0438756855575999E-2</v>
          </cell>
          <cell r="M53">
            <v>6.244343891402715E-2</v>
          </cell>
          <cell r="N53">
            <v>5.5904847445632955E-2</v>
          </cell>
        </row>
        <row r="54">
          <cell r="I54">
            <v>5.3344275748872239E-3</v>
          </cell>
          <cell r="K54">
            <v>-2.3433763749402092E-2</v>
          </cell>
          <cell r="L54">
            <v>5.0761421319798217E-3</v>
          </cell>
          <cell r="M54">
            <v>-5.110732538330498E-3</v>
          </cell>
          <cell r="N54">
            <v>2.5776517592479564E-4</v>
          </cell>
        </row>
        <row r="55">
          <cell r="I55">
            <v>1.2244897959183598E-2</v>
          </cell>
          <cell r="K55">
            <v>-3.4280117531831911E-3</v>
          </cell>
          <cell r="L55">
            <v>1.0101010101009944E-2</v>
          </cell>
          <cell r="M55">
            <v>-3.424657534246478E-3</v>
          </cell>
          <cell r="N55">
            <v>8.9421466305887876E-3</v>
          </cell>
        </row>
        <row r="56">
          <cell r="I56">
            <v>5.6451612903225534E-3</v>
          </cell>
          <cell r="K56">
            <v>1.1793611793611714E-2</v>
          </cell>
          <cell r="L56">
            <v>-6.6666666666667096E-3</v>
          </cell>
          <cell r="M56">
            <v>-8.5910652920961894E-4</v>
          </cell>
          <cell r="N56">
            <v>-3.4991826726603614E-3</v>
          </cell>
        </row>
        <row r="57">
          <cell r="I57">
            <v>-1.844426623897355E-2</v>
          </cell>
          <cell r="K57">
            <v>-2.4283632831472168E-3</v>
          </cell>
          <cell r="L57">
            <v>0</v>
          </cell>
          <cell r="M57">
            <v>-3.6973344797936458E-2</v>
          </cell>
          <cell r="N57">
            <v>-1.0457516339869244E-2</v>
          </cell>
        </row>
        <row r="58">
          <cell r="I58">
            <v>2.9003267973856328E-2</v>
          </cell>
          <cell r="K58">
            <v>6.5725413826679624E-2</v>
          </cell>
          <cell r="L58">
            <v>1.8456375838926231E-2</v>
          </cell>
          <cell r="M58">
            <v>-1.2499999999999845E-2</v>
          </cell>
          <cell r="N58">
            <v>2.3415442795347907E-2</v>
          </cell>
        </row>
        <row r="59">
          <cell r="I59">
            <v>1.1512504962286618E-2</v>
          </cell>
          <cell r="K59">
            <v>1.7816354499771592E-2</v>
          </cell>
          <cell r="L59">
            <v>3.6243822075782584E-2</v>
          </cell>
          <cell r="M59">
            <v>9.0415913200723175E-3</v>
          </cell>
          <cell r="N59">
            <v>1.5970236136771954E-2</v>
          </cell>
        </row>
        <row r="60">
          <cell r="I60">
            <v>3.3359497645211844E-2</v>
          </cell>
          <cell r="K60">
            <v>3.9497307001795212E-2</v>
          </cell>
          <cell r="L60">
            <v>-4.6104928457869621E-2</v>
          </cell>
          <cell r="M60">
            <v>6.3620071684587831E-2</v>
          </cell>
          <cell r="N60">
            <v>7.7474963878232384E-3</v>
          </cell>
        </row>
        <row r="61">
          <cell r="I61">
            <v>-4.9373338397264988E-3</v>
          </cell>
          <cell r="K61">
            <v>-3.7564766839378261E-2</v>
          </cell>
          <cell r="L61">
            <v>-2.0000000000000018E-2</v>
          </cell>
          <cell r="M61">
            <v>3.0328559393428822E-2</v>
          </cell>
          <cell r="N61">
            <v>-9.3194571478011357E-3</v>
          </cell>
        </row>
        <row r="62">
          <cell r="I62">
            <v>6.0305343511450449E-2</v>
          </cell>
          <cell r="K62">
            <v>5.0246747420367832E-2</v>
          </cell>
          <cell r="L62">
            <v>7.9931972789115679E-2</v>
          </cell>
          <cell r="M62">
            <v>6.1324611610793056E-2</v>
          </cell>
          <cell r="N62">
            <v>5.896297035632303E-2</v>
          </cell>
        </row>
        <row r="63">
          <cell r="I63">
            <v>-1.6558675305975545E-2</v>
          </cell>
          <cell r="K63">
            <v>-2.5630072618539113E-2</v>
          </cell>
          <cell r="L63">
            <v>1.4173228346456845E-2</v>
          </cell>
          <cell r="M63">
            <v>-1.2326656394452962E-2</v>
          </cell>
          <cell r="N63">
            <v>-2.2691392351374962E-2</v>
          </cell>
        </row>
        <row r="64">
          <cell r="I64">
            <v>2.9282576866762611E-3</v>
          </cell>
          <cell r="K64">
            <v>-1.4028934677772886E-2</v>
          </cell>
          <cell r="L64">
            <v>1.552795031055898E-2</v>
          </cell>
          <cell r="M64">
            <v>2.9641185647425905E-2</v>
          </cell>
          <cell r="N64">
            <v>7.7876362233579854E-3</v>
          </cell>
        </row>
        <row r="65">
          <cell r="I65">
            <v>-2.1897810218978186E-3</v>
          </cell>
          <cell r="K65">
            <v>4.8465984882169799E-2</v>
          </cell>
          <cell r="L65">
            <v>3.3639143730886722E-2</v>
          </cell>
          <cell r="M65">
            <v>6.8939393939393856E-2</v>
          </cell>
          <cell r="N65">
            <v>1.8899973683580873E-2</v>
          </cell>
        </row>
        <row r="66">
          <cell r="I66">
            <v>-2.5237746891002222E-2</v>
          </cell>
          <cell r="K66">
            <v>2.5445292620867033E-3</v>
          </cell>
          <cell r="L66">
            <v>-2.6627218934911157E-2</v>
          </cell>
          <cell r="M66">
            <v>7.795889440113557E-3</v>
          </cell>
          <cell r="N66">
            <v>-1.6013524619033048E-2</v>
          </cell>
        </row>
        <row r="67">
          <cell r="I67">
            <v>-2.7767354596622829E-2</v>
          </cell>
          <cell r="K67">
            <v>-4.3993231810490641E-2</v>
          </cell>
          <cell r="L67">
            <v>-3.7993920972644424E-2</v>
          </cell>
          <cell r="M67">
            <v>-6.047819971870616E-2</v>
          </cell>
          <cell r="N67">
            <v>-2.992340181831199E-2</v>
          </cell>
        </row>
        <row r="68">
          <cell r="I68">
            <v>-8.1049787726746869E-3</v>
          </cell>
          <cell r="K68">
            <v>3.2743362831858303E-2</v>
          </cell>
          <cell r="L68">
            <v>-1.8957345971563955E-2</v>
          </cell>
          <cell r="M68">
            <v>4.7904191616766623E-2</v>
          </cell>
          <cell r="N68">
            <v>6.7153715592944696E-3</v>
          </cell>
        </row>
        <row r="69">
          <cell r="I69">
            <v>2.9961089494163318E-2</v>
          </cell>
          <cell r="K69">
            <v>2.1422450728363351E-3</v>
          </cell>
          <cell r="L69">
            <v>6.602254428341392E-2</v>
          </cell>
          <cell r="M69">
            <v>1.7142857142857126E-2</v>
          </cell>
          <cell r="N69">
            <v>2.5656062160973381E-2</v>
          </cell>
        </row>
        <row r="70">
          <cell r="I70">
            <v>3.7400831129580814E-2</v>
          </cell>
          <cell r="K70">
            <v>1.1543394613082514E-2</v>
          </cell>
          <cell r="L70">
            <v>2.114803625377637E-2</v>
          </cell>
          <cell r="M70">
            <v>6.1797752808988804E-2</v>
          </cell>
          <cell r="N70">
            <v>4.1928721174004258E-2</v>
          </cell>
        </row>
        <row r="71">
          <cell r="I71">
            <v>-3.2774945375091402E-3</v>
          </cell>
          <cell r="K71">
            <v>1.5638207945900318E-2</v>
          </cell>
          <cell r="L71">
            <v>4.4378698224851965E-2</v>
          </cell>
          <cell r="M71">
            <v>-1.322751322751281E-3</v>
          </cell>
          <cell r="N71">
            <v>1.4976220962136466E-2</v>
          </cell>
        </row>
        <row r="72">
          <cell r="I72">
            <v>-3.6536353671904331E-3</v>
          </cell>
          <cell r="K72">
            <v>-4.5359966708281352E-2</v>
          </cell>
          <cell r="L72">
            <v>-9.9150141643058465E-3</v>
          </cell>
          <cell r="M72">
            <v>-1.2582781456953573E-2</v>
          </cell>
          <cell r="N72">
            <v>-5.0460678966457451E-3</v>
          </cell>
        </row>
        <row r="73">
          <cell r="I73">
            <v>-1.063439677301059E-2</v>
          </cell>
          <cell r="K73">
            <v>-1.0462074978204061E-2</v>
          </cell>
          <cell r="L73">
            <v>-8.5836909871245259E-3</v>
          </cell>
          <cell r="M73">
            <v>-1.6767270288397085E-2</v>
          </cell>
          <cell r="N73">
            <v>-7.7433377861299002E-3</v>
          </cell>
        </row>
        <row r="74">
          <cell r="I74">
            <v>-2.9651593773165619E-3</v>
          </cell>
          <cell r="K74">
            <v>5.726872246696102E-3</v>
          </cell>
          <cell r="L74">
            <v>4.3290043290043378E-2</v>
          </cell>
          <cell r="M74">
            <v>1.023192360163705E-2</v>
          </cell>
          <cell r="N74">
            <v>8.1460353679405628E-3</v>
          </cell>
        </row>
        <row r="75">
          <cell r="I75">
            <v>4.4237918215613403E-2</v>
          </cell>
          <cell r="K75">
            <v>6.7455102934735223E-2</v>
          </cell>
          <cell r="L75">
            <v>4.4260027662517132E-2</v>
          </cell>
          <cell r="M75">
            <v>1.620526671168121E-2</v>
          </cell>
          <cell r="N75">
            <v>3.0713865375039617E-2</v>
          </cell>
        </row>
        <row r="76">
          <cell r="I76">
            <v>-1.4239943040227354E-3</v>
          </cell>
          <cell r="K76">
            <v>-2.0106688551497776E-2</v>
          </cell>
          <cell r="L76">
            <v>2.251655629139071E-2</v>
          </cell>
          <cell r="M76">
            <v>-6.6445182724252927E-3</v>
          </cell>
          <cell r="N76">
            <v>9.9475175124619231E-3</v>
          </cell>
        </row>
        <row r="77">
          <cell r="I77">
            <v>-9.2691622103386884E-3</v>
          </cell>
          <cell r="K77">
            <v>2.7219430485762253E-2</v>
          </cell>
          <cell r="L77">
            <v>-4.2746113989637347E-2</v>
          </cell>
          <cell r="M77">
            <v>-2.2073578595317778E-2</v>
          </cell>
          <cell r="N77">
            <v>-1.2480431379370271E-2</v>
          </cell>
        </row>
        <row r="78">
          <cell r="I78">
            <v>-1.7272400143936717E-2</v>
          </cell>
          <cell r="K78">
            <v>-8.5609457806767875E-3</v>
          </cell>
          <cell r="L78">
            <v>-1.3531799729363914E-2</v>
          </cell>
          <cell r="M78">
            <v>1.6415868673050671E-2</v>
          </cell>
          <cell r="N78">
            <v>-3.1925668237262617E-3</v>
          </cell>
        </row>
        <row r="79">
          <cell r="I79">
            <v>7.3233247894544107E-4</v>
          </cell>
          <cell r="K79">
            <v>2.2615131578947345E-2</v>
          </cell>
          <cell r="L79">
            <v>5.7613168724279795E-2</v>
          </cell>
          <cell r="M79">
            <v>6.3930013458950219E-2</v>
          </cell>
          <cell r="N79">
            <v>1.6610341704768938E-2</v>
          </cell>
        </row>
        <row r="80">
          <cell r="I80">
            <v>-1.6099524332235604E-2</v>
          </cell>
          <cell r="K80">
            <v>2.4125452352231624E-2</v>
          </cell>
          <cell r="L80">
            <v>6.4850843060959562E-3</v>
          </cell>
          <cell r="M80">
            <v>4.2378241619228429E-2</v>
          </cell>
          <cell r="N80">
            <v>-5.3666485605649017E-3</v>
          </cell>
        </row>
        <row r="81">
          <cell r="I81">
            <v>-2.4172554853105321E-2</v>
          </cell>
          <cell r="K81">
            <v>-4.7506870828425529E-2</v>
          </cell>
          <cell r="L81">
            <v>-1.4175257731958713E-2</v>
          </cell>
          <cell r="M81">
            <v>-4.8543689320388439E-2</v>
          </cell>
          <cell r="N81">
            <v>-2.938092533531389E-2</v>
          </cell>
        </row>
        <row r="82">
          <cell r="I82">
            <v>-6.8597560975609539E-3</v>
          </cell>
          <cell r="K82">
            <v>3.7098103874690924E-3</v>
          </cell>
          <cell r="L82">
            <v>1.5686274509803866E-2</v>
          </cell>
          <cell r="M82">
            <v>1.4668367346938771E-2</v>
          </cell>
          <cell r="N82">
            <v>1.024013683523517E-2</v>
          </cell>
        </row>
        <row r="83">
          <cell r="I83">
            <v>2.3023791250959436E-2</v>
          </cell>
          <cell r="K83">
            <v>4.0246406570841664E-2</v>
          </cell>
          <cell r="L83">
            <v>2.0592020592020699E-2</v>
          </cell>
          <cell r="M83">
            <v>1.3199245757385292E-2</v>
          </cell>
          <cell r="N83">
            <v>2.0339511673498567E-2</v>
          </cell>
        </row>
        <row r="84">
          <cell r="I84">
            <v>1.5003750937734317E-3</v>
          </cell>
          <cell r="K84">
            <v>4.6190288195815388E-2</v>
          </cell>
          <cell r="L84">
            <v>4.5397225725094525E-2</v>
          </cell>
          <cell r="M84">
            <v>-5.5831265508684558E-3</v>
          </cell>
          <cell r="N84">
            <v>2.1200410471386988E-2</v>
          </cell>
        </row>
        <row r="85">
          <cell r="I85">
            <v>-2.0973782771535499E-2</v>
          </cell>
          <cell r="K85">
            <v>7.169811320754782E-3</v>
          </cell>
          <cell r="L85">
            <v>-1.5681544028950389E-2</v>
          </cell>
          <cell r="M85">
            <v>-5.6144728633811591E-2</v>
          </cell>
          <cell r="N85">
            <v>-2.0354057983408835E-2</v>
          </cell>
        </row>
        <row r="86">
          <cell r="I86">
            <v>4.5906656465188878E-3</v>
          </cell>
          <cell r="K86">
            <v>-1.3862869988759852E-2</v>
          </cell>
          <cell r="L86">
            <v>-3.799019607843146E-2</v>
          </cell>
          <cell r="M86">
            <v>-1.6523463317911435E-2</v>
          </cell>
          <cell r="N86">
            <v>2.1824530772596162E-5</v>
          </cell>
        </row>
        <row r="87">
          <cell r="I87">
            <v>3.160700685453155E-2</v>
          </cell>
          <cell r="K87">
            <v>7.7127659574468099E-2</v>
          </cell>
          <cell r="L87">
            <v>1.6560509554140124E-2</v>
          </cell>
          <cell r="M87">
            <v>1.6129032258064502E-2</v>
          </cell>
          <cell r="N87">
            <v>3.0684620588812939E-2</v>
          </cell>
        </row>
        <row r="88">
          <cell r="I88">
            <v>-6.6445182724252927E-3</v>
          </cell>
          <cell r="K88">
            <v>-5.9964726631394072E-3</v>
          </cell>
          <cell r="L88">
            <v>-1.7543859649122862E-2</v>
          </cell>
          <cell r="M88">
            <v>1.1243386243386277E-2</v>
          </cell>
          <cell r="N88">
            <v>1.3339826793994369E-3</v>
          </cell>
        </row>
        <row r="89">
          <cell r="I89">
            <v>7.0605722779635727E-2</v>
          </cell>
          <cell r="K89">
            <v>2.0581973030518119E-2</v>
          </cell>
          <cell r="L89">
            <v>7.9081632653061451E-2</v>
          </cell>
          <cell r="M89">
            <v>6.1478090255068674E-2</v>
          </cell>
          <cell r="N89">
            <v>6.5870162825121481E-2</v>
          </cell>
        </row>
        <row r="90">
          <cell r="I90">
            <v>1.4231169732731752E-2</v>
          </cell>
          <cell r="K90">
            <v>-3.1293463143254874E-3</v>
          </cell>
          <cell r="L90">
            <v>-1.891252955082745E-2</v>
          </cell>
          <cell r="M90">
            <v>-2.4645717806530687E-3</v>
          </cell>
          <cell r="N90">
            <v>5.2574149389941205E-3</v>
          </cell>
        </row>
        <row r="91">
          <cell r="I91">
            <v>1.4715947980834976E-2</v>
          </cell>
          <cell r="K91">
            <v>-6.9759330310430467E-3</v>
          </cell>
          <cell r="L91">
            <v>1.8072289156626287E-2</v>
          </cell>
          <cell r="M91">
            <v>1.4823965410747375E-2</v>
          </cell>
          <cell r="N91">
            <v>1.6360765739096061E-2</v>
          </cell>
        </row>
        <row r="92">
          <cell r="I92">
            <v>-1.7537942664418216E-2</v>
          </cell>
          <cell r="K92">
            <v>-5.1984545135230098E-2</v>
          </cell>
          <cell r="L92">
            <v>-1.6568047337278013E-2</v>
          </cell>
          <cell r="M92">
            <v>-1.9476567255021338E-2</v>
          </cell>
          <cell r="N92">
            <v>-2.7981125847103883E-2</v>
          </cell>
        </row>
        <row r="93">
          <cell r="I93">
            <v>3.1925849639546922E-2</v>
          </cell>
          <cell r="K93">
            <v>1.1115227862171118E-2</v>
          </cell>
          <cell r="L93">
            <v>7.8219013237063706E-2</v>
          </cell>
          <cell r="M93">
            <v>3.1657355679702182E-2</v>
          </cell>
          <cell r="N93">
            <v>2.6728994366534753E-2</v>
          </cell>
        </row>
        <row r="94">
          <cell r="I94">
            <v>-3.9920159680637557E-3</v>
          </cell>
          <cell r="K94">
            <v>-2.3085379259802141E-2</v>
          </cell>
          <cell r="L94">
            <v>0</v>
          </cell>
          <cell r="M94">
            <v>2.5270758122743597E-2</v>
          </cell>
          <cell r="N94">
            <v>-8.171842166705634E-3</v>
          </cell>
        </row>
        <row r="95">
          <cell r="I95">
            <v>-1.5698062792251277E-2</v>
          </cell>
          <cell r="K95">
            <v>1.6504126031507971E-2</v>
          </cell>
          <cell r="L95">
            <v>1.1160714285714191E-2</v>
          </cell>
          <cell r="M95">
            <v>-3.169014084507038E-2</v>
          </cell>
          <cell r="N95">
            <v>-1.2751098556183282E-2</v>
          </cell>
        </row>
        <row r="96">
          <cell r="I96">
            <v>-2.6806922293858171E-2</v>
          </cell>
          <cell r="K96">
            <v>-2.8782287822878283E-2</v>
          </cell>
          <cell r="L96">
            <v>-1.6556291390728561E-2</v>
          </cell>
          <cell r="M96">
            <v>-3.8787878787878816E-2</v>
          </cell>
          <cell r="N96">
            <v>-3.2726622421809792E-2</v>
          </cell>
        </row>
        <row r="97">
          <cell r="I97">
            <v>8.0195258019526428E-3</v>
          </cell>
          <cell r="K97">
            <v>1.5197568389058169E-3</v>
          </cell>
          <cell r="L97">
            <v>6.0606060606060552E-2</v>
          </cell>
          <cell r="M97">
            <v>-3.9092055485498101E-2</v>
          </cell>
          <cell r="N97">
            <v>1.5756280942500922E-2</v>
          </cell>
        </row>
        <row r="98">
          <cell r="I98">
            <v>-1.3836042891732903E-2</v>
          </cell>
          <cell r="K98">
            <v>-6.0698027314112224E-3</v>
          </cell>
          <cell r="L98">
            <v>4.2328042328043658E-3</v>
          </cell>
          <cell r="M98">
            <v>-4.5931758530184386E-3</v>
          </cell>
          <cell r="N98">
            <v>-8.8783723658132363E-3</v>
          </cell>
        </row>
        <row r="99">
          <cell r="I99">
            <v>4.5247281655559357E-2</v>
          </cell>
          <cell r="K99">
            <v>5.5725190839694738E-2</v>
          </cell>
          <cell r="L99">
            <v>6.2170706006322352E-2</v>
          </cell>
          <cell r="M99">
            <v>5.800922874093617E-2</v>
          </cell>
          <cell r="N99">
            <v>5.0115289652498562E-2</v>
          </cell>
        </row>
        <row r="100">
          <cell r="I100">
            <v>3.3557046979848515E-4</v>
          </cell>
          <cell r="K100">
            <v>-1.0484454085321726E-2</v>
          </cell>
          <cell r="L100">
            <v>-3.472222222222221E-2</v>
          </cell>
          <cell r="M100">
            <v>4.1121495327102853E-2</v>
          </cell>
          <cell r="N100">
            <v>-2.2540465965839029E-3</v>
          </cell>
        </row>
        <row r="101">
          <cell r="I101">
            <v>1.308285810130827E-2</v>
          </cell>
          <cell r="K101">
            <v>8.0379978078186642E-3</v>
          </cell>
          <cell r="L101">
            <v>-4.8304213771839688E-2</v>
          </cell>
          <cell r="M101">
            <v>1.4961101137043631E-2</v>
          </cell>
          <cell r="N101">
            <v>-1.9864841178647286E-3</v>
          </cell>
        </row>
        <row r="102">
          <cell r="I102">
            <v>-1.953642384105958E-2</v>
          </cell>
          <cell r="K102">
            <v>-4.9655672345052637E-2</v>
          </cell>
          <cell r="L102">
            <v>-4.1036717062634898E-2</v>
          </cell>
          <cell r="M102">
            <v>-2.948113207547165E-2</v>
          </cell>
          <cell r="N102">
            <v>-2.2597326568445708E-2</v>
          </cell>
        </row>
        <row r="103">
          <cell r="I103">
            <v>1.1144883485309176E-2</v>
          </cell>
          <cell r="K103">
            <v>2.5934401220442327E-2</v>
          </cell>
          <cell r="L103">
            <v>4.5045045045044807E-2</v>
          </cell>
          <cell r="M103">
            <v>-6.0753341433783525E-4</v>
          </cell>
          <cell r="N103">
            <v>9.6032902749216831E-3</v>
          </cell>
        </row>
        <row r="104">
          <cell r="I104">
            <v>2.6720106880426808E-3</v>
          </cell>
          <cell r="K104">
            <v>-8.5501858736057867E-3</v>
          </cell>
          <cell r="L104">
            <v>9.6982758620689502E-3</v>
          </cell>
          <cell r="M104">
            <v>2.0668693009118444E-2</v>
          </cell>
          <cell r="N104">
            <v>4.9042872963138695E-3</v>
          </cell>
        </row>
        <row r="105">
          <cell r="I105">
            <v>2.3984010659560351E-2</v>
          </cell>
          <cell r="K105">
            <v>7.4615673040869801E-2</v>
          </cell>
          <cell r="L105">
            <v>-1.2806830309498363E-2</v>
          </cell>
          <cell r="M105">
            <v>1.1316259678380014E-2</v>
          </cell>
          <cell r="N105">
            <v>2.0170812342569233E-2</v>
          </cell>
        </row>
        <row r="106">
          <cell r="I106">
            <v>0</v>
          </cell>
          <cell r="K106">
            <v>-4.3614794138171709E-2</v>
          </cell>
          <cell r="L106">
            <v>1.189189189189177E-2</v>
          </cell>
          <cell r="M106">
            <v>1.7667844522968323E-3</v>
          </cell>
          <cell r="N106">
            <v>-9.451978164001229E-4</v>
          </cell>
        </row>
        <row r="107">
          <cell r="I107">
            <v>2.7000650618087318E-2</v>
          </cell>
          <cell r="K107">
            <v>6.4210142283838145E-2</v>
          </cell>
          <cell r="L107">
            <v>5.3418803418803451E-2</v>
          </cell>
          <cell r="M107">
            <v>3.7037037037036979E-2</v>
          </cell>
          <cell r="N107">
            <v>2.4115693543404371E-2</v>
          </cell>
        </row>
        <row r="108">
          <cell r="I108">
            <v>-6.0183718720304702E-3</v>
          </cell>
          <cell r="K108">
            <v>-2.6396983201919855E-2</v>
          </cell>
          <cell r="L108">
            <v>2.941176470588247E-2</v>
          </cell>
          <cell r="M108">
            <v>6.2925170068027114E-2</v>
          </cell>
          <cell r="N108">
            <v>2.9599743594577177E-3</v>
          </cell>
        </row>
        <row r="109">
          <cell r="I109">
            <v>2.2944550669216079E-2</v>
          </cell>
          <cell r="K109">
            <v>-1.0563380281689572E-3</v>
          </cell>
          <cell r="L109">
            <v>3.6453201970443327E-2</v>
          </cell>
          <cell r="M109">
            <v>3.2000000000000028E-2</v>
          </cell>
          <cell r="N109">
            <v>2.4211436520169993E-2</v>
          </cell>
        </row>
        <row r="110">
          <cell r="I110">
            <v>-1.962616822429919E-2</v>
          </cell>
          <cell r="K110">
            <v>5.6397603101867588E-3</v>
          </cell>
          <cell r="L110">
            <v>1.9011406844106515E-2</v>
          </cell>
          <cell r="M110">
            <v>1.0335917312661369E-2</v>
          </cell>
          <cell r="N110">
            <v>-8.9197224975222644E-3</v>
          </cell>
        </row>
        <row r="111">
          <cell r="I111">
            <v>-4.035589450270094E-2</v>
          </cell>
          <cell r="K111">
            <v>-4.1009463722397554E-2</v>
          </cell>
          <cell r="L111">
            <v>-4.5708955223880632E-2</v>
          </cell>
          <cell r="M111">
            <v>-4.4501278772378527E-2</v>
          </cell>
          <cell r="N111">
            <v>-3.5425925925925972E-2</v>
          </cell>
        </row>
        <row r="112">
          <cell r="I112">
            <v>2.847682119205297E-2</v>
          </cell>
          <cell r="K112">
            <v>1.9371345029239873E-2</v>
          </cell>
          <cell r="L112">
            <v>6.8426197458455462E-2</v>
          </cell>
          <cell r="M112">
            <v>9.1006423982871176E-3</v>
          </cell>
          <cell r="N112">
            <v>2.6436538867663728E-2</v>
          </cell>
        </row>
        <row r="113">
          <cell r="I113">
            <v>-3.2195750160978198E-3</v>
          </cell>
          <cell r="K113">
            <v>-2.1513087128002928E-2</v>
          </cell>
          <cell r="L113">
            <v>4.5745654162854255E-3</v>
          </cell>
          <cell r="M113">
            <v>1.6445623342175031E-2</v>
          </cell>
          <cell r="N113">
            <v>-2.3006134969325576E-3</v>
          </cell>
        </row>
        <row r="114">
          <cell r="I114">
            <v>-3.2299741602067611E-3</v>
          </cell>
          <cell r="K114">
            <v>3.2979113228288615E-3</v>
          </cell>
          <cell r="L114">
            <v>2.4590163934426146E-2</v>
          </cell>
          <cell r="M114">
            <v>2.7139874739039671E-2</v>
          </cell>
          <cell r="N114">
            <v>5.417971166644886E-3</v>
          </cell>
        </row>
        <row r="115">
          <cell r="I115">
            <v>-1.0693454309786077E-2</v>
          </cell>
          <cell r="K115">
            <v>-1.4609203798392922E-2</v>
          </cell>
          <cell r="L115">
            <v>-5.4222222222222172E-2</v>
          </cell>
          <cell r="M115">
            <v>-1.3211382113821002E-2</v>
          </cell>
          <cell r="N115">
            <v>-8.8196904717509073E-3</v>
          </cell>
        </row>
        <row r="116">
          <cell r="I116">
            <v>1.0809040288241034E-2</v>
          </cell>
          <cell r="K116">
            <v>1.9644180874722084E-2</v>
          </cell>
          <cell r="L116">
            <v>-6.5789473684211286E-3</v>
          </cell>
          <cell r="M116">
            <v>2.5746652935116909E-3</v>
          </cell>
          <cell r="N116">
            <v>4.778298248584445E-3</v>
          </cell>
        </row>
        <row r="117">
          <cell r="I117">
            <v>2.2683084899546291E-3</v>
          </cell>
          <cell r="K117">
            <v>1.4903671392221041E-2</v>
          </cell>
          <cell r="L117">
            <v>-1.6083254493850507E-2</v>
          </cell>
          <cell r="M117">
            <v>1.6949152542373058E-2</v>
          </cell>
          <cell r="N117">
            <v>2.7522420475183385E-3</v>
          </cell>
        </row>
        <row r="118">
          <cell r="I118">
            <v>-1.9075331393469175E-2</v>
          </cell>
          <cell r="K118">
            <v>-4.548710601719208E-2</v>
          </cell>
          <cell r="L118">
            <v>-4.8076923076923128E-2</v>
          </cell>
          <cell r="M118">
            <v>-3.4848484848484906E-2</v>
          </cell>
          <cell r="N118">
            <v>-2.8455132753276824E-2</v>
          </cell>
        </row>
        <row r="119">
          <cell r="I119">
            <v>-2.2742254449571564E-2</v>
          </cell>
          <cell r="K119">
            <v>-2.4390243902438935E-2</v>
          </cell>
          <cell r="L119">
            <v>8.0808080808081328E-3</v>
          </cell>
          <cell r="M119">
            <v>-3.5060177917320634E-2</v>
          </cell>
          <cell r="N119">
            <v>-1.5912672483376245E-2</v>
          </cell>
        </row>
        <row r="120">
          <cell r="I120">
            <v>-1.5177065767284947E-2</v>
          </cell>
          <cell r="K120">
            <v>-1.4230769230769269E-2</v>
          </cell>
          <cell r="L120">
            <v>2.0040080160319551E-3</v>
          </cell>
          <cell r="M120">
            <v>-1.6268980477224249E-3</v>
          </cell>
          <cell r="N120">
            <v>-3.1246338319728117E-3</v>
          </cell>
        </row>
        <row r="121">
          <cell r="I121">
            <v>-9.2465753424657571E-3</v>
          </cell>
          <cell r="K121">
            <v>1.7947717518532968E-2</v>
          </cell>
          <cell r="L121">
            <v>3.8000000000000034E-2</v>
          </cell>
          <cell r="M121">
            <v>1.6295491580662347E-3</v>
          </cell>
          <cell r="N121">
            <v>-2.8013948203581274E-3</v>
          </cell>
        </row>
        <row r="122">
          <cell r="I122">
            <v>6.2219149671620677E-3</v>
          </cell>
          <cell r="K122">
            <v>-1.4948256036795726E-2</v>
          </cell>
          <cell r="L122">
            <v>3.1791907514450823E-2</v>
          </cell>
          <cell r="M122">
            <v>7.5921908893707979E-3</v>
          </cell>
          <cell r="N122">
            <v>9.25289275681207E-3</v>
          </cell>
        </row>
        <row r="123">
          <cell r="I123">
            <v>-3.4352456200618331E-2</v>
          </cell>
          <cell r="K123">
            <v>-1.3229571984435751E-2</v>
          </cell>
          <cell r="L123">
            <v>-9.0569561157796463E-2</v>
          </cell>
          <cell r="M123">
            <v>-4.5209903121636197E-2</v>
          </cell>
          <cell r="N123">
            <v>-3.6574921166348751E-2</v>
          </cell>
        </row>
        <row r="124">
          <cell r="I124">
            <v>1.7431519032372833E-2</v>
          </cell>
          <cell r="K124">
            <v>-2.247634069400628E-2</v>
          </cell>
          <cell r="L124">
            <v>-1.5400410677618104E-2</v>
          </cell>
          <cell r="M124">
            <v>2.0856820744081128E-2</v>
          </cell>
          <cell r="N124">
            <v>6.4450954641883662E-3</v>
          </cell>
        </row>
        <row r="125">
          <cell r="I125">
            <v>-1.2587412587412694E-2</v>
          </cell>
          <cell r="K125">
            <v>2.6623638563937124E-2</v>
          </cell>
          <cell r="L125">
            <v>2.0855057351407691E-2</v>
          </cell>
          <cell r="M125">
            <v>1.7117614577581541E-2</v>
          </cell>
          <cell r="N125">
            <v>-2.8506042478018134E-3</v>
          </cell>
        </row>
        <row r="126">
          <cell r="I126">
            <v>4.0368271954674295E-2</v>
          </cell>
          <cell r="K126">
            <v>-5.5009823182711193E-3</v>
          </cell>
          <cell r="L126">
            <v>7.1501532175689553E-2</v>
          </cell>
          <cell r="M126">
            <v>5.6460369163952251E-2</v>
          </cell>
          <cell r="N126">
            <v>3.7103398292800849E-2</v>
          </cell>
        </row>
        <row r="127">
          <cell r="I127">
            <v>0</v>
          </cell>
          <cell r="K127">
            <v>4.9387593836428323E-2</v>
          </cell>
          <cell r="L127">
            <v>-2.192564346997139E-2</v>
          </cell>
          <cell r="M127">
            <v>8.7358684480984827E-3</v>
          </cell>
          <cell r="N127">
            <v>-5.6294283218483177E-4</v>
          </cell>
        </row>
        <row r="128">
          <cell r="I128">
            <v>2.4846834581347954E-2</v>
          </cell>
          <cell r="K128">
            <v>3.8780120481927804E-2</v>
          </cell>
          <cell r="L128">
            <v>2.923976608187151E-2</v>
          </cell>
          <cell r="M128">
            <v>3.7697401935812724E-2</v>
          </cell>
          <cell r="N128">
            <v>1.2663636716777393E-2</v>
          </cell>
        </row>
        <row r="129">
          <cell r="I129">
            <v>-1.8266356692128838E-2</v>
          </cell>
          <cell r="K129">
            <v>-3.0083363537513508E-2</v>
          </cell>
          <cell r="L129">
            <v>-4.7348484848485084E-3</v>
          </cell>
          <cell r="M129">
            <v>-3.0436917034855182E-2</v>
          </cell>
          <cell r="N129">
            <v>-1.2908051708926283E-2</v>
          </cell>
        </row>
        <row r="130">
          <cell r="I130">
            <v>-1.9959404600811914E-2</v>
          </cell>
          <cell r="K130">
            <v>3.0269058295964157E-2</v>
          </cell>
          <cell r="L130">
            <v>1.0466222645099776E-2</v>
          </cell>
          <cell r="M130">
            <v>2.6329113924050684E-2</v>
          </cell>
          <cell r="N130">
            <v>1.53502380258419E-3</v>
          </cell>
        </row>
        <row r="131">
          <cell r="I131">
            <v>-1.7604418363824537E-2</v>
          </cell>
          <cell r="K131">
            <v>-2.0674646354733373E-2</v>
          </cell>
          <cell r="L131">
            <v>-2.9190207156308712E-2</v>
          </cell>
          <cell r="M131">
            <v>-3.2560434139121908E-2</v>
          </cell>
          <cell r="N131">
            <v>-1.006906720471834E-2</v>
          </cell>
        </row>
        <row r="132">
          <cell r="I132">
            <v>-7.3787772312017275E-3</v>
          </cell>
          <cell r="K132">
            <v>-1.9629629629629664E-2</v>
          </cell>
          <cell r="L132">
            <v>1.9398642095052043E-3</v>
          </cell>
          <cell r="M132">
            <v>-1.3768485466598701E-2</v>
          </cell>
          <cell r="N132">
            <v>-1.7638412542870796E-3</v>
          </cell>
        </row>
        <row r="133">
          <cell r="I133">
            <v>-2.1946902654867317E-2</v>
          </cell>
          <cell r="K133">
            <v>1.2844729882886208E-2</v>
          </cell>
          <cell r="L133">
            <v>-1.742497579864466E-2</v>
          </cell>
          <cell r="M133">
            <v>6.2047569803516112E-3</v>
          </cell>
          <cell r="N133">
            <v>-6.145086875429473E-3</v>
          </cell>
        </row>
        <row r="134">
          <cell r="I134">
            <v>-2.2801302931596101E-2</v>
          </cell>
          <cell r="K134">
            <v>-4.699738903394246E-2</v>
          </cell>
          <cell r="L134">
            <v>-2.8571428571428692E-2</v>
          </cell>
          <cell r="M134">
            <v>-3.0318602261048322E-2</v>
          </cell>
          <cell r="N134">
            <v>-2.301370945438741E-2</v>
          </cell>
        </row>
        <row r="135">
          <cell r="I135">
            <v>-8.1481481481481266E-3</v>
          </cell>
          <cell r="K135">
            <v>1.1741682974559797E-3</v>
          </cell>
          <cell r="L135">
            <v>-1.1156186612576002E-2</v>
          </cell>
          <cell r="M135">
            <v>-1.4838367779544281E-2</v>
          </cell>
          <cell r="N135">
            <v>-5.6412641284347975E-3</v>
          </cell>
        </row>
        <row r="136">
          <cell r="I136">
            <v>1.9044062733382994E-2</v>
          </cell>
          <cell r="K136">
            <v>-1.5637216575449253E-3</v>
          </cell>
          <cell r="L136">
            <v>2.0512820512819108E-3</v>
          </cell>
          <cell r="M136">
            <v>-4.0344271113501917E-2</v>
          </cell>
          <cell r="N136">
            <v>8.7437472040341468E-4</v>
          </cell>
        </row>
        <row r="137">
          <cell r="I137">
            <v>4.0307805056796209E-3</v>
          </cell>
          <cell r="K137">
            <v>1.0963194988253822E-2</v>
          </cell>
          <cell r="L137">
            <v>1.3306038894575378E-2</v>
          </cell>
          <cell r="M137">
            <v>-5.4932735426008961E-2</v>
          </cell>
          <cell r="N137">
            <v>-6.9076207309892723E-4</v>
          </cell>
        </row>
        <row r="138">
          <cell r="I138">
            <v>-6.5693430656934559E-3</v>
          </cell>
          <cell r="K138">
            <v>-6.5840433772270668E-3</v>
          </cell>
          <cell r="L138">
            <v>-3.0303030303031608E-3</v>
          </cell>
          <cell r="M138">
            <v>-4.1518386714116673E-3</v>
          </cell>
          <cell r="N138">
            <v>-6.3838005977189249E-3</v>
          </cell>
        </row>
        <row r="139">
          <cell r="I139">
            <v>3.9676708302718744E-2</v>
          </cell>
          <cell r="K139">
            <v>2.61208576998051E-2</v>
          </cell>
          <cell r="L139">
            <v>6.9908814589665802E-2</v>
          </cell>
          <cell r="M139">
            <v>4.7051816557474702E-2</v>
          </cell>
          <cell r="N139">
            <v>4.9597937511509427E-2</v>
          </cell>
        </row>
        <row r="140">
          <cell r="I140">
            <v>6.0070671378091856E-3</v>
          </cell>
          <cell r="K140">
            <v>1.8996960486321601E-3</v>
          </cell>
          <cell r="L140">
            <v>2.1780303030302983E-2</v>
          </cell>
          <cell r="M140">
            <v>2.6166097838452806E-2</v>
          </cell>
          <cell r="N140">
            <v>1.2105971109421576E-2</v>
          </cell>
        </row>
        <row r="141">
          <cell r="I141">
            <v>1.7913593256059013E-2</v>
          </cell>
          <cell r="K141">
            <v>1.8960940462646736E-3</v>
          </cell>
          <cell r="L141">
            <v>-2.0389249304911816E-2</v>
          </cell>
          <cell r="M141">
            <v>1.330376940133049E-2</v>
          </cell>
          <cell r="N141">
            <v>2.9662159559304957E-3</v>
          </cell>
        </row>
        <row r="142">
          <cell r="I142">
            <v>1.2422360248447228E-2</v>
          </cell>
          <cell r="K142">
            <v>0</v>
          </cell>
          <cell r="L142">
            <v>-8.5146641438031967E-3</v>
          </cell>
          <cell r="M142">
            <v>2.6805251641137673E-2</v>
          </cell>
          <cell r="N142">
            <v>2.0798125672146339E-2</v>
          </cell>
        </row>
        <row r="143">
          <cell r="I143">
            <v>-2.3858214042262738E-3</v>
          </cell>
          <cell r="K143">
            <v>-3.2172596517789587E-2</v>
          </cell>
          <cell r="L143">
            <v>-2.8625954198474579E-3</v>
          </cell>
          <cell r="M143">
            <v>3.56952583910497E-2</v>
          </cell>
          <cell r="N143">
            <v>1.4862195466089911E-3</v>
          </cell>
        </row>
        <row r="144">
          <cell r="I144">
            <v>-4.0997608472839175E-3</v>
          </cell>
          <cell r="K144">
            <v>3.9108330074300035E-4</v>
          </cell>
          <cell r="L144">
            <v>3.827751196172402E-3</v>
          </cell>
          <cell r="M144">
            <v>1.337448559670773E-2</v>
          </cell>
          <cell r="N144">
            <v>-3.0243829131757494E-3</v>
          </cell>
        </row>
        <row r="145">
          <cell r="I145">
            <v>2.2298456260720467E-2</v>
          </cell>
          <cell r="K145">
            <v>-8.9913995308833483E-3</v>
          </cell>
          <cell r="L145">
            <v>1.2392755004766443E-2</v>
          </cell>
          <cell r="M145">
            <v>3.6040609137055979E-2</v>
          </cell>
          <cell r="N145">
            <v>2.2158159516138198E-2</v>
          </cell>
        </row>
        <row r="146">
          <cell r="I146">
            <v>3.3557046979864058E-3</v>
          </cell>
          <cell r="K146">
            <v>5.4832347140039372E-2</v>
          </cell>
          <cell r="L146">
            <v>9.4161958568739212E-3</v>
          </cell>
          <cell r="M146">
            <v>-2.5967662910338141E-2</v>
          </cell>
          <cell r="N146">
            <v>3.8341720584711414E-3</v>
          </cell>
        </row>
        <row r="147">
          <cell r="I147">
            <v>-1.6722408026754731E-3</v>
          </cell>
          <cell r="K147">
            <v>7.4046372475691902E-2</v>
          </cell>
          <cell r="L147">
            <v>-6.5298507462686617E-3</v>
          </cell>
          <cell r="M147">
            <v>-1.006036217303774E-3</v>
          </cell>
          <cell r="N147">
            <v>1.689406320583231E-3</v>
          </cell>
        </row>
        <row r="148">
          <cell r="I148">
            <v>-2.1440536013400346E-2</v>
          </cell>
          <cell r="K148">
            <v>1.7757660167130984E-2</v>
          </cell>
          <cell r="L148">
            <v>-7.5117370892018309E-3</v>
          </cell>
          <cell r="M148">
            <v>2.7693856998993072E-2</v>
          </cell>
          <cell r="N148">
            <v>-1.41157491429722E-3</v>
          </cell>
        </row>
        <row r="149">
          <cell r="I149">
            <v>-2.7045532351934187E-2</v>
          </cell>
          <cell r="K149">
            <v>-1.8474170372904553E-2</v>
          </cell>
          <cell r="L149">
            <v>-8.5146641438031967E-3</v>
          </cell>
          <cell r="M149">
            <v>-1.4208721215090647E-2</v>
          </cell>
          <cell r="N149">
            <v>-1.3529886914378064E-2</v>
          </cell>
        </row>
        <row r="150">
          <cell r="I150">
            <v>1.0555946516537462E-2</v>
          </cell>
          <cell r="K150">
            <v>-1.0108051585918543E-2</v>
          </cell>
          <cell r="L150">
            <v>2.8625954198473247E-2</v>
          </cell>
          <cell r="M150">
            <v>3.6282306163021971E-2</v>
          </cell>
          <cell r="N150">
            <v>1.3827114543593533E-2</v>
          </cell>
        </row>
        <row r="151">
          <cell r="I151">
            <v>8.0083565459609929E-3</v>
          </cell>
          <cell r="K151">
            <v>1.936619718309851E-2</v>
          </cell>
          <cell r="L151">
            <v>-1.8552875695732052E-3</v>
          </cell>
          <cell r="M151">
            <v>8.1534772182252357E-3</v>
          </cell>
          <cell r="N151">
            <v>5.2865376849371426E-3</v>
          </cell>
        </row>
        <row r="152">
          <cell r="I152">
            <v>3.4196891191709877E-2</v>
          </cell>
          <cell r="K152">
            <v>9.6718480138169305E-3</v>
          </cell>
          <cell r="L152">
            <v>1.115241635687747E-2</v>
          </cell>
          <cell r="M152">
            <v>2.854424357754537E-2</v>
          </cell>
          <cell r="N152">
            <v>2.2495709016543186E-2</v>
          </cell>
        </row>
        <row r="153">
          <cell r="I153">
            <v>-1.3026052104208485E-2</v>
          </cell>
          <cell r="K153">
            <v>-1.9158398905234297E-2</v>
          </cell>
          <cell r="L153">
            <v>-1.5625E-2</v>
          </cell>
          <cell r="M153">
            <v>-1.0175763182238784E-2</v>
          </cell>
          <cell r="N153">
            <v>7.1431122540088765E-4</v>
          </cell>
        </row>
        <row r="154">
          <cell r="I154">
            <v>6.0913705583756084E-3</v>
          </cell>
          <cell r="K154">
            <v>2.2322985699337217E-2</v>
          </cell>
          <cell r="L154">
            <v>-2.8011204481793728E-3</v>
          </cell>
          <cell r="M154">
            <v>2.3364485981309802E-3</v>
          </cell>
          <cell r="N154">
            <v>6.1743816695813969E-3</v>
          </cell>
        </row>
        <row r="155">
          <cell r="I155">
            <v>-1.3118062563067578E-2</v>
          </cell>
          <cell r="K155">
            <v>1.4329580348004134E-2</v>
          </cell>
          <cell r="L155">
            <v>-1.872659176029956E-2</v>
          </cell>
          <cell r="M155">
            <v>5.5944055944057158E-3</v>
          </cell>
          <cell r="N155">
            <v>-1.1155646992054513E-2</v>
          </cell>
        </row>
        <row r="156">
          <cell r="I156">
            <v>3.4083162917519783E-3</v>
          </cell>
          <cell r="K156">
            <v>-7.0635721493441661E-3</v>
          </cell>
          <cell r="L156">
            <v>1.7175572519083859E-2</v>
          </cell>
          <cell r="M156">
            <v>2.4107556791840512E-2</v>
          </cell>
          <cell r="N156">
            <v>1.0312976414671438E-2</v>
          </cell>
        </row>
        <row r="157">
          <cell r="I157">
            <v>3.0570652173913526E-3</v>
          </cell>
          <cell r="K157">
            <v>1.084010840108407E-2</v>
          </cell>
          <cell r="L157">
            <v>2.8142589118199002E-2</v>
          </cell>
          <cell r="M157">
            <v>1.3580805794477069E-2</v>
          </cell>
          <cell r="N157">
            <v>8.8762648677436218E-3</v>
          </cell>
        </row>
        <row r="158">
          <cell r="I158">
            <v>-2.7429732475448776E-2</v>
          </cell>
          <cell r="K158">
            <v>-1.172922252010733E-2</v>
          </cell>
          <cell r="L158">
            <v>2.2810218978102093E-2</v>
          </cell>
          <cell r="M158">
            <v>-8.9325591782041247E-4</v>
          </cell>
          <cell r="N158">
            <v>-1.8810487418616906E-2</v>
          </cell>
        </row>
        <row r="159">
          <cell r="I159">
            <v>2.1587743732590647E-2</v>
          </cell>
          <cell r="K159">
            <v>-3.662258392675477E-2</v>
          </cell>
          <cell r="L159">
            <v>1.1596788581623496E-2</v>
          </cell>
          <cell r="M159">
            <v>3.3527045149754242E-2</v>
          </cell>
          <cell r="N159">
            <v>1.4831154391061752E-2</v>
          </cell>
        </row>
        <row r="160">
          <cell r="I160">
            <v>1.8745739604635325E-2</v>
          </cell>
          <cell r="K160">
            <v>2.4639211545229855E-3</v>
          </cell>
          <cell r="L160">
            <v>-2.1164021164021163E-2</v>
          </cell>
          <cell r="M160">
            <v>3.2871972318339049E-2</v>
          </cell>
          <cell r="N160">
            <v>8.1289319290309692E-3</v>
          </cell>
        </row>
        <row r="161">
          <cell r="I161">
            <v>-4.3492806958849162E-3</v>
          </cell>
          <cell r="K161">
            <v>2.1067415730335881E-3</v>
          </cell>
          <cell r="L161">
            <v>-2.0720720720720731E-2</v>
          </cell>
          <cell r="M161">
            <v>-2.9731993299832338E-2</v>
          </cell>
          <cell r="N161">
            <v>-7.1869303043051724E-3</v>
          </cell>
        </row>
        <row r="162">
          <cell r="I162">
            <v>-1.0752688172043001E-2</v>
          </cell>
          <cell r="K162">
            <v>-2.1023125437981682E-2</v>
          </cell>
          <cell r="L162">
            <v>-2.8518859245630024E-2</v>
          </cell>
          <cell r="M162">
            <v>-3.5390591281829975E-2</v>
          </cell>
          <cell r="N162">
            <v>-2.5071506762244455E-2</v>
          </cell>
        </row>
        <row r="163">
          <cell r="I163">
            <v>9.8505434782607537E-3</v>
          </cell>
          <cell r="K163">
            <v>-3.5790980672878447E-4</v>
          </cell>
          <cell r="L163">
            <v>4.7348484848483974E-3</v>
          </cell>
          <cell r="M163">
            <v>-1.655480984340052E-2</v>
          </cell>
          <cell r="N163">
            <v>9.6164294251874782E-3</v>
          </cell>
        </row>
        <row r="164">
          <cell r="I164">
            <v>1.4799865455768613E-2</v>
          </cell>
          <cell r="K164">
            <v>3.3297529538131032E-2</v>
          </cell>
          <cell r="L164">
            <v>2.0735155513666337E-2</v>
          </cell>
          <cell r="M164">
            <v>-8.644222020018244E-3</v>
          </cell>
          <cell r="N164">
            <v>7.3005793825897669E-3</v>
          </cell>
        </row>
        <row r="165">
          <cell r="I165">
            <v>7.623467020218655E-3</v>
          </cell>
          <cell r="K165">
            <v>1.0395010395010118E-3</v>
          </cell>
          <cell r="L165">
            <v>1.2927054478301114E-2</v>
          </cell>
          <cell r="M165">
            <v>2.4782010096374485E-2</v>
          </cell>
          <cell r="N165">
            <v>1.2020086900776494E-2</v>
          </cell>
        </row>
        <row r="166">
          <cell r="I166">
            <v>1.7763157894737036E-2</v>
          </cell>
          <cell r="K166">
            <v>4.8459674627898686E-3</v>
          </cell>
          <cell r="L166">
            <v>4.5578851412944044E-3</v>
          </cell>
          <cell r="M166">
            <v>3.0900134348410324E-2</v>
          </cell>
          <cell r="N166">
            <v>1.5801235241329481E-2</v>
          </cell>
        </row>
        <row r="167">
          <cell r="I167">
            <v>-7.1105365223013139E-3</v>
          </cell>
          <cell r="K167">
            <v>1.6190148122631642E-2</v>
          </cell>
          <cell r="L167">
            <v>-4.2649727767695045E-2</v>
          </cell>
          <cell r="M167">
            <v>-1.9113814074717683E-2</v>
          </cell>
          <cell r="N167">
            <v>7.9682655164647898E-4</v>
          </cell>
        </row>
        <row r="168">
          <cell r="I168">
            <v>-4.8828125E-3</v>
          </cell>
          <cell r="K168">
            <v>3.3898305084745228E-3</v>
          </cell>
          <cell r="L168">
            <v>-8.5308056872037685E-3</v>
          </cell>
          <cell r="M168">
            <v>-1.5057573073516406E-2</v>
          </cell>
          <cell r="N168">
            <v>-6.1272176546949275E-3</v>
          </cell>
        </row>
        <row r="169">
          <cell r="I169">
            <v>-1.9627085377821318E-3</v>
          </cell>
          <cell r="K169">
            <v>2.1283783783783816E-2</v>
          </cell>
          <cell r="L169">
            <v>1.8164435946462776E-2</v>
          </cell>
          <cell r="M169">
            <v>-1.2589928057553879E-2</v>
          </cell>
          <cell r="N169">
            <v>6.0082548196653818E-3</v>
          </cell>
        </row>
        <row r="170">
          <cell r="I170">
            <v>-9.1773189118322662E-3</v>
          </cell>
          <cell r="K170">
            <v>4.9619583195501527E-3</v>
          </cell>
          <cell r="L170">
            <v>1.1267605633802802E-2</v>
          </cell>
          <cell r="M170">
            <v>-1.366120218579292E-3</v>
          </cell>
          <cell r="N170">
            <v>-1.073295710279365E-3</v>
          </cell>
        </row>
        <row r="171">
          <cell r="I171">
            <v>-9.593119417796836E-3</v>
          </cell>
          <cell r="K171">
            <v>1.974983541803832E-2</v>
          </cell>
          <cell r="L171">
            <v>2.7855153203344418E-3</v>
          </cell>
          <cell r="M171">
            <v>-1.0487916096671213E-2</v>
          </cell>
          <cell r="N171">
            <v>-5.1989463468737895E-5</v>
          </cell>
        </row>
        <row r="172">
          <cell r="I172">
            <v>-3.5738142952571827E-2</v>
          </cell>
          <cell r="K172">
            <v>3.2601678502259368E-2</v>
          </cell>
          <cell r="L172">
            <v>-3.2407407407407551E-2</v>
          </cell>
          <cell r="M172">
            <v>-2.6728110599078314E-2</v>
          </cell>
          <cell r="N172">
            <v>-2.1004835271485778E-2</v>
          </cell>
        </row>
        <row r="173">
          <cell r="I173">
            <v>6.927606511950124E-3</v>
          </cell>
          <cell r="K173">
            <v>-4.0325101594248181E-2</v>
          </cell>
          <cell r="L173">
            <v>-3.2535885167464085E-2</v>
          </cell>
          <cell r="M173">
            <v>-1.4678030303030387E-2</v>
          </cell>
          <cell r="N173">
            <v>-1.1931526491883337E-2</v>
          </cell>
        </row>
        <row r="174">
          <cell r="I174">
            <v>1.7199862401100718E-2</v>
          </cell>
          <cell r="K174">
            <v>-1.1726384364820874E-2</v>
          </cell>
          <cell r="L174">
            <v>-1.9782393669633969E-2</v>
          </cell>
          <cell r="M174">
            <v>-1.4896684286400674E-2</v>
          </cell>
          <cell r="N174">
            <v>-7.6861058855146602E-3</v>
          </cell>
        </row>
        <row r="175">
          <cell r="I175">
            <v>1.352722353736846E-3</v>
          </cell>
          <cell r="K175">
            <v>-6.2623599208965208E-3</v>
          </cell>
          <cell r="L175">
            <v>2.5227043390514625E-2</v>
          </cell>
          <cell r="M175">
            <v>6.341463414634152E-3</v>
          </cell>
          <cell r="N175">
            <v>5.7956884411223264E-3</v>
          </cell>
        </row>
        <row r="176">
          <cell r="I176">
            <v>1.0131712259371817E-2</v>
          </cell>
          <cell r="K176">
            <v>8.9552238805972184E-3</v>
          </cell>
          <cell r="L176">
            <v>2.066929133858264E-2</v>
          </cell>
          <cell r="M176">
            <v>1.6480853126514816E-2</v>
          </cell>
          <cell r="N176">
            <v>1.6963756798966001E-2</v>
          </cell>
        </row>
        <row r="177">
          <cell r="I177">
            <v>1.1367435640253998E-2</v>
          </cell>
          <cell r="K177">
            <v>2.103879026955946E-2</v>
          </cell>
          <cell r="L177">
            <v>3.3751205400192941E-2</v>
          </cell>
          <cell r="M177">
            <v>4.1964711492608719E-2</v>
          </cell>
          <cell r="N177">
            <v>2.123490785850457E-2</v>
          </cell>
        </row>
        <row r="178">
          <cell r="I178">
            <v>3.6363636363636598E-3</v>
          </cell>
          <cell r="K178">
            <v>1.6097875080489432E-2</v>
          </cell>
          <cell r="L178">
            <v>-7.4626865671642006E-3</v>
          </cell>
          <cell r="M178">
            <v>-1.281464530892451E-2</v>
          </cell>
          <cell r="N178">
            <v>9.5065249330228419E-4</v>
          </cell>
        </row>
        <row r="179">
          <cell r="I179">
            <v>1.0210803689064685E-2</v>
          </cell>
          <cell r="K179">
            <v>-2.8517110266159662E-3</v>
          </cell>
          <cell r="L179">
            <v>5.639097744360777E-3</v>
          </cell>
          <cell r="M179">
            <v>-9.2721372276305392E-4</v>
          </cell>
          <cell r="N179">
            <v>1.0809877395959289E-2</v>
          </cell>
        </row>
        <row r="180">
          <cell r="I180">
            <v>-5.8689272905120271E-3</v>
          </cell>
          <cell r="K180">
            <v>-1.0486177311725409E-2</v>
          </cell>
          <cell r="L180">
            <v>0</v>
          </cell>
          <cell r="M180">
            <v>-8.8167053364269776E-3</v>
          </cell>
          <cell r="N180">
            <v>-2.9041957086237691E-3</v>
          </cell>
        </row>
        <row r="181">
          <cell r="I181">
            <v>2.951787471302092E-3</v>
          </cell>
          <cell r="K181">
            <v>1.8946692357096895E-2</v>
          </cell>
          <cell r="L181">
            <v>1.8691588785046953E-3</v>
          </cell>
          <cell r="M181">
            <v>2.8089887640450062E-3</v>
          </cell>
          <cell r="N181">
            <v>8.6008977829559186E-3</v>
          </cell>
        </row>
        <row r="182">
          <cell r="I182">
            <v>4.5781556572923598E-3</v>
          </cell>
          <cell r="K182">
            <v>-6.3031831074692457E-3</v>
          </cell>
          <cell r="L182">
            <v>-2.7985074626867279E-3</v>
          </cell>
          <cell r="M182">
            <v>7.0028011204481544E-3</v>
          </cell>
          <cell r="N182">
            <v>6.7269144526738156E-3</v>
          </cell>
        </row>
        <row r="183">
          <cell r="I183">
            <v>2.8645833333333481E-2</v>
          </cell>
          <cell r="K183">
            <v>3.4253092293054177E-2</v>
          </cell>
          <cell r="L183">
            <v>1.7773620205799867E-2</v>
          </cell>
          <cell r="M183">
            <v>3.8479369494668347E-2</v>
          </cell>
          <cell r="N183">
            <v>1.9354076673866016E-2</v>
          </cell>
        </row>
        <row r="184">
          <cell r="I184">
            <v>-1.5822784810126667E-3</v>
          </cell>
          <cell r="K184">
            <v>-4.9064704078501942E-3</v>
          </cell>
          <cell r="L184">
            <v>3.6764705882352811E-3</v>
          </cell>
          <cell r="M184">
            <v>-4.9107142857142128E-3</v>
          </cell>
          <cell r="N184">
            <v>-2.896823426197237E-3</v>
          </cell>
        </row>
        <row r="185">
          <cell r="I185">
            <v>1.0142630744849557E-2</v>
          </cell>
          <cell r="K185">
            <v>-3.0816640986153221E-4</v>
          </cell>
          <cell r="L185">
            <v>1.831501831501825E-2</v>
          </cell>
          <cell r="M185">
            <v>4.9349484073575312E-3</v>
          </cell>
          <cell r="N185">
            <v>7.7528388339198617E-3</v>
          </cell>
        </row>
        <row r="186">
          <cell r="I186">
            <v>-1.2550988390336304E-3</v>
          </cell>
          <cell r="K186">
            <v>4.9321824907522238E-3</v>
          </cell>
          <cell r="L186">
            <v>0</v>
          </cell>
          <cell r="M186">
            <v>1.339285714285765E-3</v>
          </cell>
          <cell r="N186">
            <v>3.7065713391430943E-3</v>
          </cell>
        </row>
        <row r="187">
          <cell r="I187">
            <v>6.5975494816210567E-3</v>
          </cell>
          <cell r="K187">
            <v>6.1349693251511184E-4</v>
          </cell>
          <cell r="L187">
            <v>-8.9928057553956275E-3</v>
          </cell>
          <cell r="M187">
            <v>1.2037449843959047E-2</v>
          </cell>
          <cell r="N187">
            <v>9.2732405462185863E-3</v>
          </cell>
        </row>
        <row r="188">
          <cell r="I188">
            <v>-1.6229712858926382E-2</v>
          </cell>
          <cell r="K188">
            <v>-3.3415082771305782E-2</v>
          </cell>
          <cell r="L188">
            <v>3.6297640653357721E-3</v>
          </cell>
          <cell r="M188">
            <v>-1.4977973568281899E-2</v>
          </cell>
          <cell r="N188">
            <v>-1.6213227521831741E-2</v>
          </cell>
        </row>
        <row r="189">
          <cell r="I189">
            <v>-1.3642131979695438E-2</v>
          </cell>
          <cell r="K189">
            <v>1.2369172216936342E-2</v>
          </cell>
          <cell r="L189">
            <v>2.9837251356238603E-2</v>
          </cell>
          <cell r="M189">
            <v>-6.2611806797853164E-3</v>
          </cell>
          <cell r="N189">
            <v>-7.4385083311293565E-3</v>
          </cell>
        </row>
        <row r="190">
          <cell r="I190">
            <v>9.3277581215824856E-3</v>
          </cell>
          <cell r="K190">
            <v>-1.8483709273183102E-2</v>
          </cell>
          <cell r="L190">
            <v>1.0535557506584636E-2</v>
          </cell>
          <cell r="M190">
            <v>6.3006300630064072E-3</v>
          </cell>
          <cell r="N190">
            <v>5.1627085900809444E-3</v>
          </cell>
        </row>
        <row r="191">
          <cell r="I191">
            <v>2.2625876354366081E-2</v>
          </cell>
          <cell r="K191">
            <v>2.9684008937120865E-2</v>
          </cell>
          <cell r="L191">
            <v>4.6915725456125212E-2</v>
          </cell>
          <cell r="M191">
            <v>5.3667262969590013E-3</v>
          </cell>
          <cell r="N191">
            <v>1.5922194976472959E-2</v>
          </cell>
        </row>
        <row r="192">
          <cell r="I192">
            <v>-3.4278591461515129E-3</v>
          </cell>
          <cell r="K192">
            <v>-1.3949163050216984E-2</v>
          </cell>
          <cell r="L192">
            <v>-4.1493775933610921E-3</v>
          </cell>
          <cell r="M192">
            <v>-4.8932384341636714E-3</v>
          </cell>
          <cell r="N192">
            <v>-1.3373126539132363E-3</v>
          </cell>
        </row>
        <row r="193">
          <cell r="I193">
            <v>6.8792995622264375E-3</v>
          </cell>
          <cell r="K193">
            <v>-1.1631562401760331E-2</v>
          </cell>
          <cell r="L193">
            <v>-2.1666666666666612E-2</v>
          </cell>
          <cell r="M193">
            <v>-4.4702726866339138E-3</v>
          </cell>
          <cell r="N193">
            <v>4.6215399689719661E-3</v>
          </cell>
        </row>
        <row r="194">
          <cell r="I194">
            <v>-2.1739130434782705E-2</v>
          </cell>
          <cell r="K194">
            <v>-9.5419847328248597E-4</v>
          </cell>
          <cell r="L194">
            <v>-1.3628620102214661E-2</v>
          </cell>
          <cell r="M194">
            <v>-1.8859452177817593E-2</v>
          </cell>
          <cell r="N194">
            <v>-1.7214473812542708E-2</v>
          </cell>
        </row>
        <row r="195">
          <cell r="I195">
            <v>3.1746031746031633E-3</v>
          </cell>
          <cell r="K195">
            <v>2.2922636103152039E-2</v>
          </cell>
          <cell r="L195">
            <v>0</v>
          </cell>
          <cell r="M195">
            <v>1.0068649885583536E-2</v>
          </cell>
          <cell r="N195">
            <v>1.179311599596411E-2</v>
          </cell>
        </row>
        <row r="196">
          <cell r="I196">
            <v>8.5443037974684E-3</v>
          </cell>
          <cell r="K196">
            <v>-4.046062869592415E-3</v>
          </cell>
          <cell r="L196">
            <v>2.6770293609671869E-2</v>
          </cell>
          <cell r="M196">
            <v>1.4952424105119988E-2</v>
          </cell>
          <cell r="N196">
            <v>1.9567776106715451E-2</v>
          </cell>
        </row>
        <row r="197">
          <cell r="I197">
            <v>1.2550988390336304E-3</v>
          </cell>
          <cell r="K197">
            <v>1.2499999999999734E-3</v>
          </cell>
          <cell r="L197">
            <v>1.682085786375076E-3</v>
          </cell>
          <cell r="M197">
            <v>-4.0178571428571841E-3</v>
          </cell>
          <cell r="N197">
            <v>4.8421491446071219E-3</v>
          </cell>
        </row>
        <row r="198">
          <cell r="I198">
            <v>5.0141021623315574E-3</v>
          </cell>
          <cell r="K198">
            <v>7.1785268414483738E-3</v>
          </cell>
          <cell r="L198">
            <v>3.3585222502099388E-3</v>
          </cell>
          <cell r="M198">
            <v>1.4791573285522164E-2</v>
          </cell>
          <cell r="N198">
            <v>-5.2655933366307917E-4</v>
          </cell>
        </row>
        <row r="199">
          <cell r="I199">
            <v>2.2762706579357639E-2</v>
          </cell>
          <cell r="K199">
            <v>6.197706848465323E-4</v>
          </cell>
          <cell r="L199">
            <v>3.4309623430962333E-2</v>
          </cell>
          <cell r="M199">
            <v>2.959363957597172E-2</v>
          </cell>
          <cell r="N199">
            <v>1.7912449311919376E-2</v>
          </cell>
        </row>
        <row r="200">
          <cell r="I200">
            <v>5.1829268292682418E-3</v>
          </cell>
          <cell r="K200">
            <v>9.2908021059145973E-4</v>
          </cell>
          <cell r="L200">
            <v>7.2815533980581382E-3</v>
          </cell>
          <cell r="M200">
            <v>1.6302016302016442E-2</v>
          </cell>
          <cell r="N200">
            <v>4.8776662484315558E-3</v>
          </cell>
        </row>
        <row r="201">
          <cell r="I201">
            <v>5.1562026084319701E-3</v>
          </cell>
          <cell r="K201">
            <v>2.5061881188118917E-2</v>
          </cell>
          <cell r="L201">
            <v>-3.2128514056224411E-3</v>
          </cell>
          <cell r="M201">
            <v>1.1397214014352119E-2</v>
          </cell>
          <cell r="N201">
            <v>8.9744190039175997E-3</v>
          </cell>
        </row>
        <row r="202">
          <cell r="I202">
            <v>9.0525045262521697E-3</v>
          </cell>
          <cell r="K202">
            <v>1.2979172955025708E-2</v>
          </cell>
          <cell r="L202">
            <v>-3.2232070910557242E-3</v>
          </cell>
          <cell r="M202">
            <v>5.0500834724541033E-2</v>
          </cell>
          <cell r="N202">
            <v>2.405407913869384E-2</v>
          </cell>
        </row>
        <row r="203">
          <cell r="I203">
            <v>1.2559808612440326E-2</v>
          </cell>
          <cell r="K203">
            <v>2.1752085816448163E-2</v>
          </cell>
          <cell r="L203">
            <v>1.5359741309620256E-2</v>
          </cell>
          <cell r="M203">
            <v>7.5486690504567022E-3</v>
          </cell>
          <cell r="N203">
            <v>7.5829670246672087E-3</v>
          </cell>
        </row>
        <row r="204">
          <cell r="I204">
            <v>-5.316007088009389E-3</v>
          </cell>
          <cell r="K204">
            <v>-1.603966170895299E-2</v>
          </cell>
          <cell r="L204">
            <v>-1.5127388535031927E-2</v>
          </cell>
          <cell r="M204">
            <v>-1.4984227129337446E-2</v>
          </cell>
          <cell r="N204">
            <v>-7.5408902148329515E-3</v>
          </cell>
        </row>
        <row r="205">
          <cell r="I205">
            <v>2.6128266033254244E-2</v>
          </cell>
          <cell r="K205">
            <v>0</v>
          </cell>
          <cell r="L205">
            <v>-1.5359741309620034E-2</v>
          </cell>
          <cell r="M205">
            <v>3.4427542033626857E-2</v>
          </cell>
          <cell r="N205">
            <v>1.5694864048338308E-2</v>
          </cell>
        </row>
        <row r="206">
          <cell r="I206">
            <v>-2.285879629629628E-2</v>
          </cell>
          <cell r="K206">
            <v>-2.4007113218731502E-2</v>
          </cell>
          <cell r="L206">
            <v>-8.3743842364532028E-2</v>
          </cell>
          <cell r="M206">
            <v>-3.7925696594427238E-2</v>
          </cell>
          <cell r="N206">
            <v>-2.8792813694433317E-2</v>
          </cell>
        </row>
        <row r="207">
          <cell r="I207">
            <v>5.3301747112821651E-3</v>
          </cell>
          <cell r="K207">
            <v>-6.0734892195567491E-3</v>
          </cell>
          <cell r="L207">
            <v>8.0645161290322509E-3</v>
          </cell>
          <cell r="M207">
            <v>1.2067578439260984E-3</v>
          </cell>
          <cell r="N207">
            <v>2.8023214859960177E-3</v>
          </cell>
        </row>
        <row r="208">
          <cell r="I208">
            <v>8.2474226804121198E-3</v>
          </cell>
          <cell r="K208">
            <v>5.499541704858002E-3</v>
          </cell>
          <cell r="L208">
            <v>1.777777777777767E-2</v>
          </cell>
          <cell r="M208">
            <v>-4.4194455604660288E-3</v>
          </cell>
          <cell r="N208">
            <v>9.910515224628158E-3</v>
          </cell>
        </row>
        <row r="209">
          <cell r="I209">
            <v>-1.3438504236050086E-2</v>
          </cell>
          <cell r="K209">
            <v>-3.3424491036159187E-2</v>
          </cell>
          <cell r="L209">
            <v>-3.8427947598253187E-2</v>
          </cell>
          <cell r="M209">
            <v>-1.8563357546408477E-2</v>
          </cell>
          <cell r="N209">
            <v>-1.6269751266349108E-2</v>
          </cell>
        </row>
        <row r="210">
          <cell r="I210">
            <v>5.3301747112821651E-3</v>
          </cell>
          <cell r="K210">
            <v>4.7154982709840532E-3</v>
          </cell>
          <cell r="L210">
            <v>-1.6348773841961872E-2</v>
          </cell>
          <cell r="M210">
            <v>1.6447368421053099E-3</v>
          </cell>
          <cell r="N210">
            <v>4.150079158917741E-4</v>
          </cell>
        </row>
        <row r="211">
          <cell r="I211">
            <v>-2.032400589101635E-2</v>
          </cell>
          <cell r="K211">
            <v>4.6933667083854935E-3</v>
          </cell>
          <cell r="L211">
            <v>-4.5244690674053567E-2</v>
          </cell>
          <cell r="M211">
            <v>-4.3924466338259416E-2</v>
          </cell>
          <cell r="N211">
            <v>-2.9576252957625337E-2</v>
          </cell>
        </row>
        <row r="212">
          <cell r="I212">
            <v>-4.7504509921827975E-2</v>
          </cell>
          <cell r="K212">
            <v>-4.1108688881968281E-2</v>
          </cell>
          <cell r="L212">
            <v>-1.7408123791102459E-2</v>
          </cell>
          <cell r="M212">
            <v>-6.4405324173465006E-2</v>
          </cell>
          <cell r="N212">
            <v>-4.7481832143252967E-2</v>
          </cell>
        </row>
        <row r="213">
          <cell r="I213">
            <v>5.3030303030302983E-2</v>
          </cell>
          <cell r="K213">
            <v>3.7349788892497626E-2</v>
          </cell>
          <cell r="L213">
            <v>5.7086614173228245E-2</v>
          </cell>
          <cell r="M213">
            <v>2.9371271225332674E-2</v>
          </cell>
          <cell r="N213">
            <v>5.9156942920780553E-2</v>
          </cell>
        </row>
        <row r="214">
          <cell r="I214">
            <v>-2.8177458033573077E-2</v>
          </cell>
          <cell r="K214">
            <v>-3.2874139010644954E-2</v>
          </cell>
          <cell r="L214">
            <v>-4.5623836126629458E-2</v>
          </cell>
          <cell r="M214">
            <v>-2.2291573785109264E-2</v>
          </cell>
          <cell r="N214">
            <v>-3.4133174306743452E-2</v>
          </cell>
        </row>
        <row r="215">
          <cell r="I215">
            <v>1.4497223935842074E-2</v>
          </cell>
          <cell r="K215">
            <v>2.7193266429265117E-2</v>
          </cell>
          <cell r="L215">
            <v>-3.9024390243901363E-3</v>
          </cell>
          <cell r="M215">
            <v>-1.8239854081166795E-3</v>
          </cell>
          <cell r="N215">
            <v>1.7824066551847428E-2</v>
          </cell>
        </row>
        <row r="216">
          <cell r="I216">
            <v>4.2566129522652041E-3</v>
          </cell>
          <cell r="K216">
            <v>-9.1396155058304229E-3</v>
          </cell>
          <cell r="L216">
            <v>5.6807051909891992E-2</v>
          </cell>
          <cell r="M216">
            <v>1.0507080858839668E-2</v>
          </cell>
          <cell r="N216">
            <v>2.0273613971233839E-2</v>
          </cell>
        </row>
        <row r="217">
          <cell r="I217">
            <v>1.9679079624583595E-2</v>
          </cell>
          <cell r="K217">
            <v>2.8944020356234113E-2</v>
          </cell>
          <cell r="L217">
            <v>2.9657089898053712E-2</v>
          </cell>
          <cell r="M217">
            <v>1.0849909584086825E-2</v>
          </cell>
          <cell r="N217">
            <v>1.412858103985104E-2</v>
          </cell>
        </row>
        <row r="218">
          <cell r="I218">
            <v>-9.7980997624702582E-3</v>
          </cell>
          <cell r="K218">
            <v>-8.3462132921175991E-3</v>
          </cell>
          <cell r="L218">
            <v>-4.5004500450044338E-3</v>
          </cell>
          <cell r="M218">
            <v>1.9230769230769162E-2</v>
          </cell>
          <cell r="N218">
            <v>-5.399901258948403E-3</v>
          </cell>
        </row>
        <row r="219">
          <cell r="I219">
            <v>2.8785607196401886E-2</v>
          </cell>
          <cell r="K219">
            <v>-6.2344139650872821E-3</v>
          </cell>
          <cell r="L219">
            <v>3.3453887884267619E-2</v>
          </cell>
          <cell r="M219">
            <v>3.2909170688898648E-2</v>
          </cell>
          <cell r="N219">
            <v>2.7115068408153142E-2</v>
          </cell>
        </row>
        <row r="220">
          <cell r="I220">
            <v>8.7438064704166152E-3</v>
          </cell>
          <cell r="K220">
            <v>5.3324968632371128E-3</v>
          </cell>
          <cell r="L220">
            <v>-2.0122484689413911E-2</v>
          </cell>
          <cell r="M220">
            <v>9.3457943925234765E-3</v>
          </cell>
          <cell r="N220">
            <v>1.3441266197480317E-3</v>
          </cell>
        </row>
        <row r="221">
          <cell r="I221">
            <v>5.200809014735519E-3</v>
          </cell>
          <cell r="K221">
            <v>6.5522620904836515E-3</v>
          </cell>
          <cell r="L221">
            <v>1.8750000000000044E-2</v>
          </cell>
          <cell r="M221">
            <v>1.2626262626260765E-3</v>
          </cell>
          <cell r="N221">
            <v>1.9305310468606951E-3</v>
          </cell>
        </row>
        <row r="222">
          <cell r="I222">
            <v>-2.0120724346076369E-2</v>
          </cell>
          <cell r="K222">
            <v>-1.7048977061376203E-2</v>
          </cell>
          <cell r="L222">
            <v>-5.1709027169149824E-2</v>
          </cell>
          <cell r="M222">
            <v>-3.8251366120218622E-2</v>
          </cell>
          <cell r="N222">
            <v>-2.9850521593834167E-2</v>
          </cell>
        </row>
        <row r="223">
          <cell r="I223">
            <v>7.6268700498678399E-3</v>
          </cell>
          <cell r="K223">
            <v>-1.4191106906338624E-2</v>
          </cell>
          <cell r="L223">
            <v>3.696857670979492E-3</v>
          </cell>
          <cell r="M223">
            <v>2.0979020979021046E-2</v>
          </cell>
          <cell r="N223">
            <v>1.3623386295928519E-2</v>
          </cell>
        </row>
        <row r="224">
          <cell r="I224">
            <v>6.6957787481805031E-3</v>
          </cell>
          <cell r="K224">
            <v>3.6788227767114323E-2</v>
          </cell>
          <cell r="L224">
            <v>2.2099447513812098E-2</v>
          </cell>
          <cell r="M224">
            <v>2.4400684931506822E-2</v>
          </cell>
          <cell r="N224">
            <v>1.991550071946846E-2</v>
          </cell>
        </row>
        <row r="225">
          <cell r="I225">
            <v>2.7472527472527597E-2</v>
          </cell>
          <cell r="K225">
            <v>-4.2887997531625976E-2</v>
          </cell>
          <cell r="L225">
            <v>9.009009009008917E-4</v>
          </cell>
          <cell r="M225">
            <v>0</v>
          </cell>
          <cell r="N225">
            <v>1.1691956714245055E-2</v>
          </cell>
        </row>
        <row r="226">
          <cell r="I226">
            <v>-5.3475935828876109E-3</v>
          </cell>
          <cell r="K226">
            <v>-2.9658284977433835E-2</v>
          </cell>
          <cell r="L226">
            <v>-3.0603060306030549E-2</v>
          </cell>
          <cell r="M226">
            <v>-4.5967404931048783E-3</v>
          </cell>
          <cell r="N226">
            <v>-1.3203572382280537E-2</v>
          </cell>
        </row>
        <row r="227">
          <cell r="I227">
            <v>7.9230333899262817E-3</v>
          </cell>
          <cell r="K227">
            <v>4.3189368770764069E-3</v>
          </cell>
          <cell r="L227">
            <v>-8.3565459610027704E-3</v>
          </cell>
          <cell r="M227">
            <v>-1.0915197313182246E-2</v>
          </cell>
          <cell r="N227">
            <v>-2.8414216128450631E-3</v>
          </cell>
        </row>
        <row r="228">
          <cell r="I228">
            <v>8.9837170129141164E-3</v>
          </cell>
          <cell r="K228">
            <v>1.5216672179953816E-2</v>
          </cell>
          <cell r="L228">
            <v>-3.7453183520598232E-3</v>
          </cell>
          <cell r="M228">
            <v>-2.5466893039048921E-3</v>
          </cell>
          <cell r="N228">
            <v>7.2670254948965507E-3</v>
          </cell>
        </row>
        <row r="229">
          <cell r="I229">
            <v>7.7907623817474736E-3</v>
          </cell>
          <cell r="K229">
            <v>-1.0101010101010166E-2</v>
          </cell>
          <cell r="L229">
            <v>1.1278195488721776E-2</v>
          </cell>
          <cell r="M229">
            <v>2.0000000000000018E-2</v>
          </cell>
          <cell r="N229">
            <v>7.6037659596761564E-3</v>
          </cell>
        </row>
        <row r="230">
          <cell r="I230">
            <v>7.7305356156820437E-3</v>
          </cell>
          <cell r="K230">
            <v>-3.2916392363395719E-3</v>
          </cell>
          <cell r="L230">
            <v>4.646840148698983E-3</v>
          </cell>
          <cell r="M230">
            <v>2.4196912807676441E-2</v>
          </cell>
          <cell r="N230">
            <v>8.9130531663621504E-3</v>
          </cell>
        </row>
        <row r="231">
          <cell r="I231">
            <v>-2.5479452054794516E-2</v>
          </cell>
          <cell r="K231">
            <v>-2.2457067371202122E-2</v>
          </cell>
          <cell r="L231">
            <v>-3.0527289546716019E-2</v>
          </cell>
          <cell r="M231">
            <v>-1.9551934826883888E-2</v>
          </cell>
          <cell r="N231">
            <v>-2.2453877526981469E-2</v>
          </cell>
        </row>
        <row r="232">
          <cell r="I232">
            <v>1.1807703120607194E-2</v>
          </cell>
          <cell r="K232">
            <v>1.4189189189189211E-2</v>
          </cell>
          <cell r="L232">
            <v>1.8129770992366456E-2</v>
          </cell>
          <cell r="M232">
            <v>-8.3090984628164666E-4</v>
          </cell>
          <cell r="N232">
            <v>1.0392818411856908E-2</v>
          </cell>
        </row>
        <row r="233">
          <cell r="I233">
            <v>-2.5006946373993255E-3</v>
          </cell>
          <cell r="K233">
            <v>0</v>
          </cell>
          <cell r="L233">
            <v>9.3720712277400864E-4</v>
          </cell>
          <cell r="M233">
            <v>1.496881496881497E-2</v>
          </cell>
          <cell r="N233">
            <v>-5.6647088637784559E-4</v>
          </cell>
        </row>
        <row r="234">
          <cell r="I234">
            <v>2.53481894150418E-2</v>
          </cell>
          <cell r="K234">
            <v>1.9320453031312468E-2</v>
          </cell>
          <cell r="L234">
            <v>2.1535580524344677E-2</v>
          </cell>
          <cell r="M234">
            <v>6.9643588693157898E-3</v>
          </cell>
          <cell r="N234">
            <v>2.2403197899886651E-2</v>
          </cell>
        </row>
        <row r="235">
          <cell r="I235">
            <v>-9.5082857919044361E-3</v>
          </cell>
          <cell r="K235">
            <v>-1.6339869281045694E-3</v>
          </cell>
          <cell r="L235">
            <v>1.4665444546287931E-2</v>
          </cell>
          <cell r="M235">
            <v>1.6273393002441683E-3</v>
          </cell>
          <cell r="N235">
            <v>1.0066232894698768E-3</v>
          </cell>
        </row>
        <row r="236">
          <cell r="I236">
            <v>-2.7427317608338386E-3</v>
          </cell>
          <cell r="K236">
            <v>1.6366612111293755E-3</v>
          </cell>
          <cell r="L236">
            <v>-1.5356820234869062E-2</v>
          </cell>
          <cell r="M236">
            <v>-4.8740861088546472E-3</v>
          </cell>
          <cell r="N236">
            <v>-4.3722218173868344E-3</v>
          </cell>
        </row>
        <row r="237">
          <cell r="I237">
            <v>-2.2827282728272835E-2</v>
          </cell>
          <cell r="K237">
            <v>-1.9934640522875968E-2</v>
          </cell>
          <cell r="L237">
            <v>9.1743119266052275E-4</v>
          </cell>
          <cell r="M237">
            <v>-4.8979591836735281E-3</v>
          </cell>
          <cell r="N237">
            <v>-1.0407670350581877E-2</v>
          </cell>
        </row>
        <row r="238">
          <cell r="I238">
            <v>0</v>
          </cell>
          <cell r="K238">
            <v>3.2677559186395477E-2</v>
          </cell>
          <cell r="L238">
            <v>4.5829514207149646E-3</v>
          </cell>
          <cell r="M238">
            <v>1.5996718621821282E-2</v>
          </cell>
          <cell r="N238">
            <v>1.3431157919649772E-2</v>
          </cell>
        </row>
        <row r="239">
          <cell r="I239">
            <v>-2.1108922037714639E-2</v>
          </cell>
          <cell r="K239">
            <v>3.228931223764997E-3</v>
          </cell>
          <cell r="L239">
            <v>-7.2992700729926918E-3</v>
          </cell>
          <cell r="M239">
            <v>-3.189341945902302E-2</v>
          </cell>
          <cell r="N239">
            <v>-1.1428654834189644E-2</v>
          </cell>
        </row>
        <row r="240">
          <cell r="I240">
            <v>0</v>
          </cell>
          <cell r="K240">
            <v>6.1152236884454148E-3</v>
          </cell>
          <cell r="L240">
            <v>-4.5955882352941568E-3</v>
          </cell>
          <cell r="M240">
            <v>-1.5846538782318564E-2</v>
          </cell>
          <cell r="N240">
            <v>4.1784169262797377E-3</v>
          </cell>
        </row>
        <row r="241">
          <cell r="I241">
            <v>4.3128234617595407E-3</v>
          </cell>
          <cell r="K241">
            <v>7.6775431861804133E-3</v>
          </cell>
          <cell r="L241">
            <v>1.8467220683286989E-3</v>
          </cell>
          <cell r="M241">
            <v>2.9661016949151797E-3</v>
          </cell>
          <cell r="N241">
            <v>1.0527553961065639E-2</v>
          </cell>
        </row>
        <row r="242">
          <cell r="I242">
            <v>1.1451474377326409E-3</v>
          </cell>
          <cell r="K242">
            <v>1.3333333333333419E-2</v>
          </cell>
          <cell r="L242">
            <v>7.3732718894008453E-3</v>
          </cell>
          <cell r="M242">
            <v>1.7321504013519062E-2</v>
          </cell>
          <cell r="N242">
            <v>7.842509603072978E-3</v>
          </cell>
        </row>
        <row r="243">
          <cell r="I243">
            <v>2.5736345438949204E-3</v>
          </cell>
          <cell r="K243">
            <v>-7.2055137844612149E-3</v>
          </cell>
          <cell r="L243">
            <v>-9.1491308325708509E-4</v>
          </cell>
          <cell r="M243">
            <v>-2.0764119601327513E-3</v>
          </cell>
          <cell r="N243">
            <v>1.1838249094084929E-3</v>
          </cell>
        </row>
        <row r="244">
          <cell r="I244">
            <v>2.8522532800911993E-3</v>
          </cell>
          <cell r="K244">
            <v>4.7333543704637382E-3</v>
          </cell>
          <cell r="L244">
            <v>3.66300366300365E-3</v>
          </cell>
          <cell r="M244">
            <v>-8.3229296712439282E-4</v>
          </cell>
          <cell r="N244">
            <v>-5.4795310674993214E-4</v>
          </cell>
        </row>
        <row r="245">
          <cell r="I245">
            <v>-3.6973833902160802E-3</v>
          </cell>
          <cell r="K245">
            <v>2.5125628140703071E-3</v>
          </cell>
          <cell r="L245">
            <v>3.6496350364962904E-3</v>
          </cell>
          <cell r="M245">
            <v>-1.9575177009579448E-2</v>
          </cell>
          <cell r="N245">
            <v>-9.9407020530651868E-3</v>
          </cell>
        </row>
        <row r="246">
          <cell r="I246">
            <v>-2.6263202968883848E-2</v>
          </cell>
          <cell r="K246">
            <v>-2.5062656641604009E-2</v>
          </cell>
          <cell r="L246">
            <v>-9.0909090909090384E-3</v>
          </cell>
          <cell r="M246">
            <v>-9.77060322854717E-3</v>
          </cell>
          <cell r="N246">
            <v>-2.2645798723441413E-2</v>
          </cell>
        </row>
        <row r="247">
          <cell r="I247">
            <v>-7.9155672823217893E-3</v>
          </cell>
          <cell r="K247">
            <v>4.1773778920308757E-3</v>
          </cell>
          <cell r="L247">
            <v>-6.4220183486238813E-3</v>
          </cell>
          <cell r="M247">
            <v>-2.1450021450021506E-2</v>
          </cell>
          <cell r="N247">
            <v>-4.0854058567424412E-3</v>
          </cell>
        </row>
        <row r="248">
          <cell r="I248">
            <v>-3.2210401891253015E-2</v>
          </cell>
          <cell r="K248">
            <v>0</v>
          </cell>
          <cell r="L248">
            <v>-2.2160664819944609E-2</v>
          </cell>
          <cell r="M248">
            <v>-2.411223147742203E-2</v>
          </cell>
          <cell r="N248">
            <v>-1.3010150612330462E-2</v>
          </cell>
        </row>
        <row r="249">
          <cell r="I249">
            <v>3.2366412213740592E-2</v>
          </cell>
          <cell r="K249">
            <v>9.279999999999955E-3</v>
          </cell>
          <cell r="L249">
            <v>2.0774315391879128E-2</v>
          </cell>
          <cell r="M249">
            <v>2.9200359389038644E-2</v>
          </cell>
          <cell r="N249">
            <v>2.2646947288585517E-2</v>
          </cell>
        </row>
        <row r="250">
          <cell r="I250">
            <v>9.7604259094941082E-3</v>
          </cell>
          <cell r="K250">
            <v>-8.8776157260620492E-3</v>
          </cell>
          <cell r="L250">
            <v>1.8501387604070718E-3</v>
          </cell>
          <cell r="M250">
            <v>5.2378873854213026E-3</v>
          </cell>
          <cell r="N250">
            <v>2.5364146073749705E-3</v>
          </cell>
        </row>
        <row r="251">
          <cell r="I251">
            <v>1.4645577035734547E-3</v>
          </cell>
          <cell r="K251">
            <v>8.9571337172105192E-3</v>
          </cell>
          <cell r="L251">
            <v>8.310249307479145E-3</v>
          </cell>
          <cell r="M251">
            <v>9.9869735128093051E-3</v>
          </cell>
          <cell r="N251">
            <v>4.6309310686649674E-3</v>
          </cell>
        </row>
        <row r="252">
          <cell r="I252">
            <v>1.1699327288681172E-3</v>
          </cell>
          <cell r="K252">
            <v>9.8287888395689471E-3</v>
          </cell>
          <cell r="L252">
            <v>1.2820512820512775E-2</v>
          </cell>
          <cell r="M252">
            <v>1.9776440240756532E-2</v>
          </cell>
          <cell r="N252">
            <v>5.8024800447704639E-3</v>
          </cell>
        </row>
        <row r="253">
          <cell r="I253">
            <v>-2.9214139643586323E-3</v>
          </cell>
          <cell r="K253">
            <v>2.5431711145996738E-2</v>
          </cell>
          <cell r="L253">
            <v>3.6166365280287938E-3</v>
          </cell>
          <cell r="M253">
            <v>5.9021922428330598E-3</v>
          </cell>
          <cell r="N253">
            <v>4.2755066182500467E-3</v>
          </cell>
        </row>
        <row r="254">
          <cell r="I254">
            <v>1.7286844418400227E-2</v>
          </cell>
          <cell r="K254">
            <v>-1.224739742804648E-2</v>
          </cell>
          <cell r="L254">
            <v>5.6756756756756843E-2</v>
          </cell>
          <cell r="M254">
            <v>3.2690695725063001E-2</v>
          </cell>
          <cell r="N254">
            <v>2.1242782994109755E-2</v>
          </cell>
        </row>
        <row r="255">
          <cell r="I255">
            <v>-8.6405529953915705E-3</v>
          </cell>
          <cell r="K255">
            <v>1.2399256044637319E-3</v>
          </cell>
          <cell r="L255">
            <v>3.4100596760442414E-3</v>
          </cell>
          <cell r="M255">
            <v>2.8409090909091717E-3</v>
          </cell>
          <cell r="N255">
            <v>2.7839246198873013E-3</v>
          </cell>
        </row>
        <row r="256">
          <cell r="I256">
            <v>1.3364323067983852E-2</v>
          </cell>
          <cell r="K256">
            <v>-3.0959752321979561E-4</v>
          </cell>
          <cell r="L256">
            <v>3.8232795242141071E-2</v>
          </cell>
          <cell r="M256">
            <v>-8.0938891137194435E-4</v>
          </cell>
          <cell r="N256">
            <v>6.9618451025057482E-3</v>
          </cell>
        </row>
        <row r="257">
          <cell r="I257">
            <v>-9.1743119266055606E-3</v>
          </cell>
          <cell r="K257">
            <v>-1.5794363580055704E-2</v>
          </cell>
          <cell r="L257">
            <v>2.3731587561374834E-2</v>
          </cell>
          <cell r="M257">
            <v>9.3155123531794004E-3</v>
          </cell>
          <cell r="N257">
            <v>-3.9304952706810115E-3</v>
          </cell>
        </row>
        <row r="258">
          <cell r="I258">
            <v>-5.4976851851853414E-3</v>
          </cell>
          <cell r="K258">
            <v>1.6677155443675318E-2</v>
          </cell>
          <cell r="L258">
            <v>-2.3181454836130988E-2</v>
          </cell>
          <cell r="M258">
            <v>-1.4044943820224809E-2</v>
          </cell>
          <cell r="N258">
            <v>-2.6685213836566968E-3</v>
          </cell>
        </row>
        <row r="259">
          <cell r="I259">
            <v>-3.2004655222577227E-3</v>
          </cell>
          <cell r="K259">
            <v>7.428040854224438E-3</v>
          </cell>
          <cell r="L259">
            <v>9.0016366612111209E-3</v>
          </cell>
          <cell r="M259">
            <v>2.4420024420024333E-3</v>
          </cell>
          <cell r="N259">
            <v>2.4194810924669241E-3</v>
          </cell>
        </row>
        <row r="260">
          <cell r="I260">
            <v>-1.2842965557501418E-2</v>
          </cell>
          <cell r="K260">
            <v>-1.9354838709677247E-2</v>
          </cell>
          <cell r="L260">
            <v>-9.7323600973235891E-3</v>
          </cell>
          <cell r="M260">
            <v>-2.7202598457165994E-2</v>
          </cell>
          <cell r="N260">
            <v>-5.0686467990856965E-3</v>
          </cell>
        </row>
        <row r="261">
          <cell r="I261">
            <v>-1.4784151389709566E-3</v>
          </cell>
          <cell r="K261">
            <v>1.1278195488721776E-2</v>
          </cell>
          <cell r="L261">
            <v>1.6380016380016293E-2</v>
          </cell>
          <cell r="M261">
            <v>2.0868113522538589E-3</v>
          </cell>
          <cell r="N261">
            <v>4.4094982590330289E-3</v>
          </cell>
        </row>
        <row r="262">
          <cell r="I262">
            <v>-1.7471128220313936E-2</v>
          </cell>
          <cell r="K262">
            <v>-1.3630731102850069E-2</v>
          </cell>
          <cell r="L262">
            <v>0</v>
          </cell>
          <cell r="M262">
            <v>5.8309037900874383E-3</v>
          </cell>
          <cell r="N262">
            <v>-8.2972224195496658E-3</v>
          </cell>
        </row>
        <row r="263">
          <cell r="I263">
            <v>2.4110910186858625E-3</v>
          </cell>
          <cell r="K263">
            <v>-3.1407035175878839E-4</v>
          </cell>
          <cell r="L263">
            <v>-5.6406124093473231E-3</v>
          </cell>
          <cell r="M263">
            <v>6.2111801242237252E-3</v>
          </cell>
          <cell r="N263">
            <v>-1.1790662024899312E-2</v>
          </cell>
        </row>
        <row r="264">
          <cell r="I264">
            <v>2.2248947684906817E-2</v>
          </cell>
          <cell r="K264">
            <v>-2.5761859880615634E-2</v>
          </cell>
          <cell r="L264">
            <v>-7.2933549432738776E-3</v>
          </cell>
          <cell r="M264">
            <v>-4.115226337448652E-3</v>
          </cell>
          <cell r="N264">
            <v>6.1323900374032903E-3</v>
          </cell>
        </row>
        <row r="265">
          <cell r="I265">
            <v>-4.7058823529411153E-3</v>
          </cell>
          <cell r="K265">
            <v>-1.2899064817801786E-3</v>
          </cell>
          <cell r="L265">
            <v>-1.6326530612245094E-3</v>
          </cell>
          <cell r="M265">
            <v>1.0330578512396604E-2</v>
          </cell>
          <cell r="N265">
            <v>7.3197792539012596E-3</v>
          </cell>
        </row>
        <row r="266">
          <cell r="I266">
            <v>-2.5413711583924581E-2</v>
          </cell>
          <cell r="K266">
            <v>-2.7445915402001919E-2</v>
          </cell>
          <cell r="L266">
            <v>-1.635322976287823E-2</v>
          </cell>
          <cell r="M266">
            <v>-3.8036809815950923E-2</v>
          </cell>
          <cell r="N266">
            <v>-2.4446065599565192E-2</v>
          </cell>
        </row>
        <row r="267">
          <cell r="I267">
            <v>-3.1534263189811895E-2</v>
          </cell>
          <cell r="K267">
            <v>-2.1248339973439556E-2</v>
          </cell>
          <cell r="L267">
            <v>-4.5719035743973291E-2</v>
          </cell>
          <cell r="M267">
            <v>-4.8894557823129237E-2</v>
          </cell>
          <cell r="N267">
            <v>-2.8299120234604125E-2</v>
          </cell>
        </row>
        <row r="268">
          <cell r="I268">
            <v>1.2210394489668097E-2</v>
          </cell>
          <cell r="K268">
            <v>-2.0352781546811416E-2</v>
          </cell>
          <cell r="L268">
            <v>-3.4843205574913716E-3</v>
          </cell>
          <cell r="M268">
            <v>4.0232454179705002E-3</v>
          </cell>
          <cell r="N268">
            <v>-7.5448921080423226E-4</v>
          </cell>
        </row>
        <row r="269">
          <cell r="I269">
            <v>-2.4435508815341733E-2</v>
          </cell>
          <cell r="K269">
            <v>4.1551246537396835E-3</v>
          </cell>
          <cell r="L269">
            <v>-1.6608391608391559E-2</v>
          </cell>
          <cell r="M269">
            <v>8.9047195013347569E-4</v>
          </cell>
          <cell r="N269">
            <v>-1.0510419812745364E-2</v>
          </cell>
        </row>
        <row r="270">
          <cell r="I270">
            <v>6.0240963855422436E-3</v>
          </cell>
          <cell r="K270">
            <v>-8.2758620689654672E-3</v>
          </cell>
          <cell r="L270">
            <v>-1.777777777777767E-2</v>
          </cell>
          <cell r="M270">
            <v>2.0907473309608404E-2</v>
          </cell>
          <cell r="N270">
            <v>-6.9287589280263573E-3</v>
          </cell>
        </row>
        <row r="271">
          <cell r="I271">
            <v>1.4812480302552888E-2</v>
          </cell>
          <cell r="K271">
            <v>2.2600834492350508E-2</v>
          </cell>
          <cell r="L271">
            <v>3.2579185520361875E-2</v>
          </cell>
          <cell r="M271">
            <v>2.3965141612200425E-2</v>
          </cell>
          <cell r="N271">
            <v>7.9606577531887712E-3</v>
          </cell>
        </row>
        <row r="272">
          <cell r="I272">
            <v>-1.273291925465847E-2</v>
          </cell>
          <cell r="K272">
            <v>1.2920775246514804E-2</v>
          </cell>
          <cell r="L272">
            <v>1.0517090271691343E-2</v>
          </cell>
          <cell r="M272">
            <v>1.9574468085106433E-2</v>
          </cell>
          <cell r="N272">
            <v>-2.8358846130389637E-3</v>
          </cell>
        </row>
        <row r="273">
          <cell r="I273">
            <v>3.774771940861843E-3</v>
          </cell>
          <cell r="K273">
            <v>2.7861698556562731E-2</v>
          </cell>
          <cell r="L273">
            <v>1.7346053772766767E-2</v>
          </cell>
          <cell r="M273">
            <v>1.6277128547579345E-2</v>
          </cell>
          <cell r="N273">
            <v>1.7889361181615326E-2</v>
          </cell>
        </row>
        <row r="274">
          <cell r="I274">
            <v>-5.9542463177687521E-3</v>
          </cell>
          <cell r="K274">
            <v>-9.1443500979752068E-3</v>
          </cell>
          <cell r="L274">
            <v>2.5575447570331811E-3</v>
          </cell>
          <cell r="M274">
            <v>3.6960985626284248E-3</v>
          </cell>
          <cell r="N274">
            <v>8.8776062008051326E-3</v>
          </cell>
        </row>
        <row r="275">
          <cell r="I275">
            <v>-1.5762925598989952E-3</v>
          </cell>
          <cell r="K275">
            <v>1.9775873434408897E-3</v>
          </cell>
          <cell r="L275">
            <v>-3.4013605442175798E-3</v>
          </cell>
          <cell r="M275">
            <v>-7.7741407528642004E-3</v>
          </cell>
          <cell r="N275">
            <v>-8.0401411491448638E-4</v>
          </cell>
        </row>
        <row r="276">
          <cell r="I276">
            <v>-5.1152510262077677E-2</v>
          </cell>
          <cell r="K276">
            <v>-3.9802631578947256E-2</v>
          </cell>
          <cell r="L276">
            <v>-7.2525597269624709E-2</v>
          </cell>
          <cell r="M276">
            <v>-3.8762886597938251E-2</v>
          </cell>
          <cell r="N276">
            <v>-4.7311090911800191E-2</v>
          </cell>
        </row>
        <row r="277">
          <cell r="I277">
            <v>-2.4292845257903539E-2</v>
          </cell>
          <cell r="K277">
            <v>-1.0620075368276916E-2</v>
          </cell>
          <cell r="L277">
            <v>-4.9678012879484701E-2</v>
          </cell>
          <cell r="M277">
            <v>-1.158301158301156E-2</v>
          </cell>
          <cell r="N277">
            <v>-1.831576313072858E-2</v>
          </cell>
        </row>
        <row r="278">
          <cell r="I278">
            <v>7.1623465211461124E-3</v>
          </cell>
          <cell r="K278">
            <v>4.5013850415513978E-3</v>
          </cell>
          <cell r="L278">
            <v>2.1297192642788065E-2</v>
          </cell>
          <cell r="M278">
            <v>-1.432291666666663E-2</v>
          </cell>
          <cell r="N278">
            <v>6.213852110319884E-3</v>
          </cell>
        </row>
        <row r="279">
          <cell r="I279">
            <v>1.5577378936674435E-2</v>
          </cell>
          <cell r="K279">
            <v>2.6887280248190093E-2</v>
          </cell>
          <cell r="L279">
            <v>4.2654028436018843E-2</v>
          </cell>
          <cell r="M279">
            <v>7.4856891237340406E-3</v>
          </cell>
          <cell r="N279">
            <v>2.4781087200924645E-2</v>
          </cell>
        </row>
        <row r="280">
          <cell r="I280">
            <v>1.2337445815271852E-2</v>
          </cell>
          <cell r="K280">
            <v>-6.3779791876468206E-3</v>
          </cell>
          <cell r="L280">
            <v>3.6363636363636598E-3</v>
          </cell>
          <cell r="M280">
            <v>-7.4300699300698936E-3</v>
          </cell>
          <cell r="N280">
            <v>5.1454000432646918E-3</v>
          </cell>
        </row>
        <row r="281">
          <cell r="I281">
            <v>2.2068511198946039E-2</v>
          </cell>
          <cell r="K281">
            <v>1.6216216216216051E-2</v>
          </cell>
          <cell r="L281">
            <v>9.0579710144929049E-3</v>
          </cell>
          <cell r="M281">
            <v>-1.3210039630119352E-3</v>
          </cell>
          <cell r="N281">
            <v>1.6571613042074773E-2</v>
          </cell>
        </row>
        <row r="282">
          <cell r="I282">
            <v>1.3213019658395053E-2</v>
          </cell>
          <cell r="K282">
            <v>-2.1941489361702038E-2</v>
          </cell>
          <cell r="L282">
            <v>-2.0646319569120331E-2</v>
          </cell>
          <cell r="M282">
            <v>-1.6754850088183337E-2</v>
          </cell>
          <cell r="N282">
            <v>-4.1434166553252494E-3</v>
          </cell>
        </row>
        <row r="283">
          <cell r="I283">
            <v>1.3358778625954137E-2</v>
          </cell>
          <cell r="K283">
            <v>3.501019714479936E-2</v>
          </cell>
          <cell r="L283">
            <v>2.933088909257564E-2</v>
          </cell>
          <cell r="M283">
            <v>4.6636771300448299E-2</v>
          </cell>
          <cell r="N283">
            <v>2.1714372485004851E-2</v>
          </cell>
        </row>
        <row r="284">
          <cell r="I284">
            <v>1.2868801004394248E-2</v>
          </cell>
          <cell r="K284">
            <v>-3.2840722495893759E-3</v>
          </cell>
          <cell r="L284">
            <v>3.5618878005341248E-3</v>
          </cell>
          <cell r="M284">
            <v>2.0565552699228773E-2</v>
          </cell>
          <cell r="N284">
            <v>8.1890465928513567E-3</v>
          </cell>
        </row>
        <row r="285">
          <cell r="I285">
            <v>-9.9163309575458491E-3</v>
          </cell>
          <cell r="K285">
            <v>7.9077429983525072E-3</v>
          </cell>
          <cell r="L285">
            <v>2.2182786157941337E-2</v>
          </cell>
          <cell r="M285">
            <v>3.7783375314861534E-3</v>
          </cell>
          <cell r="N285">
            <v>-3.5232030190459618E-3</v>
          </cell>
        </row>
        <row r="286">
          <cell r="I286">
            <v>8.7636932707353399E-3</v>
          </cell>
          <cell r="K286">
            <v>-1.3729977116704761E-2</v>
          </cell>
          <cell r="L286">
            <v>8.6805555555558023E-4</v>
          </cell>
          <cell r="M286">
            <v>-5.8552906733584376E-3</v>
          </cell>
          <cell r="N286">
            <v>-6.1097385978667873E-3</v>
          </cell>
        </row>
        <row r="287">
          <cell r="I287">
            <v>-1.3031337263419096E-2</v>
          </cell>
          <cell r="K287">
            <v>-1.4252568776930818E-2</v>
          </cell>
          <cell r="L287">
            <v>-2.9488291413703349E-2</v>
          </cell>
          <cell r="M287">
            <v>-1.7248632730332392E-2</v>
          </cell>
          <cell r="N287">
            <v>-1.6015718028101977E-2</v>
          </cell>
        </row>
        <row r="288">
          <cell r="I288">
            <v>-7.544797233574263E-3</v>
          </cell>
          <cell r="K288">
            <v>-1.6139878950907738E-2</v>
          </cell>
          <cell r="L288">
            <v>-5.3619302949061587E-2</v>
          </cell>
          <cell r="M288">
            <v>-2.1832191780821852E-2</v>
          </cell>
          <cell r="N288">
            <v>-4.7346765898227394E-3</v>
          </cell>
        </row>
        <row r="289">
          <cell r="I289">
            <v>1.2987012987013102E-2</v>
          </cell>
          <cell r="K289">
            <v>2.7341079972658111E-3</v>
          </cell>
          <cell r="L289">
            <v>-2.0774315391879239E-2</v>
          </cell>
          <cell r="M289">
            <v>5.1641137855579888E-2</v>
          </cell>
          <cell r="N289">
            <v>4.9547837981609444E-3</v>
          </cell>
        </row>
        <row r="290">
          <cell r="I290">
            <v>6.8792995622264375E-3</v>
          </cell>
          <cell r="K290">
            <v>-1.7382413087934645E-2</v>
          </cell>
          <cell r="L290">
            <v>3.3751205400192941E-2</v>
          </cell>
          <cell r="M290">
            <v>3.162713275072826E-2</v>
          </cell>
          <cell r="N290">
            <v>5.7772870948715749E-3</v>
          </cell>
        </row>
        <row r="291">
          <cell r="I291">
            <v>9.006211180124124E-3</v>
          </cell>
          <cell r="K291">
            <v>1.8730489073881529E-2</v>
          </cell>
          <cell r="L291">
            <v>1.8656716417910779E-3</v>
          </cell>
          <cell r="M291">
            <v>1.3311819281968562E-2</v>
          </cell>
          <cell r="N291">
            <v>1.0901763830203137E-2</v>
          </cell>
        </row>
        <row r="292">
          <cell r="I292">
            <v>5.5401662049860967E-3</v>
          </cell>
          <cell r="K292">
            <v>7.8311201906706707E-3</v>
          </cell>
          <cell r="L292">
            <v>6.5176908752329066E-3</v>
          </cell>
          <cell r="M292">
            <v>0</v>
          </cell>
          <cell r="N292">
            <v>8.1959897661687542E-3</v>
          </cell>
        </row>
        <row r="293">
          <cell r="I293">
            <v>9.182736455464191E-4</v>
          </cell>
          <cell r="K293">
            <v>-4.7297297297297369E-3</v>
          </cell>
          <cell r="L293">
            <v>-1.8501387604071828E-3</v>
          </cell>
          <cell r="M293">
            <v>-9.5541401273886439E-3</v>
          </cell>
          <cell r="N293">
            <v>-2.036028858495964E-3</v>
          </cell>
        </row>
        <row r="294">
          <cell r="I294">
            <v>1.5290519877675379E-3</v>
          </cell>
          <cell r="K294">
            <v>-7.4677528852682418E-3</v>
          </cell>
          <cell r="L294">
            <v>5.5607043558851821E-3</v>
          </cell>
          <cell r="M294">
            <v>1.9292604501607746E-2</v>
          </cell>
          <cell r="N294">
            <v>2.5724043109947026E-3</v>
          </cell>
        </row>
        <row r="295">
          <cell r="I295">
            <v>1.7099236641221482E-2</v>
          </cell>
          <cell r="K295">
            <v>2.7017783857729238E-2</v>
          </cell>
          <cell r="L295">
            <v>6.4516129032259339E-3</v>
          </cell>
          <cell r="M295">
            <v>3.3123028391167209E-2</v>
          </cell>
          <cell r="N295">
            <v>1.5217872152178735E-2</v>
          </cell>
        </row>
        <row r="296">
          <cell r="I296">
            <v>-3.00210147102975E-3</v>
          </cell>
          <cell r="K296">
            <v>-9.6570096570097741E-3</v>
          </cell>
          <cell r="L296">
            <v>-2.1978021978022011E-2</v>
          </cell>
          <cell r="M296">
            <v>8.3969465648856545E-3</v>
          </cell>
          <cell r="N296">
            <v>-3.9507894316382908E-3</v>
          </cell>
        </row>
        <row r="297">
          <cell r="I297">
            <v>2.2282445046672761E-2</v>
          </cell>
          <cell r="K297">
            <v>7.7336919973101104E-3</v>
          </cell>
          <cell r="L297">
            <v>6.5543071161049404E-3</v>
          </cell>
          <cell r="M297">
            <v>3.4822104466313286E-2</v>
          </cell>
          <cell r="N297">
            <v>1.4597156398104216E-2</v>
          </cell>
        </row>
        <row r="298">
          <cell r="I298">
            <v>1.3843888070692145E-2</v>
          </cell>
          <cell r="K298">
            <v>6.6733400066734117E-3</v>
          </cell>
          <cell r="L298">
            <v>1.2093023255814073E-2</v>
          </cell>
          <cell r="M298">
            <v>7.3152889539136456E-3</v>
          </cell>
          <cell r="N298">
            <v>5.7922272047832291E-3</v>
          </cell>
        </row>
        <row r="299">
          <cell r="I299">
            <v>1.4526438117372642E-3</v>
          </cell>
          <cell r="K299">
            <v>-9.2807424593968069E-3</v>
          </cell>
          <cell r="L299">
            <v>-6.4338235294117974E-3</v>
          </cell>
          <cell r="M299">
            <v>-7.2621641249092095E-3</v>
          </cell>
          <cell r="N299">
            <v>-1.3432601208933637E-3</v>
          </cell>
        </row>
        <row r="300">
          <cell r="I300">
            <v>2.9010733971568392E-4</v>
          </cell>
          <cell r="K300">
            <v>-1.4386082301773184E-2</v>
          </cell>
          <cell r="L300">
            <v>-1.110083256244232E-2</v>
          </cell>
          <cell r="M300">
            <v>-1.7556693489392816E-2</v>
          </cell>
          <cell r="N300">
            <v>-7.7842169278099504E-3</v>
          </cell>
        </row>
        <row r="301">
          <cell r="I301">
            <v>-7.8306264501158962E-3</v>
          </cell>
          <cell r="K301">
            <v>7.1283095723013723E-3</v>
          </cell>
          <cell r="L301">
            <v>-1.1225444340505097E-2</v>
          </cell>
          <cell r="M301">
            <v>7.446016381236209E-4</v>
          </cell>
          <cell r="N301">
            <v>-4.571609870062443E-3</v>
          </cell>
        </row>
        <row r="302">
          <cell r="I302">
            <v>1.1692487576731914E-2</v>
          </cell>
          <cell r="K302">
            <v>4.7185709470844994E-3</v>
          </cell>
          <cell r="L302">
            <v>-6.6225165562914245E-3</v>
          </cell>
          <cell r="M302">
            <v>2.2693452380952328E-2</v>
          </cell>
          <cell r="N302">
            <v>1.3299721835883238E-2</v>
          </cell>
        </row>
        <row r="303">
          <cell r="I303">
            <v>-1.4446691707598047E-3</v>
          </cell>
          <cell r="K303">
            <v>-2.3482053002348291E-3</v>
          </cell>
          <cell r="L303">
            <v>-2.4761904761904763E-2</v>
          </cell>
          <cell r="M303">
            <v>-5.4565296471443814E-3</v>
          </cell>
          <cell r="N303">
            <v>-3.131165823110571E-3</v>
          </cell>
        </row>
        <row r="304">
          <cell r="I304">
            <v>-3.4722222222223209E-3</v>
          </cell>
          <cell r="K304">
            <v>1.277740416946882E-2</v>
          </cell>
          <cell r="L304">
            <v>2.5390625E-2</v>
          </cell>
          <cell r="M304">
            <v>-8.7783467446963526E-3</v>
          </cell>
          <cell r="N304">
            <v>-3.7290420664626289E-4</v>
          </cell>
        </row>
        <row r="305">
          <cell r="I305">
            <v>-2.1486643437862774E-2</v>
          </cell>
          <cell r="K305">
            <v>1.9920318725099584E-3</v>
          </cell>
          <cell r="L305">
            <v>-9.52380952380949E-3</v>
          </cell>
          <cell r="M305">
            <v>-1.2546125461254554E-2</v>
          </cell>
          <cell r="N305">
            <v>-1.2453907628735772E-2</v>
          </cell>
        </row>
        <row r="306">
          <cell r="I306">
            <v>2.9673590504453173E-4</v>
          </cell>
          <cell r="K306">
            <v>-9.9403578528827197E-3</v>
          </cell>
          <cell r="L306">
            <v>1.2499999999999956E-2</v>
          </cell>
          <cell r="M306">
            <v>-1.0837070254110737E-2</v>
          </cell>
          <cell r="N306">
            <v>3.094625811794538E-3</v>
          </cell>
        </row>
        <row r="307">
          <cell r="I307">
            <v>-1.1569267279738948E-2</v>
          </cell>
          <cell r="K307">
            <v>-7.0281124497990621E-3</v>
          </cell>
          <cell r="L307">
            <v>1.0446343779677125E-2</v>
          </cell>
          <cell r="M307">
            <v>2.1156025689459845E-2</v>
          </cell>
          <cell r="N307">
            <v>4.996958373164162E-3</v>
          </cell>
        </row>
        <row r="308">
          <cell r="I308">
            <v>7.5030012004801971E-3</v>
          </cell>
          <cell r="K308">
            <v>-8.4260195483653044E-3</v>
          </cell>
          <cell r="L308">
            <v>-1.7857142857143016E-2</v>
          </cell>
          <cell r="M308">
            <v>9.9889012208655981E-3</v>
          </cell>
          <cell r="N308">
            <v>-6.8312508106705971E-3</v>
          </cell>
        </row>
        <row r="309">
          <cell r="I309">
            <v>-2.4426571343461378E-2</v>
          </cell>
          <cell r="K309">
            <v>-3.7389530931339898E-3</v>
          </cell>
          <cell r="L309">
            <v>-2.870813397129135E-3</v>
          </cell>
          <cell r="M309">
            <v>0</v>
          </cell>
          <cell r="N309">
            <v>-6.834704627573851E-3</v>
          </cell>
        </row>
        <row r="310">
          <cell r="I310">
            <v>-2.0152671755725104E-2</v>
          </cell>
          <cell r="K310">
            <v>-9.5530535653359783E-3</v>
          </cell>
          <cell r="L310">
            <v>0</v>
          </cell>
          <cell r="M310">
            <v>8.05860805860803E-3</v>
          </cell>
          <cell r="N310">
            <v>3.5212296543059018E-3</v>
          </cell>
        </row>
        <row r="311">
          <cell r="I311">
            <v>1.1841695232159388E-2</v>
          </cell>
          <cell r="K311">
            <v>4.0992077161556839E-2</v>
          </cell>
          <cell r="L311">
            <v>3.5508637236084439E-2</v>
          </cell>
          <cell r="M311">
            <v>5.704941860465107E-2</v>
          </cell>
          <cell r="N311">
            <v>1.8286912336386019E-2</v>
          </cell>
        </row>
        <row r="312">
          <cell r="I312">
            <v>-3.0797659377888031E-3</v>
          </cell>
          <cell r="K312">
            <v>-2.9781601588352302E-3</v>
          </cell>
          <cell r="L312">
            <v>9.2678405931434504E-4</v>
          </cell>
          <cell r="M312">
            <v>4.1251289102783861E-3</v>
          </cell>
          <cell r="N312">
            <v>3.0026165658636472E-4</v>
          </cell>
        </row>
        <row r="313">
          <cell r="I313">
            <v>1.6991041087426773E-2</v>
          </cell>
          <cell r="K313">
            <v>1.1616329239960255E-2</v>
          </cell>
          <cell r="L313">
            <v>1.388888888888884E-2</v>
          </cell>
          <cell r="M313">
            <v>1.0270455323519334E-2</v>
          </cell>
          <cell r="N313">
            <v>5.8890794739852037E-3</v>
          </cell>
        </row>
        <row r="314">
          <cell r="I314">
            <v>1.0328068043742311E-2</v>
          </cell>
          <cell r="K314">
            <v>4.4291338582677087E-2</v>
          </cell>
          <cell r="L314">
            <v>1.4611872146118809E-2</v>
          </cell>
          <cell r="M314">
            <v>3.2531345306675563E-2</v>
          </cell>
          <cell r="N314">
            <v>1.0856590689478862E-2</v>
          </cell>
        </row>
        <row r="315">
          <cell r="I315">
            <v>7.2158749248347753E-3</v>
          </cell>
          <cell r="K315">
            <v>7.8542255733584643E-3</v>
          </cell>
          <cell r="L315">
            <v>1.0801080108010952E-2</v>
          </cell>
          <cell r="M315">
            <v>2.6255333114539869E-3</v>
          </cell>
          <cell r="N315">
            <v>2.1648672964462712E-3</v>
          </cell>
        </row>
        <row r="316">
          <cell r="I316">
            <v>1.7910447761195769E-3</v>
          </cell>
          <cell r="K316">
            <v>-9.039900249376509E-3</v>
          </cell>
          <cell r="L316">
            <v>1.6918967052537814E-2</v>
          </cell>
          <cell r="M316">
            <v>-3.3387888707037683E-2</v>
          </cell>
          <cell r="N316">
            <v>-2.7212792818066545E-3</v>
          </cell>
        </row>
        <row r="317">
          <cell r="I317">
            <v>-7.7473182359953929E-3</v>
          </cell>
          <cell r="K317">
            <v>1.4784523435042329E-2</v>
          </cell>
          <cell r="L317">
            <v>-1.838879159369522E-2</v>
          </cell>
          <cell r="M317">
            <v>-1.6593294954283855E-2</v>
          </cell>
          <cell r="N317">
            <v>-4.261843141667554E-3</v>
          </cell>
        </row>
        <row r="318">
          <cell r="I318">
            <v>3.0030030030037125E-4</v>
          </cell>
          <cell r="K318">
            <v>2.293862368257904E-2</v>
          </cell>
          <cell r="L318">
            <v>2.1409455842997138E-2</v>
          </cell>
          <cell r="M318">
            <v>2.1349862258953189E-2</v>
          </cell>
          <cell r="N318">
            <v>1.4012684869973091E-2</v>
          </cell>
        </row>
        <row r="319">
          <cell r="I319">
            <v>-1.6211347943560495E-2</v>
          </cell>
          <cell r="K319">
            <v>-9.0909090909090384E-3</v>
          </cell>
          <cell r="L319">
            <v>-1.4847161572052348E-2</v>
          </cell>
          <cell r="M319">
            <v>-3.371544167228846E-4</v>
          </cell>
          <cell r="N319">
            <v>-5.1264191683498828E-3</v>
          </cell>
        </row>
        <row r="320">
          <cell r="I320">
            <v>-2.3802258162954115E-2</v>
          </cell>
          <cell r="K320">
            <v>-2.1406727828746308E-2</v>
          </cell>
          <cell r="L320">
            <v>-1.5070921985815611E-2</v>
          </cell>
          <cell r="M320">
            <v>-1.0455311973018522E-2</v>
          </cell>
          <cell r="N320">
            <v>-1.1243821499082873E-2</v>
          </cell>
        </row>
        <row r="321">
          <cell r="I321">
            <v>-5.6267583619881156E-3</v>
          </cell>
          <cell r="K321">
            <v>2.1875000000000089E-2</v>
          </cell>
          <cell r="L321">
            <v>-1.1701170117011661E-2</v>
          </cell>
          <cell r="M321">
            <v>2.1131561008861599E-2</v>
          </cell>
          <cell r="N321">
            <v>2.5207465941599061E-3</v>
          </cell>
        </row>
        <row r="322">
          <cell r="I322">
            <v>1.5718327569946844E-3</v>
          </cell>
          <cell r="K322">
            <v>2.2018348623853212E-2</v>
          </cell>
          <cell r="L322">
            <v>-6.3752276867031776E-3</v>
          </cell>
          <cell r="M322">
            <v>-5.3404539385847327E-3</v>
          </cell>
          <cell r="N322">
            <v>3.4325912532489067E-3</v>
          </cell>
        </row>
        <row r="323">
          <cell r="I323">
            <v>-1.883239171374762E-2</v>
          </cell>
          <cell r="K323">
            <v>-1.2866546977857607E-2</v>
          </cell>
          <cell r="L323">
            <v>-1.3748854262144894E-2</v>
          </cell>
          <cell r="M323">
            <v>-2.2818791946308759E-2</v>
          </cell>
          <cell r="N323">
            <v>-7.193636939536896E-3</v>
          </cell>
        </row>
        <row r="324">
          <cell r="I324">
            <v>-1.9513755598208671E-2</v>
          </cell>
          <cell r="K324">
            <v>-5.7593210063656697E-3</v>
          </cell>
          <cell r="L324">
            <v>-1.7657992565055736E-2</v>
          </cell>
          <cell r="M324">
            <v>0</v>
          </cell>
          <cell r="N324">
            <v>-1.5640065793205205E-2</v>
          </cell>
        </row>
        <row r="325">
          <cell r="I325">
            <v>1.8270799347471556E-2</v>
          </cell>
          <cell r="K325">
            <v>4.2682926829269441E-3</v>
          </cell>
          <cell r="L325">
            <v>-4.7303689687796524E-3</v>
          </cell>
          <cell r="M325">
            <v>-2.5068681318681341E-2</v>
          </cell>
          <cell r="N325">
            <v>-4.652770775413817E-3</v>
          </cell>
        </row>
        <row r="326">
          <cell r="I326">
            <v>2.242870874719638E-2</v>
          </cell>
          <cell r="K326">
            <v>-2.732240437158362E-3</v>
          </cell>
          <cell r="L326">
            <v>2.1863117870722482E-2</v>
          </cell>
          <cell r="M326">
            <v>-3.87460373370907E-3</v>
          </cell>
          <cell r="N326">
            <v>3.1838837592983449E-3</v>
          </cell>
        </row>
        <row r="327">
          <cell r="I327">
            <v>-1.2848636790974588E-2</v>
          </cell>
          <cell r="K327">
            <v>-1.1872146118721449E-2</v>
          </cell>
          <cell r="L327">
            <v>-7.4418604651163012E-3</v>
          </cell>
          <cell r="M327">
            <v>4.2432814710040567E-3</v>
          </cell>
          <cell r="N327">
            <v>9.8098617963593426E-4</v>
          </cell>
        </row>
        <row r="328">
          <cell r="I328">
            <v>1.1746031746031838E-2</v>
          </cell>
          <cell r="K328">
            <v>-2.7726432532348966E-3</v>
          </cell>
          <cell r="L328">
            <v>-2.811621368322359E-3</v>
          </cell>
          <cell r="M328">
            <v>-2.8169014084505895E-3</v>
          </cell>
          <cell r="N328">
            <v>1.7726918975009553E-3</v>
          </cell>
        </row>
        <row r="329">
          <cell r="I329">
            <v>-2.0081581424537198E-2</v>
          </cell>
          <cell r="K329">
            <v>3.0892801977140394E-3</v>
          </cell>
          <cell r="L329">
            <v>-9.3984962406012951E-4</v>
          </cell>
          <cell r="M329">
            <v>-3.1779661016949623E-3</v>
          </cell>
          <cell r="N329">
            <v>-9.1642808844897283E-3</v>
          </cell>
        </row>
        <row r="330">
          <cell r="I330">
            <v>-3.6503362151777186E-2</v>
          </cell>
          <cell r="K330">
            <v>-6.1595318755772732E-3</v>
          </cell>
          <cell r="L330">
            <v>-3.2925682031985093E-2</v>
          </cell>
          <cell r="M330">
            <v>-3.4714842366276977E-2</v>
          </cell>
          <cell r="N330">
            <v>-3.428098501568122E-2</v>
          </cell>
        </row>
        <row r="331">
          <cell r="I331">
            <v>8.9730807577268479E-3</v>
          </cell>
          <cell r="K331">
            <v>-7.4372482181593869E-3</v>
          </cell>
          <cell r="L331">
            <v>-9.7276264591439343E-3</v>
          </cell>
          <cell r="M331">
            <v>6.9724770642203282E-3</v>
          </cell>
          <cell r="N331">
            <v>2.1800905113440461E-3</v>
          </cell>
        </row>
        <row r="332">
          <cell r="I332">
            <v>1.9433465085638923E-2</v>
          </cell>
          <cell r="K332">
            <v>-1.2488292226039421E-3</v>
          </cell>
          <cell r="L332">
            <v>3.5363457760314354E-2</v>
          </cell>
          <cell r="M332">
            <v>2.5145772594752147E-2</v>
          </cell>
          <cell r="N332">
            <v>1.9833173307729268E-2</v>
          </cell>
        </row>
        <row r="333">
          <cell r="I333">
            <v>-6.4620355411953989E-3</v>
          </cell>
          <cell r="K333">
            <v>-3.7511722413253734E-3</v>
          </cell>
          <cell r="L333">
            <v>-7.5901328273243474E-3</v>
          </cell>
          <cell r="M333">
            <v>-3.2705296836118003E-2</v>
          </cell>
          <cell r="N333">
            <v>-6.5903674718291727E-3</v>
          </cell>
        </row>
        <row r="334">
          <cell r="I334">
            <v>-3.9674796747967478E-2</v>
          </cell>
          <cell r="K334">
            <v>4.8948854722309365E-2</v>
          </cell>
          <cell r="L334">
            <v>-5.7361376673040754E-3</v>
          </cell>
          <cell r="M334">
            <v>-1.7273061374494803E-2</v>
          </cell>
          <cell r="N334">
            <v>-6.0861839182585475E-3</v>
          </cell>
        </row>
        <row r="335">
          <cell r="I335">
            <v>-3.3525228581104072E-2</v>
          </cell>
          <cell r="K335">
            <v>-2.7520191444810105E-2</v>
          </cell>
          <cell r="L335">
            <v>-5.4807692307692335E-2</v>
          </cell>
          <cell r="M335">
            <v>-2.8047868362004458E-2</v>
          </cell>
          <cell r="N335">
            <v>-3.3522549501631471E-2</v>
          </cell>
        </row>
        <row r="336">
          <cell r="I336">
            <v>-7.7084793272599317E-3</v>
          </cell>
          <cell r="K336">
            <v>-7.0747462319284971E-3</v>
          </cell>
          <cell r="L336">
            <v>1.1190233977619535E-2</v>
          </cell>
          <cell r="M336">
            <v>-1.0773374374759448E-2</v>
          </cell>
          <cell r="N336">
            <v>6.937057762568255E-4</v>
          </cell>
        </row>
        <row r="337">
          <cell r="I337">
            <v>-1.3064971751412413E-2</v>
          </cell>
          <cell r="K337">
            <v>-7.7447335811647866E-3</v>
          </cell>
          <cell r="L337">
            <v>-2.9175050301810779E-2</v>
          </cell>
          <cell r="M337">
            <v>-2.9560482302605995E-2</v>
          </cell>
          <cell r="N337">
            <v>-2.3107496071725686E-2</v>
          </cell>
        </row>
        <row r="338">
          <cell r="I338">
            <v>-2.1466905187834673E-3</v>
          </cell>
          <cell r="K338">
            <v>-3.5279425538557674E-2</v>
          </cell>
          <cell r="L338">
            <v>-1.5544041450777257E-2</v>
          </cell>
          <cell r="M338">
            <v>-2.2444889779559052E-2</v>
          </cell>
          <cell r="N338">
            <v>-8.562777935471666E-3</v>
          </cell>
        </row>
        <row r="339">
          <cell r="I339">
            <v>1.3266403728935172E-2</v>
          </cell>
          <cell r="K339">
            <v>8.7378640776700767E-3</v>
          </cell>
          <cell r="L339">
            <v>9.8947368421052673E-2</v>
          </cell>
          <cell r="M339">
            <v>5.7810578105781163E-2</v>
          </cell>
          <cell r="N339">
            <v>4.1068219051709098E-2</v>
          </cell>
        </row>
        <row r="340">
          <cell r="I340">
            <v>-1.7338995046001449E-2</v>
          </cell>
          <cell r="K340">
            <v>1.1228745588707012E-2</v>
          </cell>
          <cell r="L340">
            <v>-5.7471264367816022E-2</v>
          </cell>
          <cell r="M340">
            <v>-9.302325581395432E-3</v>
          </cell>
          <cell r="N340">
            <v>-1.5705926389928626E-2</v>
          </cell>
        </row>
        <row r="341">
          <cell r="I341">
            <v>9.3626215340296692E-3</v>
          </cell>
          <cell r="K341">
            <v>2.093908629441632E-2</v>
          </cell>
          <cell r="L341">
            <v>7.5203252032520318E-2</v>
          </cell>
          <cell r="M341">
            <v>5.8685446009389963E-3</v>
          </cell>
          <cell r="N341">
            <v>1.2402017850213332E-2</v>
          </cell>
        </row>
        <row r="342">
          <cell r="I342">
            <v>3.2108455226542709E-3</v>
          </cell>
          <cell r="K342">
            <v>1.7091361093847013E-2</v>
          </cell>
          <cell r="L342">
            <v>2.3629489603024467E-2</v>
          </cell>
          <cell r="M342">
            <v>-3.2283158304161841E-2</v>
          </cell>
          <cell r="N342">
            <v>-6.6846559548632278E-3</v>
          </cell>
        </row>
        <row r="343">
          <cell r="I343">
            <v>3.2005689900427292E-3</v>
          </cell>
          <cell r="K343">
            <v>-1.8331805682859637E-2</v>
          </cell>
          <cell r="L343">
            <v>-1.6620498614958401E-2</v>
          </cell>
          <cell r="M343">
            <v>-2.2508038585209E-2</v>
          </cell>
          <cell r="N343">
            <v>-2.1238500956967332E-2</v>
          </cell>
        </row>
        <row r="344">
          <cell r="I344">
            <v>-8.1531371853952317E-3</v>
          </cell>
          <cell r="K344">
            <v>1.0270774976657293E-2</v>
          </cell>
          <cell r="L344">
            <v>1.8779342723004522E-2</v>
          </cell>
          <cell r="M344">
            <v>-3.9473684210526327E-2</v>
          </cell>
          <cell r="N344">
            <v>-8.6103576610104815E-3</v>
          </cell>
        </row>
        <row r="345">
          <cell r="I345">
            <v>-2.108649035025012E-2</v>
          </cell>
          <cell r="K345">
            <v>-2.7726432532347522E-2</v>
          </cell>
          <cell r="L345">
            <v>-3.133640552995387E-2</v>
          </cell>
          <cell r="M345">
            <v>-4.2380136986301276E-2</v>
          </cell>
          <cell r="N345">
            <v>-3.2211370216015056E-2</v>
          </cell>
        </row>
        <row r="346">
          <cell r="I346">
            <v>-2.300109529025185E-2</v>
          </cell>
          <cell r="K346">
            <v>-4.7528517110265733E-3</v>
          </cell>
          <cell r="L346">
            <v>-5.328258801141772E-2</v>
          </cell>
          <cell r="M346">
            <v>-2.4586499776486415E-2</v>
          </cell>
          <cell r="N346">
            <v>-1.8934600023010839E-2</v>
          </cell>
        </row>
        <row r="347">
          <cell r="I347">
            <v>-3.9237668161435035E-2</v>
          </cell>
          <cell r="K347">
            <v>1.2734797835083356E-3</v>
          </cell>
          <cell r="L347">
            <v>-1.1055276381909507E-2</v>
          </cell>
          <cell r="M347">
            <v>-4.0788267644362941E-2</v>
          </cell>
          <cell r="N347">
            <v>-2.5079997989579272E-2</v>
          </cell>
        </row>
        <row r="348">
          <cell r="I348">
            <v>5.834305717619559E-3</v>
          </cell>
          <cell r="K348">
            <v>1.717011128775825E-2</v>
          </cell>
          <cell r="L348">
            <v>3.9634146341463561E-2</v>
          </cell>
          <cell r="M348">
            <v>5.2078356426182415E-2</v>
          </cell>
          <cell r="N348">
            <v>3.5520346439373185E-2</v>
          </cell>
        </row>
        <row r="349">
          <cell r="I349">
            <v>-8.5073472544470174E-3</v>
          </cell>
          <cell r="K349">
            <v>-1.2191309784307491E-2</v>
          </cell>
          <cell r="L349">
            <v>5.8651026392959604E-3</v>
          </cell>
          <cell r="M349">
            <v>-4.0871934604904681E-3</v>
          </cell>
          <cell r="N349">
            <v>-5.7086908179690976E-3</v>
          </cell>
        </row>
        <row r="350">
          <cell r="I350">
            <v>-2.2230889235569484E-2</v>
          </cell>
          <cell r="K350">
            <v>-1.6455696202531733E-2</v>
          </cell>
          <cell r="L350">
            <v>-1.2633624878522709E-2</v>
          </cell>
          <cell r="M350">
            <v>-3.4199726402188824E-2</v>
          </cell>
          <cell r="N350">
            <v>-1.2200617541517134E-2</v>
          </cell>
        </row>
        <row r="351">
          <cell r="I351">
            <v>1.8747506980454576E-2</v>
          </cell>
          <cell r="K351">
            <v>1.5444015444015413E-2</v>
          </cell>
          <cell r="L351">
            <v>0.11122047244094468</v>
          </cell>
          <cell r="M351">
            <v>7.5542965061379252E-3</v>
          </cell>
          <cell r="N351">
            <v>1.6997837253311721E-2</v>
          </cell>
        </row>
        <row r="352">
          <cell r="I352">
            <v>2.8191072826938335E-2</v>
          </cell>
          <cell r="K352">
            <v>1.8060836501901267E-2</v>
          </cell>
          <cell r="L352">
            <v>-2.2143489813994721E-2</v>
          </cell>
          <cell r="M352">
            <v>4.0299906279287701E-2</v>
          </cell>
          <cell r="N352">
            <v>3.1599933543777992E-2</v>
          </cell>
        </row>
        <row r="353">
          <cell r="I353">
            <v>1.4089870525513915E-2</v>
          </cell>
          <cell r="K353">
            <v>1.3383131030189954E-2</v>
          </cell>
          <cell r="L353">
            <v>1.9021739130434812E-2</v>
          </cell>
          <cell r="M353">
            <v>-1.0360360360360366E-2</v>
          </cell>
          <cell r="N353">
            <v>-2.3352444759389135E-3</v>
          </cell>
        </row>
        <row r="354">
          <cell r="I354">
            <v>4.9568156214795378E-2</v>
          </cell>
          <cell r="K354">
            <v>2.6412776412776395E-2</v>
          </cell>
          <cell r="L354">
            <v>-1.777777777777767E-3</v>
          </cell>
          <cell r="M354">
            <v>1.3199817933545965E-2</v>
          </cell>
          <cell r="N354">
            <v>1.7757114953105058E-2</v>
          </cell>
        </row>
        <row r="355">
          <cell r="I355">
            <v>-3.2200357781753119E-2</v>
          </cell>
          <cell r="K355">
            <v>-3.979652902453612E-2</v>
          </cell>
          <cell r="L355">
            <v>-2.2261798753339224E-2</v>
          </cell>
          <cell r="M355">
            <v>-1.7520215633423208E-2</v>
          </cell>
          <cell r="N355">
            <v>-1.9128586609989395E-2</v>
          </cell>
        </row>
        <row r="356">
          <cell r="I356">
            <v>1.5896487985212593E-2</v>
          </cell>
          <cell r="K356">
            <v>2.9604238080398693E-2</v>
          </cell>
          <cell r="L356">
            <v>3.6429872495444826E-3</v>
          </cell>
          <cell r="M356">
            <v>1.4631915866483824E-2</v>
          </cell>
          <cell r="N356">
            <v>1.7819892951278282E-2</v>
          </cell>
        </row>
        <row r="357">
          <cell r="I357">
            <v>5.0946142649199722E-3</v>
          </cell>
          <cell r="K357">
            <v>2.7239709443100946E-3</v>
          </cell>
          <cell r="L357">
            <v>-1.361161524500909E-2</v>
          </cell>
          <cell r="M357">
            <v>-4.0558810274898716E-2</v>
          </cell>
          <cell r="N357">
            <v>-2.0129323356052331E-2</v>
          </cell>
        </row>
        <row r="358">
          <cell r="I358">
            <v>9.4134685010860419E-3</v>
          </cell>
          <cell r="K358">
            <v>5.7349833987321297E-3</v>
          </cell>
          <cell r="L358">
            <v>-9.1996320147191835E-4</v>
          </cell>
          <cell r="M358">
            <v>-4.5091592296853E-2</v>
          </cell>
          <cell r="N358">
            <v>-7.9933847850055528E-3</v>
          </cell>
        </row>
        <row r="359">
          <cell r="I359">
            <v>4.6628407460547194E-3</v>
          </cell>
          <cell r="K359">
            <v>-1.1404561824729931E-2</v>
          </cell>
          <cell r="L359">
            <v>1.0128913443830712E-2</v>
          </cell>
          <cell r="M359">
            <v>1.9183472700442739E-2</v>
          </cell>
          <cell r="N359">
            <v>1.099978752267794E-2</v>
          </cell>
        </row>
        <row r="360">
          <cell r="I360">
            <v>-3.9271688682613881E-3</v>
          </cell>
          <cell r="K360">
            <v>1.1839708561020013E-2</v>
          </cell>
          <cell r="L360">
            <v>-1.0027347310847867E-2</v>
          </cell>
          <cell r="M360">
            <v>3.8610038610038533E-3</v>
          </cell>
          <cell r="N360">
            <v>-6.0948008277289523E-3</v>
          </cell>
        </row>
        <row r="361">
          <cell r="I361">
            <v>1.1827956989247435E-2</v>
          </cell>
          <cell r="K361">
            <v>6.3006300630064072E-3</v>
          </cell>
          <cell r="L361">
            <v>2.1178637200736761E-2</v>
          </cell>
          <cell r="M361">
            <v>5.8653846153846168E-2</v>
          </cell>
          <cell r="N361">
            <v>2.5537175295629488E-2</v>
          </cell>
        </row>
        <row r="362">
          <cell r="I362">
            <v>-9.2100602196245607E-3</v>
          </cell>
          <cell r="K362">
            <v>-1.1329755515802065E-2</v>
          </cell>
          <cell r="L362">
            <v>9.0171325518473289E-4</v>
          </cell>
          <cell r="M362">
            <v>1.3169845594913632E-2</v>
          </cell>
          <cell r="N362">
            <v>8.8185379625371763E-3</v>
          </cell>
        </row>
        <row r="363">
          <cell r="I363">
            <v>-1.9306399713979183E-2</v>
          </cell>
          <cell r="K363">
            <v>-3.6188178528346882E-3</v>
          </cell>
          <cell r="L363">
            <v>-7.2072072072072446E-3</v>
          </cell>
          <cell r="M363">
            <v>1.0757507844016301E-2</v>
          </cell>
          <cell r="N363">
            <v>-1.1319864790504397E-3</v>
          </cell>
        </row>
        <row r="364">
          <cell r="I364">
            <v>-1.8228217280350512E-3</v>
          </cell>
          <cell r="K364">
            <v>-5.7506053268764346E-3</v>
          </cell>
          <cell r="L364">
            <v>8.1669691470054318E-3</v>
          </cell>
          <cell r="M364">
            <v>1.6407982261640752E-2</v>
          </cell>
          <cell r="N364">
            <v>1.4307525223112405E-2</v>
          </cell>
        </row>
        <row r="365">
          <cell r="I365">
            <v>2.264426588750923E-2</v>
          </cell>
          <cell r="K365">
            <v>6.0882800608808019E-4</v>
          </cell>
          <cell r="L365">
            <v>5.400540054005365E-3</v>
          </cell>
          <cell r="M365">
            <v>-3.4904013961606362E-3</v>
          </cell>
          <cell r="N365">
            <v>4.7950094658761877E-3</v>
          </cell>
        </row>
        <row r="366">
          <cell r="I366">
            <v>-4.2857142857143371E-3</v>
          </cell>
          <cell r="K366">
            <v>4.867660480681657E-3</v>
          </cell>
          <cell r="L366">
            <v>1.43240823634736E-2</v>
          </cell>
          <cell r="M366">
            <v>-7.8809106830122211E-3</v>
          </cell>
          <cell r="N366">
            <v>-3.2431931553180693E-3</v>
          </cell>
        </row>
        <row r="367">
          <cell r="I367">
            <v>-1.0760401721663371E-3</v>
          </cell>
          <cell r="K367">
            <v>-1.5137753557372124E-2</v>
          </cell>
          <cell r="L367">
            <v>-3.530450132391949E-3</v>
          </cell>
          <cell r="M367">
            <v>-1.765225066195919E-3</v>
          </cell>
          <cell r="N367">
            <v>-1.595884786414814E-3</v>
          </cell>
        </row>
        <row r="368">
          <cell r="I368">
            <v>-3.2315978456014527E-3</v>
          </cell>
          <cell r="K368">
            <v>1.0759299108515252E-2</v>
          </cell>
          <cell r="L368">
            <v>1.7714791851197731E-3</v>
          </cell>
          <cell r="M368">
            <v>9.2838196286471053E-3</v>
          </cell>
          <cell r="N368">
            <v>6.0678481641267545E-3</v>
          </cell>
        </row>
        <row r="369">
          <cell r="I369">
            <v>-9.7262247838617588E-3</v>
          </cell>
          <cell r="K369">
            <v>5.7785888077859227E-3</v>
          </cell>
          <cell r="L369">
            <v>-8.8417329796639521E-3</v>
          </cell>
          <cell r="M369">
            <v>9.1984231274639949E-3</v>
          </cell>
          <cell r="N369">
            <v>-2.7765351925834736E-4</v>
          </cell>
        </row>
        <row r="370">
          <cell r="I370">
            <v>-2.1098581302291697E-2</v>
          </cell>
          <cell r="K370">
            <v>4.0822497732083463E-2</v>
          </cell>
          <cell r="L370">
            <v>3.6574487065120342E-2</v>
          </cell>
          <cell r="M370">
            <v>3.8194444444444642E-2</v>
          </cell>
          <cell r="N370">
            <v>5.3848883677154458E-3</v>
          </cell>
        </row>
        <row r="371">
          <cell r="I371">
            <v>-3.5302861389817863E-2</v>
          </cell>
          <cell r="K371">
            <v>-7.2632190586867651E-3</v>
          </cell>
          <cell r="L371">
            <v>-1.4629948364888068E-2</v>
          </cell>
          <cell r="M371">
            <v>1.9230769230769162E-2</v>
          </cell>
          <cell r="N371">
            <v>-1.8769183548189128E-2</v>
          </cell>
        </row>
        <row r="372">
          <cell r="I372">
            <v>1.5408320493066174E-2</v>
          </cell>
          <cell r="K372">
            <v>6.1457418788410934E-3</v>
          </cell>
          <cell r="L372">
            <v>2.8820960698690001E-2</v>
          </cell>
          <cell r="M372">
            <v>1.5586546349466879E-2</v>
          </cell>
          <cell r="N372">
            <v>1.3873031265151603E-2</v>
          </cell>
        </row>
        <row r="373">
          <cell r="I373">
            <v>-1.783004552352041E-2</v>
          </cell>
          <cell r="K373">
            <v>1.7742873763816114E-2</v>
          </cell>
          <cell r="L373">
            <v>-2.5466893039049143E-2</v>
          </cell>
          <cell r="M373">
            <v>9.6930533117931539E-3</v>
          </cell>
          <cell r="N373">
            <v>-9.2404047883499763E-3</v>
          </cell>
        </row>
        <row r="374">
          <cell r="I374">
            <v>-2.1243723445345752E-2</v>
          </cell>
          <cell r="K374">
            <v>1.2575021434695577E-2</v>
          </cell>
          <cell r="L374">
            <v>-4.181184668989546E-2</v>
          </cell>
          <cell r="M374">
            <v>-3.5999999999999921E-2</v>
          </cell>
          <cell r="N374">
            <v>-3.4986376021798327E-2</v>
          </cell>
        </row>
        <row r="375">
          <cell r="I375">
            <v>7.8926598263606706E-4</v>
          </cell>
          <cell r="K375">
            <v>1.0725373976855801E-2</v>
          </cell>
          <cell r="L375">
            <v>-2.3636363636363567E-2</v>
          </cell>
          <cell r="M375">
            <v>-3.1950207468879777E-2</v>
          </cell>
          <cell r="N375">
            <v>-1.6812417309367889E-2</v>
          </cell>
        </row>
        <row r="376">
          <cell r="I376">
            <v>-1.4984227129337446E-2</v>
          </cell>
          <cell r="K376">
            <v>-2.9600670203853707E-2</v>
          </cell>
          <cell r="L376">
            <v>-2.1415270018621979E-2</v>
          </cell>
          <cell r="M376">
            <v>2.5289327046721155E-2</v>
          </cell>
          <cell r="N376">
            <v>4.923198109491933E-3</v>
          </cell>
        </row>
        <row r="377">
          <cell r="I377">
            <v>1.2009607686148893E-2</v>
          </cell>
          <cell r="K377">
            <v>-2.3884892086330933E-2</v>
          </cell>
          <cell r="L377">
            <v>-9.5147478591817158E-3</v>
          </cell>
          <cell r="M377">
            <v>1.0451505016722429E-2</v>
          </cell>
          <cell r="N377">
            <v>3.1680710693056113E-3</v>
          </cell>
        </row>
        <row r="378">
          <cell r="I378">
            <v>-8.7025316455696666E-3</v>
          </cell>
          <cell r="K378">
            <v>-7.3702830188678847E-3</v>
          </cell>
          <cell r="L378">
            <v>-1.344860710854956E-2</v>
          </cell>
          <cell r="M378">
            <v>-1.6549441456351621E-3</v>
          </cell>
          <cell r="N378">
            <v>-9.1974605241738061E-3</v>
          </cell>
        </row>
        <row r="379">
          <cell r="I379">
            <v>1.9154030327214633E-2</v>
          </cell>
          <cell r="K379">
            <v>-1.7820017820018297E-3</v>
          </cell>
          <cell r="L379">
            <v>2.9211295034081708E-3</v>
          </cell>
          <cell r="M379">
            <v>2.6937422295897351E-2</v>
          </cell>
          <cell r="N379">
            <v>1.9715764396615487E-2</v>
          </cell>
        </row>
        <row r="380">
          <cell r="I380">
            <v>1.2920908379013385E-2</v>
          </cell>
          <cell r="K380">
            <v>-1.4876524843795425E-3</v>
          </cell>
          <cell r="L380">
            <v>3.3009708737864019E-2</v>
          </cell>
          <cell r="M380">
            <v>2.1791767554479424E-2</v>
          </cell>
          <cell r="N380">
            <v>1.9640699266897599E-2</v>
          </cell>
        </row>
        <row r="381">
          <cell r="I381">
            <v>6.57131812910694E-3</v>
          </cell>
          <cell r="K381">
            <v>-6.5554231227651361E-3</v>
          </cell>
          <cell r="L381">
            <v>2.0676691729323293E-2</v>
          </cell>
          <cell r="M381">
            <v>1.3428120063191162E-2</v>
          </cell>
          <cell r="N381">
            <v>3.0339422286833617E-3</v>
          </cell>
        </row>
        <row r="382">
          <cell r="I382">
            <v>-1.2672811059907807E-2</v>
          </cell>
          <cell r="K382">
            <v>-1.7696460707858575E-2</v>
          </cell>
          <cell r="L382">
            <v>9.208103130755152E-3</v>
          </cell>
          <cell r="M382">
            <v>-1.6757599376461374E-2</v>
          </cell>
          <cell r="N382">
            <v>-8.1290566513327889E-3</v>
          </cell>
        </row>
        <row r="383">
          <cell r="I383">
            <v>2.722676001555735E-3</v>
          </cell>
          <cell r="K383">
            <v>3.9694656488551416E-3</v>
          </cell>
          <cell r="L383">
            <v>1.3686131386861256E-2</v>
          </cell>
          <cell r="M383">
            <v>-3.1311930241775587E-2</v>
          </cell>
          <cell r="N383">
            <v>1.1531130876747175E-2</v>
          </cell>
        </row>
        <row r="384">
          <cell r="I384">
            <v>0</v>
          </cell>
          <cell r="K384">
            <v>4.8661800486617945E-3</v>
          </cell>
          <cell r="L384">
            <v>-2.5202520252025185E-2</v>
          </cell>
          <cell r="M384">
            <v>-3.0687397708674347E-2</v>
          </cell>
          <cell r="N384">
            <v>-3.250321891781538E-3</v>
          </cell>
        </row>
        <row r="385">
          <cell r="I385">
            <v>-6.9821567106284066E-3</v>
          </cell>
          <cell r="K385">
            <v>-1.3014527845036317E-2</v>
          </cell>
          <cell r="L385">
            <v>2.4930747922437657E-2</v>
          </cell>
          <cell r="M385">
            <v>-1.1397214014352008E-2</v>
          </cell>
          <cell r="N385">
            <v>1.5753241229377046E-4</v>
          </cell>
        </row>
        <row r="386">
          <cell r="I386">
            <v>-9.765625E-3</v>
          </cell>
          <cell r="K386">
            <v>-1.7785955228457495E-2</v>
          </cell>
          <cell r="L386">
            <v>-1.9819819819819728E-2</v>
          </cell>
          <cell r="M386">
            <v>-2.092228864218626E-2</v>
          </cell>
          <cell r="N386">
            <v>-1.8113373970294111E-2</v>
          </cell>
        </row>
        <row r="387">
          <cell r="I387">
            <v>3.9447731755424265E-3</v>
          </cell>
          <cell r="K387">
            <v>-9.3662191695287333E-4</v>
          </cell>
          <cell r="L387">
            <v>7.3529411764705621E-3</v>
          </cell>
          <cell r="M387">
            <v>3.0091583078935891E-2</v>
          </cell>
          <cell r="N387">
            <v>1.5367586903864305E-2</v>
          </cell>
        </row>
        <row r="388">
          <cell r="I388">
            <v>2.59332023575638E-2</v>
          </cell>
          <cell r="K388">
            <v>2.34375E-2</v>
          </cell>
          <cell r="L388">
            <v>5.4744525547443246E-3</v>
          </cell>
          <cell r="M388">
            <v>3.6409822184589213E-2</v>
          </cell>
          <cell r="N388">
            <v>1.842109420667648E-2</v>
          </cell>
        </row>
        <row r="389">
          <cell r="I389">
            <v>-5.3619302949061698E-3</v>
          </cell>
          <cell r="K389">
            <v>-4.2748091603053151E-3</v>
          </cell>
          <cell r="L389">
            <v>5.4446460980037692E-3</v>
          </cell>
          <cell r="M389">
            <v>2.6552287581699252E-2</v>
          </cell>
          <cell r="N389">
            <v>2.1717884678040811E-4</v>
          </cell>
        </row>
        <row r="390">
          <cell r="I390">
            <v>1.7327685791297842E-2</v>
          </cell>
          <cell r="K390">
            <v>5.2131248083411297E-3</v>
          </cell>
          <cell r="L390">
            <v>1.0830324909747224E-2</v>
          </cell>
          <cell r="M390">
            <v>1.3131715081575956E-2</v>
          </cell>
          <cell r="N390">
            <v>1.9712455604323997E-2</v>
          </cell>
        </row>
        <row r="391">
          <cell r="I391">
            <v>-6.8130204390614013E-3</v>
          </cell>
          <cell r="K391">
            <v>1.0982306284319732E-2</v>
          </cell>
          <cell r="L391">
            <v>2.0535714285714324E-2</v>
          </cell>
          <cell r="M391">
            <v>1.4139827179890041E-2</v>
          </cell>
          <cell r="N391">
            <v>8.7455131715032941E-3</v>
          </cell>
        </row>
        <row r="392">
          <cell r="I392">
            <v>4.1920731707318915E-3</v>
          </cell>
          <cell r="K392">
            <v>-1.8105009052504784E-3</v>
          </cell>
          <cell r="L392">
            <v>4.3744531933509467E-3</v>
          </cell>
          <cell r="M392">
            <v>3.8729666924863793E-4</v>
          </cell>
          <cell r="N392">
            <v>1.8093270811030404E-3</v>
          </cell>
        </row>
        <row r="393">
          <cell r="I393">
            <v>2.6565464895635937E-3</v>
          </cell>
          <cell r="K393">
            <v>1.6021765417170597E-2</v>
          </cell>
          <cell r="L393">
            <v>1.0452961672473782E-2</v>
          </cell>
          <cell r="M393">
            <v>1.0065814943863716E-2</v>
          </cell>
          <cell r="N393">
            <v>3.476664208419189E-3</v>
          </cell>
        </row>
        <row r="394">
          <cell r="I394">
            <v>-6.434519303557984E-3</v>
          </cell>
          <cell r="K394">
            <v>4.4629574531389604E-3</v>
          </cell>
          <cell r="L394">
            <v>2.0689655172413834E-2</v>
          </cell>
          <cell r="M394">
            <v>-1.5331544653123697E-2</v>
          </cell>
          <cell r="N394">
            <v>2.0097789243183062E-3</v>
          </cell>
        </row>
        <row r="395">
          <cell r="I395">
            <v>-1.9047619047619646E-3</v>
          </cell>
          <cell r="K395">
            <v>-1.1848341232227444E-2</v>
          </cell>
          <cell r="L395">
            <v>5.0675675675675436E-3</v>
          </cell>
          <cell r="M395">
            <v>-2.0241339042428974E-2</v>
          </cell>
          <cell r="N395">
            <v>2.1853670219136312E-3</v>
          </cell>
        </row>
        <row r="396">
          <cell r="I396">
            <v>3.8167938931297218E-3</v>
          </cell>
          <cell r="K396">
            <v>6.5947242206234602E-3</v>
          </cell>
          <cell r="L396">
            <v>7.5630252100840067E-3</v>
          </cell>
          <cell r="M396">
            <v>-4.6483909415971469E-2</v>
          </cell>
          <cell r="N396">
            <v>8.3788869970427005E-3</v>
          </cell>
        </row>
        <row r="397">
          <cell r="I397">
            <v>2.8517110266159662E-2</v>
          </cell>
          <cell r="K397">
            <v>1.3103037522334882E-2</v>
          </cell>
          <cell r="L397">
            <v>1.5012510425354453E-2</v>
          </cell>
          <cell r="M397">
            <v>8.3333333333333037E-3</v>
          </cell>
          <cell r="N397">
            <v>1.4841146411908479E-2</v>
          </cell>
        </row>
        <row r="398">
          <cell r="I398">
            <v>2.2550831792975901E-2</v>
          </cell>
          <cell r="K398">
            <v>-1.0288065843621408E-2</v>
          </cell>
          <cell r="L398">
            <v>-7.3952341824157219E-3</v>
          </cell>
          <cell r="M398">
            <v>6.1983471074380514E-3</v>
          </cell>
          <cell r="N398">
            <v>-7.5893573857582775E-3</v>
          </cell>
        </row>
        <row r="399">
          <cell r="I399">
            <v>9.038322487346262E-3</v>
          </cell>
          <cell r="K399">
            <v>1.098901098901095E-2</v>
          </cell>
          <cell r="L399">
            <v>1.2417218543046449E-2</v>
          </cell>
          <cell r="M399">
            <v>3.2854209445585036E-2</v>
          </cell>
          <cell r="N399">
            <v>4.0442960718856114E-3</v>
          </cell>
        </row>
        <row r="400">
          <cell r="I400">
            <v>2.8663561447508368E-3</v>
          </cell>
          <cell r="K400">
            <v>0</v>
          </cell>
          <cell r="L400">
            <v>8.1766148814390593E-3</v>
          </cell>
          <cell r="M400">
            <v>-1.073558648111328E-2</v>
          </cell>
          <cell r="N400">
            <v>2.0506210452309048E-3</v>
          </cell>
        </row>
        <row r="401">
          <cell r="I401">
            <v>-1.1432654519471175E-2</v>
          </cell>
          <cell r="K401">
            <v>2.9377203290246179E-3</v>
          </cell>
          <cell r="L401">
            <v>4.0551500405514584E-3</v>
          </cell>
          <cell r="M401">
            <v>-1.5675241157556252E-2</v>
          </cell>
          <cell r="N401">
            <v>-4.6336899959071864E-3</v>
          </cell>
        </row>
        <row r="402">
          <cell r="I402">
            <v>-9.0350560173473315E-3</v>
          </cell>
          <cell r="K402">
            <v>-7.0298769771529601E-3</v>
          </cell>
          <cell r="L402">
            <v>6.4620355411955099E-3</v>
          </cell>
          <cell r="M402">
            <v>-7.3499387505103764E-3</v>
          </cell>
          <cell r="N402">
            <v>-3.42169028563033E-3</v>
          </cell>
        </row>
        <row r="403">
          <cell r="I403">
            <v>-1.4587892049598872E-2</v>
          </cell>
          <cell r="K403">
            <v>-1.4749262536873142E-2</v>
          </cell>
          <cell r="L403">
            <v>-2.4077046548956704E-2</v>
          </cell>
          <cell r="M403">
            <v>-1.2340600575894589E-2</v>
          </cell>
          <cell r="N403">
            <v>-9.4161681058618774E-3</v>
          </cell>
        </row>
        <row r="404">
          <cell r="I404">
            <v>-3.1828275351591384E-2</v>
          </cell>
          <cell r="K404">
            <v>-3.0838323353293395E-2</v>
          </cell>
          <cell r="L404">
            <v>-1.8092105263157965E-2</v>
          </cell>
          <cell r="M404">
            <v>-2.7488546438983796E-2</v>
          </cell>
          <cell r="N404">
            <v>-2.1317108727667566E-2</v>
          </cell>
        </row>
        <row r="405">
          <cell r="I405">
            <v>7.6452599388376896E-4</v>
          </cell>
          <cell r="K405">
            <v>2.9039233858511038E-2</v>
          </cell>
          <cell r="L405">
            <v>-1.2562814070351758E-2</v>
          </cell>
          <cell r="M405">
            <v>1.7987152034261156E-2</v>
          </cell>
          <cell r="N405">
            <v>2.6751785985712484E-3</v>
          </cell>
        </row>
        <row r="406">
          <cell r="I406">
            <v>4.9656226126812975E-3</v>
          </cell>
          <cell r="K406">
            <v>-9.006304413089472E-4</v>
          </cell>
          <cell r="L406">
            <v>-2.5445292620864812E-3</v>
          </cell>
          <cell r="M406">
            <v>-2.1876314682372722E-2</v>
          </cell>
          <cell r="N406">
            <v>4.5174787011490469E-3</v>
          </cell>
        </row>
        <row r="407">
          <cell r="I407">
            <v>-1.9004180919801605E-3</v>
          </cell>
          <cell r="K407">
            <v>1.2319711538461453E-2</v>
          </cell>
          <cell r="L407">
            <v>1.1904761904761862E-2</v>
          </cell>
          <cell r="M407">
            <v>-3.0107526881720803E-3</v>
          </cell>
          <cell r="N407">
            <v>6.6099239406012256E-3</v>
          </cell>
        </row>
        <row r="408">
          <cell r="I408">
            <v>2.5133282559025139E-2</v>
          </cell>
          <cell r="K408">
            <v>5.3428317008015203E-3</v>
          </cell>
          <cell r="L408">
            <v>1.7647058823529349E-2</v>
          </cell>
          <cell r="M408">
            <v>1.0353753235547991E-2</v>
          </cell>
          <cell r="N408">
            <v>1.3222991814338503E-2</v>
          </cell>
        </row>
        <row r="409">
          <cell r="I409">
            <v>-2.1916790490341898E-2</v>
          </cell>
          <cell r="K409">
            <v>7.3811632713316477E-3</v>
          </cell>
          <cell r="L409">
            <v>1.1560693641618602E-2</v>
          </cell>
          <cell r="M409">
            <v>-8.5397096498720515E-3</v>
          </cell>
          <cell r="N409">
            <v>7.9900568181812126E-4</v>
          </cell>
        </row>
        <row r="410">
          <cell r="I410">
            <v>-3.2662362324344829E-2</v>
          </cell>
          <cell r="K410">
            <v>-5.2754982415005314E-3</v>
          </cell>
          <cell r="L410">
            <v>8.9795918367345795E-3</v>
          </cell>
          <cell r="M410">
            <v>-1.7226528854435763E-2</v>
          </cell>
          <cell r="N410">
            <v>-1.1103225997220467E-2</v>
          </cell>
        </row>
        <row r="411">
          <cell r="I411">
            <v>0</v>
          </cell>
          <cell r="K411">
            <v>-1.6794342958161512E-2</v>
          </cell>
          <cell r="L411">
            <v>-2.7508090614886682E-2</v>
          </cell>
          <cell r="M411">
            <v>-1.7966695880806349E-2</v>
          </cell>
          <cell r="N411">
            <v>-3.1396235441865095E-3</v>
          </cell>
        </row>
        <row r="412">
          <cell r="I412">
            <v>-4.3188064389477754E-3</v>
          </cell>
          <cell r="K412">
            <v>4.1953850764160361E-3</v>
          </cell>
          <cell r="L412">
            <v>-2.1630615640598982E-2</v>
          </cell>
          <cell r="M412">
            <v>4.0160642570281624E-3</v>
          </cell>
          <cell r="N412">
            <v>-1.0423384375421785E-2</v>
          </cell>
        </row>
        <row r="413">
          <cell r="I413">
            <v>-1.9716088328075698E-2</v>
          </cell>
          <cell r="K413">
            <v>-1.8800358102058934E-2</v>
          </cell>
          <cell r="L413">
            <v>-1.2755102040816313E-2</v>
          </cell>
          <cell r="M413">
            <v>0</v>
          </cell>
          <cell r="N413">
            <v>-1.2518565669424997E-2</v>
          </cell>
        </row>
        <row r="414">
          <cell r="I414">
            <v>-2.011263073209979E-3</v>
          </cell>
          <cell r="K414">
            <v>-6.9951338199514268E-3</v>
          </cell>
          <cell r="L414">
            <v>1.8949181739879473E-2</v>
          </cell>
          <cell r="M414">
            <v>-2.1777777777777674E-2</v>
          </cell>
          <cell r="N414">
            <v>-5.4177665909509454E-3</v>
          </cell>
        </row>
        <row r="415">
          <cell r="I415">
            <v>-1.4913341394598878E-2</v>
          </cell>
          <cell r="K415">
            <v>-1.1944869831546745E-2</v>
          </cell>
          <cell r="L415">
            <v>-1.2679628064243498E-2</v>
          </cell>
          <cell r="M415">
            <v>-3.2258064516129115E-2</v>
          </cell>
          <cell r="N415">
            <v>-1.4443775751122656E-2</v>
          </cell>
        </row>
        <row r="416">
          <cell r="I416">
            <v>3.3551554828150643E-2</v>
          </cell>
          <cell r="K416">
            <v>3.6267823930564269E-2</v>
          </cell>
          <cell r="L416">
            <v>3.6815068493150749E-2</v>
          </cell>
          <cell r="M416">
            <v>2.5352112676056304E-2</v>
          </cell>
          <cell r="N416">
            <v>2.6899650836895495E-2</v>
          </cell>
        </row>
        <row r="417">
          <cell r="I417">
            <v>-4.1567695961995277E-2</v>
          </cell>
          <cell r="K417">
            <v>-3.2007179180376877E-2</v>
          </cell>
          <cell r="L417">
            <v>-2.9727497935590375E-2</v>
          </cell>
          <cell r="M417">
            <v>-2.2893772893772923E-2</v>
          </cell>
          <cell r="N417">
            <v>-2.0187542883281284E-2</v>
          </cell>
        </row>
        <row r="418">
          <cell r="I418">
            <v>2.3957042544403118E-2</v>
          </cell>
          <cell r="K418">
            <v>-1.4215080346106301E-2</v>
          </cell>
          <cell r="L418">
            <v>1.8723404255319265E-2</v>
          </cell>
          <cell r="M418">
            <v>4.6860356138722636E-4</v>
          </cell>
          <cell r="N418">
            <v>1.3756399682544718E-2</v>
          </cell>
        </row>
        <row r="419">
          <cell r="I419">
            <v>3.7111738604276079E-2</v>
          </cell>
          <cell r="K419">
            <v>3.7617554858934366E-2</v>
          </cell>
          <cell r="L419">
            <v>2.4227234753550375E-2</v>
          </cell>
          <cell r="M419">
            <v>2.9976580796252872E-2</v>
          </cell>
          <cell r="N419">
            <v>2.9595517691304085E-2</v>
          </cell>
        </row>
        <row r="420">
          <cell r="I420">
            <v>2.100350058343059E-2</v>
          </cell>
          <cell r="K420">
            <v>-1.9335347432024141E-2</v>
          </cell>
          <cell r="L420">
            <v>-8.1566068515497303E-3</v>
          </cell>
          <cell r="M420">
            <v>-1.0914051841746208E-2</v>
          </cell>
          <cell r="N420">
            <v>-3.9509191477942185E-3</v>
          </cell>
        </row>
        <row r="421">
          <cell r="I421">
            <v>4.3428571428571372E-2</v>
          </cell>
          <cell r="K421">
            <v>1.0166358595194103E-2</v>
          </cell>
          <cell r="L421">
            <v>7.4013157894736725E-3</v>
          </cell>
          <cell r="M421">
            <v>-7.8160919540231077E-3</v>
          </cell>
          <cell r="N421">
            <v>-1.9309064782661034E-3</v>
          </cell>
        </row>
        <row r="422">
          <cell r="I422">
            <v>1.0222709017889686E-2</v>
          </cell>
          <cell r="K422">
            <v>1.7688319609637126E-2</v>
          </cell>
          <cell r="L422">
            <v>7.3469387755102922E-3</v>
          </cell>
          <cell r="M422">
            <v>2.3169601482855295E-3</v>
          </cell>
          <cell r="N422">
            <v>1.0198113349031424E-3</v>
          </cell>
        </row>
        <row r="423">
          <cell r="I423">
            <v>-4.3368268883267169E-2</v>
          </cell>
          <cell r="K423">
            <v>-3.1765058435720528E-2</v>
          </cell>
          <cell r="L423">
            <v>3.4035656401944836E-2</v>
          </cell>
          <cell r="M423">
            <v>1.2482662968099856E-2</v>
          </cell>
          <cell r="N423">
            <v>-5.0938618964148086E-3</v>
          </cell>
        </row>
        <row r="424">
          <cell r="I424">
            <v>-8.3112958065734155E-3</v>
          </cell>
          <cell r="K424">
            <v>1.8570102135559985E-3</v>
          </cell>
          <cell r="L424">
            <v>1.7241379310344973E-2</v>
          </cell>
          <cell r="M424">
            <v>2.2831050228311334E-3</v>
          </cell>
          <cell r="N424">
            <v>3.2677277997801291E-3</v>
          </cell>
        </row>
        <row r="425">
          <cell r="I425">
            <v>-2.666666666666706E-3</v>
          </cell>
          <cell r="K425">
            <v>4.6957059005251933E-2</v>
          </cell>
          <cell r="L425">
            <v>5.3929121725733165E-3</v>
          </cell>
          <cell r="M425">
            <v>-1.4123006833712926E-2</v>
          </cell>
          <cell r="N425">
            <v>2.746757925071952E-3</v>
          </cell>
        </row>
        <row r="426">
          <cell r="I426">
            <v>2.8265851795263641E-2</v>
          </cell>
          <cell r="K426">
            <v>2.6556506344053155E-3</v>
          </cell>
          <cell r="L426">
            <v>2.6819923371647514E-2</v>
          </cell>
          <cell r="M426">
            <v>8.7800369685766544E-3</v>
          </cell>
          <cell r="N426">
            <v>1.8321433382729291E-2</v>
          </cell>
        </row>
        <row r="427">
          <cell r="I427">
            <v>-5.1263001485884141E-2</v>
          </cell>
          <cell r="K427">
            <v>6.4743967039435635E-3</v>
          </cell>
          <cell r="L427">
            <v>-4.4776119402984982E-3</v>
          </cell>
          <cell r="M427">
            <v>-1.7865322950068596E-2</v>
          </cell>
          <cell r="N427">
            <v>-4.9830224456497429E-3</v>
          </cell>
        </row>
        <row r="428">
          <cell r="I428">
            <v>-1.4878621769772837E-2</v>
          </cell>
          <cell r="K428">
            <v>1.3157894736842035E-2</v>
          </cell>
          <cell r="L428">
            <v>1.1244377811094441E-2</v>
          </cell>
          <cell r="M428">
            <v>-7.9291044776119701E-3</v>
          </cell>
          <cell r="N428">
            <v>6.1307096850440335E-3</v>
          </cell>
        </row>
        <row r="429">
          <cell r="I429">
            <v>-3.5771065182830242E-3</v>
          </cell>
          <cell r="K429">
            <v>-1.7316017316017396E-2</v>
          </cell>
          <cell r="L429">
            <v>-1.6308376575240979E-2</v>
          </cell>
          <cell r="M429">
            <v>1.1283497884344351E-2</v>
          </cell>
          <cell r="N429">
            <v>-6.5191536846432863E-3</v>
          </cell>
        </row>
        <row r="430">
          <cell r="I430">
            <v>3.1910650179496347E-3</v>
          </cell>
          <cell r="K430">
            <v>-1.1747430249632873E-2</v>
          </cell>
          <cell r="L430">
            <v>-2.4114544084400946E-2</v>
          </cell>
          <cell r="M430">
            <v>-1.4876801487680114E-2</v>
          </cell>
          <cell r="N430">
            <v>-8.483218302469564E-3</v>
          </cell>
        </row>
        <row r="431">
          <cell r="I431">
            <v>2.5049701789264578E-2</v>
          </cell>
          <cell r="K431">
            <v>1.7830609212481363E-2</v>
          </cell>
          <cell r="L431">
            <v>1.9305019305019266E-2</v>
          </cell>
          <cell r="M431">
            <v>2.0764511562057386E-2</v>
          </cell>
          <cell r="N431">
            <v>1.6411036086392716E-2</v>
          </cell>
        </row>
        <row r="432">
          <cell r="I432">
            <v>-2.7928626842513626E-2</v>
          </cell>
          <cell r="K432">
            <v>-3.4744525547445226E-2</v>
          </cell>
          <cell r="L432">
            <v>1.6666666666666607E-2</v>
          </cell>
          <cell r="M432">
            <v>1.6643550624133141E-2</v>
          </cell>
          <cell r="N432">
            <v>-6.907171139463264E-3</v>
          </cell>
        </row>
        <row r="433">
          <cell r="I433">
            <v>-1.3966480446927276E-2</v>
          </cell>
          <cell r="K433">
            <v>4.6279491833030928E-2</v>
          </cell>
          <cell r="L433">
            <v>2.3845007451564815E-2</v>
          </cell>
          <cell r="M433">
            <v>9.0950432014569316E-4</v>
          </cell>
          <cell r="N433">
            <v>8.9487440747795244E-3</v>
          </cell>
        </row>
        <row r="434">
          <cell r="I434">
            <v>3.1566167543504609E-2</v>
          </cell>
          <cell r="K434">
            <v>-9.540329575021822E-3</v>
          </cell>
          <cell r="L434">
            <v>1.3828238719068464E-2</v>
          </cell>
          <cell r="M434">
            <v>-4.9977283053158628E-3</v>
          </cell>
          <cell r="N434">
            <v>6.8642517380168577E-3</v>
          </cell>
        </row>
        <row r="435">
          <cell r="I435">
            <v>-1.883091408395432E-2</v>
          </cell>
          <cell r="K435">
            <v>1.4594279042616787E-3</v>
          </cell>
          <cell r="L435">
            <v>-4.7379755922469458E-2</v>
          </cell>
          <cell r="M435">
            <v>-1.7808219178082063E-2</v>
          </cell>
          <cell r="N435">
            <v>-8.692618542314734E-3</v>
          </cell>
        </row>
        <row r="436">
          <cell r="I436">
            <v>7.9968012794882082E-3</v>
          </cell>
          <cell r="K436">
            <v>2.1276595744680771E-2</v>
          </cell>
          <cell r="L436">
            <v>5.2750565184627174E-3</v>
          </cell>
          <cell r="M436">
            <v>1.4411901441190089E-2</v>
          </cell>
          <cell r="N436">
            <v>9.0914423133321431E-3</v>
          </cell>
        </row>
        <row r="437">
          <cell r="I437">
            <v>7.5366917889725382E-3</v>
          </cell>
          <cell r="K437">
            <v>-1.6552511415525051E-2</v>
          </cell>
          <cell r="L437">
            <v>1.6491754122938573E-2</v>
          </cell>
          <cell r="M437">
            <v>2.7039413382218047E-2</v>
          </cell>
          <cell r="N437">
            <v>5.9869797721459062E-3</v>
          </cell>
        </row>
        <row r="438">
          <cell r="I438">
            <v>2.992125984251981E-2</v>
          </cell>
          <cell r="K438">
            <v>3.6273940800928717E-2</v>
          </cell>
          <cell r="L438">
            <v>-1.6224188790560534E-2</v>
          </cell>
          <cell r="M438">
            <v>-2.4096385542168641E-2</v>
          </cell>
          <cell r="N438">
            <v>0</v>
          </cell>
        </row>
        <row r="439">
          <cell r="I439">
            <v>-7.6452599388379117E-3</v>
          </cell>
          <cell r="K439">
            <v>1.344161299355906E-2</v>
          </cell>
          <cell r="L439">
            <v>-8.2458770614691757E-3</v>
          </cell>
          <cell r="M439">
            <v>6.8587105624142719E-3</v>
          </cell>
          <cell r="N439">
            <v>2.9178944935575046E-3</v>
          </cell>
        </row>
        <row r="440">
          <cell r="I440">
            <v>7.7041602465330872E-3</v>
          </cell>
          <cell r="K440">
            <v>-2.7631942525552233E-4</v>
          </cell>
          <cell r="L440">
            <v>-7.5585789871503994E-3</v>
          </cell>
          <cell r="M440">
            <v>-4.9954586739328066E-3</v>
          </cell>
          <cell r="N440">
            <v>1.1507993662681848E-2</v>
          </cell>
        </row>
        <row r="441">
          <cell r="I441">
            <v>-4.5871559633028358E-3</v>
          </cell>
          <cell r="K441">
            <v>-8.0154781647319151E-3</v>
          </cell>
          <cell r="L441">
            <v>3.8080731150036407E-3</v>
          </cell>
          <cell r="M441">
            <v>-8.2154267457781316E-3</v>
          </cell>
          <cell r="N441">
            <v>2.2213045892722771E-3</v>
          </cell>
        </row>
        <row r="442">
          <cell r="I442">
            <v>-1.4592933947772613E-2</v>
          </cell>
          <cell r="K442">
            <v>1.9782669267205399E-2</v>
          </cell>
          <cell r="L442">
            <v>3.5660091047041043E-2</v>
          </cell>
          <cell r="M442">
            <v>8.7436723423839346E-3</v>
          </cell>
          <cell r="N442">
            <v>1.2758400227321109E-2</v>
          </cell>
        </row>
        <row r="443">
          <cell r="I443">
            <v>-4.1309431021044341E-2</v>
          </cell>
          <cell r="K443">
            <v>2.4863387978141915E-2</v>
          </cell>
          <cell r="L443">
            <v>-2.0512820512820551E-2</v>
          </cell>
          <cell r="M443">
            <v>-2.1897810218978075E-2</v>
          </cell>
          <cell r="N443">
            <v>-1.0409213978087362E-2</v>
          </cell>
        </row>
        <row r="444">
          <cell r="I444">
            <v>-2.1951219512195252E-2</v>
          </cell>
          <cell r="K444">
            <v>-1.2263396427619311E-2</v>
          </cell>
          <cell r="L444">
            <v>-5.2356020942406767E-3</v>
          </cell>
          <cell r="M444">
            <v>-2.6119402985074758E-2</v>
          </cell>
          <cell r="N444">
            <v>-8.831743241519141E-3</v>
          </cell>
        </row>
        <row r="445">
          <cell r="I445">
            <v>2.7847049044056549E-2</v>
          </cell>
          <cell r="K445">
            <v>2.2672064777327972E-2</v>
          </cell>
          <cell r="L445">
            <v>2.4060150375939671E-2</v>
          </cell>
          <cell r="M445">
            <v>1.9157088122607746E-3</v>
          </cell>
          <cell r="N445">
            <v>1.2743499528018454E-2</v>
          </cell>
        </row>
        <row r="446">
          <cell r="I446">
            <v>-5.6611403154064321E-3</v>
          </cell>
          <cell r="K446">
            <v>-6.8619688572182369E-3</v>
          </cell>
          <cell r="L446">
            <v>3.3039647577092657E-2</v>
          </cell>
          <cell r="M446">
            <v>-8.1261950286807272E-3</v>
          </cell>
          <cell r="N446">
            <v>1.9347823016848675E-3</v>
          </cell>
        </row>
        <row r="447">
          <cell r="I447">
            <v>-5.6933712891419352E-3</v>
          </cell>
          <cell r="K447">
            <v>3.348392240233844E-2</v>
          </cell>
          <cell r="L447">
            <v>3.8379530916844207E-2</v>
          </cell>
          <cell r="M447">
            <v>-1.0120481927710867E-2</v>
          </cell>
          <cell r="N447">
            <v>1.0275420742536623E-2</v>
          </cell>
        </row>
        <row r="448">
          <cell r="I448">
            <v>2.8629856850715729E-2</v>
          </cell>
          <cell r="K448">
            <v>-3.3427616353819412E-3</v>
          </cell>
          <cell r="L448">
            <v>-3.6276522929500343E-2</v>
          </cell>
          <cell r="M448">
            <v>6.8159688412854358E-3</v>
          </cell>
          <cell r="N448">
            <v>2.3718172305553509E-4</v>
          </cell>
        </row>
        <row r="449">
          <cell r="I449">
            <v>-5.5666003976141409E-3</v>
          </cell>
          <cell r="K449">
            <v>1.4963880288957787E-2</v>
          </cell>
          <cell r="L449">
            <v>6.3920454545454142E-3</v>
          </cell>
          <cell r="M449">
            <v>2.466150870406203E-2</v>
          </cell>
          <cell r="N449">
            <v>1.9249009652402282E-3</v>
          </cell>
        </row>
        <row r="450">
          <cell r="I450">
            <v>3.9984006397439931E-3</v>
          </cell>
          <cell r="K450">
            <v>1.2963904422979011E-2</v>
          </cell>
          <cell r="L450">
            <v>-4.2342978122794639E-2</v>
          </cell>
          <cell r="M450">
            <v>-1.4629542236904269E-2</v>
          </cell>
          <cell r="N450">
            <v>-1.3086454127801961E-3</v>
          </cell>
        </row>
        <row r="451">
          <cell r="I451">
            <v>-4.2612504978096433E-2</v>
          </cell>
          <cell r="K451">
            <v>-5.6210790464240934E-2</v>
          </cell>
          <cell r="L451">
            <v>-3.1687546057479699E-2</v>
          </cell>
          <cell r="M451">
            <v>-2.3467432950191491E-2</v>
          </cell>
          <cell r="N451">
            <v>-2.6095684175309497E-2</v>
          </cell>
        </row>
        <row r="452">
          <cell r="I452">
            <v>-1.1231281198003318E-2</v>
          </cell>
          <cell r="K452">
            <v>-2.3929805902684897E-3</v>
          </cell>
          <cell r="L452">
            <v>2.2831050228309113E-3</v>
          </cell>
          <cell r="M452">
            <v>-3.580186365865623E-2</v>
          </cell>
          <cell r="N452">
            <v>7.7436161685560112E-3</v>
          </cell>
        </row>
        <row r="453">
          <cell r="I453">
            <v>-3.3235170382835522E-2</v>
          </cell>
          <cell r="K453">
            <v>-3.1183368869936112E-2</v>
          </cell>
          <cell r="L453">
            <v>-3.1890660592255093E-2</v>
          </cell>
          <cell r="M453">
            <v>-2.0345879959308144E-3</v>
          </cell>
          <cell r="N453">
            <v>-1.0695263120517051E-2</v>
          </cell>
        </row>
        <row r="454">
          <cell r="I454">
            <v>2.1758050478677404E-3</v>
          </cell>
          <cell r="K454">
            <v>-1.9257221458046647E-3</v>
          </cell>
          <cell r="L454">
            <v>1.4901960784313717E-2</v>
          </cell>
          <cell r="M454">
            <v>3.0071355759429208E-2</v>
          </cell>
          <cell r="N454">
            <v>-1.7515649227588526E-3</v>
          </cell>
        </row>
        <row r="455">
          <cell r="I455">
            <v>1.4763352149370412E-2</v>
          </cell>
          <cell r="K455">
            <v>1.3230429988974501E-2</v>
          </cell>
          <cell r="L455">
            <v>0</v>
          </cell>
          <cell r="M455">
            <v>-2.2761009401286558E-2</v>
          </cell>
          <cell r="N455">
            <v>7.1911405148861185E-4</v>
          </cell>
        </row>
        <row r="456">
          <cell r="I456">
            <v>5.2203679931536184E-2</v>
          </cell>
          <cell r="K456">
            <v>3.8628944504896623E-2</v>
          </cell>
          <cell r="L456">
            <v>2.1638330757341562E-2</v>
          </cell>
          <cell r="M456">
            <v>-3.0379746835442756E-3</v>
          </cell>
          <cell r="N456">
            <v>1.6671457315320604E-2</v>
          </cell>
        </row>
        <row r="457">
          <cell r="I457">
            <v>1.3013420089467376E-2</v>
          </cell>
          <cell r="K457">
            <v>-7.0717653221582522E-3</v>
          </cell>
          <cell r="L457">
            <v>1.2859304084720025E-2</v>
          </cell>
          <cell r="M457">
            <v>-5.0787201625202005E-4</v>
          </cell>
          <cell r="N457">
            <v>-2.4173027989822238E-3</v>
          </cell>
        </row>
        <row r="458">
          <cell r="I458">
            <v>2.8101164191087769E-3</v>
          </cell>
          <cell r="K458">
            <v>2.1102611448167163E-3</v>
          </cell>
          <cell r="L458">
            <v>-1.4189693801344383E-2</v>
          </cell>
          <cell r="M458">
            <v>4.5223577235772305E-2</v>
          </cell>
          <cell r="N458">
            <v>-3.5284615057603608E-3</v>
          </cell>
        </row>
        <row r="459">
          <cell r="I459">
            <v>-1.5612489991993606E-2</v>
          </cell>
          <cell r="K459">
            <v>-4.1063437746775566E-2</v>
          </cell>
          <cell r="L459">
            <v>9.8484848484849952E-3</v>
          </cell>
          <cell r="M459">
            <v>1.2639766650461848E-2</v>
          </cell>
          <cell r="N459">
            <v>5.0199089874858327E-3</v>
          </cell>
        </row>
        <row r="460">
          <cell r="I460">
            <v>2.4806832045547011E-2</v>
          </cell>
          <cell r="K460">
            <v>3.7606368377710586E-2</v>
          </cell>
          <cell r="L460">
            <v>1.4253563390847601E-2</v>
          </cell>
          <cell r="M460">
            <v>1.2481997119539123E-2</v>
          </cell>
          <cell r="N460">
            <v>1.2564911635277953E-2</v>
          </cell>
        </row>
        <row r="461">
          <cell r="I461">
            <v>2.4603174603174738E-2</v>
          </cell>
          <cell r="K461">
            <v>1.1111111111111072E-2</v>
          </cell>
          <cell r="L461">
            <v>-1.4792899408283544E-3</v>
          </cell>
          <cell r="M461">
            <v>-1.4224751066856944E-3</v>
          </cell>
          <cell r="N461">
            <v>4.8070876594792367E-3</v>
          </cell>
        </row>
        <row r="462">
          <cell r="I462">
            <v>1.8590240123934842E-2</v>
          </cell>
          <cell r="K462">
            <v>2.0408163265306145E-2</v>
          </cell>
          <cell r="L462">
            <v>4.4444444444444731E-3</v>
          </cell>
          <cell r="M462">
            <v>4.0360873694207156E-2</v>
          </cell>
          <cell r="N462">
            <v>1.5172797441068031E-2</v>
          </cell>
        </row>
        <row r="463">
          <cell r="I463">
            <v>-9.1254752851711585E-3</v>
          </cell>
          <cell r="K463">
            <v>6.1538461538461764E-3</v>
          </cell>
          <cell r="L463">
            <v>-1.03244837758113E-2</v>
          </cell>
          <cell r="M463">
            <v>-2.2820629849383822E-3</v>
          </cell>
          <cell r="N463">
            <v>-5.32905912652748E-3</v>
          </cell>
        </row>
        <row r="464">
          <cell r="I464">
            <v>9.9769762087491554E-3</v>
          </cell>
          <cell r="K464">
            <v>-8.9194699286442303E-3</v>
          </cell>
          <cell r="L464">
            <v>-2.0119225037257826E-2</v>
          </cell>
          <cell r="M464">
            <v>2.9734675205855599E-2</v>
          </cell>
          <cell r="N464">
            <v>6.886388364757412E-4</v>
          </cell>
        </row>
        <row r="465">
          <cell r="I465">
            <v>-1.4817629179331382E-2</v>
          </cell>
          <cell r="K465">
            <v>1.6456672666495198E-2</v>
          </cell>
          <cell r="L465">
            <v>-2.6615969581749055E-2</v>
          </cell>
          <cell r="M465">
            <v>-2.0879609062638971E-2</v>
          </cell>
          <cell r="N465">
            <v>-1.346050621412942E-2</v>
          </cell>
        </row>
        <row r="466">
          <cell r="I466">
            <v>3.8565368299270375E-4</v>
          </cell>
          <cell r="K466">
            <v>-8.6010624841893479E-3</v>
          </cell>
          <cell r="L466">
            <v>-3.3593750000000089E-2</v>
          </cell>
          <cell r="M466">
            <v>1.0889292196007316E-2</v>
          </cell>
          <cell r="N466">
            <v>-5.7199458697809735E-4</v>
          </cell>
        </row>
        <row r="467">
          <cell r="I467">
            <v>-1.5034695451040858E-2</v>
          </cell>
          <cell r="K467">
            <v>-2.373054350599646E-2</v>
          </cell>
          <cell r="L467">
            <v>6.4672594987873477E-3</v>
          </cell>
          <cell r="M467">
            <v>-6.7324955116697671E-3</v>
          </cell>
          <cell r="N467">
            <v>-6.1838688963957722E-3</v>
          </cell>
        </row>
        <row r="468">
          <cell r="I468">
            <v>-3.2485322896281921E-2</v>
          </cell>
          <cell r="K468">
            <v>8.1024568740200031E-3</v>
          </cell>
          <cell r="L468">
            <v>4.0160642570281624E-3</v>
          </cell>
          <cell r="M468">
            <v>-1.671938544961582E-2</v>
          </cell>
          <cell r="N468">
            <v>-1.1630030198749863E-2</v>
          </cell>
        </row>
        <row r="469">
          <cell r="I469">
            <v>-1.7394822006472466E-2</v>
          </cell>
          <cell r="K469">
            <v>-9.8522167487685719E-3</v>
          </cell>
          <cell r="L469">
            <v>-1.1200000000000099E-2</v>
          </cell>
          <cell r="M469">
            <v>-3.538602941176483E-2</v>
          </cell>
          <cell r="N469">
            <v>-1.6698168175423134E-2</v>
          </cell>
        </row>
        <row r="470">
          <cell r="I470">
            <v>2.0584602717168554E-3</v>
          </cell>
          <cell r="K470">
            <v>1.4401675831369642E-2</v>
          </cell>
          <cell r="L470">
            <v>3.7216828478964459E-2</v>
          </cell>
          <cell r="M470">
            <v>-2.3820867079560326E-3</v>
          </cell>
          <cell r="N470">
            <v>7.4719620765406614E-3</v>
          </cell>
        </row>
        <row r="471">
          <cell r="I471">
            <v>1.7666392769104311E-2</v>
          </cell>
          <cell r="K471">
            <v>1.7811048012390307E-2</v>
          </cell>
          <cell r="L471">
            <v>2.3400936037441422E-2</v>
          </cell>
          <cell r="M471">
            <v>1.3371537726838412E-2</v>
          </cell>
          <cell r="N471">
            <v>1.5378215151558683E-2</v>
          </cell>
        </row>
        <row r="472">
          <cell r="I472">
            <v>-8.0742834073476155E-3</v>
          </cell>
          <cell r="K472">
            <v>4.818665990362625E-3</v>
          </cell>
          <cell r="L472">
            <v>0</v>
          </cell>
          <cell r="M472">
            <v>-9.4250706880294466E-4</v>
          </cell>
          <cell r="N472">
            <v>1.652985970811427E-3</v>
          </cell>
        </row>
        <row r="473">
          <cell r="I473">
            <v>-2.4827024827024813E-2</v>
          </cell>
          <cell r="K473">
            <v>-1.9182231196365418E-2</v>
          </cell>
          <cell r="L473">
            <v>-2.8963414634146312E-2</v>
          </cell>
          <cell r="M473">
            <v>-4.245283018867918E-2</v>
          </cell>
          <cell r="N473">
            <v>-1.7842534345115513E-2</v>
          </cell>
        </row>
        <row r="474">
          <cell r="I474">
            <v>-1.6277128547579345E-2</v>
          </cell>
          <cell r="K474">
            <v>-5.1466803911477399E-3</v>
          </cell>
          <cell r="L474">
            <v>5.494505494505475E-3</v>
          </cell>
          <cell r="M474">
            <v>-4.0394088669950756E-2</v>
          </cell>
          <cell r="N474">
            <v>-2.4126491749601464E-2</v>
          </cell>
        </row>
        <row r="475">
          <cell r="I475">
            <v>2.3759015697921049E-2</v>
          </cell>
          <cell r="K475">
            <v>3.7247801345059672E-2</v>
          </cell>
          <cell r="L475">
            <v>2.732240437158473E-2</v>
          </cell>
          <cell r="M475">
            <v>1.848049281314168E-2</v>
          </cell>
          <cell r="N475">
            <v>2.4664106073315484E-2</v>
          </cell>
        </row>
        <row r="476">
          <cell r="I476">
            <v>-1.5333609614587518E-2</v>
          </cell>
          <cell r="K476">
            <v>2.4937655860335362E-4</v>
          </cell>
          <cell r="L476">
            <v>-9.8784194528875879E-3</v>
          </cell>
          <cell r="M476">
            <v>-1.1592741935483875E-2</v>
          </cell>
          <cell r="N476">
            <v>-3.8346091427422513E-3</v>
          </cell>
        </row>
        <row r="477">
          <cell r="I477">
            <v>-1.0101010101010166E-2</v>
          </cell>
          <cell r="K477">
            <v>-9.7232610321615898E-3</v>
          </cell>
          <cell r="L477">
            <v>-9.9769762087489333E-3</v>
          </cell>
          <cell r="M477">
            <v>-3.1616522182559947E-2</v>
          </cell>
          <cell r="N477">
            <v>-1.6377843776131051E-2</v>
          </cell>
        </row>
        <row r="478">
          <cell r="I478">
            <v>4.2517006802722523E-3</v>
          </cell>
          <cell r="K478">
            <v>-3.7260825780463191E-2</v>
          </cell>
          <cell r="L478">
            <v>-1.0852713178294615E-2</v>
          </cell>
          <cell r="M478">
            <v>-4.2127435492363974E-3</v>
          </cell>
          <cell r="N478">
            <v>-4.6609796851639906E-3</v>
          </cell>
        </row>
        <row r="479">
          <cell r="I479">
            <v>-4.6570702794241914E-3</v>
          </cell>
          <cell r="K479">
            <v>-5.1516736401673646E-2</v>
          </cell>
          <cell r="L479">
            <v>-3.5266457680250718E-2</v>
          </cell>
          <cell r="M479">
            <v>-2.9613960867265976E-2</v>
          </cell>
          <cell r="N479">
            <v>-2.9893385168168196E-3</v>
          </cell>
        </row>
        <row r="480">
          <cell r="I480">
            <v>2.7222458528285642E-2</v>
          </cell>
          <cell r="K480">
            <v>6.9203198235456176E-2</v>
          </cell>
          <cell r="L480">
            <v>2.5182778229081881E-2</v>
          </cell>
          <cell r="M480">
            <v>1.416893732970026E-2</v>
          </cell>
          <cell r="N480">
            <v>2.4237500923122379E-2</v>
          </cell>
        </row>
        <row r="481">
          <cell r="I481">
            <v>5.7971014492754769E-3</v>
          </cell>
          <cell r="K481">
            <v>-7.7359463641053505E-3</v>
          </cell>
          <cell r="L481">
            <v>0</v>
          </cell>
          <cell r="M481">
            <v>-3.2240730789897531E-3</v>
          </cell>
          <cell r="N481">
            <v>2.6101000778704364E-3</v>
          </cell>
        </row>
        <row r="482">
          <cell r="I482">
            <v>1.1527377521613813E-2</v>
          </cell>
          <cell r="K482">
            <v>3.0925155925155989E-2</v>
          </cell>
          <cell r="L482">
            <v>1.188589540412055E-2</v>
          </cell>
          <cell r="M482">
            <v>-6.4690026954178359E-3</v>
          </cell>
          <cell r="N482">
            <v>3.4375134839703669E-3</v>
          </cell>
        </row>
        <row r="483">
          <cell r="I483">
            <v>6.5120065120065629E-3</v>
          </cell>
          <cell r="K483">
            <v>-2.520796571717776E-4</v>
          </cell>
          <cell r="L483">
            <v>-9.3970242756460376E-3</v>
          </cell>
          <cell r="M483">
            <v>3.5811177428106467E-2</v>
          </cell>
          <cell r="N483">
            <v>-3.0673967261990454E-3</v>
          </cell>
        </row>
        <row r="484">
          <cell r="I484">
            <v>-1.9813991103922457E-2</v>
          </cell>
          <cell r="K484">
            <v>-9.581442259203099E-3</v>
          </cell>
          <cell r="L484">
            <v>-9.4861660079051946E-3</v>
          </cell>
          <cell r="M484">
            <v>-2.6191723415400769E-3</v>
          </cell>
          <cell r="N484">
            <v>-3.0768345985737744E-3</v>
          </cell>
        </row>
        <row r="485">
          <cell r="I485">
            <v>-1.4026402640264002E-2</v>
          </cell>
          <cell r="K485">
            <v>8.6558044806517298E-3</v>
          </cell>
          <cell r="L485">
            <v>-3.032721468475652E-2</v>
          </cell>
          <cell r="M485">
            <v>-2.5735294117646967E-2</v>
          </cell>
          <cell r="N485">
            <v>-1.6772909515705647E-2</v>
          </cell>
        </row>
        <row r="486">
          <cell r="I486">
            <v>1.6317991631799256E-2</v>
          </cell>
          <cell r="K486">
            <v>-7.0671378091871073E-3</v>
          </cell>
          <cell r="L486">
            <v>-7.4074074074074181E-3</v>
          </cell>
          <cell r="M486">
            <v>-2.6954177897574594E-3</v>
          </cell>
          <cell r="N486">
            <v>-4.3417675100843045E-3</v>
          </cell>
        </row>
        <row r="487">
          <cell r="I487">
            <v>1.1527377521613813E-2</v>
          </cell>
          <cell r="K487">
            <v>2.4656837824097666E-2</v>
          </cell>
          <cell r="L487">
            <v>-1.8242122719734688E-2</v>
          </cell>
          <cell r="M487">
            <v>1.6756756756756586E-2</v>
          </cell>
          <cell r="N487">
            <v>6.8209608273546163E-3</v>
          </cell>
        </row>
        <row r="488">
          <cell r="I488">
            <v>8.1400081400080371E-3</v>
          </cell>
          <cell r="K488">
            <v>1.1411560406846988E-2</v>
          </cell>
          <cell r="L488">
            <v>1.7736486486486625E-2</v>
          </cell>
          <cell r="M488">
            <v>3.880914407230196E-2</v>
          </cell>
          <cell r="N488">
            <v>1.1471715782388481E-2</v>
          </cell>
        </row>
        <row r="489">
          <cell r="I489">
            <v>-2.8259991925716488E-3</v>
          </cell>
          <cell r="K489">
            <v>-1.226391954868844E-3</v>
          </cell>
          <cell r="L489">
            <v>-5.8091286307053736E-3</v>
          </cell>
          <cell r="M489">
            <v>-1.7400204708290734E-2</v>
          </cell>
          <cell r="N489">
            <v>-5.540607007493592E-3</v>
          </cell>
        </row>
        <row r="490">
          <cell r="I490">
            <v>-1.7813765182186136E-2</v>
          </cell>
          <cell r="K490">
            <v>8.3497053045187286E-3</v>
          </cell>
          <cell r="L490">
            <v>9.1819699499164908E-3</v>
          </cell>
          <cell r="M490">
            <v>-2.2395833333333282E-2</v>
          </cell>
          <cell r="N490">
            <v>-1.2699474855621617E-2</v>
          </cell>
        </row>
        <row r="491">
          <cell r="I491">
            <v>-8.2440230832658834E-4</v>
          </cell>
          <cell r="K491">
            <v>1.4612761811980679E-3</v>
          </cell>
          <cell r="L491">
            <v>-4.9627791563275903E-3</v>
          </cell>
          <cell r="M491">
            <v>-2.1310602024506853E-3</v>
          </cell>
          <cell r="N491">
            <v>-8.3100044202151224E-3</v>
          </cell>
        </row>
        <row r="492">
          <cell r="I492">
            <v>2.3102310231023271E-2</v>
          </cell>
          <cell r="K492">
            <v>8.0252918287939679E-3</v>
          </cell>
          <cell r="L492">
            <v>1.6625103906899419E-2</v>
          </cell>
          <cell r="M492">
            <v>2.6695141484249785E-3</v>
          </cell>
          <cell r="N492">
            <v>1.0028823581849977E-2</v>
          </cell>
        </row>
        <row r="493">
          <cell r="I493">
            <v>-1.4112903225806495E-2</v>
          </cell>
          <cell r="K493">
            <v>2.1954161640530767E-2</v>
          </cell>
          <cell r="L493">
            <v>-1.0629599345870822E-2</v>
          </cell>
          <cell r="M493">
            <v>-1.2247071352502692E-2</v>
          </cell>
          <cell r="N493">
            <v>-1.0547064620997082E-2</v>
          </cell>
        </row>
        <row r="494">
          <cell r="I494">
            <v>7.7709611451943772E-3</v>
          </cell>
          <cell r="K494">
            <v>-1.3220018885741314E-2</v>
          </cell>
          <cell r="L494">
            <v>-1.8181818181818077E-2</v>
          </cell>
          <cell r="M494">
            <v>3.1266846361185818E-2</v>
          </cell>
          <cell r="N494">
            <v>1.4138320647002933E-2</v>
          </cell>
        </row>
        <row r="495">
          <cell r="I495">
            <v>6.0876623376622252E-3</v>
          </cell>
          <cell r="K495">
            <v>4.0669856459329967E-3</v>
          </cell>
          <cell r="L495">
            <v>1.4309764309764272E-2</v>
          </cell>
          <cell r="M495">
            <v>-2.0386826973340377E-2</v>
          </cell>
          <cell r="N495">
            <v>3.7528402843949316E-3</v>
          </cell>
        </row>
        <row r="496">
          <cell r="I496">
            <v>8.0677692617991958E-4</v>
          </cell>
          <cell r="K496">
            <v>9.0540862520849252E-3</v>
          </cell>
          <cell r="L496">
            <v>-1.6597510373445035E-3</v>
          </cell>
          <cell r="M496">
            <v>-6.4034151547490703E-3</v>
          </cell>
          <cell r="N496">
            <v>2.1907084751204842E-4</v>
          </cell>
        </row>
        <row r="497">
          <cell r="I497">
            <v>1.1688835147118271E-2</v>
          </cell>
          <cell r="K497">
            <v>2.5974025974024872E-3</v>
          </cell>
          <cell r="L497">
            <v>-4.1562759767247437E-3</v>
          </cell>
          <cell r="M497">
            <v>-1.4500537056927998E-2</v>
          </cell>
          <cell r="N497">
            <v>-9.9728411646176074E-3</v>
          </cell>
        </row>
        <row r="498">
          <cell r="I498">
            <v>2.3505976095617553E-2</v>
          </cell>
          <cell r="K498">
            <v>1.4601978332548171E-2</v>
          </cell>
          <cell r="L498">
            <v>1.2520868113522488E-2</v>
          </cell>
          <cell r="M498">
            <v>-2.0708446866485097E-2</v>
          </cell>
          <cell r="N498">
            <v>3.5101691665559986E-3</v>
          </cell>
        </row>
        <row r="499">
          <cell r="I499">
            <v>1.1677695601401306E-2</v>
          </cell>
          <cell r="K499">
            <v>2.3212627669453312E-3</v>
          </cell>
          <cell r="L499">
            <v>1.154163231657046E-2</v>
          </cell>
          <cell r="M499">
            <v>2.7824151363383454E-2</v>
          </cell>
          <cell r="N499">
            <v>1.3388986052527141E-2</v>
          </cell>
        </row>
        <row r="500">
          <cell r="I500">
            <v>1.1927664486341083E-2</v>
          </cell>
          <cell r="K500">
            <v>-1.3663733209819284E-2</v>
          </cell>
          <cell r="L500">
            <v>1.140994295028519E-2</v>
          </cell>
          <cell r="M500">
            <v>2.8153762858689646E-2</v>
          </cell>
          <cell r="N500">
            <v>5.119503422670757E-3</v>
          </cell>
        </row>
        <row r="501">
          <cell r="I501">
            <v>-1.0646387832699666E-2</v>
          </cell>
          <cell r="K501">
            <v>3.0993190889880173E-2</v>
          </cell>
          <cell r="L501">
            <v>2.0950846091861486E-2</v>
          </cell>
          <cell r="M501">
            <v>1.0531858873092936E-3</v>
          </cell>
          <cell r="N501">
            <v>9.4798355097034381E-3</v>
          </cell>
        </row>
        <row r="502">
          <cell r="I502">
            <v>-3.8431975403534491E-3</v>
          </cell>
          <cell r="K502">
            <v>-7.0598952402640691E-3</v>
          </cell>
          <cell r="L502">
            <v>1.5785319652723562E-3</v>
          </cell>
          <cell r="M502">
            <v>3.997895844292465E-2</v>
          </cell>
          <cell r="N502">
            <v>5.0884766015837357E-3</v>
          </cell>
        </row>
        <row r="503">
          <cell r="I503">
            <v>1.1959876543209846E-2</v>
          </cell>
          <cell r="K503">
            <v>2.0412844036697297E-2</v>
          </cell>
          <cell r="L503">
            <v>-2.2852639873916392E-2</v>
          </cell>
          <cell r="M503">
            <v>2.2761760242792084E-2</v>
          </cell>
          <cell r="N503">
            <v>1.0992917887311826E-2</v>
          </cell>
        </row>
        <row r="504">
          <cell r="I504">
            <v>-3.8124285169653938E-3</v>
          </cell>
          <cell r="K504">
            <v>-1.595864239154865E-2</v>
          </cell>
          <cell r="L504">
            <v>1.5322580645161343E-2</v>
          </cell>
          <cell r="M504">
            <v>-7.4183976261127382E-3</v>
          </cell>
          <cell r="N504">
            <v>-7.2020368260398149E-3</v>
          </cell>
        </row>
        <row r="505">
          <cell r="I505">
            <v>-1.4159969383849891E-2</v>
          </cell>
          <cell r="K505">
            <v>5.0251256281406143E-3</v>
          </cell>
          <cell r="L505">
            <v>-2.4622716441620396E-2</v>
          </cell>
          <cell r="M505">
            <v>1.743896362730446E-2</v>
          </cell>
          <cell r="N505">
            <v>-7.3959676390994433E-3</v>
          </cell>
        </row>
        <row r="506">
          <cell r="I506">
            <v>9.3167701863352548E-3</v>
          </cell>
          <cell r="K506">
            <v>9.7727272727272663E-3</v>
          </cell>
          <cell r="L506">
            <v>4.0716612377851291E-3</v>
          </cell>
          <cell r="M506">
            <v>-1.4691478942213565E-2</v>
          </cell>
          <cell r="N506">
            <v>9.9918637680751488E-4</v>
          </cell>
        </row>
        <row r="507">
          <cell r="I507">
            <v>6.1538461538461764E-3</v>
          </cell>
          <cell r="K507">
            <v>4.9516092730137462E-3</v>
          </cell>
          <cell r="L507">
            <v>-3.4063260340632562E-2</v>
          </cell>
          <cell r="M507">
            <v>1.9383697813121215E-2</v>
          </cell>
          <cell r="N507">
            <v>4.2209134855333286E-3</v>
          </cell>
        </row>
        <row r="508">
          <cell r="I508">
            <v>2.7905198776758455E-2</v>
          </cell>
          <cell r="K508">
            <v>6.7189249720045474E-3</v>
          </cell>
          <cell r="L508">
            <v>3.3585222502099388E-3</v>
          </cell>
          <cell r="M508">
            <v>1.0238907849829282E-2</v>
          </cell>
          <cell r="N508">
            <v>1.7181886599548335E-2</v>
          </cell>
        </row>
        <row r="509">
          <cell r="I509">
            <v>-2.1197471178876937E-2</v>
          </cell>
          <cell r="K509">
            <v>5.5617352614014681E-3</v>
          </cell>
          <cell r="L509">
            <v>-3.0962343096234246E-2</v>
          </cell>
          <cell r="M509">
            <v>-2.9440154440154465E-2</v>
          </cell>
          <cell r="N509">
            <v>-1.2731562268786689E-2</v>
          </cell>
        </row>
        <row r="510">
          <cell r="I510">
            <v>8.7386018237081142E-3</v>
          </cell>
          <cell r="K510">
            <v>3.3185840707963266E-3</v>
          </cell>
          <cell r="L510">
            <v>1.2089810017271274E-2</v>
          </cell>
          <cell r="M510">
            <v>2.9835902536052838E-3</v>
          </cell>
          <cell r="N510">
            <v>3.0966756691788166E-3</v>
          </cell>
        </row>
        <row r="511">
          <cell r="I511">
            <v>-3.7664783427495685E-3</v>
          </cell>
          <cell r="K511">
            <v>-5.7331863285556839E-3</v>
          </cell>
          <cell r="L511">
            <v>4.2662116040954601E-3</v>
          </cell>
          <cell r="M511">
            <v>-7.4367873078831082E-3</v>
          </cell>
          <cell r="N511">
            <v>-4.66591485762613E-3</v>
          </cell>
        </row>
        <row r="512">
          <cell r="I512">
            <v>9.8298676748582725E-3</v>
          </cell>
          <cell r="K512">
            <v>-2.572632512752282E-2</v>
          </cell>
          <cell r="L512">
            <v>-1.869158878504662E-2</v>
          </cell>
          <cell r="M512">
            <v>-1.298701298701288E-2</v>
          </cell>
          <cell r="N512">
            <v>4.4045376651702384E-3</v>
          </cell>
        </row>
        <row r="513">
          <cell r="I513">
            <v>-1.4975664545114231E-2</v>
          </cell>
          <cell r="K513">
            <v>-3.4145231049396152E-3</v>
          </cell>
          <cell r="L513">
            <v>-1.4718614718614687E-2</v>
          </cell>
          <cell r="M513">
            <v>-2.378542510121473E-2</v>
          </cell>
          <cell r="N513">
            <v>-1.2154540327129149E-2</v>
          </cell>
        </row>
        <row r="514">
          <cell r="I514">
            <v>-1.1402508551880963E-3</v>
          </cell>
          <cell r="K514">
            <v>-3.4033805390589311E-2</v>
          </cell>
          <cell r="L514">
            <v>-7.9086115992971218E-3</v>
          </cell>
          <cell r="M514">
            <v>1.7625712804562044E-2</v>
          </cell>
          <cell r="N514">
            <v>-7.079848125838617E-3</v>
          </cell>
        </row>
        <row r="515">
          <cell r="I515">
            <v>-7.9908675799087447E-3</v>
          </cell>
          <cell r="K515">
            <v>-3.8543390872546768E-2</v>
          </cell>
          <cell r="L515">
            <v>2.6572187776794376E-3</v>
          </cell>
          <cell r="M515">
            <v>-2.5471217524197787E-3</v>
          </cell>
          <cell r="N515">
            <v>-6.1671602311607066E-3</v>
          </cell>
        </row>
        <row r="516">
          <cell r="I516">
            <v>-1.9179133103184309E-3</v>
          </cell>
          <cell r="K516">
            <v>8.3620265617314615E-3</v>
          </cell>
          <cell r="L516">
            <v>2.0318021201413572E-2</v>
          </cell>
          <cell r="M516">
            <v>-1.2768130745658857E-2</v>
          </cell>
          <cell r="N516">
            <v>4.2526723851128434E-3</v>
          </cell>
        </row>
        <row r="517">
          <cell r="I517">
            <v>-6.1491160645656961E-3</v>
          </cell>
          <cell r="K517">
            <v>1.6829268292682942E-2</v>
          </cell>
          <cell r="L517">
            <v>-5.1948051948051965E-3</v>
          </cell>
          <cell r="M517">
            <v>-3.0005173305742261E-2</v>
          </cell>
          <cell r="N517">
            <v>-1.0341797859622304E-2</v>
          </cell>
        </row>
        <row r="518">
          <cell r="I518">
            <v>1.1600928074246841E-3</v>
          </cell>
          <cell r="K518">
            <v>7.1959702566570805E-4</v>
          </cell>
          <cell r="L518">
            <v>-9.5735422106179024E-3</v>
          </cell>
          <cell r="M518">
            <v>-5.3333333333338562E-4</v>
          </cell>
          <cell r="N518">
            <v>-9.5766202389788724E-3</v>
          </cell>
        </row>
        <row r="519">
          <cell r="I519">
            <v>-7.3387408265740417E-3</v>
          </cell>
          <cell r="K519">
            <v>-3.4995206136145707E-2</v>
          </cell>
          <cell r="L519">
            <v>-1.3181019332161759E-2</v>
          </cell>
          <cell r="M519">
            <v>-1.0672358591248599E-2</v>
          </cell>
          <cell r="N519">
            <v>-1.9882147213119539E-2</v>
          </cell>
        </row>
        <row r="520">
          <cell r="I520">
            <v>1.5953307392996052E-2</v>
          </cell>
          <cell r="K520">
            <v>1.3412816691505292E-2</v>
          </cell>
          <cell r="L520">
            <v>-1.9590382902938575E-2</v>
          </cell>
          <cell r="M520">
            <v>3.8834951456310884E-2</v>
          </cell>
          <cell r="N520">
            <v>-1.844133257368985E-3</v>
          </cell>
        </row>
        <row r="521">
          <cell r="I521">
            <v>2.0298736116430627E-2</v>
          </cell>
          <cell r="K521">
            <v>2.3284313725490335E-2</v>
          </cell>
          <cell r="L521">
            <v>2.0890099909173454E-2</v>
          </cell>
          <cell r="M521">
            <v>3.6863966770508627E-2</v>
          </cell>
          <cell r="N521">
            <v>1.9106271122793839E-2</v>
          </cell>
        </row>
        <row r="522">
          <cell r="I522">
            <v>5.6306306306306286E-3</v>
          </cell>
          <cell r="K522">
            <v>-1.748502994011969E-2</v>
          </cell>
          <cell r="L522">
            <v>-3.558718861210064E-3</v>
          </cell>
          <cell r="M522">
            <v>-4.2063094641962895E-2</v>
          </cell>
          <cell r="N522">
            <v>-1.7082553392191224E-2</v>
          </cell>
        </row>
        <row r="523">
          <cell r="I523">
            <v>8.2120194102277555E-3</v>
          </cell>
          <cell r="K523">
            <v>-1.9502681618723816E-3</v>
          </cell>
          <cell r="L523">
            <v>-1.0714285714285676E-2</v>
          </cell>
          <cell r="M523">
            <v>8.8865656037637741E-3</v>
          </cell>
          <cell r="N523">
            <v>1.1546305182341676E-3</v>
          </cell>
        </row>
        <row r="524">
          <cell r="I524">
            <v>-1.4439096630877502E-2</v>
          </cell>
          <cell r="K524">
            <v>-2.0517830972154316E-2</v>
          </cell>
          <cell r="L524">
            <v>-3.8808664259927794E-2</v>
          </cell>
          <cell r="M524">
            <v>-2.642487046632136E-2</v>
          </cell>
          <cell r="N524">
            <v>-2.2406949749120053E-2</v>
          </cell>
        </row>
        <row r="525">
          <cell r="I525">
            <v>-1.4650638617580758E-2</v>
          </cell>
          <cell r="K525">
            <v>2.3441396508728118E-2</v>
          </cell>
          <cell r="L525">
            <v>-2.3474178403755874E-2</v>
          </cell>
          <cell r="M525">
            <v>4.2575838211815764E-3</v>
          </cell>
          <cell r="N525">
            <v>1.4248724509338118E-3</v>
          </cell>
        </row>
        <row r="526">
          <cell r="I526">
            <v>-9.5310712924132623E-3</v>
          </cell>
          <cell r="K526">
            <v>-1.9493177387913674E-3</v>
          </cell>
          <cell r="L526">
            <v>1.8269230769230704E-2</v>
          </cell>
          <cell r="M526">
            <v>1.11287758346581E-2</v>
          </cell>
          <cell r="N526">
            <v>6.2574584621033491E-3</v>
          </cell>
        </row>
        <row r="527">
          <cell r="I527">
            <v>-2.886836027713624E-2</v>
          </cell>
          <cell r="K527">
            <v>-1.6113281250000111E-2</v>
          </cell>
          <cell r="L527">
            <v>3.4938621340887765E-2</v>
          </cell>
          <cell r="M527">
            <v>-2.4109014675052221E-2</v>
          </cell>
          <cell r="N527">
            <v>-2.3612230314272287E-2</v>
          </cell>
        </row>
        <row r="528">
          <cell r="I528">
            <v>3.5671819262781401E-3</v>
          </cell>
          <cell r="K528">
            <v>-2.4813895781627959E-4</v>
          </cell>
          <cell r="L528">
            <v>1.8248175182480342E-3</v>
          </cell>
          <cell r="M528">
            <v>1.6648764769065405E-2</v>
          </cell>
          <cell r="N528">
            <v>5.605904886480495E-3</v>
          </cell>
        </row>
        <row r="529">
          <cell r="I529">
            <v>4.7393364928909332E-3</v>
          </cell>
          <cell r="K529">
            <v>6.7014147431125881E-3</v>
          </cell>
          <cell r="L529">
            <v>2.1857923497267784E-2</v>
          </cell>
          <cell r="M529">
            <v>-2.1130480718435374E-3</v>
          </cell>
          <cell r="N529">
            <v>1.8241506395366924E-2</v>
          </cell>
        </row>
        <row r="530">
          <cell r="I530">
            <v>1.3364779874213806E-2</v>
          </cell>
          <cell r="K530">
            <v>3.8461538461538325E-2</v>
          </cell>
          <cell r="L530">
            <v>1.2477718360071277E-2</v>
          </cell>
          <cell r="M530">
            <v>-5.8231868713605195E-3</v>
          </cell>
          <cell r="N530">
            <v>1.2196605632946111E-2</v>
          </cell>
        </row>
        <row r="531">
          <cell r="I531">
            <v>8.1458494957329375E-3</v>
          </cell>
          <cell r="K531">
            <v>1.4007597340930822E-2</v>
          </cell>
          <cell r="L531">
            <v>-4.7535211267605515E-2</v>
          </cell>
          <cell r="M531">
            <v>-7.4547390841320782E-3</v>
          </cell>
          <cell r="N531">
            <v>-3.2603143123290934E-3</v>
          </cell>
        </row>
        <row r="532">
          <cell r="I532">
            <v>1.269719122739521E-2</v>
          </cell>
          <cell r="K532">
            <v>-7.2582533364552448E-3</v>
          </cell>
          <cell r="L532">
            <v>1.9408502772643166E-2</v>
          </cell>
          <cell r="M532">
            <v>4.4527896995708138E-2</v>
          </cell>
          <cell r="N532">
            <v>1.8540570687809899E-2</v>
          </cell>
        </row>
        <row r="533">
          <cell r="I533">
            <v>-2.2796352583586144E-3</v>
          </cell>
          <cell r="K533">
            <v>-1.2264150943396168E-2</v>
          </cell>
          <cell r="L533">
            <v>1.9945602901178638E-2</v>
          </cell>
          <cell r="M533">
            <v>3.33846944016436E-2</v>
          </cell>
          <cell r="N533">
            <v>1.6871142945937834E-3</v>
          </cell>
        </row>
        <row r="534">
          <cell r="I534">
            <v>4.5696877380043688E-3</v>
          </cell>
          <cell r="K534">
            <v>3.104106972301679E-3</v>
          </cell>
          <cell r="L534">
            <v>-1.777777777777767E-2</v>
          </cell>
          <cell r="M534">
            <v>3.6282306163021971E-2</v>
          </cell>
          <cell r="N534">
            <v>5.6437910910835942E-3</v>
          </cell>
        </row>
        <row r="535">
          <cell r="I535">
            <v>7.5815011372259988E-4</v>
          </cell>
          <cell r="K535">
            <v>-2.3803856224702269E-4</v>
          </cell>
          <cell r="L535">
            <v>-2.6244343891402844E-2</v>
          </cell>
          <cell r="M535">
            <v>-2.9256594724220819E-2</v>
          </cell>
          <cell r="N535">
            <v>-1.1870656852806749E-2</v>
          </cell>
        </row>
        <row r="536">
          <cell r="I536">
            <v>1.3636363636363669E-2</v>
          </cell>
          <cell r="K536">
            <v>-5.9523809523809312E-3</v>
          </cell>
          <cell r="L536">
            <v>-3.0669144981412599E-2</v>
          </cell>
          <cell r="M536">
            <v>-1.6304347826086918E-2</v>
          </cell>
          <cell r="N536">
            <v>-1.2176809051576698E-2</v>
          </cell>
        </row>
        <row r="537">
          <cell r="I537">
            <v>3.4005979073243653E-2</v>
          </cell>
          <cell r="K537">
            <v>1.1017964071856401E-2</v>
          </cell>
          <cell r="L537">
            <v>5.7526366251199335E-3</v>
          </cell>
          <cell r="M537">
            <v>-5.173279758915128E-2</v>
          </cell>
          <cell r="N537">
            <v>7.0740517760385924E-3</v>
          </cell>
        </row>
        <row r="538">
          <cell r="I538">
            <v>-1.1926273942898469E-2</v>
          </cell>
          <cell r="K538">
            <v>-2.2980336413172209E-2</v>
          </cell>
          <cell r="L538">
            <v>1.4299332697807365E-2</v>
          </cell>
          <cell r="M538">
            <v>-2.0656779661016977E-2</v>
          </cell>
          <cell r="N538">
            <v>5.8287251531918827E-4</v>
          </cell>
        </row>
        <row r="539">
          <cell r="I539">
            <v>8.0468178493049436E-3</v>
          </cell>
          <cell r="K539">
            <v>8.4869059165859628E-3</v>
          </cell>
          <cell r="L539">
            <v>6.5789473684210176E-3</v>
          </cell>
          <cell r="M539">
            <v>-2.7041644131962084E-3</v>
          </cell>
          <cell r="N539">
            <v>-6.870901731168555E-4</v>
          </cell>
        </row>
        <row r="540">
          <cell r="I540">
            <v>-7.2568940493467071E-4</v>
          </cell>
          <cell r="K540">
            <v>-1.9716277951430605E-2</v>
          </cell>
          <cell r="L540">
            <v>9.3370681605975392E-4</v>
          </cell>
          <cell r="M540">
            <v>2.1691973969631073E-2</v>
          </cell>
          <cell r="N540">
            <v>7.1745661629523116E-3</v>
          </cell>
        </row>
        <row r="541">
          <cell r="I541">
            <v>-1.0167029774872827E-2</v>
          </cell>
          <cell r="K541">
            <v>8.8300220750552327E-3</v>
          </cell>
          <cell r="L541">
            <v>-2.1455223880597063E-2</v>
          </cell>
          <cell r="M541">
            <v>-3.7154989384288739E-2</v>
          </cell>
          <cell r="N541">
            <v>-1.6918213792796455E-2</v>
          </cell>
        </row>
        <row r="542">
          <cell r="I542">
            <v>2.1643433602347661E-2</v>
          </cell>
          <cell r="K542">
            <v>6.5645514223193757E-3</v>
          </cell>
          <cell r="L542">
            <v>2.5738798856053346E-2</v>
          </cell>
          <cell r="M542">
            <v>3.5832414553472969E-2</v>
          </cell>
          <cell r="N542">
            <v>1.5684676116721752E-2</v>
          </cell>
        </row>
        <row r="543">
          <cell r="I543">
            <v>2.1543985637342278E-3</v>
          </cell>
          <cell r="K543">
            <v>1.5700483091787509E-2</v>
          </cell>
          <cell r="L543">
            <v>2.1375464684014966E-2</v>
          </cell>
          <cell r="M543">
            <v>5.8009579563597757E-2</v>
          </cell>
          <cell r="N543">
            <v>1.2841473202342302E-2</v>
          </cell>
        </row>
        <row r="544">
          <cell r="I544">
            <v>3.9412396990325949E-3</v>
          </cell>
          <cell r="K544">
            <v>-3.5671819262782511E-3</v>
          </cell>
          <cell r="L544">
            <v>-5.4595086442220664E-3</v>
          </cell>
          <cell r="M544">
            <v>3.7223340040241526E-2</v>
          </cell>
          <cell r="N544">
            <v>-1.966366331112579E-3</v>
          </cell>
        </row>
        <row r="545">
          <cell r="I545">
            <v>-1.8201284796573791E-2</v>
          </cell>
          <cell r="K545">
            <v>8.591885441527447E-3</v>
          </cell>
          <cell r="L545">
            <v>2.7447392497714773E-3</v>
          </cell>
          <cell r="M545">
            <v>-7.2744907856451269E-3</v>
          </cell>
          <cell r="N545">
            <v>-1.0998059166029472E-2</v>
          </cell>
        </row>
        <row r="546">
          <cell r="I546">
            <v>-1.4903671392221041E-2</v>
          </cell>
          <cell r="K546">
            <v>-1.4434453383814438E-2</v>
          </cell>
          <cell r="L546">
            <v>-2.463503649635046E-2</v>
          </cell>
          <cell r="M546">
            <v>-2.4425989252564784E-2</v>
          </cell>
          <cell r="N546">
            <v>-1.8182088487155079E-2</v>
          </cell>
        </row>
        <row r="547">
          <cell r="I547">
            <v>1.8450184501843658E-3</v>
          </cell>
          <cell r="K547">
            <v>2.5210084033613578E-2</v>
          </cell>
          <cell r="L547">
            <v>-1.5902712815715647E-2</v>
          </cell>
          <cell r="M547">
            <v>4.6569854782173348E-2</v>
          </cell>
          <cell r="N547">
            <v>9.7515179963962861E-3</v>
          </cell>
        </row>
        <row r="548">
          <cell r="I548">
            <v>3.6832412523020164E-3</v>
          </cell>
          <cell r="K548">
            <v>4.1686182669789185E-2</v>
          </cell>
          <cell r="L548">
            <v>1.0456273764258617E-2</v>
          </cell>
          <cell r="M548">
            <v>2.05741626794258E-2</v>
          </cell>
          <cell r="N548">
            <v>7.258004048886546E-3</v>
          </cell>
        </row>
        <row r="549">
          <cell r="I549">
            <v>-8.4403669724770758E-3</v>
          </cell>
          <cell r="K549">
            <v>-8.0935251798560648E-3</v>
          </cell>
          <cell r="L549">
            <v>-1.8814675446849893E-3</v>
          </cell>
          <cell r="M549">
            <v>-1.2658227848101222E-2</v>
          </cell>
          <cell r="N549">
            <v>-2.4416025249742734E-3</v>
          </cell>
        </row>
        <row r="550">
          <cell r="I550">
            <v>-9.2524056254625897E-3</v>
          </cell>
          <cell r="K550">
            <v>-3.0371713508612785E-2</v>
          </cell>
          <cell r="L550">
            <v>2.827521206409056E-3</v>
          </cell>
          <cell r="M550">
            <v>-9.0218423551755578E-3</v>
          </cell>
          <cell r="N550">
            <v>-1.4954107902395375E-2</v>
          </cell>
        </row>
        <row r="551">
          <cell r="I551">
            <v>1.0833022039596463E-2</v>
          </cell>
          <cell r="K551">
            <v>5.1425899953247978E-3</v>
          </cell>
          <cell r="L551">
            <v>3.759398496240518E-3</v>
          </cell>
          <cell r="M551">
            <v>-7.1873502635362296E-3</v>
          </cell>
          <cell r="N551">
            <v>3.2271260397254142E-3</v>
          </cell>
        </row>
        <row r="552">
          <cell r="I552">
            <v>-6.2823355506281819E-3</v>
          </cell>
          <cell r="K552">
            <v>4.8837209302325935E-3</v>
          </cell>
          <cell r="L552">
            <v>2.528089887640439E-2</v>
          </cell>
          <cell r="M552">
            <v>8.6872586872586144E-3</v>
          </cell>
          <cell r="N552">
            <v>1.002778784583791E-2</v>
          </cell>
        </row>
        <row r="553">
          <cell r="I553">
            <v>8.1814801041277807E-3</v>
          </cell>
          <cell r="K553">
            <v>2.2448507289979158E-2</v>
          </cell>
          <cell r="L553">
            <v>-2.1004566210045539E-2</v>
          </cell>
          <cell r="M553">
            <v>-2.4880382775119614E-2</v>
          </cell>
          <cell r="N553">
            <v>-2.8409090909090606E-3</v>
          </cell>
        </row>
        <row r="554">
          <cell r="I554">
            <v>1.2910365178900873E-2</v>
          </cell>
          <cell r="K554">
            <v>1.3128112267994485E-2</v>
          </cell>
          <cell r="L554">
            <v>-1.0261194029850818E-2</v>
          </cell>
          <cell r="M554">
            <v>3.9254170755642637E-3</v>
          </cell>
          <cell r="N554">
            <v>1.3315339631129186E-2</v>
          </cell>
        </row>
        <row r="555">
          <cell r="I555">
            <v>1.0196649672250535E-2</v>
          </cell>
          <cell r="K555">
            <v>-7.1492403932081894E-3</v>
          </cell>
          <cell r="L555">
            <v>0</v>
          </cell>
          <cell r="M555">
            <v>-4.887585532747929E-4</v>
          </cell>
          <cell r="N555">
            <v>3.2259019207434569E-3</v>
          </cell>
        </row>
        <row r="556">
          <cell r="I556">
            <v>-6.849315068493067E-3</v>
          </cell>
          <cell r="K556">
            <v>8.1008100810080474E-3</v>
          </cell>
          <cell r="L556">
            <v>-5.655042412818001E-3</v>
          </cell>
          <cell r="M556">
            <v>-1.8581907090464478E-2</v>
          </cell>
          <cell r="N556">
            <v>-3.8792849135642626E-3</v>
          </cell>
        </row>
        <row r="557">
          <cell r="I557">
            <v>7.6225045372051436E-3</v>
          </cell>
          <cell r="K557">
            <v>4.4642857142858094E-3</v>
          </cell>
          <cell r="L557">
            <v>1.8957345971564177E-3</v>
          </cell>
          <cell r="M557">
            <v>-3.1390134529147962E-2</v>
          </cell>
          <cell r="N557">
            <v>3.4501651044673842E-3</v>
          </cell>
        </row>
        <row r="558">
          <cell r="I558">
            <v>-1.008645533141217E-2</v>
          </cell>
          <cell r="K558">
            <v>-1.1111111111111072E-2</v>
          </cell>
          <cell r="L558">
            <v>-4.7303689687796524E-3</v>
          </cell>
          <cell r="M558">
            <v>-1.9547325102880819E-2</v>
          </cell>
          <cell r="N558">
            <v>-8.455567688811505E-3</v>
          </cell>
        </row>
        <row r="559">
          <cell r="I559">
            <v>0</v>
          </cell>
          <cell r="K559">
            <v>1.3483146067415852E-2</v>
          </cell>
          <cell r="L559">
            <v>3.3269961977186346E-2</v>
          </cell>
          <cell r="M559">
            <v>9.9685204616999368E-3</v>
          </cell>
          <cell r="N559">
            <v>3.3634455970115162E-3</v>
          </cell>
        </row>
        <row r="560">
          <cell r="I560">
            <v>7.2780203784561515E-4</v>
          </cell>
          <cell r="K560">
            <v>9.9778270509975897E-3</v>
          </cell>
          <cell r="L560">
            <v>3.4038638454461978E-2</v>
          </cell>
          <cell r="M560">
            <v>1.7662337662337713E-2</v>
          </cell>
          <cell r="N560">
            <v>8.5732508639997373E-3</v>
          </cell>
        </row>
        <row r="561">
          <cell r="I561">
            <v>4.7272727272726911E-3</v>
          </cell>
          <cell r="K561">
            <v>3.1833150384193321E-2</v>
          </cell>
          <cell r="L561">
            <v>-8.8967971530251599E-4</v>
          </cell>
          <cell r="M561">
            <v>7.1465033180193593E-3</v>
          </cell>
          <cell r="N561">
            <v>8.6768533905907663E-3</v>
          </cell>
        </row>
        <row r="562">
          <cell r="I562">
            <v>7.9623597538907021E-3</v>
          </cell>
          <cell r="K562">
            <v>7.2340425531915997E-3</v>
          </cell>
          <cell r="L562">
            <v>3.7399821905609976E-2</v>
          </cell>
          <cell r="M562">
            <v>6.588950836289964E-3</v>
          </cell>
          <cell r="N562">
            <v>9.9289952906527201E-3</v>
          </cell>
        </row>
        <row r="563">
          <cell r="I563">
            <v>-4.3087971274685666E-3</v>
          </cell>
          <cell r="K563">
            <v>-2.9573299535277098E-3</v>
          </cell>
          <cell r="L563">
            <v>-8.5836909871244149E-3</v>
          </cell>
          <cell r="M563">
            <v>5.0352467270897705E-4</v>
          </cell>
          <cell r="N563">
            <v>6.2943927932090915E-3</v>
          </cell>
        </row>
        <row r="564">
          <cell r="I564">
            <v>-8.2942661377569671E-3</v>
          </cell>
          <cell r="K564">
            <v>-1.0593220338983578E-3</v>
          </cell>
          <cell r="L564">
            <v>1.9913419913419883E-2</v>
          </cell>
          <cell r="M564">
            <v>5.0327126321070281E-4</v>
          </cell>
          <cell r="N564">
            <v>1.9224147825089855E-3</v>
          </cell>
        </row>
        <row r="565">
          <cell r="I565">
            <v>-7.2727272727272085E-3</v>
          </cell>
          <cell r="K565">
            <v>-7.4231177094380429E-3</v>
          </cell>
          <cell r="L565">
            <v>-2.3769100169779289E-2</v>
          </cell>
          <cell r="M565">
            <v>-8.0482897384306362E-3</v>
          </cell>
          <cell r="N565">
            <v>-1.1469400612846847E-2</v>
          </cell>
        </row>
        <row r="566">
          <cell r="I566">
            <v>-5.86080586080584E-3</v>
          </cell>
          <cell r="K566">
            <v>-6.4102564102563875E-3</v>
          </cell>
          <cell r="L566">
            <v>7.8260869565216495E-3</v>
          </cell>
          <cell r="M566">
            <v>1.5212981744423537E-3</v>
          </cell>
          <cell r="N566">
            <v>2.0134130973246123E-3</v>
          </cell>
        </row>
        <row r="567">
          <cell r="I567">
            <v>3.6845983787769931E-4</v>
          </cell>
          <cell r="K567">
            <v>-9.6774193548387899E-3</v>
          </cell>
          <cell r="L567">
            <v>-4.3140638481450333E-3</v>
          </cell>
          <cell r="M567">
            <v>-2.5316455696202667E-3</v>
          </cell>
          <cell r="N567">
            <v>-6.6207933387302242E-3</v>
          </cell>
        </row>
        <row r="568">
          <cell r="I568">
            <v>-1.8784530386740217E-2</v>
          </cell>
          <cell r="K568">
            <v>-2.3887079261671884E-3</v>
          </cell>
          <cell r="L568">
            <v>-2.1663778162911651E-2</v>
          </cell>
          <cell r="M568">
            <v>-3.5025380710659748E-2</v>
          </cell>
          <cell r="N568">
            <v>-8.0619342821386386E-3</v>
          </cell>
        </row>
        <row r="569">
          <cell r="I569">
            <v>-3.0405405405405483E-2</v>
          </cell>
          <cell r="K569">
            <v>-2.0243796255986046E-2</v>
          </cell>
          <cell r="L569">
            <v>-1.5057573073516406E-2</v>
          </cell>
          <cell r="M569">
            <v>-2.7880063124671284E-2</v>
          </cell>
          <cell r="N569">
            <v>-1.8602194706883401E-2</v>
          </cell>
        </row>
        <row r="570">
          <cell r="I570">
            <v>-1.8970189701897011E-2</v>
          </cell>
          <cell r="K570">
            <v>1.8662519440124425E-2</v>
          </cell>
          <cell r="L570">
            <v>-2.248201438848918E-2</v>
          </cell>
          <cell r="M570">
            <v>-3.6796536796536827E-2</v>
          </cell>
          <cell r="N570">
            <v>-6.1289165271466439E-3</v>
          </cell>
        </row>
        <row r="571">
          <cell r="I571">
            <v>-6.3141278610892027E-3</v>
          </cell>
          <cell r="K571">
            <v>2.8353326063248474E-3</v>
          </cell>
          <cell r="L571">
            <v>3.6798528058878954E-3</v>
          </cell>
          <cell r="M571">
            <v>-1.7415730337078772E-2</v>
          </cell>
          <cell r="N571">
            <v>-3.1134374153957145E-3</v>
          </cell>
        </row>
        <row r="572">
          <cell r="I572">
            <v>2.1048451151707726E-2</v>
          </cell>
          <cell r="K572">
            <v>5.2196607220531543E-3</v>
          </cell>
          <cell r="L572">
            <v>7.3327222731438546E-3</v>
          </cell>
          <cell r="M572">
            <v>6.8610634648371693E-3</v>
          </cell>
          <cell r="N572">
            <v>6.1105327479291649E-3</v>
          </cell>
        </row>
        <row r="573">
          <cell r="I573">
            <v>-3.9284325165305334E-2</v>
          </cell>
          <cell r="K573">
            <v>1.6875811337083491E-2</v>
          </cell>
          <cell r="L573">
            <v>-2.7297543221109777E-3</v>
          </cell>
          <cell r="M573">
            <v>-2.6689381033503601E-2</v>
          </cell>
          <cell r="N573">
            <v>-1.9030052186431501E-2</v>
          </cell>
        </row>
        <row r="574">
          <cell r="I574">
            <v>9.7165991902834481E-3</v>
          </cell>
          <cell r="K574">
            <v>-8.5106382978723527E-3</v>
          </cell>
          <cell r="L574">
            <v>1.7335766423357546E-2</v>
          </cell>
          <cell r="M574">
            <v>5.2508751458575365E-3</v>
          </cell>
          <cell r="N574">
            <v>1.1358251165634714E-2</v>
          </cell>
        </row>
        <row r="575">
          <cell r="I575">
            <v>2.1651964715316829E-2</v>
          </cell>
          <cell r="K575">
            <v>-4.2918454935623185E-3</v>
          </cell>
          <cell r="L575">
            <v>8.9686098654717661E-4</v>
          </cell>
          <cell r="M575">
            <v>8.7057457922228298E-3</v>
          </cell>
          <cell r="N575">
            <v>1.3603796970887982E-2</v>
          </cell>
        </row>
        <row r="576">
          <cell r="I576">
            <v>-4.3171114599686033E-3</v>
          </cell>
          <cell r="K576">
            <v>3.4482758620690834E-3</v>
          </cell>
          <cell r="L576">
            <v>8.960573476702427E-3</v>
          </cell>
          <cell r="M576">
            <v>2.8768699654775354E-3</v>
          </cell>
          <cell r="N576">
            <v>-1.282471890005632E-3</v>
          </cell>
        </row>
        <row r="577">
          <cell r="I577">
            <v>7.8833267638933613E-4</v>
          </cell>
          <cell r="K577">
            <v>1.2886597938144284E-3</v>
          </cell>
          <cell r="L577">
            <v>1.7761989342806039E-3</v>
          </cell>
          <cell r="M577">
            <v>-2.8686173264487191E-3</v>
          </cell>
          <cell r="N577">
            <v>2.5682374723765555E-3</v>
          </cell>
        </row>
        <row r="578">
          <cell r="I578">
            <v>-1.7329657345411587E-2</v>
          </cell>
          <cell r="K578">
            <v>-1.0081510081510037E-2</v>
          </cell>
          <cell r="L578">
            <v>0</v>
          </cell>
          <cell r="M578">
            <v>-3.9700805523590232E-2</v>
          </cell>
          <cell r="N578">
            <v>-1.3106159895150737E-2</v>
          </cell>
        </row>
        <row r="579">
          <cell r="I579">
            <v>-1.1222444889779415E-2</v>
          </cell>
          <cell r="K579">
            <v>-6.500541711809249E-3</v>
          </cell>
          <cell r="L579">
            <v>-5.3191489361701372E-3</v>
          </cell>
          <cell r="M579">
            <v>-2.9958058717795111E-2</v>
          </cell>
          <cell r="N579">
            <v>-8.9188699746468592E-3</v>
          </cell>
        </row>
        <row r="580">
          <cell r="I580">
            <v>1.0944466963923816E-2</v>
          </cell>
          <cell r="K580">
            <v>-6.1068702290076882E-3</v>
          </cell>
          <cell r="L580">
            <v>-2.673796791443972E-3</v>
          </cell>
          <cell r="M580">
            <v>-3.0883261272390827E-3</v>
          </cell>
          <cell r="N580">
            <v>7.0044005908058704E-3</v>
          </cell>
        </row>
        <row r="581">
          <cell r="I581">
            <v>5.2125100240576483E-3</v>
          </cell>
          <cell r="K581">
            <v>9.436032477507128E-3</v>
          </cell>
          <cell r="L581">
            <v>-4.4682752457549935E-3</v>
          </cell>
          <cell r="M581">
            <v>-3.5315985130111582E-2</v>
          </cell>
          <cell r="N581">
            <v>-1.0131099451106129E-2</v>
          </cell>
        </row>
        <row r="582">
          <cell r="I582">
            <v>-1.1168727562824166E-2</v>
          </cell>
          <cell r="K582">
            <v>3.4782608695651529E-3</v>
          </cell>
          <cell r="L582">
            <v>-8.0789946140036317E-3</v>
          </cell>
          <cell r="M582">
            <v>-3.5324341682723248E-2</v>
          </cell>
          <cell r="N582">
            <v>-1.7490796327696567E-2</v>
          </cell>
        </row>
        <row r="583">
          <cell r="I583">
            <v>-4.8406615570794065E-3</v>
          </cell>
          <cell r="K583">
            <v>6.4991334488739838E-4</v>
          </cell>
          <cell r="L583">
            <v>4.5248868778280382E-3</v>
          </cell>
          <cell r="M583">
            <v>-1.997336884154377E-3</v>
          </cell>
          <cell r="N583">
            <v>-1.0914518486271341E-2</v>
          </cell>
        </row>
        <row r="584">
          <cell r="I584">
            <v>-3.3644102148358446E-2</v>
          </cell>
          <cell r="K584">
            <v>2.381467850184027E-2</v>
          </cell>
          <cell r="L584">
            <v>9.009009009008917E-4</v>
          </cell>
          <cell r="M584">
            <v>8.0053368912607059E-3</v>
          </cell>
          <cell r="N584">
            <v>-3.2853370221328504E-3</v>
          </cell>
        </row>
        <row r="585">
          <cell r="I585">
            <v>-1.0906040268456429E-2</v>
          </cell>
          <cell r="K585">
            <v>-5.497991118629697E-3</v>
          </cell>
          <cell r="L585">
            <v>3.1503150315031592E-2</v>
          </cell>
          <cell r="M585">
            <v>1.8530774321641408E-2</v>
          </cell>
          <cell r="N585">
            <v>1.5928840664279909E-2</v>
          </cell>
        </row>
        <row r="586">
          <cell r="I586">
            <v>1.6115351993214677E-2</v>
          </cell>
          <cell r="K586">
            <v>-6.3789070805875259E-4</v>
          </cell>
          <cell r="L586">
            <v>1.2216404886561838E-2</v>
          </cell>
          <cell r="M586">
            <v>-2.4041585445094271E-2</v>
          </cell>
          <cell r="N586">
            <v>3.1823897418383762E-3</v>
          </cell>
        </row>
        <row r="587">
          <cell r="I587">
            <v>3.3388981636059967E-3</v>
          </cell>
          <cell r="K587">
            <v>-1.5957446808510634E-2</v>
          </cell>
          <cell r="L587">
            <v>1.0344827586207028E-2</v>
          </cell>
          <cell r="M587">
            <v>1.3981358189081305E-2</v>
          </cell>
          <cell r="N587">
            <v>3.9460245736746558E-3</v>
          </cell>
        </row>
        <row r="588">
          <cell r="I588">
            <v>-2.7038269550748728E-2</v>
          </cell>
          <cell r="K588">
            <v>2.2486486486486434E-2</v>
          </cell>
          <cell r="L588">
            <v>-2.8156996587030747E-2</v>
          </cell>
          <cell r="M588">
            <v>-2.6263952724885353E-3</v>
          </cell>
          <cell r="N588">
            <v>-1.6970575088243955E-2</v>
          </cell>
        </row>
        <row r="589">
          <cell r="I589">
            <v>-5.5579307396322886E-3</v>
          </cell>
          <cell r="K589">
            <v>-5.0750687248890536E-3</v>
          </cell>
          <cell r="L589">
            <v>-8.779631255487419E-3</v>
          </cell>
          <cell r="M589">
            <v>1.3166556945358732E-3</v>
          </cell>
          <cell r="N589">
            <v>3.5593326643250656E-3</v>
          </cell>
        </row>
        <row r="590">
          <cell r="I590">
            <v>-6.8787618228718372E-3</v>
          </cell>
          <cell r="K590">
            <v>-1.2752391073326153E-2</v>
          </cell>
          <cell r="L590">
            <v>-1.3286093888396633E-2</v>
          </cell>
          <cell r="M590">
            <v>-9.8619329388560661E-3</v>
          </cell>
          <cell r="N590">
            <v>-1.1999437526365897E-2</v>
          </cell>
        </row>
        <row r="591">
          <cell r="I591">
            <v>1.8181818181818077E-2</v>
          </cell>
          <cell r="K591">
            <v>-1.1840688912809538E-2</v>
          </cell>
          <cell r="L591">
            <v>-3.5906642728905647E-3</v>
          </cell>
          <cell r="M591">
            <v>-1.3280212483399834E-2</v>
          </cell>
          <cell r="N591">
            <v>-6.4046809520044157E-3</v>
          </cell>
        </row>
        <row r="592">
          <cell r="I592">
            <v>1.9132653061224358E-2</v>
          </cell>
          <cell r="K592">
            <v>-2.1786492374727962E-3</v>
          </cell>
          <cell r="L592">
            <v>-1.1711711711711592E-2</v>
          </cell>
          <cell r="M592">
            <v>2.2207267833109112E-2</v>
          </cell>
          <cell r="N592">
            <v>1.3417157408881053E-2</v>
          </cell>
        </row>
        <row r="593">
          <cell r="I593">
            <v>-1.2515644555694538E-2</v>
          </cell>
          <cell r="K593">
            <v>3.4061135371179052E-2</v>
          </cell>
          <cell r="L593">
            <v>-2.370100273473108E-2</v>
          </cell>
          <cell r="M593">
            <v>-5.2666227781434927E-3</v>
          </cell>
          <cell r="N593">
            <v>-1.3066762992163028E-2</v>
          </cell>
        </row>
        <row r="594">
          <cell r="I594">
            <v>-1.9011406844106626E-2</v>
          </cell>
          <cell r="K594">
            <v>2.4070945945946054E-2</v>
          </cell>
          <cell r="L594">
            <v>-8.4033613445380073E-3</v>
          </cell>
          <cell r="M594">
            <v>-9.2653871608205929E-3</v>
          </cell>
          <cell r="N594">
            <v>-7.5428462309639066E-3</v>
          </cell>
        </row>
        <row r="595">
          <cell r="I595">
            <v>1.5073212747631404E-2</v>
          </cell>
          <cell r="K595">
            <v>-1.0309278350515427E-2</v>
          </cell>
          <cell r="L595">
            <v>9.4161958568750315E-4</v>
          </cell>
          <cell r="M595">
            <v>-1.5364061456245803E-2</v>
          </cell>
          <cell r="N595">
            <v>3.6878477399906462E-3</v>
          </cell>
        </row>
        <row r="596">
          <cell r="I596">
            <v>-1.6546457361052203E-2</v>
          </cell>
          <cell r="K596">
            <v>8.5416666666666696E-3</v>
          </cell>
          <cell r="L596">
            <v>-1.8814675446849893E-3</v>
          </cell>
          <cell r="M596">
            <v>-1.6960651289009476E-2</v>
          </cell>
          <cell r="N596">
            <v>-4.0257520328450536E-3</v>
          </cell>
        </row>
        <row r="597">
          <cell r="I597">
            <v>1.0785159620362306E-2</v>
          </cell>
          <cell r="K597">
            <v>1.2187564552778474E-2</v>
          </cell>
          <cell r="L597">
            <v>2.827521206409056E-3</v>
          </cell>
          <cell r="M597">
            <v>-2.760524499655026E-3</v>
          </cell>
          <cell r="N597">
            <v>1.5911460421846213E-2</v>
          </cell>
        </row>
        <row r="598">
          <cell r="I598">
            <v>2.1340162185232714E-3</v>
          </cell>
          <cell r="K598">
            <v>1.0204081632652962E-2</v>
          </cell>
          <cell r="L598">
            <v>8.4586466165412766E-3</v>
          </cell>
          <cell r="M598">
            <v>-6.9204152249136008E-4</v>
          </cell>
          <cell r="N598">
            <v>8.0521654009513277E-4</v>
          </cell>
        </row>
        <row r="599">
          <cell r="I599">
            <v>1.2350936967632009E-2</v>
          </cell>
          <cell r="K599">
            <v>-1.2121212121212199E-2</v>
          </cell>
          <cell r="L599">
            <v>-5.5917986952470633E-3</v>
          </cell>
          <cell r="M599">
            <v>3.1163434903047182E-2</v>
          </cell>
          <cell r="N599">
            <v>1.1216634063229591E-2</v>
          </cell>
        </row>
        <row r="600">
          <cell r="I600">
            <v>3.786285233487563E-3</v>
          </cell>
          <cell r="K600">
            <v>-9.2024539877300082E-3</v>
          </cell>
          <cell r="L600">
            <v>1.2183692596063889E-2</v>
          </cell>
          <cell r="M600">
            <v>1.343183344526544E-3</v>
          </cell>
          <cell r="N600">
            <v>3.0577700120126838E-3</v>
          </cell>
        </row>
        <row r="601">
          <cell r="I601">
            <v>-8.8013411567476885E-3</v>
          </cell>
          <cell r="K601">
            <v>1.0319917440659854E-3</v>
          </cell>
          <cell r="L601">
            <v>-4.6296296296296502E-3</v>
          </cell>
          <cell r="M601">
            <v>-8.0482897384306362E-3</v>
          </cell>
          <cell r="N601">
            <v>-5.3036783575706181E-3</v>
          </cell>
        </row>
        <row r="602">
          <cell r="I602">
            <v>4.2283298097256505E-4</v>
          </cell>
          <cell r="K602">
            <v>-4.3298969072165239E-3</v>
          </cell>
          <cell r="L602">
            <v>1.5813953488372112E-2</v>
          </cell>
          <cell r="M602">
            <v>2.3664638269100813E-2</v>
          </cell>
          <cell r="N602">
            <v>1.0413734871939306E-2</v>
          </cell>
        </row>
        <row r="603">
          <cell r="I603">
            <v>-3.3812341504649845E-3</v>
          </cell>
          <cell r="K603">
            <v>-1.7601987989231738E-2</v>
          </cell>
          <cell r="L603">
            <v>-2.3809523809523836E-2</v>
          </cell>
          <cell r="M603">
            <v>-2.3778071334214057E-2</v>
          </cell>
          <cell r="N603">
            <v>-1.870937790157845E-2</v>
          </cell>
        </row>
        <row r="604">
          <cell r="I604">
            <v>-2.1204410517385863E-3</v>
          </cell>
          <cell r="K604">
            <v>2.2344013490725123E-2</v>
          </cell>
          <cell r="L604">
            <v>1.4071294559099501E-2</v>
          </cell>
          <cell r="M604">
            <v>3.3829499323410062E-2</v>
          </cell>
          <cell r="N604">
            <v>1.2726498557032784E-2</v>
          </cell>
        </row>
        <row r="605">
          <cell r="I605">
            <v>-7.2248193795155791E-3</v>
          </cell>
          <cell r="K605">
            <v>1.2371134020618513E-2</v>
          </cell>
          <cell r="L605">
            <v>1.0175763182238562E-2</v>
          </cell>
          <cell r="M605">
            <v>-1.4397905759162222E-2</v>
          </cell>
          <cell r="N605">
            <v>1.9153508362141913E-3</v>
          </cell>
        </row>
        <row r="606">
          <cell r="I606">
            <v>-2.4400684931506822E-2</v>
          </cell>
          <cell r="K606">
            <v>-8.1466395112016476E-3</v>
          </cell>
          <cell r="L606">
            <v>-1.7399267399267337E-2</v>
          </cell>
          <cell r="M606">
            <v>-4.1168658698539251E-2</v>
          </cell>
          <cell r="N606">
            <v>-1.9785206944250122E-2</v>
          </cell>
        </row>
        <row r="607">
          <cell r="I607">
            <v>-8.7757788503729506E-3</v>
          </cell>
          <cell r="K607">
            <v>-1.8480492813141791E-2</v>
          </cell>
          <cell r="L607">
            <v>-6.5237651444548517E-3</v>
          </cell>
          <cell r="M607">
            <v>-1.3157894736842035E-2</v>
          </cell>
          <cell r="N607">
            <v>2.3783852349845702E-3</v>
          </cell>
        </row>
        <row r="608">
          <cell r="I608">
            <v>8.8534749889330744E-3</v>
          </cell>
          <cell r="K608">
            <v>-2.2594142259414141E-2</v>
          </cell>
          <cell r="L608">
            <v>8.4427767354595673E-3</v>
          </cell>
          <cell r="M608">
            <v>-1.1228070175438587E-2</v>
          </cell>
          <cell r="N608">
            <v>-2.9263817267234371E-3</v>
          </cell>
        </row>
        <row r="609">
          <cell r="I609">
            <v>2.1500658183413845E-2</v>
          </cell>
          <cell r="K609">
            <v>3.8527397260272878E-3</v>
          </cell>
          <cell r="L609">
            <v>2.3255813953488413E-2</v>
          </cell>
          <cell r="M609">
            <v>1.4904187366926891E-2</v>
          </cell>
          <cell r="N609">
            <v>6.9170117240175966E-3</v>
          </cell>
        </row>
        <row r="610">
          <cell r="I610">
            <v>8.5910652920961894E-4</v>
          </cell>
          <cell r="K610">
            <v>-1.3859275053304865E-2</v>
          </cell>
          <cell r="L610">
            <v>-9.0909090909090384E-3</v>
          </cell>
          <cell r="M610">
            <v>-2.0279720279720359E-2</v>
          </cell>
          <cell r="N610">
            <v>-1.2163418361719858E-2</v>
          </cell>
        </row>
        <row r="611">
          <cell r="I611">
            <v>-1.6309012875536433E-2</v>
          </cell>
          <cell r="K611">
            <v>7.5675675675674903E-3</v>
          </cell>
          <cell r="L611">
            <v>-1.0091743119266194E-2</v>
          </cell>
          <cell r="M611">
            <v>-1.6416845110635236E-2</v>
          </cell>
          <cell r="N611">
            <v>-1.0750115635516866E-2</v>
          </cell>
        </row>
        <row r="612">
          <cell r="I612">
            <v>1.1343804537521818E-2</v>
          </cell>
          <cell r="K612">
            <v>6.4377682403433667E-3</v>
          </cell>
          <cell r="L612">
            <v>-4.633920296570837E-3</v>
          </cell>
          <cell r="M612">
            <v>7.9825834542817109E-3</v>
          </cell>
          <cell r="N612">
            <v>2.9343953049674187E-3</v>
          </cell>
        </row>
        <row r="613">
          <cell r="I613">
            <v>-1.2510785159620341E-2</v>
          </cell>
          <cell r="K613">
            <v>-4.051172707889128E-2</v>
          </cell>
          <cell r="L613">
            <v>-4.0037243947858459E-2</v>
          </cell>
          <cell r="M613">
            <v>-2.1598272138228958E-2</v>
          </cell>
          <cell r="N613">
            <v>-9.6616027650510139E-3</v>
          </cell>
        </row>
        <row r="614">
          <cell r="I614">
            <v>-4.36871996505106E-4</v>
          </cell>
          <cell r="K614">
            <v>3.3333333333333437E-2</v>
          </cell>
          <cell r="L614">
            <v>-1.9398642095053487E-2</v>
          </cell>
          <cell r="M614">
            <v>-2.2075055187637971E-2</v>
          </cell>
          <cell r="N614">
            <v>-1.1736250892799172E-2</v>
          </cell>
        </row>
        <row r="615">
          <cell r="I615">
            <v>-2.1853146853146876E-3</v>
          </cell>
          <cell r="K615">
            <v>-1.5053763440860291E-2</v>
          </cell>
          <cell r="L615">
            <v>4.0553907022749858E-2</v>
          </cell>
          <cell r="M615">
            <v>-6.0195635816402415E-3</v>
          </cell>
          <cell r="N615">
            <v>2.9401619552897884E-3</v>
          </cell>
        </row>
        <row r="616">
          <cell r="I616">
            <v>-6.1322820849757376E-3</v>
          </cell>
          <cell r="K616">
            <v>-5.8951965065501266E-3</v>
          </cell>
          <cell r="L616">
            <v>-3.1368821292775628E-2</v>
          </cell>
          <cell r="M616">
            <v>-1.1355034065102187E-2</v>
          </cell>
          <cell r="N616">
            <v>1.768752047166755E-3</v>
          </cell>
        </row>
        <row r="617">
          <cell r="I617">
            <v>6.170118995151963E-3</v>
          </cell>
          <cell r="K617">
            <v>3.3384581594553042E-2</v>
          </cell>
          <cell r="L617">
            <v>2.9440628066732533E-3</v>
          </cell>
          <cell r="M617">
            <v>1.8376722817764257E-2</v>
          </cell>
          <cell r="N617">
            <v>4.1851948731361777E-3</v>
          </cell>
        </row>
        <row r="618">
          <cell r="I618">
            <v>8.7604029785381954E-4</v>
          </cell>
          <cell r="K618">
            <v>-1.1689691817215686E-2</v>
          </cell>
          <cell r="L618">
            <v>-6.8493150684931781E-3</v>
          </cell>
          <cell r="M618">
            <v>-1.1278195488721776E-2</v>
          </cell>
          <cell r="N618">
            <v>-3.7444647043500812E-3</v>
          </cell>
        </row>
        <row r="619">
          <cell r="I619">
            <v>-1.6630196936542774E-2</v>
          </cell>
          <cell r="K619">
            <v>1.2903225806451646E-2</v>
          </cell>
          <cell r="L619">
            <v>-9.8522167487684609E-3</v>
          </cell>
          <cell r="M619">
            <v>-1.7490494296578007E-2</v>
          </cell>
          <cell r="N619">
            <v>-2.8924404353367628E-3</v>
          </cell>
        </row>
        <row r="620">
          <cell r="I620">
            <v>8.9007565643079989E-3</v>
          </cell>
          <cell r="K620">
            <v>4.2462845010615702E-3</v>
          </cell>
          <cell r="L620">
            <v>-9.9502487562190822E-3</v>
          </cell>
          <cell r="M620">
            <v>3.8699690402477227E-3</v>
          </cell>
          <cell r="N620">
            <v>3.2777750462986699E-3</v>
          </cell>
        </row>
        <row r="621">
          <cell r="I621">
            <v>1.6321129245699062E-2</v>
          </cell>
          <cell r="K621">
            <v>4.2283298097252064E-3</v>
          </cell>
          <cell r="L621">
            <v>3.9195979899497635E-2</v>
          </cell>
          <cell r="M621">
            <v>1.542020046260606E-2</v>
          </cell>
          <cell r="N621">
            <v>1.7740170214156192E-2</v>
          </cell>
        </row>
        <row r="622">
          <cell r="I622">
            <v>-3.0381944444444198E-3</v>
          </cell>
          <cell r="K622">
            <v>-2.31578947368416E-3</v>
          </cell>
          <cell r="L622">
            <v>-1.4506769825918808E-2</v>
          </cell>
          <cell r="M622">
            <v>4.7835990888382751E-2</v>
          </cell>
          <cell r="N622">
            <v>4.9756833539316148E-4</v>
          </cell>
        </row>
        <row r="623">
          <cell r="I623">
            <v>1.4366565084893423E-2</v>
          </cell>
          <cell r="K623">
            <v>-1.9202363367799236E-2</v>
          </cell>
          <cell r="L623">
            <v>-1.3738959764474812E-2</v>
          </cell>
          <cell r="M623">
            <v>-7.9710144927537252E-3</v>
          </cell>
          <cell r="N623">
            <v>1.1229826418968081E-3</v>
          </cell>
        </row>
        <row r="624">
          <cell r="I624">
            <v>1.2875536480685401E-3</v>
          </cell>
          <cell r="K624">
            <v>1.5490533562822817E-2</v>
          </cell>
          <cell r="L624">
            <v>5.2736318407960114E-2</v>
          </cell>
          <cell r="M624">
            <v>1.5339663988312768E-2</v>
          </cell>
          <cell r="N624">
            <v>1.586436766873911E-2</v>
          </cell>
        </row>
        <row r="625">
          <cell r="I625">
            <v>2.1431633090440716E-3</v>
          </cell>
          <cell r="K625">
            <v>6.3559322033897026E-3</v>
          </cell>
          <cell r="L625">
            <v>-6.6162570888469441E-3</v>
          </cell>
          <cell r="M625">
            <v>2.2302158273381334E-2</v>
          </cell>
          <cell r="N625">
            <v>7.8398586617030031E-3</v>
          </cell>
        </row>
        <row r="626">
          <cell r="I626">
            <v>-1.0265183917878451E-2</v>
          </cell>
          <cell r="K626">
            <v>1.1157894736842033E-2</v>
          </cell>
          <cell r="L626">
            <v>-2.2835394862036229E-2</v>
          </cell>
          <cell r="M626">
            <v>-1.688951442646025E-2</v>
          </cell>
          <cell r="N626">
            <v>-1.3335211532140678E-2</v>
          </cell>
        </row>
        <row r="627">
          <cell r="I627">
            <v>-2.160760587726962E-3</v>
          </cell>
          <cell r="K627">
            <v>-2.1028523839267121E-2</v>
          </cell>
          <cell r="L627">
            <v>-7.789678675754641E-3</v>
          </cell>
          <cell r="M627">
            <v>-1.2884753042233466E-2</v>
          </cell>
          <cell r="N627">
            <v>-7.5191548089278415E-3</v>
          </cell>
        </row>
        <row r="628">
          <cell r="I628">
            <v>5.197055002165385E-3</v>
          </cell>
          <cell r="K628">
            <v>1.339855380689059E-2</v>
          </cell>
          <cell r="L628">
            <v>1.4720314033366044E-2</v>
          </cell>
          <cell r="M628">
            <v>-2.5380710659898442E-2</v>
          </cell>
          <cell r="N628">
            <v>-5.7220490689682268E-3</v>
          </cell>
        </row>
        <row r="629">
          <cell r="I629">
            <v>-7.7552778974580017E-3</v>
          </cell>
          <cell r="K629">
            <v>-2.413431269674704E-2</v>
          </cell>
          <cell r="L629">
            <v>-1.5473887814313358E-2</v>
          </cell>
          <cell r="M629">
            <v>-7.4404761904756089E-4</v>
          </cell>
          <cell r="N629">
            <v>-1.1156300737859115E-2</v>
          </cell>
        </row>
        <row r="630">
          <cell r="I630">
            <v>-1.2592270950933626E-2</v>
          </cell>
          <cell r="K630">
            <v>4.3010752688172893E-3</v>
          </cell>
          <cell r="L630">
            <v>-3.2416502946954862E-2</v>
          </cell>
          <cell r="M630">
            <v>-4.1697691734921882E-2</v>
          </cell>
          <cell r="N630">
            <v>-2.0954920098190666E-2</v>
          </cell>
        </row>
        <row r="631">
          <cell r="I631">
            <v>-1.3192612137201687E-3</v>
          </cell>
          <cell r="K631">
            <v>-8.1370449678801471E-3</v>
          </cell>
          <cell r="L631">
            <v>-3.2487309644670059E-2</v>
          </cell>
          <cell r="M631">
            <v>-4.0404040404040331E-2</v>
          </cell>
          <cell r="N631">
            <v>-8.6178267800212094E-3</v>
          </cell>
        </row>
        <row r="632">
          <cell r="I632">
            <v>1.1889035667107084E-2</v>
          </cell>
          <cell r="K632">
            <v>1.2089810017271274E-2</v>
          </cell>
          <cell r="L632">
            <v>2.0986358866736721E-2</v>
          </cell>
          <cell r="M632">
            <v>8.0971659919029104E-3</v>
          </cell>
          <cell r="N632">
            <v>1.6162800435474356E-2</v>
          </cell>
        </row>
        <row r="633">
          <cell r="I633">
            <v>-1.9147084421235916E-2</v>
          </cell>
          <cell r="K633">
            <v>-2.0904436860068376E-2</v>
          </cell>
          <cell r="L633">
            <v>-3.4943473792394597E-2</v>
          </cell>
          <cell r="M633">
            <v>-1.6867469879518038E-2</v>
          </cell>
          <cell r="N633">
            <v>-1.6334267347947962E-2</v>
          </cell>
        </row>
        <row r="634">
          <cell r="I634">
            <v>1.7746228926351915E-3</v>
          </cell>
          <cell r="K634">
            <v>6.3180827886710755E-3</v>
          </cell>
          <cell r="L634">
            <v>1.2779552715654896E-2</v>
          </cell>
          <cell r="M634">
            <v>-2.3692810457516367E-2</v>
          </cell>
          <cell r="N634">
            <v>-3.3680189011210393E-3</v>
          </cell>
        </row>
        <row r="635">
          <cell r="I635">
            <v>-9.7431355181576418E-3</v>
          </cell>
          <cell r="K635">
            <v>8.443386014288734E-3</v>
          </cell>
          <cell r="L635">
            <v>-2.4185068349106276E-2</v>
          </cell>
          <cell r="M635">
            <v>-2.175732217573223E-2</v>
          </cell>
          <cell r="N635">
            <v>-1.0760281112344061E-2</v>
          </cell>
        </row>
        <row r="636">
          <cell r="I636">
            <v>-4.9194991055455661E-3</v>
          </cell>
          <cell r="K636">
            <v>-1.7174753112924046E-3</v>
          </cell>
          <cell r="L636">
            <v>-3.2327586206896131E-3</v>
          </cell>
          <cell r="M636">
            <v>-4.2771599657825954E-3</v>
          </cell>
          <cell r="N636">
            <v>4.1469798429585314E-3</v>
          </cell>
        </row>
        <row r="637">
          <cell r="I637">
            <v>-1.2134831460674178E-2</v>
          </cell>
          <cell r="K637">
            <v>1.2903225806451646E-2</v>
          </cell>
          <cell r="L637">
            <v>1.297297297297284E-2</v>
          </cell>
          <cell r="M637">
            <v>-6.0137457044673326E-3</v>
          </cell>
          <cell r="N637">
            <v>6.4317389391010948E-4</v>
          </cell>
        </row>
        <row r="638">
          <cell r="I638">
            <v>2.775250227479531E-2</v>
          </cell>
          <cell r="K638">
            <v>-2.1231422505307851E-3</v>
          </cell>
          <cell r="L638">
            <v>3.5218783351120608E-2</v>
          </cell>
          <cell r="M638">
            <v>3.9757994814174413E-2</v>
          </cell>
          <cell r="N638">
            <v>1.933355886332877E-2</v>
          </cell>
        </row>
        <row r="639">
          <cell r="I639">
            <v>-1.3280212483399723E-3</v>
          </cell>
          <cell r="K639">
            <v>8.5106382978723527E-3</v>
          </cell>
          <cell r="L639">
            <v>-1.134020618556697E-2</v>
          </cell>
          <cell r="M639">
            <v>-3.4081463009143831E-2</v>
          </cell>
          <cell r="N639">
            <v>1.1615750958293702E-4</v>
          </cell>
        </row>
        <row r="640">
          <cell r="I640">
            <v>2.3049645390070816E-2</v>
          </cell>
          <cell r="K640">
            <v>-5.9071729957805852E-3</v>
          </cell>
          <cell r="L640">
            <v>-2.0855057351407691E-3</v>
          </cell>
          <cell r="M640">
            <v>-1.376936316695343E-2</v>
          </cell>
          <cell r="N640">
            <v>-4.9610087937613789E-3</v>
          </cell>
        </row>
        <row r="641">
          <cell r="I641">
            <v>6.9324090121316573E-3</v>
          </cell>
          <cell r="K641">
            <v>1.6977928692700761E-3</v>
          </cell>
          <cell r="L641">
            <v>-2.9258098223615581E-2</v>
          </cell>
          <cell r="M641">
            <v>-3.6649214659685958E-2</v>
          </cell>
          <cell r="N641">
            <v>-1.0521752180220445E-2</v>
          </cell>
        </row>
        <row r="642">
          <cell r="I642">
            <v>-3.0120481927708997E-3</v>
          </cell>
          <cell r="K642">
            <v>-2.5423728813559365E-2</v>
          </cell>
          <cell r="L642">
            <v>-5.3821313240043023E-2</v>
          </cell>
          <cell r="M642">
            <v>-1.8115942028985588E-3</v>
          </cell>
          <cell r="N642">
            <v>-1.7728345129760736E-2</v>
          </cell>
        </row>
        <row r="643">
          <cell r="I643">
            <v>-3.8843331894692357E-3</v>
          </cell>
          <cell r="K643">
            <v>4.1304347826085497E-3</v>
          </cell>
          <cell r="L643">
            <v>-1.5927189988623303E-2</v>
          </cell>
          <cell r="M643">
            <v>1.9056261343012748E-2</v>
          </cell>
          <cell r="N643">
            <v>7.2055997804008065E-3</v>
          </cell>
        </row>
        <row r="644">
          <cell r="I644">
            <v>0</v>
          </cell>
          <cell r="K644">
            <v>2.3814678501841158E-3</v>
          </cell>
          <cell r="L644">
            <v>2.0809248554913173E-2</v>
          </cell>
          <cell r="M644">
            <v>-8.0142475512021694E-3</v>
          </cell>
          <cell r="N644">
            <v>1.9588471758533732E-3</v>
          </cell>
        </row>
        <row r="645">
          <cell r="I645">
            <v>0</v>
          </cell>
          <cell r="K645">
            <v>-1.0583153347732077E-2</v>
          </cell>
          <cell r="L645">
            <v>-1.2457531143827749E-2</v>
          </cell>
          <cell r="M645">
            <v>-2.9622980251346465E-2</v>
          </cell>
          <cell r="N645">
            <v>-4.8790439113951534E-3</v>
          </cell>
        </row>
        <row r="646">
          <cell r="I646">
            <v>-1.3864818024263315E-2</v>
          </cell>
          <cell r="K646">
            <v>-1.3315869897402299E-2</v>
          </cell>
          <cell r="L646">
            <v>-2.7522935779816571E-2</v>
          </cell>
          <cell r="M646">
            <v>1.1100832562442209E-2</v>
          </cell>
          <cell r="N646">
            <v>-2.0927292606259362E-2</v>
          </cell>
        </row>
        <row r="647">
          <cell r="I647">
            <v>-2.9437609841827861E-2</v>
          </cell>
          <cell r="K647">
            <v>-1.8805309734513331E-2</v>
          </cell>
          <cell r="L647">
            <v>-3.8915094339622702E-2</v>
          </cell>
          <cell r="M647">
            <v>-2.0128087831655872E-2</v>
          </cell>
          <cell r="N647">
            <v>-2.2578562579609551E-2</v>
          </cell>
        </row>
        <row r="648">
          <cell r="I648">
            <v>-7.3789044816659044E-2</v>
          </cell>
          <cell r="K648">
            <v>-1.2401352874859217E-2</v>
          </cell>
          <cell r="L648">
            <v>-6.8711656441717839E-2</v>
          </cell>
          <cell r="M648">
            <v>-5.6956115779645322E-2</v>
          </cell>
          <cell r="N648">
            <v>-5.7232625810021975E-2</v>
          </cell>
        </row>
        <row r="649">
          <cell r="I649">
            <v>-2.2482893450635477E-2</v>
          </cell>
          <cell r="K649">
            <v>-2.0091324200913085E-2</v>
          </cell>
          <cell r="L649">
            <v>5.9288537549406994E-2</v>
          </cell>
          <cell r="M649">
            <v>5.8415841584158468E-2</v>
          </cell>
          <cell r="N649">
            <v>2.6130919694760113E-3</v>
          </cell>
        </row>
        <row r="650">
          <cell r="I650">
            <v>-7.5999999999999956E-2</v>
          </cell>
          <cell r="K650">
            <v>-9.1332712022367257E-2</v>
          </cell>
          <cell r="L650">
            <v>-3.7313432835820781E-2</v>
          </cell>
          <cell r="M650">
            <v>-6.0804490177736259E-2</v>
          </cell>
          <cell r="N650">
            <v>-8.0851385295284128E-2</v>
          </cell>
        </row>
        <row r="651">
          <cell r="I651">
            <v>2.7056277056277001E-2</v>
          </cell>
          <cell r="K651">
            <v>5.1282051282051322E-2</v>
          </cell>
          <cell r="L651">
            <v>5.555555555555558E-2</v>
          </cell>
          <cell r="M651">
            <v>4.4820717131474286E-2</v>
          </cell>
          <cell r="N651">
            <v>5.1019150160269477E-2</v>
          </cell>
        </row>
        <row r="652">
          <cell r="I652">
            <v>3.0031612223393012E-2</v>
          </cell>
          <cell r="K652">
            <v>-4.1463414634146378E-3</v>
          </cell>
          <cell r="L652">
            <v>4.2839657282741639E-2</v>
          </cell>
          <cell r="M652">
            <v>3.5271687321258183E-2</v>
          </cell>
          <cell r="N652">
            <v>4.7701902211101377E-3</v>
          </cell>
        </row>
        <row r="653">
          <cell r="I653">
            <v>2.4552429667519249E-2</v>
          </cell>
          <cell r="K653">
            <v>2.8410482488366418E-2</v>
          </cell>
          <cell r="L653">
            <v>2.934272300469476E-2</v>
          </cell>
          <cell r="M653">
            <v>0.13167587476979747</v>
          </cell>
          <cell r="N653">
            <v>3.790251970035996E-2</v>
          </cell>
        </row>
        <row r="654">
          <cell r="I654">
            <v>4.4932601098353064E-3</v>
          </cell>
          <cell r="K654">
            <v>-1.2145748987854366E-2</v>
          </cell>
          <cell r="L654">
            <v>4.5610034207526073E-3</v>
          </cell>
          <cell r="M654">
            <v>9.3572009764035791E-2</v>
          </cell>
          <cell r="N654">
            <v>2.4370582831860776E-3</v>
          </cell>
        </row>
        <row r="655">
          <cell r="I655">
            <v>3.3797216699801069E-2</v>
          </cell>
          <cell r="K655">
            <v>3.3269045323047308E-2</v>
          </cell>
          <cell r="L655">
            <v>-9.0805902383654935E-3</v>
          </cell>
          <cell r="M655">
            <v>-4.1666666666666519E-2</v>
          </cell>
          <cell r="N655">
            <v>2.2048510463224424E-2</v>
          </cell>
        </row>
        <row r="656">
          <cell r="I656">
            <v>-1.1057692307692379E-2</v>
          </cell>
          <cell r="K656">
            <v>3.2664489034064381E-3</v>
          </cell>
          <cell r="L656">
            <v>3.4364261168384758E-3</v>
          </cell>
          <cell r="M656">
            <v>-2.4068322981366519E-2</v>
          </cell>
          <cell r="N656">
            <v>-6.0016101880991934E-3</v>
          </cell>
        </row>
        <row r="657">
          <cell r="I657">
            <v>5.3475935828877219E-3</v>
          </cell>
          <cell r="K657">
            <v>1.8604651162790642E-2</v>
          </cell>
          <cell r="L657">
            <v>2.7397260273972712E-2</v>
          </cell>
          <cell r="M657">
            <v>1.352426412092278E-2</v>
          </cell>
          <cell r="N657">
            <v>1.3787644503350238E-2</v>
          </cell>
        </row>
        <row r="658">
          <cell r="I658">
            <v>-2.7079303675048294E-2</v>
          </cell>
          <cell r="K658">
            <v>-4.1095890410958846E-2</v>
          </cell>
          <cell r="L658">
            <v>-3.8888888888888862E-2</v>
          </cell>
          <cell r="M658">
            <v>-4.3171114599686033E-2</v>
          </cell>
          <cell r="N658">
            <v>-3.5207815081800486E-2</v>
          </cell>
        </row>
        <row r="659">
          <cell r="I659">
            <v>-2.9821073558648159E-2</v>
          </cell>
          <cell r="K659">
            <v>-2.3809523809523836E-2</v>
          </cell>
          <cell r="L659">
            <v>-1.9653179190751491E-2</v>
          </cell>
          <cell r="M659">
            <v>4.9220672682526168E-3</v>
          </cell>
          <cell r="N659">
            <v>-1.2910753942861453E-2</v>
          </cell>
        </row>
        <row r="660">
          <cell r="I660">
            <v>-2.5614754098360892E-3</v>
          </cell>
          <cell r="K660">
            <v>0</v>
          </cell>
          <cell r="L660">
            <v>1.6509433962264008E-2</v>
          </cell>
          <cell r="M660">
            <v>3.5918367346938762E-2</v>
          </cell>
          <cell r="N660">
            <v>-1.5253203172671537E-4</v>
          </cell>
        </row>
        <row r="661">
          <cell r="I661">
            <v>2.6194144838212807E-2</v>
          </cell>
          <cell r="K661">
            <v>2.4146341463414656E-2</v>
          </cell>
          <cell r="L661">
            <v>1.0440835266821491E-2</v>
          </cell>
          <cell r="M661">
            <v>6.3041765169424835E-2</v>
          </cell>
          <cell r="N661">
            <v>2.5686498855835183E-2</v>
          </cell>
        </row>
        <row r="662">
          <cell r="I662">
            <v>3.5035035035035911E-3</v>
          </cell>
          <cell r="K662">
            <v>6.6682543462730504E-3</v>
          </cell>
          <cell r="L662">
            <v>1.8369690011480921E-2</v>
          </cell>
          <cell r="M662">
            <v>-1.927353595255743E-2</v>
          </cell>
          <cell r="N662">
            <v>1.6732667745000818E-4</v>
          </cell>
        </row>
        <row r="663">
          <cell r="I663">
            <v>-1.8453865336658382E-2</v>
          </cell>
          <cell r="K663">
            <v>3.0518097941802713E-2</v>
          </cell>
          <cell r="L663">
            <v>-3.9458850056369732E-2</v>
          </cell>
          <cell r="M663">
            <v>-4.0060468631897272E-2</v>
          </cell>
          <cell r="N663">
            <v>-1.5670310060227566E-2</v>
          </cell>
        </row>
        <row r="664">
          <cell r="I664">
            <v>2.0325203252031798E-3</v>
          </cell>
          <cell r="K664">
            <v>-2.5022956841138755E-2</v>
          </cell>
          <cell r="L664">
            <v>0</v>
          </cell>
          <cell r="M664">
            <v>-3.622047244094484E-2</v>
          </cell>
          <cell r="N664">
            <v>7.5160991822937895E-3</v>
          </cell>
        </row>
        <row r="665">
          <cell r="I665">
            <v>2.941176470588247E-2</v>
          </cell>
          <cell r="K665">
            <v>3.5554509065222506E-2</v>
          </cell>
          <cell r="L665">
            <v>4.5774647887323994E-2</v>
          </cell>
          <cell r="M665">
            <v>-1.8790849673202659E-2</v>
          </cell>
          <cell r="N665">
            <v>2.8303124589979634E-2</v>
          </cell>
        </row>
        <row r="666">
          <cell r="I666">
            <v>2.9556650246305161E-3</v>
          </cell>
          <cell r="K666">
            <v>2.9558890404730587E-3</v>
          </cell>
          <cell r="L666">
            <v>5.6116722783390305E-3</v>
          </cell>
          <cell r="M666">
            <v>-9.9916736053288213E-3</v>
          </cell>
          <cell r="N666">
            <v>9.5514117496946493E-3</v>
          </cell>
        </row>
        <row r="667">
          <cell r="I667">
            <v>1.2278978388998052E-2</v>
          </cell>
          <cell r="K667">
            <v>4.2847426887327122E-2</v>
          </cell>
          <cell r="L667">
            <v>2.9017857142857206E-2</v>
          </cell>
          <cell r="M667">
            <v>8.410428931875602E-3</v>
          </cell>
          <cell r="N667">
            <v>2.0041527489392363E-2</v>
          </cell>
        </row>
        <row r="668">
          <cell r="I668">
            <v>1.1644832605531397E-2</v>
          </cell>
          <cell r="K668">
            <v>-1.3043478260869601E-2</v>
          </cell>
          <cell r="L668">
            <v>8.2429501084598567E-2</v>
          </cell>
          <cell r="M668">
            <v>8.340283569641338E-3</v>
          </cell>
          <cell r="N668">
            <v>2.8728206035932402E-2</v>
          </cell>
        </row>
        <row r="669">
          <cell r="I669">
            <v>-3.2134292565947353E-2</v>
          </cell>
          <cell r="K669">
            <v>-8.8105726872246271E-3</v>
          </cell>
          <cell r="L669">
            <v>-4.0080160320641323E-2</v>
          </cell>
          <cell r="M669">
            <v>-4.1356492969396141E-2</v>
          </cell>
          <cell r="N669">
            <v>-2.7289307959668219E-2</v>
          </cell>
        </row>
        <row r="670">
          <cell r="I670">
            <v>-1.6352824578790837E-2</v>
          </cell>
          <cell r="K670">
            <v>-4.5333333333333337E-2</v>
          </cell>
          <cell r="L670">
            <v>-3.2359081419624292E-2</v>
          </cell>
          <cell r="M670">
            <v>-3.1924072476272602E-2</v>
          </cell>
          <cell r="N670">
            <v>-2.7135073940423138E-2</v>
          </cell>
        </row>
        <row r="671">
          <cell r="I671">
            <v>2.1662468513853783E-2</v>
          </cell>
          <cell r="K671">
            <v>5.2141527001862142E-2</v>
          </cell>
          <cell r="L671">
            <v>-6.4724919093849254E-3</v>
          </cell>
          <cell r="M671">
            <v>4.3672014260249581E-2</v>
          </cell>
          <cell r="N671">
            <v>2.9255609294883467E-2</v>
          </cell>
        </row>
        <row r="672">
          <cell r="I672">
            <v>9.3688362919130963E-3</v>
          </cell>
          <cell r="K672">
            <v>1.5486725663716783E-2</v>
          </cell>
          <cell r="L672">
            <v>3.6916395222584164E-2</v>
          </cell>
          <cell r="M672">
            <v>1.9641332194705319E-2</v>
          </cell>
          <cell r="N672">
            <v>1.7965975939371548E-2</v>
          </cell>
        </row>
        <row r="673">
          <cell r="I673">
            <v>-2.4425989252564784E-2</v>
          </cell>
          <cell r="K673">
            <v>-2.6361655773420534E-2</v>
          </cell>
          <cell r="L673">
            <v>-4.7120418848167644E-2</v>
          </cell>
          <cell r="M673">
            <v>0</v>
          </cell>
          <cell r="N673">
            <v>-3.2035263084825738E-2</v>
          </cell>
        </row>
        <row r="674">
          <cell r="I674">
            <v>9.0135202804206838E-3</v>
          </cell>
          <cell r="K674">
            <v>1.5663459386887624E-3</v>
          </cell>
          <cell r="L674">
            <v>-2.3076923076922995E-2</v>
          </cell>
          <cell r="M674">
            <v>-2.0938023450586263E-2</v>
          </cell>
          <cell r="N674">
            <v>-1.6673240345655982E-3</v>
          </cell>
        </row>
        <row r="675">
          <cell r="I675">
            <v>-9.9255583126545144E-4</v>
          </cell>
          <cell r="K675">
            <v>-1.0277033065236862E-2</v>
          </cell>
          <cell r="L675">
            <v>-7.8740157480314821E-3</v>
          </cell>
          <cell r="M675">
            <v>0</v>
          </cell>
          <cell r="N675">
            <v>-2.5321002065188392E-3</v>
          </cell>
        </row>
        <row r="676">
          <cell r="I676">
            <v>9.9354197714853765E-3</v>
          </cell>
          <cell r="K676">
            <v>1.7607223476298062E-2</v>
          </cell>
          <cell r="L676">
            <v>2.2675736961451198E-2</v>
          </cell>
          <cell r="M676">
            <v>3.5072711719418281E-2</v>
          </cell>
          <cell r="N676">
            <v>1.3358778625954137E-2</v>
          </cell>
        </row>
        <row r="677">
          <cell r="I677">
            <v>1.4756517461880225E-3</v>
          </cell>
          <cell r="K677">
            <v>8.8731144631770675E-4</v>
          </cell>
          <cell r="L677">
            <v>3.3259423503326779E-3</v>
          </cell>
          <cell r="M677">
            <v>2.4793388429753538E-3</v>
          </cell>
          <cell r="N677">
            <v>1.6878086913263424E-3</v>
          </cell>
        </row>
        <row r="678">
          <cell r="I678">
            <v>4.9115913555992652E-3</v>
          </cell>
          <cell r="K678">
            <v>3.7677304964539138E-2</v>
          </cell>
          <cell r="L678">
            <v>2.0994475138121471E-2</v>
          </cell>
          <cell r="M678">
            <v>1.2366034624896827E-2</v>
          </cell>
          <cell r="N678">
            <v>1.4703534878771185E-2</v>
          </cell>
        </row>
        <row r="679">
          <cell r="I679">
            <v>7.3313782991202281E-3</v>
          </cell>
          <cell r="K679">
            <v>3.8445108927809279E-3</v>
          </cell>
          <cell r="L679">
            <v>-8.6580086580086979E-3</v>
          </cell>
          <cell r="M679">
            <v>1.9543973941368087E-2</v>
          </cell>
          <cell r="N679">
            <v>-1.8703023946862185E-3</v>
          </cell>
        </row>
        <row r="680">
          <cell r="I680">
            <v>-9.7040271712760529E-3</v>
          </cell>
          <cell r="K680">
            <v>-1.0638297872340385E-2</v>
          </cell>
          <cell r="L680">
            <v>9.8253275109170257E-3</v>
          </cell>
          <cell r="M680">
            <v>-3.6741214057507965E-2</v>
          </cell>
          <cell r="N680">
            <v>-1.2678843493336589E-2</v>
          </cell>
        </row>
        <row r="681">
          <cell r="I681">
            <v>0</v>
          </cell>
          <cell r="K681">
            <v>-1.0752688172043001E-2</v>
          </cell>
          <cell r="L681">
            <v>1.08108108108107E-3</v>
          </cell>
          <cell r="M681">
            <v>1.741293532338295E-2</v>
          </cell>
          <cell r="N681">
            <v>-7.041628975327674E-3</v>
          </cell>
        </row>
        <row r="682">
          <cell r="I682">
            <v>-5.3405193532582107E-2</v>
          </cell>
          <cell r="K682">
            <v>-1.9565217391304346E-2</v>
          </cell>
          <cell r="L682">
            <v>-6.2634989200863966E-2</v>
          </cell>
          <cell r="M682">
            <v>-3.9934800325998387E-2</v>
          </cell>
          <cell r="N682">
            <v>-4.8265513915187075E-2</v>
          </cell>
        </row>
        <row r="683">
          <cell r="I683">
            <v>-1.7080745341614967E-2</v>
          </cell>
          <cell r="K683">
            <v>-3.6363636363636376E-2</v>
          </cell>
          <cell r="L683">
            <v>4.8387096774193505E-2</v>
          </cell>
          <cell r="M683">
            <v>-1.6129032258064502E-2</v>
          </cell>
          <cell r="N683">
            <v>-9.3843843843843811E-4</v>
          </cell>
        </row>
        <row r="684">
          <cell r="I684">
            <v>3.2122169562928127E-2</v>
          </cell>
          <cell r="K684">
            <v>3.2213529682467712E-3</v>
          </cell>
          <cell r="L684">
            <v>4.395604395604602E-3</v>
          </cell>
          <cell r="M684">
            <v>-1.0353753235547769E-2</v>
          </cell>
          <cell r="N684">
            <v>9.7313544993424816E-3</v>
          </cell>
        </row>
        <row r="685">
          <cell r="I685">
            <v>-1.1734693877550995E-2</v>
          </cell>
          <cell r="K685">
            <v>6.8807339449539207E-4</v>
          </cell>
          <cell r="L685">
            <v>-1.6411378555798772E-2</v>
          </cell>
          <cell r="M685">
            <v>-8.7183958151693108E-4</v>
          </cell>
          <cell r="N685">
            <v>3.2001190741981489E-3</v>
          </cell>
        </row>
        <row r="686">
          <cell r="I686">
            <v>-1.0325245224574009E-2</v>
          </cell>
          <cell r="K686">
            <v>1.6044006417603729E-3</v>
          </cell>
          <cell r="L686">
            <v>-2.5583982202447175E-2</v>
          </cell>
          <cell r="M686">
            <v>-2.2687609075043746E-2</v>
          </cell>
          <cell r="N686">
            <v>-1.2054896142433269E-2</v>
          </cell>
        </row>
        <row r="687">
          <cell r="I687">
            <v>2.6082420448616528E-3</v>
          </cell>
          <cell r="K687">
            <v>-1.9908466819222093E-2</v>
          </cell>
          <cell r="L687">
            <v>-2.2831050228310223E-3</v>
          </cell>
          <cell r="M687">
            <v>-2.6785714285714191E-2</v>
          </cell>
          <cell r="N687">
            <v>2.1588135911394524E-3</v>
          </cell>
        </row>
        <row r="688">
          <cell r="I688">
            <v>-1.5088449531737713E-2</v>
          </cell>
          <cell r="K688">
            <v>2.0312864814382658E-2</v>
          </cell>
          <cell r="L688">
            <v>-6.8649885583524917E-3</v>
          </cell>
          <cell r="M688">
            <v>-3.4862385321100975E-2</v>
          </cell>
          <cell r="N688">
            <v>-1.9874496581436696E-2</v>
          </cell>
        </row>
        <row r="689">
          <cell r="I689">
            <v>-3.6450079239302768E-2</v>
          </cell>
          <cell r="K689">
            <v>-1.5331807780320394E-2</v>
          </cell>
          <cell r="L689">
            <v>-2.0737327188940058E-2</v>
          </cell>
          <cell r="M689">
            <v>-2.4714828897338337E-2</v>
          </cell>
          <cell r="N689">
            <v>-2.9279107101903512E-2</v>
          </cell>
        </row>
        <row r="690">
          <cell r="I690">
            <v>7.6754385964912242E-3</v>
          </cell>
          <cell r="K690">
            <v>2.7655124331861458E-2</v>
          </cell>
          <cell r="L690">
            <v>5.8823529411764497E-3</v>
          </cell>
          <cell r="M690">
            <v>-3.8986354775827348E-3</v>
          </cell>
          <cell r="N690">
            <v>-2.0869428256418132E-3</v>
          </cell>
        </row>
        <row r="691">
          <cell r="I691">
            <v>-1.8498367791077275E-2</v>
          </cell>
          <cell r="K691">
            <v>4.7489823609225823E-3</v>
          </cell>
          <cell r="L691">
            <v>1.6374269005847708E-2</v>
          </cell>
          <cell r="M691">
            <v>1.4677103718199414E-2</v>
          </cell>
          <cell r="N691">
            <v>6.4712149311447753E-3</v>
          </cell>
        </row>
        <row r="692">
          <cell r="I692">
            <v>3.5476718403547602E-2</v>
          </cell>
          <cell r="K692">
            <v>7.4274139095205083E-3</v>
          </cell>
          <cell r="L692">
            <v>5.4085155350978242E-2</v>
          </cell>
          <cell r="M692">
            <v>2.0250723240115898E-2</v>
          </cell>
          <cell r="N692">
            <v>2.5012741600344945E-2</v>
          </cell>
        </row>
        <row r="693">
          <cell r="I693">
            <v>-2.9443254817987152E-2</v>
          </cell>
          <cell r="K693">
            <v>-1.6979445933869464E-2</v>
          </cell>
          <cell r="L693">
            <v>-4.366812227074357E-3</v>
          </cell>
          <cell r="M693">
            <v>-1.7013232514177634E-2</v>
          </cell>
          <cell r="N693">
            <v>-2.0003824823101923E-2</v>
          </cell>
        </row>
        <row r="694">
          <cell r="I694">
            <v>3.3645890788747801E-2</v>
          </cell>
          <cell r="K694">
            <v>2.7954545454545343E-2</v>
          </cell>
          <cell r="L694">
            <v>3.1798245614035103E-2</v>
          </cell>
          <cell r="M694">
            <v>5.7692307692307709E-2</v>
          </cell>
          <cell r="N694">
            <v>3.9594879400515204E-2</v>
          </cell>
        </row>
        <row r="695">
          <cell r="I695">
            <v>1.3340448239060887E-2</v>
          </cell>
          <cell r="K695">
            <v>-7.2960424497015008E-3</v>
          </cell>
          <cell r="L695">
            <v>3.6131774707757636E-2</v>
          </cell>
          <cell r="M695">
            <v>-1.7272727272727217E-2</v>
          </cell>
          <cell r="N695">
            <v>1.0605747752144623E-2</v>
          </cell>
        </row>
        <row r="696">
          <cell r="I696">
            <v>1.1585044760400232E-2</v>
          </cell>
          <cell r="K696">
            <v>3.0066815144766279E-2</v>
          </cell>
          <cell r="L696">
            <v>3.0769230769229772E-3</v>
          </cell>
          <cell r="M696">
            <v>9.2506938020342488E-4</v>
          </cell>
          <cell r="N696">
            <v>1.4172146067833236E-2</v>
          </cell>
        </row>
        <row r="697">
          <cell r="I697">
            <v>1.3014055179593864E-2</v>
          </cell>
          <cell r="K697">
            <v>-1.0162162162162147E-2</v>
          </cell>
          <cell r="L697">
            <v>-4.0899795501021519E-3</v>
          </cell>
          <cell r="M697">
            <v>2.9574861367837268E-2</v>
          </cell>
          <cell r="N697">
            <v>7.856998956063066E-3</v>
          </cell>
        </row>
        <row r="698">
          <cell r="I698">
            <v>-1.7471736896197299E-2</v>
          </cell>
          <cell r="K698">
            <v>-1.4853647881170828E-2</v>
          </cell>
          <cell r="L698">
            <v>-1.3347022587269053E-2</v>
          </cell>
          <cell r="M698">
            <v>-4.6678635547576453E-2</v>
          </cell>
          <cell r="N698">
            <v>-2.0334363074686501E-2</v>
          </cell>
        </row>
        <row r="699">
          <cell r="I699">
            <v>7.8451882845187448E-3</v>
          </cell>
          <cell r="K699">
            <v>1.9955654101995624E-2</v>
          </cell>
          <cell r="L699">
            <v>1.6649323621227952E-2</v>
          </cell>
          <cell r="M699">
            <v>3.0131826741996326E-2</v>
          </cell>
          <cell r="N699">
            <v>2.0793530077349631E-2</v>
          </cell>
        </row>
        <row r="700">
          <cell r="I700">
            <v>-1.1416709911779899E-2</v>
          </cell>
          <cell r="K700">
            <v>-2.1739130434783593E-4</v>
          </cell>
          <cell r="L700">
            <v>-2.0470829068577334E-3</v>
          </cell>
          <cell r="M700">
            <v>-2.5594149908592212E-2</v>
          </cell>
          <cell r="N700">
            <v>-1.1993022241605367E-3</v>
          </cell>
        </row>
        <row r="701">
          <cell r="I701">
            <v>-2.09973753280841E-2</v>
          </cell>
          <cell r="K701">
            <v>-2.8049575994781417E-2</v>
          </cell>
          <cell r="L701">
            <v>-2.8717948717948638E-2</v>
          </cell>
          <cell r="M701">
            <v>6.5666041275798115E-3</v>
          </cell>
          <cell r="N701">
            <v>-1.739256995233418E-2</v>
          </cell>
        </row>
        <row r="702">
          <cell r="I702">
            <v>2.359249329758728E-2</v>
          </cell>
          <cell r="K702">
            <v>3.2662192393735801E-2</v>
          </cell>
          <cell r="L702">
            <v>2.9567053854276493E-2</v>
          </cell>
          <cell r="M702">
            <v>4.8462255358806994E-2</v>
          </cell>
          <cell r="N702">
            <v>2.3051286798740911E-2</v>
          </cell>
        </row>
        <row r="703">
          <cell r="I703">
            <v>2.6715557883708829E-2</v>
          </cell>
          <cell r="K703">
            <v>3.0329289428077111E-3</v>
          </cell>
          <cell r="L703">
            <v>1.8461538461538529E-2</v>
          </cell>
          <cell r="M703">
            <v>4.4444444444444509E-2</v>
          </cell>
          <cell r="N703">
            <v>2.9626278164871955E-2</v>
          </cell>
        </row>
        <row r="704">
          <cell r="I704">
            <v>7.6530612244898322E-3</v>
          </cell>
          <cell r="K704">
            <v>-1.1231101511879005E-2</v>
          </cell>
          <cell r="L704">
            <v>-1.0070493454179208E-2</v>
          </cell>
          <cell r="M704">
            <v>-4.2553191489361764E-3</v>
          </cell>
          <cell r="N704">
            <v>-1.0651761231807666E-2</v>
          </cell>
        </row>
        <row r="705">
          <cell r="I705">
            <v>7.5949367088605779E-3</v>
          </cell>
          <cell r="K705">
            <v>9.1743119266054496E-3</v>
          </cell>
          <cell r="L705">
            <v>6.1037639877925542E-3</v>
          </cell>
          <cell r="M705">
            <v>6.8376068376068133E-3</v>
          </cell>
          <cell r="N705">
            <v>1.5243577443769363E-2</v>
          </cell>
        </row>
        <row r="706">
          <cell r="I706">
            <v>4.2713567839196109E-2</v>
          </cell>
          <cell r="K706">
            <v>1.7316017316017174E-2</v>
          </cell>
          <cell r="L706">
            <v>3.7411526794742134E-2</v>
          </cell>
          <cell r="M706">
            <v>6.1120543293718299E-2</v>
          </cell>
          <cell r="N706">
            <v>3.7204255914881745E-2</v>
          </cell>
        </row>
        <row r="707">
          <cell r="I707">
            <v>3.036144578313249E-2</v>
          </cell>
          <cell r="K707">
            <v>-2.5319148936170155E-2</v>
          </cell>
          <cell r="L707">
            <v>7.7972709551656916E-3</v>
          </cell>
          <cell r="M707">
            <v>-1.2000000000000011E-2</v>
          </cell>
          <cell r="N707">
            <v>4.0998818964061989E-3</v>
          </cell>
        </row>
        <row r="708">
          <cell r="I708">
            <v>-1.1693171188026152E-2</v>
          </cell>
          <cell r="K708">
            <v>2.8159790438768706E-2</v>
          </cell>
          <cell r="L708">
            <v>-2.0309477756286221E-2</v>
          </cell>
          <cell r="M708">
            <v>-4.4534412955465452E-2</v>
          </cell>
          <cell r="N708">
            <v>-1.9743585435115008E-2</v>
          </cell>
        </row>
        <row r="709">
          <cell r="I709">
            <v>-8.9919545669663314E-3</v>
          </cell>
          <cell r="K709">
            <v>-1.2738853503184711E-2</v>
          </cell>
          <cell r="L709">
            <v>-1.6781836130306038E-2</v>
          </cell>
          <cell r="M709">
            <v>-2.5423728813559365E-2</v>
          </cell>
          <cell r="N709">
            <v>-1.7398608111351077E-2</v>
          </cell>
        </row>
        <row r="710">
          <cell r="I710">
            <v>3.7249283667621702E-2</v>
          </cell>
          <cell r="K710">
            <v>1.6129032258064502E-2</v>
          </cell>
          <cell r="L710">
            <v>0</v>
          </cell>
          <cell r="M710">
            <v>8.6956521739129933E-3</v>
          </cell>
          <cell r="N710">
            <v>1.522948903581467E-2</v>
          </cell>
        </row>
        <row r="711">
          <cell r="I711">
            <v>8.2872928176795924E-3</v>
          </cell>
          <cell r="K711">
            <v>1.4814814814814836E-2</v>
          </cell>
          <cell r="L711">
            <v>0</v>
          </cell>
          <cell r="M711">
            <v>2.327586206896548E-2</v>
          </cell>
          <cell r="N711">
            <v>8.1448896831397555E-3</v>
          </cell>
        </row>
        <row r="712">
          <cell r="I712">
            <v>2.6027397260274032E-2</v>
          </cell>
          <cell r="K712">
            <v>-2.0855057351421014E-4</v>
          </cell>
          <cell r="L712">
            <v>1.1044176706827225E-2</v>
          </cell>
          <cell r="M712">
            <v>-1.6849199663016012E-3</v>
          </cell>
          <cell r="N712">
            <v>9.0165331515255076E-3</v>
          </cell>
        </row>
        <row r="713">
          <cell r="I713">
            <v>-1.157098353360031E-2</v>
          </cell>
          <cell r="K713">
            <v>1.2515644555695093E-3</v>
          </cell>
          <cell r="L713">
            <v>5.9582919563059278E-3</v>
          </cell>
          <cell r="M713">
            <v>1.51898734177216E-2</v>
          </cell>
          <cell r="N713">
            <v>-2.9223466612611215E-3</v>
          </cell>
        </row>
        <row r="714">
          <cell r="I714">
            <v>-4.2773525438991378E-2</v>
          </cell>
          <cell r="K714">
            <v>1.8124999999999947E-2</v>
          </cell>
          <cell r="L714">
            <v>6.9101678183611792E-3</v>
          </cell>
          <cell r="M714">
            <v>-1.4962593516209433E-2</v>
          </cell>
          <cell r="N714">
            <v>-2.5005929590349973E-2</v>
          </cell>
        </row>
        <row r="715">
          <cell r="I715">
            <v>2.3518344308559591E-3</v>
          </cell>
          <cell r="K715">
            <v>-1.7802332719459746E-2</v>
          </cell>
          <cell r="L715">
            <v>-1.8627450980392091E-2</v>
          </cell>
          <cell r="M715">
            <v>1.0126582278481067E-2</v>
          </cell>
          <cell r="N715">
            <v>-3.9617723718505804E-3</v>
          </cell>
        </row>
        <row r="716">
          <cell r="I716">
            <v>2.111684655091528E-2</v>
          </cell>
          <cell r="K716">
            <v>1.6874999999999973E-2</v>
          </cell>
          <cell r="L716">
            <v>2.0979020979021046E-2</v>
          </cell>
          <cell r="M716">
            <v>3.5923141186299024E-2</v>
          </cell>
          <cell r="N716">
            <v>2.1370503471616509E-2</v>
          </cell>
        </row>
        <row r="717">
          <cell r="I717">
            <v>7.3529411764705621E-3</v>
          </cell>
          <cell r="K717">
            <v>-2.0487604998975506E-3</v>
          </cell>
          <cell r="L717">
            <v>-9.7847358121332384E-3</v>
          </cell>
          <cell r="M717">
            <v>-2.8225806451612878E-2</v>
          </cell>
          <cell r="N717">
            <v>-4.9362051001758944E-3</v>
          </cell>
        </row>
        <row r="718">
          <cell r="I718">
            <v>8.6678832116786619E-3</v>
          </cell>
          <cell r="K718">
            <v>2.8946828166700911E-2</v>
          </cell>
          <cell r="L718">
            <v>2.2727272727272707E-2</v>
          </cell>
          <cell r="M718">
            <v>-4.9792531120332884E-3</v>
          </cell>
          <cell r="N718">
            <v>5.1838374128874154E-3</v>
          </cell>
        </row>
        <row r="719">
          <cell r="I719">
            <v>-2.66847580280416E-2</v>
          </cell>
          <cell r="K719">
            <v>-3.611332801276923E-2</v>
          </cell>
          <cell r="L719">
            <v>2.2222222222222365E-2</v>
          </cell>
          <cell r="M719">
            <v>-5.8381984987490032E-3</v>
          </cell>
          <cell r="N719">
            <v>-2.6827185792349773E-2</v>
          </cell>
        </row>
        <row r="720">
          <cell r="I720">
            <v>1.0687732342007372E-2</v>
          </cell>
          <cell r="K720">
            <v>1.428275719312766E-2</v>
          </cell>
          <cell r="L720">
            <v>0</v>
          </cell>
          <cell r="M720">
            <v>5.0335570469799418E-3</v>
          </cell>
          <cell r="N720">
            <v>-4.5271894576146554E-3</v>
          </cell>
        </row>
        <row r="721">
          <cell r="I721">
            <v>2.2988505747125743E-3</v>
          </cell>
          <cell r="K721">
            <v>4.0816326530612734E-3</v>
          </cell>
          <cell r="L721">
            <v>-4.4423440453686291E-2</v>
          </cell>
          <cell r="M721">
            <v>-9.1819699499166019E-3</v>
          </cell>
          <cell r="N721">
            <v>-7.8616629356084156E-3</v>
          </cell>
        </row>
        <row r="722">
          <cell r="I722">
            <v>-5.5045871559633586E-3</v>
          </cell>
          <cell r="K722">
            <v>-8.1300813008144956E-4</v>
          </cell>
          <cell r="L722">
            <v>-2.0771513353115667E-2</v>
          </cell>
          <cell r="M722">
            <v>-3.0328559393428711E-2</v>
          </cell>
          <cell r="N722">
            <v>-7.2310562316780791E-3</v>
          </cell>
        </row>
        <row r="723">
          <cell r="I723">
            <v>-5.0738007380073391E-3</v>
          </cell>
          <cell r="K723">
            <v>6.1025223759154645E-3</v>
          </cell>
          <cell r="L723">
            <v>-2.9292929292929371E-2</v>
          </cell>
          <cell r="M723">
            <v>-5.3866203301476956E-2</v>
          </cell>
          <cell r="N723">
            <v>-1.6213894555996977E-2</v>
          </cell>
        </row>
        <row r="724">
          <cell r="I724">
            <v>4.6360686138156026E-3</v>
          </cell>
          <cell r="K724">
            <v>7.2786089769509843E-3</v>
          </cell>
          <cell r="L724">
            <v>-2.0811654526534662E-3</v>
          </cell>
          <cell r="M724">
            <v>-3.4894398530762261E-2</v>
          </cell>
          <cell r="N724">
            <v>5.6028523612021708E-3</v>
          </cell>
        </row>
        <row r="725">
          <cell r="I725">
            <v>-3.0456852791878153E-2</v>
          </cell>
          <cell r="K725">
            <v>-1.6057808109192995E-2</v>
          </cell>
          <cell r="L725">
            <v>-1.2513034410844504E-2</v>
          </cell>
          <cell r="M725">
            <v>8.5632730732636553E-3</v>
          </cell>
          <cell r="N725">
            <v>-6.9826338639652485E-3</v>
          </cell>
        </row>
        <row r="726">
          <cell r="I726">
            <v>2.3322227510709004E-2</v>
          </cell>
          <cell r="K726">
            <v>5.3039575683393458E-3</v>
          </cell>
          <cell r="L726">
            <v>-2.1119324181627652E-3</v>
          </cell>
          <cell r="M726">
            <v>2.8301886792452935E-2</v>
          </cell>
          <cell r="N726">
            <v>2.0457609210478456E-2</v>
          </cell>
        </row>
        <row r="727">
          <cell r="I727">
            <v>-4.1860465116279055E-3</v>
          </cell>
          <cell r="K727">
            <v>-4.2613636363636465E-3</v>
          </cell>
          <cell r="L727">
            <v>5.2910052910053462E-3</v>
          </cell>
          <cell r="M727">
            <v>-6.3302752293577957E-2</v>
          </cell>
          <cell r="N727">
            <v>-1.2799685809664951E-2</v>
          </cell>
        </row>
        <row r="728">
          <cell r="I728">
            <v>2.9892573563755187E-2</v>
          </cell>
          <cell r="K728">
            <v>1.874872630935398E-2</v>
          </cell>
          <cell r="L728">
            <v>4.0000000000000036E-2</v>
          </cell>
          <cell r="M728">
            <v>1.4691478942213454E-2</v>
          </cell>
          <cell r="N728">
            <v>2.8481012658227778E-2</v>
          </cell>
        </row>
        <row r="729">
          <cell r="I729">
            <v>2.1315192743764033E-2</v>
          </cell>
          <cell r="K729">
            <v>9.4018803760751446E-3</v>
          </cell>
          <cell r="L729">
            <v>6.6801619433198178E-2</v>
          </cell>
          <cell r="M729">
            <v>2.7992277992278103E-2</v>
          </cell>
          <cell r="N729">
            <v>2.2294505494505401E-2</v>
          </cell>
        </row>
        <row r="730">
          <cell r="I730">
            <v>4.4404973357026201E-4</v>
          </cell>
          <cell r="K730">
            <v>-2.1006738010305281E-2</v>
          </cell>
          <cell r="L730">
            <v>9.487666034158071E-4</v>
          </cell>
          <cell r="M730">
            <v>-2.8169014084508115E-3</v>
          </cell>
          <cell r="N730">
            <v>-4.4201365598610654E-3</v>
          </cell>
        </row>
        <row r="731">
          <cell r="I731">
            <v>1.9529516200621266E-2</v>
          </cell>
          <cell r="K731">
            <v>5.0607287449393468E-3</v>
          </cell>
          <cell r="L731">
            <v>5.687203791469031E-3</v>
          </cell>
          <cell r="M731">
            <v>2.6365348399246757E-2</v>
          </cell>
          <cell r="N731">
            <v>1.7689942300383565E-2</v>
          </cell>
        </row>
        <row r="732">
          <cell r="I732">
            <v>1.5237265999129335E-2</v>
          </cell>
          <cell r="K732">
            <v>5.6394763343403653E-3</v>
          </cell>
          <cell r="L732">
            <v>-1.3195098963242113E-2</v>
          </cell>
          <cell r="M732">
            <v>1.9266055045871422E-2</v>
          </cell>
          <cell r="N732">
            <v>1.0626379222542948E-2</v>
          </cell>
        </row>
        <row r="733">
          <cell r="I733">
            <v>-1.2864493996569415E-3</v>
          </cell>
          <cell r="K733">
            <v>-2.6036451031443919E-2</v>
          </cell>
          <cell r="L733">
            <v>-2.5787965616046016E-2</v>
          </cell>
          <cell r="M733">
            <v>-3.5103510351034983E-2</v>
          </cell>
          <cell r="N733">
            <v>-1.4663396936307471E-2</v>
          </cell>
        </row>
        <row r="734">
          <cell r="I734">
            <v>-3.306139974237865E-2</v>
          </cell>
          <cell r="K734">
            <v>7.6084721365412555E-3</v>
          </cell>
          <cell r="L734">
            <v>-2.8431372549019507E-2</v>
          </cell>
          <cell r="M734">
            <v>-2.6119402985074758E-2</v>
          </cell>
          <cell r="N734">
            <v>-2.0592196103165539E-2</v>
          </cell>
        </row>
        <row r="735">
          <cell r="I735">
            <v>2.2202486678507993E-2</v>
          </cell>
          <cell r="K735">
            <v>6.1224489795916881E-3</v>
          </cell>
          <cell r="L735">
            <v>1.9172552976790991E-2</v>
          </cell>
          <cell r="M735">
            <v>4.7892720306514924E-3</v>
          </cell>
          <cell r="N735">
            <v>1.3593246888869537E-2</v>
          </cell>
        </row>
        <row r="736">
          <cell r="I736">
            <v>-2.6064291920069427E-2</v>
          </cell>
          <cell r="K736">
            <v>2.0283975659229903E-3</v>
          </cell>
          <cell r="L736">
            <v>-1.9801980198019709E-2</v>
          </cell>
          <cell r="M736">
            <v>-2.2878932316491962E-2</v>
          </cell>
          <cell r="N736">
            <v>-1.5265471529637975E-2</v>
          </cell>
        </row>
        <row r="737">
          <cell r="I737">
            <v>0</v>
          </cell>
          <cell r="K737">
            <v>1.1740890688259009E-2</v>
          </cell>
          <cell r="L737">
            <v>7.0707070707070052E-3</v>
          </cell>
          <cell r="M737">
            <v>-6.8292682926829329E-3</v>
          </cell>
          <cell r="N737">
            <v>2.5807801628681126E-3</v>
          </cell>
        </row>
        <row r="738">
          <cell r="I738">
            <v>-2.67618198037467E-2</v>
          </cell>
          <cell r="K738">
            <v>1.6006402561026256E-3</v>
          </cell>
          <cell r="L738">
            <v>-7.0210631895687436E-3</v>
          </cell>
          <cell r="M738">
            <v>0</v>
          </cell>
          <cell r="N738">
            <v>-1.4749108618140716E-2</v>
          </cell>
        </row>
        <row r="739">
          <cell r="I739">
            <v>-1.4207149404216302E-2</v>
          </cell>
          <cell r="K739">
            <v>-1.3983220135837082E-2</v>
          </cell>
          <cell r="L739">
            <v>1.0101010101010166E-2</v>
          </cell>
          <cell r="M739">
            <v>-3.9292730844793233E-3</v>
          </cell>
          <cell r="N739">
            <v>-5.5784066234751961E-3</v>
          </cell>
        </row>
        <row r="740">
          <cell r="I740">
            <v>-9.7629009762901786E-3</v>
          </cell>
          <cell r="K740">
            <v>7.0907617504052389E-3</v>
          </cell>
          <cell r="L740">
            <v>-1.0000000000000009E-2</v>
          </cell>
          <cell r="M740">
            <v>-1.3806706114398493E-2</v>
          </cell>
          <cell r="N740">
            <v>-4.1540182137721482E-3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7A7A-ABFC-F445-83D0-C74B951DDC72}">
  <dimension ref="A3:T23"/>
  <sheetViews>
    <sheetView zoomScale="120" zoomScaleNormal="120" workbookViewId="0">
      <selection activeCell="D6" sqref="D6"/>
    </sheetView>
  </sheetViews>
  <sheetFormatPr baseColWidth="10" defaultColWidth="11.5" defaultRowHeight="20" x14ac:dyDescent="0.2"/>
  <cols>
    <col min="1" max="1" width="11.5" style="245" customWidth="1"/>
    <col min="2" max="2" width="20.5" style="245" customWidth="1"/>
    <col min="3" max="3" width="23.1640625" style="246" bestFit="1" customWidth="1"/>
    <col min="4" max="5" width="11.5" style="245" customWidth="1"/>
    <col min="6" max="8" width="9.1640625" style="245" customWidth="1"/>
    <col min="9" max="16384" width="11.5" style="245"/>
  </cols>
  <sheetData>
    <row r="3" spans="1:20" x14ac:dyDescent="0.2">
      <c r="A3" s="332" t="s">
        <v>530</v>
      </c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</row>
    <row r="5" spans="1:20" x14ac:dyDescent="0.2">
      <c r="F5" s="254"/>
      <c r="G5" s="254"/>
      <c r="H5" s="254"/>
      <c r="I5" s="254"/>
      <c r="J5" s="254"/>
      <c r="K5" s="254"/>
    </row>
    <row r="6" spans="1:20" ht="42" x14ac:dyDescent="0.2">
      <c r="B6" s="256" t="s">
        <v>529</v>
      </c>
      <c r="C6" s="255" t="s">
        <v>528</v>
      </c>
      <c r="D6" s="245" t="s">
        <v>575</v>
      </c>
      <c r="F6" s="254"/>
      <c r="G6" s="254"/>
      <c r="H6" s="254"/>
      <c r="I6" s="254"/>
      <c r="J6" s="254"/>
      <c r="K6" s="254"/>
      <c r="L6" s="245" t="s">
        <v>527</v>
      </c>
    </row>
    <row r="7" spans="1:20" x14ac:dyDescent="0.2">
      <c r="B7" s="245">
        <v>1</v>
      </c>
      <c r="C7" s="271">
        <v>10</v>
      </c>
      <c r="D7" s="272">
        <f>(C7-$C$16)/$C$17</f>
        <v>-1.7202792962529259</v>
      </c>
      <c r="F7" s="254"/>
      <c r="G7" s="254"/>
      <c r="H7" s="254"/>
      <c r="I7" s="254"/>
      <c r="J7" s="254"/>
      <c r="K7" s="254"/>
    </row>
    <row r="8" spans="1:20" x14ac:dyDescent="0.2">
      <c r="B8" s="245">
        <v>2</v>
      </c>
      <c r="C8" s="253">
        <v>10.7</v>
      </c>
      <c r="D8" s="245">
        <f t="shared" ref="D8:D15" si="0">(C8-$C$16)/$C$17</f>
        <v>0.29792546471419479</v>
      </c>
      <c r="F8" s="254"/>
      <c r="G8" s="254"/>
      <c r="H8" s="254"/>
      <c r="I8" s="254"/>
      <c r="J8" s="254"/>
      <c r="K8" s="254"/>
    </row>
    <row r="9" spans="1:20" x14ac:dyDescent="0.2">
      <c r="B9" s="245">
        <v>3</v>
      </c>
      <c r="C9" s="253">
        <v>11</v>
      </c>
      <c r="D9" s="245">
        <f t="shared" si="0"/>
        <v>1.1628703622715351</v>
      </c>
      <c r="F9" s="254"/>
      <c r="G9" s="254"/>
      <c r="H9" s="254"/>
      <c r="I9" s="254"/>
      <c r="J9" s="254"/>
      <c r="K9" s="254"/>
      <c r="M9" s="245" t="s">
        <v>573</v>
      </c>
    </row>
    <row r="10" spans="1:20" x14ac:dyDescent="0.2">
      <c r="B10" s="245">
        <v>4</v>
      </c>
      <c r="C10" s="271">
        <v>11.2</v>
      </c>
      <c r="D10" s="272">
        <f t="shared" si="0"/>
        <v>1.7395002939764252</v>
      </c>
      <c r="F10" s="254"/>
      <c r="G10" s="254"/>
      <c r="H10" s="254"/>
      <c r="I10" s="254"/>
      <c r="J10" s="254"/>
      <c r="K10" s="254"/>
    </row>
    <row r="11" spans="1:20" x14ac:dyDescent="0.2">
      <c r="B11" s="245">
        <v>5</v>
      </c>
      <c r="C11" s="253">
        <v>10.5</v>
      </c>
      <c r="D11" s="245">
        <f t="shared" si="0"/>
        <v>-0.27870446699069534</v>
      </c>
      <c r="F11" s="254"/>
      <c r="G11" s="254"/>
      <c r="H11" s="254"/>
      <c r="I11" s="254"/>
      <c r="J11" s="254"/>
      <c r="K11" s="254"/>
      <c r="M11" s="245" t="s">
        <v>574</v>
      </c>
    </row>
    <row r="12" spans="1:20" x14ac:dyDescent="0.2">
      <c r="B12" s="245">
        <v>6</v>
      </c>
      <c r="C12" s="253">
        <v>10.45</v>
      </c>
      <c r="D12" s="245">
        <f t="shared" si="0"/>
        <v>-0.42286194991692044</v>
      </c>
      <c r="F12" s="254"/>
      <c r="G12" s="254"/>
      <c r="H12" s="254"/>
      <c r="I12" s="254"/>
      <c r="J12" s="254"/>
      <c r="K12" s="254"/>
    </row>
    <row r="13" spans="1:20" x14ac:dyDescent="0.2">
      <c r="B13" s="245">
        <v>7</v>
      </c>
      <c r="C13" s="253">
        <v>10.44</v>
      </c>
      <c r="D13" s="245">
        <f t="shared" si="0"/>
        <v>-0.45169344650216442</v>
      </c>
      <c r="F13" s="254"/>
      <c r="G13" s="254"/>
      <c r="H13" s="254"/>
      <c r="I13" s="254"/>
      <c r="J13" s="254"/>
      <c r="K13" s="254"/>
    </row>
    <row r="14" spans="1:20" x14ac:dyDescent="0.2">
      <c r="B14" s="245">
        <v>8</v>
      </c>
      <c r="C14" s="253">
        <v>10.48</v>
      </c>
      <c r="D14" s="245">
        <f t="shared" si="0"/>
        <v>-0.33636746016118335</v>
      </c>
    </row>
    <row r="15" spans="1:20" x14ac:dyDescent="0.2">
      <c r="B15" s="245">
        <v>9</v>
      </c>
      <c r="C15" s="253">
        <v>10.6</v>
      </c>
      <c r="D15" s="245">
        <f t="shared" si="0"/>
        <v>9.6104988617497049E-3</v>
      </c>
      <c r="K15" s="245" t="s">
        <v>526</v>
      </c>
    </row>
    <row r="16" spans="1:20" x14ac:dyDescent="0.2">
      <c r="B16" s="252" t="s">
        <v>108</v>
      </c>
      <c r="C16" s="251">
        <f>AVERAGE(C7:C15)</f>
        <v>10.596666666666666</v>
      </c>
      <c r="D16" s="245" t="s">
        <v>525</v>
      </c>
      <c r="K16" s="245" t="s">
        <v>524</v>
      </c>
    </row>
    <row r="17" spans="2:13" x14ac:dyDescent="0.2">
      <c r="B17" s="252" t="s">
        <v>523</v>
      </c>
      <c r="C17" s="251">
        <f>STDEV(C7:C15)</f>
        <v>0.34684290392049238</v>
      </c>
      <c r="K17" s="245" t="s">
        <v>522</v>
      </c>
    </row>
    <row r="20" spans="2:13" x14ac:dyDescent="0.2">
      <c r="B20" s="249" t="s">
        <v>521</v>
      </c>
      <c r="C20" s="250"/>
      <c r="D20" s="249"/>
      <c r="E20" s="249"/>
      <c r="F20" s="249"/>
      <c r="G20" s="249"/>
      <c r="H20" s="249"/>
      <c r="I20" s="249"/>
      <c r="J20" s="249"/>
      <c r="K20" s="249"/>
      <c r="L20" s="249"/>
      <c r="M20" s="249"/>
    </row>
    <row r="23" spans="2:13" x14ac:dyDescent="0.2">
      <c r="B23" s="248"/>
      <c r="C23" s="247"/>
    </row>
  </sheetData>
  <mergeCells count="1">
    <mergeCell ref="A3:T3"/>
  </mergeCells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F057-BE7B-2642-B5F9-009E65340D9D}">
  <dimension ref="A1:K25"/>
  <sheetViews>
    <sheetView topLeftCell="A9" zoomScale="140" zoomScaleNormal="140" workbookViewId="0">
      <selection activeCell="E25" sqref="E25"/>
    </sheetView>
  </sheetViews>
  <sheetFormatPr baseColWidth="10" defaultRowHeight="13" x14ac:dyDescent="0.15"/>
  <cols>
    <col min="1" max="1" width="20" customWidth="1"/>
  </cols>
  <sheetData>
    <row r="1" spans="1:11" x14ac:dyDescent="0.15">
      <c r="A1" t="s">
        <v>0</v>
      </c>
    </row>
    <row r="2" spans="1:11" ht="14" thickBot="1" x14ac:dyDescent="0.2"/>
    <row r="3" spans="1:11" x14ac:dyDescent="0.15">
      <c r="A3" s="189" t="s">
        <v>1</v>
      </c>
      <c r="B3" s="189"/>
    </row>
    <row r="4" spans="1:11" x14ac:dyDescent="0.15">
      <c r="A4" s="186" t="s">
        <v>2</v>
      </c>
      <c r="B4" s="262">
        <v>0.97100831245522445</v>
      </c>
      <c r="C4" s="263" t="s">
        <v>545</v>
      </c>
    </row>
    <row r="5" spans="1:11" x14ac:dyDescent="0.15">
      <c r="A5" s="186" t="s">
        <v>3</v>
      </c>
      <c r="B5" s="224">
        <v>0.94285714285714284</v>
      </c>
      <c r="C5" s="139" t="s">
        <v>544</v>
      </c>
      <c r="E5" s="264">
        <f>B4*B4</f>
        <v>0.94285714285714284</v>
      </c>
      <c r="F5" s="139" t="s">
        <v>547</v>
      </c>
      <c r="K5" s="139" t="s">
        <v>546</v>
      </c>
    </row>
    <row r="6" spans="1:11" x14ac:dyDescent="0.15">
      <c r="A6" s="186" t="s">
        <v>4</v>
      </c>
      <c r="B6" s="186">
        <v>0.9285714285714286</v>
      </c>
    </row>
    <row r="7" spans="1:11" x14ac:dyDescent="0.15">
      <c r="A7" s="186" t="s">
        <v>5</v>
      </c>
      <c r="B7" s="186">
        <v>0.32366943748507482</v>
      </c>
    </row>
    <row r="8" spans="1:11" ht="14" thickBot="1" x14ac:dyDescent="0.2">
      <c r="A8" s="187" t="s">
        <v>6</v>
      </c>
      <c r="B8" s="187">
        <v>6</v>
      </c>
    </row>
    <row r="10" spans="1:11" ht="14" thickBot="1" x14ac:dyDescent="0.2">
      <c r="A10" t="s">
        <v>7</v>
      </c>
    </row>
    <row r="11" spans="1:11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11" x14ac:dyDescent="0.15">
      <c r="A12" s="186" t="s">
        <v>13</v>
      </c>
      <c r="B12" s="186">
        <v>1</v>
      </c>
      <c r="C12" s="186">
        <v>6.9142857142857146</v>
      </c>
      <c r="D12" s="186">
        <v>6.9142857142857146</v>
      </c>
      <c r="E12" s="186">
        <v>66.000000000000014</v>
      </c>
      <c r="F12" s="265">
        <v>1.2485929031976744E-3</v>
      </c>
    </row>
    <row r="13" spans="1:11" x14ac:dyDescent="0.15">
      <c r="A13" s="186" t="s">
        <v>14</v>
      </c>
      <c r="B13" s="186">
        <v>4</v>
      </c>
      <c r="C13" s="186">
        <v>0.419047619047619</v>
      </c>
      <c r="D13" s="186">
        <v>0.10476190476190475</v>
      </c>
      <c r="E13" s="186"/>
      <c r="F13" s="186"/>
    </row>
    <row r="14" spans="1:11" ht="14" thickBot="1" x14ac:dyDescent="0.2">
      <c r="A14" s="187" t="s">
        <v>15</v>
      </c>
      <c r="B14" s="187">
        <v>5</v>
      </c>
      <c r="C14" s="187">
        <v>7.3333333333333339</v>
      </c>
      <c r="D14" s="187"/>
      <c r="E14" s="187"/>
      <c r="F14" s="187"/>
    </row>
    <row r="15" spans="1:11" ht="14" thickBot="1" x14ac:dyDescent="0.2"/>
    <row r="16" spans="1:11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92">
        <v>4.5333333333333332</v>
      </c>
      <c r="C17" s="186">
        <v>0.30131984799154998</v>
      </c>
      <c r="D17" s="186">
        <v>15.044921081536133</v>
      </c>
      <c r="E17" s="186">
        <v>1.137384785483258E-4</v>
      </c>
      <c r="F17" s="186">
        <v>3.696735316278251</v>
      </c>
      <c r="G17" s="186">
        <v>5.3699313503884154</v>
      </c>
      <c r="H17" s="186">
        <v>3.696735316278251</v>
      </c>
      <c r="I17" s="186">
        <v>5.3699313503884154</v>
      </c>
    </row>
    <row r="18" spans="1:9" ht="14" thickBot="1" x14ac:dyDescent="0.2">
      <c r="A18" s="187" t="s">
        <v>24</v>
      </c>
      <c r="B18" s="190">
        <v>-0.62857142857142867</v>
      </c>
      <c r="C18" s="187">
        <v>7.7371794329866281E-2</v>
      </c>
      <c r="D18" s="187">
        <v>-8.1240384046359626</v>
      </c>
      <c r="E18" s="229">
        <v>1.2485929031976733E-3</v>
      </c>
      <c r="F18" s="187">
        <v>-0.84338996821895629</v>
      </c>
      <c r="G18" s="187">
        <v>-0.41375288892390105</v>
      </c>
      <c r="H18" s="187">
        <v>-0.84338996821895629</v>
      </c>
      <c r="I18" s="187">
        <v>-0.41375288892390105</v>
      </c>
    </row>
    <row r="19" spans="1:9" x14ac:dyDescent="0.15">
      <c r="E19" s="139" t="s">
        <v>543</v>
      </c>
    </row>
    <row r="21" spans="1:9" x14ac:dyDescent="0.15">
      <c r="A21" s="263" t="s">
        <v>548</v>
      </c>
      <c r="E21" s="139" t="s">
        <v>552</v>
      </c>
    </row>
    <row r="22" spans="1:9" ht="20" x14ac:dyDescent="0.2">
      <c r="A22" s="139" t="s">
        <v>549</v>
      </c>
      <c r="E22" s="235" t="s">
        <v>553</v>
      </c>
    </row>
    <row r="24" spans="1:9" x14ac:dyDescent="0.15">
      <c r="A24" s="263" t="s">
        <v>550</v>
      </c>
    </row>
    <row r="25" spans="1:9" x14ac:dyDescent="0.15">
      <c r="A25" s="139" t="s">
        <v>551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abSelected="1" topLeftCell="D1" zoomScale="160" zoomScaleNormal="160" workbookViewId="0">
      <selection activeCell="D1" sqref="D1:D7"/>
    </sheetView>
  </sheetViews>
  <sheetFormatPr baseColWidth="10" defaultColWidth="12.6640625" defaultRowHeight="15" customHeight="1" x14ac:dyDescent="0.15"/>
  <cols>
    <col min="1" max="1" width="10.83203125" customWidth="1"/>
    <col min="2" max="2" width="30.1640625" customWidth="1"/>
    <col min="3" max="3" width="38.5" customWidth="1"/>
    <col min="4" max="4" width="34.5" customWidth="1"/>
    <col min="5" max="5" width="13.83203125" customWidth="1"/>
    <col min="6" max="6" width="20" bestFit="1" customWidth="1"/>
    <col min="7" max="7" width="31" customWidth="1"/>
    <col min="8" max="11" width="10.83203125" customWidth="1"/>
    <col min="12" max="12" width="23" bestFit="1" customWidth="1"/>
    <col min="13" max="13" width="14.83203125" customWidth="1"/>
    <col min="14" max="15" width="10.83203125" customWidth="1"/>
    <col min="16" max="26" width="10" customWidth="1"/>
  </cols>
  <sheetData>
    <row r="1" spans="1:26" ht="24.75" customHeight="1" x14ac:dyDescent="0.25">
      <c r="A1" s="4" t="s">
        <v>25</v>
      </c>
      <c r="B1" s="4" t="s">
        <v>24</v>
      </c>
      <c r="C1" s="4" t="s">
        <v>26</v>
      </c>
      <c r="D1" s="4" t="s">
        <v>27</v>
      </c>
      <c r="E1" s="4" t="s">
        <v>28</v>
      </c>
      <c r="F1" s="4" t="s">
        <v>29</v>
      </c>
      <c r="G1" s="258" t="s">
        <v>534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4.75" customHeight="1" x14ac:dyDescent="0.25">
      <c r="A2" s="5">
        <v>1</v>
      </c>
      <c r="B2" s="6">
        <v>4</v>
      </c>
      <c r="C2" s="6">
        <v>2</v>
      </c>
      <c r="D2" s="6">
        <f>$D$10+$D$11*B2</f>
        <v>2.0190963491415412</v>
      </c>
      <c r="E2" s="6">
        <f>D2-C2</f>
        <v>1.9096349141541236E-2</v>
      </c>
      <c r="F2" s="6">
        <f>E2*E2</f>
        <v>3.6467055053564267E-4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4.75" customHeight="1" x14ac:dyDescent="0.25">
      <c r="A3" s="5">
        <v>2</v>
      </c>
      <c r="B3" s="6">
        <v>6</v>
      </c>
      <c r="C3" s="6">
        <v>1</v>
      </c>
      <c r="D3" s="6">
        <f t="shared" ref="D3:D7" si="0">$D$10+$D$11*B3</f>
        <v>0.76152399098599499</v>
      </c>
      <c r="E3" s="6">
        <f t="shared" ref="E3:E7" si="1">D3-C3</f>
        <v>-0.23847600901400501</v>
      </c>
      <c r="F3" s="6">
        <f t="shared" ref="F3:F7" si="2">E3*E3</f>
        <v>5.6870806875247801E-2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4.75" customHeight="1" x14ac:dyDescent="0.25">
      <c r="A4" s="5">
        <v>3</v>
      </c>
      <c r="B4" s="6">
        <v>3</v>
      </c>
      <c r="C4" s="6">
        <v>3</v>
      </c>
      <c r="D4" s="6">
        <f t="shared" si="0"/>
        <v>2.6478825282193146</v>
      </c>
      <c r="E4" s="6">
        <f t="shared" si="1"/>
        <v>-0.35211747178068542</v>
      </c>
      <c r="F4" s="6">
        <f t="shared" si="2"/>
        <v>0.12398671393322179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4.75" customHeight="1" x14ac:dyDescent="0.25">
      <c r="A5" s="5">
        <v>4</v>
      </c>
      <c r="B5" s="6">
        <v>5</v>
      </c>
      <c r="C5" s="6">
        <v>1</v>
      </c>
      <c r="D5" s="6">
        <f t="shared" si="0"/>
        <v>1.3903101700637679</v>
      </c>
      <c r="E5" s="6">
        <f t="shared" si="1"/>
        <v>0.39031017006376789</v>
      </c>
      <c r="F5" s="6">
        <f t="shared" si="2"/>
        <v>0.15234202885520742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4.75" customHeight="1" x14ac:dyDescent="0.25">
      <c r="A6" s="5">
        <v>5</v>
      </c>
      <c r="B6" s="6">
        <v>1</v>
      </c>
      <c r="C6" s="6">
        <v>4</v>
      </c>
      <c r="D6" s="6">
        <f t="shared" si="0"/>
        <v>3.9054548863748608</v>
      </c>
      <c r="E6" s="6">
        <f t="shared" si="1"/>
        <v>-9.4545113625139177E-2</v>
      </c>
      <c r="F6" s="6">
        <f t="shared" si="2"/>
        <v>8.9387785103904778E-3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4.75" customHeight="1" x14ac:dyDescent="0.25">
      <c r="A7" s="5">
        <v>6</v>
      </c>
      <c r="B7" s="6">
        <v>2</v>
      </c>
      <c r="C7" s="6">
        <v>3</v>
      </c>
      <c r="D7" s="6">
        <f t="shared" si="0"/>
        <v>3.2766687072970875</v>
      </c>
      <c r="E7" s="6">
        <f t="shared" si="1"/>
        <v>0.27666870729708748</v>
      </c>
      <c r="F7" s="6">
        <f t="shared" si="2"/>
        <v>7.6545573597441463E-2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4.75" customHeight="1" x14ac:dyDescent="0.25">
      <c r="A8" s="2"/>
      <c r="B8" s="2"/>
      <c r="C8" s="7" t="s">
        <v>30</v>
      </c>
      <c r="D8" s="7" t="s">
        <v>31</v>
      </c>
      <c r="E8" s="2"/>
      <c r="F8" s="8">
        <f>AVERAGE(F2:F7)</f>
        <v>6.984142872034077E-2</v>
      </c>
      <c r="G8" s="4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9.5" customHeight="1" x14ac:dyDescent="0.2">
      <c r="A10" s="2"/>
      <c r="B10" s="2"/>
      <c r="C10" s="9" t="s">
        <v>32</v>
      </c>
      <c r="D10" s="10">
        <v>4.5342410654526342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9.5" customHeight="1" x14ac:dyDescent="0.25">
      <c r="A11" s="257" t="s">
        <v>531</v>
      </c>
      <c r="B11" s="257" t="s">
        <v>36</v>
      </c>
      <c r="C11" s="9" t="s">
        <v>33</v>
      </c>
      <c r="D11" s="10">
        <v>-0.62878617907777323</v>
      </c>
      <c r="E11" s="2"/>
      <c r="F11" s="3" t="s">
        <v>533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2" customHeight="1" x14ac:dyDescent="0.25">
      <c r="A12" s="257" t="s">
        <v>532</v>
      </c>
      <c r="B12" s="257">
        <v>4.5</v>
      </c>
      <c r="C12" s="261">
        <f>CORREL(C2:C7,D2:D7)</f>
        <v>0.97100831245522434</v>
      </c>
      <c r="D12" s="2"/>
      <c r="E12" s="2"/>
      <c r="F12" s="2"/>
      <c r="G12" s="2"/>
      <c r="H12" s="14">
        <v>133.83000000000001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4" customHeight="1" x14ac:dyDescent="0.2">
      <c r="A13" s="2"/>
      <c r="B13" s="2"/>
      <c r="C13" s="2"/>
      <c r="D13" s="12" t="s">
        <v>535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2.5" customHeight="1" x14ac:dyDescent="0.25">
      <c r="A15" s="2"/>
      <c r="B15" s="2"/>
      <c r="C15" s="11" t="s">
        <v>34</v>
      </c>
      <c r="D15" s="2"/>
      <c r="E15" s="2"/>
      <c r="F15" s="2"/>
      <c r="G15" s="2"/>
      <c r="H15" s="2"/>
      <c r="I15" s="2"/>
      <c r="J15" s="2"/>
      <c r="K15" s="1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2.5" customHeight="1" x14ac:dyDescent="0.25">
      <c r="A18" s="2"/>
      <c r="B18" s="2"/>
      <c r="C18" s="11" t="s">
        <v>35</v>
      </c>
      <c r="D18" s="13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2.5" customHeight="1" x14ac:dyDescent="0.25">
      <c r="A19" s="2"/>
      <c r="B19" s="2"/>
      <c r="C19" s="11"/>
      <c r="D19" s="11" t="s">
        <v>458</v>
      </c>
      <c r="E19" s="193">
        <f>CORREL(D2:D7,C2:C7)</f>
        <v>0.97100831245522434</v>
      </c>
      <c r="F19" s="194" t="s">
        <v>459</v>
      </c>
      <c r="G19" s="2"/>
      <c r="H19" s="2"/>
      <c r="I19" s="2"/>
      <c r="J19" s="2"/>
      <c r="K19" s="14" t="s">
        <v>36</v>
      </c>
      <c r="L19" s="3" t="s">
        <v>27</v>
      </c>
      <c r="M19" s="3" t="s">
        <v>453</v>
      </c>
      <c r="N19" s="2"/>
      <c r="O19" s="3" t="s">
        <v>37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8" customHeight="1" x14ac:dyDescent="0.2">
      <c r="A20" s="2"/>
      <c r="B20" s="2"/>
      <c r="C20" s="185" t="s">
        <v>457</v>
      </c>
      <c r="D20" s="2"/>
      <c r="E20" s="2"/>
      <c r="F20" s="2"/>
      <c r="G20" s="2"/>
      <c r="H20" s="2"/>
      <c r="I20" s="2"/>
      <c r="J20" s="2"/>
      <c r="K20" s="14">
        <v>1.5</v>
      </c>
      <c r="L20" s="14">
        <f>4.533-0.6286*K20</f>
        <v>3.5901000000000005</v>
      </c>
      <c r="M20" s="14">
        <f>L20*K20</f>
        <v>5.3851500000000012</v>
      </c>
      <c r="N20" s="2"/>
      <c r="O20" s="14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9.5" customHeight="1" x14ac:dyDescent="0.2">
      <c r="A21" s="2"/>
      <c r="B21" s="2"/>
      <c r="C21" s="15" t="s">
        <v>454</v>
      </c>
      <c r="D21" s="2"/>
      <c r="E21" s="2"/>
      <c r="F21" s="2"/>
      <c r="G21" s="2"/>
      <c r="H21" s="2"/>
      <c r="I21" s="2"/>
      <c r="J21" s="2"/>
      <c r="K21" s="14">
        <f>K20+0.5</f>
        <v>2</v>
      </c>
      <c r="L21" s="14">
        <f>4.533-0.6286*K21</f>
        <v>3.2758000000000003</v>
      </c>
      <c r="M21" s="14">
        <f t="shared" ref="M21:M28" si="3">L21*K21</f>
        <v>6.5516000000000005</v>
      </c>
      <c r="N21" s="2"/>
      <c r="O21" s="14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" x14ac:dyDescent="0.2">
      <c r="A22" s="2"/>
      <c r="B22" s="2"/>
      <c r="C22" s="15" t="s">
        <v>455</v>
      </c>
      <c r="D22" s="2"/>
      <c r="E22" s="2"/>
      <c r="F22" s="259" t="s">
        <v>536</v>
      </c>
      <c r="G22" s="3" t="s">
        <v>539</v>
      </c>
      <c r="H22" s="2"/>
      <c r="I22" s="2"/>
      <c r="J22" s="2"/>
      <c r="K22" s="14">
        <f t="shared" ref="K22:K28" si="4">K21+0.5</f>
        <v>2.5</v>
      </c>
      <c r="L22" s="14">
        <f t="shared" ref="L22:L28" si="5">4.533-0.6286*K22</f>
        <v>2.9615</v>
      </c>
      <c r="M22" s="14">
        <f t="shared" si="3"/>
        <v>7.4037500000000005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" x14ac:dyDescent="0.2">
      <c r="A23" s="2"/>
      <c r="B23" s="2"/>
      <c r="C23" s="15" t="s">
        <v>456</v>
      </c>
      <c r="D23" s="2"/>
      <c r="E23" s="2"/>
      <c r="F23" s="259" t="s">
        <v>537</v>
      </c>
      <c r="G23" s="12" t="s">
        <v>540</v>
      </c>
      <c r="H23" s="2"/>
      <c r="I23" s="2"/>
      <c r="J23" s="2"/>
      <c r="K23" s="14">
        <f t="shared" si="4"/>
        <v>3</v>
      </c>
      <c r="L23" s="14">
        <f t="shared" si="5"/>
        <v>2.6472000000000002</v>
      </c>
      <c r="M23" s="14">
        <f t="shared" si="3"/>
        <v>7.9416000000000011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8" x14ac:dyDescent="0.2">
      <c r="A24" s="2"/>
      <c r="B24" s="2"/>
      <c r="C24" s="2"/>
      <c r="D24" s="2"/>
      <c r="E24" s="2"/>
      <c r="F24" s="259" t="s">
        <v>538</v>
      </c>
      <c r="G24" s="2" t="s">
        <v>541</v>
      </c>
      <c r="H24" s="2"/>
      <c r="I24" s="2"/>
      <c r="J24" s="2" t="s">
        <v>542</v>
      </c>
      <c r="K24" s="260">
        <f t="shared" si="4"/>
        <v>3.5</v>
      </c>
      <c r="L24" s="260">
        <f t="shared" si="5"/>
        <v>2.3329000000000004</v>
      </c>
      <c r="M24" s="260">
        <f t="shared" si="3"/>
        <v>8.1651500000000006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8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14">
        <f t="shared" si="4"/>
        <v>4</v>
      </c>
      <c r="L25" s="14">
        <f t="shared" si="5"/>
        <v>2.0186000000000002</v>
      </c>
      <c r="M25" s="14">
        <f t="shared" si="3"/>
        <v>8.0744000000000007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8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14">
        <f t="shared" si="4"/>
        <v>4.5</v>
      </c>
      <c r="L26" s="14">
        <f t="shared" si="5"/>
        <v>1.7042999999999999</v>
      </c>
      <c r="M26" s="14">
        <f t="shared" si="3"/>
        <v>7.6693499999999997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8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14">
        <f t="shared" si="4"/>
        <v>5</v>
      </c>
      <c r="L27" s="14">
        <f t="shared" si="5"/>
        <v>1.3900000000000001</v>
      </c>
      <c r="M27" s="14">
        <f t="shared" si="3"/>
        <v>6.9500000000000011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8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14">
        <f t="shared" si="4"/>
        <v>5.5</v>
      </c>
      <c r="L28" s="14">
        <f t="shared" si="5"/>
        <v>1.0757000000000003</v>
      </c>
      <c r="M28" s="14">
        <f t="shared" si="3"/>
        <v>5.9163500000000013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9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14" t="s">
        <v>36</v>
      </c>
      <c r="L31" s="3" t="s">
        <v>27</v>
      </c>
      <c r="M31" s="14" t="s">
        <v>453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14">
        <v>3.6056315622017214</v>
      </c>
      <c r="L32" s="14">
        <f>4.533-0.6286*K32</f>
        <v>2.266499999999998</v>
      </c>
      <c r="M32" s="14">
        <f>L32*K32</f>
        <v>8.172163935730195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workbookViewId="0"/>
  </sheetViews>
  <sheetFormatPr baseColWidth="10" defaultColWidth="12.6640625" defaultRowHeight="15" customHeight="1" x14ac:dyDescent="0.15"/>
  <cols>
    <col min="1" max="1" width="16.6640625" customWidth="1"/>
    <col min="2" max="6" width="11.5" customWidth="1"/>
    <col min="7" max="26" width="10" customWidth="1"/>
  </cols>
  <sheetData>
    <row r="1" spans="1:3" ht="33.75" customHeight="1" x14ac:dyDescent="0.2">
      <c r="A1" s="16" t="s">
        <v>38</v>
      </c>
      <c r="B1" s="17" t="s">
        <v>39</v>
      </c>
      <c r="C1" s="17" t="s">
        <v>40</v>
      </c>
    </row>
    <row r="2" spans="1:3" ht="12.75" customHeight="1" x14ac:dyDescent="0.15">
      <c r="A2" s="18" t="s">
        <v>41</v>
      </c>
      <c r="B2" s="19">
        <v>77600</v>
      </c>
      <c r="C2" s="19">
        <v>19930</v>
      </c>
    </row>
    <row r="3" spans="1:3" ht="12.75" customHeight="1" x14ac:dyDescent="0.15">
      <c r="A3" s="18" t="s">
        <v>42</v>
      </c>
      <c r="B3" s="19">
        <v>74801</v>
      </c>
      <c r="C3" s="19">
        <v>33710</v>
      </c>
    </row>
    <row r="4" spans="1:3" ht="12.75" customHeight="1" x14ac:dyDescent="0.15">
      <c r="A4" s="18" t="s">
        <v>43</v>
      </c>
      <c r="B4" s="19">
        <v>50000</v>
      </c>
      <c r="C4" s="19">
        <v>7660</v>
      </c>
    </row>
    <row r="5" spans="1:3" ht="12.75" customHeight="1" x14ac:dyDescent="0.15">
      <c r="A5" s="18" t="s">
        <v>44</v>
      </c>
      <c r="B5" s="19">
        <v>89355</v>
      </c>
      <c r="C5" s="19">
        <v>21795</v>
      </c>
    </row>
    <row r="6" spans="1:3" ht="12.75" customHeight="1" x14ac:dyDescent="0.15">
      <c r="A6" s="18" t="s">
        <v>45</v>
      </c>
      <c r="B6" s="19">
        <v>12200</v>
      </c>
      <c r="C6" s="19">
        <v>2398</v>
      </c>
    </row>
    <row r="7" spans="1:3" ht="12.75" customHeight="1" x14ac:dyDescent="0.15">
      <c r="A7" s="18" t="s">
        <v>46</v>
      </c>
      <c r="B7" s="19">
        <v>29000</v>
      </c>
      <c r="C7" s="19">
        <v>7510</v>
      </c>
    </row>
    <row r="8" spans="1:3" ht="12.75" customHeight="1" x14ac:dyDescent="0.15">
      <c r="A8" s="18" t="s">
        <v>47</v>
      </c>
      <c r="B8" s="19">
        <v>69722</v>
      </c>
      <c r="C8" s="19">
        <v>27333</v>
      </c>
    </row>
    <row r="9" spans="1:3" ht="12.75" customHeight="1" x14ac:dyDescent="0.15">
      <c r="A9" s="18" t="s">
        <v>48</v>
      </c>
      <c r="B9" s="19">
        <v>16200</v>
      </c>
      <c r="C9" s="19">
        <v>2743</v>
      </c>
    </row>
    <row r="10" spans="1:3" ht="12.75" customHeight="1" x14ac:dyDescent="0.15">
      <c r="A10" s="18" t="s">
        <v>49</v>
      </c>
      <c r="B10" s="19">
        <v>57000</v>
      </c>
      <c r="C10" s="19">
        <v>17796</v>
      </c>
    </row>
    <row r="11" spans="1:3" ht="12.75" customHeight="1" x14ac:dyDescent="0.15">
      <c r="A11" s="18" t="s">
        <v>50</v>
      </c>
      <c r="B11" s="19">
        <v>1275</v>
      </c>
      <c r="C11" s="19">
        <v>4673</v>
      </c>
    </row>
    <row r="12" spans="1:3" ht="12.75" customHeight="1" x14ac:dyDescent="0.15">
      <c r="A12" s="18" t="s">
        <v>51</v>
      </c>
      <c r="B12" s="19">
        <v>9400</v>
      </c>
      <c r="C12" s="19">
        <v>3334</v>
      </c>
    </row>
    <row r="13" spans="1:3" ht="12.75" customHeight="1" x14ac:dyDescent="0.15">
      <c r="A13" s="18" t="s">
        <v>52</v>
      </c>
      <c r="B13" s="19">
        <v>53561</v>
      </c>
      <c r="C13" s="19">
        <v>12417</v>
      </c>
    </row>
    <row r="14" spans="1:3" ht="12.75" customHeight="1" x14ac:dyDescent="0.15">
      <c r="A14" s="18" t="s">
        <v>53</v>
      </c>
      <c r="B14" s="19">
        <v>15900</v>
      </c>
      <c r="C14" s="19">
        <v>13852</v>
      </c>
    </row>
    <row r="15" spans="1:3" ht="12.75" customHeight="1" x14ac:dyDescent="0.15">
      <c r="A15" s="18" t="s">
        <v>54</v>
      </c>
      <c r="B15" s="19">
        <v>36000</v>
      </c>
      <c r="C15" s="19">
        <v>25034</v>
      </c>
    </row>
    <row r="16" spans="1:3" ht="12.75" customHeight="1" x14ac:dyDescent="0.15">
      <c r="A16" s="18" t="s">
        <v>55</v>
      </c>
      <c r="B16" s="19">
        <v>23500</v>
      </c>
      <c r="C16" s="19">
        <v>2999</v>
      </c>
    </row>
    <row r="17" spans="1:3" ht="12.75" customHeight="1" x14ac:dyDescent="0.15">
      <c r="A17" s="18" t="s">
        <v>56</v>
      </c>
      <c r="B17" s="19">
        <v>77000</v>
      </c>
      <c r="C17" s="19">
        <v>37120</v>
      </c>
    </row>
    <row r="18" spans="1:3" ht="12.75" customHeight="1" x14ac:dyDescent="0.15">
      <c r="A18" s="18" t="s">
        <v>57</v>
      </c>
      <c r="B18" s="19">
        <v>14269</v>
      </c>
      <c r="C18" s="19">
        <v>7491</v>
      </c>
    </row>
    <row r="19" spans="1:3" ht="12.75" customHeight="1" x14ac:dyDescent="0.15">
      <c r="A19" s="18" t="s">
        <v>58</v>
      </c>
      <c r="B19" s="19">
        <v>45000</v>
      </c>
      <c r="C19" s="19">
        <v>14075</v>
      </c>
    </row>
    <row r="20" spans="1:3" ht="12.75" customHeight="1" x14ac:dyDescent="0.15">
      <c r="A20" s="18" t="s">
        <v>59</v>
      </c>
      <c r="B20" s="19">
        <v>50000</v>
      </c>
      <c r="C20" s="19">
        <v>17421</v>
      </c>
    </row>
    <row r="21" spans="1:3" ht="12.75" customHeight="1" x14ac:dyDescent="0.15">
      <c r="A21" s="18" t="s">
        <v>60</v>
      </c>
      <c r="B21" s="19">
        <v>4200</v>
      </c>
      <c r="C21" s="19">
        <v>1669</v>
      </c>
    </row>
    <row r="22" spans="1:3" ht="12.75" customHeight="1" x14ac:dyDescent="0.15"/>
    <row r="23" spans="1:3" ht="12.75" customHeight="1" x14ac:dyDescent="0.15"/>
    <row r="24" spans="1:3" ht="12.75" customHeight="1" x14ac:dyDescent="0.15"/>
    <row r="25" spans="1:3" ht="12.75" customHeight="1" x14ac:dyDescent="0.15"/>
    <row r="26" spans="1:3" ht="12.75" customHeight="1" x14ac:dyDescent="0.15"/>
    <row r="27" spans="1:3" ht="12.75" customHeight="1" x14ac:dyDescent="0.15"/>
    <row r="28" spans="1:3" ht="12.75" customHeight="1" x14ac:dyDescent="0.15"/>
    <row r="29" spans="1:3" ht="12.75" customHeight="1" x14ac:dyDescent="0.15"/>
    <row r="30" spans="1:3" ht="12.75" customHeight="1" x14ac:dyDescent="0.15"/>
    <row r="31" spans="1:3" ht="12.75" customHeight="1" x14ac:dyDescent="0.15"/>
    <row r="32" spans="1:3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640625" defaultRowHeight="15" customHeight="1" x14ac:dyDescent="0.15"/>
  <cols>
    <col min="1" max="6" width="10.83203125" customWidth="1"/>
    <col min="7" max="26" width="10" customWidth="1"/>
  </cols>
  <sheetData>
    <row r="1" spans="1:26" ht="12.75" customHeight="1" x14ac:dyDescent="0.15">
      <c r="A1" s="20" t="s">
        <v>61</v>
      </c>
      <c r="B1" s="20" t="s">
        <v>62</v>
      </c>
      <c r="C1" s="20" t="s">
        <v>63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20">
        <v>1</v>
      </c>
      <c r="B2" s="20">
        <v>36</v>
      </c>
      <c r="C2" s="20">
        <v>50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20">
        <v>2</v>
      </c>
      <c r="B3" s="20">
        <v>48</v>
      </c>
      <c r="C3" s="20">
        <v>240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20">
        <v>3</v>
      </c>
      <c r="B4" s="20">
        <v>50</v>
      </c>
      <c r="C4" s="20">
        <v>150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20">
        <v>4</v>
      </c>
      <c r="B5" s="20">
        <v>70</v>
      </c>
      <c r="C5" s="20">
        <v>350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20">
        <v>5</v>
      </c>
      <c r="B6" s="20">
        <v>42</v>
      </c>
      <c r="C6" s="20">
        <v>100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20">
        <v>6</v>
      </c>
      <c r="B7" s="20">
        <v>58</v>
      </c>
      <c r="C7" s="20">
        <v>175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20">
        <v>7</v>
      </c>
      <c r="B8" s="20">
        <v>91</v>
      </c>
      <c r="C8" s="20">
        <v>485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20">
        <v>8</v>
      </c>
      <c r="B9" s="20">
        <v>69</v>
      </c>
      <c r="C9" s="20">
        <v>335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15">
      <c r="A10" s="21"/>
      <c r="B10" s="2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15">
      <c r="A11" s="21"/>
      <c r="B11" s="2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15">
      <c r="A12" s="21"/>
      <c r="B12" s="2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15">
      <c r="A13" s="21"/>
      <c r="B13" s="2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15">
      <c r="A14" s="21"/>
      <c r="B14" s="2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15">
      <c r="A15" s="21"/>
      <c r="B15" s="2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15">
      <c r="A16" s="21"/>
      <c r="B16" s="2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0C2CC-317D-314E-ABF5-0ECB011E8FDD}">
  <dimension ref="A1:K17"/>
  <sheetViews>
    <sheetView zoomScale="150" zoomScaleNormal="150" workbookViewId="0">
      <selection activeCell="I36" sqref="I36"/>
    </sheetView>
  </sheetViews>
  <sheetFormatPr baseColWidth="10" defaultRowHeight="13" x14ac:dyDescent="0.15"/>
  <cols>
    <col min="1" max="1" width="10.83203125" style="142"/>
    <col min="2" max="2" width="12" style="142" bestFit="1" customWidth="1"/>
    <col min="3" max="3" width="14" style="142" bestFit="1" customWidth="1"/>
    <col min="258" max="258" width="12" bestFit="1" customWidth="1"/>
    <col min="259" max="259" width="14" bestFit="1" customWidth="1"/>
    <col min="514" max="514" width="12" bestFit="1" customWidth="1"/>
    <col min="515" max="515" width="14" bestFit="1" customWidth="1"/>
    <col min="770" max="770" width="12" bestFit="1" customWidth="1"/>
    <col min="771" max="771" width="14" bestFit="1" customWidth="1"/>
    <col min="1026" max="1026" width="12" bestFit="1" customWidth="1"/>
    <col min="1027" max="1027" width="14" bestFit="1" customWidth="1"/>
    <col min="1282" max="1282" width="12" bestFit="1" customWidth="1"/>
    <col min="1283" max="1283" width="14" bestFit="1" customWidth="1"/>
    <col min="1538" max="1538" width="12" bestFit="1" customWidth="1"/>
    <col min="1539" max="1539" width="14" bestFit="1" customWidth="1"/>
    <col min="1794" max="1794" width="12" bestFit="1" customWidth="1"/>
    <col min="1795" max="1795" width="14" bestFit="1" customWidth="1"/>
    <col min="2050" max="2050" width="12" bestFit="1" customWidth="1"/>
    <col min="2051" max="2051" width="14" bestFit="1" customWidth="1"/>
    <col min="2306" max="2306" width="12" bestFit="1" customWidth="1"/>
    <col min="2307" max="2307" width="14" bestFit="1" customWidth="1"/>
    <col min="2562" max="2562" width="12" bestFit="1" customWidth="1"/>
    <col min="2563" max="2563" width="14" bestFit="1" customWidth="1"/>
    <col min="2818" max="2818" width="12" bestFit="1" customWidth="1"/>
    <col min="2819" max="2819" width="14" bestFit="1" customWidth="1"/>
    <col min="3074" max="3074" width="12" bestFit="1" customWidth="1"/>
    <col min="3075" max="3075" width="14" bestFit="1" customWidth="1"/>
    <col min="3330" max="3330" width="12" bestFit="1" customWidth="1"/>
    <col min="3331" max="3331" width="14" bestFit="1" customWidth="1"/>
    <col min="3586" max="3586" width="12" bestFit="1" customWidth="1"/>
    <col min="3587" max="3587" width="14" bestFit="1" customWidth="1"/>
    <col min="3842" max="3842" width="12" bestFit="1" customWidth="1"/>
    <col min="3843" max="3843" width="14" bestFit="1" customWidth="1"/>
    <col min="4098" max="4098" width="12" bestFit="1" customWidth="1"/>
    <col min="4099" max="4099" width="14" bestFit="1" customWidth="1"/>
    <col min="4354" max="4354" width="12" bestFit="1" customWidth="1"/>
    <col min="4355" max="4355" width="14" bestFit="1" customWidth="1"/>
    <col min="4610" max="4610" width="12" bestFit="1" customWidth="1"/>
    <col min="4611" max="4611" width="14" bestFit="1" customWidth="1"/>
    <col min="4866" max="4866" width="12" bestFit="1" customWidth="1"/>
    <col min="4867" max="4867" width="14" bestFit="1" customWidth="1"/>
    <col min="5122" max="5122" width="12" bestFit="1" customWidth="1"/>
    <col min="5123" max="5123" width="14" bestFit="1" customWidth="1"/>
    <col min="5378" max="5378" width="12" bestFit="1" customWidth="1"/>
    <col min="5379" max="5379" width="14" bestFit="1" customWidth="1"/>
    <col min="5634" max="5634" width="12" bestFit="1" customWidth="1"/>
    <col min="5635" max="5635" width="14" bestFit="1" customWidth="1"/>
    <col min="5890" max="5890" width="12" bestFit="1" customWidth="1"/>
    <col min="5891" max="5891" width="14" bestFit="1" customWidth="1"/>
    <col min="6146" max="6146" width="12" bestFit="1" customWidth="1"/>
    <col min="6147" max="6147" width="14" bestFit="1" customWidth="1"/>
    <col min="6402" max="6402" width="12" bestFit="1" customWidth="1"/>
    <col min="6403" max="6403" width="14" bestFit="1" customWidth="1"/>
    <col min="6658" max="6658" width="12" bestFit="1" customWidth="1"/>
    <col min="6659" max="6659" width="14" bestFit="1" customWidth="1"/>
    <col min="6914" max="6914" width="12" bestFit="1" customWidth="1"/>
    <col min="6915" max="6915" width="14" bestFit="1" customWidth="1"/>
    <col min="7170" max="7170" width="12" bestFit="1" customWidth="1"/>
    <col min="7171" max="7171" width="14" bestFit="1" customWidth="1"/>
    <col min="7426" max="7426" width="12" bestFit="1" customWidth="1"/>
    <col min="7427" max="7427" width="14" bestFit="1" customWidth="1"/>
    <col min="7682" max="7682" width="12" bestFit="1" customWidth="1"/>
    <col min="7683" max="7683" width="14" bestFit="1" customWidth="1"/>
    <col min="7938" max="7938" width="12" bestFit="1" customWidth="1"/>
    <col min="7939" max="7939" width="14" bestFit="1" customWidth="1"/>
    <col min="8194" max="8194" width="12" bestFit="1" customWidth="1"/>
    <col min="8195" max="8195" width="14" bestFit="1" customWidth="1"/>
    <col min="8450" max="8450" width="12" bestFit="1" customWidth="1"/>
    <col min="8451" max="8451" width="14" bestFit="1" customWidth="1"/>
    <col min="8706" max="8706" width="12" bestFit="1" customWidth="1"/>
    <col min="8707" max="8707" width="14" bestFit="1" customWidth="1"/>
    <col min="8962" max="8962" width="12" bestFit="1" customWidth="1"/>
    <col min="8963" max="8963" width="14" bestFit="1" customWidth="1"/>
    <col min="9218" max="9218" width="12" bestFit="1" customWidth="1"/>
    <col min="9219" max="9219" width="14" bestFit="1" customWidth="1"/>
    <col min="9474" max="9474" width="12" bestFit="1" customWidth="1"/>
    <col min="9475" max="9475" width="14" bestFit="1" customWidth="1"/>
    <col min="9730" max="9730" width="12" bestFit="1" customWidth="1"/>
    <col min="9731" max="9731" width="14" bestFit="1" customWidth="1"/>
    <col min="9986" max="9986" width="12" bestFit="1" customWidth="1"/>
    <col min="9987" max="9987" width="14" bestFit="1" customWidth="1"/>
    <col min="10242" max="10242" width="12" bestFit="1" customWidth="1"/>
    <col min="10243" max="10243" width="14" bestFit="1" customWidth="1"/>
    <col min="10498" max="10498" width="12" bestFit="1" customWidth="1"/>
    <col min="10499" max="10499" width="14" bestFit="1" customWidth="1"/>
    <col min="10754" max="10754" width="12" bestFit="1" customWidth="1"/>
    <col min="10755" max="10755" width="14" bestFit="1" customWidth="1"/>
    <col min="11010" max="11010" width="12" bestFit="1" customWidth="1"/>
    <col min="11011" max="11011" width="14" bestFit="1" customWidth="1"/>
    <col min="11266" max="11266" width="12" bestFit="1" customWidth="1"/>
    <col min="11267" max="11267" width="14" bestFit="1" customWidth="1"/>
    <col min="11522" max="11522" width="12" bestFit="1" customWidth="1"/>
    <col min="11523" max="11523" width="14" bestFit="1" customWidth="1"/>
    <col min="11778" max="11778" width="12" bestFit="1" customWidth="1"/>
    <col min="11779" max="11779" width="14" bestFit="1" customWidth="1"/>
    <col min="12034" max="12034" width="12" bestFit="1" customWidth="1"/>
    <col min="12035" max="12035" width="14" bestFit="1" customWidth="1"/>
    <col min="12290" max="12290" width="12" bestFit="1" customWidth="1"/>
    <col min="12291" max="12291" width="14" bestFit="1" customWidth="1"/>
    <col min="12546" max="12546" width="12" bestFit="1" customWidth="1"/>
    <col min="12547" max="12547" width="14" bestFit="1" customWidth="1"/>
    <col min="12802" max="12802" width="12" bestFit="1" customWidth="1"/>
    <col min="12803" max="12803" width="14" bestFit="1" customWidth="1"/>
    <col min="13058" max="13058" width="12" bestFit="1" customWidth="1"/>
    <col min="13059" max="13059" width="14" bestFit="1" customWidth="1"/>
    <col min="13314" max="13314" width="12" bestFit="1" customWidth="1"/>
    <col min="13315" max="13315" width="14" bestFit="1" customWidth="1"/>
    <col min="13570" max="13570" width="12" bestFit="1" customWidth="1"/>
    <col min="13571" max="13571" width="14" bestFit="1" customWidth="1"/>
    <col min="13826" max="13826" width="12" bestFit="1" customWidth="1"/>
    <col min="13827" max="13827" width="14" bestFit="1" customWidth="1"/>
    <col min="14082" max="14082" width="12" bestFit="1" customWidth="1"/>
    <col min="14083" max="14083" width="14" bestFit="1" customWidth="1"/>
    <col min="14338" max="14338" width="12" bestFit="1" customWidth="1"/>
    <col min="14339" max="14339" width="14" bestFit="1" customWidth="1"/>
    <col min="14594" max="14594" width="12" bestFit="1" customWidth="1"/>
    <col min="14595" max="14595" width="14" bestFit="1" customWidth="1"/>
    <col min="14850" max="14850" width="12" bestFit="1" customWidth="1"/>
    <col min="14851" max="14851" width="14" bestFit="1" customWidth="1"/>
    <col min="15106" max="15106" width="12" bestFit="1" customWidth="1"/>
    <col min="15107" max="15107" width="14" bestFit="1" customWidth="1"/>
    <col min="15362" max="15362" width="12" bestFit="1" customWidth="1"/>
    <col min="15363" max="15363" width="14" bestFit="1" customWidth="1"/>
    <col min="15618" max="15618" width="12" bestFit="1" customWidth="1"/>
    <col min="15619" max="15619" width="14" bestFit="1" customWidth="1"/>
    <col min="15874" max="15874" width="12" bestFit="1" customWidth="1"/>
    <col min="15875" max="15875" width="14" bestFit="1" customWidth="1"/>
    <col min="16130" max="16130" width="12" bestFit="1" customWidth="1"/>
    <col min="16131" max="16131" width="14" bestFit="1" customWidth="1"/>
  </cols>
  <sheetData>
    <row r="1" spans="1:11" x14ac:dyDescent="0.15">
      <c r="A1" s="195" t="s">
        <v>460</v>
      </c>
      <c r="B1" s="195" t="s">
        <v>461</v>
      </c>
      <c r="C1" s="195" t="s">
        <v>462</v>
      </c>
      <c r="D1" s="196" t="s">
        <v>463</v>
      </c>
    </row>
    <row r="2" spans="1:11" x14ac:dyDescent="0.15">
      <c r="A2" s="195">
        <v>1</v>
      </c>
      <c r="B2" s="195">
        <v>50</v>
      </c>
      <c r="C2" s="195">
        <v>36</v>
      </c>
      <c r="D2" s="142">
        <f>C2/B2</f>
        <v>0.72</v>
      </c>
      <c r="F2" s="197"/>
      <c r="H2" s="197" t="s">
        <v>464</v>
      </c>
      <c r="I2" s="197" t="s">
        <v>36</v>
      </c>
    </row>
    <row r="3" spans="1:11" x14ac:dyDescent="0.15">
      <c r="A3" s="195">
        <v>2</v>
      </c>
      <c r="B3" s="195">
        <v>240</v>
      </c>
      <c r="C3" s="195">
        <v>48</v>
      </c>
      <c r="D3" s="142">
        <f t="shared" ref="D3:D9" si="0">C3/B3</f>
        <v>0.2</v>
      </c>
      <c r="F3" s="197"/>
      <c r="H3" s="197" t="s">
        <v>74</v>
      </c>
      <c r="I3" s="197" t="s">
        <v>68</v>
      </c>
    </row>
    <row r="4" spans="1:11" x14ac:dyDescent="0.15">
      <c r="A4" s="195">
        <v>3</v>
      </c>
      <c r="B4" s="195">
        <v>150</v>
      </c>
      <c r="C4" s="195">
        <v>50</v>
      </c>
      <c r="D4" s="142">
        <f t="shared" si="0"/>
        <v>0.33333333333333331</v>
      </c>
    </row>
    <row r="5" spans="1:11" x14ac:dyDescent="0.15">
      <c r="A5" s="195">
        <v>4</v>
      </c>
      <c r="B5" s="195">
        <v>350</v>
      </c>
      <c r="C5" s="195">
        <v>70</v>
      </c>
      <c r="D5" s="142">
        <f t="shared" si="0"/>
        <v>0.2</v>
      </c>
      <c r="E5" s="198"/>
    </row>
    <row r="6" spans="1:11" x14ac:dyDescent="0.15">
      <c r="A6" s="195">
        <v>5</v>
      </c>
      <c r="B6" s="195">
        <v>100</v>
      </c>
      <c r="C6" s="195">
        <v>42</v>
      </c>
      <c r="D6" s="142">
        <f t="shared" si="0"/>
        <v>0.42</v>
      </c>
      <c r="G6" s="197"/>
      <c r="H6" s="199" t="s">
        <v>465</v>
      </c>
      <c r="I6" s="197" t="s">
        <v>464</v>
      </c>
      <c r="J6" s="199" t="s">
        <v>465</v>
      </c>
      <c r="K6" s="197" t="s">
        <v>36</v>
      </c>
    </row>
    <row r="7" spans="1:11" x14ac:dyDescent="0.15">
      <c r="A7" s="195">
        <v>6</v>
      </c>
      <c r="B7" s="195">
        <v>175</v>
      </c>
      <c r="C7" s="195">
        <v>58</v>
      </c>
      <c r="D7" s="142">
        <f t="shared" si="0"/>
        <v>0.33142857142857141</v>
      </c>
      <c r="G7" s="197"/>
      <c r="K7" s="197" t="s">
        <v>68</v>
      </c>
    </row>
    <row r="8" spans="1:11" x14ac:dyDescent="0.15">
      <c r="A8" s="195">
        <v>7</v>
      </c>
      <c r="B8" s="195">
        <v>485</v>
      </c>
      <c r="C8" s="195">
        <v>91</v>
      </c>
      <c r="D8" s="142">
        <f t="shared" si="0"/>
        <v>0.18762886597938144</v>
      </c>
    </row>
    <row r="9" spans="1:11" x14ac:dyDescent="0.15">
      <c r="A9" s="195">
        <v>8</v>
      </c>
      <c r="B9" s="195">
        <v>335</v>
      </c>
      <c r="C9" s="195">
        <v>69</v>
      </c>
      <c r="D9" s="142">
        <f t="shared" si="0"/>
        <v>0.20597014925373133</v>
      </c>
    </row>
    <row r="10" spans="1:11" x14ac:dyDescent="0.15">
      <c r="D10" s="142">
        <f>AVERAGE(D2:D9)</f>
        <v>0.32479511499937713</v>
      </c>
      <c r="E10" s="197" t="s">
        <v>108</v>
      </c>
      <c r="F10" s="197"/>
      <c r="H10" s="197"/>
    </row>
    <row r="11" spans="1:11" x14ac:dyDescent="0.15">
      <c r="D11" s="142"/>
      <c r="F11" s="197"/>
    </row>
    <row r="12" spans="1:11" x14ac:dyDescent="0.15">
      <c r="D12" s="197" t="s">
        <v>36</v>
      </c>
      <c r="E12" s="142">
        <v>50</v>
      </c>
    </row>
    <row r="13" spans="1:11" x14ac:dyDescent="0.15">
      <c r="D13" s="197" t="s">
        <v>466</v>
      </c>
      <c r="E13" s="142">
        <f>E12/D10</f>
        <v>153.94320200935252</v>
      </c>
    </row>
    <row r="15" spans="1:11" x14ac:dyDescent="0.15">
      <c r="D15" s="197" t="s">
        <v>467</v>
      </c>
    </row>
    <row r="16" spans="1:11" x14ac:dyDescent="0.15">
      <c r="D16" s="200" t="s">
        <v>468</v>
      </c>
    </row>
    <row r="17" spans="4:4" x14ac:dyDescent="0.15">
      <c r="D17" s="197" t="s">
        <v>469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333F-898D-2D4E-8ED8-130F704446FC}">
  <dimension ref="A1:I29"/>
  <sheetViews>
    <sheetView topLeftCell="A17" zoomScale="190" zoomScaleNormal="190" workbookViewId="0">
      <selection activeCell="D28" sqref="D28"/>
    </sheetView>
  </sheetViews>
  <sheetFormatPr baseColWidth="10" defaultRowHeight="13" x14ac:dyDescent="0.15"/>
  <cols>
    <col min="1" max="1" width="17.6640625" customWidth="1"/>
    <col min="2" max="2" width="12.83203125" customWidth="1"/>
    <col min="5" max="5" width="11.6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0.83659156023745895</v>
      </c>
      <c r="I4" s="139" t="s">
        <v>558</v>
      </c>
    </row>
    <row r="5" spans="1:9" x14ac:dyDescent="0.15">
      <c r="A5" s="186" t="s">
        <v>3</v>
      </c>
      <c r="B5" s="267">
        <v>0.69988543866054598</v>
      </c>
      <c r="C5" s="139" t="s">
        <v>555</v>
      </c>
      <c r="I5" s="139" t="s">
        <v>557</v>
      </c>
    </row>
    <row r="6" spans="1:9" x14ac:dyDescent="0.15">
      <c r="A6" s="186" t="s">
        <v>4</v>
      </c>
      <c r="B6" s="186">
        <v>0.69965564190607477</v>
      </c>
      <c r="C6" s="268" t="s">
        <v>556</v>
      </c>
    </row>
    <row r="7" spans="1:9" x14ac:dyDescent="0.15">
      <c r="A7" s="186" t="s">
        <v>5</v>
      </c>
      <c r="B7" s="186">
        <v>82.856961629722264</v>
      </c>
    </row>
    <row r="8" spans="1:9" ht="14" thickBot="1" x14ac:dyDescent="0.2">
      <c r="A8" s="187" t="s">
        <v>6</v>
      </c>
      <c r="B8" s="187">
        <v>1308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20909376.110152837</v>
      </c>
      <c r="D12" s="186">
        <v>20909376.110152837</v>
      </c>
      <c r="E12" s="186">
        <v>3045.6715555924238</v>
      </c>
      <c r="F12" s="186">
        <v>0</v>
      </c>
    </row>
    <row r="13" spans="1:9" x14ac:dyDescent="0.15">
      <c r="A13" s="186" t="s">
        <v>14</v>
      </c>
      <c r="B13" s="186">
        <v>1306</v>
      </c>
      <c r="C13" s="186">
        <v>8966050.5742051043</v>
      </c>
      <c r="D13" s="186">
        <v>6865.2760905092682</v>
      </c>
      <c r="E13" s="186"/>
      <c r="F13" s="186"/>
    </row>
    <row r="14" spans="1:9" ht="14" thickBot="1" x14ac:dyDescent="0.2">
      <c r="A14" s="187" t="s">
        <v>15</v>
      </c>
      <c r="B14" s="187">
        <v>1307</v>
      </c>
      <c r="C14" s="187">
        <v>29875426.684357941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92">
        <v>12.119441378577051</v>
      </c>
      <c r="C17" s="186">
        <v>4.7698420988852428</v>
      </c>
      <c r="D17" s="186">
        <v>2.5408475013060658</v>
      </c>
      <c r="E17" s="186">
        <v>1.1173341550978183E-2</v>
      </c>
      <c r="F17" s="186">
        <v>2.7620506200369075</v>
      </c>
      <c r="G17" s="186">
        <v>21.476832137117192</v>
      </c>
      <c r="H17" s="186">
        <v>2.7620506200369075</v>
      </c>
      <c r="I17" s="186">
        <v>21.476832137117192</v>
      </c>
    </row>
    <row r="18" spans="1:9" ht="14" thickBot="1" x14ac:dyDescent="0.2">
      <c r="A18" s="187" t="s">
        <v>119</v>
      </c>
      <c r="B18" s="190">
        <v>12.809941162137983</v>
      </c>
      <c r="C18" s="187">
        <v>0.23211627976598853</v>
      </c>
      <c r="D18" s="187">
        <v>55.187603278203987</v>
      </c>
      <c r="E18" s="229">
        <v>0</v>
      </c>
      <c r="F18" s="187">
        <v>12.354579603796964</v>
      </c>
      <c r="G18" s="187">
        <v>13.265302720479003</v>
      </c>
      <c r="H18" s="187">
        <v>12.354579603796964</v>
      </c>
      <c r="I18" s="187">
        <v>13.265302720479003</v>
      </c>
    </row>
    <row r="19" spans="1:9" x14ac:dyDescent="0.15">
      <c r="E19" s="139" t="s">
        <v>554</v>
      </c>
    </row>
    <row r="21" spans="1:9" x14ac:dyDescent="0.15">
      <c r="B21" s="139" t="s">
        <v>559</v>
      </c>
      <c r="F21" s="139" t="s">
        <v>564</v>
      </c>
    </row>
    <row r="22" spans="1:9" x14ac:dyDescent="0.15">
      <c r="F22" s="139"/>
    </row>
    <row r="24" spans="1:9" x14ac:dyDescent="0.15">
      <c r="B24" s="269" t="s">
        <v>560</v>
      </c>
      <c r="C24">
        <v>100</v>
      </c>
    </row>
    <row r="25" spans="1:9" x14ac:dyDescent="0.15">
      <c r="B25" s="270">
        <v>1980</v>
      </c>
    </row>
    <row r="26" spans="1:9" x14ac:dyDescent="0.15">
      <c r="B26" s="139" t="s">
        <v>561</v>
      </c>
      <c r="C26">
        <f>B17+B18*C24</f>
        <v>1293.1135575923754</v>
      </c>
    </row>
    <row r="28" spans="1:9" x14ac:dyDescent="0.15">
      <c r="B28" s="269" t="s">
        <v>562</v>
      </c>
      <c r="C28">
        <v>1000</v>
      </c>
      <c r="D28" s="139" t="s">
        <v>563</v>
      </c>
    </row>
    <row r="29" spans="1:9" x14ac:dyDescent="0.15">
      <c r="B29" s="270">
        <v>1980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D5C38-42DD-A540-B6BA-F8D5286C119D}">
  <dimension ref="A1:I21"/>
  <sheetViews>
    <sheetView zoomScale="140" zoomScaleNormal="140" workbookViewId="0">
      <selection activeCell="D23" sqref="D23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0.71022161124880301</v>
      </c>
    </row>
    <row r="5" spans="1:9" x14ac:dyDescent="0.15">
      <c r="A5" s="186" t="s">
        <v>3</v>
      </c>
      <c r="B5" s="224">
        <v>0.50441473708484585</v>
      </c>
    </row>
    <row r="6" spans="1:9" x14ac:dyDescent="0.15">
      <c r="A6" s="186" t="s">
        <v>4</v>
      </c>
      <c r="B6" s="186">
        <v>0.50318499697835661</v>
      </c>
    </row>
    <row r="7" spans="1:9" x14ac:dyDescent="0.15">
      <c r="A7" s="186" t="s">
        <v>5</v>
      </c>
      <c r="B7" s="186">
        <v>347.21194218992821</v>
      </c>
    </row>
    <row r="8" spans="1:9" ht="14" thickBot="1" x14ac:dyDescent="0.2">
      <c r="A8" s="187" t="s">
        <v>6</v>
      </c>
      <c r="B8" s="187">
        <v>405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49449708.689694554</v>
      </c>
      <c r="D12" s="186">
        <v>49449708.689694554</v>
      </c>
      <c r="E12" s="186">
        <v>410.17995137598547</v>
      </c>
      <c r="F12" s="186">
        <v>2.0555649947854686E-63</v>
      </c>
    </row>
    <row r="13" spans="1:9" x14ac:dyDescent="0.15">
      <c r="A13" s="186" t="s">
        <v>14</v>
      </c>
      <c r="B13" s="186">
        <v>403</v>
      </c>
      <c r="C13" s="186">
        <v>48584121.518118724</v>
      </c>
      <c r="D13" s="186">
        <v>120556.13279930204</v>
      </c>
      <c r="E13" s="186"/>
      <c r="F13" s="186"/>
    </row>
    <row r="14" spans="1:9" ht="14" thickBot="1" x14ac:dyDescent="0.2">
      <c r="A14" s="187" t="s">
        <v>15</v>
      </c>
      <c r="B14" s="187">
        <v>404</v>
      </c>
      <c r="C14" s="187">
        <v>98033830.207813278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140.15348209133413</v>
      </c>
      <c r="C17" s="186">
        <v>45.574057188760243</v>
      </c>
      <c r="D17" s="186">
        <v>3.0752908724110624</v>
      </c>
      <c r="E17" s="186">
        <v>2.2462428115042439E-3</v>
      </c>
      <c r="F17" s="186">
        <v>50.560904545931663</v>
      </c>
      <c r="G17" s="186">
        <v>229.74605963673659</v>
      </c>
      <c r="H17" s="186">
        <v>50.560904545931663</v>
      </c>
      <c r="I17" s="186">
        <v>229.74605963673659</v>
      </c>
    </row>
    <row r="18" spans="1:9" ht="14" thickBot="1" x14ac:dyDescent="0.2">
      <c r="A18" s="187" t="s">
        <v>119</v>
      </c>
      <c r="B18" s="187">
        <v>16.846923074849077</v>
      </c>
      <c r="C18" s="187">
        <v>0.83182769970225079</v>
      </c>
      <c r="D18" s="187">
        <v>20.25289982634548</v>
      </c>
      <c r="E18" s="191">
        <v>2.0555649947858199E-63</v>
      </c>
      <c r="F18" s="187">
        <v>15.211659675294481</v>
      </c>
      <c r="G18" s="187">
        <v>18.482186474403672</v>
      </c>
      <c r="H18" s="187">
        <v>15.211659675294481</v>
      </c>
      <c r="I18" s="187">
        <v>18.482186474403672</v>
      </c>
    </row>
    <row r="19" spans="1:9" x14ac:dyDescent="0.15">
      <c r="E19" s="139" t="s">
        <v>554</v>
      </c>
    </row>
    <row r="21" spans="1:9" ht="20" x14ac:dyDescent="0.2">
      <c r="B21" s="235" t="s">
        <v>565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310"/>
  <sheetViews>
    <sheetView topLeftCell="A15" zoomScale="150" zoomScaleNormal="150" workbookViewId="0">
      <selection activeCell="E30" sqref="E30"/>
    </sheetView>
  </sheetViews>
  <sheetFormatPr baseColWidth="10" defaultColWidth="12.6640625" defaultRowHeight="15" customHeight="1" x14ac:dyDescent="0.15"/>
  <cols>
    <col min="1" max="2" width="10.83203125" customWidth="1"/>
    <col min="3" max="4" width="12.1640625" customWidth="1"/>
    <col min="5" max="15" width="10.83203125" customWidth="1"/>
    <col min="16" max="16" width="10.83203125" style="142" customWidth="1"/>
    <col min="17" max="17" width="10.83203125" customWidth="1"/>
    <col min="18" max="18" width="12.33203125" bestFit="1" customWidth="1"/>
    <col min="19" max="19" width="12.5" bestFit="1" customWidth="1"/>
    <col min="20" max="26" width="10" customWidth="1"/>
  </cols>
  <sheetData>
    <row r="1" spans="1:26" ht="15" customHeight="1" x14ac:dyDescent="0.15">
      <c r="P1" s="140" t="s">
        <v>111</v>
      </c>
      <c r="Q1" s="139" t="s">
        <v>117</v>
      </c>
      <c r="R1" s="139" t="s">
        <v>118</v>
      </c>
      <c r="S1" s="139" t="s">
        <v>119</v>
      </c>
    </row>
    <row r="2" spans="1:26" ht="12.75" customHeight="1" x14ac:dyDescent="0.15">
      <c r="A2" s="40" t="s">
        <v>111</v>
      </c>
      <c r="B2" s="40" t="s">
        <v>117</v>
      </c>
      <c r="C2" s="40" t="s">
        <v>118</v>
      </c>
      <c r="D2" s="40" t="s">
        <v>119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141">
        <v>1980.01</v>
      </c>
      <c r="Q2" s="43">
        <v>330.86829691516709</v>
      </c>
      <c r="R2" s="43">
        <v>17.00585475578406</v>
      </c>
      <c r="S2" s="43">
        <v>44.762094852185086</v>
      </c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42">
        <v>1871.01</v>
      </c>
      <c r="B3" s="43">
        <v>82.684976170319118</v>
      </c>
      <c r="C3" s="43">
        <v>4.8419130189826509</v>
      </c>
      <c r="D3" s="43">
        <v>7.4490969522810015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141">
        <v>1980.02</v>
      </c>
      <c r="Q3" s="43">
        <v>339.19974017743976</v>
      </c>
      <c r="R3" s="43">
        <v>16.91585868187579</v>
      </c>
      <c r="S3" s="43">
        <v>44.559902034220521</v>
      </c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42">
        <v>1871.02</v>
      </c>
      <c r="B4" s="43">
        <v>81.319320172344064</v>
      </c>
      <c r="C4" s="43">
        <v>4.6984496099576569</v>
      </c>
      <c r="D4" s="43">
        <v>7.2283840153194729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141">
        <v>1980.03</v>
      </c>
      <c r="Q4" s="43">
        <v>303.40125468164791</v>
      </c>
      <c r="R4" s="43">
        <v>16.80732833957553</v>
      </c>
      <c r="S4" s="43">
        <v>44.307594881398245</v>
      </c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42">
        <v>1871.03</v>
      </c>
      <c r="B5" s="43">
        <v>82.090713981516146</v>
      </c>
      <c r="C5" s="43">
        <v>4.6298450401722766</v>
      </c>
      <c r="D5" s="43">
        <v>7.1228385233419642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141">
        <v>1980.04</v>
      </c>
      <c r="Q5" s="43">
        <v>295.15858024691357</v>
      </c>
      <c r="R5" s="43">
        <v>16.754318605555554</v>
      </c>
      <c r="S5" s="43">
        <v>43.480870734567894</v>
      </c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42">
        <v>1871.04</v>
      </c>
      <c r="B6" s="43">
        <v>87.602935131406909</v>
      </c>
      <c r="C6" s="43">
        <v>4.8052242899083959</v>
      </c>
      <c r="D6" s="43">
        <v>7.3926527537052253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141">
        <v>1980.05</v>
      </c>
      <c r="Q6" s="43">
        <v>305.60862469437649</v>
      </c>
      <c r="R6" s="43">
        <v>16.722864216992662</v>
      </c>
      <c r="S6" s="43">
        <v>42.724766754278726</v>
      </c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42">
        <v>1871.05</v>
      </c>
      <c r="B7" s="43">
        <v>91.909419789145417</v>
      </c>
      <c r="C7" s="43">
        <v>4.9169648446867917</v>
      </c>
      <c r="D7" s="43">
        <v>7.5645612995181422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141">
        <v>1980.06</v>
      </c>
      <c r="Q7" s="43">
        <v>321.64908101571945</v>
      </c>
      <c r="R7" s="43">
        <v>16.671863361547761</v>
      </c>
      <c r="S7" s="43">
        <v>41.932262394195881</v>
      </c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42">
        <v>1871.06</v>
      </c>
      <c r="B8" s="43">
        <v>92.588741681795781</v>
      </c>
      <c r="C8" s="43">
        <v>4.9944134517151255</v>
      </c>
      <c r="D8" s="43">
        <v>7.6837130026386546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41">
        <v>1980.07</v>
      </c>
      <c r="Q8" s="43">
        <v>336.24397823458276</v>
      </c>
      <c r="R8" s="43">
        <v>16.793478149334945</v>
      </c>
      <c r="S8" s="43">
        <v>41.651591293833128</v>
      </c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42">
        <v>1871.07</v>
      </c>
      <c r="B9" s="43">
        <v>90.85990625620208</v>
      </c>
      <c r="C9" s="43">
        <v>4.9944134517151255</v>
      </c>
      <c r="D9" s="43">
        <v>7.6837130026386546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141">
        <v>1980.08</v>
      </c>
      <c r="Q9" s="43">
        <v>344.13208283313327</v>
      </c>
      <c r="R9" s="43">
        <v>16.793283397959183</v>
      </c>
      <c r="S9" s="43">
        <v>41.072930372148861</v>
      </c>
      <c r="T9" s="2"/>
      <c r="U9" s="2"/>
      <c r="V9" s="2"/>
      <c r="W9" s="2"/>
      <c r="X9" s="2"/>
      <c r="Y9" s="2"/>
      <c r="Z9" s="2"/>
    </row>
    <row r="10" spans="1:26" ht="12.75" customHeight="1" x14ac:dyDescent="0.15">
      <c r="A10" s="42">
        <v>1871.08</v>
      </c>
      <c r="B10" s="43">
        <v>93.484336813626598</v>
      </c>
      <c r="C10" s="43">
        <v>5.0743063823680421</v>
      </c>
      <c r="D10" s="43">
        <v>7.8066252036431418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141">
        <v>1980.09</v>
      </c>
      <c r="Q10" s="43">
        <v>349.55413690476189</v>
      </c>
      <c r="R10" s="43">
        <v>16.773072023809522</v>
      </c>
      <c r="S10" s="43">
        <v>40.454328571428569</v>
      </c>
      <c r="T10" s="2"/>
      <c r="U10" s="2"/>
      <c r="V10" s="2"/>
      <c r="W10" s="2"/>
      <c r="X10" s="2"/>
      <c r="Y10" s="2"/>
      <c r="Z10" s="2"/>
    </row>
    <row r="11" spans="1:26" ht="12.75" customHeight="1" x14ac:dyDescent="0.15">
      <c r="A11" s="42">
        <v>1871.09</v>
      </c>
      <c r="B11" s="43">
        <v>92.246426587241331</v>
      </c>
      <c r="C11" s="43">
        <v>4.9553865522071794</v>
      </c>
      <c r="D11" s="43">
        <v>7.6236716187802767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141">
        <v>1980.1</v>
      </c>
      <c r="Q11" s="43">
        <v>356.38411556603768</v>
      </c>
      <c r="R11" s="43">
        <v>16.696951650943394</v>
      </c>
      <c r="S11" s="43">
        <v>40.236916273584896</v>
      </c>
      <c r="T11" s="2"/>
      <c r="U11" s="2"/>
      <c r="V11" s="2"/>
      <c r="W11" s="2"/>
      <c r="X11" s="2"/>
      <c r="Y11" s="2"/>
      <c r="Z11" s="2"/>
    </row>
    <row r="12" spans="1:26" ht="12.75" customHeight="1" x14ac:dyDescent="0.15">
      <c r="A12" s="42">
        <v>1871.1</v>
      </c>
      <c r="B12" s="43">
        <v>86.136051366078803</v>
      </c>
      <c r="C12" s="43">
        <v>4.8791663083181893</v>
      </c>
      <c r="D12" s="43">
        <v>7.5064097051049075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141">
        <v>1980.11</v>
      </c>
      <c r="Q12" s="43">
        <v>368.39772514619875</v>
      </c>
      <c r="R12" s="43">
        <v>16.641695321637425</v>
      </c>
      <c r="S12" s="43">
        <v>40.070378947368418</v>
      </c>
      <c r="T12" s="2"/>
      <c r="U12" s="2"/>
      <c r="V12" s="2"/>
      <c r="W12" s="2"/>
      <c r="X12" s="2"/>
      <c r="Y12" s="2"/>
      <c r="Z12" s="2"/>
    </row>
    <row r="13" spans="1:26" ht="12.75" customHeight="1" x14ac:dyDescent="0.15">
      <c r="A13" s="42">
        <v>1871.11</v>
      </c>
      <c r="B13" s="43">
        <v>87.074352579216907</v>
      </c>
      <c r="C13" s="43">
        <v>4.8791663083181893</v>
      </c>
      <c r="D13" s="43">
        <v>7.5064097051049075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141">
        <v>1980.12</v>
      </c>
      <c r="Q13" s="43">
        <v>359.06549826187717</v>
      </c>
      <c r="R13" s="43">
        <v>16.568115874855156</v>
      </c>
      <c r="S13" s="43">
        <v>39.860304750869062</v>
      </c>
      <c r="T13" s="2"/>
      <c r="U13" s="2"/>
      <c r="V13" s="2"/>
      <c r="W13" s="2"/>
      <c r="X13" s="2"/>
      <c r="Y13" s="2"/>
      <c r="Z13" s="2"/>
    </row>
    <row r="14" spans="1:26" ht="12.75" customHeight="1" x14ac:dyDescent="0.15">
      <c r="A14" s="42">
        <v>1871.12</v>
      </c>
      <c r="B14" s="43">
        <v>86.94413153990125</v>
      </c>
      <c r="C14" s="43">
        <v>4.7690873840452168</v>
      </c>
      <c r="D14" s="43">
        <v>7.3370575139157186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141">
        <v>1981.01</v>
      </c>
      <c r="Q14" s="43">
        <v>354.84247126436782</v>
      </c>
      <c r="R14" s="43">
        <v>16.541528735632181</v>
      </c>
      <c r="S14" s="43">
        <v>39.326150574712642</v>
      </c>
      <c r="T14" s="2"/>
      <c r="U14" s="2"/>
      <c r="V14" s="2"/>
      <c r="W14" s="2"/>
      <c r="X14" s="2"/>
      <c r="Y14" s="2"/>
      <c r="Z14" s="2"/>
    </row>
    <row r="15" spans="1:26" ht="28" customHeight="1" x14ac:dyDescent="0.25">
      <c r="A15" s="42">
        <v>1872.01</v>
      </c>
      <c r="B15" s="43">
        <v>89.145248794075982</v>
      </c>
      <c r="C15" s="43">
        <v>4.8296181085350209</v>
      </c>
      <c r="D15" s="43">
        <v>7.3829141233776916</v>
      </c>
      <c r="E15" s="2"/>
      <c r="F15" s="2"/>
      <c r="G15" s="2"/>
      <c r="H15" s="2"/>
      <c r="I15" s="266"/>
      <c r="J15" s="2"/>
      <c r="K15" s="2"/>
      <c r="L15" s="2"/>
      <c r="M15" s="2"/>
      <c r="N15" s="2"/>
      <c r="O15" s="2"/>
      <c r="P15" s="141">
        <v>1981.02</v>
      </c>
      <c r="Q15" s="43">
        <v>339.06218430034124</v>
      </c>
      <c r="R15" s="43">
        <v>16.477788395904437</v>
      </c>
      <c r="S15" s="43">
        <v>38.712240045506256</v>
      </c>
      <c r="T15" s="2"/>
      <c r="U15" s="2"/>
      <c r="V15" s="2"/>
      <c r="W15" s="2"/>
      <c r="X15" s="2"/>
      <c r="Y15" s="2"/>
      <c r="Z15" s="2"/>
    </row>
    <row r="16" spans="1:26" ht="12.75" customHeight="1" x14ac:dyDescent="0.15">
      <c r="A16" s="42">
        <v>1872.02</v>
      </c>
      <c r="B16" s="43">
        <v>89.512101669771766</v>
      </c>
      <c r="C16" s="43">
        <v>4.8919830974033047</v>
      </c>
      <c r="D16" s="43">
        <v>7.4287707328396646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141">
        <v>1981.03</v>
      </c>
      <c r="Q16" s="43">
        <v>349.35274576271178</v>
      </c>
      <c r="R16" s="43">
        <v>16.470985310734463</v>
      </c>
      <c r="S16" s="43">
        <v>38.239962711864408</v>
      </c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42">
        <v>1872.03</v>
      </c>
      <c r="B17" s="43">
        <v>91.077638593025355</v>
      </c>
      <c r="C17" s="43">
        <v>4.879159210340644</v>
      </c>
      <c r="D17" s="43">
        <v>7.3639162156067108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141">
        <v>1981.04</v>
      </c>
      <c r="Q17" s="43">
        <v>350.12632996632993</v>
      </c>
      <c r="R17" s="43">
        <v>16.455598844556679</v>
      </c>
      <c r="S17" s="43">
        <v>38.355766324354654</v>
      </c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42">
        <v>1872.04</v>
      </c>
      <c r="B18" s="43">
        <v>91.572211516245389</v>
      </c>
      <c r="C18" s="43">
        <v>4.8314064493030626</v>
      </c>
      <c r="D18" s="43">
        <v>7.247993575610157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141">
        <v>1981.05</v>
      </c>
      <c r="Q18" s="43">
        <v>340.41810133630287</v>
      </c>
      <c r="R18" s="43">
        <v>16.422084554008908</v>
      </c>
      <c r="S18" s="43">
        <v>38.427439537861915</v>
      </c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42">
        <v>1872.05</v>
      </c>
      <c r="B19" s="43">
        <v>91.572211516245389</v>
      </c>
      <c r="C19" s="43">
        <v>4.8915117618812936</v>
      </c>
      <c r="D19" s="43">
        <v>7.2921886583882678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1">
        <v>1981.06</v>
      </c>
      <c r="Q19" s="43">
        <v>338.94938741721859</v>
      </c>
      <c r="R19" s="43">
        <v>16.371024834437087</v>
      </c>
      <c r="S19" s="43">
        <v>38.455255518763799</v>
      </c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42">
        <v>1872.06</v>
      </c>
      <c r="B20" s="43">
        <v>91.350404061860687</v>
      </c>
      <c r="C20" s="43">
        <v>4.9859869663393743</v>
      </c>
      <c r="D20" s="43">
        <v>7.3899449679672866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1">
        <v>1981.07</v>
      </c>
      <c r="Q20" s="43">
        <v>327.14024563318776</v>
      </c>
      <c r="R20" s="43">
        <v>16.302100359716157</v>
      </c>
      <c r="S20" s="43">
        <v>38.255136686681226</v>
      </c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42">
        <v>1872.07</v>
      </c>
      <c r="B21" s="43">
        <v>92.161896195323251</v>
      </c>
      <c r="C21" s="43">
        <v>5.1195029788500159</v>
      </c>
      <c r="D21" s="43">
        <v>7.5446258159896979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141">
        <v>1981.08</v>
      </c>
      <c r="Q21" s="43">
        <v>325.91661971830985</v>
      </c>
      <c r="R21" s="43">
        <v>16.287456739436621</v>
      </c>
      <c r="S21" s="43">
        <v>38.182791760563376</v>
      </c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42">
        <v>1872.08</v>
      </c>
      <c r="B22" s="43">
        <v>90.40781174395002</v>
      </c>
      <c r="C22" s="43">
        <v>5.1428411958314424</v>
      </c>
      <c r="D22" s="43">
        <v>7.5339843119958338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141">
        <v>1981.09</v>
      </c>
      <c r="Q22" s="43">
        <v>294.62665772532182</v>
      </c>
      <c r="R22" s="43">
        <v>16.238087982832614</v>
      </c>
      <c r="S22" s="43">
        <v>38.030000536480685</v>
      </c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42">
        <v>1872.09</v>
      </c>
      <c r="B23" s="43">
        <v>88.145126726356793</v>
      </c>
      <c r="C23" s="43">
        <v>5.1640579294229232</v>
      </c>
      <c r="D23" s="43">
        <v>7.5234981902799491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1">
        <v>1981.1</v>
      </c>
      <c r="Q23" s="43">
        <v>297.72352248393997</v>
      </c>
      <c r="R23" s="43">
        <v>16.294448148286936</v>
      </c>
      <c r="S23" s="43">
        <v>38.023120985010706</v>
      </c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42">
        <v>1872.1</v>
      </c>
      <c r="B24" s="43">
        <v>90.483055718172906</v>
      </c>
      <c r="C24" s="43">
        <v>5.3397746966076687</v>
      </c>
      <c r="D24" s="43">
        <v>7.7374846439081457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1">
        <v>1981.11</v>
      </c>
      <c r="Q24" s="43">
        <v>304.44966382070436</v>
      </c>
      <c r="R24" s="43">
        <v>16.333092774279613</v>
      </c>
      <c r="S24" s="43">
        <v>37.975698505869794</v>
      </c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42">
        <v>1872.11</v>
      </c>
      <c r="B25" s="43">
        <v>87.506263900659206</v>
      </c>
      <c r="C25" s="43">
        <v>5.2450724241061799</v>
      </c>
      <c r="D25" s="43">
        <v>7.5573591550569317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141">
        <v>1981.12</v>
      </c>
      <c r="Q25" s="43">
        <v>305.70039361702123</v>
      </c>
      <c r="R25" s="43">
        <v>16.371515425531914</v>
      </c>
      <c r="S25" s="43">
        <v>37.92857872340425</v>
      </c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42">
        <v>1872.12</v>
      </c>
      <c r="B26" s="43">
        <v>90.94595348052114</v>
      </c>
      <c r="C26" s="43">
        <v>5.3814173657113091</v>
      </c>
      <c r="D26" s="43">
        <v>7.7133648908528771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141">
        <v>1982.01</v>
      </c>
      <c r="Q26" s="43">
        <v>288.7284146341463</v>
      </c>
      <c r="R26" s="43">
        <v>16.393275715800637</v>
      </c>
      <c r="S26" s="43">
        <v>37.356730864262985</v>
      </c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42">
        <v>1873.01</v>
      </c>
      <c r="B27" s="43">
        <v>91.66347579594931</v>
      </c>
      <c r="C27" s="43">
        <v>5.4262625104255706</v>
      </c>
      <c r="D27" s="43">
        <v>7.7582100355671386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141">
        <v>1982.02</v>
      </c>
      <c r="Q27" s="43">
        <v>280.94257399577168</v>
      </c>
      <c r="R27" s="43">
        <v>16.414897991543342</v>
      </c>
      <c r="S27" s="43">
        <v>36.788264582452427</v>
      </c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42">
        <v>1873.02</v>
      </c>
      <c r="B28" s="43">
        <v>90.387314186297232</v>
      </c>
      <c r="C28" s="43">
        <v>5.3530351120040107</v>
      </c>
      <c r="D28" s="43">
        <v>7.6346566351532612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141">
        <v>1982.03</v>
      </c>
      <c r="Q28" s="43">
        <v>272.15176719576715</v>
      </c>
      <c r="R28" s="43">
        <v>16.505955555555555</v>
      </c>
      <c r="S28" s="43">
        <v>36.376964550264546</v>
      </c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42">
        <v>1873.03</v>
      </c>
      <c r="B29" s="43">
        <v>89.685276794559002</v>
      </c>
      <c r="C29" s="43">
        <v>5.3969124489876501</v>
      </c>
      <c r="D29" s="43">
        <v>7.6785339721369006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141">
        <v>1982.04</v>
      </c>
      <c r="Q29" s="43">
        <v>284.4570547945205</v>
      </c>
      <c r="R29" s="43">
        <v>16.509760273972599</v>
      </c>
      <c r="S29" s="43">
        <v>35.701928561643832</v>
      </c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42">
        <v>1873.04</v>
      </c>
      <c r="B30" s="43">
        <v>88.456711359017106</v>
      </c>
      <c r="C30" s="43">
        <v>5.4407897859712895</v>
      </c>
      <c r="D30" s="43">
        <v>7.72241130912054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41">
        <v>1982.05</v>
      </c>
      <c r="Q30" s="43">
        <v>282.02699373695197</v>
      </c>
      <c r="R30" s="43">
        <v>16.427345511482255</v>
      </c>
      <c r="S30" s="43">
        <v>34.849474733820458</v>
      </c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42">
        <v>1873.05</v>
      </c>
      <c r="B31" s="43">
        <v>90.587192322807041</v>
      </c>
      <c r="C31" s="43">
        <v>5.6056430892826139</v>
      </c>
      <c r="D31" s="43">
        <v>7.9375906144241828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141">
        <v>1982.06</v>
      </c>
      <c r="Q31" s="43">
        <v>262.50531443298968</v>
      </c>
      <c r="R31" s="43">
        <v>16.295908762886597</v>
      </c>
      <c r="S31" s="43">
        <v>33.907933505154638</v>
      </c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42">
        <v>1873.06</v>
      </c>
      <c r="B32" s="43">
        <v>92.038526783630061</v>
      </c>
      <c r="C32" s="43">
        <v>5.8217140435428645</v>
      </c>
      <c r="D32" s="43">
        <v>8.2243261884970629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41">
        <v>1982.07</v>
      </c>
      <c r="Q32" s="43">
        <v>260.44493333333332</v>
      </c>
      <c r="R32" s="43">
        <v>16.244074286666667</v>
      </c>
      <c r="S32" s="43">
        <v>33.250057133333328</v>
      </c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42">
        <v>1873.07</v>
      </c>
      <c r="B33" s="43">
        <v>91.853710464787412</v>
      </c>
      <c r="C33" s="43">
        <v>5.8679181232535216</v>
      </c>
      <c r="D33" s="43">
        <v>8.27053026820772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>
        <v>1982.08</v>
      </c>
      <c r="Q33" s="43">
        <v>260.62451893551685</v>
      </c>
      <c r="R33" s="43">
        <v>16.242514401740017</v>
      </c>
      <c r="S33" s="43">
        <v>32.698755163766627</v>
      </c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42">
        <v>1873.08</v>
      </c>
      <c r="B34" s="43">
        <v>91.853710464787412</v>
      </c>
      <c r="C34" s="43">
        <v>5.9141222029641796</v>
      </c>
      <c r="D34" s="43">
        <v>8.3167343479183771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>
        <v>1982.09</v>
      </c>
      <c r="Q34" s="43">
        <v>290.20302349336055</v>
      </c>
      <c r="R34" s="43">
        <v>16.240937180796728</v>
      </c>
      <c r="S34" s="43">
        <v>32.149942798774255</v>
      </c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42">
        <v>1873.09</v>
      </c>
      <c r="B35" s="43">
        <v>84.830690348767448</v>
      </c>
      <c r="C35" s="43">
        <v>5.9603262826748367</v>
      </c>
      <c r="D35" s="43">
        <v>8.3629384276290359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>
        <v>1982.1</v>
      </c>
      <c r="Q35" s="43">
        <v>313.66253054989812</v>
      </c>
      <c r="R35" s="43">
        <v>16.207087139002034</v>
      </c>
      <c r="S35" s="43">
        <v>31.326779322810587</v>
      </c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42">
        <v>1873.1</v>
      </c>
      <c r="B36" s="43">
        <v>79.238779612452532</v>
      </c>
      <c r="C36" s="43">
        <v>6.1462060558584906</v>
      </c>
      <c r="D36" s="43">
        <v>8.6046884782018864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>
        <v>1982.11</v>
      </c>
      <c r="Q36" s="43">
        <v>327.0926683673469</v>
      </c>
      <c r="R36" s="43">
        <v>16.255937172959182</v>
      </c>
      <c r="S36" s="43">
        <v>30.664523168367346</v>
      </c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42">
        <v>1873.11</v>
      </c>
      <c r="B37" s="43">
        <v>78.846914556795724</v>
      </c>
      <c r="C37" s="43">
        <v>6.3916743854828217</v>
      </c>
      <c r="D37" s="43">
        <v>8.9288275766668423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>
        <v>1982.12</v>
      </c>
      <c r="Q37" s="43">
        <v>331.52490778688525</v>
      </c>
      <c r="R37" s="43">
        <v>16.338422643442623</v>
      </c>
      <c r="S37" s="43">
        <v>30.060795081967214</v>
      </c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42">
        <v>1873.12</v>
      </c>
      <c r="B38" s="43">
        <v>84.241571387522043</v>
      </c>
      <c r="C38" s="43">
        <v>6.2895290854937285</v>
      </c>
      <c r="D38" s="43">
        <v>8.7672223615973177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>
        <v>1983.01</v>
      </c>
      <c r="Q38" s="43">
        <v>342.47642638036808</v>
      </c>
      <c r="R38" s="43">
        <v>16.336647678425354</v>
      </c>
      <c r="S38" s="43">
        <v>29.825353481595091</v>
      </c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42">
        <v>1874.01</v>
      </c>
      <c r="B39" s="43">
        <v>87.449673064472165</v>
      </c>
      <c r="C39" s="43">
        <v>6.1927880067115479</v>
      </c>
      <c r="D39" s="43">
        <v>8.6323711608706422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>
        <v>1983.02</v>
      </c>
      <c r="Q39" s="43">
        <v>348.05395301327877</v>
      </c>
      <c r="R39" s="43">
        <v>16.351588938202244</v>
      </c>
      <c r="S39" s="43">
        <v>29.620861384065368</v>
      </c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42">
        <v>1874.02</v>
      </c>
      <c r="B40" s="43">
        <v>90.076916461258875</v>
      </c>
      <c r="C40" s="43">
        <v>6.1927880067115479</v>
      </c>
      <c r="D40" s="43">
        <v>8.6323711608706422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>
        <v>1983.03</v>
      </c>
      <c r="Q40" s="43">
        <v>360.14574565883549</v>
      </c>
      <c r="R40" s="43">
        <v>16.383193564862104</v>
      </c>
      <c r="S40" s="43">
        <v>29.447071501532172</v>
      </c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42">
        <v>1874.03</v>
      </c>
      <c r="B41" s="43">
        <v>88.763294762865513</v>
      </c>
      <c r="C41" s="43">
        <v>6.1927880067115479</v>
      </c>
      <c r="D41" s="43">
        <v>8.6323711608706422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>
        <v>1983.04</v>
      </c>
      <c r="Q41" s="43">
        <v>371.24275354969569</v>
      </c>
      <c r="R41" s="43">
        <v>16.29042393509128</v>
      </c>
      <c r="S41" s="43">
        <v>29.371493108519267</v>
      </c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42">
        <v>1874.04</v>
      </c>
      <c r="B42" s="43">
        <v>87.672223615973166</v>
      </c>
      <c r="C42" s="43">
        <v>6.2895290854937285</v>
      </c>
      <c r="D42" s="43">
        <v>8.7672223615973177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141">
        <v>1983.05</v>
      </c>
      <c r="Q42" s="43">
        <v>383.97249495967736</v>
      </c>
      <c r="R42" s="43">
        <v>16.215291834677416</v>
      </c>
      <c r="S42" s="43">
        <v>29.326279531249995</v>
      </c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42">
        <v>1874.05</v>
      </c>
      <c r="B43" s="43">
        <v>86.057585629552932</v>
      </c>
      <c r="C43" s="43">
        <v>6.3390632271768901</v>
      </c>
      <c r="D43" s="43">
        <v>8.8362699530344528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141">
        <v>1983.06</v>
      </c>
      <c r="Q43" s="43">
        <v>388.18026130653266</v>
      </c>
      <c r="R43" s="43">
        <v>16.189729648241205</v>
      </c>
      <c r="S43" s="43">
        <v>29.37012914572864</v>
      </c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42">
        <v>1874.06</v>
      </c>
      <c r="B44" s="43">
        <v>87.745982220347145</v>
      </c>
      <c r="C44" s="43">
        <v>6.4924157248238918</v>
      </c>
      <c r="D44" s="43">
        <v>9.0500340406636059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141">
        <v>1983.07</v>
      </c>
      <c r="Q44" s="43">
        <v>388.02007007007001</v>
      </c>
      <c r="R44" s="43">
        <v>16.171375375375373</v>
      </c>
      <c r="S44" s="43">
        <v>29.802497202202201</v>
      </c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42">
        <v>1874.07</v>
      </c>
      <c r="B45" s="43">
        <v>87.043871020621026</v>
      </c>
      <c r="C45" s="43">
        <v>6.4404657930055915</v>
      </c>
      <c r="D45" s="43">
        <v>8.9776189841896112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141">
        <v>1983.08</v>
      </c>
      <c r="Q45" s="43">
        <v>376.20235528942112</v>
      </c>
      <c r="R45" s="43">
        <v>16.169288423153692</v>
      </c>
      <c r="S45" s="43">
        <v>30.261356082834329</v>
      </c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42">
        <v>1874.08</v>
      </c>
      <c r="B46" s="43">
        <v>87.942722090796352</v>
      </c>
      <c r="C46" s="43">
        <v>6.4924157248238918</v>
      </c>
      <c r="D46" s="43">
        <v>9.0500340406636059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141">
        <v>1983.09</v>
      </c>
      <c r="Q46" s="43">
        <v>385.39849056603771</v>
      </c>
      <c r="R46" s="43">
        <v>16.135104270109235</v>
      </c>
      <c r="S46" s="43">
        <v>30.656698113207547</v>
      </c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42">
        <v>1874.09</v>
      </c>
      <c r="B47" s="43">
        <v>89.3199011839408</v>
      </c>
      <c r="C47" s="43">
        <v>6.4924157248238918</v>
      </c>
      <c r="D47" s="43">
        <v>9.0500340406636059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141">
        <v>1983.1</v>
      </c>
      <c r="Q47" s="43">
        <v>385.40282673267319</v>
      </c>
      <c r="R47" s="43">
        <v>16.156123267326734</v>
      </c>
      <c r="S47" s="43">
        <v>31.124782965346533</v>
      </c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42">
        <v>1874.1</v>
      </c>
      <c r="B48" s="43">
        <v>90.584502582490771</v>
      </c>
      <c r="C48" s="43">
        <v>6.5988710490556191</v>
      </c>
      <c r="D48" s="43">
        <v>9.1984263108048019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141">
        <v>1983.11</v>
      </c>
      <c r="Q48" s="43">
        <v>378.90709486166003</v>
      </c>
      <c r="R48" s="43">
        <v>16.193002964426874</v>
      </c>
      <c r="S48" s="43">
        <v>31.621540222332012</v>
      </c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42">
        <v>1874.11</v>
      </c>
      <c r="B49" s="43">
        <v>92.13911964208863</v>
      </c>
      <c r="C49" s="43">
        <v>6.6533718778751085</v>
      </c>
      <c r="D49" s="43">
        <v>9.2743971630986355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141">
        <v>1983.12</v>
      </c>
      <c r="Q49" s="43">
        <v>376.69996051332674</v>
      </c>
      <c r="R49" s="43">
        <v>16.24575863770977</v>
      </c>
      <c r="S49" s="43">
        <v>32.147812931885483</v>
      </c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42">
        <v>1874.12</v>
      </c>
      <c r="B50" s="43">
        <v>91.534267653190881</v>
      </c>
      <c r="C50" s="43">
        <v>6.6533718778751085</v>
      </c>
      <c r="D50" s="43">
        <v>9.2743971630986355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141">
        <v>1984.01</v>
      </c>
      <c r="Q50" s="43">
        <v>379.03764474975463</v>
      </c>
      <c r="R50" s="43">
        <v>16.218437684003923</v>
      </c>
      <c r="S50" s="43">
        <v>32.892449460255143</v>
      </c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42">
        <v>1875.01</v>
      </c>
      <c r="B51" s="43">
        <v>91.534267653190881</v>
      </c>
      <c r="C51" s="43">
        <v>6.6029675454669636</v>
      </c>
      <c r="D51" s="43">
        <v>9.1070547795035939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141">
        <v>1984.02</v>
      </c>
      <c r="Q51" s="43">
        <v>356.55946777343746</v>
      </c>
      <c r="R51" s="43">
        <v>16.207248535156246</v>
      </c>
      <c r="S51" s="43">
        <v>33.661208496093749</v>
      </c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42">
        <v>1875.02</v>
      </c>
      <c r="B52" s="43">
        <v>91.332650323558298</v>
      </c>
      <c r="C52" s="43">
        <v>6.5525632130588196</v>
      </c>
      <c r="D52" s="43">
        <v>8.9376962226122298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141">
        <v>1984.03</v>
      </c>
      <c r="Q52" s="43">
        <v>356.09065302144251</v>
      </c>
      <c r="R52" s="43">
        <v>16.243525341130603</v>
      </c>
      <c r="S52" s="43">
        <v>34.523147173489278</v>
      </c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42">
        <v>1875.03</v>
      </c>
      <c r="B53" s="43">
        <v>92.542354301353768</v>
      </c>
      <c r="C53" s="43">
        <v>6.5021588806506738</v>
      </c>
      <c r="D53" s="43">
        <v>8.7703538390171882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141">
        <v>1984.04</v>
      </c>
      <c r="Q53" s="43">
        <v>354.81400581959258</v>
      </c>
      <c r="R53" s="43">
        <v>16.262301095538312</v>
      </c>
      <c r="S53" s="43">
        <v>35.061072061105719</v>
      </c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42">
        <v>1875.04</v>
      </c>
      <c r="B54" s="43">
        <v>92.984092054874637</v>
      </c>
      <c r="C54" s="43">
        <v>6.3989052596902969</v>
      </c>
      <c r="D54" s="43">
        <v>8.5325402322182811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141">
        <v>1984.05</v>
      </c>
      <c r="Q54" s="43">
        <v>351.53973887814305</v>
      </c>
      <c r="R54" s="43">
        <v>16.312409159090908</v>
      </c>
      <c r="S54" s="43">
        <v>35.662875923597674</v>
      </c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42">
        <v>1875.05</v>
      </c>
      <c r="B55" s="43">
        <v>91.637931936119529</v>
      </c>
      <c r="C55" s="43">
        <v>6.5089582527333221</v>
      </c>
      <c r="D55" s="43">
        <v>8.5754243688766874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141">
        <v>1984.06</v>
      </c>
      <c r="Q55" s="43">
        <v>342.68858727097393</v>
      </c>
      <c r="R55" s="43">
        <v>16.362204918032784</v>
      </c>
      <c r="S55" s="43">
        <v>36.260973963355831</v>
      </c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42">
        <v>1875.06</v>
      </c>
      <c r="B56" s="43">
        <v>91.327453230138232</v>
      </c>
      <c r="C56" s="43">
        <v>6.5680702665510378</v>
      </c>
      <c r="D56" s="43">
        <v>8.5489168548759533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41">
        <v>1984.07</v>
      </c>
      <c r="Q56" s="43">
        <v>336.91235830931794</v>
      </c>
      <c r="R56" s="43">
        <v>16.351353438520654</v>
      </c>
      <c r="S56" s="43">
        <v>36.389210374639767</v>
      </c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42">
        <v>1875.07</v>
      </c>
      <c r="B57" s="43">
        <v>91.53596339733032</v>
      </c>
      <c r="C57" s="43">
        <v>6.5159427247530131</v>
      </c>
      <c r="D57" s="43">
        <v>8.3758534161065139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141">
        <v>1984.08</v>
      </c>
      <c r="Q57" s="43">
        <v>365.16465071770335</v>
      </c>
      <c r="R57" s="43">
        <v>16.340607244497605</v>
      </c>
      <c r="S57" s="43">
        <v>36.516465071770334</v>
      </c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42">
        <v>1875.08</v>
      </c>
      <c r="B58" s="43">
        <v>91.174221453746554</v>
      </c>
      <c r="C58" s="43">
        <v>6.4090722563858122</v>
      </c>
      <c r="D58" s="43">
        <v>8.13125199495658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141">
        <v>1984.09</v>
      </c>
      <c r="Q58" s="43">
        <v>367.18382380952374</v>
      </c>
      <c r="R58" s="43">
        <v>16.31436857142857</v>
      </c>
      <c r="S58" s="43">
        <v>36.607851428571422</v>
      </c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42">
        <v>1875.09</v>
      </c>
      <c r="B59" s="43">
        <v>91.118943062946144</v>
      </c>
      <c r="C59" s="43">
        <v>6.4116876411569654</v>
      </c>
      <c r="D59" s="43">
        <v>8.0276414368957116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141">
        <v>1984.1</v>
      </c>
      <c r="Q59" s="43">
        <v>363.27209876543208</v>
      </c>
      <c r="R59" s="43">
        <v>16.378104938271605</v>
      </c>
      <c r="S59" s="43">
        <v>36.562410925925924</v>
      </c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42">
        <v>1875.1</v>
      </c>
      <c r="B60" s="43">
        <v>89.65937189260147</v>
      </c>
      <c r="C60" s="43">
        <v>6.3595600993589416</v>
      </c>
      <c r="D60" s="43">
        <v>7.8545779981262713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141">
        <v>1984.11</v>
      </c>
      <c r="Q60" s="43">
        <v>366.57858024691353</v>
      </c>
      <c r="R60" s="43">
        <v>16.488320987654323</v>
      </c>
      <c r="S60" s="43">
        <v>36.621045864197526</v>
      </c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42">
        <v>1875.11</v>
      </c>
      <c r="B61" s="43">
        <v>91.904612515497419</v>
      </c>
      <c r="C61" s="43">
        <v>6.3618181432352321</v>
      </c>
      <c r="D61" s="43">
        <v>7.7456450319125176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141">
        <v>1984.12</v>
      </c>
      <c r="Q61" s="43">
        <v>362.61080246913576</v>
      </c>
      <c r="R61" s="43">
        <v>16.598537037037037</v>
      </c>
      <c r="S61" s="43">
        <v>36.6799012345679</v>
      </c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42">
        <v>1875.12</v>
      </c>
      <c r="B62" s="43">
        <v>92.703948699934898</v>
      </c>
      <c r="C62" s="43">
        <v>6.3641154713914103</v>
      </c>
      <c r="D62" s="43">
        <v>7.6369385656696931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141">
        <v>1985.01</v>
      </c>
      <c r="Q62" s="43">
        <v>377.54439810426533</v>
      </c>
      <c r="R62" s="43">
        <v>16.662402776777249</v>
      </c>
      <c r="S62" s="43">
        <v>36.427094033175351</v>
      </c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42">
        <v>1876.01</v>
      </c>
      <c r="B63" s="43">
        <v>95.443297073676035</v>
      </c>
      <c r="C63" s="43">
        <v>6.4199527179602702</v>
      </c>
      <c r="D63" s="43">
        <v>7.5605643175178789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141">
        <v>1985.02</v>
      </c>
      <c r="Q63" s="43">
        <v>396.12833490566038</v>
      </c>
      <c r="R63" s="43">
        <v>16.678710915566036</v>
      </c>
      <c r="S63" s="43">
        <v>36.07264178773584</v>
      </c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42">
        <v>1876.02</v>
      </c>
      <c r="B64" s="43">
        <v>96.72728761726809</v>
      </c>
      <c r="C64" s="43">
        <v>6.4199527179602702</v>
      </c>
      <c r="D64" s="43">
        <v>7.4193253577227534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141">
        <v>1985.03</v>
      </c>
      <c r="Q64" s="43">
        <v>391.36683270676684</v>
      </c>
      <c r="R64" s="43">
        <v>16.710534774436088</v>
      </c>
      <c r="S64" s="43">
        <v>35.7553087406015</v>
      </c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42">
        <v>1876.03</v>
      </c>
      <c r="B65" s="43">
        <v>96.513289193336078</v>
      </c>
      <c r="C65" s="43">
        <v>6.4199527179602702</v>
      </c>
      <c r="D65" s="43">
        <v>7.2759464136883079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141">
        <v>1985.04</v>
      </c>
      <c r="Q65" s="43">
        <v>392.1418989710009</v>
      </c>
      <c r="R65" s="43">
        <v>16.690284443872777</v>
      </c>
      <c r="S65" s="43">
        <v>35.02352619270345</v>
      </c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42">
        <v>1876.04</v>
      </c>
      <c r="B66" s="43">
        <v>93.696688992503638</v>
      </c>
      <c r="C66" s="43">
        <v>6.4767296538596986</v>
      </c>
      <c r="D66" s="43">
        <v>7.1956466454381243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141">
        <v>1985.05</v>
      </c>
      <c r="Q66" s="43">
        <v>399.98195246971108</v>
      </c>
      <c r="R66" s="43">
        <v>16.68573711975769</v>
      </c>
      <c r="S66" s="43">
        <v>34.330522367194781</v>
      </c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42">
        <v>1876.05</v>
      </c>
      <c r="B67" s="43">
        <v>93.554049815300971</v>
      </c>
      <c r="C67" s="43">
        <v>6.7144054891364338</v>
      </c>
      <c r="D67" s="43">
        <v>7.3119875776695773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141">
        <v>1985.06</v>
      </c>
      <c r="Q67" s="43">
        <v>407.49557156133829</v>
      </c>
      <c r="R67" s="43">
        <v>16.696748141263942</v>
      </c>
      <c r="S67" s="43">
        <v>33.673932620817844</v>
      </c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42">
        <v>1876.06</v>
      </c>
      <c r="B68" s="43">
        <v>95.511911156995453</v>
      </c>
      <c r="C68" s="43">
        <v>6.9044755053249718</v>
      </c>
      <c r="D68" s="43">
        <v>7.3647738723466372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141">
        <v>1985.07</v>
      </c>
      <c r="Q68" s="43">
        <v>414.49107142857139</v>
      </c>
      <c r="R68" s="43">
        <v>16.737537040352503</v>
      </c>
      <c r="S68" s="43">
        <v>33.338647305194804</v>
      </c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42">
        <v>1876.07</v>
      </c>
      <c r="B69" s="43">
        <v>94.361165239441277</v>
      </c>
      <c r="C69" s="43">
        <v>6.9044755053249718</v>
      </c>
      <c r="D69" s="43">
        <v>7.2105739193943803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141">
        <v>1985.08</v>
      </c>
      <c r="Q69" s="43">
        <v>404.69680092592586</v>
      </c>
      <c r="R69" s="43">
        <v>16.778196361574075</v>
      </c>
      <c r="S69" s="43">
        <v>33.004818708333332</v>
      </c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42">
        <v>1876.08</v>
      </c>
      <c r="B70" s="43">
        <v>89.603139975076687</v>
      </c>
      <c r="C70" s="43">
        <v>6.8399343492424931</v>
      </c>
      <c r="D70" s="43">
        <v>6.9926928830422428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141">
        <v>1985.09</v>
      </c>
      <c r="Q70" s="43">
        <v>394.57406740535544</v>
      </c>
      <c r="R70" s="43">
        <v>16.803154201292703</v>
      </c>
      <c r="S70" s="43">
        <v>32.641841643582637</v>
      </c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42">
        <v>1876.09</v>
      </c>
      <c r="B71" s="43">
        <v>83.352040410849213</v>
      </c>
      <c r="C71" s="43">
        <v>6.7765886512885531</v>
      </c>
      <c r="D71" s="43">
        <v>6.7765886512885531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141">
        <v>1985.1</v>
      </c>
      <c r="Q71" s="43">
        <v>397.60637534498613</v>
      </c>
      <c r="R71" s="43">
        <v>16.784028518859245</v>
      </c>
      <c r="S71" s="43">
        <v>32.080342957681694</v>
      </c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42">
        <v>1876.1</v>
      </c>
      <c r="B72" s="43">
        <v>81.39331680783981</v>
      </c>
      <c r="C72" s="43">
        <v>6.6534046436926264</v>
      </c>
      <c r="D72" s="43">
        <v>6.5048119399834921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141">
        <v>1985.11</v>
      </c>
      <c r="Q72" s="43">
        <v>420.57534403669717</v>
      </c>
      <c r="R72" s="43">
        <v>16.780423853211008</v>
      </c>
      <c r="S72" s="43">
        <v>31.552094683486235</v>
      </c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42">
        <v>1876.11</v>
      </c>
      <c r="B73" s="43">
        <v>79.121419795735633</v>
      </c>
      <c r="C73" s="43">
        <v>6.5934516496446358</v>
      </c>
      <c r="D73" s="43">
        <v>6.3011419598437248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141">
        <v>1985.12</v>
      </c>
      <c r="Q73" s="43">
        <v>440.23274931381519</v>
      </c>
      <c r="R73" s="43">
        <v>16.776838975297348</v>
      </c>
      <c r="S73" s="43">
        <v>31.026533851784077</v>
      </c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42">
        <v>1876.12</v>
      </c>
      <c r="B74" s="43">
        <v>77.288973869392407</v>
      </c>
      <c r="C74" s="43">
        <v>6.4767296538596986</v>
      </c>
      <c r="D74" s="43">
        <v>6.0449476769357195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141">
        <v>1986.01</v>
      </c>
      <c r="Q74" s="43">
        <v>440.93378649635031</v>
      </c>
      <c r="R74" s="43">
        <v>16.815630474452554</v>
      </c>
      <c r="S74" s="43">
        <v>30.878072080291972</v>
      </c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42">
        <v>1877.01</v>
      </c>
      <c r="B75" s="43">
        <v>75.308699744798361</v>
      </c>
      <c r="C75" s="43">
        <v>6.168949263602074</v>
      </c>
      <c r="D75" s="43">
        <v>5.975904427636535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141">
        <v>1986.02</v>
      </c>
      <c r="Q75" s="43">
        <v>465.92892040256174</v>
      </c>
      <c r="R75" s="43">
        <v>16.946731015553521</v>
      </c>
      <c r="S75" s="43">
        <v>30.899114821591947</v>
      </c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42">
        <v>1877.02</v>
      </c>
      <c r="B76" s="43">
        <v>72.751540037869063</v>
      </c>
      <c r="C76" s="43">
        <v>6.1359607271460224</v>
      </c>
      <c r="D76" s="43">
        <v>6.1708117642899127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141">
        <v>1986.03</v>
      </c>
      <c r="Q76" s="43">
        <v>495.59112591911764</v>
      </c>
      <c r="R76" s="43">
        <v>17.109947610294117</v>
      </c>
      <c r="S76" s="43">
        <v>30.977112132352939</v>
      </c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42">
        <v>1877.03</v>
      </c>
      <c r="B77" s="43">
        <v>72.275306290329027</v>
      </c>
      <c r="C77" s="43">
        <v>6.2129403672285992</v>
      </c>
      <c r="D77" s="43">
        <v>6.4979376317803688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141">
        <v>1986.04</v>
      </c>
      <c r="Q77" s="43">
        <v>508.68664825046039</v>
      </c>
      <c r="R77" s="43">
        <v>17.198460470073666</v>
      </c>
      <c r="S77" s="43">
        <v>31.169453770718228</v>
      </c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42">
        <v>1877.04</v>
      </c>
      <c r="B78" s="43">
        <v>65.203365508187744</v>
      </c>
      <c r="C78" s="43">
        <v>5.8394714756142285</v>
      </c>
      <c r="D78" s="43">
        <v>6.3584370378222541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141">
        <v>1986.05</v>
      </c>
      <c r="Q78" s="43">
        <v>508.35103305785117</v>
      </c>
      <c r="R78" s="43">
        <v>17.207906271349863</v>
      </c>
      <c r="S78" s="43">
        <v>31.218721492194668</v>
      </c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42">
        <v>1877.05</v>
      </c>
      <c r="B79" s="43">
        <v>64.038780751896724</v>
      </c>
      <c r="C79" s="43">
        <v>5.5369585262354244</v>
      </c>
      <c r="D79" s="43">
        <v>6.2797212553645663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141">
        <v>1986.06</v>
      </c>
      <c r="Q79" s="43">
        <v>519.9799954337899</v>
      </c>
      <c r="R79" s="43">
        <v>17.170150684931503</v>
      </c>
      <c r="S79" s="43">
        <v>31.181841552511415</v>
      </c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42">
        <v>1877.06</v>
      </c>
      <c r="B80" s="43">
        <v>62.830727098457253</v>
      </c>
      <c r="C80" s="43">
        <v>5.6386549960153936</v>
      </c>
      <c r="D80" s="43">
        <v>6.6743263218141387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141">
        <v>1986.07</v>
      </c>
      <c r="Q80" s="43">
        <v>509.16915981735156</v>
      </c>
      <c r="R80" s="43">
        <v>17.262000392237443</v>
      </c>
      <c r="S80" s="43">
        <v>31.280834890410958</v>
      </c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42">
        <v>1877.07</v>
      </c>
      <c r="B81" s="43">
        <v>64.979376317803698</v>
      </c>
      <c r="C81" s="43">
        <v>5.3761883985046008</v>
      </c>
      <c r="D81" s="43">
        <v>6.6506961655801184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141">
        <v>1986.08</v>
      </c>
      <c r="Q81" s="43">
        <v>518.39721969006371</v>
      </c>
      <c r="R81" s="43">
        <v>17.322232516408384</v>
      </c>
      <c r="S81" s="43">
        <v>31.322406376481307</v>
      </c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42">
        <v>1877.08</v>
      </c>
      <c r="B82" s="43">
        <v>72.239872448979568</v>
      </c>
      <c r="C82" s="43">
        <v>5.3694357653061218</v>
      </c>
      <c r="D82" s="43">
        <v>6.9468703571428563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141">
        <v>1986.09</v>
      </c>
      <c r="Q82" s="43">
        <v>501.93289019963697</v>
      </c>
      <c r="R82" s="43">
        <v>17.334904264972778</v>
      </c>
      <c r="S82" s="43">
        <v>31.278654718693282</v>
      </c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42">
        <v>1877.09</v>
      </c>
      <c r="B83" s="43">
        <v>77.492571733095232</v>
      </c>
      <c r="C83" s="43">
        <v>5.2020476394901882</v>
      </c>
      <c r="D83" s="43">
        <v>7.0556508213774967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141">
        <v>1986.1</v>
      </c>
      <c r="Q83" s="43">
        <v>499.58387126019943</v>
      </c>
      <c r="R83" s="43">
        <v>17.354268422937441</v>
      </c>
      <c r="S83" s="43">
        <v>30.990824755213051</v>
      </c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42">
        <v>1877.1</v>
      </c>
      <c r="B84" s="43">
        <v>79.166793961896659</v>
      </c>
      <c r="C84" s="43">
        <v>4.9820070037048563</v>
      </c>
      <c r="D84" s="43">
        <v>7.0963105040769614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141">
        <v>1986.11</v>
      </c>
      <c r="Q84" s="43">
        <v>515.3205298913042</v>
      </c>
      <c r="R84" s="43">
        <v>17.373576475996373</v>
      </c>
      <c r="S84" s="43">
        <v>30.703305973731883</v>
      </c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42">
        <v>1877.11</v>
      </c>
      <c r="B85" s="43">
        <v>79.529994228679499</v>
      </c>
      <c r="C85" s="43">
        <v>4.8596241872248331</v>
      </c>
      <c r="D85" s="43">
        <v>7.2772384289616872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141">
        <v>1986.12</v>
      </c>
      <c r="Q85" s="43">
        <v>522.20623529411762</v>
      </c>
      <c r="R85" s="43">
        <v>17.392870588235294</v>
      </c>
      <c r="S85" s="43">
        <v>30.416517647058825</v>
      </c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42">
        <v>1877.12</v>
      </c>
      <c r="B86" s="43">
        <v>79.286037191168234</v>
      </c>
      <c r="C86" s="43">
        <v>4.6351837127144506</v>
      </c>
      <c r="D86" s="43">
        <v>7.3187111253386048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141">
        <v>1987.01</v>
      </c>
      <c r="Q86" s="43">
        <v>552.10807104316541</v>
      </c>
      <c r="R86" s="43">
        <v>17.325130395683452</v>
      </c>
      <c r="S86" s="43">
        <v>30.656505130395679</v>
      </c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42">
        <v>1878.01</v>
      </c>
      <c r="B87" s="43">
        <v>81.738699136490396</v>
      </c>
      <c r="C87" s="43">
        <v>4.7584498081919939</v>
      </c>
      <c r="D87" s="43">
        <v>7.5652309846942485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141">
        <v>1987.02</v>
      </c>
      <c r="Q87" s="43">
        <v>584.23927867383509</v>
      </c>
      <c r="R87" s="43">
        <v>17.304630824372762</v>
      </c>
      <c r="S87" s="43">
        <v>30.976329117383511</v>
      </c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42">
        <v>1878.02</v>
      </c>
      <c r="B88" s="43">
        <v>80.81074001089776</v>
      </c>
      <c r="C88" s="43">
        <v>4.7851139446704556</v>
      </c>
      <c r="D88" s="43">
        <v>7.6668554280779428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141">
        <v>1987.03</v>
      </c>
      <c r="Q88" s="43">
        <v>605.65243086529881</v>
      </c>
      <c r="R88" s="43">
        <v>17.268859054415699</v>
      </c>
      <c r="S88" s="43">
        <v>31.266159678858163</v>
      </c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42">
        <v>1878.03</v>
      </c>
      <c r="B89" s="43">
        <v>84.087654362926401</v>
      </c>
      <c r="C89" s="43">
        <v>4.8661837015582403</v>
      </c>
      <c r="D89" s="43">
        <v>7.8507763718472932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141">
        <v>1987.04</v>
      </c>
      <c r="Q89" s="43">
        <v>595.83735137533279</v>
      </c>
      <c r="R89" s="43">
        <v>17.300496894409935</v>
      </c>
      <c r="S89" s="43">
        <v>30.632795292812773</v>
      </c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42">
        <v>1878.04</v>
      </c>
      <c r="B90" s="43">
        <v>87.352902285671618</v>
      </c>
      <c r="C90" s="43">
        <v>4.8975335906110784</v>
      </c>
      <c r="D90" s="43">
        <v>7.9561967757490093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141">
        <v>1987.05</v>
      </c>
      <c r="Q90" s="43">
        <v>593.31959770114952</v>
      </c>
      <c r="R90" s="43">
        <v>17.362448275862072</v>
      </c>
      <c r="S90" s="43">
        <v>30.059405574712642</v>
      </c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42">
        <v>1878.05</v>
      </c>
      <c r="B91" s="43">
        <v>90.535509774255118</v>
      </c>
      <c r="C91" s="43">
        <v>5.0363765616935927</v>
      </c>
      <c r="D91" s="43">
        <v>8.2457790638707813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141">
        <v>1987.06</v>
      </c>
      <c r="Q91" s="43">
        <v>616.38291629955938</v>
      </c>
      <c r="R91" s="43">
        <v>17.42396299559471</v>
      </c>
      <c r="S91" s="43">
        <v>29.48985286343612</v>
      </c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42">
        <v>1878.06</v>
      </c>
      <c r="B92" s="43">
        <v>94.533242304899503</v>
      </c>
      <c r="C92" s="43">
        <v>5.1286363127291512</v>
      </c>
      <c r="D92" s="43">
        <v>8.4553193263913027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141">
        <v>1987.07</v>
      </c>
      <c r="Q92" s="43">
        <v>632.50317662565908</v>
      </c>
      <c r="R92" s="43">
        <v>17.473221503075571</v>
      </c>
      <c r="S92" s="43">
        <v>30.391155536028119</v>
      </c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42">
        <v>1878.07</v>
      </c>
      <c r="B93" s="43">
        <v>95.39052666347331</v>
      </c>
      <c r="C93" s="43">
        <v>5.0491192561528111</v>
      </c>
      <c r="D93" s="43">
        <v>8.382305475198315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141">
        <v>1987.08</v>
      </c>
      <c r="Q93" s="43">
        <v>668.34511363636341</v>
      </c>
      <c r="R93" s="43">
        <v>17.476250812499995</v>
      </c>
      <c r="S93" s="43">
        <v>31.205670454545452</v>
      </c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42">
        <v>1878.08</v>
      </c>
      <c r="B94" s="43">
        <v>93.51721817999406</v>
      </c>
      <c r="C94" s="43">
        <v>4.9686104615631628</v>
      </c>
      <c r="D94" s="43">
        <v>8.3135451640012104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141">
        <v>1987.09</v>
      </c>
      <c r="Q94" s="43">
        <v>643.26130869565213</v>
      </c>
      <c r="R94" s="43">
        <v>17.479268695652173</v>
      </c>
      <c r="S94" s="43">
        <v>32.011686086956516</v>
      </c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42">
        <v>1878.09</v>
      </c>
      <c r="B95" s="43">
        <v>95.414668983646109</v>
      </c>
      <c r="C95" s="43">
        <v>4.9469253095214247</v>
      </c>
      <c r="D95" s="43">
        <v>8.3352303160429493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141">
        <v>1987.1</v>
      </c>
      <c r="Q95" s="43">
        <v>564.08172593235031</v>
      </c>
      <c r="R95" s="43">
        <v>17.534446227233303</v>
      </c>
      <c r="S95" s="43">
        <v>33.028978061578492</v>
      </c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42">
        <v>1878.1</v>
      </c>
      <c r="B96" s="43">
        <v>95.39052666347331</v>
      </c>
      <c r="C96" s="43">
        <v>4.9805915789520405</v>
      </c>
      <c r="D96" s="43">
        <v>8.4508331523990865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141">
        <v>1987.11</v>
      </c>
      <c r="Q96" s="43">
        <v>492.79181109185436</v>
      </c>
      <c r="R96" s="43">
        <v>17.619821490467935</v>
      </c>
      <c r="S96" s="43">
        <v>34.099785350953198</v>
      </c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42">
        <v>1878.11</v>
      </c>
      <c r="B97" s="43">
        <v>96.196583811730562</v>
      </c>
      <c r="C97" s="43">
        <v>5.0122024072509754</v>
      </c>
      <c r="D97" s="43">
        <v>8.5717532318694776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141">
        <v>1987.12</v>
      </c>
      <c r="Q97" s="43">
        <v>484.74623050259959</v>
      </c>
      <c r="R97" s="43">
        <v>17.720391247833621</v>
      </c>
      <c r="S97" s="43">
        <v>35.199415077989599</v>
      </c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42">
        <v>1878.12</v>
      </c>
      <c r="B98" s="43">
        <v>97.866834704671234</v>
      </c>
      <c r="C98" s="43">
        <v>5.1060957237219773</v>
      </c>
      <c r="D98" s="43">
        <v>8.7938315241878495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141">
        <v>1988.01</v>
      </c>
      <c r="Q98" s="43">
        <v>502.5480337078651</v>
      </c>
      <c r="R98" s="43">
        <v>17.768072230337076</v>
      </c>
      <c r="S98" s="43">
        <v>35.836991179775275</v>
      </c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42">
        <v>1879.01</v>
      </c>
      <c r="B99" s="43">
        <v>100.38703674892375</v>
      </c>
      <c r="C99" s="43">
        <v>5.0950627310836438</v>
      </c>
      <c r="D99" s="43">
        <v>8.8553704484106497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141">
        <v>1988.02</v>
      </c>
      <c r="Q99" s="43">
        <v>516.45587499999999</v>
      </c>
      <c r="R99" s="43">
        <v>17.815486577155173</v>
      </c>
      <c r="S99" s="43">
        <v>36.471469573275861</v>
      </c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42">
        <v>1879.02</v>
      </c>
      <c r="B100" s="43">
        <v>102.84994983905486</v>
      </c>
      <c r="C100" s="43">
        <v>5.0815083033689374</v>
      </c>
      <c r="D100" s="43">
        <v>8.9182827124592858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141">
        <v>1988.03</v>
      </c>
      <c r="Q100" s="43">
        <v>529.38159227467804</v>
      </c>
      <c r="R100" s="43">
        <v>17.832010729613732</v>
      </c>
      <c r="S100" s="43">
        <v>37.038779828326177</v>
      </c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42">
        <v>1879.03</v>
      </c>
      <c r="B101" s="43">
        <v>102.34991176915409</v>
      </c>
      <c r="C101" s="43">
        <v>5.1875982677516461</v>
      </c>
      <c r="D101" s="43">
        <v>9.1834509875062942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141">
        <v>1988.04</v>
      </c>
      <c r="Q101" s="43">
        <v>520.5243296327925</v>
      </c>
      <c r="R101" s="43">
        <v>17.925640845004271</v>
      </c>
      <c r="S101" s="43">
        <v>38.884118877028186</v>
      </c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42">
        <v>1879.04</v>
      </c>
      <c r="B102" s="43">
        <v>106.94433821351031</v>
      </c>
      <c r="C102" s="43">
        <v>5.2961559534382951</v>
      </c>
      <c r="D102" s="43">
        <v>9.4547872484251929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141">
        <v>1988.05</v>
      </c>
      <c r="Q102" s="43">
        <v>505.91192765957447</v>
      </c>
      <c r="R102" s="43">
        <v>18.049005591914895</v>
      </c>
      <c r="S102" s="43">
        <v>40.779741102127652</v>
      </c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42">
        <v>1879.05</v>
      </c>
      <c r="B103" s="43">
        <v>111.76676195258105</v>
      </c>
      <c r="C103" s="43">
        <v>5.3415434709824909</v>
      </c>
      <c r="D103" s="43">
        <v>9.6221537193694147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141">
        <v>1988.06</v>
      </c>
      <c r="Q103" s="43">
        <v>532.48754661016949</v>
      </c>
      <c r="R103" s="43">
        <v>18.156113983050847</v>
      </c>
      <c r="S103" s="43">
        <v>42.626542796610174</v>
      </c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42">
        <v>1879.06</v>
      </c>
      <c r="B104" s="43">
        <v>113.65550629506457</v>
      </c>
      <c r="C104" s="43">
        <v>5.4531682313288554</v>
      </c>
      <c r="D104" s="43">
        <v>9.9018054726760774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141">
        <v>1988.07</v>
      </c>
      <c r="Q104" s="43">
        <v>527.10672151898734</v>
      </c>
      <c r="R104" s="43">
        <v>18.229685291561179</v>
      </c>
      <c r="S104" s="43">
        <v>43.138719658227842</v>
      </c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42">
        <v>1879.07</v>
      </c>
      <c r="B105" s="43">
        <v>114.60348179909326</v>
      </c>
      <c r="C105" s="43">
        <v>5.4379919457639065</v>
      </c>
      <c r="D105" s="43">
        <v>9.9512132215648315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141">
        <v>1988.08</v>
      </c>
      <c r="Q105" s="43">
        <v>514.35903781512604</v>
      </c>
      <c r="R105" s="43">
        <v>18.302618848319327</v>
      </c>
      <c r="S105" s="43">
        <v>43.646787567226887</v>
      </c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42">
        <v>1879.08</v>
      </c>
      <c r="B106" s="43">
        <v>115.45449775304694</v>
      </c>
      <c r="C106" s="43">
        <v>5.4833794633081014</v>
      </c>
      <c r="D106" s="43">
        <v>10.118579692509051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141">
        <v>1988.09</v>
      </c>
      <c r="Q106" s="43">
        <v>519.25559265442394</v>
      </c>
      <c r="R106" s="43">
        <v>18.328947412353923</v>
      </c>
      <c r="S106" s="43">
        <v>44.039849332220363</v>
      </c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42">
        <v>1879.09</v>
      </c>
      <c r="B107" s="43">
        <v>115.67471911490154</v>
      </c>
      <c r="C107" s="43">
        <v>5.3451588216601422</v>
      </c>
      <c r="D107" s="43">
        <v>9.9365131941118019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141">
        <v>1988.1</v>
      </c>
      <c r="Q107" s="43">
        <v>535.6797088186355</v>
      </c>
      <c r="R107" s="43">
        <v>18.441749168053242</v>
      </c>
      <c r="S107" s="43">
        <v>44.556231526622291</v>
      </c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42">
        <v>1879.1</v>
      </c>
      <c r="B108" s="43">
        <v>121.45994519089369</v>
      </c>
      <c r="C108" s="43">
        <v>5.1049511151813656</v>
      </c>
      <c r="D108" s="43">
        <v>9.5584824388474665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141">
        <v>1988.11</v>
      </c>
      <c r="Q108" s="43">
        <v>522.88582709891932</v>
      </c>
      <c r="R108" s="43">
        <v>18.600071487946799</v>
      </c>
      <c r="S108" s="43">
        <v>45.18177323773898</v>
      </c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42">
        <v>1879.11</v>
      </c>
      <c r="B109" s="43">
        <v>121.48592695146601</v>
      </c>
      <c r="C109" s="43">
        <v>4.8865434714960871</v>
      </c>
      <c r="D109" s="43">
        <v>9.2211022039023476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141">
        <v>1988.12</v>
      </c>
      <c r="Q109" s="43">
        <v>532.61242738589203</v>
      </c>
      <c r="R109" s="43">
        <v>18.742563900414936</v>
      </c>
      <c r="S109" s="43">
        <v>45.768069709543568</v>
      </c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42">
        <v>1879.12</v>
      </c>
      <c r="B110" s="43">
        <v>117.67390522432979</v>
      </c>
      <c r="C110" s="43">
        <v>4.783492082289829</v>
      </c>
      <c r="D110" s="43">
        <v>9.0886349563506741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141">
        <v>1989.01</v>
      </c>
      <c r="Q110" s="43">
        <v>547.03237819983474</v>
      </c>
      <c r="R110" s="43">
        <v>18.809422732865404</v>
      </c>
      <c r="S110" s="43">
        <v>46.30799669694467</v>
      </c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42">
        <v>1880.01</v>
      </c>
      <c r="B111" s="43">
        <v>118.72556574786792</v>
      </c>
      <c r="C111" s="43">
        <v>4.7629630094545838</v>
      </c>
      <c r="D111" s="43">
        <v>9.0426595281937754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141">
        <v>1989.02</v>
      </c>
      <c r="Q111" s="43">
        <v>561.1990953947369</v>
      </c>
      <c r="R111" s="43">
        <v>18.891164120476972</v>
      </c>
      <c r="S111" s="43">
        <v>46.881121710526315</v>
      </c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42">
        <v>1880.02</v>
      </c>
      <c r="B112" s="43">
        <v>120.81662267884799</v>
      </c>
      <c r="C112" s="43">
        <v>4.8791328389534767</v>
      </c>
      <c r="D112" s="43">
        <v>9.2540886178817594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141">
        <v>1989.03</v>
      </c>
      <c r="Q112" s="43">
        <v>555.51970973017171</v>
      </c>
      <c r="R112" s="43">
        <v>18.941191332788225</v>
      </c>
      <c r="S112" s="43">
        <v>47.371957481602621</v>
      </c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42">
        <v>1880.03</v>
      </c>
      <c r="B113" s="43">
        <v>121.97906726074118</v>
      </c>
      <c r="C113" s="43">
        <v>4.9482074454828959</v>
      </c>
      <c r="D113" s="43">
        <v>9.3785792280664193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141">
        <v>1989.04</v>
      </c>
      <c r="Q113" s="43">
        <v>570.01108448415926</v>
      </c>
      <c r="R113" s="43">
        <v>19.019288143785541</v>
      </c>
      <c r="S113" s="43">
        <v>47.227577339561336</v>
      </c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42">
        <v>1880.04</v>
      </c>
      <c r="B114" s="43">
        <v>123.89244493130656</v>
      </c>
      <c r="C114" s="43">
        <v>5.2618412905188112</v>
      </c>
      <c r="D114" s="43">
        <v>9.9664057534508572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141">
        <v>1989.05</v>
      </c>
      <c r="Q114" s="43">
        <v>588.53714458804518</v>
      </c>
      <c r="R114" s="43">
        <v>19.111614131663973</v>
      </c>
      <c r="S114" s="43">
        <v>47.122907346526652</v>
      </c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42">
        <v>1880.05</v>
      </c>
      <c r="B115" s="43">
        <v>117.54317881511011</v>
      </c>
      <c r="C115" s="43">
        <v>5.5444895667504772</v>
      </c>
      <c r="D115" s="43">
        <v>10.492638477877126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141">
        <v>1989.06</v>
      </c>
      <c r="Q115" s="43">
        <v>605.44420225624492</v>
      </c>
      <c r="R115" s="43">
        <v>19.264983883964543</v>
      </c>
      <c r="S115" s="43">
        <v>47.171154713940368</v>
      </c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42">
        <v>1880.06</v>
      </c>
      <c r="B116" s="43">
        <v>120.47026734270429</v>
      </c>
      <c r="C116" s="43">
        <v>5.7845848619670122</v>
      </c>
      <c r="D116" s="43">
        <v>10.940410499807175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141">
        <v>1989.07</v>
      </c>
      <c r="Q116" s="43">
        <v>619.28431270096451</v>
      </c>
      <c r="R116" s="43">
        <v>19.448587455787777</v>
      </c>
      <c r="S116" s="43">
        <v>46.105801045016072</v>
      </c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42">
        <v>1880.07</v>
      </c>
      <c r="B117" s="43">
        <v>126.00334851502056</v>
      </c>
      <c r="C117" s="43">
        <v>5.910336706792382</v>
      </c>
      <c r="D117" s="43">
        <v>11.171793894285855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41">
        <v>1989.08</v>
      </c>
      <c r="Q117" s="43">
        <v>645.67463081861956</v>
      </c>
      <c r="R117" s="43">
        <v>19.647249361958266</v>
      </c>
      <c r="S117" s="43">
        <v>45.081725521669334</v>
      </c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42">
        <v>1880.08</v>
      </c>
      <c r="B118" s="43">
        <v>130.5304149287339</v>
      </c>
      <c r="C118" s="43">
        <v>6.0360885516177518</v>
      </c>
      <c r="D118" s="43">
        <v>11.400662251868029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141">
        <v>1989.09</v>
      </c>
      <c r="Q118" s="43">
        <v>644.90831600000001</v>
      </c>
      <c r="R118" s="43">
        <v>19.813336399999997</v>
      </c>
      <c r="S118" s="43">
        <v>43.990434799999996</v>
      </c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42">
        <v>1880.09</v>
      </c>
      <c r="B119" s="43">
        <v>128.9492574658149</v>
      </c>
      <c r="C119" s="43">
        <v>6.0989513666263804</v>
      </c>
      <c r="D119" s="43">
        <v>11.51332655944776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141">
        <v>1989.1</v>
      </c>
      <c r="Q119" s="43">
        <v>642.01234872611462</v>
      </c>
      <c r="R119" s="43">
        <v>19.952834558121019</v>
      </c>
      <c r="S119" s="43">
        <v>43.293698013535028</v>
      </c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42">
        <v>1880.1</v>
      </c>
      <c r="B120" s="43">
        <v>132.6833093229331</v>
      </c>
      <c r="C120" s="43">
        <v>6.2234197618636538</v>
      </c>
      <c r="D120" s="43">
        <v>11.742348406684341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141">
        <v>1989.11</v>
      </c>
      <c r="Q120" s="43">
        <v>627.20828435266071</v>
      </c>
      <c r="R120" s="43">
        <v>20.138695627482125</v>
      </c>
      <c r="S120" s="43">
        <v>42.704919614773623</v>
      </c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42">
        <v>1880.11</v>
      </c>
      <c r="B121" s="43">
        <v>138.24260653097858</v>
      </c>
      <c r="C121" s="43">
        <v>6.2837548423172072</v>
      </c>
      <c r="D121" s="43">
        <v>11.847958149749463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141">
        <v>1989.12</v>
      </c>
      <c r="Q121" s="43">
        <v>641.67556701030935</v>
      </c>
      <c r="R121" s="43">
        <v>20.339974226804124</v>
      </c>
      <c r="S121" s="43">
        <v>42.152525773195869</v>
      </c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42">
        <v>1880.12</v>
      </c>
      <c r="B122" s="43">
        <v>142.47090990659152</v>
      </c>
      <c r="C122" s="43">
        <v>6.3428829752934588</v>
      </c>
      <c r="D122" s="43">
        <v>11.953894838053055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141">
        <v>1990.01</v>
      </c>
      <c r="Q122" s="43">
        <v>619.40452551020405</v>
      </c>
      <c r="R122" s="43">
        <v>20.296397959183672</v>
      </c>
      <c r="S122" s="43">
        <v>40.975403061224483</v>
      </c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42">
        <v>1881.01</v>
      </c>
      <c r="B123" s="43">
        <v>152.53506852526868</v>
      </c>
      <c r="C123" s="43">
        <v>6.5301766008394511</v>
      </c>
      <c r="D123" s="43">
        <v>11.971169029010586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141">
        <v>1990.02</v>
      </c>
      <c r="Q123" s="43">
        <v>599.23751367187492</v>
      </c>
      <c r="R123" s="43">
        <v>20.364464453124999</v>
      </c>
      <c r="S123" s="43">
        <v>40.03983749999999</v>
      </c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42">
        <v>1881.02</v>
      </c>
      <c r="B124" s="43">
        <v>150.52149214446399</v>
      </c>
      <c r="C124" s="43">
        <v>6.5868400128047453</v>
      </c>
      <c r="D124" s="43">
        <v>11.751410496918687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141">
        <v>1990.03</v>
      </c>
      <c r="Q124" s="43">
        <v>610.42457575757578</v>
      </c>
      <c r="R124" s="43">
        <v>20.416020202020203</v>
      </c>
      <c r="S124" s="43">
        <v>39.08261111111112</v>
      </c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42">
        <v>1881.03</v>
      </c>
      <c r="B125" s="43">
        <v>152.229191407043</v>
      </c>
      <c r="C125" s="43">
        <v>6.7088185315603894</v>
      </c>
      <c r="D125" s="43">
        <v>11.648948541163946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141">
        <v>1990.04</v>
      </c>
      <c r="Q125" s="43">
        <v>608.97324049650888</v>
      </c>
      <c r="R125" s="43">
        <v>20.594488910007755</v>
      </c>
      <c r="S125" s="43">
        <v>38.775810159038009</v>
      </c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42">
        <v>1881.04</v>
      </c>
      <c r="B126" s="43">
        <v>150.23985079496731</v>
      </c>
      <c r="C126" s="43">
        <v>6.763208717458336</v>
      </c>
      <c r="D126" s="43">
        <v>11.432238164189394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141">
        <v>1990.05</v>
      </c>
      <c r="Q126" s="43">
        <v>629.24364357585148</v>
      </c>
      <c r="R126" s="43">
        <v>20.756147287151705</v>
      </c>
      <c r="S126" s="43">
        <v>38.440363935758512</v>
      </c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42">
        <v>1881.05</v>
      </c>
      <c r="B127" s="43">
        <v>158.57207438233647</v>
      </c>
      <c r="C127" s="43">
        <v>6.952775569071675</v>
      </c>
      <c r="D127" s="43">
        <v>11.446464200029579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141">
        <v>1990.06</v>
      </c>
      <c r="Q127" s="43">
        <v>643.97170785219396</v>
      </c>
      <c r="R127" s="43">
        <v>20.852825635103923</v>
      </c>
      <c r="S127" s="43">
        <v>37.988952270977677</v>
      </c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42">
        <v>1881.06</v>
      </c>
      <c r="B128" s="43">
        <v>160.52373068242673</v>
      </c>
      <c r="C128" s="43">
        <v>7.0747540878273174</v>
      </c>
      <c r="D128" s="43">
        <v>11.34400224427484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141">
        <v>1990.07</v>
      </c>
      <c r="Q128" s="43">
        <v>640.86168289877287</v>
      </c>
      <c r="R128" s="43">
        <v>20.87379578604294</v>
      </c>
      <c r="S128" s="43">
        <v>38.128092791411042</v>
      </c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42">
        <v>1881.07</v>
      </c>
      <c r="B129" s="43">
        <v>153.37991198521584</v>
      </c>
      <c r="C129" s="43">
        <v>7.125523470179318</v>
      </c>
      <c r="D129" s="43">
        <v>11.130309203588574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141">
        <v>1990.08</v>
      </c>
      <c r="Q129" s="43">
        <v>583.37413563829784</v>
      </c>
      <c r="R129" s="43">
        <v>20.783287838145895</v>
      </c>
      <c r="S129" s="43">
        <v>38.062626899696042</v>
      </c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42">
        <v>1881.08</v>
      </c>
      <c r="B130" s="43">
        <v>146.84826530612241</v>
      </c>
      <c r="C130" s="43">
        <v>7.1055612244897945</v>
      </c>
      <c r="D130" s="43">
        <v>10.817032704081631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141">
        <v>1990.09</v>
      </c>
      <c r="Q130" s="43">
        <v>551.70604483798047</v>
      </c>
      <c r="R130" s="43">
        <v>20.71018538055765</v>
      </c>
      <c r="S130" s="43">
        <v>38.02697889977393</v>
      </c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42">
        <v>1881.09</v>
      </c>
      <c r="B131" s="43">
        <v>142.49863227588529</v>
      </c>
      <c r="C131" s="43">
        <v>6.9539332550632027</v>
      </c>
      <c r="D131" s="43">
        <v>10.316900976774097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141">
        <v>1990.1</v>
      </c>
      <c r="Q131" s="43">
        <v>533.98620823970032</v>
      </c>
      <c r="R131" s="43">
        <v>20.736823749063671</v>
      </c>
      <c r="S131" s="43">
        <v>37.567334610486888</v>
      </c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42">
        <v>1881.1</v>
      </c>
      <c r="B132" s="43">
        <v>138.92006735141536</v>
      </c>
      <c r="C132" s="43">
        <v>7.0024749396648387</v>
      </c>
      <c r="D132" s="43">
        <v>10.12648230790886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141">
        <v>1990.11</v>
      </c>
      <c r="Q132" s="43">
        <v>546.96217002989533</v>
      </c>
      <c r="R132" s="43">
        <v>20.840561505979068</v>
      </c>
      <c r="S132" s="43">
        <v>37.251681834828098</v>
      </c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42">
        <v>1881.11</v>
      </c>
      <c r="B133" s="43">
        <v>141.13064540603682</v>
      </c>
      <c r="C133" s="43">
        <v>7.1819310667046192</v>
      </c>
      <c r="D133" s="43">
        <v>10.127662793111719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141">
        <v>1990.12</v>
      </c>
      <c r="Q133" s="43">
        <v>570.31245328849025</v>
      </c>
      <c r="R133" s="43">
        <v>20.990967862481309</v>
      </c>
      <c r="S133" s="43">
        <v>37.020434230194311</v>
      </c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42">
        <v>1881.12</v>
      </c>
      <c r="B134" s="43">
        <v>137.02668479649128</v>
      </c>
      <c r="C134" s="43">
        <v>7.295929972525327</v>
      </c>
      <c r="D134" s="43">
        <v>10.031903712222324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141">
        <v>1991.01</v>
      </c>
      <c r="Q134" s="43">
        <v>561.3009758543833</v>
      </c>
      <c r="R134" s="43">
        <v>20.877761296433878</v>
      </c>
      <c r="S134" s="43">
        <v>36.530175924962847</v>
      </c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42">
        <v>1882.01</v>
      </c>
      <c r="B135" s="43">
        <v>134.97470449171854</v>
      </c>
      <c r="C135" s="43">
        <v>7.295929972525327</v>
      </c>
      <c r="D135" s="43">
        <v>10.01366388729101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141">
        <v>1991.02</v>
      </c>
      <c r="Q135" s="43">
        <v>623.7832336795251</v>
      </c>
      <c r="R135" s="43">
        <v>20.858150070474775</v>
      </c>
      <c r="S135" s="43">
        <v>36.206323965133528</v>
      </c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42">
        <v>1882.02</v>
      </c>
      <c r="B136" s="43">
        <v>130.78816096986907</v>
      </c>
      <c r="C136" s="43">
        <v>7.2283612280411242</v>
      </c>
      <c r="D136" s="43">
        <v>9.9005960195325766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141">
        <v>1991.03</v>
      </c>
      <c r="Q136" s="43">
        <v>640.08720148148143</v>
      </c>
      <c r="R136" s="43">
        <v>20.838768888888886</v>
      </c>
      <c r="S136" s="43">
        <v>35.883259629629627</v>
      </c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42">
        <v>1882.03</v>
      </c>
      <c r="B137" s="43">
        <v>130.5622746814928</v>
      </c>
      <c r="C137" s="43">
        <v>7.2283612280411242</v>
      </c>
      <c r="D137" s="43">
        <v>9.8825251164624746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141">
        <v>1991.04</v>
      </c>
      <c r="Q137" s="43">
        <v>651.84484615384611</v>
      </c>
      <c r="R137" s="43">
        <v>20.825110576923077</v>
      </c>
      <c r="S137" s="43">
        <v>34.960261682692305</v>
      </c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42">
        <v>1882.04</v>
      </c>
      <c r="B138" s="43">
        <v>129.36421242402864</v>
      </c>
      <c r="C138" s="43">
        <v>7.1620325217455303</v>
      </c>
      <c r="D138" s="43">
        <v>9.7739362570196029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141">
        <v>1991.05</v>
      </c>
      <c r="Q138" s="43">
        <v>647.02912131268442</v>
      </c>
      <c r="R138" s="43">
        <v>20.780797197640119</v>
      </c>
      <c r="S138" s="43">
        <v>33.989955165929203</v>
      </c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42">
        <v>1882.05</v>
      </c>
      <c r="B139" s="43">
        <v>126.63646838494967</v>
      </c>
      <c r="C139" s="43">
        <v>7.0969649532721357</v>
      </c>
      <c r="D139" s="43">
        <v>9.6651791457374898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141">
        <v>1991.06</v>
      </c>
      <c r="Q139" s="43">
        <v>645.63811286764701</v>
      </c>
      <c r="R139" s="43">
        <v>20.736744485294114</v>
      </c>
      <c r="S139" s="43">
        <v>33.025185661764709</v>
      </c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42">
        <v>1882.06</v>
      </c>
      <c r="B140" s="43">
        <v>124.83601789993844</v>
      </c>
      <c r="C140" s="43">
        <v>7.0330150929542787</v>
      </c>
      <c r="D140" s="43">
        <v>9.5605048919847224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141">
        <v>1991.07</v>
      </c>
      <c r="Q140" s="43">
        <v>647.99622944199712</v>
      </c>
      <c r="R140" s="43">
        <v>20.780086853891337</v>
      </c>
      <c r="S140" s="43">
        <v>32.107537444933918</v>
      </c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42">
        <v>1882.07</v>
      </c>
      <c r="B141" s="43">
        <v>133.06809287385252</v>
      </c>
      <c r="C141" s="43">
        <v>7.0969649532721357</v>
      </c>
      <c r="D141" s="43">
        <v>9.6296943209711277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141">
        <v>1991.08</v>
      </c>
      <c r="Q141" s="43">
        <v>661.68068081991214</v>
      </c>
      <c r="R141" s="43">
        <v>20.792984044655931</v>
      </c>
      <c r="S141" s="43">
        <v>31.14691032210834</v>
      </c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42">
        <v>1882.08</v>
      </c>
      <c r="B142" s="43">
        <v>135.82510398267951</v>
      </c>
      <c r="C142" s="43">
        <v>7.0330150929542787</v>
      </c>
      <c r="D142" s="43">
        <v>9.5231419993034034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41">
        <v>1991.09</v>
      </c>
      <c r="Q142" s="43">
        <v>655.06507288629734</v>
      </c>
      <c r="R142" s="43">
        <v>20.775307580174928</v>
      </c>
      <c r="S142" s="43">
        <v>30.147881195335277</v>
      </c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42">
        <v>1882.09</v>
      </c>
      <c r="B143" s="43">
        <v>140.95304394680193</v>
      </c>
      <c r="C143" s="43">
        <v>7.2283612280411242</v>
      </c>
      <c r="D143" s="43">
        <v>9.7695819722743309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141">
        <v>1991.1</v>
      </c>
      <c r="Q143" s="43">
        <v>653.57096943231431</v>
      </c>
      <c r="R143" s="43">
        <v>20.699961641193592</v>
      </c>
      <c r="S143" s="43">
        <v>29.062183256914114</v>
      </c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42">
        <v>1882.1</v>
      </c>
      <c r="B144" s="43">
        <v>138.3946716663398</v>
      </c>
      <c r="C144" s="43">
        <v>7.295929972525327</v>
      </c>
      <c r="D144" s="43">
        <v>9.8426655285599498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141">
        <v>1991.11</v>
      </c>
      <c r="Q144" s="43">
        <v>650.05675471698112</v>
      </c>
      <c r="R144" s="43">
        <v>20.595068726415089</v>
      </c>
      <c r="S144" s="43">
        <v>27.939200801886788</v>
      </c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42">
        <v>1882.11</v>
      </c>
      <c r="B145" s="43">
        <v>133.71667561979362</v>
      </c>
      <c r="C145" s="43">
        <v>7.3647738723466372</v>
      </c>
      <c r="D145" s="43">
        <v>9.9148268256466618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141">
        <v>1991.12</v>
      </c>
      <c r="Q145" s="43">
        <v>653.94487781000714</v>
      </c>
      <c r="R145" s="43">
        <v>20.535192168237849</v>
      </c>
      <c r="S145" s="43">
        <v>26.880903190717909</v>
      </c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42">
        <v>1882.12</v>
      </c>
      <c r="B146" s="43">
        <v>135.68636085470618</v>
      </c>
      <c r="C146" s="43">
        <v>7.4348690879291066</v>
      </c>
      <c r="D146" s="43">
        <v>9.9906053369047356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141">
        <v>1992.01</v>
      </c>
      <c r="Q146" s="43">
        <v>699.33677914554664</v>
      </c>
      <c r="R146" s="43">
        <v>20.57268356263577</v>
      </c>
      <c r="S146" s="43">
        <v>26.970888997103547</v>
      </c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42">
        <v>1883.01</v>
      </c>
      <c r="B147" s="43">
        <v>134.98934187771283</v>
      </c>
      <c r="C147" s="43">
        <v>7.4534562606489283</v>
      </c>
      <c r="D147" s="43">
        <v>9.9325204221552905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141">
        <v>1992.02</v>
      </c>
      <c r="Q147" s="43">
        <v>690.918935064935</v>
      </c>
      <c r="R147" s="43">
        <v>20.565455988455987</v>
      </c>
      <c r="S147" s="43">
        <v>27.001874310966812</v>
      </c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42">
        <v>1883.02</v>
      </c>
      <c r="B148" s="43">
        <v>130.7247362341528</v>
      </c>
      <c r="C148" s="43">
        <v>7.4038992335434779</v>
      </c>
      <c r="D148" s="43">
        <v>9.7813402992103775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141">
        <v>1992.03</v>
      </c>
      <c r="Q148" s="43">
        <v>678.78224264178027</v>
      </c>
      <c r="R148" s="43">
        <v>20.528763819095474</v>
      </c>
      <c r="S148" s="43">
        <v>26.993991385498916</v>
      </c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42">
        <v>1883.03</v>
      </c>
      <c r="B149" s="43">
        <v>133.59530392372614</v>
      </c>
      <c r="C149" s="43">
        <v>7.4929540026785526</v>
      </c>
      <c r="D149" s="43">
        <v>9.8163505926563985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141">
        <v>1992.04</v>
      </c>
      <c r="Q149" s="43">
        <v>677.89227347670248</v>
      </c>
      <c r="R149" s="43">
        <v>20.499331899641575</v>
      </c>
      <c r="S149" s="43">
        <v>27.426675121863795</v>
      </c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42">
        <v>1883.04</v>
      </c>
      <c r="B150" s="43">
        <v>137.6950268344325</v>
      </c>
      <c r="C150" s="43">
        <v>7.5837823127039226</v>
      </c>
      <c r="D150" s="43">
        <v>9.8521143561263465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141">
        <v>1992.05</v>
      </c>
      <c r="Q150" s="43">
        <v>689.21705905511817</v>
      </c>
      <c r="R150" s="43">
        <v>20.469984251968505</v>
      </c>
      <c r="S150" s="43">
        <v>27.858286116678595</v>
      </c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42">
        <v>1883.05</v>
      </c>
      <c r="B151" s="43">
        <v>136.6636275510204</v>
      </c>
      <c r="C151" s="43">
        <v>7.6787431632653043</v>
      </c>
      <c r="D151" s="43">
        <v>9.8885727040816302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141">
        <v>1992.06</v>
      </c>
      <c r="Q151" s="43">
        <v>675.93146255349495</v>
      </c>
      <c r="R151" s="43">
        <v>20.396981455064193</v>
      </c>
      <c r="S151" s="43">
        <v>28.227965406562053</v>
      </c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42">
        <v>1883.06</v>
      </c>
      <c r="B152" s="43">
        <v>141.98299583156896</v>
      </c>
      <c r="C152" s="43">
        <v>7.9286037191168237</v>
      </c>
      <c r="D152" s="43">
        <v>10.124217056718404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141">
        <v>1992.07</v>
      </c>
      <c r="Q152" s="43">
        <v>685.68918683274012</v>
      </c>
      <c r="R152" s="43">
        <v>20.391922274021351</v>
      </c>
      <c r="S152" s="43">
        <v>28.712873309608536</v>
      </c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42">
        <v>1883.07</v>
      </c>
      <c r="B153" s="43">
        <v>142.64078094191495</v>
      </c>
      <c r="C153" s="43">
        <v>8.1103606336607132</v>
      </c>
      <c r="D153" s="43">
        <v>10.268642607075028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141">
        <v>1992.08</v>
      </c>
      <c r="Q153" s="43">
        <v>688.487025904897</v>
      </c>
      <c r="R153" s="43">
        <v>20.372580344215752</v>
      </c>
      <c r="S153" s="43">
        <v>29.174993967352734</v>
      </c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42">
        <v>1883.08</v>
      </c>
      <c r="B154" s="43">
        <v>136.16842438957673</v>
      </c>
      <c r="C154" s="43">
        <v>8.1327649448034229</v>
      </c>
      <c r="D154" s="43">
        <v>10.206408409456392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141">
        <v>1992.09</v>
      </c>
      <c r="Q154" s="43">
        <v>687.4415088464259</v>
      </c>
      <c r="R154" s="43">
        <v>20.35318365180467</v>
      </c>
      <c r="S154" s="43">
        <v>29.634498230714787</v>
      </c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42">
        <v>1883.09</v>
      </c>
      <c r="B155" s="43">
        <v>139.08154037685904</v>
      </c>
      <c r="C155" s="43">
        <v>8.2367458360617238</v>
      </c>
      <c r="D155" s="43">
        <v>10.248775353267639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141">
        <v>1992.1</v>
      </c>
      <c r="Q155" s="43">
        <v>675.22875528913949</v>
      </c>
      <c r="R155" s="43">
        <v>20.276014601551477</v>
      </c>
      <c r="S155" s="43">
        <v>30.102925599435821</v>
      </c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42">
        <v>1883.1</v>
      </c>
      <c r="B156" s="43">
        <v>135.30898503209792</v>
      </c>
      <c r="C156" s="43">
        <v>8.2568661312337834</v>
      </c>
      <c r="D156" s="43">
        <v>10.185899430854956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141">
        <v>1992.11</v>
      </c>
      <c r="Q156" s="43">
        <v>691.1796239436618</v>
      </c>
      <c r="R156" s="43">
        <v>20.241899151408447</v>
      </c>
      <c r="S156" s="43">
        <v>30.632641549295769</v>
      </c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42">
        <v>1883.11</v>
      </c>
      <c r="B157" s="43">
        <v>138.75051586776786</v>
      </c>
      <c r="C157" s="43">
        <v>8.3656904438954545</v>
      </c>
      <c r="D157" s="43">
        <v>10.228403413329042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141">
        <v>1992.12</v>
      </c>
      <c r="Q157" s="43">
        <v>712.60450035236079</v>
      </c>
      <c r="R157" s="43">
        <v>20.250766032417197</v>
      </c>
      <c r="S157" s="43">
        <v>31.226746652572228</v>
      </c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42">
        <v>1883.12</v>
      </c>
      <c r="B158" s="43">
        <v>134.30297027349499</v>
      </c>
      <c r="C158" s="43">
        <v>8.2996217584744088</v>
      </c>
      <c r="D158" s="43">
        <v>10.060147586029588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141">
        <v>1993.01</v>
      </c>
      <c r="Q158" s="43">
        <v>708.43907047685832</v>
      </c>
      <c r="R158" s="43">
        <v>20.205561917952313</v>
      </c>
      <c r="S158" s="43">
        <v>31.480393408134642</v>
      </c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42">
        <v>1884.01</v>
      </c>
      <c r="B159" s="43">
        <v>130.27891123908313</v>
      </c>
      <c r="C159" s="43">
        <v>8.2568661312337834</v>
      </c>
      <c r="D159" s="43">
        <v>9.8715198187915316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141">
        <v>1993.02</v>
      </c>
      <c r="Q159" s="43">
        <v>716.45838923829479</v>
      </c>
      <c r="R159" s="43">
        <v>20.189138857442348</v>
      </c>
      <c r="S159" s="43">
        <v>31.775910901467505</v>
      </c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42">
        <v>1884.02</v>
      </c>
      <c r="B160" s="43">
        <v>133.7999628941935</v>
      </c>
      <c r="C160" s="43">
        <v>8.216625540889666</v>
      </c>
      <c r="D160" s="43">
        <v>9.6828920515534769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141">
        <v>1993.03</v>
      </c>
      <c r="Q160" s="43">
        <v>727.63849860724235</v>
      </c>
      <c r="R160" s="43">
        <v>20.172668523676879</v>
      </c>
      <c r="S160" s="43">
        <v>32.069370473537603</v>
      </c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42">
        <v>1884.03</v>
      </c>
      <c r="B161" s="43">
        <v>133.29695551489203</v>
      </c>
      <c r="C161" s="43">
        <v>8.1738699136490407</v>
      </c>
      <c r="D161" s="43">
        <v>9.4942642843154221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141">
        <v>1993.04</v>
      </c>
      <c r="Q161" s="43">
        <v>714.20495972222216</v>
      </c>
      <c r="R161" s="43">
        <v>20.138071732638888</v>
      </c>
      <c r="S161" s="43">
        <v>31.70626423611111</v>
      </c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42">
        <v>1884.04</v>
      </c>
      <c r="B162" s="43">
        <v>129.93945495328597</v>
      </c>
      <c r="C162" s="43">
        <v>8.3022580605528375</v>
      </c>
      <c r="D162" s="43">
        <v>9.5015016467817812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141">
        <v>1993.05</v>
      </c>
      <c r="Q162" s="43">
        <v>716.70737690707347</v>
      </c>
      <c r="R162" s="43">
        <v>20.131710613730931</v>
      </c>
      <c r="S162" s="43">
        <v>31.388644244105407</v>
      </c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42">
        <v>1884.05</v>
      </c>
      <c r="B163" s="43">
        <v>121.97927796647838</v>
      </c>
      <c r="C163" s="43">
        <v>8.4388674670572232</v>
      </c>
      <c r="D163" s="43">
        <v>9.5091372608276146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141">
        <v>1993.06</v>
      </c>
      <c r="Q163" s="43">
        <v>720.23162673130184</v>
      </c>
      <c r="R163" s="43">
        <v>20.125206371191133</v>
      </c>
      <c r="S163" s="43">
        <v>31.071904085872568</v>
      </c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42">
        <v>1884.06</v>
      </c>
      <c r="B164" s="43">
        <v>116.99517843666528</v>
      </c>
      <c r="C164" s="43">
        <v>8.394272892316792</v>
      </c>
      <c r="D164" s="43">
        <v>9.3123964899139384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141">
        <v>1993.07</v>
      </c>
      <c r="Q164" s="43">
        <v>718.99389439058166</v>
      </c>
      <c r="R164" s="43">
        <v>20.125206371191133</v>
      </c>
      <c r="S164" s="43">
        <v>31.650584141274241</v>
      </c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42">
        <v>1884.07</v>
      </c>
      <c r="B165" s="43">
        <v>118.26604151872787</v>
      </c>
      <c r="C165" s="43">
        <v>8.4403769092849963</v>
      </c>
      <c r="D165" s="43">
        <v>9.2146747595869805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141">
        <v>1993.08</v>
      </c>
      <c r="Q165" s="43">
        <v>727.97227175414355</v>
      </c>
      <c r="R165" s="43">
        <v>20.069611878453035</v>
      </c>
      <c r="S165" s="43">
        <v>32.140233080110491</v>
      </c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42">
        <v>1884.08</v>
      </c>
      <c r="B166" s="43">
        <v>125.69081542573319</v>
      </c>
      <c r="C166" s="43">
        <v>8.3979496298163934</v>
      </c>
      <c r="D166" s="43">
        <v>9.0157968870779097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141">
        <v>1993.09</v>
      </c>
      <c r="Q166" s="43">
        <v>734.64157546519641</v>
      </c>
      <c r="R166" s="43">
        <v>20.028117160578908</v>
      </c>
      <c r="S166" s="43">
        <v>32.649670227429354</v>
      </c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42">
        <v>1884.09</v>
      </c>
      <c r="B167" s="43">
        <v>123.05104155261178</v>
      </c>
      <c r="C167" s="43">
        <v>8.4446793222380645</v>
      </c>
      <c r="D167" s="43">
        <v>8.9138281734735116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141">
        <v>1993.1</v>
      </c>
      <c r="Q167" s="43">
        <v>739.0401407000686</v>
      </c>
      <c r="R167" s="43">
        <v>19.977502402196293</v>
      </c>
      <c r="S167" s="43">
        <v>33.29583733699382</v>
      </c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42">
        <v>1884.1</v>
      </c>
      <c r="B168" s="43">
        <v>120.35259383164454</v>
      </c>
      <c r="C168" s="43">
        <v>8.4924476683455499</v>
      </c>
      <c r="D168" s="43">
        <v>8.8095930169559633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141">
        <v>1993.11</v>
      </c>
      <c r="Q168" s="43">
        <v>736.92532475994494</v>
      </c>
      <c r="R168" s="43">
        <v>19.995640603566528</v>
      </c>
      <c r="S168" s="43">
        <v>34.053085390946499</v>
      </c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42">
        <v>1884.11</v>
      </c>
      <c r="B169" s="43">
        <v>120.592259245253</v>
      </c>
      <c r="C169" s="43">
        <v>8.6410591279874396</v>
      </c>
      <c r="D169" s="43">
        <v>8.8018488069811109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141">
        <v>1993.12</v>
      </c>
      <c r="Q169" s="43">
        <v>741.79687414266107</v>
      </c>
      <c r="R169" s="43">
        <v>20.027480795610423</v>
      </c>
      <c r="S169" s="43">
        <v>34.833170096021938</v>
      </c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42">
        <v>1884.12</v>
      </c>
      <c r="B170" s="43">
        <v>121.69825125428186</v>
      </c>
      <c r="C170" s="43">
        <v>8.6927322324487051</v>
      </c>
      <c r="D170" s="43">
        <v>8.6927322324487051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141">
        <v>1994.01</v>
      </c>
      <c r="Q170" s="43">
        <v>750.94441757865934</v>
      </c>
      <c r="R170" s="43">
        <v>20.041431460328319</v>
      </c>
      <c r="S170" s="43">
        <v>35.177171138850888</v>
      </c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42">
        <v>1885.01</v>
      </c>
      <c r="B171" s="43">
        <v>118.89414408252424</v>
      </c>
      <c r="C171" s="43">
        <v>8.5300940164867605</v>
      </c>
      <c r="D171" s="43">
        <v>8.6001966957807028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141">
        <v>1994.02</v>
      </c>
      <c r="Q171" s="43">
        <v>746.15399931833667</v>
      </c>
      <c r="R171" s="43">
        <v>20.041793254942061</v>
      </c>
      <c r="S171" s="43">
        <v>35.494924536468986</v>
      </c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42">
        <v>1885.02</v>
      </c>
      <c r="B172" s="43">
        <v>121.14670641419671</v>
      </c>
      <c r="C172" s="43">
        <v>8.2695795247951658</v>
      </c>
      <c r="D172" s="43">
        <v>8.4081913170310898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141">
        <v>1994.03</v>
      </c>
      <c r="Q172" s="43">
        <v>731.36724286684785</v>
      </c>
      <c r="R172" s="43">
        <v>20.041994904891308</v>
      </c>
      <c r="S172" s="43">
        <v>35.810676970108702</v>
      </c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42">
        <v>1885.03</v>
      </c>
      <c r="B173" s="43">
        <v>124.24832927723477</v>
      </c>
      <c r="C173" s="43">
        <v>8.2974055510482128</v>
      </c>
      <c r="D173" s="43">
        <v>8.5101595395366285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141">
        <v>1994.04</v>
      </c>
      <c r="Q173" s="43">
        <v>704.26588500678417</v>
      </c>
      <c r="R173" s="43">
        <v>20.082986631614649</v>
      </c>
      <c r="S173" s="43">
        <v>37.069111940298505</v>
      </c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42">
        <v>1885.04</v>
      </c>
      <c r="B174" s="43">
        <v>122.53948340580916</v>
      </c>
      <c r="C174" s="43">
        <v>8.0393752614291731</v>
      </c>
      <c r="D174" s="43">
        <v>8.3197859786049388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141">
        <v>1994.05</v>
      </c>
      <c r="Q174" s="43">
        <v>709.56375254237275</v>
      </c>
      <c r="R174" s="43">
        <v>20.137667935593218</v>
      </c>
      <c r="S174" s="43">
        <v>38.350118983050848</v>
      </c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42">
        <v>1885.05</v>
      </c>
      <c r="B175" s="43">
        <v>123.98782504916134</v>
      </c>
      <c r="C175" s="43">
        <v>8.0592086281954867</v>
      </c>
      <c r="D175" s="43">
        <v>8.4179696960460699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141">
        <v>1994.06</v>
      </c>
      <c r="Q175" s="43">
        <v>713.33017195945934</v>
      </c>
      <c r="R175" s="43">
        <v>20.137544594594591</v>
      </c>
      <c r="S175" s="43">
        <v>39.522283783783784</v>
      </c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42">
        <v>1885.06</v>
      </c>
      <c r="B176" s="43">
        <v>126.38761420468833</v>
      </c>
      <c r="C176" s="43">
        <v>8.0829288154161159</v>
      </c>
      <c r="D176" s="43">
        <v>8.5238158417115386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141">
        <v>1994.07</v>
      </c>
      <c r="Q176" s="43">
        <v>706.04252695417779</v>
      </c>
      <c r="R176" s="43">
        <v>20.130189016172501</v>
      </c>
      <c r="S176" s="43">
        <v>40.526277964959561</v>
      </c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42">
        <v>1885.07</v>
      </c>
      <c r="B177" s="43">
        <v>129.52988494966456</v>
      </c>
      <c r="C177" s="43">
        <v>7.8182612171411883</v>
      </c>
      <c r="D177" s="43">
        <v>8.3265062814055675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141">
        <v>1994.08</v>
      </c>
      <c r="Q177" s="43">
        <v>723.20179597315428</v>
      </c>
      <c r="R177" s="43">
        <v>20.095862416107384</v>
      </c>
      <c r="S177" s="43">
        <v>41.469136241610734</v>
      </c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42">
        <v>1885.08</v>
      </c>
      <c r="B178" s="43">
        <v>136.79052872486997</v>
      </c>
      <c r="C178" s="43">
        <v>7.6469100240463401</v>
      </c>
      <c r="D178" s="43">
        <v>8.2277615260627748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141">
        <v>1994.09</v>
      </c>
      <c r="Q178" s="43">
        <v>725.49143507362771</v>
      </c>
      <c r="R178" s="43">
        <v>20.088667670682728</v>
      </c>
      <c r="S178" s="43">
        <v>42.461197791164651</v>
      </c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42">
        <v>1885.09</v>
      </c>
      <c r="B179" s="43">
        <v>136.67497815158157</v>
      </c>
      <c r="C179" s="43">
        <v>7.5685606180714524</v>
      </c>
      <c r="D179" s="43">
        <v>8.2298911575145901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141">
        <v>1994.1</v>
      </c>
      <c r="Q179" s="43">
        <v>720.11543913043477</v>
      </c>
      <c r="R179" s="43">
        <v>20.204562739130431</v>
      </c>
      <c r="S179" s="43">
        <v>44.125139130434782</v>
      </c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42">
        <v>1885.1</v>
      </c>
      <c r="B180" s="43">
        <v>144.61094462489922</v>
      </c>
      <c r="C180" s="43">
        <v>7.3980843012372208</v>
      </c>
      <c r="D180" s="43">
        <v>8.1328960117295956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141">
        <v>1994.11</v>
      </c>
      <c r="Q180" s="43">
        <v>714.81186472945888</v>
      </c>
      <c r="R180" s="43">
        <v>20.306883904475619</v>
      </c>
      <c r="S180" s="43">
        <v>45.756270207080831</v>
      </c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42">
        <v>1885.11</v>
      </c>
      <c r="B181" s="43">
        <v>152.18309352830548</v>
      </c>
      <c r="C181" s="43">
        <v>7.1386649597819609</v>
      </c>
      <c r="D181" s="43">
        <v>7.9373357750545575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141">
        <v>1994.12</v>
      </c>
      <c r="Q181" s="43">
        <v>705.78775450901799</v>
      </c>
      <c r="R181" s="43">
        <v>20.436043420173679</v>
      </c>
      <c r="S181" s="43">
        <v>47.446352705410824</v>
      </c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42">
        <v>1885.12</v>
      </c>
      <c r="B182" s="43">
        <v>147.50943201863493</v>
      </c>
      <c r="C182" s="43">
        <v>6.8081276316293025</v>
      </c>
      <c r="D182" s="43">
        <v>7.6591435855829664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141">
        <v>1995.01</v>
      </c>
      <c r="Q182" s="43">
        <v>718.50634564204915</v>
      </c>
      <c r="R182" s="43">
        <v>20.354462408516298</v>
      </c>
      <c r="S182" s="43">
        <v>48.260770126413831</v>
      </c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42">
        <v>1886.01</v>
      </c>
      <c r="B183" s="43">
        <v>151.02139052427262</v>
      </c>
      <c r="C183" s="43">
        <v>6.9208456465257999</v>
      </c>
      <c r="D183" s="43">
        <v>7.9867081527259556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141">
        <v>1995.02</v>
      </c>
      <c r="Q183" s="43">
        <v>741.291324055666</v>
      </c>
      <c r="R183" s="43">
        <v>20.273530152418818</v>
      </c>
      <c r="S183" s="43">
        <v>49.068711066931733</v>
      </c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42">
        <v>1886.02</v>
      </c>
      <c r="B184" s="43">
        <v>153.92564803435477</v>
      </c>
      <c r="C184" s="43">
        <v>6.8743775263644844</v>
      </c>
      <c r="D184" s="43">
        <v>8.131921028230062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141">
        <v>1995.03</v>
      </c>
      <c r="Q184" s="43">
        <v>756.06018659180961</v>
      </c>
      <c r="R184" s="43">
        <v>20.206576618229853</v>
      </c>
      <c r="S184" s="43">
        <v>49.90319187582562</v>
      </c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42">
        <v>1886.03</v>
      </c>
      <c r="B185" s="43">
        <v>152.54691109821687</v>
      </c>
      <c r="C185" s="43">
        <v>6.9072300786283156</v>
      </c>
      <c r="D185" s="43">
        <v>8.3768534996130644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141">
        <v>1995.04</v>
      </c>
      <c r="Q185" s="43">
        <v>776.12593581303486</v>
      </c>
      <c r="R185" s="43">
        <v>20.236791175115204</v>
      </c>
      <c r="S185" s="43">
        <v>50.69657485516786</v>
      </c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42">
        <v>1886.04</v>
      </c>
      <c r="B186" s="43">
        <v>152.32474204365022</v>
      </c>
      <c r="C186" s="43">
        <v>6.9408910778874215</v>
      </c>
      <c r="D186" s="43">
        <v>8.6277685923161247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141">
        <v>1995.05</v>
      </c>
      <c r="Q186" s="43">
        <v>798.8446659001313</v>
      </c>
      <c r="R186" s="43">
        <v>20.293591790407355</v>
      </c>
      <c r="S186" s="43">
        <v>51.552253478975032</v>
      </c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42">
        <v>1886.05</v>
      </c>
      <c r="B187" s="43">
        <v>153.08336681120645</v>
      </c>
      <c r="C187" s="43">
        <v>7.0656207350909428</v>
      </c>
      <c r="D187" s="43">
        <v>8.9959349022521717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141">
        <v>1995.06</v>
      </c>
      <c r="Q187" s="43">
        <v>820.92606721311472</v>
      </c>
      <c r="R187" s="43">
        <v>20.350016721311473</v>
      </c>
      <c r="S187" s="43">
        <v>52.404717704918028</v>
      </c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42">
        <v>1886.06</v>
      </c>
      <c r="B188" s="43">
        <v>162.12376697029399</v>
      </c>
      <c r="C188" s="43">
        <v>7.1025650291747837</v>
      </c>
      <c r="D188" s="43">
        <v>9.2642152554453698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141">
        <v>1995.07</v>
      </c>
      <c r="Q188" s="43">
        <v>848.35368885245896</v>
      </c>
      <c r="R188" s="43">
        <v>20.456561311475408</v>
      </c>
      <c r="S188" s="43">
        <v>52.785234098360647</v>
      </c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42">
        <v>1886.07</v>
      </c>
      <c r="B189" s="43">
        <v>162.53672213221722</v>
      </c>
      <c r="C189" s="43">
        <v>6.9619387735056639</v>
      </c>
      <c r="D189" s="43">
        <v>9.3008818480912296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141">
        <v>1995.08</v>
      </c>
      <c r="Q189" s="43">
        <v>848.7757858077174</v>
      </c>
      <c r="R189" s="43">
        <v>20.509310987573574</v>
      </c>
      <c r="S189" s="43">
        <v>53.026664159581422</v>
      </c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42">
        <v>1886.08</v>
      </c>
      <c r="B190" s="43">
        <v>161.73492233483324</v>
      </c>
      <c r="C190" s="43">
        <v>6.827803890746126</v>
      </c>
      <c r="D190" s="43">
        <v>9.3366528722156996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141">
        <v>1995.09</v>
      </c>
      <c r="Q190" s="43">
        <v>876.90077382506513</v>
      </c>
      <c r="R190" s="43">
        <v>20.575206919060051</v>
      </c>
      <c r="S190" s="43">
        <v>53.301603785900781</v>
      </c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42">
        <v>1886.09</v>
      </c>
      <c r="B191" s="43">
        <v>165.95147524486615</v>
      </c>
      <c r="C191" s="43">
        <v>6.7766028911242984</v>
      </c>
      <c r="D191" s="43">
        <v>9.4872440475740181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141">
        <v>1995.1</v>
      </c>
      <c r="Q191" s="43">
        <v>880.31539232270654</v>
      </c>
      <c r="R191" s="43">
        <v>20.613986662329214</v>
      </c>
      <c r="S191" s="43">
        <v>52.514017758620682</v>
      </c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42">
        <v>1886.1</v>
      </c>
      <c r="B192" s="43">
        <v>170.16802815489905</v>
      </c>
      <c r="C192" s="43">
        <v>6.7254018915024698</v>
      </c>
      <c r="D192" s="43">
        <v>9.6378352229323347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141">
        <v>1995.11</v>
      </c>
      <c r="Q192" s="43">
        <v>899.9443095703125</v>
      </c>
      <c r="R192" s="43">
        <v>20.733188802083333</v>
      </c>
      <c r="S192" s="43">
        <v>51.93376673502604</v>
      </c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42">
        <v>1886.11</v>
      </c>
      <c r="B193" s="43">
        <v>174.38458106493192</v>
      </c>
      <c r="C193" s="43">
        <v>6.6772127153878085</v>
      </c>
      <c r="D193" s="43">
        <v>9.788426398290655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141">
        <v>1995.12</v>
      </c>
      <c r="Q193" s="43">
        <v>929.32192540716619</v>
      </c>
      <c r="R193" s="43">
        <v>20.852546254071658</v>
      </c>
      <c r="S193" s="43">
        <v>51.352608469055376</v>
      </c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42">
        <v>1886.12</v>
      </c>
      <c r="B194" s="43">
        <v>167.79522365745845</v>
      </c>
      <c r="C194" s="43">
        <v>6.5452037596880954</v>
      </c>
      <c r="D194" s="43">
        <v>9.8178056395321445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141">
        <v>1996.01</v>
      </c>
      <c r="Q194" s="43">
        <v>923.67939313471493</v>
      </c>
      <c r="R194" s="43">
        <v>20.886290994170981</v>
      </c>
      <c r="S194" s="43">
        <v>51.093412373704659</v>
      </c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42">
        <v>1887.01</v>
      </c>
      <c r="B195" s="43">
        <v>162.0575690625848</v>
      </c>
      <c r="C195" s="43">
        <v>6.461972959932818</v>
      </c>
      <c r="D195" s="43">
        <v>9.6566562210231996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141">
        <v>1996.02</v>
      </c>
      <c r="Q195" s="43">
        <v>973.32457779212382</v>
      </c>
      <c r="R195" s="43">
        <v>20.973815497094897</v>
      </c>
      <c r="S195" s="43">
        <v>50.9683481568754</v>
      </c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42">
        <v>1887.02</v>
      </c>
      <c r="B196" s="43">
        <v>159.00290527137818</v>
      </c>
      <c r="C196" s="43">
        <v>6.4576992213104862</v>
      </c>
      <c r="D196" s="43">
        <v>9.6147966183956122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141">
        <v>1996.03</v>
      </c>
      <c r="Q196" s="43">
        <v>964.64131695568403</v>
      </c>
      <c r="R196" s="43">
        <v>21.020048169556837</v>
      </c>
      <c r="S196" s="43">
        <v>50.746272318561331</v>
      </c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42">
        <v>1887.03</v>
      </c>
      <c r="B197" s="43">
        <v>162.73402037702425</v>
      </c>
      <c r="C197" s="43">
        <v>6.5294514348806034</v>
      </c>
      <c r="D197" s="43">
        <v>9.6865488319657302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141">
        <v>1996.04</v>
      </c>
      <c r="Q197" s="43">
        <v>961.08678534868818</v>
      </c>
      <c r="R197" s="43">
        <v>21.023559952015354</v>
      </c>
      <c r="S197" s="43">
        <v>50.98213659628918</v>
      </c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42">
        <v>1887.04</v>
      </c>
      <c r="B198" s="43">
        <v>166.46513548267029</v>
      </c>
      <c r="C198" s="43">
        <v>6.6012036484507197</v>
      </c>
      <c r="D198" s="43">
        <v>9.7583010455358465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141">
        <v>1996.05</v>
      </c>
      <c r="Q198" s="43">
        <v>980.08557758620691</v>
      </c>
      <c r="R198" s="43">
        <v>21.067178349297571</v>
      </c>
      <c r="S198" s="43">
        <v>51.31431226053639</v>
      </c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42">
        <v>1887.05</v>
      </c>
      <c r="B199" s="43">
        <v>169.33522402547499</v>
      </c>
      <c r="C199" s="43">
        <v>6.6729558620208369</v>
      </c>
      <c r="D199" s="43">
        <v>9.8300532591059628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141">
        <v>1996.06</v>
      </c>
      <c r="Q199" s="43">
        <v>990.22895660497761</v>
      </c>
      <c r="R199" s="43">
        <v>21.137722080408423</v>
      </c>
      <c r="S199" s="43">
        <v>51.711133694958512</v>
      </c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42">
        <v>1887.06</v>
      </c>
      <c r="B200" s="43">
        <v>166.41395532770807</v>
      </c>
      <c r="C200" s="43">
        <v>6.8250051486930881</v>
      </c>
      <c r="D200" s="43">
        <v>10.019688409783468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141">
        <v>1996.07</v>
      </c>
      <c r="Q200" s="43">
        <v>952.21852261146489</v>
      </c>
      <c r="R200" s="43">
        <v>21.289528662420381</v>
      </c>
      <c r="S200" s="43">
        <v>52.149439678343946</v>
      </c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42">
        <v>1887.07</v>
      </c>
      <c r="B201" s="43">
        <v>164.30389846609484</v>
      </c>
      <c r="C201" s="43">
        <v>6.9807112496775536</v>
      </c>
      <c r="D201" s="43">
        <v>10.213882775843999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141">
        <v>1996.08</v>
      </c>
      <c r="Q201" s="43">
        <v>977.86375206611547</v>
      </c>
      <c r="R201" s="43">
        <v>21.440756198347103</v>
      </c>
      <c r="S201" s="43">
        <v>52.586221363636355</v>
      </c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42">
        <v>1887.08</v>
      </c>
      <c r="B202" s="43">
        <v>158.28203429947803</v>
      </c>
      <c r="C202" s="43">
        <v>6.9702180241971963</v>
      </c>
      <c r="D202" s="43">
        <v>10.164901285287577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141">
        <v>1996.09</v>
      </c>
      <c r="Q202" s="43">
        <v>992.7108441064637</v>
      </c>
      <c r="R202" s="43">
        <v>21.564042458808615</v>
      </c>
      <c r="S202" s="43">
        <v>52.953992395437254</v>
      </c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42">
        <v>1887.09</v>
      </c>
      <c r="B203" s="43">
        <v>158.1314800979589</v>
      </c>
      <c r="C203" s="43">
        <v>7.1276735917760288</v>
      </c>
      <c r="D203" s="43">
        <v>10.360845117942473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141">
        <v>1996.1</v>
      </c>
      <c r="Q203" s="43">
        <v>1028.5495129500946</v>
      </c>
      <c r="R203" s="43">
        <v>21.613234996841438</v>
      </c>
      <c r="S203" s="43">
        <v>54.121065382185705</v>
      </c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42">
        <v>1887.1</v>
      </c>
      <c r="B204" s="43">
        <v>151.02139052427262</v>
      </c>
      <c r="C204" s="43">
        <v>7.1154308997013045</v>
      </c>
      <c r="D204" s="43">
        <v>10.310114160791684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141">
        <v>1996.11</v>
      </c>
      <c r="Q204" s="43">
        <v>1076.6711352459015</v>
      </c>
      <c r="R204" s="43">
        <v>21.689434426229507</v>
      </c>
      <c r="S204" s="43">
        <v>55.350499999999997</v>
      </c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42">
        <v>1887.11</v>
      </c>
      <c r="B205" s="43">
        <v>152.11469276864702</v>
      </c>
      <c r="C205" s="43">
        <v>7.1034691434415356</v>
      </c>
      <c r="D205" s="43">
        <v>10.260566540526662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141">
        <v>1996.12</v>
      </c>
      <c r="Q205" s="43">
        <v>1087.764651639344</v>
      </c>
      <c r="R205" s="43">
        <v>21.806516393442624</v>
      </c>
      <c r="S205" s="43">
        <v>56.68230737704917</v>
      </c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42">
        <v>1887.12</v>
      </c>
      <c r="B206" s="43">
        <v>147.77644795162797</v>
      </c>
      <c r="C206" s="43">
        <v>7.010267929394117</v>
      </c>
      <c r="D206" s="43">
        <v>10.094785818327528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141">
        <v>1997.01</v>
      </c>
      <c r="Q206" s="43">
        <v>1117.857670018856</v>
      </c>
      <c r="R206" s="43">
        <v>21.815746257071023</v>
      </c>
      <c r="S206" s="43">
        <v>57.238450216844747</v>
      </c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42">
        <v>1888.01</v>
      </c>
      <c r="B207" s="43">
        <v>147.2057233545502</v>
      </c>
      <c r="C207" s="43">
        <v>6.8834616024359363</v>
      </c>
      <c r="D207" s="43">
        <v>9.7499534658748246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141">
        <v>1997.02</v>
      </c>
      <c r="Q207" s="43">
        <v>1161.1421983082705</v>
      </c>
      <c r="R207" s="43">
        <v>21.825063724937344</v>
      </c>
      <c r="S207" s="43">
        <v>57.791253887844611</v>
      </c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42">
        <v>1888.02</v>
      </c>
      <c r="B208" s="43">
        <v>148.05685866880376</v>
      </c>
      <c r="C208" s="43">
        <v>6.9177323927261147</v>
      </c>
      <c r="D208" s="43">
        <v>9.626499920644001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141">
        <v>1997.03</v>
      </c>
      <c r="Q208" s="43">
        <v>1149.2013649999999</v>
      </c>
      <c r="R208" s="43">
        <v>21.847824374999998</v>
      </c>
      <c r="S208" s="43">
        <v>58.376922499999999</v>
      </c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42">
        <v>1888.03</v>
      </c>
      <c r="B209" s="43">
        <v>142.44864432528846</v>
      </c>
      <c r="C209" s="43">
        <v>6.8700625708062342</v>
      </c>
      <c r="D209" s="43">
        <v>9.3937590253881158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141">
        <v>1997.04</v>
      </c>
      <c r="Q209" s="43">
        <v>1106.8639946941321</v>
      </c>
      <c r="R209" s="43">
        <v>21.868797312734081</v>
      </c>
      <c r="S209" s="43">
        <v>58.453714603620476</v>
      </c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42">
        <v>1888.04</v>
      </c>
      <c r="B210" s="43">
        <v>144.67271217212266</v>
      </c>
      <c r="C210" s="43">
        <v>6.9017393865642056</v>
      </c>
      <c r="D210" s="43">
        <v>9.2675637385553884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141">
        <v>1997.05</v>
      </c>
      <c r="Q210" s="43">
        <v>1207.824393191755</v>
      </c>
      <c r="R210" s="43">
        <v>21.930880515302935</v>
      </c>
      <c r="S210" s="43">
        <v>58.640135980637098</v>
      </c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42">
        <v>1888.05</v>
      </c>
      <c r="B211" s="43">
        <v>148.38357766300095</v>
      </c>
      <c r="C211" s="43">
        <v>6.9370040079588646</v>
      </c>
      <c r="D211" s="43">
        <v>9.1354918317472347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141">
        <v>1997.06</v>
      </c>
      <c r="Q211" s="43">
        <v>1268.8711999376167</v>
      </c>
      <c r="R211" s="43">
        <v>21.951736743605736</v>
      </c>
      <c r="S211" s="43">
        <v>58.716551777916393</v>
      </c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42">
        <v>1888.06</v>
      </c>
      <c r="B212" s="43">
        <v>145.50330125511647</v>
      </c>
      <c r="C212" s="43">
        <v>6.9702180241971963</v>
      </c>
      <c r="D212" s="43">
        <v>9.0031982812547113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141">
        <v>1997.07</v>
      </c>
      <c r="Q212" s="43">
        <v>1338.1538214953271</v>
      </c>
      <c r="R212" s="43">
        <v>22.006382059190031</v>
      </c>
      <c r="S212" s="43">
        <v>58.6867707165109</v>
      </c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42">
        <v>1888.07</v>
      </c>
      <c r="B213" s="43">
        <v>147.52255110015955</v>
      </c>
      <c r="C213" s="43">
        <v>6.8394209975035061</v>
      </c>
      <c r="D213" s="43">
        <v>8.659057133641662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141">
        <v>1997.08</v>
      </c>
      <c r="Q213" s="43">
        <v>1338.4720932835819</v>
      </c>
      <c r="R213" s="43">
        <v>22.04702754664179</v>
      </c>
      <c r="S213" s="43">
        <v>58.620585509950239</v>
      </c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42">
        <v>1888.08</v>
      </c>
      <c r="B214" s="43">
        <v>150.6796484972447</v>
      </c>
      <c r="C214" s="43">
        <v>6.7934995808186311</v>
      </c>
      <c r="D214" s="43">
        <v>8.4179696960460699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141">
        <v>1997.09</v>
      </c>
      <c r="Q214" s="43">
        <v>1349.2332338709678</v>
      </c>
      <c r="R214" s="43">
        <v>22.073963709677418</v>
      </c>
      <c r="S214" s="43">
        <v>58.518322580645162</v>
      </c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42">
        <v>1888.09</v>
      </c>
      <c r="B215" s="43">
        <v>154.41076360289074</v>
      </c>
      <c r="C215" s="43">
        <v>6.7447080755909514</v>
      </c>
      <c r="D215" s="43">
        <v>8.1797523469932827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141">
        <v>1997.1</v>
      </c>
      <c r="Q215" s="43">
        <v>1366.2036101485148</v>
      </c>
      <c r="R215" s="43">
        <v>22.100766525371288</v>
      </c>
      <c r="S215" s="43">
        <v>57.932945108292081</v>
      </c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42">
        <v>1888.1</v>
      </c>
      <c r="B216" s="43">
        <v>151.76451178840321</v>
      </c>
      <c r="C216" s="43">
        <v>6.6180674019129846</v>
      </c>
      <c r="D216" s="43">
        <v>7.8492038152992842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141">
        <v>1997.11</v>
      </c>
      <c r="Q216" s="43">
        <v>1349.4576829721359</v>
      </c>
      <c r="R216" s="43">
        <v>22.195799253869968</v>
      </c>
      <c r="S216" s="43">
        <v>57.528157712074304</v>
      </c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42">
        <v>1888.11</v>
      </c>
      <c r="B217" s="43">
        <v>146.93521580010071</v>
      </c>
      <c r="C217" s="43">
        <v>6.4971163169624671</v>
      </c>
      <c r="D217" s="43">
        <v>7.5234195418257661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141">
        <v>1997.12</v>
      </c>
      <c r="Q217" s="43">
        <v>1384.8760852448852</v>
      </c>
      <c r="R217" s="43">
        <v>22.304913205207686</v>
      </c>
      <c r="S217" s="43">
        <v>57.158138871667695</v>
      </c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42">
        <v>1888.12</v>
      </c>
      <c r="B218" s="43">
        <v>144.13110862834304</v>
      </c>
      <c r="C218" s="43">
        <v>6.4494464950425874</v>
      </c>
      <c r="D218" s="43">
        <v>7.2906786465698818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141">
        <v>1998.01</v>
      </c>
      <c r="Q218" s="43">
        <v>1383.7271435643563</v>
      </c>
      <c r="R218" s="43">
        <v>22.33532332920792</v>
      </c>
      <c r="S218" s="43">
        <v>56.965847153465333</v>
      </c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42">
        <v>1889.01</v>
      </c>
      <c r="B219" s="43">
        <v>152.18309352830548</v>
      </c>
      <c r="C219" s="43">
        <v>6.6565582131083225</v>
      </c>
      <c r="D219" s="43">
        <v>7.6469100240463401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141">
        <v>1998.02</v>
      </c>
      <c r="Q219" s="43">
        <v>1467.7295250154414</v>
      </c>
      <c r="R219" s="43">
        <v>22.365620753551571</v>
      </c>
      <c r="S219" s="43">
        <v>56.774268066707833</v>
      </c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42">
        <v>1889.02</v>
      </c>
      <c r="B220" s="43">
        <v>155.78008262438331</v>
      </c>
      <c r="C220" s="43">
        <v>6.7103005402163598</v>
      </c>
      <c r="D220" s="43">
        <v>7.8389713275326462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141">
        <v>1998.03</v>
      </c>
      <c r="Q220" s="43">
        <v>1540.9888745376077</v>
      </c>
      <c r="R220" s="43">
        <v>22.395806103575833</v>
      </c>
      <c r="S220" s="43">
        <v>56.583397657213311</v>
      </c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42">
        <v>1889.03</v>
      </c>
      <c r="B221" s="43">
        <v>154.40730687627828</v>
      </c>
      <c r="C221" s="43">
        <v>6.7683357060410998</v>
      </c>
      <c r="D221" s="43">
        <v>8.0327500687081184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141">
        <v>1998.04</v>
      </c>
      <c r="Q221" s="43">
        <v>1588.6664799999999</v>
      </c>
      <c r="R221" s="43">
        <v>22.497299999999999</v>
      </c>
      <c r="S221" s="43">
        <v>56.207539999999995</v>
      </c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42">
        <v>1889.04</v>
      </c>
      <c r="B222" s="43">
        <v>154.10979761447425</v>
      </c>
      <c r="C222" s="43">
        <v>6.7445349650967783</v>
      </c>
      <c r="D222" s="43">
        <v>8.1309281251034395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141">
        <v>1998.05</v>
      </c>
      <c r="Q222" s="43">
        <v>1580.3495595823094</v>
      </c>
      <c r="R222" s="43">
        <v>22.598419840294838</v>
      </c>
      <c r="S222" s="43">
        <v>55.833067567567554</v>
      </c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42">
        <v>1889.05</v>
      </c>
      <c r="B223" s="43">
        <v>162.23177518637814</v>
      </c>
      <c r="C223" s="43">
        <v>6.8857020370458999</v>
      </c>
      <c r="D223" s="43">
        <v>8.437881991366698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141">
        <v>1998.06</v>
      </c>
      <c r="Q223" s="43">
        <v>1578.3677598159509</v>
      </c>
      <c r="R223" s="43">
        <v>22.713093558282207</v>
      </c>
      <c r="S223" s="43">
        <v>55.493997239263798</v>
      </c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42">
        <v>1889.06</v>
      </c>
      <c r="B224" s="43">
        <v>164.97629769892967</v>
      </c>
      <c r="C224" s="43">
        <v>6.8613062813787753</v>
      </c>
      <c r="D224" s="43">
        <v>8.5385144834935875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141">
        <v>1998.07</v>
      </c>
      <c r="Q224" s="43">
        <v>1644.9728351715685</v>
      </c>
      <c r="R224" s="43">
        <v>22.780124512867648</v>
      </c>
      <c r="S224" s="43">
        <v>55.008837135416663</v>
      </c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42">
        <v>1889.07</v>
      </c>
      <c r="B225" s="43">
        <v>161.62188129470005</v>
      </c>
      <c r="C225" s="43">
        <v>6.8369105257116507</v>
      </c>
      <c r="D225" s="43">
        <v>8.6391469756204753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141">
        <v>1998.08</v>
      </c>
      <c r="Q225" s="43">
        <v>1526.5325660954709</v>
      </c>
      <c r="R225" s="43">
        <v>22.84684932374541</v>
      </c>
      <c r="S225" s="43">
        <v>54.524722640758867</v>
      </c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42">
        <v>1889.08</v>
      </c>
      <c r="B226" s="43">
        <v>163.75650991557342</v>
      </c>
      <c r="C226" s="43">
        <v>6.809465300586135</v>
      </c>
      <c r="D226" s="43">
        <v>8.7428289372057559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141">
        <v>1998.09</v>
      </c>
      <c r="Q226" s="43">
        <v>1448.0797897310513</v>
      </c>
      <c r="R226" s="43">
        <v>22.913552872860631</v>
      </c>
      <c r="S226" s="43">
        <v>54.041933679706609</v>
      </c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42">
        <v>1889.09</v>
      </c>
      <c r="B227" s="43">
        <v>165.65029289414952</v>
      </c>
      <c r="C227" s="43">
        <v>6.7013073034451391</v>
      </c>
      <c r="D227" s="43">
        <v>8.7342881707824276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141">
        <v>1998.1</v>
      </c>
      <c r="Q227" s="43">
        <v>1461.2913051829266</v>
      </c>
      <c r="R227" s="43">
        <v>22.881302259146338</v>
      </c>
      <c r="S227" s="43">
        <v>53.730801094512181</v>
      </c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42">
        <v>1889.1</v>
      </c>
      <c r="B228" s="43">
        <v>162.63846938698319</v>
      </c>
      <c r="C228" s="43">
        <v>6.6772127153878085</v>
      </c>
      <c r="D228" s="43">
        <v>8.8336783465189193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141">
        <v>1998.11</v>
      </c>
      <c r="Q228" s="43">
        <v>1619.7522527439023</v>
      </c>
      <c r="R228" s="43">
        <v>22.90479682621951</v>
      </c>
      <c r="S228" s="43">
        <v>53.551619637195117</v>
      </c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42">
        <v>1889.11</v>
      </c>
      <c r="B229" s="43">
        <v>161.13255763339998</v>
      </c>
      <c r="C229" s="43">
        <v>6.6501063038233115</v>
      </c>
      <c r="D229" s="43">
        <v>8.9360803457625764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141">
        <v>1998.12</v>
      </c>
      <c r="Q229" s="43">
        <v>1685.3475030506404</v>
      </c>
      <c r="R229" s="43">
        <v>22.942422208663814</v>
      </c>
      <c r="S229" s="43">
        <v>53.404860585722993</v>
      </c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42">
        <v>1889.12</v>
      </c>
      <c r="B230" s="43">
        <v>158.27492727973032</v>
      </c>
      <c r="C230" s="43">
        <v>6.5452037596880954</v>
      </c>
      <c r="D230" s="43">
        <v>8.9252778541201305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141">
        <v>1999.01</v>
      </c>
      <c r="Q230" s="43">
        <v>1764.2011475958609</v>
      </c>
      <c r="R230" s="43">
        <v>23.004296505739195</v>
      </c>
      <c r="S230" s="43">
        <v>53.590357065690498</v>
      </c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42">
        <v>1890.01</v>
      </c>
      <c r="B231" s="43">
        <v>164.06145686141249</v>
      </c>
      <c r="C231" s="43">
        <v>6.7088328084592463</v>
      </c>
      <c r="D231" s="43">
        <v>9.1240126195045761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141">
        <v>1999.02</v>
      </c>
      <c r="Q231" s="43">
        <v>1758.966058966565</v>
      </c>
      <c r="R231" s="43">
        <v>23.093913885149242</v>
      </c>
      <c r="S231" s="43">
        <v>53.840332426182663</v>
      </c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42">
        <v>1890.02</v>
      </c>
      <c r="B232" s="43">
        <v>162.23177518637814</v>
      </c>
      <c r="C232" s="43">
        <v>6.7088328084592463</v>
      </c>
      <c r="D232" s="43">
        <v>9.0965673943790613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141">
        <v>1999.03</v>
      </c>
      <c r="Q232" s="43">
        <v>1802.9849145454546</v>
      </c>
      <c r="R232" s="43">
        <v>23.141162121212119</v>
      </c>
      <c r="S232" s="43">
        <v>53.991355757575754</v>
      </c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42">
        <v>1890.03</v>
      </c>
      <c r="B233" s="43">
        <v>161.01198740302192</v>
      </c>
      <c r="C233" s="43">
        <v>6.7088328084592463</v>
      </c>
      <c r="D233" s="43">
        <v>9.0721716387119358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141">
        <v>1999.04</v>
      </c>
      <c r="Q233" s="43">
        <v>1864.1264584837547</v>
      </c>
      <c r="R233" s="43">
        <v>22.862349879663057</v>
      </c>
      <c r="S233" s="43">
        <v>54.830534897713591</v>
      </c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42">
        <v>1890.04</v>
      </c>
      <c r="B234" s="43">
        <v>164.36640380725154</v>
      </c>
      <c r="C234" s="43">
        <v>6.7088328084592463</v>
      </c>
      <c r="D234" s="43">
        <v>9.0477758830448121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141">
        <v>1999.05</v>
      </c>
      <c r="Q234" s="43">
        <v>1860.369603188929</v>
      </c>
      <c r="R234" s="43">
        <v>22.750621841155233</v>
      </c>
      <c r="S234" s="43">
        <v>56.059543321299635</v>
      </c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42">
        <v>1890.05</v>
      </c>
      <c r="B235" s="43">
        <v>169.26448110274916</v>
      </c>
      <c r="C235" s="43">
        <v>6.6260117157659799</v>
      </c>
      <c r="D235" s="43">
        <v>8.9089739341980785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141">
        <v>1999.06</v>
      </c>
      <c r="Q235" s="43">
        <v>1847.0739666064981</v>
      </c>
      <c r="R235" s="43">
        <v>22.638893802647413</v>
      </c>
      <c r="S235" s="43">
        <v>57.28855174488568</v>
      </c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42">
        <v>1890.06</v>
      </c>
      <c r="B236" s="43">
        <v>168.05975169988258</v>
      </c>
      <c r="C236" s="43">
        <v>6.6260117157659799</v>
      </c>
      <c r="D236" s="43">
        <v>8.884879346140746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141">
        <v>1999.07</v>
      </c>
      <c r="Q236" s="43">
        <v>1922.9063818236352</v>
      </c>
      <c r="R236" s="43">
        <v>22.687024995001</v>
      </c>
      <c r="S236" s="43">
        <v>58.481283743251353</v>
      </c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42">
        <v>1890.07</v>
      </c>
      <c r="B237" s="43">
        <v>166.85502229701606</v>
      </c>
      <c r="C237" s="43">
        <v>6.6260117157659799</v>
      </c>
      <c r="D237" s="43">
        <v>8.8607847580834171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141">
        <v>1999.08</v>
      </c>
      <c r="Q237" s="43">
        <v>1843.9876801316577</v>
      </c>
      <c r="R237" s="43">
        <v>22.74847386794335</v>
      </c>
      <c r="S237" s="43">
        <v>59.70258946738479</v>
      </c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42">
        <v>1890.08</v>
      </c>
      <c r="B238" s="43">
        <v>157.12033129544517</v>
      </c>
      <c r="C238" s="43">
        <v>6.3893665221807634</v>
      </c>
      <c r="D238" s="43">
        <v>8.5181872770709912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141">
        <v>1999.09</v>
      </c>
      <c r="Q238" s="43">
        <v>1822.317031268612</v>
      </c>
      <c r="R238" s="43">
        <v>22.755288266825492</v>
      </c>
      <c r="S238" s="43">
        <v>60.772932698034538</v>
      </c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42">
        <v>1890.09</v>
      </c>
      <c r="B239" s="43">
        <v>152.68871047720793</v>
      </c>
      <c r="C239" s="43">
        <v>6.3141947941702528</v>
      </c>
      <c r="D239" s="43">
        <v>8.3950089877036334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141">
        <v>1999.1</v>
      </c>
      <c r="Q239" s="43">
        <v>1794.0060710463733</v>
      </c>
      <c r="R239" s="43">
        <v>22.723902100673801</v>
      </c>
      <c r="S239" s="43">
        <v>62.6011303012287</v>
      </c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42">
        <v>1890.1</v>
      </c>
      <c r="B240" s="43">
        <v>145.80049797447677</v>
      </c>
      <c r="C240" s="43">
        <v>6.3141947941702528</v>
      </c>
      <c r="D240" s="43">
        <v>8.372048279361195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141">
        <v>1999.11</v>
      </c>
      <c r="Q240" s="43">
        <v>1918.4311645870466</v>
      </c>
      <c r="R240" s="43">
        <v>22.719594573182807</v>
      </c>
      <c r="S240" s="43">
        <v>64.499375123786891</v>
      </c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42">
        <v>1890.11</v>
      </c>
      <c r="B241" s="43">
        <v>138.43852625676328</v>
      </c>
      <c r="C241" s="43">
        <v>6.4663430523328911</v>
      </c>
      <c r="D241" s="43">
        <v>8.5473298164472933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141">
        <v>1999.12</v>
      </c>
      <c r="Q241" s="43">
        <v>1970.3984444444441</v>
      </c>
      <c r="R241" s="43">
        <v>22.728789067142003</v>
      </c>
      <c r="S241" s="43">
        <v>66.434816102198454</v>
      </c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42">
        <v>1890.12</v>
      </c>
      <c r="B242" s="43">
        <v>135.20535473059681</v>
      </c>
      <c r="C242" s="43">
        <v>6.4663430523328911</v>
      </c>
      <c r="D242" s="43">
        <v>8.5238158417115386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141">
        <v>2000.01</v>
      </c>
      <c r="Q242" s="43">
        <v>1960.312931575829</v>
      </c>
      <c r="R242" s="43">
        <v>22.789806082148495</v>
      </c>
      <c r="S242" s="43">
        <v>67.507695892575029</v>
      </c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42">
        <v>1891.01</v>
      </c>
      <c r="B243" s="43">
        <v>143.9944827131381</v>
      </c>
      <c r="C243" s="43">
        <v>6.5452037596880954</v>
      </c>
      <c r="D243" s="43">
        <v>8.7527224822738088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141">
        <v>2000.02</v>
      </c>
      <c r="Q243" s="43">
        <v>1898.5722028857476</v>
      </c>
      <c r="R243" s="43">
        <v>22.78317628582646</v>
      </c>
      <c r="S243" s="43">
        <v>68.372312033765212</v>
      </c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42">
        <v>1891.02</v>
      </c>
      <c r="B244" s="43">
        <v>144.02309525650531</v>
      </c>
      <c r="C244" s="43">
        <v>6.4663430523328911</v>
      </c>
      <c r="D244" s="43">
        <v>8.7677733295950073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141">
        <v>2000.03</v>
      </c>
      <c r="Q244" s="43">
        <v>1955.3655032126169</v>
      </c>
      <c r="R244" s="43">
        <v>22.723407710280377</v>
      </c>
      <c r="S244" s="43">
        <v>69.065058995327107</v>
      </c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42">
        <v>1891.03</v>
      </c>
      <c r="B245" s="43">
        <v>139.69478623495215</v>
      </c>
      <c r="C245" s="43">
        <v>6.3893665221807634</v>
      </c>
      <c r="D245" s="43">
        <v>8.7853789679985486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141">
        <v>2000.04</v>
      </c>
      <c r="Q245" s="43">
        <v>1980.1726584938701</v>
      </c>
      <c r="R245" s="43">
        <v>22.683042031523641</v>
      </c>
      <c r="S245" s="43">
        <v>69.46738081338782</v>
      </c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42">
        <v>1891.04</v>
      </c>
      <c r="B246" s="43">
        <v>142.64340057739162</v>
      </c>
      <c r="C246" s="43">
        <v>6.3141947941702528</v>
      </c>
      <c r="D246" s="43">
        <v>8.8025615607818928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141">
        <v>2000.05</v>
      </c>
      <c r="Q246" s="43">
        <v>1919.8279020408163</v>
      </c>
      <c r="R246" s="43">
        <v>22.629520699708451</v>
      </c>
      <c r="S246" s="43">
        <v>69.828493100097177</v>
      </c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42">
        <v>1891.05</v>
      </c>
      <c r="B247" s="43">
        <v>143.76074674906718</v>
      </c>
      <c r="C247" s="43">
        <v>6.3893665221807634</v>
      </c>
      <c r="D247" s="43">
        <v>9.0264323413353686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141">
        <v>2000.06</v>
      </c>
      <c r="Q247" s="43">
        <v>1968.3459709976796</v>
      </c>
      <c r="R247" s="43">
        <v>22.484457656612523</v>
      </c>
      <c r="S247" s="43">
        <v>69.903774941995351</v>
      </c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42">
        <v>1891.06</v>
      </c>
      <c r="B248" s="43">
        <v>144.29199197494208</v>
      </c>
      <c r="C248" s="43">
        <v>6.5452037596880954</v>
      </c>
      <c r="D248" s="43">
        <v>9.3715417468261375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141">
        <v>2000.07</v>
      </c>
      <c r="Q248" s="43">
        <v>1978.6191840277775</v>
      </c>
      <c r="R248" s="43">
        <v>22.271219328703701</v>
      </c>
      <c r="S248" s="43">
        <v>70.538960455246922</v>
      </c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42">
        <v>1891.07</v>
      </c>
      <c r="B249" s="43">
        <v>143.66398129183511</v>
      </c>
      <c r="C249" s="43">
        <v>6.6260117157659799</v>
      </c>
      <c r="D249" s="43">
        <v>9.6137406348750041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141">
        <v>2000.08</v>
      </c>
      <c r="Q249" s="43">
        <v>1995.3561799768518</v>
      </c>
      <c r="R249" s="43">
        <v>22.110028356481479</v>
      </c>
      <c r="S249" s="43">
        <v>71.335960262345665</v>
      </c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42">
        <v>1891.08</v>
      </c>
      <c r="B250" s="43">
        <v>148.48289890330128</v>
      </c>
      <c r="C250" s="43">
        <v>6.6260117157659799</v>
      </c>
      <c r="D250" s="43">
        <v>9.7372253986688246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141">
        <v>2000.09</v>
      </c>
      <c r="Q250" s="43">
        <v>1961.7525949913643</v>
      </c>
      <c r="R250" s="43">
        <v>21.835112838226827</v>
      </c>
      <c r="S250" s="43">
        <v>71.759214162348883</v>
      </c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42">
        <v>1891.09</v>
      </c>
      <c r="B251" s="43">
        <v>162.53672213221722</v>
      </c>
      <c r="C251" s="43">
        <v>6.7088328084592463</v>
      </c>
      <c r="D251" s="43">
        <v>9.9870124762291077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141">
        <v>2000.1</v>
      </c>
      <c r="Q251" s="43">
        <v>1854.4387706896553</v>
      </c>
      <c r="R251" s="43">
        <v>21.766339559386971</v>
      </c>
      <c r="S251" s="43">
        <v>69.990231800766281</v>
      </c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42">
        <v>1891.1</v>
      </c>
      <c r="B252" s="43">
        <v>162.53672213221722</v>
      </c>
      <c r="C252" s="43">
        <v>6.7088328084592463</v>
      </c>
      <c r="D252" s="43">
        <v>10.11509019348151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141">
        <v>2000.11</v>
      </c>
      <c r="Q252" s="43">
        <v>1837.2415542791498</v>
      </c>
      <c r="R252" s="43">
        <v>21.722728699980852</v>
      </c>
      <c r="S252" s="43">
        <v>68.305716063564986</v>
      </c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42">
        <v>1891.11</v>
      </c>
      <c r="B253" s="43">
        <v>162.12376697029399</v>
      </c>
      <c r="C253" s="43">
        <v>6.793757853993271</v>
      </c>
      <c r="D253" s="43">
        <v>10.369744942595185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141">
        <v>2000.12</v>
      </c>
      <c r="Q253" s="43">
        <v>1775.4529709770115</v>
      </c>
      <c r="R253" s="43">
        <v>21.70408649425287</v>
      </c>
      <c r="S253" s="43">
        <v>66.699712643678154</v>
      </c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42">
        <v>1891.12</v>
      </c>
      <c r="B254" s="43">
        <v>167.0646817731982</v>
      </c>
      <c r="C254" s="43">
        <v>6.793757853993271</v>
      </c>
      <c r="D254" s="43">
        <v>10.499443956171421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141">
        <v>2001.01</v>
      </c>
      <c r="Q254" s="43">
        <v>1770.5297398629355</v>
      </c>
      <c r="R254" s="43">
        <v>21.435177327241572</v>
      </c>
      <c r="S254" s="43">
        <v>64.265763563677893</v>
      </c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42">
        <v>1892.01</v>
      </c>
      <c r="B255" s="43">
        <v>174.57227870091029</v>
      </c>
      <c r="C255" s="43">
        <v>7.024078799998513</v>
      </c>
      <c r="D255" s="43">
        <v>10.851362151553861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141">
        <v>2001.02</v>
      </c>
      <c r="Q255" s="43">
        <v>1724.0282209897607</v>
      </c>
      <c r="R255" s="43">
        <v>21.217793230944253</v>
      </c>
      <c r="S255" s="43">
        <v>62.002960182025021</v>
      </c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42">
        <v>1892.02</v>
      </c>
      <c r="B256" s="43">
        <v>174.88910679292641</v>
      </c>
      <c r="C256" s="43">
        <v>7.074771294721101</v>
      </c>
      <c r="D256" s="43">
        <v>10.930569174557901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141">
        <v>2001.03</v>
      </c>
      <c r="Q256" s="43">
        <v>1562.1655661180473</v>
      </c>
      <c r="R256" s="43">
        <v>21.037891884222475</v>
      </c>
      <c r="S256" s="43">
        <v>59.859850170261062</v>
      </c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42">
        <v>1892.03</v>
      </c>
      <c r="B257" s="43">
        <v>181.50444790871185</v>
      </c>
      <c r="C257" s="43">
        <v>7.3187277382545108</v>
      </c>
      <c r="D257" s="43">
        <v>11.303368395748633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141">
        <v>2001.04</v>
      </c>
      <c r="Q257" s="43">
        <v>1561.2193985302429</v>
      </c>
      <c r="R257" s="43">
        <v>20.832179103071411</v>
      </c>
      <c r="S257" s="43">
        <v>55.839687299792722</v>
      </c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42">
        <v>1892.04</v>
      </c>
      <c r="B258" s="43">
        <v>183.62762842521605</v>
      </c>
      <c r="C258" s="43">
        <v>7.4736774441645384</v>
      </c>
      <c r="D258" s="43">
        <v>11.538540385785568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141">
        <v>2001.05</v>
      </c>
      <c r="Q258" s="43">
        <v>1659.3805996060776</v>
      </c>
      <c r="R258" s="43">
        <v>20.616479553554679</v>
      </c>
      <c r="S258" s="43">
        <v>51.822035828174826</v>
      </c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42">
        <v>1892.05</v>
      </c>
      <c r="B259" s="43">
        <v>183.62762842521605</v>
      </c>
      <c r="C259" s="43">
        <v>7.5264250573567013</v>
      </c>
      <c r="D259" s="43">
        <v>11.620958531398323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141">
        <v>2001.06</v>
      </c>
      <c r="Q259" s="43">
        <v>1615.2987171348313</v>
      </c>
      <c r="R259" s="43">
        <v>20.460024438202243</v>
      </c>
      <c r="S259" s="43">
        <v>47.974780056179767</v>
      </c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42">
        <v>1892.06</v>
      </c>
      <c r="B260" s="43">
        <v>182.638610677863</v>
      </c>
      <c r="C260" s="43">
        <v>7.5824693963733738</v>
      </c>
      <c r="D260" s="43">
        <v>11.703376677011075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141">
        <v>2001.07</v>
      </c>
      <c r="Q260" s="43">
        <v>1575.047390140845</v>
      </c>
      <c r="R260" s="43">
        <v>20.539453145539905</v>
      </c>
      <c r="S260" s="43">
        <v>44.413516150234734</v>
      </c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42">
        <v>1892.07</v>
      </c>
      <c r="B261" s="43">
        <v>177.83215918022805</v>
      </c>
      <c r="C261" s="43">
        <v>7.4374930112019557</v>
      </c>
      <c r="D261" s="43">
        <v>11.475631210637459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141">
        <v>2001.08</v>
      </c>
      <c r="Q261" s="43">
        <v>1541.1128309859153</v>
      </c>
      <c r="R261" s="43">
        <v>20.561247981220653</v>
      </c>
      <c r="S261" s="43">
        <v>40.717112018779339</v>
      </c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42">
        <v>1892.08</v>
      </c>
      <c r="B262" s="43">
        <v>178.05738771308819</v>
      </c>
      <c r="C262" s="43">
        <v>7.3915993867372718</v>
      </c>
      <c r="D262" s="43">
        <v>11.405811312582159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141">
        <v>2001.09</v>
      </c>
      <c r="Q262" s="43">
        <v>1359.9361390914189</v>
      </c>
      <c r="R262" s="43">
        <v>20.490690409422317</v>
      </c>
      <c r="S262" s="43">
        <v>36.854602636006724</v>
      </c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42">
        <v>1892.09</v>
      </c>
      <c r="B263" s="43">
        <v>173.62179442486178</v>
      </c>
      <c r="C263" s="43">
        <v>7.4454601623800203</v>
      </c>
      <c r="D263" s="43">
        <v>11.485018335586203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141">
        <v>2001.1</v>
      </c>
      <c r="Q263" s="43">
        <v>1406.2616086100168</v>
      </c>
      <c r="R263" s="43">
        <v>20.559876758581879</v>
      </c>
      <c r="S263" s="43">
        <v>35.402871224910896</v>
      </c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42">
        <v>1892.1</v>
      </c>
      <c r="B264" s="43">
        <v>177.10690343703965</v>
      </c>
      <c r="C264" s="43">
        <v>7.4993209380227697</v>
      </c>
      <c r="D264" s="43">
        <v>11.564225358590244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141">
        <v>2001.11</v>
      </c>
      <c r="Q264" s="43">
        <v>1478.1041330326946</v>
      </c>
      <c r="R264" s="43">
        <v>20.594645434047351</v>
      </c>
      <c r="S264" s="43">
        <v>33.883905204810212</v>
      </c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42">
        <v>1892.11</v>
      </c>
      <c r="B265" s="43">
        <v>172.00559657610236</v>
      </c>
      <c r="C265" s="43">
        <v>7.3588749845754391</v>
      </c>
      <c r="D265" s="43">
        <v>11.348663687920579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141">
        <v>2001.12</v>
      </c>
      <c r="Q265" s="43">
        <v>1503.9922294850028</v>
      </c>
      <c r="R265" s="43">
        <v>20.676231465761177</v>
      </c>
      <c r="S265" s="43">
        <v>32.433046689303907</v>
      </c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42">
        <v>1892.12</v>
      </c>
      <c r="B266" s="43">
        <v>168.02576715732022</v>
      </c>
      <c r="C266" s="43">
        <v>7.3187267001373595</v>
      </c>
      <c r="D266" s="43">
        <v>11.283036996045098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141">
        <v>2002.01</v>
      </c>
      <c r="Q266" s="43">
        <v>1494.4090578769055</v>
      </c>
      <c r="R266" s="43">
        <v>20.625163090532656</v>
      </c>
      <c r="S266" s="43">
        <v>32.364161867118383</v>
      </c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42">
        <v>1893.01</v>
      </c>
      <c r="B267" s="43">
        <v>164.89174783448874</v>
      </c>
      <c r="C267" s="43">
        <v>7.0777063954625472</v>
      </c>
      <c r="D267" s="43">
        <v>10.604802605825942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141">
        <v>2002.02</v>
      </c>
      <c r="Q267" s="43">
        <v>1436.9067325646793</v>
      </c>
      <c r="R267" s="43">
        <v>20.539610048743906</v>
      </c>
      <c r="S267" s="43">
        <v>32.241095519310086</v>
      </c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42">
        <v>1893.02</v>
      </c>
      <c r="B268" s="43">
        <v>160.02458880552732</v>
      </c>
      <c r="C268" s="43">
        <v>7.0195904018685926</v>
      </c>
      <c r="D268" s="43">
        <v>10.214273662958975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141">
        <v>2002.03</v>
      </c>
      <c r="Q268" s="43">
        <v>1497.8297866331095</v>
      </c>
      <c r="R268" s="43">
        <v>20.420407997762862</v>
      </c>
      <c r="S268" s="43">
        <v>32.065103467561514</v>
      </c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42">
        <v>1893.03</v>
      </c>
      <c r="B269" s="43">
        <v>157.97741801792628</v>
      </c>
      <c r="C269" s="43">
        <v>7.2145995987471059</v>
      </c>
      <c r="D269" s="43">
        <v>10.189692216787149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141">
        <v>2002.04</v>
      </c>
      <c r="Q269" s="43">
        <v>1435.4595770300332</v>
      </c>
      <c r="R269" s="43">
        <v>20.435931312569519</v>
      </c>
      <c r="S269" s="43">
        <v>32.764620133481642</v>
      </c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42">
        <v>1893.04</v>
      </c>
      <c r="B270" s="43">
        <v>159.92782823053341</v>
      </c>
      <c r="C270" s="43">
        <v>7.327766592935741</v>
      </c>
      <c r="D270" s="43">
        <v>10.03840774938546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141">
        <v>2002.05</v>
      </c>
      <c r="Q270" s="43">
        <v>1393.27093298109</v>
      </c>
      <c r="R270" s="43">
        <v>20.565027530589539</v>
      </c>
      <c r="S270" s="43">
        <v>33.642474416017791</v>
      </c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42">
        <v>1893.05</v>
      </c>
      <c r="B271" s="43">
        <v>147.59432178610342</v>
      </c>
      <c r="C271" s="43">
        <v>7.4468044173897647</v>
      </c>
      <c r="D271" s="43">
        <v>9.8863799841022164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141">
        <v>2002.06</v>
      </c>
      <c r="Q271" s="43">
        <v>1308.3338093385212</v>
      </c>
      <c r="R271" s="43">
        <v>20.682620622568091</v>
      </c>
      <c r="S271" s="43">
        <v>34.501140077821006</v>
      </c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42">
        <v>1893.06</v>
      </c>
      <c r="B272" s="43">
        <v>144.18514771839682</v>
      </c>
      <c r="C272" s="43">
        <v>7.6627681542315003</v>
      </c>
      <c r="D272" s="43">
        <v>9.8521304840119299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141">
        <v>2002.07</v>
      </c>
      <c r="Q272" s="43">
        <v>1164.557428373126</v>
      </c>
      <c r="R272" s="43">
        <v>20.556547751249305</v>
      </c>
      <c r="S272" s="43">
        <v>36.009400888395334</v>
      </c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42">
        <v>1893.07</v>
      </c>
      <c r="B273" s="43">
        <v>134.17661107822261</v>
      </c>
      <c r="C273" s="43">
        <v>7.8900983260830415</v>
      </c>
      <c r="D273" s="43">
        <v>9.8160783894068118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141">
        <v>2002.08</v>
      </c>
      <c r="Q273" s="43">
        <v>1172.2000179856113</v>
      </c>
      <c r="R273" s="43">
        <v>20.385528776978415</v>
      </c>
      <c r="S273" s="43">
        <v>37.431273381294965</v>
      </c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42">
        <v>1893.08</v>
      </c>
      <c r="B274" s="43">
        <v>136.34887701679719</v>
      </c>
      <c r="C274" s="43">
        <v>8.2444284215793786</v>
      </c>
      <c r="D274" s="43">
        <v>9.9153705418832665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141">
        <v>2002.09</v>
      </c>
      <c r="Q274" s="43">
        <v>1112.882420718232</v>
      </c>
      <c r="R274" s="43">
        <v>20.249148342541435</v>
      </c>
      <c r="S274" s="43">
        <v>38.908116574585627</v>
      </c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42">
        <v>1893.09</v>
      </c>
      <c r="B275" s="43">
        <v>140.27554794541456</v>
      </c>
      <c r="C275" s="43">
        <v>7.9446677612105496</v>
      </c>
      <c r="D275" s="43">
        <v>9.2286544700930619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141">
        <v>2002.1</v>
      </c>
      <c r="Q275" s="43">
        <v>1094.1668088803087</v>
      </c>
      <c r="R275" s="43">
        <v>20.335134675491815</v>
      </c>
      <c r="S275" s="43">
        <v>37.670143500643491</v>
      </c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42">
        <v>1893.1</v>
      </c>
      <c r="B276" s="43">
        <v>142.57264140727699</v>
      </c>
      <c r="C276" s="43">
        <v>7.8668415247615284</v>
      </c>
      <c r="D276" s="43">
        <v>8.8173258008100408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141">
        <v>2002.11</v>
      </c>
      <c r="Q276" s="43">
        <v>1164.9663648648645</v>
      </c>
      <c r="R276" s="43">
        <v>20.454627596984736</v>
      </c>
      <c r="S276" s="43">
        <v>36.496552307409445</v>
      </c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42">
        <v>1893.11</v>
      </c>
      <c r="B277" s="43">
        <v>148.65149228365831</v>
      </c>
      <c r="C277" s="43">
        <v>8.10589756610233</v>
      </c>
      <c r="D277" s="43">
        <v>8.7564511428360632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141">
        <v>2002.12</v>
      </c>
      <c r="Q277" s="43">
        <v>1153.7488430071862</v>
      </c>
      <c r="R277" s="43">
        <v>20.619613322277498</v>
      </c>
      <c r="S277" s="43">
        <v>35.401066058595902</v>
      </c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42">
        <v>1893.12</v>
      </c>
      <c r="B278" s="43">
        <v>145.38560886089817</v>
      </c>
      <c r="C278" s="43">
        <v>8.2418145612754063</v>
      </c>
      <c r="D278" s="43">
        <v>8.5714871437264222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141">
        <v>2003.01</v>
      </c>
      <c r="Q278" s="43">
        <v>1144.4023203082004</v>
      </c>
      <c r="R278" s="43">
        <v>20.592701155751236</v>
      </c>
      <c r="S278" s="43">
        <v>36.407691249312052</v>
      </c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42">
        <v>1894.01</v>
      </c>
      <c r="B279" s="43">
        <v>146.37460322981048</v>
      </c>
      <c r="C279" s="43">
        <v>8.3589385687023707</v>
      </c>
      <c r="D279" s="43">
        <v>8.5283536187368725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141">
        <v>2003.02</v>
      </c>
      <c r="Q279" s="43">
        <v>1061.098953850355</v>
      </c>
      <c r="R279" s="43">
        <v>20.498632168214087</v>
      </c>
      <c r="S279" s="43">
        <v>37.28291725832878</v>
      </c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42">
        <v>1894.02</v>
      </c>
      <c r="B280" s="43">
        <v>150.497728747351</v>
      </c>
      <c r="C280" s="43">
        <v>8.3598395900069651</v>
      </c>
      <c r="D280" s="43">
        <v>8.3598395900069651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141">
        <v>2003.03</v>
      </c>
      <c r="Q280" s="43">
        <v>1066.8595138436483</v>
      </c>
      <c r="R280" s="43">
        <v>20.439225298588489</v>
      </c>
      <c r="S280" s="43">
        <v>38.206985884907709</v>
      </c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42">
        <v>1894.03</v>
      </c>
      <c r="B281" s="43">
        <v>159.45625208998618</v>
      </c>
      <c r="C281" s="43">
        <v>8.4854768296223231</v>
      </c>
      <c r="D281" s="43">
        <v>8.3086960623385249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141">
        <v>2003.04</v>
      </c>
      <c r="Q281" s="43">
        <v>1123.9897358541891</v>
      </c>
      <c r="R281" s="43">
        <v>20.462658959013417</v>
      </c>
      <c r="S281" s="43">
        <v>40.070777747551681</v>
      </c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42">
        <v>1894.04</v>
      </c>
      <c r="B282" s="43">
        <v>161.57762129739177</v>
      </c>
      <c r="C282" s="43">
        <v>8.3688015232150157</v>
      </c>
      <c r="D282" s="43">
        <v>8.015239988647421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141">
        <v>2003.05</v>
      </c>
      <c r="Q282" s="43">
        <v>1183.925642506812</v>
      </c>
      <c r="R282" s="43">
        <v>20.475030699364215</v>
      </c>
      <c r="S282" s="43">
        <v>41.919842506811975</v>
      </c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42">
        <v>1894.05</v>
      </c>
      <c r="B283" s="43">
        <v>155.56707520974263</v>
      </c>
      <c r="C283" s="43">
        <v>8.248590601462034</v>
      </c>
      <c r="D283" s="43">
        <v>7.7182482996106385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141">
        <v>2003.06</v>
      </c>
      <c r="Q283" s="43">
        <v>1248.3920522591181</v>
      </c>
      <c r="R283" s="43">
        <v>20.431679640718563</v>
      </c>
      <c r="S283" s="43">
        <v>43.655815187806198</v>
      </c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42">
        <v>1894.06</v>
      </c>
      <c r="B284" s="43">
        <v>153.445706002337</v>
      </c>
      <c r="C284" s="43">
        <v>8.1319152950547267</v>
      </c>
      <c r="D284" s="43">
        <v>7.4247922259195338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141">
        <v>2003.07</v>
      </c>
      <c r="Q284" s="43">
        <v>1252.7646661228925</v>
      </c>
      <c r="R284" s="43">
        <v>20.586164491571505</v>
      </c>
      <c r="S284" s="43">
        <v>45.303866594163487</v>
      </c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42">
        <v>1894.07</v>
      </c>
      <c r="B285" s="43">
        <v>150.26365219122866</v>
      </c>
      <c r="C285" s="43">
        <v>8.015239988647421</v>
      </c>
      <c r="D285" s="43">
        <v>7.1313361522284282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141">
        <v>2003.08</v>
      </c>
      <c r="Q285" s="43">
        <v>1244.2294471830985</v>
      </c>
      <c r="R285" s="43">
        <v>20.684137323943663</v>
      </c>
      <c r="S285" s="43">
        <v>46.821174882629101</v>
      </c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42">
        <v>1894.08</v>
      </c>
      <c r="B286" s="43">
        <v>151.52853510863426</v>
      </c>
      <c r="C286" s="43">
        <v>7.6726353491514807</v>
      </c>
      <c r="D286" s="43">
        <v>6.641828987868255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141">
        <v>2003.09</v>
      </c>
      <c r="Q286" s="43">
        <v>1277.6852894168467</v>
      </c>
      <c r="R286" s="43">
        <v>20.792590982721382</v>
      </c>
      <c r="S286" s="43">
        <v>48.353113930885527</v>
      </c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42">
        <v>1894.09</v>
      </c>
      <c r="B287" s="43">
        <v>151.79588483091456</v>
      </c>
      <c r="C287" s="43">
        <v>7.4542622015181257</v>
      </c>
      <c r="D287" s="43">
        <v>6.2683568512766064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141">
        <v>2003.1</v>
      </c>
      <c r="Q287" s="43">
        <v>1303.2692645945945</v>
      </c>
      <c r="R287" s="43">
        <v>21.149649639639641</v>
      </c>
      <c r="S287" s="43">
        <v>52.654555855855847</v>
      </c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42">
        <v>1894.1</v>
      </c>
      <c r="B288" s="43">
        <v>151.25373113264919</v>
      </c>
      <c r="C288" s="43">
        <v>7.5522312295956402</v>
      </c>
      <c r="D288" s="43">
        <v>6.1581876246864313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141">
        <v>2003.11</v>
      </c>
      <c r="Q288" s="43">
        <v>1320.853867208672</v>
      </c>
      <c r="R288" s="43">
        <v>21.542452664859983</v>
      </c>
      <c r="S288" s="43">
        <v>57.057934778681108</v>
      </c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42">
        <v>1894.11</v>
      </c>
      <c r="B289" s="43">
        <v>151.25373113264919</v>
      </c>
      <c r="C289" s="43">
        <v>7.4337375231783573</v>
      </c>
      <c r="D289" s="43">
        <v>5.8654384676554985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141">
        <v>2003.12</v>
      </c>
      <c r="Q289" s="43">
        <v>1361.0024612045577</v>
      </c>
      <c r="R289" s="43">
        <v>21.901681226261527</v>
      </c>
      <c r="S289" s="43">
        <v>61.385160607704819</v>
      </c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42">
        <v>1894.12</v>
      </c>
      <c r="B290" s="43">
        <v>152.03145986406665</v>
      </c>
      <c r="C290" s="43">
        <v>7.4247922259195338</v>
      </c>
      <c r="D290" s="43">
        <v>5.656984553081549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141">
        <v>2004.01</v>
      </c>
      <c r="Q290" s="43">
        <v>1419.4107980561555</v>
      </c>
      <c r="R290" s="43">
        <v>22.05844492440605</v>
      </c>
      <c r="S290" s="43">
        <v>62.448794456443494</v>
      </c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42">
        <v>1895.01</v>
      </c>
      <c r="B291" s="43">
        <v>150.26365219122866</v>
      </c>
      <c r="C291" s="43">
        <v>7.3646867650430421</v>
      </c>
      <c r="D291" s="43">
        <v>5.9221557040072463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141">
        <v>2004.02</v>
      </c>
      <c r="Q291" s="43">
        <v>1425.3007862513425</v>
      </c>
      <c r="R291" s="43">
        <v>22.201762352309348</v>
      </c>
      <c r="S291" s="43">
        <v>63.468036340852137</v>
      </c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42">
        <v>1895.02</v>
      </c>
      <c r="B292" s="43">
        <v>148.14228298382309</v>
      </c>
      <c r="C292" s="43">
        <v>7.3081169195122264</v>
      </c>
      <c r="D292" s="43">
        <v>6.1873268549329445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141">
        <v>2004.03</v>
      </c>
      <c r="Q292" s="43">
        <v>1392.1697849519742</v>
      </c>
      <c r="R292" s="43">
        <v>22.31970277481323</v>
      </c>
      <c r="S292" s="43">
        <v>64.407577374599782</v>
      </c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42">
        <v>1895.03</v>
      </c>
      <c r="B293" s="43">
        <v>148.14228298382309</v>
      </c>
      <c r="C293" s="43">
        <v>7.2480114586357347</v>
      </c>
      <c r="D293" s="43">
        <v>6.4524980058586419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141">
        <v>2004.04</v>
      </c>
      <c r="Q293" s="43">
        <v>1399.3077468085103</v>
      </c>
      <c r="R293" s="43">
        <v>22.487169503546099</v>
      </c>
      <c r="S293" s="43">
        <v>65.90995966312056</v>
      </c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42">
        <v>1895.04</v>
      </c>
      <c r="B294" s="43">
        <v>148.06875373015552</v>
      </c>
      <c r="C294" s="43">
        <v>6.8884159344028859</v>
      </c>
      <c r="D294" s="43">
        <v>6.437771901311109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141">
        <v>2004.05</v>
      </c>
      <c r="Q294" s="43">
        <v>1353.63183342147</v>
      </c>
      <c r="R294" s="43">
        <v>22.593672307421119</v>
      </c>
      <c r="S294" s="43">
        <v>67.224562841530059</v>
      </c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42">
        <v>1895.05</v>
      </c>
      <c r="B295" s="43">
        <v>154.0608634920184</v>
      </c>
      <c r="C295" s="43">
        <v>6.74058051330588</v>
      </c>
      <c r="D295" s="43">
        <v>6.6002213752003538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141">
        <v>2004.06</v>
      </c>
      <c r="Q295" s="43">
        <v>1386.0336710595677</v>
      </c>
      <c r="R295" s="43">
        <v>22.758771744860308</v>
      </c>
      <c r="S295" s="43">
        <v>68.704571692145493</v>
      </c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42">
        <v>1895.06</v>
      </c>
      <c r="B296" s="43">
        <v>154.94611375197763</v>
      </c>
      <c r="C296" s="43">
        <v>6.5934516490203254</v>
      </c>
      <c r="D296" s="43">
        <v>6.7582879402458333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141">
        <v>2004.07</v>
      </c>
      <c r="Q296" s="43">
        <v>1355.250120116156</v>
      </c>
      <c r="R296" s="43">
        <v>23.023585709257304</v>
      </c>
      <c r="S296" s="43">
        <v>69.475181362196395</v>
      </c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42">
        <v>1895.07</v>
      </c>
      <c r="B297" s="43">
        <v>157.73693615668694</v>
      </c>
      <c r="C297" s="43">
        <v>6.6269564491252169</v>
      </c>
      <c r="D297" s="43">
        <v>7.10150401129152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141">
        <v>2004.08</v>
      </c>
      <c r="Q297" s="43">
        <v>1333.8222063324538</v>
      </c>
      <c r="R297" s="43">
        <v>23.240080562884781</v>
      </c>
      <c r="S297" s="43">
        <v>70.099954881266484</v>
      </c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42">
        <v>1895.08</v>
      </c>
      <c r="B298" s="43">
        <v>162.29961793305372</v>
      </c>
      <c r="C298" s="43">
        <v>6.6647880683573435</v>
      </c>
      <c r="D298" s="43">
        <v>7.4542622015181257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141">
        <v>2004.09</v>
      </c>
      <c r="Q298" s="43">
        <v>1366.1171716692995</v>
      </c>
      <c r="R298" s="43">
        <v>23.419291205897835</v>
      </c>
      <c r="S298" s="43">
        <v>70.612340968931008</v>
      </c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42">
        <v>1895.09</v>
      </c>
      <c r="B299" s="43">
        <v>163.31610823326076</v>
      </c>
      <c r="C299" s="43">
        <v>6.6071869513456125</v>
      </c>
      <c r="D299" s="43">
        <v>7.708384776569881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141">
        <v>2004.1</v>
      </c>
      <c r="Q299" s="43">
        <v>1358.4138247773703</v>
      </c>
      <c r="R299" s="43">
        <v>23.410096734765148</v>
      </c>
      <c r="S299" s="43">
        <v>70.558582765845983</v>
      </c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42">
        <v>1895.1</v>
      </c>
      <c r="B300" s="43">
        <v>160.94429753277771</v>
      </c>
      <c r="C300" s="43">
        <v>6.5495858343338806</v>
      </c>
      <c r="D300" s="43">
        <v>7.9625073516216336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141">
        <v>2004.11</v>
      </c>
      <c r="Q300" s="43">
        <v>1420.5681052356019</v>
      </c>
      <c r="R300" s="43">
        <v>23.511264572425826</v>
      </c>
      <c r="S300" s="43">
        <v>70.837609162303664</v>
      </c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42">
        <v>1895.11</v>
      </c>
      <c r="B301" s="43">
        <v>155.52301593167363</v>
      </c>
      <c r="C301" s="43">
        <v>6.49537301832284</v>
      </c>
      <c r="D301" s="43">
        <v>8.2166299266733898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141">
        <v>2004.12</v>
      </c>
      <c r="Q301" s="43">
        <v>1462.7148142406725</v>
      </c>
      <c r="R301" s="43">
        <v>23.711590120861796</v>
      </c>
      <c r="S301" s="43">
        <v>71.415308723068819</v>
      </c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42">
        <v>1895.12</v>
      </c>
      <c r="B302" s="43">
        <v>148.43611602478458</v>
      </c>
      <c r="C302" s="43">
        <v>6.5284402881270998</v>
      </c>
      <c r="D302" s="43">
        <v>8.590053010693552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141">
        <v>2005.01</v>
      </c>
      <c r="Q302" s="43">
        <v>1437.9810285789199</v>
      </c>
      <c r="R302" s="43">
        <v>23.982376595000876</v>
      </c>
      <c r="S302" s="43">
        <v>71.983644992134231</v>
      </c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42">
        <v>1896.01</v>
      </c>
      <c r="B303" s="43">
        <v>148.81415482405808</v>
      </c>
      <c r="C303" s="43">
        <v>6.5938262512205599</v>
      </c>
      <c r="D303" s="43">
        <v>8.5977639332775482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141">
        <v>2005.02</v>
      </c>
      <c r="Q303" s="43">
        <v>1451.7837197601668</v>
      </c>
      <c r="R303" s="43">
        <v>24.163518421967325</v>
      </c>
      <c r="S303" s="43">
        <v>72.28482247132429</v>
      </c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42">
        <v>1896.02</v>
      </c>
      <c r="B304" s="43">
        <v>157.33488288258059</v>
      </c>
      <c r="C304" s="43">
        <v>6.6575636959078484</v>
      </c>
      <c r="D304" s="43">
        <v>8.6021521360296305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141">
        <v>2005.03</v>
      </c>
      <c r="Q304" s="43">
        <v>1434.8381453698914</v>
      </c>
      <c r="R304" s="43">
        <v>24.292221676151058</v>
      </c>
      <c r="S304" s="43">
        <v>72.43236833936885</v>
      </c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42">
        <v>1896.03</v>
      </c>
      <c r="B305" s="43">
        <v>154.85995214060739</v>
      </c>
      <c r="C305" s="43">
        <v>6.6292787731424401</v>
      </c>
      <c r="D305" s="43">
        <v>8.4854768296223231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141">
        <v>2005.04</v>
      </c>
      <c r="Q305" s="43">
        <v>1388.908887204522</v>
      </c>
      <c r="R305" s="43">
        <v>24.408255995203834</v>
      </c>
      <c r="S305" s="43">
        <v>73.157177115450494</v>
      </c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42">
        <v>1896.04</v>
      </c>
      <c r="B306" s="43">
        <v>158.57243168511732</v>
      </c>
      <c r="C306" s="43">
        <v>6.698070813486745</v>
      </c>
      <c r="D306" s="43">
        <v>8.4918766017799268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141">
        <v>2005.05</v>
      </c>
      <c r="Q306" s="43">
        <v>1406.8748055555552</v>
      </c>
      <c r="R306" s="43">
        <v>24.711969050068582</v>
      </c>
      <c r="S306" s="43">
        <v>74.44236899862824</v>
      </c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42">
        <v>1896.05</v>
      </c>
      <c r="B307" s="43">
        <v>160.2110396031951</v>
      </c>
      <c r="C307" s="43">
        <v>6.7652752632440105</v>
      </c>
      <c r="D307" s="43">
        <v>8.4948262589603214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141">
        <v>2005.06</v>
      </c>
      <c r="Q307" s="43">
        <v>1434.7571143958867</v>
      </c>
      <c r="R307" s="43">
        <v>24.97772210796915</v>
      </c>
      <c r="S307" s="43">
        <v>75.613400514138817</v>
      </c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42">
        <v>1896.06</v>
      </c>
      <c r="B308" s="43">
        <v>159.6812995308899</v>
      </c>
      <c r="C308" s="43">
        <v>6.8382037993552389</v>
      </c>
      <c r="D308" s="43">
        <v>8.501550669468676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141">
        <v>2005.07</v>
      </c>
      <c r="Q308" s="43">
        <v>1451.8947676560899</v>
      </c>
      <c r="R308" s="43">
        <v>25.080457352439439</v>
      </c>
      <c r="S308" s="43">
        <v>76.536179375639705</v>
      </c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42">
        <v>1896.07</v>
      </c>
      <c r="B309" s="43">
        <v>149.33158567240628</v>
      </c>
      <c r="C309" s="43">
        <v>6.8086331883309992</v>
      </c>
      <c r="D309" s="43">
        <v>8.3795718989936905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141">
        <v>2005.08</v>
      </c>
      <c r="Q309" s="43">
        <v>1446.9013800916493</v>
      </c>
      <c r="R309" s="43">
        <v>25.169428632043445</v>
      </c>
      <c r="S309" s="43">
        <v>77.411061608961305</v>
      </c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42">
        <v>1896.08</v>
      </c>
      <c r="B310" s="43">
        <v>140.83003500293762</v>
      </c>
      <c r="C310" s="43">
        <v>6.7753662509287311</v>
      </c>
      <c r="D310" s="43">
        <v>8.2538968021406749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141">
        <v>2005.09</v>
      </c>
      <c r="Q310" s="43">
        <v>1431.3602655935615</v>
      </c>
      <c r="R310" s="43">
        <v>25.079628772635811</v>
      </c>
      <c r="S310" s="43">
        <v>77.725832746478858</v>
      </c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42">
        <v>1896.09</v>
      </c>
      <c r="B311" s="43">
        <v>148.22268775899732</v>
      </c>
      <c r="C311" s="43">
        <v>6.7457956399044914</v>
      </c>
      <c r="D311" s="43">
        <v>8.1319180316656894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141">
        <v>2005.1</v>
      </c>
      <c r="Q311" s="43">
        <v>1388.9146355421688</v>
      </c>
      <c r="R311" s="43">
        <v>25.316692938420349</v>
      </c>
      <c r="S311" s="43">
        <v>78.874821034136545</v>
      </c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42">
        <v>1896.1</v>
      </c>
      <c r="B312" s="43">
        <v>147.09207464004098</v>
      </c>
      <c r="C312" s="43">
        <v>6.5186902346574263</v>
      </c>
      <c r="D312" s="43">
        <v>7.7743542864626534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141">
        <v>2005.11</v>
      </c>
      <c r="Q312" s="43">
        <v>1453.5027203947366</v>
      </c>
      <c r="R312" s="43">
        <v>25.811438596491225</v>
      </c>
      <c r="S312" s="43">
        <v>80.829115131578945</v>
      </c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42">
        <v>1896.11</v>
      </c>
      <c r="B313" s="43">
        <v>152.64777473755839</v>
      </c>
      <c r="C313" s="43">
        <v>6.3010770941896252</v>
      </c>
      <c r="D313" s="43">
        <v>7.4337375231783573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141">
        <v>2005.12</v>
      </c>
      <c r="Q313" s="43">
        <v>1488.5435876524386</v>
      </c>
      <c r="R313" s="43">
        <v>26.207293191056905</v>
      </c>
      <c r="S313" s="43">
        <v>82.478668445121954</v>
      </c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42">
        <v>1896.12</v>
      </c>
      <c r="B314" s="43">
        <v>147.07160031792156</v>
      </c>
      <c r="C314" s="43">
        <v>6.2731962220914417</v>
      </c>
      <c r="D314" s="43">
        <v>7.3187289257733488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141">
        <v>2006.01</v>
      </c>
      <c r="Q314" s="43">
        <v>1496.7847400403425</v>
      </c>
      <c r="R314" s="43">
        <v>26.23145310136157</v>
      </c>
      <c r="S314" s="43">
        <v>82.923854345268111</v>
      </c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42">
        <v>1897.01</v>
      </c>
      <c r="B315" s="43">
        <v>151.39720853194461</v>
      </c>
      <c r="C315" s="43">
        <v>6.4577008378554579</v>
      </c>
      <c r="D315" s="43">
        <v>7.8317560716880354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141">
        <v>2006.02</v>
      </c>
      <c r="Q315" s="43">
        <v>1491.3417954202316</v>
      </c>
      <c r="R315" s="43">
        <v>26.400598892803224</v>
      </c>
      <c r="S315" s="43">
        <v>83.823848431471234</v>
      </c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42">
        <v>1897.02</v>
      </c>
      <c r="B316" s="43">
        <v>149.96216390131008</v>
      </c>
      <c r="C316" s="43">
        <v>6.4577008378554579</v>
      </c>
      <c r="D316" s="43">
        <v>8.1331154441212909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141">
        <v>2006.03</v>
      </c>
      <c r="Q316" s="43">
        <v>1502.9852857857854</v>
      </c>
      <c r="R316" s="43">
        <v>26.475980230230224</v>
      </c>
      <c r="S316" s="43">
        <v>84.423408658658644</v>
      </c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42">
        <v>1897.03</v>
      </c>
      <c r="B317" s="43">
        <v>150.32092505896873</v>
      </c>
      <c r="C317" s="43">
        <v>6.4577008378554579</v>
      </c>
      <c r="D317" s="43">
        <v>8.4308872049779584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141">
        <v>2006.04</v>
      </c>
      <c r="Q317" s="43">
        <v>1500.0158290322581</v>
      </c>
      <c r="R317" s="43">
        <v>26.502195698924726</v>
      </c>
      <c r="S317" s="43">
        <v>84.409992473118265</v>
      </c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42">
        <v>1897.04</v>
      </c>
      <c r="B318" s="43">
        <v>147.83109563385727</v>
      </c>
      <c r="C318" s="43">
        <v>6.5540879837670722</v>
      </c>
      <c r="D318" s="43">
        <v>8.8589422580584927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141">
        <v>2006.05</v>
      </c>
      <c r="Q318" s="43">
        <v>1478.6699809876541</v>
      </c>
      <c r="R318" s="43">
        <v>26.619674156378601</v>
      </c>
      <c r="S318" s="43">
        <v>84.688542798353893</v>
      </c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42">
        <v>1897.05</v>
      </c>
      <c r="B319" s="43">
        <v>150.81011622361825</v>
      </c>
      <c r="C319" s="43">
        <v>6.6533874804537456</v>
      </c>
      <c r="D319" s="43">
        <v>9.3036534935011534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141">
        <v>2006.06</v>
      </c>
      <c r="Q319" s="43">
        <v>1433.6104216362739</v>
      </c>
      <c r="R319" s="43">
        <v>26.815059635288318</v>
      </c>
      <c r="S319" s="43">
        <v>85.2156054706752</v>
      </c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42">
        <v>1897.06</v>
      </c>
      <c r="B320" s="43">
        <v>157.83313634187496</v>
      </c>
      <c r="C320" s="43">
        <v>6.6533874804537456</v>
      </c>
      <c r="D320" s="43">
        <v>9.610448582877634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141">
        <v>2006.07</v>
      </c>
      <c r="Q320" s="43">
        <v>1437.447703194103</v>
      </c>
      <c r="R320" s="43">
        <v>26.986933169533167</v>
      </c>
      <c r="S320" s="43">
        <v>86.515590909090903</v>
      </c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42">
        <v>1897.07</v>
      </c>
      <c r="B321" s="43">
        <v>164.8561564601317</v>
      </c>
      <c r="C321" s="43">
        <v>6.6533874804537456</v>
      </c>
      <c r="D321" s="43">
        <v>9.9172436722541111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141">
        <v>2006.08</v>
      </c>
      <c r="Q321" s="43">
        <v>1465.2615117704756</v>
      </c>
      <c r="R321" s="43">
        <v>27.184434526728786</v>
      </c>
      <c r="S321" s="43">
        <v>87.894061549779295</v>
      </c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42">
        <v>1897.08</v>
      </c>
      <c r="B322" s="43">
        <v>167.94172891960849</v>
      </c>
      <c r="C322" s="43">
        <v>6.3641076222167428</v>
      </c>
      <c r="D322" s="43">
        <v>9.7830476614854049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141">
        <v>2006.09</v>
      </c>
      <c r="Q322" s="43">
        <v>1507.4776742237555</v>
      </c>
      <c r="R322" s="43">
        <v>27.570091177920155</v>
      </c>
      <c r="S322" s="43">
        <v>89.883073188762921</v>
      </c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42">
        <v>1897.09</v>
      </c>
      <c r="B323" s="43">
        <v>171.11385597301557</v>
      </c>
      <c r="C323" s="43">
        <v>6.1848381676993576</v>
      </c>
      <c r="D323" s="43">
        <v>9.7926604321906492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141">
        <v>2006.1</v>
      </c>
      <c r="Q323" s="43">
        <v>1568.1910242814668</v>
      </c>
      <c r="R323" s="43">
        <v>28.019432111000988</v>
      </c>
      <c r="S323" s="43">
        <v>91.500239098116921</v>
      </c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42">
        <v>1897.1</v>
      </c>
      <c r="B324" s="43">
        <v>167.98225439155974</v>
      </c>
      <c r="C324" s="43">
        <v>6.2731962220914417</v>
      </c>
      <c r="D324" s="43">
        <v>10.221824732996778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141">
        <v>2006.11</v>
      </c>
      <c r="Q324" s="43">
        <v>1599.6236903225806</v>
      </c>
      <c r="R324" s="43">
        <v>28.360651612903222</v>
      </c>
      <c r="S324" s="43">
        <v>92.765364516129026</v>
      </c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42">
        <v>1897.11</v>
      </c>
      <c r="B325" s="43">
        <v>162.05756907069559</v>
      </c>
      <c r="C325" s="43">
        <v>6.2731962220914417</v>
      </c>
      <c r="D325" s="43">
        <v>10.514573890027711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141">
        <v>2006.12</v>
      </c>
      <c r="Q325" s="43">
        <v>1629.1988518334983</v>
      </c>
      <c r="R325" s="43">
        <v>28.617548067393454</v>
      </c>
      <c r="S325" s="43">
        <v>93.754676164519324</v>
      </c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42">
        <v>1897.12</v>
      </c>
      <c r="B326" s="43">
        <v>165.54267808296859</v>
      </c>
      <c r="C326" s="43">
        <v>6.2731962220914417</v>
      </c>
      <c r="D326" s="43">
        <v>10.803837938046371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141">
        <v>2007.01</v>
      </c>
      <c r="Q326" s="43">
        <v>1633.1164453402894</v>
      </c>
      <c r="R326" s="43">
        <v>28.7636249934129</v>
      </c>
      <c r="S326" s="43">
        <v>94.096233416989435</v>
      </c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42">
        <v>1898.01</v>
      </c>
      <c r="B327" s="43">
        <v>170.07331979892354</v>
      </c>
      <c r="C327" s="43">
        <v>6.3324430753000831</v>
      </c>
      <c r="D327" s="43">
        <v>10.918846535451383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141">
        <v>2007.02</v>
      </c>
      <c r="Q327" s="43">
        <v>1647.9675674081936</v>
      </c>
      <c r="R327" s="43">
        <v>28.842474082591721</v>
      </c>
      <c r="S327" s="43">
        <v>94.219002140878672</v>
      </c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42">
        <v>1898.02</v>
      </c>
      <c r="B328" s="43">
        <v>167.3342326483104</v>
      </c>
      <c r="C328" s="43">
        <v>6.298226867440512</v>
      </c>
      <c r="D328" s="43">
        <v>10.881879153946592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141">
        <v>2007.03</v>
      </c>
      <c r="Q328" s="43">
        <v>1590.3141885640266</v>
      </c>
      <c r="R328" s="43">
        <v>28.812046388639988</v>
      </c>
      <c r="S328" s="43">
        <v>93.986726450192833</v>
      </c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42">
        <v>1898.03</v>
      </c>
      <c r="B329" s="43">
        <v>159.77498599890006</v>
      </c>
      <c r="C329" s="43">
        <v>6.3566392279132282</v>
      </c>
      <c r="D329" s="43">
        <v>10.995267853687746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141">
        <v>2007.04</v>
      </c>
      <c r="Q329" s="43">
        <v>1643.7146134716429</v>
      </c>
      <c r="R329" s="43">
        <v>28.880640601363098</v>
      </c>
      <c r="S329" s="43">
        <v>94.042702940692635</v>
      </c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42">
        <v>1898.04</v>
      </c>
      <c r="B330" s="43">
        <v>157.02616903547815</v>
      </c>
      <c r="C330" s="43">
        <v>6.4150515883859454</v>
      </c>
      <c r="D330" s="43">
        <v>11.108656553428901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141">
        <v>2007.05</v>
      </c>
      <c r="Q330" s="43">
        <v>1686.7513722114556</v>
      </c>
      <c r="R330" s="43">
        <v>28.958238879084135</v>
      </c>
      <c r="S330" s="43">
        <v>94.130089348830737</v>
      </c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42">
        <v>1898.05</v>
      </c>
      <c r="B331" s="43">
        <v>156.32538180644596</v>
      </c>
      <c r="C331" s="43">
        <v>6.0443674320644298</v>
      </c>
      <c r="D331" s="43">
        <v>10.486961444797926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141">
        <v>2007.06</v>
      </c>
      <c r="Q331" s="43">
        <v>1686.8866718342035</v>
      </c>
      <c r="R331" s="43">
        <v>29.1547455747965</v>
      </c>
      <c r="S331" s="43">
        <v>94.605311204116106</v>
      </c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42">
        <v>1898.06</v>
      </c>
      <c r="B332" s="43">
        <v>173.86267293643746</v>
      </c>
      <c r="C332" s="43">
        <v>6.5284402881270998</v>
      </c>
      <c r="D332" s="43">
        <v>11.338869974115489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141">
        <v>2007.07</v>
      </c>
      <c r="Q332" s="43">
        <v>1694.5813549272918</v>
      </c>
      <c r="R332" s="43">
        <v>29.459319935925436</v>
      </c>
      <c r="S332" s="43">
        <v>92.281849008716634</v>
      </c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42">
        <v>1898.07</v>
      </c>
      <c r="B333" s="43">
        <v>177.04353782346959</v>
      </c>
      <c r="C333" s="43">
        <v>6.6809539765273858</v>
      </c>
      <c r="D333" s="43">
        <v>11.615868337905985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141">
        <v>2007.08</v>
      </c>
      <c r="Q333" s="43">
        <v>1623.9130099991821</v>
      </c>
      <c r="R333" s="43">
        <v>29.811146835836734</v>
      </c>
      <c r="S333" s="43">
        <v>90.099549018759078</v>
      </c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42">
        <v>1898.08</v>
      </c>
      <c r="B334" s="43">
        <v>183.66524494678831</v>
      </c>
      <c r="C334" s="43">
        <v>6.7367157207237538</v>
      </c>
      <c r="D334" s="43">
        <v>11.734362044323269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141">
        <v>2007.09</v>
      </c>
      <c r="Q334" s="43">
        <v>1666.7658343325816</v>
      </c>
      <c r="R334" s="43">
        <v>30.026099812940664</v>
      </c>
      <c r="S334" s="43">
        <v>87.506542280205267</v>
      </c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42">
        <v>1898.09</v>
      </c>
      <c r="B335" s="43">
        <v>183.31673404556099</v>
      </c>
      <c r="C335" s="43">
        <v>6.7959625739323952</v>
      </c>
      <c r="D335" s="43">
        <v>11.84937064172828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141">
        <v>2007.1</v>
      </c>
      <c r="Q335" s="43">
        <v>1710.4672287207563</v>
      </c>
      <c r="R335" s="43">
        <v>30.24344304795089</v>
      </c>
      <c r="S335" s="43">
        <v>82.720464161274279</v>
      </c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42">
        <v>1898.1</v>
      </c>
      <c r="B336" s="43">
        <v>179.48311413206068</v>
      </c>
      <c r="C336" s="43">
        <v>6.8552094271410375</v>
      </c>
      <c r="D336" s="43">
        <v>11.964379239133287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141">
        <v>2007.11</v>
      </c>
      <c r="Q336" s="43">
        <v>1616.136731659506</v>
      </c>
      <c r="R336" s="43">
        <v>30.344645148295641</v>
      </c>
      <c r="S336" s="43">
        <v>77.659909504845928</v>
      </c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42">
        <v>1898.11</v>
      </c>
      <c r="B337" s="43">
        <v>185.40779945292482</v>
      </c>
      <c r="C337" s="43">
        <v>6.9109711713374056</v>
      </c>
      <c r="D337" s="43">
        <v>12.082872945550569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141">
        <v>2007.12</v>
      </c>
      <c r="Q337" s="43">
        <v>1634.7157168294957</v>
      </c>
      <c r="R337" s="43">
        <v>30.64497967015178</v>
      </c>
      <c r="S337" s="43">
        <v>73.136846540593041</v>
      </c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42">
        <v>1898.12</v>
      </c>
      <c r="B338" s="43">
        <v>194.1351980416743</v>
      </c>
      <c r="C338" s="43">
        <v>6.8720424085548428</v>
      </c>
      <c r="D338" s="43">
        <v>12.026074214970972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141">
        <v>2008.01</v>
      </c>
      <c r="Q338" s="43">
        <v>1516.1591690354367</v>
      </c>
      <c r="R338" s="43">
        <v>30.702344134925141</v>
      </c>
      <c r="S338" s="43">
        <v>70.652779751752874</v>
      </c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42">
        <v>1899.01</v>
      </c>
      <c r="B339" s="43">
        <v>208.91008922006719</v>
      </c>
      <c r="C339" s="43">
        <v>6.8995305781890615</v>
      </c>
      <c r="D339" s="43">
        <v>12.397164505032935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141">
        <v>2008.02</v>
      </c>
      <c r="Q339" s="43">
        <v>1485.5741571521019</v>
      </c>
      <c r="R339" s="43">
        <v>30.821768551629006</v>
      </c>
      <c r="S339" s="43">
        <v>68.332003420046945</v>
      </c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42">
        <v>1899.02</v>
      </c>
      <c r="B340" s="43">
        <v>210.87289558235051</v>
      </c>
      <c r="C340" s="43">
        <v>6.74058051330588</v>
      </c>
      <c r="D340" s="43">
        <v>12.421783722339095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141">
        <v>2008.03</v>
      </c>
      <c r="Q340" s="43">
        <v>1431.5758500056199</v>
      </c>
      <c r="R340" s="43">
        <v>30.763433835375217</v>
      </c>
      <c r="S340" s="43">
        <v>65.646776301000344</v>
      </c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42">
        <v>1899.03</v>
      </c>
      <c r="B341" s="43">
        <v>213.88059139889756</v>
      </c>
      <c r="C341" s="43">
        <v>6.7673155872307431</v>
      </c>
      <c r="D341" s="43">
        <v>12.782707220324736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141">
        <v>2008.04</v>
      </c>
      <c r="Q341" s="43">
        <v>1480.7848510168835</v>
      </c>
      <c r="R341" s="43">
        <v>30.725652669096572</v>
      </c>
      <c r="S341" s="43">
        <v>62.002357367072719</v>
      </c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42">
        <v>1899.04</v>
      </c>
      <c r="B342" s="43">
        <v>213.62783342825855</v>
      </c>
      <c r="C342" s="43">
        <v>6.70224360122916</v>
      </c>
      <c r="D342" s="43">
        <v>12.966022667798468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141">
        <v>2008.05</v>
      </c>
      <c r="Q342" s="43">
        <v>1503.5101476236198</v>
      </c>
      <c r="R342" s="43">
        <v>30.615510481677063</v>
      </c>
      <c r="S342" s="43">
        <v>58.263045087213946</v>
      </c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42">
        <v>1899.05</v>
      </c>
      <c r="B343" s="43">
        <v>204.72667370208109</v>
      </c>
      <c r="C343" s="43">
        <v>6.7319141336497514</v>
      </c>
      <c r="D343" s="43">
        <v>13.325365782670078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141">
        <v>2008.06</v>
      </c>
      <c r="Q343" s="43">
        <v>1422.7737757923358</v>
      </c>
      <c r="R343" s="43">
        <v>30.455049471014327</v>
      </c>
      <c r="S343" s="43">
        <v>54.492368210588843</v>
      </c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42">
        <v>1899.06</v>
      </c>
      <c r="B344" s="43">
        <v>197.44301053868836</v>
      </c>
      <c r="C344" s="43">
        <v>6.6681741615207768</v>
      </c>
      <c r="D344" s="43">
        <v>13.498986717224986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141">
        <v>2008.07</v>
      </c>
      <c r="Q344" s="43">
        <v>1326.7859874797693</v>
      </c>
      <c r="R344" s="43">
        <v>30.345209594903405</v>
      </c>
      <c r="S344" s="43">
        <v>52.301254371927527</v>
      </c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42">
        <v>1899.07</v>
      </c>
      <c r="B345" s="43">
        <v>201.58591329455456</v>
      </c>
      <c r="C345" s="43">
        <v>6.6061116172005301</v>
      </c>
      <c r="D345" s="43">
        <v>13.66803851605435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141">
        <v>2008.08</v>
      </c>
      <c r="Q345" s="43">
        <v>1357.6787610801234</v>
      </c>
      <c r="R345" s="43">
        <v>30.516261726749615</v>
      </c>
      <c r="S345" s="43">
        <v>50.59674595060082</v>
      </c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42">
        <v>1899.08</v>
      </c>
      <c r="B346" s="43">
        <v>204.03729125841423</v>
      </c>
      <c r="C346" s="43">
        <v>6.5488366619742573</v>
      </c>
      <c r="D346" s="43">
        <v>13.835882778346193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141">
        <v>2008.09</v>
      </c>
      <c r="Q346" s="43">
        <v>1291.1073952272343</v>
      </c>
      <c r="R346" s="43">
        <v>30.608035130700284</v>
      </c>
      <c r="S346" s="43">
        <v>48.75005941960756</v>
      </c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42">
        <v>1899.09</v>
      </c>
      <c r="B347" s="43">
        <v>194.25120449947909</v>
      </c>
      <c r="C347" s="43">
        <v>6.3276491261604253</v>
      </c>
      <c r="D347" s="43">
        <v>13.646375826297787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141">
        <v>2008.1</v>
      </c>
      <c r="Q347" s="43">
        <v>1038.324315588739</v>
      </c>
      <c r="R347" s="43">
        <v>30.756035070545877</v>
      </c>
      <c r="S347" s="43">
        <v>38.14762951368207</v>
      </c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42">
        <v>1899.1</v>
      </c>
      <c r="B348" s="43">
        <v>190.9496103543469</v>
      </c>
      <c r="C348" s="43">
        <v>6.2736283654275171</v>
      </c>
      <c r="D348" s="43">
        <v>13.803187133343403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141">
        <v>2008.11</v>
      </c>
      <c r="Q348" s="43">
        <v>964.89033588325276</v>
      </c>
      <c r="R348" s="43">
        <v>31.189058805068449</v>
      </c>
      <c r="S348" s="43">
        <v>27.575892118787021</v>
      </c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42">
        <v>1899.11</v>
      </c>
      <c r="B349" s="43">
        <v>192.19098312538679</v>
      </c>
      <c r="C349" s="43">
        <v>6.2238937569397708</v>
      </c>
      <c r="D349" s="43">
        <v>13.959134563843884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141">
        <v>2008.12</v>
      </c>
      <c r="Q349" s="43">
        <v>968.92345168103179</v>
      </c>
      <c r="R349" s="43">
        <v>31.345704901345201</v>
      </c>
      <c r="S349" s="43">
        <v>16.429168331525773</v>
      </c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42">
        <v>1899.12</v>
      </c>
      <c r="B350" s="43">
        <v>176.94265988656366</v>
      </c>
      <c r="C350" s="43">
        <v>6.1724183681359426</v>
      </c>
      <c r="D350" s="43">
        <v>14.108384841453582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141">
        <v>2009.01</v>
      </c>
      <c r="Q350" s="43">
        <v>951.55464164097316</v>
      </c>
      <c r="R350" s="43">
        <v>30.792122637264789</v>
      </c>
      <c r="S350" s="43">
        <v>13.419106640207504</v>
      </c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42">
        <v>1900.01</v>
      </c>
      <c r="B351" s="43">
        <v>179.29405736013925</v>
      </c>
      <c r="C351" s="43">
        <v>6.392861881283654</v>
      </c>
      <c r="D351" s="43">
        <v>14.108384841453582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141">
        <v>2009.02</v>
      </c>
      <c r="Q351" s="43">
        <v>880.83000593799034</v>
      </c>
      <c r="R351" s="43">
        <v>30.224076430419476</v>
      </c>
      <c r="S351" s="43">
        <v>10.428382023283833</v>
      </c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42">
        <v>1900.02</v>
      </c>
      <c r="B352" s="43">
        <v>180.35439137610246</v>
      </c>
      <c r="C352" s="43">
        <v>6.5345793976848716</v>
      </c>
      <c r="D352" s="43">
        <v>13.940436048394393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141">
        <v>2009.03</v>
      </c>
      <c r="Q352" s="43">
        <v>826.20495583167599</v>
      </c>
      <c r="R352" s="43">
        <v>29.736088976018877</v>
      </c>
      <c r="S352" s="43">
        <v>7.4858557935959453</v>
      </c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42">
        <v>1900.03</v>
      </c>
      <c r="B353" s="43">
        <v>181.80652013114351</v>
      </c>
      <c r="C353" s="43">
        <v>6.7523987109410344</v>
      </c>
      <c r="D353" s="43">
        <v>13.940436048394393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141">
        <v>2009.04</v>
      </c>
      <c r="Q353" s="43">
        <v>923.22424146501578</v>
      </c>
      <c r="R353" s="43">
        <v>29.059729803664098</v>
      </c>
      <c r="S353" s="43">
        <v>7.7030598543112596</v>
      </c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42">
        <v>1900.04</v>
      </c>
      <c r="B354" s="43">
        <v>184.12992613920929</v>
      </c>
      <c r="C354" s="43">
        <v>6.9702180241971963</v>
      </c>
      <c r="D354" s="43">
        <v>13.940436048394393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141">
        <v>2009.05</v>
      </c>
      <c r="Q354" s="43">
        <v>979.45765912576678</v>
      </c>
      <c r="R354" s="43">
        <v>28.375448042919842</v>
      </c>
      <c r="S354" s="43">
        <v>7.9160372711855951</v>
      </c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42">
        <v>1900.05</v>
      </c>
      <c r="B355" s="43">
        <v>179.69559412961863</v>
      </c>
      <c r="C355" s="43">
        <v>7.3633542296491079</v>
      </c>
      <c r="D355" s="43">
        <v>14.280444566592209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141">
        <v>2009.06</v>
      </c>
      <c r="Q355" s="43">
        <v>996.63106266777299</v>
      </c>
      <c r="R355" s="43">
        <v>27.538319973295376</v>
      </c>
      <c r="S355" s="43">
        <v>8.081781281729123</v>
      </c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42">
        <v>1900.06</v>
      </c>
      <c r="B356" s="43">
        <v>176.49285751994839</v>
      </c>
      <c r="C356" s="43">
        <v>7.6801499432742046</v>
      </c>
      <c r="D356" s="43">
        <v>14.456752834398502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141">
        <v>2009.07</v>
      </c>
      <c r="Q356" s="43">
        <v>1008.6689140055072</v>
      </c>
      <c r="R356" s="43">
        <v>26.974867696613121</v>
      </c>
      <c r="S356" s="43">
        <v>9.9018027932692831</v>
      </c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42">
        <v>1900.07</v>
      </c>
      <c r="B357" s="43">
        <v>174.34042741714657</v>
      </c>
      <c r="C357" s="43">
        <v>7.809618122355114</v>
      </c>
      <c r="D357" s="43">
        <v>14.280444566592209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141">
        <v>2009.08</v>
      </c>
      <c r="Q357" s="43">
        <v>1085.8969344496234</v>
      </c>
      <c r="R357" s="43">
        <v>26.308675262779108</v>
      </c>
      <c r="S357" s="43">
        <v>11.68278684853483</v>
      </c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42">
        <v>1900.08</v>
      </c>
      <c r="B358" s="43">
        <v>178.90231632568148</v>
      </c>
      <c r="C358" s="43">
        <v>8.1319234693491591</v>
      </c>
      <c r="D358" s="43">
        <v>14.456752834398502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141">
        <v>2009.09</v>
      </c>
      <c r="Q358" s="43">
        <v>1122.6413200505629</v>
      </c>
      <c r="R358" s="43">
        <v>25.686781436224638</v>
      </c>
      <c r="S358" s="43">
        <v>13.477499548546318</v>
      </c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42">
        <v>1900.09</v>
      </c>
      <c r="B359" s="43">
        <v>172.55537184632252</v>
      </c>
      <c r="C359" s="43">
        <v>8.2558820150611218</v>
      </c>
      <c r="D359" s="43">
        <v>14.280444566592209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141">
        <v>2009.1</v>
      </c>
      <c r="Q359" s="43">
        <v>1146.3749654218534</v>
      </c>
      <c r="R359" s="43">
        <v>25.128782047427183</v>
      </c>
      <c r="S359" s="43">
        <v>27.218969871910513</v>
      </c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42">
        <v>1900.1</v>
      </c>
      <c r="B360" s="43">
        <v>181.01059278069792</v>
      </c>
      <c r="C360" s="43">
        <v>8.5836969954241109</v>
      </c>
      <c r="D360" s="43">
        <v>14.456752834398502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141">
        <v>2009.11</v>
      </c>
      <c r="Q360" s="43">
        <v>1167.4634495909024</v>
      </c>
      <c r="R360" s="43">
        <v>24.578102590178581</v>
      </c>
      <c r="S360" s="43">
        <v>40.944429344057681</v>
      </c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42">
        <v>1900.11</v>
      </c>
      <c r="B361" s="43">
        <v>195.1661632643798</v>
      </c>
      <c r="C361" s="43">
        <v>8.8095837584615886</v>
      </c>
      <c r="D361" s="43">
        <v>14.456752834398502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141">
        <v>2009.12</v>
      </c>
      <c r="Q361" s="43">
        <v>1193.5033443081468</v>
      </c>
      <c r="R361" s="43">
        <v>24.087618604392702</v>
      </c>
      <c r="S361" s="43">
        <v>54.785627856577236</v>
      </c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42">
        <v>1900.12</v>
      </c>
      <c r="B362" s="43">
        <v>209.49855179143196</v>
      </c>
      <c r="C362" s="43">
        <v>9.1484083751716998</v>
      </c>
      <c r="D362" s="43">
        <v>14.637453400274719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141">
        <v>2010.01</v>
      </c>
      <c r="Q362" s="43">
        <v>1203.5783028054288</v>
      </c>
      <c r="R362" s="43">
        <v>23.827046923288734</v>
      </c>
      <c r="S362" s="43">
        <v>58.155419337569846</v>
      </c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42">
        <v>1901.01</v>
      </c>
      <c r="B363" s="43">
        <v>212.9359219566613</v>
      </c>
      <c r="C363" s="43">
        <v>9.086671521120893</v>
      </c>
      <c r="D363" s="43">
        <v>14.507953834020331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141">
        <v>2010.02</v>
      </c>
      <c r="Q363" s="43">
        <v>1166.4169372661379</v>
      </c>
      <c r="R363" s="43">
        <v>23.642621762072395</v>
      </c>
      <c r="S363" s="43">
        <v>61.69642637987274</v>
      </c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42">
        <v>1901.02</v>
      </c>
      <c r="B364" s="43">
        <v>221.08653573331608</v>
      </c>
      <c r="C364" s="43">
        <v>9.2490408672985893</v>
      </c>
      <c r="D364" s="43">
        <v>14.73808589240161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141">
        <v>2010.03</v>
      </c>
      <c r="Q364" s="43">
        <v>1228.7224051261078</v>
      </c>
      <c r="R364" s="43">
        <v>23.368176638438452</v>
      </c>
      <c r="S364" s="43">
        <v>64.985075425835475</v>
      </c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42">
        <v>1901.03</v>
      </c>
      <c r="B365" s="43">
        <v>229.01515632513156</v>
      </c>
      <c r="C365" s="43">
        <v>9.3008818480912296</v>
      </c>
      <c r="D365" s="43">
        <v>14.789926873194249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141">
        <v>2010.04</v>
      </c>
      <c r="Q365" s="43">
        <v>1274.7910948630561</v>
      </c>
      <c r="R365" s="43">
        <v>23.373796341741244</v>
      </c>
      <c r="S365" s="43">
        <v>67.062140248032563</v>
      </c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42">
        <v>1901.04</v>
      </c>
      <c r="B366" s="43">
        <v>251.36904059775105</v>
      </c>
      <c r="C366" s="43">
        <v>9.4711160628169822</v>
      </c>
      <c r="D366" s="43">
        <v>15.029645216084207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141">
        <v>2010.05</v>
      </c>
      <c r="Q366" s="43">
        <v>1196.9277466105655</v>
      </c>
      <c r="R366" s="43">
        <v>23.401792496646468</v>
      </c>
      <c r="S366" s="43">
        <v>69.198238670565601</v>
      </c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42">
        <v>1901.05</v>
      </c>
      <c r="B367" s="43">
        <v>238.70794641530904</v>
      </c>
      <c r="C367" s="43">
        <v>9.5205252108460261</v>
      </c>
      <c r="D367" s="43">
        <v>15.079054364113247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141">
        <v>2010.06</v>
      </c>
      <c r="Q367" s="43">
        <v>1153.6903007363564</v>
      </c>
      <c r="R367" s="43">
        <v>23.4708076984837</v>
      </c>
      <c r="S367" s="43">
        <v>71.456043401463532</v>
      </c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42">
        <v>1901.06</v>
      </c>
      <c r="B368" s="43">
        <v>262.48609890428548</v>
      </c>
      <c r="C368" s="43">
        <v>9.5730224306268816</v>
      </c>
      <c r="D368" s="43">
        <v>15.131551583894103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141">
        <v>2010.07</v>
      </c>
      <c r="Q368" s="43">
        <v>1149.6565632009392</v>
      </c>
      <c r="R368" s="43">
        <v>23.57942275083979</v>
      </c>
      <c r="S368" s="43">
        <v>73.130280735069945</v>
      </c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42">
        <v>1901.07</v>
      </c>
      <c r="B369" s="43">
        <v>241.82292805037193</v>
      </c>
      <c r="C369" s="43">
        <v>9.5051963018033963</v>
      </c>
      <c r="D369" s="43">
        <v>14.994241326906417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141">
        <v>2010.08</v>
      </c>
      <c r="Q369" s="43">
        <v>1156.0243926124078</v>
      </c>
      <c r="R369" s="43">
        <v>23.660323146078394</v>
      </c>
      <c r="S369" s="43">
        <v>74.716436873221184</v>
      </c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42">
        <v>1901.08</v>
      </c>
      <c r="B370" s="43">
        <v>242.15060997617488</v>
      </c>
      <c r="C370" s="43">
        <v>9.4360430479521913</v>
      </c>
      <c r="D370" s="43">
        <v>14.857325360851627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141">
        <v>2010.09</v>
      </c>
      <c r="Q370" s="43">
        <v>1192.3310361245015</v>
      </c>
      <c r="R370" s="43">
        <v>23.759911920490385</v>
      </c>
      <c r="S370" s="43">
        <v>76.359001368803192</v>
      </c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42">
        <v>1901.09</v>
      </c>
      <c r="B371" s="43">
        <v>238.00740944320347</v>
      </c>
      <c r="C371" s="43">
        <v>9.3715417468261375</v>
      </c>
      <c r="D371" s="43">
        <v>14.726708459298216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141">
        <v>2010.1</v>
      </c>
      <c r="Q371" s="43">
        <v>1243.3818678530113</v>
      </c>
      <c r="R371" s="43">
        <v>23.861254882775288</v>
      </c>
      <c r="S371" s="43">
        <v>78.206191503856672</v>
      </c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42">
        <v>1901.1</v>
      </c>
      <c r="B372" s="43">
        <v>235.32982608696744</v>
      </c>
      <c r="C372" s="43">
        <v>9.4221183213328175</v>
      </c>
      <c r="D372" s="43">
        <v>14.777285033804896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141">
        <v>2010.11</v>
      </c>
      <c r="Q372" s="43">
        <v>1271.830607212881</v>
      </c>
      <c r="R372" s="43">
        <v>23.98205889925336</v>
      </c>
      <c r="S372" s="43">
        <v>80.114645594438826</v>
      </c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42">
        <v>1901.11</v>
      </c>
      <c r="B373" s="43">
        <v>237.49114483113527</v>
      </c>
      <c r="C373" s="43">
        <v>9.3556226979889079</v>
      </c>
      <c r="D373" s="43">
        <v>14.646267013534001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141">
        <v>2010.12</v>
      </c>
      <c r="Q373" s="43">
        <v>1314.8054145242015</v>
      </c>
      <c r="R373" s="43">
        <v>24.071530347341668</v>
      </c>
      <c r="S373" s="43">
        <v>81.915216558155649</v>
      </c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42">
        <v>1901.12</v>
      </c>
      <c r="B374" s="43">
        <v>230.88847205153215</v>
      </c>
      <c r="C374" s="43">
        <v>9.2936240322629295</v>
      </c>
      <c r="D374" s="43">
        <v>14.521287550410825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141">
        <v>2011.01</v>
      </c>
      <c r="Q374" s="43">
        <v>1351.8812353841331</v>
      </c>
      <c r="R374" s="43">
        <v>24.203348953863429</v>
      </c>
      <c r="S374" s="43">
        <v>82.918164996390018</v>
      </c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42">
        <v>1902.01</v>
      </c>
      <c r="B375" s="43">
        <v>238.66684356792308</v>
      </c>
      <c r="C375" s="43">
        <v>9.4291038690381423</v>
      </c>
      <c r="D375" s="43">
        <v>15.013672868780187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141">
        <v>2011.02</v>
      </c>
      <c r="Q375" s="43">
        <v>1385.6271945560279</v>
      </c>
      <c r="R375" s="43">
        <v>24.329305556183133</v>
      </c>
      <c r="S375" s="43">
        <v>83.895724304027411</v>
      </c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42">
        <v>1902.02</v>
      </c>
      <c r="B376" s="43">
        <v>240.72431635730172</v>
      </c>
      <c r="C376" s="43">
        <v>9.4555570906158692</v>
      </c>
      <c r="D376" s="43">
        <v>15.334050774554864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141">
        <v>2011.03</v>
      </c>
      <c r="Q376" s="43">
        <v>1354.9727536951764</v>
      </c>
      <c r="R376" s="43">
        <v>24.33672287183342</v>
      </c>
      <c r="S376" s="43">
        <v>84.456634089149617</v>
      </c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42">
        <v>1902.03</v>
      </c>
      <c r="B377" s="43">
        <v>241.01824104149867</v>
      </c>
      <c r="C377" s="43">
        <v>9.4790710653516257</v>
      </c>
      <c r="D377" s="43">
        <v>15.651489433487566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141">
        <v>2011.04</v>
      </c>
      <c r="Q377" s="43">
        <v>1374.1894109094465</v>
      </c>
      <c r="R377" s="43">
        <v>24.494067151017166</v>
      </c>
      <c r="S377" s="43">
        <v>84.796946798514341</v>
      </c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42">
        <v>1902.04</v>
      </c>
      <c r="B378" s="43">
        <v>246.28103685496762</v>
      </c>
      <c r="C378" s="43">
        <v>9.3894645300956405</v>
      </c>
      <c r="D378" s="43">
        <v>15.778831052276404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141">
        <v>2011.05</v>
      </c>
      <c r="Q378" s="43">
        <v>1374.7403376201516</v>
      </c>
      <c r="R378" s="43">
        <v>24.690972382031354</v>
      </c>
      <c r="S378" s="43">
        <v>85.276475825057673</v>
      </c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42">
        <v>1902.05</v>
      </c>
      <c r="B379" s="43">
        <v>242.8094907212743</v>
      </c>
      <c r="C379" s="43">
        <v>9.3048270557727086</v>
      </c>
      <c r="D379" s="43">
        <v>15.906030704223427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141">
        <v>2011.06</v>
      </c>
      <c r="Q379" s="43">
        <v>1323.7492063245938</v>
      </c>
      <c r="R379" s="43">
        <v>25.029368426648706</v>
      </c>
      <c r="S379" s="43">
        <v>86.245403859614925</v>
      </c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42">
        <v>1902.06</v>
      </c>
      <c r="B380" s="43">
        <v>238.56813909167681</v>
      </c>
      <c r="C380" s="43">
        <v>9.2193395011646828</v>
      </c>
      <c r="D380" s="43">
        <v>16.027467132793983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141">
        <v>2011.07</v>
      </c>
      <c r="Q380" s="43">
        <v>1361.5162615858569</v>
      </c>
      <c r="R380" s="43">
        <v>25.294886288187953</v>
      </c>
      <c r="S380" s="43">
        <v>87.234138035841283</v>
      </c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42">
        <v>1902.07</v>
      </c>
      <c r="B381" s="43">
        <v>243.95790680005001</v>
      </c>
      <c r="C381" s="43">
        <v>9.2420332599367789</v>
      </c>
      <c r="D381" s="43">
        <v>16.333832876217304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141">
        <v>2011.08</v>
      </c>
      <c r="Q381" s="43">
        <v>1214.452893023461</v>
      </c>
      <c r="R381" s="43">
        <v>25.512209494802352</v>
      </c>
      <c r="S381" s="43">
        <v>88.056398581591594</v>
      </c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42">
        <v>1902.08</v>
      </c>
      <c r="B382" s="43">
        <v>253.42881832965153</v>
      </c>
      <c r="C382" s="43">
        <v>9.3765792693428267</v>
      </c>
      <c r="D382" s="43">
        <v>16.838809480634946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141">
        <v>2011.09</v>
      </c>
      <c r="Q382" s="43">
        <v>1200.9183177677191</v>
      </c>
      <c r="R382" s="43">
        <v>25.759978227238864</v>
      </c>
      <c r="S382" s="43">
        <v>88.983435512519321</v>
      </c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42">
        <v>1902.09</v>
      </c>
      <c r="B383" s="43">
        <v>251.04970641633054</v>
      </c>
      <c r="C383" s="43">
        <v>9.2902574973274863</v>
      </c>
      <c r="D383" s="43">
        <v>16.949401082910455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141">
        <v>2011.1</v>
      </c>
      <c r="Q383" s="43">
        <v>1237.578980306597</v>
      </c>
      <c r="R383" s="43">
        <v>26.240367648466052</v>
      </c>
      <c r="S383" s="43">
        <v>89.157107997933053</v>
      </c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42">
        <v>1902.1</v>
      </c>
      <c r="B384" s="43">
        <v>227.25111565369906</v>
      </c>
      <c r="C384" s="43">
        <v>8.7055474059637561</v>
      </c>
      <c r="D384" s="43">
        <v>16.130321312969095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141">
        <v>2011.11</v>
      </c>
      <c r="Q384" s="43">
        <v>1258.3232917826992</v>
      </c>
      <c r="R384" s="43">
        <v>26.690027258394853</v>
      </c>
      <c r="S384" s="43">
        <v>89.222120850461934</v>
      </c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42">
        <v>1902.11</v>
      </c>
      <c r="B385" s="43">
        <v>225.86722405374138</v>
      </c>
      <c r="C385" s="43">
        <v>9.023724533797532</v>
      </c>
      <c r="D385" s="43">
        <v>16.972935089086974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141">
        <v>2011.12</v>
      </c>
      <c r="Q385" s="43">
        <v>1278.8171408061255</v>
      </c>
      <c r="R385" s="43">
        <v>27.184584042326914</v>
      </c>
      <c r="S385" s="43">
        <v>89.43244731291432</v>
      </c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42">
        <v>1902.12</v>
      </c>
      <c r="B386" s="43">
        <v>218.20684241998617</v>
      </c>
      <c r="C386" s="43">
        <v>8.9451252172168232</v>
      </c>
      <c r="D386" s="43">
        <v>17.077057232868484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141">
        <v>2012.01</v>
      </c>
      <c r="Q386" s="43">
        <v>1331.8515284671209</v>
      </c>
      <c r="R386" s="43">
        <v>27.379530952433473</v>
      </c>
      <c r="S386" s="43">
        <v>89.583394877903515</v>
      </c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42">
        <v>1903.01</v>
      </c>
      <c r="B387" s="43">
        <v>226.79995894010801</v>
      </c>
      <c r="C387" s="43">
        <v>8.892381368845605</v>
      </c>
      <c r="D387" s="43">
        <v>16.666848046461602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141">
        <v>2012.02</v>
      </c>
      <c r="Q387" s="43">
        <v>1378.9382391956531</v>
      </c>
      <c r="R387" s="43">
        <v>27.57217166015851</v>
      </c>
      <c r="S387" s="43">
        <v>89.731054892538523</v>
      </c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42">
        <v>1903.02</v>
      </c>
      <c r="B388" s="43">
        <v>225.45953365086385</v>
      </c>
      <c r="C388" s="43">
        <v>8.9352749781014165</v>
      </c>
      <c r="D388" s="43">
        <v>16.441656597868583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141">
        <v>2012.03</v>
      </c>
      <c r="Q388" s="43">
        <v>1405.7309871311988</v>
      </c>
      <c r="R388" s="43">
        <v>27.674658444932689</v>
      </c>
      <c r="S388" s="43">
        <v>89.591014943851576</v>
      </c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42">
        <v>1903.03</v>
      </c>
      <c r="B389" s="43">
        <v>223.99665625325156</v>
      </c>
      <c r="C389" s="43">
        <v>9.2869900798068414</v>
      </c>
      <c r="D389" s="43">
        <v>16.772026860546681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141">
        <v>2012.04</v>
      </c>
      <c r="Q389" s="43">
        <v>1398.6622311319729</v>
      </c>
      <c r="R389" s="43">
        <v>27.91749034777002</v>
      </c>
      <c r="S389" s="43">
        <v>89.112682993966004</v>
      </c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42">
        <v>1903.04</v>
      </c>
      <c r="B390" s="43">
        <v>214.84827796568067</v>
      </c>
      <c r="C390" s="43">
        <v>9.3341180891670561</v>
      </c>
      <c r="D390" s="43">
        <v>16.541931285435052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141">
        <v>2012.05</v>
      </c>
      <c r="Q390" s="43">
        <v>1354.6934971607595</v>
      </c>
      <c r="R390" s="43">
        <v>28.276858705190403</v>
      </c>
      <c r="S390" s="43">
        <v>89.008642748877719</v>
      </c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42">
        <v>1903.05</v>
      </c>
      <c r="B391" s="43">
        <v>215.59070833492791</v>
      </c>
      <c r="C391" s="43">
        <v>9.5966232407508052</v>
      </c>
      <c r="D391" s="43">
        <v>16.68842285703133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141">
        <v>2012.06</v>
      </c>
      <c r="Q391" s="43">
        <v>1338.6885026015566</v>
      </c>
      <c r="R391" s="43">
        <v>28.64543354918554</v>
      </c>
      <c r="S391" s="43">
        <v>88.930314888573179</v>
      </c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42">
        <v>1903.06</v>
      </c>
      <c r="B392" s="43">
        <v>203.67648497957666</v>
      </c>
      <c r="C392" s="43">
        <v>9.6448474781415126</v>
      </c>
      <c r="D392" s="43">
        <v>16.452975109770811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141">
        <v>2012.07</v>
      </c>
      <c r="Q392" s="43">
        <v>1377.6509126859414</v>
      </c>
      <c r="R392" s="43">
        <v>29.121092676979298</v>
      </c>
      <c r="S392" s="43">
        <v>88.59593474288242</v>
      </c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42">
        <v>1903.07</v>
      </c>
      <c r="B393" s="43">
        <v>194.31530948608633</v>
      </c>
      <c r="C393" s="43">
        <v>9.6930717155322199</v>
      </c>
      <c r="D393" s="43">
        <v>16.217527362510303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141">
        <v>2012.08</v>
      </c>
      <c r="Q393" s="43">
        <v>1414.0255698219021</v>
      </c>
      <c r="R393" s="43">
        <v>29.386449430431298</v>
      </c>
      <c r="S393" s="43">
        <v>87.628712975864403</v>
      </c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42">
        <v>1903.08</v>
      </c>
      <c r="B394" s="43">
        <v>188.07452582375947</v>
      </c>
      <c r="C394" s="43">
        <v>9.7384592330764139</v>
      </c>
      <c r="D394" s="43">
        <v>15.979242895403278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141">
        <v>2012.09</v>
      </c>
      <c r="Q394" s="43">
        <v>1447.8362076341682</v>
      </c>
      <c r="R394" s="43">
        <v>29.68053191995056</v>
      </c>
      <c r="S394" s="43">
        <v>86.764650593975105</v>
      </c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42">
        <v>1903.09</v>
      </c>
      <c r="B395" s="43">
        <v>181.42573401271972</v>
      </c>
      <c r="C395" s="43">
        <v>9.6741697425638797</v>
      </c>
      <c r="D395" s="43">
        <v>15.56279480325494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141">
        <v>2012.1</v>
      </c>
      <c r="Q395" s="43">
        <v>1442.7802076803691</v>
      </c>
      <c r="R395" s="43">
        <v>30.247322145223507</v>
      </c>
      <c r="S395" s="43">
        <v>86.801753509974034</v>
      </c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42">
        <v>1903.1</v>
      </c>
      <c r="B396" s="43">
        <v>177.5786623916643</v>
      </c>
      <c r="C396" s="43">
        <v>9.8349077078578304</v>
      </c>
      <c r="D396" s="43">
        <v>15.508347400882249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141">
        <v>2012.11</v>
      </c>
      <c r="Q396" s="43">
        <v>1405.9824631549684</v>
      </c>
      <c r="R396" s="43">
        <v>30.949204387668079</v>
      </c>
      <c r="S396" s="43">
        <v>87.218346429445333</v>
      </c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42">
        <v>1903.11</v>
      </c>
      <c r="B397" s="43">
        <v>180.24156048813271</v>
      </c>
      <c r="C397" s="43">
        <v>9.9965183945886338</v>
      </c>
      <c r="D397" s="43">
        <v>15.449686625917488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141">
        <v>2012.12</v>
      </c>
      <c r="Q397" s="43">
        <v>1437.8632643150509</v>
      </c>
      <c r="R397" s="43">
        <v>31.592169676961333</v>
      </c>
      <c r="S397" s="43">
        <v>87.457235160125606</v>
      </c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42">
        <v>1903.12</v>
      </c>
      <c r="B398" s="43">
        <v>188.56481726226619</v>
      </c>
      <c r="C398" s="43">
        <v>10.045309899816312</v>
      </c>
      <c r="D398" s="43">
        <v>15.211469276864703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141">
        <v>2013.01</v>
      </c>
      <c r="Q398" s="43">
        <v>1492.1966562445716</v>
      </c>
      <c r="R398" s="43">
        <v>31.787968487638235</v>
      </c>
      <c r="S398" s="43">
        <v>87.599187655607665</v>
      </c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42">
        <v>1904.01</v>
      </c>
      <c r="B399" s="43">
        <v>187.3143590734108</v>
      </c>
      <c r="C399" s="43">
        <v>9.7218395644837603</v>
      </c>
      <c r="D399" s="43">
        <v>14.769232473647524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141">
        <v>2013.02</v>
      </c>
      <c r="Q399" s="43">
        <v>1511.9777902449109</v>
      </c>
      <c r="R399" s="43">
        <v>31.816342688708364</v>
      </c>
      <c r="S399" s="43">
        <v>87.28415537445909</v>
      </c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42">
        <v>1904.02</v>
      </c>
      <c r="B400" s="43">
        <v>178.17196072200474</v>
      </c>
      <c r="C400" s="43">
        <v>9.4102206332098799</v>
      </c>
      <c r="D400" s="43">
        <v>14.344213391665395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141">
        <v>2013.03</v>
      </c>
      <c r="Q400" s="43">
        <v>1546.4461318537801</v>
      </c>
      <c r="R400" s="43">
        <v>32.019231826715298</v>
      </c>
      <c r="S400" s="43">
        <v>87.452090663436053</v>
      </c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42">
        <v>1904.03</v>
      </c>
      <c r="B401" s="43">
        <v>179.64088273775621</v>
      </c>
      <c r="C401" s="43">
        <v>9.4256018720427655</v>
      </c>
      <c r="D401" s="43">
        <v>14.415626392535993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141">
        <v>2013.04</v>
      </c>
      <c r="Q401" s="43">
        <v>1567.8900039134567</v>
      </c>
      <c r="R401" s="43">
        <v>32.438529844766215</v>
      </c>
      <c r="S401" s="43">
        <v>88.624499170719886</v>
      </c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42">
        <v>1904.04</v>
      </c>
      <c r="B402" s="43">
        <v>186.19271620470772</v>
      </c>
      <c r="C402" s="43">
        <v>9.4414288473079981</v>
      </c>
      <c r="D402" s="43">
        <v>14.488821756471761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141">
        <v>2013.05</v>
      </c>
      <c r="Q402" s="43">
        <v>1633.9971306531581</v>
      </c>
      <c r="R402" s="43">
        <v>32.766167621827762</v>
      </c>
      <c r="S402" s="43">
        <v>89.546465188492292</v>
      </c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42">
        <v>1904.05</v>
      </c>
      <c r="B403" s="43">
        <v>186.55575528230295</v>
      </c>
      <c r="C403" s="43">
        <v>9.5660051131679324</v>
      </c>
      <c r="D403" s="43">
        <v>14.732164490216322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141">
        <v>2013.06</v>
      </c>
      <c r="Q403" s="43">
        <v>1609.1407365612579</v>
      </c>
      <c r="R403" s="43">
        <v>33.072093197546941</v>
      </c>
      <c r="S403" s="43">
        <v>90.408983357886797</v>
      </c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42">
        <v>1904.06</v>
      </c>
      <c r="B404" s="43">
        <v>186.84276413658341</v>
      </c>
      <c r="C404" s="43">
        <v>9.4712921912553796</v>
      </c>
      <c r="D404" s="43">
        <v>14.637451568303769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141">
        <v>2013.07</v>
      </c>
      <c r="Q404" s="43">
        <v>1658.1005590849159</v>
      </c>
      <c r="R404" s="43">
        <v>33.433346604108515</v>
      </c>
      <c r="S404" s="43">
        <v>91.506148863850399</v>
      </c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42">
        <v>1904.07</v>
      </c>
      <c r="B405" s="43">
        <v>194.59200320215598</v>
      </c>
      <c r="C405" s="43">
        <v>9.3765792693428267</v>
      </c>
      <c r="D405" s="43">
        <v>14.542738646391216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141">
        <v>2013.08</v>
      </c>
      <c r="Q405" s="43">
        <v>1657.5077512966213</v>
      </c>
      <c r="R405" s="43">
        <v>33.76700580504567</v>
      </c>
      <c r="S405" s="43">
        <v>92.527616866985625</v>
      </c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42">
        <v>1904.08</v>
      </c>
      <c r="B406" s="43">
        <v>198.85406124050587</v>
      </c>
      <c r="C406" s="43">
        <v>9.1711152637739737</v>
      </c>
      <c r="D406" s="43">
        <v>14.277210987495948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141">
        <v>2013.09</v>
      </c>
      <c r="Q406" s="43">
        <v>1672.5139315136942</v>
      </c>
      <c r="R406" s="43">
        <v>34.101174892910066</v>
      </c>
      <c r="S406" s="43">
        <v>93.550228914067532</v>
      </c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42">
        <v>1904.09</v>
      </c>
      <c r="B407" s="43">
        <v>205.26064497265975</v>
      </c>
      <c r="C407" s="43">
        <v>8.973142949624469</v>
      </c>
      <c r="D407" s="43">
        <v>14.020535858788234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40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42">
        <v>1904.1</v>
      </c>
      <c r="B408" s="43">
        <v>217.31830581121764</v>
      </c>
      <c r="C408" s="43">
        <v>8.8806074129564667</v>
      </c>
      <c r="D408" s="43">
        <v>13.928000322120232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40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42">
        <v>1904.11</v>
      </c>
      <c r="B409" s="43">
        <v>223.9484490921198</v>
      </c>
      <c r="C409" s="43">
        <v>8.5878885068006294</v>
      </c>
      <c r="D409" s="43">
        <v>13.521881265256143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40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42">
        <v>1904.12</v>
      </c>
      <c r="B410" s="43">
        <v>226.14133476254446</v>
      </c>
      <c r="C410" s="43">
        <v>8.49743197289561</v>
      </c>
      <c r="D410" s="43">
        <v>13.431424731351125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40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42">
        <v>1905.01</v>
      </c>
      <c r="B411" s="43">
        <v>231.07532752099999</v>
      </c>
      <c r="C411" s="43">
        <v>8.5440307933921336</v>
      </c>
      <c r="D411" s="43">
        <v>13.842590794555752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40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42">
        <v>1905.02</v>
      </c>
      <c r="B412" s="43">
        <v>241.21742374671413</v>
      </c>
      <c r="C412" s="43">
        <v>8.5878885068006294</v>
      </c>
      <c r="D412" s="43">
        <v>14.253756857760379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40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42">
        <v>1905.03</v>
      </c>
      <c r="B413" s="43">
        <v>250.88734394702067</v>
      </c>
      <c r="C413" s="43">
        <v>8.7325429108631489</v>
      </c>
      <c r="D413" s="43">
        <v>14.831461769243761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40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42">
        <v>1905.04</v>
      </c>
      <c r="B414" s="43">
        <v>247.83788451783033</v>
      </c>
      <c r="C414" s="43">
        <v>8.7796709202233636</v>
      </c>
      <c r="D414" s="43">
        <v>15.247297145951531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40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42">
        <v>1905.05</v>
      </c>
      <c r="B415" s="43">
        <v>238.34910959939995</v>
      </c>
      <c r="C415" s="43">
        <v>8.9254731277045902</v>
      </c>
      <c r="D415" s="43">
        <v>15.843205520430704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40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42">
        <v>1905.06</v>
      </c>
      <c r="B416" s="43">
        <v>241.15321677115762</v>
      </c>
      <c r="C416" s="43">
        <v>8.973142949624469</v>
      </c>
      <c r="D416" s="43">
        <v>16.263821596194347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40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42">
        <v>1905.07</v>
      </c>
      <c r="B417" s="43">
        <v>248.72430613490326</v>
      </c>
      <c r="C417" s="43">
        <v>9.0208127715443496</v>
      </c>
      <c r="D417" s="43">
        <v>16.684437671957998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40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42">
        <v>1905.08</v>
      </c>
      <c r="B418" s="43">
        <v>255.04569771409831</v>
      </c>
      <c r="C418" s="43">
        <v>8.9626384859747805</v>
      </c>
      <c r="D418" s="43">
        <v>16.910638652782605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40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42">
        <v>1905.09</v>
      </c>
      <c r="B419" s="43">
        <v>258.81909195323078</v>
      </c>
      <c r="C419" s="43">
        <v>9.1133483082123536</v>
      </c>
      <c r="D419" s="43">
        <v>17.525669823485291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40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42">
        <v>1905.1</v>
      </c>
      <c r="B420" s="43">
        <v>262.46443127651577</v>
      </c>
      <c r="C420" s="43">
        <v>9.1610181301322324</v>
      </c>
      <c r="D420" s="43">
        <v>17.946285899248938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40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42">
        <v>1905.11</v>
      </c>
      <c r="B421" s="43">
        <v>258.09515714328859</v>
      </c>
      <c r="C421" s="43">
        <v>9.1012502782107028</v>
      </c>
      <c r="D421" s="43">
        <v>18.158144782905914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40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42">
        <v>1905.12</v>
      </c>
      <c r="B422" s="43">
        <v>261.5016161981423</v>
      </c>
      <c r="C422" s="43">
        <v>9.04565339050178</v>
      </c>
      <c r="D422" s="43">
        <v>18.365417489806642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40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42">
        <v>1906.01</v>
      </c>
      <c r="B423" s="43">
        <v>270.5472695886441</v>
      </c>
      <c r="C423" s="43">
        <v>9.2046376016075673</v>
      </c>
      <c r="D423" s="43">
        <v>18.571000521408955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40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42">
        <v>1906.02</v>
      </c>
      <c r="B424" s="43">
        <v>268.62849462702252</v>
      </c>
      <c r="C424" s="43">
        <v>9.3663629198013876</v>
      </c>
      <c r="D424" s="43">
        <v>18.776583553011267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40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42">
        <v>1906.03</v>
      </c>
      <c r="B425" s="43">
        <v>262.04983761574852</v>
      </c>
      <c r="C425" s="43">
        <v>9.5253471309071767</v>
      </c>
      <c r="D425" s="43">
        <v>18.98216658461358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40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42">
        <v>1906.04</v>
      </c>
      <c r="B426" s="43">
        <v>258.48639840130841</v>
      </c>
      <c r="C426" s="43">
        <v>9.684331342012964</v>
      </c>
      <c r="D426" s="43">
        <v>19.187749616215893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40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42">
        <v>1906.05</v>
      </c>
      <c r="B427" s="43">
        <v>248.8371196789407</v>
      </c>
      <c r="C427" s="43">
        <v>9.7366332667402524</v>
      </c>
      <c r="D427" s="43">
        <v>19.177806336911829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40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42">
        <v>1906.06</v>
      </c>
      <c r="B428" s="43">
        <v>252.0898924852014</v>
      </c>
      <c r="C428" s="43">
        <v>9.8938506190428495</v>
      </c>
      <c r="D428" s="43">
        <v>19.381104637303117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40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42">
        <v>1906.07</v>
      </c>
      <c r="B429" s="43">
        <v>254.05210976124278</v>
      </c>
      <c r="C429" s="43">
        <v>10.397629392877354</v>
      </c>
      <c r="D429" s="43">
        <v>20.259674315948995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40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42">
        <v>1906.08</v>
      </c>
      <c r="B430" s="43">
        <v>266.70971966540094</v>
      </c>
      <c r="C430" s="43">
        <v>10.325750400612181</v>
      </c>
      <c r="D430" s="43">
        <v>20.010081742625147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40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42">
        <v>1906.09</v>
      </c>
      <c r="B431" s="43">
        <v>271.87759372328708</v>
      </c>
      <c r="C431" s="43">
        <v>10.368213319955863</v>
      </c>
      <c r="D431" s="43">
        <v>19.990999538476991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40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42">
        <v>1906.1</v>
      </c>
      <c r="B432" s="43">
        <v>258.01089326843544</v>
      </c>
      <c r="C432" s="43">
        <v>10.296570386036329</v>
      </c>
      <c r="D432" s="43">
        <v>19.755202002567771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40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42">
        <v>1906.11</v>
      </c>
      <c r="B433" s="43">
        <v>260.48478068970542</v>
      </c>
      <c r="C433" s="43">
        <v>10.340694919222747</v>
      </c>
      <c r="D433" s="43">
        <v>19.739657348338703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40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42">
        <v>1906.12</v>
      </c>
      <c r="B434" s="43">
        <v>255.37732065777647</v>
      </c>
      <c r="C434" s="43">
        <v>10.381191896657581</v>
      </c>
      <c r="D434" s="43">
        <v>19.724264603649402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40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42">
        <v>1907.01</v>
      </c>
      <c r="B435" s="43">
        <v>250.77890265796418</v>
      </c>
      <c r="C435" s="43">
        <v>10.579407054598006</v>
      </c>
      <c r="D435" s="43">
        <v>19.718671666107912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40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42">
        <v>1907.02</v>
      </c>
      <c r="B436" s="43">
        <v>237.79433851134942</v>
      </c>
      <c r="C436" s="43">
        <v>10.443947891205813</v>
      </c>
      <c r="D436" s="43">
        <v>19.087746416359185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40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42">
        <v>1907.03</v>
      </c>
      <c r="B437" s="43">
        <v>216.70738084272696</v>
      </c>
      <c r="C437" s="43">
        <v>10.640721694074019</v>
      </c>
      <c r="D437" s="43">
        <v>19.075440110108303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40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42">
        <v>1907.04</v>
      </c>
      <c r="B438" s="43">
        <v>217.74550003239273</v>
      </c>
      <c r="C438" s="43">
        <v>10.726366527221444</v>
      </c>
      <c r="D438" s="43">
        <v>18.860030378252656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40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42">
        <v>1907.05</v>
      </c>
      <c r="B439" s="43">
        <v>205.838677386249</v>
      </c>
      <c r="C439" s="43">
        <v>10.589256403314812</v>
      </c>
      <c r="D439" s="43">
        <v>18.253570613153418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40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42">
        <v>1907.06</v>
      </c>
      <c r="B440" s="43">
        <v>197.17889268617989</v>
      </c>
      <c r="C440" s="43">
        <v>10.563154965331066</v>
      </c>
      <c r="D440" s="43">
        <v>17.856761965202512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40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42">
        <v>1907.07</v>
      </c>
      <c r="B441" s="43">
        <v>204.7240033757021</v>
      </c>
      <c r="C441" s="43">
        <v>10.64615118291581</v>
      </c>
      <c r="D441" s="43">
        <v>17.648013902792403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40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42">
        <v>1907.08</v>
      </c>
      <c r="B442" s="43">
        <v>189.38227830700697</v>
      </c>
      <c r="C442" s="43">
        <v>10.731662437397063</v>
      </c>
      <c r="D442" s="43">
        <v>17.436750803485783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40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42">
        <v>1907.09</v>
      </c>
      <c r="B443" s="43">
        <v>187.37024878980105</v>
      </c>
      <c r="C443" s="43">
        <v>10.814658654981805</v>
      </c>
      <c r="D443" s="43">
        <v>17.228002741075667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40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42">
        <v>1907.1</v>
      </c>
      <c r="B444" s="43">
        <v>165.29402887509863</v>
      </c>
      <c r="C444" s="43">
        <v>10.786431131262086</v>
      </c>
      <c r="D444" s="43">
        <v>16.84555261141254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40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42">
        <v>1907.11</v>
      </c>
      <c r="B445" s="43">
        <v>162.20612338527468</v>
      </c>
      <c r="C445" s="43">
        <v>11.333666253175911</v>
      </c>
      <c r="D445" s="43">
        <v>17.34437636134065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40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42">
        <v>1907.12</v>
      </c>
      <c r="B446" s="43">
        <v>174.21701631794664</v>
      </c>
      <c r="C446" s="43">
        <v>11.667501853865529</v>
      </c>
      <c r="D446" s="43">
        <v>17.501252780798293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40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42">
        <v>1908.01</v>
      </c>
      <c r="B447" s="43">
        <v>183.63826462644678</v>
      </c>
      <c r="C447" s="43">
        <v>11.707274476258293</v>
      </c>
      <c r="D447" s="43">
        <v>17.513996829263895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40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42">
        <v>1908.02</v>
      </c>
      <c r="B448" s="43">
        <v>178.90250434433645</v>
      </c>
      <c r="C448" s="43">
        <v>11.745220474606212</v>
      </c>
      <c r="D448" s="43">
        <v>17.529734781739755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40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42">
        <v>1908.03</v>
      </c>
      <c r="B449" s="43">
        <v>186.22124315842296</v>
      </c>
      <c r="C449" s="43">
        <v>11.655769222434042</v>
      </c>
      <c r="D449" s="43">
        <v>17.348121633390203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40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42">
        <v>1908.04</v>
      </c>
      <c r="B450" s="43">
        <v>194.09358188255106</v>
      </c>
      <c r="C450" s="43">
        <v>11.439189418409466</v>
      </c>
      <c r="D450" s="43">
        <v>16.977826713566241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40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42">
        <v>1908.05</v>
      </c>
      <c r="B451" s="43">
        <v>204.54889913865532</v>
      </c>
      <c r="C451" s="43">
        <v>11.348040498740865</v>
      </c>
      <c r="D451" s="43">
        <v>16.800890575386013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40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42">
        <v>1908.06</v>
      </c>
      <c r="B452" s="43">
        <v>204.81698419650414</v>
      </c>
      <c r="C452" s="43">
        <v>11.259572429650753</v>
      </c>
      <c r="D452" s="43">
        <v>16.6212735866273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40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42">
        <v>1908.07</v>
      </c>
      <c r="B453" s="43">
        <v>210.01503336957953</v>
      </c>
      <c r="C453" s="43">
        <v>11.049654596604015</v>
      </c>
      <c r="D453" s="43">
        <v>16.262906561308473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40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42">
        <v>1908.08</v>
      </c>
      <c r="B454" s="43">
        <v>219.03083025665742</v>
      </c>
      <c r="C454" s="43">
        <v>10.959496627733234</v>
      </c>
      <c r="D454" s="43">
        <v>16.08789403350049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40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42">
        <v>1908.09</v>
      </c>
      <c r="B455" s="43">
        <v>216.64429578654858</v>
      </c>
      <c r="C455" s="43">
        <v>10.871990363829243</v>
      </c>
      <c r="D455" s="43">
        <v>15.91022980072572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40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42">
        <v>1908.1</v>
      </c>
      <c r="B456" s="43">
        <v>216.93949006081206</v>
      </c>
      <c r="C456" s="43">
        <v>10.668596204078872</v>
      </c>
      <c r="D456" s="43">
        <v>15.563506584411103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40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42">
        <v>1908.11</v>
      </c>
      <c r="B457" s="43">
        <v>229.16481111871607</v>
      </c>
      <c r="C457" s="43">
        <v>10.466836729805005</v>
      </c>
      <c r="D457" s="43">
        <v>15.226613214422507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40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42">
        <v>1908.12</v>
      </c>
      <c r="B458" s="43">
        <v>231.88799964983644</v>
      </c>
      <c r="C458" s="43">
        <v>10.271893672196523</v>
      </c>
      <c r="D458" s="43">
        <v>14.894245824684953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40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42">
        <v>1909.01</v>
      </c>
      <c r="B459" s="43">
        <v>235.13399645929417</v>
      </c>
      <c r="C459" s="43">
        <v>10.466836729805005</v>
      </c>
      <c r="D459" s="43">
        <v>15.442022946278149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40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42">
        <v>1909.02</v>
      </c>
      <c r="B460" s="43">
        <v>225.9816607883235</v>
      </c>
      <c r="C460" s="43">
        <v>10.443947891205813</v>
      </c>
      <c r="D460" s="43">
        <v>15.664637850099695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40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42">
        <v>1909.03</v>
      </c>
      <c r="B461" s="43">
        <v>229.06322888998244</v>
      </c>
      <c r="C461" s="43">
        <v>10.528691014001433</v>
      </c>
      <c r="D461" s="43">
        <v>16.049833862807063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40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42">
        <v>1909.04</v>
      </c>
      <c r="B462" s="43">
        <v>234.40143875448939</v>
      </c>
      <c r="C462" s="43">
        <v>10.394647493265071</v>
      </c>
      <c r="D462" s="43">
        <v>16.096236137647338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40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42">
        <v>1909.05</v>
      </c>
      <c r="B463" s="43">
        <v>239.72612922698795</v>
      </c>
      <c r="C463" s="43">
        <v>10.373196059074338</v>
      </c>
      <c r="D463" s="43">
        <v>16.305359776082774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40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42">
        <v>1909.06</v>
      </c>
      <c r="B464" s="43">
        <v>241.49332335179855</v>
      </c>
      <c r="C464" s="43">
        <v>10.349713857934224</v>
      </c>
      <c r="D464" s="43">
        <v>16.510257820990308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40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42">
        <v>1909.07</v>
      </c>
      <c r="B465" s="43">
        <v>244.94322797110996</v>
      </c>
      <c r="C465" s="43">
        <v>10.431033038246564</v>
      </c>
      <c r="D465" s="43">
        <v>16.879890458773676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40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42">
        <v>1909.08</v>
      </c>
      <c r="B466" s="43">
        <v>248.34826418649001</v>
      </c>
      <c r="C466" s="43">
        <v>10.40964679060661</v>
      </c>
      <c r="D466" s="43">
        <v>17.07699262579008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40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42">
        <v>1909.09</v>
      </c>
      <c r="B467" s="43">
        <v>246.13248868178727</v>
      </c>
      <c r="C467" s="43">
        <v>10.386356244668157</v>
      </c>
      <c r="D467" s="43">
        <v>17.270336546366821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40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42">
        <v>1909.1</v>
      </c>
      <c r="B468" s="43">
        <v>242.29963775510203</v>
      </c>
      <c r="C468" s="43">
        <v>10.262798928571428</v>
      </c>
      <c r="D468" s="43">
        <v>17.290198979591832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40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42">
        <v>1909.11</v>
      </c>
      <c r="B469" s="43">
        <v>238.79648606039572</v>
      </c>
      <c r="C469" s="43">
        <v>10.243853188858035</v>
      </c>
      <c r="D469" s="43">
        <v>17.475774274557445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40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42">
        <v>1909.12</v>
      </c>
      <c r="B470" s="43">
        <v>239.30984876771811</v>
      </c>
      <c r="C470" s="43">
        <v>10.222944995902521</v>
      </c>
      <c r="D470" s="43">
        <v>17.657814083831628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40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42">
        <v>1910.01</v>
      </c>
      <c r="B471" s="43">
        <v>236.45074454703231</v>
      </c>
      <c r="C471" s="43">
        <v>10.379906196633115</v>
      </c>
      <c r="D471" s="43">
        <v>17.768991963727871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40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42">
        <v>1910.02</v>
      </c>
      <c r="B472" s="43">
        <v>228.00607509892401</v>
      </c>
      <c r="C472" s="43">
        <v>10.4385497344672</v>
      </c>
      <c r="D472" s="43">
        <v>17.710348425893788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40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42">
        <v>1910.03</v>
      </c>
      <c r="B473" s="43">
        <v>229.22858677678911</v>
      </c>
      <c r="C473" s="43">
        <v>10.29917596210975</v>
      </c>
      <c r="D473" s="43">
        <v>17.318726059190137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40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42">
        <v>1910.04</v>
      </c>
      <c r="B474" s="43">
        <v>221.61387291545682</v>
      </c>
      <c r="C474" s="43">
        <v>10.259901523863741</v>
      </c>
      <c r="D474" s="43">
        <v>17.099835873106233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40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42">
        <v>1910.05</v>
      </c>
      <c r="B475" s="43">
        <v>222.11671400188209</v>
      </c>
      <c r="C475" s="43">
        <v>10.513369569649754</v>
      </c>
      <c r="D475" s="43">
        <v>17.367389510084401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40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42">
        <v>1910.06</v>
      </c>
      <c r="B476" s="43">
        <v>213.46247771607079</v>
      </c>
      <c r="C476" s="43">
        <v>10.673123885803541</v>
      </c>
      <c r="D476" s="43">
        <v>17.475774274557445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40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42">
        <v>1910.07</v>
      </c>
      <c r="B477" s="43">
        <v>202.67206675459911</v>
      </c>
      <c r="C477" s="43">
        <v>10.731767423637626</v>
      </c>
      <c r="D477" s="43">
        <v>17.417130736723362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40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42">
        <v>1910.08</v>
      </c>
      <c r="B478" s="43">
        <v>209.61405612244894</v>
      </c>
      <c r="C478" s="43">
        <v>10.895193877551019</v>
      </c>
      <c r="D478" s="43">
        <v>17.527051020408162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40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42">
        <v>1910.09</v>
      </c>
      <c r="B479" s="43">
        <v>213.10457226601184</v>
      </c>
      <c r="C479" s="43">
        <v>11.061825440295229</v>
      </c>
      <c r="D479" s="43">
        <v>17.639127053443744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40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42">
        <v>1910.1</v>
      </c>
      <c r="B480" s="43">
        <v>229.66507894273087</v>
      </c>
      <c r="C480" s="43">
        <v>11.458611771284319</v>
      </c>
      <c r="D480" s="43">
        <v>18.111999251384894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40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42">
        <v>1910.11</v>
      </c>
      <c r="B481" s="43">
        <v>234.14993506483862</v>
      </c>
      <c r="C481" s="43">
        <v>11.757797491172081</v>
      </c>
      <c r="D481" s="43">
        <v>18.422645266916682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40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42">
        <v>1910.12</v>
      </c>
      <c r="B482" s="43">
        <v>227.61083913391943</v>
      </c>
      <c r="C482" s="43">
        <v>11.820673413584764</v>
      </c>
      <c r="D482" s="43">
        <v>18.359769344503995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40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42">
        <v>1911.01</v>
      </c>
      <c r="B483" s="43">
        <v>233.14392030623566</v>
      </c>
      <c r="C483" s="43">
        <v>11.820673413584764</v>
      </c>
      <c r="D483" s="43">
        <v>18.065510027612632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40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42">
        <v>1911.02</v>
      </c>
      <c r="B484" s="43">
        <v>244.73659896370242</v>
      </c>
      <c r="C484" s="43">
        <v>12.197900478572654</v>
      </c>
      <c r="D484" s="43">
        <v>18.340970783419777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40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42">
        <v>1911.03</v>
      </c>
      <c r="B485" s="43">
        <v>239.33512256217895</v>
      </c>
      <c r="C485" s="43">
        <v>12.069475064830911</v>
      </c>
      <c r="D485" s="43">
        <v>17.847415255441454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40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42">
        <v>1911.04</v>
      </c>
      <c r="B486" s="43">
        <v>246.07822091789112</v>
      </c>
      <c r="C486" s="43">
        <v>12.463013343901814</v>
      </c>
      <c r="D486" s="43">
        <v>18.119100038059809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40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42">
        <v>1911.05</v>
      </c>
      <c r="B487" s="43">
        <v>251.38163085146638</v>
      </c>
      <c r="C487" s="43">
        <v>12.463013343901814</v>
      </c>
      <c r="D487" s="43">
        <v>17.811502261912445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40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42">
        <v>1911.06</v>
      </c>
      <c r="B488" s="43">
        <v>256.41987028836286</v>
      </c>
      <c r="C488" s="43">
        <v>12.463013343901814</v>
      </c>
      <c r="D488" s="43">
        <v>17.501252780798293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40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42">
        <v>1911.07</v>
      </c>
      <c r="B489" s="43">
        <v>252.61514985315844</v>
      </c>
      <c r="C489" s="43">
        <v>12.329088310590286</v>
      </c>
      <c r="D489" s="43">
        <v>17.006272237778049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40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42">
        <v>1911.08</v>
      </c>
      <c r="B490" s="43">
        <v>233.02971254714859</v>
      </c>
      <c r="C490" s="43">
        <v>11.943725724881116</v>
      </c>
      <c r="D490" s="43">
        <v>16.17993652985491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40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42">
        <v>1911.09</v>
      </c>
      <c r="B491" s="43">
        <v>218.05369892719128</v>
      </c>
      <c r="C491" s="43">
        <v>11.820673413584764</v>
      </c>
      <c r="D491" s="43">
        <v>15.718980603171227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40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42">
        <v>1911.1</v>
      </c>
      <c r="B492" s="43">
        <v>219.31121737544501</v>
      </c>
      <c r="C492" s="43">
        <v>11.820673413584764</v>
      </c>
      <c r="D492" s="43">
        <v>15.424721286279862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40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42">
        <v>1911.11</v>
      </c>
      <c r="B493" s="43">
        <v>230.4884943078122</v>
      </c>
      <c r="C493" s="43">
        <v>11.943725724881116</v>
      </c>
      <c r="D493" s="43">
        <v>15.290510146087165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40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42">
        <v>1911.12</v>
      </c>
      <c r="B494" s="43">
        <v>233.94237838427574</v>
      </c>
      <c r="C494" s="43">
        <v>12.069475064830911</v>
      </c>
      <c r="D494" s="43">
        <v>15.151043166489869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40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42">
        <v>1912.01</v>
      </c>
      <c r="B495" s="43">
        <v>231.75910342748037</v>
      </c>
      <c r="C495" s="43">
        <v>11.964055470795808</v>
      </c>
      <c r="D495" s="43">
        <v>15.226979690103756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40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42">
        <v>1912.02</v>
      </c>
      <c r="B496" s="43">
        <v>227.35933544426865</v>
      </c>
      <c r="C496" s="43">
        <v>11.863429040825389</v>
      </c>
      <c r="D496" s="43">
        <v>15.298969441454494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40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42">
        <v>1912.03</v>
      </c>
      <c r="B497" s="43">
        <v>229.17223542568641</v>
      </c>
      <c r="C497" s="43">
        <v>11.643428090176</v>
      </c>
      <c r="D497" s="43">
        <v>15.216543588748531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40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42">
        <v>1912.04</v>
      </c>
      <c r="B498" s="43">
        <v>229.36844534579728</v>
      </c>
      <c r="C498" s="43">
        <v>11.32013401273888</v>
      </c>
      <c r="D498" s="43">
        <v>14.989072439855176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40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42">
        <v>1912.05</v>
      </c>
      <c r="B499" s="43">
        <v>229.12927074168277</v>
      </c>
      <c r="C499" s="43">
        <v>11.341659727109183</v>
      </c>
      <c r="D499" s="43">
        <v>15.206721329599365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40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42">
        <v>1912.06</v>
      </c>
      <c r="B500" s="43">
        <v>231.39835540446734</v>
      </c>
      <c r="C500" s="43">
        <v>11.473300502831105</v>
      </c>
      <c r="D500" s="43">
        <v>15.579534367002237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40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42">
        <v>1912.07</v>
      </c>
      <c r="B501" s="43">
        <v>231.639898572948</v>
      </c>
      <c r="C501" s="43">
        <v>11.492623956309558</v>
      </c>
      <c r="D501" s="43">
        <v>15.80175408200444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40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42">
        <v>1912.08</v>
      </c>
      <c r="B502" s="43">
        <v>234.6302866363161</v>
      </c>
      <c r="C502" s="43">
        <v>11.401453378137807</v>
      </c>
      <c r="D502" s="43">
        <v>15.864451490914215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40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42">
        <v>1912.09</v>
      </c>
      <c r="B503" s="43">
        <v>233.53611224489791</v>
      </c>
      <c r="C503" s="43">
        <v>11.309684948979589</v>
      </c>
      <c r="D503" s="43">
        <v>15.928299744897956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40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42">
        <v>1912.1</v>
      </c>
      <c r="B504" s="43">
        <v>233.06240816326527</v>
      </c>
      <c r="C504" s="43">
        <v>11.328633112244896</v>
      </c>
      <c r="D504" s="43">
        <v>16.146203622448976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40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42">
        <v>1912.11</v>
      </c>
      <c r="B505" s="43">
        <v>230.45703571428567</v>
      </c>
      <c r="C505" s="43">
        <v>11.349949795918366</v>
      </c>
      <c r="D505" s="43">
        <v>16.361738979591834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40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42">
        <v>1912.12</v>
      </c>
      <c r="B506" s="43">
        <v>224.34577865939295</v>
      </c>
      <c r="C506" s="43">
        <v>11.480380997495587</v>
      </c>
      <c r="D506" s="43">
        <v>16.7422222880144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40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42">
        <v>1913.01</v>
      </c>
      <c r="B507" s="43">
        <v>220.27239795918365</v>
      </c>
      <c r="C507" s="43">
        <v>11.368897959183672</v>
      </c>
      <c r="D507" s="43">
        <v>16.442268673469385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40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42">
        <v>1913.02</v>
      </c>
      <c r="B508" s="43">
        <v>212.45628061224488</v>
      </c>
      <c r="C508" s="43">
        <v>11.368897959183672</v>
      </c>
      <c r="D508" s="43">
        <v>16.302525969387752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40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42">
        <v>1913.03</v>
      </c>
      <c r="B509" s="43">
        <v>208.42979591836735</v>
      </c>
      <c r="C509" s="43">
        <v>11.368897959183672</v>
      </c>
      <c r="D509" s="43">
        <v>16.165151785714283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40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42">
        <v>1913.04</v>
      </c>
      <c r="B510" s="43">
        <v>208.19294387755096</v>
      </c>
      <c r="C510" s="43">
        <v>11.368897959183672</v>
      </c>
      <c r="D510" s="43">
        <v>16.027777602040814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40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42">
        <v>1913.05</v>
      </c>
      <c r="B511" s="43">
        <v>204.5962113402062</v>
      </c>
      <c r="C511" s="43">
        <v>11.486103092783505</v>
      </c>
      <c r="D511" s="43">
        <v>16.051829072164946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40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42">
        <v>1913.06</v>
      </c>
      <c r="B512" s="43">
        <v>192.32385714285709</v>
      </c>
      <c r="C512" s="43">
        <v>11.368897959183672</v>
      </c>
      <c r="D512" s="43">
        <v>15.750660714285711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40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42">
        <v>1913.07</v>
      </c>
      <c r="B513" s="43">
        <v>192.96024747474746</v>
      </c>
      <c r="C513" s="43">
        <v>11.254060606060603</v>
      </c>
      <c r="D513" s="43">
        <v>15.455576565656562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40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42">
        <v>1913.08</v>
      </c>
      <c r="B514" s="43">
        <v>198.11835858585854</v>
      </c>
      <c r="C514" s="43">
        <v>11.254060606060603</v>
      </c>
      <c r="D514" s="43">
        <v>15.317245404040403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40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42">
        <v>1913.09</v>
      </c>
      <c r="B515" s="43">
        <v>197.99409499999996</v>
      </c>
      <c r="C515" s="43">
        <v>11.141519999999998</v>
      </c>
      <c r="D515" s="43">
        <v>15.029446249999998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40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42">
        <v>1913.1</v>
      </c>
      <c r="B516" s="43">
        <v>191.72698999999997</v>
      </c>
      <c r="C516" s="43">
        <v>11.141519999999998</v>
      </c>
      <c r="D516" s="43">
        <v>14.894819549999999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40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42">
        <v>1913.11</v>
      </c>
      <c r="B517" s="43">
        <v>185.00254950495051</v>
      </c>
      <c r="C517" s="43">
        <v>11.031207920792077</v>
      </c>
      <c r="D517" s="43">
        <v>14.61175415841584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40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42">
        <v>1913.12</v>
      </c>
      <c r="B518" s="43">
        <v>186.62045999999995</v>
      </c>
      <c r="C518" s="43">
        <v>11.141519999999998</v>
      </c>
      <c r="D518" s="43">
        <v>14.623245000000001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40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42">
        <v>1914.01</v>
      </c>
      <c r="B519" s="43">
        <v>194.28025499999995</v>
      </c>
      <c r="C519" s="43">
        <v>11.0254625</v>
      </c>
      <c r="D519" s="43">
        <v>14.4096992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40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42">
        <v>1914.02</v>
      </c>
      <c r="B520" s="43">
        <v>198.82173737373736</v>
      </c>
      <c r="C520" s="43">
        <v>11.019601010101008</v>
      </c>
      <c r="D520" s="43">
        <v>14.341893484848484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40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42">
        <v>1914.03</v>
      </c>
      <c r="B521" s="43">
        <v>195.07038383838383</v>
      </c>
      <c r="C521" s="43">
        <v>10.902371212121212</v>
      </c>
      <c r="D521" s="43">
        <v>14.126190656565656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40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42">
        <v>1914.04</v>
      </c>
      <c r="B522" s="43">
        <v>192.32385714285709</v>
      </c>
      <c r="C522" s="43">
        <v>10.895193877551019</v>
      </c>
      <c r="D522" s="43">
        <v>14.052431581632652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40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42">
        <v>1914.05</v>
      </c>
      <c r="B523" s="43">
        <v>191.55348989898988</v>
      </c>
      <c r="C523" s="43">
        <v>10.667911616161616</v>
      </c>
      <c r="D523" s="43">
        <v>13.697129595959597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40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42">
        <v>1914.06</v>
      </c>
      <c r="B524" s="43">
        <v>190.61565151515151</v>
      </c>
      <c r="C524" s="43">
        <v>10.550681818181816</v>
      </c>
      <c r="D524" s="43">
        <v>13.481426767676766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40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42">
        <v>1914.07</v>
      </c>
      <c r="B525" s="43">
        <v>178.26431999999997</v>
      </c>
      <c r="C525" s="43">
        <v>10.329117499999999</v>
      </c>
      <c r="D525" s="43">
        <v>13.133066699999997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40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42">
        <v>1914.08</v>
      </c>
      <c r="B526" s="43">
        <v>174.76894117647058</v>
      </c>
      <c r="C526" s="43">
        <v>10.012803921568628</v>
      </c>
      <c r="D526" s="43">
        <v>12.668472598039214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40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42">
        <v>1914.09</v>
      </c>
      <c r="B527" s="43">
        <v>174.76894117647058</v>
      </c>
      <c r="C527" s="43">
        <v>9.8990220588235296</v>
      </c>
      <c r="D527" s="43">
        <v>12.459113970588234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40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42">
        <v>1914.1</v>
      </c>
      <c r="B528" s="43">
        <v>176.49932673267324</v>
      </c>
      <c r="C528" s="43">
        <v>9.8821237623762368</v>
      </c>
      <c r="D528" s="43">
        <v>12.37104004950495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40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42">
        <v>1914.11</v>
      </c>
      <c r="B529" s="43">
        <v>174.76894117647058</v>
      </c>
      <c r="C529" s="43">
        <v>9.6714583333333337</v>
      </c>
      <c r="D529" s="43">
        <v>12.042672352941176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40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42">
        <v>1914.12</v>
      </c>
      <c r="B530" s="43">
        <v>168.91537128712869</v>
      </c>
      <c r="C530" s="43">
        <v>9.6523069306930687</v>
      </c>
      <c r="D530" s="43">
        <v>11.950475247524752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40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42">
        <v>1915.01</v>
      </c>
      <c r="B531" s="43">
        <v>171.90299009900991</v>
      </c>
      <c r="C531" s="43">
        <v>9.6706922772277224</v>
      </c>
      <c r="D531" s="43">
        <v>12.639925742574258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40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42">
        <v>1915.02</v>
      </c>
      <c r="B532" s="43">
        <v>171.30086999999997</v>
      </c>
      <c r="C532" s="43">
        <v>9.7882895499999982</v>
      </c>
      <c r="D532" s="43">
        <v>13.462669999999997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40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42">
        <v>1915.03</v>
      </c>
      <c r="B533" s="43">
        <v>177.48591414141413</v>
      </c>
      <c r="C533" s="43">
        <v>9.9059179292929276</v>
      </c>
      <c r="D533" s="43">
        <v>14.302035353535352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40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42">
        <v>1915.04</v>
      </c>
      <c r="B534" s="43">
        <v>188.94161</v>
      </c>
      <c r="C534" s="43">
        <v>9.8254279499999999</v>
      </c>
      <c r="D534" s="43">
        <v>14.855359999999999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40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42">
        <v>1915.05</v>
      </c>
      <c r="B535" s="43">
        <v>182.70438118811882</v>
      </c>
      <c r="C535" s="43">
        <v>9.7488299999999999</v>
      </c>
      <c r="D535" s="43">
        <v>15.397727722772276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40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42">
        <v>1915.06</v>
      </c>
      <c r="B536" s="43">
        <v>184.77273267326729</v>
      </c>
      <c r="C536" s="43">
        <v>9.7672153465346536</v>
      </c>
      <c r="D536" s="43">
        <v>16.08717821782178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40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42">
        <v>1915.07</v>
      </c>
      <c r="B537" s="43">
        <v>184.08328217821781</v>
      </c>
      <c r="C537" s="43">
        <v>9.7856006930693074</v>
      </c>
      <c r="D537" s="43">
        <v>16.776628712871286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40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42">
        <v>1915.08</v>
      </c>
      <c r="B538" s="43">
        <v>191.89705445544553</v>
      </c>
      <c r="C538" s="43">
        <v>9.8062842079207915</v>
      </c>
      <c r="D538" s="43">
        <v>17.466079207920792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40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42">
        <v>1915.09</v>
      </c>
      <c r="B539" s="43">
        <v>199.02137623762374</v>
      </c>
      <c r="C539" s="43">
        <v>9.8246695544554452</v>
      </c>
      <c r="D539" s="43">
        <v>18.155529702970298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40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42">
        <v>1915.1</v>
      </c>
      <c r="B540" s="43">
        <v>207.99324509803924</v>
      </c>
      <c r="C540" s="43">
        <v>9.7465543627450977</v>
      </c>
      <c r="D540" s="43">
        <v>18.66022549019608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40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42">
        <v>1915.11</v>
      </c>
      <c r="B541" s="43">
        <v>213.1852330097087</v>
      </c>
      <c r="C541" s="43">
        <v>9.6722095145631055</v>
      </c>
      <c r="D541" s="43">
        <v>19.155121359223298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40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42">
        <v>1915.12</v>
      </c>
      <c r="B542" s="43">
        <v>213.63594174757279</v>
      </c>
      <c r="C542" s="43">
        <v>9.6902378640776679</v>
      </c>
      <c r="D542" s="43">
        <v>19.831184466019412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40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42">
        <v>1916.01</v>
      </c>
      <c r="B543" s="43">
        <v>208.23393749999997</v>
      </c>
      <c r="C543" s="43">
        <v>9.8381050000000005</v>
      </c>
      <c r="D543" s="43">
        <v>20.850176249999997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40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42">
        <v>1916.02</v>
      </c>
      <c r="B544" s="43">
        <v>205.33249999999995</v>
      </c>
      <c r="C544" s="43">
        <v>10.081379374999997</v>
      </c>
      <c r="D544" s="43">
        <v>22.057620624999998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40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42">
        <v>1916.03</v>
      </c>
      <c r="B545" s="43">
        <v>202.71376666666666</v>
      </c>
      <c r="C545" s="43">
        <v>10.224113095238094</v>
      </c>
      <c r="D545" s="43">
        <v>23.034650476190475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40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42">
        <v>1916.04</v>
      </c>
      <c r="B546" s="43">
        <v>198.61160849056606</v>
      </c>
      <c r="C546" s="43">
        <v>10.364153726415095</v>
      </c>
      <c r="D546" s="43">
        <v>24.021712735849054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40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42">
        <v>1916.05</v>
      </c>
      <c r="B547" s="43">
        <v>201.09402336448596</v>
      </c>
      <c r="C547" s="43">
        <v>10.503746074766354</v>
      </c>
      <c r="D547" s="43">
        <v>24.968632242990655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40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42">
        <v>1916.06</v>
      </c>
      <c r="B548" s="43">
        <v>201.16633333333331</v>
      </c>
      <c r="C548" s="43">
        <v>10.638604166666665</v>
      </c>
      <c r="D548" s="43">
        <v>25.898016203703701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40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42">
        <v>1916.07</v>
      </c>
      <c r="B549" s="43">
        <v>198.37235648148146</v>
      </c>
      <c r="C549" s="43">
        <v>10.870719166666666</v>
      </c>
      <c r="D549" s="43">
        <v>27.058591203703699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40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42">
        <v>1916.08</v>
      </c>
      <c r="B550" s="43">
        <v>198.04307339449539</v>
      </c>
      <c r="C550" s="43">
        <v>11.003102798165138</v>
      </c>
      <c r="D550" s="43">
        <v>27.960274770642197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40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42">
        <v>1916.09</v>
      </c>
      <c r="B551" s="43">
        <v>202.42100900900897</v>
      </c>
      <c r="C551" s="43">
        <v>11.030690315315315</v>
      </c>
      <c r="D551" s="43">
        <v>28.606605405405407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40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42">
        <v>1916.1</v>
      </c>
      <c r="B552" s="43">
        <v>205.00068141592919</v>
      </c>
      <c r="C552" s="43">
        <v>11.05730128318584</v>
      </c>
      <c r="D552" s="43">
        <v>29.209515929203537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40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42">
        <v>1916.11</v>
      </c>
      <c r="B553" s="43">
        <v>206.07775217391304</v>
      </c>
      <c r="C553" s="43">
        <v>11.08500504347826</v>
      </c>
      <c r="D553" s="43">
        <v>29.791455652173909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40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42">
        <v>1916.12</v>
      </c>
      <c r="B554" s="43">
        <v>196.09715517241378</v>
      </c>
      <c r="C554" s="43">
        <v>11.205551724137932</v>
      </c>
      <c r="D554" s="43">
        <v>30.615168103448276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40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42">
        <v>1917.01</v>
      </c>
      <c r="B555" s="43">
        <v>189.85816666666668</v>
      </c>
      <c r="C555" s="43">
        <v>11.324037777777775</v>
      </c>
      <c r="D555" s="43">
        <v>29.936883333333327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40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42">
        <v>1917.02</v>
      </c>
      <c r="B556" s="43">
        <v>174.66653749999998</v>
      </c>
      <c r="C556" s="43">
        <v>11.251774624999998</v>
      </c>
      <c r="D556" s="43">
        <v>28.782259999999997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40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42">
        <v>1917.03</v>
      </c>
      <c r="B557" s="43">
        <v>180.08255416666665</v>
      </c>
      <c r="C557" s="43">
        <v>11.460678124999999</v>
      </c>
      <c r="D557" s="43">
        <v>28.395401666666661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40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42">
        <v>1917.04</v>
      </c>
      <c r="B558" s="43">
        <v>168.9281388888889</v>
      </c>
      <c r="C558" s="43">
        <v>11.113887261904759</v>
      </c>
      <c r="D558" s="43">
        <v>26.656381349206349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40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42">
        <v>1917.05</v>
      </c>
      <c r="B559" s="43">
        <v>160.66710156249997</v>
      </c>
      <c r="C559" s="43">
        <v>11.137893203124998</v>
      </c>
      <c r="D559" s="43">
        <v>25.859061718749995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40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42">
        <v>1917.06</v>
      </c>
      <c r="B560" s="43">
        <v>161.4092</v>
      </c>
      <c r="C560" s="43">
        <v>11.159374999999999</v>
      </c>
      <c r="D560" s="43">
        <v>25.086275000000001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40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42">
        <v>1917.07</v>
      </c>
      <c r="B561" s="43">
        <v>159.39772265624995</v>
      </c>
      <c r="C561" s="43">
        <v>11.529587265624999</v>
      </c>
      <c r="D561" s="43">
        <v>25.097434374999995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40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42">
        <v>1917.08</v>
      </c>
      <c r="B562" s="43">
        <v>152.30314999999999</v>
      </c>
      <c r="C562" s="43">
        <v>11.5468285</v>
      </c>
      <c r="D562" s="43">
        <v>24.336364999999997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40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42">
        <v>1917.09</v>
      </c>
      <c r="B563" s="43">
        <v>141.71231578947365</v>
      </c>
      <c r="C563" s="43">
        <v>11.474858082706763</v>
      </c>
      <c r="D563" s="43">
        <v>23.438379323308268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40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42">
        <v>1917.1</v>
      </c>
      <c r="B564" s="43">
        <v>132.04764444444442</v>
      </c>
      <c r="C564" s="43">
        <v>11.490552185185184</v>
      </c>
      <c r="D564" s="43">
        <v>22.730076296296293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40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42">
        <v>1917.11</v>
      </c>
      <c r="B565" s="43">
        <v>121.04367407407406</v>
      </c>
      <c r="C565" s="43">
        <v>11.677963555555554</v>
      </c>
      <c r="D565" s="43">
        <v>22.369008518518516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40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42">
        <v>1917.12</v>
      </c>
      <c r="B566" s="43">
        <v>115.21036496350365</v>
      </c>
      <c r="C566" s="43">
        <v>11.690463503649633</v>
      </c>
      <c r="D566" s="43">
        <v>21.686656934306569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40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42">
        <v>1918.01</v>
      </c>
      <c r="B567" s="43">
        <v>119.53922499999999</v>
      </c>
      <c r="C567" s="43">
        <v>11.274157142857144</v>
      </c>
      <c r="D567" s="43">
        <v>20.824031428571427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40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42">
        <v>1918.02</v>
      </c>
      <c r="B568" s="43">
        <v>122.31308156028368</v>
      </c>
      <c r="C568" s="43">
        <v>11.029578014184397</v>
      </c>
      <c r="D568" s="43">
        <v>20.281253900709217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40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42">
        <v>1918.03</v>
      </c>
      <c r="B569" s="43">
        <v>120.6998</v>
      </c>
      <c r="C569" s="43">
        <v>10.942564285714285</v>
      </c>
      <c r="D569" s="43">
        <v>20.028208571428568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40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42">
        <v>1918.04</v>
      </c>
      <c r="B570" s="43">
        <v>117.85557394366197</v>
      </c>
      <c r="C570" s="43">
        <v>10.624982394366198</v>
      </c>
      <c r="D570" s="43">
        <v>19.33746795774648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40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42">
        <v>1918.05</v>
      </c>
      <c r="B571" s="43">
        <v>119.09900689655173</v>
      </c>
      <c r="C571" s="43">
        <v>10.245075862068965</v>
      </c>
      <c r="D571" s="43">
        <v>18.553192068965515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40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42">
        <v>1918.06</v>
      </c>
      <c r="B572" s="43">
        <v>117.63651360544219</v>
      </c>
      <c r="C572" s="43">
        <v>9.9477857142857147</v>
      </c>
      <c r="D572" s="43">
        <v>17.921804421768705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40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42">
        <v>1918.07</v>
      </c>
      <c r="B573" s="43">
        <v>115.44262582781455</v>
      </c>
      <c r="C573" s="43">
        <v>9.5305496688741709</v>
      </c>
      <c r="D573" s="43">
        <v>17.07813013245033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40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42">
        <v>1918.08</v>
      </c>
      <c r="B574" s="43">
        <v>114.24881168831168</v>
      </c>
      <c r="C574" s="43">
        <v>9.1941655844155843</v>
      </c>
      <c r="D574" s="43">
        <v>16.383701623376624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40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42">
        <v>1918.09</v>
      </c>
      <c r="B575" s="43">
        <v>111.47433757961784</v>
      </c>
      <c r="C575" s="43">
        <v>8.8706369426751586</v>
      </c>
      <c r="D575" s="43">
        <v>15.71581178343949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40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42">
        <v>1918.1</v>
      </c>
      <c r="B576" s="43">
        <v>114.02649375</v>
      </c>
      <c r="C576" s="43">
        <v>8.5592406249999993</v>
      </c>
      <c r="D576" s="43">
        <v>15.058460624999999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40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42">
        <v>1918.11</v>
      </c>
      <c r="B577" s="43">
        <v>114.77588343558281</v>
      </c>
      <c r="C577" s="43">
        <v>8.2593067484662548</v>
      </c>
      <c r="D577" s="43">
        <v>14.439546625766869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40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42">
        <v>1918.12</v>
      </c>
      <c r="B578" s="43">
        <v>111.13384848484849</v>
      </c>
      <c r="C578" s="43">
        <v>8.0185181818181803</v>
      </c>
      <c r="D578" s="43">
        <v>13.9269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40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42">
        <v>1919.01</v>
      </c>
      <c r="B579" s="43">
        <v>110.43046969696968</v>
      </c>
      <c r="C579" s="43">
        <v>7.9720951818181813</v>
      </c>
      <c r="D579" s="43">
        <v>13.85656212121212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40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42">
        <v>1919.02</v>
      </c>
      <c r="B580" s="43">
        <v>112.90532098765431</v>
      </c>
      <c r="C580" s="43">
        <v>8.0710110802469153</v>
      </c>
      <c r="D580" s="43">
        <v>14.041524691358024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40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42">
        <v>1919.03</v>
      </c>
      <c r="B581" s="43">
        <v>114.92523170731707</v>
      </c>
      <c r="C581" s="43">
        <v>7.9258780487804881</v>
      </c>
      <c r="D581" s="43">
        <v>13.79951981707317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40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42">
        <v>1919.04</v>
      </c>
      <c r="B582" s="43">
        <v>116.61346407185628</v>
      </c>
      <c r="C582" s="43">
        <v>7.7376299700598796</v>
      </c>
      <c r="D582" s="43">
        <v>13.48212874251497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40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42">
        <v>1919.05</v>
      </c>
      <c r="B583" s="43">
        <v>123.19950000000001</v>
      </c>
      <c r="C583" s="43">
        <v>7.5993626923076922</v>
      </c>
      <c r="D583" s="43">
        <v>13.253903846153845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40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42">
        <v>1919.06</v>
      </c>
      <c r="B584" s="43">
        <v>126.49580769230769</v>
      </c>
      <c r="C584" s="43">
        <v>7.5540384615384628</v>
      </c>
      <c r="D584" s="43">
        <v>13.185230769230769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40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42">
        <v>1919.07</v>
      </c>
      <c r="B585" s="43">
        <v>126.86285344827587</v>
      </c>
      <c r="C585" s="43">
        <v>7.2929465804597697</v>
      </c>
      <c r="D585" s="43">
        <v>12.739645114942528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40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42">
        <v>1919.08</v>
      </c>
      <c r="B586" s="43">
        <v>116.31977683615818</v>
      </c>
      <c r="C586" s="43">
        <v>7.1247502542372878</v>
      </c>
      <c r="D586" s="43">
        <v>12.458149717514123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40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42">
        <v>1919.09</v>
      </c>
      <c r="B587" s="43">
        <v>117.49191853932582</v>
      </c>
      <c r="C587" s="43">
        <v>7.0416910112359545</v>
      </c>
      <c r="D587" s="43">
        <v>12.322959269662919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40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42">
        <v>1919.1</v>
      </c>
      <c r="B588" s="43">
        <v>121.44359392265193</v>
      </c>
      <c r="C588" s="43">
        <v>6.8826585911602187</v>
      </c>
      <c r="D588" s="43">
        <v>12.054591160220992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40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42">
        <v>1919.11</v>
      </c>
      <c r="B589" s="43">
        <v>115.30469459459459</v>
      </c>
      <c r="C589" s="43">
        <v>6.6911853783783775</v>
      </c>
      <c r="D589" s="43">
        <v>11.731217567567567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40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42">
        <v>1919.12</v>
      </c>
      <c r="B590" s="43">
        <v>109.54845502645503</v>
      </c>
      <c r="C590" s="43">
        <v>6.5090449735449738</v>
      </c>
      <c r="D590" s="43">
        <v>11.421531746031746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40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42">
        <v>1920.01</v>
      </c>
      <c r="B591" s="43">
        <v>106.19561917098444</v>
      </c>
      <c r="C591" s="43">
        <v>6.3536971243523306</v>
      </c>
      <c r="D591" s="43">
        <v>11.054927875647667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40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42">
        <v>1920.02</v>
      </c>
      <c r="B592" s="43">
        <v>96.416999999999987</v>
      </c>
      <c r="C592" s="43">
        <v>6.2694856666666654</v>
      </c>
      <c r="D592" s="43">
        <v>10.811797666666665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40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42">
        <v>1920.03</v>
      </c>
      <c r="B593" s="43">
        <v>102.15416497461928</v>
      </c>
      <c r="C593" s="43">
        <v>6.1858058375634517</v>
      </c>
      <c r="D593" s="43">
        <v>10.574782360406092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40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42">
        <v>1920.04</v>
      </c>
      <c r="B594" s="43">
        <v>98.334433497536935</v>
      </c>
      <c r="C594" s="43">
        <v>5.9835359359605897</v>
      </c>
      <c r="D594" s="43">
        <v>10.138737463054188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40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42">
        <v>1920.05</v>
      </c>
      <c r="B595" s="43">
        <v>90.81781067961164</v>
      </c>
      <c r="C595" s="43">
        <v>5.8783687135922325</v>
      </c>
      <c r="D595" s="43">
        <v>9.8682678155339794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40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42">
        <v>1920.06</v>
      </c>
      <c r="B596" s="43">
        <v>87.959368421052631</v>
      </c>
      <c r="C596" s="43">
        <v>5.7751100478468897</v>
      </c>
      <c r="D596" s="43">
        <v>9.6066734449760762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40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42">
        <v>1920.07</v>
      </c>
      <c r="B597" s="43">
        <v>88.270656249999988</v>
      </c>
      <c r="C597" s="43">
        <v>5.7839040624999996</v>
      </c>
      <c r="D597" s="43">
        <v>9.532338124999999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40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42">
        <v>1920.08</v>
      </c>
      <c r="B598" s="43">
        <v>86.900197044334959</v>
      </c>
      <c r="C598" s="43">
        <v>5.9080699753694574</v>
      </c>
      <c r="D598" s="43">
        <v>9.6424916009852222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40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42">
        <v>1920.09</v>
      </c>
      <c r="B599" s="43">
        <v>91.337252499999991</v>
      </c>
      <c r="C599" s="43">
        <v>5.9769612499999996</v>
      </c>
      <c r="D599" s="43">
        <v>9.6617868750000007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40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42">
        <v>1920.1</v>
      </c>
      <c r="B600" s="43">
        <v>91.912874371859289</v>
      </c>
      <c r="C600" s="43">
        <v>5.9871673115577879</v>
      </c>
      <c r="D600" s="43">
        <v>9.5843666080402006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40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42">
        <v>1920.11</v>
      </c>
      <c r="B601" s="43">
        <v>87.687888888888878</v>
      </c>
      <c r="C601" s="43">
        <v>5.9986487626262628</v>
      </c>
      <c r="D601" s="43">
        <v>9.5049920202020193</v>
      </c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40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42">
        <v>1920.12</v>
      </c>
      <c r="B602" s="43">
        <v>81.479543814432986</v>
      </c>
      <c r="C602" s="43">
        <v>6.1019922680412373</v>
      </c>
      <c r="D602" s="43">
        <v>9.5717525773195895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40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42">
        <v>1921.01</v>
      </c>
      <c r="B603" s="43">
        <v>86.859876315789464</v>
      </c>
      <c r="C603" s="43">
        <v>6.1791456315789475</v>
      </c>
      <c r="D603" s="43">
        <v>9.2540585526315766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40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42">
        <v>1921.02</v>
      </c>
      <c r="B604" s="43">
        <v>89.061516304347819</v>
      </c>
      <c r="C604" s="43">
        <v>6.3289182336956529</v>
      </c>
      <c r="D604" s="43">
        <v>9.0196861413043479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40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42">
        <v>1921.03</v>
      </c>
      <c r="B605" s="43">
        <v>87.265092896174849</v>
      </c>
      <c r="C605" s="43">
        <v>6.3102301912568297</v>
      </c>
      <c r="D605" s="43">
        <v>8.5299091530054625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40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42">
        <v>1921.04</v>
      </c>
      <c r="B606" s="43">
        <v>88.614069060773474</v>
      </c>
      <c r="C606" s="43">
        <v>6.326095552486187</v>
      </c>
      <c r="D606" s="43">
        <v>8.0791408839778995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40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42">
        <v>1921.05</v>
      </c>
      <c r="B607" s="43">
        <v>93.37055367231639</v>
      </c>
      <c r="C607" s="43">
        <v>6.4152914124293785</v>
      </c>
      <c r="D607" s="43">
        <v>7.7043820621468928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40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42">
        <v>1921.06</v>
      </c>
      <c r="B608" s="43">
        <v>86.383707386363625</v>
      </c>
      <c r="C608" s="43">
        <v>6.3963508522727262</v>
      </c>
      <c r="D608" s="43">
        <v>7.1876519886363628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40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42">
        <v>1921.07</v>
      </c>
      <c r="B609" s="43">
        <v>85.633387005649709</v>
      </c>
      <c r="C609" s="43">
        <v>6.3051351412429373</v>
      </c>
      <c r="D609" s="43">
        <v>6.5897055084745748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40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42">
        <v>1921.08</v>
      </c>
      <c r="B610" s="43">
        <v>84.58427966101695</v>
      </c>
      <c r="C610" s="43">
        <v>6.2513683898305086</v>
      </c>
      <c r="D610" s="43">
        <v>6.0323672316384176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40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42">
        <v>1921.09</v>
      </c>
      <c r="B611" s="43">
        <v>87.67315142857143</v>
      </c>
      <c r="C611" s="43">
        <v>6.267104999999999</v>
      </c>
      <c r="D611" s="43">
        <v>5.5376007142857135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40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42">
        <v>1921.1</v>
      </c>
      <c r="B612" s="43">
        <v>88.866885714285715</v>
      </c>
      <c r="C612" s="43">
        <v>6.2113973999999992</v>
      </c>
      <c r="D612" s="43">
        <v>4.9738928571428564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40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42">
        <v>1921.11</v>
      </c>
      <c r="B613" s="43">
        <v>94.179994252873556</v>
      </c>
      <c r="C613" s="43">
        <v>6.192401321839081</v>
      </c>
      <c r="D613" s="43">
        <v>4.4355308908045981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40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42">
        <v>1921.12</v>
      </c>
      <c r="B614" s="43">
        <v>98.078650289017318</v>
      </c>
      <c r="C614" s="43">
        <v>6.1718439306358377</v>
      </c>
      <c r="D614" s="43">
        <v>3.8909450867052011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40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42">
        <v>1922.01</v>
      </c>
      <c r="B615" s="43">
        <v>100.2626923076923</v>
      </c>
      <c r="C615" s="43">
        <v>6.3756084615384623</v>
      </c>
      <c r="D615" s="43">
        <v>4.4404011538461541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40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42">
        <v>1922.02</v>
      </c>
      <c r="B616" s="43">
        <v>102.46023076923076</v>
      </c>
      <c r="C616" s="43">
        <v>6.4319203846153847</v>
      </c>
      <c r="D616" s="43">
        <v>4.8991373076923077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40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42">
        <v>1922.03</v>
      </c>
      <c r="B617" s="43">
        <v>107.57904790419161</v>
      </c>
      <c r="C617" s="43">
        <v>6.5673255988023946</v>
      </c>
      <c r="D617" s="43">
        <v>5.420649700598803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40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42">
        <v>1922.04</v>
      </c>
      <c r="B618" s="43">
        <v>114.111625748503</v>
      </c>
      <c r="C618" s="43">
        <v>6.6257018263473055</v>
      </c>
      <c r="D618" s="43">
        <v>5.8834897904191621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40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42">
        <v>1922.05</v>
      </c>
      <c r="B619" s="43">
        <v>118.55933832335329</v>
      </c>
      <c r="C619" s="43">
        <v>6.682688143712574</v>
      </c>
      <c r="D619" s="43">
        <v>6.3477197904191618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40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42">
        <v>1922.06</v>
      </c>
      <c r="B620" s="43">
        <v>117.4474101796407</v>
      </c>
      <c r="C620" s="43">
        <v>6.7410643712574849</v>
      </c>
      <c r="D620" s="43">
        <v>6.8105598802395209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40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42">
        <v>1922.07</v>
      </c>
      <c r="B621" s="43">
        <v>117.57730059523807</v>
      </c>
      <c r="C621" s="43">
        <v>6.7589677380952375</v>
      </c>
      <c r="D621" s="43">
        <v>7.2301059226190461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40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42">
        <v>1922.08</v>
      </c>
      <c r="B622" s="43">
        <v>123.46840060240962</v>
      </c>
      <c r="C622" s="43">
        <v>6.8977306927710833</v>
      </c>
      <c r="D622" s="43">
        <v>7.7842421987951784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40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42">
        <v>1922.09</v>
      </c>
      <c r="B623" s="43">
        <v>126.6844518072289</v>
      </c>
      <c r="C623" s="43">
        <v>6.9564585843373488</v>
      </c>
      <c r="D623" s="43">
        <v>8.2498704819277098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40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42">
        <v>1922.1</v>
      </c>
      <c r="B624" s="43">
        <v>128.70568263473052</v>
      </c>
      <c r="C624" s="43">
        <v>6.9731793712574852</v>
      </c>
      <c r="D624" s="43">
        <v>8.6633101497005978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40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42">
        <v>1922.11</v>
      </c>
      <c r="B625" s="43">
        <v>121.58404761904762</v>
      </c>
      <c r="C625" s="43">
        <v>6.9883194642857145</v>
      </c>
      <c r="D625" s="43">
        <v>9.0732095535714272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40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42">
        <v>1922.12</v>
      </c>
      <c r="B626" s="43">
        <v>120.58992307692307</v>
      </c>
      <c r="C626" s="43">
        <v>7.0046538461538468</v>
      </c>
      <c r="D626" s="43">
        <v>9.4768846153846145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40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42">
        <v>1923.01</v>
      </c>
      <c r="B627" s="43">
        <v>122.96568452380951</v>
      </c>
      <c r="C627" s="43">
        <v>7.0698360416666661</v>
      </c>
      <c r="D627" s="43">
        <v>9.8676507738095225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40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42">
        <v>1923.02</v>
      </c>
      <c r="B628" s="43">
        <v>128.21590476190474</v>
      </c>
      <c r="C628" s="43">
        <v>7.0919422321428556</v>
      </c>
      <c r="D628" s="43">
        <v>10.200625267857141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40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42">
        <v>1923.03</v>
      </c>
      <c r="B629" s="43">
        <v>130.28836011904758</v>
      </c>
      <c r="C629" s="43">
        <v>7.1154300595238089</v>
      </c>
      <c r="D629" s="43">
        <v>10.534981398809521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40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42">
        <v>1923.04</v>
      </c>
      <c r="B630" s="43">
        <v>124.985</v>
      </c>
      <c r="C630" s="43">
        <v>7.0966757692307691</v>
      </c>
      <c r="D630" s="43">
        <v>10.805021923076923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40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42">
        <v>1923.05</v>
      </c>
      <c r="B631" s="43">
        <v>119.07911538461538</v>
      </c>
      <c r="C631" s="43">
        <v>7.1186511538461534</v>
      </c>
      <c r="D631" s="43">
        <v>11.136026153846155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40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42">
        <v>1923.06</v>
      </c>
      <c r="B632" s="43">
        <v>113.87288823529411</v>
      </c>
      <c r="C632" s="43">
        <v>7.0999882352941173</v>
      </c>
      <c r="D632" s="43">
        <v>11.400942647058821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40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42">
        <v>1923.07</v>
      </c>
      <c r="B633" s="43">
        <v>108.77016860465116</v>
      </c>
      <c r="C633" s="43">
        <v>7.0403718313953494</v>
      </c>
      <c r="D633" s="43">
        <v>11.594953953488371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40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42">
        <v>1923.08</v>
      </c>
      <c r="B634" s="43">
        <v>109.94921052631577</v>
      </c>
      <c r="C634" s="43">
        <v>7.1032619590643256</v>
      </c>
      <c r="D634" s="43">
        <v>11.989893538011694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40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42">
        <v>1923.09</v>
      </c>
      <c r="B635" s="43">
        <v>109.9847238372093</v>
      </c>
      <c r="C635" s="43">
        <v>7.0849055232558138</v>
      </c>
      <c r="D635" s="43">
        <v>12.246765261627905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40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42">
        <v>1923.1</v>
      </c>
      <c r="B636" s="43">
        <v>107.73892774566471</v>
      </c>
      <c r="C636" s="43">
        <v>7.0667613005780323</v>
      </c>
      <c r="D636" s="43">
        <v>12.500667369942194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40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42">
        <v>1923.11</v>
      </c>
      <c r="B637" s="43">
        <v>110.95902023121386</v>
      </c>
      <c r="C637" s="43">
        <v>7.0882285838150283</v>
      </c>
      <c r="D637" s="43">
        <v>12.82401832369942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40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42">
        <v>1923.12</v>
      </c>
      <c r="B638" s="43">
        <v>114.71579479768785</v>
      </c>
      <c r="C638" s="43">
        <v>7.1110375722543351</v>
      </c>
      <c r="D638" s="43">
        <v>13.148710982658958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40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42">
        <v>1924.01</v>
      </c>
      <c r="B639" s="43">
        <v>118.47256936416183</v>
      </c>
      <c r="C639" s="43">
        <v>7.1338465606936401</v>
      </c>
      <c r="D639" s="43">
        <v>13.092359364161847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40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42">
        <v>1924.02</v>
      </c>
      <c r="B640" s="43">
        <v>119.70116569767441</v>
      </c>
      <c r="C640" s="43">
        <v>7.196914505813953</v>
      </c>
      <c r="D640" s="43">
        <v>13.113147994186047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40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42">
        <v>1924.03</v>
      </c>
      <c r="B641" s="43">
        <v>118.09359649122804</v>
      </c>
      <c r="C641" s="43">
        <v>7.2620774853801162</v>
      </c>
      <c r="D641" s="43">
        <v>13.132822368421051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40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42">
        <v>1924.04</v>
      </c>
      <c r="B642" s="43">
        <v>116.05749999999999</v>
      </c>
      <c r="C642" s="43">
        <v>7.3280070882352923</v>
      </c>
      <c r="D642" s="43">
        <v>13.152728205882353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40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42">
        <v>1924.05</v>
      </c>
      <c r="B643" s="43">
        <v>115.64788529411764</v>
      </c>
      <c r="C643" s="43">
        <v>7.3498532058823525</v>
      </c>
      <c r="D643" s="43">
        <v>13.096747529411763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40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42">
        <v>1924.06</v>
      </c>
      <c r="B644" s="43">
        <v>117.83249705882353</v>
      </c>
      <c r="C644" s="43">
        <v>7.3730647058823529</v>
      </c>
      <c r="D644" s="43">
        <v>13.039401470588233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40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42">
        <v>1924.07</v>
      </c>
      <c r="B645" s="43">
        <v>122.57300877192979</v>
      </c>
      <c r="C645" s="43">
        <v>7.3530231286549688</v>
      </c>
      <c r="D645" s="43">
        <v>12.906136959064325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40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42">
        <v>1924.08</v>
      </c>
      <c r="B646" s="43">
        <v>127.52671176470588</v>
      </c>
      <c r="C646" s="43">
        <v>7.4181223235294107</v>
      </c>
      <c r="D646" s="43">
        <v>12.926074735294115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40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42">
        <v>1924.09</v>
      </c>
      <c r="B647" s="43">
        <v>125.55928362573097</v>
      </c>
      <c r="C647" s="43">
        <v>7.3978172514619871</v>
      </c>
      <c r="D647" s="43">
        <v>12.793472953216373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40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42">
        <v>1924.1</v>
      </c>
      <c r="B648" s="43">
        <v>123.20988081395349</v>
      </c>
      <c r="C648" s="43">
        <v>7.3777482848837197</v>
      </c>
      <c r="D648" s="43">
        <v>12.662413052325581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40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42">
        <v>1924.11</v>
      </c>
      <c r="B649" s="43">
        <v>130.09236046511629</v>
      </c>
      <c r="C649" s="43">
        <v>7.3993403779069773</v>
      </c>
      <c r="D649" s="43">
        <v>12.607083313953488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40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42">
        <v>1924.12</v>
      </c>
      <c r="B650" s="43">
        <v>136.31724855491328</v>
      </c>
      <c r="C650" s="43">
        <v>7.3793786127167627</v>
      </c>
      <c r="D650" s="43">
        <v>12.477858381502889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40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42">
        <v>1925.01</v>
      </c>
      <c r="B651" s="43">
        <v>141.95241040462426</v>
      </c>
      <c r="C651" s="43">
        <v>7.4357302312138716</v>
      </c>
      <c r="D651" s="43">
        <v>12.83609367052023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40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42">
        <v>1925.02</v>
      </c>
      <c r="B652" s="43">
        <v>143.9922703488372</v>
      </c>
      <c r="C652" s="43">
        <v>7.5342909593023251</v>
      </c>
      <c r="D652" s="43">
        <v>13.26969066860465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40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42">
        <v>1925.03</v>
      </c>
      <c r="B653" s="43">
        <v>139.40317052023121</v>
      </c>
      <c r="C653" s="43">
        <v>7.5470917630057794</v>
      </c>
      <c r="D653" s="43">
        <v>13.551222543352599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40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42">
        <v>1925.04</v>
      </c>
      <c r="B654" s="43">
        <v>138.7291976744186</v>
      </c>
      <c r="C654" s="43">
        <v>7.6476494476744188</v>
      </c>
      <c r="D654" s="43">
        <v>13.994375290697672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40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42">
        <v>1925.05</v>
      </c>
      <c r="B655" s="43">
        <v>142.35492196531789</v>
      </c>
      <c r="C655" s="43">
        <v>7.6584532947976856</v>
      </c>
      <c r="D655" s="43">
        <v>14.262326300578033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40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42">
        <v>1925.06</v>
      </c>
      <c r="B656" s="43">
        <v>143.24811428571428</v>
      </c>
      <c r="C656" s="43">
        <v>7.6266357142857126</v>
      </c>
      <c r="D656" s="43">
        <v>14.457448571428571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40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42">
        <v>1925.07</v>
      </c>
      <c r="B657" s="43">
        <v>145.56364406779662</v>
      </c>
      <c r="C657" s="43">
        <v>7.5955371751412439</v>
      </c>
      <c r="D657" s="43">
        <v>14.648161299435028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40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42">
        <v>1925.08</v>
      </c>
      <c r="B658" s="43">
        <v>147.53072033898306</v>
      </c>
      <c r="C658" s="43">
        <v>7.6493039265536718</v>
      </c>
      <c r="D658" s="43">
        <v>14.989121186440677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40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42">
        <v>1925.09</v>
      </c>
      <c r="B659" s="43">
        <v>150.94031920903953</v>
      </c>
      <c r="C659" s="43">
        <v>7.7043820621468928</v>
      </c>
      <c r="D659" s="43">
        <v>15.343194915254237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40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42">
        <v>1925.1</v>
      </c>
      <c r="B660" s="43">
        <v>155.92357909604522</v>
      </c>
      <c r="C660" s="43">
        <v>7.759460197740113</v>
      </c>
      <c r="D660" s="43">
        <v>15.697268644067798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40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42">
        <v>1925.11</v>
      </c>
      <c r="B661" s="43">
        <v>158.09610555555554</v>
      </c>
      <c r="C661" s="43">
        <v>7.6830065000000003</v>
      </c>
      <c r="D661" s="43">
        <v>15.770924722222222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40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42">
        <v>1925.12</v>
      </c>
      <c r="B662" s="43">
        <v>161.57278770949722</v>
      </c>
      <c r="C662" s="43">
        <v>7.7803910614525131</v>
      </c>
      <c r="D662" s="43">
        <v>16.209148044692736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40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42">
        <v>1926.01</v>
      </c>
      <c r="B663" s="43">
        <v>164.03657821229052</v>
      </c>
      <c r="C663" s="43">
        <v>7.8776459497206712</v>
      </c>
      <c r="D663" s="43">
        <v>16.196180726256983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40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42">
        <v>1926.02</v>
      </c>
      <c r="B664" s="43">
        <v>164.29592458100558</v>
      </c>
      <c r="C664" s="43">
        <v>7.9749008379888267</v>
      </c>
      <c r="D664" s="43">
        <v>16.183213407821228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40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42">
        <v>1926.03</v>
      </c>
      <c r="B665" s="43">
        <v>154.0043904494382</v>
      </c>
      <c r="C665" s="43">
        <v>8.1175049157303381</v>
      </c>
      <c r="D665" s="43">
        <v>16.274130337078649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40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42">
        <v>1926.04</v>
      </c>
      <c r="B666" s="43">
        <v>148.8648156424581</v>
      </c>
      <c r="C666" s="43">
        <v>8.1694106145251411</v>
      </c>
      <c r="D666" s="43">
        <v>16.170246089385476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40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42">
        <v>1926.05</v>
      </c>
      <c r="B667" s="43">
        <v>150.74434831460673</v>
      </c>
      <c r="C667" s="43">
        <v>8.3131074438202219</v>
      </c>
      <c r="D667" s="43">
        <v>16.248049999999999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40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42">
        <v>1926.06</v>
      </c>
      <c r="B668" s="43">
        <v>158.8086242937853</v>
      </c>
      <c r="C668" s="43">
        <v>8.458427966101695</v>
      </c>
      <c r="D668" s="43">
        <v>16.326733050847459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40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42">
        <v>1926.07</v>
      </c>
      <c r="B669" s="43">
        <v>167.38807428571425</v>
      </c>
      <c r="C669" s="43">
        <v>8.6545735714285694</v>
      </c>
      <c r="D669" s="43">
        <v>16.50006057142857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40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42">
        <v>1926.08</v>
      </c>
      <c r="B670" s="43">
        <v>175.02004597701151</v>
      </c>
      <c r="C670" s="43">
        <v>8.8043620689655171</v>
      </c>
      <c r="D670" s="43">
        <v>16.581548563218391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40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42">
        <v>1926.09</v>
      </c>
      <c r="B671" s="43">
        <v>176.67267428571429</v>
      </c>
      <c r="C671" s="43">
        <v>8.8535292857142842</v>
      </c>
      <c r="D671" s="43">
        <v>16.473533142857139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40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42">
        <v>1926.1</v>
      </c>
      <c r="B672" s="43">
        <v>171.71234659090908</v>
      </c>
      <c r="C672" s="43">
        <v>8.9021377840909093</v>
      </c>
      <c r="D672" s="43">
        <v>16.379933522727267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40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42">
        <v>1926.11</v>
      </c>
      <c r="B673" s="43">
        <v>172.97157344632765</v>
      </c>
      <c r="C673" s="43">
        <v>8.9501970338983057</v>
      </c>
      <c r="D673" s="43">
        <v>16.274277683615818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40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42">
        <v>1926.12</v>
      </c>
      <c r="B674" s="43">
        <v>176.90572598870054</v>
      </c>
      <c r="C674" s="43">
        <v>9.0485508474576246</v>
      </c>
      <c r="D674" s="43">
        <v>16.261163841807907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40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42">
        <v>1927.01</v>
      </c>
      <c r="B675" s="43">
        <v>177.73377142857143</v>
      </c>
      <c r="C675" s="43">
        <v>9.2408297428571426</v>
      </c>
      <c r="D675" s="43">
        <v>16.301104857142857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40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42">
        <v>1927.02</v>
      </c>
      <c r="B676" s="43">
        <v>182.22361494252874</v>
      </c>
      <c r="C676" s="43">
        <v>9.3819815804597706</v>
      </c>
      <c r="D676" s="43">
        <v>16.248049999999999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40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42">
        <v>1927.03</v>
      </c>
      <c r="B677" s="43">
        <v>186.0945115606936</v>
      </c>
      <c r="C677" s="43">
        <v>9.5261069364161823</v>
      </c>
      <c r="D677" s="43">
        <v>16.207798843930632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40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42">
        <v>1927.04</v>
      </c>
      <c r="B678" s="43">
        <v>190.65630924855492</v>
      </c>
      <c r="C678" s="43">
        <v>9.6160011849710969</v>
      </c>
      <c r="D678" s="43">
        <v>16.060211271676302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40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42">
        <v>1927.05</v>
      </c>
      <c r="B679" s="43">
        <v>196.09715517241378</v>
      </c>
      <c r="C679" s="43">
        <v>9.6487804310344831</v>
      </c>
      <c r="D679" s="43">
        <v>15.821171839080458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40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42">
        <v>1927.06</v>
      </c>
      <c r="B680" s="43">
        <v>196.37456534090907</v>
      </c>
      <c r="C680" s="43">
        <v>9.6274971590909075</v>
      </c>
      <c r="D680" s="43">
        <v>15.496313920454543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40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42">
        <v>1927.07</v>
      </c>
      <c r="B681" s="43">
        <v>204.20753179190748</v>
      </c>
      <c r="C681" s="43">
        <v>9.8843422254335263</v>
      </c>
      <c r="D681" s="43">
        <v>15.617448554913292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40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42">
        <v>1927.08</v>
      </c>
      <c r="B682" s="43">
        <v>216.3257819767442</v>
      </c>
      <c r="C682" s="43">
        <v>10.030876715116278</v>
      </c>
      <c r="D682" s="43">
        <v>15.559802034883718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40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42">
        <v>1927.09</v>
      </c>
      <c r="B683" s="43">
        <v>227.28486127167628</v>
      </c>
      <c r="C683" s="43">
        <v>10.062789017341039</v>
      </c>
      <c r="D683" s="43">
        <v>15.335690462427744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40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42">
        <v>1927.1</v>
      </c>
      <c r="B684" s="43">
        <v>222.51024137931034</v>
      </c>
      <c r="C684" s="43">
        <v>10.094334511494253</v>
      </c>
      <c r="D684" s="43">
        <v>15.100814942528734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40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42">
        <v>1927.11</v>
      </c>
      <c r="B685" s="43">
        <v>228.89490751445084</v>
      </c>
      <c r="C685" s="43">
        <v>10.241235809248554</v>
      </c>
      <c r="D685" s="43">
        <v>15.040515317919072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40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42">
        <v>1927.12</v>
      </c>
      <c r="B686" s="43">
        <v>234.2617283236994</v>
      </c>
      <c r="C686" s="43">
        <v>10.331130057803467</v>
      </c>
      <c r="D686" s="43">
        <v>14.892927745664739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40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42">
        <v>1928.01</v>
      </c>
      <c r="B687" s="43">
        <v>235.20092196531792</v>
      </c>
      <c r="C687" s="43">
        <v>10.421024306358378</v>
      </c>
      <c r="D687" s="43">
        <v>15.20151994219653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40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42">
        <v>1928.02</v>
      </c>
      <c r="B688" s="43">
        <v>235.10127485380113</v>
      </c>
      <c r="C688" s="43">
        <v>10.63249587719298</v>
      </c>
      <c r="D688" s="43">
        <v>15.677942982456139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40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42">
        <v>1928.03</v>
      </c>
      <c r="B689" s="43">
        <v>247.72507309941514</v>
      </c>
      <c r="C689" s="43">
        <v>10.723441520467835</v>
      </c>
      <c r="D689" s="43">
        <v>15.976570467836254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40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42">
        <v>1928.04</v>
      </c>
      <c r="B690" s="43">
        <v>263.33514619883033</v>
      </c>
      <c r="C690" s="43">
        <v>10.814387163742687</v>
      </c>
      <c r="D690" s="43">
        <v>16.288771929824556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40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42">
        <v>1928.05</v>
      </c>
      <c r="B691" s="43">
        <v>269.90116279069764</v>
      </c>
      <c r="C691" s="43">
        <v>10.840580203488372</v>
      </c>
      <c r="D691" s="43">
        <v>16.490961046511629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40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42">
        <v>1928.06</v>
      </c>
      <c r="B692" s="43">
        <v>258.17703508771928</v>
      </c>
      <c r="C692" s="43">
        <v>10.994921052631577</v>
      </c>
      <c r="D692" s="43">
        <v>16.899600877192981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40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42">
        <v>1928.07</v>
      </c>
      <c r="B693" s="43">
        <v>260.07739181286541</v>
      </c>
      <c r="C693" s="43">
        <v>11.08586669590643</v>
      </c>
      <c r="D693" s="43">
        <v>17.211802339181286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40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42">
        <v>1928.08</v>
      </c>
      <c r="B694" s="43">
        <v>268.4932573099415</v>
      </c>
      <c r="C694" s="43">
        <v>11.175454941520467</v>
      </c>
      <c r="D694" s="43">
        <v>17.510429824561399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40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42">
        <v>1928.09</v>
      </c>
      <c r="B695" s="43">
        <v>284.03899132947976</v>
      </c>
      <c r="C695" s="43">
        <v>11.13615317919075</v>
      </c>
      <c r="D695" s="43">
        <v>17.603172254335259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40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42">
        <v>1928.1</v>
      </c>
      <c r="B696" s="43">
        <v>291.49325581395351</v>
      </c>
      <c r="C696" s="43">
        <v>11.291315145348836</v>
      </c>
      <c r="D696" s="43">
        <v>18.015902616279067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40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42">
        <v>1928.11</v>
      </c>
      <c r="B697" s="43">
        <v>311.19604069767439</v>
      </c>
      <c r="C697" s="43">
        <v>11.380382529069768</v>
      </c>
      <c r="D697" s="43">
        <v>18.312793895348836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40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42">
        <v>1928.12</v>
      </c>
      <c r="B698" s="43">
        <v>314.23755847953214</v>
      </c>
      <c r="C698" s="43">
        <v>11.537880116959062</v>
      </c>
      <c r="D698" s="43">
        <v>18.732087719298239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40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42">
        <v>1929.01</v>
      </c>
      <c r="B699" s="43">
        <v>337.44905847953214</v>
      </c>
      <c r="C699" s="43">
        <v>11.673619883040933</v>
      </c>
      <c r="D699" s="43">
        <v>18.989993274853799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40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42">
        <v>1929.02</v>
      </c>
      <c r="B700" s="43">
        <v>339.2136754385964</v>
      </c>
      <c r="C700" s="43">
        <v>11.809359649122806</v>
      </c>
      <c r="D700" s="43">
        <v>19.247898830409351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40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42">
        <v>1929.03</v>
      </c>
      <c r="B701" s="43">
        <v>347.21673235294116</v>
      </c>
      <c r="C701" s="43">
        <v>12.015364705882352</v>
      </c>
      <c r="D701" s="43">
        <v>19.634198235294118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40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42">
        <v>1929.04</v>
      </c>
      <c r="B702" s="43">
        <v>347.21107692307692</v>
      </c>
      <c r="C702" s="43">
        <v>12.223807692307693</v>
      </c>
      <c r="D702" s="43">
        <v>20.011334615384616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40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42">
        <v>1929.05</v>
      </c>
      <c r="B703" s="43">
        <v>350.35711176470585</v>
      </c>
      <c r="C703" s="43">
        <v>12.288441176470586</v>
      </c>
      <c r="D703" s="43">
        <v>20.153043529411761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40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42">
        <v>1929.06</v>
      </c>
      <c r="B704" s="43">
        <v>354.9594883040935</v>
      </c>
      <c r="C704" s="43">
        <v>12.352318713450291</v>
      </c>
      <c r="D704" s="43">
        <v>20.293095029239765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40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42">
        <v>1929.07</v>
      </c>
      <c r="B705" s="43">
        <v>382.11764161849709</v>
      </c>
      <c r="C705" s="43">
        <v>12.343687861271675</v>
      </c>
      <c r="D705" s="43">
        <v>20.31341676300578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40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42">
        <v>1929.08</v>
      </c>
      <c r="B706" s="43">
        <v>403.85326589595377</v>
      </c>
      <c r="C706" s="43">
        <v>12.477858381502889</v>
      </c>
      <c r="D706" s="43">
        <v>20.568340751445081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40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42">
        <v>1929.09</v>
      </c>
      <c r="B707" s="43">
        <v>419.95372832369941</v>
      </c>
      <c r="C707" s="43">
        <v>12.612028901734101</v>
      </c>
      <c r="D707" s="43">
        <v>20.823264739884394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40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42">
        <v>1929.1</v>
      </c>
      <c r="B708" s="43">
        <v>375.54328612716756</v>
      </c>
      <c r="C708" s="43">
        <v>12.746199421965317</v>
      </c>
      <c r="D708" s="43">
        <v>21.091605780346818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40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42">
        <v>1929.11</v>
      </c>
      <c r="B709" s="43">
        <v>276.12293063583809</v>
      </c>
      <c r="C709" s="43">
        <v>12.880369942196529</v>
      </c>
      <c r="D709" s="43">
        <v>21.346529768786127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40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42">
        <v>1929.12</v>
      </c>
      <c r="B710" s="43">
        <v>288.79424418604651</v>
      </c>
      <c r="C710" s="43">
        <v>13.090206395348837</v>
      </c>
      <c r="D710" s="43">
        <v>21.727043604651165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40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42">
        <v>1930.01</v>
      </c>
      <c r="B711" s="43">
        <v>294.69103216374265</v>
      </c>
      <c r="C711" s="43">
        <v>13.177616491228068</v>
      </c>
      <c r="D711" s="43">
        <v>21.134681578947362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40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42">
        <v>1930.02</v>
      </c>
      <c r="B712" s="43">
        <v>314.9937088235294</v>
      </c>
      <c r="C712" s="43">
        <v>13.267420323529411</v>
      </c>
      <c r="D712" s="43">
        <v>20.521696764705879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40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42">
        <v>1930.03</v>
      </c>
      <c r="B713" s="43">
        <v>328.80669230769234</v>
      </c>
      <c r="C713" s="43">
        <v>13.356913461538461</v>
      </c>
      <c r="D713" s="43">
        <v>19.915192307692308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40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42">
        <v>1930.04</v>
      </c>
      <c r="B714" s="43">
        <v>347.62634705882351</v>
      </c>
      <c r="C714" s="43">
        <v>13.289266441176471</v>
      </c>
      <c r="D714" s="43">
        <v>19.074391470588235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40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42">
        <v>1930.05</v>
      </c>
      <c r="B715" s="43">
        <v>328.80669230769234</v>
      </c>
      <c r="C715" s="43">
        <v>13.380262307692307</v>
      </c>
      <c r="D715" s="43">
        <v>18.445588461538463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40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42">
        <v>1930.06</v>
      </c>
      <c r="B716" s="43">
        <v>297.32826190476186</v>
      </c>
      <c r="C716" s="43">
        <v>13.47095982142857</v>
      </c>
      <c r="D716" s="43">
        <v>17.823116071428569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40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42">
        <v>1930.07</v>
      </c>
      <c r="B717" s="43">
        <v>294.47842771084333</v>
      </c>
      <c r="C717" s="43">
        <v>13.644446807228913</v>
      </c>
      <c r="D717" s="43">
        <v>17.296762349397589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40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42">
        <v>1930.08</v>
      </c>
      <c r="B718" s="43">
        <v>292.46489999999994</v>
      </c>
      <c r="C718" s="43">
        <v>13.739801242424242</v>
      </c>
      <c r="D718" s="43">
        <v>16.641942121212121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40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42">
        <v>1930.09</v>
      </c>
      <c r="B719" s="43">
        <v>290.56323493975901</v>
      </c>
      <c r="C719" s="43">
        <v>13.668217620481926</v>
      </c>
      <c r="D719" s="43">
        <v>15.800599397590359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40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42">
        <v>1930.1</v>
      </c>
      <c r="B720" s="43">
        <v>252.09095757575756</v>
      </c>
      <c r="C720" s="43">
        <v>13.762309363636362</v>
      </c>
      <c r="D720" s="43">
        <v>15.150779090909088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40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42">
        <v>1930.11</v>
      </c>
      <c r="B721" s="43">
        <v>235.22873780487805</v>
      </c>
      <c r="C721" s="43">
        <v>13.858963902439022</v>
      </c>
      <c r="D721" s="43">
        <v>14.478880792682926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40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42">
        <v>1930.12</v>
      </c>
      <c r="B722" s="43">
        <v>223.60892236024841</v>
      </c>
      <c r="C722" s="43">
        <v>14.128739130434779</v>
      </c>
      <c r="D722" s="43">
        <v>13.984568322981364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40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42">
        <v>1931.01</v>
      </c>
      <c r="B723" s="43">
        <v>233.28287421383646</v>
      </c>
      <c r="C723" s="43">
        <v>14.112300031446539</v>
      </c>
      <c r="D723" s="43">
        <v>13.722522012578613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40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42">
        <v>1931.02</v>
      </c>
      <c r="B724" s="43">
        <v>254.29159235668789</v>
      </c>
      <c r="C724" s="43">
        <v>14.093963662420382</v>
      </c>
      <c r="D724" s="43">
        <v>13.453799363057325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40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42">
        <v>1931.03</v>
      </c>
      <c r="B725" s="43">
        <v>260.83179166666667</v>
      </c>
      <c r="C725" s="43">
        <v>13.986416666666665</v>
      </c>
      <c r="D725" s="43">
        <v>13.093666666666666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40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42">
        <v>1931.04</v>
      </c>
      <c r="B726" s="43">
        <v>237.50605806451608</v>
      </c>
      <c r="C726" s="43">
        <v>13.877481967741934</v>
      </c>
      <c r="D726" s="43">
        <v>12.728887096774192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40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42">
        <v>1931.05</v>
      </c>
      <c r="B727" s="43">
        <v>217.39921241830061</v>
      </c>
      <c r="C727" s="43">
        <v>13.855596699346403</v>
      </c>
      <c r="D727" s="43">
        <v>12.440150326797385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40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42">
        <v>1931.06</v>
      </c>
      <c r="B728" s="43">
        <v>213.20761920529799</v>
      </c>
      <c r="C728" s="43">
        <v>13.834668874172184</v>
      </c>
      <c r="D728" s="43">
        <v>12.143764900662251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40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42">
        <v>1931.07</v>
      </c>
      <c r="B729" s="43">
        <v>220.27867218543045</v>
      </c>
      <c r="C729" s="43">
        <v>13.63022321192053</v>
      </c>
      <c r="D729" s="43">
        <v>11.682609271523178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40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42">
        <v>1931.08</v>
      </c>
      <c r="B730" s="43">
        <v>213.66877483443707</v>
      </c>
      <c r="C730" s="43">
        <v>13.424240364238409</v>
      </c>
      <c r="D730" s="43">
        <v>11.221453642384104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40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42">
        <v>1931.09</v>
      </c>
      <c r="B731" s="43">
        <v>183.0613633333333</v>
      </c>
      <c r="C731" s="43">
        <v>13.307926666666665</v>
      </c>
      <c r="D731" s="43">
        <v>10.832033333333332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40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42">
        <v>1931.1</v>
      </c>
      <c r="B732" s="43">
        <v>159.67642617449661</v>
      </c>
      <c r="C732" s="43">
        <v>13.190051711409396</v>
      </c>
      <c r="D732" s="43">
        <v>10.437385906040268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40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42">
        <v>1931.11</v>
      </c>
      <c r="B733" s="43">
        <v>164.05951360544216</v>
      </c>
      <c r="C733" s="43">
        <v>13.15792037414966</v>
      </c>
      <c r="D733" s="43">
        <v>10.105687074829932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40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42">
        <v>1931.12</v>
      </c>
      <c r="B734" s="43">
        <v>134.18154794520547</v>
      </c>
      <c r="C734" s="43">
        <v>13.036595890410958</v>
      </c>
      <c r="D734" s="43">
        <v>9.6979554794520553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40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42">
        <v>1932.01</v>
      </c>
      <c r="B735" s="43">
        <v>134.7240909090909</v>
      </c>
      <c r="C735" s="43">
        <v>12.876701363636361</v>
      </c>
      <c r="D735" s="43">
        <v>9.6303377272727264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40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42">
        <v>1932.02</v>
      </c>
      <c r="B736" s="43">
        <v>135.48272695035462</v>
      </c>
      <c r="C736" s="43">
        <v>12.62145890070922</v>
      </c>
      <c r="D736" s="43">
        <v>9.4936681205673743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40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42">
        <v>1932.03</v>
      </c>
      <c r="B737" s="43">
        <v>136.94784999999999</v>
      </c>
      <c r="C737" s="43">
        <v>12.268935714285714</v>
      </c>
      <c r="D737" s="43">
        <v>9.2845999999999993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40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42">
        <v>1932.04</v>
      </c>
      <c r="B738" s="43">
        <v>104.86922302158273</v>
      </c>
      <c r="C738" s="43">
        <v>11.911340251798562</v>
      </c>
      <c r="D738" s="43">
        <v>9.0725237050359695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40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42">
        <v>1932.05</v>
      </c>
      <c r="B739" s="43">
        <v>93.354281021897805</v>
      </c>
      <c r="C739" s="43">
        <v>11.634552591240874</v>
      </c>
      <c r="D739" s="43">
        <v>8.9237204744525531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40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42">
        <v>1932.06</v>
      </c>
      <c r="B740" s="43">
        <v>81.410922794117639</v>
      </c>
      <c r="C740" s="43">
        <v>11.264404411764707</v>
      </c>
      <c r="D740" s="43">
        <v>8.7043125000000003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40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42">
        <v>1932.07</v>
      </c>
      <c r="B741" s="43">
        <v>85.507069852941171</v>
      </c>
      <c r="C741" s="43">
        <v>10.808708051470587</v>
      </c>
      <c r="D741" s="43">
        <v>8.4192889338235286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40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42">
        <v>1932.08</v>
      </c>
      <c r="B742" s="43">
        <v>129.46858888888889</v>
      </c>
      <c r="C742" s="43">
        <v>10.431420037037036</v>
      </c>
      <c r="D742" s="43">
        <v>8.1962385555555546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40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42">
        <v>1932.09</v>
      </c>
      <c r="B743" s="43">
        <v>143.07984328358208</v>
      </c>
      <c r="C743" s="43">
        <v>10.046768656716415</v>
      </c>
      <c r="D743" s="43">
        <v>7.9681268656716409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40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42">
        <v>1932.1</v>
      </c>
      <c r="B744" s="43">
        <v>124.26006015037592</v>
      </c>
      <c r="C744" s="43">
        <v>9.6563330451127811</v>
      </c>
      <c r="D744" s="43">
        <v>7.7365849248120302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40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42">
        <v>1932.11</v>
      </c>
      <c r="B745" s="43">
        <v>123.97051136363635</v>
      </c>
      <c r="C745" s="43">
        <v>9.2617401893939384</v>
      </c>
      <c r="D745" s="43">
        <v>7.5032932196969702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40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42">
        <v>1932.12</v>
      </c>
      <c r="B746" s="43">
        <v>120.84154961832061</v>
      </c>
      <c r="C746" s="43">
        <v>8.8593511450381666</v>
      </c>
      <c r="D746" s="43">
        <v>7.2646679389312974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40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42">
        <v>1933.01</v>
      </c>
      <c r="B747" s="43">
        <v>127.57328294573641</v>
      </c>
      <c r="C747" s="43">
        <v>8.906738372093022</v>
      </c>
      <c r="D747" s="43">
        <v>7.422281976744185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40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42">
        <v>1933.02</v>
      </c>
      <c r="B748" s="43">
        <v>114.22982283464566</v>
      </c>
      <c r="C748" s="43">
        <v>8.9556181102362196</v>
      </c>
      <c r="D748" s="43">
        <v>7.5848602362204716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40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42">
        <v>1933.03</v>
      </c>
      <c r="B749" s="43">
        <v>114.76797222222223</v>
      </c>
      <c r="C749" s="43">
        <v>8.9345853174603178</v>
      </c>
      <c r="D749" s="43">
        <v>7.6911121031746017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40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42">
        <v>1933.04</v>
      </c>
      <c r="B750" s="43">
        <v>126.92637698412696</v>
      </c>
      <c r="C750" s="43">
        <v>8.842476190476189</v>
      </c>
      <c r="D750" s="43">
        <v>7.7371666666666661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40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42">
        <v>1933.05</v>
      </c>
      <c r="B751" s="43">
        <v>163.40159126984125</v>
      </c>
      <c r="C751" s="43">
        <v>8.7503670634920638</v>
      </c>
      <c r="D751" s="43">
        <v>7.7832212301587296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40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42">
        <v>1933.06</v>
      </c>
      <c r="B752" s="43">
        <v>189.89565748031495</v>
      </c>
      <c r="C752" s="43">
        <v>8.5900826771653538</v>
      </c>
      <c r="D752" s="43">
        <v>7.7676279527559053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40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42">
        <v>1933.07</v>
      </c>
      <c r="B753" s="43">
        <v>198.98102671755726</v>
      </c>
      <c r="C753" s="43">
        <v>8.2391965648854963</v>
      </c>
      <c r="D753" s="43">
        <v>7.5747452290076325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40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42">
        <v>1933.08</v>
      </c>
      <c r="B754" s="43">
        <v>187.62629166666665</v>
      </c>
      <c r="C754" s="43">
        <v>8.0888560606060604</v>
      </c>
      <c r="D754" s="43">
        <v>7.5613219696969685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40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42">
        <v>1933.09</v>
      </c>
      <c r="B755" s="43">
        <v>186.04368939393939</v>
      </c>
      <c r="C755" s="43">
        <v>8.0009337121212116</v>
      </c>
      <c r="D755" s="43">
        <v>7.6052831439393938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40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42">
        <v>1933.1</v>
      </c>
      <c r="B756" s="43">
        <v>167.9316856060606</v>
      </c>
      <c r="C756" s="43">
        <v>7.9130113636363637</v>
      </c>
      <c r="D756" s="43">
        <v>7.6492443181818182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40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42">
        <v>1933.11</v>
      </c>
      <c r="B757" s="43">
        <v>171.97611363636364</v>
      </c>
      <c r="C757" s="43">
        <v>7.8250890151515149</v>
      </c>
      <c r="D757" s="43">
        <v>7.6932054924242417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40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42">
        <v>1933.12</v>
      </c>
      <c r="B758" s="43">
        <v>175.31716287878788</v>
      </c>
      <c r="C758" s="43">
        <v>7.7371666666666661</v>
      </c>
      <c r="D758" s="43">
        <v>7.7371666666666661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40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42">
        <v>1934.01</v>
      </c>
      <c r="B759" s="43">
        <v>185.34031060606057</v>
      </c>
      <c r="C759" s="43">
        <v>7.7512342424242435</v>
      </c>
      <c r="D759" s="43">
        <v>7.8110214393939392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40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42">
        <v>1934.02</v>
      </c>
      <c r="B760" s="43">
        <v>197.55953383458646</v>
      </c>
      <c r="C760" s="43">
        <v>7.7086613157894721</v>
      </c>
      <c r="D760" s="43">
        <v>7.8238462030075171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40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42">
        <v>1934.03</v>
      </c>
      <c r="B761" s="43">
        <v>187.43722556390975</v>
      </c>
      <c r="C761" s="43">
        <v>7.7226231203007512</v>
      </c>
      <c r="D761" s="43">
        <v>7.8971456766917294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40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42">
        <v>1934.04</v>
      </c>
      <c r="B762" s="43">
        <v>190.57863157894735</v>
      </c>
      <c r="C762" s="43">
        <v>7.7365849248120302</v>
      </c>
      <c r="D762" s="43">
        <v>7.970445150375939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40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42">
        <v>1934.05</v>
      </c>
      <c r="B763" s="43">
        <v>171.20662781954886</v>
      </c>
      <c r="C763" s="43">
        <v>7.7522919548872169</v>
      </c>
      <c r="D763" s="43">
        <v>8.0419993984962392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40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42">
        <v>1934.06</v>
      </c>
      <c r="B764" s="43">
        <v>172.18082835820894</v>
      </c>
      <c r="C764" s="43">
        <v>7.7082966417910441</v>
      </c>
      <c r="D764" s="43">
        <v>8.0547369402985076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40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42">
        <v>1934.07</v>
      </c>
      <c r="B765" s="43">
        <v>164.03948134328357</v>
      </c>
      <c r="C765" s="43">
        <v>7.7221542537313423</v>
      </c>
      <c r="D765" s="43">
        <v>8.1274894029850735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40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42">
        <v>1934.08</v>
      </c>
      <c r="B766" s="43">
        <v>157.63033582089551</v>
      </c>
      <c r="C766" s="43">
        <v>7.7377440671641784</v>
      </c>
      <c r="D766" s="43">
        <v>8.1985096641791042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40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42">
        <v>1934.09</v>
      </c>
      <c r="B767" s="43">
        <v>151.5574411764706</v>
      </c>
      <c r="C767" s="43">
        <v>7.6376075367647056</v>
      </c>
      <c r="D767" s="43">
        <v>8.1496259191176463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40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42">
        <v>1934.1</v>
      </c>
      <c r="B768" s="43">
        <v>153.88364814814813</v>
      </c>
      <c r="C768" s="43">
        <v>7.7079373703703693</v>
      </c>
      <c r="D768" s="43">
        <v>8.2822070740740728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40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42">
        <v>1934.11</v>
      </c>
      <c r="B769" s="43">
        <v>158.18207407407405</v>
      </c>
      <c r="C769" s="43">
        <v>7.7234117037037029</v>
      </c>
      <c r="D769" s="43">
        <v>8.3527012592592591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40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42">
        <v>1934.12</v>
      </c>
      <c r="B770" s="43">
        <v>160.40185820895519</v>
      </c>
      <c r="C770" s="43">
        <v>7.7949067164179091</v>
      </c>
      <c r="D770" s="43">
        <v>8.4877873134328343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40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42">
        <v>1935.01</v>
      </c>
      <c r="B771" s="43">
        <v>158.04300735294115</v>
      </c>
      <c r="C771" s="43">
        <v>7.6802757352941171</v>
      </c>
      <c r="D771" s="43">
        <v>9.7283492647058818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40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42">
        <v>1935.02</v>
      </c>
      <c r="B772" s="43">
        <v>152.14545255474454</v>
      </c>
      <c r="C772" s="43">
        <v>7.6242153284671526</v>
      </c>
      <c r="D772" s="43">
        <v>11.012755474452556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40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42">
        <v>1935.03</v>
      </c>
      <c r="B773" s="43">
        <v>142.48811313868612</v>
      </c>
      <c r="C773" s="43">
        <v>7.6242153284671526</v>
      </c>
      <c r="D773" s="43">
        <v>12.368171532846715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40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42">
        <v>1935.04</v>
      </c>
      <c r="B774" s="43">
        <v>152.0521449275362</v>
      </c>
      <c r="C774" s="43">
        <v>7.5129065728260853</v>
      </c>
      <c r="D774" s="43">
        <v>12.727084109057969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40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42">
        <v>1935.05</v>
      </c>
      <c r="B775" s="43">
        <v>163.99429347826083</v>
      </c>
      <c r="C775" s="43">
        <v>7.4568289344202885</v>
      </c>
      <c r="D775" s="43">
        <v>13.175604296739129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40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42">
        <v>1935.06</v>
      </c>
      <c r="B776" s="43">
        <v>171.46013138686129</v>
      </c>
      <c r="C776" s="43">
        <v>7.4547883211678823</v>
      </c>
      <c r="D776" s="43">
        <v>13.723587591240877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40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42">
        <v>1935.07</v>
      </c>
      <c r="B777" s="43">
        <v>180.43976277372263</v>
      </c>
      <c r="C777" s="43">
        <v>7.4547883211678823</v>
      </c>
      <c r="D777" s="43">
        <v>13.44120359817518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40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42">
        <v>1935.08</v>
      </c>
      <c r="B778" s="43">
        <v>192.63850729927006</v>
      </c>
      <c r="C778" s="43">
        <v>7.4547883211678823</v>
      </c>
      <c r="D778" s="43">
        <v>13.158836547810219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40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42">
        <v>1935.09</v>
      </c>
      <c r="B779" s="43">
        <v>196.70475547445255</v>
      </c>
      <c r="C779" s="43">
        <v>7.4547883211678823</v>
      </c>
      <c r="D779" s="43">
        <v>12.876452554744526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40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42">
        <v>1935.1</v>
      </c>
      <c r="B780" s="43">
        <v>201.95699270072993</v>
      </c>
      <c r="C780" s="43">
        <v>7.6242153284671526</v>
      </c>
      <c r="D780" s="43">
        <v>12.876452554744526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40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42">
        <v>1935.11</v>
      </c>
      <c r="B781" s="43">
        <v>219.33185507246372</v>
      </c>
      <c r="C781" s="43">
        <v>7.7371666666666661</v>
      </c>
      <c r="D781" s="43">
        <v>12.783144927536231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40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42">
        <v>1935.12</v>
      </c>
      <c r="B782" s="43">
        <v>219.33185507246372</v>
      </c>
      <c r="C782" s="43">
        <v>7.9053659420289835</v>
      </c>
      <c r="D782" s="43">
        <v>12.783144927536231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40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42">
        <v>1936.01</v>
      </c>
      <c r="B783" s="43">
        <v>231.44220289855068</v>
      </c>
      <c r="C783" s="43">
        <v>8.0735652173913035</v>
      </c>
      <c r="D783" s="43">
        <v>12.951344202898548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40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42">
        <v>1936.02</v>
      </c>
      <c r="B784" s="43">
        <v>244.72994565217388</v>
      </c>
      <c r="C784" s="43">
        <v>8.2417644927536227</v>
      </c>
      <c r="D784" s="43">
        <v>13.119543478260869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40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42">
        <v>1936.03</v>
      </c>
      <c r="B785" s="43">
        <v>251.76853284671532</v>
      </c>
      <c r="C785" s="43">
        <v>8.471350364963504</v>
      </c>
      <c r="D785" s="43">
        <v>13.384733576642336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40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42">
        <v>1936.04</v>
      </c>
      <c r="B786" s="43">
        <v>252.1073868613139</v>
      </c>
      <c r="C786" s="43">
        <v>8.7537343580291971</v>
      </c>
      <c r="D786" s="43">
        <v>13.893014598540146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40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42">
        <v>1936.05</v>
      </c>
      <c r="B787" s="43">
        <v>238.72265328467154</v>
      </c>
      <c r="C787" s="43">
        <v>9.0361014083941598</v>
      </c>
      <c r="D787" s="43">
        <v>14.401295620437956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40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42">
        <v>1936.06</v>
      </c>
      <c r="B788" s="43">
        <v>247.08473550724634</v>
      </c>
      <c r="C788" s="43">
        <v>9.2509601449275358</v>
      </c>
      <c r="D788" s="43">
        <v>14.801536231884056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40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42">
        <v>1936.07</v>
      </c>
      <c r="B789" s="43">
        <v>259.83520863309349</v>
      </c>
      <c r="C789" s="43">
        <v>9.5183848920863294</v>
      </c>
      <c r="D789" s="43">
        <v>15.029028776978416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40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42">
        <v>1936.08</v>
      </c>
      <c r="B790" s="43">
        <v>263.11893214285709</v>
      </c>
      <c r="C790" s="43">
        <v>9.7819892857142854</v>
      </c>
      <c r="D790" s="43">
        <v>15.253271428571427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40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42">
        <v>1936.09</v>
      </c>
      <c r="B791" s="43">
        <v>266.10326785714284</v>
      </c>
      <c r="C791" s="43">
        <v>10.113582142857142</v>
      </c>
      <c r="D791" s="43">
        <v>15.584864285714284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40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42">
        <v>1936.1</v>
      </c>
      <c r="B792" s="43">
        <v>280.03016785714283</v>
      </c>
      <c r="C792" s="43">
        <v>10.721507907499999</v>
      </c>
      <c r="D792" s="43">
        <v>16.026993621785714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40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42">
        <v>1936.11</v>
      </c>
      <c r="B793" s="43">
        <v>287.82259999999997</v>
      </c>
      <c r="C793" s="43">
        <v>11.329417092499998</v>
      </c>
      <c r="D793" s="43">
        <v>16.469106378214285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40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42">
        <v>1936.12</v>
      </c>
      <c r="B794" s="43">
        <v>282.84870714285711</v>
      </c>
      <c r="C794" s="43">
        <v>11.937342857142855</v>
      </c>
      <c r="D794" s="43">
        <v>16.911235714285713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40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42">
        <v>1937.01</v>
      </c>
      <c r="B795" s="43">
        <v>289.56757801418439</v>
      </c>
      <c r="C795" s="43">
        <v>12.017301418439715</v>
      </c>
      <c r="D795" s="43">
        <v>17.285159574468086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40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42">
        <v>1937.02</v>
      </c>
      <c r="B796" s="43">
        <v>298.12784751773052</v>
      </c>
      <c r="C796" s="43">
        <v>12.181921985815602</v>
      </c>
      <c r="D796" s="43">
        <v>17.779021276595746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40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42">
        <v>1937.03</v>
      </c>
      <c r="B797" s="43">
        <v>295.70143309859151</v>
      </c>
      <c r="C797" s="43">
        <v>12.259595070422534</v>
      </c>
      <c r="D797" s="43">
        <v>18.144200704225351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40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42">
        <v>1937.04</v>
      </c>
      <c r="B798" s="43">
        <v>276.10322727272728</v>
      </c>
      <c r="C798" s="43">
        <v>12.660818181818181</v>
      </c>
      <c r="D798" s="43">
        <v>18.341954545454541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40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42">
        <v>1937.05</v>
      </c>
      <c r="B799" s="43">
        <v>261.93532986111109</v>
      </c>
      <c r="C799" s="43">
        <v>13.056468749999999</v>
      </c>
      <c r="D799" s="43">
        <v>18.536961805555553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40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42">
        <v>1937.06</v>
      </c>
      <c r="B800" s="43">
        <v>252.10268055555554</v>
      </c>
      <c r="C800" s="43">
        <v>13.540041666666665</v>
      </c>
      <c r="D800" s="43">
        <v>18.859343749999997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40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42">
        <v>1937.07</v>
      </c>
      <c r="B801" s="43">
        <v>265.25141724137927</v>
      </c>
      <c r="C801" s="43">
        <v>13.073149014137931</v>
      </c>
      <c r="D801" s="43">
        <v>18.996131520689651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40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42">
        <v>1937.08</v>
      </c>
      <c r="B802" s="43">
        <v>267.97276551724133</v>
      </c>
      <c r="C802" s="43">
        <v>12.699619951379308</v>
      </c>
      <c r="D802" s="43">
        <v>19.262823651724137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40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42">
        <v>1937.09</v>
      </c>
      <c r="B803" s="43">
        <v>228.45839383561642</v>
      </c>
      <c r="C803" s="43">
        <v>12.241681506849314</v>
      </c>
      <c r="D803" s="43">
        <v>19.395910958904111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40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42">
        <v>1937.1</v>
      </c>
      <c r="B804" s="43">
        <v>195.23097260273971</v>
      </c>
      <c r="C804" s="43">
        <v>12.400664383561644</v>
      </c>
      <c r="D804" s="43">
        <v>18.918962328767122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40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42">
        <v>1937.11</v>
      </c>
      <c r="B805" s="43">
        <v>179.28882758620688</v>
      </c>
      <c r="C805" s="43">
        <v>12.646265517241378</v>
      </c>
      <c r="D805" s="43">
        <v>18.569199999999995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40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42">
        <v>1937.12</v>
      </c>
      <c r="B806" s="43">
        <v>177.63245138888888</v>
      </c>
      <c r="C806" s="43">
        <v>12.895277777777778</v>
      </c>
      <c r="D806" s="43">
        <v>18.214579861111108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40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42">
        <v>1938.01</v>
      </c>
      <c r="B807" s="43">
        <v>184.87469366197183</v>
      </c>
      <c r="C807" s="43">
        <v>12.967921781338028</v>
      </c>
      <c r="D807" s="43">
        <v>17.599384299295775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40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42">
        <v>1938.02</v>
      </c>
      <c r="B808" s="43">
        <v>181.74110638297867</v>
      </c>
      <c r="C808" s="43">
        <v>12.950156787588652</v>
      </c>
      <c r="D808" s="43">
        <v>16.846116521276596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40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42">
        <v>1938.03</v>
      </c>
      <c r="B809" s="43">
        <v>169.723804964539</v>
      </c>
      <c r="C809" s="43">
        <v>12.84040425531915</v>
      </c>
      <c r="D809" s="43">
        <v>15.968195035460992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40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42">
        <v>1938.04</v>
      </c>
      <c r="B810" s="43">
        <v>161.66319366197183</v>
      </c>
      <c r="C810" s="43">
        <v>12.532035965140844</v>
      </c>
      <c r="D810" s="43">
        <v>14.765995725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40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42">
        <v>1938.05</v>
      </c>
      <c r="B811" s="43">
        <v>164.29132624113475</v>
      </c>
      <c r="C811" s="43">
        <v>12.401410588297871</v>
      </c>
      <c r="D811" s="43">
        <v>13.773259624468086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40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42">
        <v>1938.06</v>
      </c>
      <c r="B812" s="43">
        <v>168.07759929078014</v>
      </c>
      <c r="C812" s="43">
        <v>12.181921985815602</v>
      </c>
      <c r="D812" s="43">
        <v>12.675783687943262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40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42">
        <v>1938.07</v>
      </c>
      <c r="B813" s="43">
        <v>201.4955744680851</v>
      </c>
      <c r="C813" s="43">
        <v>11.742928318794325</v>
      </c>
      <c r="D813" s="43">
        <v>11.852680851063829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40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42">
        <v>1938.08</v>
      </c>
      <c r="B814" s="43">
        <v>202.64791843971631</v>
      </c>
      <c r="C814" s="43">
        <v>11.303951113829786</v>
      </c>
      <c r="D814" s="43">
        <v>11.029578014184397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40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42">
        <v>1938.09</v>
      </c>
      <c r="B815" s="43">
        <v>193.42916666666665</v>
      </c>
      <c r="C815" s="43">
        <v>10.864957446808511</v>
      </c>
      <c r="D815" s="43">
        <v>10.206475177304963</v>
      </c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40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42">
        <v>1938.1</v>
      </c>
      <c r="B816" s="43">
        <v>216.53013571428571</v>
      </c>
      <c r="C816" s="43">
        <v>10.113582142857142</v>
      </c>
      <c r="D816" s="43">
        <v>10.389915050357143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40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42">
        <v>1938.11</v>
      </c>
      <c r="B817" s="43">
        <v>216.69593214285715</v>
      </c>
      <c r="C817" s="43">
        <v>9.2845999999999993</v>
      </c>
      <c r="D817" s="43">
        <v>10.500434949642857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40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42">
        <v>1938.12</v>
      </c>
      <c r="B818" s="43">
        <v>210.39566785714283</v>
      </c>
      <c r="C818" s="43">
        <v>8.4556178571428564</v>
      </c>
      <c r="D818" s="43">
        <v>10.610971428571428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40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42">
        <v>1939.01</v>
      </c>
      <c r="B819" s="43">
        <v>207.24553571428569</v>
      </c>
      <c r="C819" s="43">
        <v>8.5108778067857145</v>
      </c>
      <c r="D819" s="43">
        <v>10.997824235357141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40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42">
        <v>1939.02</v>
      </c>
      <c r="B820" s="43">
        <v>207.06661870503595</v>
      </c>
      <c r="C820" s="43">
        <v>8.6277813456834522</v>
      </c>
      <c r="D820" s="43">
        <v>11.466597892446041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40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42">
        <v>1939.03</v>
      </c>
      <c r="B821" s="43">
        <v>206.89962949640287</v>
      </c>
      <c r="C821" s="43">
        <v>8.6834388489208632</v>
      </c>
      <c r="D821" s="43">
        <v>11.856233812949638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40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42">
        <v>1939.04</v>
      </c>
      <c r="B822" s="43">
        <v>182.15981521739127</v>
      </c>
      <c r="C822" s="43">
        <v>8.80242313731884</v>
      </c>
      <c r="D822" s="43">
        <v>12.222486282971012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40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42">
        <v>1939.05</v>
      </c>
      <c r="B823" s="43">
        <v>188.88778623188404</v>
      </c>
      <c r="C823" s="43">
        <v>8.8585007757246359</v>
      </c>
      <c r="D823" s="43">
        <v>12.502807195289854</v>
      </c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40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42">
        <v>1939.06</v>
      </c>
      <c r="B824" s="43">
        <v>192.25177173913039</v>
      </c>
      <c r="C824" s="43">
        <v>8.9145615942028975</v>
      </c>
      <c r="D824" s="43">
        <v>12.783144927536231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40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42">
        <v>1939.07</v>
      </c>
      <c r="B825" s="43">
        <v>196.96135144927533</v>
      </c>
      <c r="C825" s="43">
        <v>9.0827608695652167</v>
      </c>
      <c r="D825" s="43">
        <v>13.063482659782608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40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42">
        <v>1939.08</v>
      </c>
      <c r="B826" s="43">
        <v>194.10196376811592</v>
      </c>
      <c r="C826" s="43">
        <v>9.2509601449275358</v>
      </c>
      <c r="D826" s="43">
        <v>13.343803572101447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40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42">
        <v>1939.09</v>
      </c>
      <c r="B827" s="43">
        <v>210.22046453900705</v>
      </c>
      <c r="C827" s="43">
        <v>9.2187517730496449</v>
      </c>
      <c r="D827" s="43">
        <v>13.334265957446808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40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42">
        <v>1939.1</v>
      </c>
      <c r="B828" s="43">
        <v>213.87739285714287</v>
      </c>
      <c r="C828" s="43">
        <v>9.6161928571428543</v>
      </c>
      <c r="D828" s="43">
        <v>13.9269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40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42">
        <v>1939.11</v>
      </c>
      <c r="B829" s="43">
        <v>210.06407499999997</v>
      </c>
      <c r="C829" s="43">
        <v>9.9477857142857129</v>
      </c>
      <c r="D829" s="43">
        <v>14.424289285714284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40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42">
        <v>1939.12</v>
      </c>
      <c r="B830" s="43">
        <v>205.09018214285712</v>
      </c>
      <c r="C830" s="43">
        <v>10.27937857142857</v>
      </c>
      <c r="D830" s="43">
        <v>14.92167857142857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40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42">
        <v>1940.01</v>
      </c>
      <c r="B831" s="43">
        <v>205.396726618705</v>
      </c>
      <c r="C831" s="43">
        <v>10.408988438489208</v>
      </c>
      <c r="D831" s="43">
        <v>15.529996402877698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40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42">
        <v>1940.02</v>
      </c>
      <c r="B832" s="43">
        <v>202.60323571428572</v>
      </c>
      <c r="C832" s="43">
        <v>10.389915050357143</v>
      </c>
      <c r="D832" s="43">
        <v>15.916457142857141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40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42">
        <v>1940.03</v>
      </c>
      <c r="B833" s="43">
        <v>201.44266071428569</v>
      </c>
      <c r="C833" s="43">
        <v>10.445175000000001</v>
      </c>
      <c r="D833" s="43">
        <v>16.413846428571429</v>
      </c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40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42">
        <v>1940.04</v>
      </c>
      <c r="B834" s="43">
        <v>203.43221785714283</v>
      </c>
      <c r="C834" s="43">
        <v>10.55571147892857</v>
      </c>
      <c r="D834" s="43">
        <v>16.690229074999998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40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42">
        <v>1940.05</v>
      </c>
      <c r="B835" s="43">
        <v>175.41262142857141</v>
      </c>
      <c r="C835" s="43">
        <v>10.666231378214286</v>
      </c>
      <c r="D835" s="43">
        <v>16.966445924999999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40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42">
        <v>1940.06</v>
      </c>
      <c r="B836" s="43">
        <v>159.18808865248226</v>
      </c>
      <c r="C836" s="43">
        <v>10.700336879432625</v>
      </c>
      <c r="D836" s="43">
        <v>17.120539007092198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40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42">
        <v>1940.07</v>
      </c>
      <c r="B837" s="43">
        <v>165.63063214285714</v>
      </c>
      <c r="C837" s="43">
        <v>10.887304336071427</v>
      </c>
      <c r="D837" s="43">
        <v>17.463835210714286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40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42">
        <v>1940.08</v>
      </c>
      <c r="B838" s="43">
        <v>169.11235714285709</v>
      </c>
      <c r="C838" s="43">
        <v>10.997824235357141</v>
      </c>
      <c r="D838" s="43">
        <v>17.68500764642857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40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42">
        <v>1940.09</v>
      </c>
      <c r="B839" s="43">
        <v>176.24160357142858</v>
      </c>
      <c r="C839" s="43">
        <v>11.108360714285713</v>
      </c>
      <c r="D839" s="43">
        <v>17.906014285714285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40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42">
        <v>1940.1</v>
      </c>
      <c r="B840" s="43">
        <v>177.89956785714284</v>
      </c>
      <c r="C840" s="43">
        <v>11.108360714285713</v>
      </c>
      <c r="D840" s="43">
        <v>17.740217857142856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40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42">
        <v>1940.11</v>
      </c>
      <c r="B841" s="43">
        <v>182.04447857142856</v>
      </c>
      <c r="C841" s="43">
        <v>11.108360714285713</v>
      </c>
      <c r="D841" s="43">
        <v>17.57442142857143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40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42">
        <v>1940.12</v>
      </c>
      <c r="B842" s="43">
        <v>173.3454574468085</v>
      </c>
      <c r="C842" s="43">
        <v>11.029578014184397</v>
      </c>
      <c r="D842" s="43">
        <v>17.285159574468086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40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42">
        <v>1941.01</v>
      </c>
      <c r="B843" s="43">
        <v>173.67469858156031</v>
      </c>
      <c r="C843" s="43">
        <v>11.084446049290777</v>
      </c>
      <c r="D843" s="43">
        <v>17.339978223404255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40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42">
        <v>1941.02</v>
      </c>
      <c r="B844" s="43">
        <v>162.80974113475179</v>
      </c>
      <c r="C844" s="43">
        <v>11.1393305464539</v>
      </c>
      <c r="D844" s="43">
        <v>17.3949614929078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40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42">
        <v>1941.03</v>
      </c>
      <c r="B845" s="43">
        <v>162.64396126760559</v>
      </c>
      <c r="C845" s="43">
        <v>11.1153661971831</v>
      </c>
      <c r="D845" s="43">
        <v>17.326894366197184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40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42">
        <v>1941.04</v>
      </c>
      <c r="B846" s="43">
        <v>156.47472727272728</v>
      </c>
      <c r="C846" s="43">
        <v>11.091737013636362</v>
      </c>
      <c r="D846" s="43">
        <v>17.368045454545452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40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42">
        <v>1941.05</v>
      </c>
      <c r="B847" s="43">
        <v>152.00308680555551</v>
      </c>
      <c r="C847" s="43">
        <v>11.068452132291664</v>
      </c>
      <c r="D847" s="43">
        <v>17.408625000000001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40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42">
        <v>1941.06</v>
      </c>
      <c r="B848" s="43">
        <v>154.11172789115648</v>
      </c>
      <c r="C848" s="43">
        <v>10.895193877551018</v>
      </c>
      <c r="D848" s="43">
        <v>17.211248299319728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40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42">
        <v>1941.07</v>
      </c>
      <c r="B849" s="43">
        <v>162.00679591836735</v>
      </c>
      <c r="C849" s="43">
        <v>10.947822401020407</v>
      </c>
      <c r="D849" s="43">
        <v>17.737533534013604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40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42">
        <v>1941.08</v>
      </c>
      <c r="B850" s="43">
        <v>159.05329865771813</v>
      </c>
      <c r="C850" s="43">
        <v>10.85280944328859</v>
      </c>
      <c r="D850" s="43">
        <v>18.018822620805366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40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42">
        <v>1941.09</v>
      </c>
      <c r="B851" s="43">
        <v>157.40778807947018</v>
      </c>
      <c r="C851" s="43">
        <v>10.760298013245032</v>
      </c>
      <c r="D851" s="43">
        <v>18.292506622516555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40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42">
        <v>1941.1</v>
      </c>
      <c r="B852" s="43">
        <v>149.1300947712418</v>
      </c>
      <c r="C852" s="43">
        <v>10.670205182679737</v>
      </c>
      <c r="D852" s="43">
        <v>17.901679738562088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40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42">
        <v>1941.11</v>
      </c>
      <c r="B853" s="43">
        <v>141.22841233766232</v>
      </c>
      <c r="C853" s="43">
        <v>10.6511695262987</v>
      </c>
      <c r="D853" s="43">
        <v>17.634711038961036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40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42">
        <v>1941.12</v>
      </c>
      <c r="B854" s="43">
        <v>131.18241290322578</v>
      </c>
      <c r="C854" s="43">
        <v>10.63236451612903</v>
      </c>
      <c r="D854" s="43">
        <v>17.371187096774189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40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42">
        <v>1942.01</v>
      </c>
      <c r="B855" s="43">
        <v>132.02464649681528</v>
      </c>
      <c r="C855" s="43">
        <v>10.398352821337578</v>
      </c>
      <c r="D855" s="43">
        <v>16.558522292993629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40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42">
        <v>1942.02</v>
      </c>
      <c r="B856" s="43">
        <v>127.07561708860759</v>
      </c>
      <c r="C856" s="43">
        <v>10.234611437025317</v>
      </c>
      <c r="D856" s="43">
        <v>15.866088607594936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40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42">
        <v>1942.03</v>
      </c>
      <c r="B857" s="43">
        <v>118.66879374999999</v>
      </c>
      <c r="C857" s="43">
        <v>10.009959374999998</v>
      </c>
      <c r="D857" s="43">
        <v>15.087475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40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42">
        <v>1942.04</v>
      </c>
      <c r="B858" s="43">
        <v>113.02991304347823</v>
      </c>
      <c r="C858" s="43">
        <v>9.8036149068322977</v>
      </c>
      <c r="D858" s="43">
        <v>14.705422360248445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40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42">
        <v>1942.05</v>
      </c>
      <c r="B859" s="43">
        <v>112.92465950920243</v>
      </c>
      <c r="C859" s="43">
        <v>9.5409233128834341</v>
      </c>
      <c r="D859" s="43">
        <v>14.240184049079753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40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42">
        <v>1942.06</v>
      </c>
      <c r="B860" s="43">
        <v>118.62073312883435</v>
      </c>
      <c r="C860" s="43">
        <v>9.3985214723926376</v>
      </c>
      <c r="D860" s="43">
        <v>13.955380368098158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40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42">
        <v>1942.07</v>
      </c>
      <c r="B861" s="43">
        <v>122.28497560975612</v>
      </c>
      <c r="C861" s="43">
        <v>9.1525067503048785</v>
      </c>
      <c r="D861" s="43">
        <v>13.681579921036587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40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42">
        <v>1942.08</v>
      </c>
      <c r="B862" s="43">
        <v>120.84047575757575</v>
      </c>
      <c r="C862" s="43">
        <v>8.9094599572727287</v>
      </c>
      <c r="D862" s="43">
        <v>13.411084199696969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40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42">
        <v>1942.09</v>
      </c>
      <c r="B863" s="43">
        <v>122.10655757575756</v>
      </c>
      <c r="C863" s="43">
        <v>8.721896969696969</v>
      </c>
      <c r="D863" s="43">
        <v>13.223521212121209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40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42">
        <v>1942.1</v>
      </c>
      <c r="B864" s="43">
        <v>129.53962874251496</v>
      </c>
      <c r="C864" s="43">
        <v>8.4784520958083824</v>
      </c>
      <c r="D864" s="43">
        <v>13.48212874251497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40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42">
        <v>1942.11</v>
      </c>
      <c r="B865" s="43">
        <v>130.84101488095237</v>
      </c>
      <c r="C865" s="43">
        <v>8.2898214285714271</v>
      </c>
      <c r="D865" s="43">
        <v>13.816369047619046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40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42">
        <v>1942.12</v>
      </c>
      <c r="B866" s="43">
        <v>130.75353846153845</v>
      </c>
      <c r="C866" s="43">
        <v>8.1034230769230771</v>
      </c>
      <c r="D866" s="43">
        <v>14.146653846153846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40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42">
        <v>1943.01</v>
      </c>
      <c r="B867" s="43">
        <v>138.58226923076924</v>
      </c>
      <c r="C867" s="43">
        <v>8.1034230769230771</v>
      </c>
      <c r="D867" s="43">
        <v>14.329736269230771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40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42">
        <v>1943.02</v>
      </c>
      <c r="B868" s="43">
        <v>146.82303846153846</v>
      </c>
      <c r="C868" s="43">
        <v>8.1034230769230771</v>
      </c>
      <c r="D868" s="43">
        <v>14.512956038461539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40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42">
        <v>1943.03</v>
      </c>
      <c r="B869" s="43">
        <v>149.39029360465116</v>
      </c>
      <c r="C869" s="43">
        <v>7.9620843023255814</v>
      </c>
      <c r="D869" s="43">
        <v>14.439712209302325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40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42">
        <v>1943.04</v>
      </c>
      <c r="B870" s="43">
        <v>152.60894252873564</v>
      </c>
      <c r="C870" s="43">
        <v>7.8705660919540232</v>
      </c>
      <c r="D870" s="43">
        <v>14.407137931034484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40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42">
        <v>1943.05</v>
      </c>
      <c r="B871" s="43">
        <v>157.70556285714287</v>
      </c>
      <c r="C871" s="43">
        <v>7.8255914285714283</v>
      </c>
      <c r="D871" s="43">
        <v>14.457448571428571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40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42">
        <v>1943.06</v>
      </c>
      <c r="B872" s="43">
        <v>160.49094285714284</v>
      </c>
      <c r="C872" s="43">
        <v>7.8255914285714283</v>
      </c>
      <c r="D872" s="43">
        <v>14.590085714285715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40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42">
        <v>1943.07</v>
      </c>
      <c r="B873" s="43">
        <v>164.74829022988504</v>
      </c>
      <c r="C873" s="43">
        <v>7.9150281204022992</v>
      </c>
      <c r="D873" s="43">
        <v>14.584959364942527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40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42">
        <v>1943.08</v>
      </c>
      <c r="B874" s="43">
        <v>157.51619075144507</v>
      </c>
      <c r="C874" s="43">
        <v>8.0055121794797675</v>
      </c>
      <c r="D874" s="43">
        <v>14.579907921965315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40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42">
        <v>1943.09</v>
      </c>
      <c r="B875" s="43">
        <v>159.94591091954024</v>
      </c>
      <c r="C875" s="43">
        <v>8.0039655172413795</v>
      </c>
      <c r="D875" s="43">
        <v>14.407137931034484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40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42">
        <v>1943.1</v>
      </c>
      <c r="B876" s="43">
        <v>158.47851724137931</v>
      </c>
      <c r="C876" s="43">
        <v>8.0484275456896555</v>
      </c>
      <c r="D876" s="43">
        <v>13.784562813218391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40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42">
        <v>1943.11</v>
      </c>
      <c r="B877" s="43">
        <v>151.14154885057471</v>
      </c>
      <c r="C877" s="43">
        <v>8.0929029140804598</v>
      </c>
      <c r="D877" s="43">
        <v>13.162081075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40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42">
        <v>1943.12</v>
      </c>
      <c r="B878" s="43">
        <v>153.14254022988507</v>
      </c>
      <c r="C878" s="43">
        <v>8.1373649425287358</v>
      </c>
      <c r="D878" s="43">
        <v>12.539545977011493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40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42">
        <v>1944.01</v>
      </c>
      <c r="B879" s="43">
        <v>158.07831896551724</v>
      </c>
      <c r="C879" s="43">
        <v>8.1818269709770117</v>
      </c>
      <c r="D879" s="43">
        <v>12.495083948563218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40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42">
        <v>1944.02</v>
      </c>
      <c r="B880" s="43">
        <v>157.01112356321838</v>
      </c>
      <c r="C880" s="43">
        <v>8.2263023393678161</v>
      </c>
      <c r="D880" s="43">
        <v>12.450608580172414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40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42">
        <v>1944.03</v>
      </c>
      <c r="B881" s="43">
        <v>161.41330459770114</v>
      </c>
      <c r="C881" s="43">
        <v>8.270764367816092</v>
      </c>
      <c r="D881" s="43">
        <v>12.40614655172414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40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42">
        <v>1944.04</v>
      </c>
      <c r="B882" s="43">
        <v>157.70556285714287</v>
      </c>
      <c r="C882" s="43">
        <v>8.2677108168571429</v>
      </c>
      <c r="D882" s="43">
        <v>12.291046326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40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42">
        <v>1944.05</v>
      </c>
      <c r="B883" s="43">
        <v>160.49094285714284</v>
      </c>
      <c r="C883" s="43">
        <v>8.3119320402857131</v>
      </c>
      <c r="D883" s="43">
        <v>12.246825102571426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40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42">
        <v>1944.06</v>
      </c>
      <c r="B884" s="43">
        <v>167.09642329545451</v>
      </c>
      <c r="C884" s="43">
        <v>8.3086619318181807</v>
      </c>
      <c r="D884" s="43">
        <v>12.13328409090909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40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42">
        <v>1944.07</v>
      </c>
      <c r="B885" s="43">
        <v>170.47994350282485</v>
      </c>
      <c r="C885" s="43">
        <v>8.3054287737288153</v>
      </c>
      <c r="D885" s="43">
        <v>11.977304479943502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40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42">
        <v>1944.08</v>
      </c>
      <c r="B886" s="43">
        <v>167.98831355932202</v>
      </c>
      <c r="C886" s="43">
        <v>8.3491503223163832</v>
      </c>
      <c r="D886" s="43">
        <v>11.889887610451977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40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42">
        <v>1944.09</v>
      </c>
      <c r="B887" s="43">
        <v>165.23440677966101</v>
      </c>
      <c r="C887" s="43">
        <v>8.3928587570621467</v>
      </c>
      <c r="D887" s="43">
        <v>11.802457627118644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40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42">
        <v>1944.1</v>
      </c>
      <c r="B888" s="43">
        <v>169.29969774011298</v>
      </c>
      <c r="C888" s="43">
        <v>8.3928587570621467</v>
      </c>
      <c r="D888" s="43">
        <v>11.93359604519774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40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42">
        <v>1944.11</v>
      </c>
      <c r="B889" s="43">
        <v>168.11945197740113</v>
      </c>
      <c r="C889" s="43">
        <v>8.3928587570621467</v>
      </c>
      <c r="D889" s="43">
        <v>12.064734463276835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40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42">
        <v>1944.12</v>
      </c>
      <c r="B890" s="43">
        <v>170.82620786516853</v>
      </c>
      <c r="C890" s="43">
        <v>8.3457078651685386</v>
      </c>
      <c r="D890" s="43">
        <v>12.127356741573033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40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42">
        <v>1945.01</v>
      </c>
      <c r="B891" s="43">
        <v>175.9118735955056</v>
      </c>
      <c r="C891" s="43">
        <v>8.3891707469101124</v>
      </c>
      <c r="D891" s="43">
        <v>12.257758426966289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40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42">
        <v>1945.02</v>
      </c>
      <c r="B892" s="43">
        <v>181.77994943820224</v>
      </c>
      <c r="C892" s="43">
        <v>8.4326466688202242</v>
      </c>
      <c r="D892" s="43">
        <v>12.388160112359548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40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42">
        <v>1945.03</v>
      </c>
      <c r="B893" s="43">
        <v>181.64954775280896</v>
      </c>
      <c r="C893" s="43">
        <v>8.476109550561798</v>
      </c>
      <c r="D893" s="43">
        <v>12.518561797752806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40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42">
        <v>1945.04</v>
      </c>
      <c r="B894" s="43">
        <v>186.21360674157299</v>
      </c>
      <c r="C894" s="43">
        <v>8.476109550561798</v>
      </c>
      <c r="D894" s="43">
        <v>12.692426364887639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40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42">
        <v>1945.05</v>
      </c>
      <c r="B895" s="43">
        <v>192.1756592178771</v>
      </c>
      <c r="C895" s="43">
        <v>8.4287569832402252</v>
      </c>
      <c r="D895" s="43">
        <v>12.794425179050279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40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42">
        <v>1945.06</v>
      </c>
      <c r="B896" s="43">
        <v>193.51466022099444</v>
      </c>
      <c r="C896" s="43">
        <v>8.3356215469613257</v>
      </c>
      <c r="D896" s="43">
        <v>12.824033149171269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40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42">
        <v>1945.07</v>
      </c>
      <c r="B897" s="43">
        <v>189.53920994475135</v>
      </c>
      <c r="C897" s="43">
        <v>8.3783640494475122</v>
      </c>
      <c r="D897" s="43">
        <v>12.781290646685081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40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42">
        <v>1945.08</v>
      </c>
      <c r="B898" s="43">
        <v>190.18041160220992</v>
      </c>
      <c r="C898" s="43">
        <v>8.4211193759668497</v>
      </c>
      <c r="D898" s="43">
        <v>12.738535320165743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40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42">
        <v>1945.09</v>
      </c>
      <c r="B899" s="43">
        <v>203.13268508287291</v>
      </c>
      <c r="C899" s="43">
        <v>8.4638618784530379</v>
      </c>
      <c r="D899" s="43">
        <v>12.695792817679557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40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42">
        <v>1945.1</v>
      </c>
      <c r="B900" s="43">
        <v>211.59654696132591</v>
      </c>
      <c r="C900" s="43">
        <v>8.4638618784530379</v>
      </c>
      <c r="D900" s="43">
        <v>12.567552486187843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40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42">
        <v>1945.11</v>
      </c>
      <c r="B901" s="43">
        <v>218.52152486187839</v>
      </c>
      <c r="C901" s="43">
        <v>8.4638618784530379</v>
      </c>
      <c r="D901" s="43">
        <v>12.439312154696131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40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42">
        <v>1945.12</v>
      </c>
      <c r="B902" s="43">
        <v>221.01939285714283</v>
      </c>
      <c r="C902" s="43">
        <v>8.4173571428571421</v>
      </c>
      <c r="D902" s="43">
        <v>12.24342857142857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40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42">
        <v>1946.01</v>
      </c>
      <c r="B903" s="43">
        <v>229.81935714285711</v>
      </c>
      <c r="C903" s="43">
        <v>8.5023852035714285</v>
      </c>
      <c r="D903" s="43">
        <v>11.988357142857142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40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42">
        <v>1946.02</v>
      </c>
      <c r="B904" s="43">
        <v>231.73027900552484</v>
      </c>
      <c r="C904" s="43">
        <v>8.6348447124309367</v>
      </c>
      <c r="D904" s="43">
        <v>11.798110497237568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40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42">
        <v>1946.03</v>
      </c>
      <c r="B905" s="43">
        <v>222.348412568306</v>
      </c>
      <c r="C905" s="43">
        <v>8.6250382513661208</v>
      </c>
      <c r="D905" s="43">
        <v>11.415491803278687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40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42">
        <v>1946.04</v>
      </c>
      <c r="B906" s="43">
        <v>235.3948858695652</v>
      </c>
      <c r="C906" s="43">
        <v>8.578163043478261</v>
      </c>
      <c r="D906" s="43">
        <v>11.101152173913043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40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42">
        <v>1946.05</v>
      </c>
      <c r="B907" s="43">
        <v>234.62435135135132</v>
      </c>
      <c r="C907" s="43">
        <v>8.5317945945945954</v>
      </c>
      <c r="D907" s="43">
        <v>10.790210810810809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40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42">
        <v>1946.06</v>
      </c>
      <c r="B908" s="43">
        <v>230.6254919786096</v>
      </c>
      <c r="C908" s="43">
        <v>8.4405454545454557</v>
      </c>
      <c r="D908" s="43">
        <v>10.426556149732621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40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42">
        <v>1946.07</v>
      </c>
      <c r="B909" s="43">
        <v>211.59978535353531</v>
      </c>
      <c r="C909" s="43">
        <v>8.0106989542929288</v>
      </c>
      <c r="D909" s="43">
        <v>10.042689934595959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40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42">
        <v>1946.08</v>
      </c>
      <c r="B910" s="43">
        <v>203.38789603960396</v>
      </c>
      <c r="C910" s="43">
        <v>7.8903817180693059</v>
      </c>
      <c r="D910" s="43">
        <v>10.035331153217822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40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42">
        <v>1946.09</v>
      </c>
      <c r="B911" s="43">
        <v>171.69683088235294</v>
      </c>
      <c r="C911" s="43">
        <v>7.8509485294117631</v>
      </c>
      <c r="D911" s="43">
        <v>10.126585784313725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40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42">
        <v>1946.1</v>
      </c>
      <c r="B912" s="43">
        <v>164.60078124999998</v>
      </c>
      <c r="C912" s="43">
        <v>7.7743683031249997</v>
      </c>
      <c r="D912" s="43">
        <v>10.564212053124999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40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42">
        <v>1946.11</v>
      </c>
      <c r="B913" s="43">
        <v>160.08306807511735</v>
      </c>
      <c r="C913" s="43">
        <v>7.664513581924882</v>
      </c>
      <c r="D913" s="43">
        <v>10.933706241784037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40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42">
        <v>1946.12</v>
      </c>
      <c r="B914" s="43">
        <v>163.34418372093023</v>
      </c>
      <c r="C914" s="43">
        <v>7.6651930232558128</v>
      </c>
      <c r="D914" s="43">
        <v>11.443809302325581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40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42">
        <v>1947.01</v>
      </c>
      <c r="B915" s="43">
        <v>164.20786744186046</v>
      </c>
      <c r="C915" s="43">
        <v>7.7011762462790685</v>
      </c>
      <c r="D915" s="43">
        <v>12.199532558139534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40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42">
        <v>1947.02</v>
      </c>
      <c r="B916" s="43">
        <v>170.57753488372092</v>
      </c>
      <c r="C916" s="43">
        <v>7.737170265348837</v>
      </c>
      <c r="D916" s="43">
        <v>12.955255813953487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40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42">
        <v>1947.03</v>
      </c>
      <c r="B917" s="43">
        <v>160.67869406392694</v>
      </c>
      <c r="C917" s="43">
        <v>7.6311780821917807</v>
      </c>
      <c r="D917" s="43">
        <v>13.460550228310503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40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42">
        <v>1947.04</v>
      </c>
      <c r="B918" s="43">
        <v>154.74333333333331</v>
      </c>
      <c r="C918" s="43">
        <v>7.7724926618721462</v>
      </c>
      <c r="D918" s="43">
        <v>14.06118753652968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40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42">
        <v>1947.05</v>
      </c>
      <c r="B919" s="43">
        <v>151.9876301369863</v>
      </c>
      <c r="C919" s="43">
        <v>7.9138178404109576</v>
      </c>
      <c r="D919" s="43">
        <v>14.661718856164381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40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42">
        <v>1947.06</v>
      </c>
      <c r="B920" s="43">
        <v>156.57211818181815</v>
      </c>
      <c r="C920" s="43">
        <v>8.0185181818181821</v>
      </c>
      <c r="D920" s="43">
        <v>15.192981818181817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40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42">
        <v>1947.07</v>
      </c>
      <c r="B921" s="43">
        <v>164.88529504504504</v>
      </c>
      <c r="C921" s="43">
        <v>8.0508355855855847</v>
      </c>
      <c r="D921" s="43">
        <v>15.439516083333332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40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42">
        <v>1947.08</v>
      </c>
      <c r="B922" s="43">
        <v>159.48879555555555</v>
      </c>
      <c r="C922" s="43">
        <v>8.0466533333333334</v>
      </c>
      <c r="D922" s="43">
        <v>15.611848575555554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40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42">
        <v>1947.09</v>
      </c>
      <c r="B923" s="43">
        <v>151.9848652173913</v>
      </c>
      <c r="C923" s="43">
        <v>7.9726456521739122</v>
      </c>
      <c r="D923" s="43">
        <v>15.64253260869565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40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42">
        <v>1947.1</v>
      </c>
      <c r="B924" s="43">
        <v>155.92072826086954</v>
      </c>
      <c r="C924" s="43">
        <v>8.1408482915217384</v>
      </c>
      <c r="D924" s="43">
        <v>15.844371739130434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40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42">
        <v>1947.11</v>
      </c>
      <c r="B925" s="43">
        <v>153.43705844155843</v>
      </c>
      <c r="C925" s="43">
        <v>8.2730709651515131</v>
      </c>
      <c r="D925" s="43">
        <v>15.976746753246751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40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42">
        <v>1947.12</v>
      </c>
      <c r="B926" s="43">
        <v>149.08924999999999</v>
      </c>
      <c r="C926" s="43">
        <v>8.3323333333333327</v>
      </c>
      <c r="D926" s="43">
        <v>15.970305555555557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40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42">
        <v>1948.01</v>
      </c>
      <c r="B927" s="43">
        <v>145.24326793248946</v>
      </c>
      <c r="C927" s="43">
        <v>8.2595037677215188</v>
      </c>
      <c r="D927" s="43">
        <v>16.094579871308017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40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42">
        <v>1948.02</v>
      </c>
      <c r="B928" s="43">
        <v>139.26899999999998</v>
      </c>
      <c r="C928" s="43">
        <v>8.3627281151063819</v>
      </c>
      <c r="D928" s="43">
        <v>16.560862002127656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40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42">
        <v>1948.03</v>
      </c>
      <c r="B929" s="43">
        <v>141.84805555555556</v>
      </c>
      <c r="C929" s="43">
        <v>8.4315277777777773</v>
      </c>
      <c r="D929" s="43">
        <v>16.962249999999997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40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42">
        <v>1948.04</v>
      </c>
      <c r="B930" s="43">
        <v>150.19205882352941</v>
      </c>
      <c r="C930" s="43">
        <v>8.2898214285714271</v>
      </c>
      <c r="D930" s="43">
        <v>17.164806722689072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40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42">
        <v>1948.05</v>
      </c>
      <c r="B931" s="43">
        <v>156.84758368200835</v>
      </c>
      <c r="C931" s="43">
        <v>8.2551359832635978</v>
      </c>
      <c r="D931" s="43">
        <v>17.578583682008368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40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42">
        <v>1948.06</v>
      </c>
      <c r="B932" s="43">
        <v>161.99893360995847</v>
      </c>
      <c r="C932" s="43">
        <v>8.1866286307053926</v>
      </c>
      <c r="D932" s="43">
        <v>17.914269709543568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40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42">
        <v>1948.07</v>
      </c>
      <c r="B933" s="43">
        <v>156.20197950819673</v>
      </c>
      <c r="C933" s="43">
        <v>8.149395930532787</v>
      </c>
      <c r="D933" s="43">
        <v>18.359915983606555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40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42">
        <v>1948.08</v>
      </c>
      <c r="B934" s="43">
        <v>151.01686122448979</v>
      </c>
      <c r="C934" s="43">
        <v>8.179287318163265</v>
      </c>
      <c r="D934" s="43">
        <v>18.948163265306121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40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42">
        <v>1948.09</v>
      </c>
      <c r="B935" s="43">
        <v>149.31152653061221</v>
      </c>
      <c r="C935" s="43">
        <v>8.2424510204081631</v>
      </c>
      <c r="D935" s="43">
        <v>19.611348979591835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40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42">
        <v>1948.1</v>
      </c>
      <c r="B936" s="43">
        <v>154.01401024590166</v>
      </c>
      <c r="C936" s="43">
        <v>8.4664897540983599</v>
      </c>
      <c r="D936" s="43">
        <v>20.389305038934427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40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42">
        <v>1948.11</v>
      </c>
      <c r="B937" s="43">
        <v>146.65447727272726</v>
      </c>
      <c r="C937" s="43">
        <v>8.7282913223140497</v>
      </c>
      <c r="D937" s="43">
        <v>21.261254423553719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40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42">
        <v>1948.12</v>
      </c>
      <c r="B938" s="43">
        <v>146.29986929460577</v>
      </c>
      <c r="C938" s="43">
        <v>8.9571348547717839</v>
      </c>
      <c r="D938" s="43">
        <v>22.055740663900409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40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42">
        <v>1949.01</v>
      </c>
      <c r="B939" s="43">
        <v>148.55359999999999</v>
      </c>
      <c r="C939" s="43">
        <v>9.1556504460416672</v>
      </c>
      <c r="D939" s="43">
        <v>22.437783333333329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40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42">
        <v>1949.02</v>
      </c>
      <c r="B940" s="43">
        <v>144.04783823529408</v>
      </c>
      <c r="C940" s="43">
        <v>9.395127701470587</v>
      </c>
      <c r="D940" s="43">
        <v>22.918918067226887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40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42">
        <v>1949.03</v>
      </c>
      <c r="B941" s="43">
        <v>145.41322058823528</v>
      </c>
      <c r="C941" s="43">
        <v>9.557676470588234</v>
      </c>
      <c r="D941" s="43">
        <v>23.211499999999997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40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42">
        <v>1949.04</v>
      </c>
      <c r="B942" s="43">
        <v>144.61055857740587</v>
      </c>
      <c r="C942" s="43">
        <v>9.6471752843096237</v>
      </c>
      <c r="D942" s="43">
        <v>23.179159290794981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40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42">
        <v>1949.05</v>
      </c>
      <c r="B943" s="43">
        <v>144.14536554621847</v>
      </c>
      <c r="C943" s="43">
        <v>9.8177818088235291</v>
      </c>
      <c r="D943" s="43">
        <v>23.341503905462186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40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42">
        <v>1949.06</v>
      </c>
      <c r="B944" s="43">
        <v>135.6755878661088</v>
      </c>
      <c r="C944" s="43">
        <v>9.9061631799163177</v>
      </c>
      <c r="D944" s="43">
        <v>23.308619246861923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40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42">
        <v>1949.07</v>
      </c>
      <c r="B945" s="43">
        <v>144.55769620253164</v>
      </c>
      <c r="C945" s="43">
        <v>10.055084685654007</v>
      </c>
      <c r="D945" s="43">
        <v>23.472702829113921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40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42">
        <v>1949.08</v>
      </c>
      <c r="B946" s="43">
        <v>149.1192584033613</v>
      </c>
      <c r="C946" s="43">
        <v>10.077789619747898</v>
      </c>
      <c r="D946" s="43">
        <v>23.341503905462186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40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42">
        <v>1949.09</v>
      </c>
      <c r="B947" s="43">
        <v>150.43771338912134</v>
      </c>
      <c r="C947" s="43">
        <v>10.100401673640167</v>
      </c>
      <c r="D947" s="43">
        <v>23.211500000000004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40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42">
        <v>1949.1</v>
      </c>
      <c r="B948" s="43">
        <v>155.62478270042195</v>
      </c>
      <c r="C948" s="43">
        <v>10.512067213080167</v>
      </c>
      <c r="D948" s="43">
        <v>23.178886373417718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40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42">
        <v>1949.11</v>
      </c>
      <c r="B949" s="43">
        <v>157.11649789915964</v>
      </c>
      <c r="C949" s="43">
        <v>10.793054918067226</v>
      </c>
      <c r="D949" s="43">
        <v>22.853867350840336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40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42">
        <v>1949.12</v>
      </c>
      <c r="B950" s="43">
        <v>162.67720762711861</v>
      </c>
      <c r="C950" s="43">
        <v>11.21233474576271</v>
      </c>
      <c r="D950" s="43">
        <v>22.818084745762704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40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42">
        <v>1950.01</v>
      </c>
      <c r="B951" s="43">
        <v>166.72771063829785</v>
      </c>
      <c r="C951" s="43">
        <v>11.358819148936169</v>
      </c>
      <c r="D951" s="43">
        <v>23.079836470212765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40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42">
        <v>1950.02</v>
      </c>
      <c r="B952" s="43">
        <v>169.98719787234043</v>
      </c>
      <c r="C952" s="43">
        <v>11.4575914893617</v>
      </c>
      <c r="D952" s="43">
        <v>23.2443911893617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40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42">
        <v>1950.03</v>
      </c>
      <c r="B953" s="43">
        <v>170.64386652542373</v>
      </c>
      <c r="C953" s="43">
        <v>11.507396186440676</v>
      </c>
      <c r="D953" s="43">
        <v>23.309853813559318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40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42">
        <v>1950.04</v>
      </c>
      <c r="B954" s="43">
        <v>175.46320338983048</v>
      </c>
      <c r="C954" s="43">
        <v>11.605749999999999</v>
      </c>
      <c r="D954" s="43">
        <v>23.867224874999998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40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42">
        <v>1950.05</v>
      </c>
      <c r="B955" s="43">
        <v>180.59918143459916</v>
      </c>
      <c r="C955" s="43">
        <v>11.654719409282698</v>
      </c>
      <c r="D955" s="43">
        <v>24.321440630801686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40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42">
        <v>1950.06</v>
      </c>
      <c r="B956" s="43">
        <v>182.76618067226889</v>
      </c>
      <c r="C956" s="43">
        <v>11.703277310924367</v>
      </c>
      <c r="D956" s="43">
        <v>24.771936974789913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40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42">
        <v>1950.07</v>
      </c>
      <c r="B957" s="43">
        <v>167.39247717842321</v>
      </c>
      <c r="C957" s="43">
        <v>11.974918794605808</v>
      </c>
      <c r="D957" s="43">
        <v>25.041452282157675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40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42">
        <v>1950.08</v>
      </c>
      <c r="B958" s="43">
        <v>176.04442181069956</v>
      </c>
      <c r="C958" s="43">
        <v>12.290345969135799</v>
      </c>
      <c r="D958" s="43">
        <v>25.408473251028806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40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42">
        <v>1950.09</v>
      </c>
      <c r="B959" s="43">
        <v>181.50631967213113</v>
      </c>
      <c r="C959" s="43">
        <v>12.652170081967213</v>
      </c>
      <c r="D959" s="43">
        <v>25.875114754098362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40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42">
        <v>1950.1</v>
      </c>
      <c r="B960" s="43">
        <v>187.48475813008127</v>
      </c>
      <c r="C960" s="43">
        <v>12.989664920731705</v>
      </c>
      <c r="D960" s="43">
        <v>26.042170731707309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40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42">
        <v>1950.11</v>
      </c>
      <c r="B961" s="43">
        <v>186.34981578947364</v>
      </c>
      <c r="C961" s="43">
        <v>13.37555639473684</v>
      </c>
      <c r="D961" s="43">
        <v>26.312631578947364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40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42">
        <v>1950.12</v>
      </c>
      <c r="B962" s="43">
        <v>183.37084999999999</v>
      </c>
      <c r="C962" s="43">
        <v>13.648361999999999</v>
      </c>
      <c r="D962" s="43">
        <v>26.368263999999996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40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42">
        <v>1951.01</v>
      </c>
      <c r="B963" s="43">
        <v>193.82516338582676</v>
      </c>
      <c r="C963" s="43">
        <v>13.585764057086614</v>
      </c>
      <c r="D963" s="43">
        <v>25.922584923228342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40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42">
        <v>1951.02</v>
      </c>
      <c r="B964" s="43">
        <v>198.6976653696498</v>
      </c>
      <c r="C964" s="43">
        <v>13.577643694552528</v>
      </c>
      <c r="D964" s="43">
        <v>25.589820737354085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40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42">
        <v>1951.03</v>
      </c>
      <c r="B965" s="43">
        <v>194.59873837209301</v>
      </c>
      <c r="C965" s="43">
        <v>13.674992248062015</v>
      </c>
      <c r="D965" s="43">
        <v>25.460676356589147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40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42">
        <v>1951.04</v>
      </c>
      <c r="B966" s="43">
        <v>197.20778294573643</v>
      </c>
      <c r="C966" s="43">
        <v>13.794918331395348</v>
      </c>
      <c r="D966" s="43">
        <v>25.130767168604649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40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42">
        <v>1951.05</v>
      </c>
      <c r="B967" s="43">
        <v>196.53598262548263</v>
      </c>
      <c r="C967" s="43">
        <v>13.861208766409264</v>
      </c>
      <c r="D967" s="43">
        <v>24.705191391891891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40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42">
        <v>1951.06</v>
      </c>
      <c r="B968" s="43">
        <v>193.13043436293435</v>
      </c>
      <c r="C968" s="43">
        <v>13.980671814671815</v>
      </c>
      <c r="D968" s="43">
        <v>24.376555984555985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40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42">
        <v>1951.07</v>
      </c>
      <c r="B969" s="43">
        <v>196.53598262548263</v>
      </c>
      <c r="C969" s="43">
        <v>13.861208766409264</v>
      </c>
      <c r="D969" s="43">
        <v>23.749218146718146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40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42">
        <v>1951.08</v>
      </c>
      <c r="B970" s="43">
        <v>205.13947297297295</v>
      </c>
      <c r="C970" s="43">
        <v>13.741656098455598</v>
      </c>
      <c r="D970" s="43">
        <v>23.121880308880307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40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42">
        <v>1951.09</v>
      </c>
      <c r="B971" s="43">
        <v>208.8145670498084</v>
      </c>
      <c r="C971" s="43">
        <v>13.517808429118773</v>
      </c>
      <c r="D971" s="43">
        <v>22.322170498084287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40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42">
        <v>1951.1</v>
      </c>
      <c r="B972" s="43">
        <v>206.95444274809157</v>
      </c>
      <c r="C972" s="43">
        <v>13.141341333969466</v>
      </c>
      <c r="D972" s="43">
        <v>22.030282711832061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40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42">
        <v>1951.11</v>
      </c>
      <c r="B973" s="43">
        <v>199.67165340909094</v>
      </c>
      <c r="C973" s="43">
        <v>12.719462388257574</v>
      </c>
      <c r="D973" s="43">
        <v>21.658175869318182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40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42">
        <v>1951.12</v>
      </c>
      <c r="B974" s="43">
        <v>205.04951509433963</v>
      </c>
      <c r="C974" s="43">
        <v>12.350269811320752</v>
      </c>
      <c r="D974" s="43">
        <v>21.372098113207546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40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42">
        <v>1952.01</v>
      </c>
      <c r="B975" s="43">
        <v>211.88157924528304</v>
      </c>
      <c r="C975" s="43">
        <v>12.37943746981132</v>
      </c>
      <c r="D975" s="43">
        <v>21.255339888679245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40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42">
        <v>1952.02</v>
      </c>
      <c r="B976" s="43">
        <v>209.60955323193915</v>
      </c>
      <c r="C976" s="43">
        <v>12.503055401140683</v>
      </c>
      <c r="D976" s="43">
        <v>21.29924307794677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40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42">
        <v>1952.03</v>
      </c>
      <c r="B977" s="43">
        <v>210.13909315589351</v>
      </c>
      <c r="C977" s="43">
        <v>12.53244486692015</v>
      </c>
      <c r="D977" s="43">
        <v>21.1815969581749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40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42">
        <v>1952.04</v>
      </c>
      <c r="B978" s="43">
        <v>208.72765530303028</v>
      </c>
      <c r="C978" s="43">
        <v>12.572895833333334</v>
      </c>
      <c r="D978" s="43">
        <v>20.925518939393939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40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42">
        <v>1952.05</v>
      </c>
      <c r="B979" s="43">
        <v>208.63973295454545</v>
      </c>
      <c r="C979" s="43">
        <v>12.660818181818181</v>
      </c>
      <c r="D979" s="43">
        <v>20.749674242424241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40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42">
        <v>1952.06</v>
      </c>
      <c r="B980" s="43">
        <v>213.54579999999999</v>
      </c>
      <c r="C980" s="43">
        <v>12.700632075471697</v>
      </c>
      <c r="D980" s="43">
        <v>20.496192452830186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40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42">
        <v>1952.07</v>
      </c>
      <c r="B981" s="43">
        <v>218.03161797752807</v>
      </c>
      <c r="C981" s="43">
        <v>12.605496254681647</v>
      </c>
      <c r="D981" s="43">
        <v>20.40064820411985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40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42">
        <v>1952.08</v>
      </c>
      <c r="B982" s="43">
        <v>218.90096254681646</v>
      </c>
      <c r="C982" s="43">
        <v>12.605496254681647</v>
      </c>
      <c r="D982" s="43">
        <v>20.458546552434456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40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42">
        <v>1952.09</v>
      </c>
      <c r="B983" s="43">
        <v>215.42358426966291</v>
      </c>
      <c r="C983" s="43">
        <v>12.605496254681647</v>
      </c>
      <c r="D983" s="43">
        <v>20.516531835205992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40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42">
        <v>1952.1</v>
      </c>
      <c r="B984" s="43">
        <v>210.90299250936329</v>
      </c>
      <c r="C984" s="43">
        <v>12.489612623595503</v>
      </c>
      <c r="D984" s="43">
        <v>20.632415466292134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40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42">
        <v>1952.11</v>
      </c>
      <c r="B985" s="43">
        <v>217.59694569288391</v>
      </c>
      <c r="C985" s="43">
        <v>12.373642058052432</v>
      </c>
      <c r="D985" s="43">
        <v>20.748386031835206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40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42">
        <v>1952.12</v>
      </c>
      <c r="B986" s="43">
        <v>226.37732584269662</v>
      </c>
      <c r="C986" s="43">
        <v>12.257758426966291</v>
      </c>
      <c r="D986" s="43">
        <v>20.864269662921345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40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42">
        <v>1953.01</v>
      </c>
      <c r="B987" s="43">
        <v>228.45002631578942</v>
      </c>
      <c r="C987" s="43">
        <v>12.303840225563906</v>
      </c>
      <c r="D987" s="43">
        <v>21.029968045112781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40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42">
        <v>1953.02</v>
      </c>
      <c r="B988" s="43">
        <v>226.50920377358489</v>
      </c>
      <c r="C988" s="43">
        <v>12.350269811320752</v>
      </c>
      <c r="D988" s="43">
        <v>21.19691698113207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40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42">
        <v>1953.03</v>
      </c>
      <c r="B989" s="43">
        <v>226.79206203007513</v>
      </c>
      <c r="C989" s="43">
        <v>12.303840225563906</v>
      </c>
      <c r="D989" s="43">
        <v>21.204490601503757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40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42">
        <v>1953.04</v>
      </c>
      <c r="B990" s="43">
        <v>215.62261842105261</v>
      </c>
      <c r="C990" s="43">
        <v>12.332898231203005</v>
      </c>
      <c r="D990" s="43">
        <v>21.437216430451123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40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42">
        <v>1953.05</v>
      </c>
      <c r="B991" s="43">
        <v>215.94519101123592</v>
      </c>
      <c r="C991" s="43">
        <v>12.315743709737827</v>
      </c>
      <c r="D991" s="43">
        <v>21.588694492509362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40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42">
        <v>1953.06</v>
      </c>
      <c r="B992" s="43">
        <v>207.43112873134325</v>
      </c>
      <c r="C992" s="43">
        <v>12.298630597014922</v>
      </c>
      <c r="D992" s="43">
        <v>21.739128731343278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40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42">
        <v>1953.07</v>
      </c>
      <c r="B993" s="43">
        <v>210.37587126865671</v>
      </c>
      <c r="C993" s="43">
        <v>12.298630597014922</v>
      </c>
      <c r="D993" s="43">
        <v>21.854579960820896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40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42">
        <v>1953.08</v>
      </c>
      <c r="B994" s="43">
        <v>210.45668587360595</v>
      </c>
      <c r="C994" s="43">
        <v>12.252910780669144</v>
      </c>
      <c r="D994" s="43">
        <v>21.888444499999999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40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42">
        <v>1953.09</v>
      </c>
      <c r="B995" s="43">
        <v>200.79241821561337</v>
      </c>
      <c r="C995" s="43">
        <v>12.252910780669144</v>
      </c>
      <c r="D995" s="43">
        <v>22.003466542750925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40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42">
        <v>1953.1</v>
      </c>
      <c r="B996" s="43">
        <v>206.06653888888886</v>
      </c>
      <c r="C996" s="43">
        <v>12.293498148148148</v>
      </c>
      <c r="D996" s="43">
        <v>21.807376187037036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40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42">
        <v>1953.11</v>
      </c>
      <c r="B997" s="43">
        <v>211.40585501858735</v>
      </c>
      <c r="C997" s="43">
        <v>12.425486988847583</v>
      </c>
      <c r="D997" s="43">
        <v>21.773336169144983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40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42">
        <v>1953.12</v>
      </c>
      <c r="B998" s="43">
        <v>214.25336245353159</v>
      </c>
      <c r="C998" s="43">
        <v>12.511775092936801</v>
      </c>
      <c r="D998" s="43">
        <v>21.65831412639405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40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42">
        <v>1954.01</v>
      </c>
      <c r="B999" s="43">
        <v>219.68951301115243</v>
      </c>
      <c r="C999" s="43">
        <v>12.569329258364311</v>
      </c>
      <c r="D999" s="43">
        <v>21.773336169144983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40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42">
        <v>1954.02</v>
      </c>
      <c r="B1000" s="43">
        <v>224.52164684014869</v>
      </c>
      <c r="C1000" s="43">
        <v>12.626797135687731</v>
      </c>
      <c r="D1000" s="43">
        <v>21.888444499999999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40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2.75" customHeight="1" x14ac:dyDescent="0.15">
      <c r="A1001" s="42">
        <v>1954.03</v>
      </c>
      <c r="B1001" s="43">
        <v>229.26749256505576</v>
      </c>
      <c r="C1001" s="43">
        <v>12.684351301115242</v>
      </c>
      <c r="D1001" s="43">
        <v>22.003466542750925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40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2.75" customHeight="1" x14ac:dyDescent="0.15">
      <c r="A1002" s="42">
        <v>1954.04</v>
      </c>
      <c r="B1002" s="43">
        <v>239.30363619402982</v>
      </c>
      <c r="C1002" s="43">
        <v>12.673912050373133</v>
      </c>
      <c r="D1002" s="43">
        <v>22.287630333955221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40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2.75" customHeight="1" x14ac:dyDescent="0.15">
      <c r="A1003" s="42">
        <v>1954.05</v>
      </c>
      <c r="B1003" s="43">
        <v>247.90572304832713</v>
      </c>
      <c r="C1003" s="43">
        <v>12.569329258364311</v>
      </c>
      <c r="D1003" s="43">
        <v>22.406173124535318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40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2.75" customHeight="1" x14ac:dyDescent="0.15">
      <c r="A1004" s="42">
        <v>1954.06</v>
      </c>
      <c r="B1004" s="43">
        <v>249.8903494423792</v>
      </c>
      <c r="C1004" s="43">
        <v>12.511775092936801</v>
      </c>
      <c r="D1004" s="43">
        <v>22.607483271375465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40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2.75" customHeight="1" x14ac:dyDescent="0.15">
      <c r="A1005" s="42">
        <v>1954.07</v>
      </c>
      <c r="B1005" s="43">
        <v>259.98605762081786</v>
      </c>
      <c r="C1005" s="43">
        <v>12.569329258364311</v>
      </c>
      <c r="D1005" s="43">
        <v>22.636217210037177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40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2.75" customHeight="1" x14ac:dyDescent="0.15">
      <c r="A1006" s="42">
        <v>1954.08</v>
      </c>
      <c r="B1006" s="43">
        <v>265.16334386617103</v>
      </c>
      <c r="C1006" s="43">
        <v>12.626797135687731</v>
      </c>
      <c r="D1006" s="43">
        <v>22.665037436802969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40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2.75" customHeight="1" x14ac:dyDescent="0.15">
      <c r="A1007" s="42">
        <v>1954.09</v>
      </c>
      <c r="B1007" s="43">
        <v>272.38868470149248</v>
      </c>
      <c r="C1007" s="43">
        <v>12.731680970149252</v>
      </c>
      <c r="D1007" s="43">
        <v>22.778449626865665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40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2.75" customHeight="1" x14ac:dyDescent="0.15">
      <c r="A1008" s="42">
        <v>1954.1</v>
      </c>
      <c r="B1008" s="43">
        <v>278.71122014925373</v>
      </c>
      <c r="C1008" s="43">
        <v>12.93374227425373</v>
      </c>
      <c r="D1008" s="43">
        <v>23.182658845149248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40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2.75" customHeight="1" x14ac:dyDescent="0.15">
      <c r="A1009" s="42">
        <v>1954.11</v>
      </c>
      <c r="B1009" s="43">
        <v>289.62408955223873</v>
      </c>
      <c r="C1009" s="43">
        <v>13.135890188432835</v>
      </c>
      <c r="D1009" s="43">
        <v>23.586781453358206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40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2.75" customHeight="1" x14ac:dyDescent="0.15">
      <c r="A1010" s="42">
        <v>1954.12</v>
      </c>
      <c r="B1010" s="43">
        <v>304.0097958801498</v>
      </c>
      <c r="C1010" s="43">
        <v>13.387906367041198</v>
      </c>
      <c r="D1010" s="43">
        <v>24.080844569288388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40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2.75" customHeight="1" x14ac:dyDescent="0.15">
      <c r="A1011" s="42">
        <v>1955.01</v>
      </c>
      <c r="B1011" s="43">
        <v>309.48666666666668</v>
      </c>
      <c r="C1011" s="43">
        <v>13.445891649812733</v>
      </c>
      <c r="D1011" s="43">
        <v>24.631400485018727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40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2.75" customHeight="1" x14ac:dyDescent="0.15">
      <c r="A1012" s="42">
        <v>1955.02</v>
      </c>
      <c r="B1012" s="43">
        <v>319.83186704119845</v>
      </c>
      <c r="C1012" s="43">
        <v>13.50378999812734</v>
      </c>
      <c r="D1012" s="43">
        <v>25.182043335205989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40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2.75" customHeight="1" x14ac:dyDescent="0.15">
      <c r="A1013" s="42">
        <v>1955.03</v>
      </c>
      <c r="B1013" s="43">
        <v>317.3107677902621</v>
      </c>
      <c r="C1013" s="43">
        <v>13.561775280898877</v>
      </c>
      <c r="D1013" s="43">
        <v>25.732599250936328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40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2.75" customHeight="1" x14ac:dyDescent="0.15">
      <c r="A1014" s="42">
        <v>1955.04</v>
      </c>
      <c r="B1014" s="43">
        <v>328.26450936329587</v>
      </c>
      <c r="C1014" s="43">
        <v>13.590724455056181</v>
      </c>
      <c r="D1014" s="43">
        <v>26.486060189138577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40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2.75" customHeight="1" x14ac:dyDescent="0.15">
      <c r="A1015" s="42">
        <v>1955.05</v>
      </c>
      <c r="B1015" s="43">
        <v>326.87355805243442</v>
      </c>
      <c r="C1015" s="43">
        <v>13.619760563670411</v>
      </c>
      <c r="D1015" s="43">
        <v>27.239434192883891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40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2.75" customHeight="1" x14ac:dyDescent="0.15">
      <c r="A1016" s="42">
        <v>1955.06</v>
      </c>
      <c r="B1016" s="43">
        <v>345.82526966292136</v>
      </c>
      <c r="C1016" s="43">
        <v>13.648709737827716</v>
      </c>
      <c r="D1016" s="43">
        <v>27.992895131086144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40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2.75" customHeight="1" x14ac:dyDescent="0.15">
      <c r="A1017" s="42">
        <v>1955.07</v>
      </c>
      <c r="B1017" s="43">
        <v>369.73840858208945</v>
      </c>
      <c r="C1017" s="43">
        <v>13.742160710820894</v>
      </c>
      <c r="D1017" s="43">
        <v>28.52355570708955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40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2.75" customHeight="1" x14ac:dyDescent="0.15">
      <c r="A1018" s="42">
        <v>1955.08</v>
      </c>
      <c r="B1018" s="43">
        <v>367.48654664179099</v>
      </c>
      <c r="C1018" s="43">
        <v>13.886453095149252</v>
      </c>
      <c r="D1018" s="43">
        <v>29.158753994402982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40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2.75" customHeight="1" x14ac:dyDescent="0.15">
      <c r="A1019" s="42">
        <v>1955.09</v>
      </c>
      <c r="B1019" s="43">
        <v>382.60145353159857</v>
      </c>
      <c r="C1019" s="43">
        <v>13.978672862453532</v>
      </c>
      <c r="D1019" s="43">
        <v>29.683107806691446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40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2.75" customHeight="1" x14ac:dyDescent="0.15">
      <c r="A1020" s="42">
        <v>1955.1</v>
      </c>
      <c r="B1020" s="43">
        <v>363.35920631970259</v>
      </c>
      <c r="C1020" s="43">
        <v>14.03622702788104</v>
      </c>
      <c r="D1020" s="43">
        <v>30.200836431226765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40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2.75" customHeight="1" x14ac:dyDescent="0.15">
      <c r="A1021" s="42">
        <v>1955.11</v>
      </c>
      <c r="B1021" s="43">
        <v>387.86502788104093</v>
      </c>
      <c r="C1021" s="43">
        <v>14.09369490520446</v>
      </c>
      <c r="D1021" s="43">
        <v>30.718565055762081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40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2.75" customHeight="1" x14ac:dyDescent="0.15">
      <c r="A1022" s="42">
        <v>1955.12</v>
      </c>
      <c r="B1022" s="43">
        <v>392.94990858208945</v>
      </c>
      <c r="C1022" s="43">
        <v>14.204052238805968</v>
      </c>
      <c r="D1022" s="43">
        <v>31.352847014925374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40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2.75" customHeight="1" x14ac:dyDescent="0.15">
      <c r="A1023" s="42">
        <v>1956.01</v>
      </c>
      <c r="B1023" s="43">
        <v>382.3834794776119</v>
      </c>
      <c r="C1023" s="43">
        <v>14.463882462686565</v>
      </c>
      <c r="D1023" s="43">
        <v>31.554908319029849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40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2.75" customHeight="1" x14ac:dyDescent="0.15">
      <c r="A1024" s="42">
        <v>1956.02</v>
      </c>
      <c r="B1024" s="43">
        <v>384.80856156716413</v>
      </c>
      <c r="C1024" s="43">
        <v>14.723712686567163</v>
      </c>
      <c r="D1024" s="43">
        <v>31.757056233208953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40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2.75" customHeight="1" x14ac:dyDescent="0.15">
      <c r="A1025" s="42">
        <v>1956.03</v>
      </c>
      <c r="B1025" s="43">
        <v>411.31124440298504</v>
      </c>
      <c r="C1025" s="43">
        <v>14.98354291044776</v>
      </c>
      <c r="D1025" s="43">
        <v>31.959117537313428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40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2.75" customHeight="1" x14ac:dyDescent="0.15">
      <c r="A1026" s="42">
        <v>1956.04</v>
      </c>
      <c r="B1026" s="43">
        <v>414.61434014869889</v>
      </c>
      <c r="C1026" s="43">
        <v>15.129152154275094</v>
      </c>
      <c r="D1026" s="43">
        <v>31.581446096654275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40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2.75" customHeight="1" x14ac:dyDescent="0.15">
      <c r="A1027" s="42">
        <v>1956.05</v>
      </c>
      <c r="B1027" s="43">
        <v>400.09748518518512</v>
      </c>
      <c r="C1027" s="43">
        <v>15.273768779629629</v>
      </c>
      <c r="D1027" s="43">
        <v>31.206572222222217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40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2.75" customHeight="1" x14ac:dyDescent="0.15">
      <c r="A1028" s="42">
        <v>1956.06</v>
      </c>
      <c r="B1028" s="43">
        <v>394.85150919117649</v>
      </c>
      <c r="C1028" s="43">
        <v>15.360551470588234</v>
      </c>
      <c r="D1028" s="43">
        <v>30.721102941176468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40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2.75" customHeight="1" x14ac:dyDescent="0.15">
      <c r="A1029" s="42">
        <v>1956.07</v>
      </c>
      <c r="B1029" s="43">
        <v>413.23247080291975</v>
      </c>
      <c r="C1029" s="43">
        <v>15.36135375729927</v>
      </c>
      <c r="D1029" s="43">
        <v>30.101503392335765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40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2.75" customHeight="1" x14ac:dyDescent="0.15">
      <c r="A1030" s="42">
        <v>1956.08</v>
      </c>
      <c r="B1030" s="43">
        <v>412.28045238095234</v>
      </c>
      <c r="C1030" s="43">
        <v>15.531044214285712</v>
      </c>
      <c r="D1030" s="43">
        <v>29.815044214285713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40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2.75" customHeight="1" x14ac:dyDescent="0.15">
      <c r="A1031" s="42">
        <v>1956.09</v>
      </c>
      <c r="B1031" s="43">
        <v>396.79805109489047</v>
      </c>
      <c r="C1031" s="43">
        <v>15.587284671532846</v>
      </c>
      <c r="D1031" s="43">
        <v>29.310872262773724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40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2.75" customHeight="1" x14ac:dyDescent="0.15">
      <c r="A1032" s="42">
        <v>1956.1</v>
      </c>
      <c r="B1032" s="43">
        <v>390.29082181818177</v>
      </c>
      <c r="C1032" s="43">
        <v>15.249280256363637</v>
      </c>
      <c r="D1032" s="43">
        <v>29.063583379999997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40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2.75" customHeight="1" x14ac:dyDescent="0.15">
      <c r="A1033" s="42">
        <v>1956.11</v>
      </c>
      <c r="B1033" s="43">
        <v>386.23935999999998</v>
      </c>
      <c r="C1033" s="43">
        <v>14.967872470909091</v>
      </c>
      <c r="D1033" s="43">
        <v>28.922963892727271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40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2.75" customHeight="1" x14ac:dyDescent="0.15">
      <c r="A1034" s="42">
        <v>1956.12</v>
      </c>
      <c r="B1034" s="43">
        <v>390.5587173913043</v>
      </c>
      <c r="C1034" s="43">
        <v>14.633336956521738</v>
      </c>
      <c r="D1034" s="43">
        <v>28.677976449275363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40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2.75" customHeight="1" x14ac:dyDescent="0.15">
      <c r="A1035" s="42">
        <v>1957.01</v>
      </c>
      <c r="B1035" s="43">
        <v>382.06465398550722</v>
      </c>
      <c r="C1035" s="43">
        <v>14.605331777173911</v>
      </c>
      <c r="D1035" s="43">
        <v>28.649971269927534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40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2.75" customHeight="1" x14ac:dyDescent="0.15">
      <c r="A1036" s="42">
        <v>1957.02</v>
      </c>
      <c r="B1036" s="43">
        <v>364.26133754512637</v>
      </c>
      <c r="C1036" s="43">
        <v>14.524617074007221</v>
      </c>
      <c r="D1036" s="43">
        <v>28.518553897111911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40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2.75" customHeight="1" x14ac:dyDescent="0.15">
      <c r="A1037" s="42">
        <v>1957.03</v>
      </c>
      <c r="B1037" s="43">
        <v>367.62674280575533</v>
      </c>
      <c r="C1037" s="43">
        <v>14.444566546762589</v>
      </c>
      <c r="D1037" s="43">
        <v>28.388165467625896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40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2.75" customHeight="1" x14ac:dyDescent="0.15">
      <c r="A1038" s="42">
        <v>1957.04</v>
      </c>
      <c r="B1038" s="43">
        <v>374.79500896057345</v>
      </c>
      <c r="C1038" s="43">
        <v>14.392793906810036</v>
      </c>
      <c r="D1038" s="43">
        <v>28.341907062724015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40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2.75" customHeight="1" x14ac:dyDescent="0.15">
      <c r="A1039" s="42">
        <v>1957.05</v>
      </c>
      <c r="B1039" s="43">
        <v>387.7978464285714</v>
      </c>
      <c r="C1039" s="43">
        <v>14.341391071428571</v>
      </c>
      <c r="D1039" s="43">
        <v>28.295896176785714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40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2.75" customHeight="1" x14ac:dyDescent="0.15">
      <c r="A1040" s="42">
        <v>1957.06</v>
      </c>
      <c r="B1040" s="43">
        <v>392.77822953736649</v>
      </c>
      <c r="C1040" s="43">
        <v>14.290354092526689</v>
      </c>
      <c r="D1040" s="43">
        <v>28.250295373665477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40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2.75" customHeight="1" x14ac:dyDescent="0.15">
      <c r="A1041" s="42">
        <v>1957.07</v>
      </c>
      <c r="B1041" s="43">
        <v>397.87627738515897</v>
      </c>
      <c r="C1041" s="43">
        <v>14.271381625441695</v>
      </c>
      <c r="D1041" s="43">
        <v>28.187373040636036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40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2.75" customHeight="1" x14ac:dyDescent="0.15">
      <c r="A1042" s="42">
        <v>1957.08</v>
      </c>
      <c r="B1042" s="43">
        <v>375.97708833922258</v>
      </c>
      <c r="C1042" s="43">
        <v>14.35340106007067</v>
      </c>
      <c r="D1042" s="43">
        <v>28.324017418727909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40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2.75" customHeight="1" x14ac:dyDescent="0.15">
      <c r="A1043" s="42">
        <v>1957.09</v>
      </c>
      <c r="B1043" s="43">
        <v>360.72147349823314</v>
      </c>
      <c r="C1043" s="43">
        <v>14.435420494699644</v>
      </c>
      <c r="D1043" s="43">
        <v>28.460743816254414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40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2.75" customHeight="1" x14ac:dyDescent="0.15">
      <c r="A1044" s="42">
        <v>1957.1</v>
      </c>
      <c r="B1044" s="43">
        <v>338.24814840989399</v>
      </c>
      <c r="C1044" s="43">
        <v>14.517439929328621</v>
      </c>
      <c r="D1044" s="43">
        <v>28.187373040636036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40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2.75" customHeight="1" x14ac:dyDescent="0.15">
      <c r="A1045" s="42">
        <v>1957.11</v>
      </c>
      <c r="B1045" s="43">
        <v>329.7831073943662</v>
      </c>
      <c r="C1045" s="43">
        <v>14.548052816901409</v>
      </c>
      <c r="D1045" s="43">
        <v>27.815631794014084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40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2.75" customHeight="1" x14ac:dyDescent="0.15">
      <c r="A1046" s="42">
        <v>1957.12</v>
      </c>
      <c r="B1046" s="43">
        <v>329.61964612676053</v>
      </c>
      <c r="C1046" s="43">
        <v>14.629783450704226</v>
      </c>
      <c r="D1046" s="43">
        <v>27.543223591549296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40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2.75" customHeight="1" x14ac:dyDescent="0.15">
      <c r="A1047" s="42">
        <v>1958.01</v>
      </c>
      <c r="B1047" s="43">
        <v>333.72618181818177</v>
      </c>
      <c r="C1047" s="43">
        <v>14.473344159090908</v>
      </c>
      <c r="D1047" s="43">
        <v>26.728366886363634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40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2.75" customHeight="1" x14ac:dyDescent="0.15">
      <c r="A1048" s="42">
        <v>1958.02</v>
      </c>
      <c r="B1048" s="43">
        <v>334.86240909090907</v>
      </c>
      <c r="C1048" s="43">
        <v>14.419292204545453</v>
      </c>
      <c r="D1048" s="43">
        <v>26.106201295454543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40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2.75" customHeight="1" x14ac:dyDescent="0.15">
      <c r="A1049" s="42">
        <v>1958.03</v>
      </c>
      <c r="B1049" s="43">
        <v>339.38759201388888</v>
      </c>
      <c r="C1049" s="43">
        <v>14.265401041666665</v>
      </c>
      <c r="D1049" s="43">
        <v>25.306982638888886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40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2.75" customHeight="1" x14ac:dyDescent="0.15">
      <c r="A1050" s="42">
        <v>1958.04</v>
      </c>
      <c r="B1050" s="43">
        <v>340.06052249134945</v>
      </c>
      <c r="C1050" s="43">
        <v>14.108977752595154</v>
      </c>
      <c r="D1050" s="43">
        <v>24.657198961937716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40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2.75" customHeight="1" x14ac:dyDescent="0.15">
      <c r="A1051" s="42">
        <v>1958.05</v>
      </c>
      <c r="B1051" s="43">
        <v>350.9835813148789</v>
      </c>
      <c r="C1051" s="43">
        <v>14.001835396193771</v>
      </c>
      <c r="D1051" s="43">
        <v>24.094982698961935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40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2.75" customHeight="1" x14ac:dyDescent="0.15">
      <c r="A1052" s="42">
        <v>1958.06</v>
      </c>
      <c r="B1052" s="43">
        <v>359.41682525951558</v>
      </c>
      <c r="C1052" s="43">
        <v>13.894773356401384</v>
      </c>
      <c r="D1052" s="43">
        <v>23.532766435986161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40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2.75" customHeight="1" x14ac:dyDescent="0.15">
      <c r="A1053" s="42">
        <v>1958.07</v>
      </c>
      <c r="B1053" s="43">
        <v>368.02233448275854</v>
      </c>
      <c r="C1053" s="43">
        <v>13.846860344827586</v>
      </c>
      <c r="D1053" s="43">
        <v>23.31819286034483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40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2.75" customHeight="1" x14ac:dyDescent="0.15">
      <c r="A1054" s="42">
        <v>1958.08</v>
      </c>
      <c r="B1054" s="43">
        <v>383.11022491349485</v>
      </c>
      <c r="C1054" s="43">
        <v>13.894773356401384</v>
      </c>
      <c r="D1054" s="43">
        <v>23.265071178200689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40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2.75" customHeight="1" x14ac:dyDescent="0.15">
      <c r="A1055" s="42">
        <v>1958.09</v>
      </c>
      <c r="B1055" s="43">
        <v>393.23011764705882</v>
      </c>
      <c r="C1055" s="43">
        <v>13.894773356401384</v>
      </c>
      <c r="D1055" s="43">
        <v>23.131183391003461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40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2.75" customHeight="1" x14ac:dyDescent="0.15">
      <c r="A1056" s="42">
        <v>1958.1</v>
      </c>
      <c r="B1056" s="43">
        <v>409.21312283737024</v>
      </c>
      <c r="C1056" s="43">
        <v>13.948344534602075</v>
      </c>
      <c r="D1056" s="43">
        <v>23.157928821799306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40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2.75" customHeight="1" x14ac:dyDescent="0.15">
      <c r="A1057" s="42">
        <v>1958.11</v>
      </c>
      <c r="B1057" s="43">
        <v>420.20818965517236</v>
      </c>
      <c r="C1057" s="43">
        <v>13.953553205172414</v>
      </c>
      <c r="D1057" s="43">
        <v>23.104807139655168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40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2.75" customHeight="1" x14ac:dyDescent="0.15">
      <c r="A1058" s="42">
        <v>1958.12</v>
      </c>
      <c r="B1058" s="43">
        <v>429.61354152249135</v>
      </c>
      <c r="C1058" s="43">
        <v>14.055406574394462</v>
      </c>
      <c r="D1058" s="43">
        <v>23.211499999999997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40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2.75" customHeight="1" x14ac:dyDescent="0.15">
      <c r="A1059" s="42">
        <v>1959.01</v>
      </c>
      <c r="B1059" s="43">
        <v>445.18056206896546</v>
      </c>
      <c r="C1059" s="43">
        <v>14.060326105172411</v>
      </c>
      <c r="D1059" s="43">
        <v>23.718391136206897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40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2.75" customHeight="1" x14ac:dyDescent="0.15">
      <c r="A1060" s="42">
        <v>1959.02</v>
      </c>
      <c r="B1060" s="43">
        <v>439.89406747404843</v>
      </c>
      <c r="C1060" s="43">
        <v>14.162468614186851</v>
      </c>
      <c r="D1060" s="43">
        <v>24.389503704152251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40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2.75" customHeight="1" x14ac:dyDescent="0.15">
      <c r="A1061" s="42">
        <v>1959.03</v>
      </c>
      <c r="B1061" s="43">
        <v>451.05807612456744</v>
      </c>
      <c r="C1061" s="43">
        <v>14.216039792387544</v>
      </c>
      <c r="D1061" s="43">
        <v>24.978465397923873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40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2.75" customHeight="1" x14ac:dyDescent="0.15">
      <c r="A1062" s="42">
        <v>1959.04</v>
      </c>
      <c r="B1062" s="43">
        <v>457.02643103448275</v>
      </c>
      <c r="C1062" s="43">
        <v>14.22040541551724</v>
      </c>
      <c r="D1062" s="43">
        <v>25.666076105172412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40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2.75" customHeight="1" x14ac:dyDescent="0.15">
      <c r="A1063" s="42">
        <v>1959.05</v>
      </c>
      <c r="B1063" s="43">
        <v>463.90984137931031</v>
      </c>
      <c r="C1063" s="43">
        <v>14.273711825862069</v>
      </c>
      <c r="D1063" s="43">
        <v>26.439739412068963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40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2.75" customHeight="1" x14ac:dyDescent="0.15">
      <c r="A1064" s="42">
        <v>1959.06</v>
      </c>
      <c r="B1064" s="43">
        <v>458.32741924398618</v>
      </c>
      <c r="C1064" s="43">
        <v>14.277864261168384</v>
      </c>
      <c r="D1064" s="43">
        <v>27.119965635738826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40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2.75" customHeight="1" x14ac:dyDescent="0.15">
      <c r="A1065" s="42">
        <v>1959.07</v>
      </c>
      <c r="B1065" s="43">
        <v>474.88185273972601</v>
      </c>
      <c r="C1065" s="43">
        <v>14.281988255136985</v>
      </c>
      <c r="D1065" s="43">
        <v>27.106580479452056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40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2.75" customHeight="1" x14ac:dyDescent="0.15">
      <c r="A1066" s="42">
        <v>1959.08</v>
      </c>
      <c r="B1066" s="43">
        <v>472.17914383561646</v>
      </c>
      <c r="C1066" s="43">
        <v>14.334929553082191</v>
      </c>
      <c r="D1066" s="43">
        <v>27.186071917808217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40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2.75" customHeight="1" x14ac:dyDescent="0.15">
      <c r="A1067" s="42">
        <v>1959.09</v>
      </c>
      <c r="B1067" s="43">
        <v>451.95087883959042</v>
      </c>
      <c r="C1067" s="43">
        <v>14.338844709897611</v>
      </c>
      <c r="D1067" s="43">
        <v>27.172506825938566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40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2.75" customHeight="1" x14ac:dyDescent="0.15">
      <c r="A1068" s="42">
        <v>1959.1</v>
      </c>
      <c r="B1068" s="43">
        <v>450.01887755102035</v>
      </c>
      <c r="C1068" s="43">
        <v>14.342733232993197</v>
      </c>
      <c r="D1068" s="43">
        <v>26.97484207653061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40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2.75" customHeight="1" x14ac:dyDescent="0.15">
      <c r="A1069" s="42">
        <v>1959.11</v>
      </c>
      <c r="B1069" s="43">
        <v>451.8347431972789</v>
      </c>
      <c r="C1069" s="43">
        <v>14.395314386054421</v>
      </c>
      <c r="D1069" s="43">
        <v>26.869521869047617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40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2.75" customHeight="1" x14ac:dyDescent="0.15">
      <c r="A1070" s="42">
        <v>1959.12</v>
      </c>
      <c r="B1070" s="43">
        <v>466.28271768707486</v>
      </c>
      <c r="C1070" s="43">
        <v>14.447974489795918</v>
      </c>
      <c r="D1070" s="43">
        <v>26.764280612244896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40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2.75" customHeight="1" x14ac:dyDescent="0.15">
      <c r="A1071" s="42">
        <v>1960.01</v>
      </c>
      <c r="B1071" s="43">
        <v>459.71445221842998</v>
      </c>
      <c r="C1071" s="43">
        <v>14.787785223549488</v>
      </c>
      <c r="D1071" s="43">
        <v>26.855626279863479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40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2.75" customHeight="1" x14ac:dyDescent="0.15">
      <c r="A1072" s="42">
        <v>1960.02</v>
      </c>
      <c r="B1072" s="43">
        <v>440.3868945578231</v>
      </c>
      <c r="C1072" s="43">
        <v>15.026919828231293</v>
      </c>
      <c r="D1072" s="43">
        <v>26.764280612244896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40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2.75" customHeight="1" x14ac:dyDescent="0.15">
      <c r="A1073" s="42">
        <v>1960.03</v>
      </c>
      <c r="B1073" s="43">
        <v>434.38664285714287</v>
      </c>
      <c r="C1073" s="43">
        <v>15.316431972789115</v>
      </c>
      <c r="D1073" s="43">
        <v>26.764280612244896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40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2.75" customHeight="1" x14ac:dyDescent="0.15">
      <c r="A1074" s="42">
        <v>1960.04</v>
      </c>
      <c r="B1074" s="43">
        <v>438.50064237288126</v>
      </c>
      <c r="C1074" s="43">
        <v>15.290713320338982</v>
      </c>
      <c r="D1074" s="43">
        <v>26.3326205779661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40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2.75" customHeight="1" x14ac:dyDescent="0.15">
      <c r="A1075" s="42">
        <v>1960.05</v>
      </c>
      <c r="B1075" s="43">
        <v>434.48780677966101</v>
      </c>
      <c r="C1075" s="43">
        <v>15.316993459322033</v>
      </c>
      <c r="D1075" s="43">
        <v>25.991608235593219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40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2.75" customHeight="1" x14ac:dyDescent="0.15">
      <c r="A1076" s="42">
        <v>1960.06</v>
      </c>
      <c r="B1076" s="43">
        <v>449.01705743243235</v>
      </c>
      <c r="C1076" s="43">
        <v>15.291359797297295</v>
      </c>
      <c r="D1076" s="43">
        <v>25.564016891891885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40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2.75" customHeight="1" x14ac:dyDescent="0.15">
      <c r="A1077" s="42">
        <v>1960.07</v>
      </c>
      <c r="B1077" s="43">
        <v>437.88181081081075</v>
      </c>
      <c r="C1077" s="43">
        <v>15.291359797297295</v>
      </c>
      <c r="D1077" s="43">
        <v>25.590129829391888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40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2.75" customHeight="1" x14ac:dyDescent="0.15">
      <c r="A1078" s="42">
        <v>1960.08</v>
      </c>
      <c r="B1078" s="43">
        <v>443.13576520270266</v>
      </c>
      <c r="C1078" s="43">
        <v>15.291359797297295</v>
      </c>
      <c r="D1078" s="43">
        <v>25.616321184121617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40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2.75" customHeight="1" x14ac:dyDescent="0.15">
      <c r="A1079" s="42">
        <v>1960.09</v>
      </c>
      <c r="B1079" s="43">
        <v>429.80483614864863</v>
      </c>
      <c r="C1079" s="43">
        <v>15.291359797297295</v>
      </c>
      <c r="D1079" s="43">
        <v>25.642434121621619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40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2.75" customHeight="1" x14ac:dyDescent="0.15">
      <c r="A1080" s="42">
        <v>1960.1</v>
      </c>
      <c r="B1080" s="43">
        <v>418.50801845637579</v>
      </c>
      <c r="C1080" s="43">
        <v>15.188733221476509</v>
      </c>
      <c r="D1080" s="43">
        <v>25.470337248322146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40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2.75" customHeight="1" x14ac:dyDescent="0.15">
      <c r="A1081" s="42">
        <v>1960.11</v>
      </c>
      <c r="B1081" s="43">
        <v>432.06104194630865</v>
      </c>
      <c r="C1081" s="43">
        <v>15.188733221476509</v>
      </c>
      <c r="D1081" s="43">
        <v>25.470337248322146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40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2.75" customHeight="1" x14ac:dyDescent="0.15">
      <c r="A1082" s="42">
        <v>1960.12</v>
      </c>
      <c r="B1082" s="43">
        <v>442.42053691275157</v>
      </c>
      <c r="C1082" s="43">
        <v>15.188733221476509</v>
      </c>
      <c r="D1082" s="43">
        <v>25.470337248322146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40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2.75" customHeight="1" x14ac:dyDescent="0.15">
      <c r="A1083" s="42">
        <v>1961.01</v>
      </c>
      <c r="B1083" s="43">
        <v>465.16469127516774</v>
      </c>
      <c r="C1083" s="43">
        <v>15.162795538590602</v>
      </c>
      <c r="D1083" s="43">
        <v>25.002991610738253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40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2.75" customHeight="1" x14ac:dyDescent="0.15">
      <c r="A1084" s="42">
        <v>1961.02</v>
      </c>
      <c r="B1084" s="43">
        <v>484.24797147651003</v>
      </c>
      <c r="C1084" s="43">
        <v>15.1367799647651</v>
      </c>
      <c r="D1084" s="43">
        <v>24.535645973154359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40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2.75" customHeight="1" x14ac:dyDescent="0.15">
      <c r="A1085" s="42">
        <v>1961.03</v>
      </c>
      <c r="B1085" s="43">
        <v>499.43670469798656</v>
      </c>
      <c r="C1085" s="43">
        <v>15.110842281879194</v>
      </c>
      <c r="D1085" s="43">
        <v>24.068300335570466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40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2.75" customHeight="1" x14ac:dyDescent="0.15">
      <c r="A1086" s="42">
        <v>1961.04</v>
      </c>
      <c r="B1086" s="43">
        <v>512.75605536912747</v>
      </c>
      <c r="C1086" s="43">
        <v>15.110842281879194</v>
      </c>
      <c r="D1086" s="43">
        <v>23.912518456375835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40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2.75" customHeight="1" x14ac:dyDescent="0.15">
      <c r="A1087" s="42">
        <v>1961.05</v>
      </c>
      <c r="B1087" s="43">
        <v>517.97474832214766</v>
      </c>
      <c r="C1087" s="43">
        <v>15.110842281879194</v>
      </c>
      <c r="D1087" s="43">
        <v>23.756736577181204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40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2.75" customHeight="1" x14ac:dyDescent="0.15">
      <c r="A1088" s="42">
        <v>1961.06</v>
      </c>
      <c r="B1088" s="43">
        <v>511.12034563758391</v>
      </c>
      <c r="C1088" s="43">
        <v>15.110842281879194</v>
      </c>
      <c r="D1088" s="43">
        <v>23.600954697986573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40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2.75" customHeight="1" x14ac:dyDescent="0.15">
      <c r="A1089" s="42">
        <v>1961.07</v>
      </c>
      <c r="B1089" s="43">
        <v>506.32018666666664</v>
      </c>
      <c r="C1089" s="43">
        <v>15.061710234999998</v>
      </c>
      <c r="D1089" s="43">
        <v>23.495221901666664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40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2.75" customHeight="1" x14ac:dyDescent="0.15">
      <c r="A1090" s="42">
        <v>1961.08</v>
      </c>
      <c r="B1090" s="43">
        <v>526.25671739130439</v>
      </c>
      <c r="C1090" s="43">
        <v>15.163785717391304</v>
      </c>
      <c r="D1090" s="43">
        <v>23.625503108695654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40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2.75" customHeight="1" x14ac:dyDescent="0.15">
      <c r="A1091" s="42">
        <v>1961.09</v>
      </c>
      <c r="B1091" s="43">
        <v>520.40183000000002</v>
      </c>
      <c r="C1091" s="43">
        <v>15.164846666666666</v>
      </c>
      <c r="D1091" s="43">
        <v>23.59835833333333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40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2.75" customHeight="1" x14ac:dyDescent="0.15">
      <c r="A1092" s="42">
        <v>1961.1</v>
      </c>
      <c r="B1092" s="43">
        <v>526.12733333333324</v>
      </c>
      <c r="C1092" s="43">
        <v>15.31959</v>
      </c>
      <c r="D1092" s="43">
        <v>23.959451901666664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40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2.75" customHeight="1" x14ac:dyDescent="0.15">
      <c r="A1093" s="42">
        <v>1961.11</v>
      </c>
      <c r="B1093" s="43">
        <v>549.95780666666667</v>
      </c>
      <c r="C1093" s="43">
        <v>15.474333333333332</v>
      </c>
      <c r="D1093" s="43">
        <v>24.320468098333333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40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2.75" customHeight="1" x14ac:dyDescent="0.15">
      <c r="A1094" s="42">
        <v>1961.12</v>
      </c>
      <c r="B1094" s="43">
        <v>555.06433666666658</v>
      </c>
      <c r="C1094" s="43">
        <v>15.629076666666665</v>
      </c>
      <c r="D1094" s="43">
        <v>24.681561666666664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40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2.75" customHeight="1" x14ac:dyDescent="0.15">
      <c r="A1095" s="42">
        <v>1962.01</v>
      </c>
      <c r="B1095" s="43">
        <v>534.40610166666659</v>
      </c>
      <c r="C1095" s="43">
        <v>15.680683568333334</v>
      </c>
      <c r="D1095" s="43">
        <v>25.145791666666664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40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2.75" customHeight="1" x14ac:dyDescent="0.15">
      <c r="A1096" s="42">
        <v>1962.02</v>
      </c>
      <c r="B1096" s="43">
        <v>541.49884717607961</v>
      </c>
      <c r="C1096" s="43">
        <v>15.679946609634548</v>
      </c>
      <c r="D1096" s="43">
        <v>25.524938538205976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40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2.75" customHeight="1" x14ac:dyDescent="0.15">
      <c r="A1097" s="42">
        <v>1962.03</v>
      </c>
      <c r="B1097" s="43">
        <v>542.0386495016611</v>
      </c>
      <c r="C1097" s="43">
        <v>15.731382059800662</v>
      </c>
      <c r="D1097" s="43">
        <v>25.987626245847174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40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2.75" customHeight="1" x14ac:dyDescent="0.15">
      <c r="A1098" s="42">
        <v>1962.04</v>
      </c>
      <c r="B1098" s="43">
        <v>523.02734271523173</v>
      </c>
      <c r="C1098" s="43">
        <v>15.730556524834437</v>
      </c>
      <c r="D1098" s="43">
        <v>26.15774645529801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40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2.75" customHeight="1" x14ac:dyDescent="0.15">
      <c r="A1099" s="42">
        <v>1962.05</v>
      </c>
      <c r="B1099" s="43">
        <v>484.13655132450327</v>
      </c>
      <c r="C1099" s="43">
        <v>15.781744799668871</v>
      </c>
      <c r="D1099" s="43">
        <v>26.413995266556288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40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2.75" customHeight="1" x14ac:dyDescent="0.15">
      <c r="A1100" s="42">
        <v>1962.06</v>
      </c>
      <c r="B1100" s="43">
        <v>427.56812748344373</v>
      </c>
      <c r="C1100" s="43">
        <v>15.833009933774834</v>
      </c>
      <c r="D1100" s="43">
        <v>26.670167218543046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40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2.75" customHeight="1" x14ac:dyDescent="0.15">
      <c r="A1101" s="42">
        <v>1962.07</v>
      </c>
      <c r="B1101" s="43">
        <v>436.42216336633658</v>
      </c>
      <c r="C1101" s="43">
        <v>15.831851717821779</v>
      </c>
      <c r="D1101" s="43">
        <v>26.735358085808578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40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2.75" customHeight="1" x14ac:dyDescent="0.15">
      <c r="A1102" s="42">
        <v>1962.08</v>
      </c>
      <c r="B1102" s="43">
        <v>448.29603300330035</v>
      </c>
      <c r="C1102" s="43">
        <v>15.882871054455444</v>
      </c>
      <c r="D1102" s="43">
        <v>26.888569306930691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40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2.75" customHeight="1" x14ac:dyDescent="0.15">
      <c r="A1103" s="42">
        <v>1962.09</v>
      </c>
      <c r="B1103" s="43">
        <v>442.85098684210521</v>
      </c>
      <c r="C1103" s="43">
        <v>15.881552631578948</v>
      </c>
      <c r="D1103" s="43">
        <v>26.952827302631576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40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2.75" customHeight="1" x14ac:dyDescent="0.15">
      <c r="A1104" s="42">
        <v>1962.1</v>
      </c>
      <c r="B1104" s="43">
        <v>428.87827467105268</v>
      </c>
      <c r="C1104" s="43">
        <v>16.008834113486841</v>
      </c>
      <c r="D1104" s="43">
        <v>27.309169639802629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40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2.75" customHeight="1" x14ac:dyDescent="0.15">
      <c r="A1105" s="42">
        <v>1962.11</v>
      </c>
      <c r="B1105" s="43">
        <v>458.42712499999999</v>
      </c>
      <c r="C1105" s="43">
        <v>16.136039241776317</v>
      </c>
      <c r="D1105" s="43">
        <v>27.665435623355261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40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2.75" customHeight="1" x14ac:dyDescent="0.15">
      <c r="A1106" s="42">
        <v>1962.12</v>
      </c>
      <c r="B1106" s="43">
        <v>478.27906578947363</v>
      </c>
      <c r="C1106" s="43">
        <v>16.26332072368421</v>
      </c>
      <c r="D1106" s="43">
        <v>28.021777960526315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40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2.75" customHeight="1" x14ac:dyDescent="0.15">
      <c r="A1107" s="42">
        <v>1963.01</v>
      </c>
      <c r="B1107" s="43">
        <v>496.75664144736839</v>
      </c>
      <c r="C1107" s="43">
        <v>16.314248587171051</v>
      </c>
      <c r="D1107" s="43">
        <v>28.123557333881578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40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2.75" customHeight="1" x14ac:dyDescent="0.15">
      <c r="A1108" s="42">
        <v>1963.02</v>
      </c>
      <c r="B1108" s="43">
        <v>503.32305263157895</v>
      </c>
      <c r="C1108" s="43">
        <v>16.365100097039473</v>
      </c>
      <c r="D1108" s="43">
        <v>28.22541306085526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40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2.75" customHeight="1" x14ac:dyDescent="0.15">
      <c r="A1109" s="42">
        <v>1963.03</v>
      </c>
      <c r="B1109" s="43">
        <v>499.77023114754093</v>
      </c>
      <c r="C1109" s="43">
        <v>16.362204918032784</v>
      </c>
      <c r="D1109" s="43">
        <v>28.234316393442619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40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2.75" customHeight="1" x14ac:dyDescent="0.15">
      <c r="A1110" s="42">
        <v>1963.04</v>
      </c>
      <c r="B1110" s="43">
        <v>523.28614426229512</v>
      </c>
      <c r="C1110" s="43">
        <v>16.489069083606555</v>
      </c>
      <c r="D1110" s="43">
        <v>28.564071899999998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40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2.75" customHeight="1" x14ac:dyDescent="0.15">
      <c r="A1111" s="42">
        <v>1963.05</v>
      </c>
      <c r="B1111" s="43">
        <v>533.78839672131141</v>
      </c>
      <c r="C1111" s="43">
        <v>16.615857145901639</v>
      </c>
      <c r="D1111" s="43">
        <v>28.893903509836065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40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2.75" customHeight="1" x14ac:dyDescent="0.15">
      <c r="A1112" s="42">
        <v>1963.06</v>
      </c>
      <c r="B1112" s="43">
        <v>531.81642647058811</v>
      </c>
      <c r="C1112" s="43">
        <v>16.688006535947711</v>
      </c>
      <c r="D1112" s="43">
        <v>29.128156862745094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40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2.75" customHeight="1" x14ac:dyDescent="0.15">
      <c r="A1113" s="42">
        <v>1963.07</v>
      </c>
      <c r="B1113" s="43">
        <v>522.22094625407158</v>
      </c>
      <c r="C1113" s="43">
        <v>16.658825503257326</v>
      </c>
      <c r="D1113" s="43">
        <v>29.335706840390877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40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2.75" customHeight="1" x14ac:dyDescent="0.15">
      <c r="A1114" s="42">
        <v>1963.08</v>
      </c>
      <c r="B1114" s="43">
        <v>536.66197719869717</v>
      </c>
      <c r="C1114" s="43">
        <v>16.684078405537456</v>
      </c>
      <c r="D1114" s="43">
        <v>29.638136807817588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40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2.75" customHeight="1" x14ac:dyDescent="0.15">
      <c r="A1115" s="42">
        <v>1963.09</v>
      </c>
      <c r="B1115" s="43">
        <v>550.80057817589568</v>
      </c>
      <c r="C1115" s="43">
        <v>16.70925570032573</v>
      </c>
      <c r="D1115" s="43">
        <v>29.940566775244299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40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2.75" customHeight="1" x14ac:dyDescent="0.15">
      <c r="A1116" s="42">
        <v>1963.1</v>
      </c>
      <c r="B1116" s="43">
        <v>550.36878084415582</v>
      </c>
      <c r="C1116" s="43">
        <v>16.830824446428572</v>
      </c>
      <c r="D1116" s="43">
        <v>29.994081168831165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40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2.75" customHeight="1" x14ac:dyDescent="0.15">
      <c r="A1117" s="42">
        <v>1963.11</v>
      </c>
      <c r="B1117" s="43">
        <v>547.27893831168831</v>
      </c>
      <c r="C1117" s="43">
        <v>17.006719384740261</v>
      </c>
      <c r="D1117" s="43">
        <v>30.14480519480519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40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2.75" customHeight="1" x14ac:dyDescent="0.15">
      <c r="A1118" s="42">
        <v>1963.12</v>
      </c>
      <c r="B1118" s="43">
        <v>557.15111812297732</v>
      </c>
      <c r="C1118" s="43">
        <v>17.126932038834951</v>
      </c>
      <c r="D1118" s="43">
        <v>30.197485436893199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40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2.75" customHeight="1" x14ac:dyDescent="0.15">
      <c r="A1119" s="42">
        <v>1964.01</v>
      </c>
      <c r="B1119" s="43">
        <v>574.2780501618123</v>
      </c>
      <c r="C1119" s="43">
        <v>17.252153949838188</v>
      </c>
      <c r="D1119" s="43">
        <v>30.598090386731393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40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2.75" customHeight="1" x14ac:dyDescent="0.15">
      <c r="A1120" s="42">
        <v>1964.02</v>
      </c>
      <c r="B1120" s="43">
        <v>581.33915372168281</v>
      </c>
      <c r="C1120" s="43">
        <v>17.377300742718447</v>
      </c>
      <c r="D1120" s="43">
        <v>30.998770454692554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40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2.75" customHeight="1" x14ac:dyDescent="0.15">
      <c r="A1121" s="42">
        <v>1964.03</v>
      </c>
      <c r="B1121" s="43">
        <v>591.93080906148862</v>
      </c>
      <c r="C1121" s="43">
        <v>17.502522653721684</v>
      </c>
      <c r="D1121" s="43">
        <v>31.39937540453074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40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2.75" customHeight="1" x14ac:dyDescent="0.15">
      <c r="A1122" s="42">
        <v>1964.04</v>
      </c>
      <c r="B1122" s="43">
        <v>600.49427508090616</v>
      </c>
      <c r="C1122" s="43">
        <v>17.627744564724917</v>
      </c>
      <c r="D1122" s="43">
        <v>31.774966019417477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40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2.75" customHeight="1" x14ac:dyDescent="0.15">
      <c r="A1123" s="42">
        <v>1964.05</v>
      </c>
      <c r="B1123" s="43">
        <v>606.35348867313917</v>
      </c>
      <c r="C1123" s="43">
        <v>17.752891357605179</v>
      </c>
      <c r="D1123" s="43">
        <v>32.150556634304209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40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2.75" customHeight="1" x14ac:dyDescent="0.15">
      <c r="A1124" s="42">
        <v>1964.06</v>
      </c>
      <c r="B1124" s="43">
        <v>600.80347096774187</v>
      </c>
      <c r="C1124" s="43">
        <v>17.820441935483867</v>
      </c>
      <c r="D1124" s="43">
        <v>32.421224193548383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40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2.75" customHeight="1" x14ac:dyDescent="0.15">
      <c r="A1125" s="42">
        <v>1964.07</v>
      </c>
      <c r="B1125" s="43">
        <v>621.11287138263651</v>
      </c>
      <c r="C1125" s="43">
        <v>17.912411575562697</v>
      </c>
      <c r="D1125" s="43">
        <v>32.665297654340833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40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2.75" customHeight="1" x14ac:dyDescent="0.15">
      <c r="A1126" s="42">
        <v>1964.08</v>
      </c>
      <c r="B1126" s="43">
        <v>613.98161290322571</v>
      </c>
      <c r="C1126" s="43">
        <v>18.119945161290318</v>
      </c>
      <c r="D1126" s="43">
        <v>33.120040095161286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40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2.75" customHeight="1" x14ac:dyDescent="0.15">
      <c r="A1127" s="42">
        <v>1964.09</v>
      </c>
      <c r="B1127" s="43">
        <v>622.53093729903537</v>
      </c>
      <c r="C1127" s="43">
        <v>18.210951768488744</v>
      </c>
      <c r="D1127" s="43">
        <v>33.361866559485527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40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2.75" customHeight="1" x14ac:dyDescent="0.15">
      <c r="A1128" s="42">
        <v>1964.1</v>
      </c>
      <c r="B1128" s="43">
        <v>633.27838424437289</v>
      </c>
      <c r="C1128" s="43">
        <v>18.360221864951765</v>
      </c>
      <c r="D1128" s="43">
        <v>33.560918233118969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40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2.75" customHeight="1" x14ac:dyDescent="0.15">
      <c r="A1129" s="42">
        <v>1964.11</v>
      </c>
      <c r="B1129" s="43">
        <v>635.63799999999992</v>
      </c>
      <c r="C1129" s="43">
        <v>18.450166666666664</v>
      </c>
      <c r="D1129" s="43">
        <v>33.651690479166668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40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2.75" customHeight="1" x14ac:dyDescent="0.15">
      <c r="A1130" s="42">
        <v>1964.12</v>
      </c>
      <c r="B1130" s="43">
        <v>624.62741666666659</v>
      </c>
      <c r="C1130" s="43">
        <v>18.598958333333332</v>
      </c>
      <c r="D1130" s="43">
        <v>33.850104166666661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40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2.75" customHeight="1" x14ac:dyDescent="0.15">
      <c r="A1131" s="42">
        <v>1965.01</v>
      </c>
      <c r="B1131" s="43">
        <v>640.69691666666665</v>
      </c>
      <c r="C1131" s="43">
        <v>18.722976187499999</v>
      </c>
      <c r="D1131" s="43">
        <v>34.172461312499998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40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2.75" customHeight="1" x14ac:dyDescent="0.15">
      <c r="A1132" s="42">
        <v>1965.02</v>
      </c>
      <c r="B1132" s="43">
        <v>645.38385416666665</v>
      </c>
      <c r="C1132" s="43">
        <v>18.846919645833331</v>
      </c>
      <c r="D1132" s="43">
        <v>34.494892854166658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40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2.75" customHeight="1" x14ac:dyDescent="0.15">
      <c r="A1133" s="42">
        <v>1965.03</v>
      </c>
      <c r="B1133" s="43">
        <v>643.91519009584658</v>
      </c>
      <c r="C1133" s="43">
        <v>18.910327476038333</v>
      </c>
      <c r="D1133" s="43">
        <v>34.706012779552715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40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2.75" customHeight="1" x14ac:dyDescent="0.15">
      <c r="A1134" s="42">
        <v>1965.04</v>
      </c>
      <c r="B1134" s="43">
        <v>650.2916098726115</v>
      </c>
      <c r="C1134" s="43">
        <v>18.997947452229297</v>
      </c>
      <c r="D1134" s="43">
        <v>34.989709966560511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40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2.75" customHeight="1" x14ac:dyDescent="0.15">
      <c r="A1135" s="42">
        <v>1965.05</v>
      </c>
      <c r="B1135" s="43">
        <v>659.97538853503181</v>
      </c>
      <c r="C1135" s="43">
        <v>19.145791401273883</v>
      </c>
      <c r="D1135" s="43">
        <v>35.384009778662417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40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2.75" customHeight="1" x14ac:dyDescent="0.15">
      <c r="A1136" s="42">
        <v>1965.06</v>
      </c>
      <c r="B1136" s="43">
        <v>624.65378481012658</v>
      </c>
      <c r="C1136" s="43">
        <v>19.17152373417721</v>
      </c>
      <c r="D1136" s="43">
        <v>35.5517911392405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40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2.75" customHeight="1" x14ac:dyDescent="0.15">
      <c r="A1137" s="42">
        <v>1965.07</v>
      </c>
      <c r="B1137" s="43">
        <v>623.69888132911376</v>
      </c>
      <c r="C1137" s="43">
        <v>19.293971742088601</v>
      </c>
      <c r="D1137" s="43">
        <v>35.894601488924046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40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2.75" customHeight="1" x14ac:dyDescent="0.15">
      <c r="A1138" s="42">
        <v>1965.08</v>
      </c>
      <c r="B1138" s="43">
        <v>635.30463132911382</v>
      </c>
      <c r="C1138" s="43">
        <v>19.416346295886076</v>
      </c>
      <c r="D1138" s="43">
        <v>36.237338384493668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40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2.75" customHeight="1" x14ac:dyDescent="0.15">
      <c r="A1139" s="42">
        <v>1965.09</v>
      </c>
      <c r="B1139" s="43">
        <v>656.53287025316445</v>
      </c>
      <c r="C1139" s="43">
        <v>19.538794303797467</v>
      </c>
      <c r="D1139" s="43">
        <v>36.580148734177214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40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2.75" customHeight="1" x14ac:dyDescent="0.15">
      <c r="A1140" s="42">
        <v>1965.1</v>
      </c>
      <c r="B1140" s="43">
        <v>669.17949053627751</v>
      </c>
      <c r="C1140" s="43">
        <v>19.623602523659304</v>
      </c>
      <c r="D1140" s="43">
        <v>36.977310725552044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40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2.75" customHeight="1" x14ac:dyDescent="0.15">
      <c r="A1141" s="42">
        <v>1965.11</v>
      </c>
      <c r="B1141" s="43">
        <v>674.74439274447946</v>
      </c>
      <c r="C1141" s="43">
        <v>19.77004731861199</v>
      </c>
      <c r="D1141" s="43">
        <v>37.48986750788643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40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2.75" customHeight="1" x14ac:dyDescent="0.15">
      <c r="A1142" s="42">
        <v>1965.12</v>
      </c>
      <c r="B1142" s="43">
        <v>669.55688522012576</v>
      </c>
      <c r="C1142" s="43">
        <v>19.853861635220124</v>
      </c>
      <c r="D1142" s="43">
        <v>37.882919811320754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40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2.75" customHeight="1" x14ac:dyDescent="0.15">
      <c r="A1143" s="42">
        <v>1966.01</v>
      </c>
      <c r="B1143" s="43">
        <v>681.16263522012559</v>
      </c>
      <c r="C1143" s="43">
        <v>19.999845911949684</v>
      </c>
      <c r="D1143" s="43">
        <v>38.24788050314465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40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2.75" customHeight="1" x14ac:dyDescent="0.15">
      <c r="A1144" s="42">
        <v>1966.02</v>
      </c>
      <c r="B1144" s="43">
        <v>672.33560468749988</v>
      </c>
      <c r="C1144" s="43">
        <v>20.019918749999995</v>
      </c>
      <c r="D1144" s="43">
        <v>38.371510937499998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40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2.75" customHeight="1" x14ac:dyDescent="0.15">
      <c r="A1145" s="42">
        <v>1966.03</v>
      </c>
      <c r="B1145" s="43">
        <v>642.69100311526461</v>
      </c>
      <c r="C1145" s="43">
        <v>20.10217133956386</v>
      </c>
      <c r="D1145" s="43">
        <v>38.613523364485978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40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2.75" customHeight="1" x14ac:dyDescent="0.15">
      <c r="A1146" s="42">
        <v>1966.04</v>
      </c>
      <c r="B1146" s="43">
        <v>658.25801857585134</v>
      </c>
      <c r="C1146" s="43">
        <v>20.097494026315793</v>
      </c>
      <c r="D1146" s="43">
        <v>38.661879256965946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40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2.75" customHeight="1" x14ac:dyDescent="0.15">
      <c r="A1147" s="42">
        <v>1966.05</v>
      </c>
      <c r="B1147" s="43">
        <v>623.62042414860684</v>
      </c>
      <c r="C1147" s="43">
        <v>20.217216499999999</v>
      </c>
      <c r="D1147" s="43">
        <v>38.94932817337461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40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2.75" customHeight="1" x14ac:dyDescent="0.15">
      <c r="A1148" s="42">
        <v>1966.06</v>
      </c>
      <c r="B1148" s="43">
        <v>616.53755864197524</v>
      </c>
      <c r="C1148" s="43">
        <v>20.274242283950617</v>
      </c>
      <c r="D1148" s="43">
        <v>39.115675925925927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40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2.75" customHeight="1" x14ac:dyDescent="0.15">
      <c r="A1149" s="42">
        <v>1966.07</v>
      </c>
      <c r="B1149" s="43">
        <v>613.06927999999994</v>
      </c>
      <c r="C1149" s="43">
        <v>20.354699999999998</v>
      </c>
      <c r="D1149" s="43">
        <v>39.114377139999995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40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2.75" customHeight="1" x14ac:dyDescent="0.15">
      <c r="A1150" s="42">
        <v>1966.08</v>
      </c>
      <c r="B1150" s="43">
        <v>572.47935015290511</v>
      </c>
      <c r="C1150" s="43">
        <v>20.372172782874614</v>
      </c>
      <c r="D1150" s="43">
        <v>38.993403454128433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40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2.75" customHeight="1" x14ac:dyDescent="0.15">
      <c r="A1151" s="42">
        <v>1966.09</v>
      </c>
      <c r="B1151" s="43">
        <v>552.3201269113149</v>
      </c>
      <c r="C1151" s="43">
        <v>20.514139143730883</v>
      </c>
      <c r="D1151" s="43">
        <v>39.111732415902132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40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2.75" customHeight="1" x14ac:dyDescent="0.15">
      <c r="A1152" s="42">
        <v>1966.1</v>
      </c>
      <c r="B1152" s="43">
        <v>544.16504407294826</v>
      </c>
      <c r="C1152" s="43">
        <v>20.342375165653493</v>
      </c>
      <c r="D1152" s="43">
        <v>38.968016503039507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40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2.75" customHeight="1" x14ac:dyDescent="0.15">
      <c r="A1153" s="42">
        <v>1966.11</v>
      </c>
      <c r="B1153" s="43">
        <v>571.39798936170212</v>
      </c>
      <c r="C1153" s="43">
        <v>20.295387752279634</v>
      </c>
      <c r="D1153" s="43">
        <v>39.062132433130699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40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2.75" customHeight="1" x14ac:dyDescent="0.15">
      <c r="A1154" s="42">
        <v>1966.12</v>
      </c>
      <c r="B1154" s="43">
        <v>573.79674620060791</v>
      </c>
      <c r="C1154" s="43">
        <v>20.248329787234042</v>
      </c>
      <c r="D1154" s="43">
        <v>39.156177811550151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40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2.75" customHeight="1" x14ac:dyDescent="0.15">
      <c r="A1155" s="42">
        <v>1967.01</v>
      </c>
      <c r="B1155" s="43">
        <v>595.80886778115507</v>
      </c>
      <c r="C1155" s="43">
        <v>20.318881458966565</v>
      </c>
      <c r="D1155" s="43">
        <v>38.921029089665652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40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2.75" customHeight="1" x14ac:dyDescent="0.15">
      <c r="A1156" s="42">
        <v>1967.02</v>
      </c>
      <c r="B1156" s="43">
        <v>616.33940425531921</v>
      </c>
      <c r="C1156" s="43">
        <v>20.389433130699086</v>
      </c>
      <c r="D1156" s="43">
        <v>38.685809816109419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40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2.75" customHeight="1" x14ac:dyDescent="0.15">
      <c r="A1157" s="42">
        <v>1967.03</v>
      </c>
      <c r="B1157" s="43">
        <v>628.96131212121202</v>
      </c>
      <c r="C1157" s="43">
        <v>20.397984848484846</v>
      </c>
      <c r="D1157" s="43">
        <v>38.33414393939394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40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2.75" customHeight="1" x14ac:dyDescent="0.15">
      <c r="A1158" s="42">
        <v>1967.04</v>
      </c>
      <c r="B1158" s="43">
        <v>637.8604350453171</v>
      </c>
      <c r="C1158" s="43">
        <v>20.336359516616312</v>
      </c>
      <c r="D1158" s="43">
        <v>37.937829305135949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40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2.75" customHeight="1" x14ac:dyDescent="0.15">
      <c r="A1159" s="42">
        <v>1967.05</v>
      </c>
      <c r="B1159" s="43">
        <v>647.33517620481916</v>
      </c>
      <c r="C1159" s="43">
        <v>20.275105421686742</v>
      </c>
      <c r="D1159" s="43">
        <v>37.543902108433727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40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2.75" customHeight="1" x14ac:dyDescent="0.15">
      <c r="A1160" s="42">
        <v>1967.06</v>
      </c>
      <c r="B1160" s="43">
        <v>637.3055390390391</v>
      </c>
      <c r="C1160" s="43">
        <v>20.214219219219217</v>
      </c>
      <c r="D1160" s="43">
        <v>37.152340840840843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40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2.75" customHeight="1" x14ac:dyDescent="0.15">
      <c r="A1161" s="42">
        <v>1967.07</v>
      </c>
      <c r="B1161" s="43">
        <v>646.37772904191615</v>
      </c>
      <c r="C1161" s="43">
        <v>20.200051109281439</v>
      </c>
      <c r="D1161" s="43">
        <v>36.971610778443114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40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2.75" customHeight="1" x14ac:dyDescent="0.15">
      <c r="A1162" s="42">
        <v>1967.08</v>
      </c>
      <c r="B1162" s="43">
        <v>654.70287611940284</v>
      </c>
      <c r="C1162" s="43">
        <v>20.185898297014926</v>
      </c>
      <c r="D1162" s="43">
        <v>36.79195970149253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40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2.75" customHeight="1" x14ac:dyDescent="0.15">
      <c r="A1163" s="42">
        <v>1967.09</v>
      </c>
      <c r="B1163" s="43">
        <v>661.87315922619041</v>
      </c>
      <c r="C1163" s="43">
        <v>20.171898809523807</v>
      </c>
      <c r="D1163" s="43">
        <v>36.613377976190471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40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2.75" customHeight="1" x14ac:dyDescent="0.15">
      <c r="A1164" s="42">
        <v>1967.1</v>
      </c>
      <c r="B1164" s="43">
        <v>658.87599109792279</v>
      </c>
      <c r="C1164" s="43">
        <v>20.112041543026702</v>
      </c>
      <c r="D1164" s="43">
        <v>36.573609792284856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40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2.75" customHeight="1" x14ac:dyDescent="0.15">
      <c r="A1165" s="42">
        <v>1967.11</v>
      </c>
      <c r="B1165" s="43">
        <v>636.32473076923077</v>
      </c>
      <c r="C1165" s="43">
        <v>20.052538461538461</v>
      </c>
      <c r="D1165" s="43">
        <v>36.534076923076924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40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2.75" customHeight="1" x14ac:dyDescent="0.15">
      <c r="A1166" s="42">
        <v>1967.12</v>
      </c>
      <c r="B1166" s="43">
        <v>652.52387905604712</v>
      </c>
      <c r="C1166" s="43">
        <v>19.993386430678463</v>
      </c>
      <c r="D1166" s="43">
        <v>36.494777286135694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40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2.75" customHeight="1" x14ac:dyDescent="0.15">
      <c r="A1167" s="42">
        <v>1968.01</v>
      </c>
      <c r="B1167" s="43">
        <v>646.92696774193541</v>
      </c>
      <c r="C1167" s="43">
        <v>19.944192082111435</v>
      </c>
      <c r="D1167" s="43">
        <v>36.530340382697943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40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2.75" customHeight="1" x14ac:dyDescent="0.15">
      <c r="A1168" s="42">
        <v>1968.02</v>
      </c>
      <c r="B1168" s="43">
        <v>615.91918859649115</v>
      </c>
      <c r="C1168" s="43">
        <v>19.953745614035086</v>
      </c>
      <c r="D1168" s="43">
        <v>36.672337513157892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40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2.75" customHeight="1" x14ac:dyDescent="0.15">
      <c r="A1169" s="42">
        <v>1968.03</v>
      </c>
      <c r="B1169" s="43">
        <v>602.88995189504374</v>
      </c>
      <c r="C1169" s="43">
        <v>19.963243440233239</v>
      </c>
      <c r="D1169" s="43">
        <v>36.81357434402333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40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2.75" customHeight="1" x14ac:dyDescent="0.15">
      <c r="A1170" s="42">
        <v>1968.04</v>
      </c>
      <c r="B1170" s="43">
        <v>645.53610610465114</v>
      </c>
      <c r="C1170" s="43">
        <v>19.995155318313955</v>
      </c>
      <c r="D1170" s="43">
        <v>36.998928574127902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40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2.75" customHeight="1" x14ac:dyDescent="0.15">
      <c r="A1171" s="42">
        <v>1968.05</v>
      </c>
      <c r="B1171" s="43">
        <v>658.46652318840574</v>
      </c>
      <c r="C1171" s="43">
        <v>20.026949479710144</v>
      </c>
      <c r="D1171" s="43">
        <v>37.183275566666666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40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2.75" customHeight="1" x14ac:dyDescent="0.15">
      <c r="A1172" s="42">
        <v>1968.06</v>
      </c>
      <c r="B1172" s="43">
        <v>672.26390489913535</v>
      </c>
      <c r="C1172" s="43">
        <v>20.000687319884726</v>
      </c>
      <c r="D1172" s="43">
        <v>37.258805475504317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40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2.75" customHeight="1" x14ac:dyDescent="0.15">
      <c r="A1173" s="42">
        <v>1968.07</v>
      </c>
      <c r="B1173" s="43">
        <v>667.08121776504288</v>
      </c>
      <c r="C1173" s="43">
        <v>19.974726159025785</v>
      </c>
      <c r="D1173" s="43">
        <v>37.24481375358166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40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2.75" customHeight="1" x14ac:dyDescent="0.15">
      <c r="A1174" s="42">
        <v>1968.08</v>
      </c>
      <c r="B1174" s="43">
        <v>650.65150428571417</v>
      </c>
      <c r="C1174" s="43">
        <v>20.006124487142856</v>
      </c>
      <c r="D1174" s="43">
        <v>37.337355714285707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40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2.75" customHeight="1" x14ac:dyDescent="0.15">
      <c r="A1175" s="42">
        <v>1968.09</v>
      </c>
      <c r="B1175" s="43">
        <v>669.89314814814804</v>
      </c>
      <c r="C1175" s="43">
        <v>20.037277777777774</v>
      </c>
      <c r="D1175" s="43">
        <v>37.429370370370371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40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2.75" customHeight="1" x14ac:dyDescent="0.15">
      <c r="A1176" s="42">
        <v>1968.1</v>
      </c>
      <c r="B1176" s="43">
        <v>682.53645892351267</v>
      </c>
      <c r="C1176" s="43">
        <v>20.011403483002834</v>
      </c>
      <c r="D1176" s="43">
        <v>37.436467222379598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40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2.75" customHeight="1" x14ac:dyDescent="0.15">
      <c r="A1177" s="42">
        <v>1968.11</v>
      </c>
      <c r="B1177" s="43">
        <v>691.0994632768361</v>
      </c>
      <c r="C1177" s="43">
        <v>20.042343419491523</v>
      </c>
      <c r="D1177" s="43">
        <v>37.549322233050844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40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2.75" customHeight="1" x14ac:dyDescent="0.15">
      <c r="A1178" s="42">
        <v>1968.12</v>
      </c>
      <c r="B1178" s="43">
        <v>696.34499999999991</v>
      </c>
      <c r="C1178" s="43">
        <v>20.07304366197183</v>
      </c>
      <c r="D1178" s="43">
        <v>37.661476056338024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40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2.75" customHeight="1" x14ac:dyDescent="0.15">
      <c r="A1179" s="42">
        <v>1969.01</v>
      </c>
      <c r="B1179" s="43">
        <v>665.04859550561798</v>
      </c>
      <c r="C1179" s="43">
        <v>20.081859550561795</v>
      </c>
      <c r="D1179" s="43">
        <v>37.686087078651681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40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2.75" customHeight="1" x14ac:dyDescent="0.15">
      <c r="A1180" s="42">
        <v>1969.02</v>
      </c>
      <c r="B1180" s="43">
        <v>658.0914106145251</v>
      </c>
      <c r="C1180" s="43">
        <v>20.034506983240224</v>
      </c>
      <c r="D1180" s="43">
        <v>37.605223463687146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40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2.75" customHeight="1" x14ac:dyDescent="0.15">
      <c r="A1181" s="42">
        <v>1969.03</v>
      </c>
      <c r="B1181" s="43">
        <v>638.47699445983369</v>
      </c>
      <c r="C1181" s="43">
        <v>19.932313019390577</v>
      </c>
      <c r="D1181" s="43">
        <v>37.421310249307481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40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2.75" customHeight="1" x14ac:dyDescent="0.15">
      <c r="A1182" s="42">
        <v>1969.04</v>
      </c>
      <c r="B1182" s="43">
        <v>647.74792011019281</v>
      </c>
      <c r="C1182" s="43">
        <v>19.886436639118457</v>
      </c>
      <c r="D1182" s="43">
        <v>37.257782563360884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40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2.75" customHeight="1" x14ac:dyDescent="0.15">
      <c r="A1183" s="42">
        <v>1969.05</v>
      </c>
      <c r="B1183" s="43">
        <v>667.01178571428568</v>
      </c>
      <c r="C1183" s="43">
        <v>19.895571428571429</v>
      </c>
      <c r="D1183" s="43">
        <v>37.197895410714281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40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2.75" customHeight="1" x14ac:dyDescent="0.15">
      <c r="A1184" s="42">
        <v>1969.06</v>
      </c>
      <c r="B1184" s="43">
        <v>628.73992076502725</v>
      </c>
      <c r="C1184" s="43">
        <v>19.850271857923492</v>
      </c>
      <c r="D1184" s="43">
        <v>37.036928961748629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40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2.75" customHeight="1" x14ac:dyDescent="0.15">
      <c r="A1185" s="42">
        <v>1969.07</v>
      </c>
      <c r="B1185" s="43">
        <v>597.38075135869553</v>
      </c>
      <c r="C1185" s="43">
        <v>19.784460789402175</v>
      </c>
      <c r="D1185" s="43">
        <v>36.9407868763587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40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2.75" customHeight="1" x14ac:dyDescent="0.15">
      <c r="A1186" s="42">
        <v>1969.08</v>
      </c>
      <c r="B1186" s="43">
        <v>590.82677567567566</v>
      </c>
      <c r="C1186" s="43">
        <v>19.719298458108106</v>
      </c>
      <c r="D1186" s="43">
        <v>36.845621431081078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40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2.75" customHeight="1" x14ac:dyDescent="0.15">
      <c r="A1187" s="42">
        <v>1969.09</v>
      </c>
      <c r="B1187" s="43">
        <v>591.29888544474386</v>
      </c>
      <c r="C1187" s="43">
        <v>19.707877358490563</v>
      </c>
      <c r="D1187" s="43">
        <v>36.850602425876005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40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2.75" customHeight="1" x14ac:dyDescent="0.15">
      <c r="A1188" s="42">
        <v>1969.1</v>
      </c>
      <c r="B1188" s="43">
        <v>594.4135335120643</v>
      </c>
      <c r="C1188" s="43">
        <v>19.622927424932978</v>
      </c>
      <c r="D1188" s="43">
        <v>36.424817505361929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40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2.75" customHeight="1" x14ac:dyDescent="0.15">
      <c r="A1189" s="42">
        <v>1969.11</v>
      </c>
      <c r="B1189" s="43">
        <v>595.51424399999985</v>
      </c>
      <c r="C1189" s="43">
        <v>19.538945521333332</v>
      </c>
      <c r="D1189" s="43">
        <v>36.003636188000002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40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2.75" customHeight="1" x14ac:dyDescent="0.15">
      <c r="A1190" s="42">
        <v>1969.12</v>
      </c>
      <c r="B1190" s="43">
        <v>560.95484482758604</v>
      </c>
      <c r="C1190" s="43">
        <v>19.455793103448272</v>
      </c>
      <c r="D1190" s="43">
        <v>35.586862068965509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40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2.75" customHeight="1" x14ac:dyDescent="0.15">
      <c r="A1191" s="42">
        <v>1970.01</v>
      </c>
      <c r="B1191" s="43">
        <v>554.55835052910049</v>
      </c>
      <c r="C1191" s="43">
        <v>19.42477097751323</v>
      </c>
      <c r="D1191" s="43">
        <v>35.185686507936509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40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2.75" customHeight="1" x14ac:dyDescent="0.15">
      <c r="A1192" s="42">
        <v>1970.02</v>
      </c>
      <c r="B1192" s="43">
        <v>532.3985105263157</v>
      </c>
      <c r="C1192" s="43">
        <v>19.342937027631578</v>
      </c>
      <c r="D1192" s="43">
        <v>34.695084210526311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40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2.75" customHeight="1" x14ac:dyDescent="0.15">
      <c r="A1193" s="42">
        <v>1970.03</v>
      </c>
      <c r="B1193" s="43">
        <v>538.66478403141355</v>
      </c>
      <c r="C1193" s="43">
        <v>19.261899214659682</v>
      </c>
      <c r="D1193" s="43">
        <v>34.209619109947639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40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2.75" customHeight="1" x14ac:dyDescent="0.15">
      <c r="A1194" s="42">
        <v>1970.04</v>
      </c>
      <c r="B1194" s="43">
        <v>518.18920129870128</v>
      </c>
      <c r="C1194" s="43">
        <v>19.131882933766232</v>
      </c>
      <c r="D1194" s="43">
        <v>33.721968648051941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40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2.75" customHeight="1" x14ac:dyDescent="0.15">
      <c r="A1195" s="42">
        <v>1970.05</v>
      </c>
      <c r="B1195" s="43">
        <v>457.37479015544039</v>
      </c>
      <c r="C1195" s="43">
        <v>19.102403032383418</v>
      </c>
      <c r="D1195" s="43">
        <v>33.414156918393786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40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2.75" customHeight="1" x14ac:dyDescent="0.15">
      <c r="A1196" s="42">
        <v>1970.06</v>
      </c>
      <c r="B1196" s="43">
        <v>452.20548582474231</v>
      </c>
      <c r="C1196" s="43">
        <v>19.02385824742268</v>
      </c>
      <c r="D1196" s="43">
        <v>33.02254639175257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40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2.75" customHeight="1" x14ac:dyDescent="0.15">
      <c r="A1197" s="42">
        <v>1970.07</v>
      </c>
      <c r="B1197" s="43">
        <v>450.66019999999992</v>
      </c>
      <c r="C1197" s="43">
        <v>18.94611905</v>
      </c>
      <c r="D1197" s="43">
        <v>32.535797616666663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40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2.75" customHeight="1" x14ac:dyDescent="0.15">
      <c r="A1198" s="42">
        <v>1970.08</v>
      </c>
      <c r="B1198" s="43">
        <v>463.75386666666662</v>
      </c>
      <c r="C1198" s="43">
        <v>18.965997616666666</v>
      </c>
      <c r="D1198" s="43">
        <v>32.218335716666665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40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2.75" customHeight="1" x14ac:dyDescent="0.15">
      <c r="A1199" s="42">
        <v>1970.09</v>
      </c>
      <c r="B1199" s="43">
        <v>488.98103826530604</v>
      </c>
      <c r="C1199" s="43">
        <v>18.888950255102039</v>
      </c>
      <c r="D1199" s="43">
        <v>31.73817346938775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40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2.75" customHeight="1" x14ac:dyDescent="0.15">
      <c r="A1200" s="42">
        <v>1970.1</v>
      </c>
      <c r="B1200" s="43">
        <v>497.04422715736035</v>
      </c>
      <c r="C1200" s="43">
        <v>18.69486022715736</v>
      </c>
      <c r="D1200" s="43">
        <v>31.125384338832486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40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2.75" customHeight="1" x14ac:dyDescent="0.15">
      <c r="A1201" s="42">
        <v>1970.11</v>
      </c>
      <c r="B1201" s="43">
        <v>494.00636868686865</v>
      </c>
      <c r="C1201" s="43">
        <v>18.502789319444442</v>
      </c>
      <c r="D1201" s="43">
        <v>30.518843612373733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40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2.75" customHeight="1" x14ac:dyDescent="0.15">
      <c r="A1202" s="42">
        <v>1970.12</v>
      </c>
      <c r="B1202" s="43">
        <v>525.17476758793964</v>
      </c>
      <c r="C1202" s="43">
        <v>18.312590452261308</v>
      </c>
      <c r="D1202" s="43">
        <v>29.918340452261305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40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2.75" customHeight="1" x14ac:dyDescent="0.15">
      <c r="A1203" s="42">
        <v>1971.01</v>
      </c>
      <c r="B1203" s="43">
        <v>545.23696859296479</v>
      </c>
      <c r="C1203" s="43">
        <v>18.254270100502509</v>
      </c>
      <c r="D1203" s="43">
        <v>30.093301507537689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40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2.75" customHeight="1" x14ac:dyDescent="0.15">
      <c r="A1204" s="42">
        <v>1971.02</v>
      </c>
      <c r="B1204" s="43">
        <v>564.92951503759389</v>
      </c>
      <c r="C1204" s="43">
        <v>18.150345864661656</v>
      </c>
      <c r="D1204" s="43">
        <v>30.192402255639099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40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2.75" customHeight="1" x14ac:dyDescent="0.15">
      <c r="A1205" s="42">
        <v>1971.03</v>
      </c>
      <c r="B1205" s="43">
        <v>577.96634999999992</v>
      </c>
      <c r="C1205" s="43">
        <v>18.046941249999996</v>
      </c>
      <c r="D1205" s="43">
        <v>30.291007499999996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40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2.75" customHeight="1" x14ac:dyDescent="0.15">
      <c r="A1206" s="42">
        <v>1971.04</v>
      </c>
      <c r="B1206" s="43">
        <v>596.20561097256848</v>
      </c>
      <c r="C1206" s="43">
        <v>17.98266102369077</v>
      </c>
      <c r="D1206" s="43">
        <v>30.408396332917704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40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2.75" customHeight="1" x14ac:dyDescent="0.15">
      <c r="A1207" s="42">
        <v>1971.05</v>
      </c>
      <c r="B1207" s="43">
        <v>585.18322580645156</v>
      </c>
      <c r="C1207" s="43">
        <v>17.874179725806449</v>
      </c>
      <c r="D1207" s="43">
        <v>30.449513822580645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40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2.75" customHeight="1" x14ac:dyDescent="0.15">
      <c r="A1208" s="42">
        <v>1971.06</v>
      </c>
      <c r="B1208" s="43">
        <v>570.11102955665024</v>
      </c>
      <c r="C1208" s="43">
        <v>17.723066502463052</v>
      </c>
      <c r="D1208" s="43">
        <v>30.415068965517239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40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2.75" customHeight="1" x14ac:dyDescent="0.15">
      <c r="A1209" s="42">
        <v>1971.07</v>
      </c>
      <c r="B1209" s="43">
        <v>564.60405405405402</v>
      </c>
      <c r="C1209" s="43">
        <v>17.660529657248155</v>
      </c>
      <c r="D1209" s="43">
        <v>30.549470689189185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40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2.75" customHeight="1" x14ac:dyDescent="0.15">
      <c r="A1210" s="42">
        <v>1971.08</v>
      </c>
      <c r="B1210" s="43">
        <v>553.20741666666663</v>
      </c>
      <c r="C1210" s="43">
        <v>17.598242474264705</v>
      </c>
      <c r="D1210" s="43">
        <v>30.68315668995098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40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2.75" customHeight="1" x14ac:dyDescent="0.15">
      <c r="A1211" s="42">
        <v>1971.09</v>
      </c>
      <c r="B1211" s="43">
        <v>565.49585784313729</v>
      </c>
      <c r="C1211" s="43">
        <v>17.579297794117647</v>
      </c>
      <c r="D1211" s="43">
        <v>30.891775735294114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40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2.75" customHeight="1" x14ac:dyDescent="0.15">
      <c r="A1212" s="42">
        <v>1971.1</v>
      </c>
      <c r="B1212" s="43">
        <v>552.13859046454763</v>
      </c>
      <c r="C1212" s="43">
        <v>17.498463152811734</v>
      </c>
      <c r="D1212" s="43">
        <v>31.327012224938869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40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2.75" customHeight="1" x14ac:dyDescent="0.15">
      <c r="A1213" s="42">
        <v>1971.11</v>
      </c>
      <c r="B1213" s="43">
        <v>526.5435134474327</v>
      </c>
      <c r="C1213" s="43">
        <v>17.460666431540339</v>
      </c>
      <c r="D1213" s="43">
        <v>31.837778728606359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40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2.75" customHeight="1" x14ac:dyDescent="0.15">
      <c r="A1214" s="42">
        <v>1971.12</v>
      </c>
      <c r="B1214" s="43">
        <v>560.06921046228706</v>
      </c>
      <c r="C1214" s="43">
        <v>17.338030413625301</v>
      </c>
      <c r="D1214" s="43">
        <v>32.191131386861308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40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2.75" customHeight="1" x14ac:dyDescent="0.15">
      <c r="A1215" s="42">
        <v>1972.01</v>
      </c>
      <c r="B1215" s="43">
        <v>583.39366180048648</v>
      </c>
      <c r="C1215" s="43">
        <v>17.338030413625301</v>
      </c>
      <c r="D1215" s="43">
        <v>32.398227665450115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40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2.75" customHeight="1" x14ac:dyDescent="0.15">
      <c r="A1216" s="42">
        <v>1972.02</v>
      </c>
      <c r="B1216" s="43">
        <v>591.24692493946736</v>
      </c>
      <c r="C1216" s="43">
        <v>17.254069007263922</v>
      </c>
      <c r="D1216" s="43">
        <v>32.447372710653752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40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2.75" customHeight="1" x14ac:dyDescent="0.15">
      <c r="A1217" s="42">
        <v>1972.03</v>
      </c>
      <c r="B1217" s="43">
        <v>603.83539855072456</v>
      </c>
      <c r="C1217" s="43">
        <v>17.212392512077294</v>
      </c>
      <c r="D1217" s="43">
        <v>32.574592995169077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40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2.75" customHeight="1" x14ac:dyDescent="0.15">
      <c r="A1218" s="42">
        <v>1972.04</v>
      </c>
      <c r="B1218" s="43">
        <v>608.53281927710839</v>
      </c>
      <c r="C1218" s="43">
        <v>17.170916867469877</v>
      </c>
      <c r="D1218" s="43">
        <v>32.794381757831324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40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2.75" customHeight="1" x14ac:dyDescent="0.15">
      <c r="A1219" s="42">
        <v>1972.05</v>
      </c>
      <c r="B1219" s="43">
        <v>600.93234374999997</v>
      </c>
      <c r="C1219" s="43">
        <v>17.129640624999997</v>
      </c>
      <c r="D1219" s="43">
        <v>33.013169640624994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40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2.75" customHeight="1" x14ac:dyDescent="0.15">
      <c r="A1220" s="42">
        <v>1972.06</v>
      </c>
      <c r="B1220" s="43">
        <v>601.16115107913663</v>
      </c>
      <c r="C1220" s="43">
        <v>17.088562350119901</v>
      </c>
      <c r="D1220" s="43">
        <v>33.230852517985603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40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2.75" customHeight="1" x14ac:dyDescent="0.15">
      <c r="A1221" s="42">
        <v>1972.07</v>
      </c>
      <c r="B1221" s="43">
        <v>593.85985680190936</v>
      </c>
      <c r="C1221" s="43">
        <v>17.025441359188545</v>
      </c>
      <c r="D1221" s="43">
        <v>33.386169619331746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40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2.75" customHeight="1" x14ac:dyDescent="0.15">
      <c r="A1222" s="42">
        <v>1972.08</v>
      </c>
      <c r="B1222" s="43">
        <v>613.44678571428574</v>
      </c>
      <c r="C1222" s="43">
        <v>17.003363263095235</v>
      </c>
      <c r="D1222" s="43">
        <v>33.619812927380949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40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2.75" customHeight="1" x14ac:dyDescent="0.15">
      <c r="A1223" s="42">
        <v>1972.09</v>
      </c>
      <c r="B1223" s="43">
        <v>603.16819477434672</v>
      </c>
      <c r="C1223" s="43">
        <v>16.981334916864608</v>
      </c>
      <c r="D1223" s="43">
        <v>33.852401425178144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40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2.75" customHeight="1" x14ac:dyDescent="0.15">
      <c r="A1224" s="42">
        <v>1972.1</v>
      </c>
      <c r="B1224" s="43">
        <v>601.41380614657203</v>
      </c>
      <c r="C1224" s="43">
        <v>17.029064845153663</v>
      </c>
      <c r="D1224" s="43">
        <v>34.204477374704489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40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2.75" customHeight="1" x14ac:dyDescent="0.15">
      <c r="A1225" s="42">
        <v>1972.11</v>
      </c>
      <c r="B1225" s="43">
        <v>630.10463443396225</v>
      </c>
      <c r="C1225" s="43">
        <v>17.116674694575469</v>
      </c>
      <c r="D1225" s="43">
        <v>34.634787902122639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40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2.75" customHeight="1" x14ac:dyDescent="0.15">
      <c r="A1226" s="42">
        <v>1972.12</v>
      </c>
      <c r="B1226" s="43">
        <v>641.72970588235285</v>
      </c>
      <c r="C1226" s="43">
        <v>17.203817647058823</v>
      </c>
      <c r="D1226" s="43">
        <v>35.063018823529404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40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2.75" customHeight="1" x14ac:dyDescent="0.15">
      <c r="A1227" s="42">
        <v>1973.01</v>
      </c>
      <c r="B1227" s="43">
        <v>645.12713615023461</v>
      </c>
      <c r="C1227" s="43">
        <v>17.1997759870892</v>
      </c>
      <c r="D1227" s="43">
        <v>35.670899226525819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40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2.75" customHeight="1" x14ac:dyDescent="0.15">
      <c r="A1228" s="42">
        <v>1973.02</v>
      </c>
      <c r="B1228" s="43">
        <v>617.89121212121211</v>
      </c>
      <c r="C1228" s="43">
        <v>17.115532469696969</v>
      </c>
      <c r="D1228" s="43">
        <v>36.106759742424238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40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2.75" customHeight="1" x14ac:dyDescent="0.15">
      <c r="A1229" s="42">
        <v>1973.03</v>
      </c>
      <c r="B1229" s="43">
        <v>602.53408775981529</v>
      </c>
      <c r="C1229" s="43">
        <v>16.993176674364896</v>
      </c>
      <c r="D1229" s="43">
        <v>36.452240184757507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40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2.75" customHeight="1" x14ac:dyDescent="0.15">
      <c r="A1230" s="42">
        <v>1973.04</v>
      </c>
      <c r="B1230" s="43">
        <v>587.20836009174309</v>
      </c>
      <c r="C1230" s="43">
        <v>16.964997868119262</v>
      </c>
      <c r="D1230" s="43">
        <v>36.964473462155958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40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2.75" customHeight="1" x14ac:dyDescent="0.15">
      <c r="A1231" s="42">
        <v>1973.05</v>
      </c>
      <c r="B1231" s="43">
        <v>566.80473804100222</v>
      </c>
      <c r="C1231" s="43">
        <v>16.937151320045558</v>
      </c>
      <c r="D1231" s="43">
        <v>37.469758702733479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40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2.75" customHeight="1" x14ac:dyDescent="0.15">
      <c r="A1232" s="42">
        <v>1973.06</v>
      </c>
      <c r="B1232" s="43">
        <v>550.35411764705873</v>
      </c>
      <c r="C1232" s="43">
        <v>16.909735294117645</v>
      </c>
      <c r="D1232" s="43">
        <v>37.968132352941176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40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2.75" customHeight="1" x14ac:dyDescent="0.15">
      <c r="A1233" s="42">
        <v>1973.07</v>
      </c>
      <c r="B1233" s="43">
        <v>554.35139954853264</v>
      </c>
      <c r="C1233" s="43">
        <v>16.958908737020316</v>
      </c>
      <c r="D1233" s="43">
        <v>38.685815867945827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40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2.75" customHeight="1" x14ac:dyDescent="0.15">
      <c r="A1234" s="42">
        <v>1973.08</v>
      </c>
      <c r="B1234" s="43">
        <v>534.22476718403539</v>
      </c>
      <c r="C1234" s="43">
        <v>16.74382911197339</v>
      </c>
      <c r="D1234" s="43">
        <v>38.788783970066518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40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2.75" customHeight="1" x14ac:dyDescent="0.15">
      <c r="A1235" s="42">
        <v>1973.09</v>
      </c>
      <c r="B1235" s="43">
        <v>542.28637168141586</v>
      </c>
      <c r="C1235" s="43">
        <v>16.792390486725662</v>
      </c>
      <c r="D1235" s="43">
        <v>39.490361725663711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40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2.75" customHeight="1" x14ac:dyDescent="0.15">
      <c r="A1236" s="42">
        <v>1973.1</v>
      </c>
      <c r="B1236" s="43">
        <v>558.90848684210528</v>
      </c>
      <c r="C1236" s="43">
        <v>16.831747961622803</v>
      </c>
      <c r="D1236" s="43">
        <v>39.941443137061398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40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2.75" customHeight="1" x14ac:dyDescent="0.15">
      <c r="A1237" s="42">
        <v>1973.11</v>
      </c>
      <c r="B1237" s="43">
        <v>515.81111111111113</v>
      </c>
      <c r="C1237" s="43">
        <v>16.907125118736381</v>
      </c>
      <c r="D1237" s="43">
        <v>40.472613136165577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40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2.75" customHeight="1" x14ac:dyDescent="0.15">
      <c r="A1238" s="42">
        <v>1973.12</v>
      </c>
      <c r="B1238" s="43">
        <v>476.18743939393931</v>
      </c>
      <c r="C1238" s="43">
        <v>16.981573593073591</v>
      </c>
      <c r="D1238" s="43">
        <v>40.996935064935059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40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2.75" customHeight="1" x14ac:dyDescent="0.15">
      <c r="A1239" s="42">
        <v>1974.01</v>
      </c>
      <c r="B1239" s="43">
        <v>478.72473497854071</v>
      </c>
      <c r="C1239" s="43">
        <v>16.935429184549353</v>
      </c>
      <c r="D1239" s="43">
        <v>40.977113885193134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40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2.75" customHeight="1" x14ac:dyDescent="0.15">
      <c r="A1240" s="42">
        <v>1974.02</v>
      </c>
      <c r="B1240" s="43">
        <v>459.55819385593219</v>
      </c>
      <c r="C1240" s="43">
        <v>16.818502118644066</v>
      </c>
      <c r="D1240" s="43">
        <v>40.784031630296603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40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2.75" customHeight="1" x14ac:dyDescent="0.15">
      <c r="A1241" s="42">
        <v>1974.03</v>
      </c>
      <c r="B1241" s="43">
        <v>473.16497071129709</v>
      </c>
      <c r="C1241" s="43">
        <v>16.704510460251043</v>
      </c>
      <c r="D1241" s="43">
        <v>40.595845188284514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40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2.75" customHeight="1" x14ac:dyDescent="0.15">
      <c r="A1242" s="42">
        <v>1974.04</v>
      </c>
      <c r="B1242" s="43">
        <v>447.11151874999996</v>
      </c>
      <c r="C1242" s="43">
        <v>16.731622916666666</v>
      </c>
      <c r="D1242" s="43">
        <v>41.039237646875002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40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2.75" customHeight="1" x14ac:dyDescent="0.15">
      <c r="A1243" s="42">
        <v>1974.05</v>
      </c>
      <c r="B1243" s="43">
        <v>428.26650308641973</v>
      </c>
      <c r="C1243" s="43">
        <v>16.62058024691358</v>
      </c>
      <c r="D1243" s="43">
        <v>41.137512200617273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40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2.75" customHeight="1" x14ac:dyDescent="0.15">
      <c r="A1244" s="42">
        <v>1974.06</v>
      </c>
      <c r="B1244" s="43">
        <v>425.33889489795916</v>
      </c>
      <c r="C1244" s="43">
        <v>16.579642857142854</v>
      </c>
      <c r="D1244" s="43">
        <v>41.401736734693877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40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2.75" customHeight="1" x14ac:dyDescent="0.15">
      <c r="A1245" s="42">
        <v>1974.07</v>
      </c>
      <c r="B1245" s="43">
        <v>372.65264473684209</v>
      </c>
      <c r="C1245" s="43">
        <v>16.586355263157891</v>
      </c>
      <c r="D1245" s="43">
        <v>41.645988723684205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40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2.75" customHeight="1" x14ac:dyDescent="0.15">
      <c r="A1246" s="42">
        <v>1974.08</v>
      </c>
      <c r="B1246" s="43">
        <v>352.95406899999995</v>
      </c>
      <c r="C1246" s="43">
        <v>16.526588</v>
      </c>
      <c r="D1246" s="43">
        <v>41.718818141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40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2.75" customHeight="1" x14ac:dyDescent="0.15">
      <c r="A1247" s="42">
        <v>1974.09</v>
      </c>
      <c r="B1247" s="43">
        <v>312.48367193675887</v>
      </c>
      <c r="C1247" s="43">
        <v>16.468238142292488</v>
      </c>
      <c r="D1247" s="43">
        <v>41.789874505928843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40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2.75" customHeight="1" x14ac:dyDescent="0.15">
      <c r="A1248" s="42">
        <v>1974.1</v>
      </c>
      <c r="B1248" s="43">
        <v>315.42202739726025</v>
      </c>
      <c r="C1248" s="43">
        <v>16.322226867906064</v>
      </c>
      <c r="D1248" s="43">
        <v>41.047879785714287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40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2.75" customHeight="1" x14ac:dyDescent="0.15">
      <c r="A1249" s="42">
        <v>1974.11</v>
      </c>
      <c r="B1249" s="43">
        <v>323.33844854368925</v>
      </c>
      <c r="C1249" s="43">
        <v>16.210505962135919</v>
      </c>
      <c r="D1249" s="43">
        <v>40.398511513592226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40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2.75" customHeight="1" x14ac:dyDescent="0.15">
      <c r="A1250" s="42">
        <v>1974.12</v>
      </c>
      <c r="B1250" s="43">
        <v>299.9605597302504</v>
      </c>
      <c r="C1250" s="43">
        <v>16.100462427745665</v>
      </c>
      <c r="D1250" s="43">
        <v>39.759197495183038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40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2.75" customHeight="1" x14ac:dyDescent="0.15">
      <c r="A1251" s="42">
        <v>1975.01</v>
      </c>
      <c r="B1251" s="43">
        <v>323.26803071017275</v>
      </c>
      <c r="C1251" s="43">
        <v>16.142595833973125</v>
      </c>
      <c r="D1251" s="43">
        <v>38.953129423224567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40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2.75" customHeight="1" x14ac:dyDescent="0.15">
      <c r="A1252" s="42">
        <v>1975.02</v>
      </c>
      <c r="B1252" s="43">
        <v>354.1411714285714</v>
      </c>
      <c r="C1252" s="43">
        <v>16.1227963247619</v>
      </c>
      <c r="D1252" s="43">
        <v>38.007924896190474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40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2.75" customHeight="1" x14ac:dyDescent="0.15">
      <c r="A1253" s="42">
        <v>1975.03</v>
      </c>
      <c r="B1253" s="43">
        <v>369.00559203036045</v>
      </c>
      <c r="C1253" s="43">
        <v>16.164365275142313</v>
      </c>
      <c r="D1253" s="43">
        <v>37.217680265654636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40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2.75" customHeight="1" x14ac:dyDescent="0.15">
      <c r="A1254" s="42">
        <v>1975.04</v>
      </c>
      <c r="B1254" s="43">
        <v>371.73502457466913</v>
      </c>
      <c r="C1254" s="43">
        <v>16.161741832703214</v>
      </c>
      <c r="D1254" s="43">
        <v>36.360310152173916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40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2.75" customHeight="1" x14ac:dyDescent="0.15">
      <c r="A1255" s="42">
        <v>1975.05</v>
      </c>
      <c r="B1255" s="43">
        <v>393.11205827067658</v>
      </c>
      <c r="C1255" s="43">
        <v>16.128807463345861</v>
      </c>
      <c r="D1255" s="43">
        <v>35.442607950187963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40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2.75" customHeight="1" x14ac:dyDescent="0.15">
      <c r="A1256" s="42">
        <v>1975.06</v>
      </c>
      <c r="B1256" s="43">
        <v>400.13854477611937</v>
      </c>
      <c r="C1256" s="43">
        <v>16.066168843283581</v>
      </c>
      <c r="D1256" s="43">
        <v>34.470809701492534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40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2.75" customHeight="1" x14ac:dyDescent="0.15">
      <c r="A1257" s="42">
        <v>1975.07</v>
      </c>
      <c r="B1257" s="43">
        <v>396.09439760147592</v>
      </c>
      <c r="C1257" s="43">
        <v>15.888314575645754</v>
      </c>
      <c r="D1257" s="43">
        <v>33.803695441881914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40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2.75" customHeight="1" x14ac:dyDescent="0.15">
      <c r="A1258" s="42">
        <v>1975.08</v>
      </c>
      <c r="B1258" s="43">
        <v>366.38262707182315</v>
      </c>
      <c r="C1258" s="43">
        <v>15.859054327808471</v>
      </c>
      <c r="D1258" s="43">
        <v>33.456491842541432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40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2.75" customHeight="1" x14ac:dyDescent="0.15">
      <c r="A1259" s="42">
        <v>1975.09</v>
      </c>
      <c r="B1259" s="43">
        <v>359.94829761904759</v>
      </c>
      <c r="C1259" s="43">
        <v>15.771916666666664</v>
      </c>
      <c r="D1259" s="43">
        <v>32.989238095238093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40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2.75" customHeight="1" x14ac:dyDescent="0.15">
      <c r="A1260" s="42">
        <v>1975.1</v>
      </c>
      <c r="B1260" s="43">
        <v>374.47041074681232</v>
      </c>
      <c r="C1260" s="43">
        <v>15.643451730418942</v>
      </c>
      <c r="D1260" s="43">
        <v>33.090847122950819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40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2.75" customHeight="1" x14ac:dyDescent="0.15">
      <c r="A1261" s="42">
        <v>1975.11</v>
      </c>
      <c r="B1261" s="43">
        <v>378.05783092224226</v>
      </c>
      <c r="C1261" s="43">
        <v>15.488324593128389</v>
      </c>
      <c r="D1261" s="43">
        <v>33.131289203435799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40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2.75" customHeight="1" x14ac:dyDescent="0.15">
      <c r="A1262" s="42">
        <v>1975.12</v>
      </c>
      <c r="B1262" s="43">
        <v>370.96577477477479</v>
      </c>
      <c r="C1262" s="43">
        <v>15.390688288288287</v>
      </c>
      <c r="D1262" s="43">
        <v>33.290727927927925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40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2.75" customHeight="1" x14ac:dyDescent="0.15">
      <c r="A1263" s="42">
        <v>1976.01</v>
      </c>
      <c r="B1263" s="43">
        <v>404.36436870503593</v>
      </c>
      <c r="C1263" s="43">
        <v>15.376909045863307</v>
      </c>
      <c r="D1263" s="43">
        <v>34.204942319244594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40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2.75" customHeight="1" x14ac:dyDescent="0.15">
      <c r="A1264" s="42">
        <v>1976.02</v>
      </c>
      <c r="B1264" s="43">
        <v>418.47256272401432</v>
      </c>
      <c r="C1264" s="43">
        <v>15.335688298387096</v>
      </c>
      <c r="D1264" s="43">
        <v>35.052983997311827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40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2.75" customHeight="1" x14ac:dyDescent="0.15">
      <c r="A1265" s="42">
        <v>1976.03</v>
      </c>
      <c r="B1265" s="43">
        <v>419.8001162790697</v>
      </c>
      <c r="C1265" s="43">
        <v>15.322081395348837</v>
      </c>
      <c r="D1265" s="43">
        <v>35.959139534883718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40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2.75" customHeight="1" x14ac:dyDescent="0.15">
      <c r="A1266" s="42">
        <v>1976.04</v>
      </c>
      <c r="B1266" s="43">
        <v>421.61352049910869</v>
      </c>
      <c r="C1266" s="43">
        <v>15.363985614081995</v>
      </c>
      <c r="D1266" s="43">
        <v>36.644669466131901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40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2.75" customHeight="1" x14ac:dyDescent="0.15">
      <c r="A1267" s="42">
        <v>1976.05</v>
      </c>
      <c r="B1267" s="43">
        <v>415.75288495575222</v>
      </c>
      <c r="C1267" s="43">
        <v>15.35110012477876</v>
      </c>
      <c r="D1267" s="43">
        <v>37.193162707079644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40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2.75" customHeight="1" x14ac:dyDescent="0.15">
      <c r="A1268" s="42">
        <v>1976.06</v>
      </c>
      <c r="B1268" s="43">
        <v>416.008926056338</v>
      </c>
      <c r="C1268" s="43">
        <v>15.365359154929576</v>
      </c>
      <c r="D1268" s="43">
        <v>37.800418133802815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40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2.75" customHeight="1" x14ac:dyDescent="0.15">
      <c r="A1269" s="42">
        <v>1976.07</v>
      </c>
      <c r="B1269" s="43">
        <v>423.57938704028015</v>
      </c>
      <c r="C1269" s="43">
        <v>15.406582311733798</v>
      </c>
      <c r="D1269" s="43">
        <v>38.008323117337994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40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2.75" customHeight="1" x14ac:dyDescent="0.15">
      <c r="A1270" s="42">
        <v>1976.08</v>
      </c>
      <c r="B1270" s="43">
        <v>417.72612369337975</v>
      </c>
      <c r="C1270" s="43">
        <v>15.447374564459929</v>
      </c>
      <c r="D1270" s="43">
        <v>38.214054878048771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40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2.75" customHeight="1" x14ac:dyDescent="0.15">
      <c r="A1271" s="42">
        <v>1976.09</v>
      </c>
      <c r="B1271" s="43">
        <v>425.14118923611107</v>
      </c>
      <c r="C1271" s="43">
        <v>15.514631076388888</v>
      </c>
      <c r="D1271" s="43">
        <v>38.484344618055552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40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2.75" customHeight="1" x14ac:dyDescent="0.15">
      <c r="A1272" s="42">
        <v>1976.1</v>
      </c>
      <c r="B1272" s="43">
        <v>408.50636442141621</v>
      </c>
      <c r="C1272" s="43">
        <v>15.701517392918824</v>
      </c>
      <c r="D1272" s="43">
        <v>38.766011226252154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40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2.75" customHeight="1" x14ac:dyDescent="0.15">
      <c r="A1273" s="42">
        <v>1976.11</v>
      </c>
      <c r="B1273" s="43">
        <v>405.00065517241381</v>
      </c>
      <c r="C1273" s="43">
        <v>15.941217981896552</v>
      </c>
      <c r="D1273" s="43">
        <v>39.179411206896546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40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2.75" customHeight="1" x14ac:dyDescent="0.15">
      <c r="A1274" s="42">
        <v>1976.12</v>
      </c>
      <c r="B1274" s="43">
        <v>417.56770618556692</v>
      </c>
      <c r="C1274" s="43">
        <v>16.1523324742268</v>
      </c>
      <c r="D1274" s="43">
        <v>39.523361683848798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40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2.75" customHeight="1" x14ac:dyDescent="0.15">
      <c r="A1275" s="42">
        <v>1977.01</v>
      </c>
      <c r="B1275" s="43">
        <v>411.85533333333325</v>
      </c>
      <c r="C1275" s="43">
        <v>16.254676188888887</v>
      </c>
      <c r="D1275" s="43">
        <v>39.545531744444439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40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2.75" customHeight="1" x14ac:dyDescent="0.15">
      <c r="A1276" s="42">
        <v>1977.02</v>
      </c>
      <c r="B1276" s="43">
        <v>396.67707275803718</v>
      </c>
      <c r="C1276" s="43">
        <v>16.272911048223349</v>
      </c>
      <c r="D1276" s="43">
        <v>39.366468350253804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40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2.75" customHeight="1" x14ac:dyDescent="0.15">
      <c r="A1277" s="42">
        <v>1977.03</v>
      </c>
      <c r="B1277" s="43">
        <v>392.4498991596638</v>
      </c>
      <c r="C1277" s="43">
        <v>16.345577310924369</v>
      </c>
      <c r="D1277" s="43">
        <v>39.323011764705882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40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2.75" customHeight="1" x14ac:dyDescent="0.15">
      <c r="A1278" s="42">
        <v>1977.04</v>
      </c>
      <c r="B1278" s="43">
        <v>383.1831791666666</v>
      </c>
      <c r="C1278" s="43">
        <v>16.428596784166665</v>
      </c>
      <c r="D1278" s="43">
        <v>39.433630491666669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40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2.75" customHeight="1" x14ac:dyDescent="0.15">
      <c r="A1279" s="42">
        <v>1977.05</v>
      </c>
      <c r="B1279" s="43">
        <v>380.16048756218908</v>
      </c>
      <c r="C1279" s="43">
        <v>16.564965886401325</v>
      </c>
      <c r="D1279" s="43">
        <v>39.673958051409613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40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2.75" customHeight="1" x14ac:dyDescent="0.15">
      <c r="A1280" s="42">
        <v>1977.06</v>
      </c>
      <c r="B1280" s="43">
        <v>379.68201565074133</v>
      </c>
      <c r="C1280" s="43">
        <v>16.672510708401976</v>
      </c>
      <c r="D1280" s="43">
        <v>39.845771004942328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40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2.75" customHeight="1" x14ac:dyDescent="0.15">
      <c r="A1281" s="42">
        <v>1977.07</v>
      </c>
      <c r="B1281" s="43">
        <v>381.27742622950819</v>
      </c>
      <c r="C1281" s="43">
        <v>16.768101754918032</v>
      </c>
      <c r="D1281" s="43">
        <v>40.017767549180327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40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2.75" customHeight="1" x14ac:dyDescent="0.15">
      <c r="A1282" s="42">
        <v>1977.08</v>
      </c>
      <c r="B1282" s="43">
        <v>370.7392361111111</v>
      </c>
      <c r="C1282" s="43">
        <v>16.890272760620913</v>
      </c>
      <c r="D1282" s="43">
        <v>40.253368129084969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40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2.75" customHeight="1" x14ac:dyDescent="0.15">
      <c r="A1283" s="42">
        <v>1977.09</v>
      </c>
      <c r="B1283" s="43">
        <v>363.78544706840393</v>
      </c>
      <c r="C1283" s="43">
        <v>17.011685667752442</v>
      </c>
      <c r="D1283" s="43">
        <v>40.487811889250814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40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2.75" customHeight="1" x14ac:dyDescent="0.15">
      <c r="A1284" s="42">
        <v>1977.1</v>
      </c>
      <c r="B1284" s="43">
        <v>353.22175487012981</v>
      </c>
      <c r="C1284" s="43">
        <v>17.169991185876626</v>
      </c>
      <c r="D1284" s="43">
        <v>40.582443993506494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40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2.75" customHeight="1" x14ac:dyDescent="0.15">
      <c r="A1285" s="42">
        <v>1977.11</v>
      </c>
      <c r="B1285" s="43">
        <v>353.53476898222937</v>
      </c>
      <c r="C1285" s="43">
        <v>17.29924221243942</v>
      </c>
      <c r="D1285" s="43">
        <v>40.610750403877219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40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2.75" customHeight="1" x14ac:dyDescent="0.15">
      <c r="A1286" s="42">
        <v>1977.12</v>
      </c>
      <c r="B1286" s="43">
        <v>350.67680032206118</v>
      </c>
      <c r="C1286" s="43">
        <v>17.455347020933978</v>
      </c>
      <c r="D1286" s="43">
        <v>40.704224637681158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40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2.75" customHeight="1" x14ac:dyDescent="0.15">
      <c r="A1287" s="42">
        <v>1978.01</v>
      </c>
      <c r="B1287" s="43">
        <v>335.17406</v>
      </c>
      <c r="C1287" s="43">
        <v>17.504553487199999</v>
      </c>
      <c r="D1287" s="43">
        <v>40.480856000000003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40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2.75" customHeight="1" x14ac:dyDescent="0.15">
      <c r="A1288" s="42">
        <v>1978.02</v>
      </c>
      <c r="B1288" s="43">
        <v>328.35600476947531</v>
      </c>
      <c r="C1288" s="43">
        <v>17.553171018282988</v>
      </c>
      <c r="D1288" s="43">
        <v>40.260328298887117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40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2.75" customHeight="1" x14ac:dyDescent="0.15">
      <c r="A1289" s="42">
        <v>1978.03</v>
      </c>
      <c r="B1289" s="43">
        <v>325.18066719242898</v>
      </c>
      <c r="C1289" s="43">
        <v>17.573375394321765</v>
      </c>
      <c r="D1289" s="43">
        <v>39.979429022082016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40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2.75" customHeight="1" x14ac:dyDescent="0.15">
      <c r="A1290" s="42">
        <v>1978.04</v>
      </c>
      <c r="B1290" s="43">
        <v>336.76653599374015</v>
      </c>
      <c r="C1290" s="43">
        <v>17.569071315336458</v>
      </c>
      <c r="D1290" s="43">
        <v>40.041835359937402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40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2.75" customHeight="1" x14ac:dyDescent="0.15">
      <c r="A1291" s="42">
        <v>1978.05</v>
      </c>
      <c r="B1291" s="43">
        <v>350.54763023255811</v>
      </c>
      <c r="C1291" s="43">
        <v>17.537565782170542</v>
      </c>
      <c r="D1291" s="43">
        <v>40.041456906976734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40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2.75" customHeight="1" x14ac:dyDescent="0.15">
      <c r="A1292" s="42">
        <v>1978.06</v>
      </c>
      <c r="B1292" s="43">
        <v>347.67409355828215</v>
      </c>
      <c r="C1292" s="43">
        <v>17.479825920245396</v>
      </c>
      <c r="D1292" s="43">
        <v>39.979316717791406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40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2.75" customHeight="1" x14ac:dyDescent="0.15">
      <c r="A1293" s="42">
        <v>1978.07</v>
      </c>
      <c r="B1293" s="43">
        <v>343.36768417047182</v>
      </c>
      <c r="C1293" s="43">
        <v>17.476351705479448</v>
      </c>
      <c r="D1293" s="43">
        <v>40.075343675799076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40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2.75" customHeight="1" x14ac:dyDescent="0.15">
      <c r="A1294" s="42">
        <v>1978.08</v>
      </c>
      <c r="B1294" s="43">
        <v>365.40528030303028</v>
      </c>
      <c r="C1294" s="43">
        <v>17.525843074999997</v>
      </c>
      <c r="D1294" s="43">
        <v>40.291998795454546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40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2.75" customHeight="1" x14ac:dyDescent="0.15">
      <c r="A1295" s="42">
        <v>1978.09</v>
      </c>
      <c r="B1295" s="43">
        <v>362.65787218045108</v>
      </c>
      <c r="C1295" s="43">
        <v>17.522064661654131</v>
      </c>
      <c r="D1295" s="43">
        <v>40.384519548872177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40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2.75" customHeight="1" x14ac:dyDescent="0.15">
      <c r="A1296" s="42">
        <v>1978.1</v>
      </c>
      <c r="B1296" s="43">
        <v>347.99953800298061</v>
      </c>
      <c r="C1296" s="43">
        <v>17.423050030551416</v>
      </c>
      <c r="D1296" s="43">
        <v>40.899631587183308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40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2.75" customHeight="1" x14ac:dyDescent="0.15">
      <c r="A1297" s="42">
        <v>1978.11</v>
      </c>
      <c r="B1297" s="43">
        <v>326.16634495548954</v>
      </c>
      <c r="C1297" s="43">
        <v>17.402873782640945</v>
      </c>
      <c r="D1297" s="43">
        <v>41.590255497032636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40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2.75" customHeight="1" x14ac:dyDescent="0.15">
      <c r="A1298" s="42">
        <v>1978.12</v>
      </c>
      <c r="B1298" s="43">
        <v>329.52101403249628</v>
      </c>
      <c r="C1298" s="43">
        <v>17.382910635155095</v>
      </c>
      <c r="D1298" s="43">
        <v>42.274415805022151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40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2.75" customHeight="1" x14ac:dyDescent="0.15">
      <c r="A1299" s="42">
        <v>1979.01</v>
      </c>
      <c r="B1299" s="43">
        <v>338.86071229868224</v>
      </c>
      <c r="C1299" s="43">
        <v>17.377461097364566</v>
      </c>
      <c r="D1299" s="43">
        <v>43.001767635431911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40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2.75" customHeight="1" x14ac:dyDescent="0.15">
      <c r="A1300" s="42">
        <v>1979.02</v>
      </c>
      <c r="B1300" s="43">
        <v>329.96608465991318</v>
      </c>
      <c r="C1300" s="43">
        <v>17.321859002170765</v>
      </c>
      <c r="D1300" s="43">
        <v>43.590256447178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40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2.75" customHeight="1" x14ac:dyDescent="0.15">
      <c r="A1301" s="42">
        <v>1979.03</v>
      </c>
      <c r="B1301" s="43">
        <v>332.87552292263609</v>
      </c>
      <c r="C1301" s="43">
        <v>17.29223495702006</v>
      </c>
      <c r="D1301" s="43">
        <v>44.228216332378224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40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2.75" customHeight="1" x14ac:dyDescent="0.15">
      <c r="A1302" s="42">
        <v>1979.04</v>
      </c>
      <c r="B1302" s="43">
        <v>335.6790580736544</v>
      </c>
      <c r="C1302" s="43">
        <v>17.249728145184136</v>
      </c>
      <c r="D1302" s="43">
        <v>44.472379185552406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40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2.75" customHeight="1" x14ac:dyDescent="0.15">
      <c r="A1303" s="42">
        <v>1979.05</v>
      </c>
      <c r="B1303" s="43">
        <v>323.75984545454543</v>
      </c>
      <c r="C1303" s="43">
        <v>17.184074027272725</v>
      </c>
      <c r="D1303" s="43">
        <v>44.648212999999998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40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2.75" customHeight="1" x14ac:dyDescent="0.15">
      <c r="A1304" s="42">
        <v>1979.06</v>
      </c>
      <c r="B1304" s="43">
        <v>326.5020124481328</v>
      </c>
      <c r="C1304" s="43">
        <v>17.143763485477177</v>
      </c>
      <c r="D1304" s="43">
        <v>44.881987551867219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40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2.75" customHeight="1" x14ac:dyDescent="0.15">
      <c r="A1305" s="42">
        <v>1979.07</v>
      </c>
      <c r="B1305" s="43">
        <v>326.10411080711356</v>
      </c>
      <c r="C1305" s="43">
        <v>17.136088331737348</v>
      </c>
      <c r="D1305" s="43">
        <v>45.078892209302325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40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2.75" customHeight="1" x14ac:dyDescent="0.15">
      <c r="A1306" s="42">
        <v>1979.08</v>
      </c>
      <c r="B1306" s="43">
        <v>337.7933739837398</v>
      </c>
      <c r="C1306" s="43">
        <v>17.151757357046073</v>
      </c>
      <c r="D1306" s="43">
        <v>45.332562730352294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40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2.75" customHeight="1" x14ac:dyDescent="0.15">
      <c r="A1307" s="42">
        <v>1979.09</v>
      </c>
      <c r="B1307" s="43">
        <v>337.90467828418224</v>
      </c>
      <c r="C1307" s="43">
        <v>17.144150804289545</v>
      </c>
      <c r="D1307" s="43">
        <v>45.520676273458449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40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2.75" customHeight="1" x14ac:dyDescent="0.15">
      <c r="A1308" s="42">
        <v>1979.1</v>
      </c>
      <c r="B1308" s="43">
        <v>322.55342420212764</v>
      </c>
      <c r="C1308" s="43">
        <v>17.151415652260638</v>
      </c>
      <c r="D1308" s="43">
        <v>45.394224341755312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40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2.75" customHeight="1" x14ac:dyDescent="0.15">
      <c r="A1309" s="42">
        <v>1979.11</v>
      </c>
      <c r="B1309" s="43">
        <v>317.13208827404475</v>
      </c>
      <c r="C1309" s="43">
        <v>17.135928102108032</v>
      </c>
      <c r="D1309" s="43">
        <v>45.209824499341231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40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2.75" customHeight="1" x14ac:dyDescent="0.15">
      <c r="A1310" s="42">
        <v>1979.12</v>
      </c>
      <c r="B1310" s="43">
        <v>326.23203389830502</v>
      </c>
      <c r="C1310" s="43">
        <v>17.09843220338983</v>
      </c>
      <c r="D1310" s="43">
        <v>44.970389830508466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40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</sheetData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9632-7799-8644-B47D-D2117F3E37C7}">
  <dimension ref="A1:I5107"/>
  <sheetViews>
    <sheetView topLeftCell="A12" zoomScale="150" zoomScaleNormal="150" workbookViewId="0">
      <selection activeCell="F24" sqref="F24"/>
    </sheetView>
  </sheetViews>
  <sheetFormatPr baseColWidth="10" defaultRowHeight="13" x14ac:dyDescent="0.15"/>
  <cols>
    <col min="4" max="4" width="14.5" bestFit="1" customWidth="1"/>
    <col min="7" max="7" width="12.332031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0.98131825067226386</v>
      </c>
    </row>
    <row r="5" spans="1:9" x14ac:dyDescent="0.15">
      <c r="A5" s="186" t="s">
        <v>3</v>
      </c>
      <c r="B5" s="225">
        <v>0.96298550910247205</v>
      </c>
      <c r="C5" s="139" t="s">
        <v>583</v>
      </c>
    </row>
    <row r="6" spans="1:9" x14ac:dyDescent="0.15">
      <c r="A6" s="186" t="s">
        <v>4</v>
      </c>
      <c r="B6" s="186">
        <v>0.96297822421939827</v>
      </c>
    </row>
    <row r="7" spans="1:9" x14ac:dyDescent="0.15">
      <c r="A7" s="186" t="s">
        <v>5</v>
      </c>
      <c r="B7" s="186">
        <v>9.4097015119858032E-2</v>
      </c>
    </row>
    <row r="8" spans="1:9" ht="14" thickBot="1" x14ac:dyDescent="0.2">
      <c r="A8" s="187" t="s">
        <v>6</v>
      </c>
      <c r="B8" s="187">
        <v>5083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1170.4392063362702</v>
      </c>
      <c r="D12" s="186">
        <v>1170.4392063362702</v>
      </c>
      <c r="E12" s="186">
        <v>132189.56287404828</v>
      </c>
      <c r="F12" s="186">
        <v>0</v>
      </c>
    </row>
    <row r="13" spans="1:9" x14ac:dyDescent="0.15">
      <c r="A13" s="186" t="s">
        <v>14</v>
      </c>
      <c r="B13" s="186">
        <v>5081</v>
      </c>
      <c r="C13" s="186">
        <v>44.988435380945766</v>
      </c>
      <c r="D13" s="186">
        <v>8.8542482544667917E-3</v>
      </c>
      <c r="E13" s="186"/>
      <c r="F13" s="186"/>
    </row>
    <row r="14" spans="1:9" ht="14" thickBot="1" x14ac:dyDescent="0.2">
      <c r="A14" s="187" t="s">
        <v>15</v>
      </c>
      <c r="B14" s="187">
        <v>5082</v>
      </c>
      <c r="C14" s="187">
        <v>1215.4276417172159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1.0495735810487279</v>
      </c>
      <c r="C17" s="186">
        <v>1.5636203418913593E-2</v>
      </c>
      <c r="D17" s="186">
        <v>67.12457960089985</v>
      </c>
      <c r="E17" s="186">
        <v>0</v>
      </c>
      <c r="F17" s="186">
        <v>1.0189198833862412</v>
      </c>
      <c r="G17" s="186">
        <v>1.0802272787112146</v>
      </c>
      <c r="H17" s="186">
        <v>1.0189198833862412</v>
      </c>
      <c r="I17" s="186">
        <v>1.0802272787112146</v>
      </c>
    </row>
    <row r="18" spans="1:9" ht="14" thickBot="1" x14ac:dyDescent="0.2">
      <c r="A18" s="187" t="s">
        <v>64</v>
      </c>
      <c r="B18" s="187">
        <v>0.78305255038976918</v>
      </c>
      <c r="C18" s="187">
        <v>2.1537352945858483E-3</v>
      </c>
      <c r="D18" s="187">
        <v>363.57882621798512</v>
      </c>
      <c r="E18" s="191">
        <v>0</v>
      </c>
      <c r="F18" s="187">
        <v>0.77883030098583761</v>
      </c>
      <c r="G18" s="187">
        <v>0.78727479979370074</v>
      </c>
      <c r="H18" s="187">
        <v>0.77883030098583761</v>
      </c>
      <c r="I18" s="187">
        <v>0.78727479979370074</v>
      </c>
    </row>
    <row r="21" spans="1:9" x14ac:dyDescent="0.15">
      <c r="D21" s="139" t="s">
        <v>584</v>
      </c>
    </row>
    <row r="22" spans="1:9" x14ac:dyDescent="0.15">
      <c r="A22" t="s">
        <v>579</v>
      </c>
    </row>
    <row r="23" spans="1:9" ht="14" thickBot="1" x14ac:dyDescent="0.2"/>
    <row r="24" spans="1:9" x14ac:dyDescent="0.15">
      <c r="A24" s="188" t="s">
        <v>65</v>
      </c>
      <c r="B24" s="188" t="s">
        <v>580</v>
      </c>
      <c r="C24" s="188" t="s">
        <v>581</v>
      </c>
      <c r="D24" s="188" t="s">
        <v>582</v>
      </c>
    </row>
    <row r="25" spans="1:9" x14ac:dyDescent="0.15">
      <c r="A25" s="186">
        <v>1</v>
      </c>
      <c r="B25" s="186">
        <v>5.8417438095086531</v>
      </c>
      <c r="C25" s="186">
        <v>2.5856750376942905E-2</v>
      </c>
      <c r="D25" s="186">
        <v>0.27481524970468596</v>
      </c>
      <c r="E25">
        <f>(C25-G25)/G26</f>
        <v>0.27481524970447058</v>
      </c>
      <c r="F25" s="139" t="s">
        <v>108</v>
      </c>
      <c r="G25" s="282">
        <f>AVERAGE(C25:C5107)</f>
        <v>2.0260707444943778E-14</v>
      </c>
    </row>
    <row r="26" spans="1:9" x14ac:dyDescent="0.15">
      <c r="A26" s="186">
        <v>2</v>
      </c>
      <c r="B26" s="186">
        <v>5.8494536113743809</v>
      </c>
      <c r="C26" s="186">
        <v>3.5538691223083951E-2</v>
      </c>
      <c r="D26" s="186">
        <v>0.37771855164594231</v>
      </c>
      <c r="F26" s="139" t="s">
        <v>568</v>
      </c>
      <c r="G26">
        <f>STDEV(C25:C5107)</f>
        <v>9.4087756791984223E-2</v>
      </c>
    </row>
    <row r="27" spans="1:9" x14ac:dyDescent="0.15">
      <c r="A27" s="186">
        <v>3</v>
      </c>
      <c r="B27" s="186">
        <v>5.8521766831918631</v>
      </c>
      <c r="C27" s="186">
        <v>3.0309701346373785E-2</v>
      </c>
      <c r="D27" s="186">
        <v>0.32214288425841192</v>
      </c>
    </row>
    <row r="28" spans="1:9" x14ac:dyDescent="0.15">
      <c r="A28" s="186">
        <v>4</v>
      </c>
      <c r="B28" s="186">
        <v>5.8494536113743809</v>
      </c>
      <c r="C28" s="186">
        <v>2.4352892265368631E-2</v>
      </c>
      <c r="D28" s="186">
        <v>0.25883168114220967</v>
      </c>
    </row>
    <row r="29" spans="1:9" x14ac:dyDescent="0.15">
      <c r="A29" s="186">
        <v>5</v>
      </c>
      <c r="B29" s="186">
        <v>5.8475759912803635</v>
      </c>
      <c r="C29" s="186">
        <v>1.662320478174184E-2</v>
      </c>
      <c r="D29" s="186">
        <v>0.1766776608192879</v>
      </c>
    </row>
    <row r="30" spans="1:9" x14ac:dyDescent="0.15">
      <c r="A30" s="186">
        <v>6</v>
      </c>
      <c r="B30" s="186">
        <v>5.84843001312354</v>
      </c>
      <c r="C30" s="186">
        <v>2.001908308789524E-2</v>
      </c>
      <c r="D30" s="186">
        <v>0.21277033027957959</v>
      </c>
    </row>
    <row r="31" spans="1:9" x14ac:dyDescent="0.15">
      <c r="A31" s="186">
        <v>7</v>
      </c>
      <c r="B31" s="186">
        <v>5.8450083229493472</v>
      </c>
      <c r="C31" s="186">
        <v>1.1781320832032982E-2</v>
      </c>
      <c r="D31" s="186">
        <v>0.12521630054460697</v>
      </c>
    </row>
    <row r="32" spans="1:9" x14ac:dyDescent="0.15">
      <c r="A32" s="186">
        <v>8</v>
      </c>
      <c r="B32" s="186">
        <v>5.8346526170243758</v>
      </c>
      <c r="C32" s="186">
        <v>1.5536342725652297E-2</v>
      </c>
      <c r="D32" s="186">
        <v>0.16512608287602315</v>
      </c>
    </row>
    <row r="33" spans="1:4" x14ac:dyDescent="0.15">
      <c r="A33" s="186">
        <v>9</v>
      </c>
      <c r="B33" s="186">
        <v>5.8313445524140919</v>
      </c>
      <c r="C33" s="186">
        <v>2.2293677786486832E-2</v>
      </c>
      <c r="D33" s="186">
        <v>0.23694557662560975</v>
      </c>
    </row>
    <row r="34" spans="1:4" x14ac:dyDescent="0.15">
      <c r="A34" s="186">
        <v>10</v>
      </c>
      <c r="B34" s="186">
        <v>5.8153039730452694</v>
      </c>
      <c r="C34" s="186">
        <v>1.3347483656801273E-2</v>
      </c>
      <c r="D34" s="186">
        <v>0.141862066988278</v>
      </c>
    </row>
    <row r="35" spans="1:4" x14ac:dyDescent="0.15">
      <c r="A35" s="186">
        <v>11</v>
      </c>
      <c r="B35" s="186">
        <v>5.8097636945275353</v>
      </c>
      <c r="C35" s="186">
        <v>1.0319235824826301E-2</v>
      </c>
      <c r="D35" s="186">
        <v>0.1096767122170931</v>
      </c>
    </row>
    <row r="36" spans="1:4" x14ac:dyDescent="0.15">
      <c r="A36" s="186">
        <v>12</v>
      </c>
      <c r="B36" s="186">
        <v>5.8160160008737245</v>
      </c>
      <c r="C36" s="186">
        <v>1.4986323793196199E-2</v>
      </c>
      <c r="D36" s="186">
        <v>0.15928027518318891</v>
      </c>
    </row>
    <row r="37" spans="1:4" x14ac:dyDescent="0.15">
      <c r="A37" s="186">
        <v>13</v>
      </c>
      <c r="B37" s="186">
        <v>5.8133425515360093</v>
      </c>
      <c r="C37" s="186">
        <v>7.9266185758584129E-3</v>
      </c>
      <c r="D37" s="186">
        <v>8.4247077899658449E-2</v>
      </c>
    </row>
    <row r="38" spans="1:4" x14ac:dyDescent="0.15">
      <c r="A38" s="186">
        <v>14</v>
      </c>
      <c r="B38" s="186">
        <v>5.8113762046394086</v>
      </c>
      <c r="C38" s="186">
        <v>1.1965505074432059E-2</v>
      </c>
      <c r="D38" s="186">
        <v>0.12717387981611925</v>
      </c>
    </row>
    <row r="39" spans="1:4" x14ac:dyDescent="0.15">
      <c r="A39" s="186">
        <v>15</v>
      </c>
      <c r="B39" s="186">
        <v>5.8172604937801786</v>
      </c>
      <c r="C39" s="186">
        <v>9.0345553514143973E-3</v>
      </c>
      <c r="D39" s="186">
        <v>9.6022645872922904E-2</v>
      </c>
    </row>
    <row r="40" spans="1:4" x14ac:dyDescent="0.15">
      <c r="A40" s="186">
        <v>16</v>
      </c>
      <c r="B40" s="186">
        <v>5.8012884316267161</v>
      </c>
      <c r="C40" s="186">
        <v>-1.2870992299722772E-3</v>
      </c>
      <c r="D40" s="186">
        <v>-1.3679773796902035E-2</v>
      </c>
    </row>
    <row r="41" spans="1:4" x14ac:dyDescent="0.15">
      <c r="A41" s="186">
        <v>17</v>
      </c>
      <c r="B41" s="186">
        <v>5.7985641361139324</v>
      </c>
      <c r="C41" s="186">
        <v>5.3652871472076313E-3</v>
      </c>
      <c r="D41" s="186">
        <v>5.7024285944765191E-2</v>
      </c>
    </row>
    <row r="42" spans="1:4" x14ac:dyDescent="0.15">
      <c r="A42" s="186">
        <v>18</v>
      </c>
      <c r="B42" s="186">
        <v>5.78978214630542</v>
      </c>
      <c r="C42" s="186">
        <v>9.9163851806078895E-3</v>
      </c>
      <c r="D42" s="186">
        <v>0.10539506433904813</v>
      </c>
    </row>
    <row r="43" spans="1:4" x14ac:dyDescent="0.15">
      <c r="A43" s="186">
        <v>19</v>
      </c>
      <c r="B43" s="186">
        <v>5.7890458486015328</v>
      </c>
      <c r="C43" s="186">
        <v>-2.1484672348250911E-3</v>
      </c>
      <c r="D43" s="186">
        <v>-2.2834716312506761E-2</v>
      </c>
    </row>
    <row r="44" spans="1:4" x14ac:dyDescent="0.15">
      <c r="A44" s="186">
        <v>20</v>
      </c>
      <c r="B44" s="186">
        <v>5.7818304285081004</v>
      </c>
      <c r="C44" s="186">
        <v>4.4532676598443288E-3</v>
      </c>
      <c r="D44" s="186">
        <v>4.7331000458326618E-2</v>
      </c>
    </row>
    <row r="45" spans="1:4" x14ac:dyDescent="0.15">
      <c r="A45" s="186">
        <v>21</v>
      </c>
      <c r="B45" s="186">
        <v>5.7758600203586647</v>
      </c>
      <c r="C45" s="186">
        <v>8.5803573149911827E-3</v>
      </c>
      <c r="D45" s="186">
        <v>9.1195258634566401E-2</v>
      </c>
    </row>
    <row r="46" spans="1:4" x14ac:dyDescent="0.15">
      <c r="A46" s="186">
        <v>22</v>
      </c>
      <c r="B46" s="186">
        <v>5.7618765675097041</v>
      </c>
      <c r="C46" s="186">
        <v>1.5466110254525489E-2</v>
      </c>
      <c r="D46" s="186">
        <v>0.16437962580741558</v>
      </c>
    </row>
    <row r="47" spans="1:4" x14ac:dyDescent="0.15">
      <c r="A47" s="186">
        <v>23</v>
      </c>
      <c r="B47" s="186">
        <v>5.7715404965959678</v>
      </c>
      <c r="C47" s="186">
        <v>2.451725416940409E-2</v>
      </c>
      <c r="D47" s="186">
        <v>0.26057858116023053</v>
      </c>
    </row>
    <row r="48" spans="1:4" x14ac:dyDescent="0.15">
      <c r="A48" s="186">
        <v>24</v>
      </c>
      <c r="B48" s="186">
        <v>5.7751105084082708</v>
      </c>
      <c r="C48" s="186">
        <v>2.0034972261902873E-2</v>
      </c>
      <c r="D48" s="186">
        <v>0.21293920638577438</v>
      </c>
    </row>
    <row r="49" spans="1:4" x14ac:dyDescent="0.15">
      <c r="A49" s="186">
        <v>25</v>
      </c>
      <c r="B49" s="186">
        <v>5.78350143636297</v>
      </c>
      <c r="C49" s="186">
        <v>1.8314778564596068E-2</v>
      </c>
      <c r="D49" s="186">
        <v>0.19465634200513099</v>
      </c>
    </row>
    <row r="50" spans="1:4" x14ac:dyDescent="0.15">
      <c r="A50" s="186">
        <v>26</v>
      </c>
      <c r="B50" s="186">
        <v>5.7881245018069354</v>
      </c>
      <c r="C50" s="186">
        <v>1.6407875949409068E-2</v>
      </c>
      <c r="D50" s="186">
        <v>0.17438906515419159</v>
      </c>
    </row>
    <row r="51" spans="1:4" x14ac:dyDescent="0.15">
      <c r="A51" s="186">
        <v>27</v>
      </c>
      <c r="B51" s="186">
        <v>5.786648088359156</v>
      </c>
      <c r="C51" s="186">
        <v>1.1231709676160939E-2</v>
      </c>
      <c r="D51" s="186">
        <v>0.11937482685438858</v>
      </c>
    </row>
    <row r="52" spans="1:4" x14ac:dyDescent="0.15">
      <c r="A52" s="186">
        <v>28</v>
      </c>
      <c r="B52" s="186">
        <v>5.7918034023976128</v>
      </c>
      <c r="C52" s="186">
        <v>1.8438983359715166E-2</v>
      </c>
      <c r="D52" s="186">
        <v>0.19597643719449448</v>
      </c>
    </row>
    <row r="53" spans="1:4" x14ac:dyDescent="0.15">
      <c r="A53" s="186">
        <v>29</v>
      </c>
      <c r="B53" s="186">
        <v>5.7929037106119896</v>
      </c>
      <c r="C53" s="186">
        <v>1.4938433968989528E-2</v>
      </c>
      <c r="D53" s="186">
        <v>0.15877128415354252</v>
      </c>
    </row>
    <row r="54" spans="1:4" x14ac:dyDescent="0.15">
      <c r="A54" s="186">
        <v>30</v>
      </c>
      <c r="B54" s="186">
        <v>5.7956477359070693</v>
      </c>
      <c r="C54" s="186">
        <v>1.4294934577522511E-2</v>
      </c>
      <c r="D54" s="186">
        <v>0.15193193104950678</v>
      </c>
    </row>
    <row r="55" spans="1:4" x14ac:dyDescent="0.15">
      <c r="A55" s="186">
        <v>31</v>
      </c>
      <c r="B55" s="186">
        <v>5.7910690037033223</v>
      </c>
      <c r="C55" s="186">
        <v>8.0236507572033489E-3</v>
      </c>
      <c r="D55" s="186">
        <v>8.527837234915267E-2</v>
      </c>
    </row>
    <row r="56" spans="1:4" x14ac:dyDescent="0.15">
      <c r="A56" s="186">
        <v>32</v>
      </c>
      <c r="B56" s="186">
        <v>5.7899661126049597</v>
      </c>
      <c r="C56" s="186">
        <v>1.2152262772103128E-2</v>
      </c>
      <c r="D56" s="186">
        <v>0.12915881073634478</v>
      </c>
    </row>
    <row r="57" spans="1:4" x14ac:dyDescent="0.15">
      <c r="A57" s="186">
        <v>33</v>
      </c>
      <c r="B57" s="186">
        <v>5.791436289146449</v>
      </c>
      <c r="C57" s="186">
        <v>1.3698679770039135E-2</v>
      </c>
      <c r="D57" s="186">
        <v>0.14559471111980204</v>
      </c>
    </row>
    <row r="58" spans="1:4" x14ac:dyDescent="0.15">
      <c r="A58" s="186">
        <v>34</v>
      </c>
      <c r="B58" s="186">
        <v>5.7971072937395016</v>
      </c>
      <c r="C58" s="186">
        <v>1.6426044875818668E-2</v>
      </c>
      <c r="D58" s="186">
        <v>0.1745821713247401</v>
      </c>
    </row>
    <row r="59" spans="1:4" x14ac:dyDescent="0.15">
      <c r="A59" s="186">
        <v>35</v>
      </c>
      <c r="B59" s="186">
        <v>5.7960128804930235</v>
      </c>
      <c r="C59" s="186">
        <v>1.1228302531407053E-2</v>
      </c>
      <c r="D59" s="186">
        <v>0.11933861444089232</v>
      </c>
    </row>
    <row r="60" spans="1:4" x14ac:dyDescent="0.15">
      <c r="A60" s="186">
        <v>36</v>
      </c>
      <c r="B60" s="186">
        <v>5.7960128804930235</v>
      </c>
      <c r="C60" s="186">
        <v>1.1228302531407053E-2</v>
      </c>
      <c r="D60" s="186">
        <v>0.11933861444089232</v>
      </c>
    </row>
    <row r="61" spans="1:4" x14ac:dyDescent="0.15">
      <c r="A61" s="186">
        <v>37</v>
      </c>
      <c r="B61" s="186">
        <v>5.7864633407942101</v>
      </c>
      <c r="C61" s="186">
        <v>6.2453430563920165E-3</v>
      </c>
      <c r="D61" s="186">
        <v>6.6377850523098941E-2</v>
      </c>
    </row>
    <row r="62" spans="1:4" x14ac:dyDescent="0.15">
      <c r="A62" s="186">
        <v>38</v>
      </c>
      <c r="B62" s="186">
        <v>5.782202071870743</v>
      </c>
      <c r="C62" s="186">
        <v>9.5912801081716736E-3</v>
      </c>
      <c r="D62" s="186">
        <v>0.10193972558381581</v>
      </c>
    </row>
    <row r="63" spans="1:4" x14ac:dyDescent="0.15">
      <c r="A63" s="186">
        <v>39</v>
      </c>
      <c r="B63" s="186">
        <v>5.7844282355602719</v>
      </c>
      <c r="C63" s="186">
        <v>1.5484767219158257E-3</v>
      </c>
      <c r="D63" s="186">
        <v>1.6457791903141086E-2</v>
      </c>
    </row>
    <row r="64" spans="1:4" x14ac:dyDescent="0.15">
      <c r="A64" s="186">
        <v>40</v>
      </c>
      <c r="B64" s="186">
        <v>5.77847767697624</v>
      </c>
      <c r="C64" s="186">
        <v>2.5744331712616031E-3</v>
      </c>
      <c r="D64" s="186">
        <v>2.7362042193792967E-2</v>
      </c>
    </row>
    <row r="65" spans="1:4" x14ac:dyDescent="0.15">
      <c r="A65" s="186">
        <v>41</v>
      </c>
      <c r="B65" s="186">
        <v>5.7810866122086288</v>
      </c>
      <c r="C65" s="186">
        <v>1.3754593394539327E-2</v>
      </c>
      <c r="D65" s="186">
        <v>0.14618898211112571</v>
      </c>
    </row>
    <row r="66" spans="1:4" x14ac:dyDescent="0.15">
      <c r="A66" s="186">
        <v>42</v>
      </c>
      <c r="B66" s="186">
        <v>5.7842429634547381</v>
      </c>
      <c r="C66" s="186">
        <v>1.5455568031289779E-2</v>
      </c>
      <c r="D66" s="186">
        <v>0.16426757910128548</v>
      </c>
    </row>
    <row r="67" spans="1:4" x14ac:dyDescent="0.15">
      <c r="A67" s="186">
        <v>43</v>
      </c>
      <c r="B67" s="186">
        <v>5.7901500356945643</v>
      </c>
      <c r="C67" s="186">
        <v>1.4382342061780129E-2</v>
      </c>
      <c r="D67" s="186">
        <v>0.15286093060521799</v>
      </c>
    </row>
    <row r="68" spans="1:4" x14ac:dyDescent="0.15">
      <c r="A68" s="186">
        <v>44</v>
      </c>
      <c r="B68" s="186">
        <v>5.7927204332441802</v>
      </c>
      <c r="C68" s="186">
        <v>1.4520749780250419E-2</v>
      </c>
      <c r="D68" s="186">
        <v>0.15433197979577626</v>
      </c>
    </row>
    <row r="69" spans="1:4" x14ac:dyDescent="0.15">
      <c r="A69" s="186">
        <v>45</v>
      </c>
      <c r="B69" s="186">
        <v>5.7996549919444789</v>
      </c>
      <c r="C69" s="186">
        <v>1.596696446725776E-2</v>
      </c>
      <c r="D69" s="186">
        <v>0.16970289240244762</v>
      </c>
    </row>
    <row r="70" spans="1:4" x14ac:dyDescent="0.15">
      <c r="A70" s="186">
        <v>46</v>
      </c>
      <c r="B70" s="186">
        <v>5.7980181377998488</v>
      </c>
      <c r="C70" s="186">
        <v>1.2224247957479228E-2</v>
      </c>
      <c r="D70" s="186">
        <v>0.12992389630996781</v>
      </c>
    </row>
    <row r="71" spans="1:4" x14ac:dyDescent="0.15">
      <c r="A71" s="186">
        <v>47</v>
      </c>
      <c r="B71" s="186">
        <v>5.8020133125397537</v>
      </c>
      <c r="C71" s="186">
        <v>2.0736681180490102E-2</v>
      </c>
      <c r="D71" s="186">
        <v>0.2203972321960678</v>
      </c>
    </row>
    <row r="72" spans="1:4" x14ac:dyDescent="0.15">
      <c r="A72" s="186">
        <v>48</v>
      </c>
      <c r="B72" s="186">
        <v>5.8021944279679669</v>
      </c>
      <c r="C72" s="186">
        <v>1.7591722444540103E-2</v>
      </c>
      <c r="D72" s="186">
        <v>0.18697143012382697</v>
      </c>
    </row>
    <row r="73" spans="1:4" x14ac:dyDescent="0.15">
      <c r="A73" s="186">
        <v>49</v>
      </c>
      <c r="B73" s="186">
        <v>5.809584321591144</v>
      </c>
      <c r="C73" s="186">
        <v>1.9949358370617176E-2</v>
      </c>
      <c r="D73" s="186">
        <v>0.21202926980948872</v>
      </c>
    </row>
    <row r="74" spans="1:4" x14ac:dyDescent="0.15">
      <c r="A74" s="186">
        <v>50</v>
      </c>
      <c r="B74" s="186">
        <v>5.8099430263845866</v>
      </c>
      <c r="C74" s="186">
        <v>1.2806967335657227E-2</v>
      </c>
      <c r="D74" s="186">
        <v>0.13611725661577589</v>
      </c>
    </row>
    <row r="75" spans="1:4" x14ac:dyDescent="0.15">
      <c r="A75" s="186">
        <v>51</v>
      </c>
      <c r="B75" s="186">
        <v>5.809584321591144</v>
      </c>
      <c r="C75" s="186">
        <v>1.523514810789095E-2</v>
      </c>
      <c r="D75" s="186">
        <v>0.16192487340912887</v>
      </c>
    </row>
    <row r="76" spans="1:4" x14ac:dyDescent="0.15">
      <c r="A76" s="186">
        <v>52</v>
      </c>
      <c r="B76" s="186">
        <v>5.8059882071175215</v>
      </c>
      <c r="C76" s="186">
        <v>1.1122952845682654E-2</v>
      </c>
      <c r="D76" s="186">
        <v>0.11821891843243808</v>
      </c>
    </row>
    <row r="77" spans="1:4" x14ac:dyDescent="0.15">
      <c r="A77" s="186">
        <v>53</v>
      </c>
      <c r="B77" s="186">
        <v>5.8088664186755015</v>
      </c>
      <c r="C77" s="186">
        <v>1.0622863692669959E-2</v>
      </c>
      <c r="D77" s="186">
        <v>0.11290378317931128</v>
      </c>
    </row>
    <row r="78" spans="1:4" x14ac:dyDescent="0.15">
      <c r="A78" s="186">
        <v>54</v>
      </c>
      <c r="B78" s="186">
        <v>5.8122706108478868</v>
      </c>
      <c r="C78" s="186">
        <v>1.077528463513211E-2</v>
      </c>
      <c r="D78" s="186">
        <v>0.11452377017505966</v>
      </c>
    </row>
    <row r="79" spans="1:4" x14ac:dyDescent="0.15">
      <c r="A79" s="186">
        <v>55</v>
      </c>
      <c r="B79" s="186">
        <v>5.8195664605967306</v>
      </c>
      <c r="C79" s="186">
        <v>1.4951836048524569E-2</v>
      </c>
      <c r="D79" s="186">
        <v>0.1589137264860202</v>
      </c>
    </row>
    <row r="80" spans="1:4" x14ac:dyDescent="0.15">
      <c r="A80" s="186">
        <v>56</v>
      </c>
      <c r="B80" s="186">
        <v>5.8209821492090263</v>
      </c>
      <c r="C80" s="186">
        <v>1.8204962453377327E-2</v>
      </c>
      <c r="D80" s="186">
        <v>0.1934891751498139</v>
      </c>
    </row>
    <row r="81" spans="1:4" x14ac:dyDescent="0.15">
      <c r="A81" s="186">
        <v>57</v>
      </c>
      <c r="B81" s="186">
        <v>5.8158380546054005</v>
      </c>
      <c r="C81" s="186">
        <v>1.7509624405444235E-2</v>
      </c>
      <c r="D81" s="186">
        <v>0.18609886134447581</v>
      </c>
    </row>
    <row r="82" spans="1:4" x14ac:dyDescent="0.15">
      <c r="A82" s="186">
        <v>58</v>
      </c>
      <c r="B82" s="186">
        <v>5.8145912971822957</v>
      </c>
      <c r="C82" s="186">
        <v>1.34715779842427E-2</v>
      </c>
      <c r="D82" s="186">
        <v>0.14318098808569327</v>
      </c>
    </row>
    <row r="83" spans="1:4" x14ac:dyDescent="0.15">
      <c r="A83" s="186">
        <v>59</v>
      </c>
      <c r="B83" s="186">
        <v>5.8059882071175215</v>
      </c>
      <c r="C83" s="186">
        <v>9.9317674755292629E-3</v>
      </c>
      <c r="D83" s="186">
        <v>0.10555855314403029</v>
      </c>
    </row>
    <row r="84" spans="1:4" x14ac:dyDescent="0.15">
      <c r="A84" s="186">
        <v>60</v>
      </c>
      <c r="B84" s="186">
        <v>5.8108390701376873</v>
      </c>
      <c r="C84" s="186">
        <v>9.8371559900130023E-3</v>
      </c>
      <c r="D84" s="186">
        <v>0.1045529867585394</v>
      </c>
    </row>
    <row r="85" spans="1:4" x14ac:dyDescent="0.15">
      <c r="A85" s="186">
        <v>61</v>
      </c>
      <c r="B85" s="186">
        <v>5.8136995392560697</v>
      </c>
      <c r="C85" s="186">
        <v>8.1622234657325876E-3</v>
      </c>
      <c r="D85" s="186">
        <v>8.6751175115995172E-2</v>
      </c>
    </row>
    <row r="86" spans="1:4" x14ac:dyDescent="0.15">
      <c r="A86" s="186">
        <v>62</v>
      </c>
      <c r="B86" s="186">
        <v>5.8149477161918126</v>
      </c>
      <c r="C86" s="186">
        <v>1.8399962819032112E-2</v>
      </c>
      <c r="D86" s="186">
        <v>0.19556171223969165</v>
      </c>
    </row>
    <row r="87" spans="1:4" x14ac:dyDescent="0.15">
      <c r="A87" s="186">
        <v>63</v>
      </c>
      <c r="B87" s="186">
        <v>5.8097636945275353</v>
      </c>
      <c r="C87" s="186">
        <v>2.5047042535069508E-2</v>
      </c>
      <c r="D87" s="186">
        <v>0.26620937079460039</v>
      </c>
    </row>
    <row r="88" spans="1:4" x14ac:dyDescent="0.15">
      <c r="A88" s="186">
        <v>64</v>
      </c>
      <c r="B88" s="186">
        <v>5.8076085026613882</v>
      </c>
      <c r="C88" s="186">
        <v>2.3393822005532527E-2</v>
      </c>
      <c r="D88" s="186">
        <v>0.24863832238293471</v>
      </c>
    </row>
    <row r="89" spans="1:4" x14ac:dyDescent="0.15">
      <c r="A89" s="186">
        <v>65</v>
      </c>
      <c r="B89" s="186">
        <v>5.8077883287157759</v>
      </c>
      <c r="C89" s="186">
        <v>2.0863127986294749E-2</v>
      </c>
      <c r="D89" s="186">
        <v>0.22174115631665456</v>
      </c>
    </row>
    <row r="90" spans="1:4" x14ac:dyDescent="0.15">
      <c r="A90" s="186">
        <v>66</v>
      </c>
      <c r="B90" s="186">
        <v>5.8034610643741829</v>
      </c>
      <c r="C90" s="186">
        <v>2.1653695449542987E-2</v>
      </c>
      <c r="D90" s="186">
        <v>0.23014360409735868</v>
      </c>
    </row>
    <row r="91" spans="1:4" x14ac:dyDescent="0.15">
      <c r="A91" s="186">
        <v>67</v>
      </c>
      <c r="B91" s="186">
        <v>5.8115551676273638</v>
      </c>
      <c r="C91" s="186">
        <v>2.7923022482736926E-2</v>
      </c>
      <c r="D91" s="186">
        <v>0.29677636532956242</v>
      </c>
    </row>
    <row r="92" spans="1:4" x14ac:dyDescent="0.15">
      <c r="A92" s="186">
        <v>68</v>
      </c>
      <c r="B92" s="186">
        <v>5.8076085026613882</v>
      </c>
      <c r="C92" s="186">
        <v>2.4273974622128769E-2</v>
      </c>
      <c r="D92" s="186">
        <v>0.25799291480394593</v>
      </c>
    </row>
    <row r="93" spans="1:4" x14ac:dyDescent="0.15">
      <c r="A93" s="186">
        <v>69</v>
      </c>
      <c r="B93" s="186">
        <v>5.8040032819725749</v>
      </c>
      <c r="C93" s="186">
        <v>2.6999042694345832E-2</v>
      </c>
      <c r="D93" s="186">
        <v>0.28695596127386902</v>
      </c>
    </row>
    <row r="94" spans="1:4" x14ac:dyDescent="0.15">
      <c r="A94" s="186">
        <v>70</v>
      </c>
      <c r="B94" s="186">
        <v>5.7994732881380271</v>
      </c>
      <c r="C94" s="186">
        <v>2.947232947218037E-2</v>
      </c>
      <c r="D94" s="186">
        <v>0.31324298162767183</v>
      </c>
    </row>
    <row r="95" spans="1:4" x14ac:dyDescent="0.15">
      <c r="A95" s="186">
        <v>71</v>
      </c>
      <c r="B95" s="186">
        <v>5.7980181377998488</v>
      </c>
      <c r="C95" s="186">
        <v>3.4743718112812516E-2</v>
      </c>
      <c r="D95" s="186">
        <v>0.36926927899478307</v>
      </c>
    </row>
    <row r="96" spans="1:4" x14ac:dyDescent="0.15">
      <c r="A96" s="186">
        <v>72</v>
      </c>
      <c r="B96" s="186">
        <v>5.8012884316267161</v>
      </c>
      <c r="C96" s="186">
        <v>3.3522305435888633E-2</v>
      </c>
      <c r="D96" s="186">
        <v>0.35628764654260048</v>
      </c>
    </row>
    <row r="97" spans="1:4" x14ac:dyDescent="0.15">
      <c r="A97" s="186">
        <v>73</v>
      </c>
      <c r="B97" s="186">
        <v>5.8041839377699826</v>
      </c>
      <c r="C97" s="186">
        <v>3.0334358875272471E-2</v>
      </c>
      <c r="D97" s="186">
        <v>0.32240495373205452</v>
      </c>
    </row>
    <row r="98" spans="1:4" x14ac:dyDescent="0.15">
      <c r="A98" s="186">
        <v>74</v>
      </c>
      <c r="B98" s="186">
        <v>5.8092254524050331</v>
      </c>
      <c r="C98" s="186">
        <v>3.2287917939444633E-2</v>
      </c>
      <c r="D98" s="186">
        <v>0.34316811283777349</v>
      </c>
    </row>
    <row r="99" spans="1:4" x14ac:dyDescent="0.15">
      <c r="A99" s="186">
        <v>75</v>
      </c>
      <c r="B99" s="186">
        <v>5.8092254524050331</v>
      </c>
      <c r="C99" s="186">
        <v>3.2287917939444633E-2</v>
      </c>
      <c r="D99" s="186">
        <v>0.34316811283777349</v>
      </c>
    </row>
    <row r="100" spans="1:4" x14ac:dyDescent="0.15">
      <c r="A100" s="186">
        <v>76</v>
      </c>
      <c r="B100" s="186">
        <v>5.8099430263845866</v>
      </c>
      <c r="C100" s="186">
        <v>3.2731447138233172E-2</v>
      </c>
      <c r="D100" s="186">
        <v>0.34788210766463629</v>
      </c>
    </row>
    <row r="101" spans="1:4" x14ac:dyDescent="0.15">
      <c r="A101" s="186">
        <v>77</v>
      </c>
      <c r="B101" s="186">
        <v>5.8076085026613882</v>
      </c>
      <c r="C101" s="186">
        <v>3.4775821432440956E-2</v>
      </c>
      <c r="D101" s="186">
        <v>0.36961048512747274</v>
      </c>
    </row>
    <row r="102" spans="1:4" x14ac:dyDescent="0.15">
      <c r="A102" s="186">
        <v>78</v>
      </c>
      <c r="B102" s="186">
        <v>5.8005628790611263</v>
      </c>
      <c r="C102" s="186">
        <v>3.0439445605794369E-2</v>
      </c>
      <c r="D102" s="186">
        <v>0.32352185495390245</v>
      </c>
    </row>
    <row r="103" spans="1:4" x14ac:dyDescent="0.15">
      <c r="A103" s="186">
        <v>79</v>
      </c>
      <c r="B103" s="186">
        <v>5.7960128804930235</v>
      </c>
      <c r="C103" s="186">
        <v>2.703301498999533E-2</v>
      </c>
      <c r="D103" s="186">
        <v>0.28731703158532951</v>
      </c>
    </row>
    <row r="104" spans="1:4" x14ac:dyDescent="0.15">
      <c r="A104" s="186">
        <v>80</v>
      </c>
      <c r="B104" s="186">
        <v>5.7899661126049597</v>
      </c>
      <c r="C104" s="186">
        <v>2.4462882138305275E-2</v>
      </c>
      <c r="D104" s="186">
        <v>0.26000069480229526</v>
      </c>
    </row>
    <row r="105" spans="1:4" x14ac:dyDescent="0.15">
      <c r="A105" s="186">
        <v>81</v>
      </c>
      <c r="B105" s="186">
        <v>5.779410437718326</v>
      </c>
      <c r="C105" s="186">
        <v>2.270793765873691E-2</v>
      </c>
      <c r="D105" s="186">
        <v>0.24134848606223233</v>
      </c>
    </row>
    <row r="106" spans="1:4" x14ac:dyDescent="0.15">
      <c r="A106" s="186">
        <v>82</v>
      </c>
      <c r="B106" s="186">
        <v>5.7777306675703022</v>
      </c>
      <c r="C106" s="186">
        <v>2.2270664826441688E-2</v>
      </c>
      <c r="D106" s="186">
        <v>0.23670098624711849</v>
      </c>
    </row>
    <row r="107" spans="1:4" x14ac:dyDescent="0.15">
      <c r="A107" s="186">
        <v>83</v>
      </c>
      <c r="B107" s="186">
        <v>5.7803420886912713</v>
      </c>
      <c r="C107" s="186">
        <v>2.4792880225216862E-2</v>
      </c>
      <c r="D107" s="186">
        <v>0.26350803835222358</v>
      </c>
    </row>
    <row r="108" spans="1:4" x14ac:dyDescent="0.15">
      <c r="A108" s="186">
        <v>84</v>
      </c>
      <c r="B108" s="186">
        <v>5.7812726325326746</v>
      </c>
      <c r="C108" s="186">
        <v>2.6569512048304489E-2</v>
      </c>
      <c r="D108" s="186">
        <v>0.28239074832070044</v>
      </c>
    </row>
    <row r="109" spans="1:4" x14ac:dyDescent="0.15">
      <c r="A109" s="186">
        <v>85</v>
      </c>
      <c r="B109" s="186">
        <v>5.7754853540594642</v>
      </c>
      <c r="C109" s="186">
        <v>2.0876301889829918E-2</v>
      </c>
      <c r="D109" s="186">
        <v>0.22188117350894765</v>
      </c>
    </row>
    <row r="110" spans="1:4" x14ac:dyDescent="0.15">
      <c r="A110" s="186">
        <v>86</v>
      </c>
      <c r="B110" s="186">
        <v>5.779410437718326</v>
      </c>
      <c r="C110" s="186">
        <v>2.210352543121008E-2</v>
      </c>
      <c r="D110" s="186">
        <v>0.23492456600998679</v>
      </c>
    </row>
    <row r="111" spans="1:4" x14ac:dyDescent="0.15">
      <c r="A111" s="186">
        <v>87</v>
      </c>
      <c r="B111" s="186">
        <v>5.7827592064018161</v>
      </c>
      <c r="C111" s="186">
        <v>2.2977990777378388E-2</v>
      </c>
      <c r="D111" s="186">
        <v>0.24421871198587222</v>
      </c>
    </row>
    <row r="112" spans="1:4" x14ac:dyDescent="0.15">
      <c r="A112" s="186">
        <v>88</v>
      </c>
      <c r="B112" s="186">
        <v>5.7859088364275548</v>
      </c>
      <c r="C112" s="186">
        <v>2.6429044782991795E-2</v>
      </c>
      <c r="D112" s="186">
        <v>0.2808978094931413</v>
      </c>
    </row>
    <row r="113" spans="1:4" x14ac:dyDescent="0.15">
      <c r="A113" s="186">
        <v>89</v>
      </c>
      <c r="B113" s="186">
        <v>5.7894140839952879</v>
      </c>
      <c r="C113" s="186">
        <v>2.620787241644873E-2</v>
      </c>
      <c r="D113" s="186">
        <v>0.27854710655277842</v>
      </c>
    </row>
    <row r="114" spans="1:4" x14ac:dyDescent="0.15">
      <c r="A114" s="186">
        <v>90</v>
      </c>
      <c r="B114" s="186">
        <v>5.7952824209714073</v>
      </c>
      <c r="C114" s="186">
        <v>2.8650654815255194E-2</v>
      </c>
      <c r="D114" s="186">
        <v>0.30450991491483914</v>
      </c>
    </row>
    <row r="115" spans="1:4" x14ac:dyDescent="0.15">
      <c r="A115" s="186">
        <v>91</v>
      </c>
      <c r="B115" s="186">
        <v>5.8000182731156382</v>
      </c>
      <c r="C115" s="186">
        <v>3.0396852473928426E-2</v>
      </c>
      <c r="D115" s="186">
        <v>0.32306915915884687</v>
      </c>
    </row>
    <row r="116" spans="1:4" x14ac:dyDescent="0.15">
      <c r="A116" s="186">
        <v>92</v>
      </c>
      <c r="B116" s="186">
        <v>5.8011071065013509</v>
      </c>
      <c r="C116" s="186">
        <v>3.3703630561253917E-2</v>
      </c>
      <c r="D116" s="186">
        <v>0.35821483804495685</v>
      </c>
    </row>
    <row r="117" spans="1:4" x14ac:dyDescent="0.15">
      <c r="A117" s="186">
        <v>93</v>
      </c>
      <c r="B117" s="186">
        <v>5.8001998505194416</v>
      </c>
      <c r="C117" s="186">
        <v>3.6947336204183223E-2</v>
      </c>
      <c r="D117" s="186">
        <v>0.39269015931444695</v>
      </c>
    </row>
    <row r="118" spans="1:4" x14ac:dyDescent="0.15">
      <c r="A118" s="186">
        <v>94</v>
      </c>
      <c r="B118" s="186">
        <v>5.8036418452939262</v>
      </c>
      <c r="C118" s="186">
        <v>3.6418247654822267E-2</v>
      </c>
      <c r="D118" s="186">
        <v>0.38706680759047396</v>
      </c>
    </row>
    <row r="119" spans="1:4" x14ac:dyDescent="0.15">
      <c r="A119" s="186">
        <v>95</v>
      </c>
      <c r="B119" s="186">
        <v>5.8124493695635113</v>
      </c>
      <c r="C119" s="186">
        <v>5.1181806034585442E-2</v>
      </c>
      <c r="D119" s="186">
        <v>0.54397944833291911</v>
      </c>
    </row>
    <row r="120" spans="1:4" x14ac:dyDescent="0.15">
      <c r="A120" s="186">
        <v>96</v>
      </c>
      <c r="B120" s="186">
        <v>5.8186803537347291</v>
      </c>
      <c r="C120" s="186">
        <v>5.2592008044847205E-2</v>
      </c>
      <c r="D120" s="186">
        <v>0.55896760469187601</v>
      </c>
    </row>
    <row r="121" spans="1:4" x14ac:dyDescent="0.15">
      <c r="A121" s="186">
        <v>97</v>
      </c>
      <c r="B121" s="186">
        <v>5.8202746248325514</v>
      </c>
      <c r="C121" s="186">
        <v>4.958710051618187E-2</v>
      </c>
      <c r="D121" s="186">
        <v>0.52703031942628298</v>
      </c>
    </row>
    <row r="122" spans="1:4" x14ac:dyDescent="0.15">
      <c r="A122" s="186">
        <v>98</v>
      </c>
      <c r="B122" s="186">
        <v>5.8209821492090263</v>
      </c>
      <c r="C122" s="186">
        <v>4.8314763924747872E-2</v>
      </c>
      <c r="D122" s="186">
        <v>0.51350744849370278</v>
      </c>
    </row>
    <row r="123" spans="1:4" x14ac:dyDescent="0.15">
      <c r="A123" s="186">
        <v>99</v>
      </c>
      <c r="B123" s="186">
        <v>5.8259170004304988</v>
      </c>
      <c r="C123" s="186">
        <v>4.45092183004272E-2</v>
      </c>
      <c r="D123" s="186">
        <v>0.47306068098563858</v>
      </c>
    </row>
    <row r="124" spans="1:4" x14ac:dyDescent="0.15">
      <c r="A124" s="186">
        <v>100</v>
      </c>
      <c r="B124" s="186">
        <v>5.8304716813501383</v>
      </c>
      <c r="C124" s="186">
        <v>4.0518712289969727E-2</v>
      </c>
      <c r="D124" s="186">
        <v>0.430648085059051</v>
      </c>
    </row>
    <row r="125" spans="1:4" x14ac:dyDescent="0.15">
      <c r="A125" s="186">
        <v>101</v>
      </c>
      <c r="B125" s="186">
        <v>5.8382927129115965</v>
      </c>
      <c r="C125" s="186">
        <v>4.2240273489103863E-2</v>
      </c>
      <c r="D125" s="186">
        <v>0.44894548376247939</v>
      </c>
    </row>
    <row r="126" spans="1:4" x14ac:dyDescent="0.15">
      <c r="A126" s="186">
        <v>102</v>
      </c>
      <c r="B126" s="186">
        <v>5.8400201624327943</v>
      </c>
      <c r="C126" s="186">
        <v>4.1629518667980925E-2</v>
      </c>
      <c r="D126" s="186">
        <v>0.44245415224446649</v>
      </c>
    </row>
    <row r="127" spans="1:4" x14ac:dyDescent="0.15">
      <c r="A127" s="186">
        <v>103</v>
      </c>
      <c r="B127" s="186">
        <v>5.8451797630267457</v>
      </c>
      <c r="C127" s="186">
        <v>3.8699573401299148E-2</v>
      </c>
      <c r="D127" s="186">
        <v>0.41131359404028373</v>
      </c>
    </row>
    <row r="128" spans="1:4" x14ac:dyDescent="0.15">
      <c r="A128" s="186">
        <v>104</v>
      </c>
      <c r="B128" s="186">
        <v>5.8475759912803635</v>
      </c>
      <c r="C128" s="186">
        <v>3.4073689820411701E-2</v>
      </c>
      <c r="D128" s="186">
        <v>0.36214796677259714</v>
      </c>
    </row>
    <row r="129" spans="1:4" x14ac:dyDescent="0.15">
      <c r="A129" s="186">
        <v>105</v>
      </c>
      <c r="B129" s="186">
        <v>5.8396749772606231</v>
      </c>
      <c r="C129" s="186">
        <v>3.1033368711558929E-2</v>
      </c>
      <c r="D129" s="186">
        <v>0.32983429268241204</v>
      </c>
    </row>
    <row r="130" spans="1:4" x14ac:dyDescent="0.15">
      <c r="A130" s="186">
        <v>106</v>
      </c>
      <c r="B130" s="186">
        <v>5.8396749772606231</v>
      </c>
      <c r="C130" s="186">
        <v>3.1033368711558929E-2</v>
      </c>
      <c r="D130" s="186">
        <v>0.32983429268241204</v>
      </c>
    </row>
    <row r="131" spans="1:4" x14ac:dyDescent="0.15">
      <c r="A131" s="186">
        <v>107</v>
      </c>
      <c r="B131" s="186">
        <v>5.8463787937439546</v>
      </c>
      <c r="C131" s="186">
        <v>4.1390517025262419E-2</v>
      </c>
      <c r="D131" s="186">
        <v>0.43991395306374942</v>
      </c>
    </row>
    <row r="132" spans="1:4" x14ac:dyDescent="0.15">
      <c r="A132" s="186">
        <v>108</v>
      </c>
      <c r="B132" s="186">
        <v>5.84843001312354</v>
      </c>
      <c r="C132" s="186">
        <v>3.989377506492886E-2</v>
      </c>
      <c r="D132" s="186">
        <v>0.42400601762808315</v>
      </c>
    </row>
    <row r="133" spans="1:4" x14ac:dyDescent="0.15">
      <c r="A133" s="186">
        <v>109</v>
      </c>
      <c r="B133" s="186">
        <v>5.8487713612328642</v>
      </c>
      <c r="C133" s="186">
        <v>4.0660460309966062E-2</v>
      </c>
      <c r="D133" s="186">
        <v>0.43215463622818689</v>
      </c>
    </row>
    <row r="134" spans="1:4" x14ac:dyDescent="0.15">
      <c r="A134" s="186">
        <v>110</v>
      </c>
      <c r="B134" s="186">
        <v>5.8542127906456018</v>
      </c>
      <c r="C134" s="186">
        <v>4.0465487774688391E-2</v>
      </c>
      <c r="D134" s="186">
        <v>0.43008239493000472</v>
      </c>
    </row>
    <row r="135" spans="1:4" x14ac:dyDescent="0.15">
      <c r="A135" s="186">
        <v>111</v>
      </c>
      <c r="B135" s="186">
        <v>5.8601213751663037</v>
      </c>
      <c r="C135" s="186">
        <v>4.632979761472189E-2</v>
      </c>
      <c r="D135" s="186">
        <v>0.49241048138867888</v>
      </c>
    </row>
    <row r="136" spans="1:4" x14ac:dyDescent="0.15">
      <c r="A136" s="186">
        <v>112</v>
      </c>
      <c r="B136" s="186">
        <v>5.8584377526076077</v>
      </c>
      <c r="C136" s="186">
        <v>4.583358279799743E-2</v>
      </c>
      <c r="D136" s="186">
        <v>0.48713652403606045</v>
      </c>
    </row>
    <row r="137" spans="1:4" x14ac:dyDescent="0.15">
      <c r="A137" s="186">
        <v>113</v>
      </c>
      <c r="B137" s="186">
        <v>5.8589432195753837</v>
      </c>
      <c r="C137" s="186">
        <v>4.0680123867018025E-2</v>
      </c>
      <c r="D137" s="186">
        <v>0.43236362789429111</v>
      </c>
    </row>
    <row r="138" spans="1:4" x14ac:dyDescent="0.15">
      <c r="A138" s="186">
        <v>114</v>
      </c>
      <c r="B138" s="186">
        <v>5.8574258387682434</v>
      </c>
      <c r="C138" s="186">
        <v>3.7252439652046831E-2</v>
      </c>
      <c r="D138" s="186">
        <v>0.39593291329505415</v>
      </c>
    </row>
    <row r="139" spans="1:4" x14ac:dyDescent="0.15">
      <c r="A139" s="186">
        <v>115</v>
      </c>
      <c r="B139" s="186">
        <v>5.8520067683489732</v>
      </c>
      <c r="C139" s="186">
        <v>3.0479616189263758E-2</v>
      </c>
      <c r="D139" s="186">
        <v>0.32394880299516782</v>
      </c>
    </row>
    <row r="140" spans="1:4" x14ac:dyDescent="0.15">
      <c r="A140" s="186">
        <v>116</v>
      </c>
      <c r="B140" s="186">
        <v>5.8552288624365953</v>
      </c>
      <c r="C140" s="186">
        <v>3.5309766081426552E-2</v>
      </c>
      <c r="D140" s="186">
        <v>0.37528544930125018</v>
      </c>
    </row>
    <row r="141" spans="1:4" x14ac:dyDescent="0.15">
      <c r="A141" s="186">
        <v>117</v>
      </c>
      <c r="B141" s="186">
        <v>5.8616335466379592</v>
      </c>
      <c r="C141" s="186">
        <v>4.1546085602450766E-2</v>
      </c>
      <c r="D141" s="186">
        <v>0.44156739430299896</v>
      </c>
    </row>
    <row r="142" spans="1:4" x14ac:dyDescent="0.15">
      <c r="A142" s="186">
        <v>118</v>
      </c>
      <c r="B142" s="186">
        <v>5.8654847697669723</v>
      </c>
      <c r="C142" s="186">
        <v>3.4138573675429384E-2</v>
      </c>
      <c r="D142" s="186">
        <v>0.36283757674131106</v>
      </c>
    </row>
    <row r="143" spans="1:4" x14ac:dyDescent="0.15">
      <c r="A143" s="186">
        <v>119</v>
      </c>
      <c r="B143" s="186">
        <v>5.8626400410572366</v>
      </c>
      <c r="C143" s="186">
        <v>3.1487273161787677E-2</v>
      </c>
      <c r="D143" s="186">
        <v>0.33465855957648066</v>
      </c>
    </row>
    <row r="144" spans="1:4" x14ac:dyDescent="0.15">
      <c r="A144" s="186">
        <v>120</v>
      </c>
      <c r="B144" s="186">
        <v>5.8633103193351754</v>
      </c>
      <c r="C144" s="186">
        <v>3.0816994883848814E-2</v>
      </c>
      <c r="D144" s="186">
        <v>0.32753459041415106</v>
      </c>
    </row>
    <row r="145" spans="1:4" x14ac:dyDescent="0.15">
      <c r="A145" s="186">
        <v>121</v>
      </c>
      <c r="B145" s="186">
        <v>5.8518368166281993</v>
      </c>
      <c r="C145" s="186">
        <v>2.5338584077655213E-2</v>
      </c>
      <c r="D145" s="186">
        <v>0.26930798375473575</v>
      </c>
    </row>
    <row r="146" spans="1:4" x14ac:dyDescent="0.15">
      <c r="A146" s="186">
        <v>122</v>
      </c>
      <c r="B146" s="186">
        <v>5.8514968024889491</v>
      </c>
      <c r="C146" s="186">
        <v>3.0152878611826139E-2</v>
      </c>
      <c r="D146" s="186">
        <v>0.3204761133639335</v>
      </c>
    </row>
    <row r="147" spans="1:4" x14ac:dyDescent="0.15">
      <c r="A147" s="186">
        <v>123</v>
      </c>
      <c r="B147" s="186">
        <v>5.8520067683489732</v>
      </c>
      <c r="C147" s="186">
        <v>3.1594132883063786E-2</v>
      </c>
      <c r="D147" s="186">
        <v>0.33579430480965022</v>
      </c>
    </row>
    <row r="148" spans="1:4" x14ac:dyDescent="0.15">
      <c r="A148" s="186">
        <v>124</v>
      </c>
      <c r="B148" s="186">
        <v>5.8526862066131962</v>
      </c>
      <c r="C148" s="186">
        <v>3.4528319120986417E-2</v>
      </c>
      <c r="D148" s="186">
        <v>0.3669799376482536</v>
      </c>
    </row>
    <row r="149" spans="1:4" x14ac:dyDescent="0.15">
      <c r="A149" s="186">
        <v>125</v>
      </c>
      <c r="B149" s="186">
        <v>5.8494536113743809</v>
      </c>
      <c r="C149" s="186">
        <v>2.3790304346169577E-2</v>
      </c>
      <c r="D149" s="186">
        <v>0.25285228553983746</v>
      </c>
    </row>
    <row r="150" spans="1:4" x14ac:dyDescent="0.15">
      <c r="A150" s="186">
        <v>126</v>
      </c>
      <c r="B150" s="186">
        <v>5.8431200006368442</v>
      </c>
      <c r="C150" s="186">
        <v>2.136308471034809E-2</v>
      </c>
      <c r="D150" s="186">
        <v>0.22705488406508711</v>
      </c>
    </row>
    <row r="151" spans="1:4" x14ac:dyDescent="0.15">
      <c r="A151" s="186">
        <v>127</v>
      </c>
      <c r="B151" s="186">
        <v>5.8426042123535851</v>
      </c>
      <c r="C151" s="186">
        <v>2.1026963244511698E-2</v>
      </c>
      <c r="D151" s="186">
        <v>0.22348245894521193</v>
      </c>
    </row>
    <row r="152" spans="1:4" x14ac:dyDescent="0.15">
      <c r="A152" s="186">
        <v>128</v>
      </c>
      <c r="B152" s="186">
        <v>5.8451797630267457</v>
      </c>
      <c r="C152" s="186">
        <v>2.7219676922296543E-2</v>
      </c>
      <c r="D152" s="186">
        <v>0.28930094467525358</v>
      </c>
    </row>
    <row r="153" spans="1:4" x14ac:dyDescent="0.15">
      <c r="A153" s="186">
        <v>129</v>
      </c>
      <c r="B153" s="186">
        <v>5.8511566406458986</v>
      </c>
      <c r="C153" s="186">
        <v>2.8258402653460912E-2</v>
      </c>
      <c r="D153" s="186">
        <v>0.30034091168669863</v>
      </c>
    </row>
    <row r="154" spans="1:4" x14ac:dyDescent="0.15">
      <c r="A154" s="186">
        <v>130</v>
      </c>
      <c r="B154" s="186">
        <v>5.8543822275283119</v>
      </c>
      <c r="C154" s="186">
        <v>2.615075887238838E-2</v>
      </c>
      <c r="D154" s="186">
        <v>0.27794008236591611</v>
      </c>
    </row>
    <row r="155" spans="1:4" x14ac:dyDescent="0.15">
      <c r="A155" s="186">
        <v>131</v>
      </c>
      <c r="B155" s="186">
        <v>5.8540433170922093</v>
      </c>
      <c r="C155" s="186">
        <v>3.0670860068892303E-2</v>
      </c>
      <c r="D155" s="186">
        <v>0.325981414741363</v>
      </c>
    </row>
    <row r="156" spans="1:4" x14ac:dyDescent="0.15">
      <c r="A156" s="186">
        <v>132</v>
      </c>
      <c r="B156" s="186">
        <v>5.8535346762491294</v>
      </c>
      <c r="C156" s="186">
        <v>3.2847094405700439E-2</v>
      </c>
      <c r="D156" s="186">
        <v>0.34911125023759559</v>
      </c>
    </row>
    <row r="157" spans="1:4" x14ac:dyDescent="0.15">
      <c r="A157" s="186">
        <v>133</v>
      </c>
      <c r="B157" s="186">
        <v>5.8535346762491294</v>
      </c>
      <c r="C157" s="186">
        <v>3.2847094405700439E-2</v>
      </c>
      <c r="D157" s="186">
        <v>0.34911125023759559</v>
      </c>
    </row>
    <row r="158" spans="1:4" x14ac:dyDescent="0.15">
      <c r="A158" s="186">
        <v>134</v>
      </c>
      <c r="B158" s="186">
        <v>5.8491125606066241</v>
      </c>
      <c r="C158" s="186">
        <v>2.4693943033125443E-2</v>
      </c>
      <c r="D158" s="186">
        <v>0.26245649673336918</v>
      </c>
    </row>
    <row r="159" spans="1:4" x14ac:dyDescent="0.15">
      <c r="A159" s="186">
        <v>135</v>
      </c>
      <c r="B159" s="186">
        <v>5.8514968024889491</v>
      </c>
      <c r="C159" s="186">
        <v>3.0152878611826139E-2</v>
      </c>
      <c r="D159" s="186">
        <v>0.3204761133639335</v>
      </c>
    </row>
    <row r="160" spans="1:4" x14ac:dyDescent="0.15">
      <c r="A160" s="186">
        <v>136</v>
      </c>
      <c r="B160" s="186">
        <v>5.8533650558541437</v>
      </c>
      <c r="C160" s="186">
        <v>3.1349121306957883E-2</v>
      </c>
      <c r="D160" s="186">
        <v>0.33319022980074559</v>
      </c>
    </row>
    <row r="161" spans="1:4" x14ac:dyDescent="0.15">
      <c r="A161" s="186">
        <v>137</v>
      </c>
      <c r="B161" s="186">
        <v>5.8521766831918631</v>
      </c>
      <c r="C161" s="186">
        <v>2.3877012404790676E-2</v>
      </c>
      <c r="D161" s="186">
        <v>0.25377385133731739</v>
      </c>
    </row>
    <row r="162" spans="1:4" x14ac:dyDescent="0.15">
      <c r="A162" s="186">
        <v>138</v>
      </c>
      <c r="B162" s="186">
        <v>5.8572570592546267</v>
      </c>
      <c r="C162" s="186">
        <v>3.2174762288203596E-2</v>
      </c>
      <c r="D162" s="186">
        <v>0.34196545209742651</v>
      </c>
    </row>
    <row r="163" spans="1:4" x14ac:dyDescent="0.15">
      <c r="A163" s="186">
        <v>139</v>
      </c>
      <c r="B163" s="186">
        <v>5.8626400410572366</v>
      </c>
      <c r="C163" s="186">
        <v>3.8352602886670084E-2</v>
      </c>
      <c r="D163" s="186">
        <v>0.40762586115707589</v>
      </c>
    </row>
    <row r="164" spans="1:4" x14ac:dyDescent="0.15">
      <c r="A164" s="186">
        <v>140</v>
      </c>
      <c r="B164" s="186">
        <v>5.8648163509893907</v>
      </c>
      <c r="C164" s="186">
        <v>4.1362601836230972E-2</v>
      </c>
      <c r="D164" s="186">
        <v>0.43961725995528089</v>
      </c>
    </row>
    <row r="165" spans="1:4" x14ac:dyDescent="0.15">
      <c r="A165" s="186">
        <v>141</v>
      </c>
      <c r="B165" s="186">
        <v>5.866819898053576</v>
      </c>
      <c r="C165" s="186">
        <v>4.3705706549054035E-2</v>
      </c>
      <c r="D165" s="186">
        <v>0.46452065645141971</v>
      </c>
    </row>
    <row r="166" spans="1:4" x14ac:dyDescent="0.15">
      <c r="A166" s="186">
        <v>142</v>
      </c>
      <c r="B166" s="186">
        <v>5.8581005932696151</v>
      </c>
      <c r="C166" s="186">
        <v>4.8622725383276055E-2</v>
      </c>
      <c r="D166" s="186">
        <v>0.51678057848455849</v>
      </c>
    </row>
    <row r="167" spans="1:4" x14ac:dyDescent="0.15">
      <c r="A167" s="186">
        <v>143</v>
      </c>
      <c r="B167" s="186">
        <v>5.8520067683489732</v>
      </c>
      <c r="C167" s="186">
        <v>4.56963989445347E-2</v>
      </c>
      <c r="D167" s="186">
        <v>0.48567848254224499</v>
      </c>
    </row>
    <row r="168" spans="1:4" x14ac:dyDescent="0.15">
      <c r="A168" s="186">
        <v>144</v>
      </c>
      <c r="B168" s="186">
        <v>5.8474050750840307</v>
      </c>
      <c r="C168" s="186">
        <v>5.3313858717205953E-2</v>
      </c>
      <c r="D168" s="186">
        <v>0.56663970462252544</v>
      </c>
    </row>
    <row r="169" spans="1:4" x14ac:dyDescent="0.15">
      <c r="A169" s="186">
        <v>145</v>
      </c>
      <c r="B169" s="186">
        <v>5.8424322073994848</v>
      </c>
      <c r="C169" s="186">
        <v>4.8106421118537135E-2</v>
      </c>
      <c r="D169" s="186">
        <v>0.51129310293680574</v>
      </c>
    </row>
    <row r="170" spans="1:4" x14ac:dyDescent="0.15">
      <c r="A170" s="186">
        <v>146</v>
      </c>
      <c r="B170" s="186">
        <v>5.8239820161696141</v>
      </c>
      <c r="C170" s="186">
        <v>4.8980486857367111E-2</v>
      </c>
      <c r="D170" s="186">
        <v>0.52058300173588568</v>
      </c>
    </row>
    <row r="171" spans="1:4" x14ac:dyDescent="0.15">
      <c r="A171" s="186">
        <v>147</v>
      </c>
      <c r="B171" s="186">
        <v>5.8202746248325514</v>
      </c>
      <c r="C171" s="186">
        <v>5.3813054121857995E-2</v>
      </c>
      <c r="D171" s="186">
        <v>0.57194534078255954</v>
      </c>
    </row>
    <row r="172" spans="1:4" x14ac:dyDescent="0.15">
      <c r="A172" s="186">
        <v>148</v>
      </c>
      <c r="B172" s="186">
        <v>5.8253897514708033</v>
      </c>
      <c r="C172" s="186">
        <v>5.2346030308835445E-2</v>
      </c>
      <c r="D172" s="186">
        <v>0.5563532609727927</v>
      </c>
    </row>
    <row r="173" spans="1:4" x14ac:dyDescent="0.15">
      <c r="A173" s="186">
        <v>149</v>
      </c>
      <c r="B173" s="186">
        <v>5.8253897514708033</v>
      </c>
      <c r="C173" s="186">
        <v>4.9260041045343428E-2</v>
      </c>
      <c r="D173" s="186">
        <v>0.52355420859114499</v>
      </c>
    </row>
    <row r="174" spans="1:4" x14ac:dyDescent="0.15">
      <c r="A174" s="186">
        <v>150</v>
      </c>
      <c r="B174" s="186">
        <v>5.8202746248325514</v>
      </c>
      <c r="C174" s="186">
        <v>4.732593505304461E-2</v>
      </c>
      <c r="D174" s="186">
        <v>0.50299780403603511</v>
      </c>
    </row>
    <row r="175" spans="1:4" x14ac:dyDescent="0.15">
      <c r="A175" s="186">
        <v>151</v>
      </c>
      <c r="B175" s="186">
        <v>5.8145912971822957</v>
      </c>
      <c r="C175" s="186">
        <v>5.8933952060999495E-2</v>
      </c>
      <c r="D175" s="186">
        <v>0.62637216647958549</v>
      </c>
    </row>
    <row r="176" spans="1:4" x14ac:dyDescent="0.15">
      <c r="A176" s="186">
        <v>152</v>
      </c>
      <c r="B176" s="186">
        <v>5.812628087480614</v>
      </c>
      <c r="C176" s="186">
        <v>6.2583502803118307E-2</v>
      </c>
      <c r="D176" s="186">
        <v>0.66516096181868045</v>
      </c>
    </row>
    <row r="177" spans="1:4" x14ac:dyDescent="0.15">
      <c r="A177" s="186">
        <v>153</v>
      </c>
      <c r="B177" s="186">
        <v>5.8085072202515926</v>
      </c>
      <c r="C177" s="186">
        <v>6.5018028991702614E-2</v>
      </c>
      <c r="D177" s="186">
        <v>0.69103602007909493</v>
      </c>
    </row>
    <row r="178" spans="1:4" x14ac:dyDescent="0.15">
      <c r="A178" s="186">
        <v>154</v>
      </c>
      <c r="B178" s="186">
        <v>5.7956477359070693</v>
      </c>
      <c r="C178" s="186">
        <v>6.6277439845927155E-2</v>
      </c>
      <c r="D178" s="186">
        <v>0.70442151142425413</v>
      </c>
    </row>
    <row r="179" spans="1:4" x14ac:dyDescent="0.15">
      <c r="A179" s="186">
        <v>155</v>
      </c>
      <c r="B179" s="186">
        <v>5.7745479032706282</v>
      </c>
      <c r="C179" s="186">
        <v>6.841663551890953E-2</v>
      </c>
      <c r="D179" s="186">
        <v>0.72715768609692544</v>
      </c>
    </row>
    <row r="180" spans="1:4" x14ac:dyDescent="0.15">
      <c r="A180" s="186">
        <v>156</v>
      </c>
      <c r="B180" s="186">
        <v>5.7412051752315163</v>
      </c>
      <c r="C180" s="186">
        <v>7.113270597903032E-2</v>
      </c>
      <c r="D180" s="186">
        <v>0.7560251025677599</v>
      </c>
    </row>
    <row r="181" spans="1:4" x14ac:dyDescent="0.15">
      <c r="A181" s="186">
        <v>157</v>
      </c>
      <c r="B181" s="186">
        <v>5.7451106823319105</v>
      </c>
      <c r="C181" s="186">
        <v>6.8422656283409822E-2</v>
      </c>
      <c r="D181" s="186">
        <v>0.72722167704224694</v>
      </c>
    </row>
    <row r="182" spans="1:4" x14ac:dyDescent="0.15">
      <c r="A182" s="186">
        <v>158</v>
      </c>
      <c r="B182" s="186">
        <v>5.7561356873206817</v>
      </c>
      <c r="C182" s="186">
        <v>6.7797388465980823E-2</v>
      </c>
      <c r="D182" s="186">
        <v>0.72057609595127259</v>
      </c>
    </row>
    <row r="183" spans="1:4" x14ac:dyDescent="0.15">
      <c r="A183" s="186">
        <v>159</v>
      </c>
      <c r="B183" s="186">
        <v>5.7660599567963571</v>
      </c>
      <c r="C183" s="186">
        <v>6.2591499905713555E-2</v>
      </c>
      <c r="D183" s="186">
        <v>0.6652459580271981</v>
      </c>
    </row>
    <row r="184" spans="1:4" x14ac:dyDescent="0.15">
      <c r="A184" s="186">
        <v>160</v>
      </c>
      <c r="B184" s="186">
        <v>5.7567116730402077</v>
      </c>
      <c r="C184" s="186">
        <v>5.8910283371528926E-2</v>
      </c>
      <c r="D184" s="186">
        <v>0.62612060676259818</v>
      </c>
    </row>
    <row r="185" spans="1:4" x14ac:dyDescent="0.15">
      <c r="A185" s="186">
        <v>161</v>
      </c>
      <c r="B185" s="186">
        <v>5.7513192583678947</v>
      </c>
      <c r="C185" s="186">
        <v>7.4090704410004982E-2</v>
      </c>
      <c r="D185" s="186">
        <v>0.7874638203332861</v>
      </c>
    </row>
    <row r="186" spans="1:4" x14ac:dyDescent="0.15">
      <c r="A186" s="186">
        <v>162</v>
      </c>
      <c r="B186" s="186">
        <v>5.7611135442577206</v>
      </c>
      <c r="C186" s="186">
        <v>6.5771127532463503E-2</v>
      </c>
      <c r="D186" s="186">
        <v>0.69904023408566218</v>
      </c>
    </row>
    <row r="187" spans="1:4" x14ac:dyDescent="0.15">
      <c r="A187" s="186">
        <v>163</v>
      </c>
      <c r="B187" s="186">
        <v>5.7632100717494374</v>
      </c>
      <c r="C187" s="186">
        <v>6.5735545860770017E-2</v>
      </c>
      <c r="D187" s="186">
        <v>0.69866205872144183</v>
      </c>
    </row>
    <row r="188" spans="1:4" x14ac:dyDescent="0.15">
      <c r="A188" s="186">
        <v>164</v>
      </c>
      <c r="B188" s="186">
        <v>5.7455001638372742</v>
      </c>
      <c r="C188" s="186">
        <v>6.0538011523274093E-2</v>
      </c>
      <c r="D188" s="186">
        <v>0.64342071261318046</v>
      </c>
    </row>
    <row r="189" spans="1:4" x14ac:dyDescent="0.15">
      <c r="A189" s="186">
        <v>165</v>
      </c>
      <c r="B189" s="186">
        <v>5.7281770278941719</v>
      </c>
      <c r="C189" s="186">
        <v>6.4226638415557424E-2</v>
      </c>
      <c r="D189" s="186">
        <v>0.68262482394552304</v>
      </c>
    </row>
    <row r="190" spans="1:4" x14ac:dyDescent="0.15">
      <c r="A190" s="186">
        <v>166</v>
      </c>
      <c r="B190" s="186">
        <v>5.7183624538381501</v>
      </c>
      <c r="C190" s="186">
        <v>7.6174384086515445E-2</v>
      </c>
      <c r="D190" s="186">
        <v>0.80960995015458903</v>
      </c>
    </row>
    <row r="191" spans="1:4" x14ac:dyDescent="0.15">
      <c r="A191" s="186">
        <v>167</v>
      </c>
      <c r="B191" s="186">
        <v>5.70021513027213</v>
      </c>
      <c r="C191" s="186">
        <v>7.3715104286153021E-2</v>
      </c>
      <c r="D191" s="186">
        <v>0.78347180121561955</v>
      </c>
    </row>
    <row r="192" spans="1:4" x14ac:dyDescent="0.15">
      <c r="A192" s="186">
        <v>168</v>
      </c>
      <c r="B192" s="186">
        <v>5.6902503822223958</v>
      </c>
      <c r="C192" s="186">
        <v>6.7072859361835491E-2</v>
      </c>
      <c r="D192" s="186">
        <v>0.71287552864210424</v>
      </c>
    </row>
    <row r="193" spans="1:4" x14ac:dyDescent="0.15">
      <c r="A193" s="186">
        <v>169</v>
      </c>
      <c r="B193" s="186">
        <v>5.6591372631332302</v>
      </c>
      <c r="C193" s="186">
        <v>6.7710484453966657E-2</v>
      </c>
      <c r="D193" s="186">
        <v>0.71965244748756974</v>
      </c>
    </row>
    <row r="194" spans="1:4" x14ac:dyDescent="0.15">
      <c r="A194" s="186">
        <v>170</v>
      </c>
      <c r="B194" s="186">
        <v>5.6744220731172073</v>
      </c>
      <c r="C194" s="186">
        <v>6.6977265110300443E-2</v>
      </c>
      <c r="D194" s="186">
        <v>0.7118595170504326</v>
      </c>
    </row>
    <row r="195" spans="1:4" x14ac:dyDescent="0.15">
      <c r="A195" s="186">
        <v>171</v>
      </c>
      <c r="B195" s="186">
        <v>5.7035087315542556</v>
      </c>
      <c r="C195" s="186">
        <v>6.9177721749156262E-2</v>
      </c>
      <c r="D195" s="186">
        <v>0.7352467962659498</v>
      </c>
    </row>
    <row r="196" spans="1:4" x14ac:dyDescent="0.15">
      <c r="A196" s="186">
        <v>172</v>
      </c>
      <c r="B196" s="186">
        <v>5.7067885376073457</v>
      </c>
      <c r="C196" s="186">
        <v>6.5586728514467119E-2</v>
      </c>
      <c r="D196" s="186">
        <v>0.69708037209847429</v>
      </c>
    </row>
    <row r="197" spans="1:4" x14ac:dyDescent="0.15">
      <c r="A197" s="186">
        <v>173</v>
      </c>
      <c r="B197" s="186">
        <v>5.704535147418075</v>
      </c>
      <c r="C197" s="186">
        <v>7.6516962729426652E-2</v>
      </c>
      <c r="D197" s="186">
        <v>0.81325100457645827</v>
      </c>
    </row>
    <row r="198" spans="1:4" x14ac:dyDescent="0.15">
      <c r="A198" s="186">
        <v>174</v>
      </c>
      <c r="B198" s="186">
        <v>5.6981495723601316</v>
      </c>
      <c r="C198" s="186">
        <v>6.6100649063159267E-2</v>
      </c>
      <c r="D198" s="186">
        <v>0.70254251261722811</v>
      </c>
    </row>
    <row r="199" spans="1:4" x14ac:dyDescent="0.15">
      <c r="A199" s="186">
        <v>175</v>
      </c>
      <c r="B199" s="186">
        <v>5.7035087315542556</v>
      </c>
      <c r="C199" s="186">
        <v>7.2594404681571412E-2</v>
      </c>
      <c r="D199" s="186">
        <v>0.77156058510426795</v>
      </c>
    </row>
    <row r="200" spans="1:4" x14ac:dyDescent="0.15">
      <c r="A200" s="186">
        <v>176</v>
      </c>
      <c r="B200" s="186">
        <v>5.7035087315542556</v>
      </c>
      <c r="C200" s="186">
        <v>7.2594404681571412E-2</v>
      </c>
      <c r="D200" s="186">
        <v>0.77156058510426795</v>
      </c>
    </row>
    <row r="201" spans="1:4" x14ac:dyDescent="0.15">
      <c r="A201" s="186">
        <v>177</v>
      </c>
      <c r="B201" s="186">
        <v>5.7043299718501812</v>
      </c>
      <c r="C201" s="186">
        <v>7.3322351372475225E-2</v>
      </c>
      <c r="D201" s="186">
        <v>0.7792974758084773</v>
      </c>
    </row>
    <row r="202" spans="1:4" x14ac:dyDescent="0.15">
      <c r="A202" s="186">
        <v>178</v>
      </c>
      <c r="B202" s="186">
        <v>5.7059698730786321</v>
      </c>
      <c r="C202" s="186">
        <v>7.5699140234640083E-2</v>
      </c>
      <c r="D202" s="186">
        <v>0.80455888008894738</v>
      </c>
    </row>
    <row r="203" spans="1:4" x14ac:dyDescent="0.15">
      <c r="A203" s="186">
        <v>179</v>
      </c>
      <c r="B203" s="186">
        <v>5.6983563735102551</v>
      </c>
      <c r="C203" s="186">
        <v>7.1213841683948509E-2</v>
      </c>
      <c r="D203" s="186">
        <v>0.75688744329820767</v>
      </c>
    </row>
    <row r="204" spans="1:4" x14ac:dyDescent="0.15">
      <c r="A204" s="186">
        <v>180</v>
      </c>
      <c r="B204" s="186">
        <v>5.7016577857276252</v>
      </c>
      <c r="C204" s="186">
        <v>7.7232161415381029E-2</v>
      </c>
      <c r="D204" s="186">
        <v>0.82085240469842724</v>
      </c>
    </row>
    <row r="205" spans="1:4" x14ac:dyDescent="0.15">
      <c r="A205" s="186">
        <v>181</v>
      </c>
      <c r="B205" s="186">
        <v>5.704535147418075</v>
      </c>
      <c r="C205" s="186">
        <v>6.8773389886736425E-2</v>
      </c>
      <c r="D205" s="186">
        <v>0.73094940544480658</v>
      </c>
    </row>
    <row r="206" spans="1:4" x14ac:dyDescent="0.15">
      <c r="A206" s="186">
        <v>182</v>
      </c>
      <c r="B206" s="186">
        <v>5.6998024543466945</v>
      </c>
      <c r="C206" s="186">
        <v>7.1638668783321258E-2</v>
      </c>
      <c r="D206" s="186">
        <v>0.76140266519165745</v>
      </c>
    </row>
    <row r="207" spans="1:4" x14ac:dyDescent="0.15">
      <c r="A207" s="186">
        <v>183</v>
      </c>
      <c r="B207" s="186">
        <v>5.7016577857276252</v>
      </c>
      <c r="C207" s="186">
        <v>7.4445350508201891E-2</v>
      </c>
      <c r="D207" s="186">
        <v>0.79123313220008917</v>
      </c>
    </row>
    <row r="208" spans="1:4" x14ac:dyDescent="0.15">
      <c r="A208" s="186">
        <v>184</v>
      </c>
      <c r="B208" s="186">
        <v>5.6929617135116288</v>
      </c>
      <c r="C208" s="186">
        <v>7.0974683964319496E-2</v>
      </c>
      <c r="D208" s="186">
        <v>0.75434558527349393</v>
      </c>
    </row>
    <row r="209" spans="1:4" x14ac:dyDescent="0.15">
      <c r="A209" s="186">
        <v>185</v>
      </c>
      <c r="B209" s="186">
        <v>5.6894142341980567</v>
      </c>
      <c r="C209" s="186">
        <v>6.8856425742214178E-2</v>
      </c>
      <c r="D209" s="186">
        <v>0.73183194168872334</v>
      </c>
    </row>
    <row r="210" spans="1:4" x14ac:dyDescent="0.15">
      <c r="A210" s="186">
        <v>186</v>
      </c>
      <c r="B210" s="186">
        <v>5.6887865367292632</v>
      </c>
      <c r="C210" s="186">
        <v>7.232100454620749E-2</v>
      </c>
      <c r="D210" s="186">
        <v>0.76865478583042224</v>
      </c>
    </row>
    <row r="211" spans="1:4" x14ac:dyDescent="0.15">
      <c r="A211" s="186">
        <v>187</v>
      </c>
      <c r="B211" s="186">
        <v>5.6847993919880597</v>
      </c>
      <c r="C211" s="186">
        <v>7.9137005487888601E-2</v>
      </c>
      <c r="D211" s="186">
        <v>0.8410978025849869</v>
      </c>
    </row>
    <row r="212" spans="1:4" x14ac:dyDescent="0.15">
      <c r="A212" s="186">
        <v>188</v>
      </c>
      <c r="B212" s="186">
        <v>5.6835360641253478</v>
      </c>
      <c r="C212" s="186">
        <v>7.4103083321563901E-2</v>
      </c>
      <c r="D212" s="186">
        <v>0.78759538805241336</v>
      </c>
    </row>
    <row r="213" spans="1:4" x14ac:dyDescent="0.15">
      <c r="A213" s="186">
        <v>189</v>
      </c>
      <c r="B213" s="186">
        <v>5.6682149819960594</v>
      </c>
      <c r="C213" s="186">
        <v>7.2863277403838467E-2</v>
      </c>
      <c r="D213" s="186">
        <v>0.77441826533211633</v>
      </c>
    </row>
    <row r="214" spans="1:4" x14ac:dyDescent="0.15">
      <c r="A214" s="186">
        <v>190</v>
      </c>
      <c r="B214" s="186">
        <v>5.6634731133605998</v>
      </c>
      <c r="C214" s="186">
        <v>7.7283964086962698E-2</v>
      </c>
      <c r="D214" s="186">
        <v>0.82140298293886926</v>
      </c>
    </row>
    <row r="215" spans="1:4" x14ac:dyDescent="0.15">
      <c r="A215" s="186">
        <v>191</v>
      </c>
      <c r="B215" s="186">
        <v>5.6413273541635043</v>
      </c>
      <c r="C215" s="186">
        <v>7.7343732986447478E-2</v>
      </c>
      <c r="D215" s="186">
        <v>0.82203822924001047</v>
      </c>
    </row>
    <row r="216" spans="1:4" x14ac:dyDescent="0.15">
      <c r="A216" s="186">
        <v>192</v>
      </c>
      <c r="B216" s="186">
        <v>5.6470883779731889</v>
      </c>
      <c r="C216" s="186">
        <v>8.366054491282604E-2</v>
      </c>
      <c r="D216" s="186">
        <v>0.88917567774294604</v>
      </c>
    </row>
    <row r="217" spans="1:4" x14ac:dyDescent="0.15">
      <c r="A217" s="186">
        <v>193</v>
      </c>
      <c r="B217" s="186">
        <v>5.6366430776797865</v>
      </c>
      <c r="C217" s="186">
        <v>8.3668698927625407E-2</v>
      </c>
      <c r="D217" s="186">
        <v>0.88926234167327423</v>
      </c>
    </row>
    <row r="218" spans="1:4" x14ac:dyDescent="0.15">
      <c r="A218" s="186">
        <v>194</v>
      </c>
      <c r="B218" s="186">
        <v>5.6164736289738713</v>
      </c>
      <c r="C218" s="186">
        <v>9.0304354662127828E-2</v>
      </c>
      <c r="D218" s="186">
        <v>0.95978858186383376</v>
      </c>
    </row>
    <row r="219" spans="1:4" x14ac:dyDescent="0.15">
      <c r="A219" s="186">
        <v>195</v>
      </c>
      <c r="B219" s="186">
        <v>5.6242402581955071</v>
      </c>
      <c r="C219" s="186">
        <v>9.934484375687358E-2</v>
      </c>
      <c r="D219" s="186">
        <v>1.0558742937884267</v>
      </c>
    </row>
    <row r="220" spans="1:4" x14ac:dyDescent="0.15">
      <c r="A220" s="186">
        <v>196</v>
      </c>
      <c r="B220" s="186">
        <v>5.6468675821024492</v>
      </c>
      <c r="C220" s="186">
        <v>0.10538754600452993</v>
      </c>
      <c r="D220" s="186">
        <v>1.1200984017243398</v>
      </c>
    </row>
    <row r="221" spans="1:4" x14ac:dyDescent="0.15">
      <c r="A221" s="186">
        <v>197</v>
      </c>
      <c r="B221" s="186">
        <v>5.6506126710689202</v>
      </c>
      <c r="C221" s="186">
        <v>0.102594686914804</v>
      </c>
      <c r="D221" s="186">
        <v>1.0904148468713895</v>
      </c>
    </row>
    <row r="222" spans="1:4" x14ac:dyDescent="0.15">
      <c r="A222" s="186">
        <v>198</v>
      </c>
      <c r="B222" s="186">
        <v>5.639769040116108</v>
      </c>
      <c r="C222" s="186">
        <v>0.10130921928378989</v>
      </c>
      <c r="D222" s="186">
        <v>1.0767524143207217</v>
      </c>
    </row>
    <row r="223" spans="1:4" x14ac:dyDescent="0.15">
      <c r="A223" s="186">
        <v>199</v>
      </c>
      <c r="B223" s="186">
        <v>5.6361954911855259</v>
      </c>
      <c r="C223" s="186">
        <v>0.10872892680185053</v>
      </c>
      <c r="D223" s="186">
        <v>1.1556118512022349</v>
      </c>
    </row>
    <row r="224" spans="1:4" x14ac:dyDescent="0.15">
      <c r="A224" s="186">
        <v>200</v>
      </c>
      <c r="B224" s="186">
        <v>5.6305789662430579</v>
      </c>
      <c r="C224" s="186">
        <v>0.11082037198444983</v>
      </c>
      <c r="D224" s="186">
        <v>1.1778405157374432</v>
      </c>
    </row>
    <row r="225" spans="1:4" x14ac:dyDescent="0.15">
      <c r="A225" s="186">
        <v>201</v>
      </c>
      <c r="B225" s="186">
        <v>5.6323806410105846</v>
      </c>
      <c r="C225" s="186">
        <v>0.11509968891133582</v>
      </c>
      <c r="D225" s="186">
        <v>1.2233227025042828</v>
      </c>
    </row>
    <row r="226" spans="1:4" x14ac:dyDescent="0.15">
      <c r="A226" s="186">
        <v>202</v>
      </c>
      <c r="B226" s="186">
        <v>5.6118687785945074</v>
      </c>
      <c r="C226" s="186">
        <v>0.10877081312811665</v>
      </c>
      <c r="D226" s="186">
        <v>1.1560570348020387</v>
      </c>
    </row>
    <row r="227" spans="1:4" x14ac:dyDescent="0.15">
      <c r="A227" s="186">
        <v>203</v>
      </c>
      <c r="B227" s="186">
        <v>5.5981245315119077</v>
      </c>
      <c r="C227" s="186">
        <v>0.10665744347737682</v>
      </c>
      <c r="D227" s="186">
        <v>1.1335953487889241</v>
      </c>
    </row>
    <row r="228" spans="1:4" x14ac:dyDescent="0.15">
      <c r="A228" s="186">
        <v>204</v>
      </c>
      <c r="B228" s="186">
        <v>5.5800569437656025</v>
      </c>
      <c r="C228" s="186">
        <v>0.10827342633167714</v>
      </c>
      <c r="D228" s="186">
        <v>1.1507706212090441</v>
      </c>
    </row>
    <row r="229" spans="1:4" x14ac:dyDescent="0.15">
      <c r="A229" s="186">
        <v>205</v>
      </c>
      <c r="B229" s="186">
        <v>5.58461307312733</v>
      </c>
      <c r="C229" s="186">
        <v>0.1191694015288709</v>
      </c>
      <c r="D229" s="186">
        <v>1.2665771359852793</v>
      </c>
    </row>
    <row r="230" spans="1:4" x14ac:dyDescent="0.15">
      <c r="A230" s="186">
        <v>206</v>
      </c>
      <c r="B230" s="186">
        <v>5.5893805310828704</v>
      </c>
      <c r="C230" s="186">
        <v>0.12501212268534623</v>
      </c>
      <c r="D230" s="186">
        <v>1.3286757698106433</v>
      </c>
    </row>
    <row r="231" spans="1:4" x14ac:dyDescent="0.15">
      <c r="A231" s="186">
        <v>207</v>
      </c>
      <c r="B231" s="186">
        <v>5.5795758054706557</v>
      </c>
      <c r="C231" s="186">
        <v>0.12053326381923668</v>
      </c>
      <c r="D231" s="186">
        <v>1.2810727764051175</v>
      </c>
    </row>
    <row r="232" spans="1:4" x14ac:dyDescent="0.15">
      <c r="A232" s="186">
        <v>208</v>
      </c>
      <c r="B232" s="186">
        <v>5.5826979329482613</v>
      </c>
      <c r="C232" s="186">
        <v>0.11674179227380233</v>
      </c>
      <c r="D232" s="186">
        <v>1.2407755934909068</v>
      </c>
    </row>
    <row r="233" spans="1:4" x14ac:dyDescent="0.15">
      <c r="A233" s="186">
        <v>209</v>
      </c>
      <c r="B233" s="186">
        <v>5.6000023562736692</v>
      </c>
      <c r="C233" s="186">
        <v>0.12260187262311995</v>
      </c>
      <c r="D233" s="186">
        <v>1.3030587273344896</v>
      </c>
    </row>
    <row r="234" spans="1:4" x14ac:dyDescent="0.15">
      <c r="A234" s="186">
        <v>210</v>
      </c>
      <c r="B234" s="186">
        <v>5.6077011324740944</v>
      </c>
      <c r="C234" s="186">
        <v>0.13658328549143661</v>
      </c>
      <c r="D234" s="186">
        <v>1.4516584319616044</v>
      </c>
    </row>
    <row r="235" spans="1:4" x14ac:dyDescent="0.15">
      <c r="A235" s="186">
        <v>211</v>
      </c>
      <c r="B235" s="186">
        <v>5.6164736289738713</v>
      </c>
      <c r="C235" s="186">
        <v>0.13514617509648996</v>
      </c>
      <c r="D235" s="186">
        <v>1.4363842831887315</v>
      </c>
    </row>
    <row r="236" spans="1:4" x14ac:dyDescent="0.15">
      <c r="A236" s="186">
        <v>212</v>
      </c>
      <c r="B236" s="186">
        <v>5.6162440284589907</v>
      </c>
      <c r="C236" s="186">
        <v>0.12772023583004177</v>
      </c>
      <c r="D236" s="186">
        <v>1.3574586129459392</v>
      </c>
    </row>
    <row r="237" spans="1:4" x14ac:dyDescent="0.15">
      <c r="A237" s="186">
        <v>213</v>
      </c>
      <c r="B237" s="186">
        <v>5.6160143606027058</v>
      </c>
      <c r="C237" s="186">
        <v>0.12891005738467065</v>
      </c>
      <c r="D237" s="186">
        <v>1.3701044830909721</v>
      </c>
    </row>
    <row r="238" spans="1:4" x14ac:dyDescent="0.15">
      <c r="A238" s="186">
        <v>214</v>
      </c>
      <c r="B238" s="186">
        <v>5.6132530792798168</v>
      </c>
      <c r="C238" s="186">
        <v>0.12364174682658646</v>
      </c>
      <c r="D238" s="186">
        <v>1.3141109007407017</v>
      </c>
    </row>
    <row r="239" spans="1:4" x14ac:dyDescent="0.15">
      <c r="A239" s="186">
        <v>215</v>
      </c>
      <c r="B239" s="186">
        <v>5.6007053812052758</v>
      </c>
      <c r="C239" s="186">
        <v>0.11862230478638747</v>
      </c>
      <c r="D239" s="186">
        <v>1.2607623864244732</v>
      </c>
    </row>
    <row r="240" spans="1:4" x14ac:dyDescent="0.15">
      <c r="A240" s="186">
        <v>216</v>
      </c>
      <c r="B240" s="186">
        <v>5.592463886014829</v>
      </c>
      <c r="C240" s="186">
        <v>0.11730066031891973</v>
      </c>
      <c r="D240" s="186">
        <v>1.2467154528750877</v>
      </c>
    </row>
    <row r="241" spans="1:4" x14ac:dyDescent="0.15">
      <c r="A241" s="186">
        <v>217</v>
      </c>
      <c r="B241" s="186">
        <v>5.590093152897917</v>
      </c>
      <c r="C241" s="186">
        <v>0.12693454850830488</v>
      </c>
      <c r="D241" s="186">
        <v>1.3491080331412368</v>
      </c>
    </row>
    <row r="242" spans="1:4" x14ac:dyDescent="0.15">
      <c r="A242" s="186">
        <v>218</v>
      </c>
      <c r="B242" s="186">
        <v>5.590093152897917</v>
      </c>
      <c r="C242" s="186">
        <v>0.12693454850830488</v>
      </c>
      <c r="D242" s="186">
        <v>1.3491080331412368</v>
      </c>
    </row>
    <row r="243" spans="1:4" x14ac:dyDescent="0.15">
      <c r="A243" s="186">
        <v>219</v>
      </c>
      <c r="B243" s="186">
        <v>5.5919903132453967</v>
      </c>
      <c r="C243" s="186">
        <v>0.13485743434180009</v>
      </c>
      <c r="D243" s="186">
        <v>1.4333154380537769</v>
      </c>
    </row>
    <row r="244" spans="1:4" x14ac:dyDescent="0.15">
      <c r="A244" s="186">
        <v>220</v>
      </c>
      <c r="B244" s="186">
        <v>5.6056089617316491</v>
      </c>
      <c r="C244" s="186">
        <v>0.13675299489202697</v>
      </c>
      <c r="D244" s="186">
        <v>1.4534621671804764</v>
      </c>
    </row>
    <row r="245" spans="1:4" x14ac:dyDescent="0.15">
      <c r="A245" s="186">
        <v>221</v>
      </c>
      <c r="B245" s="186">
        <v>5.6155548227078329</v>
      </c>
      <c r="C245" s="186">
        <v>0.13542925343266266</v>
      </c>
      <c r="D245" s="186">
        <v>1.4393929460139974</v>
      </c>
    </row>
    <row r="246" spans="1:4" x14ac:dyDescent="0.15">
      <c r="A246" s="186">
        <v>222</v>
      </c>
      <c r="B246" s="186">
        <v>5.6150950149727246</v>
      </c>
      <c r="C246" s="186">
        <v>0.12662529902386854</v>
      </c>
      <c r="D246" s="186">
        <v>1.3458212135275005</v>
      </c>
    </row>
    <row r="247" spans="1:4" x14ac:dyDescent="0.15">
      <c r="A247" s="186">
        <v>223</v>
      </c>
      <c r="B247" s="186">
        <v>5.6065395055730525</v>
      </c>
      <c r="C247" s="186">
        <v>0.11704559637932821</v>
      </c>
      <c r="D247" s="186">
        <v>1.2440045375733719</v>
      </c>
    </row>
    <row r="248" spans="1:4" x14ac:dyDescent="0.15">
      <c r="A248" s="186">
        <v>224</v>
      </c>
      <c r="B248" s="186">
        <v>5.6053761528848653</v>
      </c>
      <c r="C248" s="186">
        <v>0.12342408474662392</v>
      </c>
      <c r="D248" s="186">
        <v>1.3117975064438883</v>
      </c>
    </row>
    <row r="249" spans="1:4" x14ac:dyDescent="0.15">
      <c r="A249" s="186">
        <v>225</v>
      </c>
      <c r="B249" s="186">
        <v>5.6183080135325669</v>
      </c>
      <c r="C249" s="186">
        <v>0.13012910166406577</v>
      </c>
      <c r="D249" s="186">
        <v>1.3830609433251158</v>
      </c>
    </row>
    <row r="250" spans="1:4" x14ac:dyDescent="0.15">
      <c r="A250" s="186">
        <v>226</v>
      </c>
      <c r="B250" s="186">
        <v>5.639769040116108</v>
      </c>
      <c r="C250" s="186">
        <v>0.12667519566480401</v>
      </c>
      <c r="D250" s="186">
        <v>1.3463515337587053</v>
      </c>
    </row>
    <row r="251" spans="1:4" x14ac:dyDescent="0.15">
      <c r="A251" s="186">
        <v>227</v>
      </c>
      <c r="B251" s="186">
        <v>5.6428825732455126</v>
      </c>
      <c r="C251" s="186">
        <v>0.11791015612746847</v>
      </c>
      <c r="D251" s="186">
        <v>1.2531934031348251</v>
      </c>
    </row>
    <row r="252" spans="1:4" x14ac:dyDescent="0.15">
      <c r="A252" s="186">
        <v>228</v>
      </c>
      <c r="B252" s="186">
        <v>5.6517107676594609</v>
      </c>
      <c r="C252" s="186">
        <v>0.11785944753474276</v>
      </c>
      <c r="D252" s="186">
        <v>1.2526544531751846</v>
      </c>
    </row>
    <row r="253" spans="1:4" x14ac:dyDescent="0.15">
      <c r="A253" s="186">
        <v>229</v>
      </c>
      <c r="B253" s="186">
        <v>5.6464258035009482</v>
      </c>
      <c r="C253" s="186">
        <v>0.11247597037633206</v>
      </c>
      <c r="D253" s="186">
        <v>1.1954368369627706</v>
      </c>
    </row>
    <row r="254" spans="1:4" x14ac:dyDescent="0.15">
      <c r="A254" s="186">
        <v>230</v>
      </c>
      <c r="B254" s="186">
        <v>5.6384308696673049</v>
      </c>
      <c r="C254" s="186">
        <v>0.12078631187699695</v>
      </c>
      <c r="D254" s="186">
        <v>1.2837622661579631</v>
      </c>
    </row>
    <row r="255" spans="1:4" x14ac:dyDescent="0.15">
      <c r="A255" s="186">
        <v>231</v>
      </c>
      <c r="B255" s="186">
        <v>5.6426605881128031</v>
      </c>
      <c r="C255" s="186">
        <v>0.1234705116079331</v>
      </c>
      <c r="D255" s="186">
        <v>1.3122909485546597</v>
      </c>
    </row>
    <row r="256" spans="1:4" x14ac:dyDescent="0.15">
      <c r="A256" s="186">
        <v>232</v>
      </c>
      <c r="B256" s="186">
        <v>5.6326055591653379</v>
      </c>
      <c r="C256" s="186">
        <v>0.12091900738567762</v>
      </c>
      <c r="D256" s="186">
        <v>1.2851726038384974</v>
      </c>
    </row>
    <row r="257" spans="1:4" x14ac:dyDescent="0.15">
      <c r="A257" s="186">
        <v>233</v>
      </c>
      <c r="B257" s="186">
        <v>5.6337291819013817</v>
      </c>
      <c r="C257" s="186">
        <v>0.12201303168553057</v>
      </c>
      <c r="D257" s="186">
        <v>1.2968003047972065</v>
      </c>
    </row>
    <row r="258" spans="1:4" x14ac:dyDescent="0.15">
      <c r="A258" s="186">
        <v>234</v>
      </c>
      <c r="B258" s="186">
        <v>5.6337291819013817</v>
      </c>
      <c r="C258" s="186">
        <v>0.12201303168553057</v>
      </c>
      <c r="D258" s="186">
        <v>1.2968003047972065</v>
      </c>
    </row>
    <row r="259" spans="1:4" x14ac:dyDescent="0.15">
      <c r="A259" s="186">
        <v>235</v>
      </c>
      <c r="B259" s="186">
        <v>5.6344025824448662</v>
      </c>
      <c r="C259" s="186">
        <v>0.1184874663183626</v>
      </c>
      <c r="D259" s="186">
        <v>1.2593292725675558</v>
      </c>
    </row>
    <row r="260" spans="1:4" x14ac:dyDescent="0.15">
      <c r="A260" s="186">
        <v>236</v>
      </c>
      <c r="B260" s="186">
        <v>5.6339537131001647</v>
      </c>
      <c r="C260" s="186">
        <v>0.12336952848406657</v>
      </c>
      <c r="D260" s="186">
        <v>1.3112176620048508</v>
      </c>
    </row>
    <row r="261" spans="1:4" x14ac:dyDescent="0.15">
      <c r="A261" s="186">
        <v>237</v>
      </c>
      <c r="B261" s="186">
        <v>5.6455414978729292</v>
      </c>
      <c r="C261" s="186">
        <v>0.11682430088216922</v>
      </c>
      <c r="D261" s="186">
        <v>1.2416525259545994</v>
      </c>
    </row>
    <row r="262" spans="1:4" x14ac:dyDescent="0.15">
      <c r="A262" s="186">
        <v>238</v>
      </c>
      <c r="B262" s="186">
        <v>5.6477503922865857</v>
      </c>
      <c r="C262" s="186">
        <v>0.11398647563017139</v>
      </c>
      <c r="D262" s="186">
        <v>1.2114910538485963</v>
      </c>
    </row>
    <row r="263" spans="1:4" x14ac:dyDescent="0.15">
      <c r="A263" s="186">
        <v>239</v>
      </c>
      <c r="B263" s="186">
        <v>5.649292919267098</v>
      </c>
      <c r="C263" s="186">
        <v>0.10771431662640119</v>
      </c>
      <c r="D263" s="186">
        <v>1.1448281933699782</v>
      </c>
    </row>
    <row r="264" spans="1:4" x14ac:dyDescent="0.15">
      <c r="A264" s="186">
        <v>240</v>
      </c>
      <c r="B264" s="186">
        <v>5.6565241821197025</v>
      </c>
      <c r="C264" s="186">
        <v>0.11864828862317101</v>
      </c>
      <c r="D264" s="186">
        <v>1.2610385523962158</v>
      </c>
    </row>
    <row r="265" spans="1:4" x14ac:dyDescent="0.15">
      <c r="A265" s="186">
        <v>241</v>
      </c>
      <c r="B265" s="186">
        <v>5.6615249512075545</v>
      </c>
      <c r="C265" s="186">
        <v>0.11952715893994714</v>
      </c>
      <c r="D265" s="186">
        <v>1.27037951605336</v>
      </c>
    </row>
    <row r="266" spans="1:4" x14ac:dyDescent="0.15">
      <c r="A266" s="186">
        <v>242</v>
      </c>
      <c r="B266" s="186">
        <v>5.6675700519249652</v>
      </c>
      <c r="C266" s="186">
        <v>0.12024715167430955</v>
      </c>
      <c r="D266" s="186">
        <v>1.2780318691215089</v>
      </c>
    </row>
    <row r="267" spans="1:4" x14ac:dyDescent="0.15">
      <c r="A267" s="186">
        <v>243</v>
      </c>
      <c r="B267" s="186">
        <v>5.6818484502169824</v>
      </c>
      <c r="C267" s="186">
        <v>0.11694112801755363</v>
      </c>
      <c r="D267" s="186">
        <v>1.2428942086067079</v>
      </c>
    </row>
    <row r="268" spans="1:4" x14ac:dyDescent="0.15">
      <c r="A268" s="186">
        <v>244</v>
      </c>
      <c r="B268" s="186">
        <v>5.6847993919880597</v>
      </c>
      <c r="C268" s="186">
        <v>0.11125835877731216</v>
      </c>
      <c r="D268" s="186">
        <v>1.1824956037934873</v>
      </c>
    </row>
    <row r="269" spans="1:4" x14ac:dyDescent="0.15">
      <c r="A269" s="186">
        <v>245</v>
      </c>
      <c r="B269" s="186">
        <v>5.6833253111835855</v>
      </c>
      <c r="C269" s="186">
        <v>0.10877324452118309</v>
      </c>
      <c r="D269" s="186">
        <v>1.1560828765603006</v>
      </c>
    </row>
    <row r="270" spans="1:4" x14ac:dyDescent="0.15">
      <c r="A270" s="186">
        <v>246</v>
      </c>
      <c r="B270" s="186">
        <v>5.6831145015039199</v>
      </c>
      <c r="C270" s="186">
        <v>0.11233516167810453</v>
      </c>
      <c r="D270" s="186">
        <v>1.1939402692580179</v>
      </c>
    </row>
    <row r="271" spans="1:4" x14ac:dyDescent="0.15">
      <c r="A271" s="186">
        <v>247</v>
      </c>
      <c r="B271" s="186">
        <v>5.67570017876068</v>
      </c>
      <c r="C271" s="186">
        <v>0.11242344432927176</v>
      </c>
      <c r="D271" s="186">
        <v>1.1948785704161844</v>
      </c>
    </row>
    <row r="272" spans="1:4" x14ac:dyDescent="0.15">
      <c r="A272" s="186">
        <v>248</v>
      </c>
      <c r="B272" s="186">
        <v>5.6810032773876156</v>
      </c>
      <c r="C272" s="186">
        <v>0.11839236147153187</v>
      </c>
      <c r="D272" s="186">
        <v>1.2583184625528054</v>
      </c>
    </row>
    <row r="273" spans="1:4" x14ac:dyDescent="0.15">
      <c r="A273" s="186">
        <v>249</v>
      </c>
      <c r="B273" s="186">
        <v>5.6833253111835855</v>
      </c>
      <c r="C273" s="186">
        <v>0.11364387819873301</v>
      </c>
      <c r="D273" s="186">
        <v>1.2078497997352069</v>
      </c>
    </row>
    <row r="274" spans="1:4" x14ac:dyDescent="0.15">
      <c r="A274" s="186">
        <v>250</v>
      </c>
      <c r="B274" s="186">
        <v>5.6776134342132503</v>
      </c>
      <c r="C274" s="186">
        <v>0.11173492877259772</v>
      </c>
      <c r="D274" s="186">
        <v>1.1875607686091305</v>
      </c>
    </row>
    <row r="275" spans="1:4" x14ac:dyDescent="0.15">
      <c r="A275" s="186">
        <v>251</v>
      </c>
      <c r="B275" s="186">
        <v>5.6710035572359372</v>
      </c>
      <c r="C275" s="186">
        <v>0.11589382413077054</v>
      </c>
      <c r="D275" s="186">
        <v>1.2317630697370827</v>
      </c>
    </row>
    <row r="276" spans="1:4" x14ac:dyDescent="0.15">
      <c r="A276" s="186">
        <v>252</v>
      </c>
      <c r="B276" s="186">
        <v>5.6803687985814868</v>
      </c>
      <c r="C276" s="186">
        <v>0.11872385587903889</v>
      </c>
      <c r="D276" s="186">
        <v>1.2618417095597452</v>
      </c>
    </row>
    <row r="277" spans="1:4" x14ac:dyDescent="0.15">
      <c r="A277" s="186">
        <v>253</v>
      </c>
      <c r="B277" s="186">
        <v>5.6826927118086203</v>
      </c>
      <c r="C277" s="186">
        <v>0.11700581967740753</v>
      </c>
      <c r="D277" s="186">
        <v>1.2435817758530705</v>
      </c>
    </row>
    <row r="278" spans="1:4" x14ac:dyDescent="0.15">
      <c r="A278" s="186">
        <v>254</v>
      </c>
      <c r="B278" s="186">
        <v>5.6850097486180395</v>
      </c>
      <c r="C278" s="186">
        <v>0.1143858902411079</v>
      </c>
      <c r="D278" s="186">
        <v>1.2157361822750246</v>
      </c>
    </row>
    <row r="279" spans="1:4" x14ac:dyDescent="0.15">
      <c r="A279" s="186">
        <v>255</v>
      </c>
      <c r="B279" s="186">
        <v>5.6877392548419925</v>
      </c>
      <c r="C279" s="186">
        <v>0.11649169111101454</v>
      </c>
      <c r="D279" s="186">
        <v>1.2381174244441016</v>
      </c>
    </row>
    <row r="280" spans="1:4" x14ac:dyDescent="0.15">
      <c r="A280" s="186">
        <v>256</v>
      </c>
      <c r="B280" s="186">
        <v>5.6852200487536901</v>
      </c>
      <c r="C280" s="186">
        <v>0.11356952948084587</v>
      </c>
      <c r="D280" s="186">
        <v>1.2070595936507797</v>
      </c>
    </row>
    <row r="281" spans="1:4" x14ac:dyDescent="0.15">
      <c r="A281" s="186">
        <v>257</v>
      </c>
      <c r="B281" s="186">
        <v>5.6852200487536901</v>
      </c>
      <c r="C281" s="186">
        <v>0.11356952948084587</v>
      </c>
      <c r="D281" s="186">
        <v>1.2070595936507797</v>
      </c>
    </row>
    <row r="282" spans="1:4" x14ac:dyDescent="0.15">
      <c r="A282" s="186">
        <v>258</v>
      </c>
      <c r="B282" s="186">
        <v>5.6852200487536901</v>
      </c>
      <c r="C282" s="186">
        <v>0.11629391439584591</v>
      </c>
      <c r="D282" s="186">
        <v>1.2360153792693411</v>
      </c>
    </row>
    <row r="283" spans="1:4" x14ac:dyDescent="0.15">
      <c r="A283" s="186">
        <v>259</v>
      </c>
      <c r="B283" s="186">
        <v>5.6822706947946928</v>
      </c>
      <c r="C283" s="186">
        <v>0.11135248386129781</v>
      </c>
      <c r="D283" s="186">
        <v>1.1834960005209143</v>
      </c>
    </row>
    <row r="284" spans="1:4" x14ac:dyDescent="0.15">
      <c r="A284" s="186">
        <v>260</v>
      </c>
      <c r="B284" s="186">
        <v>5.6826927118086203</v>
      </c>
      <c r="C284" s="186">
        <v>0.11245276886155331</v>
      </c>
      <c r="D284" s="186">
        <v>1.1951902425537866</v>
      </c>
    </row>
    <row r="285" spans="1:4" x14ac:dyDescent="0.15">
      <c r="A285" s="186">
        <v>261</v>
      </c>
      <c r="B285" s="186">
        <v>5.6881583356924503</v>
      </c>
      <c r="C285" s="186">
        <v>0.11154019579357755</v>
      </c>
      <c r="D285" s="186">
        <v>1.185491073404783</v>
      </c>
    </row>
    <row r="286" spans="1:4" x14ac:dyDescent="0.15">
      <c r="A286" s="186">
        <v>262</v>
      </c>
      <c r="B286" s="186">
        <v>5.6881583356924503</v>
      </c>
      <c r="C286" s="186">
        <v>0.11154019579357755</v>
      </c>
      <c r="D286" s="186">
        <v>1.185491073404783</v>
      </c>
    </row>
    <row r="287" spans="1:4" x14ac:dyDescent="0.15">
      <c r="A287" s="186">
        <v>263</v>
      </c>
      <c r="B287" s="186">
        <v>5.6845889788333901</v>
      </c>
      <c r="C287" s="186">
        <v>0.10353464425656167</v>
      </c>
      <c r="D287" s="186">
        <v>1.1004050663622822</v>
      </c>
    </row>
    <row r="288" spans="1:4" x14ac:dyDescent="0.15">
      <c r="A288" s="186">
        <v>264</v>
      </c>
      <c r="B288" s="186">
        <v>5.6748483401665952</v>
      </c>
      <c r="C288" s="186">
        <v>9.9392598138167365E-2</v>
      </c>
      <c r="D288" s="186">
        <v>1.0563818452799492</v>
      </c>
    </row>
    <row r="289" spans="1:4" x14ac:dyDescent="0.15">
      <c r="A289" s="186">
        <v>265</v>
      </c>
      <c r="B289" s="186">
        <v>5.6742088525439662</v>
      </c>
      <c r="C289" s="186">
        <v>9.7232270586049552E-2</v>
      </c>
      <c r="D289" s="186">
        <v>1.0334210730628581</v>
      </c>
    </row>
    <row r="290" spans="1:4" x14ac:dyDescent="0.15">
      <c r="A290" s="186">
        <v>266</v>
      </c>
      <c r="B290" s="186">
        <v>5.6591372631332302</v>
      </c>
      <c r="C290" s="186">
        <v>9.4704411395707844E-2</v>
      </c>
      <c r="D290" s="186">
        <v>1.0065540366222883</v>
      </c>
    </row>
    <row r="291" spans="1:4" x14ac:dyDescent="0.15">
      <c r="A291" s="186">
        <v>267</v>
      </c>
      <c r="B291" s="186">
        <v>5.6565241821197025</v>
      </c>
      <c r="C291" s="186">
        <v>9.5730945987276606E-2</v>
      </c>
      <c r="D291" s="186">
        <v>1.0174644316255224</v>
      </c>
    </row>
    <row r="292" spans="1:4" x14ac:dyDescent="0.15">
      <c r="A292" s="186">
        <v>268</v>
      </c>
      <c r="B292" s="186">
        <v>5.65302645413598</v>
      </c>
      <c r="C292" s="186">
        <v>8.8051805263917871E-2</v>
      </c>
      <c r="D292" s="186">
        <v>0.93584764124612885</v>
      </c>
    </row>
    <row r="293" spans="1:4" x14ac:dyDescent="0.15">
      <c r="A293" s="186">
        <v>269</v>
      </c>
      <c r="B293" s="186">
        <v>5.6628242643658258</v>
      </c>
      <c r="C293" s="186">
        <v>8.8159811774669805E-2</v>
      </c>
      <c r="D293" s="186">
        <v>0.93699557498835551</v>
      </c>
    </row>
    <row r="294" spans="1:4" x14ac:dyDescent="0.15">
      <c r="A294" s="186">
        <v>270</v>
      </c>
      <c r="B294" s="186">
        <v>5.662607861835669</v>
      </c>
      <c r="C294" s="186">
        <v>9.0599496148055181E-2</v>
      </c>
      <c r="D294" s="186">
        <v>0.96292545637323324</v>
      </c>
    </row>
    <row r="295" spans="1:4" x14ac:dyDescent="0.15">
      <c r="A295" s="186">
        <v>271</v>
      </c>
      <c r="B295" s="186">
        <v>5.649292919267098</v>
      </c>
      <c r="C295" s="186">
        <v>9.4991498698433041E-2</v>
      </c>
      <c r="D295" s="186">
        <v>1.0096053082490517</v>
      </c>
    </row>
    <row r="296" spans="1:4" x14ac:dyDescent="0.15">
      <c r="A296" s="186">
        <v>272</v>
      </c>
      <c r="B296" s="186">
        <v>5.6528073265144601</v>
      </c>
      <c r="C296" s="186">
        <v>9.5629788682172645E-2</v>
      </c>
      <c r="D296" s="186">
        <v>1.0163892938121339</v>
      </c>
    </row>
    <row r="297" spans="1:4" x14ac:dyDescent="0.15">
      <c r="A297" s="186">
        <v>273</v>
      </c>
      <c r="B297" s="186">
        <v>5.669932203189501</v>
      </c>
      <c r="C297" s="186">
        <v>8.6126416032071162E-2</v>
      </c>
      <c r="D297" s="186">
        <v>0.9153838816934009</v>
      </c>
    </row>
    <row r="298" spans="1:4" x14ac:dyDescent="0.15">
      <c r="A298" s="186">
        <v>274</v>
      </c>
      <c r="B298" s="186">
        <v>5.6923368544144557</v>
      </c>
      <c r="C298" s="186">
        <v>0.10037182943614642</v>
      </c>
      <c r="D298" s="186">
        <v>1.0667894831211191</v>
      </c>
    </row>
    <row r="299" spans="1:4" x14ac:dyDescent="0.15">
      <c r="A299" s="186">
        <v>275</v>
      </c>
      <c r="B299" s="186">
        <v>5.6946255708184195</v>
      </c>
      <c r="C299" s="186">
        <v>0.11111162636077498</v>
      </c>
      <c r="D299" s="186">
        <v>1.1809360765867585</v>
      </c>
    </row>
    <row r="300" spans="1:4" x14ac:dyDescent="0.15">
      <c r="A300" s="186">
        <v>276</v>
      </c>
      <c r="B300" s="186">
        <v>5.7004213867069824</v>
      </c>
      <c r="C300" s="186">
        <v>0.10169698867008048</v>
      </c>
      <c r="D300" s="186">
        <v>1.0808737729279621</v>
      </c>
    </row>
    <row r="301" spans="1:4" x14ac:dyDescent="0.15">
      <c r="A301" s="186">
        <v>277</v>
      </c>
      <c r="B301" s="186">
        <v>5.6989764494701136</v>
      </c>
      <c r="C301" s="186">
        <v>9.4951375037433117E-2</v>
      </c>
      <c r="D301" s="186">
        <v>1.0091788589174067</v>
      </c>
    </row>
    <row r="302" spans="1:4" x14ac:dyDescent="0.15">
      <c r="A302" s="186">
        <v>278</v>
      </c>
      <c r="B302" s="186">
        <v>5.7090354618187504</v>
      </c>
      <c r="C302" s="186">
        <v>9.0663069667277441E-2</v>
      </c>
      <c r="D302" s="186">
        <v>0.96360113960120952</v>
      </c>
    </row>
    <row r="303" spans="1:4" x14ac:dyDescent="0.15">
      <c r="A303" s="186">
        <v>279</v>
      </c>
      <c r="B303" s="186">
        <v>5.7239858356383708</v>
      </c>
      <c r="C303" s="186">
        <v>8.924877257890973E-2</v>
      </c>
      <c r="D303" s="186">
        <v>0.9485694592148386</v>
      </c>
    </row>
    <row r="304" spans="1:4" x14ac:dyDescent="0.15">
      <c r="A304" s="186">
        <v>280</v>
      </c>
      <c r="B304" s="186">
        <v>5.7297677903516444</v>
      </c>
      <c r="C304" s="186">
        <v>8.7343369611559751E-2</v>
      </c>
      <c r="D304" s="186">
        <v>0.92831812118408319</v>
      </c>
    </row>
    <row r="305" spans="1:4" x14ac:dyDescent="0.15">
      <c r="A305" s="186">
        <v>281</v>
      </c>
      <c r="B305" s="186">
        <v>5.7349155626988058</v>
      </c>
      <c r="C305" s="186">
        <v>8.2195597264398401E-2</v>
      </c>
      <c r="D305" s="186">
        <v>0.87360566418989205</v>
      </c>
    </row>
    <row r="306" spans="1:4" x14ac:dyDescent="0.15">
      <c r="A306" s="186">
        <v>282</v>
      </c>
      <c r="B306" s="186">
        <v>5.7423788740029265</v>
      </c>
      <c r="C306" s="186">
        <v>7.4136870640513663E-2</v>
      </c>
      <c r="D306" s="186">
        <v>0.78795449236206816</v>
      </c>
    </row>
    <row r="307" spans="1:4" x14ac:dyDescent="0.15">
      <c r="A307" s="186">
        <v>283</v>
      </c>
      <c r="B307" s="186">
        <v>5.7576707087392531</v>
      </c>
      <c r="C307" s="186">
        <v>7.3918470404604086E-2</v>
      </c>
      <c r="D307" s="186">
        <v>0.78563325266674389</v>
      </c>
    </row>
    <row r="308" spans="1:4" x14ac:dyDescent="0.15">
      <c r="A308" s="186">
        <v>284</v>
      </c>
      <c r="B308" s="186">
        <v>5.768521495071723</v>
      </c>
      <c r="C308" s="186">
        <v>7.1829422366497475E-2</v>
      </c>
      <c r="D308" s="186">
        <v>0.76343006588309859</v>
      </c>
    </row>
    <row r="309" spans="1:4" x14ac:dyDescent="0.15">
      <c r="A309" s="186">
        <v>285</v>
      </c>
      <c r="B309" s="186">
        <v>5.7749230182720011</v>
      </c>
      <c r="C309" s="186">
        <v>6.2807428893938422E-2</v>
      </c>
      <c r="D309" s="186">
        <v>0.66754093237441581</v>
      </c>
    </row>
    <row r="310" spans="1:4" x14ac:dyDescent="0.15">
      <c r="A310" s="186">
        <v>286</v>
      </c>
      <c r="B310" s="186">
        <v>5.7883088579114688</v>
      </c>
      <c r="C310" s="186">
        <v>6.4755319460486405E-2</v>
      </c>
      <c r="D310" s="186">
        <v>0.68824384455941467</v>
      </c>
    </row>
    <row r="311" spans="1:4" x14ac:dyDescent="0.15">
      <c r="A311" s="186">
        <v>287</v>
      </c>
      <c r="B311" s="186">
        <v>5.8018321552109207</v>
      </c>
      <c r="C311" s="186">
        <v>5.9523706550041133E-2</v>
      </c>
      <c r="D311" s="186">
        <v>0.6326402985846532</v>
      </c>
    </row>
    <row r="312" spans="1:4" x14ac:dyDescent="0.15">
      <c r="A312" s="186">
        <v>288</v>
      </c>
      <c r="B312" s="186">
        <v>5.814413026822872</v>
      </c>
      <c r="C312" s="186">
        <v>6.6119959577828347E-2</v>
      </c>
      <c r="D312" s="186">
        <v>0.70274775201635387</v>
      </c>
    </row>
    <row r="313" spans="1:4" x14ac:dyDescent="0.15">
      <c r="A313" s="186">
        <v>289</v>
      </c>
      <c r="B313" s="186">
        <v>5.8068887851930837</v>
      </c>
      <c r="C313" s="186">
        <v>6.9445454661266837E-2</v>
      </c>
      <c r="D313" s="186">
        <v>0.73809236216356711</v>
      </c>
    </row>
    <row r="314" spans="1:4" x14ac:dyDescent="0.15">
      <c r="A314" s="186">
        <v>290</v>
      </c>
      <c r="B314" s="186">
        <v>5.8103015669359008</v>
      </c>
      <c r="C314" s="186">
        <v>7.3856127183572262E-2</v>
      </c>
      <c r="D314" s="186">
        <v>0.78497064550979301</v>
      </c>
    </row>
    <row r="315" spans="1:4" x14ac:dyDescent="0.15">
      <c r="A315" s="186">
        <v>291</v>
      </c>
      <c r="B315" s="186">
        <v>5.8231008947191674</v>
      </c>
      <c r="C315" s="186">
        <v>8.6339816910223632E-2</v>
      </c>
      <c r="D315" s="186">
        <v>0.91765198633770939</v>
      </c>
    </row>
    <row r="316" spans="1:4" x14ac:dyDescent="0.15">
      <c r="A316" s="186">
        <v>292</v>
      </c>
      <c r="B316" s="186">
        <v>5.8227481683391531</v>
      </c>
      <c r="C316" s="186">
        <v>7.85181108506805E-2</v>
      </c>
      <c r="D316" s="186">
        <v>0.8345199580459105</v>
      </c>
    </row>
    <row r="317" spans="1:4" x14ac:dyDescent="0.15">
      <c r="A317" s="186">
        <v>293</v>
      </c>
      <c r="B317" s="186">
        <v>5.8297726832672225</v>
      </c>
      <c r="C317" s="186">
        <v>8.1023960773304537E-2</v>
      </c>
      <c r="D317" s="186">
        <v>0.86115307172683442</v>
      </c>
    </row>
    <row r="318" spans="1:4" x14ac:dyDescent="0.15">
      <c r="A318" s="186">
        <v>294</v>
      </c>
      <c r="B318" s="186">
        <v>5.8234534622849567</v>
      </c>
      <c r="C318" s="186">
        <v>7.4249705008551103E-2</v>
      </c>
      <c r="D318" s="186">
        <v>0.78915373838391678</v>
      </c>
    </row>
    <row r="319" spans="1:4" x14ac:dyDescent="0.15">
      <c r="A319" s="186">
        <v>295</v>
      </c>
      <c r="B319" s="186">
        <v>5.8311700560233106</v>
      </c>
      <c r="C319" s="186">
        <v>7.9626588017216449E-2</v>
      </c>
      <c r="D319" s="186">
        <v>0.84630126949737428</v>
      </c>
    </row>
    <row r="320" spans="1:4" x14ac:dyDescent="0.15">
      <c r="A320" s="186">
        <v>296</v>
      </c>
      <c r="B320" s="186">
        <v>5.8311700560233106</v>
      </c>
      <c r="C320" s="186">
        <v>7.9626588017216449E-2</v>
      </c>
      <c r="D320" s="186">
        <v>0.84630126949737428</v>
      </c>
    </row>
    <row r="321" spans="1:4" x14ac:dyDescent="0.15">
      <c r="A321" s="186">
        <v>297</v>
      </c>
      <c r="B321" s="186">
        <v>5.833957342794112</v>
      </c>
      <c r="C321" s="186">
        <v>7.7651979064405907E-2</v>
      </c>
      <c r="D321" s="186">
        <v>0.82531438427301784</v>
      </c>
    </row>
    <row r="322" spans="1:4" x14ac:dyDescent="0.15">
      <c r="A322" s="186">
        <v>298</v>
      </c>
      <c r="B322" s="186">
        <v>5.8264438946190831</v>
      </c>
      <c r="C322" s="186">
        <v>7.3727394042507832E-2</v>
      </c>
      <c r="D322" s="186">
        <v>0.78360242135976843</v>
      </c>
    </row>
    <row r="323" spans="1:4" x14ac:dyDescent="0.15">
      <c r="A323" s="186">
        <v>299</v>
      </c>
      <c r="B323" s="186">
        <v>5.8269704345136661</v>
      </c>
      <c r="C323" s="186">
        <v>7.2652908928735549E-2</v>
      </c>
      <c r="D323" s="186">
        <v>0.77218239020579127</v>
      </c>
    </row>
    <row r="324" spans="1:4" x14ac:dyDescent="0.15">
      <c r="A324" s="186">
        <v>300</v>
      </c>
      <c r="B324" s="186">
        <v>5.831519009928547</v>
      </c>
      <c r="C324" s="186">
        <v>7.0020829651448402E-2</v>
      </c>
      <c r="D324" s="186">
        <v>0.74420766355664469</v>
      </c>
    </row>
    <row r="325" spans="1:4" x14ac:dyDescent="0.15">
      <c r="A325" s="186">
        <v>301</v>
      </c>
      <c r="B325" s="186">
        <v>5.8351736678700776</v>
      </c>
      <c r="C325" s="186">
        <v>7.0732990876257951E-2</v>
      </c>
      <c r="D325" s="186">
        <v>0.7517767804012947</v>
      </c>
    </row>
    <row r="326" spans="1:4" x14ac:dyDescent="0.15">
      <c r="A326" s="186">
        <v>302</v>
      </c>
      <c r="B326" s="186">
        <v>5.8294229500991097</v>
      </c>
      <c r="C326" s="186">
        <v>6.4428768141872261E-2</v>
      </c>
      <c r="D326" s="186">
        <v>0.68477313455687838</v>
      </c>
    </row>
    <row r="327" spans="1:4" x14ac:dyDescent="0.15">
      <c r="A327" s="186">
        <v>303</v>
      </c>
      <c r="B327" s="186">
        <v>5.8348263391660513</v>
      </c>
      <c r="C327" s="186">
        <v>7.2441049141175107E-2</v>
      </c>
      <c r="D327" s="186">
        <v>0.76993066485082462</v>
      </c>
    </row>
    <row r="328" spans="1:4" x14ac:dyDescent="0.15">
      <c r="A328" s="186">
        <v>304</v>
      </c>
      <c r="B328" s="186">
        <v>5.8386385078169241</v>
      </c>
      <c r="C328" s="186">
        <v>6.6723340237646589E-2</v>
      </c>
      <c r="D328" s="186">
        <v>0.70916070817973909</v>
      </c>
    </row>
    <row r="329" spans="1:4" x14ac:dyDescent="0.15">
      <c r="A329" s="186">
        <v>305</v>
      </c>
      <c r="B329" s="186">
        <v>5.8450083229493472</v>
      </c>
      <c r="C329" s="186">
        <v>6.9575179822677136E-2</v>
      </c>
      <c r="D329" s="186">
        <v>0.73947112987823482</v>
      </c>
    </row>
    <row r="330" spans="1:4" x14ac:dyDescent="0.15">
      <c r="A330" s="186">
        <v>306</v>
      </c>
      <c r="B330" s="186">
        <v>5.8525164023079901</v>
      </c>
      <c r="C330" s="186">
        <v>5.9092919550527867E-2</v>
      </c>
      <c r="D330" s="186">
        <v>0.62806173263514631</v>
      </c>
    </row>
    <row r="331" spans="1:4" x14ac:dyDescent="0.15">
      <c r="A331" s="186">
        <v>307</v>
      </c>
      <c r="B331" s="186">
        <v>5.8724689331012021</v>
      </c>
      <c r="C331" s="186">
        <v>5.8980181596793635E-2</v>
      </c>
      <c r="D331" s="186">
        <v>0.6268635113407065</v>
      </c>
    </row>
    <row r="332" spans="1:4" x14ac:dyDescent="0.15">
      <c r="A332" s="186">
        <v>308</v>
      </c>
      <c r="B332" s="186">
        <v>5.8737922161375202</v>
      </c>
      <c r="C332" s="186">
        <v>5.6062849338770704E-2</v>
      </c>
      <c r="D332" s="186">
        <v>0.5958570089275097</v>
      </c>
    </row>
    <row r="333" spans="1:4" x14ac:dyDescent="0.15">
      <c r="A333" s="186">
        <v>309</v>
      </c>
      <c r="B333" s="186">
        <v>5.8769260799217617</v>
      </c>
      <c r="C333" s="186">
        <v>5.2397070648370736E-2</v>
      </c>
      <c r="D333" s="186">
        <v>0.55689573686206417</v>
      </c>
    </row>
    <row r="334" spans="1:4" x14ac:dyDescent="0.15">
      <c r="A334" s="186">
        <v>310</v>
      </c>
      <c r="B334" s="186">
        <v>5.8759377930210475</v>
      </c>
      <c r="C334" s="186">
        <v>5.0721530720818642E-2</v>
      </c>
      <c r="D334" s="186">
        <v>0.53908746950952757</v>
      </c>
    </row>
    <row r="335" spans="1:4" x14ac:dyDescent="0.15">
      <c r="A335" s="186">
        <v>311</v>
      </c>
      <c r="B335" s="186">
        <v>5.8626400410572366</v>
      </c>
      <c r="C335" s="186">
        <v>5.8670246127538128E-2</v>
      </c>
      <c r="D335" s="186">
        <v>0.62356940082279144</v>
      </c>
    </row>
    <row r="336" spans="1:4" x14ac:dyDescent="0.15">
      <c r="A336" s="186">
        <v>312</v>
      </c>
      <c r="B336" s="186">
        <v>5.8530257047977425</v>
      </c>
      <c r="C336" s="186">
        <v>6.0477300840527271E-2</v>
      </c>
      <c r="D336" s="186">
        <v>0.64277545668598213</v>
      </c>
    </row>
    <row r="337" spans="1:4" x14ac:dyDescent="0.15">
      <c r="A337" s="186">
        <v>313</v>
      </c>
      <c r="B337" s="186">
        <v>5.8643146622052953</v>
      </c>
      <c r="C337" s="186">
        <v>6.1277140751978543E-2</v>
      </c>
      <c r="D337" s="186">
        <v>0.65127645552709179</v>
      </c>
    </row>
    <row r="338" spans="1:4" x14ac:dyDescent="0.15">
      <c r="A338" s="186">
        <v>314</v>
      </c>
      <c r="B338" s="186">
        <v>5.8636452434422441</v>
      </c>
      <c r="C338" s="186">
        <v>5.9272761130627849E-2</v>
      </c>
      <c r="D338" s="186">
        <v>0.62997315646149588</v>
      </c>
    </row>
    <row r="339" spans="1:4" x14ac:dyDescent="0.15">
      <c r="A339" s="186">
        <v>315</v>
      </c>
      <c r="B339" s="186">
        <v>5.8611298138766896</v>
      </c>
      <c r="C339" s="186">
        <v>6.1788190696182355E-2</v>
      </c>
      <c r="D339" s="186">
        <v>0.65670808618371035</v>
      </c>
    </row>
    <row r="340" spans="1:4" x14ac:dyDescent="0.15">
      <c r="A340" s="186">
        <v>316</v>
      </c>
      <c r="B340" s="186">
        <v>5.8611298138766896</v>
      </c>
      <c r="C340" s="186">
        <v>5.8032821475887175E-2</v>
      </c>
      <c r="D340" s="186">
        <v>0.61679461233399568</v>
      </c>
    </row>
    <row r="341" spans="1:4" x14ac:dyDescent="0.15">
      <c r="A341" s="186">
        <v>317</v>
      </c>
      <c r="B341" s="186">
        <v>5.8553980796280456</v>
      </c>
      <c r="C341" s="186">
        <v>4.8600441698660291E-2</v>
      </c>
      <c r="D341" s="186">
        <v>0.51654373911910278</v>
      </c>
    </row>
    <row r="342" spans="1:4" x14ac:dyDescent="0.15">
      <c r="A342" s="186">
        <v>318</v>
      </c>
      <c r="B342" s="186">
        <v>5.8607938119189962</v>
      </c>
      <c r="C342" s="186">
        <v>4.701735019173281E-2</v>
      </c>
      <c r="D342" s="186">
        <v>0.4997180482863679</v>
      </c>
    </row>
    <row r="343" spans="1:4" x14ac:dyDescent="0.15">
      <c r="A343" s="186">
        <v>319</v>
      </c>
      <c r="B343" s="186">
        <v>5.8584377526076077</v>
      </c>
      <c r="C343" s="186">
        <v>4.5560768719098199E-2</v>
      </c>
      <c r="D343" s="186">
        <v>0.4842369535903287</v>
      </c>
    </row>
    <row r="344" spans="1:4" x14ac:dyDescent="0.15">
      <c r="A344" s="186">
        <v>320</v>
      </c>
      <c r="B344" s="186">
        <v>5.8575945819108828</v>
      </c>
      <c r="C344" s="186">
        <v>4.8856590870142824E-2</v>
      </c>
      <c r="D344" s="186">
        <v>0.51926618867275565</v>
      </c>
    </row>
    <row r="345" spans="1:4" x14ac:dyDescent="0.15">
      <c r="A345" s="186">
        <v>321</v>
      </c>
      <c r="B345" s="186">
        <v>5.8648163509893907</v>
      </c>
      <c r="C345" s="186">
        <v>4.8145967963633574E-2</v>
      </c>
      <c r="D345" s="186">
        <v>0.51171342165249023</v>
      </c>
    </row>
    <row r="346" spans="1:4" x14ac:dyDescent="0.15">
      <c r="A346" s="186">
        <v>322</v>
      </c>
      <c r="B346" s="186">
        <v>5.8815216645669679</v>
      </c>
      <c r="C346" s="186">
        <v>4.8865033032424066E-2</v>
      </c>
      <c r="D346" s="186">
        <v>0.51935591514269264</v>
      </c>
    </row>
    <row r="347" spans="1:4" x14ac:dyDescent="0.15">
      <c r="A347" s="186">
        <v>323</v>
      </c>
      <c r="B347" s="186">
        <v>5.8877157012170978</v>
      </c>
      <c r="C347" s="186">
        <v>4.0010004923877851E-2</v>
      </c>
      <c r="D347" s="186">
        <v>0.4252413522020167</v>
      </c>
    </row>
    <row r="348" spans="1:4" x14ac:dyDescent="0.15">
      <c r="A348" s="186">
        <v>324</v>
      </c>
      <c r="B348" s="186">
        <v>5.8877157012170978</v>
      </c>
      <c r="C348" s="186">
        <v>3.9743515914971717E-2</v>
      </c>
      <c r="D348" s="186">
        <v>0.42240900697462108</v>
      </c>
    </row>
    <row r="349" spans="1:4" x14ac:dyDescent="0.15">
      <c r="A349" s="186">
        <v>325</v>
      </c>
      <c r="B349" s="186">
        <v>5.8877157012170978</v>
      </c>
      <c r="C349" s="186">
        <v>3.9743515914971717E-2</v>
      </c>
      <c r="D349" s="186">
        <v>0.42240900697462108</v>
      </c>
    </row>
    <row r="350" spans="1:4" x14ac:dyDescent="0.15">
      <c r="A350" s="186">
        <v>326</v>
      </c>
      <c r="B350" s="186">
        <v>5.8852765364879582</v>
      </c>
      <c r="C350" s="186">
        <v>3.1733824695075796E-2</v>
      </c>
      <c r="D350" s="186">
        <v>0.33727900182842224</v>
      </c>
    </row>
    <row r="351" spans="1:4" x14ac:dyDescent="0.15">
      <c r="A351" s="186">
        <v>327</v>
      </c>
      <c r="B351" s="186">
        <v>5.9020338560641079</v>
      </c>
      <c r="C351" s="186">
        <v>3.6820740771577043E-2</v>
      </c>
      <c r="D351" s="186">
        <v>0.39134465553241859</v>
      </c>
    </row>
    <row r="352" spans="1:4" x14ac:dyDescent="0.15">
      <c r="A352" s="186">
        <v>328</v>
      </c>
      <c r="B352" s="186">
        <v>5.9080683610687803</v>
      </c>
      <c r="C352" s="186">
        <v>2.9203956955774935E-2</v>
      </c>
      <c r="D352" s="186">
        <v>0.31039061777549953</v>
      </c>
    </row>
    <row r="353" spans="1:4" x14ac:dyDescent="0.15">
      <c r="A353" s="186">
        <v>329</v>
      </c>
      <c r="B353" s="186">
        <v>5.9120132185322767</v>
      </c>
      <c r="C353" s="186">
        <v>2.7368248705480269E-2</v>
      </c>
      <c r="D353" s="186">
        <v>0.29088002136120539</v>
      </c>
    </row>
    <row r="354" spans="1:4" x14ac:dyDescent="0.15">
      <c r="A354" s="186">
        <v>330</v>
      </c>
      <c r="B354" s="186">
        <v>5.9091749258744546</v>
      </c>
      <c r="C354" s="186">
        <v>1.8550780266521016E-2</v>
      </c>
      <c r="D354" s="186">
        <v>0.19716465668890773</v>
      </c>
    </row>
    <row r="355" spans="1:4" x14ac:dyDescent="0.15">
      <c r="A355" s="186">
        <v>331</v>
      </c>
      <c r="B355" s="186">
        <v>5.9090169408945199</v>
      </c>
      <c r="C355" s="186">
        <v>2.7463297880702342E-2</v>
      </c>
      <c r="D355" s="186">
        <v>0.29189023967719963</v>
      </c>
    </row>
    <row r="356" spans="1:4" x14ac:dyDescent="0.15">
      <c r="A356" s="186">
        <v>332</v>
      </c>
      <c r="B356" s="186">
        <v>5.9039445179727554</v>
      </c>
      <c r="C356" s="186">
        <v>1.8973486600116551E-2</v>
      </c>
      <c r="D356" s="186">
        <v>0.20165733828753574</v>
      </c>
    </row>
    <row r="357" spans="1:4" x14ac:dyDescent="0.15">
      <c r="A357" s="186">
        <v>333</v>
      </c>
      <c r="B357" s="186">
        <v>5.9012363689288891</v>
      </c>
      <c r="C357" s="186">
        <v>2.0610111298222655E-2</v>
      </c>
      <c r="D357" s="186">
        <v>0.21905199997263117</v>
      </c>
    </row>
    <row r="358" spans="1:4" x14ac:dyDescent="0.15">
      <c r="A358" s="186">
        <v>334</v>
      </c>
      <c r="B358" s="186">
        <v>5.9148412605121088</v>
      </c>
      <c r="C358" s="186">
        <v>1.899417375923651E-2</v>
      </c>
      <c r="D358" s="186">
        <v>0.20187720918068175</v>
      </c>
    </row>
    <row r="359" spans="1:4" x14ac:dyDescent="0.15">
      <c r="A359" s="186">
        <v>335</v>
      </c>
      <c r="B359" s="186">
        <v>5.9184400696558752</v>
      </c>
      <c r="C359" s="186">
        <v>2.278326101535999E-2</v>
      </c>
      <c r="D359" s="186">
        <v>0.24214905097302739</v>
      </c>
    </row>
    <row r="360" spans="1:4" x14ac:dyDescent="0.15">
      <c r="A360" s="186">
        <v>336</v>
      </c>
      <c r="B360" s="186">
        <v>5.9171901850323438</v>
      </c>
      <c r="C360" s="186">
        <v>2.587162284747091E-2</v>
      </c>
      <c r="D360" s="186">
        <v>0.27497331990462581</v>
      </c>
    </row>
    <row r="361" spans="1:4" x14ac:dyDescent="0.15">
      <c r="A361" s="186">
        <v>337</v>
      </c>
      <c r="B361" s="186">
        <v>5.9263615256988391</v>
      </c>
      <c r="C361" s="186">
        <v>3.3612354317772208E-2</v>
      </c>
      <c r="D361" s="186">
        <v>0.35724471986386863</v>
      </c>
    </row>
    <row r="362" spans="1:4" x14ac:dyDescent="0.15">
      <c r="A362" s="186">
        <v>338</v>
      </c>
      <c r="B362" s="186">
        <v>5.9334382766771876</v>
      </c>
      <c r="C362" s="186">
        <v>3.3733577861749353E-2</v>
      </c>
      <c r="D362" s="186">
        <v>0.35853312919692515</v>
      </c>
    </row>
    <row r="363" spans="1:4" x14ac:dyDescent="0.15">
      <c r="A363" s="186">
        <v>339</v>
      </c>
      <c r="B363" s="186">
        <v>5.9262069707688223</v>
      </c>
      <c r="C363" s="186">
        <v>3.5828765648347805E-2</v>
      </c>
      <c r="D363" s="186">
        <v>0.38080157153242095</v>
      </c>
    </row>
    <row r="364" spans="1:4" x14ac:dyDescent="0.15">
      <c r="A364" s="186">
        <v>340</v>
      </c>
      <c r="B364" s="186">
        <v>5.9176591255895614</v>
      </c>
      <c r="C364" s="186">
        <v>3.3504124744895059E-2</v>
      </c>
      <c r="D364" s="186">
        <v>0.35609441533363706</v>
      </c>
    </row>
    <row r="365" spans="1:4" x14ac:dyDescent="0.15">
      <c r="A365" s="186">
        <v>341</v>
      </c>
      <c r="B365" s="186">
        <v>5.9069602303162307</v>
      </c>
      <c r="C365" s="186">
        <v>3.5576643168327315E-2</v>
      </c>
      <c r="D365" s="186">
        <v>0.37812191916725829</v>
      </c>
    </row>
    <row r="366" spans="1:4" x14ac:dyDescent="0.15">
      <c r="A366" s="186">
        <v>342</v>
      </c>
      <c r="B366" s="186">
        <v>5.9096486896584279</v>
      </c>
      <c r="C366" s="186">
        <v>3.4986270092756122E-2</v>
      </c>
      <c r="D366" s="186">
        <v>0.37184721249233532</v>
      </c>
    </row>
    <row r="367" spans="1:4" x14ac:dyDescent="0.15">
      <c r="A367" s="186">
        <v>343</v>
      </c>
      <c r="B367" s="186">
        <v>5.9134285162272313</v>
      </c>
      <c r="C367" s="186">
        <v>3.3822876204425256E-2</v>
      </c>
      <c r="D367" s="186">
        <v>0.35948222550573961</v>
      </c>
    </row>
    <row r="368" spans="1:4" x14ac:dyDescent="0.15">
      <c r="A368" s="186">
        <v>344</v>
      </c>
      <c r="B368" s="186">
        <v>5.9096486896584279</v>
      </c>
      <c r="C368" s="186">
        <v>2.8415080722438368E-2</v>
      </c>
      <c r="D368" s="186">
        <v>0.30200614502118922</v>
      </c>
    </row>
    <row r="369" spans="1:4" x14ac:dyDescent="0.15">
      <c r="A369" s="186">
        <v>345</v>
      </c>
      <c r="B369" s="186">
        <v>5.9074353355287368</v>
      </c>
      <c r="C369" s="186">
        <v>3.0100869553689513E-2</v>
      </c>
      <c r="D369" s="186">
        <v>0.31992334156970725</v>
      </c>
    </row>
    <row r="370" spans="1:4" x14ac:dyDescent="0.15">
      <c r="A370" s="186">
        <v>346</v>
      </c>
      <c r="B370" s="186">
        <v>5.896434314527232</v>
      </c>
      <c r="C370" s="186">
        <v>2.6751391827455784E-2</v>
      </c>
      <c r="D370" s="186">
        <v>0.28432383489171315</v>
      </c>
    </row>
    <row r="371" spans="1:4" x14ac:dyDescent="0.15">
      <c r="A371" s="186">
        <v>347</v>
      </c>
      <c r="B371" s="186">
        <v>5.8916026298204756</v>
      </c>
      <c r="C371" s="186">
        <v>3.6123076320500047E-2</v>
      </c>
      <c r="D371" s="186">
        <v>0.38392961584112867</v>
      </c>
    </row>
    <row r="372" spans="1:4" x14ac:dyDescent="0.15">
      <c r="A372" s="186">
        <v>348</v>
      </c>
      <c r="B372" s="186">
        <v>5.8965948583618051</v>
      </c>
      <c r="C372" s="186">
        <v>4.4102571692524073E-2</v>
      </c>
      <c r="D372" s="186">
        <v>0.46873868818053677</v>
      </c>
    </row>
    <row r="373" spans="1:4" x14ac:dyDescent="0.15">
      <c r="A373" s="186">
        <v>349</v>
      </c>
      <c r="B373" s="186">
        <v>5.9018744235988549</v>
      </c>
      <c r="C373" s="186">
        <v>3.9611753702885721E-2</v>
      </c>
      <c r="D373" s="186">
        <v>0.42100858872065733</v>
      </c>
    </row>
    <row r="374" spans="1:4" x14ac:dyDescent="0.15">
      <c r="A374" s="186">
        <v>350</v>
      </c>
      <c r="B374" s="186">
        <v>5.9034672893848672</v>
      </c>
      <c r="C374" s="186">
        <v>3.8807013532343504E-2</v>
      </c>
      <c r="D374" s="186">
        <v>0.41245550808635767</v>
      </c>
    </row>
    <row r="375" spans="1:4" x14ac:dyDescent="0.15">
      <c r="A375" s="186">
        <v>351</v>
      </c>
      <c r="B375" s="186">
        <v>5.9023526236444885</v>
      </c>
      <c r="C375" s="186">
        <v>3.7818629075943022E-2</v>
      </c>
      <c r="D375" s="186">
        <v>0.40195058704136272</v>
      </c>
    </row>
    <row r="376" spans="1:4" x14ac:dyDescent="0.15">
      <c r="A376" s="186">
        <v>352</v>
      </c>
      <c r="B376" s="186">
        <v>5.9025119587860271</v>
      </c>
      <c r="C376" s="186">
        <v>3.052866818423805E-2</v>
      </c>
      <c r="D376" s="186">
        <v>0.32447014601201474</v>
      </c>
    </row>
    <row r="377" spans="1:4" x14ac:dyDescent="0.15">
      <c r="A377" s="186">
        <v>353</v>
      </c>
      <c r="B377" s="186">
        <v>5.9041035295583137</v>
      </c>
      <c r="C377" s="186">
        <v>3.2112543319189335E-2</v>
      </c>
      <c r="D377" s="186">
        <v>0.34130416553756282</v>
      </c>
    </row>
    <row r="378" spans="1:4" x14ac:dyDescent="0.15">
      <c r="A378" s="186">
        <v>354</v>
      </c>
      <c r="B378" s="186">
        <v>5.9124852687125866</v>
      </c>
      <c r="C378" s="186">
        <v>3.6071777384118597E-2</v>
      </c>
      <c r="D378" s="186">
        <v>0.3833843914874982</v>
      </c>
    </row>
    <row r="379" spans="1:4" x14ac:dyDescent="0.15">
      <c r="A379" s="186">
        <v>355</v>
      </c>
      <c r="B379" s="186">
        <v>5.9055331826491217</v>
      </c>
      <c r="C379" s="186">
        <v>2.3257769930801864E-2</v>
      </c>
      <c r="D379" s="186">
        <v>0.24719230985835663</v>
      </c>
    </row>
    <row r="380" spans="1:4" x14ac:dyDescent="0.15">
      <c r="A380" s="186">
        <v>356</v>
      </c>
      <c r="B380" s="186">
        <v>5.9063263079578769</v>
      </c>
      <c r="C380" s="186">
        <v>2.5122806740118797E-2</v>
      </c>
      <c r="D380" s="186">
        <v>0.26701462120796493</v>
      </c>
    </row>
    <row r="381" spans="1:4" x14ac:dyDescent="0.15">
      <c r="A381" s="186">
        <v>357</v>
      </c>
      <c r="B381" s="186">
        <v>5.8980382736099388</v>
      </c>
      <c r="C381" s="186">
        <v>1.9779733329744253E-2</v>
      </c>
      <c r="D381" s="186">
        <v>0.21022643119736256</v>
      </c>
    </row>
    <row r="382" spans="1:4" x14ac:dyDescent="0.15">
      <c r="A382" s="186">
        <v>358</v>
      </c>
      <c r="B382" s="186">
        <v>5.8807030000382552</v>
      </c>
      <c r="C382" s="186">
        <v>2.8737711591135806E-2</v>
      </c>
      <c r="D382" s="186">
        <v>0.30543518701026262</v>
      </c>
    </row>
    <row r="383" spans="1:4" x14ac:dyDescent="0.15">
      <c r="A383" s="186">
        <v>359</v>
      </c>
      <c r="B383" s="186">
        <v>5.8867409468791241</v>
      </c>
      <c r="C383" s="186">
        <v>3.2421688473452726E-2</v>
      </c>
      <c r="D383" s="186">
        <v>0.34458987629105514</v>
      </c>
    </row>
    <row r="384" spans="1:4" x14ac:dyDescent="0.15">
      <c r="A384" s="186">
        <v>360</v>
      </c>
      <c r="B384" s="186">
        <v>5.886090435896425</v>
      </c>
      <c r="C384" s="186">
        <v>3.360954498224622E-2</v>
      </c>
      <c r="D384" s="186">
        <v>0.35721486119126578</v>
      </c>
    </row>
    <row r="385" spans="1:4" x14ac:dyDescent="0.15">
      <c r="A385" s="186">
        <v>361</v>
      </c>
      <c r="B385" s="186">
        <v>5.8841356542270855</v>
      </c>
      <c r="C385" s="186">
        <v>3.5295689981064804E-2</v>
      </c>
      <c r="D385" s="186">
        <v>0.3751358432223969</v>
      </c>
    </row>
    <row r="386" spans="1:4" x14ac:dyDescent="0.15">
      <c r="A386" s="186">
        <v>362</v>
      </c>
      <c r="B386" s="186">
        <v>5.889823515546051</v>
      </c>
      <c r="C386" s="186">
        <v>3.7902190594924612E-2</v>
      </c>
      <c r="D386" s="186">
        <v>0.40283871023433387</v>
      </c>
    </row>
    <row r="387" spans="1:4" x14ac:dyDescent="0.15">
      <c r="A387" s="186">
        <v>363</v>
      </c>
      <c r="B387" s="186">
        <v>5.8956311012550522</v>
      </c>
      <c r="C387" s="186">
        <v>3.4223964221238745E-2</v>
      </c>
      <c r="D387" s="186">
        <v>0.36374513951802967</v>
      </c>
    </row>
    <row r="388" spans="1:4" x14ac:dyDescent="0.15">
      <c r="A388" s="186">
        <v>364</v>
      </c>
      <c r="B388" s="186">
        <v>5.8994790330787472</v>
      </c>
      <c r="C388" s="186">
        <v>2.7180290663118889E-2</v>
      </c>
      <c r="D388" s="186">
        <v>0.28888233272699837</v>
      </c>
    </row>
    <row r="389" spans="1:4" x14ac:dyDescent="0.15">
      <c r="A389" s="186">
        <v>365</v>
      </c>
      <c r="B389" s="186">
        <v>5.9042625088605325</v>
      </c>
      <c r="C389" s="186">
        <v>2.904312407391707E-2</v>
      </c>
      <c r="D389" s="186">
        <v>0.30868122552998722</v>
      </c>
    </row>
    <row r="390" spans="1:4" x14ac:dyDescent="0.15">
      <c r="A390" s="186">
        <v>366</v>
      </c>
      <c r="B390" s="186">
        <v>5.9042625088605325</v>
      </c>
      <c r="C390" s="186">
        <v>2.904312407391707E-2</v>
      </c>
      <c r="D390" s="186">
        <v>0.30868122552998722</v>
      </c>
    </row>
    <row r="391" spans="1:4" x14ac:dyDescent="0.15">
      <c r="A391" s="186">
        <v>367</v>
      </c>
      <c r="B391" s="186">
        <v>5.9113833753047622</v>
      </c>
      <c r="C391" s="186">
        <v>3.3775418926707879E-2</v>
      </c>
      <c r="D391" s="186">
        <v>0.35897783174256065</v>
      </c>
    </row>
    <row r="392" spans="1:4" x14ac:dyDescent="0.15">
      <c r="A392" s="186">
        <v>368</v>
      </c>
      <c r="B392" s="186">
        <v>5.9143706288939812</v>
      </c>
      <c r="C392" s="186">
        <v>3.2880763537675328E-2</v>
      </c>
      <c r="D392" s="186">
        <v>0.34946909841171381</v>
      </c>
    </row>
    <row r="393" spans="1:4" x14ac:dyDescent="0.15">
      <c r="A393" s="186">
        <v>369</v>
      </c>
      <c r="B393" s="186">
        <v>5.9207782396534814</v>
      </c>
      <c r="C393" s="186">
        <v>3.7388022052986081E-2</v>
      </c>
      <c r="D393" s="186">
        <v>0.39737393395026016</v>
      </c>
    </row>
    <row r="394" spans="1:4" x14ac:dyDescent="0.15">
      <c r="A394" s="186">
        <v>370</v>
      </c>
      <c r="B394" s="186">
        <v>5.9254337382083229</v>
      </c>
      <c r="C394" s="186">
        <v>4.0200048865137283E-2</v>
      </c>
      <c r="D394" s="186">
        <v>0.42726121055276467</v>
      </c>
    </row>
    <row r="395" spans="1:4" x14ac:dyDescent="0.15">
      <c r="A395" s="186">
        <v>371</v>
      </c>
      <c r="B395" s="186">
        <v>5.9269794405467566</v>
      </c>
      <c r="C395" s="186">
        <v>3.4025899076516986E-2</v>
      </c>
      <c r="D395" s="186">
        <v>0.36164002880570123</v>
      </c>
    </row>
    <row r="396" spans="1:4" x14ac:dyDescent="0.15">
      <c r="A396" s="186">
        <v>372</v>
      </c>
      <c r="B396" s="186">
        <v>5.9271338431008189</v>
      </c>
      <c r="C396" s="186">
        <v>3.3098001576064462E-2</v>
      </c>
      <c r="D396" s="186">
        <v>0.35177798583549857</v>
      </c>
    </row>
    <row r="397" spans="1:4" x14ac:dyDescent="0.15">
      <c r="A397" s="186">
        <v>373</v>
      </c>
      <c r="B397" s="186">
        <v>5.9240399925712142</v>
      </c>
      <c r="C397" s="186">
        <v>2.9203341716570463E-2</v>
      </c>
      <c r="D397" s="186">
        <v>0.31038407878227187</v>
      </c>
    </row>
    <row r="398" spans="1:4" x14ac:dyDescent="0.15">
      <c r="A398" s="186">
        <v>374</v>
      </c>
      <c r="B398" s="186">
        <v>5.920466886746639</v>
      </c>
      <c r="C398" s="186">
        <v>2.9133456262644408E-2</v>
      </c>
      <c r="D398" s="186">
        <v>0.30964130994274514</v>
      </c>
    </row>
    <row r="399" spans="1:4" x14ac:dyDescent="0.15">
      <c r="A399" s="186">
        <v>375</v>
      </c>
      <c r="B399" s="186">
        <v>5.9135856137401248</v>
      </c>
      <c r="C399" s="186">
        <v>2.500544376078917E-2</v>
      </c>
      <c r="D399" s="186">
        <v>0.26576724340524932</v>
      </c>
    </row>
    <row r="400" spans="1:4" x14ac:dyDescent="0.15">
      <c r="A400" s="186">
        <v>376</v>
      </c>
      <c r="B400" s="186">
        <v>5.9093328789865165</v>
      </c>
      <c r="C400" s="186">
        <v>2.688319389098659E-2</v>
      </c>
      <c r="D400" s="186">
        <v>0.28572467670179269</v>
      </c>
    </row>
    <row r="401" spans="1:4" x14ac:dyDescent="0.15">
      <c r="A401" s="186">
        <v>377</v>
      </c>
      <c r="B401" s="186">
        <v>5.9105953581804052</v>
      </c>
      <c r="C401" s="186">
        <v>3.2204016946296043E-2</v>
      </c>
      <c r="D401" s="186">
        <v>0.34227638158591589</v>
      </c>
    </row>
    <row r="402" spans="1:4" x14ac:dyDescent="0.15">
      <c r="A402" s="186">
        <v>378</v>
      </c>
      <c r="B402" s="186">
        <v>5.9017149586659361</v>
      </c>
      <c r="C402" s="186">
        <v>2.9468657557115918E-2</v>
      </c>
      <c r="D402" s="186">
        <v>0.31320395513591937</v>
      </c>
    </row>
    <row r="403" spans="1:4" x14ac:dyDescent="0.15">
      <c r="A403" s="186">
        <v>379</v>
      </c>
      <c r="B403" s="186">
        <v>5.9018744235988549</v>
      </c>
      <c r="C403" s="186">
        <v>3.1961010672490353E-2</v>
      </c>
      <c r="D403" s="186">
        <v>0.33969361968265421</v>
      </c>
    </row>
    <row r="404" spans="1:4" x14ac:dyDescent="0.15">
      <c r="A404" s="186">
        <v>380</v>
      </c>
      <c r="B404" s="186">
        <v>5.9080683610687803</v>
      </c>
      <c r="C404" s="186">
        <v>3.7875670737392397E-2</v>
      </c>
      <c r="D404" s="186">
        <v>0.40255684723285062</v>
      </c>
    </row>
    <row r="405" spans="1:4" x14ac:dyDescent="0.15">
      <c r="A405" s="186">
        <v>381</v>
      </c>
      <c r="B405" s="186">
        <v>5.9069602303162307</v>
      </c>
      <c r="C405" s="186">
        <v>3.3474145678972E-2</v>
      </c>
      <c r="D405" s="186">
        <v>0.35577578656677911</v>
      </c>
    </row>
    <row r="406" spans="1:4" x14ac:dyDescent="0.15">
      <c r="A406" s="186">
        <v>382</v>
      </c>
      <c r="B406" s="186">
        <v>5.9025119587860271</v>
      </c>
      <c r="C406" s="186">
        <v>3.3704114091476001E-2</v>
      </c>
      <c r="D406" s="186">
        <v>0.35821997718567578</v>
      </c>
    </row>
    <row r="407" spans="1:4" x14ac:dyDescent="0.15">
      <c r="A407" s="186">
        <v>383</v>
      </c>
      <c r="B407" s="186">
        <v>5.8925713547486307</v>
      </c>
      <c r="C407" s="186">
        <v>3.4354671221779931E-2</v>
      </c>
      <c r="D407" s="186">
        <v>0.36513434258756572</v>
      </c>
    </row>
    <row r="408" spans="1:4" x14ac:dyDescent="0.15">
      <c r="A408" s="186">
        <v>384</v>
      </c>
      <c r="B408" s="186">
        <v>5.8933777110657823</v>
      </c>
      <c r="C408" s="186">
        <v>3.4614413086625717E-2</v>
      </c>
      <c r="D408" s="186">
        <v>0.36789497663499066</v>
      </c>
    </row>
    <row r="409" spans="1:4" x14ac:dyDescent="0.15">
      <c r="A409" s="186">
        <v>385</v>
      </c>
      <c r="B409" s="186">
        <v>5.8933777110657823</v>
      </c>
      <c r="C409" s="186">
        <v>4.0722518652628992E-2</v>
      </c>
      <c r="D409" s="186">
        <v>0.43281421559088901</v>
      </c>
    </row>
    <row r="410" spans="1:4" x14ac:dyDescent="0.15">
      <c r="A410" s="186">
        <v>386</v>
      </c>
      <c r="B410" s="186">
        <v>5.8761025941476976</v>
      </c>
      <c r="C410" s="186">
        <v>3.9829890347847119E-2</v>
      </c>
      <c r="D410" s="186">
        <v>0.42332702687243168</v>
      </c>
    </row>
    <row r="411" spans="1:4" x14ac:dyDescent="0.15">
      <c r="A411" s="186">
        <v>387</v>
      </c>
      <c r="B411" s="186">
        <v>5.8729654263337645</v>
      </c>
      <c r="C411" s="186">
        <v>4.2157887517494608E-2</v>
      </c>
      <c r="D411" s="186">
        <v>0.44806985472828531</v>
      </c>
    </row>
    <row r="412" spans="1:4" x14ac:dyDescent="0.15">
      <c r="A412" s="186">
        <v>388</v>
      </c>
      <c r="B412" s="186">
        <v>5.8724689331012021</v>
      </c>
      <c r="C412" s="186">
        <v>4.5079931056611677E-2</v>
      </c>
      <c r="D412" s="186">
        <v>0.47912643040557906</v>
      </c>
    </row>
    <row r="413" spans="1:4" x14ac:dyDescent="0.15">
      <c r="A413" s="186">
        <v>389</v>
      </c>
      <c r="B413" s="186">
        <v>5.8777487005987288</v>
      </c>
      <c r="C413" s="186">
        <v>4.7576044004707718E-2</v>
      </c>
      <c r="D413" s="186">
        <v>0.50565605586593121</v>
      </c>
    </row>
    <row r="414" spans="1:4" x14ac:dyDescent="0.15">
      <c r="A414" s="186">
        <v>390</v>
      </c>
      <c r="B414" s="186">
        <v>5.8772552319023914</v>
      </c>
      <c r="C414" s="186">
        <v>3.9216336164160204E-2</v>
      </c>
      <c r="D414" s="186">
        <v>0.41680594267820004</v>
      </c>
    </row>
    <row r="415" spans="1:4" x14ac:dyDescent="0.15">
      <c r="A415" s="186">
        <v>391</v>
      </c>
      <c r="B415" s="186">
        <v>5.886090435896425</v>
      </c>
      <c r="C415" s="186">
        <v>4.8539174459017786E-2</v>
      </c>
      <c r="D415" s="186">
        <v>0.51589256789628413</v>
      </c>
    </row>
    <row r="416" spans="1:4" x14ac:dyDescent="0.15">
      <c r="A416" s="186">
        <v>392</v>
      </c>
      <c r="B416" s="186">
        <v>5.8818488908777846</v>
      </c>
      <c r="C416" s="186">
        <v>5.145674205666495E-2</v>
      </c>
      <c r="D416" s="186">
        <v>0.54690157158735442</v>
      </c>
    </row>
    <row r="417" spans="1:4" x14ac:dyDescent="0.15">
      <c r="A417" s="186">
        <v>393</v>
      </c>
      <c r="B417" s="186">
        <v>5.8746181338919596</v>
      </c>
      <c r="C417" s="186">
        <v>4.7764252028578369E-2</v>
      </c>
      <c r="D417" s="186">
        <v>0.50765640139746249</v>
      </c>
    </row>
    <row r="418" spans="1:4" x14ac:dyDescent="0.15">
      <c r="A418" s="186">
        <v>394</v>
      </c>
      <c r="B418" s="186">
        <v>5.8746181338919596</v>
      </c>
      <c r="C418" s="186">
        <v>4.7764252028578369E-2</v>
      </c>
      <c r="D418" s="186">
        <v>0.50765640139746249</v>
      </c>
    </row>
    <row r="419" spans="1:4" x14ac:dyDescent="0.15">
      <c r="A419" s="186">
        <v>395</v>
      </c>
      <c r="B419" s="186">
        <v>5.8741226877821768</v>
      </c>
      <c r="C419" s="186">
        <v>5.0133109632355399E-2</v>
      </c>
      <c r="D419" s="186">
        <v>0.53283350928636952</v>
      </c>
    </row>
    <row r="420" spans="1:4" x14ac:dyDescent="0.15">
      <c r="A420" s="186">
        <v>396</v>
      </c>
      <c r="B420" s="186">
        <v>5.8831564304016153</v>
      </c>
      <c r="C420" s="186">
        <v>5.1473179953827497E-2</v>
      </c>
      <c r="D420" s="186">
        <v>0.5470762797292319</v>
      </c>
    </row>
    <row r="421" spans="1:4" x14ac:dyDescent="0.15">
      <c r="A421" s="186">
        <v>397</v>
      </c>
      <c r="B421" s="186">
        <v>5.889823515546051</v>
      </c>
      <c r="C421" s="186">
        <v>4.003154993023994E-2</v>
      </c>
      <c r="D421" s="186">
        <v>0.4254703406176904</v>
      </c>
    </row>
    <row r="422" spans="1:4" x14ac:dyDescent="0.15">
      <c r="A422" s="186">
        <v>398</v>
      </c>
      <c r="B422" s="186">
        <v>5.8954703596861027</v>
      </c>
      <c r="C422" s="186">
        <v>3.3320592893820944E-2</v>
      </c>
      <c r="D422" s="186">
        <v>0.35414376992203606</v>
      </c>
    </row>
    <row r="423" spans="1:4" x14ac:dyDescent="0.15">
      <c r="A423" s="186">
        <v>399</v>
      </c>
      <c r="B423" s="186">
        <v>5.8973970841776833</v>
      </c>
      <c r="C423" s="186">
        <v>3.4582816095406699E-2</v>
      </c>
      <c r="D423" s="186">
        <v>0.36755915195071343</v>
      </c>
    </row>
    <row r="424" spans="1:4" x14ac:dyDescent="0.15">
      <c r="A424" s="186">
        <v>400</v>
      </c>
      <c r="B424" s="186">
        <v>5.9044214558925185</v>
      </c>
      <c r="C424" s="186">
        <v>3.6275974161810609E-2</v>
      </c>
      <c r="D424" s="186">
        <v>0.38555467149686717</v>
      </c>
    </row>
    <row r="425" spans="1:4" x14ac:dyDescent="0.15">
      <c r="A425" s="186">
        <v>401</v>
      </c>
      <c r="B425" s="186">
        <v>5.9098065472439618</v>
      </c>
      <c r="C425" s="186">
        <v>3.6399093458405751E-2</v>
      </c>
      <c r="D425" s="186">
        <v>0.38686322960041875</v>
      </c>
    </row>
    <row r="426" spans="1:4" x14ac:dyDescent="0.15">
      <c r="A426" s="186">
        <v>402</v>
      </c>
      <c r="B426" s="186">
        <v>5.9058505291784469</v>
      </c>
      <c r="C426" s="186">
        <v>3.8260321546064624E-2</v>
      </c>
      <c r="D426" s="186">
        <v>0.40664506042644011</v>
      </c>
    </row>
    <row r="427" spans="1:4" x14ac:dyDescent="0.15">
      <c r="A427" s="186">
        <v>403</v>
      </c>
      <c r="B427" s="186">
        <v>5.9055331826491217</v>
      </c>
      <c r="C427" s="186">
        <v>3.7528625230693002E-2</v>
      </c>
      <c r="D427" s="186">
        <v>0.39886831730576705</v>
      </c>
    </row>
    <row r="428" spans="1:4" x14ac:dyDescent="0.15">
      <c r="A428" s="186">
        <v>404</v>
      </c>
      <c r="B428" s="186">
        <v>5.9109106601981098</v>
      </c>
      <c r="C428" s="186">
        <v>4.3111591434001895E-2</v>
      </c>
      <c r="D428" s="186">
        <v>0.45820617797612084</v>
      </c>
    </row>
    <row r="429" spans="1:4" x14ac:dyDescent="0.15">
      <c r="A429" s="186">
        <v>405</v>
      </c>
      <c r="B429" s="186">
        <v>5.9120132185322767</v>
      </c>
      <c r="C429" s="186">
        <v>3.9150031802179797E-2</v>
      </c>
      <c r="D429" s="186">
        <v>0.41610123502822388</v>
      </c>
    </row>
    <row r="430" spans="1:4" x14ac:dyDescent="0.15">
      <c r="A430" s="186">
        <v>406</v>
      </c>
      <c r="B430" s="186">
        <v>5.907910152653173</v>
      </c>
      <c r="C430" s="186">
        <v>3.960250692562628E-2</v>
      </c>
      <c r="D430" s="186">
        <v>0.42091031050067718</v>
      </c>
    </row>
    <row r="431" spans="1:4" x14ac:dyDescent="0.15">
      <c r="A431" s="186">
        <v>407</v>
      </c>
      <c r="B431" s="186">
        <v>5.8994790330787472</v>
      </c>
      <c r="C431" s="186">
        <v>3.9112024422166769E-2</v>
      </c>
      <c r="D431" s="186">
        <v>0.41569727832536557</v>
      </c>
    </row>
    <row r="432" spans="1:4" x14ac:dyDescent="0.15">
      <c r="A432" s="186">
        <v>408</v>
      </c>
      <c r="B432" s="186">
        <v>5.8959524854378476</v>
      </c>
      <c r="C432" s="186">
        <v>4.0527753337374683E-2</v>
      </c>
      <c r="D432" s="186">
        <v>0.43074417670490611</v>
      </c>
    </row>
    <row r="433" spans="1:4" x14ac:dyDescent="0.15">
      <c r="A433" s="186">
        <v>409</v>
      </c>
      <c r="B433" s="186">
        <v>5.9004380687777926</v>
      </c>
      <c r="C433" s="186">
        <v>4.2098804706765414E-2</v>
      </c>
      <c r="D433" s="186">
        <v>0.44744190043599813</v>
      </c>
    </row>
    <row r="434" spans="1:4" x14ac:dyDescent="0.15">
      <c r="A434" s="186">
        <v>410</v>
      </c>
      <c r="B434" s="186">
        <v>5.9042625088605325</v>
      </c>
      <c r="C434" s="186">
        <v>3.8274364624025559E-2</v>
      </c>
      <c r="D434" s="186">
        <v>0.40679431553082079</v>
      </c>
    </row>
    <row r="435" spans="1:4" x14ac:dyDescent="0.15">
      <c r="A435" s="186">
        <v>411</v>
      </c>
      <c r="B435" s="186">
        <v>5.9053744611424701</v>
      </c>
      <c r="C435" s="186">
        <v>4.2921590564133361E-2</v>
      </c>
      <c r="D435" s="186">
        <v>0.45618677740428448</v>
      </c>
    </row>
    <row r="436" spans="1:4" x14ac:dyDescent="0.15">
      <c r="A436" s="186">
        <v>412</v>
      </c>
      <c r="B436" s="186">
        <v>5.9131142266182</v>
      </c>
      <c r="C436" s="186">
        <v>4.4276340156030436E-2</v>
      </c>
      <c r="D436" s="186">
        <v>0.47058556464386392</v>
      </c>
    </row>
    <row r="437" spans="1:4" x14ac:dyDescent="0.15">
      <c r="A437" s="186">
        <v>413</v>
      </c>
      <c r="B437" s="186">
        <v>5.91906426462746</v>
      </c>
      <c r="C437" s="186">
        <v>4.1425478181091435E-2</v>
      </c>
      <c r="D437" s="186">
        <v>0.44028553335241877</v>
      </c>
    </row>
    <row r="438" spans="1:4" x14ac:dyDescent="0.15">
      <c r="A438" s="186">
        <v>414</v>
      </c>
      <c r="B438" s="186">
        <v>5.9223331499149756</v>
      </c>
      <c r="C438" s="186">
        <v>3.6349907668626891E-2</v>
      </c>
      <c r="D438" s="186">
        <v>0.38634046456216192</v>
      </c>
    </row>
    <row r="439" spans="1:4" x14ac:dyDescent="0.15">
      <c r="A439" s="186">
        <v>415</v>
      </c>
      <c r="B439" s="186">
        <v>5.9246597413573356</v>
      </c>
      <c r="C439" s="186">
        <v>3.4023316226266864E-2</v>
      </c>
      <c r="D439" s="186">
        <v>0.3616125773036335</v>
      </c>
    </row>
    <row r="440" spans="1:4" x14ac:dyDescent="0.15">
      <c r="A440" s="186">
        <v>416</v>
      </c>
      <c r="B440" s="186">
        <v>5.9199996251412932</v>
      </c>
      <c r="C440" s="186">
        <v>3.324370914649144E-2</v>
      </c>
      <c r="D440" s="186">
        <v>0.35332662059303799</v>
      </c>
    </row>
    <row r="441" spans="1:4" x14ac:dyDescent="0.15">
      <c r="A441" s="186">
        <v>417</v>
      </c>
      <c r="B441" s="186">
        <v>5.9240399925712142</v>
      </c>
      <c r="C441" s="186">
        <v>4.3644025871364178E-2</v>
      </c>
      <c r="D441" s="186">
        <v>0.46386509105382795</v>
      </c>
    </row>
    <row r="442" spans="1:4" x14ac:dyDescent="0.15">
      <c r="A442" s="186">
        <v>418</v>
      </c>
      <c r="B442" s="186">
        <v>5.9274425569035118</v>
      </c>
      <c r="C442" s="186">
        <v>3.9985412376228879E-2</v>
      </c>
      <c r="D442" s="186">
        <v>0.42497997337349025</v>
      </c>
    </row>
    <row r="443" spans="1:4" x14ac:dyDescent="0.15">
      <c r="A443" s="186">
        <v>419</v>
      </c>
      <c r="B443" s="186">
        <v>5.9303692837211219</v>
      </c>
      <c r="C443" s="186">
        <v>3.3980970895288287E-2</v>
      </c>
      <c r="D443" s="186">
        <v>0.36116251522943404</v>
      </c>
    </row>
    <row r="444" spans="1:4" x14ac:dyDescent="0.15">
      <c r="A444" s="186">
        <v>420</v>
      </c>
      <c r="B444" s="186">
        <v>5.9288302648483695</v>
      </c>
      <c r="C444" s="186">
        <v>2.9852792735233002E-2</v>
      </c>
      <c r="D444" s="186">
        <v>0.31728668801439958</v>
      </c>
    </row>
    <row r="445" spans="1:4" x14ac:dyDescent="0.15">
      <c r="A445" s="186">
        <v>421</v>
      </c>
      <c r="B445" s="186">
        <v>5.9314447999998299</v>
      </c>
      <c r="C445" s="186">
        <v>2.9560539623443738E-2</v>
      </c>
      <c r="D445" s="186">
        <v>0.31418051222964366</v>
      </c>
    </row>
    <row r="446" spans="1:4" x14ac:dyDescent="0.15">
      <c r="A446" s="186">
        <v>422</v>
      </c>
      <c r="B446" s="186">
        <v>5.9381715715927239</v>
      </c>
      <c r="C446" s="186">
        <v>2.6949000175656046E-2</v>
      </c>
      <c r="D446" s="186">
        <v>0.28642409059912838</v>
      </c>
    </row>
    <row r="447" spans="1:4" x14ac:dyDescent="0.15">
      <c r="A447" s="186">
        <v>423</v>
      </c>
      <c r="B447" s="186">
        <v>5.9430277270038081</v>
      </c>
      <c r="C447" s="186">
        <v>2.2862568984743703E-2</v>
      </c>
      <c r="D447" s="186">
        <v>0.24299196584407753</v>
      </c>
    </row>
    <row r="448" spans="1:4" x14ac:dyDescent="0.15">
      <c r="A448" s="186">
        <v>424</v>
      </c>
      <c r="B448" s="186">
        <v>5.9399961608851797</v>
      </c>
      <c r="C448" s="186">
        <v>2.4354093731230542E-2</v>
      </c>
      <c r="D448" s="186">
        <v>0.2588444507724238</v>
      </c>
    </row>
    <row r="449" spans="1:4" x14ac:dyDescent="0.15">
      <c r="A449" s="186">
        <v>425</v>
      </c>
      <c r="B449" s="186">
        <v>5.9351211098059231</v>
      </c>
      <c r="C449" s="186">
        <v>1.9420083197460691E-2</v>
      </c>
      <c r="D449" s="186">
        <v>0.20640393457775771</v>
      </c>
    </row>
    <row r="450" spans="1:4" x14ac:dyDescent="0.15">
      <c r="A450" s="186">
        <v>426</v>
      </c>
      <c r="B450" s="186">
        <v>5.912170600213118</v>
      </c>
      <c r="C450" s="186">
        <v>1.8481807498106129E-2</v>
      </c>
      <c r="D450" s="186">
        <v>0.19643158821361847</v>
      </c>
    </row>
    <row r="451" spans="1:4" x14ac:dyDescent="0.15">
      <c r="A451" s="186">
        <v>427</v>
      </c>
      <c r="B451" s="186">
        <v>5.91906426462746</v>
      </c>
      <c r="C451" s="186">
        <v>1.9526792873453935E-2</v>
      </c>
      <c r="D451" s="186">
        <v>0.20753808507333352</v>
      </c>
    </row>
    <row r="452" spans="1:4" x14ac:dyDescent="0.15">
      <c r="A452" s="186">
        <v>428</v>
      </c>
      <c r="B452" s="186">
        <v>5.9434814513334828</v>
      </c>
      <c r="C452" s="186">
        <v>2.3946517946257906E-2</v>
      </c>
      <c r="D452" s="186">
        <v>0.25451258232461144</v>
      </c>
    </row>
    <row r="453" spans="1:4" x14ac:dyDescent="0.15">
      <c r="A453" s="186">
        <v>429</v>
      </c>
      <c r="B453" s="186">
        <v>5.9440860084377372</v>
      </c>
      <c r="C453" s="186">
        <v>2.538852077862952E-2</v>
      </c>
      <c r="D453" s="186">
        <v>0.26983872975907197</v>
      </c>
    </row>
    <row r="454" spans="1:4" x14ac:dyDescent="0.15">
      <c r="A454" s="186">
        <v>430</v>
      </c>
      <c r="B454" s="186">
        <v>5.9481546058446071</v>
      </c>
      <c r="C454" s="186">
        <v>2.845007835635105E-2</v>
      </c>
      <c r="D454" s="186">
        <v>0.30237811301262574</v>
      </c>
    </row>
    <row r="455" spans="1:4" x14ac:dyDescent="0.15">
      <c r="A455" s="186">
        <v>431</v>
      </c>
      <c r="B455" s="186">
        <v>5.9486053700614425</v>
      </c>
      <c r="C455" s="186">
        <v>2.7237796143582571E-2</v>
      </c>
      <c r="D455" s="186">
        <v>0.28949352256108934</v>
      </c>
    </row>
    <row r="456" spans="1:4" x14ac:dyDescent="0.15">
      <c r="A456" s="186">
        <v>432</v>
      </c>
      <c r="B456" s="186">
        <v>5.9492059856616573</v>
      </c>
      <c r="C456" s="186">
        <v>2.4603626207603924E-2</v>
      </c>
      <c r="D456" s="186">
        <v>0.26149657560653017</v>
      </c>
    </row>
    <row r="457" spans="1:4" x14ac:dyDescent="0.15">
      <c r="A457" s="186">
        <v>433</v>
      </c>
      <c r="B457" s="186">
        <v>5.9559313566654666</v>
      </c>
      <c r="C457" s="186">
        <v>2.699685942022878E-2</v>
      </c>
      <c r="D457" s="186">
        <v>0.28693275661694562</v>
      </c>
    </row>
    <row r="458" spans="1:4" x14ac:dyDescent="0.15">
      <c r="A458" s="186">
        <v>434</v>
      </c>
      <c r="B458" s="186">
        <v>5.9560801552503104</v>
      </c>
      <c r="C458" s="186">
        <v>2.6343647205522736E-2</v>
      </c>
      <c r="D458" s="186">
        <v>0.27999017198130366</v>
      </c>
    </row>
    <row r="459" spans="1:4" x14ac:dyDescent="0.15">
      <c r="A459" s="186">
        <v>435</v>
      </c>
      <c r="B459" s="186">
        <v>5.9550379708864263</v>
      </c>
      <c r="C459" s="186">
        <v>2.4859939850090385E-2</v>
      </c>
      <c r="D459" s="186">
        <v>0.26422077321975562</v>
      </c>
    </row>
    <row r="460" spans="1:4" x14ac:dyDescent="0.15">
      <c r="A460" s="186">
        <v>436</v>
      </c>
      <c r="B460" s="186">
        <v>5.9550379708864263</v>
      </c>
      <c r="C460" s="186">
        <v>2.4859939850090385E-2</v>
      </c>
      <c r="D460" s="186">
        <v>0.26422077321975562</v>
      </c>
    </row>
    <row r="461" spans="1:4" x14ac:dyDescent="0.15">
      <c r="A461" s="186">
        <v>437</v>
      </c>
      <c r="B461" s="186">
        <v>5.9480042934244519</v>
      </c>
      <c r="C461" s="186">
        <v>2.3512615873833909E-2</v>
      </c>
      <c r="D461" s="186">
        <v>0.24990090821080196</v>
      </c>
    </row>
    <row r="462" spans="1:4" x14ac:dyDescent="0.15">
      <c r="A462" s="186">
        <v>438</v>
      </c>
      <c r="B462" s="186">
        <v>5.9434814513334828</v>
      </c>
      <c r="C462" s="186">
        <v>2.2408844655068982E-2</v>
      </c>
      <c r="D462" s="186">
        <v>0.2381696133388749</v>
      </c>
    </row>
    <row r="463" spans="1:4" x14ac:dyDescent="0.15">
      <c r="A463" s="186">
        <v>439</v>
      </c>
      <c r="B463" s="186">
        <v>5.94196801338577</v>
      </c>
      <c r="C463" s="186">
        <v>2.1868366604738121E-2</v>
      </c>
      <c r="D463" s="186">
        <v>0.23242520972294228</v>
      </c>
    </row>
    <row r="464" spans="1:4" x14ac:dyDescent="0.15">
      <c r="A464" s="186">
        <v>440</v>
      </c>
      <c r="B464" s="186">
        <v>5.94196801338577</v>
      </c>
      <c r="C464" s="186">
        <v>2.1868366604738121E-2</v>
      </c>
      <c r="D464" s="186">
        <v>0.23242520972294228</v>
      </c>
    </row>
    <row r="465" spans="1:4" x14ac:dyDescent="0.15">
      <c r="A465" s="186">
        <v>441</v>
      </c>
      <c r="B465" s="186">
        <v>5.9436326343729311</v>
      </c>
      <c r="C465" s="186">
        <v>1.8660535434770864E-2</v>
      </c>
      <c r="D465" s="186">
        <v>0.19833117581947327</v>
      </c>
    </row>
    <row r="466" spans="1:4" x14ac:dyDescent="0.15">
      <c r="A466" s="186">
        <v>442</v>
      </c>
      <c r="B466" s="186">
        <v>5.9332851123636647</v>
      </c>
      <c r="C466" s="186">
        <v>1.8658676582034239E-2</v>
      </c>
      <c r="D466" s="186">
        <v>0.19831141923476975</v>
      </c>
    </row>
    <row r="467" spans="1:4" x14ac:dyDescent="0.15">
      <c r="A467" s="186">
        <v>443</v>
      </c>
      <c r="B467" s="186">
        <v>5.9386281176461138</v>
      </c>
      <c r="C467" s="186">
        <v>1.461521664167087E-2</v>
      </c>
      <c r="D467" s="186">
        <v>0.15533600906208456</v>
      </c>
    </row>
    <row r="468" spans="1:4" x14ac:dyDescent="0.15">
      <c r="A468" s="186">
        <v>444</v>
      </c>
      <c r="B468" s="186">
        <v>5.9483048894167769</v>
      </c>
      <c r="C468" s="186">
        <v>1.0894697103929651E-2</v>
      </c>
      <c r="D468" s="186">
        <v>0.11579293072122453</v>
      </c>
    </row>
    <row r="469" spans="1:4" x14ac:dyDescent="0.15">
      <c r="A469" s="186">
        <v>445</v>
      </c>
      <c r="B469" s="186">
        <v>5.9416649744692984</v>
      </c>
      <c r="C469" s="186">
        <v>7.674646338012181E-3</v>
      </c>
      <c r="D469" s="186">
        <v>8.1569022364725144E-2</v>
      </c>
    </row>
    <row r="470" spans="1:4" x14ac:dyDescent="0.15">
      <c r="A470" s="186">
        <v>446</v>
      </c>
      <c r="B470" s="186">
        <v>5.9399961608851797</v>
      </c>
      <c r="C470" s="186">
        <v>1.5063704329002725E-2</v>
      </c>
      <c r="D470" s="186">
        <v>0.1601027045666166</v>
      </c>
    </row>
    <row r="471" spans="1:4" x14ac:dyDescent="0.15">
      <c r="A471" s="186">
        <v>447</v>
      </c>
      <c r="B471" s="186">
        <v>5.9392364319516258</v>
      </c>
      <c r="C471" s="186">
        <v>1.5304761051758042E-2</v>
      </c>
      <c r="D471" s="186">
        <v>0.16266474590944788</v>
      </c>
    </row>
    <row r="472" spans="1:4" x14ac:dyDescent="0.15">
      <c r="A472" s="186">
        <v>448</v>
      </c>
      <c r="B472" s="186">
        <v>5.9443881120488884</v>
      </c>
      <c r="C472" s="186">
        <v>1.3778149657579064E-2</v>
      </c>
      <c r="D472" s="186">
        <v>0.146439346917801</v>
      </c>
    </row>
    <row r="473" spans="1:4" x14ac:dyDescent="0.15">
      <c r="A473" s="186">
        <v>449</v>
      </c>
      <c r="B473" s="186">
        <v>5.9505556887543154</v>
      </c>
      <c r="C473" s="186">
        <v>9.1601600390864846E-3</v>
      </c>
      <c r="D473" s="186">
        <v>9.735761964586323E-2</v>
      </c>
    </row>
    <row r="474" spans="1:4" x14ac:dyDescent="0.15">
      <c r="A474" s="186">
        <v>450</v>
      </c>
      <c r="B474" s="186">
        <v>5.9572695271142697</v>
      </c>
      <c r="C474" s="186">
        <v>3.4780473316518012E-3</v>
      </c>
      <c r="D474" s="186">
        <v>3.6965992709777434E-2</v>
      </c>
    </row>
    <row r="475" spans="1:4" x14ac:dyDescent="0.15">
      <c r="A475" s="186">
        <v>451</v>
      </c>
      <c r="B475" s="186">
        <v>5.953546725814916</v>
      </c>
      <c r="C475" s="186">
        <v>2.0315427286572429E-3</v>
      </c>
      <c r="D475" s="186">
        <v>2.1591998767158616E-2</v>
      </c>
    </row>
    <row r="476" spans="1:4" x14ac:dyDescent="0.15">
      <c r="A476" s="186">
        <v>452</v>
      </c>
      <c r="B476" s="186">
        <v>5.9562289255652621</v>
      </c>
      <c r="C476" s="186">
        <v>4.002919111621317E-3</v>
      </c>
      <c r="D476" s="186">
        <v>4.2544527025670832E-2</v>
      </c>
    </row>
    <row r="477" spans="1:4" x14ac:dyDescent="0.15">
      <c r="A477" s="186">
        <v>453</v>
      </c>
      <c r="B477" s="186">
        <v>5.9583087476389176</v>
      </c>
      <c r="C477" s="186">
        <v>-4.0098405977850859E-4</v>
      </c>
      <c r="D477" s="186">
        <v>-4.2618091178965199E-3</v>
      </c>
    </row>
    <row r="478" spans="1:4" x14ac:dyDescent="0.15">
      <c r="A478" s="186">
        <v>454</v>
      </c>
      <c r="B478" s="186">
        <v>5.9569723534672905</v>
      </c>
      <c r="C478" s="186">
        <v>-9.9251128927946297E-5</v>
      </c>
      <c r="D478" s="186">
        <v>-1.0548782574057709E-3</v>
      </c>
    </row>
    <row r="479" spans="1:4" x14ac:dyDescent="0.15">
      <c r="A479" s="186">
        <v>455</v>
      </c>
      <c r="B479" s="186">
        <v>5.9532481357062874</v>
      </c>
      <c r="C479" s="186">
        <v>2.330132837285781E-3</v>
      </c>
      <c r="D479" s="186">
        <v>2.476552653324918E-2</v>
      </c>
    </row>
    <row r="480" spans="1:4" x14ac:dyDescent="0.15">
      <c r="A480" s="186">
        <v>456</v>
      </c>
      <c r="B480" s="186">
        <v>5.9568237243408335</v>
      </c>
      <c r="C480" s="186">
        <v>3.6660184677179686E-3</v>
      </c>
      <c r="D480" s="186">
        <v>3.8963820508794336E-2</v>
      </c>
    </row>
    <row r="481" spans="1:4" x14ac:dyDescent="0.15">
      <c r="A481" s="186">
        <v>457</v>
      </c>
      <c r="B481" s="186">
        <v>5.9593465907999752</v>
      </c>
      <c r="C481" s="186">
        <v>4.7467595118746431E-3</v>
      </c>
      <c r="D481" s="186">
        <v>5.0450342039391055E-2</v>
      </c>
    </row>
    <row r="482" spans="1:4" x14ac:dyDescent="0.15">
      <c r="A482" s="186">
        <v>458</v>
      </c>
      <c r="B482" s="186">
        <v>5.9593465907999752</v>
      </c>
      <c r="C482" s="186">
        <v>2.1740799349343476E-3</v>
      </c>
      <c r="D482" s="186">
        <v>2.3106937704349306E-2</v>
      </c>
    </row>
    <row r="483" spans="1:4" x14ac:dyDescent="0.15">
      <c r="A483" s="186">
        <v>459</v>
      </c>
      <c r="B483" s="186">
        <v>5.9474027550423534</v>
      </c>
      <c r="C483" s="186">
        <v>4.2809220537840531E-3</v>
      </c>
      <c r="D483" s="186">
        <v>4.5499246658081284E-2</v>
      </c>
    </row>
    <row r="484" spans="1:4" x14ac:dyDescent="0.15">
      <c r="A484" s="186">
        <v>460</v>
      </c>
      <c r="B484" s="186">
        <v>5.9472522982159912</v>
      </c>
      <c r="C484" s="186">
        <v>-3.9281264359445345E-3</v>
      </c>
      <c r="D484" s="186">
        <v>-4.17496023911922E-2</v>
      </c>
    </row>
    <row r="485" spans="1:4" x14ac:dyDescent="0.15">
      <c r="A485" s="186">
        <v>461</v>
      </c>
      <c r="B485" s="186">
        <v>5.9409068637019899</v>
      </c>
      <c r="C485" s="186">
        <v>-2.052266866304997E-3</v>
      </c>
      <c r="D485" s="186">
        <v>-2.1812262681979885E-2</v>
      </c>
    </row>
    <row r="486" spans="1:4" x14ac:dyDescent="0.15">
      <c r="A486" s="186">
        <v>462</v>
      </c>
      <c r="B486" s="186">
        <v>5.9424223519830184</v>
      </c>
      <c r="C486" s="186">
        <v>-6.7339712096892157E-4</v>
      </c>
      <c r="D486" s="186">
        <v>-7.1571173968757156E-3</v>
      </c>
    </row>
    <row r="487" spans="1:4" x14ac:dyDescent="0.15">
      <c r="A487" s="186">
        <v>463</v>
      </c>
      <c r="B487" s="186">
        <v>5.9372576801638903</v>
      </c>
      <c r="C487" s="186">
        <v>-5.5431374616823348E-3</v>
      </c>
      <c r="D487" s="186">
        <v>-5.8914545852522447E-2</v>
      </c>
    </row>
    <row r="488" spans="1:4" x14ac:dyDescent="0.15">
      <c r="A488" s="186">
        <v>464</v>
      </c>
      <c r="B488" s="186">
        <v>5.9404516446888458</v>
      </c>
      <c r="C488" s="186">
        <v>1.0345326128948784E-3</v>
      </c>
      <c r="D488" s="186">
        <v>1.0995400976368214E-2</v>
      </c>
    </row>
    <row r="489" spans="1:4" x14ac:dyDescent="0.15">
      <c r="A489" s="186">
        <v>465</v>
      </c>
      <c r="B489" s="186">
        <v>5.9446900991526661</v>
      </c>
      <c r="C489" s="186">
        <v>-8.4140598634707686E-4</v>
      </c>
      <c r="D489" s="186">
        <v>-8.9427786891265338E-3</v>
      </c>
    </row>
    <row r="490" spans="1:4" x14ac:dyDescent="0.15">
      <c r="A490" s="186">
        <v>466</v>
      </c>
      <c r="B490" s="186">
        <v>5.9550379708864263</v>
      </c>
      <c r="C490" s="186">
        <v>1.835131451936256E-3</v>
      </c>
      <c r="D490" s="186">
        <v>1.9504465984809188E-2</v>
      </c>
    </row>
    <row r="491" spans="1:4" x14ac:dyDescent="0.15">
      <c r="A491" s="186">
        <v>467</v>
      </c>
      <c r="B491" s="186">
        <v>5.9676001855296477</v>
      </c>
      <c r="C491" s="186">
        <v>1.1073744557181797E-3</v>
      </c>
      <c r="D491" s="186">
        <v>1.1769591426931779E-2</v>
      </c>
    </row>
    <row r="492" spans="1:4" x14ac:dyDescent="0.15">
      <c r="A492" s="186">
        <v>468</v>
      </c>
      <c r="B492" s="186">
        <v>5.9775068429513389</v>
      </c>
      <c r="C492" s="186">
        <v>-4.206266471028286E-3</v>
      </c>
      <c r="D492" s="186">
        <v>-4.4705779098632284E-2</v>
      </c>
    </row>
    <row r="493" spans="1:4" x14ac:dyDescent="0.15">
      <c r="A493" s="186">
        <v>469</v>
      </c>
      <c r="B493" s="186">
        <v>5.9706729921558059</v>
      </c>
      <c r="C493" s="186">
        <v>3.337130497795826E-4</v>
      </c>
      <c r="D493" s="186">
        <v>3.5468275698970985E-3</v>
      </c>
    </row>
    <row r="494" spans="1:4" x14ac:dyDescent="0.15">
      <c r="A494" s="186">
        <v>470</v>
      </c>
      <c r="B494" s="186">
        <v>5.974606107830593</v>
      </c>
      <c r="C494" s="186">
        <v>-2.0695706081301779E-3</v>
      </c>
      <c r="D494" s="186">
        <v>-2.1996173345972411E-2</v>
      </c>
    </row>
    <row r="495" spans="1:4" x14ac:dyDescent="0.15">
      <c r="A495" s="186">
        <v>471</v>
      </c>
      <c r="B495" s="186">
        <v>5.9716945872783853</v>
      </c>
      <c r="C495" s="186">
        <v>-5.5478481546931135E-3</v>
      </c>
      <c r="D495" s="186">
        <v>-5.8964612866248725E-2</v>
      </c>
    </row>
    <row r="496" spans="1:4" x14ac:dyDescent="0.15">
      <c r="A496" s="186">
        <v>472</v>
      </c>
      <c r="B496" s="186">
        <v>5.9719862269653285</v>
      </c>
      <c r="C496" s="186">
        <v>-1.1496484156777065E-2</v>
      </c>
      <c r="D496" s="186">
        <v>-0.12218894943147911</v>
      </c>
    </row>
    <row r="497" spans="1:4" x14ac:dyDescent="0.15">
      <c r="A497" s="186">
        <v>473</v>
      </c>
      <c r="B497" s="186">
        <v>5.9690649307199095</v>
      </c>
      <c r="C497" s="186">
        <v>-8.3173562739879969E-3</v>
      </c>
      <c r="D497" s="186">
        <v>-8.8399984839436535E-2</v>
      </c>
    </row>
    <row r="498" spans="1:4" x14ac:dyDescent="0.15">
      <c r="A498" s="186">
        <v>474</v>
      </c>
      <c r="B498" s="186">
        <v>5.959642864942893</v>
      </c>
      <c r="C498" s="186">
        <v>-6.3995306551083431E-3</v>
      </c>
      <c r="D498" s="186">
        <v>-6.8016614204724546E-2</v>
      </c>
    </row>
    <row r="499" spans="1:4" x14ac:dyDescent="0.15">
      <c r="A499" s="186">
        <v>475</v>
      </c>
      <c r="B499" s="186">
        <v>5.9542927033414577</v>
      </c>
      <c r="C499" s="186">
        <v>-3.1294530070011817E-3</v>
      </c>
      <c r="D499" s="186">
        <v>-3.3261001364077523E-2</v>
      </c>
    </row>
    <row r="500" spans="1:4" x14ac:dyDescent="0.15">
      <c r="A500" s="186">
        <v>476</v>
      </c>
      <c r="B500" s="186">
        <v>5.9606789425636091</v>
      </c>
      <c r="C500" s="186">
        <v>4.1849227471937311E-3</v>
      </c>
      <c r="D500" s="186">
        <v>4.4478929989223259E-2</v>
      </c>
    </row>
    <row r="501" spans="1:4" x14ac:dyDescent="0.15">
      <c r="A501" s="186">
        <v>477</v>
      </c>
      <c r="B501" s="186">
        <v>5.9681864124336066</v>
      </c>
      <c r="C501" s="186">
        <v>1.5436425283690269E-3</v>
      </c>
      <c r="D501" s="186">
        <v>1.6406412279355534E-2</v>
      </c>
    </row>
    <row r="502" spans="1:4" x14ac:dyDescent="0.15">
      <c r="A502" s="186">
        <v>478</v>
      </c>
      <c r="B502" s="186">
        <v>5.978085702745128</v>
      </c>
      <c r="C502" s="186">
        <v>-4.5305761807137301E-3</v>
      </c>
      <c r="D502" s="186">
        <v>-4.8152664439967935E-2</v>
      </c>
    </row>
    <row r="503" spans="1:4" x14ac:dyDescent="0.15">
      <c r="A503" s="186">
        <v>479</v>
      </c>
      <c r="B503" s="186">
        <v>5.98039687225286</v>
      </c>
      <c r="C503" s="186">
        <v>-8.1151445616516327E-3</v>
      </c>
      <c r="D503" s="186">
        <v>-8.6250802849866651E-2</v>
      </c>
    </row>
    <row r="504" spans="1:4" x14ac:dyDescent="0.15">
      <c r="A504" s="186">
        <v>480</v>
      </c>
      <c r="B504" s="186">
        <v>5.9775068429513389</v>
      </c>
      <c r="C504" s="186">
        <v>-8.0323137349722629E-3</v>
      </c>
      <c r="D504" s="186">
        <v>-8.5370445728987485E-2</v>
      </c>
    </row>
    <row r="505" spans="1:4" x14ac:dyDescent="0.15">
      <c r="A505" s="186">
        <v>481</v>
      </c>
      <c r="B505" s="186">
        <v>5.9725691806869401</v>
      </c>
      <c r="C505" s="186">
        <v>-5.9097524979296878E-3</v>
      </c>
      <c r="D505" s="186">
        <v>-6.2811068086099459E-2</v>
      </c>
    </row>
    <row r="506" spans="1:4" x14ac:dyDescent="0.15">
      <c r="A506" s="186">
        <v>482</v>
      </c>
      <c r="B506" s="186">
        <v>5.9744607886225323</v>
      </c>
      <c r="C506" s="186">
        <v>-1.1652950764355019E-2</v>
      </c>
      <c r="D506" s="186">
        <v>-0.12385193527483257</v>
      </c>
    </row>
    <row r="507" spans="1:4" x14ac:dyDescent="0.15">
      <c r="A507" s="186">
        <v>483</v>
      </c>
      <c r="B507" s="186">
        <v>5.9753322996199945</v>
      </c>
      <c r="C507" s="186">
        <v>-9.4420036314426525E-3</v>
      </c>
      <c r="D507" s="186">
        <v>-0.10035315915032061</v>
      </c>
    </row>
    <row r="508" spans="1:4" x14ac:dyDescent="0.15">
      <c r="A508" s="186">
        <v>484</v>
      </c>
      <c r="B508" s="186">
        <v>5.9837072730400207</v>
      </c>
      <c r="C508" s="186">
        <v>-8.1180750903291354E-3</v>
      </c>
      <c r="D508" s="186">
        <v>-8.6281949608780051E-2</v>
      </c>
    </row>
    <row r="509" spans="1:4" x14ac:dyDescent="0.15">
      <c r="A509" s="186">
        <v>485</v>
      </c>
      <c r="B509" s="186">
        <v>5.9877185279533451</v>
      </c>
      <c r="C509" s="186">
        <v>-1.4417951473034485E-2</v>
      </c>
      <c r="D509" s="186">
        <v>-0.15323940079590481</v>
      </c>
    </row>
    <row r="510" spans="1:4" x14ac:dyDescent="0.15">
      <c r="A510" s="186">
        <v>486</v>
      </c>
      <c r="B510" s="186">
        <v>5.9915671602316349</v>
      </c>
      <c r="C510" s="186">
        <v>-1.7503127803820462E-2</v>
      </c>
      <c r="D510" s="186">
        <v>-0.18602981302357541</v>
      </c>
    </row>
    <row r="511" spans="1:4" x14ac:dyDescent="0.15">
      <c r="A511" s="186">
        <v>487</v>
      </c>
      <c r="B511" s="186">
        <v>5.9985037643857781</v>
      </c>
      <c r="C511" s="186">
        <v>-1.5323436865493534E-2</v>
      </c>
      <c r="D511" s="186">
        <v>-0.16286323946878292</v>
      </c>
    </row>
    <row r="512" spans="1:4" x14ac:dyDescent="0.15">
      <c r="A512" s="186">
        <v>488</v>
      </c>
      <c r="B512" s="186">
        <v>5.999208138410415</v>
      </c>
      <c r="C512" s="186">
        <v>-1.4264808292698383E-2</v>
      </c>
      <c r="D512" s="186">
        <v>-0.1516117375849019</v>
      </c>
    </row>
    <row r="513" spans="1:4" x14ac:dyDescent="0.15">
      <c r="A513" s="186">
        <v>489</v>
      </c>
      <c r="B513" s="186">
        <v>5.997375446394603</v>
      </c>
      <c r="C513" s="186">
        <v>-1.3187308257396779E-2</v>
      </c>
      <c r="D513" s="186">
        <v>-0.14015966271310093</v>
      </c>
    </row>
    <row r="514" spans="1:4" x14ac:dyDescent="0.15">
      <c r="A514" s="186">
        <v>490</v>
      </c>
      <c r="B514" s="186">
        <v>5.9633368643889382</v>
      </c>
      <c r="C514" s="186">
        <v>-1.6346807382785933E-2</v>
      </c>
      <c r="D514" s="186">
        <v>-0.17374000550280516</v>
      </c>
    </row>
    <row r="515" spans="1:4" x14ac:dyDescent="0.15">
      <c r="A515" s="186">
        <v>491</v>
      </c>
      <c r="B515" s="186">
        <v>5.9684793613896572</v>
      </c>
      <c r="C515" s="186">
        <v>-1.4716681465686499E-2</v>
      </c>
      <c r="D515" s="186">
        <v>-0.15641441530190975</v>
      </c>
    </row>
    <row r="516" spans="1:4" x14ac:dyDescent="0.15">
      <c r="A516" s="186">
        <v>492</v>
      </c>
      <c r="B516" s="186">
        <v>5.951753474915801</v>
      </c>
      <c r="C516" s="186">
        <v>-1.3162417414886995E-2</v>
      </c>
      <c r="D516" s="186">
        <v>-0.13989511349481301</v>
      </c>
    </row>
    <row r="517" spans="1:4" x14ac:dyDescent="0.15">
      <c r="A517" s="186">
        <v>493</v>
      </c>
      <c r="B517" s="186">
        <v>5.9557825297999818</v>
      </c>
      <c r="C517" s="186">
        <v>-1.9566456922478714E-2</v>
      </c>
      <c r="D517" s="186">
        <v>-0.20795964947636708</v>
      </c>
    </row>
    <row r="518" spans="1:4" x14ac:dyDescent="0.15">
      <c r="A518" s="186">
        <v>494</v>
      </c>
      <c r="B518" s="186">
        <v>5.9620090312015188</v>
      </c>
      <c r="C518" s="186">
        <v>-2.1837778481087255E-2</v>
      </c>
      <c r="D518" s="186">
        <v>-0.23210010766191122</v>
      </c>
    </row>
    <row r="519" spans="1:4" x14ac:dyDescent="0.15">
      <c r="A519" s="186">
        <v>495</v>
      </c>
      <c r="B519" s="186">
        <v>5.9562289255652621</v>
      </c>
      <c r="C519" s="186">
        <v>-2.6373860088971135E-2</v>
      </c>
      <c r="D519" s="186">
        <v>-0.28031128584859671</v>
      </c>
    </row>
    <row r="520" spans="1:4" x14ac:dyDescent="0.15">
      <c r="A520" s="186">
        <v>496</v>
      </c>
      <c r="B520" s="186">
        <v>5.9508553071051642</v>
      </c>
      <c r="C520" s="186">
        <v>-2.312960096418859E-2</v>
      </c>
      <c r="D520" s="186">
        <v>-0.24583008196619169</v>
      </c>
    </row>
    <row r="521" spans="1:4" x14ac:dyDescent="0.15">
      <c r="A521" s="186">
        <v>497</v>
      </c>
      <c r="B521" s="186">
        <v>5.9499561079054271</v>
      </c>
      <c r="C521" s="186">
        <v>-1.5326497549984275E-2</v>
      </c>
      <c r="D521" s="186">
        <v>-0.16289576957254029</v>
      </c>
    </row>
    <row r="522" spans="1:4" x14ac:dyDescent="0.15">
      <c r="A522" s="186">
        <v>498</v>
      </c>
      <c r="B522" s="186">
        <v>5.9507055122600603</v>
      </c>
      <c r="C522" s="186">
        <v>-1.9787465020112194E-2</v>
      </c>
      <c r="D522" s="186">
        <v>-0.21030860650509187</v>
      </c>
    </row>
    <row r="523" spans="1:4" x14ac:dyDescent="0.15">
      <c r="A523" s="186">
        <v>499</v>
      </c>
      <c r="B523" s="186">
        <v>5.9507055122600603</v>
      </c>
      <c r="C523" s="186">
        <v>-1.9787465020112194E-2</v>
      </c>
      <c r="D523" s="186">
        <v>-0.21030860650509187</v>
      </c>
    </row>
    <row r="524" spans="1:4" x14ac:dyDescent="0.15">
      <c r="A524" s="186">
        <v>500</v>
      </c>
      <c r="B524" s="186">
        <v>5.9525011619299164</v>
      </c>
      <c r="C524" s="186">
        <v>-2.5041944797846938E-2</v>
      </c>
      <c r="D524" s="186">
        <v>-0.26615519012969369</v>
      </c>
    </row>
    <row r="525" spans="1:4" x14ac:dyDescent="0.15">
      <c r="A525" s="186">
        <v>501</v>
      </c>
      <c r="B525" s="186">
        <v>5.9628945034599026</v>
      </c>
      <c r="C525" s="186">
        <v>-1.9045810293583543E-2</v>
      </c>
      <c r="D525" s="186">
        <v>-0.20242602165222567</v>
      </c>
    </row>
    <row r="526" spans="1:4" x14ac:dyDescent="0.15">
      <c r="A526" s="186">
        <v>502</v>
      </c>
      <c r="B526" s="186">
        <v>5.9664264134524352</v>
      </c>
      <c r="C526" s="186">
        <v>-2.3889539967877127E-2</v>
      </c>
      <c r="D526" s="186">
        <v>-0.25390699898068342</v>
      </c>
    </row>
    <row r="527" spans="1:4" x14ac:dyDescent="0.15">
      <c r="A527" s="186">
        <v>503</v>
      </c>
      <c r="B527" s="186">
        <v>5.9692112546576226</v>
      </c>
      <c r="C527" s="186">
        <v>-2.9040001937191029E-2</v>
      </c>
      <c r="D527" s="186">
        <v>-0.30864804228880377</v>
      </c>
    </row>
    <row r="528" spans="1:4" x14ac:dyDescent="0.15">
      <c r="A528" s="186">
        <v>504</v>
      </c>
      <c r="B528" s="186">
        <v>5.9674535602038024</v>
      </c>
      <c r="C528" s="186">
        <v>-3.4412933233537224E-2</v>
      </c>
      <c r="D528" s="186">
        <v>-0.3657535731202492</v>
      </c>
    </row>
    <row r="529" spans="1:4" x14ac:dyDescent="0.15">
      <c r="A529" s="186">
        <v>505</v>
      </c>
      <c r="B529" s="186">
        <v>5.9708190159418502</v>
      </c>
      <c r="C529" s="186">
        <v>-3.3018993419561049E-2</v>
      </c>
      <c r="D529" s="186">
        <v>-0.35093825748829088</v>
      </c>
    </row>
    <row r="530" spans="1:4" x14ac:dyDescent="0.15">
      <c r="A530" s="186">
        <v>506</v>
      </c>
      <c r="B530" s="186">
        <v>5.972860494883153</v>
      </c>
      <c r="C530" s="186">
        <v>-3.7437338658795838E-2</v>
      </c>
      <c r="D530" s="186">
        <v>-0.39789808935040205</v>
      </c>
    </row>
    <row r="531" spans="1:4" x14ac:dyDescent="0.15">
      <c r="A531" s="186">
        <v>507</v>
      </c>
      <c r="B531" s="186">
        <v>5.9677467834052775</v>
      </c>
      <c r="C531" s="186">
        <v>-3.3117173049834747E-2</v>
      </c>
      <c r="D531" s="186">
        <v>-0.35198174745575561</v>
      </c>
    </row>
    <row r="532" spans="1:4" x14ac:dyDescent="0.15">
      <c r="A532" s="186">
        <v>508</v>
      </c>
      <c r="B532" s="186">
        <v>5.9639262904991099</v>
      </c>
      <c r="C532" s="186">
        <v>-2.9826060780698604E-2</v>
      </c>
      <c r="D532" s="186">
        <v>-0.3170025707663553</v>
      </c>
    </row>
    <row r="533" spans="1:4" x14ac:dyDescent="0.15">
      <c r="A533" s="186">
        <v>509</v>
      </c>
      <c r="B533" s="186">
        <v>5.9703808628666915</v>
      </c>
      <c r="C533" s="186">
        <v>-2.6270012142179944E-2</v>
      </c>
      <c r="D533" s="186">
        <v>-0.27920755088528171</v>
      </c>
    </row>
    <row r="534" spans="1:4" x14ac:dyDescent="0.15">
      <c r="A534" s="186">
        <v>510</v>
      </c>
      <c r="B534" s="186">
        <v>5.9775068429513389</v>
      </c>
      <c r="C534" s="186">
        <v>-2.5823165855201502E-2</v>
      </c>
      <c r="D534" s="186">
        <v>-0.27445830079989214</v>
      </c>
    </row>
    <row r="535" spans="1:4" x14ac:dyDescent="0.15">
      <c r="A535" s="186">
        <v>511</v>
      </c>
      <c r="B535" s="186">
        <v>5.9815499040097162</v>
      </c>
      <c r="C535" s="186">
        <v>-2.9866226913578764E-2</v>
      </c>
      <c r="D535" s="186">
        <v>-0.31742947150508755</v>
      </c>
    </row>
    <row r="536" spans="1:4" x14ac:dyDescent="0.15">
      <c r="A536" s="186">
        <v>512</v>
      </c>
      <c r="B536" s="186">
        <v>5.9757676916525568</v>
      </c>
      <c r="C536" s="186">
        <v>-2.8516299220900265E-2</v>
      </c>
      <c r="D536" s="186">
        <v>-0.30308193322055799</v>
      </c>
    </row>
    <row r="537" spans="1:4" x14ac:dyDescent="0.15">
      <c r="A537" s="186">
        <v>513</v>
      </c>
      <c r="B537" s="186">
        <v>5.9759127685497564</v>
      </c>
      <c r="C537" s="186">
        <v>-2.6833937938212316E-2</v>
      </c>
      <c r="D537" s="186">
        <v>-0.28520116594488121</v>
      </c>
    </row>
    <row r="538" spans="1:4" x14ac:dyDescent="0.15">
      <c r="A538" s="186">
        <v>514</v>
      </c>
      <c r="B538" s="186">
        <v>5.9681864124336066</v>
      </c>
      <c r="C538" s="186">
        <v>-2.1457759167016199E-2</v>
      </c>
      <c r="D538" s="186">
        <v>-0.22806111973161938</v>
      </c>
    </row>
    <row r="539" spans="1:4" x14ac:dyDescent="0.15">
      <c r="A539" s="186">
        <v>515</v>
      </c>
      <c r="B539" s="186">
        <v>5.969942464487942</v>
      </c>
      <c r="C539" s="186">
        <v>-1.151777145816002E-2</v>
      </c>
      <c r="D539" s="186">
        <v>-0.12241519886189138</v>
      </c>
    </row>
    <row r="540" spans="1:4" x14ac:dyDescent="0.15">
      <c r="A540" s="186">
        <v>516</v>
      </c>
      <c r="B540" s="186">
        <v>5.9818378968597408</v>
      </c>
      <c r="C540" s="186">
        <v>1.5944785509773851E-3</v>
      </c>
      <c r="D540" s="186">
        <v>1.6946716611626417E-2</v>
      </c>
    </row>
    <row r="541" spans="1:4" x14ac:dyDescent="0.15">
      <c r="A541" s="186">
        <v>517</v>
      </c>
      <c r="B541" s="186">
        <v>5.9898589918384486</v>
      </c>
      <c r="C541" s="186">
        <v>-1.4597776927249839E-4</v>
      </c>
      <c r="D541" s="186">
        <v>-1.5515065323029884E-3</v>
      </c>
    </row>
    <row r="542" spans="1:4" x14ac:dyDescent="0.15">
      <c r="A542" s="186">
        <v>518</v>
      </c>
      <c r="B542" s="186">
        <v>5.9898589918384486</v>
      </c>
      <c r="C542" s="186">
        <v>-1.4597776927249839E-4</v>
      </c>
      <c r="D542" s="186">
        <v>-1.5515065323029884E-3</v>
      </c>
    </row>
    <row r="543" spans="1:4" x14ac:dyDescent="0.15">
      <c r="A543" s="186">
        <v>519</v>
      </c>
      <c r="B543" s="186">
        <v>6.003701190295037</v>
      </c>
      <c r="C543" s="186">
        <v>-3.0807232178098332E-4</v>
      </c>
      <c r="D543" s="186">
        <v>-3.2743082871248713E-3</v>
      </c>
    </row>
    <row r="544" spans="1:4" x14ac:dyDescent="0.15">
      <c r="A544" s="186">
        <v>520</v>
      </c>
      <c r="B544" s="186">
        <v>6.0126106843165319</v>
      </c>
      <c r="C544" s="186">
        <v>-5.2727880522596138E-3</v>
      </c>
      <c r="D544" s="186">
        <v>-5.6041170839231096E-2</v>
      </c>
    </row>
    <row r="545" spans="1:4" x14ac:dyDescent="0.15">
      <c r="A545" s="186">
        <v>521</v>
      </c>
      <c r="B545" s="186">
        <v>6.0317538337620862</v>
      </c>
      <c r="C545" s="186">
        <v>-3.2343787030928439E-3</v>
      </c>
      <c r="D545" s="186">
        <v>-3.437619105154812E-2</v>
      </c>
    </row>
    <row r="546" spans="1:4" x14ac:dyDescent="0.15">
      <c r="A546" s="186">
        <v>522</v>
      </c>
      <c r="B546" s="186">
        <v>6.0406186742924817</v>
      </c>
      <c r="C546" s="186">
        <v>-7.5324524936801751E-3</v>
      </c>
      <c r="D546" s="186">
        <v>-8.0057732807186019E-2</v>
      </c>
    </row>
    <row r="547" spans="1:4" x14ac:dyDescent="0.15">
      <c r="A547" s="186">
        <v>523</v>
      </c>
      <c r="B547" s="186">
        <v>6.0406186742924817</v>
      </c>
      <c r="C547" s="186">
        <v>-7.5324524936801751E-3</v>
      </c>
      <c r="D547" s="186">
        <v>-8.0057732807186019E-2</v>
      </c>
    </row>
    <row r="548" spans="1:4" x14ac:dyDescent="0.15">
      <c r="A548" s="186">
        <v>524</v>
      </c>
      <c r="B548" s="186">
        <v>6.0407522212443521</v>
      </c>
      <c r="C548" s="186">
        <v>-7.18649811773453E-3</v>
      </c>
      <c r="D548" s="186">
        <v>-7.6380799827366924E-2</v>
      </c>
    </row>
    <row r="549" spans="1:4" x14ac:dyDescent="0.15">
      <c r="A549" s="186">
        <v>525</v>
      </c>
      <c r="B549" s="186">
        <v>6.0489879643582443</v>
      </c>
      <c r="C549" s="186">
        <v>-1.0401310181527457E-2</v>
      </c>
      <c r="D549" s="186">
        <v>-0.11054902929106281</v>
      </c>
    </row>
    <row r="550" spans="1:4" x14ac:dyDescent="0.15">
      <c r="A550" s="186">
        <v>526</v>
      </c>
      <c r="B550" s="186">
        <v>6.0559601708858573</v>
      </c>
      <c r="C550" s="186">
        <v>-2.0718001431987432E-2</v>
      </c>
      <c r="D550" s="186">
        <v>-0.22019869681655005</v>
      </c>
    </row>
    <row r="551" spans="1:4" x14ac:dyDescent="0.15">
      <c r="A551" s="186">
        <v>527</v>
      </c>
      <c r="B551" s="186">
        <v>6.0615716038931007</v>
      </c>
      <c r="C551" s="186">
        <v>-2.7526609250000611E-2</v>
      </c>
      <c r="D551" s="186">
        <v>-0.29256313667737194</v>
      </c>
    </row>
    <row r="552" spans="1:4" x14ac:dyDescent="0.15">
      <c r="A552" s="186">
        <v>528</v>
      </c>
      <c r="B552" s="186">
        <v>6.072033987422798</v>
      </c>
      <c r="C552" s="186">
        <v>-3.6313349060278277E-2</v>
      </c>
      <c r="D552" s="186">
        <v>-0.38595190594842604</v>
      </c>
    </row>
    <row r="553" spans="1:4" x14ac:dyDescent="0.15">
      <c r="A553" s="186">
        <v>529</v>
      </c>
      <c r="B553" s="186">
        <v>6.084129178270838</v>
      </c>
      <c r="C553" s="186">
        <v>-4.9605141702408595E-2</v>
      </c>
      <c r="D553" s="186">
        <v>-0.52722206792621384</v>
      </c>
    </row>
    <row r="554" spans="1:4" x14ac:dyDescent="0.15">
      <c r="A554" s="186">
        <v>530</v>
      </c>
      <c r="B554" s="186">
        <v>6.0789320479724287</v>
      </c>
      <c r="C554" s="186">
        <v>-5.0412592913435361E-2</v>
      </c>
      <c r="D554" s="186">
        <v>-0.53580396251651574</v>
      </c>
    </row>
    <row r="555" spans="1:4" x14ac:dyDescent="0.15">
      <c r="A555" s="186">
        <v>531</v>
      </c>
      <c r="B555" s="186">
        <v>6.081344763488179</v>
      </c>
      <c r="C555" s="186">
        <v>-5.4754414404822427E-2</v>
      </c>
      <c r="D555" s="186">
        <v>-0.58195047125926602</v>
      </c>
    </row>
    <row r="556" spans="1:4" x14ac:dyDescent="0.15">
      <c r="A556" s="186">
        <v>532</v>
      </c>
      <c r="B556" s="186">
        <v>6.0915479572430415</v>
      </c>
      <c r="C556" s="186">
        <v>-5.0341318240245236E-2</v>
      </c>
      <c r="D556" s="186">
        <v>-0.53504642853313356</v>
      </c>
    </row>
    <row r="557" spans="1:4" x14ac:dyDescent="0.15">
      <c r="A557" s="186">
        <v>533</v>
      </c>
      <c r="B557" s="186">
        <v>6.0979046463604965</v>
      </c>
      <c r="C557" s="186">
        <v>-5.598465576402134E-2</v>
      </c>
      <c r="D557" s="186">
        <v>-0.59502593826098038</v>
      </c>
    </row>
    <row r="558" spans="1:4" x14ac:dyDescent="0.15">
      <c r="A558" s="186">
        <v>534</v>
      </c>
      <c r="B558" s="186">
        <v>6.0935477733030465</v>
      </c>
      <c r="C558" s="186">
        <v>-5.7587986308512917E-2</v>
      </c>
      <c r="D558" s="186">
        <v>-0.61206673718273952</v>
      </c>
    </row>
    <row r="559" spans="1:4" x14ac:dyDescent="0.15">
      <c r="A559" s="186">
        <v>535</v>
      </c>
      <c r="B559" s="186">
        <v>6.0929233792420625</v>
      </c>
      <c r="C559" s="186">
        <v>-5.5529900245680608E-2</v>
      </c>
      <c r="D559" s="186">
        <v>-0.59019262589552413</v>
      </c>
    </row>
    <row r="560" spans="1:4" x14ac:dyDescent="0.15">
      <c r="A560" s="186">
        <v>536</v>
      </c>
      <c r="B560" s="186">
        <v>6.0834972255689657</v>
      </c>
      <c r="C560" s="186">
        <v>-5.2091071368035813E-2</v>
      </c>
      <c r="D560" s="186">
        <v>-0.55364346163765377</v>
      </c>
    </row>
    <row r="561" spans="1:4" x14ac:dyDescent="0.15">
      <c r="A561" s="186">
        <v>537</v>
      </c>
      <c r="B561" s="186">
        <v>6.0649451577954041</v>
      </c>
      <c r="C561" s="186">
        <v>-4.2466557158252982E-2</v>
      </c>
      <c r="D561" s="186">
        <v>-0.45135051154573713</v>
      </c>
    </row>
    <row r="562" spans="1:4" x14ac:dyDescent="0.15">
      <c r="A562" s="186">
        <v>538</v>
      </c>
      <c r="B562" s="186">
        <v>6.085139242971211</v>
      </c>
      <c r="C562" s="186">
        <v>-4.9418604608691297E-2</v>
      </c>
      <c r="D562" s="186">
        <v>-0.52523948166762435</v>
      </c>
    </row>
    <row r="563" spans="1:4" x14ac:dyDescent="0.15">
      <c r="A563" s="186">
        <v>539</v>
      </c>
      <c r="B563" s="186">
        <v>6.0879102215920176</v>
      </c>
      <c r="C563" s="186">
        <v>-5.9872694253195746E-2</v>
      </c>
      <c r="D563" s="186">
        <v>-0.63634947090476901</v>
      </c>
    </row>
    <row r="564" spans="1:4" x14ac:dyDescent="0.15">
      <c r="A564" s="186">
        <v>540</v>
      </c>
      <c r="B564" s="186">
        <v>6.090170115080892</v>
      </c>
      <c r="C564" s="186">
        <v>-6.0928203638880518E-2</v>
      </c>
      <c r="D564" s="186">
        <v>-0.64756782089708909</v>
      </c>
    </row>
    <row r="565" spans="1:4" x14ac:dyDescent="0.15">
      <c r="A565" s="186">
        <v>541</v>
      </c>
      <c r="B565" s="186">
        <v>6.085643787157732</v>
      </c>
      <c r="C565" s="186">
        <v>-5.760625981891021E-2</v>
      </c>
      <c r="D565" s="186">
        <v>-0.61226095491117027</v>
      </c>
    </row>
    <row r="566" spans="1:4" x14ac:dyDescent="0.15">
      <c r="A566" s="186">
        <v>542</v>
      </c>
      <c r="B566" s="186">
        <v>6.0858959373934924</v>
      </c>
      <c r="C566" s="186">
        <v>-5.7858410054670628E-2</v>
      </c>
      <c r="D566" s="186">
        <v>-0.61494090227475651</v>
      </c>
    </row>
    <row r="567" spans="1:4" x14ac:dyDescent="0.15">
      <c r="A567" s="186">
        <v>543</v>
      </c>
      <c r="B567" s="186">
        <v>6.0796947615558361</v>
      </c>
      <c r="C567" s="186">
        <v>-6.2806162107695407E-2</v>
      </c>
      <c r="D567" s="186">
        <v>-0.66752746849466982</v>
      </c>
    </row>
    <row r="568" spans="1:4" x14ac:dyDescent="0.15">
      <c r="A568" s="186">
        <v>544</v>
      </c>
      <c r="B568" s="186">
        <v>6.0860219820698838</v>
      </c>
      <c r="C568" s="186">
        <v>-6.5969978109989391E-2</v>
      </c>
      <c r="D568" s="186">
        <v>-0.70115369267268668</v>
      </c>
    </row>
    <row r="569" spans="1:4" x14ac:dyDescent="0.15">
      <c r="A569" s="186">
        <v>545</v>
      </c>
      <c r="B569" s="186">
        <v>6.0846343734821611</v>
      </c>
      <c r="C569" s="186">
        <v>-7.1652982911929897E-2</v>
      </c>
      <c r="D569" s="186">
        <v>-0.76155480112407514</v>
      </c>
    </row>
    <row r="570" spans="1:4" x14ac:dyDescent="0.15">
      <c r="A570" s="186">
        <v>546</v>
      </c>
      <c r="B570" s="186">
        <v>6.0886642443275933</v>
      </c>
      <c r="C570" s="186">
        <v>-7.3727341034468985E-2</v>
      </c>
      <c r="D570" s="186">
        <v>-0.78360185797043214</v>
      </c>
    </row>
    <row r="571" spans="1:4" x14ac:dyDescent="0.15">
      <c r="A571" s="186">
        <v>547</v>
      </c>
      <c r="B571" s="186">
        <v>6.0981528798545348</v>
      </c>
      <c r="C571" s="186">
        <v>-7.277011454309168E-2</v>
      </c>
      <c r="D571" s="186">
        <v>-0.77342809547449332</v>
      </c>
    </row>
    <row r="572" spans="1:4" x14ac:dyDescent="0.15">
      <c r="A572" s="186">
        <v>548</v>
      </c>
      <c r="B572" s="186">
        <v>6.1054405892869035</v>
      </c>
      <c r="C572" s="186">
        <v>-8.0057823975460352E-2</v>
      </c>
      <c r="D572" s="186">
        <v>-0.85088460714881076</v>
      </c>
    </row>
    <row r="573" spans="1:4" x14ac:dyDescent="0.15">
      <c r="A573" s="186">
        <v>549</v>
      </c>
      <c r="B573" s="186">
        <v>6.1063007490992058</v>
      </c>
      <c r="C573" s="186">
        <v>-8.0917983787762715E-2</v>
      </c>
      <c r="D573" s="186">
        <v>-0.8600267085404304</v>
      </c>
    </row>
    <row r="574" spans="1:4" x14ac:dyDescent="0.15">
      <c r="A574" s="186">
        <v>550</v>
      </c>
      <c r="B574" s="186">
        <v>6.102977770617664</v>
      </c>
      <c r="C574" s="186">
        <v>-8.438455612142981E-2</v>
      </c>
      <c r="D574" s="186">
        <v>-0.89687074066387906</v>
      </c>
    </row>
    <row r="575" spans="1:4" x14ac:dyDescent="0.15">
      <c r="A575" s="186">
        <v>551</v>
      </c>
      <c r="B575" s="186">
        <v>6.1019904701869319</v>
      </c>
      <c r="C575" s="186">
        <v>-7.684939671956581E-2</v>
      </c>
      <c r="D575" s="186">
        <v>-0.81678423782033427</v>
      </c>
    </row>
    <row r="576" spans="1:4" x14ac:dyDescent="0.15">
      <c r="A576" s="186">
        <v>552</v>
      </c>
      <c r="B576" s="186">
        <v>6.1010019233611308</v>
      </c>
      <c r="C576" s="186">
        <v>-7.5860849893764737E-2</v>
      </c>
      <c r="D576" s="186">
        <v>-0.80627759105239583</v>
      </c>
    </row>
    <row r="577" spans="1:4" x14ac:dyDescent="0.15">
      <c r="A577" s="186">
        <v>553</v>
      </c>
      <c r="B577" s="186">
        <v>6.1152151278171987</v>
      </c>
      <c r="C577" s="186">
        <v>-8.1889126614298924E-2</v>
      </c>
      <c r="D577" s="186">
        <v>-0.87034837907067031</v>
      </c>
    </row>
    <row r="578" spans="1:4" x14ac:dyDescent="0.15">
      <c r="A578" s="186">
        <v>554</v>
      </c>
      <c r="B578" s="186">
        <v>6.1081407731707147</v>
      </c>
      <c r="C578" s="186">
        <v>-8.3241449976495296E-2</v>
      </c>
      <c r="D578" s="186">
        <v>-0.88472137943017715</v>
      </c>
    </row>
    <row r="579" spans="1:4" x14ac:dyDescent="0.15">
      <c r="A579" s="186">
        <v>555</v>
      </c>
      <c r="B579" s="186">
        <v>6.1048256104204635</v>
      </c>
      <c r="C579" s="186">
        <v>-8.2831858277658377E-2</v>
      </c>
      <c r="D579" s="186">
        <v>-0.88036808509303532</v>
      </c>
    </row>
    <row r="580" spans="1:4" x14ac:dyDescent="0.15">
      <c r="A580" s="186">
        <v>556</v>
      </c>
      <c r="B580" s="186">
        <v>6.1048256104204635</v>
      </c>
      <c r="C580" s="186">
        <v>-8.2831858277658377E-2</v>
      </c>
      <c r="D580" s="186">
        <v>-0.88036808509303532</v>
      </c>
    </row>
    <row r="581" spans="1:4" x14ac:dyDescent="0.15">
      <c r="A581" s="186">
        <v>557</v>
      </c>
      <c r="B581" s="186">
        <v>6.0924235052701627</v>
      </c>
      <c r="C581" s="186">
        <v>-8.2873490615796186E-2</v>
      </c>
      <c r="D581" s="186">
        <v>-0.88081056921166356</v>
      </c>
    </row>
    <row r="582" spans="1:4" x14ac:dyDescent="0.15">
      <c r="A582" s="186">
        <v>558</v>
      </c>
      <c r="B582" s="186">
        <v>6.0874071360942184</v>
      </c>
      <c r="C582" s="186">
        <v>-7.5649885718473975E-2</v>
      </c>
      <c r="D582" s="186">
        <v>-0.80403538460084689</v>
      </c>
    </row>
    <row r="583" spans="1:4" x14ac:dyDescent="0.15">
      <c r="A583" s="186">
        <v>559</v>
      </c>
      <c r="B583" s="186">
        <v>6.0996406305561361</v>
      </c>
      <c r="C583" s="186">
        <v>-7.401623180144945E-2</v>
      </c>
      <c r="D583" s="186">
        <v>-0.78667229749232626</v>
      </c>
    </row>
    <row r="584" spans="1:4" x14ac:dyDescent="0.15">
      <c r="A584" s="186">
        <v>560</v>
      </c>
      <c r="B584" s="186">
        <v>6.096537953739972</v>
      </c>
      <c r="C584" s="186">
        <v>-7.6971976521114982E-2</v>
      </c>
      <c r="D584" s="186">
        <v>-0.81808706196800929</v>
      </c>
    </row>
    <row r="585" spans="1:4" x14ac:dyDescent="0.15">
      <c r="A585" s="186">
        <v>561</v>
      </c>
      <c r="B585" s="186">
        <v>6.0905461307185567</v>
      </c>
      <c r="C585" s="186">
        <v>-6.903746226219809E-2</v>
      </c>
      <c r="D585" s="186">
        <v>-0.73375606578474317</v>
      </c>
    </row>
    <row r="586" spans="1:4" x14ac:dyDescent="0.15">
      <c r="A586" s="186">
        <v>562</v>
      </c>
      <c r="B586" s="186">
        <v>6.0861480064606592</v>
      </c>
      <c r="C586" s="186">
        <v>-6.9015712604099555E-2</v>
      </c>
      <c r="D586" s="186">
        <v>-0.73352490225358769</v>
      </c>
    </row>
    <row r="587" spans="1:4" x14ac:dyDescent="0.15">
      <c r="A587" s="186">
        <v>563</v>
      </c>
      <c r="B587" s="186">
        <v>6.0998883144267415</v>
      </c>
      <c r="C587" s="186">
        <v>-7.0887163790033902E-2</v>
      </c>
      <c r="D587" s="186">
        <v>-0.75341538800586128</v>
      </c>
    </row>
    <row r="588" spans="1:4" x14ac:dyDescent="0.15">
      <c r="A588" s="186">
        <v>564</v>
      </c>
      <c r="B588" s="186">
        <v>6.1017434504528989</v>
      </c>
      <c r="C588" s="186">
        <v>-7.6360685141455775E-2</v>
      </c>
      <c r="D588" s="186">
        <v>-0.81159002770444733</v>
      </c>
    </row>
    <row r="589" spans="1:4" x14ac:dyDescent="0.15">
      <c r="A589" s="186">
        <v>565</v>
      </c>
      <c r="B589" s="186">
        <v>6.1011255599841707</v>
      </c>
      <c r="C589" s="186">
        <v>-7.8404623225634573E-2</v>
      </c>
      <c r="D589" s="186">
        <v>-0.83331376896334119</v>
      </c>
    </row>
    <row r="590" spans="1:4" x14ac:dyDescent="0.15">
      <c r="A590" s="186">
        <v>566</v>
      </c>
      <c r="B590" s="186">
        <v>6.1035942018471605</v>
      </c>
      <c r="C590" s="186">
        <v>-8.1600449704355427E-2</v>
      </c>
      <c r="D590" s="186">
        <v>-0.86728021250164777</v>
      </c>
    </row>
    <row r="591" spans="1:4" x14ac:dyDescent="0.15">
      <c r="A591" s="186">
        <v>567</v>
      </c>
      <c r="B591" s="186">
        <v>6.1021139508385147</v>
      </c>
      <c r="C591" s="186">
        <v>-7.9150736671161681E-2</v>
      </c>
      <c r="D591" s="186">
        <v>-0.84124374275553893</v>
      </c>
    </row>
    <row r="592" spans="1:4" x14ac:dyDescent="0.15">
      <c r="A592" s="186">
        <v>568</v>
      </c>
      <c r="B592" s="186">
        <v>6.0971594733776406</v>
      </c>
      <c r="C592" s="186">
        <v>-8.2711089879283328E-2</v>
      </c>
      <c r="D592" s="186">
        <v>-0.87908451321830083</v>
      </c>
    </row>
    <row r="593" spans="1:4" x14ac:dyDescent="0.15">
      <c r="A593" s="186">
        <v>569</v>
      </c>
      <c r="B593" s="186">
        <v>6.0867778243586752</v>
      </c>
      <c r="C593" s="186">
        <v>-7.9193895370809564E-2</v>
      </c>
      <c r="D593" s="186">
        <v>-0.84170244961729668</v>
      </c>
    </row>
    <row r="594" spans="1:4" x14ac:dyDescent="0.15">
      <c r="A594" s="186">
        <v>570</v>
      </c>
      <c r="B594" s="186">
        <v>6.0791863683872629</v>
      </c>
      <c r="C594" s="186">
        <v>-7.6781881240946426E-2</v>
      </c>
      <c r="D594" s="186">
        <v>-0.81606665796806233</v>
      </c>
    </row>
    <row r="595" spans="1:4" x14ac:dyDescent="0.15">
      <c r="A595" s="186">
        <v>571</v>
      </c>
      <c r="B595" s="186">
        <v>6.0790592185046437</v>
      </c>
      <c r="C595" s="186">
        <v>-7.4678446130115539E-2</v>
      </c>
      <c r="D595" s="186">
        <v>-0.79371055997455497</v>
      </c>
    </row>
    <row r="596" spans="1:4" x14ac:dyDescent="0.15">
      <c r="A596" s="186">
        <v>572</v>
      </c>
      <c r="B596" s="186">
        <v>6.0886642443275933</v>
      </c>
      <c r="C596" s="186">
        <v>-8.0342580153188514E-2</v>
      </c>
      <c r="D596" s="186">
        <v>-0.85391110270399473</v>
      </c>
    </row>
    <row r="597" spans="1:4" x14ac:dyDescent="0.15">
      <c r="A597" s="186">
        <v>573</v>
      </c>
      <c r="B597" s="186">
        <v>6.0807105587475991</v>
      </c>
      <c r="C597" s="186">
        <v>-7.9295680786448663E-2</v>
      </c>
      <c r="D597" s="186">
        <v>-0.84278426322524713</v>
      </c>
    </row>
    <row r="598" spans="1:4" x14ac:dyDescent="0.15">
      <c r="A598" s="186">
        <v>574</v>
      </c>
      <c r="B598" s="186">
        <v>6.0791863683872629</v>
      </c>
      <c r="C598" s="186">
        <v>-7.8266662508525542E-2</v>
      </c>
      <c r="D598" s="186">
        <v>-0.83184747067105591</v>
      </c>
    </row>
    <row r="599" spans="1:4" x14ac:dyDescent="0.15">
      <c r="A599" s="186">
        <v>575</v>
      </c>
      <c r="B599" s="186">
        <v>6.0826116340935688</v>
      </c>
      <c r="C599" s="186">
        <v>-7.6751206701854535E-2</v>
      </c>
      <c r="D599" s="186">
        <v>-0.81574063745128345</v>
      </c>
    </row>
    <row r="600" spans="1:4" x14ac:dyDescent="0.15">
      <c r="A600" s="186">
        <v>576</v>
      </c>
      <c r="B600" s="186">
        <v>6.081725039926436</v>
      </c>
      <c r="C600" s="186">
        <v>-7.4633236932754699E-2</v>
      </c>
      <c r="D600" s="186">
        <v>-0.79323005965334115</v>
      </c>
    </row>
    <row r="601" spans="1:4" x14ac:dyDescent="0.15">
      <c r="A601" s="186">
        <v>577</v>
      </c>
      <c r="B601" s="186">
        <v>6.0884129840814492</v>
      </c>
      <c r="C601" s="186">
        <v>-7.3476080788324794E-2</v>
      </c>
      <c r="D601" s="186">
        <v>-0.78093136975059185</v>
      </c>
    </row>
    <row r="602" spans="1:4" x14ac:dyDescent="0.15">
      <c r="A602" s="186">
        <v>578</v>
      </c>
      <c r="B602" s="186">
        <v>6.0905461307185567</v>
      </c>
      <c r="C602" s="186">
        <v>-7.6586505783203584E-2</v>
      </c>
      <c r="D602" s="186">
        <v>-0.81399013425866207</v>
      </c>
    </row>
    <row r="603" spans="1:4" x14ac:dyDescent="0.15">
      <c r="A603" s="186">
        <v>579</v>
      </c>
      <c r="B603" s="186">
        <v>6.0917982137329911</v>
      </c>
      <c r="C603" s="186">
        <v>-7.612897792819151E-2</v>
      </c>
      <c r="D603" s="186">
        <v>-0.80912735645831968</v>
      </c>
    </row>
    <row r="604" spans="1:4" x14ac:dyDescent="0.15">
      <c r="A604" s="186">
        <v>580</v>
      </c>
      <c r="B604" s="186">
        <v>6.089668479861694</v>
      </c>
      <c r="C604" s="186">
        <v>-7.0345604625315694E-2</v>
      </c>
      <c r="D604" s="186">
        <v>-0.74765949390036646</v>
      </c>
    </row>
    <row r="605" spans="1:4" x14ac:dyDescent="0.15">
      <c r="A605" s="186">
        <v>581</v>
      </c>
      <c r="B605" s="186">
        <v>6.0866519012981177</v>
      </c>
      <c r="C605" s="186">
        <v>-7.0738673787825945E-2</v>
      </c>
      <c r="D605" s="186">
        <v>-0.75183718051882076</v>
      </c>
    </row>
    <row r="606" spans="1:4" x14ac:dyDescent="0.15">
      <c r="A606" s="186">
        <v>582</v>
      </c>
      <c r="B606" s="186">
        <v>6.0826116340935688</v>
      </c>
      <c r="C606" s="186">
        <v>-6.9385595204074058E-2</v>
      </c>
      <c r="D606" s="186">
        <v>-0.73745615338110959</v>
      </c>
    </row>
    <row r="607" spans="1:4" x14ac:dyDescent="0.15">
      <c r="A607" s="186">
        <v>583</v>
      </c>
      <c r="B607" s="186">
        <v>6.0836236569166831</v>
      </c>
      <c r="C607" s="186">
        <v>-7.3582724235765617E-2</v>
      </c>
      <c r="D607" s="186">
        <v>-0.78206481634425018</v>
      </c>
    </row>
    <row r="608" spans="1:4" x14ac:dyDescent="0.15">
      <c r="A608" s="186">
        <v>584</v>
      </c>
      <c r="B608" s="186">
        <v>6.0785504124111149</v>
      </c>
      <c r="C608" s="186">
        <v>-6.7773554270759817E-2</v>
      </c>
      <c r="D608" s="186">
        <v>-0.72032277717703819</v>
      </c>
    </row>
    <row r="609" spans="1:4" x14ac:dyDescent="0.15">
      <c r="A609" s="186">
        <v>585</v>
      </c>
      <c r="B609" s="186">
        <v>6.0646861690216225</v>
      </c>
      <c r="C609" s="186">
        <v>-6.4509681311618827E-2</v>
      </c>
      <c r="D609" s="186">
        <v>-0.68563311009998174</v>
      </c>
    </row>
    <row r="610" spans="1:4" x14ac:dyDescent="0.15">
      <c r="A610" s="186">
        <v>586</v>
      </c>
      <c r="B610" s="186">
        <v>6.0613114967489086</v>
      </c>
      <c r="C610" s="186">
        <v>-6.2374934802226001E-2</v>
      </c>
      <c r="D610" s="186">
        <v>-0.662944222808169</v>
      </c>
    </row>
    <row r="611" spans="1:4" x14ac:dyDescent="0.15">
      <c r="A611" s="186">
        <v>587</v>
      </c>
      <c r="B611" s="186">
        <v>6.0635196583443385</v>
      </c>
      <c r="C611" s="186">
        <v>-6.3095369864884177E-2</v>
      </c>
      <c r="D611" s="186">
        <v>-0.67060127710749684</v>
      </c>
    </row>
    <row r="612" spans="1:4" x14ac:dyDescent="0.15">
      <c r="A612" s="186">
        <v>588</v>
      </c>
      <c r="B612" s="186">
        <v>6.0613114967489086</v>
      </c>
      <c r="C612" s="186">
        <v>-5.9401691779387811E-2</v>
      </c>
      <c r="D612" s="186">
        <v>-0.63134347979745353</v>
      </c>
    </row>
    <row r="613" spans="1:4" x14ac:dyDescent="0.15">
      <c r="A613" s="186">
        <v>589</v>
      </c>
      <c r="B613" s="186">
        <v>6.0505720226537791</v>
      </c>
      <c r="C613" s="186">
        <v>-5.7858256145364884E-2</v>
      </c>
      <c r="D613" s="186">
        <v>-0.61493926646887709</v>
      </c>
    </row>
    <row r="614" spans="1:4" x14ac:dyDescent="0.15">
      <c r="A614" s="186">
        <v>590</v>
      </c>
      <c r="B614" s="186">
        <v>6.0455448053673324</v>
      </c>
      <c r="C614" s="186">
        <v>-5.0337271980516185E-2</v>
      </c>
      <c r="D614" s="186">
        <v>-0.53500342336575568</v>
      </c>
    </row>
    <row r="615" spans="1:4" x14ac:dyDescent="0.15">
      <c r="A615" s="186">
        <v>591</v>
      </c>
      <c r="B615" s="186">
        <v>6.0537305582319316</v>
      </c>
      <c r="C615" s="186">
        <v>-4.8609684676463871E-2</v>
      </c>
      <c r="D615" s="186">
        <v>-0.51664197695703973</v>
      </c>
    </row>
    <row r="616" spans="1:4" x14ac:dyDescent="0.15">
      <c r="A616" s="186">
        <v>592</v>
      </c>
      <c r="B616" s="186">
        <v>6.0343161366524063</v>
      </c>
      <c r="C616" s="186">
        <v>-4.7864131367968632E-2</v>
      </c>
      <c r="D616" s="186">
        <v>-0.50871795651149376</v>
      </c>
    </row>
    <row r="617" spans="1:4" x14ac:dyDescent="0.15">
      <c r="A617" s="186">
        <v>593</v>
      </c>
      <c r="B617" s="186">
        <v>6.0234703600767938</v>
      </c>
      <c r="C617" s="186">
        <v>-4.5851219790864484E-2</v>
      </c>
      <c r="D617" s="186">
        <v>-0.48732397661722937</v>
      </c>
    </row>
    <row r="618" spans="1:4" x14ac:dyDescent="0.15">
      <c r="A618" s="186">
        <v>594</v>
      </c>
      <c r="B618" s="186">
        <v>6.0411527254984447</v>
      </c>
      <c r="C618" s="186">
        <v>-4.8189302266727019E-2</v>
      </c>
      <c r="D618" s="186">
        <v>-0.5121739948935895</v>
      </c>
    </row>
    <row r="619" spans="1:4" x14ac:dyDescent="0.15">
      <c r="A619" s="186">
        <v>595</v>
      </c>
      <c r="B619" s="186">
        <v>6.0378089141554945</v>
      </c>
      <c r="C619" s="186">
        <v>-3.5899109185973721E-2</v>
      </c>
      <c r="D619" s="186">
        <v>-0.38154920905747575</v>
      </c>
    </row>
    <row r="620" spans="1:4" x14ac:dyDescent="0.15">
      <c r="A620" s="186">
        <v>596</v>
      </c>
      <c r="B620" s="186">
        <v>6.0430190416194804</v>
      </c>
      <c r="C620" s="186">
        <v>-3.6665882017747897E-2</v>
      </c>
      <c r="D620" s="186">
        <v>-0.38969875856230035</v>
      </c>
    </row>
    <row r="621" spans="1:4" x14ac:dyDescent="0.15">
      <c r="A621" s="186">
        <v>597</v>
      </c>
      <c r="B621" s="186">
        <v>6.0518896277945258</v>
      </c>
      <c r="C621" s="186">
        <v>-3.0138388081671685E-2</v>
      </c>
      <c r="D621" s="186">
        <v>-0.3203221025696652</v>
      </c>
    </row>
    <row r="622" spans="1:4" x14ac:dyDescent="0.15">
      <c r="A622" s="186">
        <v>598</v>
      </c>
      <c r="B622" s="186">
        <v>6.058705662229678</v>
      </c>
      <c r="C622" s="186">
        <v>-2.7539748270143605E-2</v>
      </c>
      <c r="D622" s="186">
        <v>-0.29270278311587766</v>
      </c>
    </row>
    <row r="623" spans="1:4" x14ac:dyDescent="0.15">
      <c r="A623" s="186">
        <v>599</v>
      </c>
      <c r="B623" s="186">
        <v>6.0479301424474388</v>
      </c>
      <c r="C623" s="186">
        <v>-1.7244882186175481E-2</v>
      </c>
      <c r="D623" s="186">
        <v>-0.18328508165309615</v>
      </c>
    </row>
    <row r="624" spans="1:4" x14ac:dyDescent="0.15">
      <c r="A624" s="186">
        <v>600</v>
      </c>
      <c r="B624" s="186">
        <v>6.0479301424474388</v>
      </c>
      <c r="C624" s="186">
        <v>-1.7244882186175481E-2</v>
      </c>
      <c r="D624" s="186">
        <v>-0.18328508165309615</v>
      </c>
    </row>
    <row r="625" spans="1:4" x14ac:dyDescent="0.15">
      <c r="A625" s="186">
        <v>601</v>
      </c>
      <c r="B625" s="186">
        <v>6.0283695578122849</v>
      </c>
      <c r="C625" s="186">
        <v>-1.1968525414271625E-2</v>
      </c>
      <c r="D625" s="186">
        <v>-0.12720598112177842</v>
      </c>
    </row>
    <row r="626" spans="1:4" x14ac:dyDescent="0.15">
      <c r="A626" s="186">
        <v>602</v>
      </c>
      <c r="B626" s="186">
        <v>6.0253792476154349</v>
      </c>
      <c r="C626" s="186">
        <v>-8.7344019771542492E-3</v>
      </c>
      <c r="D626" s="186">
        <v>-9.2832503132845162E-2</v>
      </c>
    </row>
    <row r="627" spans="1:4" x14ac:dyDescent="0.15">
      <c r="A627" s="186">
        <v>603</v>
      </c>
      <c r="B627" s="186">
        <v>6.0297250238775719</v>
      </c>
      <c r="C627" s="186">
        <v>-1.4055788072772302E-2</v>
      </c>
      <c r="D627" s="186">
        <v>-0.14939019222073516</v>
      </c>
    </row>
    <row r="628" spans="1:4" x14ac:dyDescent="0.15">
      <c r="A628" s="186">
        <v>604</v>
      </c>
      <c r="B628" s="186">
        <v>6.0267398953085953</v>
      </c>
      <c r="C628" s="186">
        <v>-6.6878913487009584E-3</v>
      </c>
      <c r="D628" s="186">
        <v>-7.1081419907661467E-2</v>
      </c>
    </row>
    <row r="629" spans="1:4" x14ac:dyDescent="0.15">
      <c r="A629" s="186">
        <v>605</v>
      </c>
      <c r="B629" s="186">
        <v>6.0223774742742826</v>
      </c>
      <c r="C629" s="186">
        <v>-8.6623182314804481E-3</v>
      </c>
      <c r="D629" s="186">
        <v>-9.2066370023378336E-2</v>
      </c>
    </row>
    <row r="630" spans="1:4" x14ac:dyDescent="0.15">
      <c r="A630" s="186">
        <v>606</v>
      </c>
      <c r="B630" s="186">
        <v>6.0142699875340435</v>
      </c>
      <c r="C630" s="186">
        <v>-2.022901243533326E-3</v>
      </c>
      <c r="D630" s="186">
        <v>-2.1500153819223232E-2</v>
      </c>
    </row>
    <row r="631" spans="1:4" x14ac:dyDescent="0.15">
      <c r="A631" s="186">
        <v>607</v>
      </c>
      <c r="B631" s="186">
        <v>6.0050999983668838</v>
      </c>
      <c r="C631" s="186">
        <v>8.859626568469281E-3</v>
      </c>
      <c r="D631" s="186">
        <v>9.4163437099013439E-2</v>
      </c>
    </row>
    <row r="632" spans="1:4" x14ac:dyDescent="0.15">
      <c r="A632" s="186">
        <v>608</v>
      </c>
      <c r="B632" s="186">
        <v>6.018402927549114</v>
      </c>
      <c r="C632" s="186">
        <v>2.6204218004126645E-3</v>
      </c>
      <c r="D632" s="186">
        <v>2.7850826608674238E-2</v>
      </c>
    </row>
    <row r="633" spans="1:4" x14ac:dyDescent="0.15">
      <c r="A633" s="186">
        <v>609</v>
      </c>
      <c r="B633" s="186">
        <v>6.0302665540169897</v>
      </c>
      <c r="C633" s="186">
        <v>-2.2290266781679335E-3</v>
      </c>
      <c r="D633" s="186">
        <v>-2.3690932318601466E-2</v>
      </c>
    </row>
    <row r="634" spans="1:4" x14ac:dyDescent="0.15">
      <c r="A634" s="186">
        <v>610</v>
      </c>
      <c r="B634" s="186">
        <v>6.0295895828065103</v>
      </c>
      <c r="C634" s="186">
        <v>-7.3533770317748548E-3</v>
      </c>
      <c r="D634" s="186">
        <v>-7.8154451572612305E-2</v>
      </c>
    </row>
    <row r="635" spans="1:4" x14ac:dyDescent="0.15">
      <c r="A635" s="186">
        <v>611</v>
      </c>
      <c r="B635" s="186">
        <v>6.0368700825190595</v>
      </c>
      <c r="C635" s="186">
        <v>-4.0236976323084761E-3</v>
      </c>
      <c r="D635" s="186">
        <v>-4.2765368943850447E-2</v>
      </c>
    </row>
    <row r="636" spans="1:4" x14ac:dyDescent="0.15">
      <c r="A636" s="186">
        <v>612</v>
      </c>
      <c r="B636" s="186">
        <v>6.0428858807399166</v>
      </c>
      <c r="C636" s="186">
        <v>-1.0279390300759417E-2</v>
      </c>
      <c r="D636" s="186">
        <v>-0.10925321902918581</v>
      </c>
    </row>
    <row r="637" spans="1:4" x14ac:dyDescent="0.15">
      <c r="A637" s="186">
        <v>613</v>
      </c>
      <c r="B637" s="186">
        <v>6.0446152084036298</v>
      </c>
      <c r="C637" s="186">
        <v>-1.2248669975222448E-2</v>
      </c>
      <c r="D637" s="186">
        <v>-0.13018346268263853</v>
      </c>
    </row>
    <row r="638" spans="1:4" x14ac:dyDescent="0.15">
      <c r="A638" s="186">
        <v>614</v>
      </c>
      <c r="B638" s="186">
        <v>6.0416864127233216</v>
      </c>
      <c r="C638" s="186">
        <v>-1.1482037299408887E-2</v>
      </c>
      <c r="D638" s="186">
        <v>-0.12203540280797825</v>
      </c>
    </row>
    <row r="639" spans="1:4" x14ac:dyDescent="0.15">
      <c r="A639" s="186">
        <v>615</v>
      </c>
      <c r="B639" s="186">
        <v>6.0398169139319373</v>
      </c>
      <c r="C639" s="186">
        <v>-9.1316536706740337E-3</v>
      </c>
      <c r="D639" s="186">
        <v>-9.7054643261002924E-2</v>
      </c>
    </row>
    <row r="640" spans="1:4" x14ac:dyDescent="0.15">
      <c r="A640" s="186">
        <v>616</v>
      </c>
      <c r="B640" s="186">
        <v>6.0416864127233216</v>
      </c>
      <c r="C640" s="186">
        <v>-5.2484999726081227E-3</v>
      </c>
      <c r="D640" s="186">
        <v>-5.5783028010880017E-2</v>
      </c>
    </row>
    <row r="641" spans="1:4" x14ac:dyDescent="0.15">
      <c r="A641" s="186">
        <v>617</v>
      </c>
      <c r="B641" s="186">
        <v>6.0374066955607137</v>
      </c>
      <c r="C641" s="186">
        <v>-6.2407816011793571E-3</v>
      </c>
      <c r="D641" s="186">
        <v>-6.6329369664715379E-2</v>
      </c>
    </row>
    <row r="642" spans="1:4" x14ac:dyDescent="0.15">
      <c r="A642" s="186">
        <v>618</v>
      </c>
      <c r="B642" s="186">
        <v>6.0352580334671879</v>
      </c>
      <c r="C642" s="186">
        <v>-3.6116967263737365E-3</v>
      </c>
      <c r="D642" s="186">
        <v>-3.8386468649249737E-2</v>
      </c>
    </row>
    <row r="643" spans="1:4" x14ac:dyDescent="0.15">
      <c r="A643" s="186">
        <v>619</v>
      </c>
      <c r="B643" s="186">
        <v>6.0272834930745356</v>
      </c>
      <c r="C643" s="186">
        <v>-3.5937986718170833E-3</v>
      </c>
      <c r="D643" s="186">
        <v>-3.8196241406440415E-2</v>
      </c>
    </row>
    <row r="644" spans="1:4" x14ac:dyDescent="0.15">
      <c r="A644" s="186">
        <v>620</v>
      </c>
      <c r="B644" s="186">
        <v>6.0245617226930239</v>
      </c>
      <c r="C644" s="186">
        <v>-8.4045629946700728E-3</v>
      </c>
      <c r="D644" s="186">
        <v>-8.9326850604499658E-2</v>
      </c>
    </row>
    <row r="645" spans="1:4" x14ac:dyDescent="0.15">
      <c r="A645" s="186">
        <v>621</v>
      </c>
      <c r="B645" s="186">
        <v>6.0274193335728183</v>
      </c>
      <c r="C645" s="186">
        <v>-4.4561194054653086E-3</v>
      </c>
      <c r="D645" s="186">
        <v>-4.7361309881339908E-2</v>
      </c>
    </row>
    <row r="646" spans="1:4" x14ac:dyDescent="0.15">
      <c r="A646" s="186">
        <v>622</v>
      </c>
      <c r="B646" s="186">
        <v>6.0294541183047645</v>
      </c>
      <c r="C646" s="186">
        <v>1.9520358961653272E-3</v>
      </c>
      <c r="D646" s="186">
        <v>2.0746970304340705E-2</v>
      </c>
    </row>
    <row r="647" spans="1:4" x14ac:dyDescent="0.15">
      <c r="A647" s="186">
        <v>623</v>
      </c>
      <c r="B647" s="186">
        <v>6.0324289373045401</v>
      </c>
      <c r="C647" s="186">
        <v>-3.4277866678324997E-3</v>
      </c>
      <c r="D647" s="186">
        <v>-3.6431803506707994E-2</v>
      </c>
    </row>
    <row r="648" spans="1:4" x14ac:dyDescent="0.15">
      <c r="A648" s="186">
        <v>624</v>
      </c>
      <c r="B648" s="186">
        <v>6.0309429404720962</v>
      </c>
      <c r="C648" s="186">
        <v>-8.4643398349451004E-3</v>
      </c>
      <c r="D648" s="186">
        <v>-8.9962181303340605E-2</v>
      </c>
    </row>
    <row r="649" spans="1:4" x14ac:dyDescent="0.15">
      <c r="A649" s="186">
        <v>625</v>
      </c>
      <c r="B649" s="186">
        <v>6.0325638881967985</v>
      </c>
      <c r="C649" s="186">
        <v>-6.6979143714842593E-3</v>
      </c>
      <c r="D649" s="186">
        <v>-7.1187948356474004E-2</v>
      </c>
    </row>
    <row r="650" spans="1:4" x14ac:dyDescent="0.15">
      <c r="A650" s="186">
        <v>626</v>
      </c>
      <c r="B650" s="186">
        <v>6.0325638881967985</v>
      </c>
      <c r="C650" s="186">
        <v>-6.6979143714842593E-3</v>
      </c>
      <c r="D650" s="186">
        <v>-7.1187948356474004E-2</v>
      </c>
    </row>
    <row r="651" spans="1:4" x14ac:dyDescent="0.15">
      <c r="A651" s="186">
        <v>627</v>
      </c>
      <c r="B651" s="186">
        <v>6.0261959199130546</v>
      </c>
      <c r="C651" s="186">
        <v>-6.6299426941975881E-3</v>
      </c>
      <c r="D651" s="186">
        <v>-7.0465519853507907E-2</v>
      </c>
    </row>
    <row r="652" spans="1:4" x14ac:dyDescent="0.15">
      <c r="A652" s="186">
        <v>628</v>
      </c>
      <c r="B652" s="186">
        <v>6.0285052100517564</v>
      </c>
      <c r="C652" s="186">
        <v>-7.2391717069848482E-3</v>
      </c>
      <c r="D652" s="186">
        <v>-7.6940634507736375E-2</v>
      </c>
    </row>
    <row r="653" spans="1:4" x14ac:dyDescent="0.15">
      <c r="A653" s="186">
        <v>629</v>
      </c>
      <c r="B653" s="186">
        <v>6.0326988158356931</v>
      </c>
      <c r="C653" s="186">
        <v>-3.3227740728580812E-4</v>
      </c>
      <c r="D653" s="186">
        <v>-3.5315690225289375E-3</v>
      </c>
    </row>
    <row r="654" spans="1:4" x14ac:dyDescent="0.15">
      <c r="A654" s="186">
        <v>630</v>
      </c>
      <c r="B654" s="186">
        <v>6.0392819505974558</v>
      </c>
      <c r="C654" s="186">
        <v>-1.0280799960748155E-2</v>
      </c>
      <c r="D654" s="186">
        <v>-0.10926820142473653</v>
      </c>
    </row>
    <row r="655" spans="1:4" x14ac:dyDescent="0.15">
      <c r="A655" s="186">
        <v>631</v>
      </c>
      <c r="B655" s="186">
        <v>6.0432852954644085</v>
      </c>
      <c r="C655" s="186">
        <v>-9.4799078669014492E-3</v>
      </c>
      <c r="D655" s="186">
        <v>-0.10075601959413583</v>
      </c>
    </row>
    <row r="656" spans="1:4" x14ac:dyDescent="0.15">
      <c r="A656" s="186">
        <v>632</v>
      </c>
      <c r="B656" s="186">
        <v>6.0443494064491468</v>
      </c>
      <c r="C656" s="186">
        <v>-1.9691891985401E-2</v>
      </c>
      <c r="D656" s="186">
        <v>-0.20929282041378888</v>
      </c>
    </row>
    <row r="657" spans="1:4" x14ac:dyDescent="0.15">
      <c r="A657" s="186">
        <v>633</v>
      </c>
      <c r="B657" s="186">
        <v>6.0454120733472863</v>
      </c>
      <c r="C657" s="186">
        <v>-1.8339098771936513E-2</v>
      </c>
      <c r="D657" s="186">
        <v>-0.19491482629862111</v>
      </c>
    </row>
    <row r="658" spans="1:4" x14ac:dyDescent="0.15">
      <c r="A658" s="186">
        <v>634</v>
      </c>
      <c r="B658" s="186">
        <v>6.0431521798584127</v>
      </c>
      <c r="C658" s="186">
        <v>-1.9220442612929212E-2</v>
      </c>
      <c r="D658" s="186">
        <v>-0.20428207949970692</v>
      </c>
    </row>
    <row r="659" spans="1:4" x14ac:dyDescent="0.15">
      <c r="A659" s="186">
        <v>635</v>
      </c>
      <c r="B659" s="186">
        <v>6.0394157256982153</v>
      </c>
      <c r="C659" s="186">
        <v>-1.5000078450547072E-2</v>
      </c>
      <c r="D659" s="186">
        <v>-0.15942646484505196</v>
      </c>
    </row>
    <row r="660" spans="1:4" x14ac:dyDescent="0.15">
      <c r="A660" s="186">
        <v>636</v>
      </c>
      <c r="B660" s="186">
        <v>6.0348545021259259</v>
      </c>
      <c r="C660" s="186">
        <v>-1.0680780608239182E-2</v>
      </c>
      <c r="D660" s="186">
        <v>-0.11351934590015784</v>
      </c>
    </row>
    <row r="661" spans="1:4" x14ac:dyDescent="0.15">
      <c r="A661" s="186">
        <v>637</v>
      </c>
      <c r="B661" s="186">
        <v>6.0237433433636403</v>
      </c>
      <c r="C661" s="186">
        <v>-7.5861836652864056E-3</v>
      </c>
      <c r="D661" s="186">
        <v>-8.0628807869853561E-2</v>
      </c>
    </row>
    <row r="662" spans="1:4" x14ac:dyDescent="0.15">
      <c r="A662" s="186">
        <v>638</v>
      </c>
      <c r="B662" s="186">
        <v>6.0181280758262536</v>
      </c>
      <c r="C662" s="186">
        <v>-8.8236105899408557E-3</v>
      </c>
      <c r="D662" s="186">
        <v>-9.3780645758711298E-2</v>
      </c>
    </row>
    <row r="663" spans="1:4" x14ac:dyDescent="0.15">
      <c r="A663" s="186">
        <v>639</v>
      </c>
      <c r="B663" s="186">
        <v>6.0152362931397416</v>
      </c>
      <c r="C663" s="186">
        <v>-1.5211370969394622E-3</v>
      </c>
      <c r="D663" s="186">
        <v>-1.6167216105518363E-2</v>
      </c>
    </row>
    <row r="664" spans="1:4" x14ac:dyDescent="0.15">
      <c r="A664" s="186">
        <v>640</v>
      </c>
      <c r="B664" s="186">
        <v>6.0178531275964664</v>
      </c>
      <c r="C664" s="186">
        <v>-2.4279430436413563E-3</v>
      </c>
      <c r="D664" s="186">
        <v>-2.580509012462931E-2</v>
      </c>
    </row>
    <row r="665" spans="1:4" x14ac:dyDescent="0.15">
      <c r="A665" s="186">
        <v>641</v>
      </c>
      <c r="B665" s="186">
        <v>6.0171653343591069</v>
      </c>
      <c r="C665" s="186">
        <v>-5.2048872082632869E-4</v>
      </c>
      <c r="D665" s="186">
        <v>-5.53194951790658E-3</v>
      </c>
    </row>
    <row r="666" spans="1:4" x14ac:dyDescent="0.15">
      <c r="A666" s="186">
        <v>642</v>
      </c>
      <c r="B666" s="186">
        <v>6.0102539695418331</v>
      </c>
      <c r="C666" s="186">
        <v>1.748228783696959E-3</v>
      </c>
      <c r="D666" s="186">
        <v>1.8580831803250077E-2</v>
      </c>
    </row>
    <row r="667" spans="1:4" x14ac:dyDescent="0.15">
      <c r="A667" s="186">
        <v>643</v>
      </c>
      <c r="B667" s="186">
        <v>5.995113921211412</v>
      </c>
      <c r="C667" s="186">
        <v>1.8355561271397036E-3</v>
      </c>
      <c r="D667" s="186">
        <v>1.9508979592295726E-2</v>
      </c>
    </row>
    <row r="668" spans="1:4" x14ac:dyDescent="0.15">
      <c r="A668" s="186">
        <v>644</v>
      </c>
      <c r="B668" s="186">
        <v>5.9892887733166988</v>
      </c>
      <c r="C668" s="186">
        <v>4.4232463317621651E-3</v>
      </c>
      <c r="D668" s="186">
        <v>4.7011922513376388E-2</v>
      </c>
    </row>
    <row r="669" spans="1:4" x14ac:dyDescent="0.15">
      <c r="A669" s="186">
        <v>645</v>
      </c>
      <c r="B669" s="186">
        <v>5.9965281396749006</v>
      </c>
      <c r="C669" s="186">
        <v>3.8961488045536896E-3</v>
      </c>
      <c r="D669" s="186">
        <v>4.1409732120275405E-2</v>
      </c>
    </row>
    <row r="670" spans="1:4" x14ac:dyDescent="0.15">
      <c r="A670" s="186">
        <v>646</v>
      </c>
      <c r="B670" s="186">
        <v>5.9901439454625507</v>
      </c>
      <c r="C670" s="186">
        <v>9.7846800575602799E-3</v>
      </c>
      <c r="D670" s="186">
        <v>0.10399525284881574</v>
      </c>
    </row>
    <row r="671" spans="1:4" x14ac:dyDescent="0.15">
      <c r="A671" s="186">
        <v>647</v>
      </c>
      <c r="B671" s="186">
        <v>5.9952554580487405</v>
      </c>
      <c r="C671" s="186">
        <v>6.1594199124099802E-3</v>
      </c>
      <c r="D671" s="186">
        <v>6.5464627093062236E-2</v>
      </c>
    </row>
    <row r="672" spans="1:4" x14ac:dyDescent="0.15">
      <c r="A672" s="186">
        <v>648</v>
      </c>
      <c r="B672" s="186">
        <v>5.9924198491184946</v>
      </c>
      <c r="C672" s="186">
        <v>8.4998567602427855E-3</v>
      </c>
      <c r="D672" s="186">
        <v>9.0339668518560415E-2</v>
      </c>
    </row>
    <row r="673" spans="1:4" x14ac:dyDescent="0.15">
      <c r="A673" s="186">
        <v>649</v>
      </c>
      <c r="B673" s="186">
        <v>5.9880042614177045</v>
      </c>
      <c r="C673" s="186">
        <v>1.1180408705415701E-2</v>
      </c>
      <c r="D673" s="186">
        <v>0.11882958087877606</v>
      </c>
    </row>
    <row r="674" spans="1:4" x14ac:dyDescent="0.15">
      <c r="A674" s="186">
        <v>650</v>
      </c>
      <c r="B674" s="186">
        <v>5.9874326901876627</v>
      </c>
      <c r="C674" s="186">
        <v>1.2495935332448305E-2</v>
      </c>
      <c r="D674" s="186">
        <v>0.13281149172336196</v>
      </c>
    </row>
    <row r="675" spans="1:4" x14ac:dyDescent="0.15">
      <c r="A675" s="186">
        <v>651</v>
      </c>
      <c r="B675" s="186">
        <v>6.0030008481050832</v>
      </c>
      <c r="C675" s="186">
        <v>1.0469779265513068E-2</v>
      </c>
      <c r="D675" s="186">
        <v>0.11127674441915314</v>
      </c>
    </row>
    <row r="676" spans="1:4" x14ac:dyDescent="0.15">
      <c r="A676" s="186">
        <v>652</v>
      </c>
      <c r="B676" s="186">
        <v>6.0096984160950537</v>
      </c>
      <c r="C676" s="186">
        <v>1.8138263167060131E-3</v>
      </c>
      <c r="D676" s="186">
        <v>1.9278027009573061E-2</v>
      </c>
    </row>
    <row r="677" spans="1:4" x14ac:dyDescent="0.15">
      <c r="A677" s="186">
        <v>653</v>
      </c>
      <c r="B677" s="186">
        <v>6.0170277031872281</v>
      </c>
      <c r="C677" s="186">
        <v>5.9355109801249029E-3</v>
      </c>
      <c r="D677" s="186">
        <v>6.3084838904678586E-2</v>
      </c>
    </row>
    <row r="678" spans="1:4" x14ac:dyDescent="0.15">
      <c r="A678" s="186">
        <v>654</v>
      </c>
      <c r="B678" s="186">
        <v>6.009281492196453</v>
      </c>
      <c r="C678" s="186">
        <v>1.1013436579405678E-2</v>
      </c>
      <c r="D678" s="186">
        <v>0.1170549384417247</v>
      </c>
    </row>
    <row r="679" spans="1:4" x14ac:dyDescent="0.15">
      <c r="A679" s="186">
        <v>655</v>
      </c>
      <c r="B679" s="186">
        <v>6.009281492196453</v>
      </c>
      <c r="C679" s="186">
        <v>1.1013436579405678E-2</v>
      </c>
      <c r="D679" s="186">
        <v>0.1170549384417247</v>
      </c>
    </row>
    <row r="680" spans="1:4" x14ac:dyDescent="0.15">
      <c r="A680" s="186">
        <v>656</v>
      </c>
      <c r="B680" s="186">
        <v>6.0090034195548983</v>
      </c>
      <c r="C680" s="186">
        <v>1.6379345756544872E-2</v>
      </c>
      <c r="D680" s="186">
        <v>0.17408583555411436</v>
      </c>
    </row>
    <row r="681" spans="1:4" x14ac:dyDescent="0.15">
      <c r="A681" s="186">
        <v>657</v>
      </c>
      <c r="B681" s="186">
        <v>6.0010365511235095</v>
      </c>
      <c r="C681" s="186">
        <v>1.2923073811843544E-2</v>
      </c>
      <c r="D681" s="186">
        <v>0.13735127983138951</v>
      </c>
    </row>
    <row r="682" spans="1:4" x14ac:dyDescent="0.15">
      <c r="A682" s="186">
        <v>658</v>
      </c>
      <c r="B682" s="186">
        <v>6.0011770215787053</v>
      </c>
      <c r="C682" s="186">
        <v>1.5467824059575364E-2</v>
      </c>
      <c r="D682" s="186">
        <v>0.16439784077085298</v>
      </c>
    </row>
    <row r="683" spans="1:4" x14ac:dyDescent="0.15">
      <c r="A683" s="186">
        <v>659</v>
      </c>
      <c r="B683" s="186">
        <v>6.0112252406600204</v>
      </c>
      <c r="C683" s="186">
        <v>1.5123708301463701E-2</v>
      </c>
      <c r="D683" s="186">
        <v>0.16074044931159587</v>
      </c>
    </row>
    <row r="684" spans="1:4" x14ac:dyDescent="0.15">
      <c r="A684" s="186">
        <v>660</v>
      </c>
      <c r="B684" s="186">
        <v>6.0155121615767646</v>
      </c>
      <c r="C684" s="186">
        <v>1.180203842491423E-2</v>
      </c>
      <c r="D684" s="186">
        <v>0.1254364948991929</v>
      </c>
    </row>
    <row r="685" spans="1:4" x14ac:dyDescent="0.15">
      <c r="A685" s="186">
        <v>661</v>
      </c>
      <c r="B685" s="186">
        <v>6.018815024331043</v>
      </c>
      <c r="C685" s="186">
        <v>8.9814520243294282E-3</v>
      </c>
      <c r="D685" s="186">
        <v>9.5458243777521962E-2</v>
      </c>
    </row>
    <row r="686" spans="1:4" x14ac:dyDescent="0.15">
      <c r="A686" s="186">
        <v>662</v>
      </c>
      <c r="B686" s="186">
        <v>6.0256515663628809</v>
      </c>
      <c r="C686" s="186">
        <v>8.8724702055484883E-3</v>
      </c>
      <c r="D686" s="186">
        <v>9.4299944095429591E-2</v>
      </c>
    </row>
    <row r="687" spans="1:4" x14ac:dyDescent="0.15">
      <c r="A687" s="186">
        <v>663</v>
      </c>
      <c r="B687" s="186">
        <v>6.0259237904401539</v>
      </c>
      <c r="C687" s="186">
        <v>7.4022107627458311E-3</v>
      </c>
      <c r="D687" s="186">
        <v>7.8673474797695042E-2</v>
      </c>
    </row>
    <row r="688" spans="1:4" x14ac:dyDescent="0.15">
      <c r="A688" s="186">
        <v>664</v>
      </c>
      <c r="B688" s="186">
        <v>6.0268758301323704</v>
      </c>
      <c r="C688" s="186">
        <v>7.4087141585401639E-3</v>
      </c>
      <c r="D688" s="186">
        <v>7.8742595329590714E-2</v>
      </c>
    </row>
    <row r="689" spans="1:4" x14ac:dyDescent="0.15">
      <c r="A689" s="186">
        <v>665</v>
      </c>
      <c r="B689" s="186">
        <v>6.019226904353018</v>
      </c>
      <c r="C689" s="186">
        <v>1.0496354872054248E-2</v>
      </c>
      <c r="D689" s="186">
        <v>0.11155919994203201</v>
      </c>
    </row>
    <row r="690" spans="1:4" x14ac:dyDescent="0.15">
      <c r="A690" s="186">
        <v>666</v>
      </c>
      <c r="B690" s="186">
        <v>6.010531598529103</v>
      </c>
      <c r="C690" s="186">
        <v>1.4609474938263034E-2</v>
      </c>
      <c r="D690" s="186">
        <v>0.15527498408281409</v>
      </c>
    </row>
    <row r="691" spans="1:4" x14ac:dyDescent="0.15">
      <c r="A691" s="186">
        <v>667</v>
      </c>
      <c r="B691" s="186">
        <v>6.0166146644697545</v>
      </c>
      <c r="C691" s="186">
        <v>8.5264089976115898E-3</v>
      </c>
      <c r="D691" s="186">
        <v>9.0621875665102422E-2</v>
      </c>
    </row>
    <row r="692" spans="1:4" x14ac:dyDescent="0.15">
      <c r="A692" s="186">
        <v>668</v>
      </c>
      <c r="B692" s="186">
        <v>6.0099762420871077</v>
      </c>
      <c r="C692" s="186">
        <v>8.3736338022566414E-3</v>
      </c>
      <c r="D692" s="186">
        <v>8.8998123536621829E-2</v>
      </c>
    </row>
    <row r="693" spans="1:4" x14ac:dyDescent="0.15">
      <c r="A693" s="186">
        <v>669</v>
      </c>
      <c r="B693" s="186">
        <v>6.011918268893937</v>
      </c>
      <c r="C693" s="186">
        <v>9.1050804555896647E-3</v>
      </c>
      <c r="D693" s="186">
        <v>9.6772213155424794E-2</v>
      </c>
    </row>
    <row r="694" spans="1:4" x14ac:dyDescent="0.15">
      <c r="A694" s="186">
        <v>670</v>
      </c>
      <c r="B694" s="186">
        <v>6.0124722502049028</v>
      </c>
      <c r="C694" s="186">
        <v>7.5797537549915361E-3</v>
      </c>
      <c r="D694" s="186">
        <v>8.0560468369432855E-2</v>
      </c>
    </row>
    <row r="695" spans="1:4" x14ac:dyDescent="0.15">
      <c r="A695" s="186">
        <v>671</v>
      </c>
      <c r="B695" s="186">
        <v>6.0112252406600204</v>
      </c>
      <c r="C695" s="186">
        <v>8.5837794571039794E-3</v>
      </c>
      <c r="D695" s="186">
        <v>9.1231630445623199E-2</v>
      </c>
    </row>
    <row r="696" spans="1:4" x14ac:dyDescent="0.15">
      <c r="A696" s="186">
        <v>672</v>
      </c>
      <c r="B696" s="186">
        <v>6.020735280277667</v>
      </c>
      <c r="C696" s="186">
        <v>1.3549264013243523E-2</v>
      </c>
      <c r="D696" s="186">
        <v>0.14400666436547299</v>
      </c>
    </row>
    <row r="697" spans="1:4" x14ac:dyDescent="0.15">
      <c r="A697" s="186">
        <v>673</v>
      </c>
      <c r="B697" s="186">
        <v>6.0286408387955595</v>
      </c>
      <c r="C697" s="186">
        <v>1.6838296618661097E-2</v>
      </c>
      <c r="D697" s="186">
        <v>0.17896373760816062</v>
      </c>
    </row>
    <row r="698" spans="1:4" x14ac:dyDescent="0.15">
      <c r="A698" s="186">
        <v>674</v>
      </c>
      <c r="B698" s="186">
        <v>6.0305371787130957</v>
      </c>
      <c r="C698" s="186">
        <v>1.8960399645496118E-2</v>
      </c>
      <c r="D698" s="186">
        <v>0.20151824522094933</v>
      </c>
    </row>
    <row r="699" spans="1:4" x14ac:dyDescent="0.15">
      <c r="A699" s="186">
        <v>675</v>
      </c>
      <c r="B699" s="186">
        <v>6.0332382940178242</v>
      </c>
      <c r="C699" s="186">
        <v>1.6966748112757557E-2</v>
      </c>
      <c r="D699" s="186">
        <v>0.18032896830847853</v>
      </c>
    </row>
    <row r="700" spans="1:4" x14ac:dyDescent="0.15">
      <c r="A700" s="186">
        <v>676</v>
      </c>
      <c r="B700" s="186">
        <v>6.0352580334671879</v>
      </c>
      <c r="C700" s="186">
        <v>1.6831135457229252E-2</v>
      </c>
      <c r="D700" s="186">
        <v>0.17888762609614234</v>
      </c>
    </row>
    <row r="701" spans="1:4" x14ac:dyDescent="0.15">
      <c r="A701" s="186">
        <v>677</v>
      </c>
      <c r="B701" s="186">
        <v>6.0339121195050538</v>
      </c>
      <c r="C701" s="186">
        <v>1.6528632703225021E-2</v>
      </c>
      <c r="D701" s="186">
        <v>0.17567251326618058</v>
      </c>
    </row>
    <row r="702" spans="1:4" x14ac:dyDescent="0.15">
      <c r="A702" s="186">
        <v>678</v>
      </c>
      <c r="B702" s="186">
        <v>6.0278267137348154</v>
      </c>
      <c r="C702" s="186">
        <v>1.7415539053637907E-2</v>
      </c>
      <c r="D702" s="186">
        <v>0.18509888690556622</v>
      </c>
    </row>
    <row r="703" spans="1:4" x14ac:dyDescent="0.15">
      <c r="A703" s="186">
        <v>679</v>
      </c>
      <c r="B703" s="186">
        <v>6.0240162315177841</v>
      </c>
      <c r="C703" s="186">
        <v>1.7428247895218796E-2</v>
      </c>
      <c r="D703" s="186">
        <v>0.18523396124482361</v>
      </c>
    </row>
    <row r="704" spans="1:4" x14ac:dyDescent="0.15">
      <c r="A704" s="186">
        <v>680</v>
      </c>
      <c r="B704" s="186">
        <v>6.0236068636159512</v>
      </c>
      <c r="C704" s="186">
        <v>1.3786615380430689E-2</v>
      </c>
      <c r="D704" s="186">
        <v>0.14652932379832478</v>
      </c>
    </row>
    <row r="705" spans="1:4" x14ac:dyDescent="0.15">
      <c r="A705" s="186">
        <v>681</v>
      </c>
      <c r="B705" s="186">
        <v>6.0227874852184904</v>
      </c>
      <c r="C705" s="186">
        <v>1.6037633249329275E-2</v>
      </c>
      <c r="D705" s="186">
        <v>0.17045398674756795</v>
      </c>
    </row>
    <row r="706" spans="1:4" x14ac:dyDescent="0.15">
      <c r="A706" s="186">
        <v>682</v>
      </c>
      <c r="B706" s="186">
        <v>6.020735280277667</v>
      </c>
      <c r="C706" s="186">
        <v>1.6896947675322238E-2</v>
      </c>
      <c r="D706" s="186">
        <v>0.17958710305613076</v>
      </c>
    </row>
    <row r="707" spans="1:4" x14ac:dyDescent="0.15">
      <c r="A707" s="186">
        <v>683</v>
      </c>
      <c r="B707" s="186">
        <v>6.0196385678429456</v>
      </c>
      <c r="C707" s="186">
        <v>1.5124903660184152E-2</v>
      </c>
      <c r="D707" s="186">
        <v>0.16075315403281795</v>
      </c>
    </row>
    <row r="708" spans="1:4" x14ac:dyDescent="0.15">
      <c r="A708" s="186">
        <v>684</v>
      </c>
      <c r="B708" s="186">
        <v>6.0197757409273622</v>
      </c>
      <c r="C708" s="186">
        <v>1.4987730575767522E-2</v>
      </c>
      <c r="D708" s="186">
        <v>0.15929522699646717</v>
      </c>
    </row>
    <row r="709" spans="1:4" x14ac:dyDescent="0.15">
      <c r="A709" s="186">
        <v>685</v>
      </c>
      <c r="B709" s="186">
        <v>6.0227874852184904</v>
      </c>
      <c r="C709" s="186">
        <v>1.722910247165732E-2</v>
      </c>
      <c r="D709" s="186">
        <v>0.18311736892344688</v>
      </c>
    </row>
    <row r="710" spans="1:4" x14ac:dyDescent="0.15">
      <c r="A710" s="186">
        <v>686</v>
      </c>
      <c r="B710" s="186">
        <v>6.021830458848342</v>
      </c>
      <c r="C710" s="186">
        <v>2.0089531748133105E-2</v>
      </c>
      <c r="D710" s="186">
        <v>0.21351908508721748</v>
      </c>
    </row>
    <row r="711" spans="1:4" x14ac:dyDescent="0.15">
      <c r="A711" s="186">
        <v>687</v>
      </c>
      <c r="B711" s="186">
        <v>6.0196385678429456</v>
      </c>
      <c r="C711" s="186">
        <v>2.3706601142025718E-2</v>
      </c>
      <c r="D711" s="186">
        <v>0.25196265646377269</v>
      </c>
    </row>
    <row r="712" spans="1:4" x14ac:dyDescent="0.15">
      <c r="A712" s="186">
        <v>688</v>
      </c>
      <c r="B712" s="186">
        <v>6.0152362931397416</v>
      </c>
      <c r="C712" s="186">
        <v>2.0484345222778089E-2</v>
      </c>
      <c r="D712" s="186">
        <v>0.21771531090985949</v>
      </c>
    </row>
    <row r="713" spans="1:4" x14ac:dyDescent="0.15">
      <c r="A713" s="186">
        <v>689</v>
      </c>
      <c r="B713" s="186">
        <v>6.0155121615767646</v>
      </c>
      <c r="C713" s="186">
        <v>2.0447625417769011E-2</v>
      </c>
      <c r="D713" s="186">
        <v>0.2173250390375025</v>
      </c>
    </row>
    <row r="714" spans="1:4" x14ac:dyDescent="0.15">
      <c r="A714" s="186">
        <v>690</v>
      </c>
      <c r="B714" s="186">
        <v>6.0098373414126165</v>
      </c>
      <c r="C714" s="186">
        <v>1.7959134942755917E-2</v>
      </c>
      <c r="D714" s="186">
        <v>0.1908764280825743</v>
      </c>
    </row>
    <row r="715" spans="1:4" x14ac:dyDescent="0.15">
      <c r="A715" s="186">
        <v>691</v>
      </c>
      <c r="B715" s="186">
        <v>5.9980808356418267</v>
      </c>
      <c r="C715" s="186">
        <v>1.9782185320686096E-2</v>
      </c>
      <c r="D715" s="186">
        <v>0.21025249187757694</v>
      </c>
    </row>
    <row r="716" spans="1:4" x14ac:dyDescent="0.15">
      <c r="A716" s="186">
        <v>692</v>
      </c>
      <c r="B716" s="186">
        <v>5.9965281396749006</v>
      </c>
      <c r="C716" s="186">
        <v>2.3523864284993756E-2</v>
      </c>
      <c r="D716" s="186">
        <v>0.25002046054729476</v>
      </c>
    </row>
    <row r="717" spans="1:4" x14ac:dyDescent="0.15">
      <c r="A717" s="186">
        <v>693</v>
      </c>
      <c r="B717" s="186">
        <v>6.0030008481050832</v>
      </c>
      <c r="C717" s="186">
        <v>2.1656666358662591E-2</v>
      </c>
      <c r="D717" s="186">
        <v>0.23017518003476967</v>
      </c>
    </row>
    <row r="718" spans="1:4" x14ac:dyDescent="0.15">
      <c r="A718" s="186">
        <v>694</v>
      </c>
      <c r="B718" s="186">
        <v>6.0091424682190988</v>
      </c>
      <c r="C718" s="186">
        <v>1.5515046244646946E-2</v>
      </c>
      <c r="D718" s="186">
        <v>0.16489973588113799</v>
      </c>
    </row>
    <row r="719" spans="1:4" x14ac:dyDescent="0.15">
      <c r="A719" s="186">
        <v>695</v>
      </c>
      <c r="B719" s="186">
        <v>6.0095594661256735</v>
      </c>
      <c r="C719" s="186">
        <v>1.8237010229698924E-2</v>
      </c>
      <c r="D719" s="186">
        <v>0.19382979094738734</v>
      </c>
    </row>
    <row r="720" spans="1:4" x14ac:dyDescent="0.15">
      <c r="A720" s="186">
        <v>696</v>
      </c>
      <c r="B720" s="186">
        <v>6.0090034195548983</v>
      </c>
      <c r="C720" s="186">
        <v>1.6862554270415941E-2</v>
      </c>
      <c r="D720" s="186">
        <v>0.17922155703740342</v>
      </c>
    </row>
    <row r="721" spans="1:4" x14ac:dyDescent="0.15">
      <c r="A721" s="186">
        <v>697</v>
      </c>
      <c r="B721" s="186">
        <v>6.0124722502049028</v>
      </c>
      <c r="C721" s="186">
        <v>1.8213010056360446E-2</v>
      </c>
      <c r="D721" s="186">
        <v>0.1935747080954118</v>
      </c>
    </row>
    <row r="722" spans="1:4" x14ac:dyDescent="0.15">
      <c r="A722" s="186">
        <v>698</v>
      </c>
      <c r="B722" s="186">
        <v>6.0201871160617983</v>
      </c>
      <c r="C722" s="186">
        <v>1.5055053392071471E-2</v>
      </c>
      <c r="D722" s="186">
        <v>0.16001075916132462</v>
      </c>
    </row>
    <row r="723" spans="1:4" x14ac:dyDescent="0.15">
      <c r="A723" s="186">
        <v>699</v>
      </c>
      <c r="B723" s="186">
        <v>6.0251068341319467</v>
      </c>
      <c r="C723" s="186">
        <v>1.0135335321923122E-2</v>
      </c>
      <c r="D723" s="186">
        <v>0.10772214863545986</v>
      </c>
    </row>
    <row r="724" spans="1:4" x14ac:dyDescent="0.15">
      <c r="A724" s="186">
        <v>700</v>
      </c>
      <c r="B724" s="186">
        <v>6.0231972815908907</v>
      </c>
      <c r="C724" s="186">
        <v>9.8889402079107569E-3</v>
      </c>
      <c r="D724" s="186">
        <v>0.10510336886630123</v>
      </c>
    </row>
    <row r="725" spans="1:4" x14ac:dyDescent="0.15">
      <c r="A725" s="186">
        <v>701</v>
      </c>
      <c r="B725" s="186">
        <v>6.0231972815908907</v>
      </c>
      <c r="C725" s="186">
        <v>9.8889402079107569E-3</v>
      </c>
      <c r="D725" s="186">
        <v>0.10510336886630123</v>
      </c>
    </row>
    <row r="726" spans="1:4" x14ac:dyDescent="0.15">
      <c r="A726" s="186">
        <v>702</v>
      </c>
      <c r="B726" s="186">
        <v>6.0200500150283771</v>
      </c>
      <c r="C726" s="186">
        <v>6.7816759168959351E-3</v>
      </c>
      <c r="D726" s="186">
        <v>7.2078197505434607E-2</v>
      </c>
    </row>
    <row r="727" spans="1:4" x14ac:dyDescent="0.15">
      <c r="A727" s="186">
        <v>703</v>
      </c>
      <c r="B727" s="186">
        <v>6.0251068341319467</v>
      </c>
      <c r="C727" s="186">
        <v>6.2993200689831497E-3</v>
      </c>
      <c r="D727" s="186">
        <v>6.6951538476043446E-2</v>
      </c>
    </row>
    <row r="728" spans="1:4" x14ac:dyDescent="0.15">
      <c r="A728" s="186">
        <v>704</v>
      </c>
      <c r="B728" s="186">
        <v>6.0337774007863745</v>
      </c>
      <c r="C728" s="186">
        <v>6.2391869037732306E-3</v>
      </c>
      <c r="D728" s="186">
        <v>6.6312420622029078E-2</v>
      </c>
    </row>
    <row r="729" spans="1:4" x14ac:dyDescent="0.15">
      <c r="A729" s="186">
        <v>705</v>
      </c>
      <c r="B729" s="186">
        <v>6.036198798679929</v>
      </c>
      <c r="C729" s="186">
        <v>2.8647272273314428E-3</v>
      </c>
      <c r="D729" s="186">
        <v>3.044739639892767E-2</v>
      </c>
    </row>
    <row r="730" spans="1:4" x14ac:dyDescent="0.15">
      <c r="A730" s="186">
        <v>706</v>
      </c>
      <c r="B730" s="186">
        <v>6.0510993307884462</v>
      </c>
      <c r="C730" s="186">
        <v>1.4603156793464578E-3</v>
      </c>
      <c r="D730" s="186">
        <v>1.5520783246804636E-2</v>
      </c>
    </row>
    <row r="731" spans="1:4" x14ac:dyDescent="0.15">
      <c r="A731" s="186">
        <v>707</v>
      </c>
      <c r="B731" s="186">
        <v>6.0426194910280806</v>
      </c>
      <c r="C731" s="186">
        <v>-3.0793206885357804E-3</v>
      </c>
      <c r="D731" s="186">
        <v>-3.2728176263610548E-2</v>
      </c>
    </row>
    <row r="732" spans="1:4" x14ac:dyDescent="0.15">
      <c r="A732" s="186">
        <v>708</v>
      </c>
      <c r="B732" s="186">
        <v>6.0399505976796606</v>
      </c>
      <c r="C732" s="186">
        <v>6.5990010487126938E-5</v>
      </c>
      <c r="D732" s="186">
        <v>7.013666042971165E-4</v>
      </c>
    </row>
    <row r="733" spans="1:4" x14ac:dyDescent="0.15">
      <c r="A733" s="186">
        <v>709</v>
      </c>
      <c r="B733" s="186">
        <v>6.0426194910280806</v>
      </c>
      <c r="C733" s="186">
        <v>-2.6029033379328936E-3</v>
      </c>
      <c r="D733" s="186">
        <v>-2.766463381295798E-2</v>
      </c>
    </row>
    <row r="734" spans="1:4" x14ac:dyDescent="0.15">
      <c r="A734" s="186">
        <v>710</v>
      </c>
      <c r="B734" s="186">
        <v>6.0443494064491468</v>
      </c>
      <c r="C734" s="186">
        <v>2.786338029296509E-3</v>
      </c>
      <c r="D734" s="186">
        <v>2.9614246574681757E-2</v>
      </c>
    </row>
    <row r="735" spans="1:4" x14ac:dyDescent="0.15">
      <c r="A735" s="186">
        <v>711</v>
      </c>
      <c r="B735" s="186">
        <v>6.0435514588083681</v>
      </c>
      <c r="C735" s="186">
        <v>1.6907939800852034E-3</v>
      </c>
      <c r="D735" s="186">
        <v>1.7970393149273702E-2</v>
      </c>
    </row>
    <row r="736" spans="1:4" x14ac:dyDescent="0.15">
      <c r="A736" s="186">
        <v>712</v>
      </c>
      <c r="B736" s="186">
        <v>6.036198798679929</v>
      </c>
      <c r="C736" s="186">
        <v>-2.8727974770292874E-3</v>
      </c>
      <c r="D736" s="186">
        <v>-3.0533170042311333E-2</v>
      </c>
    </row>
    <row r="737" spans="1:4" x14ac:dyDescent="0.15">
      <c r="A737" s="186">
        <v>713</v>
      </c>
      <c r="B737" s="186">
        <v>6.0360644728282598</v>
      </c>
      <c r="C737" s="186">
        <v>-2.0194781851596844E-3</v>
      </c>
      <c r="D737" s="186">
        <v>-2.1463772269802197E-2</v>
      </c>
    </row>
    <row r="738" spans="1:4" x14ac:dyDescent="0.15">
      <c r="A738" s="186">
        <v>714</v>
      </c>
      <c r="B738" s="186">
        <v>6.0400842586086165</v>
      </c>
      <c r="C738" s="186">
        <v>-3.6463458579030217E-3</v>
      </c>
      <c r="D738" s="186">
        <v>-3.8754732626526719E-2</v>
      </c>
    </row>
    <row r="739" spans="1:4" x14ac:dyDescent="0.15">
      <c r="A739" s="186">
        <v>715</v>
      </c>
      <c r="B739" s="186">
        <v>6.0283695578122849</v>
      </c>
      <c r="C739" s="186">
        <v>-1.7792087289283387E-3</v>
      </c>
      <c r="D739" s="186">
        <v>-1.8910098291129818E-2</v>
      </c>
    </row>
    <row r="740" spans="1:4" x14ac:dyDescent="0.15">
      <c r="A740" s="186">
        <v>716</v>
      </c>
      <c r="B740" s="186">
        <v>6.0257876902311756</v>
      </c>
      <c r="C740" s="186">
        <v>6.3388385956963944E-3</v>
      </c>
      <c r="D740" s="186">
        <v>6.7371556213320513E-2</v>
      </c>
    </row>
    <row r="741" spans="1:4" x14ac:dyDescent="0.15">
      <c r="A741" s="186">
        <v>717</v>
      </c>
      <c r="B741" s="186">
        <v>6.0289120258287081</v>
      </c>
      <c r="C741" s="186">
        <v>3.6944646104490886E-3</v>
      </c>
      <c r="D741" s="186">
        <v>3.9266156792504565E-2</v>
      </c>
    </row>
    <row r="742" spans="1:4" x14ac:dyDescent="0.15">
      <c r="A742" s="186">
        <v>718</v>
      </c>
      <c r="B742" s="186">
        <v>6.0364673812757337</v>
      </c>
      <c r="C742" s="186">
        <v>-1.4645321532684719E-3</v>
      </c>
      <c r="D742" s="186">
        <v>-1.5565597514524252E-2</v>
      </c>
    </row>
    <row r="743" spans="1:4" x14ac:dyDescent="0.15">
      <c r="A743" s="186">
        <v>719</v>
      </c>
      <c r="B743" s="186">
        <v>6.0298604415260524</v>
      </c>
      <c r="C743" s="186">
        <v>1.3054724334820023E-3</v>
      </c>
      <c r="D743" s="186">
        <v>1.387505110115689E-2</v>
      </c>
    </row>
    <row r="744" spans="1:4" x14ac:dyDescent="0.15">
      <c r="A744" s="186">
        <v>720</v>
      </c>
      <c r="B744" s="186">
        <v>6.020735280277667</v>
      </c>
      <c r="C744" s="186">
        <v>-3.6029864211073459E-3</v>
      </c>
      <c r="D744" s="186">
        <v>-3.829389225500486E-2</v>
      </c>
    </row>
    <row r="745" spans="1:4" x14ac:dyDescent="0.15">
      <c r="A745" s="186">
        <v>721</v>
      </c>
      <c r="B745" s="186">
        <v>6.011918268893937</v>
      </c>
      <c r="C745" s="186">
        <v>-1.8773362130195537E-3</v>
      </c>
      <c r="D745" s="186">
        <v>-1.99530340293913E-2</v>
      </c>
    </row>
    <row r="746" spans="1:4" x14ac:dyDescent="0.15">
      <c r="A746" s="186">
        <v>722</v>
      </c>
      <c r="B746" s="186">
        <v>6.019226904353018</v>
      </c>
      <c r="C746" s="186">
        <v>-1.016804884408451E-2</v>
      </c>
      <c r="D746" s="186">
        <v>-0.10806984022974149</v>
      </c>
    </row>
    <row r="747" spans="1:4" x14ac:dyDescent="0.15">
      <c r="A747" s="186">
        <v>723</v>
      </c>
      <c r="B747" s="186">
        <v>6.017440524152974</v>
      </c>
      <c r="C747" s="186">
        <v>-1.5530719183453279E-2</v>
      </c>
      <c r="D747" s="186">
        <v>-0.16506631375843805</v>
      </c>
    </row>
    <row r="748" spans="1:4" x14ac:dyDescent="0.15">
      <c r="A748" s="186">
        <v>724</v>
      </c>
      <c r="B748" s="186">
        <v>6.0237433433636403</v>
      </c>
      <c r="C748" s="186">
        <v>-1.3211733538432746E-2</v>
      </c>
      <c r="D748" s="186">
        <v>-0.140419263769272</v>
      </c>
    </row>
    <row r="749" spans="1:4" x14ac:dyDescent="0.15">
      <c r="A749" s="186">
        <v>725</v>
      </c>
      <c r="B749" s="186">
        <v>6.019226904353018</v>
      </c>
      <c r="C749" s="186">
        <v>-2.1283391147326469E-2</v>
      </c>
      <c r="D749" s="186">
        <v>-0.22620787096010031</v>
      </c>
    </row>
    <row r="750" spans="1:4" x14ac:dyDescent="0.15">
      <c r="A750" s="186">
        <v>726</v>
      </c>
      <c r="B750" s="186">
        <v>6.0237433433636403</v>
      </c>
      <c r="C750" s="186">
        <v>-1.3947839570934484E-2</v>
      </c>
      <c r="D750" s="186">
        <v>-0.14824287501902442</v>
      </c>
    </row>
    <row r="751" spans="1:4" x14ac:dyDescent="0.15">
      <c r="A751" s="186">
        <v>727</v>
      </c>
      <c r="B751" s="186">
        <v>6.0272834930745356</v>
      </c>
      <c r="C751" s="186">
        <v>-1.2835109576178283E-2</v>
      </c>
      <c r="D751" s="186">
        <v>-0.13641636291271178</v>
      </c>
    </row>
    <row r="752" spans="1:4" x14ac:dyDescent="0.15">
      <c r="A752" s="186">
        <v>728</v>
      </c>
      <c r="B752" s="186">
        <v>6.0270117413624931</v>
      </c>
      <c r="C752" s="186">
        <v>-1.256335786413576E-2</v>
      </c>
      <c r="D752" s="186">
        <v>-0.13352808370074873</v>
      </c>
    </row>
    <row r="753" spans="1:4" x14ac:dyDescent="0.15">
      <c r="A753" s="186">
        <v>729</v>
      </c>
      <c r="B753" s="186">
        <v>6.0302665540169897</v>
      </c>
      <c r="C753" s="186">
        <v>-1.5085480291691766E-2</v>
      </c>
      <c r="D753" s="186">
        <v>-0.16033414767283483</v>
      </c>
    </row>
    <row r="754" spans="1:4" x14ac:dyDescent="0.15">
      <c r="A754" s="186">
        <v>730</v>
      </c>
      <c r="B754" s="186">
        <v>6.0356613569633</v>
      </c>
      <c r="C754" s="186">
        <v>-1.5366428187441272E-2</v>
      </c>
      <c r="D754" s="186">
        <v>-0.16332016737750954</v>
      </c>
    </row>
    <row r="755" spans="1:4" x14ac:dyDescent="0.15">
      <c r="A755" s="186">
        <v>731</v>
      </c>
      <c r="B755" s="186">
        <v>6.0463407253583279</v>
      </c>
      <c r="C755" s="186">
        <v>-1.8303198019506084E-2</v>
      </c>
      <c r="D755" s="186">
        <v>-0.19453325962454468</v>
      </c>
    </row>
    <row r="756" spans="1:4" x14ac:dyDescent="0.15">
      <c r="A756" s="186">
        <v>732</v>
      </c>
      <c r="B756" s="186">
        <v>6.0491200916766026</v>
      </c>
      <c r="C756" s="186">
        <v>-1.9878180234591092E-2</v>
      </c>
      <c r="D756" s="186">
        <v>-0.21127276185932628</v>
      </c>
    </row>
    <row r="757" spans="1:4" x14ac:dyDescent="0.15">
      <c r="A757" s="186">
        <v>733</v>
      </c>
      <c r="B757" s="186">
        <v>6.0549117321680397</v>
      </c>
      <c r="C757" s="186">
        <v>-2.5188472942967444E-2</v>
      </c>
      <c r="D757" s="186">
        <v>-0.26771254626312196</v>
      </c>
    </row>
    <row r="758" spans="1:4" x14ac:dyDescent="0.15">
      <c r="A758" s="186">
        <v>734</v>
      </c>
      <c r="B758" s="186">
        <v>6.0549117321680397</v>
      </c>
      <c r="C758" s="186">
        <v>-2.6874204829217874E-2</v>
      </c>
      <c r="D758" s="186">
        <v>-0.2856291375787951</v>
      </c>
    </row>
    <row r="759" spans="1:4" x14ac:dyDescent="0.15">
      <c r="A759" s="186">
        <v>735</v>
      </c>
      <c r="B759" s="186">
        <v>6.0551739734800645</v>
      </c>
      <c r="C759" s="186">
        <v>-2.9066482928542747E-2</v>
      </c>
      <c r="D759" s="186">
        <v>-0.30892949220593019</v>
      </c>
    </row>
    <row r="760" spans="1:4" x14ac:dyDescent="0.15">
      <c r="A760" s="186">
        <v>736</v>
      </c>
      <c r="B760" s="186">
        <v>6.0572687483133683</v>
      </c>
      <c r="C760" s="186">
        <v>-2.1548109950848549E-2</v>
      </c>
      <c r="D760" s="186">
        <v>-0.22902140178013397</v>
      </c>
    </row>
    <row r="761" spans="1:4" x14ac:dyDescent="0.15">
      <c r="A761" s="186">
        <v>737</v>
      </c>
      <c r="B761" s="186">
        <v>6.0546494030029763</v>
      </c>
      <c r="C761" s="186">
        <v>-1.8211490252262763E-2</v>
      </c>
      <c r="D761" s="186">
        <v>-0.19355855504692279</v>
      </c>
    </row>
    <row r="762" spans="1:4" x14ac:dyDescent="0.15">
      <c r="A762" s="186">
        <v>738</v>
      </c>
      <c r="B762" s="186">
        <v>6.0604004407410876</v>
      </c>
      <c r="C762" s="186">
        <v>-1.9907662565751494E-2</v>
      </c>
      <c r="D762" s="186">
        <v>-0.21158611114265105</v>
      </c>
    </row>
    <row r="763" spans="1:4" x14ac:dyDescent="0.15">
      <c r="A763" s="186">
        <v>739</v>
      </c>
      <c r="B763" s="186">
        <v>6.0662388183414011</v>
      </c>
      <c r="C763" s="186">
        <v>-2.4081156917900692E-2</v>
      </c>
      <c r="D763" s="186">
        <v>-0.25594357585908861</v>
      </c>
    </row>
    <row r="764" spans="1:4" x14ac:dyDescent="0.15">
      <c r="A764" s="186">
        <v>740</v>
      </c>
      <c r="B764" s="186">
        <v>6.0653334804169949</v>
      </c>
      <c r="C764" s="186">
        <v>-2.841767040509513E-2</v>
      </c>
      <c r="D764" s="186">
        <v>-0.30203366914063962</v>
      </c>
    </row>
    <row r="765" spans="1:4" x14ac:dyDescent="0.15">
      <c r="A765" s="186">
        <v>741</v>
      </c>
      <c r="B765" s="186">
        <v>6.0684331481968163</v>
      </c>
      <c r="C765" s="186">
        <v>-2.1770440624072407E-2</v>
      </c>
      <c r="D765" s="186">
        <v>-0.23138441563873199</v>
      </c>
    </row>
    <row r="766" spans="1:4" x14ac:dyDescent="0.15">
      <c r="A766" s="186">
        <v>742</v>
      </c>
      <c r="B766" s="186">
        <v>6.0645566425056732</v>
      </c>
      <c r="C766" s="186">
        <v>-2.4540054815525458E-2</v>
      </c>
      <c r="D766" s="186">
        <v>-0.26082091498663662</v>
      </c>
    </row>
    <row r="767" spans="1:4" x14ac:dyDescent="0.15">
      <c r="A767" s="186">
        <v>743</v>
      </c>
      <c r="B767" s="186">
        <v>6.0658509445365301</v>
      </c>
      <c r="C767" s="186">
        <v>-3.2524943333630318E-2</v>
      </c>
      <c r="D767" s="186">
        <v>-0.34568730770719436</v>
      </c>
    </row>
    <row r="768" spans="1:4" x14ac:dyDescent="0.15">
      <c r="A768" s="186">
        <v>744</v>
      </c>
      <c r="B768" s="186">
        <v>6.0767669830237301</v>
      </c>
      <c r="C768" s="186">
        <v>-4.0568104575577024E-2</v>
      </c>
      <c r="D768" s="186">
        <v>-0.43117304481249158</v>
      </c>
    </row>
    <row r="769" spans="1:4" x14ac:dyDescent="0.15">
      <c r="A769" s="186">
        <v>745</v>
      </c>
      <c r="B769" s="186">
        <v>6.0803297892042876</v>
      </c>
      <c r="C769" s="186">
        <v>-4.6045244913377026E-2</v>
      </c>
      <c r="D769" s="186">
        <v>-0.48938614845688228</v>
      </c>
    </row>
    <row r="770" spans="1:4" x14ac:dyDescent="0.15">
      <c r="A770" s="186">
        <v>746</v>
      </c>
      <c r="B770" s="186">
        <v>6.0869037271727402</v>
      </c>
      <c r="C770" s="186">
        <v>-5.0226837243210198E-2</v>
      </c>
      <c r="D770" s="186">
        <v>-0.53382968152014931</v>
      </c>
    </row>
    <row r="771" spans="1:4" x14ac:dyDescent="0.15">
      <c r="A771" s="186">
        <v>747</v>
      </c>
      <c r="B771" s="186">
        <v>6.0940469303241818</v>
      </c>
      <c r="C771" s="186">
        <v>-5.7131120312281958E-2</v>
      </c>
      <c r="D771" s="186">
        <v>-0.60721099386598643</v>
      </c>
    </row>
    <row r="772" spans="1:4" x14ac:dyDescent="0.15">
      <c r="A772" s="186">
        <v>748</v>
      </c>
      <c r="B772" s="186">
        <v>6.102977770617664</v>
      </c>
      <c r="C772" s="186">
        <v>-5.7498635203443449E-2</v>
      </c>
      <c r="D772" s="186">
        <v>-0.61111708009539911</v>
      </c>
    </row>
    <row r="773" spans="1:4" x14ac:dyDescent="0.15">
      <c r="A773" s="186">
        <v>749</v>
      </c>
      <c r="B773" s="186">
        <v>6.1022374120213305</v>
      </c>
      <c r="C773" s="186">
        <v>-5.5338158025247886E-2</v>
      </c>
      <c r="D773" s="186">
        <v>-0.58815471759618354</v>
      </c>
    </row>
    <row r="774" spans="1:4" x14ac:dyDescent="0.15">
      <c r="A774" s="186">
        <v>750</v>
      </c>
      <c r="B774" s="186">
        <v>6.1056864456626716</v>
      </c>
      <c r="C774" s="186">
        <v>-5.9733713270619937E-2</v>
      </c>
      <c r="D774" s="186">
        <v>-0.6348723288480923</v>
      </c>
    </row>
    <row r="775" spans="1:4" x14ac:dyDescent="0.15">
      <c r="A775" s="186">
        <v>751</v>
      </c>
      <c r="B775" s="186">
        <v>6.1018669700604411</v>
      </c>
      <c r="C775" s="186">
        <v>-6.0184706791841514E-2</v>
      </c>
      <c r="D775" s="186">
        <v>-0.63966565729590152</v>
      </c>
    </row>
    <row r="776" spans="1:4" x14ac:dyDescent="0.15">
      <c r="A776" s="186">
        <v>752</v>
      </c>
      <c r="B776" s="186">
        <v>6.0931731966154974</v>
      </c>
      <c r="C776" s="186">
        <v>-5.4825063608665126E-2</v>
      </c>
      <c r="D776" s="186">
        <v>-0.58270135751962071</v>
      </c>
    </row>
    <row r="777" spans="1:4" x14ac:dyDescent="0.15">
      <c r="A777" s="186">
        <v>753</v>
      </c>
      <c r="B777" s="186">
        <v>6.1028544261186477</v>
      </c>
      <c r="C777" s="186">
        <v>-5.5955172122565067E-2</v>
      </c>
      <c r="D777" s="186">
        <v>-0.59471257505133923</v>
      </c>
    </row>
    <row r="778" spans="1:4" x14ac:dyDescent="0.15">
      <c r="A778" s="186">
        <v>754</v>
      </c>
      <c r="B778" s="186">
        <v>6.1074052823053817</v>
      </c>
      <c r="C778" s="186">
        <v>-5.8615668578130276E-2</v>
      </c>
      <c r="D778" s="186">
        <v>-0.62298933013911562</v>
      </c>
    </row>
    <row r="779" spans="1:4" x14ac:dyDescent="0.15">
      <c r="A779" s="186">
        <v>755</v>
      </c>
      <c r="B779" s="186">
        <v>6.1124174225251791</v>
      </c>
      <c r="C779" s="186">
        <v>-5.6570616487928937E-2</v>
      </c>
      <c r="D779" s="186">
        <v>-0.60125374880601312</v>
      </c>
    </row>
    <row r="780" spans="1:4" x14ac:dyDescent="0.15">
      <c r="A780" s="186">
        <v>756</v>
      </c>
      <c r="B780" s="186">
        <v>6.1075279120997576</v>
      </c>
      <c r="C780" s="186">
        <v>-5.5203476735012913E-2</v>
      </c>
      <c r="D780" s="186">
        <v>-0.5867232742838222</v>
      </c>
    </row>
    <row r="781" spans="1:4" x14ac:dyDescent="0.15">
      <c r="A781" s="186">
        <v>757</v>
      </c>
      <c r="B781" s="186">
        <v>6.116428410598493</v>
      </c>
      <c r="C781" s="186">
        <v>-5.8474122221678471E-2</v>
      </c>
      <c r="D781" s="186">
        <v>-0.62148492232583608</v>
      </c>
    </row>
    <row r="782" spans="1:4" x14ac:dyDescent="0.15">
      <c r="A782" s="186">
        <v>758</v>
      </c>
      <c r="B782" s="186">
        <v>6.1193326422090824</v>
      </c>
      <c r="C782" s="186">
        <v>-5.7642650211603197E-2</v>
      </c>
      <c r="D782" s="186">
        <v>-0.61264772566576953</v>
      </c>
    </row>
    <row r="783" spans="1:4" x14ac:dyDescent="0.15">
      <c r="A783" s="186">
        <v>759</v>
      </c>
      <c r="B783" s="186">
        <v>6.1193326422090824</v>
      </c>
      <c r="C783" s="186">
        <v>-5.7642650211603197E-2</v>
      </c>
      <c r="D783" s="186">
        <v>-0.61264772566576953</v>
      </c>
    </row>
    <row r="784" spans="1:4" x14ac:dyDescent="0.15">
      <c r="A784" s="186">
        <v>760</v>
      </c>
      <c r="B784" s="186">
        <v>6.1206601570610957</v>
      </c>
      <c r="C784" s="186">
        <v>-5.6642417271405066E-2</v>
      </c>
      <c r="D784" s="186">
        <v>-0.60201687448701824</v>
      </c>
    </row>
    <row r="785" spans="1:4" x14ac:dyDescent="0.15">
      <c r="A785" s="186">
        <v>761</v>
      </c>
      <c r="B785" s="186">
        <v>6.1246292515220819</v>
      </c>
      <c r="C785" s="186">
        <v>-5.7825347868284638E-2</v>
      </c>
      <c r="D785" s="186">
        <v>-0.61458950494620623</v>
      </c>
    </row>
    <row r="786" spans="1:4" x14ac:dyDescent="0.15">
      <c r="A786" s="186">
        <v>762</v>
      </c>
      <c r="B786" s="186">
        <v>6.1260675850972621</v>
      </c>
      <c r="C786" s="186">
        <v>-6.065579303719737E-2</v>
      </c>
      <c r="D786" s="186">
        <v>-0.64467253875867647</v>
      </c>
    </row>
    <row r="787" spans="1:4" x14ac:dyDescent="0.15">
      <c r="A787" s="186">
        <v>763</v>
      </c>
      <c r="B787" s="186">
        <v>6.1248691573298375</v>
      </c>
      <c r="C787" s="186">
        <v>-6.1549173121427714E-2</v>
      </c>
      <c r="D787" s="186">
        <v>-0.6541677176713323</v>
      </c>
    </row>
    <row r="788" spans="1:4" x14ac:dyDescent="0.15">
      <c r="A788" s="186">
        <v>764</v>
      </c>
      <c r="B788" s="186">
        <v>6.1289363505115766</v>
      </c>
      <c r="C788" s="186">
        <v>-6.5383727009340475E-2</v>
      </c>
      <c r="D788" s="186">
        <v>-0.6949227958946389</v>
      </c>
    </row>
    <row r="789" spans="1:4" x14ac:dyDescent="0.15">
      <c r="A789" s="186">
        <v>765</v>
      </c>
      <c r="B789" s="186">
        <v>6.1352345535477726</v>
      </c>
      <c r="C789" s="186">
        <v>-6.6808965303661871E-2</v>
      </c>
      <c r="D789" s="186">
        <v>-0.71007076352524578</v>
      </c>
    </row>
    <row r="790" spans="1:4" x14ac:dyDescent="0.15">
      <c r="A790" s="186">
        <v>766</v>
      </c>
      <c r="B790" s="186">
        <v>6.1410126951138517</v>
      </c>
      <c r="C790" s="186">
        <v>-6.4977246555599777E-2</v>
      </c>
      <c r="D790" s="186">
        <v>-0.69060256903835004</v>
      </c>
    </row>
    <row r="791" spans="1:4" x14ac:dyDescent="0.15">
      <c r="A791" s="186">
        <v>767</v>
      </c>
      <c r="B791" s="186">
        <v>6.1417173015354694</v>
      </c>
      <c r="C791" s="186">
        <v>-6.2012965578079005E-2</v>
      </c>
      <c r="D791" s="186">
        <v>-0.65909707800964579</v>
      </c>
    </row>
    <row r="792" spans="1:4" x14ac:dyDescent="0.15">
      <c r="A792" s="186">
        <v>768</v>
      </c>
      <c r="B792" s="186">
        <v>6.1379520528664662</v>
      </c>
      <c r="C792" s="186">
        <v>-6.1227661807660816E-2</v>
      </c>
      <c r="D792" s="186">
        <v>-0.65075057473234488</v>
      </c>
    </row>
    <row r="793" spans="1:4" x14ac:dyDescent="0.15">
      <c r="A793" s="186">
        <v>769</v>
      </c>
      <c r="B793" s="186">
        <v>6.1320323652366655</v>
      </c>
      <c r="C793" s="186">
        <v>-5.7606297414336538E-2</v>
      </c>
      <c r="D793" s="186">
        <v>-0.61226135448947472</v>
      </c>
    </row>
    <row r="794" spans="1:4" x14ac:dyDescent="0.15">
      <c r="A794" s="186">
        <v>770</v>
      </c>
      <c r="B794" s="186">
        <v>6.1282201438606814</v>
      </c>
      <c r="C794" s="186">
        <v>-5.5867093019361214E-2</v>
      </c>
      <c r="D794" s="186">
        <v>-0.59377643727733975</v>
      </c>
    </row>
    <row r="795" spans="1:4" x14ac:dyDescent="0.15">
      <c r="A795" s="186">
        <v>771</v>
      </c>
      <c r="B795" s="186">
        <v>6.1270250084785136</v>
      </c>
      <c r="C795" s="186">
        <v>-5.6749280946242209E-2</v>
      </c>
      <c r="D795" s="186">
        <v>-0.60315266174011861</v>
      </c>
    </row>
    <row r="796" spans="1:4" x14ac:dyDescent="0.15">
      <c r="A796" s="186">
        <v>772</v>
      </c>
      <c r="B796" s="186">
        <v>6.1222261422234334</v>
      </c>
      <c r="C796" s="186">
        <v>-5.2643815851499021E-2</v>
      </c>
      <c r="D796" s="186">
        <v>-0.55951823750977125</v>
      </c>
    </row>
    <row r="797" spans="1:4" x14ac:dyDescent="0.15">
      <c r="A797" s="186">
        <v>773</v>
      </c>
      <c r="B797" s="186">
        <v>6.1209012817898341</v>
      </c>
      <c r="C797" s="186">
        <v>-5.3633771266351715E-2</v>
      </c>
      <c r="D797" s="186">
        <v>-0.57003985529093859</v>
      </c>
    </row>
    <row r="798" spans="1:4" x14ac:dyDescent="0.15">
      <c r="A798" s="186">
        <v>774</v>
      </c>
      <c r="B798" s="186">
        <v>6.1314379276841002</v>
      </c>
      <c r="C798" s="186">
        <v>-5.5172778883653351E-2</v>
      </c>
      <c r="D798" s="186">
        <v>-0.58639700599551092</v>
      </c>
    </row>
    <row r="799" spans="1:4" x14ac:dyDescent="0.15">
      <c r="A799" s="186">
        <v>775</v>
      </c>
      <c r="B799" s="186">
        <v>6.1347609807783394</v>
      </c>
      <c r="C799" s="186">
        <v>-4.5262693398991694E-2</v>
      </c>
      <c r="D799" s="186">
        <v>-0.48106889718990342</v>
      </c>
    </row>
    <row r="800" spans="1:4" x14ac:dyDescent="0.15">
      <c r="A800" s="186">
        <v>776</v>
      </c>
      <c r="B800" s="186">
        <v>6.1361808407328908</v>
      </c>
      <c r="C800" s="186">
        <v>-4.7816468884949614E-2</v>
      </c>
      <c r="D800" s="186">
        <v>-0.50821138174933433</v>
      </c>
    </row>
    <row r="801" spans="1:4" x14ac:dyDescent="0.15">
      <c r="A801" s="186">
        <v>777</v>
      </c>
      <c r="B801" s="186">
        <v>6.1342871214293009</v>
      </c>
      <c r="C801" s="186">
        <v>-4.6830808667592372E-2</v>
      </c>
      <c r="D801" s="186">
        <v>-0.49773541493957807</v>
      </c>
    </row>
    <row r="802" spans="1:4" x14ac:dyDescent="0.15">
      <c r="A802" s="186">
        <v>778</v>
      </c>
      <c r="B802" s="186">
        <v>6.1367716900406268</v>
      </c>
      <c r="C802" s="186">
        <v>-5.2272276965455333E-2</v>
      </c>
      <c r="D802" s="186">
        <v>-0.55556938275213141</v>
      </c>
    </row>
    <row r="803" spans="1:4" x14ac:dyDescent="0.15">
      <c r="A803" s="186">
        <v>779</v>
      </c>
      <c r="B803" s="186">
        <v>6.1400722325472508</v>
      </c>
      <c r="C803" s="186">
        <v>-5.3979556360486569E-2</v>
      </c>
      <c r="D803" s="186">
        <v>-0.57371498908012375</v>
      </c>
    </row>
    <row r="804" spans="1:4" x14ac:dyDescent="0.15">
      <c r="A804" s="186">
        <v>780</v>
      </c>
      <c r="B804" s="186">
        <v>6.1400722325472508</v>
      </c>
      <c r="C804" s="186">
        <v>-5.3979556360486569E-2</v>
      </c>
      <c r="D804" s="186">
        <v>-0.57371498908012375</v>
      </c>
    </row>
    <row r="805" spans="1:4" x14ac:dyDescent="0.15">
      <c r="A805" s="186">
        <v>781</v>
      </c>
      <c r="B805" s="186">
        <v>6.1406601540031964</v>
      </c>
      <c r="C805" s="186">
        <v>-5.5932976435524751E-2</v>
      </c>
      <c r="D805" s="186">
        <v>-0.59447667095714996</v>
      </c>
    </row>
    <row r="806" spans="1:4" x14ac:dyDescent="0.15">
      <c r="A806" s="186">
        <v>782</v>
      </c>
      <c r="B806" s="186">
        <v>6.1439443816172448</v>
      </c>
      <c r="C806" s="186">
        <v>-6.1953807809891792E-2</v>
      </c>
      <c r="D806" s="186">
        <v>-0.65846832704135561</v>
      </c>
    </row>
    <row r="807" spans="1:4" x14ac:dyDescent="0.15">
      <c r="A807" s="186">
        <v>783</v>
      </c>
      <c r="B807" s="186">
        <v>6.1472148922502203</v>
      </c>
      <c r="C807" s="186">
        <v>-6.3171163849145451E-2</v>
      </c>
      <c r="D807" s="186">
        <v>-0.67140684402550554</v>
      </c>
    </row>
    <row r="808" spans="1:4" x14ac:dyDescent="0.15">
      <c r="A808" s="186">
        <v>784</v>
      </c>
      <c r="B808" s="186">
        <v>6.1531370202875912</v>
      </c>
      <c r="C808" s="186">
        <v>-7.6183087164194419E-2</v>
      </c>
      <c r="D808" s="186">
        <v>-0.80970244973132166</v>
      </c>
    </row>
    <row r="809" spans="1:4" x14ac:dyDescent="0.15">
      <c r="A809" s="186">
        <v>785</v>
      </c>
      <c r="B809" s="186">
        <v>6.1531370202875912</v>
      </c>
      <c r="C809" s="186">
        <v>-7.6183087164194419E-2</v>
      </c>
      <c r="D809" s="186">
        <v>-0.80970244973132166</v>
      </c>
    </row>
    <row r="810" spans="1:4" x14ac:dyDescent="0.15">
      <c r="A810" s="186">
        <v>786</v>
      </c>
      <c r="B810" s="186">
        <v>6.1472148922502203</v>
      </c>
      <c r="C810" s="186">
        <v>-7.117944369196838E-2</v>
      </c>
      <c r="D810" s="186">
        <v>-0.75652184852633764</v>
      </c>
    </row>
    <row r="811" spans="1:4" x14ac:dyDescent="0.15">
      <c r="A811" s="186">
        <v>787</v>
      </c>
      <c r="B811" s="186">
        <v>6.1501234928397297</v>
      </c>
      <c r="C811" s="186">
        <v>-7.6387953298953093E-2</v>
      </c>
      <c r="D811" s="186">
        <v>-0.81187984391887358</v>
      </c>
    </row>
    <row r="812" spans="1:4" x14ac:dyDescent="0.15">
      <c r="A812" s="186">
        <v>788</v>
      </c>
      <c r="B812" s="186">
        <v>6.1587850281356493</v>
      </c>
      <c r="C812" s="186">
        <v>-8.458908343020255E-2</v>
      </c>
      <c r="D812" s="186">
        <v>-0.89904453368165638</v>
      </c>
    </row>
    <row r="813" spans="1:4" x14ac:dyDescent="0.15">
      <c r="A813" s="186">
        <v>789</v>
      </c>
      <c r="B813" s="186">
        <v>6.1546394461274501</v>
      </c>
      <c r="C813" s="186">
        <v>-8.9227654067385309E-2</v>
      </c>
      <c r="D813" s="186">
        <v>-0.94834500374640696</v>
      </c>
    </row>
    <row r="814" spans="1:4" x14ac:dyDescent="0.15">
      <c r="A814" s="186">
        <v>790</v>
      </c>
      <c r="B814" s="186">
        <v>6.1534839898894829</v>
      </c>
      <c r="C814" s="186">
        <v>-9.2027070961465895E-2</v>
      </c>
      <c r="D814" s="186">
        <v>-0.97809825740585743</v>
      </c>
    </row>
    <row r="815" spans="1:4" x14ac:dyDescent="0.15">
      <c r="A815" s="186">
        <v>791</v>
      </c>
      <c r="B815" s="186">
        <v>6.1594738297197695</v>
      </c>
      <c r="C815" s="186">
        <v>-9.359778509797767E-2</v>
      </c>
      <c r="D815" s="186">
        <v>-0.99479239689931376</v>
      </c>
    </row>
    <row r="816" spans="1:4" x14ac:dyDescent="0.15">
      <c r="A816" s="186">
        <v>792</v>
      </c>
      <c r="B816" s="186">
        <v>6.1560237468127594</v>
      </c>
      <c r="C816" s="186">
        <v>-8.9915656709012026E-2</v>
      </c>
      <c r="D816" s="186">
        <v>-0.95565735409978825</v>
      </c>
    </row>
    <row r="817" spans="1:4" x14ac:dyDescent="0.15">
      <c r="A817" s="186">
        <v>793</v>
      </c>
      <c r="B817" s="186">
        <v>6.1643925895447582</v>
      </c>
      <c r="C817" s="186">
        <v>-9.3654861542268542E-2</v>
      </c>
      <c r="D817" s="186">
        <v>-0.99539902677589864</v>
      </c>
    </row>
    <row r="818" spans="1:4" x14ac:dyDescent="0.15">
      <c r="A818" s="186">
        <v>794</v>
      </c>
      <c r="B818" s="186">
        <v>6.1745887303525144</v>
      </c>
      <c r="C818" s="186">
        <v>-9.7175871108167833E-2</v>
      </c>
      <c r="D818" s="186">
        <v>-1.0328216382394049</v>
      </c>
    </row>
    <row r="819" spans="1:4" x14ac:dyDescent="0.15">
      <c r="A819" s="186">
        <v>795</v>
      </c>
      <c r="B819" s="186">
        <v>6.1761629318742814</v>
      </c>
      <c r="C819" s="186">
        <v>-9.6000930005012641E-2</v>
      </c>
      <c r="D819" s="186">
        <v>-1.0203339231187984</v>
      </c>
    </row>
    <row r="820" spans="1:4" x14ac:dyDescent="0.15">
      <c r="A820" s="186">
        <v>796</v>
      </c>
      <c r="B820" s="186">
        <v>6.1772854271215287</v>
      </c>
      <c r="C820" s="186">
        <v>-9.7810002690833286E-2</v>
      </c>
      <c r="D820" s="186">
        <v>-1.0395614267547952</v>
      </c>
    </row>
    <row r="821" spans="1:4" x14ac:dyDescent="0.15">
      <c r="A821" s="186">
        <v>797</v>
      </c>
      <c r="B821" s="186">
        <v>6.1758258692890964</v>
      </c>
      <c r="C821" s="186">
        <v>-0.10024997956246207</v>
      </c>
      <c r="D821" s="186">
        <v>-1.0654944169208085</v>
      </c>
    </row>
    <row r="822" spans="1:4" x14ac:dyDescent="0.15">
      <c r="A822" s="186">
        <v>798</v>
      </c>
      <c r="B822" s="186">
        <v>6.1764998494343253</v>
      </c>
      <c r="C822" s="186">
        <v>-0.10506952068846154</v>
      </c>
      <c r="D822" s="186">
        <v>-1.1167183092775457</v>
      </c>
    </row>
    <row r="823" spans="1:4" x14ac:dyDescent="0.15">
      <c r="A823" s="186">
        <v>799</v>
      </c>
      <c r="B823" s="186">
        <v>6.1801964064976653</v>
      </c>
      <c r="C823" s="186">
        <v>-0.10393125769721845</v>
      </c>
      <c r="D823" s="186">
        <v>-1.1046204228994101</v>
      </c>
    </row>
    <row r="824" spans="1:4" x14ac:dyDescent="0.15">
      <c r="A824" s="186">
        <v>800</v>
      </c>
      <c r="B824" s="186">
        <v>6.1812015372002476</v>
      </c>
      <c r="C824" s="186">
        <v>-0.10332996235152692</v>
      </c>
      <c r="D824" s="186">
        <v>-1.0982296302373964</v>
      </c>
    </row>
    <row r="825" spans="1:4" x14ac:dyDescent="0.15">
      <c r="A825" s="186">
        <v>801</v>
      </c>
      <c r="B825" s="186">
        <v>6.1870946122516317</v>
      </c>
      <c r="C825" s="186">
        <v>-0.10031988533932523</v>
      </c>
      <c r="D825" s="186">
        <v>-1.0662374017601401</v>
      </c>
    </row>
    <row r="826" spans="1:4" x14ac:dyDescent="0.15">
      <c r="A826" s="186">
        <v>802</v>
      </c>
      <c r="B826" s="186">
        <v>6.1873161264116359</v>
      </c>
      <c r="C826" s="186">
        <v>-0.10076869805696198</v>
      </c>
      <c r="D826" s="186">
        <v>-1.0710075518087698</v>
      </c>
    </row>
    <row r="827" spans="1:4" x14ac:dyDescent="0.15">
      <c r="A827" s="186">
        <v>803</v>
      </c>
      <c r="B827" s="186">
        <v>6.1770610567617155</v>
      </c>
      <c r="C827" s="186">
        <v>-9.4613861941862609E-2</v>
      </c>
      <c r="D827" s="186">
        <v>-1.0055916430342955</v>
      </c>
    </row>
    <row r="828" spans="1:4" x14ac:dyDescent="0.15">
      <c r="A828" s="186">
        <v>804</v>
      </c>
      <c r="B828" s="186">
        <v>6.1733496337760014</v>
      </c>
      <c r="C828" s="186">
        <v>-8.9761797792213827E-2</v>
      </c>
      <c r="D828" s="186">
        <v>-0.9540220837729767</v>
      </c>
    </row>
    <row r="829" spans="1:4" x14ac:dyDescent="0.15">
      <c r="A829" s="186">
        <v>805</v>
      </c>
      <c r="B829" s="186">
        <v>6.1752637756963802</v>
      </c>
      <c r="C829" s="186">
        <v>-9.1447967524212359E-2</v>
      </c>
      <c r="D829" s="186">
        <v>-0.97194332867762923</v>
      </c>
    </row>
    <row r="830" spans="1:4" x14ac:dyDescent="0.15">
      <c r="A830" s="186">
        <v>806</v>
      </c>
      <c r="B830" s="186">
        <v>6.1813131387896032</v>
      </c>
      <c r="C830" s="186">
        <v>-8.8872674341619273E-2</v>
      </c>
      <c r="D830" s="186">
        <v>-0.9445721459605545</v>
      </c>
    </row>
    <row r="831" spans="1:4" x14ac:dyDescent="0.15">
      <c r="A831" s="186">
        <v>807</v>
      </c>
      <c r="B831" s="186">
        <v>6.1850981599085468</v>
      </c>
      <c r="C831" s="186">
        <v>-9.2657695460562906E-2</v>
      </c>
      <c r="D831" s="186">
        <v>-0.98480077132051302</v>
      </c>
    </row>
    <row r="832" spans="1:4" x14ac:dyDescent="0.15">
      <c r="A832" s="186">
        <v>808</v>
      </c>
      <c r="B832" s="186">
        <v>6.1889754882328232</v>
      </c>
      <c r="C832" s="186">
        <v>-8.596956639193376E-2</v>
      </c>
      <c r="D832" s="186">
        <v>-0.91371682483621408</v>
      </c>
    </row>
    <row r="833" spans="1:4" x14ac:dyDescent="0.15">
      <c r="A833" s="186">
        <v>809</v>
      </c>
      <c r="B833" s="186">
        <v>6.1891964710338918</v>
      </c>
      <c r="C833" s="186">
        <v>-8.1060617122217238E-2</v>
      </c>
      <c r="D833" s="186">
        <v>-0.86154266916397748</v>
      </c>
    </row>
    <row r="834" spans="1:4" x14ac:dyDescent="0.15">
      <c r="A834" s="186">
        <v>810</v>
      </c>
      <c r="B834" s="186">
        <v>6.1804198804005495</v>
      </c>
      <c r="C834" s="186">
        <v>-7.3619734612663024E-2</v>
      </c>
      <c r="D834" s="186">
        <v>-0.78245817652371785</v>
      </c>
    </row>
    <row r="835" spans="1:4" x14ac:dyDescent="0.15">
      <c r="A835" s="186">
        <v>811</v>
      </c>
      <c r="B835" s="186">
        <v>6.1776218621644654</v>
      </c>
      <c r="C835" s="186">
        <v>-7.3275157999811213E-2</v>
      </c>
      <c r="D835" s="186">
        <v>-0.7787958869272763</v>
      </c>
    </row>
    <row r="836" spans="1:4" x14ac:dyDescent="0.15">
      <c r="A836" s="186">
        <v>812</v>
      </c>
      <c r="B836" s="186">
        <v>6.1706393251559781</v>
      </c>
      <c r="C836" s="186">
        <v>-7.1891112828321724E-2</v>
      </c>
      <c r="D836" s="186">
        <v>-0.76408573527014367</v>
      </c>
    </row>
    <row r="837" spans="1:4" x14ac:dyDescent="0.15">
      <c r="A837" s="186">
        <v>813</v>
      </c>
      <c r="B837" s="186">
        <v>6.1738004412440599</v>
      </c>
      <c r="C837" s="186">
        <v>-7.3033159245627921E-2</v>
      </c>
      <c r="D837" s="186">
        <v>-0.77622383332078715</v>
      </c>
    </row>
    <row r="838" spans="1:4" x14ac:dyDescent="0.15">
      <c r="A838" s="186">
        <v>814</v>
      </c>
      <c r="B838" s="186">
        <v>6.174701278329767</v>
      </c>
      <c r="C838" s="186">
        <v>-7.080130189199707E-2</v>
      </c>
      <c r="D838" s="186">
        <v>-0.75250281552072207</v>
      </c>
    </row>
    <row r="839" spans="1:4" x14ac:dyDescent="0.15">
      <c r="A839" s="186">
        <v>815</v>
      </c>
      <c r="B839" s="186">
        <v>6.1687138315472234</v>
      </c>
      <c r="C839" s="186">
        <v>-7.1763776593264161E-2</v>
      </c>
      <c r="D839" s="186">
        <v>-0.76273235796156269</v>
      </c>
    </row>
    <row r="840" spans="1:4" x14ac:dyDescent="0.15">
      <c r="A840" s="186">
        <v>816</v>
      </c>
      <c r="B840" s="186">
        <v>6.1687138315472234</v>
      </c>
      <c r="C840" s="186">
        <v>-7.1763776593264161E-2</v>
      </c>
      <c r="D840" s="186">
        <v>-0.76273235796156269</v>
      </c>
    </row>
    <row r="841" spans="1:4" x14ac:dyDescent="0.15">
      <c r="A841" s="186">
        <v>817</v>
      </c>
      <c r="B841" s="186">
        <v>6.139601577356288</v>
      </c>
      <c r="C841" s="186">
        <v>-6.6787484551983134E-2</v>
      </c>
      <c r="D841" s="186">
        <v>-0.70984245803246815</v>
      </c>
    </row>
    <row r="842" spans="1:4" x14ac:dyDescent="0.15">
      <c r="A842" s="186">
        <v>818</v>
      </c>
      <c r="B842" s="186">
        <v>6.1326263518769881</v>
      </c>
      <c r="C842" s="186">
        <v>-6.1196023131124377E-2</v>
      </c>
      <c r="D842" s="186">
        <v>-0.65041430700086533</v>
      </c>
    </row>
    <row r="843" spans="1:4" x14ac:dyDescent="0.15">
      <c r="A843" s="186">
        <v>819</v>
      </c>
      <c r="B843" s="186">
        <v>6.1361808407328908</v>
      </c>
      <c r="C843" s="186">
        <v>-6.7986760766235221E-2</v>
      </c>
      <c r="D843" s="186">
        <v>-0.72258881584928314</v>
      </c>
    </row>
    <row r="844" spans="1:4" x14ac:dyDescent="0.15">
      <c r="A844" s="186">
        <v>820</v>
      </c>
      <c r="B844" s="186">
        <v>6.1375981308037675</v>
      </c>
      <c r="C844" s="186">
        <v>-6.4092873359576252E-2</v>
      </c>
      <c r="D844" s="186">
        <v>-0.68120311871476802</v>
      </c>
    </row>
    <row r="845" spans="1:4" x14ac:dyDescent="0.15">
      <c r="A845" s="186">
        <v>821</v>
      </c>
      <c r="B845" s="186">
        <v>6.1242692549405868</v>
      </c>
      <c r="C845" s="186">
        <v>-4.8463559398854272E-2</v>
      </c>
      <c r="D845" s="186">
        <v>-0.51508890265075502</v>
      </c>
    </row>
    <row r="846" spans="1:4" x14ac:dyDescent="0.15">
      <c r="A846" s="186">
        <v>822</v>
      </c>
      <c r="B846" s="186">
        <v>6.1230680696300501</v>
      </c>
      <c r="C846" s="186">
        <v>-4.8181914382995572E-2</v>
      </c>
      <c r="D846" s="186">
        <v>-0.51209547369185882</v>
      </c>
    </row>
    <row r="847" spans="1:4" x14ac:dyDescent="0.15">
      <c r="A847" s="186">
        <v>823</v>
      </c>
      <c r="B847" s="186">
        <v>6.1361808407328908</v>
      </c>
      <c r="C847" s="186">
        <v>-4.7589582894185689E-2</v>
      </c>
      <c r="D847" s="186">
        <v>-0.50579995226584118</v>
      </c>
    </row>
    <row r="848" spans="1:4" x14ac:dyDescent="0.15">
      <c r="A848" s="186">
        <v>824</v>
      </c>
      <c r="B848" s="186">
        <v>6.1415999111521611</v>
      </c>
      <c r="C848" s="186">
        <v>-4.961152627787957E-2</v>
      </c>
      <c r="D848" s="186">
        <v>-0.52728992559110743</v>
      </c>
    </row>
    <row r="849" spans="1:4" x14ac:dyDescent="0.15">
      <c r="A849" s="186">
        <v>825</v>
      </c>
      <c r="B849" s="186">
        <v>6.1459316773553381</v>
      </c>
      <c r="C849" s="186">
        <v>-5.1684935604329851E-2</v>
      </c>
      <c r="D849" s="186">
        <v>-0.54932689827645176</v>
      </c>
    </row>
    <row r="850" spans="1:4" x14ac:dyDescent="0.15">
      <c r="A850" s="186">
        <v>826</v>
      </c>
      <c r="B850" s="186">
        <v>6.1445294040952509</v>
      </c>
      <c r="C850" s="186">
        <v>-5.3219522017553089E-2</v>
      </c>
      <c r="D850" s="186">
        <v>-0.56563705876434611</v>
      </c>
    </row>
    <row r="851" spans="1:4" x14ac:dyDescent="0.15">
      <c r="A851" s="186">
        <v>827</v>
      </c>
      <c r="B851" s="186">
        <v>6.1540619311293803</v>
      </c>
      <c r="C851" s="186">
        <v>-4.9491937916125828E-2</v>
      </c>
      <c r="D851" s="186">
        <v>-0.52601889558857329</v>
      </c>
    </row>
    <row r="852" spans="1:4" x14ac:dyDescent="0.15">
      <c r="A852" s="186">
        <v>828</v>
      </c>
      <c r="B852" s="186">
        <v>6.1611931875438</v>
      </c>
      <c r="C852" s="186">
        <v>-5.3724964679512155E-2</v>
      </c>
      <c r="D852" s="186">
        <v>-0.5710090931202777</v>
      </c>
    </row>
    <row r="853" spans="1:4" x14ac:dyDescent="0.15">
      <c r="A853" s="186">
        <v>829</v>
      </c>
      <c r="B853" s="186">
        <v>6.1575206494309551</v>
      </c>
      <c r="C853" s="186">
        <v>-5.4291138992152987E-2</v>
      </c>
      <c r="D853" s="186">
        <v>-0.57702660625849145</v>
      </c>
    </row>
    <row r="854" spans="1:4" x14ac:dyDescent="0.15">
      <c r="A854" s="186">
        <v>830</v>
      </c>
      <c r="B854" s="186">
        <v>6.1582105636168976</v>
      </c>
      <c r="C854" s="186">
        <v>-5.7667421482678449E-2</v>
      </c>
      <c r="D854" s="186">
        <v>-0.61291100403396381</v>
      </c>
    </row>
    <row r="855" spans="1:4" x14ac:dyDescent="0.15">
      <c r="A855" s="186">
        <v>831</v>
      </c>
      <c r="B855" s="186">
        <v>6.1649625382928184</v>
      </c>
      <c r="C855" s="186">
        <v>-4.5324677461853646E-2</v>
      </c>
      <c r="D855" s="186">
        <v>-0.48172768707899588</v>
      </c>
    </row>
    <row r="856" spans="1:4" x14ac:dyDescent="0.15">
      <c r="A856" s="186">
        <v>832</v>
      </c>
      <c r="B856" s="186">
        <v>6.1668972668922839</v>
      </c>
      <c r="C856" s="186">
        <v>-4.7919399485341962E-2</v>
      </c>
      <c r="D856" s="186">
        <v>-0.50930536681074789</v>
      </c>
    </row>
    <row r="857" spans="1:4" x14ac:dyDescent="0.15">
      <c r="A857" s="186">
        <v>833</v>
      </c>
      <c r="B857" s="186">
        <v>6.1713177822817915</v>
      </c>
      <c r="C857" s="186">
        <v>-4.8167294348434808E-2</v>
      </c>
      <c r="D857" s="186">
        <v>-0.51194008647614397</v>
      </c>
    </row>
    <row r="858" spans="1:4" x14ac:dyDescent="0.15">
      <c r="A858" s="186">
        <v>834</v>
      </c>
      <c r="B858" s="186">
        <v>6.1728985666262073</v>
      </c>
      <c r="C858" s="186">
        <v>-5.5462379956288999E-2</v>
      </c>
      <c r="D858" s="186">
        <v>-0.58947499491255906</v>
      </c>
    </row>
    <row r="859" spans="1:4" x14ac:dyDescent="0.15">
      <c r="A859" s="186">
        <v>835</v>
      </c>
      <c r="B859" s="186">
        <v>6.1712047469080273</v>
      </c>
      <c r="C859" s="186">
        <v>-6.2401707382812255E-2</v>
      </c>
      <c r="D859" s="186">
        <v>-0.66322877184514351</v>
      </c>
    </row>
    <row r="860" spans="1:4" x14ac:dyDescent="0.15">
      <c r="A860" s="186">
        <v>836</v>
      </c>
      <c r="B860" s="186">
        <v>6.174025747690842</v>
      </c>
      <c r="C860" s="186">
        <v>-6.1671883307406361E-2</v>
      </c>
      <c r="D860" s="186">
        <v>-0.65547192759367046</v>
      </c>
    </row>
    <row r="861" spans="1:4" x14ac:dyDescent="0.15">
      <c r="A861" s="186">
        <v>837</v>
      </c>
      <c r="B861" s="186">
        <v>6.1742509893292112</v>
      </c>
      <c r="C861" s="186">
        <v>-6.211868249625585E-2</v>
      </c>
      <c r="D861" s="186">
        <v>-0.66022067710246479</v>
      </c>
    </row>
    <row r="862" spans="1:4" x14ac:dyDescent="0.15">
      <c r="A862" s="186">
        <v>838</v>
      </c>
      <c r="B862" s="186">
        <v>6.1651904016875267</v>
      </c>
      <c r="C862" s="186">
        <v>-5.9727750526133327E-2</v>
      </c>
      <c r="D862" s="186">
        <v>-0.63480895456125719</v>
      </c>
    </row>
    <row r="863" spans="1:4" x14ac:dyDescent="0.15">
      <c r="A863" s="186">
        <v>839</v>
      </c>
      <c r="B863" s="186">
        <v>6.1651904016875267</v>
      </c>
      <c r="C863" s="186">
        <v>-5.1950797653623759E-2</v>
      </c>
      <c r="D863" s="186">
        <v>-0.55215257994172617</v>
      </c>
    </row>
    <row r="864" spans="1:4" x14ac:dyDescent="0.15">
      <c r="A864" s="186">
        <v>840</v>
      </c>
      <c r="B864" s="186">
        <v>6.1598180034343679</v>
      </c>
      <c r="C864" s="186">
        <v>-5.0348223135481263E-2</v>
      </c>
      <c r="D864" s="186">
        <v>-0.5351198163518196</v>
      </c>
    </row>
    <row r="865" spans="1:4" x14ac:dyDescent="0.15">
      <c r="A865" s="186">
        <v>841</v>
      </c>
      <c r="B865" s="186">
        <v>6.15278989687575</v>
      </c>
      <c r="C865" s="186">
        <v>-4.6212542667263712E-2</v>
      </c>
      <c r="D865" s="186">
        <v>-0.4911642517892485</v>
      </c>
    </row>
    <row r="866" spans="1:4" x14ac:dyDescent="0.15">
      <c r="A866" s="186">
        <v>842</v>
      </c>
      <c r="B866" s="186">
        <v>6.1509359686930587</v>
      </c>
      <c r="C866" s="186">
        <v>-4.4581455711121265E-2</v>
      </c>
      <c r="D866" s="186">
        <v>-0.47382844730462709</v>
      </c>
    </row>
    <row r="867" spans="1:4" x14ac:dyDescent="0.15">
      <c r="A867" s="186">
        <v>843</v>
      </c>
      <c r="B867" s="186">
        <v>6.1501234928397297</v>
      </c>
      <c r="C867" s="186">
        <v>-4.533026042474475E-2</v>
      </c>
      <c r="D867" s="186">
        <v>-0.4817870249044629</v>
      </c>
    </row>
    <row r="868" spans="1:4" x14ac:dyDescent="0.15">
      <c r="A868" s="186">
        <v>844</v>
      </c>
      <c r="B868" s="186">
        <v>6.1578656825056672</v>
      </c>
      <c r="C868" s="186">
        <v>-4.6841900340045761E-2</v>
      </c>
      <c r="D868" s="186">
        <v>-0.49785330139825845</v>
      </c>
    </row>
    <row r="869" spans="1:4" x14ac:dyDescent="0.15">
      <c r="A869" s="186">
        <v>845</v>
      </c>
      <c r="B869" s="186">
        <v>6.1584403999996429</v>
      </c>
      <c r="C869" s="186">
        <v>-5.4317034752722648E-2</v>
      </c>
      <c r="D869" s="186">
        <v>-0.57730183612316888</v>
      </c>
    </row>
    <row r="870" spans="1:4" x14ac:dyDescent="0.15">
      <c r="A870" s="186">
        <v>846</v>
      </c>
      <c r="B870" s="186">
        <v>6.1575206494309551</v>
      </c>
      <c r="C870" s="186">
        <v>-4.6940621432811191E-2</v>
      </c>
      <c r="D870" s="186">
        <v>-0.49890254623235192</v>
      </c>
    </row>
    <row r="871" spans="1:4" x14ac:dyDescent="0.15">
      <c r="A871" s="186">
        <v>847</v>
      </c>
      <c r="B871" s="186">
        <v>6.1638222256544459</v>
      </c>
      <c r="C871" s="186">
        <v>-5.0361309237212382E-2</v>
      </c>
      <c r="D871" s="186">
        <v>-0.53525890035357815</v>
      </c>
    </row>
    <row r="872" spans="1:4" x14ac:dyDescent="0.15">
      <c r="A872" s="186">
        <v>848</v>
      </c>
      <c r="B872" s="186">
        <v>6.1682600853080229</v>
      </c>
      <c r="C872" s="186">
        <v>-5.5463253032516313E-2</v>
      </c>
      <c r="D872" s="186">
        <v>-0.58948427429445838</v>
      </c>
    </row>
    <row r="873" spans="1:4" x14ac:dyDescent="0.15">
      <c r="A873" s="186">
        <v>849</v>
      </c>
      <c r="B873" s="186">
        <v>6.164278549997424</v>
      </c>
      <c r="C873" s="186">
        <v>-5.4364522689898109E-2</v>
      </c>
      <c r="D873" s="186">
        <v>-0.57780655574657802</v>
      </c>
    </row>
    <row r="874" spans="1:4" x14ac:dyDescent="0.15">
      <c r="A874" s="186">
        <v>850</v>
      </c>
      <c r="B874" s="186">
        <v>6.1448802079017861</v>
      </c>
      <c r="C874" s="186">
        <v>-5.5155291626284964E-2</v>
      </c>
      <c r="D874" s="186">
        <v>-0.58621114485943304</v>
      </c>
    </row>
    <row r="875" spans="1:4" x14ac:dyDescent="0.15">
      <c r="A875" s="186">
        <v>851</v>
      </c>
      <c r="B875" s="186">
        <v>6.1459316773553381</v>
      </c>
      <c r="C875" s="186">
        <v>-5.416940893199218E-2</v>
      </c>
      <c r="D875" s="186">
        <v>-0.57573281348128735</v>
      </c>
    </row>
    <row r="876" spans="1:4" x14ac:dyDescent="0.15">
      <c r="A876" s="186">
        <v>852</v>
      </c>
      <c r="B876" s="186">
        <v>6.1381879120701734</v>
      </c>
      <c r="C876" s="186">
        <v>-4.8916304959279344E-2</v>
      </c>
      <c r="D876" s="186">
        <v>-0.51990085242893957</v>
      </c>
    </row>
    <row r="877" spans="1:4" x14ac:dyDescent="0.15">
      <c r="A877" s="186">
        <v>853</v>
      </c>
      <c r="B877" s="186">
        <v>6.1437102501906571</v>
      </c>
      <c r="C877" s="186">
        <v>-5.0817910452561676E-2</v>
      </c>
      <c r="D877" s="186">
        <v>-0.54011182947972136</v>
      </c>
    </row>
    <row r="878" spans="1:4" x14ac:dyDescent="0.15">
      <c r="A878" s="186">
        <v>854</v>
      </c>
      <c r="B878" s="186">
        <v>6.1407776853430631</v>
      </c>
      <c r="C878" s="186">
        <v>-4.9920394357045872E-2</v>
      </c>
      <c r="D878" s="186">
        <v>-0.53057269148645303</v>
      </c>
    </row>
    <row r="879" spans="1:4" x14ac:dyDescent="0.15">
      <c r="A879" s="186">
        <v>855</v>
      </c>
      <c r="B879" s="186">
        <v>6.1407776853430631</v>
      </c>
      <c r="C879" s="186">
        <v>-4.9920394357045872E-2</v>
      </c>
      <c r="D879" s="186">
        <v>-0.53057269148645303</v>
      </c>
    </row>
    <row r="880" spans="1:4" x14ac:dyDescent="0.15">
      <c r="A880" s="186">
        <v>856</v>
      </c>
      <c r="B880" s="186">
        <v>6.1487287128057275</v>
      </c>
      <c r="C880" s="186">
        <v>-4.3266061644334108E-2</v>
      </c>
      <c r="D880" s="186">
        <v>-0.45984794536009332</v>
      </c>
    </row>
    <row r="881" spans="1:4" x14ac:dyDescent="0.15">
      <c r="A881" s="186">
        <v>857</v>
      </c>
      <c r="B881" s="186">
        <v>6.1495426363852417</v>
      </c>
      <c r="C881" s="186">
        <v>-4.2074413520953868E-2</v>
      </c>
      <c r="D881" s="186">
        <v>-0.44718266175667165</v>
      </c>
    </row>
    <row r="882" spans="1:4" x14ac:dyDescent="0.15">
      <c r="A882" s="186">
        <v>858</v>
      </c>
      <c r="B882" s="186">
        <v>6.1496588421508909</v>
      </c>
      <c r="C882" s="186">
        <v>-4.352722006478249E-2</v>
      </c>
      <c r="D882" s="186">
        <v>-0.46262363509224164</v>
      </c>
    </row>
    <row r="883" spans="1:4" x14ac:dyDescent="0.15">
      <c r="A883" s="186">
        <v>859</v>
      </c>
      <c r="B883" s="186">
        <v>6.1454645318975523</v>
      </c>
      <c r="C883" s="186">
        <v>-3.9778840699547402E-2</v>
      </c>
      <c r="D883" s="186">
        <v>-0.42278445204611731</v>
      </c>
    </row>
    <row r="884" spans="1:4" x14ac:dyDescent="0.15">
      <c r="A884" s="186">
        <v>860</v>
      </c>
      <c r="B884" s="186">
        <v>6.1412476343746567</v>
      </c>
      <c r="C884" s="186">
        <v>-3.444748858677027E-2</v>
      </c>
      <c r="D884" s="186">
        <v>-0.3661208403865891</v>
      </c>
    </row>
    <row r="885" spans="1:4" x14ac:dyDescent="0.15">
      <c r="A885" s="186">
        <v>861</v>
      </c>
      <c r="B885" s="186">
        <v>6.1368898064222348</v>
      </c>
      <c r="C885" s="186">
        <v>-3.3436757366205327E-2</v>
      </c>
      <c r="D885" s="186">
        <v>-0.35537840954301464</v>
      </c>
    </row>
    <row r="886" spans="1:4" x14ac:dyDescent="0.15">
      <c r="A886" s="186">
        <v>862</v>
      </c>
      <c r="B886" s="186">
        <v>6.1355895452654003</v>
      </c>
      <c r="C886" s="186">
        <v>-3.729056924359142E-2</v>
      </c>
      <c r="D886" s="186">
        <v>-0.39633816890794848</v>
      </c>
    </row>
    <row r="887" spans="1:4" x14ac:dyDescent="0.15">
      <c r="A887" s="186">
        <v>863</v>
      </c>
      <c r="B887" s="186">
        <v>6.1380699913485604</v>
      </c>
      <c r="C887" s="186">
        <v>-4.3146735872348074E-2</v>
      </c>
      <c r="D887" s="186">
        <v>-0.45857970626018735</v>
      </c>
    </row>
    <row r="888" spans="1:4" x14ac:dyDescent="0.15">
      <c r="A888" s="186">
        <v>864</v>
      </c>
      <c r="B888" s="186">
        <v>6.1374801212262113</v>
      </c>
      <c r="C888" s="186">
        <v>-5.2069961275701182E-2</v>
      </c>
      <c r="D888" s="186">
        <v>-0.5534190956515318</v>
      </c>
    </row>
    <row r="889" spans="1:4" x14ac:dyDescent="0.15">
      <c r="A889" s="186">
        <v>865</v>
      </c>
      <c r="B889" s="186">
        <v>6.1314379276841002</v>
      </c>
      <c r="C889" s="186">
        <v>-5.1504732588510294E-2</v>
      </c>
      <c r="D889" s="186">
        <v>-0.54741163297559059</v>
      </c>
    </row>
    <row r="890" spans="1:4" x14ac:dyDescent="0.15">
      <c r="A890" s="186">
        <v>866</v>
      </c>
      <c r="B890" s="186">
        <v>6.1163071668806097</v>
      </c>
      <c r="C890" s="186">
        <v>-4.4415370660012776E-2</v>
      </c>
      <c r="D890" s="186">
        <v>-0.4720632330326397</v>
      </c>
    </row>
    <row r="891" spans="1:4" x14ac:dyDescent="0.15">
      <c r="A891" s="186">
        <v>867</v>
      </c>
      <c r="B891" s="186">
        <v>6.1243892721912454</v>
      </c>
      <c r="C891" s="186">
        <v>-4.2170361814799051E-2</v>
      </c>
      <c r="D891" s="186">
        <v>-0.44820243624292405</v>
      </c>
    </row>
    <row r="892" spans="1:4" x14ac:dyDescent="0.15">
      <c r="A892" s="186">
        <v>868</v>
      </c>
      <c r="B892" s="186">
        <v>6.1310810484297393</v>
      </c>
      <c r="C892" s="186">
        <v>-4.8862138053292981E-2</v>
      </c>
      <c r="D892" s="186">
        <v>-0.51932514621770398</v>
      </c>
    </row>
    <row r="893" spans="1:4" x14ac:dyDescent="0.15">
      <c r="A893" s="186">
        <v>869</v>
      </c>
      <c r="B893" s="186">
        <v>6.1314379276841002</v>
      </c>
      <c r="C893" s="186">
        <v>-4.7394199283025351E-2</v>
      </c>
      <c r="D893" s="186">
        <v>-0.50372334189885892</v>
      </c>
    </row>
    <row r="894" spans="1:4" x14ac:dyDescent="0.15">
      <c r="A894" s="186">
        <v>870</v>
      </c>
      <c r="B894" s="186">
        <v>6.1349978029638406</v>
      </c>
      <c r="C894" s="186">
        <v>-4.799582914679501E-2</v>
      </c>
      <c r="D894" s="186">
        <v>-0.51011768994458584</v>
      </c>
    </row>
    <row r="895" spans="1:4" x14ac:dyDescent="0.15">
      <c r="A895" s="186">
        <v>871</v>
      </c>
      <c r="B895" s="186">
        <v>6.1412476343746567</v>
      </c>
      <c r="C895" s="186">
        <v>-4.9033184166531463E-2</v>
      </c>
      <c r="D895" s="186">
        <v>-0.52114308852040603</v>
      </c>
    </row>
    <row r="896" spans="1:4" x14ac:dyDescent="0.15">
      <c r="A896" s="186">
        <v>872</v>
      </c>
      <c r="B896" s="186">
        <v>6.1545239771970062</v>
      </c>
      <c r="C896" s="186">
        <v>-5.8699414764781466E-2</v>
      </c>
      <c r="D896" s="186">
        <v>-0.623879416049404</v>
      </c>
    </row>
    <row r="897" spans="1:4" x14ac:dyDescent="0.15">
      <c r="A897" s="186">
        <v>873</v>
      </c>
      <c r="B897" s="186">
        <v>6.160391290340705</v>
      </c>
      <c r="C897" s="186">
        <v>-6.3441235386745731E-2</v>
      </c>
      <c r="D897" s="186">
        <v>-0.67427726571275415</v>
      </c>
    </row>
    <row r="898" spans="1:4" x14ac:dyDescent="0.15">
      <c r="A898" s="186">
        <v>874</v>
      </c>
      <c r="B898" s="186">
        <v>6.1567149805346117</v>
      </c>
      <c r="C898" s="186">
        <v>-6.2693845101537526E-2</v>
      </c>
      <c r="D898" s="186">
        <v>-0.6663337211890964</v>
      </c>
    </row>
    <row r="899" spans="1:4" x14ac:dyDescent="0.15">
      <c r="A899" s="186">
        <v>875</v>
      </c>
      <c r="B899" s="186">
        <v>6.1583254902407765</v>
      </c>
      <c r="C899" s="186">
        <v>-6.6337105366494953E-2</v>
      </c>
      <c r="D899" s="186">
        <v>-0.70505565897545686</v>
      </c>
    </row>
    <row r="900" spans="1:4" x14ac:dyDescent="0.15">
      <c r="A900" s="186">
        <v>876</v>
      </c>
      <c r="B900" s="186">
        <v>6.1599326943976465</v>
      </c>
      <c r="C900" s="186">
        <v>-6.681449356316449E-2</v>
      </c>
      <c r="D900" s="186">
        <v>-0.71012951994256424</v>
      </c>
    </row>
    <row r="901" spans="1:4" x14ac:dyDescent="0.15">
      <c r="A901" s="186">
        <v>877</v>
      </c>
      <c r="B901" s="186">
        <v>6.1601620259413536</v>
      </c>
      <c r="C901" s="186">
        <v>-6.3662015999490507E-2</v>
      </c>
      <c r="D901" s="186">
        <v>-0.67662380494668328</v>
      </c>
    </row>
    <row r="902" spans="1:4" x14ac:dyDescent="0.15">
      <c r="A902" s="186">
        <v>878</v>
      </c>
      <c r="B902" s="186">
        <v>6.1585552928984457</v>
      </c>
      <c r="C902" s="186">
        <v>-6.0930549962073144E-2</v>
      </c>
      <c r="D902" s="186">
        <v>-0.64759275850079678</v>
      </c>
    </row>
    <row r="903" spans="1:4" x14ac:dyDescent="0.15">
      <c r="A903" s="186">
        <v>879</v>
      </c>
      <c r="B903" s="186">
        <v>6.151631706233621</v>
      </c>
      <c r="C903" s="186">
        <v>-6.6676816038300224E-2</v>
      </c>
      <c r="D903" s="186">
        <v>-0.70866623152376751</v>
      </c>
    </row>
    <row r="904" spans="1:4" x14ac:dyDescent="0.15">
      <c r="A904" s="186">
        <v>880</v>
      </c>
      <c r="B904" s="186">
        <v>6.1524426195175304</v>
      </c>
      <c r="C904" s="186">
        <v>-6.680490239229897E-2</v>
      </c>
      <c r="D904" s="186">
        <v>-0.71002758137805233</v>
      </c>
    </row>
    <row r="905" spans="1:4" x14ac:dyDescent="0.15">
      <c r="A905" s="186">
        <v>881</v>
      </c>
      <c r="B905" s="186">
        <v>6.1542929882424131</v>
      </c>
      <c r="C905" s="186">
        <v>-6.6836675480704599E-2</v>
      </c>
      <c r="D905" s="186">
        <v>-0.71036527768933622</v>
      </c>
    </row>
    <row r="906" spans="1:4" x14ac:dyDescent="0.15">
      <c r="A906" s="186">
        <v>882</v>
      </c>
      <c r="B906" s="186">
        <v>6.1575206494309551</v>
      </c>
      <c r="C906" s="186">
        <v>-7.0064336669246607E-2</v>
      </c>
      <c r="D906" s="186">
        <v>-0.74467007247446371</v>
      </c>
    </row>
    <row r="907" spans="1:4" x14ac:dyDescent="0.15">
      <c r="A907" s="186">
        <v>883</v>
      </c>
      <c r="B907" s="186">
        <v>6.1686004196344468</v>
      </c>
      <c r="C907" s="186">
        <v>-6.4923881919536797E-2</v>
      </c>
      <c r="D907" s="186">
        <v>-0.69003538965303468</v>
      </c>
    </row>
    <row r="908" spans="1:4" x14ac:dyDescent="0.15">
      <c r="A908" s="186">
        <v>884</v>
      </c>
      <c r="B908" s="186">
        <v>6.1764998494343253</v>
      </c>
      <c r="C908" s="186">
        <v>-6.6141772385932995E-2</v>
      </c>
      <c r="D908" s="186">
        <v>-0.70297958672948113</v>
      </c>
    </row>
    <row r="909" spans="1:4" x14ac:dyDescent="0.15">
      <c r="A909" s="186">
        <v>885</v>
      </c>
      <c r="B909" s="186">
        <v>6.1728985666262073</v>
      </c>
      <c r="C909" s="186">
        <v>-7.3028145674438605E-2</v>
      </c>
      <c r="D909" s="186">
        <v>-0.77617054720407808</v>
      </c>
    </row>
    <row r="910" spans="1:4" x14ac:dyDescent="0.15">
      <c r="A910" s="186">
        <v>886</v>
      </c>
      <c r="B910" s="186">
        <v>6.1733496337760014</v>
      </c>
      <c r="C910" s="186">
        <v>-6.8556401361016484E-2</v>
      </c>
      <c r="D910" s="186">
        <v>-0.72864316993533773</v>
      </c>
    </row>
    <row r="911" spans="1:4" x14ac:dyDescent="0.15">
      <c r="A911" s="186">
        <v>887</v>
      </c>
      <c r="B911" s="186">
        <v>6.1738004412440599</v>
      </c>
      <c r="C911" s="186">
        <v>-6.722308703557367E-2</v>
      </c>
      <c r="D911" s="186">
        <v>-0.71447220475449491</v>
      </c>
    </row>
    <row r="912" spans="1:4" x14ac:dyDescent="0.15">
      <c r="A912" s="186">
        <v>888</v>
      </c>
      <c r="B912" s="186">
        <v>6.183875595178721</v>
      </c>
      <c r="C912" s="186">
        <v>-6.7100857105292455E-2</v>
      </c>
      <c r="D912" s="186">
        <v>-0.71317309916999838</v>
      </c>
    </row>
    <row r="913" spans="1:4" x14ac:dyDescent="0.15">
      <c r="A913" s="186">
        <v>889</v>
      </c>
      <c r="B913" s="186">
        <v>6.1844315430546759</v>
      </c>
      <c r="C913" s="186">
        <v>-6.9864798812710127E-2</v>
      </c>
      <c r="D913" s="186">
        <v>-0.74254930922810813</v>
      </c>
    </row>
    <row r="914" spans="1:4" x14ac:dyDescent="0.15">
      <c r="A914" s="186">
        <v>890</v>
      </c>
      <c r="B914" s="186">
        <v>6.1799728687997764</v>
      </c>
      <c r="C914" s="186">
        <v>-7.050308850088971E-2</v>
      </c>
      <c r="D914" s="186">
        <v>-0.74933329164986739</v>
      </c>
    </row>
    <row r="915" spans="1:4" x14ac:dyDescent="0.15">
      <c r="A915" s="186">
        <v>891</v>
      </c>
      <c r="B915" s="186">
        <v>6.1799728687997764</v>
      </c>
      <c r="C915" s="186">
        <v>-7.050308850088971E-2</v>
      </c>
      <c r="D915" s="186">
        <v>-0.74933329164986739</v>
      </c>
    </row>
    <row r="916" spans="1:4" x14ac:dyDescent="0.15">
      <c r="A916" s="186">
        <v>892</v>
      </c>
      <c r="B916" s="186">
        <v>6.1840980216964478</v>
      </c>
      <c r="C916" s="186">
        <v>-6.6441449350706172E-2</v>
      </c>
      <c r="D916" s="186">
        <v>-0.70616466601068584</v>
      </c>
    </row>
    <row r="917" spans="1:4" x14ac:dyDescent="0.15">
      <c r="A917" s="186">
        <v>893</v>
      </c>
      <c r="B917" s="186">
        <v>6.1858751629991247</v>
      </c>
      <c r="C917" s="186">
        <v>-6.8218590653382982E-2</v>
      </c>
      <c r="D917" s="186">
        <v>-0.72505279091949659</v>
      </c>
    </row>
    <row r="918" spans="1:4" x14ac:dyDescent="0.15">
      <c r="A918" s="186">
        <v>894</v>
      </c>
      <c r="B918" s="186">
        <v>6.1863188188469076</v>
      </c>
      <c r="C918" s="186">
        <v>-7.1531055706926416E-2</v>
      </c>
      <c r="D918" s="186">
        <v>-0.76025891301747439</v>
      </c>
    </row>
    <row r="919" spans="1:4" x14ac:dyDescent="0.15">
      <c r="A919" s="186">
        <v>895</v>
      </c>
      <c r="B919" s="186">
        <v>6.1816478481558406</v>
      </c>
      <c r="C919" s="186">
        <v>-7.2400265391475038E-2</v>
      </c>
      <c r="D919" s="186">
        <v>-0.76949719984867526</v>
      </c>
    </row>
    <row r="920" spans="1:4" x14ac:dyDescent="0.15">
      <c r="A920" s="186">
        <v>896</v>
      </c>
      <c r="B920" s="186">
        <v>6.1733496337760014</v>
      </c>
      <c r="C920" s="186">
        <v>-6.9449657338231496E-2</v>
      </c>
      <c r="D920" s="186">
        <v>-0.73813702979204454</v>
      </c>
    </row>
    <row r="921" spans="1:4" x14ac:dyDescent="0.15">
      <c r="A921" s="186">
        <v>897</v>
      </c>
      <c r="B921" s="186">
        <v>6.1655320725025131</v>
      </c>
      <c r="C921" s="186">
        <v>-6.8132174985862548E-2</v>
      </c>
      <c r="D921" s="186">
        <v>-0.72413433276439898</v>
      </c>
    </row>
    <row r="922" spans="1:4" x14ac:dyDescent="0.15">
      <c r="A922" s="186">
        <v>898</v>
      </c>
      <c r="B922" s="186">
        <v>6.1672381939205518</v>
      </c>
      <c r="C922" s="186">
        <v>-6.7592113968041545E-2</v>
      </c>
      <c r="D922" s="186">
        <v>-0.71839436152653635</v>
      </c>
    </row>
    <row r="923" spans="1:4" x14ac:dyDescent="0.15">
      <c r="A923" s="186">
        <v>899</v>
      </c>
      <c r="B923" s="186">
        <v>6.1658735943006384</v>
      </c>
      <c r="C923" s="186">
        <v>-6.7125381972982012E-2</v>
      </c>
      <c r="D923" s="186">
        <v>-0.71343375867050896</v>
      </c>
    </row>
    <row r="924" spans="1:4" x14ac:dyDescent="0.15">
      <c r="A924" s="186">
        <v>900</v>
      </c>
      <c r="B924" s="186">
        <v>6.1716567905346027</v>
      </c>
      <c r="C924" s="186">
        <v>-6.8650868693713285E-2</v>
      </c>
      <c r="D924" s="186">
        <v>-0.72964720421054796</v>
      </c>
    </row>
    <row r="925" spans="1:4" x14ac:dyDescent="0.15">
      <c r="A925" s="186">
        <v>901</v>
      </c>
      <c r="B925" s="186">
        <v>6.1753762266982806</v>
      </c>
      <c r="C925" s="186">
        <v>-7.1252861451360339E-2</v>
      </c>
      <c r="D925" s="186">
        <v>-0.75730216003439355</v>
      </c>
    </row>
    <row r="926" spans="1:4" x14ac:dyDescent="0.15">
      <c r="A926" s="186">
        <v>902</v>
      </c>
      <c r="B926" s="186">
        <v>6.1763875596871776</v>
      </c>
      <c r="C926" s="186">
        <v>-7.5620277688745574E-2</v>
      </c>
      <c r="D926" s="186">
        <v>-0.8037206993459538</v>
      </c>
    </row>
    <row r="927" spans="1:4" x14ac:dyDescent="0.15">
      <c r="A927" s="186">
        <v>903</v>
      </c>
      <c r="B927" s="186">
        <v>6.1751513085435281</v>
      </c>
      <c r="C927" s="186">
        <v>-7.1698259487498639E-2</v>
      </c>
      <c r="D927" s="186">
        <v>-0.76203601756617656</v>
      </c>
    </row>
    <row r="928" spans="1:4" x14ac:dyDescent="0.15">
      <c r="A928" s="186">
        <v>904</v>
      </c>
      <c r="B928" s="186">
        <v>6.1748138101328482</v>
      </c>
      <c r="C928" s="186">
        <v>-6.890512863399767E-2</v>
      </c>
      <c r="D928" s="186">
        <v>-0.73234957430580405</v>
      </c>
    </row>
    <row r="929" spans="1:4" x14ac:dyDescent="0.15">
      <c r="A929" s="186">
        <v>905</v>
      </c>
      <c r="B929" s="186">
        <v>6.1675789725799044</v>
      </c>
      <c r="C929" s="186">
        <v>-7.2655717103692119E-2</v>
      </c>
      <c r="D929" s="186">
        <v>-0.77221223654342663</v>
      </c>
    </row>
    <row r="930" spans="1:4" x14ac:dyDescent="0.15">
      <c r="A930" s="186">
        <v>906</v>
      </c>
      <c r="B930" s="186">
        <v>6.1666698997157763</v>
      </c>
      <c r="C930" s="186">
        <v>-6.5902617717344292E-2</v>
      </c>
      <c r="D930" s="186">
        <v>-0.70043776113236922</v>
      </c>
    </row>
    <row r="931" spans="1:4" x14ac:dyDescent="0.15">
      <c r="A931" s="186">
        <v>907</v>
      </c>
      <c r="B931" s="186">
        <v>6.1643925895447582</v>
      </c>
      <c r="C931" s="186">
        <v>-6.4297877911327461E-2</v>
      </c>
      <c r="D931" s="186">
        <v>-0.68338198405007888</v>
      </c>
    </row>
    <row r="932" spans="1:4" x14ac:dyDescent="0.15">
      <c r="A932" s="186">
        <v>908</v>
      </c>
      <c r="B932" s="186">
        <v>6.162108637071289</v>
      </c>
      <c r="C932" s="186">
        <v>-6.831315886584477E-2</v>
      </c>
      <c r="D932" s="186">
        <v>-0.72605789738271975</v>
      </c>
    </row>
    <row r="933" spans="1:4" x14ac:dyDescent="0.15">
      <c r="A933" s="186">
        <v>909</v>
      </c>
      <c r="B933" s="186">
        <v>6.1666698997157763</v>
      </c>
      <c r="C933" s="186">
        <v>-6.5006560309718964E-2</v>
      </c>
      <c r="D933" s="186">
        <v>-0.69091412662159646</v>
      </c>
    </row>
    <row r="934" spans="1:4" x14ac:dyDescent="0.15">
      <c r="A934" s="186">
        <v>910</v>
      </c>
      <c r="B934" s="186">
        <v>6.1735750699515588</v>
      </c>
      <c r="C934" s="186">
        <v>-6.9675093513788866E-2</v>
      </c>
      <c r="D934" s="186">
        <v>-0.74053305009525761</v>
      </c>
    </row>
    <row r="935" spans="1:4" x14ac:dyDescent="0.15">
      <c r="A935" s="186">
        <v>911</v>
      </c>
      <c r="B935" s="186">
        <v>6.1825397076490507</v>
      </c>
      <c r="C935" s="186">
        <v>-6.9300103615147712E-2</v>
      </c>
      <c r="D935" s="186">
        <v>-0.73654751668021179</v>
      </c>
    </row>
    <row r="936" spans="1:4" x14ac:dyDescent="0.15">
      <c r="A936" s="186">
        <v>912</v>
      </c>
      <c r="B936" s="186">
        <v>6.1805315934402412</v>
      </c>
      <c r="C936" s="186">
        <v>-6.9951565442097241E-2</v>
      </c>
      <c r="D936" s="186">
        <v>-0.74347149753767694</v>
      </c>
    </row>
    <row r="937" spans="1:4" x14ac:dyDescent="0.15">
      <c r="A937" s="186">
        <v>913</v>
      </c>
      <c r="B937" s="186">
        <v>6.1837643582227289</v>
      </c>
      <c r="C937" s="186">
        <v>-7.3406281174336563E-2</v>
      </c>
      <c r="D937" s="186">
        <v>-0.78018951325014896</v>
      </c>
    </row>
    <row r="938" spans="1:4" x14ac:dyDescent="0.15">
      <c r="A938" s="186">
        <v>914</v>
      </c>
      <c r="B938" s="186">
        <v>6.1833192523131233</v>
      </c>
      <c r="C938" s="186">
        <v>-7.6296364570868747E-2</v>
      </c>
      <c r="D938" s="186">
        <v>-0.81090640453412099</v>
      </c>
    </row>
    <row r="939" spans="1:4" x14ac:dyDescent="0.15">
      <c r="A939" s="186">
        <v>915</v>
      </c>
      <c r="B939" s="186">
        <v>6.1843203850517368</v>
      </c>
      <c r="C939" s="186">
        <v>-8.4449964099968078E-2</v>
      </c>
      <c r="D939" s="186">
        <v>-0.89756592121412726</v>
      </c>
    </row>
    <row r="940" spans="1:4" x14ac:dyDescent="0.15">
      <c r="A940" s="186">
        <v>916</v>
      </c>
      <c r="B940" s="186">
        <v>6.1843203850517368</v>
      </c>
      <c r="C940" s="186">
        <v>-8.4449964099968078E-2</v>
      </c>
      <c r="D940" s="186">
        <v>-0.89756592121412726</v>
      </c>
    </row>
    <row r="941" spans="1:4" x14ac:dyDescent="0.15">
      <c r="A941" s="186">
        <v>917</v>
      </c>
      <c r="B941" s="186">
        <v>6.1818709082771015</v>
      </c>
      <c r="C941" s="186">
        <v>-9.1919414454465276E-2</v>
      </c>
      <c r="D941" s="186">
        <v>-0.97695404363489213</v>
      </c>
    </row>
    <row r="942" spans="1:4" x14ac:dyDescent="0.15">
      <c r="A942" s="186">
        <v>918</v>
      </c>
      <c r="B942" s="186">
        <v>6.1779581527216587</v>
      </c>
      <c r="C942" s="186">
        <v>-8.4839951887176746E-2</v>
      </c>
      <c r="D942" s="186">
        <v>-0.90171085781911908</v>
      </c>
    </row>
    <row r="943" spans="1:4" x14ac:dyDescent="0.15">
      <c r="A943" s="186">
        <v>919</v>
      </c>
      <c r="B943" s="186">
        <v>6.1824282807473487</v>
      </c>
      <c r="C943" s="186">
        <v>-7.6296658661240357E-2</v>
      </c>
      <c r="D943" s="186">
        <v>-0.81090953023699286</v>
      </c>
    </row>
    <row r="944" spans="1:4" x14ac:dyDescent="0.15">
      <c r="A944" s="186">
        <v>920</v>
      </c>
      <c r="B944" s="186">
        <v>6.1858751629991247</v>
      </c>
      <c r="C944" s="186">
        <v>-8.0858741207027407E-2</v>
      </c>
      <c r="D944" s="186">
        <v>-0.85939705615254014</v>
      </c>
    </row>
    <row r="945" spans="1:4" x14ac:dyDescent="0.15">
      <c r="A945" s="186">
        <v>921</v>
      </c>
      <c r="B945" s="186">
        <v>6.1878696378154627</v>
      </c>
      <c r="C945" s="186">
        <v>-8.1069492027576295E-2</v>
      </c>
      <c r="D945" s="186">
        <v>-0.86163699498979851</v>
      </c>
    </row>
    <row r="946" spans="1:4" x14ac:dyDescent="0.15">
      <c r="A946" s="186">
        <v>922</v>
      </c>
      <c r="B946" s="186">
        <v>6.1887544430512875</v>
      </c>
      <c r="C946" s="186">
        <v>-8.3961210636302575E-2</v>
      </c>
      <c r="D946" s="186">
        <v>-0.89237126592283289</v>
      </c>
    </row>
    <row r="947" spans="1:4" x14ac:dyDescent="0.15">
      <c r="A947" s="186">
        <v>923</v>
      </c>
      <c r="B947" s="186">
        <v>6.1931635343757492</v>
      </c>
      <c r="C947" s="186">
        <v>-8.3915951611383655E-2</v>
      </c>
      <c r="D947" s="186">
        <v>-0.89189023601562634</v>
      </c>
    </row>
    <row r="948" spans="1:4" x14ac:dyDescent="0.15">
      <c r="A948" s="186">
        <v>924</v>
      </c>
      <c r="B948" s="186">
        <v>6.1889754882328232</v>
      </c>
      <c r="C948" s="186">
        <v>-8.1507265368535364E-2</v>
      </c>
      <c r="D948" s="186">
        <v>-0.86628981439888419</v>
      </c>
    </row>
    <row r="949" spans="1:4" x14ac:dyDescent="0.15">
      <c r="A949" s="186">
        <v>925</v>
      </c>
      <c r="B949" s="186">
        <v>6.1790780793290194</v>
      </c>
      <c r="C949" s="186">
        <v>-7.9431999376509133E-2</v>
      </c>
      <c r="D949" s="186">
        <v>-0.84423310837480092</v>
      </c>
    </row>
    <row r="950" spans="1:4" x14ac:dyDescent="0.15">
      <c r="A950" s="186">
        <v>926</v>
      </c>
      <c r="B950" s="186">
        <v>6.174701278329767</v>
      </c>
      <c r="C950" s="186">
        <v>-7.4382326309702762E-2</v>
      </c>
      <c r="D950" s="186">
        <v>-0.79056328735897485</v>
      </c>
    </row>
    <row r="951" spans="1:4" x14ac:dyDescent="0.15">
      <c r="A951" s="186">
        <v>927</v>
      </c>
      <c r="B951" s="186">
        <v>6.1815362942628687</v>
      </c>
      <c r="C951" s="186">
        <v>-7.8306783824066528E-2</v>
      </c>
      <c r="D951" s="186">
        <v>-0.83227389507428295</v>
      </c>
    </row>
    <row r="952" spans="1:4" x14ac:dyDescent="0.15">
      <c r="A952" s="186">
        <v>928</v>
      </c>
      <c r="B952" s="186">
        <v>6.1794137452127291</v>
      </c>
      <c r="C952" s="186">
        <v>-7.6631461972794135E-2</v>
      </c>
      <c r="D952" s="186">
        <v>-0.81446794551831347</v>
      </c>
    </row>
    <row r="953" spans="1:4" x14ac:dyDescent="0.15">
      <c r="A953" s="186">
        <v>929</v>
      </c>
      <c r="B953" s="186">
        <v>6.1743635858568888</v>
      </c>
      <c r="C953" s="186">
        <v>-7.7413530902929573E-2</v>
      </c>
      <c r="D953" s="186">
        <v>-0.82278006769872092</v>
      </c>
    </row>
    <row r="954" spans="1:4" x14ac:dyDescent="0.15">
      <c r="A954" s="186">
        <v>930</v>
      </c>
      <c r="B954" s="186">
        <v>6.1796374425575991</v>
      </c>
      <c r="C954" s="186">
        <v>-7.6855159317664068E-2</v>
      </c>
      <c r="D954" s="186">
        <v>-0.81684548487621844</v>
      </c>
    </row>
    <row r="955" spans="1:4" x14ac:dyDescent="0.15">
      <c r="A955" s="186">
        <v>931</v>
      </c>
      <c r="B955" s="186">
        <v>6.1844315430546759</v>
      </c>
      <c r="C955" s="186">
        <v>-7.7408655312421359E-2</v>
      </c>
      <c r="D955" s="186">
        <v>-0.82272824809248901</v>
      </c>
    </row>
    <row r="956" spans="1:4" x14ac:dyDescent="0.15">
      <c r="A956" s="186">
        <v>932</v>
      </c>
      <c r="B956" s="186">
        <v>6.1805315934402412</v>
      </c>
      <c r="C956" s="186">
        <v>-7.5292032073414283E-2</v>
      </c>
      <c r="D956" s="186">
        <v>-0.80023198172186383</v>
      </c>
    </row>
    <row r="957" spans="1:4" x14ac:dyDescent="0.15">
      <c r="A957" s="186">
        <v>933</v>
      </c>
      <c r="B957" s="186">
        <v>6.1855422560783353</v>
      </c>
      <c r="C957" s="186">
        <v>-8.2759972838400309E-2</v>
      </c>
      <c r="D957" s="186">
        <v>-0.87960405965859967</v>
      </c>
    </row>
    <row r="958" spans="1:4" x14ac:dyDescent="0.15">
      <c r="A958" s="186">
        <v>934</v>
      </c>
      <c r="B958" s="186">
        <v>6.1874268599973945</v>
      </c>
      <c r="C958" s="186">
        <v>-7.7734931524762629E-2</v>
      </c>
      <c r="D958" s="186">
        <v>-0.82619603416228149</v>
      </c>
    </row>
    <row r="959" spans="1:4" x14ac:dyDescent="0.15">
      <c r="A959" s="186">
        <v>935</v>
      </c>
      <c r="B959" s="186">
        <v>6.1846538117335426</v>
      </c>
      <c r="C959" s="186">
        <v>-7.9637389941445313E-2</v>
      </c>
      <c r="D959" s="186">
        <v>-0.84641607640315208</v>
      </c>
    </row>
    <row r="960" spans="1:4" x14ac:dyDescent="0.15">
      <c r="A960" s="186">
        <v>936</v>
      </c>
      <c r="B960" s="186">
        <v>6.1878696378154627</v>
      </c>
      <c r="C960" s="186">
        <v>-7.8399857516576077E-2</v>
      </c>
      <c r="D960" s="186">
        <v>-0.83326311721840651</v>
      </c>
    </row>
    <row r="961" spans="1:4" x14ac:dyDescent="0.15">
      <c r="A961" s="186">
        <v>937</v>
      </c>
      <c r="B961" s="186">
        <v>6.1894173914896911</v>
      </c>
      <c r="C961" s="186">
        <v>-8.1949168625403246E-2</v>
      </c>
      <c r="D961" s="186">
        <v>-0.87098652810463095</v>
      </c>
    </row>
    <row r="962" spans="1:4" x14ac:dyDescent="0.15">
      <c r="A962" s="186">
        <v>938</v>
      </c>
      <c r="B962" s="186">
        <v>6.1945911602048991</v>
      </c>
      <c r="C962" s="186">
        <v>-8.8682478706048506E-2</v>
      </c>
      <c r="D962" s="186">
        <v>-0.94255067534571924</v>
      </c>
    </row>
    <row r="963" spans="1:4" x14ac:dyDescent="0.15">
      <c r="A963" s="186">
        <v>939</v>
      </c>
      <c r="B963" s="186">
        <v>6.1965635858079642</v>
      </c>
      <c r="C963" s="186">
        <v>-9.1547164015866933E-2</v>
      </c>
      <c r="D963" s="186">
        <v>-0.97299762622958252</v>
      </c>
    </row>
    <row r="964" spans="1:4" x14ac:dyDescent="0.15">
      <c r="A964" s="186">
        <v>940</v>
      </c>
      <c r="B964" s="186">
        <v>6.1992948496526461</v>
      </c>
      <c r="C964" s="186">
        <v>-9.3163227566537721E-2</v>
      </c>
      <c r="D964" s="186">
        <v>-0.99017375632102145</v>
      </c>
    </row>
    <row r="965" spans="1:4" x14ac:dyDescent="0.15">
      <c r="A965" s="186">
        <v>941</v>
      </c>
      <c r="B965" s="186">
        <v>6.1997309691573141</v>
      </c>
      <c r="C965" s="186">
        <v>-8.8929039460711401E-2</v>
      </c>
      <c r="D965" s="186">
        <v>-0.94517121560589357</v>
      </c>
    </row>
    <row r="966" spans="1:4" x14ac:dyDescent="0.15">
      <c r="A966" s="186">
        <v>942</v>
      </c>
      <c r="B966" s="186">
        <v>6.198203487036416</v>
      </c>
      <c r="C966" s="186">
        <v>-9.029012728518726E-2</v>
      </c>
      <c r="D966" s="186">
        <v>-0.95963736796071109</v>
      </c>
    </row>
    <row r="967" spans="1:4" x14ac:dyDescent="0.15">
      <c r="A967" s="186">
        <v>943</v>
      </c>
      <c r="B967" s="186">
        <v>6.2000578994593516</v>
      </c>
      <c r="C967" s="186">
        <v>-8.9921822633870718E-2</v>
      </c>
      <c r="D967" s="186">
        <v>-0.95572288786389237</v>
      </c>
    </row>
    <row r="968" spans="1:4" x14ac:dyDescent="0.15">
      <c r="A968" s="186">
        <v>944</v>
      </c>
      <c r="B968" s="186">
        <v>6.1983126917713243</v>
      </c>
      <c r="C968" s="186">
        <v>-9.1512545983437832E-2</v>
      </c>
      <c r="D968" s="186">
        <v>-0.97262969278521705</v>
      </c>
    </row>
    <row r="969" spans="1:4" x14ac:dyDescent="0.15">
      <c r="A969" s="186">
        <v>945</v>
      </c>
      <c r="B969" s="186">
        <v>6.1995129397669615</v>
      </c>
      <c r="C969" s="186">
        <v>-9.004315946807484E-2</v>
      </c>
      <c r="D969" s="186">
        <v>-0.95701250128801074</v>
      </c>
    </row>
    <row r="970" spans="1:4" x14ac:dyDescent="0.15">
      <c r="A970" s="186">
        <v>946</v>
      </c>
      <c r="B970" s="186">
        <v>6.2088338137412542</v>
      </c>
      <c r="C970" s="186">
        <v>-9.4488137257457083E-2</v>
      </c>
      <c r="D970" s="186">
        <v>-1.004255393891025</v>
      </c>
    </row>
    <row r="971" spans="1:4" x14ac:dyDescent="0.15">
      <c r="A971" s="186">
        <v>947</v>
      </c>
      <c r="B971" s="186">
        <v>6.2133458590304134</v>
      </c>
      <c r="C971" s="186">
        <v>-9.72330073573211E-2</v>
      </c>
      <c r="D971" s="186">
        <v>-1.0334289037445181</v>
      </c>
    </row>
    <row r="972" spans="1:4" x14ac:dyDescent="0.15">
      <c r="A972" s="186">
        <v>948</v>
      </c>
      <c r="B972" s="186">
        <v>6.2174059031804951</v>
      </c>
      <c r="C972" s="186">
        <v>-9.4913093666108672E-2</v>
      </c>
      <c r="D972" s="186">
        <v>-1.0087719901320336</v>
      </c>
    </row>
    <row r="973" spans="1:4" x14ac:dyDescent="0.15">
      <c r="A973" s="186">
        <v>949</v>
      </c>
      <c r="B973" s="186">
        <v>6.2127028707224445</v>
      </c>
      <c r="C973" s="186">
        <v>-8.933325273452386E-2</v>
      </c>
      <c r="D973" s="186">
        <v>-0.94946734602279925</v>
      </c>
    </row>
    <row r="974" spans="1:4" x14ac:dyDescent="0.15">
      <c r="A974" s="186">
        <v>950</v>
      </c>
      <c r="B974" s="186">
        <v>6.2132387309708177</v>
      </c>
      <c r="C974" s="186">
        <v>-9.0526647253162729E-2</v>
      </c>
      <c r="D974" s="186">
        <v>-0.9621511909706314</v>
      </c>
    </row>
    <row r="975" spans="1:4" x14ac:dyDescent="0.15">
      <c r="A975" s="186">
        <v>951</v>
      </c>
      <c r="B975" s="186">
        <v>6.2131315882532139</v>
      </c>
      <c r="C975" s="186">
        <v>-9.2394705441092739E-2</v>
      </c>
      <c r="D975" s="186">
        <v>-0.98200561466637371</v>
      </c>
    </row>
    <row r="976" spans="1:4" x14ac:dyDescent="0.15">
      <c r="A976" s="186">
        <v>952</v>
      </c>
      <c r="B976" s="186">
        <v>6.2177255382146868</v>
      </c>
      <c r="C976" s="186">
        <v>-8.7151435402504696E-2</v>
      </c>
      <c r="D976" s="186">
        <v>-0.92627817235759136</v>
      </c>
    </row>
    <row r="977" spans="1:4" x14ac:dyDescent="0.15">
      <c r="A977" s="186">
        <v>953</v>
      </c>
      <c r="B977" s="186">
        <v>6.2161260567222421</v>
      </c>
      <c r="C977" s="186">
        <v>-8.4682199560819349E-2</v>
      </c>
      <c r="D977" s="186">
        <v>-0.90003420687391522</v>
      </c>
    </row>
    <row r="978" spans="1:4" x14ac:dyDescent="0.15">
      <c r="A978" s="186">
        <v>954</v>
      </c>
      <c r="B978" s="186">
        <v>6.2136671553012368</v>
      </c>
      <c r="C978" s="186">
        <v>-8.0269112304588219E-2</v>
      </c>
      <c r="D978" s="186">
        <v>-0.85313025882902882</v>
      </c>
    </row>
    <row r="979" spans="1:4" x14ac:dyDescent="0.15">
      <c r="A979" s="186">
        <v>955</v>
      </c>
      <c r="B979" s="186">
        <v>6.2165529046752424</v>
      </c>
      <c r="C979" s="186">
        <v>-8.424004897988091E-2</v>
      </c>
      <c r="D979" s="186">
        <v>-0.89533486451510036</v>
      </c>
    </row>
    <row r="980" spans="1:4" x14ac:dyDescent="0.15">
      <c r="A980" s="186">
        <v>956</v>
      </c>
      <c r="B980" s="186">
        <v>6.2200655502940858</v>
      </c>
      <c r="C980" s="186">
        <v>-8.4717132857526245E-2</v>
      </c>
      <c r="D980" s="186">
        <v>-0.90040549106537626</v>
      </c>
    </row>
    <row r="981" spans="1:4" x14ac:dyDescent="0.15">
      <c r="A981" s="186">
        <v>957</v>
      </c>
      <c r="B981" s="186">
        <v>6.2258851690368635</v>
      </c>
      <c r="C981" s="186">
        <v>-8.7078784030953926E-2</v>
      </c>
      <c r="D981" s="186">
        <v>-0.92550600630721569</v>
      </c>
    </row>
    <row r="982" spans="1:4" x14ac:dyDescent="0.15">
      <c r="A982" s="186">
        <v>958</v>
      </c>
      <c r="B982" s="186">
        <v>6.2293562922119081</v>
      </c>
      <c r="C982" s="186">
        <v>-9.1413278725202218E-2</v>
      </c>
      <c r="D982" s="186">
        <v>-0.97157464309947439</v>
      </c>
    </row>
    <row r="983" spans="1:4" x14ac:dyDescent="0.15">
      <c r="A983" s="186">
        <v>959</v>
      </c>
      <c r="B983" s="186">
        <v>6.2319757251435695</v>
      </c>
      <c r="C983" s="186">
        <v>-9.7927134579794739E-2</v>
      </c>
      <c r="D983" s="186">
        <v>-1.0408063484423258</v>
      </c>
    </row>
    <row r="984" spans="1:4" x14ac:dyDescent="0.15">
      <c r="A984" s="186">
        <v>960</v>
      </c>
      <c r="B984" s="186">
        <v>6.2331255055082302</v>
      </c>
      <c r="C984" s="186">
        <v>-9.9076914944455474E-2</v>
      </c>
      <c r="D984" s="186">
        <v>-1.0530266457887993</v>
      </c>
    </row>
    <row r="985" spans="1:4" x14ac:dyDescent="0.15">
      <c r="A985" s="186">
        <v>961</v>
      </c>
      <c r="B985" s="186">
        <v>6.2331255055082302</v>
      </c>
      <c r="C985" s="186">
        <v>-9.9076914944455474E-2</v>
      </c>
      <c r="D985" s="186">
        <v>-1.0530266457887993</v>
      </c>
    </row>
    <row r="986" spans="1:4" x14ac:dyDescent="0.15">
      <c r="A986" s="186">
        <v>962</v>
      </c>
      <c r="B986" s="186">
        <v>6.2221867829345987</v>
      </c>
      <c r="C986" s="186">
        <v>-9.4226491238079468E-2</v>
      </c>
      <c r="D986" s="186">
        <v>-1.0014745217744108</v>
      </c>
    </row>
    <row r="987" spans="1:4" x14ac:dyDescent="0.15">
      <c r="A987" s="186">
        <v>963</v>
      </c>
      <c r="B987" s="186">
        <v>6.2130244308735882</v>
      </c>
      <c r="C987" s="186">
        <v>-8.9216696777892679E-2</v>
      </c>
      <c r="D987" s="186">
        <v>-0.94822854556028136</v>
      </c>
    </row>
    <row r="988" spans="1:4" x14ac:dyDescent="0.15">
      <c r="A988" s="186">
        <v>964</v>
      </c>
      <c r="B988" s="186">
        <v>6.2204902567725053</v>
      </c>
      <c r="C988" s="186">
        <v>-9.4713372056929757E-2</v>
      </c>
      <c r="D988" s="186">
        <v>-1.0066492738936128</v>
      </c>
    </row>
    <row r="989" spans="1:4" x14ac:dyDescent="0.15">
      <c r="A989" s="186">
        <v>965</v>
      </c>
      <c r="B989" s="186">
        <v>6.2274648600111533</v>
      </c>
      <c r="C989" s="186">
        <v>-9.2549530498209798E-2</v>
      </c>
      <c r="D989" s="186">
        <v>-0.98365115349518595</v>
      </c>
    </row>
    <row r="990" spans="1:4" x14ac:dyDescent="0.15">
      <c r="A990" s="186">
        <v>966</v>
      </c>
      <c r="B990" s="186">
        <v>6.2232452482895839</v>
      </c>
      <c r="C990" s="186">
        <v>-8.7680357207845283E-2</v>
      </c>
      <c r="D990" s="186">
        <v>-0.9318997518635197</v>
      </c>
    </row>
    <row r="991" spans="1:4" x14ac:dyDescent="0.15">
      <c r="A991" s="186">
        <v>967</v>
      </c>
      <c r="B991" s="186">
        <v>6.2150579177619258</v>
      </c>
      <c r="C991" s="186">
        <v>-8.4048843216047331E-2</v>
      </c>
      <c r="D991" s="186">
        <v>-0.89330265787788288</v>
      </c>
    </row>
    <row r="992" spans="1:4" x14ac:dyDescent="0.15">
      <c r="A992" s="186">
        <v>968</v>
      </c>
      <c r="B992" s="186">
        <v>6.2223985904961792</v>
      </c>
      <c r="C992" s="186">
        <v>-8.7699875302289065E-2</v>
      </c>
      <c r="D992" s="186">
        <v>-0.93210719749841697</v>
      </c>
    </row>
    <row r="993" spans="1:4" x14ac:dyDescent="0.15">
      <c r="A993" s="186">
        <v>969</v>
      </c>
      <c r="B993" s="186">
        <v>6.2227161944552645</v>
      </c>
      <c r="C993" s="186">
        <v>-9.2794904200266259E-2</v>
      </c>
      <c r="D993" s="186">
        <v>-0.98625907731463625</v>
      </c>
    </row>
    <row r="994" spans="1:4" x14ac:dyDescent="0.15">
      <c r="A994" s="186">
        <v>970</v>
      </c>
      <c r="B994" s="186">
        <v>6.2230336696472843</v>
      </c>
      <c r="C994" s="186">
        <v>-9.441928439206837E-2</v>
      </c>
      <c r="D994" s="186">
        <v>-1.00352359979011</v>
      </c>
    </row>
    <row r="995" spans="1:4" x14ac:dyDescent="0.15">
      <c r="A995" s="186">
        <v>971</v>
      </c>
      <c r="B995" s="186">
        <v>6.2231394661144304</v>
      </c>
      <c r="C995" s="186">
        <v>-0.10284204716348011</v>
      </c>
      <c r="D995" s="186">
        <v>-1.0930438844540686</v>
      </c>
    </row>
    <row r="996" spans="1:4" x14ac:dyDescent="0.15">
      <c r="A996" s="186">
        <v>972</v>
      </c>
      <c r="B996" s="186">
        <v>6.2160193083681277</v>
      </c>
      <c r="C996" s="186">
        <v>-0.10034795780595918</v>
      </c>
      <c r="D996" s="186">
        <v>-1.0665357664740105</v>
      </c>
    </row>
    <row r="997" spans="1:4" x14ac:dyDescent="0.15">
      <c r="A997" s="186">
        <v>973</v>
      </c>
      <c r="B997" s="186">
        <v>6.228726322306338</v>
      </c>
      <c r="C997" s="186">
        <v>-0.10579501245605005</v>
      </c>
      <c r="D997" s="186">
        <v>-1.1244291081351747</v>
      </c>
    </row>
    <row r="998" spans="1:4" x14ac:dyDescent="0.15">
      <c r="A998" s="186">
        <v>974</v>
      </c>
      <c r="B998" s="186">
        <v>6.2357323810445724</v>
      </c>
      <c r="C998" s="186">
        <v>-0.10951843338497635</v>
      </c>
      <c r="D998" s="186">
        <v>-1.1640030235507406</v>
      </c>
    </row>
    <row r="999" spans="1:4" x14ac:dyDescent="0.15">
      <c r="A999" s="186">
        <v>975</v>
      </c>
      <c r="B999" s="186">
        <v>6.2382268430968519</v>
      </c>
      <c r="C999" s="186">
        <v>-0.11223140303126389</v>
      </c>
      <c r="D999" s="186">
        <v>-1.1928374834081006</v>
      </c>
    </row>
    <row r="1000" spans="1:4" x14ac:dyDescent="0.15">
      <c r="A1000" s="186">
        <v>976</v>
      </c>
      <c r="B1000" s="186">
        <v>6.243707457766984</v>
      </c>
      <c r="C1000" s="186">
        <v>-0.10857556084658881</v>
      </c>
      <c r="D1000" s="186">
        <v>-1.1539818202556922</v>
      </c>
    </row>
    <row r="1001" spans="1:4" x14ac:dyDescent="0.15">
      <c r="A1001" s="186">
        <v>977</v>
      </c>
      <c r="B1001" s="186">
        <v>6.2475109367728567</v>
      </c>
      <c r="C1001" s="186">
        <v>-0.1130288828299495</v>
      </c>
      <c r="D1001" s="186">
        <v>-1.2013133980847437</v>
      </c>
    </row>
    <row r="1002" spans="1:4" x14ac:dyDescent="0.15">
      <c r="A1002" s="186">
        <v>978</v>
      </c>
      <c r="B1002" s="186">
        <v>6.2469980314356022</v>
      </c>
      <c r="C1002" s="186">
        <v>-0.11555417427417947</v>
      </c>
      <c r="D1002" s="186">
        <v>-1.2281531435556987</v>
      </c>
    </row>
    <row r="1003" spans="1:4" x14ac:dyDescent="0.15">
      <c r="A1003" s="186">
        <v>979</v>
      </c>
      <c r="B1003" s="186">
        <v>6.246587465139454</v>
      </c>
      <c r="C1003" s="186">
        <v>-0.11775514373866613</v>
      </c>
      <c r="D1003" s="186">
        <v>-1.2515458732745368</v>
      </c>
    </row>
    <row r="1004" spans="1:4" x14ac:dyDescent="0.15">
      <c r="A1004" s="186">
        <v>980</v>
      </c>
      <c r="B1004" s="186">
        <v>6.2471006393831239</v>
      </c>
      <c r="C1004" s="186">
        <v>-0.11326885098822004</v>
      </c>
      <c r="D1004" s="186">
        <v>-1.2038638697555806</v>
      </c>
    </row>
    <row r="1005" spans="1:4" x14ac:dyDescent="0.15">
      <c r="A1005" s="186">
        <v>981</v>
      </c>
      <c r="B1005" s="186">
        <v>6.2487405406115748</v>
      </c>
      <c r="C1005" s="186">
        <v>-0.11469195004780008</v>
      </c>
      <c r="D1005" s="186">
        <v>-1.2189891007962816</v>
      </c>
    </row>
    <row r="1006" spans="1:4" x14ac:dyDescent="0.15">
      <c r="A1006" s="186">
        <v>982</v>
      </c>
      <c r="B1006" s="186">
        <v>6.2460739543659924</v>
      </c>
      <c r="C1006" s="186">
        <v>-0.1122421659710886</v>
      </c>
      <c r="D1006" s="186">
        <v>-1.1929518759729962</v>
      </c>
    </row>
    <row r="1007" spans="1:4" x14ac:dyDescent="0.15">
      <c r="A1007" s="186">
        <v>983</v>
      </c>
      <c r="B1007" s="186">
        <v>6.2486381473390669</v>
      </c>
      <c r="C1007" s="186">
        <v>-0.11589107539719556</v>
      </c>
      <c r="D1007" s="186">
        <v>-1.2317338551647654</v>
      </c>
    </row>
    <row r="1008" spans="1:4" x14ac:dyDescent="0.15">
      <c r="A1008" s="186">
        <v>984</v>
      </c>
      <c r="B1008" s="186">
        <v>6.2462793990871992</v>
      </c>
      <c r="C1008" s="186">
        <v>-0.11701134783202249</v>
      </c>
      <c r="D1008" s="186">
        <v>-1.2436405311556034</v>
      </c>
    </row>
    <row r="1009" spans="1:4" x14ac:dyDescent="0.15">
      <c r="A1009" s="186">
        <v>985</v>
      </c>
      <c r="B1009" s="186">
        <v>6.2481259800434259</v>
      </c>
      <c r="C1009" s="186">
        <v>-0.11624752922022985</v>
      </c>
      <c r="D1009" s="186">
        <v>-1.2355223802097652</v>
      </c>
    </row>
    <row r="1010" spans="1:4" x14ac:dyDescent="0.15">
      <c r="A1010" s="186">
        <v>986</v>
      </c>
      <c r="B1010" s="186">
        <v>6.2516021297281901</v>
      </c>
      <c r="C1010" s="186">
        <v>-0.11863802034650828</v>
      </c>
      <c r="D1010" s="186">
        <v>-1.2609294172971037</v>
      </c>
    </row>
    <row r="1011" spans="1:4" x14ac:dyDescent="0.15">
      <c r="A1011" s="186">
        <v>987</v>
      </c>
      <c r="B1011" s="186">
        <v>6.2564835120835944</v>
      </c>
      <c r="C1011" s="186">
        <v>-0.12286857287093422</v>
      </c>
      <c r="D1011" s="186">
        <v>-1.3058933176883007</v>
      </c>
    </row>
    <row r="1012" spans="1:4" x14ac:dyDescent="0.15">
      <c r="A1012" s="186">
        <v>988</v>
      </c>
      <c r="B1012" s="186">
        <v>6.2630455843639465</v>
      </c>
      <c r="C1012" s="186">
        <v>-0.12878023862429355</v>
      </c>
      <c r="D1012" s="186">
        <v>-1.368724720571348</v>
      </c>
    </row>
    <row r="1013" spans="1:4" x14ac:dyDescent="0.15">
      <c r="A1013" s="186">
        <v>989</v>
      </c>
      <c r="B1013" s="186">
        <v>6.2695531223953047</v>
      </c>
      <c r="C1013" s="186">
        <v>-0.12365222198290393</v>
      </c>
      <c r="D1013" s="186">
        <v>-1.3142222346344477</v>
      </c>
    </row>
    <row r="1014" spans="1:4" x14ac:dyDescent="0.15">
      <c r="A1014" s="186">
        <v>990</v>
      </c>
      <c r="B1014" s="186">
        <v>6.2715446101177319</v>
      </c>
      <c r="C1014" s="186">
        <v>-0.11987631146941435</v>
      </c>
      <c r="D1014" s="186">
        <v>-1.2740904402094022</v>
      </c>
    </row>
    <row r="1015" spans="1:4" x14ac:dyDescent="0.15">
      <c r="A1015" s="186">
        <v>991</v>
      </c>
      <c r="B1015" s="186">
        <v>6.2670566191316999</v>
      </c>
      <c r="C1015" s="186">
        <v>-0.11773398740813779</v>
      </c>
      <c r="D1015" s="186">
        <v>-1.2513210158515342</v>
      </c>
    </row>
    <row r="1016" spans="1:4" x14ac:dyDescent="0.15">
      <c r="A1016" s="186">
        <v>992</v>
      </c>
      <c r="B1016" s="186">
        <v>6.2527234705504577</v>
      </c>
      <c r="C1016" s="186">
        <v>-0.10810874394880088</v>
      </c>
      <c r="D1016" s="186">
        <v>-1.1490203150215945</v>
      </c>
    </row>
    <row r="1017" spans="1:4" x14ac:dyDescent="0.15">
      <c r="A1017" s="186">
        <v>993</v>
      </c>
      <c r="B1017" s="186">
        <v>6.2522139692309082</v>
      </c>
      <c r="C1017" s="186">
        <v>-0.10802833510526266</v>
      </c>
      <c r="D1017" s="186">
        <v>-1.1481656996467589</v>
      </c>
    </row>
    <row r="1018" spans="1:4" x14ac:dyDescent="0.15">
      <c r="A1018" s="186">
        <v>994</v>
      </c>
      <c r="B1018" s="186">
        <v>6.2552660162948346</v>
      </c>
      <c r="C1018" s="186">
        <v>-0.11258365744423138</v>
      </c>
      <c r="D1018" s="186">
        <v>-1.1965813755464398</v>
      </c>
    </row>
    <row r="1019" spans="1:4" x14ac:dyDescent="0.15">
      <c r="A1019" s="186">
        <v>995</v>
      </c>
      <c r="B1019" s="186">
        <v>6.2566862441366071</v>
      </c>
      <c r="C1019" s="186">
        <v>-0.11852731787782123</v>
      </c>
      <c r="D1019" s="186">
        <v>-1.2597528299018723</v>
      </c>
    </row>
    <row r="1020" spans="1:4" x14ac:dyDescent="0.15">
      <c r="A1020" s="186">
        <v>996</v>
      </c>
      <c r="B1020" s="186">
        <v>6.2537414797297064</v>
      </c>
      <c r="C1020" s="186">
        <v>-0.11342598588936958</v>
      </c>
      <c r="D1020" s="186">
        <v>-1.2055339584738922</v>
      </c>
    </row>
    <row r="1021" spans="1:4" x14ac:dyDescent="0.15">
      <c r="A1021" s="186">
        <v>997</v>
      </c>
      <c r="B1021" s="186">
        <v>6.2493546192343858</v>
      </c>
      <c r="C1021" s="186">
        <v>-0.10882372420851016</v>
      </c>
      <c r="D1021" s="186">
        <v>-1.1566193936274327</v>
      </c>
    </row>
    <row r="1022" spans="1:4" x14ac:dyDescent="0.15">
      <c r="A1022" s="186">
        <v>998</v>
      </c>
      <c r="B1022" s="186">
        <v>6.2558750008106019</v>
      </c>
      <c r="C1022" s="186">
        <v>-0.11469818047429303</v>
      </c>
      <c r="D1022" s="186">
        <v>-1.2190553201079688</v>
      </c>
    </row>
    <row r="1023" spans="1:4" x14ac:dyDescent="0.15">
      <c r="A1023" s="186">
        <v>999</v>
      </c>
      <c r="B1023" s="186">
        <v>6.2574966478833414</v>
      </c>
      <c r="C1023" s="186">
        <v>-0.10966958315150066</v>
      </c>
      <c r="D1023" s="186">
        <v>-1.1656095000114184</v>
      </c>
    </row>
    <row r="1024" spans="1:4" x14ac:dyDescent="0.15">
      <c r="A1024" s="186">
        <v>1000</v>
      </c>
      <c r="B1024" s="186">
        <v>6.2633471256873792</v>
      </c>
      <c r="C1024" s="186">
        <v>-0.11530627153730055</v>
      </c>
      <c r="D1024" s="186">
        <v>-1.2255183402047485</v>
      </c>
    </row>
    <row r="1025" spans="1:4" x14ac:dyDescent="0.15">
      <c r="A1025" s="186">
        <v>1001</v>
      </c>
      <c r="B1025" s="186">
        <v>6.2678563664759679</v>
      </c>
      <c r="C1025" s="186">
        <v>-0.11704040114155578</v>
      </c>
      <c r="D1025" s="186">
        <v>-1.2439493206360193</v>
      </c>
    </row>
    <row r="1026" spans="1:4" x14ac:dyDescent="0.15">
      <c r="A1026" s="186">
        <v>1002</v>
      </c>
      <c r="B1026" s="186">
        <v>6.2697524992392566</v>
      </c>
      <c r="C1026" s="186">
        <v>-0.12042986751569451</v>
      </c>
      <c r="D1026" s="186">
        <v>-1.2799738416758013</v>
      </c>
    </row>
    <row r="1027" spans="1:4" x14ac:dyDescent="0.15">
      <c r="A1027" s="186">
        <v>1003</v>
      </c>
      <c r="B1027" s="186">
        <v>6.2569902438364675</v>
      </c>
      <c r="C1027" s="186">
        <v>-0.11926318975023342</v>
      </c>
      <c r="D1027" s="186">
        <v>-1.2675739524102887</v>
      </c>
    </row>
    <row r="1028" spans="1:4" x14ac:dyDescent="0.15">
      <c r="A1028" s="186">
        <v>1004</v>
      </c>
      <c r="B1028" s="186">
        <v>6.2409202398930743</v>
      </c>
      <c r="C1028" s="186">
        <v>-0.11536195830439322</v>
      </c>
      <c r="D1028" s="186">
        <v>-1.2261102000703821</v>
      </c>
    </row>
    <row r="1029" spans="1:4" x14ac:dyDescent="0.15">
      <c r="A1029" s="186">
        <v>1005</v>
      </c>
      <c r="B1029" s="186">
        <v>6.246792775195793</v>
      </c>
      <c r="C1029" s="186">
        <v>-0.11665383340005153</v>
      </c>
      <c r="D1029" s="186">
        <v>-1.2398407335606689</v>
      </c>
    </row>
    <row r="1030" spans="1:4" x14ac:dyDescent="0.15">
      <c r="A1030" s="186">
        <v>1006</v>
      </c>
      <c r="B1030" s="186">
        <v>6.2501726423439212</v>
      </c>
      <c r="C1030" s="186">
        <v>-0.11851146474265573</v>
      </c>
      <c r="D1030" s="186">
        <v>-1.2595843368300208</v>
      </c>
    </row>
    <row r="1031" spans="1:4" x14ac:dyDescent="0.15">
      <c r="A1031" s="186">
        <v>1007</v>
      </c>
      <c r="B1031" s="186">
        <v>6.2538432078948896</v>
      </c>
      <c r="C1031" s="186">
        <v>-0.12196475707169352</v>
      </c>
      <c r="D1031" s="186">
        <v>-1.2962872240789172</v>
      </c>
    </row>
    <row r="1032" spans="1:4" x14ac:dyDescent="0.15">
      <c r="A1032" s="186">
        <v>1008</v>
      </c>
      <c r="B1032" s="186">
        <v>6.2606290643531155</v>
      </c>
      <c r="C1032" s="186">
        <v>-0.12139127295570074</v>
      </c>
      <c r="D1032" s="186">
        <v>-1.2901920196065577</v>
      </c>
    </row>
    <row r="1033" spans="1:4" x14ac:dyDescent="0.15">
      <c r="A1033" s="186">
        <v>1009</v>
      </c>
      <c r="B1033" s="186">
        <v>6.2630455843639465</v>
      </c>
      <c r="C1033" s="186">
        <v>-0.12618283456660784</v>
      </c>
      <c r="D1033" s="186">
        <v>-1.3411185351733026</v>
      </c>
    </row>
    <row r="1034" spans="1:4" x14ac:dyDescent="0.15">
      <c r="A1034" s="186">
        <v>1010</v>
      </c>
      <c r="B1034" s="186">
        <v>6.2634476136631845</v>
      </c>
      <c r="C1034" s="186">
        <v>-0.12076525481258127</v>
      </c>
      <c r="D1034" s="186">
        <v>-1.2835384637724707</v>
      </c>
    </row>
    <row r="1035" spans="1:4" x14ac:dyDescent="0.15">
      <c r="A1035" s="186">
        <v>1011</v>
      </c>
      <c r="B1035" s="186">
        <v>6.2564835120835944</v>
      </c>
      <c r="C1035" s="186">
        <v>-0.11724572068617967</v>
      </c>
      <c r="D1035" s="186">
        <v>-1.2461315338338301</v>
      </c>
    </row>
    <row r="1036" spans="1:4" x14ac:dyDescent="0.15">
      <c r="A1036" s="186">
        <v>1012</v>
      </c>
      <c r="B1036" s="186">
        <v>6.2556720585908856</v>
      </c>
      <c r="C1036" s="186">
        <v>-0.10998540563511572</v>
      </c>
      <c r="D1036" s="186">
        <v>-1.1689661799279489</v>
      </c>
    </row>
    <row r="1037" spans="1:4" x14ac:dyDescent="0.15">
      <c r="A1037" s="186">
        <v>1013</v>
      </c>
      <c r="B1037" s="186">
        <v>6.2461766834642551</v>
      </c>
      <c r="C1037" s="186">
        <v>-0.10456947792655402</v>
      </c>
      <c r="D1037" s="186">
        <v>-1.1114036670865002</v>
      </c>
    </row>
    <row r="1038" spans="1:4" x14ac:dyDescent="0.15">
      <c r="A1038" s="186">
        <v>1014</v>
      </c>
      <c r="B1038" s="186">
        <v>6.2379154695555803</v>
      </c>
      <c r="C1038" s="186">
        <v>-9.8893358089983785E-2</v>
      </c>
      <c r="D1038" s="186">
        <v>-1.0510757346317026</v>
      </c>
    </row>
    <row r="1039" spans="1:4" x14ac:dyDescent="0.15">
      <c r="A1039" s="186">
        <v>1015</v>
      </c>
      <c r="B1039" s="186">
        <v>6.2350033302699917</v>
      </c>
      <c r="C1039" s="186">
        <v>-9.814058047265295E-2</v>
      </c>
      <c r="D1039" s="186">
        <v>-1.0430749315198256</v>
      </c>
    </row>
    <row r="1040" spans="1:4" x14ac:dyDescent="0.15">
      <c r="A1040" s="186">
        <v>1016</v>
      </c>
      <c r="B1040" s="186">
        <v>6.220914733026504</v>
      </c>
      <c r="C1040" s="186">
        <v>-9.1646681771327287E-2</v>
      </c>
      <c r="D1040" s="186">
        <v>-0.97405533829386715</v>
      </c>
    </row>
    <row r="1041" spans="1:4" x14ac:dyDescent="0.15">
      <c r="A1041" s="186">
        <v>1017</v>
      </c>
      <c r="B1041" s="186">
        <v>6.2300906171170505</v>
      </c>
      <c r="C1041" s="186">
        <v>-9.6692574120401886E-2</v>
      </c>
      <c r="D1041" s="186">
        <v>-1.0276849764223477</v>
      </c>
    </row>
    <row r="1042" spans="1:4" x14ac:dyDescent="0.15">
      <c r="A1042" s="186">
        <v>1018</v>
      </c>
      <c r="B1042" s="186">
        <v>6.2366687357636659</v>
      </c>
      <c r="C1042" s="186">
        <v>-0.10045470476948637</v>
      </c>
      <c r="D1042" s="186">
        <v>-1.067670313275495</v>
      </c>
    </row>
    <row r="1043" spans="1:4" x14ac:dyDescent="0.15">
      <c r="A1043" s="186">
        <v>1019</v>
      </c>
      <c r="B1043" s="186">
        <v>6.2366687357636659</v>
      </c>
      <c r="C1043" s="186">
        <v>-0.10045470476948637</v>
      </c>
      <c r="D1043" s="186">
        <v>-1.067670313275495</v>
      </c>
    </row>
    <row r="1044" spans="1:4" x14ac:dyDescent="0.15">
      <c r="A1044" s="186">
        <v>1020</v>
      </c>
      <c r="B1044" s="186">
        <v>6.2380192744938103</v>
      </c>
      <c r="C1044" s="186">
        <v>-0.10029222040757624</v>
      </c>
      <c r="D1044" s="186">
        <v>-1.0659433684800168</v>
      </c>
    </row>
    <row r="1045" spans="1:4" x14ac:dyDescent="0.15">
      <c r="A1045" s="186">
        <v>1021</v>
      </c>
      <c r="B1045" s="186">
        <v>6.2350033302699917</v>
      </c>
      <c r="C1045" s="186">
        <v>-9.9654912833432086E-2</v>
      </c>
      <c r="D1045" s="186">
        <v>-1.0591698243349146</v>
      </c>
    </row>
    <row r="1046" spans="1:4" x14ac:dyDescent="0.15">
      <c r="A1046" s="186">
        <v>1022</v>
      </c>
      <c r="B1046" s="186">
        <v>6.2380192744938103</v>
      </c>
      <c r="C1046" s="186">
        <v>-0.10310394498086684</v>
      </c>
      <c r="D1046" s="186">
        <v>-1.0958274327744495</v>
      </c>
    </row>
    <row r="1047" spans="1:4" x14ac:dyDescent="0.15">
      <c r="A1047" s="186">
        <v>1023</v>
      </c>
      <c r="B1047" s="186">
        <v>6.2477160048767884</v>
      </c>
      <c r="C1047" s="186">
        <v>-0.11258410795639318</v>
      </c>
      <c r="D1047" s="186">
        <v>-1.1965861637588191</v>
      </c>
    </row>
    <row r="1048" spans="1:4" x14ac:dyDescent="0.15">
      <c r="A1048" s="186">
        <v>1024</v>
      </c>
      <c r="B1048" s="186">
        <v>6.2506834731731731</v>
      </c>
      <c r="C1048" s="186">
        <v>-0.11274045968646718</v>
      </c>
      <c r="D1048" s="186">
        <v>-1.1982479286409351</v>
      </c>
    </row>
    <row r="1049" spans="1:4" x14ac:dyDescent="0.15">
      <c r="A1049" s="186">
        <v>1025</v>
      </c>
      <c r="B1049" s="186">
        <v>6.2562807275297256</v>
      </c>
      <c r="C1049" s="186">
        <v>-0.11467352199202452</v>
      </c>
      <c r="D1049" s="186">
        <v>-1.2187932405015538</v>
      </c>
    </row>
    <row r="1050" spans="1:4" x14ac:dyDescent="0.15">
      <c r="A1050" s="186">
        <v>1026</v>
      </c>
      <c r="B1050" s="186">
        <v>6.2550629161639097</v>
      </c>
      <c r="C1050" s="186">
        <v>-0.11001928112762727</v>
      </c>
      <c r="D1050" s="186">
        <v>-1.169326221379319</v>
      </c>
    </row>
    <row r="1051" spans="1:4" x14ac:dyDescent="0.15">
      <c r="A1051" s="186">
        <v>1027</v>
      </c>
      <c r="B1051" s="186">
        <v>6.2533344348600393</v>
      </c>
      <c r="C1051" s="186">
        <v>-0.10764778190426938</v>
      </c>
      <c r="D1051" s="186">
        <v>-1.144121037365835</v>
      </c>
    </row>
    <row r="1052" spans="1:4" x14ac:dyDescent="0.15">
      <c r="A1052" s="186">
        <v>1028</v>
      </c>
      <c r="B1052" s="186">
        <v>6.251806129351694</v>
      </c>
      <c r="C1052" s="186">
        <v>-0.10719140275003713</v>
      </c>
      <c r="D1052" s="186">
        <v>-1.1392704683886063</v>
      </c>
    </row>
    <row r="1053" spans="1:4" x14ac:dyDescent="0.15">
      <c r="A1053" s="186">
        <v>1029</v>
      </c>
      <c r="B1053" s="186">
        <v>6.2452516360437524</v>
      </c>
      <c r="C1053" s="186">
        <v>-0.10515158979662242</v>
      </c>
      <c r="D1053" s="186">
        <v>-1.1175905705680591</v>
      </c>
    </row>
    <row r="1054" spans="1:4" x14ac:dyDescent="0.15">
      <c r="A1054" s="186">
        <v>1030</v>
      </c>
      <c r="B1054" s="186">
        <v>6.2445313984458073</v>
      </c>
      <c r="C1054" s="186">
        <v>-0.10486238668810977</v>
      </c>
      <c r="D1054" s="186">
        <v>-1.114516811363107</v>
      </c>
    </row>
    <row r="1055" spans="1:4" x14ac:dyDescent="0.15">
      <c r="A1055" s="186">
        <v>1031</v>
      </c>
      <c r="B1055" s="186">
        <v>6.2435013370628747</v>
      </c>
      <c r="C1055" s="186">
        <v>-9.9959687074543169E-2</v>
      </c>
      <c r="D1055" s="186">
        <v>-1.0624090793825707</v>
      </c>
    </row>
    <row r="1056" spans="1:4" x14ac:dyDescent="0.15">
      <c r="A1056" s="186">
        <v>1032</v>
      </c>
      <c r="B1056" s="186">
        <v>6.2348991247271686</v>
      </c>
      <c r="C1056" s="186">
        <v>-9.7172070640934471E-2</v>
      </c>
      <c r="D1056" s="186">
        <v>-1.0327812454469423</v>
      </c>
    </row>
    <row r="1057" spans="1:4" x14ac:dyDescent="0.15">
      <c r="A1057" s="186">
        <v>1033</v>
      </c>
      <c r="B1057" s="186">
        <v>6.2364607536773464</v>
      </c>
      <c r="C1057" s="186">
        <v>-0.10132885675695125</v>
      </c>
      <c r="D1057" s="186">
        <v>-1.0769611287574445</v>
      </c>
    </row>
    <row r="1058" spans="1:4" x14ac:dyDescent="0.15">
      <c r="A1058" s="186">
        <v>1034</v>
      </c>
      <c r="B1058" s="186">
        <v>6.2391602215205229</v>
      </c>
      <c r="C1058" s="186">
        <v>-0.10078542909791999</v>
      </c>
      <c r="D1058" s="186">
        <v>-1.0711853755929526</v>
      </c>
    </row>
    <row r="1059" spans="1:4" x14ac:dyDescent="0.15">
      <c r="A1059" s="186">
        <v>1035</v>
      </c>
      <c r="B1059" s="186">
        <v>6.2429857978050736</v>
      </c>
      <c r="C1059" s="186">
        <v>-9.8156593990798235E-2</v>
      </c>
      <c r="D1059" s="186">
        <v>-1.0432451292021945</v>
      </c>
    </row>
    <row r="1060" spans="1:4" x14ac:dyDescent="0.15">
      <c r="A1060" s="186">
        <v>1036</v>
      </c>
      <c r="B1060" s="186">
        <v>6.2439135242288017</v>
      </c>
      <c r="C1060" s="186">
        <v>-0.10015716677856101</v>
      </c>
      <c r="D1060" s="186">
        <v>-1.0645079678113218</v>
      </c>
    </row>
    <row r="1061" spans="1:4" x14ac:dyDescent="0.15">
      <c r="A1061" s="186">
        <v>1037</v>
      </c>
      <c r="B1061" s="186">
        <v>6.2392638615908735</v>
      </c>
      <c r="C1061" s="186">
        <v>-9.6581502740270331E-2</v>
      </c>
      <c r="D1061" s="186">
        <v>-1.0265044680977935</v>
      </c>
    </row>
    <row r="1062" spans="1:4" x14ac:dyDescent="0.15">
      <c r="A1062" s="186">
        <v>1038</v>
      </c>
      <c r="B1062" s="186">
        <v>6.2396782847550272</v>
      </c>
      <c r="C1062" s="186">
        <v>-9.2706835048646852E-2</v>
      </c>
      <c r="D1062" s="186">
        <v>-0.98532304530981207</v>
      </c>
    </row>
    <row r="1063" spans="1:4" x14ac:dyDescent="0.15">
      <c r="A1063" s="186">
        <v>1039</v>
      </c>
      <c r="B1063" s="186">
        <v>6.2424699189074442</v>
      </c>
      <c r="C1063" s="186">
        <v>-9.5498469201063862E-2</v>
      </c>
      <c r="D1063" s="186">
        <v>-1.0149935810691983</v>
      </c>
    </row>
    <row r="1064" spans="1:4" x14ac:dyDescent="0.15">
      <c r="A1064" s="186">
        <v>1040</v>
      </c>
      <c r="B1064" s="186">
        <v>6.2424699189074442</v>
      </c>
      <c r="C1064" s="186">
        <v>-9.5498469201063862E-2</v>
      </c>
      <c r="D1064" s="186">
        <v>-1.0149935810691983</v>
      </c>
    </row>
    <row r="1065" spans="1:4" x14ac:dyDescent="0.15">
      <c r="A1065" s="186">
        <v>1041</v>
      </c>
      <c r="B1065" s="186">
        <v>6.2448401528233592</v>
      </c>
      <c r="C1065" s="186">
        <v>-9.10441937979245E-2</v>
      </c>
      <c r="D1065" s="186">
        <v>-0.9676518699368224</v>
      </c>
    </row>
    <row r="1066" spans="1:4" x14ac:dyDescent="0.15">
      <c r="A1066" s="186">
        <v>1042</v>
      </c>
      <c r="B1066" s="186">
        <v>6.2484333206179432</v>
      </c>
      <c r="C1066" s="186">
        <v>-9.3787563368434412E-2</v>
      </c>
      <c r="D1066" s="186">
        <v>-0.99680943160103708</v>
      </c>
    </row>
    <row r="1067" spans="1:4" x14ac:dyDescent="0.15">
      <c r="A1067" s="186">
        <v>1043</v>
      </c>
      <c r="B1067" s="186">
        <v>6.2524178095419352</v>
      </c>
      <c r="C1067" s="186">
        <v>-9.8621850516500409E-2</v>
      </c>
      <c r="D1067" s="186">
        <v>-1.0481900502159964</v>
      </c>
    </row>
    <row r="1068" spans="1:4" x14ac:dyDescent="0.15">
      <c r="A1068" s="186">
        <v>1044</v>
      </c>
      <c r="B1068" s="186">
        <v>6.2550629161639097</v>
      </c>
      <c r="C1068" s="186">
        <v>-0.10531339009021412</v>
      </c>
      <c r="D1068" s="186">
        <v>-1.1193102448286476</v>
      </c>
    </row>
    <row r="1069" spans="1:4" x14ac:dyDescent="0.15">
      <c r="A1069" s="186">
        <v>1045</v>
      </c>
      <c r="B1069" s="186">
        <v>6.2609315374980818</v>
      </c>
      <c r="C1069" s="186">
        <v>-0.11588790246179936</v>
      </c>
      <c r="D1069" s="186">
        <v>-1.2317001320162455</v>
      </c>
    </row>
    <row r="1070" spans="1:4" x14ac:dyDescent="0.15">
      <c r="A1070" s="186">
        <v>1046</v>
      </c>
      <c r="B1070" s="186">
        <v>6.254758167162052</v>
      </c>
      <c r="C1070" s="186">
        <v>-0.11186091629386041</v>
      </c>
      <c r="D1070" s="186">
        <v>-1.1888998112811886</v>
      </c>
    </row>
    <row r="1071" spans="1:4" x14ac:dyDescent="0.15">
      <c r="A1071" s="186">
        <v>1047</v>
      </c>
      <c r="B1071" s="186">
        <v>6.2583062137868186</v>
      </c>
      <c r="C1071" s="186">
        <v>-0.11240531337441784</v>
      </c>
      <c r="D1071" s="186">
        <v>-1.1946858678215844</v>
      </c>
    </row>
    <row r="1072" spans="1:4" x14ac:dyDescent="0.15">
      <c r="A1072" s="186">
        <v>1048</v>
      </c>
      <c r="B1072" s="186">
        <v>6.2621402630538405</v>
      </c>
      <c r="C1072" s="186">
        <v>-0.11474091432509859</v>
      </c>
      <c r="D1072" s="186">
        <v>-1.2195095115167407</v>
      </c>
    </row>
    <row r="1073" spans="1:4" x14ac:dyDescent="0.15">
      <c r="A1073" s="186">
        <v>1049</v>
      </c>
      <c r="B1073" s="186">
        <v>6.2645521311322376</v>
      </c>
      <c r="C1073" s="186">
        <v>-0.11800876362417512</v>
      </c>
      <c r="D1073" s="186">
        <v>-1.2542414406273616</v>
      </c>
    </row>
    <row r="1074" spans="1:4" x14ac:dyDescent="0.15">
      <c r="A1074" s="186">
        <v>1050</v>
      </c>
      <c r="B1074" s="186">
        <v>6.2670566191316999</v>
      </c>
      <c r="C1074" s="186">
        <v>-0.11453671302292978</v>
      </c>
      <c r="D1074" s="186">
        <v>-1.217339183419534</v>
      </c>
    </row>
    <row r="1075" spans="1:4" x14ac:dyDescent="0.15">
      <c r="A1075" s="186">
        <v>1051</v>
      </c>
      <c r="B1075" s="186">
        <v>6.2707486227044491</v>
      </c>
      <c r="C1075" s="186">
        <v>-0.10701285465601362</v>
      </c>
      <c r="D1075" s="186">
        <v>-1.1373727922178558</v>
      </c>
    </row>
    <row r="1076" spans="1:4" x14ac:dyDescent="0.15">
      <c r="A1076" s="186">
        <v>1052</v>
      </c>
      <c r="B1076" s="186">
        <v>6.2696528171628199</v>
      </c>
      <c r="C1076" s="186">
        <v>-0.10823454725474679</v>
      </c>
      <c r="D1076" s="186">
        <v>-1.150357399784111</v>
      </c>
    </row>
    <row r="1077" spans="1:4" x14ac:dyDescent="0.15">
      <c r="A1077" s="186">
        <v>1053</v>
      </c>
      <c r="B1077" s="186">
        <v>6.2709476954271146</v>
      </c>
      <c r="C1077" s="186">
        <v>-0.10952942551904155</v>
      </c>
      <c r="D1077" s="186">
        <v>-1.164119852078064</v>
      </c>
    </row>
    <row r="1078" spans="1:4" x14ac:dyDescent="0.15">
      <c r="A1078" s="186">
        <v>1054</v>
      </c>
      <c r="B1078" s="186">
        <v>6.2719423006038779</v>
      </c>
      <c r="C1078" s="186">
        <v>-0.11411621628067081</v>
      </c>
      <c r="D1078" s="186">
        <v>-1.2128699861871179</v>
      </c>
    </row>
    <row r="1079" spans="1:4" x14ac:dyDescent="0.15">
      <c r="A1079" s="186">
        <v>1055</v>
      </c>
      <c r="B1079" s="186">
        <v>6.2764024562945337</v>
      </c>
      <c r="C1079" s="186">
        <v>-0.1132982007394574</v>
      </c>
      <c r="D1079" s="186">
        <v>-1.2041758099297124</v>
      </c>
    </row>
    <row r="1080" spans="1:4" x14ac:dyDescent="0.15">
      <c r="A1080" s="186">
        <v>1056</v>
      </c>
      <c r="B1080" s="186">
        <v>6.2762047656723308</v>
      </c>
      <c r="C1080" s="186">
        <v>-0.11668663356809894</v>
      </c>
      <c r="D1080" s="186">
        <v>-1.2401893460599542</v>
      </c>
    </row>
    <row r="1081" spans="1:4" x14ac:dyDescent="0.15">
      <c r="A1081" s="186">
        <v>1057</v>
      </c>
      <c r="B1081" s="186">
        <v>6.2770939807011406</v>
      </c>
      <c r="C1081" s="186">
        <v>-0.1154648070698352</v>
      </c>
      <c r="D1081" s="186">
        <v>-1.2272033153592219</v>
      </c>
    </row>
    <row r="1082" spans="1:4" x14ac:dyDescent="0.15">
      <c r="A1082" s="186">
        <v>1058</v>
      </c>
      <c r="B1082" s="186">
        <v>6.2733326288962621</v>
      </c>
      <c r="C1082" s="186">
        <v>-0.11149259601272643</v>
      </c>
      <c r="D1082" s="186">
        <v>-1.1849851650648027</v>
      </c>
    </row>
    <row r="1083" spans="1:4" x14ac:dyDescent="0.15">
      <c r="A1083" s="186">
        <v>1059</v>
      </c>
      <c r="B1083" s="186">
        <v>6.2770939807011406</v>
      </c>
      <c r="C1083" s="186">
        <v>-0.1139897251460642</v>
      </c>
      <c r="D1083" s="186">
        <v>-1.2115255909233826</v>
      </c>
    </row>
    <row r="1084" spans="1:4" x14ac:dyDescent="0.15">
      <c r="A1084" s="186">
        <v>1060</v>
      </c>
      <c r="B1084" s="186">
        <v>6.2782780321622145</v>
      </c>
      <c r="C1084" s="186">
        <v>-0.11559500660494226</v>
      </c>
      <c r="D1084" s="186">
        <v>-1.2285871248956202</v>
      </c>
    </row>
    <row r="1085" spans="1:4" x14ac:dyDescent="0.15">
      <c r="A1085" s="186">
        <v>1061</v>
      </c>
      <c r="B1085" s="186">
        <v>6.2747204930025084</v>
      </c>
      <c r="C1085" s="186">
        <v>-0.11795339427016671</v>
      </c>
      <c r="D1085" s="186">
        <v>-1.2536529543471453</v>
      </c>
    </row>
    <row r="1086" spans="1:4" x14ac:dyDescent="0.15">
      <c r="A1086" s="186">
        <v>1062</v>
      </c>
      <c r="B1086" s="186">
        <v>6.2704499186953377</v>
      </c>
      <c r="C1086" s="186">
        <v>-0.11580416144582895</v>
      </c>
      <c r="D1086" s="186">
        <v>-1.2308101010618935</v>
      </c>
    </row>
    <row r="1087" spans="1:4" x14ac:dyDescent="0.15">
      <c r="A1087" s="186">
        <v>1063</v>
      </c>
      <c r="B1087" s="186">
        <v>6.272935644071338</v>
      </c>
      <c r="C1087" s="186">
        <v>-0.11341751196710614</v>
      </c>
      <c r="D1087" s="186">
        <v>-1.2054438944469417</v>
      </c>
    </row>
    <row r="1088" spans="1:4" x14ac:dyDescent="0.15">
      <c r="A1088" s="186">
        <v>1064</v>
      </c>
      <c r="B1088" s="186">
        <v>6.2768964646071721</v>
      </c>
      <c r="C1088" s="186">
        <v>-0.10937997371883057</v>
      </c>
      <c r="D1088" s="186">
        <v>-1.1625314222407859</v>
      </c>
    </row>
    <row r="1089" spans="1:4" x14ac:dyDescent="0.15">
      <c r="A1089" s="186">
        <v>1065</v>
      </c>
      <c r="B1089" s="186">
        <v>6.2805424718692526</v>
      </c>
      <c r="C1089" s="186">
        <v>-0.10946837547078925</v>
      </c>
      <c r="D1089" s="186">
        <v>-1.1634709892468749</v>
      </c>
    </row>
    <row r="1090" spans="1:4" x14ac:dyDescent="0.15">
      <c r="A1090" s="186">
        <v>1066</v>
      </c>
      <c r="B1090" s="186">
        <v>6.2843672711907006</v>
      </c>
      <c r="C1090" s="186">
        <v>-0.10725337719608952</v>
      </c>
      <c r="D1090" s="186">
        <v>-1.1399291560666365</v>
      </c>
    </row>
    <row r="1091" spans="1:4" x14ac:dyDescent="0.15">
      <c r="A1091" s="186">
        <v>1067</v>
      </c>
      <c r="B1091" s="186">
        <v>6.2812303514206391</v>
      </c>
      <c r="C1091" s="186">
        <v>-0.10827792826728011</v>
      </c>
      <c r="D1091" s="186">
        <v>-1.150818469470672</v>
      </c>
    </row>
    <row r="1092" spans="1:4" x14ac:dyDescent="0.15">
      <c r="A1092" s="186">
        <v>1068</v>
      </c>
      <c r="B1092" s="186">
        <v>6.2834862819167601</v>
      </c>
      <c r="C1092" s="186">
        <v>-0.10554216786615989</v>
      </c>
      <c r="D1092" s="186">
        <v>-1.121741780915235</v>
      </c>
    </row>
    <row r="1093" spans="1:4" x14ac:dyDescent="0.15">
      <c r="A1093" s="186">
        <v>1069</v>
      </c>
      <c r="B1093" s="186">
        <v>6.2817213242565808</v>
      </c>
      <c r="C1093" s="186">
        <v>-0.1064779493566661</v>
      </c>
      <c r="D1093" s="186">
        <v>-1.1316876178914008</v>
      </c>
    </row>
    <row r="1094" spans="1:4" x14ac:dyDescent="0.15">
      <c r="A1094" s="186">
        <v>1070</v>
      </c>
      <c r="B1094" s="186">
        <v>6.2613346533630407</v>
      </c>
      <c r="C1094" s="186">
        <v>-0.10902758113822841</v>
      </c>
      <c r="D1094" s="186">
        <v>-1.1587860616049568</v>
      </c>
    </row>
    <row r="1095" spans="1:4" x14ac:dyDescent="0.15">
      <c r="A1095" s="186">
        <v>1071</v>
      </c>
      <c r="B1095" s="186">
        <v>6.2633471256873792</v>
      </c>
      <c r="C1095" s="186">
        <v>-0.10700393539716302</v>
      </c>
      <c r="D1095" s="186">
        <v>-1.1372779949864762</v>
      </c>
    </row>
    <row r="1096" spans="1:4" x14ac:dyDescent="0.15">
      <c r="A1096" s="186">
        <v>1072</v>
      </c>
      <c r="B1096" s="186">
        <v>6.26685655460573</v>
      </c>
      <c r="C1096" s="186">
        <v>-0.11199846058931229</v>
      </c>
      <c r="D1096" s="186">
        <v>-1.1903616836877757</v>
      </c>
    </row>
    <row r="1097" spans="1:4" x14ac:dyDescent="0.15">
      <c r="A1097" s="186">
        <v>1073</v>
      </c>
      <c r="B1097" s="186">
        <v>6.2706490673613118</v>
      </c>
      <c r="C1097" s="186">
        <v>-0.11218812956212076</v>
      </c>
      <c r="D1097" s="186">
        <v>-1.1923775567330626</v>
      </c>
    </row>
    <row r="1098" spans="1:4" x14ac:dyDescent="0.15">
      <c r="A1098" s="186">
        <v>1074</v>
      </c>
      <c r="B1098" s="186">
        <v>6.2675565569322416</v>
      </c>
      <c r="C1098" s="186">
        <v>-0.11716703083670144</v>
      </c>
      <c r="D1098" s="186">
        <v>-1.2452951885731793</v>
      </c>
    </row>
    <row r="1099" spans="1:4" x14ac:dyDescent="0.15">
      <c r="A1099" s="186">
        <v>1075</v>
      </c>
      <c r="B1099" s="186">
        <v>6.265053669963442</v>
      </c>
      <c r="C1099" s="186">
        <v>-0.11210823193335706</v>
      </c>
      <c r="D1099" s="186">
        <v>-1.1915283747407621</v>
      </c>
    </row>
    <row r="1100" spans="1:4" x14ac:dyDescent="0.15">
      <c r="A1100" s="186">
        <v>1076</v>
      </c>
      <c r="B1100" s="186">
        <v>6.2695531223953047</v>
      </c>
      <c r="C1100" s="186">
        <v>-0.1163949862893352</v>
      </c>
      <c r="D1100" s="186">
        <v>-1.2370896092960251</v>
      </c>
    </row>
    <row r="1101" spans="1:4" x14ac:dyDescent="0.15">
      <c r="A1101" s="186">
        <v>1077</v>
      </c>
      <c r="B1101" s="186">
        <v>6.2742251095796542</v>
      </c>
      <c r="C1101" s="186">
        <v>-0.1161873626458565</v>
      </c>
      <c r="D1101" s="186">
        <v>-1.23488290727062</v>
      </c>
    </row>
    <row r="1102" spans="1:4" x14ac:dyDescent="0.15">
      <c r="A1102" s="186">
        <v>1078</v>
      </c>
      <c r="B1102" s="186">
        <v>6.2766988986794452</v>
      </c>
      <c r="C1102" s="186">
        <v>-0.11823796088025418</v>
      </c>
      <c r="D1102" s="186">
        <v>-1.2566774351062797</v>
      </c>
    </row>
    <row r="1103" spans="1:4" x14ac:dyDescent="0.15">
      <c r="A1103" s="186">
        <v>1079</v>
      </c>
      <c r="B1103" s="186">
        <v>6.2743242113389952</v>
      </c>
      <c r="C1103" s="186">
        <v>-0.12095342238799311</v>
      </c>
      <c r="D1103" s="186">
        <v>-1.2855383794025974</v>
      </c>
    </row>
    <row r="1104" spans="1:4" x14ac:dyDescent="0.15">
      <c r="A1104" s="186">
        <v>1080</v>
      </c>
      <c r="B1104" s="186">
        <v>6.272935644071338</v>
      </c>
      <c r="C1104" s="186">
        <v>-0.12532241447342418</v>
      </c>
      <c r="D1104" s="186">
        <v>-1.3319736674187665</v>
      </c>
    </row>
    <row r="1105" spans="1:4" x14ac:dyDescent="0.15">
      <c r="A1105" s="186">
        <v>1081</v>
      </c>
      <c r="B1105" s="186">
        <v>6.272935644071338</v>
      </c>
      <c r="C1105" s="186">
        <v>-0.12532241447342418</v>
      </c>
      <c r="D1105" s="186">
        <v>-1.3319736674187665</v>
      </c>
    </row>
    <row r="1106" spans="1:4" x14ac:dyDescent="0.15">
      <c r="A1106" s="186">
        <v>1082</v>
      </c>
      <c r="B1106" s="186">
        <v>6.2752155632285147</v>
      </c>
      <c r="C1106" s="186">
        <v>-0.11950857272648374</v>
      </c>
      <c r="D1106" s="186">
        <v>-1.2701819747993528</v>
      </c>
    </row>
    <row r="1107" spans="1:4" x14ac:dyDescent="0.15">
      <c r="A1107" s="186">
        <v>1083</v>
      </c>
      <c r="B1107" s="186">
        <v>6.2732334015565376</v>
      </c>
      <c r="C1107" s="186">
        <v>-0.11922492526327577</v>
      </c>
      <c r="D1107" s="186">
        <v>-1.2671672630783042</v>
      </c>
    </row>
    <row r="1108" spans="1:4" x14ac:dyDescent="0.15">
      <c r="A1108" s="186">
        <v>1084</v>
      </c>
      <c r="B1108" s="186">
        <v>6.2635480887451713</v>
      </c>
      <c r="C1108" s="186">
        <v>-0.12323259490483451</v>
      </c>
      <c r="D1108" s="186">
        <v>-1.3097622805195126</v>
      </c>
    </row>
    <row r="1109" spans="1:4" x14ac:dyDescent="0.15">
      <c r="A1109" s="186">
        <v>1085</v>
      </c>
      <c r="B1109" s="186">
        <v>6.2678563664759679</v>
      </c>
      <c r="C1109" s="186">
        <v>-0.12367073235032233</v>
      </c>
      <c r="D1109" s="186">
        <v>-1.3144189697682156</v>
      </c>
    </row>
    <row r="1110" spans="1:4" x14ac:dyDescent="0.15">
      <c r="A1110" s="186">
        <v>1086</v>
      </c>
      <c r="B1110" s="186">
        <v>6.2766000970200633</v>
      </c>
      <c r="C1110" s="186">
        <v>-0.13005672951200076</v>
      </c>
      <c r="D1110" s="186">
        <v>-1.3822917449242547</v>
      </c>
    </row>
    <row r="1111" spans="1:4" x14ac:dyDescent="0.15">
      <c r="A1111" s="186">
        <v>1087</v>
      </c>
      <c r="B1111" s="186">
        <v>6.2727370761609578</v>
      </c>
      <c r="C1111" s="186">
        <v>-0.13199082633722181</v>
      </c>
      <c r="D1111" s="186">
        <v>-1.4028480520482207</v>
      </c>
    </row>
    <row r="1112" spans="1:4" x14ac:dyDescent="0.15">
      <c r="A1112" s="186">
        <v>1088</v>
      </c>
      <c r="B1112" s="186">
        <v>6.2675565569322416</v>
      </c>
      <c r="C1112" s="186">
        <v>-0.12594935139454044</v>
      </c>
      <c r="D1112" s="186">
        <v>-1.3386369883703153</v>
      </c>
    </row>
    <row r="1113" spans="1:4" x14ac:dyDescent="0.15">
      <c r="A1113" s="186">
        <v>1089</v>
      </c>
      <c r="B1113" s="186">
        <v>6.2686552978554522</v>
      </c>
      <c r="C1113" s="186">
        <v>-0.13092824376921808</v>
      </c>
      <c r="D1113" s="186">
        <v>-1.3915545256189217</v>
      </c>
    </row>
    <row r="1114" spans="1:4" x14ac:dyDescent="0.15">
      <c r="A1114" s="186">
        <v>1090</v>
      </c>
      <c r="B1114" s="186">
        <v>6.2746214413863637</v>
      </c>
      <c r="C1114" s="186">
        <v>-0.13322940529543104</v>
      </c>
      <c r="D1114" s="186">
        <v>-1.4160121341821752</v>
      </c>
    </row>
    <row r="1115" spans="1:4" x14ac:dyDescent="0.15">
      <c r="A1115" s="186">
        <v>1091</v>
      </c>
      <c r="B1115" s="186">
        <v>6.2790664063042065</v>
      </c>
      <c r="C1115" s="186">
        <v>-0.13295130432731561</v>
      </c>
      <c r="D1115" s="186">
        <v>-1.4130563726931404</v>
      </c>
    </row>
    <row r="1116" spans="1:4" x14ac:dyDescent="0.15">
      <c r="A1116" s="186">
        <v>1092</v>
      </c>
      <c r="B1116" s="186">
        <v>6.2762047656723308</v>
      </c>
      <c r="C1116" s="186">
        <v>-0.13244840822209003</v>
      </c>
      <c r="D1116" s="186">
        <v>-1.4077114040981571</v>
      </c>
    </row>
    <row r="1117" spans="1:4" x14ac:dyDescent="0.15">
      <c r="A1117" s="186">
        <v>1093</v>
      </c>
      <c r="B1117" s="186">
        <v>6.2770939807011406</v>
      </c>
      <c r="C1117" s="186">
        <v>-0.13076472303224307</v>
      </c>
      <c r="D1117" s="186">
        <v>-1.3898165658401958</v>
      </c>
    </row>
    <row r="1118" spans="1:4" x14ac:dyDescent="0.15">
      <c r="A1118" s="186">
        <v>1094</v>
      </c>
      <c r="B1118" s="186">
        <v>6.2731341616412664</v>
      </c>
      <c r="C1118" s="186">
        <v>-0.13346514988356883</v>
      </c>
      <c r="D1118" s="186">
        <v>-1.4185177161641009</v>
      </c>
    </row>
    <row r="1119" spans="1:4" x14ac:dyDescent="0.15">
      <c r="A1119" s="186">
        <v>1095</v>
      </c>
      <c r="B1119" s="186">
        <v>6.2733326288962621</v>
      </c>
      <c r="C1119" s="186">
        <v>-0.12828899385997961</v>
      </c>
      <c r="D1119" s="186">
        <v>-1.3635035868015204</v>
      </c>
    </row>
    <row r="1120" spans="1:4" x14ac:dyDescent="0.15">
      <c r="A1120" s="186">
        <v>1096</v>
      </c>
      <c r="B1120" s="186">
        <v>6.2768964646071721</v>
      </c>
      <c r="C1120" s="186">
        <v>-0.12992501490079178</v>
      </c>
      <c r="D1120" s="186">
        <v>-1.3808918325902813</v>
      </c>
    </row>
    <row r="1121" spans="1:4" x14ac:dyDescent="0.15">
      <c r="A1121" s="186">
        <v>1097</v>
      </c>
      <c r="B1121" s="186">
        <v>6.2775875530782699</v>
      </c>
      <c r="C1121" s="186">
        <v>-0.13125829540937239</v>
      </c>
      <c r="D1121" s="186">
        <v>-1.3950624383528176</v>
      </c>
    </row>
    <row r="1122" spans="1:4" x14ac:dyDescent="0.15">
      <c r="A1122" s="186">
        <v>1098</v>
      </c>
      <c r="B1122" s="186">
        <v>6.2828984045990648</v>
      </c>
      <c r="C1122" s="186">
        <v>-0.13144312118214163</v>
      </c>
      <c r="D1122" s="186">
        <v>-1.3970268360499365</v>
      </c>
    </row>
    <row r="1123" spans="1:4" x14ac:dyDescent="0.15">
      <c r="A1123" s="186">
        <v>1099</v>
      </c>
      <c r="B1123" s="186">
        <v>6.2876865364416847</v>
      </c>
      <c r="C1123" s="186">
        <v>-0.13304077919217594</v>
      </c>
      <c r="D1123" s="186">
        <v>-1.4140073451459978</v>
      </c>
    </row>
    <row r="1124" spans="1:4" x14ac:dyDescent="0.15">
      <c r="A1124" s="186">
        <v>1100</v>
      </c>
      <c r="B1124" s="186">
        <v>6.2877839492116534</v>
      </c>
      <c r="C1124" s="186">
        <v>-0.1329258551952357</v>
      </c>
      <c r="D1124" s="186">
        <v>-1.4127858897637176</v>
      </c>
    </row>
    <row r="1125" spans="1:4" x14ac:dyDescent="0.15">
      <c r="A1125" s="186">
        <v>1101</v>
      </c>
      <c r="B1125" s="186">
        <v>6.2813285706180571</v>
      </c>
      <c r="C1125" s="186">
        <v>-0.13179246893958041</v>
      </c>
      <c r="D1125" s="186">
        <v>-1.4007398351621496</v>
      </c>
    </row>
    <row r="1126" spans="1:4" x14ac:dyDescent="0.15">
      <c r="A1126" s="186">
        <v>1102</v>
      </c>
      <c r="B1126" s="186">
        <v>6.280345823814379</v>
      </c>
      <c r="C1126" s="186">
        <v>-0.13016958555157654</v>
      </c>
      <c r="D1126" s="186">
        <v>-1.3834912212793482</v>
      </c>
    </row>
    <row r="1127" spans="1:4" x14ac:dyDescent="0.15">
      <c r="A1127" s="186">
        <v>1103</v>
      </c>
      <c r="B1127" s="186">
        <v>6.2815249720613711</v>
      </c>
      <c r="C1127" s="186">
        <v>-0.13198887038289442</v>
      </c>
      <c r="D1127" s="186">
        <v>-1.4028272634313583</v>
      </c>
    </row>
    <row r="1128" spans="1:4" x14ac:dyDescent="0.15">
      <c r="A1128" s="186">
        <v>1104</v>
      </c>
      <c r="B1128" s="186">
        <v>6.2707486227044491</v>
      </c>
      <c r="C1128" s="186">
        <v>-0.13021772767857343</v>
      </c>
      <c r="D1128" s="186">
        <v>-1.3840028938777642</v>
      </c>
    </row>
    <row r="1129" spans="1:4" x14ac:dyDescent="0.15">
      <c r="A1129" s="186">
        <v>1105</v>
      </c>
      <c r="B1129" s="186">
        <v>6.2675565569322416</v>
      </c>
      <c r="C1129" s="186">
        <v>-0.13524370123688012</v>
      </c>
      <c r="D1129" s="186">
        <v>-1.4374208276203919</v>
      </c>
    </row>
    <row r="1130" spans="1:4" x14ac:dyDescent="0.15">
      <c r="A1130" s="186">
        <v>1106</v>
      </c>
      <c r="B1130" s="186">
        <v>6.2565848846710086</v>
      </c>
      <c r="C1130" s="186">
        <v>-0.12535839518786762</v>
      </c>
      <c r="D1130" s="186">
        <v>-1.3323560839591351</v>
      </c>
    </row>
    <row r="1131" spans="1:4" x14ac:dyDescent="0.15">
      <c r="A1131" s="186">
        <v>1107</v>
      </c>
      <c r="B1131" s="186">
        <v>6.2389529002192354</v>
      </c>
      <c r="C1131" s="186">
        <v>-0.12438615597726965</v>
      </c>
      <c r="D1131" s="186">
        <v>-1.322022760647501</v>
      </c>
    </row>
    <row r="1132" spans="1:4" x14ac:dyDescent="0.15">
      <c r="A1132" s="186">
        <v>1108</v>
      </c>
      <c r="B1132" s="186">
        <v>6.228095845178566</v>
      </c>
      <c r="C1132" s="186">
        <v>-0.12889859826770156</v>
      </c>
      <c r="D1132" s="186">
        <v>-1.3699826912940392</v>
      </c>
    </row>
    <row r="1133" spans="1:4" x14ac:dyDescent="0.15">
      <c r="A1133" s="186">
        <v>1109</v>
      </c>
      <c r="B1133" s="186">
        <v>6.2265174278926816</v>
      </c>
      <c r="C1133" s="186">
        <v>-0.1268713479401713</v>
      </c>
      <c r="D1133" s="186">
        <v>-1.3484363137774378</v>
      </c>
    </row>
    <row r="1134" spans="1:4" x14ac:dyDescent="0.15">
      <c r="A1134" s="186">
        <v>1110</v>
      </c>
      <c r="B1134" s="186">
        <v>6.2265174278926816</v>
      </c>
      <c r="C1134" s="186">
        <v>-0.1268713479401713</v>
      </c>
      <c r="D1134" s="186">
        <v>-1.3484363137774378</v>
      </c>
    </row>
    <row r="1135" spans="1:4" x14ac:dyDescent="0.15">
      <c r="A1135" s="186">
        <v>1111</v>
      </c>
      <c r="B1135" s="186">
        <v>6.2094799855977998</v>
      </c>
      <c r="C1135" s="186">
        <v>-0.1252083889036113</v>
      </c>
      <c r="D1135" s="186">
        <v>-1.3307617608572679</v>
      </c>
    </row>
    <row r="1136" spans="1:4" x14ac:dyDescent="0.15">
      <c r="A1136" s="186">
        <v>1112</v>
      </c>
      <c r="B1136" s="186">
        <v>6.2343778889025652</v>
      </c>
      <c r="C1136" s="186">
        <v>-0.12913832753573828</v>
      </c>
      <c r="D1136" s="186">
        <v>-1.372530623949791</v>
      </c>
    </row>
    <row r="1137" spans="1:4" x14ac:dyDescent="0.15">
      <c r="A1137" s="186">
        <v>1113</v>
      </c>
      <c r="B1137" s="186">
        <v>6.2341692973855105</v>
      </c>
      <c r="C1137" s="186">
        <v>-0.12937606497052556</v>
      </c>
      <c r="D1137" s="186">
        <v>-1.3750573866540277</v>
      </c>
    </row>
    <row r="1138" spans="1:4" x14ac:dyDescent="0.15">
      <c r="A1138" s="186">
        <v>1114</v>
      </c>
      <c r="B1138" s="186">
        <v>6.2387455240129412</v>
      </c>
      <c r="C1138" s="186">
        <v>-0.12772174184731977</v>
      </c>
      <c r="D1138" s="186">
        <v>-1.357474619462933</v>
      </c>
    </row>
    <row r="1139" spans="1:4" x14ac:dyDescent="0.15">
      <c r="A1139" s="186">
        <v>1115</v>
      </c>
      <c r="B1139" s="186">
        <v>6.2320803204219448</v>
      </c>
      <c r="C1139" s="186">
        <v>-0.12929803718200983</v>
      </c>
      <c r="D1139" s="186">
        <v>-1.374228078025826</v>
      </c>
    </row>
    <row r="1140" spans="1:4" x14ac:dyDescent="0.15">
      <c r="A1140" s="186">
        <v>1116</v>
      </c>
      <c r="B1140" s="186">
        <v>6.2314525390812188</v>
      </c>
      <c r="C1140" s="186">
        <v>-0.12264949955600368</v>
      </c>
      <c r="D1140" s="186">
        <v>-1.3035649242564658</v>
      </c>
    </row>
    <row r="1141" spans="1:4" x14ac:dyDescent="0.15">
      <c r="A1141" s="186">
        <v>1117</v>
      </c>
      <c r="B1141" s="186">
        <v>6.2220808576655307</v>
      </c>
      <c r="C1141" s="186">
        <v>-0.11840431995062062</v>
      </c>
      <c r="D1141" s="186">
        <v>-1.2584455617578081</v>
      </c>
    </row>
    <row r="1142" spans="1:4" x14ac:dyDescent="0.15">
      <c r="A1142" s="186">
        <v>1118</v>
      </c>
      <c r="B1142" s="186">
        <v>6.2093723273106454</v>
      </c>
      <c r="C1142" s="186">
        <v>-0.10860504531221338</v>
      </c>
      <c r="D1142" s="186">
        <v>-1.1542951922249032</v>
      </c>
    </row>
    <row r="1143" spans="1:4" x14ac:dyDescent="0.15">
      <c r="A1143" s="186">
        <v>1119</v>
      </c>
      <c r="B1143" s="186">
        <v>6.2093723273106454</v>
      </c>
      <c r="C1143" s="186">
        <v>-0.10838095567542094</v>
      </c>
      <c r="D1143" s="186">
        <v>-1.1519134834411784</v>
      </c>
    </row>
    <row r="1144" spans="1:4" x14ac:dyDescent="0.15">
      <c r="A1144" s="186">
        <v>1120</v>
      </c>
      <c r="B1144" s="186">
        <v>6.2100180551238093</v>
      </c>
      <c r="C1144" s="186">
        <v>-0.10947491298959022</v>
      </c>
      <c r="D1144" s="186">
        <v>-1.1635404724508949</v>
      </c>
    </row>
    <row r="1145" spans="1:4" x14ac:dyDescent="0.15">
      <c r="A1145" s="186">
        <v>1121</v>
      </c>
      <c r="B1145" s="186">
        <v>6.2019079306661729</v>
      </c>
      <c r="C1145" s="186">
        <v>-0.10969348045804761</v>
      </c>
      <c r="D1145" s="186">
        <v>-1.165863489556517</v>
      </c>
    </row>
    <row r="1146" spans="1:4" x14ac:dyDescent="0.15">
      <c r="A1146" s="186">
        <v>1122</v>
      </c>
      <c r="B1146" s="186">
        <v>6.1936030811458593</v>
      </c>
      <c r="C1146" s="186">
        <v>-0.10116261669787541</v>
      </c>
      <c r="D1146" s="186">
        <v>-1.0751942670025898</v>
      </c>
    </row>
    <row r="1147" spans="1:4" x14ac:dyDescent="0.15">
      <c r="A1147" s="186">
        <v>1123</v>
      </c>
      <c r="B1147" s="186">
        <v>6.1855422560783353</v>
      </c>
      <c r="C1147" s="186">
        <v>-9.445864394164083E-2</v>
      </c>
      <c r="D1147" s="186">
        <v>-1.0039419278586543</v>
      </c>
    </row>
    <row r="1148" spans="1:4" x14ac:dyDescent="0.15">
      <c r="A1148" s="186">
        <v>1124</v>
      </c>
      <c r="B1148" s="186">
        <v>6.2000578994593516</v>
      </c>
      <c r="C1148" s="186">
        <v>-9.3703386477414163E-2</v>
      </c>
      <c r="D1148" s="186">
        <v>-0.9959147680030267</v>
      </c>
    </row>
    <row r="1149" spans="1:4" x14ac:dyDescent="0.15">
      <c r="A1149" s="186">
        <v>1125</v>
      </c>
      <c r="B1149" s="186">
        <v>6.2041872452643867</v>
      </c>
      <c r="C1149" s="186">
        <v>-0.10028726882661676</v>
      </c>
      <c r="D1149" s="186">
        <v>-1.0658907412187417</v>
      </c>
    </row>
    <row r="1150" spans="1:4" x14ac:dyDescent="0.15">
      <c r="A1150" s="186">
        <v>1126</v>
      </c>
      <c r="B1150" s="186">
        <v>6.2131315882532139</v>
      </c>
      <c r="C1150" s="186">
        <v>-9.7901933811301411E-2</v>
      </c>
      <c r="D1150" s="186">
        <v>-1.0405385052143377</v>
      </c>
    </row>
    <row r="1151" spans="1:4" x14ac:dyDescent="0.15">
      <c r="A1151" s="186">
        <v>1127</v>
      </c>
      <c r="B1151" s="186">
        <v>6.2167662414291547</v>
      </c>
      <c r="C1151" s="186">
        <v>-0.1035266373952517</v>
      </c>
      <c r="D1151" s="186">
        <v>-1.1003199664344812</v>
      </c>
    </row>
    <row r="1152" spans="1:4" x14ac:dyDescent="0.15">
      <c r="A1152" s="186">
        <v>1128</v>
      </c>
      <c r="B1152" s="186">
        <v>6.2167662414291547</v>
      </c>
      <c r="C1152" s="186">
        <v>-0.1035266373952517</v>
      </c>
      <c r="D1152" s="186">
        <v>-1.1003199664344812</v>
      </c>
    </row>
    <row r="1153" spans="1:4" x14ac:dyDescent="0.15">
      <c r="A1153" s="186">
        <v>1129</v>
      </c>
      <c r="B1153" s="186">
        <v>6.213988319794244</v>
      </c>
      <c r="C1153" s="186">
        <v>-0.10674273970055204</v>
      </c>
      <c r="D1153" s="186">
        <v>-1.1345019090692781</v>
      </c>
    </row>
    <row r="1154" spans="1:4" x14ac:dyDescent="0.15">
      <c r="A1154" s="186">
        <v>1130</v>
      </c>
      <c r="B1154" s="186">
        <v>6.2163395097835039</v>
      </c>
      <c r="C1154" s="186">
        <v>-0.10509392435646525</v>
      </c>
      <c r="D1154" s="186">
        <v>-1.1169776806222964</v>
      </c>
    </row>
    <row r="1155" spans="1:4" x14ac:dyDescent="0.15">
      <c r="A1155" s="186">
        <v>1131</v>
      </c>
      <c r="B1155" s="186">
        <v>6.2235625091016988</v>
      </c>
      <c r="C1155" s="186">
        <v>-0.10767038361866454</v>
      </c>
      <c r="D1155" s="186">
        <v>-1.1443612568711754</v>
      </c>
    </row>
    <row r="1156" spans="1:4" x14ac:dyDescent="0.15">
      <c r="A1156" s="186">
        <v>1132</v>
      </c>
      <c r="B1156" s="186">
        <v>6.2221867829345987</v>
      </c>
      <c r="C1156" s="186">
        <v>-0.10629465745156441</v>
      </c>
      <c r="D1156" s="186">
        <v>-1.1297395227156712</v>
      </c>
    </row>
    <row r="1157" spans="1:4" x14ac:dyDescent="0.15">
      <c r="A1157" s="186">
        <v>1133</v>
      </c>
      <c r="B1157" s="186">
        <v>6.2232452482895839</v>
      </c>
      <c r="C1157" s="186">
        <v>-0.11022700562902532</v>
      </c>
      <c r="D1157" s="186">
        <v>-1.1715339953605535</v>
      </c>
    </row>
    <row r="1158" spans="1:4" x14ac:dyDescent="0.15">
      <c r="A1158" s="186">
        <v>1134</v>
      </c>
      <c r="B1158" s="186">
        <v>6.2234567697793608</v>
      </c>
      <c r="C1158" s="186">
        <v>-0.11132446294640541</v>
      </c>
      <c r="D1158" s="186">
        <v>-1.1831981837183057</v>
      </c>
    </row>
    <row r="1159" spans="1:4" x14ac:dyDescent="0.15">
      <c r="A1159" s="186">
        <v>1135</v>
      </c>
      <c r="B1159" s="186">
        <v>6.2152716621471455</v>
      </c>
      <c r="C1159" s="186">
        <v>-0.11092495798249136</v>
      </c>
      <c r="D1159" s="186">
        <v>-1.1789520949865133</v>
      </c>
    </row>
    <row r="1160" spans="1:4" x14ac:dyDescent="0.15">
      <c r="A1160" s="186">
        <v>1136</v>
      </c>
      <c r="B1160" s="186">
        <v>6.2046206492053741</v>
      </c>
      <c r="C1160" s="186">
        <v>-0.11263226433109264</v>
      </c>
      <c r="D1160" s="186">
        <v>-1.1970979877871666</v>
      </c>
    </row>
    <row r="1161" spans="1:4" x14ac:dyDescent="0.15">
      <c r="A1161" s="186">
        <v>1137</v>
      </c>
      <c r="B1161" s="186">
        <v>6.2067840779896972</v>
      </c>
      <c r="C1161" s="186">
        <v>-0.10646512596963298</v>
      </c>
      <c r="D1161" s="186">
        <v>-1.1315513261200765</v>
      </c>
    </row>
    <row r="1162" spans="1:4" x14ac:dyDescent="0.15">
      <c r="A1162" s="186">
        <v>1138</v>
      </c>
      <c r="B1162" s="186">
        <v>6.198203487036416</v>
      </c>
      <c r="C1162" s="186">
        <v>-0.10825199321377976</v>
      </c>
      <c r="D1162" s="186">
        <v>-1.1505428219859766</v>
      </c>
    </row>
    <row r="1163" spans="1:4" x14ac:dyDescent="0.15">
      <c r="A1163" s="186">
        <v>1139</v>
      </c>
      <c r="B1163" s="186">
        <v>6.2010378721873387</v>
      </c>
      <c r="C1163" s="186">
        <v>-0.10588921380247474</v>
      </c>
      <c r="D1163" s="186">
        <v>-1.1254303154084331</v>
      </c>
    </row>
    <row r="1164" spans="1:4" x14ac:dyDescent="0.15">
      <c r="A1164" s="186">
        <v>1140</v>
      </c>
      <c r="B1164" s="186">
        <v>6.1980942670696599</v>
      </c>
      <c r="C1164" s="186">
        <v>-0.10204450477160343</v>
      </c>
      <c r="D1164" s="186">
        <v>-1.0845673045134931</v>
      </c>
    </row>
    <row r="1165" spans="1:4" x14ac:dyDescent="0.15">
      <c r="A1165" s="186">
        <v>1141</v>
      </c>
      <c r="B1165" s="186">
        <v>6.1926137537238111</v>
      </c>
      <c r="C1165" s="186">
        <v>-9.5888695958335823E-2</v>
      </c>
      <c r="D1165" s="186">
        <v>-1.0191410575377331</v>
      </c>
    </row>
    <row r="1166" spans="1:4" x14ac:dyDescent="0.15">
      <c r="A1166" s="186">
        <v>1142</v>
      </c>
      <c r="B1166" s="186">
        <v>6.1921736511125962</v>
      </c>
      <c r="C1166" s="186">
        <v>-8.4482835036482129E-2</v>
      </c>
      <c r="D1166" s="186">
        <v>-0.89791528586724279</v>
      </c>
    </row>
    <row r="1167" spans="1:4" x14ac:dyDescent="0.15">
      <c r="A1167" s="186">
        <v>1143</v>
      </c>
      <c r="B1167" s="186">
        <v>6.2034282106757388</v>
      </c>
      <c r="C1167" s="186">
        <v>-8.6212458262196812E-2</v>
      </c>
      <c r="D1167" s="186">
        <v>-0.91629837081567722</v>
      </c>
    </row>
    <row r="1168" spans="1:4" x14ac:dyDescent="0.15">
      <c r="A1168" s="186">
        <v>1144</v>
      </c>
      <c r="B1168" s="186">
        <v>6.2093723273106454</v>
      </c>
      <c r="C1168" s="186">
        <v>-8.6002709322724691E-2</v>
      </c>
      <c r="D1168" s="186">
        <v>-0.91406908034661172</v>
      </c>
    </row>
    <row r="1169" spans="1:4" x14ac:dyDescent="0.15">
      <c r="A1169" s="186">
        <v>1145</v>
      </c>
      <c r="B1169" s="186">
        <v>6.2087260665721278</v>
      </c>
      <c r="C1169" s="186">
        <v>-8.8648451996169442E-2</v>
      </c>
      <c r="D1169" s="186">
        <v>-0.94218902669939963</v>
      </c>
    </row>
    <row r="1170" spans="1:4" x14ac:dyDescent="0.15">
      <c r="A1170" s="186">
        <v>1146</v>
      </c>
      <c r="B1170" s="186">
        <v>6.2067840779896972</v>
      </c>
      <c r="C1170" s="186">
        <v>-9.0450548835845801E-2</v>
      </c>
      <c r="D1170" s="186">
        <v>-0.96134238842382214</v>
      </c>
    </row>
    <row r="1171" spans="1:4" x14ac:dyDescent="0.15">
      <c r="A1171" s="186">
        <v>1147</v>
      </c>
      <c r="B1171" s="186">
        <v>6.2137742247688807</v>
      </c>
      <c r="C1171" s="186">
        <v>-9.3916462892499553E-2</v>
      </c>
      <c r="D1171" s="186">
        <v>-0.99817942413205385</v>
      </c>
    </row>
    <row r="1172" spans="1:4" x14ac:dyDescent="0.15">
      <c r="A1172" s="186">
        <v>1148</v>
      </c>
      <c r="B1172" s="186">
        <v>6.2144163343172751</v>
      </c>
      <c r="C1172" s="186">
        <v>-9.1265846383918436E-2</v>
      </c>
      <c r="D1172" s="186">
        <v>-0.97000767682978495</v>
      </c>
    </row>
    <row r="1173" spans="1:4" x14ac:dyDescent="0.15">
      <c r="A1173" s="186">
        <v>1149</v>
      </c>
      <c r="B1173" s="186">
        <v>6.213988319794244</v>
      </c>
      <c r="C1173" s="186">
        <v>-8.9304928900038938E-2</v>
      </c>
      <c r="D1173" s="186">
        <v>-0.94916630967704441</v>
      </c>
    </row>
    <row r="1174" spans="1:4" x14ac:dyDescent="0.15">
      <c r="A1174" s="186">
        <v>1150</v>
      </c>
      <c r="B1174" s="186">
        <v>6.215592169369188</v>
      </c>
      <c r="C1174" s="186">
        <v>-9.0252538705178686E-2</v>
      </c>
      <c r="D1174" s="186">
        <v>-0.95923786242151887</v>
      </c>
    </row>
    <row r="1175" spans="1:4" x14ac:dyDescent="0.15">
      <c r="A1175" s="186">
        <v>1151</v>
      </c>
      <c r="B1175" s="186">
        <v>6.215592169369188</v>
      </c>
      <c r="C1175" s="186">
        <v>-9.0252538705178686E-2</v>
      </c>
      <c r="D1175" s="186">
        <v>-0.95923786242151887</v>
      </c>
    </row>
    <row r="1176" spans="1:4" x14ac:dyDescent="0.15">
      <c r="A1176" s="186">
        <v>1152</v>
      </c>
      <c r="B1176" s="186">
        <v>6.2177255382146868</v>
      </c>
      <c r="C1176" s="186">
        <v>-9.4136838179663229E-2</v>
      </c>
      <c r="D1176" s="186">
        <v>-1.0005216554135468</v>
      </c>
    </row>
    <row r="1177" spans="1:4" x14ac:dyDescent="0.15">
      <c r="A1177" s="186">
        <v>1153</v>
      </c>
      <c r="B1177" s="186">
        <v>6.2181515154047871</v>
      </c>
      <c r="C1177" s="186">
        <v>-9.2156075339199006E-2</v>
      </c>
      <c r="D1177" s="186">
        <v>-0.97946936436101972</v>
      </c>
    </row>
    <row r="1178" spans="1:4" x14ac:dyDescent="0.15">
      <c r="A1178" s="186">
        <v>1154</v>
      </c>
      <c r="B1178" s="186">
        <v>6.2223985904961792</v>
      </c>
      <c r="C1178" s="186">
        <v>-9.6403150430591111E-2</v>
      </c>
      <c r="D1178" s="186">
        <v>-1.0246088727965523</v>
      </c>
    </row>
    <row r="1179" spans="1:4" x14ac:dyDescent="0.15">
      <c r="A1179" s="186">
        <v>1155</v>
      </c>
      <c r="B1179" s="186">
        <v>6.2253578964087728</v>
      </c>
      <c r="C1179" s="186">
        <v>-9.391403924735009E-2</v>
      </c>
      <c r="D1179" s="186">
        <v>-0.99815366472156197</v>
      </c>
    </row>
    <row r="1180" spans="1:4" x14ac:dyDescent="0.15">
      <c r="A1180" s="186">
        <v>1156</v>
      </c>
      <c r="B1180" s="186">
        <v>6.2265174278926816</v>
      </c>
      <c r="C1180" s="186">
        <v>-9.7903042637465632E-2</v>
      </c>
      <c r="D1180" s="186">
        <v>-1.0405502902350676</v>
      </c>
    </row>
    <row r="1181" spans="1:4" x14ac:dyDescent="0.15">
      <c r="A1181" s="186">
        <v>1157</v>
      </c>
      <c r="B1181" s="186">
        <v>6.2220808576655307</v>
      </c>
      <c r="C1181" s="186">
        <v>-9.4775087646135958E-2</v>
      </c>
      <c r="D1181" s="186">
        <v>-1.0073052103439062</v>
      </c>
    </row>
    <row r="1182" spans="1:4" x14ac:dyDescent="0.15">
      <c r="A1182" s="186">
        <v>1158</v>
      </c>
      <c r="B1182" s="186">
        <v>6.2119520497824166</v>
      </c>
      <c r="C1182" s="186">
        <v>-8.7268658888211448E-2</v>
      </c>
      <c r="D1182" s="186">
        <v>-0.92752406756971673</v>
      </c>
    </row>
    <row r="1183" spans="1:4" x14ac:dyDescent="0.15">
      <c r="A1183" s="186">
        <v>1159</v>
      </c>
      <c r="B1183" s="186">
        <v>6.210985649529003</v>
      </c>
      <c r="C1183" s="186">
        <v>-8.45532420105366E-2</v>
      </c>
      <c r="D1183" s="186">
        <v>-0.89866359761847447</v>
      </c>
    </row>
    <row r="1184" spans="1:4" x14ac:dyDescent="0.15">
      <c r="A1184" s="186">
        <v>1160</v>
      </c>
      <c r="B1184" s="186">
        <v>6.2167662414291547</v>
      </c>
      <c r="C1184" s="186">
        <v>-8.8587871005350927E-2</v>
      </c>
      <c r="D1184" s="186">
        <v>-0.94154514918670207</v>
      </c>
    </row>
    <row r="1185" spans="1:4" x14ac:dyDescent="0.15">
      <c r="A1185" s="186">
        <v>1161</v>
      </c>
      <c r="B1185" s="186">
        <v>6.2140953453599668</v>
      </c>
      <c r="C1185" s="186">
        <v>-8.4827294104790063E-2</v>
      </c>
      <c r="D1185" s="186">
        <v>-0.90157632615614547</v>
      </c>
    </row>
    <row r="1186" spans="1:4" x14ac:dyDescent="0.15">
      <c r="A1186" s="186">
        <v>1162</v>
      </c>
      <c r="B1186" s="186">
        <v>6.218577260991129</v>
      </c>
      <c r="C1186" s="186">
        <v>-8.236322999694945E-2</v>
      </c>
      <c r="D1186" s="186">
        <v>-0.87538732780125506</v>
      </c>
    </row>
    <row r="1187" spans="1:4" x14ac:dyDescent="0.15">
      <c r="A1187" s="186">
        <v>1163</v>
      </c>
      <c r="B1187" s="186">
        <v>6.2184708462936227</v>
      </c>
      <c r="C1187" s="186">
        <v>-8.5940858907037843E-2</v>
      </c>
      <c r="D1187" s="186">
        <v>-0.91341171090986784</v>
      </c>
    </row>
    <row r="1188" spans="1:4" x14ac:dyDescent="0.15">
      <c r="A1188" s="186">
        <v>1164</v>
      </c>
      <c r="B1188" s="186">
        <v>6.2175124626894567</v>
      </c>
      <c r="C1188" s="186">
        <v>-8.2164045252897111E-2</v>
      </c>
      <c r="D1188" s="186">
        <v>-0.8732703175669404</v>
      </c>
    </row>
    <row r="1189" spans="1:4" x14ac:dyDescent="0.15">
      <c r="A1189" s="186">
        <v>1165</v>
      </c>
      <c r="B1189" s="186">
        <v>6.211522685796119</v>
      </c>
      <c r="C1189" s="186">
        <v>-8.3780520395588809E-2</v>
      </c>
      <c r="D1189" s="186">
        <v>-0.89045082221289029</v>
      </c>
    </row>
    <row r="1190" spans="1:4" x14ac:dyDescent="0.15">
      <c r="A1190" s="186">
        <v>1166</v>
      </c>
      <c r="B1190" s="186">
        <v>6.2001668459013208</v>
      </c>
      <c r="C1190" s="186">
        <v>-7.8990692271681873E-2</v>
      </c>
      <c r="D1190" s="186">
        <v>-0.83954273079673913</v>
      </c>
    </row>
    <row r="1191" spans="1:4" x14ac:dyDescent="0.15">
      <c r="A1191" s="186">
        <v>1167</v>
      </c>
      <c r="B1191" s="186">
        <v>6.1890859874287152</v>
      </c>
      <c r="C1191" s="186">
        <v>-7.6953680595759799E-2</v>
      </c>
      <c r="D1191" s="186">
        <v>-0.81789260600499136</v>
      </c>
    </row>
    <row r="1192" spans="1:4" x14ac:dyDescent="0.15">
      <c r="A1192" s="186">
        <v>1168</v>
      </c>
      <c r="B1192" s="186">
        <v>6.1934932175819624</v>
      </c>
      <c r="C1192" s="186">
        <v>-7.7601092098928071E-2</v>
      </c>
      <c r="D1192" s="186">
        <v>-0.82477353850080604</v>
      </c>
    </row>
    <row r="1193" spans="1:4" x14ac:dyDescent="0.15">
      <c r="A1193" s="186">
        <v>1169</v>
      </c>
      <c r="B1193" s="186">
        <v>6.1803081514212082</v>
      </c>
      <c r="C1193" s="186">
        <v>-7.1949852841727058E-2</v>
      </c>
      <c r="D1193" s="186">
        <v>-0.7647100461837858</v>
      </c>
    </row>
    <row r="1194" spans="1:4" x14ac:dyDescent="0.15">
      <c r="A1194" s="186">
        <v>1170</v>
      </c>
      <c r="B1194" s="186">
        <v>6.1723343670554414</v>
      </c>
      <c r="C1194" s="186">
        <v>-7.9216166220959394E-2</v>
      </c>
      <c r="D1194" s="186">
        <v>-0.84193915257323038</v>
      </c>
    </row>
    <row r="1195" spans="1:4" x14ac:dyDescent="0.15">
      <c r="A1195" s="186">
        <v>1171</v>
      </c>
      <c r="B1195" s="186">
        <v>6.1823168379875524</v>
      </c>
      <c r="C1195" s="186">
        <v>-7.9087327548750253E-2</v>
      </c>
      <c r="D1195" s="186">
        <v>-0.84056980679858306</v>
      </c>
    </row>
    <row r="1196" spans="1:4" x14ac:dyDescent="0.15">
      <c r="A1196" s="186">
        <v>1172</v>
      </c>
      <c r="B1196" s="186">
        <v>6.1816478481558406</v>
      </c>
      <c r="C1196" s="186">
        <v>-8.1328896135776318E-2</v>
      </c>
      <c r="D1196" s="186">
        <v>-0.86439403923279745</v>
      </c>
    </row>
    <row r="1197" spans="1:4" x14ac:dyDescent="0.15">
      <c r="A1197" s="186">
        <v>1173</v>
      </c>
      <c r="B1197" s="186">
        <v>6.183875595178721</v>
      </c>
      <c r="C1197" s="186">
        <v>-7.9975618740951049E-2</v>
      </c>
      <c r="D1197" s="186">
        <v>-0.85001089905636418</v>
      </c>
    </row>
    <row r="1198" spans="1:4" x14ac:dyDescent="0.15">
      <c r="A1198" s="186">
        <v>1174</v>
      </c>
      <c r="B1198" s="186">
        <v>6.1859861005285861</v>
      </c>
      <c r="C1198" s="186">
        <v>-8.9711189068259145E-2</v>
      </c>
      <c r="D1198" s="186">
        <v>-0.9534841952561256</v>
      </c>
    </row>
    <row r="1199" spans="1:4" x14ac:dyDescent="0.15">
      <c r="A1199" s="186">
        <v>1175</v>
      </c>
      <c r="B1199" s="186">
        <v>6.1869838316685248</v>
      </c>
      <c r="C1199" s="186">
        <v>-8.6216549670092846E-2</v>
      </c>
      <c r="D1199" s="186">
        <v>-0.91634185583472261</v>
      </c>
    </row>
    <row r="1200" spans="1:4" x14ac:dyDescent="0.15">
      <c r="A1200" s="186">
        <v>1176</v>
      </c>
      <c r="B1200" s="186">
        <v>6.1869838316685248</v>
      </c>
      <c r="C1200" s="186">
        <v>-8.6216549670092846E-2</v>
      </c>
      <c r="D1200" s="186">
        <v>-0.91634185583472261</v>
      </c>
    </row>
    <row r="1201" spans="1:4" x14ac:dyDescent="0.15">
      <c r="A1201" s="186">
        <v>1177</v>
      </c>
      <c r="B1201" s="186">
        <v>6.1833192523131233</v>
      </c>
      <c r="C1201" s="186">
        <v>-8.2327880677898868E-2</v>
      </c>
      <c r="D1201" s="186">
        <v>-0.8750116219681493</v>
      </c>
    </row>
    <row r="1202" spans="1:4" x14ac:dyDescent="0.15">
      <c r="A1202" s="186">
        <v>1178</v>
      </c>
      <c r="B1202" s="186">
        <v>6.1805315934402412</v>
      </c>
      <c r="C1202" s="186">
        <v>-7.9988451306022057E-2</v>
      </c>
      <c r="D1202" s="186">
        <v>-0.85014728837532072</v>
      </c>
    </row>
    <row r="1203" spans="1:4" x14ac:dyDescent="0.15">
      <c r="A1203" s="186">
        <v>1179</v>
      </c>
      <c r="B1203" s="186">
        <v>6.1866513958535592</v>
      </c>
      <c r="C1203" s="186">
        <v>-8.1188744692165749E-2</v>
      </c>
      <c r="D1203" s="186">
        <v>-0.86290445707684893</v>
      </c>
    </row>
    <row r="1204" spans="1:4" x14ac:dyDescent="0.15">
      <c r="A1204" s="186">
        <v>1180</v>
      </c>
      <c r="B1204" s="186">
        <v>6.1876482802025707</v>
      </c>
      <c r="C1204" s="186">
        <v>-7.9512426290896165E-2</v>
      </c>
      <c r="D1204" s="186">
        <v>-0.84508791581340159</v>
      </c>
    </row>
    <row r="1205" spans="1:4" x14ac:dyDescent="0.15">
      <c r="A1205" s="186">
        <v>1181</v>
      </c>
      <c r="B1205" s="186">
        <v>6.1869838316685248</v>
      </c>
      <c r="C1205" s="186">
        <v>-8.2190599253539887E-2</v>
      </c>
      <c r="D1205" s="186">
        <v>-0.87355254345422007</v>
      </c>
    </row>
    <row r="1206" spans="1:4" x14ac:dyDescent="0.15">
      <c r="A1206" s="186">
        <v>1182</v>
      </c>
      <c r="B1206" s="186">
        <v>6.1899694200993638</v>
      </c>
      <c r="C1206" s="186">
        <v>-8.5399426886109353E-2</v>
      </c>
      <c r="D1206" s="186">
        <v>-0.90765716813630026</v>
      </c>
    </row>
    <row r="1207" spans="1:4" x14ac:dyDescent="0.15">
      <c r="A1207" s="186">
        <v>1183</v>
      </c>
      <c r="B1207" s="186">
        <v>6.200711350860602</v>
      </c>
      <c r="C1207" s="186">
        <v>-9.4356837878664557E-2</v>
      </c>
      <c r="D1207" s="186">
        <v>-1.0028598948030532</v>
      </c>
    </row>
    <row r="1208" spans="1:4" x14ac:dyDescent="0.15">
      <c r="A1208" s="186">
        <v>1184</v>
      </c>
      <c r="B1208" s="186">
        <v>6.2031026847719071</v>
      </c>
      <c r="C1208" s="186">
        <v>-8.6327946698478542E-2</v>
      </c>
      <c r="D1208" s="186">
        <v>-0.91752582527117088</v>
      </c>
    </row>
    <row r="1209" spans="1:4" x14ac:dyDescent="0.15">
      <c r="A1209" s="186">
        <v>1185</v>
      </c>
      <c r="B1209" s="186">
        <v>6.2028855922974397</v>
      </c>
      <c r="C1209" s="186">
        <v>-8.4568154193534362E-2</v>
      </c>
      <c r="D1209" s="186">
        <v>-0.89882208989745116</v>
      </c>
    </row>
    <row r="1210" spans="1:4" x14ac:dyDescent="0.15">
      <c r="A1210" s="186">
        <v>1186</v>
      </c>
      <c r="B1210" s="186">
        <v>6.2042956187404972</v>
      </c>
      <c r="C1210" s="186">
        <v>-8.3558735928376038E-2</v>
      </c>
      <c r="D1210" s="186">
        <v>-0.88809361363682549</v>
      </c>
    </row>
    <row r="1211" spans="1:4" x14ac:dyDescent="0.15">
      <c r="A1211" s="186">
        <v>1187</v>
      </c>
      <c r="B1211" s="186">
        <v>6.200711350860602</v>
      </c>
      <c r="C1211" s="186">
        <v>-8.3054778514860317E-2</v>
      </c>
      <c r="D1211" s="186">
        <v>-0.88273736505891642</v>
      </c>
    </row>
    <row r="1212" spans="1:4" x14ac:dyDescent="0.15">
      <c r="A1212" s="186">
        <v>1188</v>
      </c>
      <c r="B1212" s="186">
        <v>6.1934932175819624</v>
      </c>
      <c r="C1212" s="186">
        <v>-8.0696385306455731E-2</v>
      </c>
      <c r="D1212" s="186">
        <v>-0.85767147669239185</v>
      </c>
    </row>
    <row r="1213" spans="1:4" x14ac:dyDescent="0.15">
      <c r="A1213" s="186">
        <v>1189</v>
      </c>
      <c r="B1213" s="186">
        <v>6.1960161879874276</v>
      </c>
      <c r="C1213" s="186">
        <v>-8.1007454787990874E-2</v>
      </c>
      <c r="D1213" s="186">
        <v>-0.86097763991852638</v>
      </c>
    </row>
    <row r="1214" spans="1:4" x14ac:dyDescent="0.15">
      <c r="A1214" s="186">
        <v>1190</v>
      </c>
      <c r="B1214" s="186">
        <v>6.1977665157357968</v>
      </c>
      <c r="C1214" s="186">
        <v>-8.1653664062704578E-2</v>
      </c>
      <c r="D1214" s="186">
        <v>-0.8678457946790058</v>
      </c>
    </row>
    <row r="1215" spans="1:4" x14ac:dyDescent="0.15">
      <c r="A1215" s="186">
        <v>1191</v>
      </c>
      <c r="B1215" s="186">
        <v>6.1979850318668053</v>
      </c>
      <c r="C1215" s="186">
        <v>-7.9447402195347294E-2</v>
      </c>
      <c r="D1215" s="186">
        <v>-0.84439681531567545</v>
      </c>
    </row>
    <row r="1216" spans="1:4" x14ac:dyDescent="0.15">
      <c r="A1216" s="186">
        <v>1192</v>
      </c>
      <c r="B1216" s="186">
        <v>6.1966730194676201</v>
      </c>
      <c r="C1216" s="186">
        <v>-8.0118861520816154E-2</v>
      </c>
      <c r="D1216" s="186">
        <v>-0.8515333370945225</v>
      </c>
    </row>
    <row r="1217" spans="1:4" x14ac:dyDescent="0.15">
      <c r="A1217" s="186">
        <v>1193</v>
      </c>
      <c r="B1217" s="186">
        <v>6.1928337123068271</v>
      </c>
      <c r="C1217" s="186">
        <v>-7.8045949166845929E-2</v>
      </c>
      <c r="D1217" s="186">
        <v>-0.82950164641926105</v>
      </c>
    </row>
    <row r="1218" spans="1:4" x14ac:dyDescent="0.15">
      <c r="A1218" s="186">
        <v>1194</v>
      </c>
      <c r="B1218" s="186">
        <v>6.1931635343757492</v>
      </c>
      <c r="C1218" s="186">
        <v>-7.4625904704291202E-2</v>
      </c>
      <c r="D1218" s="186">
        <v>-0.79315212997669138</v>
      </c>
    </row>
    <row r="1219" spans="1:4" x14ac:dyDescent="0.15">
      <c r="A1219" s="186">
        <v>1195</v>
      </c>
      <c r="B1219" s="186">
        <v>6.2037536013101278</v>
      </c>
      <c r="C1219" s="186">
        <v>-7.644783129073307E-2</v>
      </c>
      <c r="D1219" s="186">
        <v>-0.8125162496938817</v>
      </c>
    </row>
    <row r="1220" spans="1:4" x14ac:dyDescent="0.15">
      <c r="A1220" s="186">
        <v>1196</v>
      </c>
      <c r="B1220" s="186">
        <v>6.2066760483902446</v>
      </c>
      <c r="C1220" s="186">
        <v>-7.3278005393595969E-2</v>
      </c>
      <c r="D1220" s="186">
        <v>-0.77882615009734046</v>
      </c>
    </row>
    <row r="1221" spans="1:4" x14ac:dyDescent="0.15">
      <c r="A1221" s="186">
        <v>1197</v>
      </c>
      <c r="B1221" s="186">
        <v>6.2066760483902446</v>
      </c>
      <c r="C1221" s="186">
        <v>-7.4363192694883118E-2</v>
      </c>
      <c r="D1221" s="186">
        <v>-0.7903599281178576</v>
      </c>
    </row>
    <row r="1222" spans="1:4" x14ac:dyDescent="0.15">
      <c r="A1222" s="186">
        <v>1198</v>
      </c>
      <c r="B1222" s="186">
        <v>6.2054867381092507</v>
      </c>
      <c r="C1222" s="186">
        <v>-7.122139236959768E-2</v>
      </c>
      <c r="D1222" s="186">
        <v>-0.75696769481983617</v>
      </c>
    </row>
    <row r="1223" spans="1:4" x14ac:dyDescent="0.15">
      <c r="A1223" s="186">
        <v>1199</v>
      </c>
      <c r="B1223" s="186">
        <v>6.2015817720149924</v>
      </c>
      <c r="C1223" s="186">
        <v>-7.3839606614462205E-2</v>
      </c>
      <c r="D1223" s="186">
        <v>-0.78479505869942212</v>
      </c>
    </row>
    <row r="1224" spans="1:4" x14ac:dyDescent="0.15">
      <c r="A1224" s="186">
        <v>1200</v>
      </c>
      <c r="B1224" s="186">
        <v>6.1999489378575072</v>
      </c>
      <c r="C1224" s="186">
        <v>-7.5265546963302121E-2</v>
      </c>
      <c r="D1224" s="186">
        <v>-0.79995048802900515</v>
      </c>
    </row>
    <row r="1225" spans="1:4" x14ac:dyDescent="0.15">
      <c r="A1225" s="186">
        <v>1201</v>
      </c>
      <c r="B1225" s="186">
        <v>6.2019079306661729</v>
      </c>
      <c r="C1225" s="186">
        <v>-7.5475523147706447E-2</v>
      </c>
      <c r="D1225" s="186">
        <v>-0.80218219374251853</v>
      </c>
    </row>
    <row r="1226" spans="1:4" x14ac:dyDescent="0.15">
      <c r="A1226" s="186">
        <v>1202</v>
      </c>
      <c r="B1226" s="186">
        <v>6.2042956187404972</v>
      </c>
      <c r="C1226" s="186">
        <v>-7.7644799077447146E-2</v>
      </c>
      <c r="D1226" s="186">
        <v>-0.82523807267623228</v>
      </c>
    </row>
    <row r="1227" spans="1:4" x14ac:dyDescent="0.15">
      <c r="A1227" s="186">
        <v>1203</v>
      </c>
      <c r="B1227" s="186">
        <v>6.2103407194579079</v>
      </c>
      <c r="C1227" s="186">
        <v>-7.846226863471184E-2</v>
      </c>
      <c r="D1227" s="186">
        <v>-0.83392644601126686</v>
      </c>
    </row>
    <row r="1228" spans="1:4" x14ac:dyDescent="0.15">
      <c r="A1228" s="186">
        <v>1204</v>
      </c>
      <c r="B1228" s="186">
        <v>6.2103407194579079</v>
      </c>
      <c r="C1228" s="186">
        <v>-8.172633420269193E-2</v>
      </c>
      <c r="D1228" s="186">
        <v>-0.86861816020737126</v>
      </c>
    </row>
    <row r="1229" spans="1:4" x14ac:dyDescent="0.15">
      <c r="A1229" s="186">
        <v>1205</v>
      </c>
      <c r="B1229" s="186">
        <v>6.213988319794244</v>
      </c>
      <c r="C1229" s="186">
        <v>-7.8639902357684477E-2</v>
      </c>
      <c r="D1229" s="186">
        <v>-0.83581440390323114</v>
      </c>
    </row>
    <row r="1230" spans="1:4" x14ac:dyDescent="0.15">
      <c r="A1230" s="186">
        <v>1206</v>
      </c>
      <c r="B1230" s="186">
        <v>6.2152716621471455</v>
      </c>
      <c r="C1230" s="186">
        <v>-8.1439873752241709E-2</v>
      </c>
      <c r="D1230" s="186">
        <v>-0.86557355100190836</v>
      </c>
    </row>
    <row r="1231" spans="1:4" x14ac:dyDescent="0.15">
      <c r="A1231" s="186">
        <v>1207</v>
      </c>
      <c r="B1231" s="186">
        <v>6.2181515154047871</v>
      </c>
      <c r="C1231" s="186">
        <v>-7.6114109817431164E-2</v>
      </c>
      <c r="D1231" s="186">
        <v>-0.8089693325956272</v>
      </c>
    </row>
    <row r="1232" spans="1:4" x14ac:dyDescent="0.15">
      <c r="A1232" s="186">
        <v>1208</v>
      </c>
      <c r="B1232" s="186">
        <v>6.2256743025887351</v>
      </c>
      <c r="C1232" s="186">
        <v>-8.3421866358683872E-2</v>
      </c>
      <c r="D1232" s="186">
        <v>-0.88663891246890658</v>
      </c>
    </row>
    <row r="1233" spans="1:4" x14ac:dyDescent="0.15">
      <c r="A1233" s="186">
        <v>1209</v>
      </c>
      <c r="B1233" s="186">
        <v>6.2251468879056393</v>
      </c>
      <c r="C1233" s="186">
        <v>-8.7203874418933403E-2</v>
      </c>
      <c r="D1233" s="186">
        <v>-0.92683551390995333</v>
      </c>
    </row>
    <row r="1234" spans="1:4" x14ac:dyDescent="0.15">
      <c r="A1234" s="186">
        <v>1210</v>
      </c>
      <c r="B1234" s="186">
        <v>6.2254633793415639</v>
      </c>
      <c r="C1234" s="186">
        <v>-8.6441267875967398E-2</v>
      </c>
      <c r="D1234" s="186">
        <v>-0.91873024528661884</v>
      </c>
    </row>
    <row r="1235" spans="1:4" x14ac:dyDescent="0.15">
      <c r="A1235" s="186">
        <v>1211</v>
      </c>
      <c r="B1235" s="186">
        <v>6.2252523992647406</v>
      </c>
      <c r="C1235" s="186">
        <v>-8.9038368270561108E-2</v>
      </c>
      <c r="D1235" s="186">
        <v>-0.94633320323932624</v>
      </c>
    </row>
    <row r="1236" spans="1:4" x14ac:dyDescent="0.15">
      <c r="A1236" s="186">
        <v>1212</v>
      </c>
      <c r="B1236" s="186">
        <v>6.2312431667402954</v>
      </c>
      <c r="C1236" s="186">
        <v>-9.0281608486402654E-2</v>
      </c>
      <c r="D1236" s="186">
        <v>-0.95954682696924676</v>
      </c>
    </row>
    <row r="1237" spans="1:4" x14ac:dyDescent="0.15">
      <c r="A1237" s="186">
        <v>1213</v>
      </c>
      <c r="B1237" s="186">
        <v>6.2352116997630764</v>
      </c>
      <c r="C1237" s="186">
        <v>-8.4608931316797253E-2</v>
      </c>
      <c r="D1237" s="186">
        <v>-0.89925548447133863</v>
      </c>
    </row>
    <row r="1238" spans="1:4" x14ac:dyDescent="0.15">
      <c r="A1238" s="186">
        <v>1214</v>
      </c>
      <c r="B1238" s="186">
        <v>6.2384343566929754</v>
      </c>
      <c r="C1238" s="186">
        <v>-8.9966060775328316E-2</v>
      </c>
      <c r="D1238" s="186">
        <v>-0.95619306743842947</v>
      </c>
    </row>
    <row r="1239" spans="1:4" x14ac:dyDescent="0.15">
      <c r="A1239" s="186">
        <v>1215</v>
      </c>
      <c r="B1239" s="186">
        <v>6.246792775195793</v>
      </c>
      <c r="C1239" s="186">
        <v>-8.6007483471107982E-2</v>
      </c>
      <c r="D1239" s="186">
        <v>-0.91411982178785844</v>
      </c>
    </row>
    <row r="1240" spans="1:4" x14ac:dyDescent="0.15">
      <c r="A1240" s="186">
        <v>1216</v>
      </c>
      <c r="B1240" s="186">
        <v>6.2471006393831239</v>
      </c>
      <c r="C1240" s="186">
        <v>-8.483902133314114E-2</v>
      </c>
      <c r="D1240" s="186">
        <v>-0.90170096754149609</v>
      </c>
    </row>
    <row r="1241" spans="1:4" x14ac:dyDescent="0.15">
      <c r="A1241" s="186">
        <v>1217</v>
      </c>
      <c r="B1241" s="186">
        <v>6.2503770146667277</v>
      </c>
      <c r="C1241" s="186">
        <v>-8.4959160435307268E-2</v>
      </c>
      <c r="D1241" s="186">
        <v>-0.90297785101988248</v>
      </c>
    </row>
    <row r="1242" spans="1:4" x14ac:dyDescent="0.15">
      <c r="A1242" s="186">
        <v>1218</v>
      </c>
      <c r="B1242" s="186">
        <v>6.2495592051402884</v>
      </c>
      <c r="C1242" s="186">
        <v>-8.5192323154843486E-2</v>
      </c>
      <c r="D1242" s="186">
        <v>-0.90545599193306969</v>
      </c>
    </row>
    <row r="1243" spans="1:4" x14ac:dyDescent="0.15">
      <c r="A1243" s="186">
        <v>1219</v>
      </c>
      <c r="B1243" s="186">
        <v>6.2426763112519152</v>
      </c>
      <c r="C1243" s="186">
        <v>-8.3369528614812616E-2</v>
      </c>
      <c r="D1243" s="186">
        <v>-0.88608264727930319</v>
      </c>
    </row>
    <row r="1244" spans="1:4" x14ac:dyDescent="0.15">
      <c r="A1244" s="186">
        <v>1220</v>
      </c>
      <c r="B1244" s="186">
        <v>6.2429857978050736</v>
      </c>
      <c r="C1244" s="186">
        <v>-8.8340040555564769E-2</v>
      </c>
      <c r="D1244" s="186">
        <v>-0.93891111413011041</v>
      </c>
    </row>
    <row r="1245" spans="1:4" x14ac:dyDescent="0.15">
      <c r="A1245" s="186">
        <v>1221</v>
      </c>
      <c r="B1245" s="186">
        <v>6.2429857978050736</v>
      </c>
      <c r="C1245" s="186">
        <v>-8.8340040555564769E-2</v>
      </c>
      <c r="D1245" s="186">
        <v>-0.93891111413011041</v>
      </c>
    </row>
    <row r="1246" spans="1:4" x14ac:dyDescent="0.15">
      <c r="A1246" s="186">
        <v>1222</v>
      </c>
      <c r="B1246" s="186">
        <v>6.243192054239926</v>
      </c>
      <c r="C1246" s="186">
        <v>-8.6636887266351437E-2</v>
      </c>
      <c r="D1246" s="186">
        <v>-0.92080936160370275</v>
      </c>
    </row>
    <row r="1247" spans="1:4" x14ac:dyDescent="0.15">
      <c r="A1247" s="186">
        <v>1223</v>
      </c>
      <c r="B1247" s="186">
        <v>6.2481259800434259</v>
      </c>
      <c r="C1247" s="186">
        <v>-9.34802227939171E-2</v>
      </c>
      <c r="D1247" s="186">
        <v>-0.99354290059853057</v>
      </c>
    </row>
    <row r="1248" spans="1:4" x14ac:dyDescent="0.15">
      <c r="A1248" s="186">
        <v>1224</v>
      </c>
      <c r="B1248" s="186">
        <v>6.2533344348600393</v>
      </c>
      <c r="C1248" s="186">
        <v>-9.4027652222936631E-2</v>
      </c>
      <c r="D1248" s="186">
        <v>-0.99936118607673396</v>
      </c>
    </row>
    <row r="1249" spans="1:4" x14ac:dyDescent="0.15">
      <c r="A1249" s="186">
        <v>1225</v>
      </c>
      <c r="B1249" s="186">
        <v>6.2476134775378025</v>
      </c>
      <c r="C1249" s="186">
        <v>-9.8931529231777837E-2</v>
      </c>
      <c r="D1249" s="186">
        <v>-1.0514814318562464</v>
      </c>
    </row>
    <row r="1250" spans="1:4" x14ac:dyDescent="0.15">
      <c r="A1250" s="186">
        <v>1226</v>
      </c>
      <c r="B1250" s="186">
        <v>6.2438104977763951</v>
      </c>
      <c r="C1250" s="186">
        <v>-9.9195771174738212E-2</v>
      </c>
      <c r="D1250" s="186">
        <v>-1.0542898944232153</v>
      </c>
    </row>
    <row r="1251" spans="1:4" x14ac:dyDescent="0.15">
      <c r="A1251" s="186">
        <v>1227</v>
      </c>
      <c r="B1251" s="186">
        <v>6.2497637376085766</v>
      </c>
      <c r="C1251" s="186">
        <v>-0.10236438887983468</v>
      </c>
      <c r="D1251" s="186">
        <v>-1.0879671529011901</v>
      </c>
    </row>
    <row r="1252" spans="1:4" x14ac:dyDescent="0.15">
      <c r="A1252" s="186">
        <v>1228</v>
      </c>
      <c r="B1252" s="186">
        <v>6.2526215968040848</v>
      </c>
      <c r="C1252" s="186">
        <v>-0.10244535854128234</v>
      </c>
      <c r="D1252" s="186">
        <v>-1.0888277288592998</v>
      </c>
    </row>
    <row r="1253" spans="1:4" x14ac:dyDescent="0.15">
      <c r="A1253" s="186">
        <v>1229</v>
      </c>
      <c r="B1253" s="186">
        <v>6.2627439268769205</v>
      </c>
      <c r="C1253" s="186">
        <v>-9.9850264141407408E-2</v>
      </c>
      <c r="D1253" s="186">
        <v>-1.0612460913715196</v>
      </c>
    </row>
    <row r="1254" spans="1:4" x14ac:dyDescent="0.15">
      <c r="A1254" s="186">
        <v>1230</v>
      </c>
      <c r="B1254" s="186">
        <v>6.2620396071567441</v>
      </c>
      <c r="C1254" s="186">
        <v>-0.10696922145074872</v>
      </c>
      <c r="D1254" s="186">
        <v>-1.1369090421322696</v>
      </c>
    </row>
    <row r="1255" spans="1:4" x14ac:dyDescent="0.15">
      <c r="A1255" s="186">
        <v>1231</v>
      </c>
      <c r="B1255" s="186">
        <v>6.2608307260978275</v>
      </c>
      <c r="C1255" s="186">
        <v>-0.1063973507117062</v>
      </c>
      <c r="D1255" s="186">
        <v>-1.1308309852358036</v>
      </c>
    </row>
    <row r="1256" spans="1:4" x14ac:dyDescent="0.15">
      <c r="A1256" s="186">
        <v>1232</v>
      </c>
      <c r="B1256" s="186">
        <v>6.2506834731731731</v>
      </c>
      <c r="C1256" s="186">
        <v>-0.11230868075057021</v>
      </c>
      <c r="D1256" s="186">
        <v>-1.1936588200191665</v>
      </c>
    </row>
    <row r="1257" spans="1:4" x14ac:dyDescent="0.15">
      <c r="A1257" s="186">
        <v>1233</v>
      </c>
      <c r="B1257" s="186">
        <v>6.2445313984458073</v>
      </c>
      <c r="C1257" s="186">
        <v>-0.1102660527061543</v>
      </c>
      <c r="D1257" s="186">
        <v>-1.1719490023546655</v>
      </c>
    </row>
    <row r="1258" spans="1:4" x14ac:dyDescent="0.15">
      <c r="A1258" s="186">
        <v>1234</v>
      </c>
      <c r="B1258" s="186">
        <v>6.2442225222796601</v>
      </c>
      <c r="C1258" s="186">
        <v>-0.11039073388475629</v>
      </c>
      <c r="D1258" s="186">
        <v>-1.1732741607265207</v>
      </c>
    </row>
    <row r="1259" spans="1:4" x14ac:dyDescent="0.15">
      <c r="A1259" s="186">
        <v>1235</v>
      </c>
      <c r="B1259" s="186">
        <v>6.2411270410431978</v>
      </c>
      <c r="C1259" s="186">
        <v>-0.11077049506859726</v>
      </c>
      <c r="D1259" s="186">
        <v>-1.1773104051518244</v>
      </c>
    </row>
    <row r="1260" spans="1:4" x14ac:dyDescent="0.15">
      <c r="A1260" s="186">
        <v>1236</v>
      </c>
      <c r="B1260" s="186">
        <v>6.2392638615908735</v>
      </c>
      <c r="C1260" s="186">
        <v>-0.10629975220919174</v>
      </c>
      <c r="D1260" s="186">
        <v>-1.1297936717123211</v>
      </c>
    </row>
    <row r="1261" spans="1:4" x14ac:dyDescent="0.15">
      <c r="A1261" s="186">
        <v>1237</v>
      </c>
      <c r="B1261" s="186">
        <v>6.2389529002192354</v>
      </c>
      <c r="C1261" s="186">
        <v>-0.10338800913749679</v>
      </c>
      <c r="D1261" s="186">
        <v>-1.0988465732696149</v>
      </c>
    </row>
    <row r="1262" spans="1:4" x14ac:dyDescent="0.15">
      <c r="A1262" s="186">
        <v>1238</v>
      </c>
      <c r="B1262" s="186">
        <v>6.2438104977763951</v>
      </c>
      <c r="C1262" s="186">
        <v>-0.10220329223869395</v>
      </c>
      <c r="D1262" s="186">
        <v>-1.0862549573230036</v>
      </c>
    </row>
    <row r="1263" spans="1:4" x14ac:dyDescent="0.15">
      <c r="A1263" s="186">
        <v>1239</v>
      </c>
      <c r="B1263" s="186">
        <v>6.2430889328135057</v>
      </c>
      <c r="C1263" s="186">
        <v>-0.10709123497322537</v>
      </c>
      <c r="D1263" s="186">
        <v>-1.138205847653379</v>
      </c>
    </row>
    <row r="1264" spans="1:4" x14ac:dyDescent="0.15">
      <c r="A1264" s="186">
        <v>1240</v>
      </c>
      <c r="B1264" s="186">
        <v>6.2483308871623215</v>
      </c>
      <c r="C1264" s="186">
        <v>-0.11125199124936724</v>
      </c>
      <c r="D1264" s="186">
        <v>-1.1824279273161002</v>
      </c>
    </row>
    <row r="1265" spans="1:4" x14ac:dyDescent="0.15">
      <c r="A1265" s="186">
        <v>1241</v>
      </c>
      <c r="B1265" s="186">
        <v>6.2447372482236458</v>
      </c>
      <c r="C1265" s="186">
        <v>-0.10982191871070235</v>
      </c>
      <c r="D1265" s="186">
        <v>-1.1672285795218214</v>
      </c>
    </row>
    <row r="1266" spans="1:4" x14ac:dyDescent="0.15">
      <c r="A1266" s="186">
        <v>1242</v>
      </c>
      <c r="B1266" s="186">
        <v>6.2306147136163617</v>
      </c>
      <c r="C1266" s="186">
        <v>-0.11141679999882825</v>
      </c>
      <c r="D1266" s="186">
        <v>-1.1841795765750509</v>
      </c>
    </row>
    <row r="1267" spans="1:4" x14ac:dyDescent="0.15">
      <c r="A1267" s="186">
        <v>1243</v>
      </c>
      <c r="B1267" s="186">
        <v>6.229461237940189</v>
      </c>
      <c r="C1267" s="186">
        <v>-0.11246596838499734</v>
      </c>
      <c r="D1267" s="186">
        <v>-1.1953305320440888</v>
      </c>
    </row>
    <row r="1268" spans="1:4" x14ac:dyDescent="0.15">
      <c r="A1268" s="186">
        <v>1244</v>
      </c>
      <c r="B1268" s="186">
        <v>6.2272544185827456</v>
      </c>
      <c r="C1268" s="186">
        <v>-0.11290874209894852</v>
      </c>
      <c r="D1268" s="186">
        <v>-1.200036497294489</v>
      </c>
    </row>
    <row r="1269" spans="1:4" x14ac:dyDescent="0.15">
      <c r="A1269" s="186">
        <v>1245</v>
      </c>
      <c r="B1269" s="186">
        <v>6.2333343752214958</v>
      </c>
      <c r="C1269" s="186">
        <v>-0.11281720019889985</v>
      </c>
      <c r="D1269" s="186">
        <v>-1.199063555615679</v>
      </c>
    </row>
    <row r="1270" spans="1:4" x14ac:dyDescent="0.15">
      <c r="A1270" s="186">
        <v>1246</v>
      </c>
      <c r="B1270" s="186">
        <v>6.2405064736745226</v>
      </c>
      <c r="C1270" s="186">
        <v>-0.11145626361397731</v>
      </c>
      <c r="D1270" s="186">
        <v>-1.18459901069161</v>
      </c>
    </row>
    <row r="1271" spans="1:4" x14ac:dyDescent="0.15">
      <c r="A1271" s="186">
        <v>1247</v>
      </c>
      <c r="B1271" s="186">
        <v>6.2494569188687841</v>
      </c>
      <c r="C1271" s="186">
        <v>-0.10591526888045255</v>
      </c>
      <c r="D1271" s="186">
        <v>-1.1257072385583324</v>
      </c>
    </row>
    <row r="1272" spans="1:4" x14ac:dyDescent="0.15">
      <c r="A1272" s="186">
        <v>1248</v>
      </c>
      <c r="B1272" s="186">
        <v>6.2509898117897382</v>
      </c>
      <c r="C1272" s="186">
        <v>-0.10809256092154662</v>
      </c>
      <c r="D1272" s="186">
        <v>-1.1488483157327811</v>
      </c>
    </row>
    <row r="1273" spans="1:4" x14ac:dyDescent="0.15">
      <c r="A1273" s="186">
        <v>1249</v>
      </c>
      <c r="B1273" s="186">
        <v>6.251806129351694</v>
      </c>
      <c r="C1273" s="186">
        <v>-0.10397906461985329</v>
      </c>
      <c r="D1273" s="186">
        <v>-1.1051285328200295</v>
      </c>
    </row>
    <row r="1274" spans="1:4" x14ac:dyDescent="0.15">
      <c r="A1274" s="186">
        <v>1250</v>
      </c>
      <c r="B1274" s="186">
        <v>6.2509898117897382</v>
      </c>
      <c r="C1274" s="186">
        <v>-0.10017384645532612</v>
      </c>
      <c r="D1274" s="186">
        <v>-1.0646852456775799</v>
      </c>
    </row>
    <row r="1275" spans="1:4" x14ac:dyDescent="0.15">
      <c r="A1275" s="186">
        <v>1251</v>
      </c>
      <c r="B1275" s="186">
        <v>6.2496614780523903</v>
      </c>
      <c r="C1275" s="186">
        <v>-9.9271951956850124E-2</v>
      </c>
      <c r="D1275" s="186">
        <v>-1.0550995723739858</v>
      </c>
    </row>
    <row r="1276" spans="1:4" x14ac:dyDescent="0.15">
      <c r="A1276" s="186">
        <v>1252</v>
      </c>
      <c r="B1276" s="186">
        <v>6.2487405406115748</v>
      </c>
      <c r="C1276" s="186">
        <v>-0.10112731101366101</v>
      </c>
      <c r="D1276" s="186">
        <v>-1.0748190249369036</v>
      </c>
    </row>
    <row r="1277" spans="1:4" x14ac:dyDescent="0.15">
      <c r="A1277" s="186">
        <v>1253</v>
      </c>
      <c r="B1277" s="186">
        <v>6.254656557799632</v>
      </c>
      <c r="C1277" s="186">
        <v>-0.10149842169366252</v>
      </c>
      <c r="D1277" s="186">
        <v>-1.0787633285599774</v>
      </c>
    </row>
    <row r="1278" spans="1:4" x14ac:dyDescent="0.15">
      <c r="A1278" s="186">
        <v>1254</v>
      </c>
      <c r="B1278" s="186">
        <v>6.2522139692309082</v>
      </c>
      <c r="C1278" s="186">
        <v>-0.10631306881850744</v>
      </c>
      <c r="D1278" s="186">
        <v>-1.1299352056352219</v>
      </c>
    </row>
    <row r="1279" spans="1:4" x14ac:dyDescent="0.15">
      <c r="A1279" s="186">
        <v>1255</v>
      </c>
      <c r="B1279" s="186">
        <v>6.2492523062336005</v>
      </c>
      <c r="C1279" s="186">
        <v>-0.10764510069589939</v>
      </c>
      <c r="D1279" s="186">
        <v>-1.1440925404767455</v>
      </c>
    </row>
    <row r="1280" spans="1:4" x14ac:dyDescent="0.15">
      <c r="A1280" s="186">
        <v>1256</v>
      </c>
      <c r="B1280" s="186">
        <v>6.2450459214621441</v>
      </c>
      <c r="C1280" s="186">
        <v>-0.11208181208046231</v>
      </c>
      <c r="D1280" s="186">
        <v>-1.1912475746261078</v>
      </c>
    </row>
    <row r="1281" spans="1:4" x14ac:dyDescent="0.15">
      <c r="A1281" s="186">
        <v>1257</v>
      </c>
      <c r="B1281" s="186">
        <v>6.2419536999221785</v>
      </c>
      <c r="C1281" s="186">
        <v>-0.10747164597927128</v>
      </c>
      <c r="D1281" s="186">
        <v>-1.1422489986330218</v>
      </c>
    </row>
    <row r="1282" spans="1:4" x14ac:dyDescent="0.15">
      <c r="A1282" s="186">
        <v>1258</v>
      </c>
      <c r="B1282" s="186">
        <v>6.2471006393831239</v>
      </c>
      <c r="C1282" s="186">
        <v>-0.11023788958578518</v>
      </c>
      <c r="D1282" s="186">
        <v>-1.1716496741388658</v>
      </c>
    </row>
    <row r="1283" spans="1:4" x14ac:dyDescent="0.15">
      <c r="A1283" s="186">
        <v>1259</v>
      </c>
      <c r="B1283" s="186">
        <v>6.2513980769451747</v>
      </c>
      <c r="C1283" s="186">
        <v>-0.10764171949493395</v>
      </c>
      <c r="D1283" s="186">
        <v>-1.1440566038035722</v>
      </c>
    </row>
    <row r="1284" spans="1:4" x14ac:dyDescent="0.15">
      <c r="A1284" s="186">
        <v>1260</v>
      </c>
      <c r="B1284" s="186">
        <v>6.2602255849932211</v>
      </c>
      <c r="C1284" s="186">
        <v>-9.9651375063515069E-2</v>
      </c>
      <c r="D1284" s="186">
        <v>-1.0591322235881475</v>
      </c>
    </row>
    <row r="1285" spans="1:4" x14ac:dyDescent="0.15">
      <c r="A1285" s="186">
        <v>1261</v>
      </c>
      <c r="B1285" s="186">
        <v>6.2615361335006217</v>
      </c>
      <c r="C1285" s="186">
        <v>-0.10392175659855063</v>
      </c>
      <c r="D1285" s="186">
        <v>-1.1045194416560287</v>
      </c>
    </row>
    <row r="1286" spans="1:4" x14ac:dyDescent="0.15">
      <c r="A1286" s="186">
        <v>1262</v>
      </c>
      <c r="B1286" s="186">
        <v>6.2561793155564702</v>
      </c>
      <c r="C1286" s="186">
        <v>-0.10685668383290814</v>
      </c>
      <c r="D1286" s="186">
        <v>-1.1357129500829142</v>
      </c>
    </row>
    <row r="1287" spans="1:4" x14ac:dyDescent="0.15">
      <c r="A1287" s="186">
        <v>1263</v>
      </c>
      <c r="B1287" s="186">
        <v>6.2558750008106019</v>
      </c>
      <c r="C1287" s="186">
        <v>-0.11061698052320335</v>
      </c>
      <c r="D1287" s="186">
        <v>-1.1756787949335754</v>
      </c>
    </row>
    <row r="1288" spans="1:4" x14ac:dyDescent="0.15">
      <c r="A1288" s="186">
        <v>1264</v>
      </c>
      <c r="B1288" s="186">
        <v>6.2561793155564702</v>
      </c>
      <c r="C1288" s="186">
        <v>-0.10792471768429923</v>
      </c>
      <c r="D1288" s="186">
        <v>-1.1470644147984814</v>
      </c>
    </row>
    <row r="1289" spans="1:4" x14ac:dyDescent="0.15">
      <c r="A1289" s="186">
        <v>1265</v>
      </c>
      <c r="B1289" s="186">
        <v>6.2499682166671588</v>
      </c>
      <c r="C1289" s="186">
        <v>-0.11397051882687848</v>
      </c>
      <c r="D1289" s="186">
        <v>-1.2113214589529693</v>
      </c>
    </row>
    <row r="1290" spans="1:4" x14ac:dyDescent="0.15">
      <c r="A1290" s="186">
        <v>1266</v>
      </c>
      <c r="B1290" s="186">
        <v>6.2461766834642551</v>
      </c>
      <c r="C1290" s="186">
        <v>-0.10844962937802105</v>
      </c>
      <c r="D1290" s="186">
        <v>-1.1526433733327182</v>
      </c>
    </row>
    <row r="1291" spans="1:4" x14ac:dyDescent="0.15">
      <c r="A1291" s="186">
        <v>1267</v>
      </c>
      <c r="B1291" s="186">
        <v>6.2515001099833531</v>
      </c>
      <c r="C1291" s="186">
        <v>-0.10817321356612464</v>
      </c>
      <c r="D1291" s="186">
        <v>-1.1497055223165913</v>
      </c>
    </row>
    <row r="1292" spans="1:4" x14ac:dyDescent="0.15">
      <c r="A1292" s="186">
        <v>1268</v>
      </c>
      <c r="B1292" s="186">
        <v>6.2511939709749358</v>
      </c>
      <c r="C1292" s="186">
        <v>-0.10829672010674418</v>
      </c>
      <c r="D1292" s="186">
        <v>-1.1510181961950068</v>
      </c>
    </row>
    <row r="1293" spans="1:4" x14ac:dyDescent="0.15">
      <c r="A1293" s="186">
        <v>1269</v>
      </c>
      <c r="B1293" s="186">
        <v>6.2482284403053177</v>
      </c>
      <c r="C1293" s="186">
        <v>-0.10769754527944198</v>
      </c>
      <c r="D1293" s="186">
        <v>-1.1446499411984836</v>
      </c>
    </row>
    <row r="1294" spans="1:4" x14ac:dyDescent="0.15">
      <c r="A1294" s="186">
        <v>1270</v>
      </c>
      <c r="B1294" s="186">
        <v>6.2459712117888735</v>
      </c>
      <c r="C1294" s="186">
        <v>-0.10975718079469399</v>
      </c>
      <c r="D1294" s="186">
        <v>-1.1665405206476844</v>
      </c>
    </row>
    <row r="1295" spans="1:4" x14ac:dyDescent="0.15">
      <c r="A1295" s="186">
        <v>1271</v>
      </c>
      <c r="B1295" s="186">
        <v>6.2521120291734329</v>
      </c>
      <c r="C1295" s="186">
        <v>-0.10792639504778734</v>
      </c>
      <c r="D1295" s="186">
        <v>-1.1470822424473202</v>
      </c>
    </row>
    <row r="1296" spans="1:4" x14ac:dyDescent="0.15">
      <c r="A1296" s="186">
        <v>1272</v>
      </c>
      <c r="B1296" s="186">
        <v>6.2530290122921466</v>
      </c>
      <c r="C1296" s="186">
        <v>-0.11099160670479069</v>
      </c>
      <c r="D1296" s="186">
        <v>-1.1796604626272329</v>
      </c>
    </row>
    <row r="1297" spans="1:4" x14ac:dyDescent="0.15">
      <c r="A1297" s="186">
        <v>1273</v>
      </c>
      <c r="B1297" s="186">
        <v>6.2536397383470668</v>
      </c>
      <c r="C1297" s="186">
        <v>-0.11031284192983826</v>
      </c>
      <c r="D1297" s="186">
        <v>-1.1724462957887878</v>
      </c>
    </row>
    <row r="1298" spans="1:4" x14ac:dyDescent="0.15">
      <c r="A1298" s="186">
        <v>1274</v>
      </c>
      <c r="B1298" s="186">
        <v>6.2497637376085766</v>
      </c>
      <c r="C1298" s="186">
        <v>-0.11095735260266704</v>
      </c>
      <c r="D1298" s="186">
        <v>-1.1792963971707742</v>
      </c>
    </row>
    <row r="1299" spans="1:4" x14ac:dyDescent="0.15">
      <c r="A1299" s="186">
        <v>1275</v>
      </c>
      <c r="B1299" s="186">
        <v>6.248535740675691</v>
      </c>
      <c r="C1299" s="186">
        <v>-0.11427039493603797</v>
      </c>
      <c r="D1299" s="186">
        <v>-1.2145086548154711</v>
      </c>
    </row>
    <row r="1300" spans="1:4" x14ac:dyDescent="0.15">
      <c r="A1300" s="186">
        <v>1276</v>
      </c>
      <c r="B1300" s="186">
        <v>6.2414371404005831</v>
      </c>
      <c r="C1300" s="186">
        <v>-0.11413137038118837</v>
      </c>
      <c r="D1300" s="186">
        <v>-1.2130310496563115</v>
      </c>
    </row>
    <row r="1301" spans="1:4" x14ac:dyDescent="0.15">
      <c r="A1301" s="186">
        <v>1277</v>
      </c>
      <c r="B1301" s="186">
        <v>6.2241966453628823</v>
      </c>
      <c r="C1301" s="186">
        <v>-0.11494906259851678</v>
      </c>
      <c r="D1301" s="186">
        <v>-1.2217217895060906</v>
      </c>
    </row>
    <row r="1302" spans="1:4" x14ac:dyDescent="0.15">
      <c r="A1302" s="186">
        <v>1278</v>
      </c>
      <c r="B1302" s="186">
        <v>6.2194280583589663</v>
      </c>
      <c r="C1302" s="186">
        <v>-0.11040272251183936</v>
      </c>
      <c r="D1302" s="186">
        <v>-1.1734015803557247</v>
      </c>
    </row>
    <row r="1303" spans="1:4" x14ac:dyDescent="0.15">
      <c r="A1303" s="186">
        <v>1279</v>
      </c>
      <c r="B1303" s="186">
        <v>6.2194280583589663</v>
      </c>
      <c r="C1303" s="186">
        <v>-0.11040272251183936</v>
      </c>
      <c r="D1303" s="186">
        <v>-1.1734015803557247</v>
      </c>
    </row>
    <row r="1304" spans="1:4" x14ac:dyDescent="0.15">
      <c r="A1304" s="186">
        <v>1280</v>
      </c>
      <c r="B1304" s="186">
        <v>6.2255688480669429</v>
      </c>
      <c r="C1304" s="186">
        <v>-0.11144428822307351</v>
      </c>
      <c r="D1304" s="186">
        <v>-1.1844717317414881</v>
      </c>
    </row>
    <row r="1305" spans="1:4" x14ac:dyDescent="0.15">
      <c r="A1305" s="186">
        <v>1281</v>
      </c>
      <c r="B1305" s="186">
        <v>6.2289363685925734</v>
      </c>
      <c r="C1305" s="186">
        <v>-0.110618930488668</v>
      </c>
      <c r="D1305" s="186">
        <v>-1.1756995198985565</v>
      </c>
    </row>
    <row r="1306" spans="1:4" x14ac:dyDescent="0.15">
      <c r="A1306" s="186">
        <v>1282</v>
      </c>
      <c r="B1306" s="186">
        <v>6.2348991247271686</v>
      </c>
      <c r="C1306" s="186">
        <v>-0.11438194970457261</v>
      </c>
      <c r="D1306" s="186">
        <v>-1.2156943007734387</v>
      </c>
    </row>
    <row r="1307" spans="1:4" x14ac:dyDescent="0.15">
      <c r="A1307" s="186">
        <v>1283</v>
      </c>
      <c r="B1307" s="186">
        <v>6.2337519475819523</v>
      </c>
      <c r="C1307" s="186">
        <v>-0.11653619516841029</v>
      </c>
      <c r="D1307" s="186">
        <v>-1.238590430273055</v>
      </c>
    </row>
    <row r="1308" spans="1:4" x14ac:dyDescent="0.15">
      <c r="A1308" s="186">
        <v>1284</v>
      </c>
      <c r="B1308" s="186">
        <v>6.2240909916421003</v>
      </c>
      <c r="C1308" s="186">
        <v>-0.1172908458542139</v>
      </c>
      <c r="D1308" s="186">
        <v>-1.246611141059816</v>
      </c>
    </row>
    <row r="1309" spans="1:4" x14ac:dyDescent="0.15">
      <c r="A1309" s="186">
        <v>1285</v>
      </c>
      <c r="B1309" s="186">
        <v>6.2282009599582926</v>
      </c>
      <c r="C1309" s="186">
        <v>-0.11164680201148869</v>
      </c>
      <c r="D1309" s="186">
        <v>-1.1866241243090239</v>
      </c>
    </row>
    <row r="1310" spans="1:4" x14ac:dyDescent="0.15">
      <c r="A1310" s="186">
        <v>1286</v>
      </c>
      <c r="B1310" s="186">
        <v>6.2289363685925734</v>
      </c>
      <c r="C1310" s="186">
        <v>-0.11238221064576948</v>
      </c>
      <c r="D1310" s="186">
        <v>-1.1944403233486787</v>
      </c>
    </row>
    <row r="1311" spans="1:4" x14ac:dyDescent="0.15">
      <c r="A1311" s="186">
        <v>1287</v>
      </c>
      <c r="B1311" s="186">
        <v>6.2241966453628823</v>
      </c>
      <c r="C1311" s="186">
        <v>-0.10808379368979004</v>
      </c>
      <c r="D1311" s="186">
        <v>-1.1487551343024283</v>
      </c>
    </row>
    <row r="1312" spans="1:4" x14ac:dyDescent="0.15">
      <c r="A1312" s="186">
        <v>1288</v>
      </c>
      <c r="B1312" s="186">
        <v>6.2167662414291547</v>
      </c>
      <c r="C1312" s="186">
        <v>-0.10485554124530516</v>
      </c>
      <c r="D1312" s="186">
        <v>-1.1144440554271806</v>
      </c>
    </row>
    <row r="1313" spans="1:4" x14ac:dyDescent="0.15">
      <c r="A1313" s="186">
        <v>1289</v>
      </c>
      <c r="B1313" s="186">
        <v>6.2004935943101476</v>
      </c>
      <c r="C1313" s="186">
        <v>-0.10152083948688073</v>
      </c>
      <c r="D1313" s="186">
        <v>-1.0790015932820047</v>
      </c>
    </row>
    <row r="1314" spans="1:4" x14ac:dyDescent="0.15">
      <c r="A1314" s="186">
        <v>1290</v>
      </c>
      <c r="B1314" s="186">
        <v>6.2003846933225031</v>
      </c>
      <c r="C1314" s="186">
        <v>-9.8049837383097582E-2</v>
      </c>
      <c r="D1314" s="186">
        <v>-1.0421104798988141</v>
      </c>
    </row>
    <row r="1315" spans="1:4" x14ac:dyDescent="0.15">
      <c r="A1315" s="186">
        <v>1291</v>
      </c>
      <c r="B1315" s="186">
        <v>6.2004935943101476</v>
      </c>
      <c r="C1315" s="186">
        <v>-9.2580234558918839E-2</v>
      </c>
      <c r="D1315" s="186">
        <v>-0.98397748777879446</v>
      </c>
    </row>
    <row r="1316" spans="1:4" x14ac:dyDescent="0.15">
      <c r="A1316" s="186">
        <v>1292</v>
      </c>
      <c r="B1316" s="186">
        <v>6.2008202064318327</v>
      </c>
      <c r="C1316" s="186">
        <v>-9.1350426132946083E-2</v>
      </c>
      <c r="D1316" s="186">
        <v>-0.97090662215393209</v>
      </c>
    </row>
    <row r="1317" spans="1:4" x14ac:dyDescent="0.15">
      <c r="A1317" s="186">
        <v>1293</v>
      </c>
      <c r="B1317" s="186">
        <v>6.2075398681693947</v>
      </c>
      <c r="C1317" s="186">
        <v>-8.7462253593436401E-2</v>
      </c>
      <c r="D1317" s="186">
        <v>-0.92958166477285731</v>
      </c>
    </row>
    <row r="1318" spans="1:4" x14ac:dyDescent="0.15">
      <c r="A1318" s="186">
        <v>1294</v>
      </c>
      <c r="B1318" s="186">
        <v>6.2129172588279289</v>
      </c>
      <c r="C1318" s="186">
        <v>-9.1960716487192506E-2</v>
      </c>
      <c r="D1318" s="186">
        <v>-0.97739301714361915</v>
      </c>
    </row>
    <row r="1319" spans="1:4" x14ac:dyDescent="0.15">
      <c r="A1319" s="186">
        <v>1295</v>
      </c>
      <c r="B1319" s="186">
        <v>6.2112005082353559</v>
      </c>
      <c r="C1319" s="186">
        <v>-8.2586122980139898E-2</v>
      </c>
      <c r="D1319" s="186">
        <v>-0.87775631810127075</v>
      </c>
    </row>
    <row r="1320" spans="1:4" x14ac:dyDescent="0.15">
      <c r="A1320" s="186">
        <v>1296</v>
      </c>
      <c r="B1320" s="186">
        <v>6.2099104707930239</v>
      </c>
      <c r="C1320" s="186">
        <v>-8.3259651129973911E-2</v>
      </c>
      <c r="D1320" s="186">
        <v>-0.8849148281221132</v>
      </c>
    </row>
    <row r="1321" spans="1:4" x14ac:dyDescent="0.15">
      <c r="A1321" s="186">
        <v>1297</v>
      </c>
      <c r="B1321" s="186">
        <v>6.2106632508898265</v>
      </c>
      <c r="C1321" s="186">
        <v>-8.5761065552127924E-2</v>
      </c>
      <c r="D1321" s="186">
        <v>-0.91150079963894204</v>
      </c>
    </row>
    <row r="1322" spans="1:4" x14ac:dyDescent="0.15">
      <c r="A1322" s="186">
        <v>1298</v>
      </c>
      <c r="B1322" s="186">
        <v>6.2198531106426502</v>
      </c>
      <c r="C1322" s="186">
        <v>-8.9496564668049672E-2</v>
      </c>
      <c r="D1322" s="186">
        <v>-0.95120308656008157</v>
      </c>
    </row>
    <row r="1323" spans="1:4" x14ac:dyDescent="0.15">
      <c r="A1323" s="186">
        <v>1299</v>
      </c>
      <c r="B1323" s="186">
        <v>6.2221867829345987</v>
      </c>
      <c r="C1323" s="186">
        <v>-9.1830236959998146E-2</v>
      </c>
      <c r="D1323" s="186">
        <v>-0.97600623174620738</v>
      </c>
    </row>
    <row r="1324" spans="1:4" x14ac:dyDescent="0.15">
      <c r="A1324" s="186">
        <v>1300</v>
      </c>
      <c r="B1324" s="186">
        <v>6.2251468879056393</v>
      </c>
      <c r="C1324" s="186">
        <v>-9.4355275576558206E-2</v>
      </c>
      <c r="D1324" s="186">
        <v>-1.0028432900697744</v>
      </c>
    </row>
    <row r="1325" spans="1:4" x14ac:dyDescent="0.15">
      <c r="A1325" s="186">
        <v>1301</v>
      </c>
      <c r="B1325" s="186">
        <v>6.2251468879056393</v>
      </c>
      <c r="C1325" s="186">
        <v>-9.4355275576558206E-2</v>
      </c>
      <c r="D1325" s="186">
        <v>-1.0028432900697744</v>
      </c>
    </row>
    <row r="1326" spans="1:4" x14ac:dyDescent="0.15">
      <c r="A1326" s="186">
        <v>1302</v>
      </c>
      <c r="B1326" s="186">
        <v>6.2293562922119081</v>
      </c>
      <c r="C1326" s="186">
        <v>-9.2925974853740101E-2</v>
      </c>
      <c r="D1326" s="186">
        <v>-0.98765214542405688</v>
      </c>
    </row>
    <row r="1327" spans="1:4" x14ac:dyDescent="0.15">
      <c r="A1327" s="186">
        <v>1303</v>
      </c>
      <c r="B1327" s="186">
        <v>6.2254633793415639</v>
      </c>
      <c r="C1327" s="186">
        <v>-9.2499269959882113E-2</v>
      </c>
      <c r="D1327" s="186">
        <v>-0.98311696562588857</v>
      </c>
    </row>
    <row r="1328" spans="1:4" x14ac:dyDescent="0.15">
      <c r="A1328" s="186">
        <v>1304</v>
      </c>
      <c r="B1328" s="186">
        <v>6.2329165800666519</v>
      </c>
      <c r="C1328" s="186">
        <v>-9.9301640853991735E-2</v>
      </c>
      <c r="D1328" s="186">
        <v>-1.0554151171181043</v>
      </c>
    </row>
    <row r="1329" spans="1:4" x14ac:dyDescent="0.15">
      <c r="A1329" s="186">
        <v>1305</v>
      </c>
      <c r="B1329" s="186">
        <v>6.2354200138239984</v>
      </c>
      <c r="C1329" s="186">
        <v>-0.10593416881864215</v>
      </c>
      <c r="D1329" s="186">
        <v>-1.1259081141965028</v>
      </c>
    </row>
    <row r="1330" spans="1:4" x14ac:dyDescent="0.15">
      <c r="A1330" s="186">
        <v>1306</v>
      </c>
      <c r="B1330" s="186">
        <v>6.2354200138239984</v>
      </c>
      <c r="C1330" s="186">
        <v>-0.10593416881864215</v>
      </c>
      <c r="D1330" s="186">
        <v>-1.1259081141965028</v>
      </c>
    </row>
    <row r="1331" spans="1:4" x14ac:dyDescent="0.15">
      <c r="A1331" s="186">
        <v>1307</v>
      </c>
      <c r="B1331" s="186">
        <v>6.2266227547541479</v>
      </c>
      <c r="C1331" s="186">
        <v>-9.735470349897124E-2</v>
      </c>
      <c r="D1331" s="186">
        <v>-1.0347223360230577</v>
      </c>
    </row>
    <row r="1332" spans="1:4" x14ac:dyDescent="0.15">
      <c r="A1332" s="186">
        <v>1308</v>
      </c>
      <c r="B1332" s="186">
        <v>6.2290413706108856</v>
      </c>
      <c r="C1332" s="186">
        <v>-9.6294298669014289E-2</v>
      </c>
      <c r="D1332" s="186">
        <v>-1.0234519554112491</v>
      </c>
    </row>
    <row r="1333" spans="1:4" x14ac:dyDescent="0.15">
      <c r="A1333" s="186">
        <v>1309</v>
      </c>
      <c r="B1333" s="186">
        <v>6.2288313524923167</v>
      </c>
      <c r="C1333" s="186">
        <v>-9.6952901669120628E-2</v>
      </c>
      <c r="D1333" s="186">
        <v>-1.0304518353378418</v>
      </c>
    </row>
    <row r="1334" spans="1:4" x14ac:dyDescent="0.15">
      <c r="A1334" s="186">
        <v>1310</v>
      </c>
      <c r="B1334" s="186">
        <v>6.2330210497553384</v>
      </c>
      <c r="C1334" s="186">
        <v>-0.1004910623687536</v>
      </c>
      <c r="D1334" s="186">
        <v>-1.0680567354892545</v>
      </c>
    </row>
    <row r="1335" spans="1:4" x14ac:dyDescent="0.15">
      <c r="A1335" s="186">
        <v>1311</v>
      </c>
      <c r="B1335" s="186">
        <v>6.235524150076615</v>
      </c>
      <c r="C1335" s="186">
        <v>-0.10256004069493319</v>
      </c>
      <c r="D1335" s="186">
        <v>-1.0900466138403115</v>
      </c>
    </row>
    <row r="1336" spans="1:4" x14ac:dyDescent="0.15">
      <c r="A1336" s="186">
        <v>1312</v>
      </c>
      <c r="B1336" s="186">
        <v>6.2401960054683583</v>
      </c>
      <c r="C1336" s="186">
        <v>-0.10549729027446819</v>
      </c>
      <c r="D1336" s="186">
        <v>-1.1212648050235585</v>
      </c>
    </row>
    <row r="1337" spans="1:4" x14ac:dyDescent="0.15">
      <c r="A1337" s="186">
        <v>1313</v>
      </c>
      <c r="B1337" s="186">
        <v>6.23936748794587</v>
      </c>
      <c r="C1337" s="186">
        <v>-0.10466877275197994</v>
      </c>
      <c r="D1337" s="186">
        <v>-1.1124590097666902</v>
      </c>
    </row>
    <row r="1338" spans="1:4" x14ac:dyDescent="0.15">
      <c r="A1338" s="186">
        <v>1314</v>
      </c>
      <c r="B1338" s="186">
        <v>6.2401960054683583</v>
      </c>
      <c r="C1338" s="186">
        <v>-0.10549729027446819</v>
      </c>
      <c r="D1338" s="186">
        <v>-1.1212648050235585</v>
      </c>
    </row>
    <row r="1339" spans="1:4" x14ac:dyDescent="0.15">
      <c r="A1339" s="186">
        <v>1315</v>
      </c>
      <c r="B1339" s="186">
        <v>6.2459712117888735</v>
      </c>
      <c r="C1339" s="186">
        <v>-0.1020001929661225</v>
      </c>
      <c r="D1339" s="186">
        <v>-1.0840963420100624</v>
      </c>
    </row>
    <row r="1340" spans="1:4" x14ac:dyDescent="0.15">
      <c r="A1340" s="186">
        <v>1316</v>
      </c>
      <c r="B1340" s="186">
        <v>6.2521120291734329</v>
      </c>
      <c r="C1340" s="186">
        <v>-0.10086980637306109</v>
      </c>
      <c r="D1340" s="186">
        <v>-1.0720821689486242</v>
      </c>
    </row>
    <row r="1341" spans="1:4" x14ac:dyDescent="0.15">
      <c r="A1341" s="186">
        <v>1317</v>
      </c>
      <c r="B1341" s="186">
        <v>6.2561793155564702</v>
      </c>
      <c r="C1341" s="186">
        <v>-0.10344662085236589</v>
      </c>
      <c r="D1341" s="186">
        <v>-1.0994695205782501</v>
      </c>
    </row>
    <row r="1342" spans="1:4" x14ac:dyDescent="0.15">
      <c r="A1342" s="186">
        <v>1318</v>
      </c>
      <c r="B1342" s="186">
        <v>6.2563821263709656</v>
      </c>
      <c r="C1342" s="186">
        <v>-0.104287933338016</v>
      </c>
      <c r="D1342" s="186">
        <v>-1.1084113055068689</v>
      </c>
    </row>
    <row r="1343" spans="1:4" x14ac:dyDescent="0.15">
      <c r="A1343" s="186">
        <v>1319</v>
      </c>
      <c r="B1343" s="186">
        <v>6.2525197098023941</v>
      </c>
      <c r="C1343" s="186">
        <v>-0.10640460782550321</v>
      </c>
      <c r="D1343" s="186">
        <v>-1.1309081165655797</v>
      </c>
    </row>
    <row r="1344" spans="1:4" x14ac:dyDescent="0.15">
      <c r="A1344" s="186">
        <v>1320</v>
      </c>
      <c r="B1344" s="186">
        <v>6.2458684557293607</v>
      </c>
      <c r="C1344" s="186">
        <v>-0.10447641963842802</v>
      </c>
      <c r="D1344" s="186">
        <v>-1.1104146086659477</v>
      </c>
    </row>
    <row r="1345" spans="1:4" x14ac:dyDescent="0.15">
      <c r="A1345" s="186">
        <v>1321</v>
      </c>
      <c r="B1345" s="186">
        <v>6.2432951620879109</v>
      </c>
      <c r="C1345" s="186">
        <v>-9.9538804637670175E-2</v>
      </c>
      <c r="D1345" s="186">
        <v>-1.0579357828430058</v>
      </c>
    </row>
    <row r="1346" spans="1:4" x14ac:dyDescent="0.15">
      <c r="A1346" s="186">
        <v>1322</v>
      </c>
      <c r="B1346" s="186">
        <v>6.2471006393831239</v>
      </c>
      <c r="C1346" s="186">
        <v>-0.10334428193288314</v>
      </c>
      <c r="D1346" s="186">
        <v>-1.0983818241236625</v>
      </c>
    </row>
    <row r="1347" spans="1:4" x14ac:dyDescent="0.15">
      <c r="A1347" s="186">
        <v>1323</v>
      </c>
      <c r="B1347" s="186">
        <v>6.2447372482236458</v>
      </c>
      <c r="C1347" s="186">
        <v>-9.755182611888813E-2</v>
      </c>
      <c r="D1347" s="186">
        <v>-1.0368174292279335</v>
      </c>
    </row>
    <row r="1348" spans="1:4" x14ac:dyDescent="0.15">
      <c r="A1348" s="186">
        <v>1324</v>
      </c>
      <c r="B1348" s="186">
        <v>6.2412304211410952</v>
      </c>
      <c r="C1348" s="186">
        <v>-9.2121304951598759E-2</v>
      </c>
      <c r="D1348" s="186">
        <v>-0.97909981162870074</v>
      </c>
    </row>
    <row r="1349" spans="1:4" x14ac:dyDescent="0.15">
      <c r="A1349" s="186">
        <v>1325</v>
      </c>
      <c r="B1349" s="186">
        <v>6.2426763112519152</v>
      </c>
      <c r="C1349" s="186">
        <v>-8.9305522300913154E-2</v>
      </c>
      <c r="D1349" s="186">
        <v>-0.94917261656429996</v>
      </c>
    </row>
    <row r="1350" spans="1:4" x14ac:dyDescent="0.15">
      <c r="A1350" s="186">
        <v>1326</v>
      </c>
      <c r="B1350" s="186">
        <v>6.2353158637207144</v>
      </c>
      <c r="C1350" s="186">
        <v>-8.5779762042237806E-2</v>
      </c>
      <c r="D1350" s="186">
        <v>-0.9116995129545461</v>
      </c>
    </row>
    <row r="1351" spans="1:4" x14ac:dyDescent="0.15">
      <c r="A1351" s="186">
        <v>1327</v>
      </c>
      <c r="B1351" s="186">
        <v>6.2388492189810316</v>
      </c>
      <c r="C1351" s="186">
        <v>-8.526582239661451E-2</v>
      </c>
      <c r="D1351" s="186">
        <v>-0.90623716946643906</v>
      </c>
    </row>
    <row r="1352" spans="1:4" x14ac:dyDescent="0.15">
      <c r="A1352" s="186">
        <v>1328</v>
      </c>
      <c r="B1352" s="186">
        <v>6.2420569709477673</v>
      </c>
      <c r="C1352" s="186">
        <v>-8.8473574363350238E-2</v>
      </c>
      <c r="D1352" s="186">
        <v>-0.94033036156823024</v>
      </c>
    </row>
    <row r="1353" spans="1:4" x14ac:dyDescent="0.15">
      <c r="A1353" s="186">
        <v>1329</v>
      </c>
      <c r="B1353" s="186">
        <v>6.2475109367728567</v>
      </c>
      <c r="C1353" s="186">
        <v>-8.9049998973665723E-2</v>
      </c>
      <c r="D1353" s="186">
        <v>-0.9464568187181216</v>
      </c>
    </row>
    <row r="1354" spans="1:4" x14ac:dyDescent="0.15">
      <c r="A1354" s="186">
        <v>1330</v>
      </c>
      <c r="B1354" s="186">
        <v>6.2560778904478012</v>
      </c>
      <c r="C1354" s="186">
        <v>-8.5212714973527781E-2</v>
      </c>
      <c r="D1354" s="186">
        <v>-0.90567272383719377</v>
      </c>
    </row>
    <row r="1355" spans="1:4" x14ac:dyDescent="0.15">
      <c r="A1355" s="186">
        <v>1331</v>
      </c>
      <c r="B1355" s="186">
        <v>6.2629450447797561</v>
      </c>
      <c r="C1355" s="186">
        <v>-8.6869896074348141E-2</v>
      </c>
      <c r="D1355" s="186">
        <v>-0.92328586668726909</v>
      </c>
    </row>
    <row r="1356" spans="1:4" x14ac:dyDescent="0.15">
      <c r="A1356" s="186">
        <v>1332</v>
      </c>
      <c r="B1356" s="186">
        <v>6.2630455843639465</v>
      </c>
      <c r="C1356" s="186">
        <v>-8.7594201142948691E-2</v>
      </c>
      <c r="D1356" s="186">
        <v>-0.9309840528625638</v>
      </c>
    </row>
    <row r="1357" spans="1:4" x14ac:dyDescent="0.15">
      <c r="A1357" s="186">
        <v>1333</v>
      </c>
      <c r="B1357" s="186">
        <v>6.2678563664759679</v>
      </c>
      <c r="C1357" s="186">
        <v>-9.178121777055992E-2</v>
      </c>
      <c r="D1357" s="186">
        <v>-0.97548523739891302</v>
      </c>
    </row>
    <row r="1358" spans="1:4" x14ac:dyDescent="0.15">
      <c r="A1358" s="186">
        <v>1334</v>
      </c>
      <c r="B1358" s="186">
        <v>6.2695531223953047</v>
      </c>
      <c r="C1358" s="186">
        <v>-9.5558706858409614E-2</v>
      </c>
      <c r="D1358" s="186">
        <v>-1.0156338095048592</v>
      </c>
    </row>
    <row r="1359" spans="1:4" x14ac:dyDescent="0.15">
      <c r="A1359" s="186">
        <v>1335</v>
      </c>
      <c r="B1359" s="186">
        <v>6.2745223772391769</v>
      </c>
      <c r="C1359" s="186">
        <v>-9.7823851890205482E-2</v>
      </c>
      <c r="D1359" s="186">
        <v>-1.0397086212447522</v>
      </c>
    </row>
    <row r="1360" spans="1:4" x14ac:dyDescent="0.15">
      <c r="A1360" s="186">
        <v>1336</v>
      </c>
      <c r="B1360" s="186">
        <v>6.2735310458618203</v>
      </c>
      <c r="C1360" s="186">
        <v>-9.6417151867209228E-2</v>
      </c>
      <c r="D1360" s="186">
        <v>-1.0247576853211093</v>
      </c>
    </row>
    <row r="1361" spans="1:4" x14ac:dyDescent="0.15">
      <c r="A1361" s="186">
        <v>1337</v>
      </c>
      <c r="B1361" s="186">
        <v>6.2747204930025084</v>
      </c>
      <c r="C1361" s="186">
        <v>-9.5739572223467739E-2</v>
      </c>
      <c r="D1361" s="186">
        <v>-1.0175561145020755</v>
      </c>
    </row>
    <row r="1362" spans="1:4" x14ac:dyDescent="0.15">
      <c r="A1362" s="186">
        <v>1338</v>
      </c>
      <c r="B1362" s="186">
        <v>6.2796571664607743</v>
      </c>
      <c r="C1362" s="186">
        <v>-9.6539735129953286E-2</v>
      </c>
      <c r="D1362" s="186">
        <v>-1.0260605462556629</v>
      </c>
    </row>
    <row r="1363" spans="1:4" x14ac:dyDescent="0.15">
      <c r="A1363" s="186">
        <v>1339</v>
      </c>
      <c r="B1363" s="186">
        <v>6.2773901614587748</v>
      </c>
      <c r="C1363" s="186">
        <v>-9.2828984388879654E-2</v>
      </c>
      <c r="D1363" s="186">
        <v>-0.98662129435302037</v>
      </c>
    </row>
    <row r="1364" spans="1:4" x14ac:dyDescent="0.15">
      <c r="A1364" s="186">
        <v>1340</v>
      </c>
      <c r="B1364" s="186">
        <v>6.2710472128130768</v>
      </c>
      <c r="C1364" s="186">
        <v>-9.3310589166789804E-2</v>
      </c>
      <c r="D1364" s="186">
        <v>-0.99173997072846964</v>
      </c>
    </row>
    <row r="1365" spans="1:4" x14ac:dyDescent="0.15">
      <c r="A1365" s="186">
        <v>1341</v>
      </c>
      <c r="B1365" s="186">
        <v>6.2710472128130768</v>
      </c>
      <c r="C1365" s="186">
        <v>-9.3310589166789804E-2</v>
      </c>
      <c r="D1365" s="186">
        <v>-0.99173997072846964</v>
      </c>
    </row>
    <row r="1366" spans="1:4" x14ac:dyDescent="0.15">
      <c r="A1366" s="186">
        <v>1342</v>
      </c>
      <c r="B1366" s="186">
        <v>6.2687551069882614</v>
      </c>
      <c r="C1366" s="186">
        <v>-8.9359764321813806E-2</v>
      </c>
      <c r="D1366" s="186">
        <v>-0.94974912112504295</v>
      </c>
    </row>
    <row r="1367" spans="1:4" x14ac:dyDescent="0.15">
      <c r="A1367" s="186">
        <v>1343</v>
      </c>
      <c r="B1367" s="186">
        <v>6.2720416916746968</v>
      </c>
      <c r="C1367" s="186">
        <v>-8.7892800737213506E-2</v>
      </c>
      <c r="D1367" s="186">
        <v>-0.93415768144555766</v>
      </c>
    </row>
    <row r="1368" spans="1:4" x14ac:dyDescent="0.15">
      <c r="A1368" s="186">
        <v>1344</v>
      </c>
      <c r="B1368" s="186">
        <v>6.2754135037124774</v>
      </c>
      <c r="C1368" s="186">
        <v>-8.7354740523822194E-2</v>
      </c>
      <c r="D1368" s="186">
        <v>-0.92843897550828158</v>
      </c>
    </row>
    <row r="1369" spans="1:4" x14ac:dyDescent="0.15">
      <c r="A1369" s="186">
        <v>1345</v>
      </c>
      <c r="B1369" s="186">
        <v>6.2751165742200534</v>
      </c>
      <c r="C1369" s="186">
        <v>-8.4391416261193619E-2</v>
      </c>
      <c r="D1369" s="186">
        <v>-0.89694365280460508</v>
      </c>
    </row>
    <row r="1370" spans="1:4" x14ac:dyDescent="0.15">
      <c r="A1370" s="186">
        <v>1346</v>
      </c>
      <c r="B1370" s="186">
        <v>6.2685554759991904</v>
      </c>
      <c r="C1370" s="186">
        <v>-8.6883877823263234E-2</v>
      </c>
      <c r="D1370" s="186">
        <v>-0.92343446996352752</v>
      </c>
    </row>
    <row r="1371" spans="1:4" x14ac:dyDescent="0.15">
      <c r="A1371" s="186">
        <v>1347</v>
      </c>
      <c r="B1371" s="186">
        <v>6.2777848949518926</v>
      </c>
      <c r="C1371" s="186">
        <v>-8.8904945102432187E-2</v>
      </c>
      <c r="D1371" s="186">
        <v>-0.9449151317210106</v>
      </c>
    </row>
    <row r="1372" spans="1:4" x14ac:dyDescent="0.15">
      <c r="A1372" s="186">
        <v>1348</v>
      </c>
      <c r="B1372" s="186">
        <v>6.2759081361276294</v>
      </c>
      <c r="C1372" s="186">
        <v>-9.052289638234079E-2</v>
      </c>
      <c r="D1372" s="186">
        <v>-0.96211132530744803</v>
      </c>
    </row>
    <row r="1373" spans="1:4" x14ac:dyDescent="0.15">
      <c r="A1373" s="186">
        <v>1349</v>
      </c>
      <c r="B1373" s="186">
        <v>6.2776862302317475</v>
      </c>
      <c r="C1373" s="186">
        <v>-9.3331174980576748E-2</v>
      </c>
      <c r="D1373" s="186">
        <v>-0.99195876448537101</v>
      </c>
    </row>
    <row r="1374" spans="1:4" x14ac:dyDescent="0.15">
      <c r="A1374" s="186">
        <v>1350</v>
      </c>
      <c r="B1374" s="186">
        <v>6.2827023473746086</v>
      </c>
      <c r="C1374" s="186">
        <v>-9.7729054082107858E-2</v>
      </c>
      <c r="D1374" s="186">
        <v>-1.0387010745529206</v>
      </c>
    </row>
    <row r="1375" spans="1:4" x14ac:dyDescent="0.15">
      <c r="A1375" s="186">
        <v>1351</v>
      </c>
      <c r="B1375" s="186">
        <v>6.2817213242565808</v>
      </c>
      <c r="C1375" s="186">
        <v>-9.6336084511292164E-2</v>
      </c>
      <c r="D1375" s="186">
        <v>-1.023896071029504</v>
      </c>
    </row>
    <row r="1376" spans="1:4" x14ac:dyDescent="0.15">
      <c r="A1376" s="186">
        <v>1352</v>
      </c>
      <c r="B1376" s="186">
        <v>6.2754135037124774</v>
      </c>
      <c r="C1376" s="186">
        <v>-9.7261942300900905E-2</v>
      </c>
      <c r="D1376" s="186">
        <v>-1.0337364351871454</v>
      </c>
    </row>
    <row r="1377" spans="1:4" x14ac:dyDescent="0.15">
      <c r="A1377" s="186">
        <v>1353</v>
      </c>
      <c r="B1377" s="186">
        <v>6.2798539875125563</v>
      </c>
      <c r="C1377" s="186">
        <v>-9.9630315952195403E-2</v>
      </c>
      <c r="D1377" s="186">
        <v>-1.0589083994473909</v>
      </c>
    </row>
    <row r="1378" spans="1:4" x14ac:dyDescent="0.15">
      <c r="A1378" s="186">
        <v>1354</v>
      </c>
      <c r="B1378" s="186">
        <v>6.2802474812647509</v>
      </c>
      <c r="C1378" s="186">
        <v>-0.10002380970438995</v>
      </c>
      <c r="D1378" s="186">
        <v>-1.0630905987644022</v>
      </c>
    </row>
    <row r="1379" spans="1:4" x14ac:dyDescent="0.15">
      <c r="A1379" s="186">
        <v>1355</v>
      </c>
      <c r="B1379" s="186">
        <v>6.2861262817777526</v>
      </c>
      <c r="C1379" s="186">
        <v>-9.2741819807187653E-2</v>
      </c>
      <c r="D1379" s="186">
        <v>-0.98569487645696285</v>
      </c>
    </row>
    <row r="1380" spans="1:4" x14ac:dyDescent="0.15">
      <c r="A1380" s="186">
        <v>1356</v>
      </c>
      <c r="B1380" s="186">
        <v>6.2862238888268527</v>
      </c>
      <c r="C1380" s="186">
        <v>-9.1818497722180759E-2</v>
      </c>
      <c r="D1380" s="186">
        <v>-0.97588146271974041</v>
      </c>
    </row>
    <row r="1381" spans="1:4" x14ac:dyDescent="0.15">
      <c r="A1381" s="186">
        <v>1357</v>
      </c>
      <c r="B1381" s="186">
        <v>6.291961275620694</v>
      </c>
      <c r="C1381" s="186">
        <v>-9.1857863401384243E-2</v>
      </c>
      <c r="D1381" s="186">
        <v>-0.97629985593630442</v>
      </c>
    </row>
    <row r="1382" spans="1:4" x14ac:dyDescent="0.15">
      <c r="A1382" s="186">
        <v>1358</v>
      </c>
      <c r="B1382" s="186">
        <v>6.291088793580137</v>
      </c>
      <c r="C1382" s="186">
        <v>-9.3016663798044519E-2</v>
      </c>
      <c r="D1382" s="186">
        <v>-0.98861602156901507</v>
      </c>
    </row>
    <row r="1383" spans="1:4" x14ac:dyDescent="0.15">
      <c r="A1383" s="186">
        <v>1359</v>
      </c>
      <c r="B1383" s="186">
        <v>6.2930263240759849</v>
      </c>
      <c r="C1383" s="186">
        <v>-8.7660807020725429E-2</v>
      </c>
      <c r="D1383" s="186">
        <v>-0.93169196513561325</v>
      </c>
    </row>
    <row r="1384" spans="1:4" x14ac:dyDescent="0.15">
      <c r="A1384" s="186">
        <v>1360</v>
      </c>
      <c r="B1384" s="186">
        <v>6.2920581580891621</v>
      </c>
      <c r="C1384" s="186">
        <v>-8.6490804319119263E-2</v>
      </c>
      <c r="D1384" s="186">
        <v>-0.91925673720056023</v>
      </c>
    </row>
    <row r="1385" spans="1:4" x14ac:dyDescent="0.15">
      <c r="A1385" s="186">
        <v>1361</v>
      </c>
      <c r="B1385" s="186">
        <v>6.2940899259008374</v>
      </c>
      <c r="C1385" s="186">
        <v>-8.7312406593833991E-2</v>
      </c>
      <c r="D1385" s="186">
        <v>-0.92798903460808779</v>
      </c>
    </row>
    <row r="1386" spans="1:4" x14ac:dyDescent="0.15">
      <c r="A1386" s="186">
        <v>1362</v>
      </c>
      <c r="B1386" s="186">
        <v>6.2934132555479181</v>
      </c>
      <c r="C1386" s="186">
        <v>-8.885549297922779E-2</v>
      </c>
      <c r="D1386" s="186">
        <v>-0.94438953599112485</v>
      </c>
    </row>
    <row r="1387" spans="1:4" x14ac:dyDescent="0.15">
      <c r="A1387" s="186">
        <v>1363</v>
      </c>
      <c r="B1387" s="186">
        <v>6.2928327866181561</v>
      </c>
      <c r="C1387" s="186">
        <v>-8.7063636863168981E-2</v>
      </c>
      <c r="D1387" s="186">
        <v>-0.92534501652170686</v>
      </c>
    </row>
    <row r="1388" spans="1:4" x14ac:dyDescent="0.15">
      <c r="A1388" s="186">
        <v>1364</v>
      </c>
      <c r="B1388" s="186">
        <v>6.2949590723122624</v>
      </c>
      <c r="C1388" s="186">
        <v>-8.8584778817174303E-2</v>
      </c>
      <c r="D1388" s="186">
        <v>-0.9415122842499446</v>
      </c>
    </row>
    <row r="1389" spans="1:4" x14ac:dyDescent="0.15">
      <c r="A1389" s="186">
        <v>1365</v>
      </c>
      <c r="B1389" s="186">
        <v>6.3019733944676846</v>
      </c>
      <c r="C1389" s="186">
        <v>-8.5566914104113323E-2</v>
      </c>
      <c r="D1389" s="186">
        <v>-0.90943728516443034</v>
      </c>
    </row>
    <row r="1390" spans="1:4" x14ac:dyDescent="0.15">
      <c r="A1390" s="186">
        <v>1366</v>
      </c>
      <c r="B1390" s="186">
        <v>6.3057903776549953</v>
      </c>
      <c r="C1390" s="186">
        <v>-8.4802672268764923E-2</v>
      </c>
      <c r="D1390" s="186">
        <v>-0.90131463603976214</v>
      </c>
    </row>
    <row r="1391" spans="1:4" x14ac:dyDescent="0.15">
      <c r="A1391" s="186">
        <v>1367</v>
      </c>
      <c r="B1391" s="186">
        <v>6.3091150432017491</v>
      </c>
      <c r="C1391" s="186">
        <v>-8.6737207515196424E-2</v>
      </c>
      <c r="D1391" s="186">
        <v>-0.92187560286893755</v>
      </c>
    </row>
    <row r="1392" spans="1:4" x14ac:dyDescent="0.15">
      <c r="A1392" s="186">
        <v>1368</v>
      </c>
      <c r="B1392" s="186">
        <v>6.3024515361143347</v>
      </c>
      <c r="C1392" s="186">
        <v>-8.1662578617061499E-2</v>
      </c>
      <c r="D1392" s="186">
        <v>-0.86794054190926062</v>
      </c>
    </row>
    <row r="1393" spans="1:4" x14ac:dyDescent="0.15">
      <c r="A1393" s="186">
        <v>1369</v>
      </c>
      <c r="B1393" s="186">
        <v>6.3002496630749132</v>
      </c>
      <c r="C1393" s="186">
        <v>-8.125121635142829E-2</v>
      </c>
      <c r="D1393" s="186">
        <v>-0.86356842932353195</v>
      </c>
    </row>
    <row r="1394" spans="1:4" x14ac:dyDescent="0.15">
      <c r="A1394" s="186">
        <v>1370</v>
      </c>
      <c r="B1394" s="186">
        <v>6.3006330425442068</v>
      </c>
      <c r="C1394" s="186">
        <v>-8.4625923208307974E-2</v>
      </c>
      <c r="D1394" s="186">
        <v>-0.89943608067311953</v>
      </c>
    </row>
    <row r="1395" spans="1:4" x14ac:dyDescent="0.15">
      <c r="A1395" s="186">
        <v>1371</v>
      </c>
      <c r="B1395" s="186">
        <v>6.3013992388385951</v>
      </c>
      <c r="C1395" s="186">
        <v>-8.3197604906272815E-2</v>
      </c>
      <c r="D1395" s="186">
        <v>-0.88425537756428696</v>
      </c>
    </row>
    <row r="1396" spans="1:4" x14ac:dyDescent="0.15">
      <c r="A1396" s="186">
        <v>1372</v>
      </c>
      <c r="B1396" s="186">
        <v>6.2972720907582884</v>
      </c>
      <c r="C1396" s="186">
        <v>-7.2317700281952391E-2</v>
      </c>
      <c r="D1396" s="186">
        <v>-0.76861966686948879</v>
      </c>
    </row>
    <row r="1397" spans="1:4" x14ac:dyDescent="0.15">
      <c r="A1397" s="186">
        <v>1373</v>
      </c>
      <c r="B1397" s="186">
        <v>6.2997701746327746</v>
      </c>
      <c r="C1397" s="186">
        <v>-7.4222136172248376E-2</v>
      </c>
      <c r="D1397" s="186">
        <v>-0.78886072644227079</v>
      </c>
    </row>
    <row r="1398" spans="1:4" x14ac:dyDescent="0.15">
      <c r="A1398" s="186">
        <v>1374</v>
      </c>
      <c r="B1398" s="186">
        <v>6.2972720907582884</v>
      </c>
      <c r="C1398" s="186">
        <v>-7.0735421470822679E-2</v>
      </c>
      <c r="D1398" s="186">
        <v>-0.7518026136727809</v>
      </c>
    </row>
    <row r="1399" spans="1:4" x14ac:dyDescent="0.15">
      <c r="A1399" s="186">
        <v>1375</v>
      </c>
      <c r="B1399" s="186">
        <v>6.2981377142516477</v>
      </c>
      <c r="C1399" s="186">
        <v>-7.0810843421681646E-2</v>
      </c>
      <c r="D1399" s="186">
        <v>-0.75260422648012748</v>
      </c>
    </row>
    <row r="1400" spans="1:4" x14ac:dyDescent="0.15">
      <c r="A1400" s="186">
        <v>1376</v>
      </c>
      <c r="B1400" s="186">
        <v>6.3044565489220439</v>
      </c>
      <c r="C1400" s="186">
        <v>-7.5945545330860398E-2</v>
      </c>
      <c r="D1400" s="186">
        <v>-0.80717776595275947</v>
      </c>
    </row>
    <row r="1401" spans="1:4" x14ac:dyDescent="0.15">
      <c r="A1401" s="186">
        <v>1377</v>
      </c>
      <c r="B1401" s="186">
        <v>6.3078818146283497</v>
      </c>
      <c r="C1401" s="186">
        <v>-8.2333776167823558E-2</v>
      </c>
      <c r="D1401" s="186">
        <v>-0.87507428144825272</v>
      </c>
    </row>
    <row r="1402" spans="1:4" x14ac:dyDescent="0.15">
      <c r="A1402" s="186">
        <v>1378</v>
      </c>
      <c r="B1402" s="186">
        <v>6.3113866827991663</v>
      </c>
      <c r="C1402" s="186">
        <v>-8.2678459998192899E-2</v>
      </c>
      <c r="D1402" s="186">
        <v>-0.87873771059272043</v>
      </c>
    </row>
    <row r="1403" spans="1:4" x14ac:dyDescent="0.15">
      <c r="A1403" s="186">
        <v>1379</v>
      </c>
      <c r="B1403" s="186">
        <v>6.3152522200652585</v>
      </c>
      <c r="C1403" s="186">
        <v>-8.241135338200678E-2</v>
      </c>
      <c r="D1403" s="186">
        <v>-0.87589880120330166</v>
      </c>
    </row>
    <row r="1404" spans="1:4" x14ac:dyDescent="0.15">
      <c r="A1404" s="186">
        <v>1380</v>
      </c>
      <c r="B1404" s="186">
        <v>6.3152522200652585</v>
      </c>
      <c r="C1404" s="186">
        <v>-8.241135338200678E-2</v>
      </c>
      <c r="D1404" s="186">
        <v>-0.87589880120330166</v>
      </c>
    </row>
    <row r="1405" spans="1:4" x14ac:dyDescent="0.15">
      <c r="A1405" s="186">
        <v>1381</v>
      </c>
      <c r="B1405" s="186">
        <v>6.3135575042532253</v>
      </c>
      <c r="C1405" s="186">
        <v>-8.6823226033192924E-2</v>
      </c>
      <c r="D1405" s="186">
        <v>-0.92278983996980357</v>
      </c>
    </row>
    <row r="1406" spans="1:4" x14ac:dyDescent="0.15">
      <c r="A1406" s="186">
        <v>1382</v>
      </c>
      <c r="B1406" s="186">
        <v>6.3087357950769425</v>
      </c>
      <c r="C1406" s="186">
        <v>-8.3583482779079787E-2</v>
      </c>
      <c r="D1406" s="186">
        <v>-0.88835663245614394</v>
      </c>
    </row>
    <row r="1407" spans="1:4" x14ac:dyDescent="0.15">
      <c r="A1407" s="186">
        <v>1383</v>
      </c>
      <c r="B1407" s="186">
        <v>6.2999620052438248</v>
      </c>
      <c r="C1407" s="186">
        <v>-7.5601615378954712E-2</v>
      </c>
      <c r="D1407" s="186">
        <v>-0.80352234931161171</v>
      </c>
    </row>
    <row r="1408" spans="1:4" x14ac:dyDescent="0.15">
      <c r="A1408" s="186">
        <v>1384</v>
      </c>
      <c r="B1408" s="186">
        <v>6.3023559311388926</v>
      </c>
      <c r="C1408" s="186">
        <v>-7.7401540662556556E-2</v>
      </c>
      <c r="D1408" s="186">
        <v>-0.82265263092286578</v>
      </c>
    </row>
    <row r="1409" spans="1:4" x14ac:dyDescent="0.15">
      <c r="A1409" s="186">
        <v>1385</v>
      </c>
      <c r="B1409" s="186">
        <v>6.3065515466582012</v>
      </c>
      <c r="C1409" s="186">
        <v>-7.5283007342902053E-2</v>
      </c>
      <c r="D1409" s="186">
        <v>-0.80013606349806998</v>
      </c>
    </row>
    <row r="1410" spans="1:4" x14ac:dyDescent="0.15">
      <c r="A1410" s="186">
        <v>1386</v>
      </c>
      <c r="B1410" s="186">
        <v>6.3117646495256503</v>
      </c>
      <c r="C1410" s="186">
        <v>-7.1878743919190136E-2</v>
      </c>
      <c r="D1410" s="186">
        <v>-0.76395427386056913</v>
      </c>
    </row>
    <row r="1411" spans="1:4" x14ac:dyDescent="0.15">
      <c r="A1411" s="186">
        <v>1387</v>
      </c>
      <c r="B1411" s="186">
        <v>6.3139344248623752</v>
      </c>
      <c r="C1411" s="186">
        <v>-7.5414506393870262E-2</v>
      </c>
      <c r="D1411" s="186">
        <v>-0.80153368477688247</v>
      </c>
    </row>
    <row r="1412" spans="1:4" x14ac:dyDescent="0.15">
      <c r="A1412" s="186">
        <v>1388</v>
      </c>
      <c r="B1412" s="186">
        <v>6.3192859228653155</v>
      </c>
      <c r="C1412" s="186">
        <v>-7.9790108935344328E-2</v>
      </c>
      <c r="D1412" s="186">
        <v>-0.84803923120146085</v>
      </c>
    </row>
    <row r="1413" spans="1:4" x14ac:dyDescent="0.15">
      <c r="A1413" s="186">
        <v>1389</v>
      </c>
      <c r="B1413" s="186">
        <v>6.3230196409912853</v>
      </c>
      <c r="C1413" s="186">
        <v>-8.1769611622672045E-2</v>
      </c>
      <c r="D1413" s="186">
        <v>-0.86907812887338798</v>
      </c>
    </row>
    <row r="1414" spans="1:4" x14ac:dyDescent="0.15">
      <c r="A1414" s="186">
        <v>1390</v>
      </c>
      <c r="B1414" s="186">
        <v>6.3258082926222743</v>
      </c>
      <c r="C1414" s="186">
        <v>-8.222408596356523E-2</v>
      </c>
      <c r="D1414" s="186">
        <v>-0.87390845277937679</v>
      </c>
    </row>
    <row r="1415" spans="1:4" x14ac:dyDescent="0.15">
      <c r="A1415" s="186">
        <v>1391</v>
      </c>
      <c r="B1415" s="186">
        <v>6.3236712152164261</v>
      </c>
      <c r="C1415" s="186">
        <v>-8.1058920384636579E-2</v>
      </c>
      <c r="D1415" s="186">
        <v>-0.86152463560001002</v>
      </c>
    </row>
    <row r="1416" spans="1:4" x14ac:dyDescent="0.15">
      <c r="A1416" s="186">
        <v>1392</v>
      </c>
      <c r="B1416" s="186">
        <v>6.3237642530054483</v>
      </c>
      <c r="C1416" s="186">
        <v>-7.9985777283476445E-2</v>
      </c>
      <c r="D1416" s="186">
        <v>-0.85011886785987023</v>
      </c>
    </row>
    <row r="1417" spans="1:4" x14ac:dyDescent="0.15">
      <c r="A1417" s="186">
        <v>1393</v>
      </c>
      <c r="B1417" s="186">
        <v>6.3316323334803544</v>
      </c>
      <c r="C1417" s="186">
        <v>-7.7034586842004593E-2</v>
      </c>
      <c r="D1417" s="186">
        <v>-0.81875250796251875</v>
      </c>
    </row>
    <row r="1418" spans="1:4" x14ac:dyDescent="0.15">
      <c r="A1418" s="186">
        <v>1394</v>
      </c>
      <c r="B1418" s="186">
        <v>6.3284021044593182</v>
      </c>
      <c r="C1418" s="186">
        <v>-7.3612216404294273E-2</v>
      </c>
      <c r="D1418" s="186">
        <v>-0.78237827018281769</v>
      </c>
    </row>
    <row r="1419" spans="1:4" x14ac:dyDescent="0.15">
      <c r="A1419" s="186">
        <v>1395</v>
      </c>
      <c r="B1419" s="186">
        <v>6.325437045702726</v>
      </c>
      <c r="C1419" s="186">
        <v>-7.1415944923699293E-2</v>
      </c>
      <c r="D1419" s="186">
        <v>-0.75903547240041702</v>
      </c>
    </row>
    <row r="1420" spans="1:4" x14ac:dyDescent="0.15">
      <c r="A1420" s="186">
        <v>1396</v>
      </c>
      <c r="B1420" s="186">
        <v>6.3307107698216845</v>
      </c>
      <c r="C1420" s="186">
        <v>-6.940994340751061E-2</v>
      </c>
      <c r="D1420" s="186">
        <v>-0.737714935227619</v>
      </c>
    </row>
    <row r="1421" spans="1:4" x14ac:dyDescent="0.15">
      <c r="A1421" s="186">
        <v>1397</v>
      </c>
      <c r="B1421" s="186">
        <v>6.329695795537793</v>
      </c>
      <c r="C1421" s="186">
        <v>-6.9158765227201435E-2</v>
      </c>
      <c r="D1421" s="186">
        <v>-0.73504531923428107</v>
      </c>
    </row>
    <row r="1422" spans="1:4" x14ac:dyDescent="0.15">
      <c r="A1422" s="186">
        <v>1398</v>
      </c>
      <c r="B1422" s="186">
        <v>6.3292340083271528</v>
      </c>
      <c r="C1422" s="186">
        <v>-6.7169968748665987E-2</v>
      </c>
      <c r="D1422" s="186">
        <v>-0.71390764366048221</v>
      </c>
    </row>
    <row r="1423" spans="1:4" x14ac:dyDescent="0.15">
      <c r="A1423" s="186">
        <v>1399</v>
      </c>
      <c r="B1423" s="186">
        <v>6.3349410111511357</v>
      </c>
      <c r="C1423" s="186">
        <v>-7.2876971572648941E-2</v>
      </c>
      <c r="D1423" s="186">
        <v>-0.77456381209906444</v>
      </c>
    </row>
    <row r="1424" spans="1:4" x14ac:dyDescent="0.15">
      <c r="A1424" s="186">
        <v>1400</v>
      </c>
      <c r="B1424" s="186">
        <v>6.3396045013254048</v>
      </c>
      <c r="C1424" s="186">
        <v>-7.5254311008398744E-2</v>
      </c>
      <c r="D1424" s="186">
        <v>-0.79983106808228221</v>
      </c>
    </row>
    <row r="1425" spans="1:4" x14ac:dyDescent="0.15">
      <c r="A1425" s="186">
        <v>1401</v>
      </c>
      <c r="B1425" s="186">
        <v>6.3433335465940699</v>
      </c>
      <c r="C1425" s="186">
        <v>-7.4805606182447804E-2</v>
      </c>
      <c r="D1425" s="186">
        <v>-0.79506206474699204</v>
      </c>
    </row>
    <row r="1426" spans="1:4" x14ac:dyDescent="0.15">
      <c r="A1426" s="186">
        <v>1402</v>
      </c>
      <c r="B1426" s="186">
        <v>6.3480376657112574</v>
      </c>
      <c r="C1426" s="186">
        <v>-7.8752005998369512E-2</v>
      </c>
      <c r="D1426" s="186">
        <v>-0.83700588348046112</v>
      </c>
    </row>
    <row r="1427" spans="1:4" x14ac:dyDescent="0.15">
      <c r="A1427" s="186">
        <v>1403</v>
      </c>
      <c r="B1427" s="186">
        <v>6.351367702838874</v>
      </c>
      <c r="C1427" s="186">
        <v>-8.4167154297511537E-2</v>
      </c>
      <c r="D1427" s="186">
        <v>-0.89456011246600509</v>
      </c>
    </row>
    <row r="1428" spans="1:4" x14ac:dyDescent="0.15">
      <c r="A1428" s="186">
        <v>1404</v>
      </c>
      <c r="B1428" s="186">
        <v>6.3442403823067561</v>
      </c>
      <c r="C1428" s="186">
        <v>-9.1373571767474182E-2</v>
      </c>
      <c r="D1428" s="186">
        <v>-0.9711526226466346</v>
      </c>
    </row>
    <row r="1429" spans="1:4" x14ac:dyDescent="0.15">
      <c r="A1429" s="186">
        <v>1405</v>
      </c>
      <c r="B1429" s="186">
        <v>6.3445122283606556</v>
      </c>
      <c r="C1429" s="186">
        <v>-9.2415685527472036E-2</v>
      </c>
      <c r="D1429" s="186">
        <v>-0.9822285989003976</v>
      </c>
    </row>
    <row r="1430" spans="1:4" x14ac:dyDescent="0.15">
      <c r="A1430" s="186">
        <v>1406</v>
      </c>
      <c r="B1430" s="186">
        <v>6.3506488937920578</v>
      </c>
      <c r="C1430" s="186">
        <v>-8.9920859756312588E-2</v>
      </c>
      <c r="D1430" s="186">
        <v>-0.9557126540397376</v>
      </c>
    </row>
    <row r="1431" spans="1:4" x14ac:dyDescent="0.15">
      <c r="A1431" s="186">
        <v>1407</v>
      </c>
      <c r="B1431" s="186">
        <v>6.3582527082425138</v>
      </c>
      <c r="C1431" s="186">
        <v>-8.8209902932221418E-2</v>
      </c>
      <c r="D1431" s="186">
        <v>-0.93752796261517879</v>
      </c>
    </row>
    <row r="1432" spans="1:4" x14ac:dyDescent="0.15">
      <c r="A1432" s="186">
        <v>1408</v>
      </c>
      <c r="B1432" s="186">
        <v>6.3567378408162458</v>
      </c>
      <c r="C1432" s="186">
        <v>-8.650583864605732E-2</v>
      </c>
      <c r="D1432" s="186">
        <v>-0.91941652767118753</v>
      </c>
    </row>
    <row r="1433" spans="1:4" x14ac:dyDescent="0.15">
      <c r="A1433" s="186">
        <v>1409</v>
      </c>
      <c r="B1433" s="186">
        <v>6.3562024812577516</v>
      </c>
      <c r="C1433" s="186">
        <v>-8.6159675947459213E-2</v>
      </c>
      <c r="D1433" s="186">
        <v>-0.91573738056001308</v>
      </c>
    </row>
    <row r="1434" spans="1:4" x14ac:dyDescent="0.15">
      <c r="A1434" s="186">
        <v>1410</v>
      </c>
      <c r="B1434" s="186">
        <v>6.3512778877845362</v>
      </c>
      <c r="C1434" s="186">
        <v>-9.0549853748790987E-2</v>
      </c>
      <c r="D1434" s="186">
        <v>-0.96239783831795378</v>
      </c>
    </row>
    <row r="1435" spans="1:4" x14ac:dyDescent="0.15">
      <c r="A1435" s="186">
        <v>1411</v>
      </c>
      <c r="B1435" s="186">
        <v>6.3512778877845362</v>
      </c>
      <c r="C1435" s="186">
        <v>-9.0549853748790987E-2</v>
      </c>
      <c r="D1435" s="186">
        <v>-0.96239783831795378</v>
      </c>
    </row>
    <row r="1436" spans="1:4" x14ac:dyDescent="0.15">
      <c r="A1436" s="186">
        <v>1412</v>
      </c>
      <c r="B1436" s="186">
        <v>6.339422141624909</v>
      </c>
      <c r="C1436" s="186">
        <v>-7.8885111314317413E-2</v>
      </c>
      <c r="D1436" s="186">
        <v>-0.8384205767464743</v>
      </c>
    </row>
    <row r="1437" spans="1:4" x14ac:dyDescent="0.15">
      <c r="A1437" s="186">
        <v>1413</v>
      </c>
      <c r="B1437" s="186">
        <v>6.3446934066470702</v>
      </c>
      <c r="C1437" s="186">
        <v>-6.5421794899156005E-2</v>
      </c>
      <c r="D1437" s="186">
        <v>-0.69532739571839375</v>
      </c>
    </row>
    <row r="1438" spans="1:4" x14ac:dyDescent="0.15">
      <c r="A1438" s="186">
        <v>1414</v>
      </c>
      <c r="B1438" s="186">
        <v>6.3485786346795017</v>
      </c>
      <c r="C1438" s="186">
        <v>-6.9307022931587525E-2</v>
      </c>
      <c r="D1438" s="186">
        <v>-0.73662105777286546</v>
      </c>
    </row>
    <row r="1439" spans="1:4" x14ac:dyDescent="0.15">
      <c r="A1439" s="186">
        <v>1415</v>
      </c>
      <c r="B1439" s="186">
        <v>6.3522652872452579</v>
      </c>
      <c r="C1439" s="186">
        <v>-7.4682389661677284E-2</v>
      </c>
      <c r="D1439" s="186">
        <v>-0.79375247330840637</v>
      </c>
    </row>
    <row r="1440" spans="1:4" x14ac:dyDescent="0.15">
      <c r="A1440" s="186">
        <v>1416</v>
      </c>
      <c r="B1440" s="186">
        <v>6.3610962975694711</v>
      </c>
      <c r="C1440" s="186">
        <v>-7.77086837524541E-2</v>
      </c>
      <c r="D1440" s="186">
        <v>-0.82591706298469714</v>
      </c>
    </row>
    <row r="1441" spans="1:4" x14ac:dyDescent="0.15">
      <c r="A1441" s="186">
        <v>1417</v>
      </c>
      <c r="B1441" s="186">
        <v>6.358074640578212</v>
      </c>
      <c r="C1441" s="186">
        <v>-7.4873750690408691E-2</v>
      </c>
      <c r="D1441" s="186">
        <v>-0.79578633015924483</v>
      </c>
    </row>
    <row r="1442" spans="1:4" x14ac:dyDescent="0.15">
      <c r="A1442" s="186">
        <v>1418</v>
      </c>
      <c r="B1442" s="186">
        <v>6.3599423345249377</v>
      </c>
      <c r="C1442" s="186">
        <v>-8.1233310696222638E-2</v>
      </c>
      <c r="D1442" s="186">
        <v>-0.86337812129817171</v>
      </c>
    </row>
    <row r="1443" spans="1:4" x14ac:dyDescent="0.15">
      <c r="A1443" s="186">
        <v>1419</v>
      </c>
      <c r="B1443" s="186">
        <v>6.3640179736552955</v>
      </c>
      <c r="C1443" s="186">
        <v>-8.681073347658419E-2</v>
      </c>
      <c r="D1443" s="186">
        <v>-0.92265706438842432</v>
      </c>
    </row>
    <row r="1444" spans="1:4" x14ac:dyDescent="0.15">
      <c r="A1444" s="186">
        <v>1420</v>
      </c>
      <c r="B1444" s="186">
        <v>6.3624256836910211</v>
      </c>
      <c r="C1444" s="186">
        <v>-9.3518811861450502E-2</v>
      </c>
      <c r="D1444" s="186">
        <v>-0.9939530396947226</v>
      </c>
    </row>
    <row r="1445" spans="1:4" x14ac:dyDescent="0.15">
      <c r="A1445" s="186">
        <v>1421</v>
      </c>
      <c r="B1445" s="186">
        <v>6.3656070323637586</v>
      </c>
      <c r="C1445" s="186">
        <v>-9.1221729905706539E-2</v>
      </c>
      <c r="D1445" s="186">
        <v>-0.96953879033789592</v>
      </c>
    </row>
    <row r="1446" spans="1:4" x14ac:dyDescent="0.15">
      <c r="A1446" s="186">
        <v>1422</v>
      </c>
      <c r="B1446" s="186">
        <v>6.371143479946201</v>
      </c>
      <c r="C1446" s="186">
        <v>-8.7009318875399089E-2</v>
      </c>
      <c r="D1446" s="186">
        <v>-0.92476770455655943</v>
      </c>
    </row>
    <row r="1447" spans="1:4" x14ac:dyDescent="0.15">
      <c r="A1447" s="186">
        <v>1423</v>
      </c>
      <c r="B1447" s="186">
        <v>6.3724559321508547</v>
      </c>
      <c r="C1447" s="186">
        <v>-8.7575780743331499E-2</v>
      </c>
      <c r="D1447" s="186">
        <v>-0.93078827394036134</v>
      </c>
    </row>
    <row r="1448" spans="1:4" x14ac:dyDescent="0.15">
      <c r="A1448" s="186">
        <v>1424</v>
      </c>
      <c r="B1448" s="186">
        <v>6.3784650397669198</v>
      </c>
      <c r="C1448" s="186">
        <v>-9.2280742855505693E-2</v>
      </c>
      <c r="D1448" s="186">
        <v>-0.98079437752487175</v>
      </c>
    </row>
    <row r="1449" spans="1:4" x14ac:dyDescent="0.15">
      <c r="A1449" s="186">
        <v>1425</v>
      </c>
      <c r="B1449" s="186">
        <v>6.3836531277628081</v>
      </c>
      <c r="C1449" s="186">
        <v>-9.2454427178903842E-2</v>
      </c>
      <c r="D1449" s="186">
        <v>-0.98264035971554242</v>
      </c>
    </row>
    <row r="1450" spans="1:4" x14ac:dyDescent="0.15">
      <c r="A1450" s="186">
        <v>1426</v>
      </c>
      <c r="B1450" s="186">
        <v>6.395117228705816</v>
      </c>
      <c r="C1450" s="186">
        <v>-9.3964528883438092E-2</v>
      </c>
      <c r="D1450" s="186">
        <v>-0.99869028752786004</v>
      </c>
    </row>
    <row r="1451" spans="1:4" x14ac:dyDescent="0.15">
      <c r="A1451" s="186">
        <v>1427</v>
      </c>
      <c r="B1451" s="186">
        <v>6.4017138871083272</v>
      </c>
      <c r="C1451" s="186">
        <v>-0.10111159551927429</v>
      </c>
      <c r="D1451" s="186">
        <v>-1.0746519947629196</v>
      </c>
    </row>
    <row r="1452" spans="1:4" x14ac:dyDescent="0.15">
      <c r="A1452" s="186">
        <v>1428</v>
      </c>
      <c r="B1452" s="186">
        <v>6.4011241439148447</v>
      </c>
      <c r="C1452" s="186">
        <v>-0.10235873748592983</v>
      </c>
      <c r="D1452" s="186">
        <v>-1.0879070877652197</v>
      </c>
    </row>
    <row r="1453" spans="1:4" x14ac:dyDescent="0.15">
      <c r="A1453" s="186">
        <v>1429</v>
      </c>
      <c r="B1453" s="186">
        <v>6.4102572770362372</v>
      </c>
      <c r="C1453" s="186">
        <v>-9.8522467883322307E-2</v>
      </c>
      <c r="D1453" s="186">
        <v>-1.047133774282053</v>
      </c>
    </row>
    <row r="1454" spans="1:4" x14ac:dyDescent="0.15">
      <c r="A1454" s="186">
        <v>1430</v>
      </c>
      <c r="B1454" s="186">
        <v>6.4093404023714449</v>
      </c>
      <c r="C1454" s="186">
        <v>-9.9967727504830073E-2</v>
      </c>
      <c r="D1454" s="186">
        <v>-1.0624945360940605</v>
      </c>
    </row>
    <row r="1455" spans="1:4" x14ac:dyDescent="0.15">
      <c r="A1455" s="186">
        <v>1431</v>
      </c>
      <c r="B1455" s="186">
        <v>6.3992677684647505</v>
      </c>
      <c r="C1455" s="186">
        <v>-0.10013471497287085</v>
      </c>
      <c r="D1455" s="186">
        <v>-1.0642693415919742</v>
      </c>
    </row>
    <row r="1456" spans="1:4" x14ac:dyDescent="0.15">
      <c r="A1456" s="186">
        <v>1432</v>
      </c>
      <c r="B1456" s="186">
        <v>6.3929911004640072</v>
      </c>
      <c r="C1456" s="186">
        <v>-9.6987363837821583E-2</v>
      </c>
      <c r="D1456" s="186">
        <v>-1.0308181122039928</v>
      </c>
    </row>
    <row r="1457" spans="1:4" x14ac:dyDescent="0.15">
      <c r="A1457" s="186">
        <v>1433</v>
      </c>
      <c r="B1457" s="186">
        <v>6.3938422446243184</v>
      </c>
      <c r="C1457" s="186">
        <v>-9.3607060234689676E-2</v>
      </c>
      <c r="D1457" s="186">
        <v>-0.994890976534202</v>
      </c>
    </row>
    <row r="1458" spans="1:4" x14ac:dyDescent="0.15">
      <c r="A1458" s="186">
        <v>1434</v>
      </c>
      <c r="B1458" s="186">
        <v>6.3991832831056152</v>
      </c>
      <c r="C1458" s="186">
        <v>-0.10060175090724499</v>
      </c>
      <c r="D1458" s="186">
        <v>-1.069233174829137</v>
      </c>
    </row>
    <row r="1459" spans="1:4" x14ac:dyDescent="0.15">
      <c r="A1459" s="186">
        <v>1435</v>
      </c>
      <c r="B1459" s="186">
        <v>6.404739856075051</v>
      </c>
      <c r="C1459" s="186">
        <v>-0.10450467168542232</v>
      </c>
      <c r="D1459" s="186">
        <v>-1.110714882027303</v>
      </c>
    </row>
    <row r="1460" spans="1:4" x14ac:dyDescent="0.15">
      <c r="A1460" s="186">
        <v>1436</v>
      </c>
      <c r="B1460" s="186">
        <v>6.4056621301850152</v>
      </c>
      <c r="C1460" s="186">
        <v>-0.10121332776303404</v>
      </c>
      <c r="D1460" s="186">
        <v>-1.0757332432401756</v>
      </c>
    </row>
    <row r="1461" spans="1:4" x14ac:dyDescent="0.15">
      <c r="A1461" s="186">
        <v>1437</v>
      </c>
      <c r="B1461" s="186">
        <v>6.4056621301850152</v>
      </c>
      <c r="C1461" s="186">
        <v>-0.10121332776303404</v>
      </c>
      <c r="D1461" s="186">
        <v>-1.0757332432401756</v>
      </c>
    </row>
    <row r="1462" spans="1:4" x14ac:dyDescent="0.15">
      <c r="A1462" s="186">
        <v>1438</v>
      </c>
      <c r="B1462" s="186">
        <v>6.4117553055414707</v>
      </c>
      <c r="C1462" s="186">
        <v>-0.10694093923313019</v>
      </c>
      <c r="D1462" s="186">
        <v>-1.136608448106194</v>
      </c>
    </row>
    <row r="1463" spans="1:4" x14ac:dyDescent="0.15">
      <c r="A1463" s="186">
        <v>1439</v>
      </c>
      <c r="B1463" s="186">
        <v>6.4209303546263792</v>
      </c>
      <c r="C1463" s="186">
        <v>-0.1039461895873206</v>
      </c>
      <c r="D1463" s="186">
        <v>-1.1047791246328902</v>
      </c>
    </row>
    <row r="1464" spans="1:4" x14ac:dyDescent="0.15">
      <c r="A1464" s="186">
        <v>1440</v>
      </c>
      <c r="B1464" s="186">
        <v>6.4346155909607532</v>
      </c>
      <c r="C1464" s="186">
        <v>-0.11330787387950547</v>
      </c>
      <c r="D1464" s="186">
        <v>-1.2042786196934678</v>
      </c>
    </row>
    <row r="1465" spans="1:4" x14ac:dyDescent="0.15">
      <c r="A1465" s="186">
        <v>1441</v>
      </c>
      <c r="B1465" s="186">
        <v>6.4401677517106259</v>
      </c>
      <c r="C1465" s="186">
        <v>-0.11742299468385653</v>
      </c>
      <c r="D1465" s="186">
        <v>-1.248015668430309</v>
      </c>
    </row>
    <row r="1466" spans="1:4" x14ac:dyDescent="0.15">
      <c r="A1466" s="186">
        <v>1442</v>
      </c>
      <c r="B1466" s="186">
        <v>6.4350192471119625</v>
      </c>
      <c r="C1466" s="186">
        <v>-0.11659182005077362</v>
      </c>
      <c r="D1466" s="186">
        <v>-1.2391816324045535</v>
      </c>
    </row>
    <row r="1467" spans="1:4" x14ac:dyDescent="0.15">
      <c r="A1467" s="186">
        <v>1443</v>
      </c>
      <c r="B1467" s="186">
        <v>6.4497308978491734</v>
      </c>
      <c r="C1467" s="186">
        <v>-0.12036656212879304</v>
      </c>
      <c r="D1467" s="186">
        <v>-1.2793010082587879</v>
      </c>
    </row>
    <row r="1468" spans="1:4" x14ac:dyDescent="0.15">
      <c r="A1468" s="186">
        <v>1444</v>
      </c>
      <c r="B1468" s="186">
        <v>6.4540752768012881</v>
      </c>
      <c r="C1468" s="186">
        <v>-0.12435437127859217</v>
      </c>
      <c r="D1468" s="186">
        <v>-1.3216849409378895</v>
      </c>
    </row>
    <row r="1469" spans="1:4" x14ac:dyDescent="0.15">
      <c r="A1469" s="186">
        <v>1445</v>
      </c>
      <c r="B1469" s="186">
        <v>6.4581606410013581</v>
      </c>
      <c r="C1469" s="186">
        <v>-0.13058106392000468</v>
      </c>
      <c r="D1469" s="186">
        <v>-1.3878645678491668</v>
      </c>
    </row>
    <row r="1470" spans="1:4" x14ac:dyDescent="0.15">
      <c r="A1470" s="186">
        <v>1446</v>
      </c>
      <c r="B1470" s="186">
        <v>6.4632375542795826</v>
      </c>
      <c r="C1470" s="186">
        <v>-0.13049092784034944</v>
      </c>
      <c r="D1470" s="186">
        <v>-1.386906567757247</v>
      </c>
    </row>
    <row r="1471" spans="1:4" x14ac:dyDescent="0.15">
      <c r="A1471" s="186">
        <v>1447</v>
      </c>
      <c r="B1471" s="186">
        <v>6.4496516856139747</v>
      </c>
      <c r="C1471" s="186">
        <v>-0.12457613416581204</v>
      </c>
      <c r="D1471" s="186">
        <v>-1.3240419201536884</v>
      </c>
    </row>
    <row r="1472" spans="1:4" x14ac:dyDescent="0.15">
      <c r="A1472" s="186">
        <v>1448</v>
      </c>
      <c r="B1472" s="186">
        <v>6.4208481745821846</v>
      </c>
      <c r="C1472" s="186">
        <v>-0.10929487010351391</v>
      </c>
      <c r="D1472" s="186">
        <v>-1.1616269090690581</v>
      </c>
    </row>
    <row r="1473" spans="1:4" x14ac:dyDescent="0.15">
      <c r="A1473" s="186">
        <v>1449</v>
      </c>
      <c r="B1473" s="186">
        <v>6.4271509365015573</v>
      </c>
      <c r="C1473" s="186">
        <v>-0.11088918435286566</v>
      </c>
      <c r="D1473" s="186">
        <v>-1.1785718794213278</v>
      </c>
    </row>
    <row r="1474" spans="1:4" x14ac:dyDescent="0.15">
      <c r="A1474" s="186">
        <v>1450</v>
      </c>
      <c r="B1474" s="186">
        <v>6.4281286320405648</v>
      </c>
      <c r="C1474" s="186">
        <v>-0.11168622773710535</v>
      </c>
      <c r="D1474" s="186">
        <v>-1.1870431557214085</v>
      </c>
    </row>
    <row r="1475" spans="1:4" x14ac:dyDescent="0.15">
      <c r="A1475" s="186">
        <v>1451</v>
      </c>
      <c r="B1475" s="186">
        <v>6.4416897202177248</v>
      </c>
      <c r="C1475" s="186">
        <v>-0.11984287112593428</v>
      </c>
      <c r="D1475" s="186">
        <v>-1.2737350236852949</v>
      </c>
    </row>
    <row r="1476" spans="1:4" x14ac:dyDescent="0.15">
      <c r="A1476" s="186">
        <v>1452</v>
      </c>
      <c r="B1476" s="186">
        <v>6.4537601334021693</v>
      </c>
      <c r="C1476" s="186">
        <v>-0.12386099064524281</v>
      </c>
      <c r="D1476" s="186">
        <v>-1.316441106350142</v>
      </c>
    </row>
    <row r="1477" spans="1:4" x14ac:dyDescent="0.15">
      <c r="A1477" s="186">
        <v>1453</v>
      </c>
      <c r="B1477" s="186">
        <v>6.4587872710641188</v>
      </c>
      <c r="C1477" s="186">
        <v>-0.12799741835251766</v>
      </c>
      <c r="D1477" s="186">
        <v>-1.3604046128499299</v>
      </c>
    </row>
    <row r="1478" spans="1:4" x14ac:dyDescent="0.15">
      <c r="A1478" s="186">
        <v>1454</v>
      </c>
      <c r="B1478" s="186">
        <v>6.4669656432912808</v>
      </c>
      <c r="C1478" s="186">
        <v>-0.12978599248090816</v>
      </c>
      <c r="D1478" s="186">
        <v>-1.3794142501223416</v>
      </c>
    </row>
    <row r="1479" spans="1:4" x14ac:dyDescent="0.15">
      <c r="A1479" s="186">
        <v>1455</v>
      </c>
      <c r="B1479" s="186">
        <v>6.4627702926742367</v>
      </c>
      <c r="C1479" s="186">
        <v>-0.12966830020425579</v>
      </c>
      <c r="D1479" s="186">
        <v>-1.3781633724240607</v>
      </c>
    </row>
    <row r="1480" spans="1:4" x14ac:dyDescent="0.15">
      <c r="A1480" s="186">
        <v>1456</v>
      </c>
      <c r="B1480" s="186">
        <v>6.4596480694373462</v>
      </c>
      <c r="C1480" s="186">
        <v>-0.12814621954365535</v>
      </c>
      <c r="D1480" s="186">
        <v>-1.3619861277697369</v>
      </c>
    </row>
    <row r="1481" spans="1:4" x14ac:dyDescent="0.15">
      <c r="A1481" s="186">
        <v>1457</v>
      </c>
      <c r="B1481" s="186">
        <v>6.4517086039830245</v>
      </c>
      <c r="C1481" s="186">
        <v>-0.12448636119169798</v>
      </c>
      <c r="D1481" s="186">
        <v>-1.3230877792837714</v>
      </c>
    </row>
    <row r="1482" spans="1:4" x14ac:dyDescent="0.15">
      <c r="A1482" s="186">
        <v>1458</v>
      </c>
      <c r="B1482" s="186">
        <v>6.4458400441340098</v>
      </c>
      <c r="C1482" s="186">
        <v>-0.12004841675120304</v>
      </c>
      <c r="D1482" s="186">
        <v>-1.2759196397530705</v>
      </c>
    </row>
    <row r="1483" spans="1:4" x14ac:dyDescent="0.15">
      <c r="A1483" s="186">
        <v>1459</v>
      </c>
      <c r="B1483" s="186">
        <v>6.4450436114469749</v>
      </c>
      <c r="C1483" s="186">
        <v>-0.11943095498187173</v>
      </c>
      <c r="D1483" s="186">
        <v>-1.2693570242716916</v>
      </c>
    </row>
    <row r="1484" spans="1:4" x14ac:dyDescent="0.15">
      <c r="A1484" s="186">
        <v>1460</v>
      </c>
      <c r="B1484" s="186">
        <v>6.4517086039830245</v>
      </c>
      <c r="C1484" s="186">
        <v>-0.12573803770737246</v>
      </c>
      <c r="D1484" s="186">
        <v>-1.3363910671753274</v>
      </c>
    </row>
    <row r="1485" spans="1:4" x14ac:dyDescent="0.15">
      <c r="A1485" s="186">
        <v>1461</v>
      </c>
      <c r="B1485" s="186">
        <v>6.4549412677460616</v>
      </c>
      <c r="C1485" s="186">
        <v>-0.12700448401686693</v>
      </c>
      <c r="D1485" s="186">
        <v>-1.3498513339802256</v>
      </c>
    </row>
    <row r="1486" spans="1:4" x14ac:dyDescent="0.15">
      <c r="A1486" s="186">
        <v>1462</v>
      </c>
      <c r="B1486" s="186">
        <v>6.4564348182121432</v>
      </c>
      <c r="C1486" s="186">
        <v>-0.12796246364090447</v>
      </c>
      <c r="D1486" s="186">
        <v>-1.3600331010528055</v>
      </c>
    </row>
    <row r="1487" spans="1:4" x14ac:dyDescent="0.15">
      <c r="A1487" s="186">
        <v>1463</v>
      </c>
      <c r="B1487" s="186">
        <v>6.4626144768244762</v>
      </c>
      <c r="C1487" s="186">
        <v>-0.13521355092716192</v>
      </c>
      <c r="D1487" s="186">
        <v>-1.4371003788101939</v>
      </c>
    </row>
    <row r="1488" spans="1:4" x14ac:dyDescent="0.15">
      <c r="A1488" s="186">
        <v>1464</v>
      </c>
      <c r="B1488" s="186">
        <v>6.4591786603612107</v>
      </c>
      <c r="C1488" s="186">
        <v>-0.13589554531336301</v>
      </c>
      <c r="D1488" s="186">
        <v>-1.4443488711693953</v>
      </c>
    </row>
    <row r="1489" spans="1:4" x14ac:dyDescent="0.15">
      <c r="A1489" s="186">
        <v>1465</v>
      </c>
      <c r="B1489" s="186">
        <v>6.4619129215584445</v>
      </c>
      <c r="C1489" s="186">
        <v>-0.14276464386232846</v>
      </c>
      <c r="D1489" s="186">
        <v>-1.5173562292271723</v>
      </c>
    </row>
    <row r="1490" spans="1:4" x14ac:dyDescent="0.15">
      <c r="A1490" s="186">
        <v>1466</v>
      </c>
      <c r="B1490" s="186">
        <v>6.4683591133482867</v>
      </c>
      <c r="C1490" s="186">
        <v>-0.14095818745097244</v>
      </c>
      <c r="D1490" s="186">
        <v>-1.4981565323383428</v>
      </c>
    </row>
    <row r="1491" spans="1:4" x14ac:dyDescent="0.15">
      <c r="A1491" s="186">
        <v>1467</v>
      </c>
      <c r="B1491" s="186">
        <v>6.4682817633654723</v>
      </c>
      <c r="C1491" s="186">
        <v>-0.14302714485621681</v>
      </c>
      <c r="D1491" s="186">
        <v>-1.5201461883338467</v>
      </c>
    </row>
    <row r="1492" spans="1:4" x14ac:dyDescent="0.15">
      <c r="A1492" s="186">
        <v>1468</v>
      </c>
      <c r="B1492" s="186">
        <v>6.4785791680636713</v>
      </c>
      <c r="C1492" s="186">
        <v>-0.15082097170882403</v>
      </c>
      <c r="D1492" s="186">
        <v>-1.6029819059483961</v>
      </c>
    </row>
    <row r="1493" spans="1:4" x14ac:dyDescent="0.15">
      <c r="A1493" s="186">
        <v>1469</v>
      </c>
      <c r="B1493" s="186">
        <v>6.4812466327350942</v>
      </c>
      <c r="C1493" s="186">
        <v>-0.15509715957999504</v>
      </c>
      <c r="D1493" s="186">
        <v>-1.6484308359364404</v>
      </c>
    </row>
    <row r="1494" spans="1:4" x14ac:dyDescent="0.15">
      <c r="A1494" s="186">
        <v>1470</v>
      </c>
      <c r="B1494" s="186">
        <v>6.4827668284181232</v>
      </c>
      <c r="C1494" s="186">
        <v>-0.15625963749852279</v>
      </c>
      <c r="D1494" s="186">
        <v>-1.6607860876521108</v>
      </c>
    </row>
    <row r="1495" spans="1:4" x14ac:dyDescent="0.15">
      <c r="A1495" s="186">
        <v>1471</v>
      </c>
      <c r="B1495" s="186">
        <v>6.4739851240834314</v>
      </c>
      <c r="C1495" s="186">
        <v>-0.14944696628904364</v>
      </c>
      <c r="D1495" s="186">
        <v>-1.5883784605413795</v>
      </c>
    </row>
    <row r="1496" spans="1:4" x14ac:dyDescent="0.15">
      <c r="A1496" s="186">
        <v>1472</v>
      </c>
      <c r="B1496" s="186">
        <v>6.478197358825823</v>
      </c>
      <c r="C1496" s="186">
        <v>-0.15115383107384339</v>
      </c>
      <c r="D1496" s="186">
        <v>-1.606519660236186</v>
      </c>
    </row>
    <row r="1497" spans="1:4" x14ac:dyDescent="0.15">
      <c r="A1497" s="186">
        <v>1473</v>
      </c>
      <c r="B1497" s="186">
        <v>6.4804092654211276</v>
      </c>
      <c r="C1497" s="186">
        <v>-0.15766450839435819</v>
      </c>
      <c r="D1497" s="186">
        <v>-1.6757175829256286</v>
      </c>
    </row>
    <row r="1498" spans="1:4" x14ac:dyDescent="0.15">
      <c r="A1498" s="186">
        <v>1474</v>
      </c>
      <c r="B1498" s="186">
        <v>6.4749060916113992</v>
      </c>
      <c r="C1498" s="186">
        <v>-0.1516229765635515</v>
      </c>
      <c r="D1498" s="186">
        <v>-1.6115059146193713</v>
      </c>
    </row>
    <row r="1499" spans="1:4" x14ac:dyDescent="0.15">
      <c r="A1499" s="186">
        <v>1475</v>
      </c>
      <c r="B1499" s="186">
        <v>6.4741386939114172</v>
      </c>
      <c r="C1499" s="186">
        <v>-0.14602335469563066</v>
      </c>
      <c r="D1499" s="186">
        <v>-1.5519910312929373</v>
      </c>
    </row>
    <row r="1500" spans="1:4" x14ac:dyDescent="0.15">
      <c r="A1500" s="186">
        <v>1476</v>
      </c>
      <c r="B1500" s="186">
        <v>6.4650261452214615</v>
      </c>
      <c r="C1500" s="186">
        <v>-0.13887667206636234</v>
      </c>
      <c r="D1500" s="186">
        <v>-1.4760334054238382</v>
      </c>
    </row>
    <row r="1501" spans="1:4" x14ac:dyDescent="0.15">
      <c r="A1501" s="186">
        <v>1477</v>
      </c>
      <c r="B1501" s="186">
        <v>6.4615228968702061</v>
      </c>
      <c r="C1501" s="186">
        <v>-0.13358611314101143</v>
      </c>
      <c r="D1501" s="186">
        <v>-1.4198033590741559</v>
      </c>
    </row>
    <row r="1502" spans="1:4" x14ac:dyDescent="0.15">
      <c r="A1502" s="186">
        <v>1478</v>
      </c>
      <c r="B1502" s="186">
        <v>6.4685137903957806</v>
      </c>
      <c r="C1502" s="186">
        <v>-0.13897115388148951</v>
      </c>
      <c r="D1502" s="186">
        <v>-1.4770375936237552</v>
      </c>
    </row>
    <row r="1503" spans="1:4" x14ac:dyDescent="0.15">
      <c r="A1503" s="186">
        <v>1479</v>
      </c>
      <c r="B1503" s="186">
        <v>6.4742922336276729</v>
      </c>
      <c r="C1503" s="186">
        <v>-0.14314631895752949</v>
      </c>
      <c r="D1503" s="186">
        <v>-1.5214128154208986</v>
      </c>
    </row>
    <row r="1504" spans="1:4" x14ac:dyDescent="0.15">
      <c r="A1504" s="186">
        <v>1480</v>
      </c>
      <c r="B1504" s="186">
        <v>6.4737547128561141</v>
      </c>
      <c r="C1504" s="186">
        <v>-0.13905513417610216</v>
      </c>
      <c r="D1504" s="186">
        <v>-1.4779301677213428</v>
      </c>
    </row>
    <row r="1505" spans="1:4" x14ac:dyDescent="0.15">
      <c r="A1505" s="186">
        <v>1481</v>
      </c>
      <c r="B1505" s="186">
        <v>6.4737547128561141</v>
      </c>
      <c r="C1505" s="186">
        <v>-0.13905513417610216</v>
      </c>
      <c r="D1505" s="186">
        <v>-1.4779301677213428</v>
      </c>
    </row>
    <row r="1506" spans="1:4" x14ac:dyDescent="0.15">
      <c r="A1506" s="186">
        <v>1482</v>
      </c>
      <c r="B1506" s="186">
        <v>6.4888936171318639</v>
      </c>
      <c r="C1506" s="186">
        <v>-0.14483745152278527</v>
      </c>
      <c r="D1506" s="186">
        <v>-1.5393868071804711</v>
      </c>
    </row>
    <row r="1507" spans="1:4" x14ac:dyDescent="0.15">
      <c r="A1507" s="186">
        <v>1483</v>
      </c>
      <c r="B1507" s="186">
        <v>6.4925768084647455</v>
      </c>
      <c r="C1507" s="186">
        <v>-0.14676502442720896</v>
      </c>
      <c r="D1507" s="186">
        <v>-1.559873775625104</v>
      </c>
    </row>
    <row r="1508" spans="1:4" x14ac:dyDescent="0.15">
      <c r="A1508" s="186">
        <v>1484</v>
      </c>
      <c r="B1508" s="186">
        <v>6.4976596416440389</v>
      </c>
      <c r="C1508" s="186">
        <v>-0.15167246516546751</v>
      </c>
      <c r="D1508" s="186">
        <v>-1.6120318980586983</v>
      </c>
    </row>
    <row r="1509" spans="1:4" x14ac:dyDescent="0.15">
      <c r="A1509" s="186">
        <v>1485</v>
      </c>
      <c r="B1509" s="186">
        <v>6.5043365868389884</v>
      </c>
      <c r="C1509" s="186">
        <v>-0.1541491941749733</v>
      </c>
      <c r="D1509" s="186">
        <v>-1.6383555037429269</v>
      </c>
    </row>
    <row r="1510" spans="1:4" x14ac:dyDescent="0.15">
      <c r="A1510" s="186">
        <v>1486</v>
      </c>
      <c r="B1510" s="186">
        <v>6.5091236617784993</v>
      </c>
      <c r="C1510" s="186">
        <v>-0.15666849666418248</v>
      </c>
      <c r="D1510" s="186">
        <v>-1.66513159635165</v>
      </c>
    </row>
    <row r="1511" spans="1:4" x14ac:dyDescent="0.15">
      <c r="A1511" s="186">
        <v>1487</v>
      </c>
      <c r="B1511" s="186">
        <v>6.5080215468176901</v>
      </c>
      <c r="C1511" s="186">
        <v>-0.15104620710857652</v>
      </c>
      <c r="D1511" s="186">
        <v>-1.6053757923309833</v>
      </c>
    </row>
    <row r="1512" spans="1:4" x14ac:dyDescent="0.15">
      <c r="A1512" s="186">
        <v>1488</v>
      </c>
      <c r="B1512" s="186">
        <v>6.5097841869550672</v>
      </c>
      <c r="C1512" s="186">
        <v>-0.14899997837527401</v>
      </c>
      <c r="D1512" s="186">
        <v>-1.5836277051932863</v>
      </c>
    </row>
    <row r="1513" spans="1:4" x14ac:dyDescent="0.15">
      <c r="A1513" s="186">
        <v>1489</v>
      </c>
      <c r="B1513" s="186">
        <v>6.5094172973122264</v>
      </c>
      <c r="C1513" s="186">
        <v>-0.14020148066359539</v>
      </c>
      <c r="D1513" s="186">
        <v>-1.4901139685321929</v>
      </c>
    </row>
    <row r="1514" spans="1:4" x14ac:dyDescent="0.15">
      <c r="A1514" s="186">
        <v>1490</v>
      </c>
      <c r="B1514" s="186">
        <v>6.4977341435755331</v>
      </c>
      <c r="C1514" s="186">
        <v>-0.12903250981594105</v>
      </c>
      <c r="D1514" s="186">
        <v>-1.3714059534995093</v>
      </c>
    </row>
    <row r="1515" spans="1:4" x14ac:dyDescent="0.15">
      <c r="A1515" s="186">
        <v>1491</v>
      </c>
      <c r="B1515" s="186">
        <v>6.4969888050932285</v>
      </c>
      <c r="C1515" s="186">
        <v>-0.12931633094420025</v>
      </c>
      <c r="D1515" s="186">
        <v>-1.3744225109979167</v>
      </c>
    </row>
    <row r="1516" spans="1:4" x14ac:dyDescent="0.15">
      <c r="A1516" s="186">
        <v>1492</v>
      </c>
      <c r="B1516" s="186">
        <v>6.5045581741301115</v>
      </c>
      <c r="C1516" s="186">
        <v>-0.13431478417647114</v>
      </c>
      <c r="D1516" s="186">
        <v>-1.4275479483842264</v>
      </c>
    </row>
    <row r="1517" spans="1:4" x14ac:dyDescent="0.15">
      <c r="A1517" s="186">
        <v>1493</v>
      </c>
      <c r="B1517" s="186">
        <v>6.5080215468176901</v>
      </c>
      <c r="C1517" s="186">
        <v>-0.13350793088587576</v>
      </c>
      <c r="D1517" s="186">
        <v>-1.4189724087167304</v>
      </c>
    </row>
    <row r="1518" spans="1:4" x14ac:dyDescent="0.15">
      <c r="A1518" s="186">
        <v>1494</v>
      </c>
      <c r="B1518" s="186">
        <v>6.5032277088386392</v>
      </c>
      <c r="C1518" s="186">
        <v>-0.13504052248814702</v>
      </c>
      <c r="D1518" s="186">
        <v>-1.4352613676049693</v>
      </c>
    </row>
    <row r="1519" spans="1:4" x14ac:dyDescent="0.15">
      <c r="A1519" s="186">
        <v>1495</v>
      </c>
      <c r="B1519" s="186">
        <v>6.4993713952752632</v>
      </c>
      <c r="C1519" s="186">
        <v>-0.13341654435854711</v>
      </c>
      <c r="D1519" s="186">
        <v>-1.4180011183975159</v>
      </c>
    </row>
    <row r="1520" spans="1:4" x14ac:dyDescent="0.15">
      <c r="A1520" s="186">
        <v>1496</v>
      </c>
      <c r="B1520" s="186">
        <v>6.494000336432487</v>
      </c>
      <c r="C1520" s="186">
        <v>-0.12787359037138568</v>
      </c>
      <c r="D1520" s="186">
        <v>-1.3590885225810787</v>
      </c>
    </row>
    <row r="1521" spans="1:4" x14ac:dyDescent="0.15">
      <c r="A1521" s="186">
        <v>1497</v>
      </c>
      <c r="B1521" s="186">
        <v>6.4879135290864216</v>
      </c>
      <c r="C1521" s="186">
        <v>-0.12247454096164567</v>
      </c>
      <c r="D1521" s="186">
        <v>-1.3017053986356688</v>
      </c>
    </row>
    <row r="1522" spans="1:4" x14ac:dyDescent="0.15">
      <c r="A1522" s="186">
        <v>1498</v>
      </c>
      <c r="B1522" s="186">
        <v>6.4791896758816661</v>
      </c>
      <c r="C1522" s="186">
        <v>-0.11443891902975523</v>
      </c>
      <c r="D1522" s="186">
        <v>-1.2162997921479282</v>
      </c>
    </row>
    <row r="1523" spans="1:4" x14ac:dyDescent="0.15">
      <c r="A1523" s="186">
        <v>1499</v>
      </c>
      <c r="B1523" s="186">
        <v>6.4946737369759715</v>
      </c>
      <c r="C1523" s="186">
        <v>-0.12169530258233863</v>
      </c>
      <c r="D1523" s="186">
        <v>-1.2934233606120624</v>
      </c>
    </row>
    <row r="1524" spans="1:4" x14ac:dyDescent="0.15">
      <c r="A1524" s="186">
        <v>1500</v>
      </c>
      <c r="B1524" s="186">
        <v>6.4920516977631939</v>
      </c>
      <c r="C1524" s="186">
        <v>-0.12146601788664935</v>
      </c>
      <c r="D1524" s="186">
        <v>-1.2909864367921418</v>
      </c>
    </row>
    <row r="1525" spans="1:4" x14ac:dyDescent="0.15">
      <c r="A1525" s="186">
        <v>1501</v>
      </c>
      <c r="B1525" s="186">
        <v>6.4799521419111281</v>
      </c>
      <c r="C1525" s="186">
        <v>-0.11399729099441203</v>
      </c>
      <c r="D1525" s="186">
        <v>-1.2116060035998646</v>
      </c>
    </row>
    <row r="1526" spans="1:4" x14ac:dyDescent="0.15">
      <c r="A1526" s="186">
        <v>1502</v>
      </c>
      <c r="B1526" s="186">
        <v>6.4745224867683824</v>
      </c>
      <c r="C1526" s="186">
        <v>-0.10753670792530823</v>
      </c>
      <c r="D1526" s="186">
        <v>-1.1429405014199445</v>
      </c>
    </row>
    <row r="1527" spans="1:4" x14ac:dyDescent="0.15">
      <c r="A1527" s="186">
        <v>1503</v>
      </c>
      <c r="B1527" s="186">
        <v>6.4604297931225041</v>
      </c>
      <c r="C1527" s="186">
        <v>-9.4990804997728162E-2</v>
      </c>
      <c r="D1527" s="186">
        <v>-1.0095979353375431</v>
      </c>
    </row>
    <row r="1528" spans="1:4" x14ac:dyDescent="0.15">
      <c r="A1528" s="186">
        <v>1504</v>
      </c>
      <c r="B1528" s="186">
        <v>6.4697501080797002</v>
      </c>
      <c r="C1528" s="186">
        <v>-0.10224926355436637</v>
      </c>
      <c r="D1528" s="186">
        <v>-1.0867435577237341</v>
      </c>
    </row>
    <row r="1529" spans="1:4" x14ac:dyDescent="0.15">
      <c r="A1529" s="186">
        <v>1505</v>
      </c>
      <c r="B1529" s="186">
        <v>6.4680496675626395</v>
      </c>
      <c r="C1529" s="186">
        <v>-0.10089217068016332</v>
      </c>
      <c r="D1529" s="186">
        <v>-1.072319865200132</v>
      </c>
    </row>
    <row r="1530" spans="1:4" x14ac:dyDescent="0.15">
      <c r="A1530" s="186">
        <v>1506</v>
      </c>
      <c r="B1530" s="186">
        <v>6.4466356676025693</v>
      </c>
      <c r="C1530" s="186">
        <v>-8.6542902438396574E-2</v>
      </c>
      <c r="D1530" s="186">
        <v>-0.91981045557002339</v>
      </c>
    </row>
    <row r="1531" spans="1:4" x14ac:dyDescent="0.15">
      <c r="A1531" s="186">
        <v>1507</v>
      </c>
      <c r="B1531" s="186">
        <v>6.4456011993707154</v>
      </c>
      <c r="C1531" s="186">
        <v>-8.689275697476706E-2</v>
      </c>
      <c r="D1531" s="186">
        <v>-0.92352884091896914</v>
      </c>
    </row>
    <row r="1532" spans="1:4" x14ac:dyDescent="0.15">
      <c r="A1532" s="186">
        <v>1508</v>
      </c>
      <c r="B1532" s="186">
        <v>6.4598826684954913</v>
      </c>
      <c r="C1532" s="186">
        <v>-9.7889583160241322E-2</v>
      </c>
      <c r="D1532" s="186">
        <v>-1.0404072378584011</v>
      </c>
    </row>
    <row r="1533" spans="1:4" x14ac:dyDescent="0.15">
      <c r="A1533" s="186">
        <v>1509</v>
      </c>
      <c r="B1533" s="186">
        <v>6.4708302871558496</v>
      </c>
      <c r="C1533" s="186">
        <v>-0.102471588927739</v>
      </c>
      <c r="D1533" s="186">
        <v>-1.0891065152535238</v>
      </c>
    </row>
    <row r="1534" spans="1:4" x14ac:dyDescent="0.15">
      <c r="A1534" s="186">
        <v>1510</v>
      </c>
      <c r="B1534" s="186">
        <v>6.4729092911658768</v>
      </c>
      <c r="C1534" s="186">
        <v>-0.10215251025375327</v>
      </c>
      <c r="D1534" s="186">
        <v>-1.0857152273233506</v>
      </c>
    </row>
    <row r="1535" spans="1:4" x14ac:dyDescent="0.15">
      <c r="A1535" s="186">
        <v>1511</v>
      </c>
      <c r="B1535" s="186">
        <v>6.4727554800181828</v>
      </c>
      <c r="C1535" s="186">
        <v>-0.1045682936676906</v>
      </c>
      <c r="D1535" s="186">
        <v>-1.1113910803387255</v>
      </c>
    </row>
    <row r="1536" spans="1:4" x14ac:dyDescent="0.15">
      <c r="A1536" s="186">
        <v>1512</v>
      </c>
      <c r="B1536" s="186">
        <v>6.4859496651931456</v>
      </c>
      <c r="C1536" s="186">
        <v>-0.11143604926133133</v>
      </c>
      <c r="D1536" s="186">
        <v>-1.1843841649631621</v>
      </c>
    </row>
    <row r="1537" spans="1:4" x14ac:dyDescent="0.15">
      <c r="A1537" s="186">
        <v>1513</v>
      </c>
      <c r="B1537" s="186">
        <v>6.4932514337832172</v>
      </c>
      <c r="C1537" s="186">
        <v>-0.11754541501869742</v>
      </c>
      <c r="D1537" s="186">
        <v>-1.2493167977059441</v>
      </c>
    </row>
    <row r="1538" spans="1:4" x14ac:dyDescent="0.15">
      <c r="A1538" s="186">
        <v>1514</v>
      </c>
      <c r="B1538" s="186">
        <v>6.4945989432846787</v>
      </c>
      <c r="C1538" s="186">
        <v>-0.11345997397485608</v>
      </c>
      <c r="D1538" s="186">
        <v>-1.2058951966056679</v>
      </c>
    </row>
    <row r="1539" spans="1:4" x14ac:dyDescent="0.15">
      <c r="A1539" s="186">
        <v>1515</v>
      </c>
      <c r="B1539" s="186">
        <v>6.4890442910885335</v>
      </c>
      <c r="C1539" s="186">
        <v>-0.11333827232401372</v>
      </c>
      <c r="D1539" s="186">
        <v>-1.2046017057733651</v>
      </c>
    </row>
    <row r="1540" spans="1:4" x14ac:dyDescent="0.15">
      <c r="A1540" s="186">
        <v>1516</v>
      </c>
      <c r="B1540" s="186">
        <v>6.4870832646051211</v>
      </c>
      <c r="C1540" s="186">
        <v>-0.11547141737326427</v>
      </c>
      <c r="D1540" s="186">
        <v>-1.2272735721455932</v>
      </c>
    </row>
    <row r="1541" spans="1:4" x14ac:dyDescent="0.15">
      <c r="A1541" s="186">
        <v>1517</v>
      </c>
      <c r="B1541" s="186">
        <v>6.4888182692799532</v>
      </c>
      <c r="C1541" s="186">
        <v>-0.11464560118642275</v>
      </c>
      <c r="D1541" s="186">
        <v>-1.2184964876980673</v>
      </c>
    </row>
    <row r="1542" spans="1:4" x14ac:dyDescent="0.15">
      <c r="A1542" s="186">
        <v>1518</v>
      </c>
      <c r="B1542" s="186">
        <v>6.4791133884296706</v>
      </c>
      <c r="C1542" s="186">
        <v>-0.11195589154719432</v>
      </c>
      <c r="D1542" s="186">
        <v>-1.1899092439276049</v>
      </c>
    </row>
    <row r="1543" spans="1:4" x14ac:dyDescent="0.15">
      <c r="A1543" s="186">
        <v>1519</v>
      </c>
      <c r="B1543" s="186">
        <v>6.4722938652177895</v>
      </c>
      <c r="C1543" s="186">
        <v>-0.11497166459642205</v>
      </c>
      <c r="D1543" s="186">
        <v>-1.2219620120246828</v>
      </c>
    </row>
    <row r="1544" spans="1:4" x14ac:dyDescent="0.15">
      <c r="A1544" s="186">
        <v>1520</v>
      </c>
      <c r="B1544" s="186">
        <v>6.4784264667078082</v>
      </c>
      <c r="C1544" s="186">
        <v>-0.11591573836212099</v>
      </c>
      <c r="D1544" s="186">
        <v>-1.2319959824145408</v>
      </c>
    </row>
    <row r="1545" spans="1:4" x14ac:dyDescent="0.15">
      <c r="A1545" s="186">
        <v>1521</v>
      </c>
      <c r="B1545" s="186">
        <v>6.4891196171960788</v>
      </c>
      <c r="C1545" s="186">
        <v>-0.12058943650163023</v>
      </c>
      <c r="D1545" s="186">
        <v>-1.2816698007609828</v>
      </c>
    </row>
    <row r="1546" spans="1:4" x14ac:dyDescent="0.15">
      <c r="A1546" s="186">
        <v>1522</v>
      </c>
      <c r="B1546" s="186">
        <v>6.4864033019058747</v>
      </c>
      <c r="C1546" s="186">
        <v>-0.12079232994715561</v>
      </c>
      <c r="D1546" s="186">
        <v>-1.2838262284668103</v>
      </c>
    </row>
    <row r="1547" spans="1:4" x14ac:dyDescent="0.15">
      <c r="A1547" s="186">
        <v>1523</v>
      </c>
      <c r="B1547" s="186">
        <v>6.4897972262911496</v>
      </c>
      <c r="C1547" s="186">
        <v>-0.11955383633750927</v>
      </c>
      <c r="D1547" s="186">
        <v>-1.2706630534494221</v>
      </c>
    </row>
    <row r="1548" spans="1:4" x14ac:dyDescent="0.15">
      <c r="A1548" s="186">
        <v>1524</v>
      </c>
      <c r="B1548" s="186">
        <v>6.5023394744486005</v>
      </c>
      <c r="C1548" s="186">
        <v>-0.12272554144214176</v>
      </c>
      <c r="D1548" s="186">
        <v>-1.3043731259686842</v>
      </c>
    </row>
    <row r="1549" spans="1:4" x14ac:dyDescent="0.15">
      <c r="A1549" s="186">
        <v>1525</v>
      </c>
      <c r="B1549" s="186">
        <v>6.508462578961363</v>
      </c>
      <c r="C1549" s="186">
        <v>-0.12749294332394623</v>
      </c>
      <c r="D1549" s="186">
        <v>-1.3550428628648945</v>
      </c>
    </row>
    <row r="1550" spans="1:4" x14ac:dyDescent="0.15">
      <c r="A1550" s="186">
        <v>1526</v>
      </c>
      <c r="B1550" s="186">
        <v>6.5058863826946007</v>
      </c>
      <c r="C1550" s="186">
        <v>-0.12847939396731789</v>
      </c>
      <c r="D1550" s="186">
        <v>-1.3655272306190602</v>
      </c>
    </row>
    <row r="1551" spans="1:4" x14ac:dyDescent="0.15">
      <c r="A1551" s="186">
        <v>1527</v>
      </c>
      <c r="B1551" s="186">
        <v>6.4923518041385799</v>
      </c>
      <c r="C1551" s="186">
        <v>-0.11852020016841092</v>
      </c>
      <c r="D1551" s="186">
        <v>-1.2596771802142508</v>
      </c>
    </row>
    <row r="1552" spans="1:4" x14ac:dyDescent="0.15">
      <c r="A1552" s="186">
        <v>1528</v>
      </c>
      <c r="B1552" s="186">
        <v>6.4953465589137336</v>
      </c>
      <c r="C1552" s="186">
        <v>-0.11234680923108531</v>
      </c>
      <c r="D1552" s="186">
        <v>-1.1940640638236224</v>
      </c>
    </row>
    <row r="1553" spans="1:4" x14ac:dyDescent="0.15">
      <c r="A1553" s="186">
        <v>1529</v>
      </c>
      <c r="B1553" s="186">
        <v>6.508462578961363</v>
      </c>
      <c r="C1553" s="186">
        <v>-0.12293096869758635</v>
      </c>
      <c r="D1553" s="186">
        <v>-1.3065564839575325</v>
      </c>
    </row>
    <row r="1554" spans="1:4" x14ac:dyDescent="0.15">
      <c r="A1554" s="186">
        <v>1530</v>
      </c>
      <c r="B1554" s="186">
        <v>6.5071387366335536</v>
      </c>
      <c r="C1554" s="186">
        <v>-0.12245036783976104</v>
      </c>
      <c r="D1554" s="186">
        <v>-1.3014484776216193</v>
      </c>
    </row>
    <row r="1555" spans="1:4" x14ac:dyDescent="0.15">
      <c r="A1555" s="186">
        <v>1531</v>
      </c>
      <c r="B1555" s="186">
        <v>6.5031537277766178</v>
      </c>
      <c r="C1555" s="186">
        <v>-0.11914046449369842</v>
      </c>
      <c r="D1555" s="186">
        <v>-1.2662695823124199</v>
      </c>
    </row>
    <row r="1556" spans="1:4" x14ac:dyDescent="0.15">
      <c r="A1556" s="186">
        <v>1532</v>
      </c>
      <c r="B1556" s="186">
        <v>6.489872480008029</v>
      </c>
      <c r="C1556" s="186">
        <v>-0.11110679541955371</v>
      </c>
      <c r="D1556" s="186">
        <v>-1.1808847315299096</v>
      </c>
    </row>
    <row r="1557" spans="1:4" x14ac:dyDescent="0.15">
      <c r="A1557" s="186">
        <v>1533</v>
      </c>
      <c r="B1557" s="186">
        <v>6.4907749609573955</v>
      </c>
      <c r="C1557" s="186">
        <v>-0.10406400593558107</v>
      </c>
      <c r="D1557" s="186">
        <v>-1.1060313210107988</v>
      </c>
    </row>
    <row r="1558" spans="1:4" x14ac:dyDescent="0.15">
      <c r="A1558" s="186">
        <v>1534</v>
      </c>
      <c r="B1558" s="186">
        <v>6.4927267754383706</v>
      </c>
      <c r="C1558" s="186">
        <v>-0.10030727570011067</v>
      </c>
      <c r="D1558" s="186">
        <v>-1.0661033817808727</v>
      </c>
    </row>
    <row r="1559" spans="1:4" x14ac:dyDescent="0.15">
      <c r="A1559" s="186">
        <v>1535</v>
      </c>
      <c r="B1559" s="186">
        <v>6.4931765041099014</v>
      </c>
      <c r="C1559" s="186">
        <v>-9.6246848893755121E-2</v>
      </c>
      <c r="D1559" s="186">
        <v>-1.0229476413870124</v>
      </c>
    </row>
    <row r="1560" spans="1:4" x14ac:dyDescent="0.15">
      <c r="A1560" s="186">
        <v>1536</v>
      </c>
      <c r="B1560" s="186">
        <v>6.4813987851790564</v>
      </c>
      <c r="C1560" s="186">
        <v>-8.9816736289505705E-2</v>
      </c>
      <c r="D1560" s="186">
        <v>-0.95460599074626484</v>
      </c>
    </row>
    <row r="1561" spans="1:4" x14ac:dyDescent="0.15">
      <c r="A1561" s="186">
        <v>1537</v>
      </c>
      <c r="B1561" s="186">
        <v>6.4779681838911429</v>
      </c>
      <c r="C1561" s="186">
        <v>-8.0705250884876456E-2</v>
      </c>
      <c r="D1561" s="186">
        <v>-0.85776570338801095</v>
      </c>
    </row>
    <row r="1562" spans="1:4" x14ac:dyDescent="0.15">
      <c r="A1562" s="186">
        <v>1538</v>
      </c>
      <c r="B1562" s="186">
        <v>6.475136164347119</v>
      </c>
      <c r="C1562" s="186">
        <v>-8.0876737686851996E-2</v>
      </c>
      <c r="D1562" s="186">
        <v>-0.85958832949604624</v>
      </c>
    </row>
    <row r="1563" spans="1:4" x14ac:dyDescent="0.15">
      <c r="A1563" s="186">
        <v>1539</v>
      </c>
      <c r="B1563" s="186">
        <v>6.475136164347119</v>
      </c>
      <c r="C1563" s="186">
        <v>-8.0876737686851996E-2</v>
      </c>
      <c r="D1563" s="186">
        <v>-0.85958832949604624</v>
      </c>
    </row>
    <row r="1564" spans="1:4" x14ac:dyDescent="0.15">
      <c r="A1564" s="186">
        <v>1540</v>
      </c>
      <c r="B1564" s="186">
        <v>6.4819310860349733</v>
      </c>
      <c r="C1564" s="186">
        <v>-8.5168111375925726E-2</v>
      </c>
      <c r="D1564" s="186">
        <v>-0.90519866005756022</v>
      </c>
    </row>
    <row r="1565" spans="1:4" x14ac:dyDescent="0.15">
      <c r="A1565" s="186">
        <v>1541</v>
      </c>
      <c r="B1565" s="186">
        <v>6.4813227126526067</v>
      </c>
      <c r="C1565" s="186">
        <v>-8.2228734607084242E-2</v>
      </c>
      <c r="D1565" s="186">
        <v>-0.87395786030781097</v>
      </c>
    </row>
    <row r="1566" spans="1:4" x14ac:dyDescent="0.15">
      <c r="A1566" s="186">
        <v>1542</v>
      </c>
      <c r="B1566" s="186">
        <v>6.4969142322108908</v>
      </c>
      <c r="C1566" s="186">
        <v>-8.9374397882728829E-2</v>
      </c>
      <c r="D1566" s="186">
        <v>-0.94990465210392871</v>
      </c>
    </row>
    <row r="1567" spans="1:4" x14ac:dyDescent="0.15">
      <c r="A1567" s="186">
        <v>1543</v>
      </c>
      <c r="B1567" s="186">
        <v>6.502487583499617</v>
      </c>
      <c r="C1567" s="186">
        <v>-9.2970812777998901E-2</v>
      </c>
      <c r="D1567" s="186">
        <v>-0.98812869971536532</v>
      </c>
    </row>
    <row r="1568" spans="1:4" x14ac:dyDescent="0.15">
      <c r="A1568" s="186">
        <v>1544</v>
      </c>
      <c r="B1568" s="186">
        <v>6.5037453806573451</v>
      </c>
      <c r="C1568" s="186">
        <v>-9.8021177759703981E-2</v>
      </c>
      <c r="D1568" s="186">
        <v>-1.0418058746624816</v>
      </c>
    </row>
    <row r="1569" spans="1:4" x14ac:dyDescent="0.15">
      <c r="A1569" s="186">
        <v>1545</v>
      </c>
      <c r="B1569" s="186">
        <v>6.5008568411354801</v>
      </c>
      <c r="C1569" s="186">
        <v>-9.2492808293671125E-2</v>
      </c>
      <c r="D1569" s="186">
        <v>-0.98304828861167004</v>
      </c>
    </row>
    <row r="1570" spans="1:4" x14ac:dyDescent="0.15">
      <c r="A1570" s="186">
        <v>1546</v>
      </c>
      <c r="B1570" s="186">
        <v>6.5114696687399594</v>
      </c>
      <c r="C1570" s="186">
        <v>-9.212641868691307E-2</v>
      </c>
      <c r="D1570" s="186">
        <v>-0.97915416232733221</v>
      </c>
    </row>
    <row r="1571" spans="1:4" x14ac:dyDescent="0.15">
      <c r="A1571" s="186">
        <v>1547</v>
      </c>
      <c r="B1571" s="186">
        <v>6.5086095344934423</v>
      </c>
      <c r="C1571" s="186">
        <v>-8.2768535782875574E-2</v>
      </c>
      <c r="D1571" s="186">
        <v>-0.87969506984703683</v>
      </c>
    </row>
    <row r="1572" spans="1:4" x14ac:dyDescent="0.15">
      <c r="A1572" s="186">
        <v>1548</v>
      </c>
      <c r="B1572" s="186">
        <v>6.5055914198696092</v>
      </c>
      <c r="C1572" s="186">
        <v>-7.5710664513777282E-2</v>
      </c>
      <c r="D1572" s="186">
        <v>-0.80468136445386518</v>
      </c>
    </row>
    <row r="1573" spans="1:4" x14ac:dyDescent="0.15">
      <c r="A1573" s="186">
        <v>1549</v>
      </c>
      <c r="B1573" s="186">
        <v>6.499222695588073</v>
      </c>
      <c r="C1573" s="186">
        <v>-7.5813407567547841E-2</v>
      </c>
      <c r="D1573" s="186">
        <v>-0.80577335619937684</v>
      </c>
    </row>
    <row r="1574" spans="1:4" x14ac:dyDescent="0.15">
      <c r="A1574" s="186">
        <v>1550</v>
      </c>
      <c r="B1574" s="186">
        <v>6.5061075319218808</v>
      </c>
      <c r="C1574" s="186">
        <v>-8.0590419853821871E-2</v>
      </c>
      <c r="D1574" s="186">
        <v>-0.85654523608206323</v>
      </c>
    </row>
    <row r="1575" spans="1:4" x14ac:dyDescent="0.15">
      <c r="A1575" s="186">
        <v>1551</v>
      </c>
      <c r="B1575" s="186">
        <v>6.5053701248136244</v>
      </c>
      <c r="C1575" s="186">
        <v>-7.6457423744427544E-2</v>
      </c>
      <c r="D1575" s="186">
        <v>-0.81261820189278133</v>
      </c>
    </row>
    <row r="1576" spans="1:4" x14ac:dyDescent="0.15">
      <c r="A1576" s="186">
        <v>1552</v>
      </c>
      <c r="B1576" s="186">
        <v>6.4984043421760482</v>
      </c>
      <c r="C1576" s="186">
        <v>-7.0783839639105395E-2</v>
      </c>
      <c r="D1576" s="186">
        <v>-0.7523172201416094</v>
      </c>
    </row>
    <row r="1577" spans="1:4" x14ac:dyDescent="0.15">
      <c r="A1577" s="186">
        <v>1553</v>
      </c>
      <c r="B1577" s="186">
        <v>6.5017467579473021</v>
      </c>
      <c r="C1577" s="186">
        <v>-6.9449958893864405E-2</v>
      </c>
      <c r="D1577" s="186">
        <v>-0.73814023483851587</v>
      </c>
    </row>
    <row r="1578" spans="1:4" x14ac:dyDescent="0.15">
      <c r="A1578" s="186">
        <v>1554</v>
      </c>
      <c r="B1578" s="186">
        <v>6.487988964041481</v>
      </c>
      <c r="C1578" s="186">
        <v>-6.3282027825888321E-2</v>
      </c>
      <c r="D1578" s="186">
        <v>-0.67258514798898483</v>
      </c>
    </row>
    <row r="1579" spans="1:4" x14ac:dyDescent="0.15">
      <c r="A1579" s="186">
        <v>1555</v>
      </c>
      <c r="B1579" s="186">
        <v>6.4821591042507238</v>
      </c>
      <c r="C1579" s="186">
        <v>-5.8425246282526544E-2</v>
      </c>
      <c r="D1579" s="186">
        <v>-0.62096545049636109</v>
      </c>
    </row>
    <row r="1580" spans="1:4" x14ac:dyDescent="0.15">
      <c r="A1580" s="186">
        <v>1556</v>
      </c>
      <c r="B1580" s="186">
        <v>6.4606641581316033</v>
      </c>
      <c r="C1580" s="186">
        <v>-5.2464910657226582E-2</v>
      </c>
      <c r="D1580" s="186">
        <v>-0.55761676594351872</v>
      </c>
    </row>
    <row r="1581" spans="1:4" x14ac:dyDescent="0.15">
      <c r="A1581" s="186">
        <v>1557</v>
      </c>
      <c r="B1581" s="186">
        <v>6.4791133884296706</v>
      </c>
      <c r="C1581" s="186">
        <v>-6.2544517961176105E-2</v>
      </c>
      <c r="D1581" s="186">
        <v>-0.66474661628349674</v>
      </c>
    </row>
    <row r="1582" spans="1:4" x14ac:dyDescent="0.15">
      <c r="A1582" s="186">
        <v>1558</v>
      </c>
      <c r="B1582" s="186">
        <v>6.478197358825823</v>
      </c>
      <c r="C1582" s="186">
        <v>-7.1482402874879725E-2</v>
      </c>
      <c r="D1582" s="186">
        <v>-0.75974181245406891</v>
      </c>
    </row>
    <row r="1583" spans="1:4" x14ac:dyDescent="0.15">
      <c r="A1583" s="186">
        <v>1559</v>
      </c>
      <c r="B1583" s="186">
        <v>6.489872480008029</v>
      </c>
      <c r="C1583" s="186">
        <v>-7.575800003778177E-2</v>
      </c>
      <c r="D1583" s="186">
        <v>-0.80518446417287681</v>
      </c>
    </row>
    <row r="1584" spans="1:4" x14ac:dyDescent="0.15">
      <c r="A1584" s="186">
        <v>1560</v>
      </c>
      <c r="B1584" s="186">
        <v>6.4945241424487437</v>
      </c>
      <c r="C1584" s="186">
        <v>-7.7955271980249208E-2</v>
      </c>
      <c r="D1584" s="186">
        <v>-0.82853789523963428</v>
      </c>
    </row>
    <row r="1585" spans="1:4" x14ac:dyDescent="0.15">
      <c r="A1585" s="186">
        <v>1561</v>
      </c>
      <c r="B1585" s="186">
        <v>6.4945241424487437</v>
      </c>
      <c r="C1585" s="186">
        <v>-7.7955271980249208E-2</v>
      </c>
      <c r="D1585" s="186">
        <v>-0.82853789523963428</v>
      </c>
    </row>
    <row r="1586" spans="1:4" x14ac:dyDescent="0.15">
      <c r="A1586" s="186">
        <v>1562</v>
      </c>
      <c r="B1586" s="186">
        <v>6.4963920230882426</v>
      </c>
      <c r="C1586" s="186">
        <v>-7.5908614918360762E-2</v>
      </c>
      <c r="D1586" s="186">
        <v>-0.8067852556649302</v>
      </c>
    </row>
    <row r="1587" spans="1:4" x14ac:dyDescent="0.15">
      <c r="A1587" s="186">
        <v>1563</v>
      </c>
      <c r="B1587" s="186">
        <v>6.495495996423803</v>
      </c>
      <c r="C1587" s="186">
        <v>-7.4687067417713138E-2</v>
      </c>
      <c r="D1587" s="186">
        <v>-0.79380219025559851</v>
      </c>
    </row>
    <row r="1588" spans="1:4" x14ac:dyDescent="0.15">
      <c r="A1588" s="186">
        <v>1564</v>
      </c>
      <c r="B1588" s="186">
        <v>6.4910755569497205</v>
      </c>
      <c r="C1588" s="186">
        <v>-7.0917775614367073E-2</v>
      </c>
      <c r="D1588" s="186">
        <v>-0.7537407419666412</v>
      </c>
    </row>
    <row r="1589" spans="1:4" x14ac:dyDescent="0.15">
      <c r="A1589" s="186">
        <v>1565</v>
      </c>
      <c r="B1589" s="186">
        <v>6.4984787732915823</v>
      </c>
      <c r="C1589" s="186">
        <v>-7.5394160598584392E-2</v>
      </c>
      <c r="D1589" s="186">
        <v>-0.80131744202671407</v>
      </c>
    </row>
    <row r="1590" spans="1:4" x14ac:dyDescent="0.15">
      <c r="A1590" s="186">
        <v>1566</v>
      </c>
      <c r="B1590" s="186">
        <v>6.4984787732915823</v>
      </c>
      <c r="C1590" s="186">
        <v>-7.5394160598584392E-2</v>
      </c>
      <c r="D1590" s="186">
        <v>-0.80131744202671407</v>
      </c>
    </row>
    <row r="1591" spans="1:4" x14ac:dyDescent="0.15">
      <c r="A1591" s="186">
        <v>1567</v>
      </c>
      <c r="B1591" s="186">
        <v>6.5033016829117551</v>
      </c>
      <c r="C1591" s="186">
        <v>-7.2453809492148302E-2</v>
      </c>
      <c r="D1591" s="186">
        <v>-0.77006628665124033</v>
      </c>
    </row>
    <row r="1592" spans="1:4" x14ac:dyDescent="0.15">
      <c r="A1592" s="186">
        <v>1568</v>
      </c>
      <c r="B1592" s="186">
        <v>6.4940751873191651</v>
      </c>
      <c r="C1592" s="186">
        <v>-6.2261130249517294E-2</v>
      </c>
      <c r="D1592" s="186">
        <v>-0.66173466529942404</v>
      </c>
    </row>
    <row r="1593" spans="1:4" x14ac:dyDescent="0.15">
      <c r="A1593" s="186">
        <v>1569</v>
      </c>
      <c r="B1593" s="186">
        <v>6.4817030014029253</v>
      </c>
      <c r="C1593" s="186">
        <v>-5.5700098701072065E-2</v>
      </c>
      <c r="D1593" s="186">
        <v>-0.5920015589724148</v>
      </c>
    </row>
    <row r="1594" spans="1:4" x14ac:dyDescent="0.15">
      <c r="A1594" s="186">
        <v>1570</v>
      </c>
      <c r="B1594" s="186">
        <v>6.484435642002242</v>
      </c>
      <c r="C1594" s="186">
        <v>-6.0052960004794542E-2</v>
      </c>
      <c r="D1594" s="186">
        <v>-0.6382654029850432</v>
      </c>
    </row>
    <row r="1595" spans="1:4" x14ac:dyDescent="0.15">
      <c r="A1595" s="186">
        <v>1571</v>
      </c>
      <c r="B1595" s="186">
        <v>6.4836016797745746</v>
      </c>
      <c r="C1595" s="186">
        <v>-5.6466182501362816E-2</v>
      </c>
      <c r="D1595" s="186">
        <v>-0.6001437851919692</v>
      </c>
    </row>
    <row r="1596" spans="1:4" x14ac:dyDescent="0.15">
      <c r="A1596" s="186">
        <v>1572</v>
      </c>
      <c r="B1596" s="186">
        <v>6.4577687424143333</v>
      </c>
      <c r="C1596" s="186">
        <v>-4.5293875862724597E-2</v>
      </c>
      <c r="D1596" s="186">
        <v>-0.48140031612044337</v>
      </c>
    </row>
    <row r="1597" spans="1:4" x14ac:dyDescent="0.15">
      <c r="A1597" s="186">
        <v>1573</v>
      </c>
      <c r="B1597" s="186">
        <v>6.4509972050592639</v>
      </c>
      <c r="C1597" s="186">
        <v>-5.6737778398996852E-2</v>
      </c>
      <c r="D1597" s="186">
        <v>-0.60303040834990562</v>
      </c>
    </row>
    <row r="1598" spans="1:4" x14ac:dyDescent="0.15">
      <c r="A1598" s="186">
        <v>1574</v>
      </c>
      <c r="B1598" s="186">
        <v>6.4673529671110144</v>
      </c>
      <c r="C1598" s="186">
        <v>-6.6099340414813135E-2</v>
      </c>
      <c r="D1598" s="186">
        <v>-0.70252860381133508</v>
      </c>
    </row>
    <row r="1599" spans="1:4" x14ac:dyDescent="0.15">
      <c r="A1599" s="186">
        <v>1575</v>
      </c>
      <c r="B1599" s="186">
        <v>6.4651038174479192</v>
      </c>
      <c r="C1599" s="186">
        <v>-6.5178653251974694E-2</v>
      </c>
      <c r="D1599" s="186">
        <v>-0.6927431950160764</v>
      </c>
    </row>
    <row r="1600" spans="1:4" x14ac:dyDescent="0.15">
      <c r="A1600" s="186">
        <v>1576</v>
      </c>
      <c r="B1600" s="186">
        <v>6.4496516856139747</v>
      </c>
      <c r="C1600" s="186">
        <v>-5.3055419299066209E-2</v>
      </c>
      <c r="D1600" s="186">
        <v>-0.56389291346763459</v>
      </c>
    </row>
    <row r="1601" spans="1:4" x14ac:dyDescent="0.15">
      <c r="A1601" s="186">
        <v>1577</v>
      </c>
      <c r="B1601" s="186">
        <v>6.4554132230895638</v>
      </c>
      <c r="C1601" s="186">
        <v>-4.4580662704426288E-2</v>
      </c>
      <c r="D1601" s="186">
        <v>-0.47382001893177589</v>
      </c>
    </row>
    <row r="1602" spans="1:4" x14ac:dyDescent="0.15">
      <c r="A1602" s="186">
        <v>1578</v>
      </c>
      <c r="B1602" s="186">
        <v>6.4573766475934677</v>
      </c>
      <c r="C1602" s="186">
        <v>-5.0001734515782381E-2</v>
      </c>
      <c r="D1602" s="186">
        <v>-0.53143720522883442</v>
      </c>
    </row>
    <row r="1603" spans="1:4" x14ac:dyDescent="0.15">
      <c r="A1603" s="186">
        <v>1579</v>
      </c>
      <c r="B1603" s="186">
        <v>6.464326748265969</v>
      </c>
      <c r="C1603" s="186">
        <v>-5.3822973022704446E-2</v>
      </c>
      <c r="D1603" s="186">
        <v>-0.57205076258433951</v>
      </c>
    </row>
    <row r="1604" spans="1:4" x14ac:dyDescent="0.15">
      <c r="A1604" s="186">
        <v>1580</v>
      </c>
      <c r="B1604" s="186">
        <v>6.4729861854115702</v>
      </c>
      <c r="C1604" s="186">
        <v>-5.6580753694767338E-2</v>
      </c>
      <c r="D1604" s="186">
        <v>-0.60136149084582824</v>
      </c>
    </row>
    <row r="1605" spans="1:4" x14ac:dyDescent="0.15">
      <c r="A1605" s="186">
        <v>1581</v>
      </c>
      <c r="B1605" s="186">
        <v>6.4813987851790564</v>
      </c>
      <c r="C1605" s="186">
        <v>-6.2381533498905739E-2</v>
      </c>
      <c r="D1605" s="186">
        <v>-0.6630143562336509</v>
      </c>
    </row>
    <row r="1606" spans="1:4" x14ac:dyDescent="0.15">
      <c r="A1606" s="186">
        <v>1582</v>
      </c>
      <c r="B1606" s="186">
        <v>6.4803330966986907</v>
      </c>
      <c r="C1606" s="186">
        <v>-6.245767696708171E-2</v>
      </c>
      <c r="D1606" s="186">
        <v>-0.66382363759790231</v>
      </c>
    </row>
    <row r="1607" spans="1:4" x14ac:dyDescent="0.15">
      <c r="A1607" s="186">
        <v>1583</v>
      </c>
      <c r="B1607" s="186">
        <v>6.4919766531946008</v>
      </c>
      <c r="C1607" s="186">
        <v>-6.2418478486726769E-2</v>
      </c>
      <c r="D1607" s="186">
        <v>-0.66340702143346764</v>
      </c>
    </row>
    <row r="1608" spans="1:4" x14ac:dyDescent="0.15">
      <c r="A1608" s="186">
        <v>1584</v>
      </c>
      <c r="B1608" s="186">
        <v>6.4863277140347417</v>
      </c>
      <c r="C1608" s="186">
        <v>-6.1458690129353677E-2</v>
      </c>
      <c r="D1608" s="186">
        <v>-0.65320603046399373</v>
      </c>
    </row>
    <row r="1609" spans="1:4" x14ac:dyDescent="0.15">
      <c r="A1609" s="186">
        <v>1585</v>
      </c>
      <c r="B1609" s="186">
        <v>6.4900981977757386</v>
      </c>
      <c r="C1609" s="186">
        <v>-5.7801398722300945E-2</v>
      </c>
      <c r="D1609" s="186">
        <v>-0.61433496443211322</v>
      </c>
    </row>
    <row r="1610" spans="1:4" x14ac:dyDescent="0.15">
      <c r="A1610" s="186">
        <v>1586</v>
      </c>
      <c r="B1610" s="186">
        <v>6.4913009282422216</v>
      </c>
      <c r="C1610" s="186">
        <v>-5.4830098405542316E-2</v>
      </c>
      <c r="D1610" s="186">
        <v>-0.5827548692309088</v>
      </c>
    </row>
    <row r="1611" spans="1:4" x14ac:dyDescent="0.15">
      <c r="A1611" s="186">
        <v>1587</v>
      </c>
      <c r="B1611" s="186">
        <v>6.4978831261768937</v>
      </c>
      <c r="C1611" s="186">
        <v>-5.2004589228883624E-2</v>
      </c>
      <c r="D1611" s="186">
        <v>-0.55272429699710024</v>
      </c>
    </row>
    <row r="1612" spans="1:4" x14ac:dyDescent="0.15">
      <c r="A1612" s="186">
        <v>1588</v>
      </c>
      <c r="B1612" s="186">
        <v>6.5041149368256033</v>
      </c>
      <c r="C1612" s="186">
        <v>-4.8916373485480946E-2</v>
      </c>
      <c r="D1612" s="186">
        <v>-0.51990158075113513</v>
      </c>
    </row>
    <row r="1613" spans="1:4" x14ac:dyDescent="0.15">
      <c r="A1613" s="186">
        <v>1589</v>
      </c>
      <c r="B1613" s="186">
        <v>6.5112500289225999</v>
      </c>
      <c r="C1613" s="186">
        <v>-5.2284982787000445E-2</v>
      </c>
      <c r="D1613" s="186">
        <v>-0.55570442499331485</v>
      </c>
    </row>
    <row r="1614" spans="1:4" x14ac:dyDescent="0.15">
      <c r="A1614" s="186">
        <v>1590</v>
      </c>
      <c r="B1614" s="186">
        <v>6.5132245729397171</v>
      </c>
      <c r="C1614" s="186">
        <v>-5.8340524463014631E-2</v>
      </c>
      <c r="D1614" s="186">
        <v>-0.62006499519377356</v>
      </c>
    </row>
    <row r="1615" spans="1:4" x14ac:dyDescent="0.15">
      <c r="A1615" s="186">
        <v>1591</v>
      </c>
      <c r="B1615" s="186">
        <v>6.5213625218126365</v>
      </c>
      <c r="C1615" s="186">
        <v>-5.7709234553581901E-2</v>
      </c>
      <c r="D1615" s="186">
        <v>-0.6133554090482729</v>
      </c>
    </row>
    <row r="1616" spans="1:4" x14ac:dyDescent="0.15">
      <c r="A1616" s="186">
        <v>1592</v>
      </c>
      <c r="B1616" s="186">
        <v>6.5254719079756081</v>
      </c>
      <c r="C1616" s="186">
        <v>-5.4208115706757987E-2</v>
      </c>
      <c r="D1616" s="186">
        <v>-0.57614420361413299</v>
      </c>
    </row>
    <row r="1617" spans="1:4" x14ac:dyDescent="0.15">
      <c r="A1617" s="186">
        <v>1593</v>
      </c>
      <c r="B1617" s="186">
        <v>6.5224460318103219</v>
      </c>
      <c r="C1617" s="186">
        <v>-4.5627526910018368E-2</v>
      </c>
      <c r="D1617" s="186">
        <v>-0.48494648470464535</v>
      </c>
    </row>
    <row r="1618" spans="1:4" x14ac:dyDescent="0.15">
      <c r="A1618" s="186">
        <v>1594</v>
      </c>
      <c r="B1618" s="186">
        <v>6.5284145038554415</v>
      </c>
      <c r="C1618" s="186">
        <v>-4.225371491135288E-2</v>
      </c>
      <c r="D1618" s="186">
        <v>-0.44908834424409055</v>
      </c>
    </row>
    <row r="1619" spans="1:4" x14ac:dyDescent="0.15">
      <c r="A1619" s="186">
        <v>1595</v>
      </c>
      <c r="B1619" s="186">
        <v>6.5294167654391044</v>
      </c>
      <c r="C1619" s="186">
        <v>-4.279876395942761E-2</v>
      </c>
      <c r="D1619" s="186">
        <v>-0.4548813301400107</v>
      </c>
    </row>
    <row r="1620" spans="1:4" x14ac:dyDescent="0.15">
      <c r="A1620" s="186">
        <v>1596</v>
      </c>
      <c r="B1620" s="186">
        <v>6.5299889109027829</v>
      </c>
      <c r="C1620" s="186">
        <v>-3.5630110355090672E-2</v>
      </c>
      <c r="D1620" s="186">
        <v>-0.37869018849991509</v>
      </c>
    </row>
    <row r="1621" spans="1:4" x14ac:dyDescent="0.15">
      <c r="A1621" s="186">
        <v>1597</v>
      </c>
      <c r="B1621" s="186">
        <v>6.5241765353884063</v>
      </c>
      <c r="C1621" s="186">
        <v>-3.1179411426026427E-2</v>
      </c>
      <c r="D1621" s="186">
        <v>-0.33138648947662813</v>
      </c>
    </row>
    <row r="1622" spans="1:4" x14ac:dyDescent="0.15">
      <c r="A1622" s="186">
        <v>1598</v>
      </c>
      <c r="B1622" s="186">
        <v>6.5247525211079322</v>
      </c>
      <c r="C1622" s="186">
        <v>-3.9354217904177702E-2</v>
      </c>
      <c r="D1622" s="186">
        <v>-0.41827140157230819</v>
      </c>
    </row>
    <row r="1623" spans="1:4" x14ac:dyDescent="0.15">
      <c r="A1623" s="186">
        <v>1599</v>
      </c>
      <c r="B1623" s="186">
        <v>6.5265497506101902</v>
      </c>
      <c r="C1623" s="186">
        <v>-4.7579385057834322E-2</v>
      </c>
      <c r="D1623" s="186">
        <v>-0.50569156583280173</v>
      </c>
    </row>
    <row r="1624" spans="1:4" x14ac:dyDescent="0.15">
      <c r="A1624" s="186">
        <v>1600</v>
      </c>
      <c r="B1624" s="186">
        <v>6.5266933509315885</v>
      </c>
      <c r="C1624" s="186">
        <v>-5.2956987475677231E-2</v>
      </c>
      <c r="D1624" s="186">
        <v>-0.56284674309706662</v>
      </c>
    </row>
    <row r="1625" spans="1:4" x14ac:dyDescent="0.15">
      <c r="A1625" s="186">
        <v>1601</v>
      </c>
      <c r="B1625" s="186">
        <v>6.5266933509315885</v>
      </c>
      <c r="C1625" s="186">
        <v>-5.2956987475677231E-2</v>
      </c>
      <c r="D1625" s="186">
        <v>-0.56284674309706662</v>
      </c>
    </row>
    <row r="1626" spans="1:4" x14ac:dyDescent="0.15">
      <c r="A1626" s="186">
        <v>1602</v>
      </c>
      <c r="B1626" s="186">
        <v>6.5212902344781387</v>
      </c>
      <c r="C1626" s="186">
        <v>-5.8884997303080944E-2</v>
      </c>
      <c r="D1626" s="186">
        <v>-0.62585185693467005</v>
      </c>
    </row>
    <row r="1627" spans="1:4" x14ac:dyDescent="0.15">
      <c r="A1627" s="186">
        <v>1603</v>
      </c>
      <c r="B1627" s="186">
        <v>6.5310605581897763</v>
      </c>
      <c r="C1627" s="186">
        <v>-5.7015552756105592E-2</v>
      </c>
      <c r="D1627" s="186">
        <v>-0.60598269849455066</v>
      </c>
    </row>
    <row r="1628" spans="1:4" x14ac:dyDescent="0.15">
      <c r="A1628" s="186">
        <v>1604</v>
      </c>
      <c r="B1628" s="186">
        <v>6.5454211095148525</v>
      </c>
      <c r="C1628" s="186">
        <v>-5.5001111211367082E-2</v>
      </c>
      <c r="D1628" s="186">
        <v>-0.58457245752991405</v>
      </c>
    </row>
    <row r="1629" spans="1:4" x14ac:dyDescent="0.15">
      <c r="A1629" s="186">
        <v>1605</v>
      </c>
      <c r="B1629" s="186">
        <v>6.5458415780503119</v>
      </c>
      <c r="C1629" s="186">
        <v>-5.5118043547804696E-2</v>
      </c>
      <c r="D1629" s="186">
        <v>-0.58581525829830883</v>
      </c>
    </row>
    <row r="1630" spans="1:4" x14ac:dyDescent="0.15">
      <c r="A1630" s="186">
        <v>1606</v>
      </c>
      <c r="B1630" s="186">
        <v>6.5425418493257972</v>
      </c>
      <c r="C1630" s="186">
        <v>-6.4954291092196748E-2</v>
      </c>
      <c r="D1630" s="186">
        <v>-0.69035858975575559</v>
      </c>
    </row>
    <row r="1631" spans="1:4" x14ac:dyDescent="0.15">
      <c r="A1631" s="186">
        <v>1607</v>
      </c>
      <c r="B1631" s="186">
        <v>6.5376722355090493</v>
      </c>
      <c r="C1631" s="186">
        <v>-6.5016869764767726E-2</v>
      </c>
      <c r="D1631" s="186">
        <v>-0.69102369938005381</v>
      </c>
    </row>
    <row r="1632" spans="1:4" x14ac:dyDescent="0.15">
      <c r="A1632" s="186">
        <v>1608</v>
      </c>
      <c r="B1632" s="186">
        <v>6.5386627249531362</v>
      </c>
      <c r="C1632" s="186">
        <v>-6.9877632636561771E-2</v>
      </c>
      <c r="D1632" s="186">
        <v>-0.74268571192585786</v>
      </c>
    </row>
    <row r="1633" spans="1:4" x14ac:dyDescent="0.15">
      <c r="A1633" s="186">
        <v>1609</v>
      </c>
      <c r="B1633" s="186">
        <v>6.5333418490979653</v>
      </c>
      <c r="C1633" s="186">
        <v>-7.1248867975405972E-2</v>
      </c>
      <c r="D1633" s="186">
        <v>-0.75725971587278817</v>
      </c>
    </row>
    <row r="1634" spans="1:4" x14ac:dyDescent="0.15">
      <c r="A1634" s="186">
        <v>1610</v>
      </c>
      <c r="B1634" s="186">
        <v>6.5233117616391239</v>
      </c>
      <c r="C1634" s="186">
        <v>-5.5147305494527288E-2</v>
      </c>
      <c r="D1634" s="186">
        <v>-0.58612626525309552</v>
      </c>
    </row>
    <row r="1635" spans="1:4" x14ac:dyDescent="0.15">
      <c r="A1635" s="186">
        <v>1611</v>
      </c>
      <c r="B1635" s="186">
        <v>6.5224460318103219</v>
      </c>
      <c r="C1635" s="186">
        <v>-4.4243656465439152E-2</v>
      </c>
      <c r="D1635" s="186">
        <v>-0.47023819011070817</v>
      </c>
    </row>
    <row r="1636" spans="1:4" x14ac:dyDescent="0.15">
      <c r="A1636" s="186">
        <v>1612</v>
      </c>
      <c r="B1636" s="186">
        <v>6.5310605581897763</v>
      </c>
      <c r="C1636" s="186">
        <v>-4.5357190920202406E-2</v>
      </c>
      <c r="D1636" s="186">
        <v>-0.48207325231997239</v>
      </c>
    </row>
    <row r="1637" spans="1:4" x14ac:dyDescent="0.15">
      <c r="A1637" s="186">
        <v>1613</v>
      </c>
      <c r="B1637" s="186">
        <v>6.527482682320696</v>
      </c>
      <c r="C1637" s="186">
        <v>-4.7438120394042826E-2</v>
      </c>
      <c r="D1637" s="186">
        <v>-0.50419015195486416</v>
      </c>
    </row>
    <row r="1638" spans="1:4" x14ac:dyDescent="0.15">
      <c r="A1638" s="186">
        <v>1614</v>
      </c>
      <c r="B1638" s="186">
        <v>6.5284145038554415</v>
      </c>
      <c r="C1638" s="186">
        <v>-4.5918960309648149E-2</v>
      </c>
      <c r="D1638" s="186">
        <v>-0.48804394828084796</v>
      </c>
    </row>
    <row r="1639" spans="1:4" x14ac:dyDescent="0.15">
      <c r="A1639" s="186">
        <v>1615</v>
      </c>
      <c r="B1639" s="186">
        <v>6.5070651241728283</v>
      </c>
      <c r="C1639" s="186">
        <v>-5.580512441163421E-2</v>
      </c>
      <c r="D1639" s="186">
        <v>-0.59311781165122335</v>
      </c>
    </row>
    <row r="1640" spans="1:4" x14ac:dyDescent="0.15">
      <c r="A1640" s="186">
        <v>1616</v>
      </c>
      <c r="B1640" s="186">
        <v>6.5193359497034864</v>
      </c>
      <c r="C1640" s="186">
        <v>-5.7867773349769003E-2</v>
      </c>
      <c r="D1640" s="186">
        <v>-0.61504041889007</v>
      </c>
    </row>
    <row r="1641" spans="1:4" x14ac:dyDescent="0.15">
      <c r="A1641" s="186">
        <v>1617</v>
      </c>
      <c r="B1641" s="186">
        <v>6.5138816493806324</v>
      </c>
      <c r="C1641" s="186">
        <v>-5.7111993808469208E-2</v>
      </c>
      <c r="D1641" s="186">
        <v>-0.60700771020332001</v>
      </c>
    </row>
    <row r="1642" spans="1:4" x14ac:dyDescent="0.15">
      <c r="A1642" s="186">
        <v>1618</v>
      </c>
      <c r="B1642" s="186">
        <v>6.5251842325313767</v>
      </c>
      <c r="C1642" s="186">
        <v>-6.6062557058782723E-2</v>
      </c>
      <c r="D1642" s="186">
        <v>-0.70213765649486615</v>
      </c>
    </row>
    <row r="1643" spans="1:4" x14ac:dyDescent="0.15">
      <c r="A1643" s="186">
        <v>1619</v>
      </c>
      <c r="B1643" s="186">
        <v>6.5269087020491545</v>
      </c>
      <c r="C1643" s="186">
        <v>-6.4191306295005468E-2</v>
      </c>
      <c r="D1643" s="186">
        <v>-0.68224930090451708</v>
      </c>
    </row>
    <row r="1644" spans="1:4" x14ac:dyDescent="0.15">
      <c r="A1644" s="186">
        <v>1620</v>
      </c>
      <c r="B1644" s="186">
        <v>6.5329858352021359</v>
      </c>
      <c r="C1644" s="186">
        <v>-6.9332547943081302E-2</v>
      </c>
      <c r="D1644" s="186">
        <v>-0.7368923471771841</v>
      </c>
    </row>
    <row r="1645" spans="1:4" x14ac:dyDescent="0.15">
      <c r="A1645" s="186">
        <v>1621</v>
      </c>
      <c r="B1645" s="186">
        <v>6.5435262021271887</v>
      </c>
      <c r="C1645" s="186">
        <v>-6.2561817967968558E-2</v>
      </c>
      <c r="D1645" s="186">
        <v>-0.66493048725015935</v>
      </c>
    </row>
    <row r="1646" spans="1:4" x14ac:dyDescent="0.15">
      <c r="A1646" s="186">
        <v>1622</v>
      </c>
      <c r="B1646" s="186">
        <v>6.5421899946578286</v>
      </c>
      <c r="C1646" s="186">
        <v>-6.275911792993849E-2</v>
      </c>
      <c r="D1646" s="186">
        <v>-0.66702746531294954</v>
      </c>
    </row>
    <row r="1647" spans="1:4" x14ac:dyDescent="0.15">
      <c r="A1647" s="186">
        <v>1623</v>
      </c>
      <c r="B1647" s="186">
        <v>6.5346221605746697</v>
      </c>
      <c r="C1647" s="186">
        <v>-5.7803655674366183E-2</v>
      </c>
      <c r="D1647" s="186">
        <v>-0.61435895216592884</v>
      </c>
    </row>
    <row r="1648" spans="1:4" x14ac:dyDescent="0.15">
      <c r="A1648" s="186">
        <v>1624</v>
      </c>
      <c r="B1648" s="186">
        <v>6.5331282601844105</v>
      </c>
      <c r="C1648" s="186">
        <v>-5.7541472144987615E-2</v>
      </c>
      <c r="D1648" s="186">
        <v>-0.61157236719124164</v>
      </c>
    </row>
    <row r="1649" spans="1:4" x14ac:dyDescent="0.15">
      <c r="A1649" s="186">
        <v>1625</v>
      </c>
      <c r="B1649" s="186">
        <v>6.5349063901786577</v>
      </c>
      <c r="C1649" s="186">
        <v>-5.7011376139406877E-2</v>
      </c>
      <c r="D1649" s="186">
        <v>-0.60593830784436287</v>
      </c>
    </row>
    <row r="1650" spans="1:4" x14ac:dyDescent="0.15">
      <c r="A1650" s="186">
        <v>1626</v>
      </c>
      <c r="B1650" s="186">
        <v>6.5240324727349988</v>
      </c>
      <c r="C1650" s="186">
        <v>-4.7060109845316056E-2</v>
      </c>
      <c r="D1650" s="186">
        <v>-0.50017251393674766</v>
      </c>
    </row>
    <row r="1651" spans="1:4" x14ac:dyDescent="0.15">
      <c r="A1651" s="186">
        <v>1627</v>
      </c>
      <c r="B1651" s="186">
        <v>6.524968406570971</v>
      </c>
      <c r="C1651" s="186">
        <v>-4.3544428378383238E-2</v>
      </c>
      <c r="D1651" s="186">
        <v>-0.46280653150924089</v>
      </c>
    </row>
    <row r="1652" spans="1:4" x14ac:dyDescent="0.15">
      <c r="A1652" s="186">
        <v>1628</v>
      </c>
      <c r="B1652" s="186">
        <v>6.5289157950018071</v>
      </c>
      <c r="C1652" s="186">
        <v>-5.3637173374684544E-2</v>
      </c>
      <c r="D1652" s="186">
        <v>-0.57007601417546117</v>
      </c>
    </row>
    <row r="1653" spans="1:4" x14ac:dyDescent="0.15">
      <c r="A1653" s="186">
        <v>1629</v>
      </c>
      <c r="B1653" s="186">
        <v>6.5296313689804988</v>
      </c>
      <c r="C1653" s="186">
        <v>-5.4352747353376252E-2</v>
      </c>
      <c r="D1653" s="186">
        <v>-0.57768140304952853</v>
      </c>
    </row>
    <row r="1654" spans="1:4" x14ac:dyDescent="0.15">
      <c r="A1654" s="186">
        <v>1630</v>
      </c>
      <c r="B1654" s="186">
        <v>6.5342667284273164</v>
      </c>
      <c r="C1654" s="186">
        <v>-6.4241518140619291E-2</v>
      </c>
      <c r="D1654" s="186">
        <v>-0.68278297124937226</v>
      </c>
    </row>
    <row r="1655" spans="1:4" x14ac:dyDescent="0.15">
      <c r="A1655" s="186">
        <v>1631</v>
      </c>
      <c r="B1655" s="186">
        <v>6.5379553603608693</v>
      </c>
      <c r="C1655" s="186">
        <v>-5.5306829742185037E-2</v>
      </c>
      <c r="D1655" s="186">
        <v>-0.58782174884306404</v>
      </c>
    </row>
    <row r="1656" spans="1:4" x14ac:dyDescent="0.15">
      <c r="A1656" s="186">
        <v>1632</v>
      </c>
      <c r="B1656" s="186">
        <v>6.5413448978400632</v>
      </c>
      <c r="C1656" s="186">
        <v>-5.6404365301203185E-2</v>
      </c>
      <c r="D1656" s="186">
        <v>-0.59948676878231766</v>
      </c>
    </row>
    <row r="1657" spans="1:4" x14ac:dyDescent="0.15">
      <c r="A1657" s="186">
        <v>1633</v>
      </c>
      <c r="B1657" s="186">
        <v>6.5445093190804187</v>
      </c>
      <c r="C1657" s="186">
        <v>-5.8653454669871152E-2</v>
      </c>
      <c r="D1657" s="186">
        <v>-0.62339093490714526</v>
      </c>
    </row>
    <row r="1658" spans="1:4" x14ac:dyDescent="0.15">
      <c r="A1658" s="186">
        <v>1634</v>
      </c>
      <c r="B1658" s="186">
        <v>6.5461917961116933</v>
      </c>
      <c r="C1658" s="186">
        <v>-6.0335931701145817E-2</v>
      </c>
      <c r="D1658" s="186">
        <v>-0.64127293240225403</v>
      </c>
    </row>
    <row r="1659" spans="1:4" x14ac:dyDescent="0.15">
      <c r="A1659" s="186">
        <v>1635</v>
      </c>
      <c r="B1659" s="186">
        <v>6.5461917961116933</v>
      </c>
      <c r="C1659" s="186">
        <v>-6.0335931701145817E-2</v>
      </c>
      <c r="D1659" s="186">
        <v>-0.64127293240225403</v>
      </c>
    </row>
    <row r="1660" spans="1:4" x14ac:dyDescent="0.15">
      <c r="A1660" s="186">
        <v>1636</v>
      </c>
      <c r="B1660" s="186">
        <v>6.5373181854282381</v>
      </c>
      <c r="C1660" s="186">
        <v>-6.9308948531139336E-2</v>
      </c>
      <c r="D1660" s="186">
        <v>-0.7366415237677777</v>
      </c>
    </row>
    <row r="1661" spans="1:4" x14ac:dyDescent="0.15">
      <c r="A1661" s="186">
        <v>1637</v>
      </c>
      <c r="B1661" s="186">
        <v>6.5397931808750176</v>
      </c>
      <c r="C1661" s="186">
        <v>-7.5049126075015238E-2</v>
      </c>
      <c r="D1661" s="186">
        <v>-0.79765028558326756</v>
      </c>
    </row>
    <row r="1662" spans="1:4" x14ac:dyDescent="0.15">
      <c r="A1662" s="186">
        <v>1638</v>
      </c>
      <c r="B1662" s="186">
        <v>6.5370348300604322</v>
      </c>
      <c r="C1662" s="186">
        <v>-8.5774830299238047E-2</v>
      </c>
      <c r="D1662" s="186">
        <v>-0.91164709653855414</v>
      </c>
    </row>
    <row r="1663" spans="1:4" x14ac:dyDescent="0.15">
      <c r="A1663" s="186">
        <v>1639</v>
      </c>
      <c r="B1663" s="186">
        <v>6.5312747117670424</v>
      </c>
      <c r="C1663" s="186">
        <v>-8.3810383176848191E-2</v>
      </c>
      <c r="D1663" s="186">
        <v>-0.89076821506268911</v>
      </c>
    </row>
    <row r="1664" spans="1:4" x14ac:dyDescent="0.15">
      <c r="A1664" s="186">
        <v>1640</v>
      </c>
      <c r="B1664" s="186">
        <v>6.5339822665041476</v>
      </c>
      <c r="C1664" s="186">
        <v>-7.7683679481167722E-2</v>
      </c>
      <c r="D1664" s="186">
        <v>-0.82565130820279009</v>
      </c>
    </row>
    <row r="1665" spans="1:4" x14ac:dyDescent="0.15">
      <c r="A1665" s="186">
        <v>1641</v>
      </c>
      <c r="B1665" s="186">
        <v>6.5407104761504558</v>
      </c>
      <c r="C1665" s="186">
        <v>-7.5499313517903843E-2</v>
      </c>
      <c r="D1665" s="186">
        <v>-0.80243504672794985</v>
      </c>
    </row>
    <row r="1666" spans="1:4" x14ac:dyDescent="0.15">
      <c r="A1666" s="186">
        <v>1642</v>
      </c>
      <c r="B1666" s="186">
        <v>6.5508696684225916</v>
      </c>
      <c r="C1666" s="186">
        <v>-8.1619351626819103E-2</v>
      </c>
      <c r="D1666" s="186">
        <v>-0.86748110922942778</v>
      </c>
    </row>
    <row r="1667" spans="1:4" x14ac:dyDescent="0.15">
      <c r="A1667" s="186">
        <v>1643</v>
      </c>
      <c r="B1667" s="186">
        <v>6.5480104093730969</v>
      </c>
      <c r="C1667" s="186">
        <v>-8.4045352820791841E-2</v>
      </c>
      <c r="D1667" s="186">
        <v>-0.89326556064680307</v>
      </c>
    </row>
    <row r="1668" spans="1:4" x14ac:dyDescent="0.15">
      <c r="A1668" s="186">
        <v>1644</v>
      </c>
      <c r="B1668" s="186">
        <v>6.5587653651391262</v>
      </c>
      <c r="C1668" s="186">
        <v>-9.1687950020897802E-2</v>
      </c>
      <c r="D1668" s="186">
        <v>-0.97449395274252226</v>
      </c>
    </row>
    <row r="1669" spans="1:4" x14ac:dyDescent="0.15">
      <c r="A1669" s="186">
        <v>1645</v>
      </c>
      <c r="B1669" s="186">
        <v>6.5604175205836173</v>
      </c>
      <c r="C1669" s="186">
        <v>-9.1167203787844819E-2</v>
      </c>
      <c r="D1669" s="186">
        <v>-0.968959266288</v>
      </c>
    </row>
    <row r="1670" spans="1:4" x14ac:dyDescent="0.15">
      <c r="A1670" s="186">
        <v>1646</v>
      </c>
      <c r="B1670" s="186">
        <v>6.5705294992903074</v>
      </c>
      <c r="C1670" s="186">
        <v>-9.694749255307844E-2</v>
      </c>
      <c r="D1670" s="186">
        <v>-1.0303943452219477</v>
      </c>
    </row>
    <row r="1671" spans="1:4" x14ac:dyDescent="0.15">
      <c r="A1671" s="186">
        <v>1647</v>
      </c>
      <c r="B1671" s="186">
        <v>6.5794394253175366</v>
      </c>
      <c r="C1671" s="186">
        <v>-0.1001620287526368</v>
      </c>
      <c r="D1671" s="186">
        <v>-1.0645596426969983</v>
      </c>
    </row>
    <row r="1672" spans="1:4" x14ac:dyDescent="0.15">
      <c r="A1672" s="186">
        <v>1648</v>
      </c>
      <c r="B1672" s="186">
        <v>6.5861890559781067</v>
      </c>
      <c r="C1672" s="186">
        <v>-0.1090628587676834</v>
      </c>
      <c r="D1672" s="186">
        <v>-1.1591610054941279</v>
      </c>
    </row>
    <row r="1673" spans="1:4" x14ac:dyDescent="0.15">
      <c r="A1673" s="186">
        <v>1649</v>
      </c>
      <c r="B1673" s="186">
        <v>6.591031532859982</v>
      </c>
      <c r="C1673" s="186">
        <v>-0.10976072921008484</v>
      </c>
      <c r="D1673" s="186">
        <v>-1.1665782345385438</v>
      </c>
    </row>
    <row r="1674" spans="1:4" x14ac:dyDescent="0.15">
      <c r="A1674" s="186">
        <v>1650</v>
      </c>
      <c r="B1674" s="186">
        <v>6.5928150267230965</v>
      </c>
      <c r="C1674" s="186">
        <v>-0.11062552755612653</v>
      </c>
      <c r="D1674" s="186">
        <v>-1.1757696360080638</v>
      </c>
    </row>
    <row r="1675" spans="1:4" x14ac:dyDescent="0.15">
      <c r="A1675" s="186">
        <v>1651</v>
      </c>
      <c r="B1675" s="186">
        <v>6.5937382045736417</v>
      </c>
      <c r="C1675" s="186">
        <v>-0.11047795960647466</v>
      </c>
      <c r="D1675" s="186">
        <v>-1.1742012284417307</v>
      </c>
    </row>
    <row r="1676" spans="1:4" x14ac:dyDescent="0.15">
      <c r="A1676" s="186">
        <v>1652</v>
      </c>
      <c r="B1676" s="186">
        <v>6.5952524950912936</v>
      </c>
      <c r="C1676" s="186">
        <v>-0.11199225012412661</v>
      </c>
      <c r="D1676" s="186">
        <v>-1.1902956765323558</v>
      </c>
    </row>
    <row r="1677" spans="1:4" x14ac:dyDescent="0.15">
      <c r="A1677" s="186">
        <v>1653</v>
      </c>
      <c r="B1677" s="186">
        <v>6.6012152687332355</v>
      </c>
      <c r="C1677" s="186">
        <v>-0.11734368338328061</v>
      </c>
      <c r="D1677" s="186">
        <v>-1.2471727181540975</v>
      </c>
    </row>
    <row r="1678" spans="1:4" x14ac:dyDescent="0.15">
      <c r="A1678" s="186">
        <v>1654</v>
      </c>
      <c r="B1678" s="186">
        <v>6.5871200739820894</v>
      </c>
      <c r="C1678" s="186">
        <v>-0.120508895565135</v>
      </c>
      <c r="D1678" s="186">
        <v>-1.2808137814526122</v>
      </c>
    </row>
    <row r="1679" spans="1:4" x14ac:dyDescent="0.15">
      <c r="A1679" s="186">
        <v>1655</v>
      </c>
      <c r="B1679" s="186">
        <v>6.591362116117474</v>
      </c>
      <c r="C1679" s="186">
        <v>-0.127397059565169</v>
      </c>
      <c r="D1679" s="186">
        <v>-1.3540237742815711</v>
      </c>
    </row>
    <row r="1680" spans="1:4" x14ac:dyDescent="0.15">
      <c r="A1680" s="186">
        <v>1656</v>
      </c>
      <c r="B1680" s="186">
        <v>6.5924850564049571</v>
      </c>
      <c r="C1680" s="186">
        <v>-0.12976766065080803</v>
      </c>
      <c r="D1680" s="186">
        <v>-1.3792194125502155</v>
      </c>
    </row>
    <row r="1681" spans="1:4" x14ac:dyDescent="0.15">
      <c r="A1681" s="186">
        <v>1657</v>
      </c>
      <c r="B1681" s="186">
        <v>6.5900389448827497</v>
      </c>
      <c r="C1681" s="186">
        <v>-0.13138723103860617</v>
      </c>
      <c r="D1681" s="186">
        <v>-1.3964328146231206</v>
      </c>
    </row>
    <row r="1682" spans="1:4" x14ac:dyDescent="0.15">
      <c r="A1682" s="186">
        <v>1658</v>
      </c>
      <c r="B1682" s="186">
        <v>6.5904361310694997</v>
      </c>
      <c r="C1682" s="186">
        <v>-0.12165103875292527</v>
      </c>
      <c r="D1682" s="186">
        <v>-1.292952908016288</v>
      </c>
    </row>
    <row r="1683" spans="1:4" x14ac:dyDescent="0.15">
      <c r="A1683" s="186">
        <v>1659</v>
      </c>
      <c r="B1683" s="186">
        <v>6.5934745505137808</v>
      </c>
      <c r="C1683" s="186">
        <v>-0.1236042708959193</v>
      </c>
      <c r="D1683" s="186">
        <v>-1.3137125924809989</v>
      </c>
    </row>
    <row r="1684" spans="1:4" x14ac:dyDescent="0.15">
      <c r="A1684" s="186">
        <v>1660</v>
      </c>
      <c r="B1684" s="186">
        <v>6.6032362188673748</v>
      </c>
      <c r="C1684" s="186">
        <v>-0.12319165694072165</v>
      </c>
      <c r="D1684" s="186">
        <v>-1.3093271764686916</v>
      </c>
    </row>
    <row r="1685" spans="1:4" x14ac:dyDescent="0.15">
      <c r="A1685" s="186">
        <v>1661</v>
      </c>
      <c r="B1685" s="186">
        <v>6.6155741137962902</v>
      </c>
      <c r="C1685" s="186">
        <v>-0.1210641302412796</v>
      </c>
      <c r="D1685" s="186">
        <v>-1.286715024027373</v>
      </c>
    </row>
    <row r="1686" spans="1:4" x14ac:dyDescent="0.15">
      <c r="A1686" s="186">
        <v>1662</v>
      </c>
      <c r="B1686" s="186">
        <v>6.6236081083273861</v>
      </c>
      <c r="C1686" s="186">
        <v>-0.12291921882038714</v>
      </c>
      <c r="D1686" s="186">
        <v>-1.3064316018517215</v>
      </c>
    </row>
    <row r="1687" spans="1:4" x14ac:dyDescent="0.15">
      <c r="A1687" s="186">
        <v>1663</v>
      </c>
      <c r="B1687" s="186">
        <v>6.6230369771416875</v>
      </c>
      <c r="C1687" s="186">
        <v>-0.12264861355731149</v>
      </c>
      <c r="D1687" s="186">
        <v>-1.3035555075297587</v>
      </c>
    </row>
    <row r="1688" spans="1:4" x14ac:dyDescent="0.15">
      <c r="A1688" s="186">
        <v>1664</v>
      </c>
      <c r="B1688" s="186">
        <v>6.6266471259208748</v>
      </c>
      <c r="C1688" s="186">
        <v>-0.12716088237963685</v>
      </c>
      <c r="D1688" s="186">
        <v>-1.3515135944921399</v>
      </c>
    </row>
    <row r="1689" spans="1:4" x14ac:dyDescent="0.15">
      <c r="A1689" s="186">
        <v>1665</v>
      </c>
      <c r="B1689" s="186">
        <v>6.6282883491182325</v>
      </c>
      <c r="C1689" s="186">
        <v>-0.12265377699386981</v>
      </c>
      <c r="D1689" s="186">
        <v>-1.3036103864718696</v>
      </c>
    </row>
    <row r="1690" spans="1:4" x14ac:dyDescent="0.15">
      <c r="A1690" s="186">
        <v>1666</v>
      </c>
      <c r="B1690" s="186">
        <v>6.6322509513071157</v>
      </c>
      <c r="C1690" s="186">
        <v>-0.12035704429044802</v>
      </c>
      <c r="D1690" s="186">
        <v>-1.2791998490998331</v>
      </c>
    </row>
    <row r="1691" spans="1:4" x14ac:dyDescent="0.15">
      <c r="A1691" s="186">
        <v>1667</v>
      </c>
      <c r="B1691" s="186">
        <v>6.6299261396203715</v>
      </c>
      <c r="C1691" s="186">
        <v>-0.11862667458881138</v>
      </c>
      <c r="D1691" s="186">
        <v>-1.2608088303250709</v>
      </c>
    </row>
    <row r="1692" spans="1:4" x14ac:dyDescent="0.15">
      <c r="A1692" s="186">
        <v>1668</v>
      </c>
      <c r="B1692" s="186">
        <v>6.6317488738351491</v>
      </c>
      <c r="C1692" s="186">
        <v>-0.1120117893574557</v>
      </c>
      <c r="D1692" s="186">
        <v>-1.1905033468392618</v>
      </c>
    </row>
    <row r="1693" spans="1:4" x14ac:dyDescent="0.15">
      <c r="A1693" s="186">
        <v>1669</v>
      </c>
      <c r="B1693" s="186">
        <v>6.6325645863296883</v>
      </c>
      <c r="C1693" s="186">
        <v>-0.11637151028672399</v>
      </c>
      <c r="D1693" s="186">
        <v>-1.2368400975273142</v>
      </c>
    </row>
    <row r="1694" spans="1:4" x14ac:dyDescent="0.15">
      <c r="A1694" s="186">
        <v>1670</v>
      </c>
      <c r="B1694" s="186">
        <v>6.6320627099783378</v>
      </c>
      <c r="C1694" s="186">
        <v>-0.11217823070341382</v>
      </c>
      <c r="D1694" s="186">
        <v>-1.192272347946665</v>
      </c>
    </row>
    <row r="1695" spans="1:4" x14ac:dyDescent="0.15">
      <c r="A1695" s="186">
        <v>1671</v>
      </c>
      <c r="B1695" s="186">
        <v>6.6320627099783378</v>
      </c>
      <c r="C1695" s="186">
        <v>-0.11217823070341382</v>
      </c>
      <c r="D1695" s="186">
        <v>-1.192272347946665</v>
      </c>
    </row>
    <row r="1696" spans="1:4" x14ac:dyDescent="0.15">
      <c r="A1696" s="186">
        <v>1672</v>
      </c>
      <c r="B1696" s="186">
        <v>6.6248124634810077</v>
      </c>
      <c r="C1696" s="186">
        <v>-0.11425654819000197</v>
      </c>
      <c r="D1696" s="186">
        <v>-1.2143614864004924</v>
      </c>
    </row>
    <row r="1697" spans="1:4" x14ac:dyDescent="0.15">
      <c r="A1697" s="186">
        <v>1673</v>
      </c>
      <c r="B1697" s="186">
        <v>6.6180057572404793</v>
      </c>
      <c r="C1697" s="186">
        <v>-0.1138672955088893</v>
      </c>
      <c r="D1697" s="186">
        <v>-1.2102243627790497</v>
      </c>
    </row>
    <row r="1698" spans="1:4" x14ac:dyDescent="0.15">
      <c r="A1698" s="186">
        <v>1674</v>
      </c>
      <c r="B1698" s="186">
        <v>6.6229734923996375</v>
      </c>
      <c r="C1698" s="186">
        <v>-0.11316168012681871</v>
      </c>
      <c r="D1698" s="186">
        <v>-1.2027248176083574</v>
      </c>
    </row>
    <row r="1699" spans="1:4" x14ac:dyDescent="0.15">
      <c r="A1699" s="186">
        <v>1675</v>
      </c>
      <c r="B1699" s="186">
        <v>6.6292966255174983</v>
      </c>
      <c r="C1699" s="186">
        <v>-0.12336309972872694</v>
      </c>
      <c r="D1699" s="186">
        <v>-1.3111493347797278</v>
      </c>
    </row>
    <row r="1700" spans="1:4" x14ac:dyDescent="0.15">
      <c r="A1700" s="186">
        <v>1676</v>
      </c>
      <c r="B1700" s="186">
        <v>6.6263311113274614</v>
      </c>
      <c r="C1700" s="186">
        <v>-0.12264191953978099</v>
      </c>
      <c r="D1700" s="186">
        <v>-1.303484360998491</v>
      </c>
    </row>
    <row r="1701" spans="1:4" x14ac:dyDescent="0.15">
      <c r="A1701" s="186">
        <v>1677</v>
      </c>
      <c r="B1701" s="186">
        <v>6.6294225688310613</v>
      </c>
      <c r="C1701" s="186">
        <v>-0.11842045735506712</v>
      </c>
      <c r="D1701" s="186">
        <v>-1.2586170761502937</v>
      </c>
    </row>
    <row r="1702" spans="1:4" x14ac:dyDescent="0.15">
      <c r="A1702" s="186">
        <v>1678</v>
      </c>
      <c r="B1702" s="186">
        <v>6.6328780957827256</v>
      </c>
      <c r="C1702" s="186">
        <v>-0.11314101130503218</v>
      </c>
      <c r="D1702" s="186">
        <v>-1.2025051416112749</v>
      </c>
    </row>
    <row r="1703" spans="1:4" x14ac:dyDescent="0.15">
      <c r="A1703" s="186">
        <v>1679</v>
      </c>
      <c r="B1703" s="186">
        <v>6.6224018979905823</v>
      </c>
      <c r="C1703" s="186">
        <v>-0.11065656834585447</v>
      </c>
      <c r="D1703" s="186">
        <v>-1.1760995491740942</v>
      </c>
    </row>
    <row r="1704" spans="1:4" x14ac:dyDescent="0.15">
      <c r="A1704" s="186">
        <v>1680</v>
      </c>
      <c r="B1704" s="186">
        <v>6.6206209313053144</v>
      </c>
      <c r="C1704" s="186">
        <v>-0.10842993575407966</v>
      </c>
      <c r="D1704" s="186">
        <v>-1.1524340621044258</v>
      </c>
    </row>
    <row r="1705" spans="1:4" x14ac:dyDescent="0.15">
      <c r="A1705" s="186">
        <v>1681</v>
      </c>
      <c r="B1705" s="186">
        <v>6.6208119430272978</v>
      </c>
      <c r="C1705" s="186">
        <v>-0.11040480405137743</v>
      </c>
      <c r="D1705" s="186">
        <v>-1.1734237037393511</v>
      </c>
    </row>
    <row r="1706" spans="1:4" x14ac:dyDescent="0.15">
      <c r="A1706" s="186">
        <v>1682</v>
      </c>
      <c r="B1706" s="186">
        <v>6.621257455930178</v>
      </c>
      <c r="C1706" s="186">
        <v>-0.11263736136133584</v>
      </c>
      <c r="D1706" s="186">
        <v>-1.1971521609380313</v>
      </c>
    </row>
    <row r="1707" spans="1:4" x14ac:dyDescent="0.15">
      <c r="A1707" s="186">
        <v>1683</v>
      </c>
      <c r="B1707" s="186">
        <v>6.6242422103544172</v>
      </c>
      <c r="C1707" s="186">
        <v>-0.11845815022618833</v>
      </c>
      <c r="D1707" s="186">
        <v>-1.2590176901345822</v>
      </c>
    </row>
    <row r="1708" spans="1:4" x14ac:dyDescent="0.15">
      <c r="A1708" s="186">
        <v>1684</v>
      </c>
      <c r="B1708" s="186">
        <v>6.6180057572404793</v>
      </c>
      <c r="C1708" s="186">
        <v>-0.1138672955088893</v>
      </c>
      <c r="D1708" s="186">
        <v>-1.2102243627790497</v>
      </c>
    </row>
    <row r="1709" spans="1:4" x14ac:dyDescent="0.15">
      <c r="A1709" s="186">
        <v>1685</v>
      </c>
      <c r="B1709" s="186">
        <v>6.609978330659616</v>
      </c>
      <c r="C1709" s="186">
        <v>-0.10898900551869151</v>
      </c>
      <c r="D1709" s="186">
        <v>-1.1583760654391198</v>
      </c>
    </row>
    <row r="1710" spans="1:4" x14ac:dyDescent="0.15">
      <c r="A1710" s="186">
        <v>1686</v>
      </c>
      <c r="B1710" s="186">
        <v>6.6064200240225697</v>
      </c>
      <c r="C1710" s="186">
        <v>-0.10648261873219411</v>
      </c>
      <c r="D1710" s="186">
        <v>-1.1317372457674095</v>
      </c>
    </row>
    <row r="1711" spans="1:4" x14ac:dyDescent="0.15">
      <c r="A1711" s="186">
        <v>1687</v>
      </c>
      <c r="B1711" s="186">
        <v>6.590303758057539</v>
      </c>
      <c r="C1711" s="186">
        <v>-9.5038202120530713E-2</v>
      </c>
      <c r="D1711" s="186">
        <v>-1.010101689751705</v>
      </c>
    </row>
    <row r="1712" spans="1:4" x14ac:dyDescent="0.15">
      <c r="A1712" s="186">
        <v>1688</v>
      </c>
      <c r="B1712" s="186">
        <v>6.5877844097735192</v>
      </c>
      <c r="C1712" s="186">
        <v>-9.2669922648641823E-2</v>
      </c>
      <c r="D1712" s="186">
        <v>-0.98493072646553737</v>
      </c>
    </row>
    <row r="1713" spans="1:4" x14ac:dyDescent="0.15">
      <c r="A1713" s="186">
        <v>1689</v>
      </c>
      <c r="B1713" s="186">
        <v>6.5798420230386876</v>
      </c>
      <c r="C1713" s="186">
        <v>-8.4425421107886756E-2</v>
      </c>
      <c r="D1713" s="186">
        <v>-0.89730506908077712</v>
      </c>
    </row>
    <row r="1714" spans="1:4" x14ac:dyDescent="0.15">
      <c r="A1714" s="186">
        <v>1690</v>
      </c>
      <c r="B1714" s="186">
        <v>6.585190306788177</v>
      </c>
      <c r="C1714" s="186">
        <v>-8.2700155911537898E-2</v>
      </c>
      <c r="D1714" s="186">
        <v>-0.87896830290445938</v>
      </c>
    </row>
    <row r="1715" spans="1:4" x14ac:dyDescent="0.15">
      <c r="A1715" s="186">
        <v>1691</v>
      </c>
      <c r="B1715" s="186">
        <v>6.5902375631591195</v>
      </c>
      <c r="C1715" s="186">
        <v>-8.4752501388627444E-2</v>
      </c>
      <c r="D1715" s="186">
        <v>-0.90078140109136817</v>
      </c>
    </row>
    <row r="1716" spans="1:4" x14ac:dyDescent="0.15">
      <c r="A1716" s="186">
        <v>1692</v>
      </c>
      <c r="B1716" s="186">
        <v>6.5833225598075273</v>
      </c>
      <c r="C1716" s="186">
        <v>-7.8435763086289079E-2</v>
      </c>
      <c r="D1716" s="186">
        <v>-0.83364473509237058</v>
      </c>
    </row>
    <row r="1717" spans="1:4" x14ac:dyDescent="0.15">
      <c r="A1717" s="186">
        <v>1693</v>
      </c>
      <c r="B1717" s="186">
        <v>6.5703258180431225</v>
      </c>
      <c r="C1717" s="186">
        <v>-7.1591963371926859E-2</v>
      </c>
      <c r="D1717" s="186">
        <v>-0.7609062625460119</v>
      </c>
    </row>
    <row r="1718" spans="1:4" x14ac:dyDescent="0.15">
      <c r="A1718" s="186">
        <v>1694</v>
      </c>
      <c r="B1718" s="186">
        <v>6.5789694662128717</v>
      </c>
      <c r="C1718" s="186">
        <v>-7.3933069670873763E-2</v>
      </c>
      <c r="D1718" s="186">
        <v>-0.78578841914926456</v>
      </c>
    </row>
    <row r="1719" spans="1:4" x14ac:dyDescent="0.15">
      <c r="A1719" s="186">
        <v>1695</v>
      </c>
      <c r="B1719" s="186">
        <v>6.5916264822747417</v>
      </c>
      <c r="C1719" s="186">
        <v>-8.3453648242613809E-2</v>
      </c>
      <c r="D1719" s="186">
        <v>-0.88697670226232472</v>
      </c>
    </row>
    <row r="1720" spans="1:4" x14ac:dyDescent="0.15">
      <c r="A1720" s="186">
        <v>1696</v>
      </c>
      <c r="B1720" s="186">
        <v>6.5997778752458878</v>
      </c>
      <c r="C1720" s="186">
        <v>-8.3880700965698551E-2</v>
      </c>
      <c r="D1720" s="186">
        <v>-0.89151557892009115</v>
      </c>
    </row>
    <row r="1721" spans="1:4" x14ac:dyDescent="0.15">
      <c r="A1721" s="186">
        <v>1697</v>
      </c>
      <c r="B1721" s="186">
        <v>6.5956470462671204</v>
      </c>
      <c r="C1721" s="186">
        <v>-8.3010583339003574E-2</v>
      </c>
      <c r="D1721" s="186">
        <v>-0.88226764213891462</v>
      </c>
    </row>
    <row r="1722" spans="1:4" x14ac:dyDescent="0.15">
      <c r="A1722" s="186">
        <v>1698</v>
      </c>
      <c r="B1722" s="186">
        <v>6.5893765198788685</v>
      </c>
      <c r="C1722" s="186">
        <v>-7.8523118344407727E-2</v>
      </c>
      <c r="D1722" s="186">
        <v>-0.83457317956907096</v>
      </c>
    </row>
    <row r="1723" spans="1:4" x14ac:dyDescent="0.15">
      <c r="A1723" s="186">
        <v>1699</v>
      </c>
      <c r="B1723" s="186">
        <v>6.5893765198788685</v>
      </c>
      <c r="C1723" s="186">
        <v>-7.8523118344407727E-2</v>
      </c>
      <c r="D1723" s="186">
        <v>-0.83457317956907096</v>
      </c>
    </row>
    <row r="1724" spans="1:4" x14ac:dyDescent="0.15">
      <c r="A1724" s="186">
        <v>1700</v>
      </c>
      <c r="B1724" s="186">
        <v>6.5737812145278864</v>
      </c>
      <c r="C1724" s="186">
        <v>-8.5488553297767389E-2</v>
      </c>
      <c r="D1724" s="186">
        <v>-0.90860443709771344</v>
      </c>
    </row>
    <row r="1725" spans="1:4" x14ac:dyDescent="0.15">
      <c r="A1725" s="186">
        <v>1701</v>
      </c>
      <c r="B1725" s="186">
        <v>6.5673323902259666</v>
      </c>
      <c r="C1725" s="186">
        <v>-8.6521251029117785E-2</v>
      </c>
      <c r="D1725" s="186">
        <v>-0.9195803362642071</v>
      </c>
    </row>
    <row r="1726" spans="1:4" x14ac:dyDescent="0.15">
      <c r="A1726" s="186">
        <v>1702</v>
      </c>
      <c r="B1726" s="186">
        <v>6.5705294992903074</v>
      </c>
      <c r="C1726" s="186">
        <v>-8.6352383843261826E-2</v>
      </c>
      <c r="D1726" s="186">
        <v>-0.91778555241970217</v>
      </c>
    </row>
    <row r="1727" spans="1:4" x14ac:dyDescent="0.15">
      <c r="A1727" s="186">
        <v>1703</v>
      </c>
      <c r="B1727" s="186">
        <v>6.5620661974984129</v>
      </c>
      <c r="C1727" s="186">
        <v>-7.5905408554324261E-2</v>
      </c>
      <c r="D1727" s="186">
        <v>-0.80675117722427192</v>
      </c>
    </row>
    <row r="1728" spans="1:4" x14ac:dyDescent="0.15">
      <c r="A1728" s="186">
        <v>1704</v>
      </c>
      <c r="B1728" s="186">
        <v>6.5378138107309844</v>
      </c>
      <c r="C1728" s="186">
        <v>-6.7633693775245085E-2</v>
      </c>
      <c r="D1728" s="186">
        <v>-0.71883628732667493</v>
      </c>
    </row>
    <row r="1729" spans="1:4" x14ac:dyDescent="0.15">
      <c r="A1729" s="186">
        <v>1705</v>
      </c>
      <c r="B1729" s="186">
        <v>6.5357584605025467</v>
      </c>
      <c r="C1729" s="186">
        <v>-6.4804169938426526E-2</v>
      </c>
      <c r="D1729" s="186">
        <v>-0.68876304577757241</v>
      </c>
    </row>
    <row r="1730" spans="1:4" x14ac:dyDescent="0.15">
      <c r="A1730" s="186">
        <v>1706</v>
      </c>
      <c r="B1730" s="186">
        <v>6.5045581741301115</v>
      </c>
      <c r="C1730" s="186">
        <v>-5.9155865463186963E-2</v>
      </c>
      <c r="D1730" s="186">
        <v>-0.62873074542496399</v>
      </c>
    </row>
    <row r="1731" spans="1:4" x14ac:dyDescent="0.15">
      <c r="A1731" s="186">
        <v>1707</v>
      </c>
      <c r="B1731" s="186">
        <v>6.4994457345310641</v>
      </c>
      <c r="C1731" s="186">
        <v>-5.6427975122162799E-2</v>
      </c>
      <c r="D1731" s="186">
        <v>-0.59973770282267125</v>
      </c>
    </row>
    <row r="1732" spans="1:4" x14ac:dyDescent="0.15">
      <c r="A1732" s="186">
        <v>1708</v>
      </c>
      <c r="B1732" s="186">
        <v>6.5237442678917041</v>
      </c>
      <c r="C1732" s="186">
        <v>-7.1695313454478438E-2</v>
      </c>
      <c r="D1732" s="186">
        <v>-0.76200470602128856</v>
      </c>
    </row>
    <row r="1733" spans="1:4" x14ac:dyDescent="0.15">
      <c r="A1733" s="186">
        <v>1709</v>
      </c>
      <c r="B1733" s="186">
        <v>6.5402872426204386</v>
      </c>
      <c r="C1733" s="186">
        <v>-7.3365215584257015E-2</v>
      </c>
      <c r="D1733" s="186">
        <v>-0.77975305274264273</v>
      </c>
    </row>
    <row r="1734" spans="1:4" x14ac:dyDescent="0.15">
      <c r="A1734" s="186">
        <v>1710</v>
      </c>
      <c r="B1734" s="186">
        <v>6.5316315042962882</v>
      </c>
      <c r="C1734" s="186">
        <v>-7.2196643728744903E-2</v>
      </c>
      <c r="D1734" s="186">
        <v>-0.767333032377021</v>
      </c>
    </row>
    <row r="1735" spans="1:4" x14ac:dyDescent="0.15">
      <c r="A1735" s="186">
        <v>1711</v>
      </c>
      <c r="B1735" s="186">
        <v>6.5199155056928539</v>
      </c>
      <c r="C1735" s="186">
        <v>-6.8339849363382221E-2</v>
      </c>
      <c r="D1735" s="186">
        <v>-0.72634157401023736</v>
      </c>
    </row>
    <row r="1736" spans="1:4" x14ac:dyDescent="0.15">
      <c r="A1736" s="186">
        <v>1712</v>
      </c>
      <c r="B1736" s="186">
        <v>6.4961681125256749</v>
      </c>
      <c r="C1736" s="186">
        <v>-5.5540602043809173E-2</v>
      </c>
      <c r="D1736" s="186">
        <v>-0.59030636862352037</v>
      </c>
    </row>
    <row r="1737" spans="1:4" x14ac:dyDescent="0.15">
      <c r="A1737" s="186">
        <v>1713</v>
      </c>
      <c r="B1737" s="186">
        <v>6.4911506879212713</v>
      </c>
      <c r="C1737" s="186">
        <v>-5.0842309403179797E-2</v>
      </c>
      <c r="D1737" s="186">
        <v>-0.54037115068632702</v>
      </c>
    </row>
    <row r="1738" spans="1:4" x14ac:dyDescent="0.15">
      <c r="A1738" s="186">
        <v>1714</v>
      </c>
      <c r="B1738" s="186">
        <v>6.5060338224522187</v>
      </c>
      <c r="C1738" s="186">
        <v>-5.856949386202448E-2</v>
      </c>
      <c r="D1738" s="186">
        <v>-0.6224985679222218</v>
      </c>
    </row>
    <row r="1739" spans="1:4" x14ac:dyDescent="0.15">
      <c r="A1739" s="186">
        <v>1715</v>
      </c>
      <c r="B1739" s="186">
        <v>6.5185383591855004</v>
      </c>
      <c r="C1739" s="186">
        <v>-6.349704091213848E-2</v>
      </c>
      <c r="D1739" s="186">
        <v>-0.67487038778618313</v>
      </c>
    </row>
    <row r="1740" spans="1:4" x14ac:dyDescent="0.15">
      <c r="A1740" s="186">
        <v>1716</v>
      </c>
      <c r="B1740" s="186">
        <v>6.5090502356871722</v>
      </c>
      <c r="C1740" s="186">
        <v>-6.1902864310408034E-2</v>
      </c>
      <c r="D1740" s="186">
        <v>-0.65792688040450586</v>
      </c>
    </row>
    <row r="1741" spans="1:4" x14ac:dyDescent="0.15">
      <c r="A1741" s="186">
        <v>1717</v>
      </c>
      <c r="B1741" s="186">
        <v>6.5130784810455644</v>
      </c>
      <c r="C1741" s="186">
        <v>-5.9138571112637983E-2</v>
      </c>
      <c r="D1741" s="186">
        <v>-0.62854693457498045</v>
      </c>
    </row>
    <row r="1742" spans="1:4" x14ac:dyDescent="0.15">
      <c r="A1742" s="186">
        <v>1718</v>
      </c>
      <c r="B1742" s="186">
        <v>6.5194084176643345</v>
      </c>
      <c r="C1742" s="186">
        <v>-5.8096503518919818E-2</v>
      </c>
      <c r="D1742" s="186">
        <v>-0.61747144899376893</v>
      </c>
    </row>
    <row r="1743" spans="1:4" x14ac:dyDescent="0.15">
      <c r="A1743" s="186">
        <v>1719</v>
      </c>
      <c r="B1743" s="186">
        <v>6.5324871436643113</v>
      </c>
      <c r="C1743" s="186">
        <v>-5.5514780774628569E-2</v>
      </c>
      <c r="D1743" s="186">
        <v>-0.5900319304812901</v>
      </c>
    </row>
    <row r="1744" spans="1:4" x14ac:dyDescent="0.15">
      <c r="A1744" s="186">
        <v>1720</v>
      </c>
      <c r="B1744" s="186">
        <v>6.5508696684225916</v>
      </c>
      <c r="C1744" s="186">
        <v>-5.5000065351541672E-2</v>
      </c>
      <c r="D1744" s="186">
        <v>-0.58456134173907082</v>
      </c>
    </row>
    <row r="1745" spans="1:4" x14ac:dyDescent="0.15">
      <c r="A1745" s="186">
        <v>1721</v>
      </c>
      <c r="B1745" s="186">
        <v>6.5478007848101027</v>
      </c>
      <c r="C1745" s="186">
        <v>-5.5257965391009911E-2</v>
      </c>
      <c r="D1745" s="186">
        <v>-0.58730240017495661</v>
      </c>
    </row>
    <row r="1746" spans="1:4" x14ac:dyDescent="0.15">
      <c r="A1746" s="186">
        <v>1722</v>
      </c>
      <c r="B1746" s="186">
        <v>6.5535797966516558</v>
      </c>
      <c r="C1746" s="186">
        <v>-5.786117116072198E-2</v>
      </c>
      <c r="D1746" s="186">
        <v>-0.61497024834639746</v>
      </c>
    </row>
    <row r="1747" spans="1:4" x14ac:dyDescent="0.15">
      <c r="A1747" s="186">
        <v>1723</v>
      </c>
      <c r="B1747" s="186">
        <v>6.5620661974984129</v>
      </c>
      <c r="C1747" s="186">
        <v>-6.363345695174516E-2</v>
      </c>
      <c r="D1747" s="186">
        <v>-0.67632026866609696</v>
      </c>
    </row>
    <row r="1748" spans="1:4" x14ac:dyDescent="0.15">
      <c r="A1748" s="186">
        <v>1724</v>
      </c>
      <c r="B1748" s="186">
        <v>6.5595918785947562</v>
      </c>
      <c r="C1748" s="186">
        <v>-6.35713207343791E-2</v>
      </c>
      <c r="D1748" s="186">
        <v>-0.67565986162181557</v>
      </c>
    </row>
    <row r="1749" spans="1:4" x14ac:dyDescent="0.15">
      <c r="A1749" s="186">
        <v>1725</v>
      </c>
      <c r="B1749" s="186">
        <v>6.5593853320026971</v>
      </c>
      <c r="C1749" s="186">
        <v>-6.3968730071896296E-2</v>
      </c>
      <c r="D1749" s="186">
        <v>-0.67988367724955789</v>
      </c>
    </row>
    <row r="1750" spans="1:4" x14ac:dyDescent="0.15">
      <c r="A1750" s="186">
        <v>1726</v>
      </c>
      <c r="B1750" s="186">
        <v>6.5600736088777998</v>
      </c>
      <c r="C1750" s="186">
        <v>-5.9234490271141915E-2</v>
      </c>
      <c r="D1750" s="186">
        <v>-0.62956639939988857</v>
      </c>
    </row>
    <row r="1751" spans="1:4" x14ac:dyDescent="0.15">
      <c r="A1751" s="186">
        <v>1727</v>
      </c>
      <c r="B1751" s="186">
        <v>6.551635013728025</v>
      </c>
      <c r="C1751" s="186">
        <v>-5.90921943089322E-2</v>
      </c>
      <c r="D1751" s="186">
        <v>-0.62805402449520975</v>
      </c>
    </row>
    <row r="1752" spans="1:4" x14ac:dyDescent="0.15">
      <c r="A1752" s="186">
        <v>1728</v>
      </c>
      <c r="B1752" s="186">
        <v>6.5568334343494037</v>
      </c>
      <c r="C1752" s="186">
        <v>-6.1567878412395416E-2</v>
      </c>
      <c r="D1752" s="186">
        <v>-0.65436652452575716</v>
      </c>
    </row>
    <row r="1753" spans="1:4" x14ac:dyDescent="0.15">
      <c r="A1753" s="186">
        <v>1729</v>
      </c>
      <c r="B1753" s="186">
        <v>6.5575929757038089</v>
      </c>
      <c r="C1753" s="186">
        <v>-6.2025350590663386E-2</v>
      </c>
      <c r="D1753" s="186">
        <v>-0.659228710572762</v>
      </c>
    </row>
    <row r="1754" spans="1:4" x14ac:dyDescent="0.15">
      <c r="A1754" s="186">
        <v>1730</v>
      </c>
      <c r="B1754" s="186">
        <v>6.5569025140151354</v>
      </c>
      <c r="C1754" s="186">
        <v>-5.681476669636254E-2</v>
      </c>
      <c r="D1754" s="186">
        <v>-0.60384866887593669</v>
      </c>
    </row>
    <row r="1755" spans="1:4" x14ac:dyDescent="0.15">
      <c r="A1755" s="186">
        <v>1731</v>
      </c>
      <c r="B1755" s="186">
        <v>6.5550352206718498</v>
      </c>
      <c r="C1755" s="186">
        <v>-5.2995081053086146E-2</v>
      </c>
      <c r="D1755" s="186">
        <v>-0.56325161593820727</v>
      </c>
    </row>
    <row r="1756" spans="1:4" x14ac:dyDescent="0.15">
      <c r="A1756" s="186">
        <v>1732</v>
      </c>
      <c r="B1756" s="186">
        <v>6.5506608079944879</v>
      </c>
      <c r="C1756" s="186">
        <v>-4.9971918487488942E-2</v>
      </c>
      <c r="D1756" s="186">
        <v>-0.53112030928710896</v>
      </c>
    </row>
    <row r="1757" spans="1:4" x14ac:dyDescent="0.15">
      <c r="A1757" s="186">
        <v>1733</v>
      </c>
      <c r="B1757" s="186">
        <v>6.5521911590286681</v>
      </c>
      <c r="C1757" s="186">
        <v>-5.240411837281389E-2</v>
      </c>
      <c r="D1757" s="186">
        <v>-0.55697064272318209</v>
      </c>
    </row>
    <row r="1758" spans="1:4" x14ac:dyDescent="0.15">
      <c r="A1758" s="186">
        <v>1734</v>
      </c>
      <c r="B1758" s="186">
        <v>6.5639852769194276</v>
      </c>
      <c r="C1758" s="186">
        <v>-5.5812442887299696E-2</v>
      </c>
      <c r="D1758" s="186">
        <v>-0.59319559515797293</v>
      </c>
    </row>
    <row r="1759" spans="1:4" x14ac:dyDescent="0.15">
      <c r="A1759" s="186">
        <v>1735</v>
      </c>
      <c r="B1759" s="186">
        <v>6.5633689427275224</v>
      </c>
      <c r="C1759" s="186">
        <v>-6.0578896811898986E-2</v>
      </c>
      <c r="D1759" s="186">
        <v>-0.6438552568091408</v>
      </c>
    </row>
    <row r="1760" spans="1:4" x14ac:dyDescent="0.15">
      <c r="A1760" s="186">
        <v>1736</v>
      </c>
      <c r="B1760" s="186">
        <v>6.5607612813119047</v>
      </c>
      <c r="C1760" s="186">
        <v>-6.2780382026030424E-2</v>
      </c>
      <c r="D1760" s="186">
        <v>-0.66725346810881747</v>
      </c>
    </row>
    <row r="1761" spans="1:4" x14ac:dyDescent="0.15">
      <c r="A1761" s="186">
        <v>1737</v>
      </c>
      <c r="B1761" s="186">
        <v>6.5674687036653205</v>
      </c>
      <c r="C1761" s="186">
        <v>-6.5578612812688064E-2</v>
      </c>
      <c r="D1761" s="186">
        <v>-0.69699411537330869</v>
      </c>
    </row>
    <row r="1762" spans="1:4" x14ac:dyDescent="0.15">
      <c r="A1762" s="186">
        <v>1738</v>
      </c>
      <c r="B1762" s="186">
        <v>6.5707331275713647</v>
      </c>
      <c r="C1762" s="186">
        <v>-7.12468840301268E-2</v>
      </c>
      <c r="D1762" s="186">
        <v>-0.75723862975758238</v>
      </c>
    </row>
    <row r="1763" spans="1:4" x14ac:dyDescent="0.15">
      <c r="A1763" s="186">
        <v>1739</v>
      </c>
      <c r="B1763" s="186">
        <v>6.5647379160663899</v>
      </c>
      <c r="C1763" s="186">
        <v>-7.6445254836270848E-2</v>
      </c>
      <c r="D1763" s="186">
        <v>-0.81248886616864879</v>
      </c>
    </row>
    <row r="1764" spans="1:4" x14ac:dyDescent="0.15">
      <c r="A1764" s="186">
        <v>1740</v>
      </c>
      <c r="B1764" s="186">
        <v>6.56234063982152</v>
      </c>
      <c r="C1764" s="186">
        <v>-8.2449463891026475E-2</v>
      </c>
      <c r="D1764" s="186">
        <v>-0.87630385399995769</v>
      </c>
    </row>
    <row r="1765" spans="1:4" x14ac:dyDescent="0.15">
      <c r="A1765" s="186">
        <v>1741</v>
      </c>
      <c r="B1765" s="186">
        <v>6.56234063982152</v>
      </c>
      <c r="C1765" s="186">
        <v>-8.2449463891026475E-2</v>
      </c>
      <c r="D1765" s="186">
        <v>-0.87630385399995769</v>
      </c>
    </row>
    <row r="1766" spans="1:4" x14ac:dyDescent="0.15">
      <c r="A1766" s="186">
        <v>1742</v>
      </c>
      <c r="B1766" s="186">
        <v>6.5628206825613198</v>
      </c>
      <c r="C1766" s="186">
        <v>-7.8643567114274227E-2</v>
      </c>
      <c r="D1766" s="186">
        <v>-0.83585335431202712</v>
      </c>
    </row>
    <row r="1767" spans="1:4" x14ac:dyDescent="0.15">
      <c r="A1767" s="186">
        <v>1743</v>
      </c>
      <c r="B1767" s="186">
        <v>6.5639168192937873</v>
      </c>
      <c r="C1767" s="186">
        <v>-7.8365972424112584E-2</v>
      </c>
      <c r="D1767" s="186">
        <v>-0.83290297373514333</v>
      </c>
    </row>
    <row r="1768" spans="1:4" x14ac:dyDescent="0.15">
      <c r="A1768" s="186">
        <v>1744</v>
      </c>
      <c r="B1768" s="186">
        <v>6.5513567928864447</v>
      </c>
      <c r="C1768" s="186">
        <v>-7.530793321769913E-2</v>
      </c>
      <c r="D1768" s="186">
        <v>-0.80040098505265844</v>
      </c>
    </row>
    <row r="1769" spans="1:4" x14ac:dyDescent="0.15">
      <c r="A1769" s="186">
        <v>1745</v>
      </c>
      <c r="B1769" s="186">
        <v>6.5608300153519217</v>
      </c>
      <c r="C1769" s="186">
        <v>-7.5279168482246916E-2</v>
      </c>
      <c r="D1769" s="186">
        <v>-0.8000952626459078</v>
      </c>
    </row>
    <row r="1770" spans="1:4" x14ac:dyDescent="0.15">
      <c r="A1770" s="186">
        <v>1746</v>
      </c>
      <c r="B1770" s="186">
        <v>6.5672642246067383</v>
      </c>
      <c r="C1770" s="186">
        <v>-6.9433984454859043E-2</v>
      </c>
      <c r="D1770" s="186">
        <v>-0.73797045250391657</v>
      </c>
    </row>
    <row r="1771" spans="1:4" x14ac:dyDescent="0.15">
      <c r="A1771" s="186">
        <v>1747</v>
      </c>
      <c r="B1771" s="186">
        <v>6.5677412593765272</v>
      </c>
      <c r="C1771" s="186">
        <v>-6.9760360090652895E-2</v>
      </c>
      <c r="D1771" s="186">
        <v>-0.74143929528348695</v>
      </c>
    </row>
    <row r="1772" spans="1:4" x14ac:dyDescent="0.15">
      <c r="A1772" s="186">
        <v>1748</v>
      </c>
      <c r="B1772" s="186">
        <v>6.5708009918995591</v>
      </c>
      <c r="C1772" s="186">
        <v>-6.7711140855021945E-2</v>
      </c>
      <c r="D1772" s="186">
        <v>-0.71965942396440019</v>
      </c>
    </row>
    <row r="1773" spans="1:4" x14ac:dyDescent="0.15">
      <c r="A1773" s="186">
        <v>1749</v>
      </c>
      <c r="B1773" s="186">
        <v>6.5788351403612015</v>
      </c>
      <c r="C1773" s="186">
        <v>-6.9916983197007454E-2</v>
      </c>
      <c r="D1773" s="186">
        <v>-0.74310394445458827</v>
      </c>
    </row>
    <row r="1774" spans="1:4" x14ac:dyDescent="0.15">
      <c r="A1774" s="186">
        <v>1750</v>
      </c>
      <c r="B1774" s="186">
        <v>6.5940017698909701</v>
      </c>
      <c r="C1774" s="186">
        <v>-7.1173947799449522E-2</v>
      </c>
      <c r="D1774" s="186">
        <v>-0.75646343611747335</v>
      </c>
    </row>
    <row r="1775" spans="1:4" x14ac:dyDescent="0.15">
      <c r="A1775" s="186">
        <v>1751</v>
      </c>
      <c r="B1775" s="186">
        <v>6.597485661066627</v>
      </c>
      <c r="C1775" s="186">
        <v>-6.967395296257628E-2</v>
      </c>
      <c r="D1775" s="186">
        <v>-0.74052092788880408</v>
      </c>
    </row>
    <row r="1776" spans="1:4" x14ac:dyDescent="0.15">
      <c r="A1776" s="186">
        <v>1752</v>
      </c>
      <c r="B1776" s="186">
        <v>6.6036267687759143</v>
      </c>
      <c r="C1776" s="186">
        <v>-7.7278332808870864E-2</v>
      </c>
      <c r="D1776" s="186">
        <v>-0.82134313160131123</v>
      </c>
    </row>
    <row r="1777" spans="1:4" x14ac:dyDescent="0.15">
      <c r="A1777" s="186">
        <v>1753</v>
      </c>
      <c r="B1777" s="186">
        <v>6.6051870234398464</v>
      </c>
      <c r="C1777" s="186">
        <v>-8.1037518212980331E-2</v>
      </c>
      <c r="D1777" s="186">
        <v>-0.86129716528521061</v>
      </c>
    </row>
    <row r="1778" spans="1:4" x14ac:dyDescent="0.15">
      <c r="A1778" s="186">
        <v>1754</v>
      </c>
      <c r="B1778" s="186">
        <v>6.6092679617144166</v>
      </c>
      <c r="C1778" s="186">
        <v>-8.2773102143626431E-2</v>
      </c>
      <c r="D1778" s="186">
        <v>-0.87974360284332187</v>
      </c>
    </row>
    <row r="1779" spans="1:4" x14ac:dyDescent="0.15">
      <c r="A1779" s="186">
        <v>1755</v>
      </c>
      <c r="B1779" s="186">
        <v>6.6141628611730798</v>
      </c>
      <c r="C1779" s="186">
        <v>-8.1828568950730762E-2</v>
      </c>
      <c r="D1779" s="186">
        <v>-0.86970474948874665</v>
      </c>
    </row>
    <row r="1780" spans="1:4" x14ac:dyDescent="0.15">
      <c r="A1780" s="186">
        <v>1756</v>
      </c>
      <c r="B1780" s="186">
        <v>6.6088802159524009</v>
      </c>
      <c r="C1780" s="186">
        <v>-7.7419667778648282E-2</v>
      </c>
      <c r="D1780" s="186">
        <v>-0.82284529271766027</v>
      </c>
    </row>
    <row r="1781" spans="1:4" x14ac:dyDescent="0.15">
      <c r="A1781" s="186">
        <v>1757</v>
      </c>
      <c r="B1781" s="186">
        <v>6.6113327026612314</v>
      </c>
      <c r="C1781" s="186">
        <v>-8.1038335377661141E-2</v>
      </c>
      <c r="D1781" s="186">
        <v>-0.86130585041820418</v>
      </c>
    </row>
    <row r="1782" spans="1:4" x14ac:dyDescent="0.15">
      <c r="A1782" s="186">
        <v>1758</v>
      </c>
      <c r="B1782" s="186">
        <v>6.6173665828107451</v>
      </c>
      <c r="C1782" s="186">
        <v>-8.6780542781925263E-2</v>
      </c>
      <c r="D1782" s="186">
        <v>-0.9223361863519155</v>
      </c>
    </row>
    <row r="1783" spans="1:4" x14ac:dyDescent="0.15">
      <c r="A1783" s="186">
        <v>1759</v>
      </c>
      <c r="B1783" s="186">
        <v>6.6194738814658463</v>
      </c>
      <c r="C1783" s="186">
        <v>-8.8887841437026438E-2</v>
      </c>
      <c r="D1783" s="186">
        <v>-0.94473334754431315</v>
      </c>
    </row>
    <row r="1784" spans="1:4" x14ac:dyDescent="0.15">
      <c r="A1784" s="186">
        <v>1760</v>
      </c>
      <c r="B1784" s="186">
        <v>6.6208119430272978</v>
      </c>
      <c r="C1784" s="186">
        <v>-8.9788553330452991E-2</v>
      </c>
      <c r="D1784" s="186">
        <v>-0.95430645167748862</v>
      </c>
    </row>
    <row r="1785" spans="1:4" x14ac:dyDescent="0.15">
      <c r="A1785" s="186">
        <v>1761</v>
      </c>
      <c r="B1785" s="186">
        <v>6.6188359047722614</v>
      </c>
      <c r="C1785" s="186">
        <v>-8.6065026644702058E-2</v>
      </c>
      <c r="D1785" s="186">
        <v>-0.91473141223868926</v>
      </c>
    </row>
    <row r="1786" spans="1:4" x14ac:dyDescent="0.15">
      <c r="A1786" s="186">
        <v>1762</v>
      </c>
      <c r="B1786" s="186">
        <v>6.6153818199590226</v>
      </c>
      <c r="C1786" s="186">
        <v>-8.0140548945363932E-2</v>
      </c>
      <c r="D1786" s="186">
        <v>-0.85176383918413789</v>
      </c>
    </row>
    <row r="1787" spans="1:4" x14ac:dyDescent="0.15">
      <c r="A1787" s="186">
        <v>1763</v>
      </c>
      <c r="B1787" s="186">
        <v>6.6246857764478255</v>
      </c>
      <c r="C1787" s="186">
        <v>-8.221381594102084E-2</v>
      </c>
      <c r="D1787" s="186">
        <v>-0.87379929912437893</v>
      </c>
    </row>
    <row r="1788" spans="1:4" x14ac:dyDescent="0.15">
      <c r="A1788" s="186">
        <v>1764</v>
      </c>
      <c r="B1788" s="186">
        <v>6.6227195019496676</v>
      </c>
      <c r="C1788" s="186">
        <v>-8.2122496921107846E-2</v>
      </c>
      <c r="D1788" s="186">
        <v>-0.87282872629932062</v>
      </c>
    </row>
    <row r="1789" spans="1:4" x14ac:dyDescent="0.15">
      <c r="A1789" s="186">
        <v>1765</v>
      </c>
      <c r="B1789" s="186">
        <v>6.6318744233865461</v>
      </c>
      <c r="C1789" s="186">
        <v>-7.8796085680468586E-2</v>
      </c>
      <c r="D1789" s="186">
        <v>-0.83747437888944964</v>
      </c>
    </row>
    <row r="1790" spans="1:4" x14ac:dyDescent="0.15">
      <c r="A1790" s="186">
        <v>1766</v>
      </c>
      <c r="B1790" s="186">
        <v>6.6339430900151823</v>
      </c>
      <c r="C1790" s="186">
        <v>-7.8159546701209948E-2</v>
      </c>
      <c r="D1790" s="186">
        <v>-0.83070900365932332</v>
      </c>
    </row>
    <row r="1791" spans="1:4" x14ac:dyDescent="0.15">
      <c r="A1791" s="186">
        <v>1767</v>
      </c>
      <c r="B1791" s="186">
        <v>6.6272156310040078</v>
      </c>
      <c r="C1791" s="186">
        <v>-7.5278520240621205E-2</v>
      </c>
      <c r="D1791" s="186">
        <v>-0.80008837289055801</v>
      </c>
    </row>
    <row r="1792" spans="1:4" x14ac:dyDescent="0.15">
      <c r="A1792" s="186">
        <v>1768</v>
      </c>
      <c r="B1792" s="186">
        <v>6.625825222558908</v>
      </c>
      <c r="C1792" s="186">
        <v>-7.9470320522834648E-2</v>
      </c>
      <c r="D1792" s="186">
        <v>-0.84464039990381723</v>
      </c>
    </row>
    <row r="1793" spans="1:4" x14ac:dyDescent="0.15">
      <c r="A1793" s="186">
        <v>1769</v>
      </c>
      <c r="B1793" s="186">
        <v>6.6251924016497377</v>
      </c>
      <c r="C1793" s="186">
        <v>-8.1856261339764202E-2</v>
      </c>
      <c r="D1793" s="186">
        <v>-0.86999907459519665</v>
      </c>
    </row>
    <row r="1794" spans="1:4" x14ac:dyDescent="0.15">
      <c r="A1794" s="186">
        <v>1770</v>
      </c>
      <c r="B1794" s="186">
        <v>6.6323136883620215</v>
      </c>
      <c r="C1794" s="186">
        <v>-8.0376577598634924E-2</v>
      </c>
      <c r="D1794" s="186">
        <v>-0.85427244031693805</v>
      </c>
    </row>
    <row r="1795" spans="1:4" x14ac:dyDescent="0.15">
      <c r="A1795" s="186">
        <v>1771</v>
      </c>
      <c r="B1795" s="186">
        <v>6.6373787694345525</v>
      </c>
      <c r="C1795" s="186">
        <v>-8.1310892880108732E-2</v>
      </c>
      <c r="D1795" s="186">
        <v>-0.86420269387308835</v>
      </c>
    </row>
    <row r="1796" spans="1:4" x14ac:dyDescent="0.15">
      <c r="A1796" s="186">
        <v>1772</v>
      </c>
      <c r="B1796" s="186">
        <v>6.638499907544225</v>
      </c>
      <c r="C1796" s="186">
        <v>-8.3854506336324519E-2</v>
      </c>
      <c r="D1796" s="186">
        <v>-0.89123717256556467</v>
      </c>
    </row>
    <row r="1797" spans="1:4" x14ac:dyDescent="0.15">
      <c r="A1797" s="186">
        <v>1773</v>
      </c>
      <c r="B1797" s="186">
        <v>6.6340056916501355</v>
      </c>
      <c r="C1797" s="186">
        <v>-7.6659315028084762E-2</v>
      </c>
      <c r="D1797" s="186">
        <v>-0.81476397824605939</v>
      </c>
    </row>
    <row r="1798" spans="1:4" x14ac:dyDescent="0.15">
      <c r="A1798" s="186">
        <v>1774</v>
      </c>
      <c r="B1798" s="186">
        <v>6.6283514044430154</v>
      </c>
      <c r="C1798" s="186">
        <v>-6.7462191266106863E-2</v>
      </c>
      <c r="D1798" s="186">
        <v>-0.71701349427701822</v>
      </c>
    </row>
    <row r="1799" spans="1:4" x14ac:dyDescent="0.15">
      <c r="A1799" s="186">
        <v>1775</v>
      </c>
      <c r="B1799" s="186">
        <v>6.628666604926436</v>
      </c>
      <c r="C1799" s="186">
        <v>-6.2275508645940114E-2</v>
      </c>
      <c r="D1799" s="186">
        <v>-0.66188748429429722</v>
      </c>
    </row>
    <row r="1800" spans="1:4" x14ac:dyDescent="0.15">
      <c r="A1800" s="186">
        <v>1776</v>
      </c>
      <c r="B1800" s="186">
        <v>6.6248757993123508</v>
      </c>
      <c r="C1800" s="186">
        <v>-5.989255909995439E-2</v>
      </c>
      <c r="D1800" s="186">
        <v>-0.63656060195344055</v>
      </c>
    </row>
    <row r="1801" spans="1:4" x14ac:dyDescent="0.15">
      <c r="A1801" s="186">
        <v>1777</v>
      </c>
      <c r="B1801" s="186">
        <v>6.6144196418116792</v>
      </c>
      <c r="C1801" s="186">
        <v>-5.4096439687096876E-2</v>
      </c>
      <c r="D1801" s="186">
        <v>-0.57495726895367538</v>
      </c>
    </row>
    <row r="1802" spans="1:4" x14ac:dyDescent="0.15">
      <c r="A1802" s="186">
        <v>1778</v>
      </c>
      <c r="B1802" s="186">
        <v>6.6194101071814604</v>
      </c>
      <c r="C1802" s="186">
        <v>-5.8096595858026845E-2</v>
      </c>
      <c r="D1802" s="186">
        <v>-0.61747243040846278</v>
      </c>
    </row>
    <row r="1803" spans="1:4" x14ac:dyDescent="0.15">
      <c r="A1803" s="186">
        <v>1779</v>
      </c>
      <c r="B1803" s="186">
        <v>6.6188997258367568</v>
      </c>
      <c r="C1803" s="186">
        <v>-6.468146210242498E-2</v>
      </c>
      <c r="D1803" s="186">
        <v>-0.68745886083167307</v>
      </c>
    </row>
    <row r="1804" spans="1:4" x14ac:dyDescent="0.15">
      <c r="A1804" s="186">
        <v>1780</v>
      </c>
      <c r="B1804" s="186">
        <v>6.6160866666212597</v>
      </c>
      <c r="C1804" s="186">
        <v>-6.3721443114980403E-2</v>
      </c>
      <c r="D1804" s="186">
        <v>-0.67725541863922012</v>
      </c>
    </row>
    <row r="1805" spans="1:4" x14ac:dyDescent="0.15">
      <c r="A1805" s="186">
        <v>1781</v>
      </c>
      <c r="B1805" s="186">
        <v>6.6117192362192521</v>
      </c>
      <c r="C1805" s="186">
        <v>-6.4646922573386334E-2</v>
      </c>
      <c r="D1805" s="186">
        <v>-0.68709176175081166</v>
      </c>
    </row>
    <row r="1806" spans="1:4" x14ac:dyDescent="0.15">
      <c r="A1806" s="186">
        <v>1782</v>
      </c>
      <c r="B1806" s="186">
        <v>6.603431518170142</v>
      </c>
      <c r="C1806" s="186">
        <v>-5.0210618627626324E-2</v>
      </c>
      <c r="D1806" s="186">
        <v>-0.53365730398520883</v>
      </c>
    </row>
    <row r="1807" spans="1:4" x14ac:dyDescent="0.15">
      <c r="A1807" s="186">
        <v>1783</v>
      </c>
      <c r="B1807" s="186">
        <v>6.6055116855575156</v>
      </c>
      <c r="C1807" s="186">
        <v>-5.3146462051236298E-2</v>
      </c>
      <c r="D1807" s="186">
        <v>-0.56486055001540958</v>
      </c>
    </row>
    <row r="1808" spans="1:4" x14ac:dyDescent="0.15">
      <c r="A1808" s="186">
        <v>1784</v>
      </c>
      <c r="B1808" s="186">
        <v>6.6153818199590226</v>
      </c>
      <c r="C1808" s="186">
        <v>-5.6900369435307852E-2</v>
      </c>
      <c r="D1808" s="186">
        <v>-0.60475848692096212</v>
      </c>
    </row>
    <row r="1809" spans="1:4" x14ac:dyDescent="0.15">
      <c r="A1809" s="186">
        <v>1785</v>
      </c>
      <c r="B1809" s="186">
        <v>6.6155100210972249</v>
      </c>
      <c r="C1809" s="186">
        <v>-5.9157892124721556E-2</v>
      </c>
      <c r="D1809" s="186">
        <v>-0.6287522855445683</v>
      </c>
    </row>
    <row r="1810" spans="1:4" x14ac:dyDescent="0.15">
      <c r="A1810" s="186">
        <v>1786</v>
      </c>
      <c r="B1810" s="186">
        <v>6.6146763382737026</v>
      </c>
      <c r="C1810" s="186">
        <v>-5.4070090576893826E-2</v>
      </c>
      <c r="D1810" s="186">
        <v>-0.57467722071890559</v>
      </c>
    </row>
    <row r="1811" spans="1:4" x14ac:dyDescent="0.15">
      <c r="A1811" s="186">
        <v>1787</v>
      </c>
      <c r="B1811" s="186">
        <v>6.6201750560052917</v>
      </c>
      <c r="C1811" s="186">
        <v>-4.9152047450227165E-2</v>
      </c>
      <c r="D1811" s="186">
        <v>-0.5224064121211428</v>
      </c>
    </row>
    <row r="1812" spans="1:4" x14ac:dyDescent="0.15">
      <c r="A1812" s="186">
        <v>1788</v>
      </c>
      <c r="B1812" s="186">
        <v>6.6305551480487548</v>
      </c>
      <c r="C1812" s="186">
        <v>-4.5073386288017936E-2</v>
      </c>
      <c r="D1812" s="186">
        <v>-0.47905687014803983</v>
      </c>
    </row>
    <row r="1813" spans="1:4" x14ac:dyDescent="0.15">
      <c r="A1813" s="186">
        <v>1789</v>
      </c>
      <c r="B1813" s="186">
        <v>6.6360063060407741</v>
      </c>
      <c r="C1813" s="186">
        <v>-4.6254859396807291E-2</v>
      </c>
      <c r="D1813" s="186">
        <v>-0.49161400987665971</v>
      </c>
    </row>
    <row r="1814" spans="1:4" x14ac:dyDescent="0.15">
      <c r="A1814" s="186">
        <v>1790</v>
      </c>
      <c r="B1814" s="186">
        <v>6.638126373167422</v>
      </c>
      <c r="C1814" s="186">
        <v>-4.3986548663570879E-2</v>
      </c>
      <c r="D1814" s="186">
        <v>-0.46750555187344311</v>
      </c>
    </row>
    <row r="1815" spans="1:4" x14ac:dyDescent="0.15">
      <c r="A1815" s="186">
        <v>1791</v>
      </c>
      <c r="B1815" s="186">
        <v>6.6412957501436214</v>
      </c>
      <c r="C1815" s="186">
        <v>-4.5788497558515218E-2</v>
      </c>
      <c r="D1815" s="186">
        <v>-0.48665734118571474</v>
      </c>
    </row>
    <row r="1816" spans="1:4" x14ac:dyDescent="0.15">
      <c r="A1816" s="186">
        <v>1792</v>
      </c>
      <c r="B1816" s="186">
        <v>6.6375034196338589</v>
      </c>
      <c r="C1816" s="186">
        <v>-4.5144051671018204E-2</v>
      </c>
      <c r="D1816" s="186">
        <v>-0.47980792836655489</v>
      </c>
    </row>
    <row r="1817" spans="1:4" x14ac:dyDescent="0.15">
      <c r="A1817" s="186">
        <v>1793</v>
      </c>
      <c r="B1817" s="186">
        <v>6.6401165006473857</v>
      </c>
      <c r="C1817" s="186">
        <v>-4.5566251348115649E-2</v>
      </c>
      <c r="D1817" s="186">
        <v>-0.48429522502972089</v>
      </c>
    </row>
    <row r="1818" spans="1:4" x14ac:dyDescent="0.15">
      <c r="A1818" s="186">
        <v>1794</v>
      </c>
      <c r="B1818" s="186">
        <v>6.6460567144233931</v>
      </c>
      <c r="C1818" s="186">
        <v>-4.5098371752719579E-2</v>
      </c>
      <c r="D1818" s="186">
        <v>-0.47932242504650424</v>
      </c>
    </row>
    <row r="1819" spans="1:4" x14ac:dyDescent="0.15">
      <c r="A1819" s="186">
        <v>1795</v>
      </c>
      <c r="B1819" s="186">
        <v>6.6407994404769415</v>
      </c>
      <c r="C1819" s="186">
        <v>-3.7397768234557205E-2</v>
      </c>
      <c r="D1819" s="186">
        <v>-0.39747752002674269</v>
      </c>
    </row>
    <row r="1820" spans="1:4" x14ac:dyDescent="0.15">
      <c r="A1820" s="186">
        <v>1796</v>
      </c>
      <c r="B1820" s="186">
        <v>6.6362560238298283</v>
      </c>
      <c r="C1820" s="186">
        <v>-3.3668131640491872E-2</v>
      </c>
      <c r="D1820" s="186">
        <v>-0.35783754218870079</v>
      </c>
    </row>
    <row r="1821" spans="1:4" x14ac:dyDescent="0.15">
      <c r="A1821" s="186">
        <v>1797</v>
      </c>
      <c r="B1821" s="186">
        <v>6.6412957501436214</v>
      </c>
      <c r="C1821" s="186">
        <v>-3.1811745167533267E-2</v>
      </c>
      <c r="D1821" s="186">
        <v>-0.33810716986126998</v>
      </c>
    </row>
    <row r="1822" spans="1:4" x14ac:dyDescent="0.15">
      <c r="A1822" s="186">
        <v>1798</v>
      </c>
      <c r="B1822" s="186">
        <v>6.6427208906880555</v>
      </c>
      <c r="C1822" s="186">
        <v>-3.0814273490760158E-2</v>
      </c>
      <c r="D1822" s="186">
        <v>-0.32750566642678602</v>
      </c>
    </row>
    <row r="1823" spans="1:4" x14ac:dyDescent="0.15">
      <c r="A1823" s="186">
        <v>1799</v>
      </c>
      <c r="B1823" s="186">
        <v>6.6384376641873786</v>
      </c>
      <c r="C1823" s="186">
        <v>-2.8145469512128152E-2</v>
      </c>
      <c r="D1823" s="186">
        <v>-0.29914061586518764</v>
      </c>
    </row>
    <row r="1824" spans="1:4" x14ac:dyDescent="0.15">
      <c r="A1824" s="186">
        <v>1800</v>
      </c>
      <c r="B1824" s="186">
        <v>6.6485185652302068</v>
      </c>
      <c r="C1824" s="186">
        <v>-3.0180195993566805E-2</v>
      </c>
      <c r="D1824" s="186">
        <v>-0.32076645275209703</v>
      </c>
    </row>
    <row r="1825" spans="1:4" x14ac:dyDescent="0.15">
      <c r="A1825" s="186">
        <v>1801</v>
      </c>
      <c r="B1825" s="186">
        <v>6.6521968897754569</v>
      </c>
      <c r="C1825" s="186">
        <v>-2.283363633800839E-2</v>
      </c>
      <c r="D1825" s="186">
        <v>-0.24268445881317571</v>
      </c>
    </row>
    <row r="1826" spans="1:4" x14ac:dyDescent="0.15">
      <c r="A1826" s="186">
        <v>1802</v>
      </c>
      <c r="B1826" s="186">
        <v>6.6527471512038012</v>
      </c>
      <c r="C1826" s="186">
        <v>-2.4838058905670479E-2</v>
      </c>
      <c r="D1826" s="186">
        <v>-0.26398821432829134</v>
      </c>
    </row>
    <row r="1827" spans="1:4" x14ac:dyDescent="0.15">
      <c r="A1827" s="186">
        <v>1803</v>
      </c>
      <c r="B1827" s="186">
        <v>6.6564665434855979</v>
      </c>
      <c r="C1827" s="186">
        <v>-2.9748794236573062E-2</v>
      </c>
      <c r="D1827" s="186">
        <v>-0.31618135292930588</v>
      </c>
    </row>
    <row r="1828" spans="1:4" x14ac:dyDescent="0.15">
      <c r="A1828" s="186">
        <v>1804</v>
      </c>
      <c r="B1828" s="186">
        <v>6.6564665434855979</v>
      </c>
      <c r="C1828" s="186">
        <v>-2.9748794236573062E-2</v>
      </c>
      <c r="D1828" s="186">
        <v>-0.31618135292930588</v>
      </c>
    </row>
    <row r="1829" spans="1:4" x14ac:dyDescent="0.15">
      <c r="A1829" s="186">
        <v>1805</v>
      </c>
      <c r="B1829" s="186">
        <v>6.659683865362763</v>
      </c>
      <c r="C1829" s="186">
        <v>-3.0320611925314545E-2</v>
      </c>
      <c r="D1829" s="186">
        <v>-0.32225884598725707</v>
      </c>
    </row>
    <row r="1830" spans="1:4" x14ac:dyDescent="0.15">
      <c r="A1830" s="186">
        <v>1806</v>
      </c>
      <c r="B1830" s="186">
        <v>6.6640334972555051</v>
      </c>
      <c r="C1830" s="186">
        <v>-3.533096402709468E-2</v>
      </c>
      <c r="D1830" s="186">
        <v>-0.3755107490255809</v>
      </c>
    </row>
    <row r="1831" spans="1:4" x14ac:dyDescent="0.15">
      <c r="A1831" s="186">
        <v>1807</v>
      </c>
      <c r="B1831" s="186">
        <v>6.6643346597338873</v>
      </c>
      <c r="C1831" s="186">
        <v>-4.6664337819841251E-2</v>
      </c>
      <c r="D1831" s="186">
        <v>-0.4959661002760436</v>
      </c>
    </row>
    <row r="1832" spans="1:4" x14ac:dyDescent="0.15">
      <c r="A1832" s="186">
        <v>1808</v>
      </c>
      <c r="B1832" s="186">
        <v>6.6623448435349308</v>
      </c>
      <c r="C1832" s="186">
        <v>-4.882640597524901E-2</v>
      </c>
      <c r="D1832" s="186">
        <v>-0.51894537227832771</v>
      </c>
    </row>
    <row r="1833" spans="1:4" x14ac:dyDescent="0.15">
      <c r="A1833" s="186">
        <v>1809</v>
      </c>
      <c r="B1833" s="186">
        <v>6.6642142086414502</v>
      </c>
      <c r="C1833" s="186">
        <v>-5.1770029275584939E-2</v>
      </c>
      <c r="D1833" s="186">
        <v>-0.55023130575896007</v>
      </c>
    </row>
    <row r="1834" spans="1:4" x14ac:dyDescent="0.15">
      <c r="A1834" s="186">
        <v>1810</v>
      </c>
      <c r="B1834" s="186">
        <v>6.6566490094191719</v>
      </c>
      <c r="C1834" s="186">
        <v>-5.0539509906202262E-2</v>
      </c>
      <c r="D1834" s="186">
        <v>-0.53715288396064687</v>
      </c>
    </row>
    <row r="1835" spans="1:4" x14ac:dyDescent="0.15">
      <c r="A1835" s="186">
        <v>1811</v>
      </c>
      <c r="B1835" s="186">
        <v>6.673851715962682</v>
      </c>
      <c r="C1835" s="186">
        <v>-5.4178589453665715E-2</v>
      </c>
      <c r="D1835" s="186">
        <v>-0.57583038751202797</v>
      </c>
    </row>
    <row r="1836" spans="1:4" x14ac:dyDescent="0.15">
      <c r="A1836" s="186">
        <v>1812</v>
      </c>
      <c r="B1836" s="186">
        <v>6.671647359170513</v>
      </c>
      <c r="C1836" s="186">
        <v>-5.4913053905671916E-2</v>
      </c>
      <c r="D1836" s="186">
        <v>-0.58363655142801973</v>
      </c>
    </row>
    <row r="1837" spans="1:4" x14ac:dyDescent="0.15">
      <c r="A1837" s="186">
        <v>1813</v>
      </c>
      <c r="B1837" s="186">
        <v>6.6696162482733277</v>
      </c>
      <c r="C1837" s="186">
        <v>-6.2020563254083783E-2</v>
      </c>
      <c r="D1837" s="186">
        <v>-0.65917782896241406</v>
      </c>
    </row>
    <row r="1838" spans="1:4" x14ac:dyDescent="0.15">
      <c r="A1838" s="186">
        <v>1814</v>
      </c>
      <c r="B1838" s="186">
        <v>6.6631293142324566</v>
      </c>
      <c r="C1838" s="186">
        <v>-7.1044144242269347E-2</v>
      </c>
      <c r="D1838" s="186">
        <v>-0.75508383518313327</v>
      </c>
    </row>
    <row r="1839" spans="1:4" x14ac:dyDescent="0.15">
      <c r="A1839" s="186">
        <v>1815</v>
      </c>
      <c r="B1839" s="186">
        <v>6.6550052833453996</v>
      </c>
      <c r="C1839" s="186">
        <v>-6.3880398770936431E-2</v>
      </c>
      <c r="D1839" s="186">
        <v>-0.67894485902313173</v>
      </c>
    </row>
    <row r="1840" spans="1:4" x14ac:dyDescent="0.15">
      <c r="A1840" s="186">
        <v>1816</v>
      </c>
      <c r="B1840" s="186">
        <v>6.6402407158364776</v>
      </c>
      <c r="C1840" s="186">
        <v>-5.9740284425944701E-2</v>
      </c>
      <c r="D1840" s="186">
        <v>-0.63494216955371452</v>
      </c>
    </row>
    <row r="1841" spans="1:4" x14ac:dyDescent="0.15">
      <c r="A1841" s="186">
        <v>1817</v>
      </c>
      <c r="B1841" s="186">
        <v>6.6435870993498245</v>
      </c>
      <c r="C1841" s="186">
        <v>-5.6037084525028646E-2</v>
      </c>
      <c r="D1841" s="186">
        <v>-0.59558317081487389</v>
      </c>
    </row>
    <row r="1842" spans="1:4" x14ac:dyDescent="0.15">
      <c r="A1842" s="186">
        <v>1818</v>
      </c>
      <c r="B1842" s="186">
        <v>6.6552490161464926</v>
      </c>
      <c r="C1842" s="186">
        <v>-6.0151795686313569E-2</v>
      </c>
      <c r="D1842" s="186">
        <v>-0.63931586571142685</v>
      </c>
    </row>
    <row r="1843" spans="1:4" x14ac:dyDescent="0.15">
      <c r="A1843" s="186">
        <v>1819</v>
      </c>
      <c r="B1843" s="186">
        <v>6.6616200185368122</v>
      </c>
      <c r="C1843" s="186">
        <v>-4.7296643987063014E-2</v>
      </c>
      <c r="D1843" s="186">
        <v>-0.50268648759083223</v>
      </c>
    </row>
    <row r="1844" spans="1:4" x14ac:dyDescent="0.15">
      <c r="A1844" s="186">
        <v>1820</v>
      </c>
      <c r="B1844" s="186">
        <v>6.6571961522506022</v>
      </c>
      <c r="C1844" s="186">
        <v>-3.8724227087220342E-2</v>
      </c>
      <c r="D1844" s="186">
        <v>-0.41157562266931885</v>
      </c>
    </row>
    <row r="1845" spans="1:4" x14ac:dyDescent="0.15">
      <c r="A1845" s="186">
        <v>1821</v>
      </c>
      <c r="B1845" s="186">
        <v>6.6517074436775534</v>
      </c>
      <c r="C1845" s="186">
        <v>-3.5776136314532359E-2</v>
      </c>
      <c r="D1845" s="186">
        <v>-0.38024220721542695</v>
      </c>
    </row>
    <row r="1846" spans="1:4" x14ac:dyDescent="0.15">
      <c r="A1846" s="186">
        <v>1822</v>
      </c>
      <c r="B1846" s="186">
        <v>6.6566490094191719</v>
      </c>
      <c r="C1846" s="186">
        <v>-3.5243357655037499E-2</v>
      </c>
      <c r="D1846" s="186">
        <v>-0.37457963561567287</v>
      </c>
    </row>
    <row r="1847" spans="1:4" x14ac:dyDescent="0.15">
      <c r="A1847" s="186">
        <v>1823</v>
      </c>
      <c r="B1847" s="186">
        <v>6.6566490094191719</v>
      </c>
      <c r="C1847" s="186">
        <v>-3.5243357655037499E-2</v>
      </c>
      <c r="D1847" s="186">
        <v>-0.37457963561567287</v>
      </c>
    </row>
    <row r="1848" spans="1:4" x14ac:dyDescent="0.15">
      <c r="A1848" s="186">
        <v>1824</v>
      </c>
      <c r="B1848" s="186">
        <v>6.6608340335922316</v>
      </c>
      <c r="C1848" s="186">
        <v>-3.3057242676843401E-2</v>
      </c>
      <c r="D1848" s="186">
        <v>-0.35134478495356902</v>
      </c>
    </row>
    <row r="1849" spans="1:4" x14ac:dyDescent="0.15">
      <c r="A1849" s="186">
        <v>1825</v>
      </c>
      <c r="B1849" s="186">
        <v>6.6588959336305766</v>
      </c>
      <c r="C1849" s="186">
        <v>-2.9929059930100976E-2</v>
      </c>
      <c r="D1849" s="186">
        <v>-0.31809728439238094</v>
      </c>
    </row>
    <row r="1850" spans="1:4" x14ac:dyDescent="0.15">
      <c r="A1850" s="186">
        <v>1826</v>
      </c>
      <c r="B1850" s="186">
        <v>6.6567098219498115</v>
      </c>
      <c r="C1850" s="186">
        <v>-3.158274111677617E-2</v>
      </c>
      <c r="D1850" s="186">
        <v>-0.33567322884104356</v>
      </c>
    </row>
    <row r="1851" spans="1:4" x14ac:dyDescent="0.15">
      <c r="A1851" s="186">
        <v>1827</v>
      </c>
      <c r="B1851" s="186">
        <v>6.6587139905827719</v>
      </c>
      <c r="C1851" s="186">
        <v>-5.1118305563528033E-2</v>
      </c>
      <c r="D1851" s="186">
        <v>-0.54330454148826135</v>
      </c>
    </row>
    <row r="1852" spans="1:4" x14ac:dyDescent="0.15">
      <c r="A1852" s="186">
        <v>1828</v>
      </c>
      <c r="B1852" s="186">
        <v>6.6587139905827719</v>
      </c>
      <c r="C1852" s="186">
        <v>-5.1118305563528033E-2</v>
      </c>
      <c r="D1852" s="186">
        <v>-0.54330454148826135</v>
      </c>
    </row>
    <row r="1853" spans="1:4" x14ac:dyDescent="0.15">
      <c r="A1853" s="186">
        <v>1829</v>
      </c>
      <c r="B1853" s="186">
        <v>6.6524414981492983</v>
      </c>
      <c r="C1853" s="186">
        <v>-4.9853605959961911E-2</v>
      </c>
      <c r="D1853" s="186">
        <v>-0.52986283932968814</v>
      </c>
    </row>
    <row r="1854" spans="1:4" x14ac:dyDescent="0.15">
      <c r="A1854" s="186">
        <v>1830</v>
      </c>
      <c r="B1854" s="186">
        <v>6.6705129761077737</v>
      </c>
      <c r="C1854" s="186">
        <v>-5.3109998133296088E-2</v>
      </c>
      <c r="D1854" s="186">
        <v>-0.56447299780688132</v>
      </c>
    </row>
    <row r="1855" spans="1:4" x14ac:dyDescent="0.15">
      <c r="A1855" s="186">
        <v>1831</v>
      </c>
      <c r="B1855" s="186">
        <v>6.6739706937871741</v>
      </c>
      <c r="C1855" s="186">
        <v>-5.710261820576612E-2</v>
      </c>
      <c r="D1855" s="186">
        <v>-0.60690806277816334</v>
      </c>
    </row>
    <row r="1856" spans="1:4" x14ac:dyDescent="0.15">
      <c r="A1856" s="186">
        <v>1832</v>
      </c>
      <c r="B1856" s="186">
        <v>6.680663744496508</v>
      </c>
      <c r="C1856" s="186">
        <v>-5.6332947713510606E-2</v>
      </c>
      <c r="D1856" s="186">
        <v>-0.59872771584995288</v>
      </c>
    </row>
    <row r="1857" spans="1:4" x14ac:dyDescent="0.15">
      <c r="A1857" s="186">
        <v>1833</v>
      </c>
      <c r="B1857" s="186">
        <v>6.6762871554048289</v>
      </c>
      <c r="C1857" s="186">
        <v>-5.8349561004894746E-2</v>
      </c>
      <c r="D1857" s="186">
        <v>-0.62016103895321928</v>
      </c>
    </row>
    <row r="1858" spans="1:4" x14ac:dyDescent="0.15">
      <c r="A1858" s="186">
        <v>1834</v>
      </c>
      <c r="B1858" s="186">
        <v>6.6797785725226886</v>
      </c>
      <c r="C1858" s="186">
        <v>-5.3325759028293618E-2</v>
      </c>
      <c r="D1858" s="186">
        <v>-0.5667661855961762</v>
      </c>
    </row>
    <row r="1859" spans="1:4" x14ac:dyDescent="0.15">
      <c r="A1859" s="186">
        <v>1835</v>
      </c>
      <c r="B1859" s="186">
        <v>6.6831957059209852</v>
      </c>
      <c r="C1859" s="186">
        <v>-5.0535383885157437E-2</v>
      </c>
      <c r="D1859" s="186">
        <v>-0.53710903106006225</v>
      </c>
    </row>
    <row r="1860" spans="1:4" x14ac:dyDescent="0.15">
      <c r="A1860" s="186">
        <v>1836</v>
      </c>
      <c r="B1860" s="186">
        <v>6.6825487737384606</v>
      </c>
      <c r="C1860" s="186">
        <v>-4.9888451702632786E-2</v>
      </c>
      <c r="D1860" s="186">
        <v>-0.5302331929639863</v>
      </c>
    </row>
    <row r="1861" spans="1:4" x14ac:dyDescent="0.15">
      <c r="A1861" s="186">
        <v>1837</v>
      </c>
      <c r="B1861" s="186">
        <v>6.6915575458020502</v>
      </c>
      <c r="C1861" s="186">
        <v>-4.6726688145967366E-2</v>
      </c>
      <c r="D1861" s="186">
        <v>-0.49662878294860391</v>
      </c>
    </row>
    <row r="1862" spans="1:4" x14ac:dyDescent="0.15">
      <c r="A1862" s="186">
        <v>1838</v>
      </c>
      <c r="B1862" s="186">
        <v>6.6840770257105735</v>
      </c>
      <c r="C1862" s="186">
        <v>-4.1329502141344676E-2</v>
      </c>
      <c r="D1862" s="186">
        <v>-0.43926546397230859</v>
      </c>
    </row>
    <row r="1863" spans="1:4" x14ac:dyDescent="0.15">
      <c r="A1863" s="186">
        <v>1839</v>
      </c>
      <c r="B1863" s="186">
        <v>6.6881767866483717</v>
      </c>
      <c r="C1863" s="186">
        <v>-4.217595810809982E-2</v>
      </c>
      <c r="D1863" s="186">
        <v>-0.44826191574898921</v>
      </c>
    </row>
    <row r="1864" spans="1:4" x14ac:dyDescent="0.15">
      <c r="A1864" s="186">
        <v>1840</v>
      </c>
      <c r="B1864" s="186">
        <v>6.6931263823644072</v>
      </c>
      <c r="C1864" s="186">
        <v>-3.8845004504313607E-2</v>
      </c>
      <c r="D1864" s="186">
        <v>-0.41285929039837621</v>
      </c>
    </row>
    <row r="1865" spans="1:4" x14ac:dyDescent="0.15">
      <c r="A1865" s="186">
        <v>1841</v>
      </c>
      <c r="B1865" s="186">
        <v>6.7019001721975249</v>
      </c>
      <c r="C1865" s="186">
        <v>-4.6845996771923026E-2</v>
      </c>
      <c r="D1865" s="186">
        <v>-0.49789683981406235</v>
      </c>
    </row>
    <row r="1866" spans="1:4" x14ac:dyDescent="0.15">
      <c r="A1866" s="186">
        <v>1842</v>
      </c>
      <c r="B1866" s="186">
        <v>6.7091562654083274</v>
      </c>
      <c r="C1866" s="186">
        <v>-4.6406784597534667E-2</v>
      </c>
      <c r="D1866" s="186">
        <v>-0.49322872794314804</v>
      </c>
    </row>
    <row r="1867" spans="1:4" x14ac:dyDescent="0.15">
      <c r="A1867" s="186">
        <v>1843</v>
      </c>
      <c r="B1867" s="186">
        <v>6.7154436031100779</v>
      </c>
      <c r="C1867" s="186">
        <v>-4.8232390122318058E-2</v>
      </c>
      <c r="D1867" s="186">
        <v>-0.51263194879811613</v>
      </c>
    </row>
    <row r="1868" spans="1:4" x14ac:dyDescent="0.15">
      <c r="A1868" s="186">
        <v>1844</v>
      </c>
      <c r="B1868" s="186">
        <v>6.7099520505890018</v>
      </c>
      <c r="C1868" s="186">
        <v>-5.3868406535612756E-2</v>
      </c>
      <c r="D1868" s="186">
        <v>-0.57253364701540066</v>
      </c>
    </row>
    <row r="1869" spans="1:4" x14ac:dyDescent="0.15">
      <c r="A1869" s="186">
        <v>1845</v>
      </c>
      <c r="B1869" s="186">
        <v>6.7016705380168791</v>
      </c>
      <c r="C1869" s="186">
        <v>-5.4630883256709062E-2</v>
      </c>
      <c r="D1869" s="186">
        <v>-0.58063753584316857</v>
      </c>
    </row>
    <row r="1870" spans="1:4" x14ac:dyDescent="0.15">
      <c r="A1870" s="186">
        <v>1846</v>
      </c>
      <c r="B1870" s="186">
        <v>6.6953290632834621</v>
      </c>
      <c r="C1870" s="186">
        <v>-5.5453229456926323E-2</v>
      </c>
      <c r="D1870" s="186">
        <v>-0.58937773997020881</v>
      </c>
    </row>
    <row r="1871" spans="1:4" x14ac:dyDescent="0.15">
      <c r="A1871" s="186">
        <v>1847</v>
      </c>
      <c r="B1871" s="186">
        <v>6.6961968398309057</v>
      </c>
      <c r="C1871" s="186">
        <v>-5.6321006004369956E-2</v>
      </c>
      <c r="D1871" s="186">
        <v>-0.59860079488225404</v>
      </c>
    </row>
    <row r="1872" spans="1:4" x14ac:dyDescent="0.15">
      <c r="A1872" s="186">
        <v>1848</v>
      </c>
      <c r="B1872" s="186">
        <v>6.6966592610743669</v>
      </c>
      <c r="C1872" s="186">
        <v>-4.7027252302465961E-2</v>
      </c>
      <c r="D1872" s="186">
        <v>-0.49982329163652067</v>
      </c>
    </row>
    <row r="1873" spans="1:4" x14ac:dyDescent="0.15">
      <c r="A1873" s="186">
        <v>1849</v>
      </c>
      <c r="B1873" s="186">
        <v>6.7057936851493993</v>
      </c>
      <c r="C1873" s="186">
        <v>-4.1257121912522621E-2</v>
      </c>
      <c r="D1873" s="186">
        <v>-0.43849617972864147</v>
      </c>
    </row>
    <row r="1874" spans="1:4" x14ac:dyDescent="0.15">
      <c r="A1874" s="186">
        <v>1850</v>
      </c>
      <c r="B1874" s="186">
        <v>6.71080378108564</v>
      </c>
      <c r="C1874" s="186">
        <v>-4.3719770285929549E-2</v>
      </c>
      <c r="D1874" s="186">
        <v>-0.46467013112649996</v>
      </c>
    </row>
    <row r="1875" spans="1:4" x14ac:dyDescent="0.15">
      <c r="A1875" s="186">
        <v>1851</v>
      </c>
      <c r="B1875" s="186">
        <v>6.708644261833582</v>
      </c>
      <c r="C1875" s="186">
        <v>-4.0797280498384936E-2</v>
      </c>
      <c r="D1875" s="186">
        <v>-0.43360881255339534</v>
      </c>
    </row>
    <row r="1876" spans="1:4" x14ac:dyDescent="0.15">
      <c r="A1876" s="186">
        <v>1852</v>
      </c>
      <c r="B1876" s="186">
        <v>6.7073342852645528</v>
      </c>
      <c r="C1876" s="186">
        <v>-3.6314511116092518E-2</v>
      </c>
      <c r="D1876" s="186">
        <v>-0.38596425671385887</v>
      </c>
    </row>
    <row r="1877" spans="1:4" x14ac:dyDescent="0.15">
      <c r="A1877" s="186">
        <v>1853</v>
      </c>
      <c r="B1877" s="186">
        <v>6.6927780235462988</v>
      </c>
      <c r="C1877" s="186">
        <v>-3.5794462995845322E-2</v>
      </c>
      <c r="D1877" s="186">
        <v>-0.38043699006431003</v>
      </c>
    </row>
    <row r="1878" spans="1:4" x14ac:dyDescent="0.15">
      <c r="A1878" s="186">
        <v>1854</v>
      </c>
      <c r="B1878" s="186">
        <v>6.6916157069451971</v>
      </c>
      <c r="C1878" s="186">
        <v>-3.2193590350929391E-2</v>
      </c>
      <c r="D1878" s="186">
        <v>-0.34216556381618518</v>
      </c>
    </row>
    <row r="1879" spans="1:4" x14ac:dyDescent="0.15">
      <c r="A1879" s="186">
        <v>1855</v>
      </c>
      <c r="B1879" s="186">
        <v>6.698160246959354</v>
      </c>
      <c r="C1879" s="186">
        <v>-2.6760413263657412E-2</v>
      </c>
      <c r="D1879" s="186">
        <v>-0.28441971810233718</v>
      </c>
    </row>
    <row r="1880" spans="1:4" x14ac:dyDescent="0.15">
      <c r="A1880" s="186">
        <v>1856</v>
      </c>
      <c r="B1880" s="186">
        <v>6.6851333017930274</v>
      </c>
      <c r="C1880" s="186">
        <v>-1.8940159649118549E-2</v>
      </c>
      <c r="D1880" s="186">
        <v>-0.20130312694129562</v>
      </c>
    </row>
    <row r="1881" spans="1:4" x14ac:dyDescent="0.15">
      <c r="A1881" s="186">
        <v>1857</v>
      </c>
      <c r="B1881" s="186">
        <v>6.6829017120934697</v>
      </c>
      <c r="C1881" s="186">
        <v>-1.1501878397773169E-2</v>
      </c>
      <c r="D1881" s="186">
        <v>-0.12224628144979929</v>
      </c>
    </row>
    <row r="1882" spans="1:4" x14ac:dyDescent="0.15">
      <c r="A1882" s="186">
        <v>1858</v>
      </c>
      <c r="B1882" s="186">
        <v>6.6988520404671101</v>
      </c>
      <c r="C1882" s="186">
        <v>-1.087099532957847E-2</v>
      </c>
      <c r="D1882" s="186">
        <v>-0.11554101936570584</v>
      </c>
    </row>
    <row r="1883" spans="1:4" x14ac:dyDescent="0.15">
      <c r="A1883" s="186">
        <v>1859</v>
      </c>
      <c r="B1883" s="186">
        <v>6.7056794459559086</v>
      </c>
      <c r="C1883" s="186">
        <v>-6.425441551111355E-3</v>
      </c>
      <c r="D1883" s="186">
        <v>-6.8292004934469519E-2</v>
      </c>
    </row>
    <row r="1884" spans="1:4" x14ac:dyDescent="0.15">
      <c r="A1884" s="186">
        <v>1860</v>
      </c>
      <c r="B1884" s="186">
        <v>6.7035630091246112</v>
      </c>
      <c r="C1884" s="186">
        <v>-8.5060235951450736E-3</v>
      </c>
      <c r="D1884" s="186">
        <v>-9.0405211954949508E-2</v>
      </c>
    </row>
    <row r="1885" spans="1:4" x14ac:dyDescent="0.15">
      <c r="A1885" s="186">
        <v>1861</v>
      </c>
      <c r="B1885" s="186">
        <v>6.7035630091246112</v>
      </c>
      <c r="C1885" s="186">
        <v>-8.5060235951450736E-3</v>
      </c>
      <c r="D1885" s="186">
        <v>-9.0405211954949508E-2</v>
      </c>
    </row>
    <row r="1886" spans="1:4" x14ac:dyDescent="0.15">
      <c r="A1886" s="186">
        <v>1862</v>
      </c>
      <c r="B1886" s="186">
        <v>6.7027607011134505</v>
      </c>
      <c r="C1886" s="186">
        <v>1.8987218582546816E-3</v>
      </c>
      <c r="D1886" s="186">
        <v>2.0180328695183034E-2</v>
      </c>
    </row>
    <row r="1887" spans="1:4" x14ac:dyDescent="0.15">
      <c r="A1887" s="186">
        <v>1863</v>
      </c>
      <c r="B1887" s="186">
        <v>6.702646018548748</v>
      </c>
      <c r="C1887" s="186">
        <v>-2.6531888425180838E-3</v>
      </c>
      <c r="D1887" s="186">
        <v>-2.8199087033012583E-2</v>
      </c>
    </row>
    <row r="1888" spans="1:4" x14ac:dyDescent="0.15">
      <c r="A1888" s="186">
        <v>1864</v>
      </c>
      <c r="B1888" s="186">
        <v>6.6921970809049256</v>
      </c>
      <c r="C1888" s="186">
        <v>-4.0914639827427379E-3</v>
      </c>
      <c r="D1888" s="186">
        <v>-4.3485615155948842E-2</v>
      </c>
    </row>
    <row r="1889" spans="1:4" x14ac:dyDescent="0.15">
      <c r="A1889" s="186">
        <v>1865</v>
      </c>
      <c r="B1889" s="186">
        <v>6.6845466576613113</v>
      </c>
      <c r="C1889" s="186">
        <v>2.187815387594938E-3</v>
      </c>
      <c r="D1889" s="186">
        <v>2.3252923251554536E-2</v>
      </c>
    </row>
    <row r="1890" spans="1:4" x14ac:dyDescent="0.15">
      <c r="A1890" s="186">
        <v>1866</v>
      </c>
      <c r="B1890" s="186">
        <v>6.6908010575661203</v>
      </c>
      <c r="C1890" s="186">
        <v>6.4800732024696828E-3</v>
      </c>
      <c r="D1890" s="186">
        <v>6.8872650633985039E-2</v>
      </c>
    </row>
    <row r="1891" spans="1:4" x14ac:dyDescent="0.15">
      <c r="A1891" s="186">
        <v>1867</v>
      </c>
      <c r="B1891" s="186">
        <v>6.6923133039181844</v>
      </c>
      <c r="C1891" s="186">
        <v>7.3101813701805796E-3</v>
      </c>
      <c r="D1891" s="186">
        <v>7.7695351865412612E-2</v>
      </c>
    </row>
    <row r="1892" spans="1:4" x14ac:dyDescent="0.15">
      <c r="A1892" s="186">
        <v>1868</v>
      </c>
      <c r="B1892" s="186">
        <v>6.6881767866483717</v>
      </c>
      <c r="C1892" s="186">
        <v>3.4105547559812877E-3</v>
      </c>
      <c r="D1892" s="186">
        <v>3.6248656278643994E-2</v>
      </c>
    </row>
    <row r="1893" spans="1:4" x14ac:dyDescent="0.15">
      <c r="A1893" s="186">
        <v>1869</v>
      </c>
      <c r="B1893" s="186">
        <v>6.6717070180445193</v>
      </c>
      <c r="C1893" s="186">
        <v>6.6350966098127628E-3</v>
      </c>
      <c r="D1893" s="186">
        <v>7.0520297603460749E-2</v>
      </c>
    </row>
    <row r="1894" spans="1:4" x14ac:dyDescent="0.15">
      <c r="A1894" s="186">
        <v>1870</v>
      </c>
      <c r="B1894" s="186">
        <v>6.6695564298897088</v>
      </c>
      <c r="C1894" s="186">
        <v>3.4886614067533017E-3</v>
      </c>
      <c r="D1894" s="186">
        <v>3.7078803084510538E-2</v>
      </c>
    </row>
    <row r="1895" spans="1:4" x14ac:dyDescent="0.15">
      <c r="A1895" s="186">
        <v>1871</v>
      </c>
      <c r="B1895" s="186">
        <v>6.6708116573298364</v>
      </c>
      <c r="C1895" s="186">
        <v>7.9077446332531665E-3</v>
      </c>
      <c r="D1895" s="186">
        <v>8.4046478552317491E-2</v>
      </c>
    </row>
    <row r="1896" spans="1:4" x14ac:dyDescent="0.15">
      <c r="A1896" s="186">
        <v>1872</v>
      </c>
      <c r="B1896" s="186">
        <v>6.6745058704001403</v>
      </c>
      <c r="C1896" s="186">
        <v>-1.3343328747685845E-3</v>
      </c>
      <c r="D1896" s="186">
        <v>-1.4181790705443438E-2</v>
      </c>
    </row>
    <row r="1897" spans="1:4" x14ac:dyDescent="0.15">
      <c r="A1897" s="186">
        <v>1873</v>
      </c>
      <c r="B1897" s="186">
        <v>6.6814300849916757</v>
      </c>
      <c r="C1897" s="186">
        <v>5.5538268213073394E-3</v>
      </c>
      <c r="D1897" s="186">
        <v>5.9028156379433379E-2</v>
      </c>
    </row>
    <row r="1898" spans="1:4" x14ac:dyDescent="0.15">
      <c r="A1898" s="186">
        <v>1874</v>
      </c>
      <c r="B1898" s="186">
        <v>6.6733756238061162</v>
      </c>
      <c r="C1898" s="186">
        <v>9.359343848950985E-3</v>
      </c>
      <c r="D1898" s="186">
        <v>9.9474619951278848E-2</v>
      </c>
    </row>
    <row r="1899" spans="1:4" x14ac:dyDescent="0.15">
      <c r="A1899" s="186">
        <v>1875</v>
      </c>
      <c r="B1899" s="186">
        <v>6.6712296197365513</v>
      </c>
      <c r="C1899" s="186">
        <v>1.9488426363136746E-2</v>
      </c>
      <c r="D1899" s="186">
        <v>0.20713031139878399</v>
      </c>
    </row>
    <row r="1900" spans="1:4" x14ac:dyDescent="0.15">
      <c r="A1900" s="186">
        <v>1876</v>
      </c>
      <c r="B1900" s="186">
        <v>6.6777092716647468</v>
      </c>
      <c r="C1900" s="186">
        <v>2.3759573069603412E-2</v>
      </c>
      <c r="D1900" s="186">
        <v>0.25252566199588256</v>
      </c>
    </row>
    <row r="1901" spans="1:4" x14ac:dyDescent="0.15">
      <c r="A1901" s="186">
        <v>1877</v>
      </c>
      <c r="B1901" s="186">
        <v>6.6741491266352497</v>
      </c>
      <c r="C1901" s="186">
        <v>2.448877276576944E-2</v>
      </c>
      <c r="D1901" s="186">
        <v>0.26027587011040054</v>
      </c>
    </row>
    <row r="1902" spans="1:4" x14ac:dyDescent="0.15">
      <c r="A1902" s="186">
        <v>1878</v>
      </c>
      <c r="B1902" s="186">
        <v>6.6666197171774844</v>
      </c>
      <c r="C1902" s="186">
        <v>2.3228277285689103E-2</v>
      </c>
      <c r="D1902" s="186">
        <v>0.24687885095447434</v>
      </c>
    </row>
    <row r="1903" spans="1:4" x14ac:dyDescent="0.15">
      <c r="A1903" s="186">
        <v>1879</v>
      </c>
      <c r="B1903" s="186">
        <v>6.6600472589265856</v>
      </c>
      <c r="C1903" s="186">
        <v>1.1352574769111001E-2</v>
      </c>
      <c r="D1903" s="186">
        <v>0.12065942643536572</v>
      </c>
    </row>
    <row r="1904" spans="1:4" x14ac:dyDescent="0.15">
      <c r="A1904" s="186">
        <v>1880</v>
      </c>
      <c r="B1904" s="186">
        <v>6.6598655832248177</v>
      </c>
      <c r="C1904" s="186">
        <v>1.6083733864456384E-2</v>
      </c>
      <c r="D1904" s="186">
        <v>0.17094396139144252</v>
      </c>
    </row>
    <row r="1905" spans="1:4" x14ac:dyDescent="0.15">
      <c r="A1905" s="186">
        <v>1881</v>
      </c>
      <c r="B1905" s="186">
        <v>6.6516462413991686</v>
      </c>
      <c r="C1905" s="186">
        <v>2.7575988984320787E-2</v>
      </c>
      <c r="D1905" s="186">
        <v>0.29308796303102119</v>
      </c>
    </row>
    <row r="1906" spans="1:4" x14ac:dyDescent="0.15">
      <c r="A1906" s="186">
        <v>1882</v>
      </c>
      <c r="B1906" s="186">
        <v>6.6454400404661875</v>
      </c>
      <c r="C1906" s="186">
        <v>2.6086447653084655E-2</v>
      </c>
      <c r="D1906" s="186">
        <v>0.27725655858453924</v>
      </c>
    </row>
    <row r="1907" spans="1:4" x14ac:dyDescent="0.15">
      <c r="A1907" s="186">
        <v>1883</v>
      </c>
      <c r="B1907" s="186">
        <v>6.6329407826138347</v>
      </c>
      <c r="C1907" s="186">
        <v>3.3634257567941361E-2</v>
      </c>
      <c r="D1907" s="186">
        <v>0.35747751582920956</v>
      </c>
    </row>
    <row r="1908" spans="1:4" x14ac:dyDescent="0.15">
      <c r="A1908" s="186">
        <v>1884</v>
      </c>
      <c r="B1908" s="186">
        <v>6.6391842581263996</v>
      </c>
      <c r="C1908" s="186">
        <v>2.3437451649912511E-2</v>
      </c>
      <c r="D1908" s="186">
        <v>0.24910203462209929</v>
      </c>
    </row>
    <row r="1909" spans="1:4" x14ac:dyDescent="0.15">
      <c r="A1909" s="186">
        <v>1885</v>
      </c>
      <c r="B1909" s="186">
        <v>6.635943864148441</v>
      </c>
      <c r="C1909" s="186">
        <v>2.8592699088435758E-2</v>
      </c>
      <c r="D1909" s="186">
        <v>0.30389393969345546</v>
      </c>
    </row>
    <row r="1910" spans="1:4" x14ac:dyDescent="0.15">
      <c r="A1910" s="186">
        <v>1886</v>
      </c>
      <c r="B1910" s="186">
        <v>6.6287926496028273</v>
      </c>
      <c r="C1910" s="186">
        <v>4.4252441693634736E-2</v>
      </c>
      <c r="D1910" s="186">
        <v>0.47033156281397082</v>
      </c>
    </row>
    <row r="1911" spans="1:4" x14ac:dyDescent="0.15">
      <c r="A1911" s="186">
        <v>1887</v>
      </c>
      <c r="B1911" s="186">
        <v>6.6321882092254034</v>
      </c>
      <c r="C1911" s="186">
        <v>3.8578111620470423E-2</v>
      </c>
      <c r="D1911" s="186">
        <v>0.41002265263653381</v>
      </c>
    </row>
    <row r="1912" spans="1:4" x14ac:dyDescent="0.15">
      <c r="A1912" s="186">
        <v>1888</v>
      </c>
      <c r="B1912" s="186">
        <v>6.6452549435381565</v>
      </c>
      <c r="C1912" s="186">
        <v>2.7410713111370555E-2</v>
      </c>
      <c r="D1912" s="186">
        <v>0.29133134900826757</v>
      </c>
    </row>
    <row r="1913" spans="1:4" x14ac:dyDescent="0.15">
      <c r="A1913" s="186">
        <v>1889</v>
      </c>
      <c r="B1913" s="186">
        <v>6.6331288130026334</v>
      </c>
      <c r="C1913" s="186">
        <v>1.8184629263779506E-2</v>
      </c>
      <c r="D1913" s="186">
        <v>0.19327306637763034</v>
      </c>
    </row>
    <row r="1914" spans="1:4" x14ac:dyDescent="0.15">
      <c r="A1914" s="186">
        <v>1890</v>
      </c>
      <c r="B1914" s="186">
        <v>6.6331288130026334</v>
      </c>
      <c r="C1914" s="186">
        <v>1.8184629263779506E-2</v>
      </c>
      <c r="D1914" s="186">
        <v>0.19327306637763034</v>
      </c>
    </row>
    <row r="1915" spans="1:4" x14ac:dyDescent="0.15">
      <c r="A1915" s="186">
        <v>1891</v>
      </c>
      <c r="B1915" s="186">
        <v>6.6155100210972249</v>
      </c>
      <c r="C1915" s="186">
        <v>1.3985324012035782E-2</v>
      </c>
      <c r="D1915" s="186">
        <v>0.14864127373081615</v>
      </c>
    </row>
    <row r="1916" spans="1:4" x14ac:dyDescent="0.15">
      <c r="A1916" s="186">
        <v>1892</v>
      </c>
      <c r="B1916" s="186">
        <v>6.6124273858999629</v>
      </c>
      <c r="C1916" s="186">
        <v>2.0364593038167733E-2</v>
      </c>
      <c r="D1916" s="186">
        <v>0.21644253973650573</v>
      </c>
    </row>
    <row r="1917" spans="1:4" x14ac:dyDescent="0.15">
      <c r="A1917" s="186">
        <v>1893</v>
      </c>
      <c r="B1917" s="186">
        <v>6.6021286018123231</v>
      </c>
      <c r="C1917" s="186">
        <v>1.8077929163268003E-2</v>
      </c>
      <c r="D1917" s="186">
        <v>0.19213901765386915</v>
      </c>
    </row>
    <row r="1918" spans="1:4" x14ac:dyDescent="0.15">
      <c r="A1918" s="186">
        <v>1894</v>
      </c>
      <c r="B1918" s="186">
        <v>6.6103655331812963</v>
      </c>
      <c r="C1918" s="186">
        <v>1.0107593370387136E-2</v>
      </c>
      <c r="D1918" s="186">
        <v>0.10742729676012691</v>
      </c>
    </row>
    <row r="1919" spans="1:4" x14ac:dyDescent="0.15">
      <c r="A1919" s="186">
        <v>1895</v>
      </c>
      <c r="B1919" s="186">
        <v>6.6250657760753366</v>
      </c>
      <c r="C1919" s="186">
        <v>5.4856747426468289E-3</v>
      </c>
      <c r="D1919" s="186">
        <v>5.8303810502942921E-2</v>
      </c>
    </row>
    <row r="1920" spans="1:4" x14ac:dyDescent="0.15">
      <c r="A1920" s="186">
        <v>1896</v>
      </c>
      <c r="B1920" s="186">
        <v>6.6342560481546702</v>
      </c>
      <c r="C1920" s="186">
        <v>1.8217325174019194E-3</v>
      </c>
      <c r="D1920" s="186">
        <v>1.9362057078579659E-2</v>
      </c>
    </row>
    <row r="1921" spans="1:4" x14ac:dyDescent="0.15">
      <c r="A1921" s="186">
        <v>1897</v>
      </c>
      <c r="B1921" s="186">
        <v>6.6380018221014057</v>
      </c>
      <c r="C1921" s="186">
        <v>3.3108874213692019E-3</v>
      </c>
      <c r="D1921" s="186">
        <v>3.5189354430982374E-2</v>
      </c>
    </row>
    <row r="1922" spans="1:4" x14ac:dyDescent="0.15">
      <c r="A1922" s="186">
        <v>1898</v>
      </c>
      <c r="B1922" s="186">
        <v>6.6330661412229865</v>
      </c>
      <c r="C1922" s="186">
        <v>1.0414542711725261E-3</v>
      </c>
      <c r="D1922" s="186">
        <v>1.1068966958953499E-2</v>
      </c>
    </row>
    <row r="1923" spans="1:4" x14ac:dyDescent="0.15">
      <c r="A1923" s="186">
        <v>1899</v>
      </c>
      <c r="B1923" s="186">
        <v>6.6244323408762664</v>
      </c>
      <c r="C1923" s="186">
        <v>6.6467448306237742E-3</v>
      </c>
      <c r="D1923" s="186">
        <v>7.0644099267015814E-2</v>
      </c>
    </row>
    <row r="1924" spans="1:4" x14ac:dyDescent="0.15">
      <c r="A1924" s="186">
        <v>1900</v>
      </c>
      <c r="B1924" s="186">
        <v>6.6059659864987514</v>
      </c>
      <c r="C1924" s="186">
        <v>-2.5643142563671617E-3</v>
      </c>
      <c r="D1924" s="186">
        <v>-2.7254494567625059E-2</v>
      </c>
    </row>
    <row r="1925" spans="1:4" x14ac:dyDescent="0.15">
      <c r="A1925" s="186">
        <v>1901</v>
      </c>
      <c r="B1925" s="186">
        <v>6.6121055790691532</v>
      </c>
      <c r="C1925" s="186">
        <v>-4.6785135989857451E-4</v>
      </c>
      <c r="D1925" s="186">
        <v>-4.9724998857495657E-3</v>
      </c>
    </row>
    <row r="1926" spans="1:4" x14ac:dyDescent="0.15">
      <c r="A1926" s="186">
        <v>1902</v>
      </c>
      <c r="B1926" s="186">
        <v>6.6097846575763777</v>
      </c>
      <c r="C1926" s="186">
        <v>1.6535661714445204E-2</v>
      </c>
      <c r="D1926" s="186">
        <v>0.17574722023613976</v>
      </c>
    </row>
    <row r="1927" spans="1:4" x14ac:dyDescent="0.15">
      <c r="A1927" s="186">
        <v>1903</v>
      </c>
      <c r="B1927" s="186">
        <v>6.6081041479499376</v>
      </c>
      <c r="C1927" s="186">
        <v>2.9808976708749491E-2</v>
      </c>
      <c r="D1927" s="186">
        <v>0.3168209948362703</v>
      </c>
    </row>
    <row r="1928" spans="1:4" x14ac:dyDescent="0.15">
      <c r="A1928" s="186">
        <v>1904</v>
      </c>
      <c r="B1928" s="186">
        <v>6.6124917313990244</v>
      </c>
      <c r="C1928" s="186">
        <v>2.3061045979718031E-2</v>
      </c>
      <c r="D1928" s="186">
        <v>0.24510145385550003</v>
      </c>
    </row>
    <row r="1929" spans="1:4" x14ac:dyDescent="0.15">
      <c r="A1929" s="186">
        <v>1905</v>
      </c>
      <c r="B1929" s="186">
        <v>6.6160226158625326</v>
      </c>
      <c r="C1929" s="186">
        <v>2.5551122113825819E-2</v>
      </c>
      <c r="D1929" s="186">
        <v>0.27156691779054765</v>
      </c>
    </row>
    <row r="1930" spans="1:4" x14ac:dyDescent="0.15">
      <c r="A1930" s="186">
        <v>1906</v>
      </c>
      <c r="B1930" s="186">
        <v>6.6040171239935637</v>
      </c>
      <c r="C1930" s="186">
        <v>2.969596824082732E-2</v>
      </c>
      <c r="D1930" s="186">
        <v>0.31561989841548926</v>
      </c>
    </row>
    <row r="1931" spans="1:4" x14ac:dyDescent="0.15">
      <c r="A1931" s="186">
        <v>1907</v>
      </c>
      <c r="B1931" s="186">
        <v>6.6097200892357595</v>
      </c>
      <c r="C1931" s="186">
        <v>4.2626677844892491E-2</v>
      </c>
      <c r="D1931" s="186">
        <v>0.4530523343131086</v>
      </c>
    </row>
    <row r="1932" spans="1:4" x14ac:dyDescent="0.15">
      <c r="A1932" s="186">
        <v>1908</v>
      </c>
      <c r="B1932" s="186">
        <v>6.6189635417000732</v>
      </c>
      <c r="C1932" s="186">
        <v>3.2091402439011318E-2</v>
      </c>
      <c r="D1932" s="186">
        <v>0.34107947232668356</v>
      </c>
    </row>
    <row r="1933" spans="1:4" x14ac:dyDescent="0.15">
      <c r="A1933" s="186">
        <v>1909</v>
      </c>
      <c r="B1933" s="186">
        <v>6.6196014144547908</v>
      </c>
      <c r="C1933" s="186">
        <v>2.8216652384124075E-2</v>
      </c>
      <c r="D1933" s="186">
        <v>0.29989717415101541</v>
      </c>
    </row>
    <row r="1934" spans="1:4" x14ac:dyDescent="0.15">
      <c r="A1934" s="186">
        <v>1910</v>
      </c>
      <c r="B1934" s="186">
        <v>6.6074568365545661</v>
      </c>
      <c r="C1934" s="186">
        <v>3.2811077261309052E-2</v>
      </c>
      <c r="D1934" s="186">
        <v>0.34872844650606422</v>
      </c>
    </row>
    <row r="1935" spans="1:4" x14ac:dyDescent="0.15">
      <c r="A1935" s="186">
        <v>1911</v>
      </c>
      <c r="B1935" s="186">
        <v>6.6124917313990244</v>
      </c>
      <c r="C1935" s="186">
        <v>3.765794271380063E-2</v>
      </c>
      <c r="D1935" s="186">
        <v>0.40024275206239041</v>
      </c>
    </row>
    <row r="1936" spans="1:4" x14ac:dyDescent="0.15">
      <c r="A1936" s="186">
        <v>1912</v>
      </c>
      <c r="B1936" s="186">
        <v>6.6287926496028273</v>
      </c>
      <c r="C1936" s="186">
        <v>4.8290811644308818E-2</v>
      </c>
      <c r="D1936" s="186">
        <v>0.51325287466544145</v>
      </c>
    </row>
    <row r="1937" spans="1:4" x14ac:dyDescent="0.15">
      <c r="A1937" s="186">
        <v>1913</v>
      </c>
      <c r="B1937" s="186">
        <v>6.6401165006473857</v>
      </c>
      <c r="C1937" s="186">
        <v>4.6118908136639547E-2</v>
      </c>
      <c r="D1937" s="186">
        <v>0.49016906884710248</v>
      </c>
    </row>
    <row r="1938" spans="1:4" x14ac:dyDescent="0.15">
      <c r="A1938" s="186">
        <v>1914</v>
      </c>
      <c r="B1938" s="186">
        <v>6.6461799909586592</v>
      </c>
      <c r="C1938" s="186">
        <v>3.6554976696407948E-2</v>
      </c>
      <c r="D1938" s="186">
        <v>0.38852001517292245</v>
      </c>
    </row>
    <row r="1939" spans="1:4" x14ac:dyDescent="0.15">
      <c r="A1939" s="186">
        <v>1915</v>
      </c>
      <c r="B1939" s="186">
        <v>6.6673399311168646</v>
      </c>
      <c r="C1939" s="186">
        <v>3.3268169635661593E-2</v>
      </c>
      <c r="D1939" s="186">
        <v>0.35358659585447638</v>
      </c>
    </row>
    <row r="1940" spans="1:4" x14ac:dyDescent="0.15">
      <c r="A1940" s="186">
        <v>1916</v>
      </c>
      <c r="B1940" s="186">
        <v>6.6874170236932899</v>
      </c>
      <c r="C1940" s="186">
        <v>3.4249611925648793E-2</v>
      </c>
      <c r="D1940" s="186">
        <v>0.36401773294872175</v>
      </c>
    </row>
    <row r="1941" spans="1:4" x14ac:dyDescent="0.15">
      <c r="A1941" s="186">
        <v>1917</v>
      </c>
      <c r="B1941" s="186">
        <v>6.6810175333054129</v>
      </c>
      <c r="C1941" s="186">
        <v>3.7633236585937091E-2</v>
      </c>
      <c r="D1941" s="186">
        <v>0.39998016606070519</v>
      </c>
    </row>
    <row r="1942" spans="1:4" x14ac:dyDescent="0.15">
      <c r="A1942" s="186">
        <v>1918</v>
      </c>
      <c r="B1942" s="186">
        <v>6.677827664853722</v>
      </c>
      <c r="C1942" s="186">
        <v>2.609637384657848E-2</v>
      </c>
      <c r="D1942" s="186">
        <v>0.27736205789531326</v>
      </c>
    </row>
    <row r="1943" spans="1:4" x14ac:dyDescent="0.15">
      <c r="A1943" s="186">
        <v>1919</v>
      </c>
      <c r="B1943" s="186">
        <v>6.6824899352103948</v>
      </c>
      <c r="C1943" s="186">
        <v>2.7058277747563864E-2</v>
      </c>
      <c r="D1943" s="186">
        <v>0.28758553365647976</v>
      </c>
    </row>
    <row r="1944" spans="1:4" x14ac:dyDescent="0.15">
      <c r="A1944" s="186">
        <v>1920</v>
      </c>
      <c r="B1944" s="186">
        <v>6.6849573546963681</v>
      </c>
      <c r="C1944" s="186">
        <v>3.006232914294138E-2</v>
      </c>
      <c r="D1944" s="186">
        <v>0.31951371961609493</v>
      </c>
    </row>
    <row r="1945" spans="1:4" x14ac:dyDescent="0.15">
      <c r="A1945" s="186">
        <v>1921</v>
      </c>
      <c r="B1945" s="186">
        <v>6.6902769064957512</v>
      </c>
      <c r="C1945" s="186">
        <v>4.0263753060576057E-2</v>
      </c>
      <c r="D1945" s="186">
        <v>0.42793828265662631</v>
      </c>
    </row>
    <row r="1946" spans="1:4" x14ac:dyDescent="0.15">
      <c r="A1946" s="186">
        <v>1922</v>
      </c>
      <c r="B1946" s="186">
        <v>6.6840770257105735</v>
      </c>
      <c r="C1946" s="186">
        <v>4.1076657270290085E-2</v>
      </c>
      <c r="D1946" s="186">
        <v>0.4365781337640478</v>
      </c>
    </row>
    <row r="1947" spans="1:4" x14ac:dyDescent="0.15">
      <c r="A1947" s="186">
        <v>1923</v>
      </c>
      <c r="B1947" s="186">
        <v>6.6852505778978433</v>
      </c>
      <c r="C1947" s="186">
        <v>4.3378035186858455E-2</v>
      </c>
      <c r="D1947" s="186">
        <v>0.46103804220523231</v>
      </c>
    </row>
    <row r="1948" spans="1:4" x14ac:dyDescent="0.15">
      <c r="A1948" s="186">
        <v>1924</v>
      </c>
      <c r="B1948" s="186">
        <v>6.6957341453493795</v>
      </c>
      <c r="C1948" s="186">
        <v>3.9808310987091033E-2</v>
      </c>
      <c r="D1948" s="186">
        <v>0.4230976733253618</v>
      </c>
    </row>
    <row r="1949" spans="1:4" x14ac:dyDescent="0.15">
      <c r="A1949" s="186">
        <v>1925</v>
      </c>
      <c r="B1949" s="186">
        <v>6.6882936078555693</v>
      </c>
      <c r="C1949" s="186">
        <v>3.2770581814670408E-2</v>
      </c>
      <c r="D1949" s="186">
        <v>0.34829804569708145</v>
      </c>
    </row>
    <row r="1950" spans="1:4" x14ac:dyDescent="0.15">
      <c r="A1950" s="186">
        <v>1926</v>
      </c>
      <c r="B1950" s="186">
        <v>6.6885855846479405</v>
      </c>
      <c r="C1950" s="186">
        <v>3.6688124738876837E-2</v>
      </c>
      <c r="D1950" s="186">
        <v>0.38993516255244032</v>
      </c>
    </row>
    <row r="1951" spans="1:4" x14ac:dyDescent="0.15">
      <c r="A1951" s="186">
        <v>1927</v>
      </c>
      <c r="B1951" s="186">
        <v>6.7016705380168791</v>
      </c>
      <c r="C1951" s="186">
        <v>3.3634303966566748E-2</v>
      </c>
      <c r="D1951" s="186">
        <v>0.35747800897121834</v>
      </c>
    </row>
    <row r="1952" spans="1:4" x14ac:dyDescent="0.15">
      <c r="A1952" s="186">
        <v>1928</v>
      </c>
      <c r="B1952" s="186">
        <v>6.7073342852645528</v>
      </c>
      <c r="C1952" s="186">
        <v>2.5233925824228898E-2</v>
      </c>
      <c r="D1952" s="186">
        <v>0.26819563654831119</v>
      </c>
    </row>
    <row r="1953" spans="1:4" x14ac:dyDescent="0.15">
      <c r="A1953" s="186">
        <v>1929</v>
      </c>
      <c r="B1953" s="186">
        <v>6.7067069992058617</v>
      </c>
      <c r="C1953" s="186">
        <v>2.1443030476548941E-2</v>
      </c>
      <c r="D1953" s="186">
        <v>0.22790457768014055</v>
      </c>
    </row>
    <row r="1954" spans="1:4" x14ac:dyDescent="0.15">
      <c r="A1954" s="186">
        <v>1930</v>
      </c>
      <c r="B1954" s="186">
        <v>6.7164020863889542</v>
      </c>
      <c r="C1954" s="186">
        <v>2.5298608263100597E-2</v>
      </c>
      <c r="D1954" s="186">
        <v>0.26888310579061336</v>
      </c>
    </row>
    <row r="1955" spans="1:4" x14ac:dyDescent="0.15">
      <c r="A1955" s="186">
        <v>1931</v>
      </c>
      <c r="B1955" s="186">
        <v>6.7164020863889542</v>
      </c>
      <c r="C1955" s="186">
        <v>2.5298608263100597E-2</v>
      </c>
      <c r="D1955" s="186">
        <v>0.26888310579061336</v>
      </c>
    </row>
    <row r="1956" spans="1:4" x14ac:dyDescent="0.15">
      <c r="A1956" s="186">
        <v>1932</v>
      </c>
      <c r="B1956" s="186">
        <v>6.727313352813395</v>
      </c>
      <c r="C1956" s="186">
        <v>1.756999319610042E-2</v>
      </c>
      <c r="D1956" s="186">
        <v>0.18674048351418757</v>
      </c>
    </row>
    <row r="1957" spans="1:4" x14ac:dyDescent="0.15">
      <c r="A1957" s="186">
        <v>1933</v>
      </c>
      <c r="B1957" s="186">
        <v>6.727813297707014</v>
      </c>
      <c r="C1957" s="186">
        <v>1.4123496580182859E-2</v>
      </c>
      <c r="D1957" s="186">
        <v>0.15010982365546319</v>
      </c>
    </row>
    <row r="1958" spans="1:4" x14ac:dyDescent="0.15">
      <c r="A1958" s="186">
        <v>1934</v>
      </c>
      <c r="B1958" s="186">
        <v>6.7238605872359756</v>
      </c>
      <c r="C1958" s="186">
        <v>1.429190735998187E-2</v>
      </c>
      <c r="D1958" s="186">
        <v>0.15189975664505867</v>
      </c>
    </row>
    <row r="1959" spans="1:4" x14ac:dyDescent="0.15">
      <c r="A1959" s="186">
        <v>1935</v>
      </c>
      <c r="B1959" s="186">
        <v>6.7223521917450766</v>
      </c>
      <c r="C1959" s="186">
        <v>2.0764265295413864E-2</v>
      </c>
      <c r="D1959" s="186">
        <v>0.2206904065246337</v>
      </c>
    </row>
    <row r="1960" spans="1:4" x14ac:dyDescent="0.15">
      <c r="A1960" s="186">
        <v>1936</v>
      </c>
      <c r="B1960" s="186">
        <v>6.7248088292122086</v>
      </c>
      <c r="C1960" s="186">
        <v>1.6065077463851551E-2</v>
      </c>
      <c r="D1960" s="186">
        <v>0.17074567416214784</v>
      </c>
    </row>
    <row r="1961" spans="1:4" x14ac:dyDescent="0.15">
      <c r="A1961" s="186">
        <v>1937</v>
      </c>
      <c r="B1961" s="186">
        <v>6.7136927545994753</v>
      </c>
      <c r="C1961" s="186">
        <v>2.6117133533213988E-2</v>
      </c>
      <c r="D1961" s="186">
        <v>0.27758269963812154</v>
      </c>
    </row>
    <row r="1962" spans="1:4" x14ac:dyDescent="0.15">
      <c r="A1962" s="186">
        <v>1938</v>
      </c>
      <c r="B1962" s="186">
        <v>6.7106902705323659</v>
      </c>
      <c r="C1962" s="186">
        <v>2.2830661838435518E-2</v>
      </c>
      <c r="D1962" s="186">
        <v>0.24265284471507953</v>
      </c>
    </row>
    <row r="1963" spans="1:4" x14ac:dyDescent="0.15">
      <c r="A1963" s="186">
        <v>1939</v>
      </c>
      <c r="B1963" s="186">
        <v>6.7165711087770026</v>
      </c>
      <c r="C1963" s="186">
        <v>2.0870232535457056E-2</v>
      </c>
      <c r="D1963" s="186">
        <v>0.22181666613221976</v>
      </c>
    </row>
    <row r="1964" spans="1:4" x14ac:dyDescent="0.15">
      <c r="A1964" s="186">
        <v>1940</v>
      </c>
      <c r="B1964" s="186">
        <v>6.7248645724085581</v>
      </c>
      <c r="C1964" s="186">
        <v>2.9739527079404304E-2</v>
      </c>
      <c r="D1964" s="186">
        <v>0.31608285810399889</v>
      </c>
    </row>
    <row r="1965" spans="1:4" x14ac:dyDescent="0.15">
      <c r="A1965" s="186">
        <v>1941</v>
      </c>
      <c r="B1965" s="186">
        <v>6.7288676898763455</v>
      </c>
      <c r="C1965" s="186">
        <v>3.1431119637916005E-2</v>
      </c>
      <c r="D1965" s="186">
        <v>0.33406173884457802</v>
      </c>
    </row>
    <row r="1966" spans="1:4" x14ac:dyDescent="0.15">
      <c r="A1966" s="186">
        <v>1942</v>
      </c>
      <c r="B1966" s="186">
        <v>6.7230788189541499</v>
      </c>
      <c r="C1966" s="186">
        <v>3.9881875124753385E-2</v>
      </c>
      <c r="D1966" s="186">
        <v>0.42387954059662636</v>
      </c>
    </row>
    <row r="1967" spans="1:4" x14ac:dyDescent="0.15">
      <c r="A1967" s="186">
        <v>1943</v>
      </c>
      <c r="B1967" s="186">
        <v>6.7265350257556724</v>
      </c>
      <c r="C1967" s="186">
        <v>4.1383308038665412E-2</v>
      </c>
      <c r="D1967" s="186">
        <v>0.43983733324792212</v>
      </c>
    </row>
    <row r="1968" spans="1:4" x14ac:dyDescent="0.15">
      <c r="A1968" s="186">
        <v>1944</v>
      </c>
      <c r="B1968" s="186">
        <v>6.7284793947631769</v>
      </c>
      <c r="C1968" s="186">
        <v>5.5298704399248777E-2</v>
      </c>
      <c r="D1968" s="186">
        <v>0.58773538964806027</v>
      </c>
    </row>
    <row r="1969" spans="1:4" x14ac:dyDescent="0.15">
      <c r="A1969" s="186">
        <v>1945</v>
      </c>
      <c r="B1969" s="186">
        <v>6.7349443186455398</v>
      </c>
      <c r="C1969" s="186">
        <v>5.9866201320462942E-2</v>
      </c>
      <c r="D1969" s="186">
        <v>0.63628046157821916</v>
      </c>
    </row>
    <row r="1970" spans="1:4" x14ac:dyDescent="0.15">
      <c r="A1970" s="186">
        <v>1946</v>
      </c>
      <c r="B1970" s="186">
        <v>6.7398265844167868</v>
      </c>
      <c r="C1970" s="186">
        <v>5.5767327677020084E-2</v>
      </c>
      <c r="D1970" s="186">
        <v>0.59271609376674139</v>
      </c>
    </row>
    <row r="1971" spans="1:4" x14ac:dyDescent="0.15">
      <c r="A1971" s="186">
        <v>1947</v>
      </c>
      <c r="B1971" s="186">
        <v>6.7459276160206398</v>
      </c>
      <c r="C1971" s="186">
        <v>5.0225486380194972E-2</v>
      </c>
      <c r="D1971" s="186">
        <v>0.53381532404090559</v>
      </c>
    </row>
    <row r="1972" spans="1:4" x14ac:dyDescent="0.15">
      <c r="A1972" s="186">
        <v>1948</v>
      </c>
      <c r="B1972" s="186">
        <v>6.7400999679863647</v>
      </c>
      <c r="C1972" s="186">
        <v>4.9997267527539968E-2</v>
      </c>
      <c r="D1972" s="186">
        <v>0.53138972840087384</v>
      </c>
    </row>
    <row r="1973" spans="1:4" x14ac:dyDescent="0.15">
      <c r="A1973" s="186">
        <v>1949</v>
      </c>
      <c r="B1973" s="186">
        <v>6.7480950869232723</v>
      </c>
      <c r="C1973" s="186">
        <v>5.1963616603490692E-2</v>
      </c>
      <c r="D1973" s="186">
        <v>0.55228882455318262</v>
      </c>
    </row>
    <row r="1974" spans="1:4" x14ac:dyDescent="0.15">
      <c r="A1974" s="186">
        <v>1950</v>
      </c>
      <c r="B1974" s="186">
        <v>6.7480950869232723</v>
      </c>
      <c r="C1974" s="186">
        <v>5.2854187741055547E-2</v>
      </c>
      <c r="D1974" s="186">
        <v>0.56175414892619102</v>
      </c>
    </row>
    <row r="1975" spans="1:4" x14ac:dyDescent="0.15">
      <c r="A1975" s="186">
        <v>1951</v>
      </c>
      <c r="B1975" s="186">
        <v>6.741137955961106</v>
      </c>
      <c r="C1975" s="186">
        <v>3.7191775580573072E-2</v>
      </c>
      <c r="D1975" s="186">
        <v>0.39528815276996393</v>
      </c>
    </row>
    <row r="1976" spans="1:4" x14ac:dyDescent="0.15">
      <c r="A1976" s="186">
        <v>1952</v>
      </c>
      <c r="B1976" s="186">
        <v>6.7509577757587964</v>
      </c>
      <c r="C1976" s="186">
        <v>4.731740260451911E-2</v>
      </c>
      <c r="D1976" s="186">
        <v>0.50290711797000032</v>
      </c>
    </row>
    <row r="1977" spans="1:4" x14ac:dyDescent="0.15">
      <c r="A1977" s="186">
        <v>1953</v>
      </c>
      <c r="B1977" s="186">
        <v>6.7476079287868327</v>
      </c>
      <c r="C1977" s="186">
        <v>4.2376814460796552E-2</v>
      </c>
      <c r="D1977" s="186">
        <v>0.45039669246750319</v>
      </c>
    </row>
    <row r="1978" spans="1:4" x14ac:dyDescent="0.15">
      <c r="A1978" s="186">
        <v>1954</v>
      </c>
      <c r="B1978" s="186">
        <v>6.7422290904655187</v>
      </c>
      <c r="C1978" s="186">
        <v>4.1775381080443097E-2</v>
      </c>
      <c r="D1978" s="186">
        <v>0.44400443272128409</v>
      </c>
    </row>
    <row r="1979" spans="1:4" x14ac:dyDescent="0.15">
      <c r="A1979" s="186">
        <v>1955</v>
      </c>
      <c r="B1979" s="186">
        <v>6.7432098132424079</v>
      </c>
      <c r="C1979" s="186">
        <v>4.4973330598883976E-2</v>
      </c>
      <c r="D1979" s="186">
        <v>0.47799344072273031</v>
      </c>
    </row>
    <row r="1980" spans="1:4" x14ac:dyDescent="0.15">
      <c r="A1980" s="186">
        <v>1956</v>
      </c>
      <c r="B1980" s="186">
        <v>6.7453305082273811</v>
      </c>
      <c r="C1980" s="186">
        <v>4.0370124747449943E-2</v>
      </c>
      <c r="D1980" s="186">
        <v>0.42906884087695951</v>
      </c>
    </row>
    <row r="1981" spans="1:4" x14ac:dyDescent="0.15">
      <c r="A1981" s="186">
        <v>1957</v>
      </c>
      <c r="B1981" s="186">
        <v>6.7432642618430902</v>
      </c>
      <c r="C1981" s="186">
        <v>4.9080165627718664E-2</v>
      </c>
      <c r="D1981" s="186">
        <v>0.52164242512687931</v>
      </c>
    </row>
    <row r="1982" spans="1:4" x14ac:dyDescent="0.15">
      <c r="A1982" s="186">
        <v>1958</v>
      </c>
      <c r="B1982" s="186">
        <v>6.7526811383259666</v>
      </c>
      <c r="C1982" s="186">
        <v>5.4148222066209506E-2</v>
      </c>
      <c r="D1982" s="186">
        <v>0.57550763151813866</v>
      </c>
    </row>
    <row r="1983" spans="1:4" x14ac:dyDescent="0.15">
      <c r="A1983" s="186">
        <v>1959</v>
      </c>
      <c r="B1983" s="186">
        <v>6.7591101773164475</v>
      </c>
      <c r="C1983" s="186">
        <v>6.1888237739407437E-2</v>
      </c>
      <c r="D1983" s="186">
        <v>0.65777142371705466</v>
      </c>
    </row>
    <row r="1984" spans="1:4" x14ac:dyDescent="0.15">
      <c r="A1984" s="186">
        <v>1960</v>
      </c>
      <c r="B1984" s="186">
        <v>6.7591101773164475</v>
      </c>
      <c r="C1984" s="186">
        <v>6.1888237739407437E-2</v>
      </c>
      <c r="D1984" s="186">
        <v>0.65777142371705466</v>
      </c>
    </row>
    <row r="1985" spans="1:4" x14ac:dyDescent="0.15">
      <c r="A1985" s="186">
        <v>1961</v>
      </c>
      <c r="B1985" s="186">
        <v>6.7607624686460399</v>
      </c>
      <c r="C1985" s="186">
        <v>5.5096795631560447E-2</v>
      </c>
      <c r="D1985" s="186">
        <v>0.58558942746793596</v>
      </c>
    </row>
    <row r="1986" spans="1:4" x14ac:dyDescent="0.15">
      <c r="A1986" s="186">
        <v>1962</v>
      </c>
      <c r="B1986" s="186">
        <v>6.768392244635991</v>
      </c>
      <c r="C1986" s="186">
        <v>5.4567382641430129E-2</v>
      </c>
      <c r="D1986" s="186">
        <v>0.57996262746567018</v>
      </c>
    </row>
    <row r="1987" spans="1:4" x14ac:dyDescent="0.15">
      <c r="A1987" s="186">
        <v>1963</v>
      </c>
      <c r="B1987" s="186">
        <v>6.7691827543949428</v>
      </c>
      <c r="C1987" s="186">
        <v>4.1510811744062792E-2</v>
      </c>
      <c r="D1987" s="186">
        <v>0.44119249049414355</v>
      </c>
    </row>
    <row r="1988" spans="1:4" x14ac:dyDescent="0.15">
      <c r="A1988" s="186">
        <v>1964</v>
      </c>
      <c r="B1988" s="186">
        <v>6.7714444694629652</v>
      </c>
      <c r="C1988" s="186">
        <v>4.6057820541610006E-2</v>
      </c>
      <c r="D1988" s="186">
        <v>0.48951980695466946</v>
      </c>
    </row>
    <row r="1989" spans="1:4" x14ac:dyDescent="0.15">
      <c r="A1989" s="186">
        <v>1965</v>
      </c>
      <c r="B1989" s="186">
        <v>6.7775655728481805</v>
      </c>
      <c r="C1989" s="186">
        <v>4.3105599226842983E-2</v>
      </c>
      <c r="D1989" s="186">
        <v>0.45814249054894413</v>
      </c>
    </row>
    <row r="1990" spans="1:4" x14ac:dyDescent="0.15">
      <c r="A1990" s="186">
        <v>1966</v>
      </c>
      <c r="B1990" s="186">
        <v>6.788536353716859</v>
      </c>
      <c r="C1990" s="186">
        <v>3.3987780902617004E-2</v>
      </c>
      <c r="D1990" s="186">
        <v>0.36123489454382002</v>
      </c>
    </row>
    <row r="1991" spans="1:4" x14ac:dyDescent="0.15">
      <c r="A1991" s="186">
        <v>1967</v>
      </c>
      <c r="B1991" s="186">
        <v>6.7978843636683619</v>
      </c>
      <c r="C1991" s="186">
        <v>3.2665844404803579E-2</v>
      </c>
      <c r="D1991" s="186">
        <v>0.34718485718629161</v>
      </c>
    </row>
    <row r="1992" spans="1:4" x14ac:dyDescent="0.15">
      <c r="A1992" s="186">
        <v>1968</v>
      </c>
      <c r="B1992" s="186">
        <v>6.8171939680907219</v>
      </c>
      <c r="C1992" s="186">
        <v>2.4955553793421181E-2</v>
      </c>
      <c r="D1992" s="186">
        <v>0.26523699410322493</v>
      </c>
    </row>
    <row r="1993" spans="1:4" x14ac:dyDescent="0.15">
      <c r="A1993" s="186">
        <v>1969</v>
      </c>
      <c r="B1993" s="186">
        <v>6.8113261435321331</v>
      </c>
      <c r="C1993" s="186">
        <v>2.5577394478053073E-2</v>
      </c>
      <c r="D1993" s="186">
        <v>0.27184615034027604</v>
      </c>
    </row>
    <row r="1994" spans="1:4" x14ac:dyDescent="0.15">
      <c r="A1994" s="186">
        <v>1970</v>
      </c>
      <c r="B1994" s="186">
        <v>6.8008239818729388</v>
      </c>
      <c r="C1994" s="186">
        <v>1.8427898517795249E-2</v>
      </c>
      <c r="D1994" s="186">
        <v>0.19585862333328802</v>
      </c>
    </row>
    <row r="1995" spans="1:4" x14ac:dyDescent="0.15">
      <c r="A1995" s="186">
        <v>1971</v>
      </c>
      <c r="B1995" s="186">
        <v>6.7948826967063756</v>
      </c>
      <c r="C1995" s="186">
        <v>2.1743648864659626E-2</v>
      </c>
      <c r="D1995" s="186">
        <v>0.23109966276198934</v>
      </c>
    </row>
    <row r="1996" spans="1:4" x14ac:dyDescent="0.15">
      <c r="A1996" s="186">
        <v>1972</v>
      </c>
      <c r="B1996" s="186">
        <v>6.8088264524916005</v>
      </c>
      <c r="C1996" s="186">
        <v>3.0542913624072021E-2</v>
      </c>
      <c r="D1996" s="186">
        <v>0.32462155189434927</v>
      </c>
    </row>
    <row r="1997" spans="1:4" x14ac:dyDescent="0.15">
      <c r="A1997" s="186">
        <v>1973</v>
      </c>
      <c r="B1997" s="186">
        <v>6.8107269450202601</v>
      </c>
      <c r="C1997" s="186">
        <v>3.1422576863882945E-2</v>
      </c>
      <c r="D1997" s="186">
        <v>0.33397094303517266</v>
      </c>
    </row>
    <row r="1998" spans="1:4" x14ac:dyDescent="0.15">
      <c r="A1998" s="186">
        <v>1974</v>
      </c>
      <c r="B1998" s="186">
        <v>6.8114758715450296</v>
      </c>
      <c r="C1998" s="186">
        <v>3.4616747045000729E-2</v>
      </c>
      <c r="D1998" s="186">
        <v>0.36791978282077498</v>
      </c>
    </row>
    <row r="1999" spans="1:4" x14ac:dyDescent="0.15">
      <c r="A1999" s="186">
        <v>1975</v>
      </c>
      <c r="B1999" s="186">
        <v>6.8116754643710351</v>
      </c>
      <c r="C1999" s="186">
        <v>3.2820474971910762E-2</v>
      </c>
      <c r="D1999" s="186">
        <v>0.34882832890226684</v>
      </c>
    </row>
    <row r="2000" spans="1:4" x14ac:dyDescent="0.15">
      <c r="A2000" s="186">
        <v>1976</v>
      </c>
      <c r="B2000" s="186">
        <v>6.8086762169748045</v>
      </c>
      <c r="C2000" s="186">
        <v>3.3366518641950726E-2</v>
      </c>
      <c r="D2000" s="186">
        <v>0.35463188601381745</v>
      </c>
    </row>
    <row r="2001" spans="1:4" x14ac:dyDescent="0.15">
      <c r="A2001" s="186">
        <v>1977</v>
      </c>
      <c r="B2001" s="186">
        <v>6.813071191483882</v>
      </c>
      <c r="C2001" s="186">
        <v>3.5146374782058842E-2</v>
      </c>
      <c r="D2001" s="186">
        <v>0.37354886523400593</v>
      </c>
    </row>
    <row r="2002" spans="1:4" x14ac:dyDescent="0.15">
      <c r="A2002" s="186">
        <v>1978</v>
      </c>
      <c r="B2002" s="186">
        <v>6.8208514820765878</v>
      </c>
      <c r="C2002" s="186">
        <v>3.7923614683831097E-2</v>
      </c>
      <c r="D2002" s="186">
        <v>0.40306641349389666</v>
      </c>
    </row>
    <row r="2003" spans="1:4" x14ac:dyDescent="0.15">
      <c r="A2003" s="186">
        <v>1979</v>
      </c>
      <c r="B2003" s="186">
        <v>6.8237062874211931</v>
      </c>
      <c r="C2003" s="186">
        <v>3.7167005660813324E-2</v>
      </c>
      <c r="D2003" s="186">
        <v>0.39502488876405817</v>
      </c>
    </row>
    <row r="2004" spans="1:4" x14ac:dyDescent="0.15">
      <c r="A2004" s="186">
        <v>1980</v>
      </c>
      <c r="B2004" s="186">
        <v>6.8239519047345807</v>
      </c>
      <c r="C2004" s="186">
        <v>2.9452779497474602E-2</v>
      </c>
      <c r="D2004" s="186">
        <v>0.31303519715738215</v>
      </c>
    </row>
    <row r="2005" spans="1:4" x14ac:dyDescent="0.15">
      <c r="A2005" s="186">
        <v>1981</v>
      </c>
      <c r="B2005" s="186">
        <v>6.829384862935048</v>
      </c>
      <c r="C2005" s="186">
        <v>2.7392861282221403E-2</v>
      </c>
      <c r="D2005" s="186">
        <v>0.29114161306644237</v>
      </c>
    </row>
    <row r="2006" spans="1:4" x14ac:dyDescent="0.15">
      <c r="A2006" s="186">
        <v>1982</v>
      </c>
      <c r="B2006" s="186">
        <v>6.8371987094586943</v>
      </c>
      <c r="C2006" s="186">
        <v>2.1681401741306061E-2</v>
      </c>
      <c r="D2006" s="186">
        <v>0.23043807696723834</v>
      </c>
    </row>
    <row r="2007" spans="1:4" x14ac:dyDescent="0.15">
      <c r="A2007" s="186">
        <v>1983</v>
      </c>
      <c r="B2007" s="186">
        <v>6.8414849329583047</v>
      </c>
      <c r="C2007" s="186">
        <v>2.5760802685621975E-2</v>
      </c>
      <c r="D2007" s="186">
        <v>0.27379548162228751</v>
      </c>
    </row>
    <row r="2008" spans="1:4" x14ac:dyDescent="0.15">
      <c r="A2008" s="186">
        <v>1984</v>
      </c>
      <c r="B2008" s="186">
        <v>6.8384532923195058</v>
      </c>
      <c r="C2008" s="186">
        <v>1.9165917168834312E-2</v>
      </c>
      <c r="D2008" s="186">
        <v>0.20370256261085765</v>
      </c>
    </row>
    <row r="2009" spans="1:4" x14ac:dyDescent="0.15">
      <c r="A2009" s="186">
        <v>1985</v>
      </c>
      <c r="B2009" s="186">
        <v>6.8260120542012981</v>
      </c>
      <c r="C2009" s="186">
        <v>1.292890878047892E-2</v>
      </c>
      <c r="D2009" s="186">
        <v>0.13741329606851033</v>
      </c>
    </row>
    <row r="2010" spans="1:4" x14ac:dyDescent="0.15">
      <c r="A2010" s="186">
        <v>1986</v>
      </c>
      <c r="B2010" s="186">
        <v>6.8202101815616389</v>
      </c>
      <c r="C2010" s="186">
        <v>2.2473100676783098E-2</v>
      </c>
      <c r="D2010" s="186">
        <v>0.23885255045954806</v>
      </c>
    </row>
    <row r="2011" spans="1:4" x14ac:dyDescent="0.15">
      <c r="A2011" s="186">
        <v>1987</v>
      </c>
      <c r="B2011" s="186">
        <v>6.8150111035108356</v>
      </c>
      <c r="C2011" s="186">
        <v>1.6402942214578609E-2</v>
      </c>
      <c r="D2011" s="186">
        <v>0.1743366275682752</v>
      </c>
    </row>
    <row r="2012" spans="1:4" x14ac:dyDescent="0.15">
      <c r="A2012" s="186">
        <v>1988</v>
      </c>
      <c r="B2012" s="186">
        <v>6.8185799021700229</v>
      </c>
      <c r="C2012" s="186">
        <v>7.9653213865711336E-3</v>
      </c>
      <c r="D2012" s="186">
        <v>8.4658425901059819E-2</v>
      </c>
    </row>
    <row r="2013" spans="1:4" x14ac:dyDescent="0.15">
      <c r="A2013" s="186">
        <v>1989</v>
      </c>
      <c r="B2013" s="186">
        <v>6.8201608289917184</v>
      </c>
      <c r="C2013" s="186">
        <v>9.3085315918743916E-3</v>
      </c>
      <c r="D2013" s="186">
        <v>9.89345682080012E-2</v>
      </c>
    </row>
    <row r="2014" spans="1:4" x14ac:dyDescent="0.15">
      <c r="A2014" s="186">
        <v>1990</v>
      </c>
      <c r="B2014" s="186">
        <v>6.8079246067263561</v>
      </c>
      <c r="C2014" s="186">
        <v>-4.6413493409298567E-3</v>
      </c>
      <c r="D2014" s="186">
        <v>-4.9330003171308201E-2</v>
      </c>
    </row>
    <row r="2015" spans="1:4" x14ac:dyDescent="0.15">
      <c r="A2015" s="186">
        <v>1991</v>
      </c>
      <c r="B2015" s="186">
        <v>6.8116754643710351</v>
      </c>
      <c r="C2015" s="186">
        <v>4.4030260391973997E-3</v>
      </c>
      <c r="D2015" s="186">
        <v>4.6797013653242014E-2</v>
      </c>
    </row>
    <row r="2016" spans="1:4" x14ac:dyDescent="0.15">
      <c r="A2016" s="186">
        <v>1992</v>
      </c>
      <c r="B2016" s="186">
        <v>6.8270890208694723</v>
      </c>
      <c r="C2016" s="186">
        <v>3.7852137767071525E-3</v>
      </c>
      <c r="D2016" s="186">
        <v>4.0230672998993557E-2</v>
      </c>
    </row>
    <row r="2017" spans="1:4" x14ac:dyDescent="0.15">
      <c r="A2017" s="186">
        <v>1993</v>
      </c>
      <c r="B2017" s="186">
        <v>6.8406680267839652</v>
      </c>
      <c r="C2017" s="186">
        <v>4.4668902165048152E-3</v>
      </c>
      <c r="D2017" s="186">
        <v>4.7475786104461258E-2</v>
      </c>
    </row>
    <row r="2018" spans="1:4" x14ac:dyDescent="0.15">
      <c r="A2018" s="186">
        <v>1994</v>
      </c>
      <c r="B2018" s="186">
        <v>6.8303110620941343</v>
      </c>
      <c r="C2018" s="186">
        <v>-5.1732458170938855E-4</v>
      </c>
      <c r="D2018" s="186">
        <v>-5.4983198595448058E-3</v>
      </c>
    </row>
    <row r="2019" spans="1:4" x14ac:dyDescent="0.15">
      <c r="A2019" s="186">
        <v>1995</v>
      </c>
      <c r="B2019" s="186">
        <v>6.8260610393785308</v>
      </c>
      <c r="C2019" s="186">
        <v>2.1097602607635935E-3</v>
      </c>
      <c r="D2019" s="186">
        <v>2.2423324061471659E-2</v>
      </c>
    </row>
    <row r="2020" spans="1:4" x14ac:dyDescent="0.15">
      <c r="A2020" s="186">
        <v>1996</v>
      </c>
      <c r="B2020" s="186">
        <v>6.8274802781634234</v>
      </c>
      <c r="C2020" s="186">
        <v>-2.9979183751080996E-3</v>
      </c>
      <c r="D2020" s="186">
        <v>-3.1863001917838328E-2</v>
      </c>
    </row>
    <row r="2021" spans="1:4" x14ac:dyDescent="0.15">
      <c r="A2021" s="186">
        <v>1997</v>
      </c>
      <c r="B2021" s="186">
        <v>6.8224770438947795</v>
      </c>
      <c r="C2021" s="186">
        <v>-5.741163299811447E-3</v>
      </c>
      <c r="D2021" s="186">
        <v>-6.1019238799628429E-2</v>
      </c>
    </row>
    <row r="2022" spans="1:4" x14ac:dyDescent="0.15">
      <c r="A2022" s="186">
        <v>1998</v>
      </c>
      <c r="B2022" s="186">
        <v>6.8245410721462036</v>
      </c>
      <c r="C2022" s="186">
        <v>-7.0387821416284524E-3</v>
      </c>
      <c r="D2022" s="186">
        <v>-7.4810818980308808E-2</v>
      </c>
    </row>
    <row r="2023" spans="1:4" x14ac:dyDescent="0.15">
      <c r="A2023" s="186">
        <v>1999</v>
      </c>
      <c r="B2023" s="186">
        <v>6.8175406816453741</v>
      </c>
      <c r="C2023" s="186">
        <v>-1.1153897051525696E-2</v>
      </c>
      <c r="D2023" s="186">
        <v>-0.11854780506868189</v>
      </c>
    </row>
    <row r="2024" spans="1:4" x14ac:dyDescent="0.15">
      <c r="A2024" s="186">
        <v>2000</v>
      </c>
      <c r="B2024" s="186">
        <v>6.8205062316787348</v>
      </c>
      <c r="C2024" s="186">
        <v>-1.8778357342127627E-2</v>
      </c>
      <c r="D2024" s="186">
        <v>-0.19958343128154421</v>
      </c>
    </row>
    <row r="2025" spans="1:4" x14ac:dyDescent="0.15">
      <c r="A2025" s="186">
        <v>2001</v>
      </c>
      <c r="B2025" s="186">
        <v>6.8205062316787348</v>
      </c>
      <c r="C2025" s="186">
        <v>-1.8778357342127627E-2</v>
      </c>
      <c r="D2025" s="186">
        <v>-0.19958343128154421</v>
      </c>
    </row>
    <row r="2026" spans="1:4" x14ac:dyDescent="0.15">
      <c r="A2026" s="186">
        <v>2002</v>
      </c>
      <c r="B2026" s="186">
        <v>6.8355066674813774</v>
      </c>
      <c r="C2026" s="186">
        <v>-3.0138729997872815E-3</v>
      </c>
      <c r="D2026" s="186">
        <v>-3.2032573658340717E-2</v>
      </c>
    </row>
    <row r="2027" spans="1:4" x14ac:dyDescent="0.15">
      <c r="A2027" s="186">
        <v>2003</v>
      </c>
      <c r="B2027" s="186">
        <v>6.8356034541510997</v>
      </c>
      <c r="C2027" s="186">
        <v>-2.7872618334567889E-3</v>
      </c>
      <c r="D2027" s="186">
        <v>-2.9624065112095952E-2</v>
      </c>
    </row>
    <row r="2028" spans="1:4" x14ac:dyDescent="0.15">
      <c r="A2028" s="186">
        <v>2004</v>
      </c>
      <c r="B2028" s="186">
        <v>6.8386943279819468</v>
      </c>
      <c r="C2028" s="186">
        <v>-2.6498965538097607E-3</v>
      </c>
      <c r="D2028" s="186">
        <v>-2.8164095352685863E-2</v>
      </c>
    </row>
    <row r="2029" spans="1:4" x14ac:dyDescent="0.15">
      <c r="A2029" s="186">
        <v>2005</v>
      </c>
      <c r="B2029" s="186">
        <v>6.8440263016609748</v>
      </c>
      <c r="C2029" s="186">
        <v>-9.9175628471366295E-3</v>
      </c>
      <c r="D2029" s="186">
        <v>-0.10540758102101498</v>
      </c>
    </row>
    <row r="2030" spans="1:4" x14ac:dyDescent="0.15">
      <c r="A2030" s="186">
        <v>2006</v>
      </c>
      <c r="B2030" s="186">
        <v>6.848608639933456</v>
      </c>
      <c r="C2030" s="186">
        <v>-1.2134562956283013E-2</v>
      </c>
      <c r="D2030" s="186">
        <v>-0.12897069044924678</v>
      </c>
    </row>
    <row r="2031" spans="1:4" x14ac:dyDescent="0.15">
      <c r="A2031" s="186">
        <v>2007</v>
      </c>
      <c r="B2031" s="186">
        <v>6.8537792010791296</v>
      </c>
      <c r="C2031" s="186">
        <v>-1.4731120106783457E-2</v>
      </c>
      <c r="D2031" s="186">
        <v>-0.15656787459979565</v>
      </c>
    </row>
    <row r="2032" spans="1:4" x14ac:dyDescent="0.15">
      <c r="A2032" s="186">
        <v>2008</v>
      </c>
      <c r="B2032" s="186">
        <v>6.8457000535128358</v>
      </c>
      <c r="C2032" s="186">
        <v>-2.2413931157148959E-2</v>
      </c>
      <c r="D2032" s="186">
        <v>-0.2382236745924684</v>
      </c>
    </row>
    <row r="2033" spans="1:4" x14ac:dyDescent="0.15">
      <c r="A2033" s="186">
        <v>2009</v>
      </c>
      <c r="B2033" s="186">
        <v>6.8459866235253264</v>
      </c>
      <c r="C2033" s="186">
        <v>-2.9798538068679825E-2</v>
      </c>
      <c r="D2033" s="186">
        <v>-0.31671004905091438</v>
      </c>
    </row>
    <row r="2034" spans="1:4" x14ac:dyDescent="0.15">
      <c r="A2034" s="186">
        <v>2010</v>
      </c>
      <c r="B2034" s="186">
        <v>6.8505100614963652</v>
      </c>
      <c r="C2034" s="186">
        <v>-2.1906220819666089E-2</v>
      </c>
      <c r="D2034" s="186">
        <v>-0.232827538529778</v>
      </c>
    </row>
    <row r="2035" spans="1:4" x14ac:dyDescent="0.15">
      <c r="A2035" s="186">
        <v>2011</v>
      </c>
      <c r="B2035" s="186">
        <v>6.8436432269634846</v>
      </c>
      <c r="C2035" s="186">
        <v>-1.9595697054832328E-2</v>
      </c>
      <c r="D2035" s="186">
        <v>-0.20827042457985115</v>
      </c>
    </row>
    <row r="2036" spans="1:4" x14ac:dyDescent="0.15">
      <c r="A2036" s="186">
        <v>2012</v>
      </c>
      <c r="B2036" s="186">
        <v>6.8596200917462493</v>
      </c>
      <c r="C2036" s="186">
        <v>-7.8004450944151316E-3</v>
      </c>
      <c r="D2036" s="186">
        <v>-8.2906058772991051E-2</v>
      </c>
    </row>
    <row r="2037" spans="1:4" x14ac:dyDescent="0.15">
      <c r="A2037" s="186">
        <v>2013</v>
      </c>
      <c r="B2037" s="186">
        <v>6.8585869787862812</v>
      </c>
      <c r="C2037" s="186">
        <v>-9.5206961528235823E-3</v>
      </c>
      <c r="D2037" s="186">
        <v>-0.10118953280895623</v>
      </c>
    </row>
    <row r="2038" spans="1:4" x14ac:dyDescent="0.15">
      <c r="A2038" s="186">
        <v>2014</v>
      </c>
      <c r="B2038" s="186">
        <v>6.8602768182991767</v>
      </c>
      <c r="C2038" s="186">
        <v>-6.7665541694355014E-3</v>
      </c>
      <c r="D2038" s="186">
        <v>-7.1917477896677587E-2</v>
      </c>
    </row>
    <row r="2039" spans="1:4" x14ac:dyDescent="0.15">
      <c r="A2039" s="186">
        <v>2015</v>
      </c>
      <c r="B2039" s="186">
        <v>6.8650915911133739</v>
      </c>
      <c r="C2039" s="186">
        <v>-8.103429184889599E-3</v>
      </c>
      <c r="D2039" s="186">
        <v>-8.6126287427653589E-2</v>
      </c>
    </row>
    <row r="2040" spans="1:4" x14ac:dyDescent="0.15">
      <c r="A2040" s="186">
        <v>2016</v>
      </c>
      <c r="B2040" s="186">
        <v>6.869320926384261</v>
      </c>
      <c r="C2040" s="186">
        <v>-7.1908254283998829E-3</v>
      </c>
      <c r="D2040" s="186">
        <v>-7.6426792109603181E-2</v>
      </c>
    </row>
    <row r="2041" spans="1:4" x14ac:dyDescent="0.15">
      <c r="A2041" s="186">
        <v>2017</v>
      </c>
      <c r="B2041" s="186">
        <v>6.8729741146608925</v>
      </c>
      <c r="C2041" s="186">
        <v>-1.4514127403632671E-2</v>
      </c>
      <c r="D2041" s="186">
        <v>-0.15426159469102357</v>
      </c>
    </row>
    <row r="2042" spans="1:4" x14ac:dyDescent="0.15">
      <c r="A2042" s="186">
        <v>2018</v>
      </c>
      <c r="B2042" s="186">
        <v>6.8683933586965651</v>
      </c>
      <c r="C2042" s="186">
        <v>-1.7843553485207053E-2</v>
      </c>
      <c r="D2042" s="186">
        <v>-0.18964798496213303</v>
      </c>
    </row>
    <row r="2043" spans="1:4" x14ac:dyDescent="0.15">
      <c r="A2043" s="186">
        <v>2019</v>
      </c>
      <c r="B2043" s="186">
        <v>6.8643922496804555</v>
      </c>
      <c r="C2043" s="186">
        <v>-2.0748916165562292E-2</v>
      </c>
      <c r="D2043" s="186">
        <v>-0.22052727021046367</v>
      </c>
    </row>
    <row r="2044" spans="1:4" x14ac:dyDescent="0.15">
      <c r="A2044" s="186">
        <v>2020</v>
      </c>
      <c r="B2044" s="186">
        <v>6.8659765279187779</v>
      </c>
      <c r="C2044" s="186">
        <v>-1.4579982606025332E-2</v>
      </c>
      <c r="D2044" s="186">
        <v>-0.15496152850428538</v>
      </c>
    </row>
    <row r="2045" spans="1:4" x14ac:dyDescent="0.15">
      <c r="A2045" s="186">
        <v>2021</v>
      </c>
      <c r="B2045" s="186">
        <v>6.8718660865761629</v>
      </c>
      <c r="C2045" s="186">
        <v>-1.1936437076630391E-2</v>
      </c>
      <c r="D2045" s="186">
        <v>-0.12686493422327305</v>
      </c>
    </row>
    <row r="2046" spans="1:4" x14ac:dyDescent="0.15">
      <c r="A2046" s="186">
        <v>2022</v>
      </c>
      <c r="B2046" s="186">
        <v>6.8675576073034428</v>
      </c>
      <c r="C2046" s="186">
        <v>-1.4047343173701599E-2</v>
      </c>
      <c r="D2046" s="186">
        <v>-0.14930043666317228</v>
      </c>
    </row>
    <row r="2047" spans="1:4" x14ac:dyDescent="0.15">
      <c r="A2047" s="186">
        <v>2023</v>
      </c>
      <c r="B2047" s="186">
        <v>6.8697379736440825</v>
      </c>
      <c r="C2047" s="186">
        <v>-7.6078726882213843E-3</v>
      </c>
      <c r="D2047" s="186">
        <v>-8.0859326947728169E-2</v>
      </c>
    </row>
    <row r="2048" spans="1:4" x14ac:dyDescent="0.15">
      <c r="A2048" s="186">
        <v>2024</v>
      </c>
      <c r="B2048" s="186">
        <v>6.8753234813713062</v>
      </c>
      <c r="C2048" s="186">
        <v>-7.9736170242084015E-3</v>
      </c>
      <c r="D2048" s="186">
        <v>-8.4746595052074949E-2</v>
      </c>
    </row>
    <row r="2049" spans="1:4" x14ac:dyDescent="0.15">
      <c r="A2049" s="186">
        <v>2025</v>
      </c>
      <c r="B2049" s="186">
        <v>6.881462945374019</v>
      </c>
      <c r="C2049" s="186">
        <v>-9.3348440350329298E-3</v>
      </c>
      <c r="D2049" s="186">
        <v>-9.9214226731657071E-2</v>
      </c>
    </row>
    <row r="2050" spans="1:4" x14ac:dyDescent="0.15">
      <c r="A2050" s="186">
        <v>2026</v>
      </c>
      <c r="B2050" s="186">
        <v>6.8842419112934889</v>
      </c>
      <c r="C2050" s="186">
        <v>-4.2690133238032502E-3</v>
      </c>
      <c r="D2050" s="186">
        <v>-4.5372676205273792E-2</v>
      </c>
    </row>
    <row r="2051" spans="1:4" x14ac:dyDescent="0.15">
      <c r="A2051" s="186">
        <v>2027</v>
      </c>
      <c r="B2051" s="186">
        <v>6.8911690207449992</v>
      </c>
      <c r="C2051" s="186">
        <v>-4.5817637212053341E-4</v>
      </c>
      <c r="D2051" s="186">
        <v>-4.8696704836262775E-3</v>
      </c>
    </row>
    <row r="2052" spans="1:4" x14ac:dyDescent="0.15">
      <c r="A2052" s="186">
        <v>2028</v>
      </c>
      <c r="B2052" s="186">
        <v>6.8931947981125763</v>
      </c>
      <c r="C2052" s="186">
        <v>-1.1988854363975676E-2</v>
      </c>
      <c r="D2052" s="186">
        <v>-0.12742204483077932</v>
      </c>
    </row>
    <row r="2053" spans="1:4" x14ac:dyDescent="0.15">
      <c r="A2053" s="186">
        <v>2029</v>
      </c>
      <c r="B2053" s="186">
        <v>6.8950359547782005</v>
      </c>
      <c r="C2053" s="186">
        <v>-1.7121517807084707E-2</v>
      </c>
      <c r="D2053" s="186">
        <v>-0.18197391872077631</v>
      </c>
    </row>
    <row r="2054" spans="1:4" x14ac:dyDescent="0.15">
      <c r="A2054" s="186">
        <v>2030</v>
      </c>
      <c r="B2054" s="186">
        <v>6.891979960689004</v>
      </c>
      <c r="C2054" s="186">
        <v>-1.7884883199502433E-2</v>
      </c>
      <c r="D2054" s="186">
        <v>-0.19008725268095805</v>
      </c>
    </row>
    <row r="2055" spans="1:4" x14ac:dyDescent="0.15">
      <c r="A2055" s="186">
        <v>2031</v>
      </c>
      <c r="B2055" s="186">
        <v>6.8933746138434051</v>
      </c>
      <c r="C2055" s="186">
        <v>-1.8039226117378959E-2</v>
      </c>
      <c r="D2055" s="186">
        <v>-0.19172766715292552</v>
      </c>
    </row>
    <row r="2056" spans="1:4" x14ac:dyDescent="0.15">
      <c r="A2056" s="186">
        <v>2032</v>
      </c>
      <c r="B2056" s="186">
        <v>6.8891379890425073</v>
      </c>
      <c r="C2056" s="186">
        <v>-1.1635753231391099E-2</v>
      </c>
      <c r="D2056" s="186">
        <v>-0.12366915343848865</v>
      </c>
    </row>
    <row r="2057" spans="1:4" x14ac:dyDescent="0.15">
      <c r="A2057" s="186">
        <v>2033</v>
      </c>
      <c r="B2057" s="186">
        <v>6.8848783176738957</v>
      </c>
      <c r="C2057" s="186">
        <v>-1.2025090701023089E-2</v>
      </c>
      <c r="D2057" s="186">
        <v>-0.1278071782241445</v>
      </c>
    </row>
    <row r="2058" spans="1:4" x14ac:dyDescent="0.15">
      <c r="A2058" s="186">
        <v>2034</v>
      </c>
      <c r="B2058" s="186">
        <v>6.874034505688666</v>
      </c>
      <c r="C2058" s="186">
        <v>-1.2113763050328075E-2</v>
      </c>
      <c r="D2058" s="186">
        <v>-0.12874962124041311</v>
      </c>
    </row>
    <row r="2059" spans="1:4" x14ac:dyDescent="0.15">
      <c r="A2059" s="186">
        <v>2035</v>
      </c>
      <c r="B2059" s="186">
        <v>6.8587749189168816</v>
      </c>
      <c r="C2059" s="186">
        <v>-8.5428261784104009E-3</v>
      </c>
      <c r="D2059" s="186">
        <v>-9.0796363625689117E-2</v>
      </c>
    </row>
    <row r="2060" spans="1:4" x14ac:dyDescent="0.15">
      <c r="A2060" s="186">
        <v>2036</v>
      </c>
      <c r="B2060" s="186">
        <v>6.8674646909520565</v>
      </c>
      <c r="C2060" s="186">
        <v>-5.1252755004016493E-3</v>
      </c>
      <c r="D2060" s="186">
        <v>-5.4473352061447974E-2</v>
      </c>
    </row>
    <row r="2061" spans="1:4" x14ac:dyDescent="0.15">
      <c r="A2061" s="186">
        <v>2037</v>
      </c>
      <c r="B2061" s="186">
        <v>6.8799554494055331</v>
      </c>
      <c r="C2061" s="186">
        <v>-3.9390479417811264E-4</v>
      </c>
      <c r="D2061" s="186">
        <v>-4.1865680255188231E-3</v>
      </c>
    </row>
    <row r="2062" spans="1:4" x14ac:dyDescent="0.15">
      <c r="A2062" s="186">
        <v>2038</v>
      </c>
      <c r="B2062" s="186">
        <v>6.8778950848332698</v>
      </c>
      <c r="C2062" s="186">
        <v>-2.2498597693667577E-3</v>
      </c>
      <c r="D2062" s="186">
        <v>-2.3912354232664985E-2</v>
      </c>
    </row>
    <row r="2063" spans="1:4" x14ac:dyDescent="0.15">
      <c r="A2063" s="186">
        <v>2039</v>
      </c>
      <c r="B2063" s="186">
        <v>6.8608392887294833</v>
      </c>
      <c r="C2063" s="186">
        <v>-3.74592454957412E-3</v>
      </c>
      <c r="D2063" s="186">
        <v>-3.9813092343734702E-2</v>
      </c>
    </row>
    <row r="2064" spans="1:4" x14ac:dyDescent="0.15">
      <c r="A2064" s="186">
        <v>2040</v>
      </c>
      <c r="B2064" s="186">
        <v>6.8512693392242525</v>
      </c>
      <c r="C2064" s="186">
        <v>-3.688783278185781E-3</v>
      </c>
      <c r="D2064" s="186">
        <v>-3.9205773460421638E-2</v>
      </c>
    </row>
    <row r="2065" spans="1:4" x14ac:dyDescent="0.15">
      <c r="A2065" s="186">
        <v>2041</v>
      </c>
      <c r="B2065" s="186">
        <v>6.7942707775162958</v>
      </c>
      <c r="C2065" s="186">
        <v>-1.7877816730986318E-2</v>
      </c>
      <c r="D2065" s="186">
        <v>-0.19001214760079616</v>
      </c>
    </row>
    <row r="2066" spans="1:4" x14ac:dyDescent="0.15">
      <c r="A2066" s="186">
        <v>2042</v>
      </c>
      <c r="B2066" s="186">
        <v>6.8282133590879805</v>
      </c>
      <c r="C2066" s="186">
        <v>-1.8850788015729592E-3</v>
      </c>
      <c r="D2066" s="186">
        <v>-2.003532516712693E-2</v>
      </c>
    </row>
    <row r="2067" spans="1:4" x14ac:dyDescent="0.15">
      <c r="A2067" s="186">
        <v>2043</v>
      </c>
      <c r="B2067" s="186">
        <v>6.8280667977966543</v>
      </c>
      <c r="C2067" s="186">
        <v>-4.6718674325907372E-3</v>
      </c>
      <c r="D2067" s="186">
        <v>-4.9654360906059521E-2</v>
      </c>
    </row>
    <row r="2068" spans="1:4" x14ac:dyDescent="0.15">
      <c r="A2068" s="186">
        <v>2044</v>
      </c>
      <c r="B2068" s="186">
        <v>6.8121243623070535</v>
      </c>
      <c r="C2068" s="186">
        <v>-5.7375777132051553E-3</v>
      </c>
      <c r="D2068" s="186">
        <v>-6.0981129839137227E-2</v>
      </c>
    </row>
    <row r="2069" spans="1:4" x14ac:dyDescent="0.15">
      <c r="A2069" s="186">
        <v>2045</v>
      </c>
      <c r="B2069" s="186">
        <v>6.8236080189200434</v>
      </c>
      <c r="C2069" s="186">
        <v>-5.1212076960887032E-3</v>
      </c>
      <c r="D2069" s="186">
        <v>-5.4430117910144529E-2</v>
      </c>
    </row>
    <row r="2070" spans="1:4" x14ac:dyDescent="0.15">
      <c r="A2070" s="186">
        <v>2046</v>
      </c>
      <c r="B2070" s="186">
        <v>6.8412447548898658</v>
      </c>
      <c r="C2070" s="186">
        <v>3.4642223746361722E-3</v>
      </c>
      <c r="D2070" s="186">
        <v>3.6819055876686664E-2</v>
      </c>
    </row>
    <row r="2071" spans="1:4" x14ac:dyDescent="0.15">
      <c r="A2071" s="186">
        <v>2047</v>
      </c>
      <c r="B2071" s="186">
        <v>6.8418210585408215</v>
      </c>
      <c r="C2071" s="186">
        <v>4.8032204370844767E-3</v>
      </c>
      <c r="D2071" s="186">
        <v>5.1050429948115053E-2</v>
      </c>
    </row>
    <row r="2072" spans="1:4" x14ac:dyDescent="0.15">
      <c r="A2072" s="186">
        <v>2048</v>
      </c>
      <c r="B2072" s="186">
        <v>6.8447918893055979</v>
      </c>
      <c r="C2072" s="186">
        <v>3.9562090965068464E-3</v>
      </c>
      <c r="D2072" s="186">
        <v>4.204807544996008E-2</v>
      </c>
    </row>
    <row r="2073" spans="1:4" x14ac:dyDescent="0.15">
      <c r="A2073" s="186">
        <v>2049</v>
      </c>
      <c r="B2073" s="186">
        <v>6.838115717696712</v>
      </c>
      <c r="C2073" s="186">
        <v>5.6342313095125718E-3</v>
      </c>
      <c r="D2073" s="186">
        <v>5.9882725464154955E-2</v>
      </c>
    </row>
    <row r="2074" spans="1:4" x14ac:dyDescent="0.15">
      <c r="A2074" s="186">
        <v>2050</v>
      </c>
      <c r="B2074" s="186">
        <v>6.8279202090688118</v>
      </c>
      <c r="C2074" s="186">
        <v>4.5725854127782739E-3</v>
      </c>
      <c r="D2074" s="186">
        <v>4.8599154328736571E-2</v>
      </c>
    </row>
    <row r="2075" spans="1:4" x14ac:dyDescent="0.15">
      <c r="A2075" s="186">
        <v>2051</v>
      </c>
      <c r="B2075" s="186">
        <v>6.8221817380897498</v>
      </c>
      <c r="C2075" s="186">
        <v>3.3868699044399264E-3</v>
      </c>
      <c r="D2075" s="186">
        <v>3.5996924785100942E-2</v>
      </c>
    </row>
    <row r="2076" spans="1:4" x14ac:dyDescent="0.15">
      <c r="A2076" s="186">
        <v>2052</v>
      </c>
      <c r="B2076" s="186">
        <v>6.819271950425752</v>
      </c>
      <c r="C2076" s="186">
        <v>9.1153931728120696E-3</v>
      </c>
      <c r="D2076" s="186">
        <v>9.6881820585488262E-2</v>
      </c>
    </row>
    <row r="2077" spans="1:4" x14ac:dyDescent="0.15">
      <c r="A2077" s="186">
        <v>2053</v>
      </c>
      <c r="B2077" s="186">
        <v>6.7976812240212308</v>
      </c>
      <c r="C2077" s="186">
        <v>1.1247700654011261E-2</v>
      </c>
      <c r="D2077" s="186">
        <v>0.11954478497004092</v>
      </c>
    </row>
    <row r="2078" spans="1:4" x14ac:dyDescent="0.15">
      <c r="A2078" s="186">
        <v>2054</v>
      </c>
      <c r="B2078" s="186">
        <v>6.8065196677738644</v>
      </c>
      <c r="C2078" s="186">
        <v>1.4151504301159079E-2</v>
      </c>
      <c r="D2078" s="186">
        <v>0.15040750022817753</v>
      </c>
    </row>
    <row r="2079" spans="1:4" x14ac:dyDescent="0.15">
      <c r="A2079" s="186">
        <v>2055</v>
      </c>
      <c r="B2079" s="186">
        <v>6.8186293544767356</v>
      </c>
      <c r="C2079" s="186">
        <v>1.4725601929151289E-2</v>
      </c>
      <c r="D2079" s="186">
        <v>0.1565092253363812</v>
      </c>
    </row>
    <row r="2080" spans="1:4" x14ac:dyDescent="0.15">
      <c r="A2080" s="186">
        <v>2056</v>
      </c>
      <c r="B2080" s="186">
        <v>6.8336169323688019</v>
      </c>
      <c r="C2080" s="186">
        <v>1.8837030828246171E-2</v>
      </c>
      <c r="D2080" s="186">
        <v>0.2002070351182077</v>
      </c>
    </row>
    <row r="2081" spans="1:4" x14ac:dyDescent="0.15">
      <c r="A2081" s="186">
        <v>2057</v>
      </c>
      <c r="B2081" s="186">
        <v>6.8269422489686855</v>
      </c>
      <c r="C2081" s="186">
        <v>1.7020896925671991E-2</v>
      </c>
      <c r="D2081" s="186">
        <v>0.18090448221975339</v>
      </c>
    </row>
    <row r="2082" spans="1:4" x14ac:dyDescent="0.15">
      <c r="A2082" s="186">
        <v>2058</v>
      </c>
      <c r="B2082" s="186">
        <v>6.8273335795867203</v>
      </c>
      <c r="C2082" s="186">
        <v>2.3322107354844412E-2</v>
      </c>
      <c r="D2082" s="186">
        <v>0.24787611215353508</v>
      </c>
    </row>
    <row r="2083" spans="1:4" x14ac:dyDescent="0.15">
      <c r="A2083" s="186">
        <v>2059</v>
      </c>
      <c r="B2083" s="186">
        <v>6.8396095874418981</v>
      </c>
      <c r="C2083" s="186">
        <v>2.6177206717737711E-2</v>
      </c>
      <c r="D2083" s="186">
        <v>0.2782211799948861</v>
      </c>
    </row>
    <row r="2084" spans="1:4" x14ac:dyDescent="0.15">
      <c r="A2084" s="186">
        <v>2060</v>
      </c>
      <c r="B2084" s="186">
        <v>6.8368122792242696</v>
      </c>
      <c r="C2084" s="186">
        <v>3.3241132573856191E-2</v>
      </c>
      <c r="D2084" s="186">
        <v>0.35329923581181777</v>
      </c>
    </row>
    <row r="2085" spans="1:4" x14ac:dyDescent="0.15">
      <c r="A2085" s="186">
        <v>2061</v>
      </c>
      <c r="B2085" s="186">
        <v>6.8203088773709943</v>
      </c>
      <c r="C2085" s="186">
        <v>3.2567740101153042E-2</v>
      </c>
      <c r="D2085" s="186">
        <v>0.34614216781845564</v>
      </c>
    </row>
    <row r="2086" spans="1:4" x14ac:dyDescent="0.15">
      <c r="A2086" s="186">
        <v>2062</v>
      </c>
      <c r="B2086" s="186">
        <v>6.8213444330216628</v>
      </c>
      <c r="C2086" s="186">
        <v>3.5959302464376286E-2</v>
      </c>
      <c r="D2086" s="186">
        <v>0.38218896581706824</v>
      </c>
    </row>
    <row r="2087" spans="1:4" x14ac:dyDescent="0.15">
      <c r="A2087" s="186">
        <v>2063</v>
      </c>
      <c r="B2087" s="186">
        <v>6.8240501300922594</v>
      </c>
      <c r="C2087" s="186">
        <v>3.4094648336543187E-2</v>
      </c>
      <c r="D2087" s="186">
        <v>0.36237072174992985</v>
      </c>
    </row>
    <row r="2088" spans="1:4" x14ac:dyDescent="0.15">
      <c r="A2088" s="186">
        <v>2064</v>
      </c>
      <c r="B2088" s="186">
        <v>6.8240501300922594</v>
      </c>
      <c r="C2088" s="186">
        <v>3.4094648336543187E-2</v>
      </c>
      <c r="D2088" s="186">
        <v>0.36237072174992985</v>
      </c>
    </row>
    <row r="2089" spans="1:4" x14ac:dyDescent="0.15">
      <c r="A2089" s="186">
        <v>2065</v>
      </c>
      <c r="B2089" s="186">
        <v>6.8269911759923758</v>
      </c>
      <c r="C2089" s="186">
        <v>3.5138924963485252E-2</v>
      </c>
      <c r="D2089" s="186">
        <v>0.37346968576552247</v>
      </c>
    </row>
    <row r="2090" spans="1:4" x14ac:dyDescent="0.15">
      <c r="A2090" s="186">
        <v>2066</v>
      </c>
      <c r="B2090" s="186">
        <v>6.8416290044469301</v>
      </c>
      <c r="C2090" s="186">
        <v>4.0500726896234518E-2</v>
      </c>
      <c r="D2090" s="186">
        <v>0.43045692954266462</v>
      </c>
    </row>
    <row r="2091" spans="1:4" x14ac:dyDescent="0.15">
      <c r="A2091" s="186">
        <v>2067</v>
      </c>
      <c r="B2091" s="186">
        <v>6.8298237254152285</v>
      </c>
      <c r="C2091" s="186">
        <v>4.9120471712789104E-2</v>
      </c>
      <c r="D2091" s="186">
        <v>0.52207081333002836</v>
      </c>
    </row>
    <row r="2092" spans="1:4" x14ac:dyDescent="0.15">
      <c r="A2092" s="186">
        <v>2068</v>
      </c>
      <c r="B2092" s="186">
        <v>6.8341019147640827</v>
      </c>
      <c r="C2092" s="186">
        <v>5.0077627689348425E-2</v>
      </c>
      <c r="D2092" s="186">
        <v>0.53224382636801026</v>
      </c>
    </row>
    <row r="2093" spans="1:4" x14ac:dyDescent="0.15">
      <c r="A2093" s="186">
        <v>2069</v>
      </c>
      <c r="B2093" s="186">
        <v>6.8332772658815095</v>
      </c>
      <c r="C2093" s="186">
        <v>4.7209585946434096E-2</v>
      </c>
      <c r="D2093" s="186">
        <v>0.50176120205318897</v>
      </c>
    </row>
    <row r="2094" spans="1:4" x14ac:dyDescent="0.15">
      <c r="A2094" s="186">
        <v>2070</v>
      </c>
      <c r="B2094" s="186">
        <v>6.8431641199059605</v>
      </c>
      <c r="C2094" s="186">
        <v>4.8156852612751599E-2</v>
      </c>
      <c r="D2094" s="186">
        <v>0.51182910778944524</v>
      </c>
    </row>
    <row r="2095" spans="1:4" x14ac:dyDescent="0.15">
      <c r="A2095" s="186">
        <v>2071</v>
      </c>
      <c r="B2095" s="186">
        <v>6.8515538786715657</v>
      </c>
      <c r="C2095" s="186">
        <v>3.8342882009257728E-2</v>
      </c>
      <c r="D2095" s="186">
        <v>0.407522544022692</v>
      </c>
    </row>
    <row r="2096" spans="1:4" x14ac:dyDescent="0.15">
      <c r="A2096" s="186">
        <v>2072</v>
      </c>
      <c r="B2096" s="186">
        <v>6.8367156418613941</v>
      </c>
      <c r="C2096" s="186">
        <v>4.6439520252509858E-2</v>
      </c>
      <c r="D2096" s="186">
        <v>0.4935766547732835</v>
      </c>
    </row>
    <row r="2097" spans="1:4" x14ac:dyDescent="0.15">
      <c r="A2097" s="186">
        <v>2073</v>
      </c>
      <c r="B2097" s="186">
        <v>6.8250807531333431</v>
      </c>
      <c r="C2097" s="186">
        <v>5.1905992177157856E-2</v>
      </c>
      <c r="D2097" s="186">
        <v>0.55167637051774165</v>
      </c>
    </row>
    <row r="2098" spans="1:4" x14ac:dyDescent="0.15">
      <c r="A2098" s="186">
        <v>2074</v>
      </c>
      <c r="B2098" s="186">
        <v>6.8061680388201591</v>
      </c>
      <c r="C2098" s="186">
        <v>5.5438584135997893E-2</v>
      </c>
      <c r="D2098" s="186">
        <v>0.58922208400148579</v>
      </c>
    </row>
    <row r="2099" spans="1:4" x14ac:dyDescent="0.15">
      <c r="A2099" s="186">
        <v>2075</v>
      </c>
      <c r="B2099" s="186">
        <v>6.7950356018164504</v>
      </c>
      <c r="C2099" s="186">
        <v>6.4894047683082157E-2</v>
      </c>
      <c r="D2099" s="186">
        <v>0.68971830018813651</v>
      </c>
    </row>
    <row r="2100" spans="1:4" x14ac:dyDescent="0.15">
      <c r="A2100" s="186">
        <v>2076</v>
      </c>
      <c r="B2100" s="186">
        <v>6.7950356018164504</v>
      </c>
      <c r="C2100" s="186">
        <v>7.5329287947127455E-2</v>
      </c>
      <c r="D2100" s="186">
        <v>0.8006279511336496</v>
      </c>
    </row>
    <row r="2101" spans="1:4" x14ac:dyDescent="0.15">
      <c r="A2101" s="186">
        <v>2077</v>
      </c>
      <c r="B2101" s="186">
        <v>6.8033997318860582</v>
      </c>
      <c r="C2101" s="186">
        <v>7.1832355390518465E-2</v>
      </c>
      <c r="D2101" s="186">
        <v>0.76346123916345932</v>
      </c>
    </row>
    <row r="2102" spans="1:4" x14ac:dyDescent="0.15">
      <c r="A2102" s="186">
        <v>2078</v>
      </c>
      <c r="B2102" s="186">
        <v>6.8005203946823745</v>
      </c>
      <c r="C2102" s="186">
        <v>7.212570718619471E-2</v>
      </c>
      <c r="D2102" s="186">
        <v>0.76657909217301523</v>
      </c>
    </row>
    <row r="2103" spans="1:4" x14ac:dyDescent="0.15">
      <c r="A2103" s="186">
        <v>2079</v>
      </c>
      <c r="B2103" s="186">
        <v>6.7881765540549619</v>
      </c>
      <c r="C2103" s="186">
        <v>7.3848873221000311E-2</v>
      </c>
      <c r="D2103" s="186">
        <v>0.78489354767241981</v>
      </c>
    </row>
    <row r="2104" spans="1:4" x14ac:dyDescent="0.15">
      <c r="A2104" s="186">
        <v>2080</v>
      </c>
      <c r="B2104" s="186">
        <v>6.788998710492864</v>
      </c>
      <c r="C2104" s="186">
        <v>6.3983542641981472E-2</v>
      </c>
      <c r="D2104" s="186">
        <v>0.68004111080510454</v>
      </c>
    </row>
    <row r="2105" spans="1:4" x14ac:dyDescent="0.15">
      <c r="A2105" s="186">
        <v>2081</v>
      </c>
      <c r="B2105" s="186">
        <v>6.7927388842001015</v>
      </c>
      <c r="C2105" s="186">
        <v>6.761027238476558E-2</v>
      </c>
      <c r="D2105" s="186">
        <v>0.71858735599620138</v>
      </c>
    </row>
    <row r="2106" spans="1:4" x14ac:dyDescent="0.15">
      <c r="A2106" s="186">
        <v>2082</v>
      </c>
      <c r="B2106" s="186">
        <v>6.7813606233422554</v>
      </c>
      <c r="C2106" s="186">
        <v>6.3561346468312685E-2</v>
      </c>
      <c r="D2106" s="186">
        <v>0.67555385137769353</v>
      </c>
    </row>
    <row r="2107" spans="1:4" x14ac:dyDescent="0.15">
      <c r="A2107" s="186">
        <v>2083</v>
      </c>
      <c r="B2107" s="186">
        <v>6.7759483956928577</v>
      </c>
      <c r="C2107" s="186">
        <v>6.2135210039960143E-2</v>
      </c>
      <c r="D2107" s="186">
        <v>0.66039633804144149</v>
      </c>
    </row>
    <row r="2108" spans="1:4" x14ac:dyDescent="0.15">
      <c r="A2108" s="186">
        <v>2084</v>
      </c>
      <c r="B2108" s="186">
        <v>6.7759483956928577</v>
      </c>
      <c r="C2108" s="186">
        <v>6.2135210039960143E-2</v>
      </c>
      <c r="D2108" s="186">
        <v>0.66039633804144149</v>
      </c>
    </row>
    <row r="2109" spans="1:4" x14ac:dyDescent="0.15">
      <c r="A2109" s="186">
        <v>2085</v>
      </c>
      <c r="B2109" s="186">
        <v>6.7820863440155073</v>
      </c>
      <c r="C2109" s="186">
        <v>5.9956391601247994E-2</v>
      </c>
      <c r="D2109" s="186">
        <v>0.63723903774009372</v>
      </c>
    </row>
    <row r="2110" spans="1:4" x14ac:dyDescent="0.15">
      <c r="A2110" s="186">
        <v>2086</v>
      </c>
      <c r="B2110" s="186">
        <v>6.7954941380834004</v>
      </c>
      <c r="C2110" s="186">
        <v>6.443551141613213E-2</v>
      </c>
      <c r="D2110" s="186">
        <v>0.6848448046071568</v>
      </c>
    </row>
    <row r="2111" spans="1:4" x14ac:dyDescent="0.15">
      <c r="A2111" s="186">
        <v>2087</v>
      </c>
      <c r="B2111" s="186">
        <v>6.8094271064845318</v>
      </c>
      <c r="C2111" s="186">
        <v>6.8693367367914426E-2</v>
      </c>
      <c r="D2111" s="186">
        <v>0.7300988960740824</v>
      </c>
    </row>
    <row r="2112" spans="1:4" x14ac:dyDescent="0.15">
      <c r="A2112" s="186">
        <v>2088</v>
      </c>
      <c r="B2112" s="186">
        <v>6.8120744974647787</v>
      </c>
      <c r="C2112" s="186">
        <v>6.5633860165061897E-2</v>
      </c>
      <c r="D2112" s="186">
        <v>0.697581304974353</v>
      </c>
    </row>
    <row r="2113" spans="1:4" x14ac:dyDescent="0.15">
      <c r="A2113" s="186">
        <v>2089</v>
      </c>
      <c r="B2113" s="186">
        <v>6.8120744974647787</v>
      </c>
      <c r="C2113" s="186">
        <v>6.5633860165061897E-2</v>
      </c>
      <c r="D2113" s="186">
        <v>0.697581304974353</v>
      </c>
    </row>
    <row r="2114" spans="1:4" x14ac:dyDescent="0.15">
      <c r="A2114" s="186">
        <v>2090</v>
      </c>
      <c r="B2114" s="186">
        <v>6.8176397144709</v>
      </c>
      <c r="C2114" s="186">
        <v>6.4797756526947303E-2</v>
      </c>
      <c r="D2114" s="186">
        <v>0.68869488163275805</v>
      </c>
    </row>
    <row r="2115" spans="1:4" x14ac:dyDescent="0.15">
      <c r="A2115" s="186">
        <v>2091</v>
      </c>
      <c r="B2115" s="186">
        <v>6.8238536670540615</v>
      </c>
      <c r="C2115" s="186">
        <v>6.0632984988720828E-2</v>
      </c>
      <c r="D2115" s="186">
        <v>0.6444301262572607</v>
      </c>
    </row>
    <row r="2116" spans="1:4" x14ac:dyDescent="0.15">
      <c r="A2116" s="186">
        <v>2092</v>
      </c>
      <c r="B2116" s="186">
        <v>6.8169462215292258</v>
      </c>
      <c r="C2116" s="186">
        <v>5.6735077119159705E-2</v>
      </c>
      <c r="D2116" s="186">
        <v>0.60300169813372817</v>
      </c>
    </row>
    <row r="2117" spans="1:4" x14ac:dyDescent="0.15">
      <c r="A2117" s="186">
        <v>2093</v>
      </c>
      <c r="B2117" s="186">
        <v>6.8077741980662161</v>
      </c>
      <c r="C2117" s="186">
        <v>6.3317096544329488E-2</v>
      </c>
      <c r="D2117" s="186">
        <v>0.67295787149347541</v>
      </c>
    </row>
    <row r="2118" spans="1:4" x14ac:dyDescent="0.15">
      <c r="A2118" s="186">
        <v>2094</v>
      </c>
      <c r="B2118" s="186">
        <v>6.8046592665799936</v>
      </c>
      <c r="C2118" s="186">
        <v>5.8098646471407278E-2</v>
      </c>
      <c r="D2118" s="186">
        <v>0.61749422509727614</v>
      </c>
    </row>
    <row r="2119" spans="1:4" x14ac:dyDescent="0.15">
      <c r="A2119" s="186">
        <v>2095</v>
      </c>
      <c r="B2119" s="186">
        <v>6.777878189480341</v>
      </c>
      <c r="C2119" s="186">
        <v>5.4722415901035326E-2</v>
      </c>
      <c r="D2119" s="186">
        <v>0.5816103791486863</v>
      </c>
    </row>
    <row r="2120" spans="1:4" x14ac:dyDescent="0.15">
      <c r="A2120" s="186">
        <v>2096</v>
      </c>
      <c r="B2120" s="186">
        <v>6.7801149638226379</v>
      </c>
      <c r="C2120" s="186">
        <v>6.4913485251194558E-2</v>
      </c>
      <c r="D2120" s="186">
        <v>0.68992488995895418</v>
      </c>
    </row>
    <row r="2121" spans="1:4" x14ac:dyDescent="0.15">
      <c r="A2121" s="186">
        <v>2097</v>
      </c>
      <c r="B2121" s="186">
        <v>6.7976304308742348</v>
      </c>
      <c r="C2121" s="186">
        <v>6.1039640417410723E-2</v>
      </c>
      <c r="D2121" s="186">
        <v>0.64875221281299567</v>
      </c>
    </row>
    <row r="2122" spans="1:4" x14ac:dyDescent="0.15">
      <c r="A2122" s="186">
        <v>2098</v>
      </c>
      <c r="B2122" s="186">
        <v>6.8012285817917197</v>
      </c>
      <c r="C2122" s="186">
        <v>6.3514806597126494E-2</v>
      </c>
      <c r="D2122" s="186">
        <v>0.675059208155525</v>
      </c>
    </row>
    <row r="2123" spans="1:4" x14ac:dyDescent="0.15">
      <c r="A2123" s="186">
        <v>2099</v>
      </c>
      <c r="B2123" s="186">
        <v>6.8003685569382295</v>
      </c>
      <c r="C2123" s="186">
        <v>5.6829998426755068E-2</v>
      </c>
      <c r="D2123" s="186">
        <v>0.60401055742458387</v>
      </c>
    </row>
    <row r="2124" spans="1:4" x14ac:dyDescent="0.15">
      <c r="A2124" s="186">
        <v>2100</v>
      </c>
      <c r="B2124" s="186">
        <v>6.8083255553016233</v>
      </c>
      <c r="C2124" s="186">
        <v>6.0169009727211176E-2</v>
      </c>
      <c r="D2124" s="186">
        <v>0.63949882300028704</v>
      </c>
    </row>
    <row r="2125" spans="1:4" x14ac:dyDescent="0.15">
      <c r="A2125" s="186">
        <v>2101</v>
      </c>
      <c r="B2125" s="186">
        <v>6.8083255553016233</v>
      </c>
      <c r="C2125" s="186">
        <v>6.0169009727211176E-2</v>
      </c>
      <c r="D2125" s="186">
        <v>0.63949882300028704</v>
      </c>
    </row>
    <row r="2126" spans="1:4" x14ac:dyDescent="0.15">
      <c r="A2126" s="186">
        <v>2102</v>
      </c>
      <c r="B2126" s="186">
        <v>6.8218863208765921</v>
      </c>
      <c r="C2126" s="186">
        <v>6.4236657978431033E-2</v>
      </c>
      <c r="D2126" s="186">
        <v>0.68273131562111655</v>
      </c>
    </row>
    <row r="2127" spans="1:4" x14ac:dyDescent="0.15">
      <c r="A2127" s="186">
        <v>2103</v>
      </c>
      <c r="B2127" s="186">
        <v>6.8208021699099168</v>
      </c>
      <c r="C2127" s="186">
        <v>5.7318303942529347E-2</v>
      </c>
      <c r="D2127" s="186">
        <v>0.60920045175752946</v>
      </c>
    </row>
    <row r="2128" spans="1:4" x14ac:dyDescent="0.15">
      <c r="A2128" s="186">
        <v>2104</v>
      </c>
      <c r="B2128" s="186">
        <v>6.8151601286421997</v>
      </c>
      <c r="C2128" s="186">
        <v>5.489328315592612E-2</v>
      </c>
      <c r="D2128" s="186">
        <v>0.58342642047772508</v>
      </c>
    </row>
    <row r="2129" spans="1:4" x14ac:dyDescent="0.15">
      <c r="A2129" s="186">
        <v>2105</v>
      </c>
      <c r="B2129" s="186">
        <v>6.8148620500126427</v>
      </c>
      <c r="C2129" s="186">
        <v>4.9463671042158097E-2</v>
      </c>
      <c r="D2129" s="186">
        <v>0.52571846464057836</v>
      </c>
    </row>
    <row r="2130" spans="1:4" x14ac:dyDescent="0.15">
      <c r="A2130" s="186">
        <v>2106</v>
      </c>
      <c r="B2130" s="186">
        <v>6.8076237605100447</v>
      </c>
      <c r="C2130" s="186">
        <v>5.6075132275172024E-2</v>
      </c>
      <c r="D2130" s="186">
        <v>0.59598755658663261</v>
      </c>
    </row>
    <row r="2131" spans="1:4" x14ac:dyDescent="0.15">
      <c r="A2131" s="186">
        <v>2107</v>
      </c>
      <c r="B2131" s="186">
        <v>6.8163513097814157</v>
      </c>
      <c r="C2131" s="186">
        <v>5.9913302109350752E-2</v>
      </c>
      <c r="D2131" s="186">
        <v>0.63678106644429056</v>
      </c>
    </row>
    <row r="2132" spans="1:4" x14ac:dyDescent="0.15">
      <c r="A2132" s="186">
        <v>2108</v>
      </c>
      <c r="B2132" s="186">
        <v>6.832014355967531</v>
      </c>
      <c r="C2132" s="186">
        <v>5.2881628868523656E-2</v>
      </c>
      <c r="D2132" s="186">
        <v>0.56204580353040035</v>
      </c>
    </row>
    <row r="2133" spans="1:4" x14ac:dyDescent="0.15">
      <c r="A2133" s="186">
        <v>2109</v>
      </c>
      <c r="B2133" s="186">
        <v>6.8361839230808608</v>
      </c>
      <c r="C2133" s="186">
        <v>5.686372702900222E-2</v>
      </c>
      <c r="D2133" s="186">
        <v>0.60436903767108097</v>
      </c>
    </row>
    <row r="2134" spans="1:4" x14ac:dyDescent="0.15">
      <c r="A2134" s="186">
        <v>2110</v>
      </c>
      <c r="B2134" s="186">
        <v>6.8361355671015707</v>
      </c>
      <c r="C2134" s="186">
        <v>5.1621065373876895E-2</v>
      </c>
      <c r="D2134" s="186">
        <v>0.54864806149012935</v>
      </c>
    </row>
    <row r="2135" spans="1:4" x14ac:dyDescent="0.15">
      <c r="A2135" s="186">
        <v>2111</v>
      </c>
      <c r="B2135" s="186">
        <v>6.8521700263385625</v>
      </c>
      <c r="C2135" s="186">
        <v>5.6784533219056854E-2</v>
      </c>
      <c r="D2135" s="186">
        <v>0.60352733612939735</v>
      </c>
    </row>
    <row r="2136" spans="1:4" x14ac:dyDescent="0.15">
      <c r="A2136" s="186">
        <v>2112</v>
      </c>
      <c r="B2136" s="186">
        <v>6.8585399867047476</v>
      </c>
      <c r="C2136" s="186">
        <v>5.5197363954937018E-2</v>
      </c>
      <c r="D2136" s="186">
        <v>0.58665830536242036</v>
      </c>
    </row>
    <row r="2137" spans="1:4" x14ac:dyDescent="0.15">
      <c r="A2137" s="186">
        <v>2113</v>
      </c>
      <c r="B2137" s="186">
        <v>6.8651381916757934</v>
      </c>
      <c r="C2137" s="186">
        <v>4.9493391245775342E-2</v>
      </c>
      <c r="D2137" s="186">
        <v>0.52603434212167244</v>
      </c>
    </row>
    <row r="2138" spans="1:4" x14ac:dyDescent="0.15">
      <c r="A2138" s="186">
        <v>2114</v>
      </c>
      <c r="B2138" s="186">
        <v>6.8635055196362158</v>
      </c>
      <c r="C2138" s="186">
        <v>4.7743648600176769E-2</v>
      </c>
      <c r="D2138" s="186">
        <v>0.50743742042582396</v>
      </c>
    </row>
    <row r="2139" spans="1:4" x14ac:dyDescent="0.15">
      <c r="A2139" s="186">
        <v>2115</v>
      </c>
      <c r="B2139" s="186">
        <v>6.8715888344015248</v>
      </c>
      <c r="C2139" s="186">
        <v>4.8490194269444231E-2</v>
      </c>
      <c r="D2139" s="186">
        <v>0.51537198805419215</v>
      </c>
    </row>
    <row r="2140" spans="1:4" x14ac:dyDescent="0.15">
      <c r="A2140" s="186">
        <v>2116</v>
      </c>
      <c r="B2140" s="186">
        <v>6.8697842985206234</v>
      </c>
      <c r="C2140" s="186">
        <v>4.8614140559993579E-2</v>
      </c>
      <c r="D2140" s="186">
        <v>0.51668933575994502</v>
      </c>
    </row>
    <row r="2141" spans="1:4" x14ac:dyDescent="0.15">
      <c r="A2141" s="186">
        <v>2117</v>
      </c>
      <c r="B2141" s="186">
        <v>6.8783534123560939</v>
      </c>
      <c r="C2141" s="186">
        <v>4.8223620866631123E-2</v>
      </c>
      <c r="D2141" s="186">
        <v>0.51253874585667158</v>
      </c>
    </row>
    <row r="2142" spans="1:4" x14ac:dyDescent="0.15">
      <c r="A2142" s="186">
        <v>2118</v>
      </c>
      <c r="B2142" s="186">
        <v>6.8781242821275708</v>
      </c>
      <c r="C2142" s="186">
        <v>4.9433624150745814E-2</v>
      </c>
      <c r="D2142" s="186">
        <v>0.52539911499895908</v>
      </c>
    </row>
    <row r="2143" spans="1:4" x14ac:dyDescent="0.15">
      <c r="A2143" s="186">
        <v>2119</v>
      </c>
      <c r="B2143" s="186">
        <v>6.8807780796847045</v>
      </c>
      <c r="C2143" s="186">
        <v>5.0791377396687487E-2</v>
      </c>
      <c r="D2143" s="186">
        <v>0.53982982620130493</v>
      </c>
    </row>
    <row r="2144" spans="1:4" x14ac:dyDescent="0.15">
      <c r="A2144" s="186">
        <v>2120</v>
      </c>
      <c r="B2144" s="186">
        <v>6.8789946205398707</v>
      </c>
      <c r="C2144" s="186">
        <v>4.8563285738445927E-2</v>
      </c>
      <c r="D2144" s="186">
        <v>0.51614883162549008</v>
      </c>
    </row>
    <row r="2145" spans="1:4" x14ac:dyDescent="0.15">
      <c r="A2145" s="186">
        <v>2121</v>
      </c>
      <c r="B2145" s="186">
        <v>6.8789946205398707</v>
      </c>
      <c r="C2145" s="186">
        <v>4.8563285738445927E-2</v>
      </c>
      <c r="D2145" s="186">
        <v>0.51614883162549008</v>
      </c>
    </row>
    <row r="2146" spans="1:4" x14ac:dyDescent="0.15">
      <c r="A2146" s="186">
        <v>2122</v>
      </c>
      <c r="B2146" s="186">
        <v>6.8757833161078681</v>
      </c>
      <c r="C2146" s="186">
        <v>5.4418151704099138E-2</v>
      </c>
      <c r="D2146" s="186">
        <v>0.57837654504199287</v>
      </c>
    </row>
    <row r="2147" spans="1:4" x14ac:dyDescent="0.15">
      <c r="A2147" s="186">
        <v>2123</v>
      </c>
      <c r="B2147" s="186">
        <v>6.881417306291949</v>
      </c>
      <c r="C2147" s="186">
        <v>5.7836639749559104E-2</v>
      </c>
      <c r="D2147" s="186">
        <v>0.61470951929939599</v>
      </c>
    </row>
    <row r="2148" spans="1:4" x14ac:dyDescent="0.15">
      <c r="A2148" s="186">
        <v>2124</v>
      </c>
      <c r="B2148" s="186">
        <v>6.8865577632566284</v>
      </c>
      <c r="C2148" s="186">
        <v>4.900721636477634E-2</v>
      </c>
      <c r="D2148" s="186">
        <v>0.52086709297496503</v>
      </c>
    </row>
    <row r="2149" spans="1:4" x14ac:dyDescent="0.15">
      <c r="A2149" s="186">
        <v>2125</v>
      </c>
      <c r="B2149" s="186">
        <v>6.8870563640696476</v>
      </c>
      <c r="C2149" s="186">
        <v>5.4327095892473309E-2</v>
      </c>
      <c r="D2149" s="186">
        <v>0.57740876969341981</v>
      </c>
    </row>
    <row r="2150" spans="1:4" x14ac:dyDescent="0.15">
      <c r="A2150" s="186">
        <v>2126</v>
      </c>
      <c r="B2150" s="186">
        <v>6.897677850091819</v>
      </c>
      <c r="C2150" s="186">
        <v>4.7469548107380355E-2</v>
      </c>
      <c r="D2150" s="186">
        <v>0.50452417749026945</v>
      </c>
    </row>
    <row r="2151" spans="1:4" x14ac:dyDescent="0.15">
      <c r="A2151" s="186">
        <v>2127</v>
      </c>
      <c r="B2151" s="186">
        <v>6.8918448623391182</v>
      </c>
      <c r="C2151" s="186">
        <v>4.5954537991395483E-2</v>
      </c>
      <c r="D2151" s="186">
        <v>0.48842208123842279</v>
      </c>
    </row>
    <row r="2152" spans="1:4" x14ac:dyDescent="0.15">
      <c r="A2152" s="186">
        <v>2128</v>
      </c>
      <c r="B2152" s="186">
        <v>6.9042216888006154</v>
      </c>
      <c r="C2152" s="186">
        <v>4.5538884326552065E-2</v>
      </c>
      <c r="D2152" s="186">
        <v>0.48400435805088443</v>
      </c>
    </row>
    <row r="2153" spans="1:4" x14ac:dyDescent="0.15">
      <c r="A2153" s="186">
        <v>2129</v>
      </c>
      <c r="B2153" s="186">
        <v>6.9089507350853836</v>
      </c>
      <c r="C2153" s="186">
        <v>4.6260485053048583E-2</v>
      </c>
      <c r="D2153" s="186">
        <v>0.49167380146307976</v>
      </c>
    </row>
    <row r="2154" spans="1:4" x14ac:dyDescent="0.15">
      <c r="A2154" s="186">
        <v>2130</v>
      </c>
      <c r="B2154" s="186">
        <v>6.9060371299466219</v>
      </c>
      <c r="C2154" s="186">
        <v>4.9841424217243357E-2</v>
      </c>
      <c r="D2154" s="186">
        <v>0.52973336719501407</v>
      </c>
    </row>
    <row r="2155" spans="1:4" x14ac:dyDescent="0.15">
      <c r="A2155" s="186">
        <v>2131</v>
      </c>
      <c r="B2155" s="186">
        <v>6.9007117307844066</v>
      </c>
      <c r="C2155" s="186">
        <v>5.3640833574513103E-2</v>
      </c>
      <c r="D2155" s="186">
        <v>0.57011491615328869</v>
      </c>
    </row>
    <row r="2156" spans="1:4" x14ac:dyDescent="0.15">
      <c r="A2156" s="186">
        <v>2132</v>
      </c>
      <c r="B2156" s="186">
        <v>6.9000880684630417</v>
      </c>
      <c r="C2156" s="186">
        <v>5.8360324834613841E-2</v>
      </c>
      <c r="D2156" s="186">
        <v>0.62027544097624643</v>
      </c>
    </row>
    <row r="2157" spans="1:4" x14ac:dyDescent="0.15">
      <c r="A2157" s="186">
        <v>2133</v>
      </c>
      <c r="B2157" s="186">
        <v>6.9012459034277516</v>
      </c>
      <c r="C2157" s="186">
        <v>5.2724799351348217E-2</v>
      </c>
      <c r="D2157" s="186">
        <v>0.5603789605476075</v>
      </c>
    </row>
    <row r="2158" spans="1:4" x14ac:dyDescent="0.15">
      <c r="A2158" s="186">
        <v>2134</v>
      </c>
      <c r="B2158" s="186">
        <v>6.8796810471540191</v>
      </c>
      <c r="C2158" s="186">
        <v>6.247565854545023E-2</v>
      </c>
      <c r="D2158" s="186">
        <v>0.66401475256313924</v>
      </c>
    </row>
    <row r="2159" spans="1:4" x14ac:dyDescent="0.15">
      <c r="A2159" s="186">
        <v>2135</v>
      </c>
      <c r="B2159" s="186">
        <v>6.8984374229656549</v>
      </c>
      <c r="C2159" s="186">
        <v>6.3427181663514354E-2</v>
      </c>
      <c r="D2159" s="186">
        <v>0.67412789746644286</v>
      </c>
    </row>
    <row r="2160" spans="1:4" x14ac:dyDescent="0.15">
      <c r="A2160" s="186">
        <v>2136</v>
      </c>
      <c r="B2160" s="186">
        <v>6.8856957951815589</v>
      </c>
      <c r="C2160" s="186">
        <v>7.3037728565207516E-2</v>
      </c>
      <c r="D2160" s="186">
        <v>0.77627239776461476</v>
      </c>
    </row>
    <row r="2161" spans="1:4" x14ac:dyDescent="0.15">
      <c r="A2161" s="186">
        <v>2137</v>
      </c>
      <c r="B2161" s="186">
        <v>6.8962460639885252</v>
      </c>
      <c r="C2161" s="186">
        <v>7.3732558173743357E-2</v>
      </c>
      <c r="D2161" s="186">
        <v>0.78365730768516928</v>
      </c>
    </row>
    <row r="2162" spans="1:4" x14ac:dyDescent="0.15">
      <c r="A2162" s="186">
        <v>2138</v>
      </c>
      <c r="B2162" s="186">
        <v>6.8999543618887582</v>
      </c>
      <c r="C2162" s="186">
        <v>7.3963119347047801E-2</v>
      </c>
      <c r="D2162" s="186">
        <v>0.78610779838837719</v>
      </c>
    </row>
    <row r="2163" spans="1:4" x14ac:dyDescent="0.15">
      <c r="A2163" s="186">
        <v>2139</v>
      </c>
      <c r="B2163" s="186">
        <v>6.903157035271021</v>
      </c>
      <c r="C2163" s="186">
        <v>7.2163429873540075E-2</v>
      </c>
      <c r="D2163" s="186">
        <v>0.7669800230553272</v>
      </c>
    </row>
    <row r="2164" spans="1:4" x14ac:dyDescent="0.15">
      <c r="A2164" s="186">
        <v>2140</v>
      </c>
      <c r="B2164" s="186">
        <v>6.9065234842749117</v>
      </c>
      <c r="C2164" s="186">
        <v>6.7581175248759173E-2</v>
      </c>
      <c r="D2164" s="186">
        <v>0.71827810071157661</v>
      </c>
    </row>
    <row r="2165" spans="1:4" x14ac:dyDescent="0.15">
      <c r="A2165" s="186">
        <v>2141</v>
      </c>
      <c r="B2165" s="186">
        <v>6.9137827811904993</v>
      </c>
      <c r="C2165" s="186">
        <v>7.0192523703046739E-2</v>
      </c>
      <c r="D2165" s="186">
        <v>0.74603249239147307</v>
      </c>
    </row>
    <row r="2166" spans="1:4" x14ac:dyDescent="0.15">
      <c r="A2166" s="186">
        <v>2142</v>
      </c>
      <c r="B2166" s="186">
        <v>6.909919532650675</v>
      </c>
      <c r="C2166" s="186">
        <v>7.5167089267785592E-2</v>
      </c>
      <c r="D2166" s="186">
        <v>0.79890404267975312</v>
      </c>
    </row>
    <row r="2167" spans="1:4" x14ac:dyDescent="0.15">
      <c r="A2167" s="186">
        <v>2143</v>
      </c>
      <c r="B2167" s="186">
        <v>6.9138265724021206</v>
      </c>
      <c r="C2167" s="186">
        <v>7.5969416916225718E-2</v>
      </c>
      <c r="D2167" s="186">
        <v>0.80743148212348403</v>
      </c>
    </row>
    <row r="2168" spans="1:4" x14ac:dyDescent="0.15">
      <c r="A2168" s="186">
        <v>2144</v>
      </c>
      <c r="B2168" s="186">
        <v>6.9189333126328574</v>
      </c>
      <c r="C2168" s="186">
        <v>7.4724395349982764E-2</v>
      </c>
      <c r="D2168" s="186">
        <v>0.79419892553277327</v>
      </c>
    </row>
    <row r="2169" spans="1:4" x14ac:dyDescent="0.15">
      <c r="A2169" s="186">
        <v>2145</v>
      </c>
      <c r="B2169" s="186">
        <v>6.9142205831421863</v>
      </c>
      <c r="C2169" s="186">
        <v>8.8026358932668636E-2</v>
      </c>
      <c r="D2169" s="186">
        <v>0.93557718808498591</v>
      </c>
    </row>
    <row r="2170" spans="1:4" x14ac:dyDescent="0.15">
      <c r="A2170" s="186">
        <v>2146</v>
      </c>
      <c r="B2170" s="186">
        <v>6.9157072815289808</v>
      </c>
      <c r="C2170" s="186">
        <v>8.3258877506540152E-2</v>
      </c>
      <c r="D2170" s="186">
        <v>0.88490660576183877</v>
      </c>
    </row>
    <row r="2171" spans="1:4" x14ac:dyDescent="0.15">
      <c r="A2171" s="186">
        <v>2147</v>
      </c>
      <c r="B2171" s="186">
        <v>6.9243526830888733</v>
      </c>
      <c r="C2171" s="186">
        <v>8.3790769924531716E-2</v>
      </c>
      <c r="D2171" s="186">
        <v>0.89055975805419818</v>
      </c>
    </row>
    <row r="2172" spans="1:4" x14ac:dyDescent="0.15">
      <c r="A2172" s="186">
        <v>2148</v>
      </c>
      <c r="B2172" s="186">
        <v>6.9295631484958262</v>
      </c>
      <c r="C2172" s="186">
        <v>7.5228092997905449E-2</v>
      </c>
      <c r="D2172" s="186">
        <v>0.79955241322444282</v>
      </c>
    </row>
    <row r="2173" spans="1:4" x14ac:dyDescent="0.15">
      <c r="A2173" s="186">
        <v>2149</v>
      </c>
      <c r="B2173" s="186">
        <v>6.9312780192614456</v>
      </c>
      <c r="C2173" s="186">
        <v>7.2514447917633618E-2</v>
      </c>
      <c r="D2173" s="186">
        <v>0.77071077460113768</v>
      </c>
    </row>
    <row r="2174" spans="1:4" x14ac:dyDescent="0.15">
      <c r="A2174" s="186">
        <v>2150</v>
      </c>
      <c r="B2174" s="186">
        <v>6.9291767844654277</v>
      </c>
      <c r="C2174" s="186">
        <v>6.9698087884193072E-2</v>
      </c>
      <c r="D2174" s="186">
        <v>0.7407774428960664</v>
      </c>
    </row>
    <row r="2175" spans="1:4" x14ac:dyDescent="0.15">
      <c r="A2175" s="186">
        <v>2151</v>
      </c>
      <c r="B2175" s="186">
        <v>6.9270698960643209</v>
      </c>
      <c r="C2175" s="186">
        <v>7.0068944052501969E-2</v>
      </c>
      <c r="D2175" s="186">
        <v>0.74471904147332668</v>
      </c>
    </row>
    <row r="2176" spans="1:4" x14ac:dyDescent="0.15">
      <c r="A2176" s="186">
        <v>2152</v>
      </c>
      <c r="B2176" s="186">
        <v>6.9343126962987505</v>
      </c>
      <c r="C2176" s="186">
        <v>7.0297024047269119E-2</v>
      </c>
      <c r="D2176" s="186">
        <v>0.74714316127959857</v>
      </c>
    </row>
    <row r="2177" spans="1:4" x14ac:dyDescent="0.15">
      <c r="A2177" s="186">
        <v>2153</v>
      </c>
      <c r="B2177" s="186">
        <v>6.939415141918146</v>
      </c>
      <c r="C2177" s="186">
        <v>7.0986974024133787E-2</v>
      </c>
      <c r="D2177" s="186">
        <v>0.75447620864292408</v>
      </c>
    </row>
    <row r="2178" spans="1:4" x14ac:dyDescent="0.15">
      <c r="A2178" s="186">
        <v>2154</v>
      </c>
      <c r="B2178" s="186">
        <v>6.9416581800777646</v>
      </c>
      <c r="C2178" s="186">
        <v>7.9425784211375472E-2</v>
      </c>
      <c r="D2178" s="186">
        <v>0.84416705126656955</v>
      </c>
    </row>
    <row r="2179" spans="1:4" x14ac:dyDescent="0.15">
      <c r="A2179" s="186">
        <v>2155</v>
      </c>
      <c r="B2179" s="186">
        <v>6.9427139909196889</v>
      </c>
      <c r="C2179" s="186">
        <v>8.0777786545044528E-2</v>
      </c>
      <c r="D2179" s="186">
        <v>0.85853663961437288</v>
      </c>
    </row>
    <row r="2180" spans="1:4" x14ac:dyDescent="0.15">
      <c r="A2180" s="186">
        <v>2156</v>
      </c>
      <c r="B2180" s="186">
        <v>6.9315349262684718</v>
      </c>
      <c r="C2180" s="186">
        <v>9.0709079198362907E-2</v>
      </c>
      <c r="D2180" s="186">
        <v>0.96409014616969635</v>
      </c>
    </row>
    <row r="2181" spans="1:4" x14ac:dyDescent="0.15">
      <c r="A2181" s="186">
        <v>2157</v>
      </c>
      <c r="B2181" s="186">
        <v>6.9184110744873024</v>
      </c>
      <c r="C2181" s="186">
        <v>9.3253667885345948E-2</v>
      </c>
      <c r="D2181" s="186">
        <v>0.99113498998087135</v>
      </c>
    </row>
    <row r="2182" spans="1:4" x14ac:dyDescent="0.15">
      <c r="A2182" s="186">
        <v>2158</v>
      </c>
      <c r="B2182" s="186">
        <v>6.9220161151994075</v>
      </c>
      <c r="C2182" s="186">
        <v>8.2502832215037181E-2</v>
      </c>
      <c r="D2182" s="186">
        <v>0.87687107258216601</v>
      </c>
    </row>
    <row r="2183" spans="1:4" x14ac:dyDescent="0.15">
      <c r="A2183" s="186">
        <v>2159</v>
      </c>
      <c r="B2183" s="186">
        <v>6.9277154641712286</v>
      </c>
      <c r="C2183" s="186">
        <v>8.4940224636278039E-2</v>
      </c>
      <c r="D2183" s="186">
        <v>0.90277659423924639</v>
      </c>
    </row>
    <row r="2184" spans="1:4" x14ac:dyDescent="0.15">
      <c r="A2184" s="186">
        <v>2160</v>
      </c>
      <c r="B2184" s="186">
        <v>6.9277154641712286</v>
      </c>
      <c r="C2184" s="186">
        <v>8.4940224636278039E-2</v>
      </c>
      <c r="D2184" s="186">
        <v>0.90277659423924639</v>
      </c>
    </row>
    <row r="2185" spans="1:4" x14ac:dyDescent="0.15">
      <c r="A2185" s="186">
        <v>2161</v>
      </c>
      <c r="B2185" s="186">
        <v>6.9297348046702165</v>
      </c>
      <c r="C2185" s="186">
        <v>8.2020064330404985E-2</v>
      </c>
      <c r="D2185" s="186">
        <v>0.87174003427184121</v>
      </c>
    </row>
    <row r="2186" spans="1:4" x14ac:dyDescent="0.15">
      <c r="A2186" s="186">
        <v>2162</v>
      </c>
      <c r="B2186" s="186">
        <v>6.9374631321652078</v>
      </c>
      <c r="C2186" s="186">
        <v>7.9774157433925907E-2</v>
      </c>
      <c r="D2186" s="186">
        <v>0.84786969265614631</v>
      </c>
    </row>
    <row r="2187" spans="1:4" x14ac:dyDescent="0.15">
      <c r="A2187" s="186">
        <v>2163</v>
      </c>
      <c r="B2187" s="186">
        <v>6.9459990007893833</v>
      </c>
      <c r="C2187" s="186">
        <v>7.4459768105838542E-2</v>
      </c>
      <c r="D2187" s="186">
        <v>0.79138636784017913</v>
      </c>
    </row>
    <row r="2188" spans="1:4" x14ac:dyDescent="0.15">
      <c r="A2188" s="186">
        <v>2164</v>
      </c>
      <c r="B2188" s="186">
        <v>6.9438948114477883</v>
      </c>
      <c r="C2188" s="186">
        <v>6.6507304494491493E-2</v>
      </c>
      <c r="D2188" s="186">
        <v>0.70686459920104672</v>
      </c>
    </row>
    <row r="2189" spans="1:4" x14ac:dyDescent="0.15">
      <c r="A2189" s="186">
        <v>2165</v>
      </c>
      <c r="B2189" s="186">
        <v>6.9474266266185323</v>
      </c>
      <c r="C2189" s="186">
        <v>7.6065150846201135E-2</v>
      </c>
      <c r="D2189" s="186">
        <v>0.80844897827005568</v>
      </c>
    </row>
    <row r="2190" spans="1:4" x14ac:dyDescent="0.15">
      <c r="A2190" s="186">
        <v>2166</v>
      </c>
      <c r="B2190" s="186">
        <v>6.955979647306501</v>
      </c>
      <c r="C2190" s="186">
        <v>6.8313447923587844E-2</v>
      </c>
      <c r="D2190" s="186">
        <v>0.72606096959692623</v>
      </c>
    </row>
    <row r="2191" spans="1:4" x14ac:dyDescent="0.15">
      <c r="A2191" s="186">
        <v>2167</v>
      </c>
      <c r="B2191" s="186">
        <v>6.9628788333496523</v>
      </c>
      <c r="C2191" s="186">
        <v>6.4080693110961207E-2</v>
      </c>
      <c r="D2191" s="186">
        <v>0.68107366245998691</v>
      </c>
    </row>
    <row r="2192" spans="1:4" x14ac:dyDescent="0.15">
      <c r="A2192" s="186">
        <v>2168</v>
      </c>
      <c r="B2192" s="186">
        <v>6.9685344423778712</v>
      </c>
      <c r="C2192" s="186">
        <v>6.1880849340153254E-2</v>
      </c>
      <c r="D2192" s="186">
        <v>0.65769289703615486</v>
      </c>
    </row>
    <row r="2193" spans="1:4" x14ac:dyDescent="0.15">
      <c r="A2193" s="186">
        <v>2169</v>
      </c>
      <c r="B2193" s="186">
        <v>6.953610851795835</v>
      </c>
      <c r="C2193" s="186">
        <v>6.7026584242974252E-2</v>
      </c>
      <c r="D2193" s="186">
        <v>0.71238369930703416</v>
      </c>
    </row>
    <row r="2194" spans="1:4" x14ac:dyDescent="0.15">
      <c r="A2194" s="186">
        <v>2170</v>
      </c>
      <c r="B2194" s="186">
        <v>6.9483908997244024</v>
      </c>
      <c r="C2194" s="186">
        <v>6.1830710802224687E-2</v>
      </c>
      <c r="D2194" s="186">
        <v>0.65716000583289846</v>
      </c>
    </row>
    <row r="2195" spans="1:4" x14ac:dyDescent="0.15">
      <c r="A2195" s="186">
        <v>2171</v>
      </c>
      <c r="B2195" s="186">
        <v>6.9277584831274481</v>
      </c>
      <c r="C2195" s="186">
        <v>6.2958316569035944E-2</v>
      </c>
      <c r="D2195" s="186">
        <v>0.66914462322901991</v>
      </c>
    </row>
    <row r="2196" spans="1:4" x14ac:dyDescent="0.15">
      <c r="A2196" s="186">
        <v>2172</v>
      </c>
      <c r="B2196" s="186">
        <v>6.9326472170100235</v>
      </c>
      <c r="C2196" s="186">
        <v>5.6780210616138582E-2</v>
      </c>
      <c r="D2196" s="186">
        <v>0.60348139388286437</v>
      </c>
    </row>
    <row r="2197" spans="1:4" x14ac:dyDescent="0.15">
      <c r="A2197" s="186">
        <v>2173</v>
      </c>
      <c r="B2197" s="186">
        <v>6.9411085953255478</v>
      </c>
      <c r="C2197" s="186">
        <v>5.7035683384270008E-2</v>
      </c>
      <c r="D2197" s="186">
        <v>0.60619665436777792</v>
      </c>
    </row>
    <row r="2198" spans="1:4" x14ac:dyDescent="0.15">
      <c r="A2198" s="186">
        <v>2174</v>
      </c>
      <c r="B2198" s="186">
        <v>6.9481813761231228</v>
      </c>
      <c r="C2198" s="186">
        <v>6.5464278116446728E-2</v>
      </c>
      <c r="D2198" s="186">
        <v>0.69577892330008162</v>
      </c>
    </row>
    <row r="2199" spans="1:4" x14ac:dyDescent="0.15">
      <c r="A2199" s="186">
        <v>2175</v>
      </c>
      <c r="B2199" s="186">
        <v>6.9502740935758389</v>
      </c>
      <c r="C2199" s="186">
        <v>7.1702329496321049E-2</v>
      </c>
      <c r="D2199" s="186">
        <v>0.76207927514783413</v>
      </c>
    </row>
    <row r="2200" spans="1:4" x14ac:dyDescent="0.15">
      <c r="A2200" s="186">
        <v>2176</v>
      </c>
      <c r="B2200" s="186">
        <v>6.952527964207154</v>
      </c>
      <c r="C2200" s="186">
        <v>7.0340121875487327E-2</v>
      </c>
      <c r="D2200" s="186">
        <v>0.74760122117695049</v>
      </c>
    </row>
    <row r="2201" spans="1:4" x14ac:dyDescent="0.15">
      <c r="A2201" s="186">
        <v>2177</v>
      </c>
      <c r="B2201" s="186">
        <v>6.94671313905173</v>
      </c>
      <c r="C2201" s="186">
        <v>7.0344874820857051E-2</v>
      </c>
      <c r="D2201" s="186">
        <v>0.74765173726460932</v>
      </c>
    </row>
    <row r="2202" spans="1:4" x14ac:dyDescent="0.15">
      <c r="A2202" s="186">
        <v>2178</v>
      </c>
      <c r="B2202" s="186">
        <v>6.9432202749138705</v>
      </c>
      <c r="C2202" s="186">
        <v>6.4289837205258493E-2</v>
      </c>
      <c r="D2202" s="186">
        <v>0.68329652440747368</v>
      </c>
    </row>
    <row r="2203" spans="1:4" x14ac:dyDescent="0.15">
      <c r="A2203" s="186">
        <v>2179</v>
      </c>
      <c r="B2203" s="186">
        <v>6.9340993711686023</v>
      </c>
      <c r="C2203" s="186">
        <v>6.4501591113111267E-2</v>
      </c>
      <c r="D2203" s="186">
        <v>0.68554712443315957</v>
      </c>
    </row>
    <row r="2204" spans="1:4" x14ac:dyDescent="0.15">
      <c r="A2204" s="186">
        <v>2180</v>
      </c>
      <c r="B2204" s="186">
        <v>6.9464611646152363</v>
      </c>
      <c r="C2204" s="186">
        <v>6.3940951327043472E-2</v>
      </c>
      <c r="D2204" s="186">
        <v>0.67958843432104121</v>
      </c>
    </row>
    <row r="2205" spans="1:4" x14ac:dyDescent="0.15">
      <c r="A2205" s="186">
        <v>2181</v>
      </c>
      <c r="B2205" s="186">
        <v>6.9395846521580955</v>
      </c>
      <c r="C2205" s="186">
        <v>6.9462878305913911E-2</v>
      </c>
      <c r="D2205" s="186">
        <v>0.73827754719976257</v>
      </c>
    </row>
    <row r="2206" spans="1:4" x14ac:dyDescent="0.15">
      <c r="A2206" s="186">
        <v>2182</v>
      </c>
      <c r="B2206" s="186">
        <v>6.9446950696169685</v>
      </c>
      <c r="C2206" s="186">
        <v>7.2542219982165257E-2</v>
      </c>
      <c r="D2206" s="186">
        <v>0.77100594652869292</v>
      </c>
    </row>
    <row r="2207" spans="1:4" x14ac:dyDescent="0.15">
      <c r="A2207" s="186">
        <v>2183</v>
      </c>
      <c r="B2207" s="186">
        <v>6.9472168448104377</v>
      </c>
      <c r="C2207" s="186">
        <v>7.2795116517366587E-2</v>
      </c>
      <c r="D2207" s="186">
        <v>0.77369382584290014</v>
      </c>
    </row>
    <row r="2208" spans="1:4" x14ac:dyDescent="0.15">
      <c r="A2208" s="186">
        <v>2184</v>
      </c>
      <c r="B2208" s="186">
        <v>6.9468810769753571</v>
      </c>
      <c r="C2208" s="186">
        <v>7.1789262577935276E-2</v>
      </c>
      <c r="D2208" s="186">
        <v>0.76300323257415936</v>
      </c>
    </row>
    <row r="2209" spans="1:4" x14ac:dyDescent="0.15">
      <c r="A2209" s="186">
        <v>2185</v>
      </c>
      <c r="B2209" s="186">
        <v>6.9390336096607257</v>
      </c>
      <c r="C2209" s="186">
        <v>7.1909827117580427E-2</v>
      </c>
      <c r="D2209" s="186">
        <v>0.76428463776178324</v>
      </c>
    </row>
    <row r="2210" spans="1:4" x14ac:dyDescent="0.15">
      <c r="A2210" s="186">
        <v>2186</v>
      </c>
      <c r="B2210" s="186">
        <v>6.9326044657993346</v>
      </c>
      <c r="C2210" s="186">
        <v>7.5719868104497934E-2</v>
      </c>
      <c r="D2210" s="186">
        <v>0.80477918367109869</v>
      </c>
    </row>
    <row r="2211" spans="1:4" x14ac:dyDescent="0.15">
      <c r="A2211" s="186">
        <v>2187</v>
      </c>
      <c r="B2211" s="186">
        <v>6.9386518914160105</v>
      </c>
      <c r="C2211" s="186">
        <v>7.3012850956637898E-2</v>
      </c>
      <c r="D2211" s="186">
        <v>0.77600798920161107</v>
      </c>
    </row>
    <row r="2212" spans="1:4" x14ac:dyDescent="0.15">
      <c r="A2212" s="186">
        <v>2188</v>
      </c>
      <c r="B2212" s="186">
        <v>6.9326472170100235</v>
      </c>
      <c r="C2212" s="186">
        <v>8.7543491301901533E-2</v>
      </c>
      <c r="D2212" s="186">
        <v>0.93044508963529438</v>
      </c>
    </row>
    <row r="2213" spans="1:4" x14ac:dyDescent="0.15">
      <c r="A2213" s="186">
        <v>2189</v>
      </c>
      <c r="B2213" s="186">
        <v>6.9280165472461377</v>
      </c>
      <c r="C2213" s="186">
        <v>8.8234327889297859E-2</v>
      </c>
      <c r="D2213" s="186">
        <v>0.93778756022818643</v>
      </c>
    </row>
    <row r="2214" spans="1:4" x14ac:dyDescent="0.15">
      <c r="A2214" s="186">
        <v>2190</v>
      </c>
      <c r="B2214" s="186">
        <v>6.9211489472808951</v>
      </c>
      <c r="C2214" s="186">
        <v>9.1326642471645236E-2</v>
      </c>
      <c r="D2214" s="186">
        <v>0.97065384047317171</v>
      </c>
    </row>
    <row r="2215" spans="1:4" x14ac:dyDescent="0.15">
      <c r="A2215" s="186">
        <v>2191</v>
      </c>
      <c r="B2215" s="186">
        <v>6.9211489472808951</v>
      </c>
      <c r="C2215" s="186">
        <v>9.1326642471645236E-2</v>
      </c>
      <c r="D2215" s="186">
        <v>0.97065384047317171</v>
      </c>
    </row>
    <row r="2216" spans="1:4" x14ac:dyDescent="0.15">
      <c r="A2216" s="186">
        <v>2192</v>
      </c>
      <c r="B2216" s="186">
        <v>6.9093472062453554</v>
      </c>
      <c r="C2216" s="186">
        <v>8.8248776736571166E-2</v>
      </c>
      <c r="D2216" s="186">
        <v>0.93794112800114593</v>
      </c>
    </row>
    <row r="2217" spans="1:4" x14ac:dyDescent="0.15">
      <c r="A2217" s="186">
        <v>2193</v>
      </c>
      <c r="B2217" s="186">
        <v>6.9107112946497695</v>
      </c>
      <c r="C2217" s="186">
        <v>8.5237995068284E-2</v>
      </c>
      <c r="D2217" s="186">
        <v>0.90594141017448326</v>
      </c>
    </row>
    <row r="2218" spans="1:4" x14ac:dyDescent="0.15">
      <c r="A2218" s="186">
        <v>2194</v>
      </c>
      <c r="B2218" s="186">
        <v>6.9166241283097687</v>
      </c>
      <c r="C2218" s="186">
        <v>8.4257128661851866E-2</v>
      </c>
      <c r="D2218" s="186">
        <v>0.89551639378684944</v>
      </c>
    </row>
    <row r="2219" spans="1:4" x14ac:dyDescent="0.15">
      <c r="A2219" s="186">
        <v>2195</v>
      </c>
      <c r="B2219" s="186">
        <v>6.9096994566113441</v>
      </c>
      <c r="C2219" s="186">
        <v>8.4967194360089593E-2</v>
      </c>
      <c r="D2219" s="186">
        <v>0.90306323858842752</v>
      </c>
    </row>
    <row r="2220" spans="1:4" x14ac:dyDescent="0.15">
      <c r="A2220" s="186">
        <v>2196</v>
      </c>
      <c r="B2220" s="186">
        <v>6.8954843614504728</v>
      </c>
      <c r="C2220" s="186">
        <v>9.9273961153238055E-2</v>
      </c>
      <c r="D2220" s="186">
        <v>1.0551209268674548</v>
      </c>
    </row>
    <row r="2221" spans="1:4" x14ac:dyDescent="0.15">
      <c r="A2221" s="186">
        <v>2197</v>
      </c>
      <c r="B2221" s="186">
        <v>6.9021353821970894</v>
      </c>
      <c r="C2221" s="186">
        <v>9.4729071856823666E-2</v>
      </c>
      <c r="D2221" s="186">
        <v>1.0068161372606355</v>
      </c>
    </row>
    <row r="2222" spans="1:4" x14ac:dyDescent="0.15">
      <c r="A2222" s="186">
        <v>2198</v>
      </c>
      <c r="B2222" s="186">
        <v>6.893464506226743</v>
      </c>
      <c r="C2222" s="186">
        <v>9.3748694090109552E-2</v>
      </c>
      <c r="D2222" s="186">
        <v>0.99639631431936149</v>
      </c>
    </row>
    <row r="2223" spans="1:4" x14ac:dyDescent="0.15">
      <c r="A2223" s="186">
        <v>2199</v>
      </c>
      <c r="B2223" s="186">
        <v>6.9057717183915823</v>
      </c>
      <c r="C2223" s="186">
        <v>9.2555258774941862E-2</v>
      </c>
      <c r="D2223" s="186">
        <v>0.98371203577070587</v>
      </c>
    </row>
    <row r="2224" spans="1:4" x14ac:dyDescent="0.15">
      <c r="A2224" s="186">
        <v>2200</v>
      </c>
      <c r="B2224" s="186">
        <v>6.9115022568891318</v>
      </c>
      <c r="C2224" s="186">
        <v>0.10403061426643667</v>
      </c>
      <c r="D2224" s="186">
        <v>1.1056764218158035</v>
      </c>
    </row>
    <row r="2225" spans="1:4" x14ac:dyDescent="0.15">
      <c r="A2225" s="186">
        <v>2201</v>
      </c>
      <c r="B2225" s="186">
        <v>6.9136075918502327</v>
      </c>
      <c r="C2225" s="186">
        <v>0.10362969774890107</v>
      </c>
      <c r="D2225" s="186">
        <v>1.1014153305622201</v>
      </c>
    </row>
    <row r="2226" spans="1:4" x14ac:dyDescent="0.15">
      <c r="A2226" s="186">
        <v>2202</v>
      </c>
      <c r="B2226" s="186">
        <v>6.919281278000085</v>
      </c>
      <c r="C2226" s="186">
        <v>0.10037309347946088</v>
      </c>
      <c r="D2226" s="186">
        <v>1.0668029178479908</v>
      </c>
    </row>
    <row r="2227" spans="1:4" x14ac:dyDescent="0.15">
      <c r="A2227" s="186">
        <v>2203</v>
      </c>
      <c r="B2227" s="186">
        <v>6.907230369947281</v>
      </c>
      <c r="C2227" s="186">
        <v>0.10686494480618247</v>
      </c>
      <c r="D2227" s="186">
        <v>1.1358007508080668</v>
      </c>
    </row>
    <row r="2228" spans="1:4" x14ac:dyDescent="0.15">
      <c r="A2228" s="186">
        <v>2204</v>
      </c>
      <c r="B2228" s="186">
        <v>6.8967832906178339</v>
      </c>
      <c r="C2228" s="186">
        <v>0.10126962634508363</v>
      </c>
      <c r="D2228" s="186">
        <v>1.0763316057048484</v>
      </c>
    </row>
    <row r="2229" spans="1:4" x14ac:dyDescent="0.15">
      <c r="A2229" s="186">
        <v>2205</v>
      </c>
      <c r="B2229" s="186">
        <v>6.8946770444703747</v>
      </c>
      <c r="C2229" s="186">
        <v>0.10729690975074391</v>
      </c>
      <c r="D2229" s="186">
        <v>1.1403918363997496</v>
      </c>
    </row>
    <row r="2230" spans="1:4" x14ac:dyDescent="0.15">
      <c r="A2230" s="186">
        <v>2206</v>
      </c>
      <c r="B2230" s="186">
        <v>6.881417306291949</v>
      </c>
      <c r="C2230" s="186">
        <v>0.10051737086443957</v>
      </c>
      <c r="D2230" s="186">
        <v>1.0683363520576901</v>
      </c>
    </row>
    <row r="2231" spans="1:4" x14ac:dyDescent="0.15">
      <c r="A2231" s="186">
        <v>2207</v>
      </c>
      <c r="B2231" s="186">
        <v>6.8983034342214999</v>
      </c>
      <c r="C2231" s="186">
        <v>9.3333328741339372E-2</v>
      </c>
      <c r="D2231" s="186">
        <v>0.99198165546328421</v>
      </c>
    </row>
    <row r="2232" spans="1:4" x14ac:dyDescent="0.15">
      <c r="A2232" s="186">
        <v>2208</v>
      </c>
      <c r="B2232" s="186">
        <v>6.9086422297850536</v>
      </c>
      <c r="C2232" s="186">
        <v>0.10085703308036731</v>
      </c>
      <c r="D2232" s="186">
        <v>1.0719464095987439</v>
      </c>
    </row>
    <row r="2233" spans="1:4" x14ac:dyDescent="0.15">
      <c r="A2233" s="186">
        <v>2209</v>
      </c>
      <c r="B2233" s="186">
        <v>6.9070095367157807</v>
      </c>
      <c r="C2233" s="186">
        <v>0.1017668563250842</v>
      </c>
      <c r="D2233" s="186">
        <v>1.0816163525938605</v>
      </c>
    </row>
    <row r="2234" spans="1:4" x14ac:dyDescent="0.15">
      <c r="A2234" s="186">
        <v>2210</v>
      </c>
      <c r="B2234" s="186">
        <v>6.9107552579628306</v>
      </c>
      <c r="C2234" s="186">
        <v>9.2855506662827381E-2</v>
      </c>
      <c r="D2234" s="186">
        <v>0.9869031830370748</v>
      </c>
    </row>
    <row r="2235" spans="1:4" x14ac:dyDescent="0.15">
      <c r="A2235" s="186">
        <v>2211</v>
      </c>
      <c r="B2235" s="186">
        <v>6.9214959296950767</v>
      </c>
      <c r="C2235" s="186">
        <v>8.4474396784015582E-2</v>
      </c>
      <c r="D2235" s="186">
        <v>0.89782560095228403</v>
      </c>
    </row>
    <row r="2236" spans="1:4" x14ac:dyDescent="0.15">
      <c r="A2236" s="186">
        <v>2212</v>
      </c>
      <c r="B2236" s="186">
        <v>6.9381001919023584</v>
      </c>
      <c r="C2236" s="186">
        <v>8.2447914554901303E-2</v>
      </c>
      <c r="D2236" s="186">
        <v>0.87628738707399412</v>
      </c>
    </row>
    <row r="2237" spans="1:4" x14ac:dyDescent="0.15">
      <c r="A2237" s="186">
        <v>2213</v>
      </c>
      <c r="B2237" s="186">
        <v>6.9520693682640964</v>
      </c>
      <c r="C2237" s="186">
        <v>8.0378354675358921E-2</v>
      </c>
      <c r="D2237" s="186">
        <v>0.85429132775548045</v>
      </c>
    </row>
    <row r="2238" spans="1:4" x14ac:dyDescent="0.15">
      <c r="A2238" s="186">
        <v>2214</v>
      </c>
      <c r="B2238" s="186">
        <v>6.9459990007893833</v>
      </c>
      <c r="C2238" s="186">
        <v>8.3265695589950894E-2</v>
      </c>
      <c r="D2238" s="186">
        <v>0.88497907091185635</v>
      </c>
    </row>
    <row r="2239" spans="1:4" x14ac:dyDescent="0.15">
      <c r="A2239" s="186">
        <v>2215</v>
      </c>
      <c r="B2239" s="186">
        <v>6.9486422540654393</v>
      </c>
      <c r="C2239" s="186">
        <v>8.4158513890922215E-2</v>
      </c>
      <c r="D2239" s="186">
        <v>0.89446827898114023</v>
      </c>
    </row>
    <row r="2240" spans="1:4" x14ac:dyDescent="0.15">
      <c r="A2240" s="186">
        <v>2216</v>
      </c>
      <c r="B2240" s="186">
        <v>6.9575962831982121</v>
      </c>
      <c r="C2240" s="186">
        <v>7.9782763577430416E-2</v>
      </c>
      <c r="D2240" s="186">
        <v>0.84796116198008331</v>
      </c>
    </row>
    <row r="2241" spans="1:4" x14ac:dyDescent="0.15">
      <c r="A2241" s="186">
        <v>2217</v>
      </c>
      <c r="B2241" s="186">
        <v>6.9591269355790013</v>
      </c>
      <c r="C2241" s="186">
        <v>7.420316631120194E-2</v>
      </c>
      <c r="D2241" s="186">
        <v>0.78865910763772884</v>
      </c>
    </row>
    <row r="2242" spans="1:4" x14ac:dyDescent="0.15">
      <c r="A2242" s="186">
        <v>2218</v>
      </c>
      <c r="B2242" s="186">
        <v>6.9672266298811536</v>
      </c>
      <c r="C2242" s="186">
        <v>7.8985392247999719E-2</v>
      </c>
      <c r="D2242" s="186">
        <v>0.83948640015540099</v>
      </c>
    </row>
    <row r="2243" spans="1:4" x14ac:dyDescent="0.15">
      <c r="A2243" s="186">
        <v>2219</v>
      </c>
      <c r="B2243" s="186">
        <v>6.9588375820849215</v>
      </c>
      <c r="C2243" s="186">
        <v>8.5544294429040768E-2</v>
      </c>
      <c r="D2243" s="186">
        <v>0.90919687476626809</v>
      </c>
    </row>
    <row r="2244" spans="1:4" x14ac:dyDescent="0.15">
      <c r="A2244" s="186">
        <v>2220</v>
      </c>
      <c r="B2244" s="186">
        <v>6.9588375820849215</v>
      </c>
      <c r="C2244" s="186">
        <v>8.5544294429040768E-2</v>
      </c>
      <c r="D2244" s="186">
        <v>0.90919687476626809</v>
      </c>
    </row>
    <row r="2245" spans="1:4" x14ac:dyDescent="0.15">
      <c r="A2245" s="186">
        <v>2221</v>
      </c>
      <c r="B2245" s="186">
        <v>6.96517879004465</v>
      </c>
      <c r="C2245" s="186">
        <v>8.8666194809381871E-2</v>
      </c>
      <c r="D2245" s="186">
        <v>0.94237760397892445</v>
      </c>
    </row>
    <row r="2246" spans="1:4" x14ac:dyDescent="0.15">
      <c r="A2246" s="186">
        <v>2222</v>
      </c>
      <c r="B2246" s="186">
        <v>6.9646454732903047</v>
      </c>
      <c r="C2246" s="186">
        <v>8.686376933652884E-2</v>
      </c>
      <c r="D2246" s="186">
        <v>0.92322074941773058</v>
      </c>
    </row>
    <row r="2247" spans="1:4" x14ac:dyDescent="0.15">
      <c r="A2247" s="186">
        <v>2223</v>
      </c>
      <c r="B2247" s="186">
        <v>6.9757290893426172</v>
      </c>
      <c r="C2247" s="186">
        <v>8.5862534354387066E-2</v>
      </c>
      <c r="D2247" s="186">
        <v>0.91257924816103275</v>
      </c>
    </row>
    <row r="2248" spans="1:4" x14ac:dyDescent="0.15">
      <c r="A2248" s="186">
        <v>2224</v>
      </c>
      <c r="B2248" s="186">
        <v>6.9775477459247472</v>
      </c>
      <c r="C2248" s="186">
        <v>7.7333597947683685E-2</v>
      </c>
      <c r="D2248" s="186">
        <v>0.8219305102433061</v>
      </c>
    </row>
    <row r="2249" spans="1:4" x14ac:dyDescent="0.15">
      <c r="A2249" s="186">
        <v>2225</v>
      </c>
      <c r="B2249" s="186">
        <v>6.9788384478556065</v>
      </c>
      <c r="C2249" s="186">
        <v>8.1036879187363908E-2</v>
      </c>
      <c r="D2249" s="186">
        <v>0.86129037348106718</v>
      </c>
    </row>
    <row r="2250" spans="1:4" x14ac:dyDescent="0.15">
      <c r="A2250" s="186">
        <v>2226</v>
      </c>
      <c r="B2250" s="186">
        <v>6.9878541198586248</v>
      </c>
      <c r="C2250" s="186">
        <v>7.2708079367270528E-2</v>
      </c>
      <c r="D2250" s="186">
        <v>0.77276876233768255</v>
      </c>
    </row>
    <row r="2251" spans="1:4" x14ac:dyDescent="0.15">
      <c r="A2251" s="186">
        <v>2227</v>
      </c>
      <c r="B2251" s="186">
        <v>6.9890086244507534</v>
      </c>
      <c r="C2251" s="186">
        <v>8.2140201439819371E-2</v>
      </c>
      <c r="D2251" s="186">
        <v>0.87301689657051407</v>
      </c>
    </row>
    <row r="2252" spans="1:4" x14ac:dyDescent="0.15">
      <c r="A2252" s="186">
        <v>2228</v>
      </c>
      <c r="B2252" s="186">
        <v>6.999323276386427</v>
      </c>
      <c r="C2252" s="186">
        <v>6.9529922938038169E-2</v>
      </c>
      <c r="D2252" s="186">
        <v>0.7389901227187271</v>
      </c>
    </row>
    <row r="2253" spans="1:4" x14ac:dyDescent="0.15">
      <c r="A2253" s="186">
        <v>2229</v>
      </c>
      <c r="B2253" s="186">
        <v>7.0016753759283077</v>
      </c>
      <c r="C2253" s="186">
        <v>7.4893976489282643E-2</v>
      </c>
      <c r="D2253" s="186">
        <v>0.79600129754250037</v>
      </c>
    </row>
    <row r="2254" spans="1:4" x14ac:dyDescent="0.15">
      <c r="A2254" s="186">
        <v>2230</v>
      </c>
      <c r="B2254" s="186">
        <v>7.0048785286105284</v>
      </c>
      <c r="C2254" s="186">
        <v>7.4053096060564982E-2</v>
      </c>
      <c r="D2254" s="186">
        <v>0.78706410467715515</v>
      </c>
    </row>
    <row r="2255" spans="1:4" x14ac:dyDescent="0.15">
      <c r="A2255" s="186">
        <v>2231</v>
      </c>
      <c r="B2255" s="186">
        <v>7.007019666451642</v>
      </c>
      <c r="C2255" s="186">
        <v>6.9718604885268931E-2</v>
      </c>
      <c r="D2255" s="186">
        <v>0.74099550528564184</v>
      </c>
    </row>
    <row r="2256" spans="1:4" x14ac:dyDescent="0.15">
      <c r="A2256" s="186">
        <v>2232</v>
      </c>
      <c r="B2256" s="186">
        <v>6.9932536822388363</v>
      </c>
      <c r="C2256" s="186">
        <v>6.7222683760964408E-2</v>
      </c>
      <c r="D2256" s="186">
        <v>0.71446791860055725</v>
      </c>
    </row>
    <row r="2257" spans="1:4" x14ac:dyDescent="0.15">
      <c r="A2257" s="186">
        <v>2233</v>
      </c>
      <c r="B2257" s="186">
        <v>6.9895256089623112</v>
      </c>
      <c r="C2257" s="186">
        <v>7.0092019329071498E-2</v>
      </c>
      <c r="D2257" s="186">
        <v>0.74496429417523291</v>
      </c>
    </row>
    <row r="2258" spans="1:4" x14ac:dyDescent="0.15">
      <c r="A2258" s="186">
        <v>2234</v>
      </c>
      <c r="B2258" s="186">
        <v>6.9756886267382745</v>
      </c>
      <c r="C2258" s="186">
        <v>6.2831722123415368E-2</v>
      </c>
      <c r="D2258" s="186">
        <v>0.66779912993704504</v>
      </c>
    </row>
    <row r="2259" spans="1:4" x14ac:dyDescent="0.15">
      <c r="A2259" s="186">
        <v>2235</v>
      </c>
      <c r="B2259" s="186">
        <v>6.9739467538663238</v>
      </c>
      <c r="C2259" s="186">
        <v>6.5538295793707846E-2</v>
      </c>
      <c r="D2259" s="186">
        <v>0.69656561096046199</v>
      </c>
    </row>
    <row r="2260" spans="1:4" x14ac:dyDescent="0.15">
      <c r="A2260" s="186">
        <v>2236</v>
      </c>
      <c r="B2260" s="186">
        <v>6.9748789352687677</v>
      </c>
      <c r="C2260" s="186">
        <v>7.0200534576588147E-2</v>
      </c>
      <c r="D2260" s="186">
        <v>0.74611763496277617</v>
      </c>
    </row>
    <row r="2261" spans="1:4" x14ac:dyDescent="0.15">
      <c r="A2261" s="186">
        <v>2237</v>
      </c>
      <c r="B2261" s="186">
        <v>6.9598704968243119</v>
      </c>
      <c r="C2261" s="186">
        <v>7.0279390371431383E-2</v>
      </c>
      <c r="D2261" s="186">
        <v>0.74695574395306252</v>
      </c>
    </row>
    <row r="2262" spans="1:4" x14ac:dyDescent="0.15">
      <c r="A2262" s="186">
        <v>2238</v>
      </c>
      <c r="B2262" s="186">
        <v>6.953610851795835</v>
      </c>
      <c r="C2262" s="186">
        <v>7.2105224819866365E-2</v>
      </c>
      <c r="D2262" s="186">
        <v>0.76636139789453828</v>
      </c>
    </row>
    <row r="2263" spans="1:4" x14ac:dyDescent="0.15">
      <c r="A2263" s="186">
        <v>2239</v>
      </c>
      <c r="B2263" s="186">
        <v>6.9693507173922553</v>
      </c>
      <c r="C2263" s="186">
        <v>7.1973453511296803E-2</v>
      </c>
      <c r="D2263" s="186">
        <v>0.7649608829597323</v>
      </c>
    </row>
    <row r="2264" spans="1:4" x14ac:dyDescent="0.15">
      <c r="A2264" s="186">
        <v>2240</v>
      </c>
      <c r="B2264" s="186">
        <v>6.9498141753601832</v>
      </c>
      <c r="C2264" s="186">
        <v>7.1805359771000887E-2</v>
      </c>
      <c r="D2264" s="186">
        <v>0.76317431958499327</v>
      </c>
    </row>
    <row r="2265" spans="1:4" x14ac:dyDescent="0.15">
      <c r="A2265" s="186">
        <v>2241</v>
      </c>
      <c r="B2265" s="186">
        <v>6.9408971138241702</v>
      </c>
      <c r="C2265" s="186">
        <v>7.3378008535639694E-2</v>
      </c>
      <c r="D2265" s="186">
        <v>0.77988902103244861</v>
      </c>
    </row>
    <row r="2266" spans="1:4" x14ac:dyDescent="0.15">
      <c r="A2266" s="186">
        <v>2242</v>
      </c>
      <c r="B2266" s="186">
        <v>6.9126872042280718</v>
      </c>
      <c r="C2266" s="186">
        <v>6.468741663412203E-2</v>
      </c>
      <c r="D2266" s="186">
        <v>0.68752214782989762</v>
      </c>
    </row>
    <row r="2267" spans="1:4" x14ac:dyDescent="0.15">
      <c r="A2267" s="186">
        <v>2243</v>
      </c>
      <c r="B2267" s="186">
        <v>6.9138265724021206</v>
      </c>
      <c r="C2267" s="186">
        <v>7.2185204545784032E-2</v>
      </c>
      <c r="D2267" s="186">
        <v>0.76721145244621058</v>
      </c>
    </row>
    <row r="2268" spans="1:4" x14ac:dyDescent="0.15">
      <c r="A2268" s="186">
        <v>2244</v>
      </c>
      <c r="B2268" s="186">
        <v>6.9317061507922801</v>
      </c>
      <c r="C2268" s="186">
        <v>6.1859784602967594E-2</v>
      </c>
      <c r="D2268" s="186">
        <v>0.65746901310158257</v>
      </c>
    </row>
    <row r="2269" spans="1:4" x14ac:dyDescent="0.15">
      <c r="A2269" s="186">
        <v>2245</v>
      </c>
      <c r="B2269" s="186">
        <v>6.9390336096607257</v>
      </c>
      <c r="C2269" s="186">
        <v>5.4348755288848416E-2</v>
      </c>
      <c r="D2269" s="186">
        <v>0.57763897388909413</v>
      </c>
    </row>
    <row r="2270" spans="1:4" x14ac:dyDescent="0.15">
      <c r="A2270" s="186">
        <v>2246</v>
      </c>
      <c r="B2270" s="186">
        <v>6.9358469240571061</v>
      </c>
      <c r="C2270" s="186">
        <v>5.1735654784585527E-2</v>
      </c>
      <c r="D2270" s="186">
        <v>0.54986596076433536</v>
      </c>
    </row>
    <row r="2271" spans="1:4" x14ac:dyDescent="0.15">
      <c r="A2271" s="186">
        <v>2247</v>
      </c>
      <c r="B2271" s="186">
        <v>6.915794646535252</v>
      </c>
      <c r="C2271" s="186">
        <v>5.8590714744648054E-2</v>
      </c>
      <c r="D2271" s="186">
        <v>0.62272411142912565</v>
      </c>
    </row>
    <row r="2272" spans="1:4" x14ac:dyDescent="0.15">
      <c r="A2272" s="186">
        <v>2248</v>
      </c>
      <c r="B2272" s="186">
        <v>6.929992218397186</v>
      </c>
      <c r="C2272" s="186">
        <v>5.8605448429052132E-2</v>
      </c>
      <c r="D2272" s="186">
        <v>0.62288070655803973</v>
      </c>
    </row>
    <row r="2273" spans="1:4" x14ac:dyDescent="0.15">
      <c r="A2273" s="186">
        <v>2249</v>
      </c>
      <c r="B2273" s="186">
        <v>6.9200636351870033</v>
      </c>
      <c r="C2273" s="186">
        <v>5.9919277792015002E-2</v>
      </c>
      <c r="D2273" s="186">
        <v>0.63684457824293461</v>
      </c>
    </row>
    <row r="2274" spans="1:4" x14ac:dyDescent="0.15">
      <c r="A2274" s="186">
        <v>2250</v>
      </c>
      <c r="B2274" s="186">
        <v>6.9146581404570977</v>
      </c>
      <c r="C2274" s="186">
        <v>5.3909977921551722E-2</v>
      </c>
      <c r="D2274" s="186">
        <v>0.57297548331117787</v>
      </c>
    </row>
    <row r="2275" spans="1:4" x14ac:dyDescent="0.15">
      <c r="A2275" s="186">
        <v>2251</v>
      </c>
      <c r="B2275" s="186">
        <v>6.9267684487125782</v>
      </c>
      <c r="C2275" s="186">
        <v>6.1275661498362055E-2</v>
      </c>
      <c r="D2275" s="186">
        <v>0.65126073346433966</v>
      </c>
    </row>
    <row r="2276" spans="1:4" x14ac:dyDescent="0.15">
      <c r="A2276" s="186">
        <v>2252</v>
      </c>
      <c r="B2276" s="186">
        <v>6.9425873687579163</v>
      </c>
      <c r="C2276" s="186">
        <v>6.1568404510536467E-2</v>
      </c>
      <c r="D2276" s="186">
        <v>0.65437211609429902</v>
      </c>
    </row>
    <row r="2277" spans="1:4" x14ac:dyDescent="0.15">
      <c r="A2277" s="186">
        <v>2253</v>
      </c>
      <c r="B2277" s="186">
        <v>6.9372931619994898</v>
      </c>
      <c r="C2277" s="186">
        <v>6.3952460069986117E-2</v>
      </c>
      <c r="D2277" s="186">
        <v>0.67971075356145094</v>
      </c>
    </row>
    <row r="2278" spans="1:4" x14ac:dyDescent="0.15">
      <c r="A2278" s="186">
        <v>2254</v>
      </c>
      <c r="B2278" s="186">
        <v>6.932946410149917</v>
      </c>
      <c r="C2278" s="186">
        <v>6.2453378684266703E-2</v>
      </c>
      <c r="D2278" s="186">
        <v>0.66377795383455673</v>
      </c>
    </row>
    <row r="2279" spans="1:4" x14ac:dyDescent="0.15">
      <c r="A2279" s="186">
        <v>2255</v>
      </c>
      <c r="B2279" s="186">
        <v>6.9179320500275576</v>
      </c>
      <c r="C2279" s="186">
        <v>6.7802270271167586E-2</v>
      </c>
      <c r="D2279" s="186">
        <v>0.72062798160944119</v>
      </c>
    </row>
    <row r="2280" spans="1:4" x14ac:dyDescent="0.15">
      <c r="A2280" s="186">
        <v>2256</v>
      </c>
      <c r="B2280" s="186">
        <v>6.9149642851649951</v>
      </c>
      <c r="C2280" s="186">
        <v>7.7224049791971616E-2</v>
      </c>
      <c r="D2280" s="186">
        <v>0.82076619131970519</v>
      </c>
    </row>
    <row r="2281" spans="1:4" x14ac:dyDescent="0.15">
      <c r="A2281" s="186">
        <v>2257</v>
      </c>
      <c r="B2281" s="186">
        <v>6.9181498247460924</v>
      </c>
      <c r="C2281" s="186">
        <v>7.8348664070433394E-2</v>
      </c>
      <c r="D2281" s="186">
        <v>0.832719014054635</v>
      </c>
    </row>
    <row r="2282" spans="1:4" x14ac:dyDescent="0.15">
      <c r="A2282" s="186">
        <v>2258</v>
      </c>
      <c r="B2282" s="186">
        <v>6.9049749435400773</v>
      </c>
      <c r="C2282" s="186">
        <v>8.3530485127168319E-2</v>
      </c>
      <c r="D2282" s="186">
        <v>0.88779335351615773</v>
      </c>
    </row>
    <row r="2283" spans="1:4" x14ac:dyDescent="0.15">
      <c r="A2283" s="186">
        <v>2259</v>
      </c>
      <c r="B2283" s="186">
        <v>6.8679291624944661</v>
      </c>
      <c r="C2283" s="186">
        <v>8.1447791178490547E-2</v>
      </c>
      <c r="D2283" s="186">
        <v>0.86565770038030565</v>
      </c>
    </row>
    <row r="2284" spans="1:4" x14ac:dyDescent="0.15">
      <c r="A2284" s="186">
        <v>2260</v>
      </c>
      <c r="B2284" s="186">
        <v>6.8458911118400954</v>
      </c>
      <c r="C2284" s="186">
        <v>8.8603464331662884E-2</v>
      </c>
      <c r="D2284" s="186">
        <v>0.94171088091252519</v>
      </c>
    </row>
    <row r="2285" spans="1:4" x14ac:dyDescent="0.15">
      <c r="A2285" s="186">
        <v>2261</v>
      </c>
      <c r="B2285" s="186">
        <v>6.775791717288282</v>
      </c>
      <c r="C2285" s="186">
        <v>8.8220638745935887E-2</v>
      </c>
      <c r="D2285" s="186">
        <v>0.93764206687359153</v>
      </c>
    </row>
    <row r="2286" spans="1:4" x14ac:dyDescent="0.15">
      <c r="A2286" s="186">
        <v>2262</v>
      </c>
      <c r="B2286" s="186">
        <v>6.8144147192090525</v>
      </c>
      <c r="C2286" s="186">
        <v>8.752367445151954E-2</v>
      </c>
      <c r="D2286" s="186">
        <v>0.93023446871013182</v>
      </c>
    </row>
    <row r="2287" spans="1:4" x14ac:dyDescent="0.15">
      <c r="A2287" s="186">
        <v>2263</v>
      </c>
      <c r="B2287" s="186">
        <v>6.823214821547789</v>
      </c>
      <c r="C2287" s="186">
        <v>7.489408038254286E-2</v>
      </c>
      <c r="D2287" s="186">
        <v>0.79600240175907178</v>
      </c>
    </row>
    <row r="2288" spans="1:4" x14ac:dyDescent="0.15">
      <c r="A2288" s="186">
        <v>2264</v>
      </c>
      <c r="B2288" s="186">
        <v>6.8128221368873385</v>
      </c>
      <c r="C2288" s="186">
        <v>7.697281671780587E-2</v>
      </c>
      <c r="D2288" s="186">
        <v>0.81809599189385229</v>
      </c>
    </row>
    <row r="2289" spans="1:4" x14ac:dyDescent="0.15">
      <c r="A2289" s="186">
        <v>2265</v>
      </c>
      <c r="B2289" s="186">
        <v>6.8101772766364839</v>
      </c>
      <c r="C2289" s="186">
        <v>7.102866711211675E-2</v>
      </c>
      <c r="D2289" s="186">
        <v>0.75491933843371228</v>
      </c>
    </row>
    <row r="2290" spans="1:4" x14ac:dyDescent="0.15">
      <c r="A2290" s="186">
        <v>2266</v>
      </c>
      <c r="B2290" s="186">
        <v>6.8101772766364839</v>
      </c>
      <c r="C2290" s="186">
        <v>7.102866711211675E-2</v>
      </c>
      <c r="D2290" s="186">
        <v>0.75491933843371228</v>
      </c>
    </row>
    <row r="2291" spans="1:4" x14ac:dyDescent="0.15">
      <c r="A2291" s="186">
        <v>2267</v>
      </c>
      <c r="B2291" s="186">
        <v>6.8559510696597421</v>
      </c>
      <c r="C2291" s="186">
        <v>7.4934626711248953E-2</v>
      </c>
      <c r="D2291" s="186">
        <v>0.79643334336176863</v>
      </c>
    </row>
    <row r="2292" spans="1:4" x14ac:dyDescent="0.15">
      <c r="A2292" s="186">
        <v>2268</v>
      </c>
      <c r="B2292" s="186">
        <v>6.8386461267846537</v>
      </c>
      <c r="C2292" s="186">
        <v>7.5290011272564961E-2</v>
      </c>
      <c r="D2292" s="186">
        <v>0.80021050389182269</v>
      </c>
    </row>
    <row r="2293" spans="1:4" x14ac:dyDescent="0.15">
      <c r="A2293" s="186">
        <v>2269</v>
      </c>
      <c r="B2293" s="186">
        <v>6.81951896236761</v>
      </c>
      <c r="C2293" s="186">
        <v>6.8135644907524551E-2</v>
      </c>
      <c r="D2293" s="186">
        <v>0.72417121239444138</v>
      </c>
    </row>
    <row r="2294" spans="1:4" x14ac:dyDescent="0.15">
      <c r="A2294" s="186">
        <v>2270</v>
      </c>
      <c r="B2294" s="186">
        <v>6.8468457048516349</v>
      </c>
      <c r="C2294" s="186">
        <v>6.9869315501973617E-2</v>
      </c>
      <c r="D2294" s="186">
        <v>0.74259731429717868</v>
      </c>
    </row>
    <row r="2295" spans="1:4" x14ac:dyDescent="0.15">
      <c r="A2295" s="186">
        <v>2271</v>
      </c>
      <c r="B2295" s="186">
        <v>6.8582109631486166</v>
      </c>
      <c r="C2295" s="186">
        <v>7.8811813514088946E-2</v>
      </c>
      <c r="D2295" s="186">
        <v>0.83764154020944093</v>
      </c>
    </row>
    <row r="2296" spans="1:4" x14ac:dyDescent="0.15">
      <c r="A2296" s="186">
        <v>2272</v>
      </c>
      <c r="B2296" s="186">
        <v>6.8640656764770727</v>
      </c>
      <c r="C2296" s="186">
        <v>8.0599956525161609E-2</v>
      </c>
      <c r="D2296" s="186">
        <v>0.85664659540515586</v>
      </c>
    </row>
    <row r="2297" spans="1:4" x14ac:dyDescent="0.15">
      <c r="A2297" s="186">
        <v>2273</v>
      </c>
      <c r="B2297" s="186">
        <v>6.8695526467275574</v>
      </c>
      <c r="C2297" s="186">
        <v>8.26022195512639E-2</v>
      </c>
      <c r="D2297" s="186">
        <v>0.87792739850187573</v>
      </c>
    </row>
    <row r="2298" spans="1:4" x14ac:dyDescent="0.15">
      <c r="A2298" s="186">
        <v>2274</v>
      </c>
      <c r="B2298" s="186">
        <v>6.8490368625145974</v>
      </c>
      <c r="C2298" s="186">
        <v>7.7343880590704295E-2</v>
      </c>
      <c r="D2298" s="186">
        <v>0.82203979803346294</v>
      </c>
    </row>
    <row r="2299" spans="1:4" x14ac:dyDescent="0.15">
      <c r="A2299" s="186">
        <v>2275</v>
      </c>
      <c r="B2299" s="186">
        <v>6.8573172016928998</v>
      </c>
      <c r="C2299" s="186">
        <v>7.0240704585416758E-2</v>
      </c>
      <c r="D2299" s="186">
        <v>0.74654457689654363</v>
      </c>
    </row>
    <row r="2300" spans="1:4" x14ac:dyDescent="0.15">
      <c r="A2300" s="186">
        <v>2276</v>
      </c>
      <c r="B2300" s="186">
        <v>6.8651381916757934</v>
      </c>
      <c r="C2300" s="186">
        <v>6.6138282347689703E-2</v>
      </c>
      <c r="D2300" s="186">
        <v>0.70294249329286096</v>
      </c>
    </row>
    <row r="2301" spans="1:4" x14ac:dyDescent="0.15">
      <c r="A2301" s="186">
        <v>2277</v>
      </c>
      <c r="B2301" s="186">
        <v>6.873204756631984</v>
      </c>
      <c r="C2301" s="186">
        <v>6.3720899649932328E-2</v>
      </c>
      <c r="D2301" s="186">
        <v>0.67724964248867081</v>
      </c>
    </row>
    <row r="2302" spans="1:4" x14ac:dyDescent="0.15">
      <c r="A2302" s="186">
        <v>2278</v>
      </c>
      <c r="B2302" s="186">
        <v>6.9014683678601658</v>
      </c>
      <c r="C2302" s="186">
        <v>7.0200236865623822E-2</v>
      </c>
      <c r="D2302" s="186">
        <v>0.74611447077888571</v>
      </c>
    </row>
    <row r="2303" spans="1:4" x14ac:dyDescent="0.15">
      <c r="A2303" s="186">
        <v>2279</v>
      </c>
      <c r="B2303" s="186">
        <v>6.8835139558168432</v>
      </c>
      <c r="C2303" s="186">
        <v>6.6054825978704379E-2</v>
      </c>
      <c r="D2303" s="186">
        <v>0.70205548767352377</v>
      </c>
    </row>
    <row r="2304" spans="1:4" x14ac:dyDescent="0.15">
      <c r="A2304" s="186">
        <v>2280</v>
      </c>
      <c r="B2304" s="186">
        <v>6.8940036439268901</v>
      </c>
      <c r="C2304" s="186">
        <v>5.7481397916571808E-2</v>
      </c>
      <c r="D2304" s="186">
        <v>0.61093387573960012</v>
      </c>
    </row>
    <row r="2305" spans="1:4" x14ac:dyDescent="0.15">
      <c r="A2305" s="186">
        <v>2281</v>
      </c>
      <c r="B2305" s="186">
        <v>6.8920700133083193</v>
      </c>
      <c r="C2305" s="186">
        <v>6.3141206830112928E-2</v>
      </c>
      <c r="D2305" s="186">
        <v>0.67108844958127667</v>
      </c>
    </row>
    <row r="2306" spans="1:4" x14ac:dyDescent="0.15">
      <c r="A2306" s="186">
        <v>2282</v>
      </c>
      <c r="B2306" s="186">
        <v>6.889725272835868</v>
      </c>
      <c r="C2306" s="186">
        <v>6.5867335560429119E-2</v>
      </c>
      <c r="D2306" s="186">
        <v>0.7000627691236514</v>
      </c>
    </row>
    <row r="2307" spans="1:4" x14ac:dyDescent="0.15">
      <c r="A2307" s="186">
        <v>2283</v>
      </c>
      <c r="B2307" s="186">
        <v>6.8713577159114934</v>
      </c>
      <c r="C2307" s="186">
        <v>5.3254680137066579E-2</v>
      </c>
      <c r="D2307" s="186">
        <v>0.56601073245699485</v>
      </c>
    </row>
    <row r="2308" spans="1:4" x14ac:dyDescent="0.15">
      <c r="A2308" s="186">
        <v>2284</v>
      </c>
      <c r="B2308" s="186">
        <v>6.8327432063974802</v>
      </c>
      <c r="C2308" s="186">
        <v>6.1217361562467154E-2</v>
      </c>
      <c r="D2308" s="186">
        <v>0.65064109985968488</v>
      </c>
    </row>
    <row r="2309" spans="1:4" x14ac:dyDescent="0.15">
      <c r="A2309" s="186">
        <v>2285</v>
      </c>
      <c r="B2309" s="186">
        <v>6.834004942311898</v>
      </c>
      <c r="C2309" s="186">
        <v>7.6346962517504835E-2</v>
      </c>
      <c r="D2309" s="186">
        <v>0.81144417850558415</v>
      </c>
    </row>
    <row r="2310" spans="1:4" x14ac:dyDescent="0.15">
      <c r="A2310" s="186">
        <v>2286</v>
      </c>
      <c r="B2310" s="186">
        <v>6.7950865635522</v>
      </c>
      <c r="C2310" s="186">
        <v>0.10110207905847179</v>
      </c>
      <c r="D2310" s="186">
        <v>1.0745508502450041</v>
      </c>
    </row>
    <row r="2311" spans="1:4" x14ac:dyDescent="0.15">
      <c r="A2311" s="186">
        <v>2287</v>
      </c>
      <c r="B2311" s="186">
        <v>6.7818272352641316</v>
      </c>
      <c r="C2311" s="186">
        <v>0.11030666281504864</v>
      </c>
      <c r="D2311" s="186">
        <v>1.1723806218371462</v>
      </c>
    </row>
    <row r="2312" spans="1:4" x14ac:dyDescent="0.15">
      <c r="A2312" s="186">
        <v>2288</v>
      </c>
      <c r="B2312" s="186">
        <v>6.7564378228341804</v>
      </c>
      <c r="C2312" s="186">
        <v>0.12147661413693545</v>
      </c>
      <c r="D2312" s="186">
        <v>1.2910990577180452</v>
      </c>
    </row>
    <row r="2313" spans="1:4" x14ac:dyDescent="0.15">
      <c r="A2313" s="186">
        <v>2289</v>
      </c>
      <c r="B2313" s="186">
        <v>6.7327952690953072</v>
      </c>
      <c r="C2313" s="186">
        <v>0.13351281997265652</v>
      </c>
      <c r="D2313" s="186">
        <v>1.4190243717664135</v>
      </c>
    </row>
    <row r="2314" spans="1:4" x14ac:dyDescent="0.15">
      <c r="A2314" s="186">
        <v>2290</v>
      </c>
      <c r="B2314" s="186">
        <v>6.7722319054731317</v>
      </c>
      <c r="C2314" s="186">
        <v>0.11969882316203417</v>
      </c>
      <c r="D2314" s="186">
        <v>1.2722040278489442</v>
      </c>
    </row>
    <row r="2315" spans="1:4" x14ac:dyDescent="0.15">
      <c r="A2315" s="186">
        <v>2291</v>
      </c>
      <c r="B2315" s="186">
        <v>6.7998622183816995</v>
      </c>
      <c r="C2315" s="186">
        <v>0.10559041153776239</v>
      </c>
      <c r="D2315" s="186">
        <v>1.1222545327678397</v>
      </c>
    </row>
    <row r="2316" spans="1:4" x14ac:dyDescent="0.15">
      <c r="A2316" s="186">
        <v>2292</v>
      </c>
      <c r="B2316" s="186">
        <v>6.781101274301899</v>
      </c>
      <c r="C2316" s="186">
        <v>0.12144043762735013</v>
      </c>
      <c r="D2316" s="186">
        <v>1.2907145601934067</v>
      </c>
    </row>
    <row r="2317" spans="1:4" x14ac:dyDescent="0.15">
      <c r="A2317" s="186">
        <v>2293</v>
      </c>
      <c r="B2317" s="186">
        <v>6.7972747865629968</v>
      </c>
      <c r="C2317" s="186">
        <v>0.11596542264970999</v>
      </c>
      <c r="D2317" s="186">
        <v>1.2325240456746613</v>
      </c>
    </row>
    <row r="2318" spans="1:4" x14ac:dyDescent="0.15">
      <c r="A2318" s="186">
        <v>2294</v>
      </c>
      <c r="B2318" s="186">
        <v>6.8321115752302282</v>
      </c>
      <c r="C2318" s="186">
        <v>0.12195460661515956</v>
      </c>
      <c r="D2318" s="186">
        <v>1.2961793412163636</v>
      </c>
    </row>
    <row r="2319" spans="1:4" x14ac:dyDescent="0.15">
      <c r="A2319" s="186">
        <v>2295</v>
      </c>
      <c r="B2319" s="186">
        <v>6.8369089046624962</v>
      </c>
      <c r="C2319" s="186">
        <v>0.1257132757604813</v>
      </c>
      <c r="D2319" s="186">
        <v>1.336127887908062</v>
      </c>
    </row>
    <row r="2320" spans="1:4" x14ac:dyDescent="0.15">
      <c r="A2320" s="186">
        <v>2296</v>
      </c>
      <c r="B2320" s="186">
        <v>6.850225142433044</v>
      </c>
      <c r="C2320" s="186">
        <v>0.11796650535292397</v>
      </c>
      <c r="D2320" s="186">
        <v>1.2537923038566277</v>
      </c>
    </row>
    <row r="2321" spans="1:4" x14ac:dyDescent="0.15">
      <c r="A2321" s="186">
        <v>2297</v>
      </c>
      <c r="B2321" s="186">
        <v>6.8456522816462808</v>
      </c>
      <c r="C2321" s="186">
        <v>0.12404439887603935</v>
      </c>
      <c r="D2321" s="186">
        <v>1.3183904378790257</v>
      </c>
    </row>
    <row r="2322" spans="1:4" x14ac:dyDescent="0.15">
      <c r="A2322" s="186">
        <v>2298</v>
      </c>
      <c r="B2322" s="186">
        <v>6.8624775235398578</v>
      </c>
      <c r="C2322" s="186">
        <v>0.11284294160470321</v>
      </c>
      <c r="D2322" s="186">
        <v>1.1993371449399548</v>
      </c>
    </row>
    <row r="2323" spans="1:4" x14ac:dyDescent="0.15">
      <c r="A2323" s="186">
        <v>2299</v>
      </c>
      <c r="B2323" s="186">
        <v>6.8754154699235874</v>
      </c>
      <c r="C2323" s="186">
        <v>0.10781827023445523</v>
      </c>
      <c r="D2323" s="186">
        <v>1.1459330513408603</v>
      </c>
    </row>
    <row r="2324" spans="1:4" x14ac:dyDescent="0.15">
      <c r="A2324" s="186">
        <v>2300</v>
      </c>
      <c r="B2324" s="186">
        <v>6.8713577159114934</v>
      </c>
      <c r="C2324" s="186">
        <v>0.10461680204778734</v>
      </c>
      <c r="D2324" s="186">
        <v>1.1119066456125792</v>
      </c>
    </row>
    <row r="2325" spans="1:4" x14ac:dyDescent="0.15">
      <c r="A2325" s="186">
        <v>2301</v>
      </c>
      <c r="B2325" s="186">
        <v>6.8856050064799632</v>
      </c>
      <c r="C2325" s="186">
        <v>9.1956146746136724E-2</v>
      </c>
      <c r="D2325" s="186">
        <v>0.9773444482201844</v>
      </c>
    </row>
    <row r="2326" spans="1:4" x14ac:dyDescent="0.15">
      <c r="A2326" s="186">
        <v>2302</v>
      </c>
      <c r="B2326" s="186">
        <v>6.8822839943166612</v>
      </c>
      <c r="C2326" s="186">
        <v>8.8727734300491079E-2</v>
      </c>
      <c r="D2326" s="186">
        <v>0.9430316687925353</v>
      </c>
    </row>
    <row r="2327" spans="1:4" x14ac:dyDescent="0.15">
      <c r="A2327" s="186">
        <v>2303</v>
      </c>
      <c r="B2327" s="186">
        <v>6.8912140950032015</v>
      </c>
      <c r="C2327" s="186">
        <v>8.2328924516938962E-2</v>
      </c>
      <c r="D2327" s="186">
        <v>0.87502271628132755</v>
      </c>
    </row>
    <row r="2328" spans="1:4" x14ac:dyDescent="0.15">
      <c r="A2328" s="186">
        <v>2304</v>
      </c>
      <c r="B2328" s="186">
        <v>6.9000880684630417</v>
      </c>
      <c r="C2328" s="186">
        <v>9.0076346759813575E-2</v>
      </c>
      <c r="D2328" s="186">
        <v>0.95736522828321491</v>
      </c>
    </row>
    <row r="2329" spans="1:4" x14ac:dyDescent="0.15">
      <c r="A2329" s="186">
        <v>2305</v>
      </c>
      <c r="B2329" s="186">
        <v>6.9063908721404017</v>
      </c>
      <c r="C2329" s="186">
        <v>9.5401048768118279E-2</v>
      </c>
      <c r="D2329" s="186">
        <v>1.0139581601359418</v>
      </c>
    </row>
    <row r="2330" spans="1:4" x14ac:dyDescent="0.15">
      <c r="A2330" s="186">
        <v>2306</v>
      </c>
      <c r="B2330" s="186">
        <v>6.919368245187024</v>
      </c>
      <c r="C2330" s="186">
        <v>9.4187452681324224E-2</v>
      </c>
      <c r="D2330" s="186">
        <v>1.0010596053380294</v>
      </c>
    </row>
    <row r="2331" spans="1:4" x14ac:dyDescent="0.15">
      <c r="A2331" s="186">
        <v>2307</v>
      </c>
      <c r="B2331" s="186">
        <v>6.9139141474791437</v>
      </c>
      <c r="C2331" s="186">
        <v>9.892160795350069E-2</v>
      </c>
      <c r="D2331" s="186">
        <v>1.0513759847862403</v>
      </c>
    </row>
    <row r="2332" spans="1:4" x14ac:dyDescent="0.15">
      <c r="A2332" s="186">
        <v>2308</v>
      </c>
      <c r="B2332" s="186">
        <v>6.9291338433587626</v>
      </c>
      <c r="C2332" s="186">
        <v>9.0699339028724957E-2</v>
      </c>
      <c r="D2332" s="186">
        <v>0.96398662399029644</v>
      </c>
    </row>
    <row r="2333" spans="1:4" x14ac:dyDescent="0.15">
      <c r="A2333" s="186">
        <v>2309</v>
      </c>
      <c r="B2333" s="186">
        <v>6.9349523232167636</v>
      </c>
      <c r="C2333" s="186">
        <v>9.8377778673439664E-2</v>
      </c>
      <c r="D2333" s="186">
        <v>1.0455959630426743</v>
      </c>
    </row>
    <row r="2334" spans="1:4" x14ac:dyDescent="0.15">
      <c r="A2334" s="186">
        <v>2310</v>
      </c>
      <c r="B2334" s="186">
        <v>6.9431780970813</v>
      </c>
      <c r="C2334" s="186">
        <v>9.6482252780775823E-2</v>
      </c>
      <c r="D2334" s="186">
        <v>1.0254496022695654</v>
      </c>
    </row>
    <row r="2335" spans="1:4" x14ac:dyDescent="0.15">
      <c r="A2335" s="186">
        <v>2311</v>
      </c>
      <c r="B2335" s="186">
        <v>6.9450738540135681</v>
      </c>
      <c r="C2335" s="186">
        <v>8.5076033182175159E-2</v>
      </c>
      <c r="D2335" s="186">
        <v>0.90422001844796007</v>
      </c>
    </row>
    <row r="2336" spans="1:4" x14ac:dyDescent="0.15">
      <c r="A2336" s="186">
        <v>2312</v>
      </c>
      <c r="B2336" s="186">
        <v>6.9470070067861931</v>
      </c>
      <c r="C2336" s="186">
        <v>8.1371714519682392E-2</v>
      </c>
      <c r="D2336" s="186">
        <v>0.86484912909109579</v>
      </c>
    </row>
    <row r="2337" spans="1:4" x14ac:dyDescent="0.15">
      <c r="A2337" s="186">
        <v>2313</v>
      </c>
      <c r="B2337" s="186">
        <v>6.9455365640296796</v>
      </c>
      <c r="C2337" s="186">
        <v>7.6350648997370207E-2</v>
      </c>
      <c r="D2337" s="186">
        <v>0.81148335979750852</v>
      </c>
    </row>
    <row r="2338" spans="1:4" x14ac:dyDescent="0.15">
      <c r="A2338" s="186">
        <v>2314</v>
      </c>
      <c r="B2338" s="186">
        <v>6.9408548106691734</v>
      </c>
      <c r="C2338" s="186">
        <v>7.8083997273578731E-2</v>
      </c>
      <c r="D2338" s="186">
        <v>0.82990603598098611</v>
      </c>
    </row>
    <row r="2339" spans="1:4" x14ac:dyDescent="0.15">
      <c r="A2339" s="186">
        <v>2315</v>
      </c>
      <c r="B2339" s="186">
        <v>6.9395422780380933</v>
      </c>
      <c r="C2339" s="186">
        <v>8.6618065322665139E-2</v>
      </c>
      <c r="D2339" s="186">
        <v>0.92060931492039288</v>
      </c>
    </row>
    <row r="2340" spans="1:4" x14ac:dyDescent="0.15">
      <c r="A2340" s="186">
        <v>2316</v>
      </c>
      <c r="B2340" s="186">
        <v>6.9453262751892524</v>
      </c>
      <c r="C2340" s="186">
        <v>8.9766252254079859E-2</v>
      </c>
      <c r="D2340" s="186">
        <v>0.95406942746590662</v>
      </c>
    </row>
    <row r="2341" spans="1:4" x14ac:dyDescent="0.15">
      <c r="A2341" s="186">
        <v>2317</v>
      </c>
      <c r="B2341" s="186">
        <v>6.9524029192197334</v>
      </c>
      <c r="C2341" s="186">
        <v>8.5766398484336648E-2</v>
      </c>
      <c r="D2341" s="186">
        <v>0.91155748004445447</v>
      </c>
    </row>
    <row r="2342" spans="1:4" x14ac:dyDescent="0.15">
      <c r="A2342" s="186">
        <v>2318</v>
      </c>
      <c r="B2342" s="186">
        <v>6.9602420128413769</v>
      </c>
      <c r="C2342" s="186">
        <v>8.2393748334578021E-2</v>
      </c>
      <c r="D2342" s="186">
        <v>0.87571168815024325</v>
      </c>
    </row>
    <row r="2343" spans="1:4" x14ac:dyDescent="0.15">
      <c r="A2343" s="186">
        <v>2319</v>
      </c>
      <c r="B2343" s="186">
        <v>6.9693507173922553</v>
      </c>
      <c r="C2343" s="186">
        <v>8.0424821610310282E-2</v>
      </c>
      <c r="D2343" s="186">
        <v>0.85478519578396461</v>
      </c>
    </row>
    <row r="2344" spans="1:4" x14ac:dyDescent="0.15">
      <c r="A2344" s="186">
        <v>2320</v>
      </c>
      <c r="B2344" s="186">
        <v>6.9728510360922167</v>
      </c>
      <c r="C2344" s="186">
        <v>8.6336946650130031E-2</v>
      </c>
      <c r="D2344" s="186">
        <v>0.9176214801359307</v>
      </c>
    </row>
    <row r="2345" spans="1:4" x14ac:dyDescent="0.15">
      <c r="A2345" s="186">
        <v>2321</v>
      </c>
      <c r="B2345" s="186">
        <v>6.9925807696051532</v>
      </c>
      <c r="C2345" s="186">
        <v>8.7614066316487715E-2</v>
      </c>
      <c r="D2345" s="186">
        <v>0.9311951873843799</v>
      </c>
    </row>
    <row r="2346" spans="1:4" x14ac:dyDescent="0.15">
      <c r="A2346" s="186">
        <v>2322</v>
      </c>
      <c r="B2346" s="186">
        <v>6.9879736303338227</v>
      </c>
      <c r="C2346" s="186">
        <v>8.7750699217868267E-2</v>
      </c>
      <c r="D2346" s="186">
        <v>0.93264737315263702</v>
      </c>
    </row>
    <row r="2347" spans="1:4" x14ac:dyDescent="0.15">
      <c r="A2347" s="186">
        <v>2323</v>
      </c>
      <c r="B2347" s="186">
        <v>6.9956635020442253</v>
      </c>
      <c r="C2347" s="186">
        <v>8.3352386372441245E-2</v>
      </c>
      <c r="D2347" s="186">
        <v>0.88590045309213306</v>
      </c>
    </row>
    <row r="2348" spans="1:4" x14ac:dyDescent="0.15">
      <c r="A2348" s="186">
        <v>2324</v>
      </c>
      <c r="B2348" s="186">
        <v>6.9956635020442253</v>
      </c>
      <c r="C2348" s="186">
        <v>8.3352386372441245E-2</v>
      </c>
      <c r="D2348" s="186">
        <v>0.88590045309213306</v>
      </c>
    </row>
    <row r="2349" spans="1:4" x14ac:dyDescent="0.15">
      <c r="A2349" s="186">
        <v>2325</v>
      </c>
      <c r="B2349" s="186">
        <v>7.0078744849808619</v>
      </c>
      <c r="C2349" s="186">
        <v>7.5681133804964773E-2</v>
      </c>
      <c r="D2349" s="186">
        <v>0.80436750099469267</v>
      </c>
    </row>
    <row r="2350" spans="1:4" x14ac:dyDescent="0.15">
      <c r="A2350" s="186">
        <v>2326</v>
      </c>
      <c r="B2350" s="186">
        <v>6.981453654693647</v>
      </c>
      <c r="C2350" s="186">
        <v>7.7820271927399709E-2</v>
      </c>
      <c r="D2350" s="186">
        <v>0.82710306399854128</v>
      </c>
    </row>
    <row r="2351" spans="1:4" x14ac:dyDescent="0.15">
      <c r="A2351" s="186">
        <v>2327</v>
      </c>
      <c r="B2351" s="186">
        <v>7.0029269461269443</v>
      </c>
      <c r="C2351" s="186">
        <v>6.6266678732723072E-2</v>
      </c>
      <c r="D2351" s="186">
        <v>0.70430713827336822</v>
      </c>
    </row>
    <row r="2352" spans="1:4" x14ac:dyDescent="0.15">
      <c r="A2352" s="186">
        <v>2328</v>
      </c>
      <c r="B2352" s="186">
        <v>6.9995980523299304</v>
      </c>
      <c r="C2352" s="186">
        <v>6.6186090877116577E-2</v>
      </c>
      <c r="D2352" s="186">
        <v>0.70345062029106942</v>
      </c>
    </row>
    <row r="2353" spans="1:4" x14ac:dyDescent="0.15">
      <c r="A2353" s="186">
        <v>2329</v>
      </c>
      <c r="B2353" s="186">
        <v>6.9833792933718781</v>
      </c>
      <c r="C2353" s="186">
        <v>6.4224880726657219E-2</v>
      </c>
      <c r="D2353" s="186">
        <v>0.68260614256805019</v>
      </c>
    </row>
    <row r="2354" spans="1:4" x14ac:dyDescent="0.15">
      <c r="A2354" s="186">
        <v>2330</v>
      </c>
      <c r="B2354" s="186">
        <v>7.0026924290391213</v>
      </c>
      <c r="C2354" s="186">
        <v>6.7776760430762195E-2</v>
      </c>
      <c r="D2354" s="186">
        <v>0.72035685344914524</v>
      </c>
    </row>
    <row r="2355" spans="1:4" x14ac:dyDescent="0.15">
      <c r="A2355" s="186">
        <v>2331</v>
      </c>
      <c r="B2355" s="186">
        <v>7.0172164107769452</v>
      </c>
      <c r="C2355" s="186">
        <v>6.2557532003249428E-2</v>
      </c>
      <c r="D2355" s="186">
        <v>0.66488493440816088</v>
      </c>
    </row>
    <row r="2356" spans="1:4" x14ac:dyDescent="0.15">
      <c r="A2356" s="186">
        <v>2332</v>
      </c>
      <c r="B2356" s="186">
        <v>7.0149490865185573</v>
      </c>
      <c r="C2356" s="186">
        <v>5.9421719435916565E-2</v>
      </c>
      <c r="D2356" s="186">
        <v>0.63155634124948101</v>
      </c>
    </row>
    <row r="2357" spans="1:4" x14ac:dyDescent="0.15">
      <c r="A2357" s="186">
        <v>2333</v>
      </c>
      <c r="B2357" s="186">
        <v>7.0209680263587657</v>
      </c>
      <c r="C2357" s="186">
        <v>5.5178903883827957E-2</v>
      </c>
      <c r="D2357" s="186">
        <v>0.58646210479670935</v>
      </c>
    </row>
    <row r="2358" spans="1:4" x14ac:dyDescent="0.15">
      <c r="A2358" s="186">
        <v>2334</v>
      </c>
      <c r="B2358" s="186">
        <v>7.0076802899669985</v>
      </c>
      <c r="C2358" s="186">
        <v>5.2796076032802119E-2</v>
      </c>
      <c r="D2358" s="186">
        <v>0.56113651587557101</v>
      </c>
    </row>
    <row r="2359" spans="1:4" x14ac:dyDescent="0.15">
      <c r="A2359" s="186">
        <v>2335</v>
      </c>
      <c r="B2359" s="186">
        <v>7.0128681385556435</v>
      </c>
      <c r="C2359" s="186">
        <v>4.8809222698750432E-2</v>
      </c>
      <c r="D2359" s="186">
        <v>0.51876274196504935</v>
      </c>
    </row>
    <row r="2360" spans="1:4" x14ac:dyDescent="0.15">
      <c r="A2360" s="186">
        <v>2336</v>
      </c>
      <c r="B2360" s="186">
        <v>6.9884116794237059</v>
      </c>
      <c r="C2360" s="186">
        <v>5.1423939915639316E-2</v>
      </c>
      <c r="D2360" s="186">
        <v>0.5465529381185158</v>
      </c>
    </row>
    <row r="2361" spans="1:4" x14ac:dyDescent="0.15">
      <c r="A2361" s="186">
        <v>2337</v>
      </c>
      <c r="B2361" s="186">
        <v>7.0063973936064254</v>
      </c>
      <c r="C2361" s="186">
        <v>5.2188775078295002E-2</v>
      </c>
      <c r="D2361" s="186">
        <v>0.55468189334854257</v>
      </c>
    </row>
    <row r="2362" spans="1:4" x14ac:dyDescent="0.15">
      <c r="A2362" s="186">
        <v>2338</v>
      </c>
      <c r="B2362" s="186">
        <v>7.0051123919921734</v>
      </c>
      <c r="C2362" s="186">
        <v>5.2699483196643193E-2</v>
      </c>
      <c r="D2362" s="186">
        <v>0.5601098909516451</v>
      </c>
    </row>
    <row r="2363" spans="1:4" x14ac:dyDescent="0.15">
      <c r="A2363" s="186">
        <v>2339</v>
      </c>
      <c r="B2363" s="186">
        <v>7.0184434055247396</v>
      </c>
      <c r="C2363" s="186">
        <v>5.4741562581134495E-2</v>
      </c>
      <c r="D2363" s="186">
        <v>0.58181387725249911</v>
      </c>
    </row>
    <row r="2364" spans="1:4" x14ac:dyDescent="0.15">
      <c r="A2364" s="186">
        <v>2340</v>
      </c>
      <c r="B2364" s="186">
        <v>7.034484608086256</v>
      </c>
      <c r="C2364" s="186">
        <v>4.5541891836334614E-2</v>
      </c>
      <c r="D2364" s="186">
        <v>0.48403632299388116</v>
      </c>
    </row>
    <row r="2365" spans="1:4" x14ac:dyDescent="0.15">
      <c r="A2365" s="186">
        <v>2341</v>
      </c>
      <c r="B2365" s="186">
        <v>7.0537277474994928</v>
      </c>
      <c r="C2365" s="186">
        <v>3.8679703614881156E-2</v>
      </c>
      <c r="D2365" s="186">
        <v>0.41110241049105828</v>
      </c>
    </row>
    <row r="2366" spans="1:4" x14ac:dyDescent="0.15">
      <c r="A2366" s="186">
        <v>2342</v>
      </c>
      <c r="B2366" s="186">
        <v>7.0474396117988594</v>
      </c>
      <c r="C2366" s="186">
        <v>4.5549645424267204E-2</v>
      </c>
      <c r="D2366" s="186">
        <v>0.48411873103714798</v>
      </c>
    </row>
    <row r="2367" spans="1:4" x14ac:dyDescent="0.15">
      <c r="A2367" s="186">
        <v>2343</v>
      </c>
      <c r="B2367" s="186">
        <v>7.0662626691430299</v>
      </c>
      <c r="C2367" s="186">
        <v>4.7286522818203558E-2</v>
      </c>
      <c r="D2367" s="186">
        <v>0.50257891600867799</v>
      </c>
    </row>
    <row r="2368" spans="1:4" x14ac:dyDescent="0.15">
      <c r="A2368" s="186">
        <v>2344</v>
      </c>
      <c r="B2368" s="186">
        <v>7.0628309952255419</v>
      </c>
      <c r="C2368" s="186">
        <v>4.8844240103045777E-2</v>
      </c>
      <c r="D2368" s="186">
        <v>0.51913492008353468</v>
      </c>
    </row>
    <row r="2369" spans="1:4" x14ac:dyDescent="0.15">
      <c r="A2369" s="186">
        <v>2345</v>
      </c>
      <c r="B2369" s="186">
        <v>7.0628309952255419</v>
      </c>
      <c r="C2369" s="186">
        <v>4.8844240103045777E-2</v>
      </c>
      <c r="D2369" s="186">
        <v>0.51913492008353468</v>
      </c>
    </row>
    <row r="2370" spans="1:4" x14ac:dyDescent="0.15">
      <c r="A2370" s="186">
        <v>2346</v>
      </c>
      <c r="B2370" s="186">
        <v>7.0690690541966124</v>
      </c>
      <c r="C2370" s="186">
        <v>4.1953546094942062E-2</v>
      </c>
      <c r="D2370" s="186">
        <v>0.44589803737903849</v>
      </c>
    </row>
    <row r="2371" spans="1:4" x14ac:dyDescent="0.15">
      <c r="A2371" s="186">
        <v>2347</v>
      </c>
      <c r="B2371" s="186">
        <v>7.0695717014264101</v>
      </c>
      <c r="C2371" s="186">
        <v>5.4745517504382057E-2</v>
      </c>
      <c r="D2371" s="186">
        <v>0.58185591166146378</v>
      </c>
    </row>
    <row r="2372" spans="1:4" x14ac:dyDescent="0.15">
      <c r="A2372" s="186">
        <v>2348</v>
      </c>
      <c r="B2372" s="186">
        <v>7.0642416078366335</v>
      </c>
      <c r="C2372" s="186">
        <v>5.2071364131294651E-2</v>
      </c>
      <c r="D2372" s="186">
        <v>0.5534340057274153</v>
      </c>
    </row>
    <row r="2373" spans="1:4" x14ac:dyDescent="0.15">
      <c r="A2373" s="186">
        <v>2349</v>
      </c>
      <c r="B2373" s="186">
        <v>7.0734741728915873</v>
      </c>
      <c r="C2373" s="186">
        <v>4.0644657364742542E-2</v>
      </c>
      <c r="D2373" s="186">
        <v>0.43198667659388018</v>
      </c>
    </row>
    <row r="2374" spans="1:4" x14ac:dyDescent="0.15">
      <c r="A2374" s="186">
        <v>2350</v>
      </c>
      <c r="B2374" s="186">
        <v>7.0734741728915873</v>
      </c>
      <c r="C2374" s="186">
        <v>4.0644657364742542E-2</v>
      </c>
      <c r="D2374" s="186">
        <v>0.43198667659388018</v>
      </c>
    </row>
    <row r="2375" spans="1:4" x14ac:dyDescent="0.15">
      <c r="A2375" s="186">
        <v>2351</v>
      </c>
      <c r="B2375" s="186">
        <v>7.0789548157602376</v>
      </c>
      <c r="C2375" s="186">
        <v>3.4268722856101164E-2</v>
      </c>
      <c r="D2375" s="186">
        <v>0.36422085109186786</v>
      </c>
    </row>
    <row r="2376" spans="1:4" x14ac:dyDescent="0.15">
      <c r="A2376" s="186">
        <v>2352</v>
      </c>
      <c r="B2376" s="186">
        <v>7.0941274604193874</v>
      </c>
      <c r="C2376" s="186">
        <v>3.252235558754446E-2</v>
      </c>
      <c r="D2376" s="186">
        <v>0.34565980417034653</v>
      </c>
    </row>
    <row r="2377" spans="1:4" x14ac:dyDescent="0.15">
      <c r="A2377" s="186">
        <v>2353</v>
      </c>
      <c r="B2377" s="186">
        <v>7.1179702723704263</v>
      </c>
      <c r="C2377" s="186">
        <v>3.0611292778228716E-2</v>
      </c>
      <c r="D2377" s="186">
        <v>0.32534831121445801</v>
      </c>
    </row>
    <row r="2378" spans="1:4" x14ac:dyDescent="0.15">
      <c r="A2378" s="186">
        <v>2354</v>
      </c>
      <c r="B2378" s="186">
        <v>7.1197228224959863</v>
      </c>
      <c r="C2378" s="186">
        <v>2.681310857975916E-2</v>
      </c>
      <c r="D2378" s="186">
        <v>0.28497978370383992</v>
      </c>
    </row>
    <row r="2379" spans="1:4" x14ac:dyDescent="0.15">
      <c r="A2379" s="186">
        <v>2355</v>
      </c>
      <c r="B2379" s="186">
        <v>7.1258928471072647</v>
      </c>
      <c r="C2379" s="186">
        <v>2.4808610485261617E-2</v>
      </c>
      <c r="D2379" s="186">
        <v>0.26367522546116412</v>
      </c>
    </row>
    <row r="2380" spans="1:4" x14ac:dyDescent="0.15">
      <c r="A2380" s="186">
        <v>2356</v>
      </c>
      <c r="B2380" s="186">
        <v>7.1391733816649037</v>
      </c>
      <c r="C2380" s="186">
        <v>2.7049526744509222E-3</v>
      </c>
      <c r="D2380" s="186">
        <v>2.8749252471086333E-2</v>
      </c>
    </row>
    <row r="2381" spans="1:4" x14ac:dyDescent="0.15">
      <c r="A2381" s="186">
        <v>2357</v>
      </c>
      <c r="B2381" s="186">
        <v>7.1179365310130844</v>
      </c>
      <c r="C2381" s="186">
        <v>4.5268204621606856E-3</v>
      </c>
      <c r="D2381" s="186">
        <v>4.8112747253278618E-2</v>
      </c>
    </row>
    <row r="2382" spans="1:4" x14ac:dyDescent="0.15">
      <c r="A2382" s="186">
        <v>2358</v>
      </c>
      <c r="B2382" s="186">
        <v>7.1166194827472262</v>
      </c>
      <c r="C2382" s="186">
        <v>1.7208183017247691E-3</v>
      </c>
      <c r="D2382" s="186">
        <v>1.8289502910875794E-2</v>
      </c>
    </row>
    <row r="2383" spans="1:4" x14ac:dyDescent="0.15">
      <c r="A2383" s="186">
        <v>2359</v>
      </c>
      <c r="B2383" s="186">
        <v>7.1029818592188603</v>
      </c>
      <c r="C2383" s="186">
        <v>-2.8721877423940612E-3</v>
      </c>
      <c r="D2383" s="186">
        <v>-3.0526689553712013E-2</v>
      </c>
    </row>
    <row r="2384" spans="1:4" x14ac:dyDescent="0.15">
      <c r="A2384" s="186">
        <v>2360</v>
      </c>
      <c r="B2384" s="186">
        <v>7.1271610567743577</v>
      </c>
      <c r="C2384" s="186">
        <v>-1.7170771609746893E-3</v>
      </c>
      <c r="D2384" s="186">
        <v>-1.8249740662548936E-2</v>
      </c>
    </row>
    <row r="2385" spans="1:4" x14ac:dyDescent="0.15">
      <c r="A2385" s="186">
        <v>2361</v>
      </c>
      <c r="B2385" s="186">
        <v>7.1271610567743577</v>
      </c>
      <c r="C2385" s="186">
        <v>-1.7170771609746893E-3</v>
      </c>
      <c r="D2385" s="186">
        <v>-1.8249740662548936E-2</v>
      </c>
    </row>
    <row r="2386" spans="1:4" x14ac:dyDescent="0.15">
      <c r="A2386" s="186">
        <v>2362</v>
      </c>
      <c r="B2386" s="186">
        <v>7.1468853499332106</v>
      </c>
      <c r="C2386" s="186">
        <v>-1.438779827316683E-2</v>
      </c>
      <c r="D2386" s="186">
        <v>-0.15291892126811332</v>
      </c>
    </row>
    <row r="2387" spans="1:4" x14ac:dyDescent="0.15">
      <c r="A2387" s="186">
        <v>2363</v>
      </c>
      <c r="B2387" s="186">
        <v>7.1492555325732612</v>
      </c>
      <c r="C2387" s="186">
        <v>-1.3090592604414475E-2</v>
      </c>
      <c r="D2387" s="186">
        <v>-0.1391317324458704</v>
      </c>
    </row>
    <row r="2388" spans="1:4" x14ac:dyDescent="0.15">
      <c r="A2388" s="186">
        <v>2364</v>
      </c>
      <c r="B2388" s="186">
        <v>7.1259930436334367</v>
      </c>
      <c r="C2388" s="186">
        <v>-7.0858261894679586E-3</v>
      </c>
      <c r="D2388" s="186">
        <v>-7.5310820781218091E-2</v>
      </c>
    </row>
    <row r="2389" spans="1:4" x14ac:dyDescent="0.15">
      <c r="A2389" s="186">
        <v>2365</v>
      </c>
      <c r="B2389" s="186">
        <v>7.1240201547720261</v>
      </c>
      <c r="C2389" s="186">
        <v>-1.3242402471901116E-2</v>
      </c>
      <c r="D2389" s="186">
        <v>-0.14074522470737977</v>
      </c>
    </row>
    <row r="2390" spans="1:4" x14ac:dyDescent="0.15">
      <c r="A2390" s="186">
        <v>2366</v>
      </c>
      <c r="B2390" s="186">
        <v>7.1341658343014878</v>
      </c>
      <c r="C2390" s="186">
        <v>-1.6230670396999436E-2</v>
      </c>
      <c r="D2390" s="186">
        <v>-0.17250565801970744</v>
      </c>
    </row>
    <row r="2391" spans="1:4" x14ac:dyDescent="0.15">
      <c r="A2391" s="186">
        <v>2367</v>
      </c>
      <c r="B2391" s="186">
        <v>7.1550693465702899</v>
      </c>
      <c r="C2391" s="186">
        <v>-2.2332207000303583E-2</v>
      </c>
      <c r="D2391" s="186">
        <v>-0.23735507957403199</v>
      </c>
    </row>
    <row r="2392" spans="1:4" x14ac:dyDescent="0.15">
      <c r="A2392" s="186">
        <v>2368</v>
      </c>
      <c r="B2392" s="186">
        <v>7.1465601079654224</v>
      </c>
      <c r="C2392" s="186">
        <v>-2.1196569167752699E-2</v>
      </c>
      <c r="D2392" s="186">
        <v>-0.22528509436796917</v>
      </c>
    </row>
    <row r="2393" spans="1:4" x14ac:dyDescent="0.15">
      <c r="A2393" s="186">
        <v>2369</v>
      </c>
      <c r="B2393" s="186">
        <v>7.169070170385603</v>
      </c>
      <c r="C2393" s="186">
        <v>-2.6005643190385008E-2</v>
      </c>
      <c r="D2393" s="186">
        <v>-0.27639773842073945</v>
      </c>
    </row>
    <row r="2394" spans="1:4" x14ac:dyDescent="0.15">
      <c r="A2394" s="186">
        <v>2370</v>
      </c>
      <c r="B2394" s="186">
        <v>7.1780273420362359</v>
      </c>
      <c r="C2394" s="186">
        <v>-2.3724533960873373E-2</v>
      </c>
      <c r="D2394" s="186">
        <v>-0.25215325319451742</v>
      </c>
    </row>
    <row r="2395" spans="1:4" x14ac:dyDescent="0.15">
      <c r="A2395" s="186">
        <v>2371</v>
      </c>
      <c r="B2395" s="186">
        <v>7.1793387266529685</v>
      </c>
      <c r="C2395" s="186">
        <v>-3.0207128095561586E-2</v>
      </c>
      <c r="D2395" s="186">
        <v>-0.3210526972424862</v>
      </c>
    </row>
    <row r="2396" spans="1:4" x14ac:dyDescent="0.15">
      <c r="A2396" s="186">
        <v>2372</v>
      </c>
      <c r="B2396" s="186">
        <v>7.1646641310926187</v>
      </c>
      <c r="C2396" s="186">
        <v>-2.4290330433753837E-2</v>
      </c>
      <c r="D2396" s="186">
        <v>-0.25816675050991589</v>
      </c>
    </row>
    <row r="2397" spans="1:4" x14ac:dyDescent="0.15">
      <c r="A2397" s="186">
        <v>2373</v>
      </c>
      <c r="B2397" s="186">
        <v>7.1741427718899056</v>
      </c>
      <c r="C2397" s="186">
        <v>-2.5797027989837851E-2</v>
      </c>
      <c r="D2397" s="186">
        <v>-0.27418049775457737</v>
      </c>
    </row>
    <row r="2398" spans="1:4" x14ac:dyDescent="0.15">
      <c r="A2398" s="186">
        <v>2374</v>
      </c>
      <c r="B2398" s="186">
        <v>7.1475029377470216</v>
      </c>
      <c r="C2398" s="186">
        <v>-1.7884927350396929E-2</v>
      </c>
      <c r="D2398" s="186">
        <v>-0.19008772193323914</v>
      </c>
    </row>
    <row r="2399" spans="1:4" x14ac:dyDescent="0.15">
      <c r="A2399" s="186">
        <v>2375</v>
      </c>
      <c r="B2399" s="186">
        <v>7.1355856942560392</v>
      </c>
      <c r="C2399" s="186">
        <v>-1.3203023728031837E-2</v>
      </c>
      <c r="D2399" s="186">
        <v>-0.14032669263464326</v>
      </c>
    </row>
    <row r="2400" spans="1:4" x14ac:dyDescent="0.15">
      <c r="A2400" s="186">
        <v>2376</v>
      </c>
      <c r="B2400" s="186">
        <v>7.1458440997647203</v>
      </c>
      <c r="C2400" s="186">
        <v>-1.9998013105024803E-2</v>
      </c>
      <c r="D2400" s="186">
        <v>-0.21254639059190034</v>
      </c>
    </row>
    <row r="2401" spans="1:4" x14ac:dyDescent="0.15">
      <c r="A2401" s="186">
        <v>2377</v>
      </c>
      <c r="B2401" s="186">
        <v>7.1145550318237873</v>
      </c>
      <c r="C2401" s="186">
        <v>-1.1150735836833903E-2</v>
      </c>
      <c r="D2401" s="186">
        <v>-0.11851420649220841</v>
      </c>
    </row>
    <row r="2402" spans="1:4" x14ac:dyDescent="0.15">
      <c r="A2402" s="186">
        <v>2378</v>
      </c>
      <c r="B2402" s="186">
        <v>7.1141482688777682</v>
      </c>
      <c r="C2402" s="186">
        <v>-4.6773859950421937E-3</v>
      </c>
      <c r="D2402" s="186">
        <v>-4.9713014259477828E-2</v>
      </c>
    </row>
    <row r="2403" spans="1:4" x14ac:dyDescent="0.15">
      <c r="A2403" s="186">
        <v>2379</v>
      </c>
      <c r="B2403" s="186">
        <v>7.1460394396668789</v>
      </c>
      <c r="C2403" s="186">
        <v>-1.1945718474012601E-2</v>
      </c>
      <c r="D2403" s="186">
        <v>-0.12696358039891448</v>
      </c>
    </row>
    <row r="2404" spans="1:4" x14ac:dyDescent="0.15">
      <c r="A2404" s="186">
        <v>2380</v>
      </c>
      <c r="B2404" s="186">
        <v>7.11830760600352</v>
      </c>
      <c r="C2404" s="186">
        <v>-3.4568601287805478E-3</v>
      </c>
      <c r="D2404" s="186">
        <v>-3.6740807163924798E-2</v>
      </c>
    </row>
    <row r="2405" spans="1:4" x14ac:dyDescent="0.15">
      <c r="A2405" s="186">
        <v>2381</v>
      </c>
      <c r="B2405" s="186">
        <v>7.11830760600352</v>
      </c>
      <c r="C2405" s="186">
        <v>-3.4568601287805478E-3</v>
      </c>
      <c r="D2405" s="186">
        <v>-3.6740807163924798E-2</v>
      </c>
    </row>
    <row r="2406" spans="1:4" x14ac:dyDescent="0.15">
      <c r="A2406" s="186">
        <v>2382</v>
      </c>
      <c r="B2406" s="186">
        <v>7.1156048591650389</v>
      </c>
      <c r="C2406" s="186">
        <v>8.7123597657532414E-3</v>
      </c>
      <c r="D2406" s="186">
        <v>9.2598230235365633E-2</v>
      </c>
    </row>
    <row r="2407" spans="1:4" x14ac:dyDescent="0.15">
      <c r="A2407" s="186">
        <v>2383</v>
      </c>
      <c r="B2407" s="186">
        <v>7.0933270244189783</v>
      </c>
      <c r="C2407" s="186">
        <v>1.6552438653293144E-2</v>
      </c>
      <c r="D2407" s="186">
        <v>0.1759255318403268</v>
      </c>
    </row>
    <row r="2408" spans="1:4" x14ac:dyDescent="0.15">
      <c r="A2408" s="186">
        <v>2384</v>
      </c>
      <c r="B2408" s="186">
        <v>7.0973556888179559</v>
      </c>
      <c r="C2408" s="186">
        <v>2.3250351992958329E-2</v>
      </c>
      <c r="D2408" s="186">
        <v>0.24711346923024033</v>
      </c>
    </row>
    <row r="2409" spans="1:4" x14ac:dyDescent="0.15">
      <c r="A2409" s="186">
        <v>2385</v>
      </c>
      <c r="B2409" s="186">
        <v>7.1053170759932485</v>
      </c>
      <c r="C2409" s="186">
        <v>1.6823512629199122E-2</v>
      </c>
      <c r="D2409" s="186">
        <v>0.17880660781820654</v>
      </c>
    </row>
    <row r="2410" spans="1:4" x14ac:dyDescent="0.15">
      <c r="A2410" s="186">
        <v>2386</v>
      </c>
      <c r="B2410" s="186">
        <v>7.1250908130148991</v>
      </c>
      <c r="C2410" s="186">
        <v>2.3333544147265961E-2</v>
      </c>
      <c r="D2410" s="186">
        <v>0.2479976666767961</v>
      </c>
    </row>
    <row r="2411" spans="1:4" x14ac:dyDescent="0.15">
      <c r="A2411" s="186">
        <v>2387</v>
      </c>
      <c r="B2411" s="186">
        <v>7.1364759202034351</v>
      </c>
      <c r="C2411" s="186">
        <v>1.1162026097188082E-2</v>
      </c>
      <c r="D2411" s="186">
        <v>0.11863420361764888</v>
      </c>
    </row>
    <row r="2412" spans="1:4" x14ac:dyDescent="0.15">
      <c r="A2412" s="186">
        <v>2388</v>
      </c>
      <c r="B2412" s="186">
        <v>7.1241875416498974</v>
      </c>
      <c r="C2412" s="186">
        <v>9.4275961406777853E-3</v>
      </c>
      <c r="D2412" s="186">
        <v>0.1002000309298581</v>
      </c>
    </row>
    <row r="2413" spans="1:4" x14ac:dyDescent="0.15">
      <c r="A2413" s="186">
        <v>2389</v>
      </c>
      <c r="B2413" s="186">
        <v>7.1199920977910711</v>
      </c>
      <c r="C2413" s="186">
        <v>6.8987111077367658E-3</v>
      </c>
      <c r="D2413" s="186">
        <v>7.3322091449038562E-2</v>
      </c>
    </row>
    <row r="2414" spans="1:4" x14ac:dyDescent="0.15">
      <c r="A2414" s="186">
        <v>2390</v>
      </c>
      <c r="B2414" s="186">
        <v>7.1068243960936917</v>
      </c>
      <c r="C2414" s="186">
        <v>1.4670354127360952E-2</v>
      </c>
      <c r="D2414" s="186">
        <v>0.15592203095876964</v>
      </c>
    </row>
    <row r="2415" spans="1:4" x14ac:dyDescent="0.15">
      <c r="A2415" s="186">
        <v>2391</v>
      </c>
      <c r="B2415" s="186">
        <v>7.1092505607226002</v>
      </c>
      <c r="C2415" s="186">
        <v>1.0465980171177058E-2</v>
      </c>
      <c r="D2415" s="186">
        <v>0.11123636621835907</v>
      </c>
    </row>
    <row r="2416" spans="1:4" x14ac:dyDescent="0.15">
      <c r="A2416" s="186">
        <v>2392</v>
      </c>
      <c r="B2416" s="186">
        <v>7.096835906156727</v>
      </c>
      <c r="C2416" s="186">
        <v>1.4268296811440706E-2</v>
      </c>
      <c r="D2416" s="186">
        <v>0.15164881487169529</v>
      </c>
    </row>
    <row r="2417" spans="1:4" x14ac:dyDescent="0.15">
      <c r="A2417" s="186">
        <v>2393</v>
      </c>
      <c r="B2417" s="186">
        <v>7.098982110502968</v>
      </c>
      <c r="C2417" s="186">
        <v>1.3915668683826432E-2</v>
      </c>
      <c r="D2417" s="186">
        <v>0.14790095075379642</v>
      </c>
    </row>
    <row r="2418" spans="1:4" x14ac:dyDescent="0.15">
      <c r="A2418" s="186">
        <v>2394</v>
      </c>
      <c r="B2418" s="186">
        <v>7.1084654429053975</v>
      </c>
      <c r="C2418" s="186">
        <v>1.9709681469352702E-2</v>
      </c>
      <c r="D2418" s="186">
        <v>0.20948189372745107</v>
      </c>
    </row>
    <row r="2419" spans="1:4" x14ac:dyDescent="0.15">
      <c r="A2419" s="186">
        <v>2395</v>
      </c>
      <c r="B2419" s="186">
        <v>7.1234507715968878</v>
      </c>
      <c r="C2419" s="186">
        <v>2.7564362284283384E-2</v>
      </c>
      <c r="D2419" s="186">
        <v>0.29296439009832703</v>
      </c>
    </row>
    <row r="2420" spans="1:4" x14ac:dyDescent="0.15">
      <c r="A2420" s="186">
        <v>2396</v>
      </c>
      <c r="B2420" s="186">
        <v>7.1434635529576855</v>
      </c>
      <c r="C2420" s="186">
        <v>1.3258957348119438E-2</v>
      </c>
      <c r="D2420" s="186">
        <v>0.14092117614657629</v>
      </c>
    </row>
    <row r="2421" spans="1:4" x14ac:dyDescent="0.15">
      <c r="A2421" s="186">
        <v>2397</v>
      </c>
      <c r="B2421" s="186">
        <v>7.1419270335264358</v>
      </c>
      <c r="C2421" s="186">
        <v>1.2532061178924359E-2</v>
      </c>
      <c r="D2421" s="186">
        <v>0.13319545078145623</v>
      </c>
    </row>
    <row r="2422" spans="1:4" x14ac:dyDescent="0.15">
      <c r="A2422" s="186">
        <v>2398</v>
      </c>
      <c r="B2422" s="186">
        <v>7.1462021857030855</v>
      </c>
      <c r="C2422" s="186">
        <v>1.3711609661785751E-2</v>
      </c>
      <c r="D2422" s="186">
        <v>0.14573213486320366</v>
      </c>
    </row>
    <row r="2423" spans="1:4" x14ac:dyDescent="0.15">
      <c r="A2423" s="186">
        <v>2399</v>
      </c>
      <c r="B2423" s="186">
        <v>7.1482174314347073</v>
      </c>
      <c r="C2423" s="186">
        <v>2.0054251926441502E-2</v>
      </c>
      <c r="D2423" s="186">
        <v>0.21314411789813251</v>
      </c>
    </row>
    <row r="2424" spans="1:4" x14ac:dyDescent="0.15">
      <c r="A2424" s="186">
        <v>2400</v>
      </c>
      <c r="B2424" s="186">
        <v>7.1381875831078627</v>
      </c>
      <c r="C2424" s="186">
        <v>2.7692216083729626E-2</v>
      </c>
      <c r="D2424" s="186">
        <v>0.29432326827552613</v>
      </c>
    </row>
    <row r="2425" spans="1:4" x14ac:dyDescent="0.15">
      <c r="A2425" s="186">
        <v>2401</v>
      </c>
      <c r="B2425" s="186">
        <v>7.1544254947412282</v>
      </c>
      <c r="C2425" s="186">
        <v>2.1217229364510537E-2</v>
      </c>
      <c r="D2425" s="186">
        <v>0.22550467869500884</v>
      </c>
    </row>
    <row r="2426" spans="1:4" x14ac:dyDescent="0.15">
      <c r="A2426" s="186">
        <v>2402</v>
      </c>
      <c r="B2426" s="186">
        <v>7.1569335287060234</v>
      </c>
      <c r="C2426" s="186">
        <v>1.8020463786494467E-2</v>
      </c>
      <c r="D2426" s="186">
        <v>0.19152825405685212</v>
      </c>
    </row>
    <row r="2427" spans="1:4" x14ac:dyDescent="0.15">
      <c r="A2427" s="186">
        <v>2403</v>
      </c>
      <c r="B2427" s="186">
        <v>7.1536199347763594</v>
      </c>
      <c r="C2427" s="186">
        <v>1.4805867410708551E-2</v>
      </c>
      <c r="D2427" s="186">
        <v>0.15736231700626466</v>
      </c>
    </row>
    <row r="2428" spans="1:4" x14ac:dyDescent="0.15">
      <c r="A2428" s="186">
        <v>2404</v>
      </c>
      <c r="B2428" s="186">
        <v>7.1645051776076345</v>
      </c>
      <c r="C2428" s="186">
        <v>1.8226801328729891E-2</v>
      </c>
      <c r="D2428" s="186">
        <v>0.19372128691543763</v>
      </c>
    </row>
    <row r="2429" spans="1:4" x14ac:dyDescent="0.15">
      <c r="A2429" s="186">
        <v>2405</v>
      </c>
      <c r="B2429" s="186">
        <v>7.151133590287083</v>
      </c>
      <c r="C2429" s="186">
        <v>1.8370379120330682E-2</v>
      </c>
      <c r="D2429" s="186">
        <v>0.19524728558408719</v>
      </c>
    </row>
    <row r="2430" spans="1:4" x14ac:dyDescent="0.15">
      <c r="A2430" s="186">
        <v>2406</v>
      </c>
      <c r="B2430" s="186">
        <v>7.1429081385876128</v>
      </c>
      <c r="C2430" s="186">
        <v>2.4901045728831228E-2</v>
      </c>
      <c r="D2430" s="186">
        <v>0.26465766193027851</v>
      </c>
    </row>
    <row r="2431" spans="1:4" x14ac:dyDescent="0.15">
      <c r="A2431" s="186">
        <v>2407</v>
      </c>
      <c r="B2431" s="186">
        <v>7.118644794378187</v>
      </c>
      <c r="C2431" s="186">
        <v>2.1887484886398134E-2</v>
      </c>
      <c r="D2431" s="186">
        <v>0.23262840599748288</v>
      </c>
    </row>
    <row r="2432" spans="1:4" x14ac:dyDescent="0.15">
      <c r="A2432" s="186">
        <v>2408</v>
      </c>
      <c r="B2432" s="186">
        <v>7.1328096124156923</v>
      </c>
      <c r="C2432" s="186">
        <v>1.2780766623643913E-2</v>
      </c>
      <c r="D2432" s="186">
        <v>0.13583878561267565</v>
      </c>
    </row>
    <row r="2433" spans="1:4" x14ac:dyDescent="0.15">
      <c r="A2433" s="186">
        <v>2409</v>
      </c>
      <c r="B2433" s="186">
        <v>7.1555197280668468</v>
      </c>
      <c r="C2433" s="186">
        <v>6.8002469042438562E-3</v>
      </c>
      <c r="D2433" s="186">
        <v>7.2275576930570434E-2</v>
      </c>
    </row>
    <row r="2434" spans="1:4" x14ac:dyDescent="0.15">
      <c r="A2434" s="186">
        <v>2410</v>
      </c>
      <c r="B2434" s="186">
        <v>7.1504541239486352</v>
      </c>
      <c r="C2434" s="186">
        <v>6.3463438703648123E-3</v>
      </c>
      <c r="D2434" s="186">
        <v>6.7451325089998182E-2</v>
      </c>
    </row>
    <row r="2435" spans="1:4" x14ac:dyDescent="0.15">
      <c r="A2435" s="186">
        <v>2411</v>
      </c>
      <c r="B2435" s="186">
        <v>7.1739543191473354</v>
      </c>
      <c r="C2435" s="186">
        <v>3.9044300122892395E-3</v>
      </c>
      <c r="D2435" s="186">
        <v>4.1497747904878056E-2</v>
      </c>
    </row>
    <row r="2436" spans="1:4" x14ac:dyDescent="0.15">
      <c r="A2436" s="186">
        <v>2412</v>
      </c>
      <c r="B2436" s="186">
        <v>7.1699862985369505</v>
      </c>
      <c r="C2436" s="186">
        <v>6.7156153274439134E-4</v>
      </c>
      <c r="D2436" s="186">
        <v>7.1376080761403043E-3</v>
      </c>
    </row>
    <row r="2437" spans="1:4" x14ac:dyDescent="0.15">
      <c r="A2437" s="186">
        <v>2413</v>
      </c>
      <c r="B2437" s="186">
        <v>7.1640281234631216</v>
      </c>
      <c r="C2437" s="186">
        <v>-4.5029643784522122E-3</v>
      </c>
      <c r="D2437" s="186">
        <v>-4.7859195839982452E-2</v>
      </c>
    </row>
    <row r="2438" spans="1:4" x14ac:dyDescent="0.15">
      <c r="A2438" s="186">
        <v>2414</v>
      </c>
      <c r="B2438" s="186">
        <v>7.1741113662488809</v>
      </c>
      <c r="C2438" s="186">
        <v>-8.8497573250245765E-3</v>
      </c>
      <c r="D2438" s="186">
        <v>-9.4058543074740722E-2</v>
      </c>
    </row>
    <row r="2439" spans="1:4" x14ac:dyDescent="0.15">
      <c r="A2439" s="186">
        <v>2415</v>
      </c>
      <c r="B2439" s="186">
        <v>7.1741113662488809</v>
      </c>
      <c r="C2439" s="186">
        <v>-8.8497573250245765E-3</v>
      </c>
      <c r="D2439" s="186">
        <v>-9.4058543074740722E-2</v>
      </c>
    </row>
    <row r="2440" spans="1:4" x14ac:dyDescent="0.15">
      <c r="A2440" s="186">
        <v>2416</v>
      </c>
      <c r="B2440" s="186">
        <v>7.194784050870723</v>
      </c>
      <c r="C2440" s="186">
        <v>-8.5640489864147185E-3</v>
      </c>
      <c r="D2440" s="186">
        <v>-9.1021927596262237E-2</v>
      </c>
    </row>
    <row r="2441" spans="1:4" x14ac:dyDescent="0.15">
      <c r="A2441" s="186">
        <v>2417</v>
      </c>
      <c r="B2441" s="186">
        <v>7.1957317049092859</v>
      </c>
      <c r="C2441" s="186">
        <v>-1.2012746429566512E-2</v>
      </c>
      <c r="D2441" s="186">
        <v>-0.12767597867302893</v>
      </c>
    </row>
    <row r="2442" spans="1:4" x14ac:dyDescent="0.15">
      <c r="A2442" s="186">
        <v>2418</v>
      </c>
      <c r="B2442" s="186">
        <v>7.1899977262023116</v>
      </c>
      <c r="C2442" s="186">
        <v>5.2758087058535352E-4</v>
      </c>
      <c r="D2442" s="186">
        <v>5.6073275479589348E-3</v>
      </c>
    </row>
    <row r="2443" spans="1:4" x14ac:dyDescent="0.15">
      <c r="A2443" s="186">
        <v>2419</v>
      </c>
      <c r="B2443" s="186">
        <v>7.1988417222417009</v>
      </c>
      <c r="C2443" s="186">
        <v>4.4893913113179806E-3</v>
      </c>
      <c r="D2443" s="186">
        <v>4.7714936187111361E-2</v>
      </c>
    </row>
    <row r="2444" spans="1:4" x14ac:dyDescent="0.15">
      <c r="A2444" s="186">
        <v>2420</v>
      </c>
      <c r="B2444" s="186">
        <v>7.20481358218409</v>
      </c>
      <c r="C2444" s="186">
        <v>1.7862364559393384E-3</v>
      </c>
      <c r="D2444" s="186">
        <v>1.8984791612031676E-2</v>
      </c>
    </row>
    <row r="2445" spans="1:4" x14ac:dyDescent="0.15">
      <c r="A2445" s="186">
        <v>2421</v>
      </c>
      <c r="B2445" s="186">
        <v>7.2065631513823014</v>
      </c>
      <c r="C2445" s="186">
        <v>7.6468853748998811E-3</v>
      </c>
      <c r="D2445" s="186">
        <v>8.1273968427222135E-2</v>
      </c>
    </row>
    <row r="2446" spans="1:4" x14ac:dyDescent="0.15">
      <c r="A2446" s="186">
        <v>2422</v>
      </c>
      <c r="B2446" s="186">
        <v>7.2019394364948068</v>
      </c>
      <c r="C2446" s="186">
        <v>5.7722758144995723E-3</v>
      </c>
      <c r="D2446" s="186">
        <v>6.1349914285461417E-2</v>
      </c>
    </row>
    <row r="2447" spans="1:4" x14ac:dyDescent="0.15">
      <c r="A2447" s="186">
        <v>2423</v>
      </c>
      <c r="B2447" s="186">
        <v>7.1784647143079487</v>
      </c>
      <c r="C2447" s="186">
        <v>1.3265775194643226E-2</v>
      </c>
      <c r="D2447" s="186">
        <v>0.14099363877887031</v>
      </c>
    </row>
    <row r="2448" spans="1:4" x14ac:dyDescent="0.15">
      <c r="A2448" s="186">
        <v>2424</v>
      </c>
      <c r="B2448" s="186">
        <v>7.1829803314193663</v>
      </c>
      <c r="C2448" s="186">
        <v>4.5256496882712938E-3</v>
      </c>
      <c r="D2448" s="186">
        <v>4.8100303828870275E-2</v>
      </c>
    </row>
    <row r="2449" spans="1:4" x14ac:dyDescent="0.15">
      <c r="A2449" s="186">
        <v>2425</v>
      </c>
      <c r="B2449" s="186">
        <v>7.1711851222236183</v>
      </c>
      <c r="C2449" s="186">
        <v>1.3444030493696246E-2</v>
      </c>
      <c r="D2449" s="186">
        <v>0.1428882030147583</v>
      </c>
    </row>
    <row r="2450" spans="1:4" x14ac:dyDescent="0.15">
      <c r="A2450" s="186">
        <v>2426</v>
      </c>
      <c r="B2450" s="186">
        <v>7.1263603212461515</v>
      </c>
      <c r="C2450" s="186">
        <v>3.5571951630368304E-2</v>
      </c>
      <c r="D2450" s="186">
        <v>0.37807205574061303</v>
      </c>
    </row>
    <row r="2451" spans="1:4" x14ac:dyDescent="0.15">
      <c r="A2451" s="186">
        <v>2427</v>
      </c>
      <c r="B2451" s="186">
        <v>7.1473729597318858</v>
      </c>
      <c r="C2451" s="186">
        <v>2.7427916851589629E-2</v>
      </c>
      <c r="D2451" s="186">
        <v>0.29151419681764951</v>
      </c>
    </row>
    <row r="2452" spans="1:4" x14ac:dyDescent="0.15">
      <c r="A2452" s="186">
        <v>2428</v>
      </c>
      <c r="B2452" s="186">
        <v>7.172759730738095</v>
      </c>
      <c r="C2452" s="186">
        <v>2.4750470856753637E-2</v>
      </c>
      <c r="D2452" s="186">
        <v>0.26305729566359737</v>
      </c>
    </row>
    <row r="2453" spans="1:4" x14ac:dyDescent="0.15">
      <c r="A2453" s="186">
        <v>2429</v>
      </c>
      <c r="B2453" s="186">
        <v>7.1952733058384606</v>
      </c>
      <c r="C2453" s="186">
        <v>1.9083930447968633E-2</v>
      </c>
      <c r="D2453" s="186">
        <v>0.20283117696344613</v>
      </c>
    </row>
    <row r="2454" spans="1:4" x14ac:dyDescent="0.15">
      <c r="A2454" s="186">
        <v>2430</v>
      </c>
      <c r="B2454" s="186">
        <v>7.2040884775250795</v>
      </c>
      <c r="C2454" s="186">
        <v>8.7957875125592722E-3</v>
      </c>
      <c r="D2454" s="186">
        <v>9.3484931647436473E-2</v>
      </c>
    </row>
    <row r="2455" spans="1:4" x14ac:dyDescent="0.15">
      <c r="A2455" s="186">
        <v>2431</v>
      </c>
      <c r="B2455" s="186">
        <v>7.222431141488121</v>
      </c>
      <c r="C2455" s="186">
        <v>-7.1911627580236726E-3</v>
      </c>
      <c r="D2455" s="186">
        <v>-7.6430377375479336E-2</v>
      </c>
    </row>
    <row r="2456" spans="1:4" x14ac:dyDescent="0.15">
      <c r="A2456" s="186">
        <v>2432</v>
      </c>
      <c r="B2456" s="186">
        <v>7.2076471280152186</v>
      </c>
      <c r="C2456" s="186">
        <v>9.6495577715929315E-3</v>
      </c>
      <c r="D2456" s="186">
        <v>0.10255912246825957</v>
      </c>
    </row>
    <row r="2457" spans="1:4" x14ac:dyDescent="0.15">
      <c r="A2457" s="186">
        <v>2433</v>
      </c>
      <c r="B2457" s="186">
        <v>7.1918113804361727</v>
      </c>
      <c r="C2457" s="186">
        <v>1.6714935539463127E-2</v>
      </c>
      <c r="D2457" s="186">
        <v>0.1776526097483403</v>
      </c>
    </row>
    <row r="2458" spans="1:4" x14ac:dyDescent="0.15">
      <c r="A2458" s="186">
        <v>2434</v>
      </c>
      <c r="B2458" s="186">
        <v>7.1850580943016045</v>
      </c>
      <c r="C2458" s="186">
        <v>1.7454170804275471E-2</v>
      </c>
      <c r="D2458" s="186">
        <v>0.18550947965381265</v>
      </c>
    </row>
    <row r="2459" spans="1:4" x14ac:dyDescent="0.15">
      <c r="A2459" s="186">
        <v>2435</v>
      </c>
      <c r="B2459" s="186">
        <v>7.1895051628582571</v>
      </c>
      <c r="C2459" s="186">
        <v>7.2563115377919374E-3</v>
      </c>
      <c r="D2459" s="186">
        <v>7.7122803063895948E-2</v>
      </c>
    </row>
    <row r="2460" spans="1:4" x14ac:dyDescent="0.15">
      <c r="A2460" s="186">
        <v>2436</v>
      </c>
      <c r="B2460" s="186">
        <v>7.187253902572265</v>
      </c>
      <c r="C2460" s="186">
        <v>2.4007584208538546E-2</v>
      </c>
      <c r="D2460" s="186">
        <v>0.25516161748458077</v>
      </c>
    </row>
    <row r="2461" spans="1:4" x14ac:dyDescent="0.15">
      <c r="A2461" s="186">
        <v>2437</v>
      </c>
      <c r="B2461" s="186">
        <v>7.1715318078687043</v>
      </c>
      <c r="C2461" s="186">
        <v>2.2905043231630451E-2</v>
      </c>
      <c r="D2461" s="186">
        <v>0.24344339808494445</v>
      </c>
    </row>
    <row r="2462" spans="1:4" x14ac:dyDescent="0.15">
      <c r="A2462" s="186">
        <v>2438</v>
      </c>
      <c r="B2462" s="186">
        <v>7.1869141097483658</v>
      </c>
      <c r="C2462" s="186">
        <v>1.8943759013436257E-2</v>
      </c>
      <c r="D2462" s="186">
        <v>0.20134138233647594</v>
      </c>
    </row>
    <row r="2463" spans="1:4" x14ac:dyDescent="0.15">
      <c r="A2463" s="186">
        <v>2439</v>
      </c>
      <c r="B2463" s="186">
        <v>7.1674564439807682</v>
      </c>
      <c r="C2463" s="186">
        <v>2.6980407119566507E-2</v>
      </c>
      <c r="D2463" s="186">
        <v>0.28675789538926594</v>
      </c>
    </row>
    <row r="2464" spans="1:4" x14ac:dyDescent="0.15">
      <c r="A2464" s="186">
        <v>2440</v>
      </c>
      <c r="B2464" s="186">
        <v>7.1773395487988774</v>
      </c>
      <c r="C2464" s="186">
        <v>2.68097432370622E-2</v>
      </c>
      <c r="D2464" s="186">
        <v>0.28494401557829729</v>
      </c>
    </row>
    <row r="2465" spans="1:4" x14ac:dyDescent="0.15">
      <c r="A2465" s="186">
        <v>2441</v>
      </c>
      <c r="B2465" s="186">
        <v>7.1844074481898943</v>
      </c>
      <c r="C2465" s="186">
        <v>1.6241300294556282E-2</v>
      </c>
      <c r="D2465" s="186">
        <v>0.17261863656143575</v>
      </c>
    </row>
    <row r="2466" spans="1:4" x14ac:dyDescent="0.15">
      <c r="A2466" s="186">
        <v>2442</v>
      </c>
      <c r="B2466" s="186">
        <v>7.1968002603225294</v>
      </c>
      <c r="C2466" s="186">
        <v>1.5199179410366526E-2</v>
      </c>
      <c r="D2466" s="186">
        <v>0.16154258458908669</v>
      </c>
    </row>
    <row r="2467" spans="1:4" x14ac:dyDescent="0.15">
      <c r="A2467" s="186">
        <v>2443</v>
      </c>
      <c r="B2467" s="186">
        <v>7.2088798320869509</v>
      </c>
      <c r="C2467" s="186">
        <v>9.2970063164568018E-3</v>
      </c>
      <c r="D2467" s="186">
        <v>9.8812073254241489E-2</v>
      </c>
    </row>
    <row r="2468" spans="1:4" x14ac:dyDescent="0.15">
      <c r="A2468" s="186">
        <v>2444</v>
      </c>
      <c r="B2468" s="186">
        <v>7.2014846581157146</v>
      </c>
      <c r="C2468" s="186">
        <v>1.9254876180421654E-2</v>
      </c>
      <c r="D2468" s="186">
        <v>0.20464805238147699</v>
      </c>
    </row>
    <row r="2469" spans="1:4" x14ac:dyDescent="0.15">
      <c r="A2469" s="186">
        <v>2445</v>
      </c>
      <c r="B2469" s="186">
        <v>7.1848722505721474</v>
      </c>
      <c r="C2469" s="186">
        <v>1.3909502112159799E-2</v>
      </c>
      <c r="D2469" s="186">
        <v>0.14783541011517468</v>
      </c>
    </row>
    <row r="2470" spans="1:4" x14ac:dyDescent="0.15">
      <c r="A2470" s="186">
        <v>2446</v>
      </c>
      <c r="B2470" s="186">
        <v>7.1953344412212763</v>
      </c>
      <c r="C2470" s="186">
        <v>4.6425902546731734E-3</v>
      </c>
      <c r="D2470" s="186">
        <v>4.9343192068414768E-2</v>
      </c>
    </row>
    <row r="2471" spans="1:4" x14ac:dyDescent="0.15">
      <c r="A2471" s="186">
        <v>2447</v>
      </c>
      <c r="B2471" s="186">
        <v>7.1942638823051395</v>
      </c>
      <c r="C2471" s="186">
        <v>1.1484688162735068E-3</v>
      </c>
      <c r="D2471" s="186">
        <v>1.2206357717855065E-2</v>
      </c>
    </row>
    <row r="2472" spans="1:4" x14ac:dyDescent="0.15">
      <c r="A2472" s="186">
        <v>2448</v>
      </c>
      <c r="B2472" s="186">
        <v>7.2000883551788526</v>
      </c>
      <c r="C2472" s="186">
        <v>3.4659643570131848E-3</v>
      </c>
      <c r="D2472" s="186">
        <v>3.6837570319334753E-2</v>
      </c>
    </row>
    <row r="2473" spans="1:4" x14ac:dyDescent="0.15">
      <c r="A2473" s="186">
        <v>2449</v>
      </c>
      <c r="B2473" s="186">
        <v>7.1893203716950662</v>
      </c>
      <c r="C2473" s="186">
        <v>1.0208597642105133E-2</v>
      </c>
      <c r="D2473" s="186">
        <v>0.10850080807724019</v>
      </c>
    </row>
    <row r="2474" spans="1:4" x14ac:dyDescent="0.15">
      <c r="A2474" s="186">
        <v>2450</v>
      </c>
      <c r="B2474" s="186">
        <v>7.1824833326797561</v>
      </c>
      <c r="C2474" s="186">
        <v>1.0601253170564817E-2</v>
      </c>
      <c r="D2474" s="186">
        <v>0.11267409843772562</v>
      </c>
    </row>
    <row r="2475" spans="1:4" x14ac:dyDescent="0.15">
      <c r="A2475" s="186">
        <v>2451</v>
      </c>
      <c r="B2475" s="186">
        <v>7.1615427460386831</v>
      </c>
      <c r="C2475" s="186">
        <v>1.3640876367967181E-2</v>
      </c>
      <c r="D2475" s="186">
        <v>0.14498035486301775</v>
      </c>
    </row>
    <row r="2476" spans="1:4" x14ac:dyDescent="0.15">
      <c r="A2476" s="186">
        <v>2452</v>
      </c>
      <c r="B2476" s="186">
        <v>7.1379902743842276</v>
      </c>
      <c r="C2476" s="186">
        <v>2.0056687831131015E-2</v>
      </c>
      <c r="D2476" s="186">
        <v>0.21317000760761828</v>
      </c>
    </row>
    <row r="2477" spans="1:4" x14ac:dyDescent="0.15">
      <c r="A2477" s="186">
        <v>2453</v>
      </c>
      <c r="B2477" s="186">
        <v>7.1530394180320203</v>
      </c>
      <c r="C2477" s="186">
        <v>2.068899023968207E-2</v>
      </c>
      <c r="D2477" s="186">
        <v>0.21989035497384354</v>
      </c>
    </row>
    <row r="2478" spans="1:4" x14ac:dyDescent="0.15">
      <c r="A2478" s="186">
        <v>2454</v>
      </c>
      <c r="B2478" s="186">
        <v>7.1504541239486352</v>
      </c>
      <c r="C2478" s="186">
        <v>5.254385256286298E-3</v>
      </c>
      <c r="D2478" s="186">
        <v>5.5845579015164105E-2</v>
      </c>
    </row>
    <row r="2479" spans="1:4" x14ac:dyDescent="0.15">
      <c r="A2479" s="186">
        <v>2455</v>
      </c>
      <c r="B2479" s="186">
        <v>7.1669177953117602</v>
      </c>
      <c r="C2479" s="186">
        <v>4.5854058265266673E-3</v>
      </c>
      <c r="D2479" s="186">
        <v>4.8735414498874731E-2</v>
      </c>
    </row>
    <row r="2480" spans="1:4" x14ac:dyDescent="0.15">
      <c r="A2480" s="186">
        <v>2456</v>
      </c>
      <c r="B2480" s="186">
        <v>7.1669177953117602</v>
      </c>
      <c r="C2480" s="186">
        <v>4.5854058265266673E-3</v>
      </c>
      <c r="D2480" s="186">
        <v>4.8735414498874731E-2</v>
      </c>
    </row>
    <row r="2481" spans="1:4" x14ac:dyDescent="0.15">
      <c r="A2481" s="186">
        <v>2457</v>
      </c>
      <c r="B2481" s="186">
        <v>7.1481525043959575</v>
      </c>
      <c r="C2481" s="186">
        <v>1.7495518227208073E-2</v>
      </c>
      <c r="D2481" s="186">
        <v>0.18594893558668196</v>
      </c>
    </row>
    <row r="2482" spans="1:4" x14ac:dyDescent="0.15">
      <c r="A2482" s="186">
        <v>2458</v>
      </c>
      <c r="B2482" s="186">
        <v>7.1547474868303036</v>
      </c>
      <c r="C2482" s="186">
        <v>1.1364035221785862E-2</v>
      </c>
      <c r="D2482" s="186">
        <v>0.12078123242868107</v>
      </c>
    </row>
    <row r="2483" spans="1:4" x14ac:dyDescent="0.15">
      <c r="A2483" s="186">
        <v>2459</v>
      </c>
      <c r="B2483" s="186">
        <v>7.1453229550008306</v>
      </c>
      <c r="C2483" s="186">
        <v>2.4411899080714505E-2</v>
      </c>
      <c r="D2483" s="186">
        <v>0.25945882772703399</v>
      </c>
    </row>
    <row r="2484" spans="1:4" x14ac:dyDescent="0.15">
      <c r="A2484" s="186">
        <v>2460</v>
      </c>
      <c r="B2484" s="186">
        <v>7.1693861977328543</v>
      </c>
      <c r="C2484" s="186">
        <v>2.1817203169002042E-2</v>
      </c>
      <c r="D2484" s="186">
        <v>0.23188142552103816</v>
      </c>
    </row>
    <row r="2485" spans="1:4" x14ac:dyDescent="0.15">
      <c r="A2485" s="186">
        <v>2461</v>
      </c>
      <c r="B2485" s="186">
        <v>7.1837562610002754</v>
      </c>
      <c r="C2485" s="186">
        <v>1.2555707844303043E-2</v>
      </c>
      <c r="D2485" s="186">
        <v>0.13344677641812716</v>
      </c>
    </row>
    <row r="2486" spans="1:4" x14ac:dyDescent="0.15">
      <c r="A2486" s="186">
        <v>2462</v>
      </c>
      <c r="B2486" s="186">
        <v>7.1681846146786814</v>
      </c>
      <c r="C2486" s="186">
        <v>1.515485155710028E-2</v>
      </c>
      <c r="D2486" s="186">
        <v>0.16107145152376928</v>
      </c>
    </row>
    <row r="2487" spans="1:4" x14ac:dyDescent="0.15">
      <c r="A2487" s="186">
        <v>2463</v>
      </c>
      <c r="B2487" s="186">
        <v>7.1822347149690868</v>
      </c>
      <c r="C2487" s="186">
        <v>2.0911317101122151E-3</v>
      </c>
      <c r="D2487" s="186">
        <v>2.2225332831937263E-2</v>
      </c>
    </row>
    <row r="2488" spans="1:4" x14ac:dyDescent="0.15">
      <c r="A2488" s="186">
        <v>2464</v>
      </c>
      <c r="B2488" s="186">
        <v>7.1713742425120364</v>
      </c>
      <c r="C2488" s="186">
        <v>8.968308900421107E-4</v>
      </c>
      <c r="D2488" s="186">
        <v>9.5318553722657778E-3</v>
      </c>
    </row>
    <row r="2489" spans="1:4" x14ac:dyDescent="0.15">
      <c r="A2489" s="186">
        <v>2465</v>
      </c>
      <c r="B2489" s="186">
        <v>7.159689517609193</v>
      </c>
      <c r="C2489" s="186">
        <v>5.4947906537039515E-3</v>
      </c>
      <c r="D2489" s="186">
        <v>5.8400697827797277E-2</v>
      </c>
    </row>
    <row r="2490" spans="1:4" x14ac:dyDescent="0.15">
      <c r="A2490" s="186">
        <v>2466</v>
      </c>
      <c r="B2490" s="186">
        <v>7.1436921385366867</v>
      </c>
      <c r="C2490" s="186">
        <v>2.1801336524158721E-2</v>
      </c>
      <c r="D2490" s="186">
        <v>0.23171278886325919</v>
      </c>
    </row>
    <row r="2491" spans="1:4" x14ac:dyDescent="0.15">
      <c r="A2491" s="186">
        <v>2467</v>
      </c>
      <c r="B2491" s="186">
        <v>7.1489961362809051</v>
      </c>
      <c r="C2491" s="186">
        <v>2.1969203228525025E-2</v>
      </c>
      <c r="D2491" s="186">
        <v>0.23349693921490841</v>
      </c>
    </row>
    <row r="2492" spans="1:4" x14ac:dyDescent="0.15">
      <c r="A2492" s="186">
        <v>2468</v>
      </c>
      <c r="B2492" s="186">
        <v>7.1817683438983098</v>
      </c>
      <c r="C2492" s="186">
        <v>1.1466583980408451E-2</v>
      </c>
      <c r="D2492" s="186">
        <v>0.12187115913242118</v>
      </c>
    </row>
    <row r="2493" spans="1:4" x14ac:dyDescent="0.15">
      <c r="A2493" s="186">
        <v>2469</v>
      </c>
      <c r="B2493" s="186">
        <v>7.1899053941730733</v>
      </c>
      <c r="C2493" s="186">
        <v>1.044486912148912E-2</v>
      </c>
      <c r="D2493" s="186">
        <v>0.11101199005712684</v>
      </c>
    </row>
    <row r="2494" spans="1:4" x14ac:dyDescent="0.15">
      <c r="A2494" s="186">
        <v>2470</v>
      </c>
      <c r="B2494" s="186">
        <v>7.1958233525306197</v>
      </c>
      <c r="C2494" s="186">
        <v>6.6889125752602752E-3</v>
      </c>
      <c r="D2494" s="186">
        <v>7.1092273886905283E-2</v>
      </c>
    </row>
    <row r="2495" spans="1:4" x14ac:dyDescent="0.15">
      <c r="A2495" s="186">
        <v>2471</v>
      </c>
      <c r="B2495" s="186">
        <v>7.2159676821270198</v>
      </c>
      <c r="C2495" s="186">
        <v>-8.8488259192640584E-3</v>
      </c>
      <c r="D2495" s="186">
        <v>-9.4048643744665525E-2</v>
      </c>
    </row>
    <row r="2496" spans="1:4" x14ac:dyDescent="0.15">
      <c r="A2496" s="186">
        <v>2472</v>
      </c>
      <c r="B2496" s="186">
        <v>7.2009385751867985</v>
      </c>
      <c r="C2496" s="186">
        <v>-3.652932895263028E-3</v>
      </c>
      <c r="D2496" s="186">
        <v>-3.8824742132381657E-2</v>
      </c>
    </row>
    <row r="2497" spans="1:4" x14ac:dyDescent="0.15">
      <c r="A2497" s="186">
        <v>2473</v>
      </c>
      <c r="B2497" s="186">
        <v>7.2063522037833145</v>
      </c>
      <c r="C2497" s="186">
        <v>-1.1164883604605436E-2</v>
      </c>
      <c r="D2497" s="186">
        <v>-0.11866457427919702</v>
      </c>
    </row>
    <row r="2498" spans="1:4" x14ac:dyDescent="0.15">
      <c r="A2498" s="186">
        <v>2474</v>
      </c>
      <c r="B2498" s="186">
        <v>7.1929159569217491</v>
      </c>
      <c r="C2498" s="186">
        <v>-1.0791834549956469E-2</v>
      </c>
      <c r="D2498" s="186">
        <v>-0.11469966888269863</v>
      </c>
    </row>
    <row r="2499" spans="1:4" x14ac:dyDescent="0.15">
      <c r="A2499" s="186">
        <v>2475</v>
      </c>
      <c r="B2499" s="186">
        <v>7.1925172617929913</v>
      </c>
      <c r="C2499" s="186">
        <v>-1.069720631825799E-2</v>
      </c>
      <c r="D2499" s="186">
        <v>-0.11369392451249656</v>
      </c>
    </row>
    <row r="2500" spans="1:4" x14ac:dyDescent="0.15">
      <c r="A2500" s="186">
        <v>2476</v>
      </c>
      <c r="B2500" s="186">
        <v>7.2076471280152186</v>
      </c>
      <c r="C2500" s="186">
        <v>-1.3735940577347172E-2</v>
      </c>
      <c r="D2500" s="186">
        <v>-0.14599073296768619</v>
      </c>
    </row>
    <row r="2501" spans="1:4" x14ac:dyDescent="0.15">
      <c r="A2501" s="186">
        <v>2477</v>
      </c>
      <c r="B2501" s="186">
        <v>7.2195025117738414</v>
      </c>
      <c r="C2501" s="186">
        <v>-1.0606140655767149E-2</v>
      </c>
      <c r="D2501" s="186">
        <v>-0.11272604446523202</v>
      </c>
    </row>
    <row r="2502" spans="1:4" x14ac:dyDescent="0.15">
      <c r="A2502" s="186">
        <v>2478</v>
      </c>
      <c r="B2502" s="186">
        <v>7.2324356206805334</v>
      </c>
      <c r="C2502" s="186">
        <v>-7.9007384229194955E-3</v>
      </c>
      <c r="D2502" s="186">
        <v>-8.3972013918739707E-2</v>
      </c>
    </row>
    <row r="2503" spans="1:4" x14ac:dyDescent="0.15">
      <c r="A2503" s="186">
        <v>2479</v>
      </c>
      <c r="B2503" s="186">
        <v>7.2382444270398878</v>
      </c>
      <c r="C2503" s="186">
        <v>-7.7536875485826329E-3</v>
      </c>
      <c r="D2503" s="186">
        <v>-8.2409102022965919E-2</v>
      </c>
    </row>
    <row r="2504" spans="1:4" x14ac:dyDescent="0.15">
      <c r="A2504" s="186">
        <v>2480</v>
      </c>
      <c r="B2504" s="186">
        <v>7.2482787234432129</v>
      </c>
      <c r="C2504" s="186">
        <v>-1.0356760403139376E-2</v>
      </c>
      <c r="D2504" s="186">
        <v>-0.1100755375222392</v>
      </c>
    </row>
    <row r="2505" spans="1:4" x14ac:dyDescent="0.15">
      <c r="A2505" s="186">
        <v>2481</v>
      </c>
      <c r="B2505" s="186">
        <v>7.2482787234432129</v>
      </c>
      <c r="C2505" s="186">
        <v>-1.0356760403139376E-2</v>
      </c>
      <c r="D2505" s="186">
        <v>-0.1100755375222392</v>
      </c>
    </row>
    <row r="2506" spans="1:4" x14ac:dyDescent="0.15">
      <c r="A2506" s="186">
        <v>2482</v>
      </c>
      <c r="B2506" s="186">
        <v>7.2470493291140921</v>
      </c>
      <c r="C2506" s="186">
        <v>-1.1358144533028636E-2</v>
      </c>
      <c r="D2506" s="186">
        <v>-0.12071862397718774</v>
      </c>
    </row>
    <row r="2507" spans="1:4" x14ac:dyDescent="0.15">
      <c r="A2507" s="186">
        <v>2483</v>
      </c>
      <c r="B2507" s="186">
        <v>7.2488498777722477</v>
      </c>
      <c r="C2507" s="186">
        <v>-7.6268711891964713E-3</v>
      </c>
      <c r="D2507" s="186">
        <v>-8.106125014818337E-2</v>
      </c>
    </row>
    <row r="2508" spans="1:4" x14ac:dyDescent="0.15">
      <c r="A2508" s="186">
        <v>2484</v>
      </c>
      <c r="B2508" s="186">
        <v>7.2570286398200095</v>
      </c>
      <c r="C2508" s="186">
        <v>-1.6809145614198329E-2</v>
      </c>
      <c r="D2508" s="186">
        <v>-0.17865390978935933</v>
      </c>
    </row>
    <row r="2509" spans="1:4" x14ac:dyDescent="0.15">
      <c r="A2509" s="186">
        <v>2485</v>
      </c>
      <c r="B2509" s="186">
        <v>7.2629949977773602</v>
      </c>
      <c r="C2509" s="186">
        <v>-1.6484376159441538E-2</v>
      </c>
      <c r="D2509" s="186">
        <v>-0.17520213810481577</v>
      </c>
    </row>
    <row r="2510" spans="1:4" x14ac:dyDescent="0.15">
      <c r="A2510" s="186">
        <v>2486</v>
      </c>
      <c r="B2510" s="186">
        <v>7.2622657156989945</v>
      </c>
      <c r="C2510" s="186">
        <v>-1.8681263959754446E-2</v>
      </c>
      <c r="D2510" s="186">
        <v>-0.19855148636454675</v>
      </c>
    </row>
    <row r="2511" spans="1:4" x14ac:dyDescent="0.15">
      <c r="A2511" s="186">
        <v>2487</v>
      </c>
      <c r="B2511" s="186">
        <v>7.2588345996556418</v>
      </c>
      <c r="C2511" s="186">
        <v>-1.9260752733639031E-2</v>
      </c>
      <c r="D2511" s="186">
        <v>-0.20471051059514625</v>
      </c>
    </row>
    <row r="2512" spans="1:4" x14ac:dyDescent="0.15">
      <c r="A2512" s="186">
        <v>2488</v>
      </c>
      <c r="B2512" s="186">
        <v>7.2700006651559397</v>
      </c>
      <c r="C2512" s="186">
        <v>-2.7131214162160688E-2</v>
      </c>
      <c r="D2512" s="186">
        <v>-0.28836072925135486</v>
      </c>
    </row>
    <row r="2513" spans="1:4" x14ac:dyDescent="0.15">
      <c r="A2513" s="186">
        <v>2489</v>
      </c>
      <c r="B2513" s="186">
        <v>7.2758693651852591</v>
      </c>
      <c r="C2513" s="186">
        <v>-2.4808110003344375E-2</v>
      </c>
      <c r="D2513" s="186">
        <v>-0.26366990615146535</v>
      </c>
    </row>
    <row r="2514" spans="1:4" x14ac:dyDescent="0.15">
      <c r="A2514" s="186">
        <v>2490</v>
      </c>
      <c r="B2514" s="186">
        <v>7.2827612935446284</v>
      </c>
      <c r="C2514" s="186">
        <v>-2.5265055226688204E-2</v>
      </c>
      <c r="D2514" s="186">
        <v>-0.26852649152371599</v>
      </c>
    </row>
    <row r="2515" spans="1:4" x14ac:dyDescent="0.15">
      <c r="A2515" s="186">
        <v>2491</v>
      </c>
      <c r="B2515" s="186">
        <v>7.2733556393442171</v>
      </c>
      <c r="C2515" s="186">
        <v>-2.3714233896787285E-2</v>
      </c>
      <c r="D2515" s="186">
        <v>-0.25204378024673674</v>
      </c>
    </row>
    <row r="2516" spans="1:4" x14ac:dyDescent="0.15">
      <c r="A2516" s="186">
        <v>2492</v>
      </c>
      <c r="B2516" s="186">
        <v>7.2457320227283084</v>
      </c>
      <c r="C2516" s="186">
        <v>-1.7996904995228213E-2</v>
      </c>
      <c r="D2516" s="186">
        <v>-0.1912778623792363</v>
      </c>
    </row>
    <row r="2517" spans="1:4" x14ac:dyDescent="0.15">
      <c r="A2517" s="186">
        <v>2493</v>
      </c>
      <c r="B2517" s="186">
        <v>7.2541701092184825</v>
      </c>
      <c r="C2517" s="186">
        <v>-2.4911209309053994E-2</v>
      </c>
      <c r="D2517" s="186">
        <v>-0.26476568427632335</v>
      </c>
    </row>
    <row r="2518" spans="1:4" x14ac:dyDescent="0.15">
      <c r="A2518" s="186">
        <v>2494</v>
      </c>
      <c r="B2518" s="186">
        <v>7.2319398793603122</v>
      </c>
      <c r="C2518" s="186">
        <v>-1.6038354794040366E-2</v>
      </c>
      <c r="D2518" s="186">
        <v>-0.1704616555956274</v>
      </c>
    </row>
    <row r="2519" spans="1:4" x14ac:dyDescent="0.15">
      <c r="A2519" s="186">
        <v>2495</v>
      </c>
      <c r="B2519" s="186">
        <v>7.2342700478716138</v>
      </c>
      <c r="C2519" s="186">
        <v>-2.1312082719706638E-2</v>
      </c>
      <c r="D2519" s="186">
        <v>-0.22651281576225563</v>
      </c>
    </row>
    <row r="2520" spans="1:4" x14ac:dyDescent="0.15">
      <c r="A2520" s="186">
        <v>2496</v>
      </c>
      <c r="B2520" s="186">
        <v>7.2126560419981214</v>
      </c>
      <c r="C2520" s="186">
        <v>-6.5013272230078911E-3</v>
      </c>
      <c r="D2520" s="186">
        <v>-6.9098546343085626E-2</v>
      </c>
    </row>
    <row r="2521" spans="1:4" x14ac:dyDescent="0.15">
      <c r="A2521" s="186">
        <v>2497</v>
      </c>
      <c r="B2521" s="186">
        <v>7.230450769525496</v>
      </c>
      <c r="C2521" s="186">
        <v>-1.3154083738684541E-2</v>
      </c>
      <c r="D2521" s="186">
        <v>-0.13980654005564727</v>
      </c>
    </row>
    <row r="2522" spans="1:4" x14ac:dyDescent="0.15">
      <c r="A2522" s="186">
        <v>2498</v>
      </c>
      <c r="B2522" s="186">
        <v>7.2381576125143576</v>
      </c>
      <c r="C2522" s="186">
        <v>-1.8954907530178033E-2</v>
      </c>
      <c r="D2522" s="186">
        <v>-0.20145987295759282</v>
      </c>
    </row>
    <row r="2523" spans="1:4" x14ac:dyDescent="0.15">
      <c r="A2523" s="186">
        <v>2499</v>
      </c>
      <c r="B2523" s="186">
        <v>7.2188798766694484</v>
      </c>
      <c r="C2523" s="186">
        <v>-1.77089933877701E-2</v>
      </c>
      <c r="D2523" s="186">
        <v>-0.18821782973232509</v>
      </c>
    </row>
    <row r="2524" spans="1:4" x14ac:dyDescent="0.15">
      <c r="A2524" s="186">
        <v>2500</v>
      </c>
      <c r="B2524" s="186">
        <v>7.2184051554967459</v>
      </c>
      <c r="C2524" s="186">
        <v>-2.6448855899483981E-2</v>
      </c>
      <c r="D2524" s="186">
        <v>-0.28110836947637041</v>
      </c>
    </row>
    <row r="2525" spans="1:4" x14ac:dyDescent="0.15">
      <c r="A2525" s="186">
        <v>2501</v>
      </c>
      <c r="B2525" s="186">
        <v>7.2140002872694948</v>
      </c>
      <c r="C2525" s="186">
        <v>-2.2570957233115863E-2</v>
      </c>
      <c r="D2525" s="186">
        <v>-0.23989260667588569</v>
      </c>
    </row>
    <row r="2526" spans="1:4" x14ac:dyDescent="0.15">
      <c r="A2526" s="186">
        <v>2502</v>
      </c>
      <c r="B2526" s="186">
        <v>7.2032719313910123</v>
      </c>
      <c r="C2526" s="186">
        <v>-1.6295270874961076E-2</v>
      </c>
      <c r="D2526" s="186">
        <v>-0.17319225615068917</v>
      </c>
    </row>
    <row r="2527" spans="1:4" x14ac:dyDescent="0.15">
      <c r="A2527" s="186">
        <v>2503</v>
      </c>
      <c r="B2527" s="186">
        <v>7.1886424307567074</v>
      </c>
      <c r="C2527" s="186">
        <v>-1.4454252361963071E-2</v>
      </c>
      <c r="D2527" s="186">
        <v>-0.15362522027089603</v>
      </c>
    </row>
    <row r="2528" spans="1:4" x14ac:dyDescent="0.15">
      <c r="A2528" s="186">
        <v>2504</v>
      </c>
      <c r="B2528" s="186">
        <v>7.1965561476090292</v>
      </c>
      <c r="C2528" s="186">
        <v>-1.5953285133567086E-2</v>
      </c>
      <c r="D2528" s="186">
        <v>-0.16955750330872188</v>
      </c>
    </row>
    <row r="2529" spans="1:4" x14ac:dyDescent="0.15">
      <c r="A2529" s="186">
        <v>2505</v>
      </c>
      <c r="B2529" s="186">
        <v>7.1910741295398717</v>
      </c>
      <c r="C2529" s="186">
        <v>-2.0800751769503023E-2</v>
      </c>
      <c r="D2529" s="186">
        <v>-0.2210781984683807</v>
      </c>
    </row>
    <row r="2530" spans="1:4" x14ac:dyDescent="0.15">
      <c r="A2530" s="186">
        <v>2506</v>
      </c>
      <c r="B2530" s="186">
        <v>7.1821103765066141</v>
      </c>
      <c r="C2530" s="186">
        <v>-1.3684574319546172E-2</v>
      </c>
      <c r="D2530" s="186">
        <v>-0.14544479309673611</v>
      </c>
    </row>
    <row r="2531" spans="1:4" x14ac:dyDescent="0.15">
      <c r="A2531" s="186">
        <v>2507</v>
      </c>
      <c r="B2531" s="186">
        <v>7.173105720101411</v>
      </c>
      <c r="C2531" s="186">
        <v>-1.739721089648949E-2</v>
      </c>
      <c r="D2531" s="186">
        <v>-0.18490408837094988</v>
      </c>
    </row>
    <row r="2532" spans="1:4" x14ac:dyDescent="0.15">
      <c r="A2532" s="186">
        <v>2508</v>
      </c>
      <c r="B2532" s="186">
        <v>7.1962814298112319</v>
      </c>
      <c r="C2532" s="186">
        <v>-2.4701414907880803E-2</v>
      </c>
      <c r="D2532" s="186">
        <v>-0.26253591062323245</v>
      </c>
    </row>
    <row r="2533" spans="1:4" x14ac:dyDescent="0.15">
      <c r="A2533" s="186">
        <v>2509</v>
      </c>
      <c r="B2533" s="186">
        <v>7.1915349926868277</v>
      </c>
      <c r="C2533" s="186">
        <v>-2.2878056787878798E-2</v>
      </c>
      <c r="D2533" s="186">
        <v>-0.24315657602996318</v>
      </c>
    </row>
    <row r="2534" spans="1:4" x14ac:dyDescent="0.15">
      <c r="A2534" s="186">
        <v>2510</v>
      </c>
      <c r="B2534" s="186">
        <v>7.2182270608330636</v>
      </c>
      <c r="C2534" s="186">
        <v>-2.7098980987243948E-2</v>
      </c>
      <c r="D2534" s="186">
        <v>-0.28801814296791312</v>
      </c>
    </row>
    <row r="2535" spans="1:4" x14ac:dyDescent="0.15">
      <c r="A2535" s="186">
        <v>2511</v>
      </c>
      <c r="B2535" s="186">
        <v>7.2204207358898786</v>
      </c>
      <c r="C2535" s="186">
        <v>-2.6960337340181439E-2</v>
      </c>
      <c r="D2535" s="186">
        <v>-0.28654458623970847</v>
      </c>
    </row>
    <row r="2536" spans="1:4" x14ac:dyDescent="0.15">
      <c r="A2536" s="186">
        <v>2512</v>
      </c>
      <c r="B2536" s="186">
        <v>7.2280798768972794</v>
      </c>
      <c r="C2536" s="186">
        <v>-2.4599953820176879E-2</v>
      </c>
      <c r="D2536" s="186">
        <v>-0.2614575440943307</v>
      </c>
    </row>
    <row r="2537" spans="1:4" x14ac:dyDescent="0.15">
      <c r="A2537" s="186">
        <v>2513</v>
      </c>
      <c r="B2537" s="186">
        <v>7.2241123668875931</v>
      </c>
      <c r="C2537" s="186">
        <v>-2.9075095475015189E-2</v>
      </c>
      <c r="D2537" s="186">
        <v>-0.30902102958301408</v>
      </c>
    </row>
    <row r="2538" spans="1:4" x14ac:dyDescent="0.15">
      <c r="A2538" s="186">
        <v>2514</v>
      </c>
      <c r="B2538" s="186">
        <v>7.2133433889999479</v>
      </c>
      <c r="C2538" s="186">
        <v>-2.5308367332791626E-2</v>
      </c>
      <c r="D2538" s="186">
        <v>-0.26898682884687253</v>
      </c>
    </row>
    <row r="2539" spans="1:4" x14ac:dyDescent="0.15">
      <c r="A2539" s="186">
        <v>2515</v>
      </c>
      <c r="B2539" s="186">
        <v>7.2213378845377347</v>
      </c>
      <c r="C2539" s="186">
        <v>-2.3453529460764955E-2</v>
      </c>
      <c r="D2539" s="186">
        <v>-0.24927291563149553</v>
      </c>
    </row>
    <row r="2540" spans="1:4" x14ac:dyDescent="0.15">
      <c r="A2540" s="186">
        <v>2516</v>
      </c>
      <c r="B2540" s="186">
        <v>7.2421123588852492</v>
      </c>
      <c r="C2540" s="186">
        <v>-2.6725332143710645E-2</v>
      </c>
      <c r="D2540" s="186">
        <v>-0.28404686278998947</v>
      </c>
    </row>
    <row r="2541" spans="1:4" x14ac:dyDescent="0.15">
      <c r="A2541" s="186">
        <v>2517</v>
      </c>
      <c r="B2541" s="186">
        <v>7.2515002865474019</v>
      </c>
      <c r="C2541" s="186">
        <v>-3.3690084261758457E-2</v>
      </c>
      <c r="D2541" s="186">
        <v>-0.3580708628885993</v>
      </c>
    </row>
    <row r="2542" spans="1:4" x14ac:dyDescent="0.15">
      <c r="A2542" s="186">
        <v>2518</v>
      </c>
      <c r="B2542" s="186">
        <v>7.2665196213593068</v>
      </c>
      <c r="C2542" s="186">
        <v>-3.5449717296683225E-2</v>
      </c>
      <c r="D2542" s="186">
        <v>-0.37677290335508723</v>
      </c>
    </row>
    <row r="2543" spans="1:4" x14ac:dyDescent="0.15">
      <c r="A2543" s="186">
        <v>2519</v>
      </c>
      <c r="B2543" s="186">
        <v>7.2578192597995823</v>
      </c>
      <c r="C2543" s="186">
        <v>-4.1109773090124868E-2</v>
      </c>
      <c r="D2543" s="186">
        <v>-0.43693010112902597</v>
      </c>
    </row>
    <row r="2544" spans="1:4" x14ac:dyDescent="0.15">
      <c r="A2544" s="186">
        <v>2520</v>
      </c>
      <c r="B2544" s="186">
        <v>7.2533757943508608</v>
      </c>
      <c r="C2544" s="186">
        <v>-4.6850145931522036E-2</v>
      </c>
      <c r="D2544" s="186">
        <v>-0.49794093863988709</v>
      </c>
    </row>
    <row r="2545" spans="1:4" x14ac:dyDescent="0.15">
      <c r="A2545" s="186">
        <v>2521</v>
      </c>
      <c r="B2545" s="186">
        <v>7.2401230488564954</v>
      </c>
      <c r="C2545" s="186">
        <v>-5.171031235954171E-2</v>
      </c>
      <c r="D2545" s="186">
        <v>-0.54959661195735032</v>
      </c>
    </row>
    <row r="2546" spans="1:4" x14ac:dyDescent="0.15">
      <c r="A2546" s="186">
        <v>2522</v>
      </c>
      <c r="B2546" s="186">
        <v>7.2477929144990458</v>
      </c>
      <c r="C2546" s="186">
        <v>-6.2102914520007602E-2</v>
      </c>
      <c r="D2546" s="186">
        <v>-0.66005308913155469</v>
      </c>
    </row>
    <row r="2547" spans="1:4" x14ac:dyDescent="0.15">
      <c r="A2547" s="186">
        <v>2523</v>
      </c>
      <c r="B2547" s="186">
        <v>7.2510734075683994</v>
      </c>
      <c r="C2547" s="186">
        <v>-5.7387589173287346E-2</v>
      </c>
      <c r="D2547" s="186">
        <v>-0.60993684119990055</v>
      </c>
    </row>
    <row r="2548" spans="1:4" x14ac:dyDescent="0.15">
      <c r="A2548" s="186">
        <v>2524</v>
      </c>
      <c r="B2548" s="186">
        <v>7.2463336766575539</v>
      </c>
      <c r="C2548" s="186">
        <v>-6.1628711802679703E-2</v>
      </c>
      <c r="D2548" s="186">
        <v>-0.6550130846347284</v>
      </c>
    </row>
    <row r="2549" spans="1:4" x14ac:dyDescent="0.15">
      <c r="A2549" s="186">
        <v>2525</v>
      </c>
      <c r="B2549" s="186">
        <v>7.2769166691888643</v>
      </c>
      <c r="C2549" s="186">
        <v>-6.3737636278789367E-2</v>
      </c>
      <c r="D2549" s="186">
        <v>-0.67742752566314213</v>
      </c>
    </row>
    <row r="2550" spans="1:4" x14ac:dyDescent="0.15">
      <c r="A2550" s="186">
        <v>2526</v>
      </c>
      <c r="B2550" s="186">
        <v>7.2769166691888643</v>
      </c>
      <c r="C2550" s="186">
        <v>-6.3737636278789367E-2</v>
      </c>
      <c r="D2550" s="186">
        <v>-0.67742752566314213</v>
      </c>
    </row>
    <row r="2551" spans="1:4" x14ac:dyDescent="0.15">
      <c r="A2551" s="186">
        <v>2527</v>
      </c>
      <c r="B2551" s="186">
        <v>7.2752899904188224</v>
      </c>
      <c r="C2551" s="186">
        <v>-6.7133866577129275E-2</v>
      </c>
      <c r="D2551" s="186">
        <v>-0.71352393622853094</v>
      </c>
    </row>
    <row r="2552" spans="1:4" x14ac:dyDescent="0.15">
      <c r="A2552" s="186">
        <v>2528</v>
      </c>
      <c r="B2552" s="186">
        <v>7.2673843643024716</v>
      </c>
      <c r="C2552" s="186">
        <v>-6.3904441225369091E-2</v>
      </c>
      <c r="D2552" s="186">
        <v>-0.67920039125444864</v>
      </c>
    </row>
    <row r="2553" spans="1:4" x14ac:dyDescent="0.15">
      <c r="A2553" s="186">
        <v>2529</v>
      </c>
      <c r="B2553" s="186">
        <v>7.2793640971082318</v>
      </c>
      <c r="C2553" s="186">
        <v>-7.3283585575834032E-2</v>
      </c>
      <c r="D2553" s="186">
        <v>-0.77888545836898304</v>
      </c>
    </row>
    <row r="2554" spans="1:4" x14ac:dyDescent="0.15">
      <c r="A2554" s="186">
        <v>2530</v>
      </c>
      <c r="B2554" s="186">
        <v>7.2889153008210679</v>
      </c>
      <c r="C2554" s="186">
        <v>-7.987094598093325E-2</v>
      </c>
      <c r="D2554" s="186">
        <v>-0.84889839766843955</v>
      </c>
    </row>
    <row r="2555" spans="1:4" x14ac:dyDescent="0.15">
      <c r="A2555" s="186">
        <v>2531</v>
      </c>
      <c r="B2555" s="186">
        <v>7.277357220584368</v>
      </c>
      <c r="C2555" s="186">
        <v>-7.387729750726546E-2</v>
      </c>
      <c r="D2555" s="186">
        <v>-0.78519565165740468</v>
      </c>
    </row>
    <row r="2556" spans="1:4" x14ac:dyDescent="0.15">
      <c r="A2556" s="186">
        <v>2532</v>
      </c>
      <c r="B2556" s="186">
        <v>7.2837994263734718</v>
      </c>
      <c r="C2556" s="186">
        <v>-8.6214382882094931E-2</v>
      </c>
      <c r="D2556" s="186">
        <v>-0.91631882639846229</v>
      </c>
    </row>
    <row r="2557" spans="1:4" x14ac:dyDescent="0.15">
      <c r="A2557" s="186">
        <v>2533</v>
      </c>
      <c r="B2557" s="186">
        <v>7.2688884139119585</v>
      </c>
      <c r="C2557" s="186">
        <v>-8.5093574262114835E-2</v>
      </c>
      <c r="D2557" s="186">
        <v>-0.90440645163053091</v>
      </c>
    </row>
    <row r="2558" spans="1:4" x14ac:dyDescent="0.15">
      <c r="A2558" s="186">
        <v>2534</v>
      </c>
      <c r="B2558" s="186">
        <v>7.2668265749492642</v>
      </c>
      <c r="C2558" s="186">
        <v>-8.2652415794056466E-2</v>
      </c>
      <c r="D2558" s="186">
        <v>-0.87846090301408919</v>
      </c>
    </row>
    <row r="2559" spans="1:4" x14ac:dyDescent="0.15">
      <c r="A2559" s="186">
        <v>2535</v>
      </c>
      <c r="B2559" s="186">
        <v>7.284181549693316</v>
      </c>
      <c r="C2559" s="186">
        <v>-8.7195398269547475E-2</v>
      </c>
      <c r="D2559" s="186">
        <v>-0.92674542621230882</v>
      </c>
    </row>
    <row r="2560" spans="1:4" x14ac:dyDescent="0.15">
      <c r="A2560" s="186">
        <v>2536</v>
      </c>
      <c r="B2560" s="186">
        <v>7.2886711521657315</v>
      </c>
      <c r="C2560" s="186">
        <v>-9.1610119615715746E-2</v>
      </c>
      <c r="D2560" s="186">
        <v>-0.97366674197848924</v>
      </c>
    </row>
    <row r="2561" spans="1:4" x14ac:dyDescent="0.15">
      <c r="A2561" s="186">
        <v>2537</v>
      </c>
      <c r="B2561" s="186">
        <v>7.2708338180403151</v>
      </c>
      <c r="C2561" s="186">
        <v>-9.496162210123682E-2</v>
      </c>
      <c r="D2561" s="186">
        <v>-1.0092877685582897</v>
      </c>
    </row>
    <row r="2562" spans="1:4" x14ac:dyDescent="0.15">
      <c r="A2562" s="186">
        <v>2538</v>
      </c>
      <c r="B2562" s="186">
        <v>7.2810371404435319</v>
      </c>
      <c r="C2562" s="186">
        <v>-0.10287311768007079</v>
      </c>
      <c r="D2562" s="186">
        <v>-1.0933741135683557</v>
      </c>
    </row>
    <row r="2563" spans="1:4" x14ac:dyDescent="0.15">
      <c r="A2563" s="186">
        <v>2539</v>
      </c>
      <c r="B2563" s="186">
        <v>7.2507886922431561</v>
      </c>
      <c r="C2563" s="186">
        <v>-9.5860884147447756E-2</v>
      </c>
      <c r="D2563" s="186">
        <v>-1.0188454631709807</v>
      </c>
    </row>
    <row r="2564" spans="1:4" x14ac:dyDescent="0.15">
      <c r="A2564" s="186">
        <v>2540</v>
      </c>
      <c r="B2564" s="186">
        <v>7.2481072958764923</v>
      </c>
      <c r="C2564" s="186">
        <v>-9.5603541827760985E-2</v>
      </c>
      <c r="D2564" s="186">
        <v>-1.016110332390302</v>
      </c>
    </row>
    <row r="2565" spans="1:4" x14ac:dyDescent="0.15">
      <c r="A2565" s="186">
        <v>2541</v>
      </c>
      <c r="B2565" s="186">
        <v>7.2541701092184825</v>
      </c>
      <c r="C2565" s="186">
        <v>-9.69799449680675E-2</v>
      </c>
      <c r="D2565" s="186">
        <v>-1.0307392616711815</v>
      </c>
    </row>
    <row r="2566" spans="1:4" x14ac:dyDescent="0.15">
      <c r="A2566" s="186">
        <v>2542</v>
      </c>
      <c r="B2566" s="186">
        <v>7.2526090840264921</v>
      </c>
      <c r="C2566" s="186">
        <v>-9.6276452473334828E-2</v>
      </c>
      <c r="D2566" s="186">
        <v>-1.0232622793440547</v>
      </c>
    </row>
    <row r="2567" spans="1:4" x14ac:dyDescent="0.15">
      <c r="A2567" s="186">
        <v>2543</v>
      </c>
      <c r="B2567" s="186">
        <v>7.2451872705522131</v>
      </c>
      <c r="C2567" s="186">
        <v>-9.9754570478829407E-2</v>
      </c>
      <c r="D2567" s="186">
        <v>-1.0602290232019642</v>
      </c>
    </row>
    <row r="2568" spans="1:4" x14ac:dyDescent="0.15">
      <c r="A2568" s="186">
        <v>2544</v>
      </c>
      <c r="B2568" s="186">
        <v>7.2497343445024169</v>
      </c>
      <c r="C2568" s="186">
        <v>-9.3011834196611964E-2</v>
      </c>
      <c r="D2568" s="186">
        <v>-0.98856469075194364</v>
      </c>
    </row>
    <row r="2569" spans="1:4" x14ac:dyDescent="0.15">
      <c r="A2569" s="186">
        <v>2545</v>
      </c>
      <c r="B2569" s="186">
        <v>7.2470779416125106</v>
      </c>
      <c r="C2569" s="186">
        <v>-9.0277473793510588E-2</v>
      </c>
      <c r="D2569" s="186">
        <v>-0.95950288190101418</v>
      </c>
    </row>
    <row r="2570" spans="1:4" x14ac:dyDescent="0.15">
      <c r="A2570" s="186">
        <v>2546</v>
      </c>
      <c r="B2570" s="186">
        <v>7.263807627310876</v>
      </c>
      <c r="C2570" s="186">
        <v>-9.0155867948880086E-2</v>
      </c>
      <c r="D2570" s="186">
        <v>-0.95821040933309709</v>
      </c>
    </row>
    <row r="2571" spans="1:4" x14ac:dyDescent="0.15">
      <c r="A2571" s="186">
        <v>2547</v>
      </c>
      <c r="B2571" s="186">
        <v>7.2648432076374672</v>
      </c>
      <c r="C2571" s="186">
        <v>-9.372416385475546E-2</v>
      </c>
      <c r="D2571" s="186">
        <v>-0.99613559776929728</v>
      </c>
    </row>
    <row r="2572" spans="1:4" x14ac:dyDescent="0.15">
      <c r="A2572" s="186">
        <v>2548</v>
      </c>
      <c r="B2572" s="186">
        <v>7.2807905226627767</v>
      </c>
      <c r="C2572" s="186">
        <v>-9.1320943008650346E-2</v>
      </c>
      <c r="D2572" s="186">
        <v>-0.97059326444086724</v>
      </c>
    </row>
    <row r="2573" spans="1:4" x14ac:dyDescent="0.15">
      <c r="A2573" s="186">
        <v>2549</v>
      </c>
      <c r="B2573" s="186">
        <v>7.281749155821335</v>
      </c>
      <c r="C2573" s="186">
        <v>-9.8181976957904205E-2</v>
      </c>
      <c r="D2573" s="186">
        <v>-1.0435149089054356</v>
      </c>
    </row>
    <row r="2574" spans="1:4" x14ac:dyDescent="0.15">
      <c r="A2574" s="186">
        <v>2550</v>
      </c>
      <c r="B2574" s="186">
        <v>7.2887796720772648</v>
      </c>
      <c r="C2574" s="186">
        <v>-9.1344317980674106E-2</v>
      </c>
      <c r="D2574" s="186">
        <v>-0.9708417024185676</v>
      </c>
    </row>
    <row r="2575" spans="1:4" x14ac:dyDescent="0.15">
      <c r="A2575" s="186">
        <v>2551</v>
      </c>
      <c r="B2575" s="186">
        <v>7.2967149891867855</v>
      </c>
      <c r="C2575" s="186">
        <v>-9.987861683916055E-2</v>
      </c>
      <c r="D2575" s="186">
        <v>-1.0615474344869245</v>
      </c>
    </row>
    <row r="2576" spans="1:4" x14ac:dyDescent="0.15">
      <c r="A2576" s="186">
        <v>2552</v>
      </c>
      <c r="B2576" s="186">
        <v>7.2849452373682997</v>
      </c>
      <c r="C2576" s="186">
        <v>-0.10487536306550371</v>
      </c>
      <c r="D2576" s="186">
        <v>-1.1146547291734192</v>
      </c>
    </row>
    <row r="2577" spans="1:4" x14ac:dyDescent="0.15">
      <c r="A2577" s="186">
        <v>2553</v>
      </c>
      <c r="B2577" s="186">
        <v>7.2652906023363331</v>
      </c>
      <c r="C2577" s="186">
        <v>-0.10638757563038848</v>
      </c>
      <c r="D2577" s="186">
        <v>-1.1307270920019652</v>
      </c>
    </row>
    <row r="2578" spans="1:4" x14ac:dyDescent="0.15">
      <c r="A2578" s="186">
        <v>2554</v>
      </c>
      <c r="B2578" s="186">
        <v>7.2668544738554894</v>
      </c>
      <c r="C2578" s="186">
        <v>-0.10958638853907399</v>
      </c>
      <c r="D2578" s="186">
        <v>-1.1647252764390505</v>
      </c>
    </row>
    <row r="2579" spans="1:4" x14ac:dyDescent="0.15">
      <c r="A2579" s="186">
        <v>2555</v>
      </c>
      <c r="B2579" s="186">
        <v>7.245646034417633</v>
      </c>
      <c r="C2579" s="186">
        <v>-0.11682937032561025</v>
      </c>
      <c r="D2579" s="186">
        <v>-1.2417064059025742</v>
      </c>
    </row>
    <row r="2580" spans="1:4" x14ac:dyDescent="0.15">
      <c r="A2580" s="186">
        <v>2556</v>
      </c>
      <c r="B2580" s="186">
        <v>7.2333096934201846</v>
      </c>
      <c r="C2580" s="186">
        <v>-9.9136230590180396E-2</v>
      </c>
      <c r="D2580" s="186">
        <v>-1.0536570747388281</v>
      </c>
    </row>
    <row r="2581" spans="1:4" x14ac:dyDescent="0.15">
      <c r="A2581" s="186">
        <v>2557</v>
      </c>
      <c r="B2581" s="186">
        <v>7.2330184442349523</v>
      </c>
      <c r="C2581" s="186">
        <v>-9.3120230141805038E-2</v>
      </c>
      <c r="D2581" s="186">
        <v>-0.98971676354960547</v>
      </c>
    </row>
    <row r="2582" spans="1:4" x14ac:dyDescent="0.15">
      <c r="A2582" s="186">
        <v>2558</v>
      </c>
      <c r="B2582" s="186">
        <v>7.261620014894854</v>
      </c>
      <c r="C2582" s="186">
        <v>-9.9687742018334191E-2</v>
      </c>
      <c r="D2582" s="186">
        <v>-1.0595187452362247</v>
      </c>
    </row>
    <row r="2583" spans="1:4" x14ac:dyDescent="0.15">
      <c r="A2583" s="186">
        <v>2559</v>
      </c>
      <c r="B2583" s="186">
        <v>7.2654862571660255</v>
      </c>
      <c r="C2583" s="186">
        <v>-0.10806234793032399</v>
      </c>
      <c r="D2583" s="186">
        <v>-1.1485272007200231</v>
      </c>
    </row>
    <row r="2584" spans="1:4" x14ac:dyDescent="0.15">
      <c r="A2584" s="186">
        <v>2560</v>
      </c>
      <c r="B2584" s="186">
        <v>7.2695559542219614</v>
      </c>
      <c r="C2584" s="186">
        <v>-9.8206398317133292E-2</v>
      </c>
      <c r="D2584" s="186">
        <v>-1.043774468279171</v>
      </c>
    </row>
    <row r="2585" spans="1:4" x14ac:dyDescent="0.15">
      <c r="A2585" s="186">
        <v>2561</v>
      </c>
      <c r="B2585" s="186">
        <v>7.2693891224869951</v>
      </c>
      <c r="C2585" s="186">
        <v>-0.10420481422409811</v>
      </c>
      <c r="D2585" s="186">
        <v>-1.1075278843609948</v>
      </c>
    </row>
    <row r="2586" spans="1:4" x14ac:dyDescent="0.15">
      <c r="A2586" s="186">
        <v>2562</v>
      </c>
      <c r="B2586" s="186">
        <v>7.2681367502204131</v>
      </c>
      <c r="C2586" s="186">
        <v>-0.11203811890232362</v>
      </c>
      <c r="D2586" s="186">
        <v>-1.190783187126305</v>
      </c>
    </row>
    <row r="2587" spans="1:4" x14ac:dyDescent="0.15">
      <c r="A2587" s="186">
        <v>2563</v>
      </c>
      <c r="B2587" s="186">
        <v>7.2656539224047769</v>
      </c>
      <c r="C2587" s="186">
        <v>-9.8076067849937942E-2</v>
      </c>
      <c r="D2587" s="186">
        <v>-1.0423892671473862</v>
      </c>
    </row>
    <row r="2588" spans="1:4" x14ac:dyDescent="0.15">
      <c r="A2588" s="186">
        <v>2564</v>
      </c>
      <c r="B2588" s="186">
        <v>7.2857081809672071</v>
      </c>
      <c r="C2588" s="186">
        <v>-8.3493845254265509E-2</v>
      </c>
      <c r="D2588" s="186">
        <v>-0.88740393119223282</v>
      </c>
    </row>
    <row r="2589" spans="1:4" x14ac:dyDescent="0.15">
      <c r="A2589" s="186">
        <v>2565</v>
      </c>
      <c r="B2589" s="186">
        <v>7.3101604528158113</v>
      </c>
      <c r="C2589" s="186">
        <v>-9.2790391382344239E-2</v>
      </c>
      <c r="D2589" s="186">
        <v>-0.98621111339163614</v>
      </c>
    </row>
    <row r="2590" spans="1:4" x14ac:dyDescent="0.15">
      <c r="A2590" s="186">
        <v>2566</v>
      </c>
      <c r="B2590" s="186">
        <v>7.3104771575927838</v>
      </c>
      <c r="C2590" s="186">
        <v>-9.9584851604005209E-2</v>
      </c>
      <c r="D2590" s="186">
        <v>-1.0584251872873784</v>
      </c>
    </row>
    <row r="2591" spans="1:4" x14ac:dyDescent="0.15">
      <c r="A2591" s="186">
        <v>2567</v>
      </c>
      <c r="B2591" s="186">
        <v>7.3141626130967436</v>
      </c>
      <c r="C2591" s="186">
        <v>-0.10800789832163016</v>
      </c>
      <c r="D2591" s="186">
        <v>-1.1479484898382852</v>
      </c>
    </row>
    <row r="2592" spans="1:4" x14ac:dyDescent="0.15">
      <c r="A2592" s="186">
        <v>2568</v>
      </c>
      <c r="B2592" s="186">
        <v>7.3263840104449658</v>
      </c>
      <c r="C2592" s="186">
        <v>-0.11490108059258031</v>
      </c>
      <c r="D2592" s="186">
        <v>-1.2212118187344145</v>
      </c>
    </row>
    <row r="2593" spans="1:4" x14ac:dyDescent="0.15">
      <c r="A2593" s="186">
        <v>2569</v>
      </c>
      <c r="B2593" s="186">
        <v>7.3334367304902592</v>
      </c>
      <c r="C2593" s="186">
        <v>-0.11628681215069125</v>
      </c>
      <c r="D2593" s="186">
        <v>-1.2359398939416342</v>
      </c>
    </row>
    <row r="2594" spans="1:4" x14ac:dyDescent="0.15">
      <c r="A2594" s="186">
        <v>2570</v>
      </c>
      <c r="B2594" s="186">
        <v>7.3452117962608909</v>
      </c>
      <c r="C2594" s="186">
        <v>-0.12249980269209182</v>
      </c>
      <c r="D2594" s="186">
        <v>-1.3019738897901767</v>
      </c>
    </row>
    <row r="2595" spans="1:4" x14ac:dyDescent="0.15">
      <c r="A2595" s="186">
        <v>2571</v>
      </c>
      <c r="B2595" s="186">
        <v>7.3556675291169968</v>
      </c>
      <c r="C2595" s="186">
        <v>-0.12800503038834243</v>
      </c>
      <c r="D2595" s="186">
        <v>-1.3604855164242557</v>
      </c>
    </row>
    <row r="2596" spans="1:4" x14ac:dyDescent="0.15">
      <c r="A2596" s="186">
        <v>2572</v>
      </c>
      <c r="B2596" s="186">
        <v>7.3509458911762691</v>
      </c>
      <c r="C2596" s="186">
        <v>-0.131889674143717</v>
      </c>
      <c r="D2596" s="186">
        <v>-1.4017729685628268</v>
      </c>
    </row>
    <row r="2597" spans="1:4" x14ac:dyDescent="0.15">
      <c r="A2597" s="186">
        <v>2573</v>
      </c>
      <c r="B2597" s="186">
        <v>7.3586506847630329</v>
      </c>
      <c r="C2597" s="186">
        <v>-0.13360598857645645</v>
      </c>
      <c r="D2597" s="186">
        <v>-1.4200146026633613</v>
      </c>
    </row>
    <row r="2598" spans="1:4" x14ac:dyDescent="0.15">
      <c r="A2598" s="186">
        <v>2574</v>
      </c>
      <c r="B2598" s="186">
        <v>7.3688317069114735</v>
      </c>
      <c r="C2598" s="186">
        <v>-0.1379789502566009</v>
      </c>
      <c r="D2598" s="186">
        <v>-1.4664920810223416</v>
      </c>
    </row>
    <row r="2599" spans="1:4" x14ac:dyDescent="0.15">
      <c r="A2599" s="186">
        <v>2575</v>
      </c>
      <c r="B2599" s="186">
        <v>7.3746634824459525</v>
      </c>
      <c r="C2599" s="186">
        <v>-0.13329719912363469</v>
      </c>
      <c r="D2599" s="186">
        <v>-1.416732672438322</v>
      </c>
    </row>
    <row r="2600" spans="1:4" x14ac:dyDescent="0.15">
      <c r="A2600" s="186">
        <v>2576</v>
      </c>
      <c r="B2600" s="186">
        <v>7.37427442425063</v>
      </c>
      <c r="C2600" s="186">
        <v>-0.13412664804965502</v>
      </c>
      <c r="D2600" s="186">
        <v>-1.4255483670015809</v>
      </c>
    </row>
    <row r="2601" spans="1:4" x14ac:dyDescent="0.15">
      <c r="A2601" s="186">
        <v>2577</v>
      </c>
      <c r="B2601" s="186">
        <v>7.3925444759894576</v>
      </c>
      <c r="C2601" s="186">
        <v>-0.13413232539415088</v>
      </c>
      <c r="D2601" s="186">
        <v>-1.4256087079501745</v>
      </c>
    </row>
    <row r="2602" spans="1:4" x14ac:dyDescent="0.15">
      <c r="A2602" s="186">
        <v>2578</v>
      </c>
      <c r="B2602" s="186">
        <v>7.3862941452110649</v>
      </c>
      <c r="C2602" s="186">
        <v>-0.13445283113060835</v>
      </c>
      <c r="D2602" s="186">
        <v>-1.4290151632360206</v>
      </c>
    </row>
    <row r="2603" spans="1:4" x14ac:dyDescent="0.15">
      <c r="A2603" s="186">
        <v>2579</v>
      </c>
      <c r="B2603" s="186">
        <v>7.4047102918906251</v>
      </c>
      <c r="C2603" s="186">
        <v>-0.14285337708888157</v>
      </c>
      <c r="D2603" s="186">
        <v>-1.5182993192696876</v>
      </c>
    </row>
    <row r="2604" spans="1:4" x14ac:dyDescent="0.15">
      <c r="A2604" s="186">
        <v>2580</v>
      </c>
      <c r="B2604" s="186">
        <v>7.4098635827864356</v>
      </c>
      <c r="C2604" s="186">
        <v>-0.15004397242324963</v>
      </c>
      <c r="D2604" s="186">
        <v>-1.5947236658535426</v>
      </c>
    </row>
    <row r="2605" spans="1:4" x14ac:dyDescent="0.15">
      <c r="A2605" s="186">
        <v>2581</v>
      </c>
      <c r="B2605" s="186">
        <v>7.4152602128171381</v>
      </c>
      <c r="C2605" s="186">
        <v>-0.1562144601731088</v>
      </c>
      <c r="D2605" s="186">
        <v>-1.6603059260779129</v>
      </c>
    </row>
    <row r="2606" spans="1:4" x14ac:dyDescent="0.15">
      <c r="A2606" s="186">
        <v>2582</v>
      </c>
      <c r="B2606" s="186">
        <v>7.4037036620664498</v>
      </c>
      <c r="C2606" s="186">
        <v>-0.15619581834152996</v>
      </c>
      <c r="D2606" s="186">
        <v>-1.6601077936936957</v>
      </c>
    </row>
    <row r="2607" spans="1:4" x14ac:dyDescent="0.15">
      <c r="A2607" s="186">
        <v>2583</v>
      </c>
      <c r="B2607" s="186">
        <v>7.4216966123049719</v>
      </c>
      <c r="C2607" s="186">
        <v>-0.16539937261429127</v>
      </c>
      <c r="D2607" s="186">
        <v>-1.7579266235453752</v>
      </c>
    </row>
    <row r="2608" spans="1:4" x14ac:dyDescent="0.15">
      <c r="A2608" s="186">
        <v>2584</v>
      </c>
      <c r="B2608" s="186">
        <v>7.4216966123049719</v>
      </c>
      <c r="C2608" s="186">
        <v>-0.16539937261429127</v>
      </c>
      <c r="D2608" s="186">
        <v>-1.7579266235453752</v>
      </c>
    </row>
    <row r="2609" spans="1:4" x14ac:dyDescent="0.15">
      <c r="A2609" s="186">
        <v>2585</v>
      </c>
      <c r="B2609" s="186">
        <v>7.4279215725443741</v>
      </c>
      <c r="C2609" s="186">
        <v>-0.17190665922485238</v>
      </c>
      <c r="D2609" s="186">
        <v>-1.8270885084965476</v>
      </c>
    </row>
    <row r="2610" spans="1:4" x14ac:dyDescent="0.15">
      <c r="A2610" s="186">
        <v>2586</v>
      </c>
      <c r="B2610" s="186">
        <v>7.4218797343030332</v>
      </c>
      <c r="C2610" s="186">
        <v>-0.17209625312900201</v>
      </c>
      <c r="D2610" s="186">
        <v>-1.8291035836839475</v>
      </c>
    </row>
    <row r="2611" spans="1:4" x14ac:dyDescent="0.15">
      <c r="A2611" s="186">
        <v>2587</v>
      </c>
      <c r="B2611" s="186">
        <v>7.4021326087949539</v>
      </c>
      <c r="C2611" s="186">
        <v>-0.16586526287278058</v>
      </c>
      <c r="D2611" s="186">
        <v>-1.762878280109144</v>
      </c>
    </row>
    <row r="2612" spans="1:4" x14ac:dyDescent="0.15">
      <c r="A2612" s="186">
        <v>2588</v>
      </c>
      <c r="B2612" s="186">
        <v>7.4062528386026152</v>
      </c>
      <c r="C2612" s="186">
        <v>-0.1636695311117542</v>
      </c>
      <c r="D2612" s="186">
        <v>-1.7395412186689307</v>
      </c>
    </row>
    <row r="2613" spans="1:4" x14ac:dyDescent="0.15">
      <c r="A2613" s="186">
        <v>2589</v>
      </c>
      <c r="B2613" s="186">
        <v>7.429033653739018</v>
      </c>
      <c r="C2613" s="186">
        <v>-0.1783981418403382</v>
      </c>
      <c r="D2613" s="186">
        <v>-1.8960824226551947</v>
      </c>
    </row>
    <row r="2614" spans="1:4" x14ac:dyDescent="0.15">
      <c r="A2614" s="186">
        <v>2590</v>
      </c>
      <c r="B2614" s="186">
        <v>7.4442835206963673</v>
      </c>
      <c r="C2614" s="186">
        <v>-0.17654876376719741</v>
      </c>
      <c r="D2614" s="186">
        <v>-1.8764265382320011</v>
      </c>
    </row>
    <row r="2615" spans="1:4" x14ac:dyDescent="0.15">
      <c r="A2615" s="186">
        <v>2591</v>
      </c>
      <c r="B2615" s="186">
        <v>7.4499127116609003</v>
      </c>
      <c r="C2615" s="186">
        <v>-0.1891793135843205</v>
      </c>
      <c r="D2615" s="186">
        <v>-2.0106687632331517</v>
      </c>
    </row>
    <row r="2616" spans="1:4" x14ac:dyDescent="0.15">
      <c r="A2616" s="186">
        <v>2592</v>
      </c>
      <c r="B2616" s="186">
        <v>7.458892846057295</v>
      </c>
      <c r="C2616" s="186">
        <v>-0.20818636435623628</v>
      </c>
      <c r="D2616" s="186">
        <v>-2.2126828341386564</v>
      </c>
    </row>
    <row r="2617" spans="1:4" x14ac:dyDescent="0.15">
      <c r="A2617" s="186">
        <v>2593</v>
      </c>
      <c r="B2617" s="186">
        <v>7.4586963433041396</v>
      </c>
      <c r="C2617" s="186">
        <v>-0.21175821900781866</v>
      </c>
      <c r="D2617" s="186">
        <v>-2.2506458462601939</v>
      </c>
    </row>
    <row r="2618" spans="1:4" x14ac:dyDescent="0.15">
      <c r="A2618" s="186">
        <v>2594</v>
      </c>
      <c r="B2618" s="186">
        <v>7.4604630953964097</v>
      </c>
      <c r="C2618" s="186">
        <v>-0.21046653847314367</v>
      </c>
      <c r="D2618" s="186">
        <v>-2.2369173806370766</v>
      </c>
    </row>
    <row r="2619" spans="1:4" x14ac:dyDescent="0.15">
      <c r="A2619" s="186">
        <v>2595</v>
      </c>
      <c r="B2619" s="186">
        <v>7.4661289980432617</v>
      </c>
      <c r="C2619" s="186">
        <v>-0.20983175835258105</v>
      </c>
      <c r="D2619" s="186">
        <v>-2.2301706992174521</v>
      </c>
    </row>
    <row r="2620" spans="1:4" x14ac:dyDescent="0.15">
      <c r="A2620" s="186">
        <v>2596</v>
      </c>
      <c r="B2620" s="186">
        <v>7.4742841881031676</v>
      </c>
      <c r="C2620" s="186">
        <v>-0.21925804525759229</v>
      </c>
      <c r="D2620" s="186">
        <v>-2.3303568150991554</v>
      </c>
    </row>
    <row r="2621" spans="1:4" x14ac:dyDescent="0.15">
      <c r="A2621" s="186">
        <v>2597</v>
      </c>
      <c r="B2621" s="186">
        <v>7.4555455743483705</v>
      </c>
      <c r="C2621" s="186">
        <v>-0.20910622094842068</v>
      </c>
      <c r="D2621" s="186">
        <v>-2.2224594153172057</v>
      </c>
    </row>
    <row r="2622" spans="1:4" x14ac:dyDescent="0.15">
      <c r="A2622" s="186">
        <v>2598</v>
      </c>
      <c r="B2622" s="186">
        <v>7.4664966232790668</v>
      </c>
      <c r="C2622" s="186">
        <v>-0.21281394890496141</v>
      </c>
      <c r="D2622" s="186">
        <v>-2.2618665399310705</v>
      </c>
    </row>
    <row r="2623" spans="1:4" x14ac:dyDescent="0.15">
      <c r="A2623" s="186">
        <v>2599</v>
      </c>
      <c r="B2623" s="186">
        <v>7.4863704407420366</v>
      </c>
      <c r="C2623" s="186">
        <v>-0.2288742024240964</v>
      </c>
      <c r="D2623" s="186">
        <v>-2.4325609433978479</v>
      </c>
    </row>
    <row r="2624" spans="1:4" x14ac:dyDescent="0.15">
      <c r="A2624" s="186">
        <v>2600</v>
      </c>
      <c r="B2624" s="186">
        <v>7.4943394428118646</v>
      </c>
      <c r="C2624" s="186">
        <v>-0.23522331471476399</v>
      </c>
      <c r="D2624" s="186">
        <v>-2.5000416922980966</v>
      </c>
    </row>
    <row r="2625" spans="1:4" x14ac:dyDescent="0.15">
      <c r="A2625" s="186">
        <v>2601</v>
      </c>
      <c r="B2625" s="186">
        <v>7.5007395470507241</v>
      </c>
      <c r="C2625" s="186">
        <v>-0.24373683995865125</v>
      </c>
      <c r="D2625" s="186">
        <v>-2.590526634592019</v>
      </c>
    </row>
    <row r="2626" spans="1:4" x14ac:dyDescent="0.15">
      <c r="A2626" s="186">
        <v>2602</v>
      </c>
      <c r="B2626" s="186">
        <v>7.526650653116203</v>
      </c>
      <c r="C2626" s="186">
        <v>-0.25884612955638442</v>
      </c>
      <c r="D2626" s="186">
        <v>-2.7511138365075438</v>
      </c>
    </row>
    <row r="2627" spans="1:4" x14ac:dyDescent="0.15">
      <c r="A2627" s="186">
        <v>2603</v>
      </c>
      <c r="B2627" s="186">
        <v>7.5318787385936501</v>
      </c>
      <c r="C2627" s="186">
        <v>-0.2621923535270767</v>
      </c>
      <c r="D2627" s="186">
        <v>-2.7866787610501742</v>
      </c>
    </row>
    <row r="2628" spans="1:4" x14ac:dyDescent="0.15">
      <c r="A2628" s="186">
        <v>2604</v>
      </c>
      <c r="B2628" s="186">
        <v>7.5382369221516594</v>
      </c>
      <c r="C2628" s="186">
        <v>-0.25321026943213987</v>
      </c>
      <c r="D2628" s="186">
        <v>-2.6912137993889553</v>
      </c>
    </row>
    <row r="2629" spans="1:4" x14ac:dyDescent="0.15">
      <c r="A2629" s="186">
        <v>2605</v>
      </c>
      <c r="B2629" s="186">
        <v>7.5382369221516594</v>
      </c>
      <c r="C2629" s="186">
        <v>-0.25321026943213987</v>
      </c>
      <c r="D2629" s="186">
        <v>-2.6912137993889553</v>
      </c>
    </row>
    <row r="2630" spans="1:4" x14ac:dyDescent="0.15">
      <c r="A2630" s="186">
        <v>2606</v>
      </c>
      <c r="B2630" s="186">
        <v>7.5393999644053924</v>
      </c>
      <c r="C2630" s="186">
        <v>-0.25526515821018769</v>
      </c>
      <c r="D2630" s="186">
        <v>-2.7130539287332116</v>
      </c>
    </row>
    <row r="2631" spans="1:4" x14ac:dyDescent="0.15">
      <c r="A2631" s="186">
        <v>2607</v>
      </c>
      <c r="B2631" s="186">
        <v>7.5387693762138674</v>
      </c>
      <c r="C2631" s="186">
        <v>-0.25422284970817355</v>
      </c>
      <c r="D2631" s="186">
        <v>-2.7019758826881923</v>
      </c>
    </row>
    <row r="2632" spans="1:4" x14ac:dyDescent="0.15">
      <c r="A2632" s="186">
        <v>2608</v>
      </c>
      <c r="B2632" s="186">
        <v>7.5523132445798886</v>
      </c>
      <c r="C2632" s="186">
        <v>-0.26379547012995896</v>
      </c>
      <c r="D2632" s="186">
        <v>-2.8037172861201953</v>
      </c>
    </row>
    <row r="2633" spans="1:4" x14ac:dyDescent="0.15">
      <c r="A2633" s="186">
        <v>2609</v>
      </c>
      <c r="B2633" s="186">
        <v>7.5514214513286388</v>
      </c>
      <c r="C2633" s="186">
        <v>-0.26222057008255728</v>
      </c>
      <c r="D2633" s="186">
        <v>-2.786978657194398</v>
      </c>
    </row>
    <row r="2634" spans="1:4" x14ac:dyDescent="0.15">
      <c r="A2634" s="186">
        <v>2610</v>
      </c>
      <c r="B2634" s="186">
        <v>7.5577005113579396</v>
      </c>
      <c r="C2634" s="186">
        <v>-0.26522719741242717</v>
      </c>
      <c r="D2634" s="186">
        <v>-2.8189342211528112</v>
      </c>
    </row>
    <row r="2635" spans="1:4" x14ac:dyDescent="0.15">
      <c r="A2635" s="186">
        <v>2611</v>
      </c>
      <c r="B2635" s="186">
        <v>7.5695032438568353</v>
      </c>
      <c r="C2635" s="186">
        <v>-0.28660461665292303</v>
      </c>
      <c r="D2635" s="186">
        <v>-3.0461414579855326</v>
      </c>
    </row>
    <row r="2636" spans="1:4" x14ac:dyDescent="0.15">
      <c r="A2636" s="186">
        <v>2612</v>
      </c>
      <c r="B2636" s="186">
        <v>7.52474631712606</v>
      </c>
      <c r="C2636" s="186">
        <v>-0.2809474648142638</v>
      </c>
      <c r="D2636" s="186">
        <v>-2.9860151245331745</v>
      </c>
    </row>
    <row r="2637" spans="1:4" x14ac:dyDescent="0.15">
      <c r="A2637" s="186">
        <v>2613</v>
      </c>
      <c r="B2637" s="186">
        <v>7.519894437900847</v>
      </c>
      <c r="C2637" s="186">
        <v>-0.27416804617376123</v>
      </c>
      <c r="D2637" s="186">
        <v>-2.9139609182086366</v>
      </c>
    </row>
    <row r="2638" spans="1:4" x14ac:dyDescent="0.15">
      <c r="A2638" s="186">
        <v>2614</v>
      </c>
      <c r="B2638" s="186">
        <v>7.4889167500388041</v>
      </c>
      <c r="C2638" s="186">
        <v>-0.24226360722061546</v>
      </c>
      <c r="D2638" s="186">
        <v>-2.5748685639963629</v>
      </c>
    </row>
    <row r="2639" spans="1:4" x14ac:dyDescent="0.15">
      <c r="A2639" s="186">
        <v>2615</v>
      </c>
      <c r="B2639" s="186">
        <v>7.5209236948903087</v>
      </c>
      <c r="C2639" s="186">
        <v>-0.24755355239996835</v>
      </c>
      <c r="D2639" s="186">
        <v>-2.6310920872231764</v>
      </c>
    </row>
    <row r="2640" spans="1:4" x14ac:dyDescent="0.15">
      <c r="A2640" s="186">
        <v>2616</v>
      </c>
      <c r="B2640" s="186">
        <v>7.553900448414173</v>
      </c>
      <c r="C2640" s="186">
        <v>-0.26935392190847907</v>
      </c>
      <c r="D2640" s="186">
        <v>-2.8627945982811078</v>
      </c>
    </row>
    <row r="2641" spans="1:4" x14ac:dyDescent="0.15">
      <c r="A2641" s="186">
        <v>2617</v>
      </c>
      <c r="B2641" s="186">
        <v>7.5286502266099662</v>
      </c>
      <c r="C2641" s="186">
        <v>-0.25729404361836394</v>
      </c>
      <c r="D2641" s="186">
        <v>-2.7346176845007322</v>
      </c>
    </row>
    <row r="2642" spans="1:4" x14ac:dyDescent="0.15">
      <c r="A2642" s="186">
        <v>2618</v>
      </c>
      <c r="B2642" s="186">
        <v>7.5143210866121226</v>
      </c>
      <c r="C2642" s="186">
        <v>-0.24735408403928361</v>
      </c>
      <c r="D2642" s="186">
        <v>-2.6289720626048219</v>
      </c>
    </row>
    <row r="2643" spans="1:4" x14ac:dyDescent="0.15">
      <c r="A2643" s="186">
        <v>2619</v>
      </c>
      <c r="B2643" s="186">
        <v>7.5358264943116504</v>
      </c>
      <c r="C2643" s="186">
        <v>-0.25678355902293593</v>
      </c>
      <c r="D2643" s="186">
        <v>-2.7291920625831363</v>
      </c>
    </row>
    <row r="2644" spans="1:4" x14ac:dyDescent="0.15">
      <c r="A2644" s="186">
        <v>2620</v>
      </c>
      <c r="B2644" s="186">
        <v>7.5567185064325377</v>
      </c>
      <c r="C2644" s="186">
        <v>-0.26703972792527075</v>
      </c>
      <c r="D2644" s="186">
        <v>-2.8381984758724861</v>
      </c>
    </row>
    <row r="2645" spans="1:4" x14ac:dyDescent="0.15">
      <c r="A2645" s="186">
        <v>2621</v>
      </c>
      <c r="B2645" s="186">
        <v>7.5567185064325377</v>
      </c>
      <c r="C2645" s="186">
        <v>-0.26703972792527075</v>
      </c>
      <c r="D2645" s="186">
        <v>-2.8381984758724861</v>
      </c>
    </row>
    <row r="2646" spans="1:4" x14ac:dyDescent="0.15">
      <c r="A2646" s="186">
        <v>2622</v>
      </c>
      <c r="B2646" s="186">
        <v>7.5694463766071181</v>
      </c>
      <c r="C2646" s="186">
        <v>-0.28661647084088493</v>
      </c>
      <c r="D2646" s="186">
        <v>-3.0462674487452879</v>
      </c>
    </row>
    <row r="2647" spans="1:4" x14ac:dyDescent="0.15">
      <c r="A2647" s="186">
        <v>2623</v>
      </c>
      <c r="B2647" s="186">
        <v>7.5733039724377278</v>
      </c>
      <c r="C2647" s="186">
        <v>-0.28992442735844737</v>
      </c>
      <c r="D2647" s="186">
        <v>-3.0814256524303425</v>
      </c>
    </row>
    <row r="2648" spans="1:4" x14ac:dyDescent="0.15">
      <c r="A2648" s="186">
        <v>2624</v>
      </c>
      <c r="B2648" s="186">
        <v>7.5804954847755219</v>
      </c>
      <c r="C2648" s="186">
        <v>-0.3042849233191216</v>
      </c>
      <c r="D2648" s="186">
        <v>-3.2340543944719178</v>
      </c>
    </row>
    <row r="2649" spans="1:4" x14ac:dyDescent="0.15">
      <c r="A2649" s="186">
        <v>2625</v>
      </c>
      <c r="B2649" s="186">
        <v>7.589027922592634</v>
      </c>
      <c r="C2649" s="186">
        <v>-0.31572715950357733</v>
      </c>
      <c r="D2649" s="186">
        <v>-3.3556667760887207</v>
      </c>
    </row>
    <row r="2650" spans="1:4" x14ac:dyDescent="0.15">
      <c r="A2650" s="186">
        <v>2626</v>
      </c>
      <c r="B2650" s="186">
        <v>7.5628215914440435</v>
      </c>
      <c r="C2650" s="186">
        <v>-0.3175232208392007</v>
      </c>
      <c r="D2650" s="186">
        <v>-3.3747559902103226</v>
      </c>
    </row>
    <row r="2651" spans="1:4" x14ac:dyDescent="0.15">
      <c r="A2651" s="186">
        <v>2627</v>
      </c>
      <c r="B2651" s="186">
        <v>7.5763538768334246</v>
      </c>
      <c r="C2651" s="186">
        <v>-0.32500889346121031</v>
      </c>
      <c r="D2651" s="186">
        <v>-3.4543165289800952</v>
      </c>
    </row>
    <row r="2652" spans="1:4" x14ac:dyDescent="0.15">
      <c r="A2652" s="186">
        <v>2628</v>
      </c>
      <c r="B2652" s="186">
        <v>7.5578159604269111</v>
      </c>
      <c r="C2652" s="186">
        <v>-0.31073537584115485</v>
      </c>
      <c r="D2652" s="186">
        <v>-3.3026122253945358</v>
      </c>
    </row>
    <row r="2653" spans="1:4" x14ac:dyDescent="0.15">
      <c r="A2653" s="186">
        <v>2629</v>
      </c>
      <c r="B2653" s="186">
        <v>7.5519450182998558</v>
      </c>
      <c r="C2653" s="186">
        <v>-0.30878950565784091</v>
      </c>
      <c r="D2653" s="186">
        <v>-3.2819307866010057</v>
      </c>
    </row>
    <row r="2654" spans="1:4" x14ac:dyDescent="0.15">
      <c r="A2654" s="186">
        <v>2630</v>
      </c>
      <c r="B2654" s="186">
        <v>7.521810595526131</v>
      </c>
      <c r="C2654" s="186">
        <v>-0.3064970900874231</v>
      </c>
      <c r="D2654" s="186">
        <v>-3.2575661333391999</v>
      </c>
    </row>
    <row r="2655" spans="1:4" x14ac:dyDescent="0.15">
      <c r="A2655" s="186">
        <v>2631</v>
      </c>
      <c r="B2655" s="186">
        <v>7.5324751531779741</v>
      </c>
      <c r="C2655" s="186">
        <v>-0.29225565897216299</v>
      </c>
      <c r="D2655" s="186">
        <v>-3.1062028571719718</v>
      </c>
    </row>
    <row r="2656" spans="1:4" x14ac:dyDescent="0.15">
      <c r="A2656" s="186">
        <v>2632</v>
      </c>
      <c r="B2656" s="186">
        <v>7.5543450626002571</v>
      </c>
      <c r="C2656" s="186">
        <v>-0.30356761613317484</v>
      </c>
      <c r="D2656" s="186">
        <v>-3.2264305844204926</v>
      </c>
    </row>
    <row r="2657" spans="1:4" x14ac:dyDescent="0.15">
      <c r="A2657" s="186">
        <v>2633</v>
      </c>
      <c r="B2657" s="186">
        <v>7.5585851862068756</v>
      </c>
      <c r="C2657" s="186">
        <v>-0.30787870450581689</v>
      </c>
      <c r="D2657" s="186">
        <v>-3.2722504500399197</v>
      </c>
    </row>
    <row r="2658" spans="1:4" x14ac:dyDescent="0.15">
      <c r="A2658" s="186">
        <v>2634</v>
      </c>
      <c r="B2658" s="186">
        <v>7.5844851426081803</v>
      </c>
      <c r="C2658" s="186">
        <v>-0.32262822780643674</v>
      </c>
      <c r="D2658" s="186">
        <v>-3.4290139206924204</v>
      </c>
    </row>
    <row r="2659" spans="1:4" x14ac:dyDescent="0.15">
      <c r="A2659" s="186">
        <v>2635</v>
      </c>
      <c r="B2659" s="186">
        <v>7.5906347530847338</v>
      </c>
      <c r="C2659" s="186">
        <v>-0.32919900914419298</v>
      </c>
      <c r="D2659" s="186">
        <v>-3.4988506514403261</v>
      </c>
    </row>
    <row r="2660" spans="1:4" x14ac:dyDescent="0.15">
      <c r="A2660" s="186">
        <v>2636</v>
      </c>
      <c r="B2660" s="186">
        <v>7.6048229293972023</v>
      </c>
      <c r="C2660" s="186">
        <v>-0.3434573978491775</v>
      </c>
      <c r="D2660" s="186">
        <v>-3.6503941592370737</v>
      </c>
    </row>
    <row r="2661" spans="1:4" x14ac:dyDescent="0.15">
      <c r="A2661" s="186">
        <v>2637</v>
      </c>
      <c r="B2661" s="186">
        <v>7.6237620320364172</v>
      </c>
      <c r="C2661" s="186">
        <v>-0.35018378021855945</v>
      </c>
      <c r="D2661" s="186">
        <v>-3.7218846761621727</v>
      </c>
    </row>
    <row r="2662" spans="1:4" x14ac:dyDescent="0.15">
      <c r="A2662" s="186">
        <v>2638</v>
      </c>
      <c r="B2662" s="186">
        <v>7.6123064762840604</v>
      </c>
      <c r="C2662" s="186">
        <v>-0.35975654539390689</v>
      </c>
      <c r="D2662" s="186">
        <v>-3.8236276180893731</v>
      </c>
    </row>
    <row r="2663" spans="1:4" x14ac:dyDescent="0.15">
      <c r="A2663" s="186">
        <v>2639</v>
      </c>
      <c r="B2663" s="186">
        <v>7.6339708252894409</v>
      </c>
      <c r="C2663" s="186">
        <v>-0.37781473882081684</v>
      </c>
      <c r="D2663" s="186">
        <v>-4.0155568769283772</v>
      </c>
    </row>
    <row r="2664" spans="1:4" x14ac:dyDescent="0.15">
      <c r="A2664" s="186">
        <v>2640</v>
      </c>
      <c r="B2664" s="186">
        <v>7.6180641100887181</v>
      </c>
      <c r="C2664" s="186">
        <v>-0.38309359431947332</v>
      </c>
      <c r="D2664" s="186">
        <v>-4.0716625348656503</v>
      </c>
    </row>
    <row r="2665" spans="1:4" x14ac:dyDescent="0.15">
      <c r="A2665" s="186">
        <v>2641</v>
      </c>
      <c r="B2665" s="186">
        <v>7.6221686620646398</v>
      </c>
      <c r="C2665" s="186">
        <v>-0.38518158097392696</v>
      </c>
      <c r="D2665" s="186">
        <v>-4.0938544408653854</v>
      </c>
    </row>
    <row r="2666" spans="1:4" x14ac:dyDescent="0.15">
      <c r="A2666" s="186">
        <v>2642</v>
      </c>
      <c r="B2666" s="186">
        <v>7.6225584520108862</v>
      </c>
      <c r="C2666" s="186">
        <v>-0.37690338441635074</v>
      </c>
      <c r="D2666" s="186">
        <v>-4.0058706601926435</v>
      </c>
    </row>
    <row r="2667" spans="1:4" x14ac:dyDescent="0.15">
      <c r="A2667" s="186">
        <v>2643</v>
      </c>
      <c r="B2667" s="186">
        <v>7.6237797179473716</v>
      </c>
      <c r="C2667" s="186">
        <v>-0.38844880285177741</v>
      </c>
      <c r="D2667" s="186">
        <v>-4.1285797015076797</v>
      </c>
    </row>
    <row r="2668" spans="1:4" x14ac:dyDescent="0.15">
      <c r="A2668" s="186">
        <v>2644</v>
      </c>
      <c r="B2668" s="186">
        <v>7.644943881365613</v>
      </c>
      <c r="C2668" s="186">
        <v>-0.40918065846012919</v>
      </c>
      <c r="D2668" s="186">
        <v>-4.3489256457115282</v>
      </c>
    </row>
    <row r="2669" spans="1:4" x14ac:dyDescent="0.15">
      <c r="A2669" s="186">
        <v>2645</v>
      </c>
      <c r="B2669" s="186">
        <v>7.6209626285896945</v>
      </c>
      <c r="C2669" s="186">
        <v>-0.41607011838502128</v>
      </c>
      <c r="D2669" s="186">
        <v>-4.4221494121163722</v>
      </c>
    </row>
    <row r="2670" spans="1:4" x14ac:dyDescent="0.15">
      <c r="A2670" s="186">
        <v>2646</v>
      </c>
      <c r="B2670" s="186">
        <v>7.6209626285896945</v>
      </c>
      <c r="C2670" s="186">
        <v>-0.41607011838502128</v>
      </c>
      <c r="D2670" s="186">
        <v>-4.4221494121163722</v>
      </c>
    </row>
    <row r="2671" spans="1:4" x14ac:dyDescent="0.15">
      <c r="A2671" s="186">
        <v>2647</v>
      </c>
      <c r="B2671" s="186">
        <v>7.6156910865875744</v>
      </c>
      <c r="C2671" s="186">
        <v>-0.40627686822286257</v>
      </c>
      <c r="D2671" s="186">
        <v>-4.3180630729786431</v>
      </c>
    </row>
    <row r="2672" spans="1:4" x14ac:dyDescent="0.15">
      <c r="A2672" s="186">
        <v>2648</v>
      </c>
      <c r="B2672" s="186">
        <v>7.6451848417971222</v>
      </c>
      <c r="C2672" s="186">
        <v>-0.42950378388616173</v>
      </c>
      <c r="D2672" s="186">
        <v>-4.5649274520991998</v>
      </c>
    </row>
    <row r="2673" spans="1:4" x14ac:dyDescent="0.15">
      <c r="A2673" s="186">
        <v>2649</v>
      </c>
      <c r="B2673" s="186">
        <v>7.6566815604111138</v>
      </c>
      <c r="C2673" s="186">
        <v>-0.44630633661298891</v>
      </c>
      <c r="D2673" s="186">
        <v>-4.7435112902065901</v>
      </c>
    </row>
    <row r="2674" spans="1:4" x14ac:dyDescent="0.15">
      <c r="A2674" s="186">
        <v>2650</v>
      </c>
      <c r="B2674" s="186">
        <v>7.6520724042585062</v>
      </c>
      <c r="C2674" s="186">
        <v>-0.45666005313709324</v>
      </c>
      <c r="D2674" s="186">
        <v>-4.8535544762397631</v>
      </c>
    </row>
    <row r="2675" spans="1:4" x14ac:dyDescent="0.15">
      <c r="A2675" s="186">
        <v>2651</v>
      </c>
      <c r="B2675" s="186">
        <v>7.649903021984664</v>
      </c>
      <c r="C2675" s="186">
        <v>-0.44352573051241162</v>
      </c>
      <c r="D2675" s="186">
        <v>-4.7139579647221188</v>
      </c>
    </row>
    <row r="2676" spans="1:4" x14ac:dyDescent="0.15">
      <c r="A2676" s="186">
        <v>2652</v>
      </c>
      <c r="B2676" s="186">
        <v>7.669965070524718</v>
      </c>
      <c r="C2676" s="186">
        <v>-0.45003024749041209</v>
      </c>
      <c r="D2676" s="186">
        <v>-4.7830904129787086</v>
      </c>
    </row>
    <row r="2677" spans="1:4" x14ac:dyDescent="0.15">
      <c r="A2677" s="186">
        <v>2653</v>
      </c>
      <c r="B2677" s="186">
        <v>7.6844031296770465</v>
      </c>
      <c r="C2677" s="186">
        <v>-0.45521673819675446</v>
      </c>
      <c r="D2677" s="186">
        <v>-4.8382143832292588</v>
      </c>
    </row>
    <row r="2678" spans="1:4" x14ac:dyDescent="0.15">
      <c r="A2678" s="186">
        <v>2654</v>
      </c>
      <c r="B2678" s="186">
        <v>7.6795595748440242</v>
      </c>
      <c r="C2678" s="186">
        <v>-0.44848967078140056</v>
      </c>
      <c r="D2678" s="186">
        <v>-4.7667165853784015</v>
      </c>
    </row>
    <row r="2679" spans="1:4" x14ac:dyDescent="0.15">
      <c r="A2679" s="186">
        <v>2655</v>
      </c>
      <c r="B2679" s="186">
        <v>7.7055092912061749</v>
      </c>
      <c r="C2679" s="186">
        <v>-0.4548028095051162</v>
      </c>
      <c r="D2679" s="186">
        <v>-4.8338149937045047</v>
      </c>
    </row>
    <row r="2680" spans="1:4" x14ac:dyDescent="0.15">
      <c r="A2680" s="186">
        <v>2656</v>
      </c>
      <c r="B2680" s="186">
        <v>7.7039303466824256</v>
      </c>
      <c r="C2680" s="186">
        <v>-0.46600838364235209</v>
      </c>
      <c r="D2680" s="186">
        <v>-4.9529120422398414</v>
      </c>
    </row>
    <row r="2681" spans="1:4" x14ac:dyDescent="0.15">
      <c r="A2681" s="186">
        <v>2657</v>
      </c>
      <c r="B2681" s="186">
        <v>7.694776991965826</v>
      </c>
      <c r="C2681" s="186">
        <v>-0.48277755223293006</v>
      </c>
      <c r="D2681" s="186">
        <v>-5.1311410612146737</v>
      </c>
    </row>
    <row r="2682" spans="1:4" x14ac:dyDescent="0.15">
      <c r="A2682" s="186">
        <v>2658</v>
      </c>
      <c r="B2682" s="186">
        <v>7.7027000738009876</v>
      </c>
      <c r="C2682" s="186">
        <v>-0.48254571983023276</v>
      </c>
      <c r="D2682" s="186">
        <v>-5.1286770594082558</v>
      </c>
    </row>
    <row r="2683" spans="1:4" x14ac:dyDescent="0.15">
      <c r="A2683" s="186">
        <v>2659</v>
      </c>
      <c r="B2683" s="186">
        <v>7.7262787147105865</v>
      </c>
      <c r="C2683" s="186">
        <v>-0.48090899452845992</v>
      </c>
      <c r="D2683" s="186">
        <v>-5.111281328469623</v>
      </c>
    </row>
    <row r="2684" spans="1:4" x14ac:dyDescent="0.15">
      <c r="A2684" s="186">
        <v>2660</v>
      </c>
      <c r="B2684" s="186">
        <v>7.7265579497296333</v>
      </c>
      <c r="C2684" s="186">
        <v>-0.48590825547416738</v>
      </c>
      <c r="D2684" s="186">
        <v>-5.1644153505375545</v>
      </c>
    </row>
    <row r="2685" spans="1:4" x14ac:dyDescent="0.15">
      <c r="A2685" s="186">
        <v>2661</v>
      </c>
      <c r="B2685" s="186">
        <v>7.7043134135716258</v>
      </c>
      <c r="C2685" s="186">
        <v>-0.47186933650861196</v>
      </c>
      <c r="D2685" s="186">
        <v>-5.0152044495210317</v>
      </c>
    </row>
    <row r="2686" spans="1:4" x14ac:dyDescent="0.15">
      <c r="A2686" s="186">
        <v>2662</v>
      </c>
      <c r="B2686" s="186">
        <v>7.6716305734292431</v>
      </c>
      <c r="C2686" s="186">
        <v>-0.45705257846794201</v>
      </c>
      <c r="D2686" s="186">
        <v>-4.8577263828111636</v>
      </c>
    </row>
    <row r="2687" spans="1:4" x14ac:dyDescent="0.15">
      <c r="A2687" s="186">
        <v>2663</v>
      </c>
      <c r="B2687" s="186">
        <v>7.6507236526527311</v>
      </c>
      <c r="C2687" s="186">
        <v>-0.41215497525820943</v>
      </c>
      <c r="D2687" s="186">
        <v>-4.3805378012086145</v>
      </c>
    </row>
    <row r="2688" spans="1:4" x14ac:dyDescent="0.15">
      <c r="A2688" s="186">
        <v>2664</v>
      </c>
      <c r="B2688" s="186">
        <v>7.6734087471979899</v>
      </c>
      <c r="C2688" s="186">
        <v>-0.38831352383353668</v>
      </c>
      <c r="D2688" s="186">
        <v>-4.1271419053176848</v>
      </c>
    </row>
    <row r="2689" spans="1:4" x14ac:dyDescent="0.15">
      <c r="A2689" s="186">
        <v>2665</v>
      </c>
      <c r="B2689" s="186">
        <v>7.686707645165205</v>
      </c>
      <c r="C2689" s="186">
        <v>-0.39750676391912343</v>
      </c>
      <c r="D2689" s="186">
        <v>-4.224851112116097</v>
      </c>
    </row>
    <row r="2690" spans="1:4" x14ac:dyDescent="0.15">
      <c r="A2690" s="186">
        <v>2666</v>
      </c>
      <c r="B2690" s="186">
        <v>7.6553916907313244</v>
      </c>
      <c r="C2690" s="186">
        <v>-0.37153145894750939</v>
      </c>
      <c r="D2690" s="186">
        <v>-3.9487758196735103</v>
      </c>
    </row>
    <row r="2691" spans="1:4" x14ac:dyDescent="0.15">
      <c r="A2691" s="186">
        <v>2667</v>
      </c>
      <c r="B2691" s="186">
        <v>7.6724619983554012</v>
      </c>
      <c r="C2691" s="186">
        <v>-0.36338351043243478</v>
      </c>
      <c r="D2691" s="186">
        <v>-3.8621763640919657</v>
      </c>
    </row>
    <row r="2692" spans="1:4" x14ac:dyDescent="0.15">
      <c r="A2692" s="186">
        <v>2668</v>
      </c>
      <c r="B2692" s="186">
        <v>7.6975020579029882</v>
      </c>
      <c r="C2692" s="186">
        <v>-0.38388175079136033</v>
      </c>
      <c r="D2692" s="186">
        <v>-4.0800393577250746</v>
      </c>
    </row>
    <row r="2693" spans="1:4" x14ac:dyDescent="0.15">
      <c r="A2693" s="186">
        <v>2669</v>
      </c>
      <c r="B2693" s="186">
        <v>7.7096250680462237</v>
      </c>
      <c r="C2693" s="186">
        <v>-0.37836831846982388</v>
      </c>
      <c r="D2693" s="186">
        <v>-4.0214405292534181</v>
      </c>
    </row>
    <row r="2694" spans="1:4" x14ac:dyDescent="0.15">
      <c r="A2694" s="186">
        <v>2670</v>
      </c>
      <c r="B2694" s="186">
        <v>7.7131672965367901</v>
      </c>
      <c r="C2694" s="186">
        <v>-0.38184507408250656</v>
      </c>
      <c r="D2694" s="186">
        <v>-4.0583927930890766</v>
      </c>
    </row>
    <row r="2695" spans="1:4" x14ac:dyDescent="0.15">
      <c r="A2695" s="186">
        <v>2671</v>
      </c>
      <c r="B2695" s="186">
        <v>7.7124569731545627</v>
      </c>
      <c r="C2695" s="186">
        <v>-0.3834944791156536</v>
      </c>
      <c r="D2695" s="186">
        <v>-4.0759232889727617</v>
      </c>
    </row>
    <row r="2696" spans="1:4" x14ac:dyDescent="0.15">
      <c r="A2696" s="186">
        <v>2672</v>
      </c>
      <c r="B2696" s="186">
        <v>7.6925123366719435</v>
      </c>
      <c r="C2696" s="186">
        <v>-0.37417174688707089</v>
      </c>
      <c r="D2696" s="186">
        <v>-3.9768377910668642</v>
      </c>
    </row>
    <row r="2697" spans="1:4" x14ac:dyDescent="0.15">
      <c r="A2697" s="186">
        <v>2673</v>
      </c>
      <c r="B2697" s="186">
        <v>7.6612468858732807</v>
      </c>
      <c r="C2697" s="186">
        <v>-0.34237582727416527</v>
      </c>
      <c r="D2697" s="186">
        <v>-3.6388988211411357</v>
      </c>
    </row>
    <row r="2698" spans="1:4" x14ac:dyDescent="0.15">
      <c r="A2698" s="186">
        <v>2674</v>
      </c>
      <c r="B2698" s="186">
        <v>7.6291026697749222</v>
      </c>
      <c r="C2698" s="186">
        <v>-0.32398166094127046</v>
      </c>
      <c r="D2698" s="186">
        <v>-3.4433987161321289</v>
      </c>
    </row>
    <row r="2699" spans="1:4" x14ac:dyDescent="0.15">
      <c r="A2699" s="186">
        <v>2675</v>
      </c>
      <c r="B2699" s="186">
        <v>7.6490472828764959</v>
      </c>
      <c r="C2699" s="186">
        <v>-0.3368273961197783</v>
      </c>
      <c r="D2699" s="186">
        <v>-3.579928011935281</v>
      </c>
    </row>
    <row r="2700" spans="1:4" x14ac:dyDescent="0.15">
      <c r="A2700" s="186">
        <v>2676</v>
      </c>
      <c r="B2700" s="186">
        <v>7.5868432610278935</v>
      </c>
      <c r="C2700" s="186">
        <v>-0.26969725593512006</v>
      </c>
      <c r="D2700" s="186">
        <v>-2.8664436812048306</v>
      </c>
    </row>
    <row r="2701" spans="1:4" x14ac:dyDescent="0.15">
      <c r="A2701" s="186">
        <v>2677</v>
      </c>
      <c r="B2701" s="186">
        <v>7.5728511227574105</v>
      </c>
      <c r="C2701" s="186">
        <v>-0.26317032596564172</v>
      </c>
      <c r="D2701" s="186">
        <v>-2.7970730192609121</v>
      </c>
    </row>
    <row r="2702" spans="1:4" x14ac:dyDescent="0.15">
      <c r="A2702" s="186">
        <v>2678</v>
      </c>
      <c r="B2702" s="186">
        <v>7.5766920229871566</v>
      </c>
      <c r="C2702" s="186">
        <v>-0.27197434838860435</v>
      </c>
      <c r="D2702" s="186">
        <v>-2.8906454746275245</v>
      </c>
    </row>
    <row r="2703" spans="1:4" x14ac:dyDescent="0.15">
      <c r="A2703" s="186">
        <v>2679</v>
      </c>
      <c r="B2703" s="186">
        <v>7.594940283382777</v>
      </c>
      <c r="C2703" s="186">
        <v>-0.28085360496451806</v>
      </c>
      <c r="D2703" s="186">
        <v>-2.9850175468148188</v>
      </c>
    </row>
    <row r="2704" spans="1:4" x14ac:dyDescent="0.15">
      <c r="A2704" s="186">
        <v>2680</v>
      </c>
      <c r="B2704" s="186">
        <v>7.6270975926311211</v>
      </c>
      <c r="C2704" s="186">
        <v>-0.30306915682422719</v>
      </c>
      <c r="D2704" s="186">
        <v>-3.2211327717619374</v>
      </c>
    </row>
    <row r="2705" spans="1:4" x14ac:dyDescent="0.15">
      <c r="A2705" s="186">
        <v>2681</v>
      </c>
      <c r="B2705" s="186">
        <v>7.5802524662086892</v>
      </c>
      <c r="C2705" s="186">
        <v>-0.26410303961250747</v>
      </c>
      <c r="D2705" s="186">
        <v>-2.8069862500431899</v>
      </c>
    </row>
    <row r="2706" spans="1:4" x14ac:dyDescent="0.15">
      <c r="A2706" s="186">
        <v>2682</v>
      </c>
      <c r="B2706" s="186">
        <v>7.5551177038730275</v>
      </c>
      <c r="C2706" s="186">
        <v>-0.24156403899260592</v>
      </c>
      <c r="D2706" s="186">
        <v>-2.5674332902491508</v>
      </c>
    </row>
    <row r="2707" spans="1:4" x14ac:dyDescent="0.15">
      <c r="A2707" s="186">
        <v>2683</v>
      </c>
      <c r="B2707" s="186">
        <v>7.4977953472691921</v>
      </c>
      <c r="C2707" s="186">
        <v>-0.20675240512359405</v>
      </c>
      <c r="D2707" s="186">
        <v>-2.1974421771017103</v>
      </c>
    </row>
    <row r="2708" spans="1:4" x14ac:dyDescent="0.15">
      <c r="A2708" s="186">
        <v>2684</v>
      </c>
      <c r="B2708" s="186">
        <v>7.4782556143608154</v>
      </c>
      <c r="C2708" s="186">
        <v>-0.20551005983623227</v>
      </c>
      <c r="D2708" s="186">
        <v>-2.1842380650076318</v>
      </c>
    </row>
    <row r="2709" spans="1:4" x14ac:dyDescent="0.15">
      <c r="A2709" s="186">
        <v>2685</v>
      </c>
      <c r="B2709" s="186">
        <v>7.3986274332785129</v>
      </c>
      <c r="C2709" s="186">
        <v>-0.18596430117952689</v>
      </c>
      <c r="D2709" s="186">
        <v>-1.9764984044700922</v>
      </c>
    </row>
    <row r="2710" spans="1:4" x14ac:dyDescent="0.15">
      <c r="A2710" s="186">
        <v>2686</v>
      </c>
      <c r="B2710" s="186">
        <v>7.4483875209632853</v>
      </c>
      <c r="C2710" s="186">
        <v>-0.2031605050268519</v>
      </c>
      <c r="D2710" s="186">
        <v>-2.1592661144638967</v>
      </c>
    </row>
    <row r="2711" spans="1:4" x14ac:dyDescent="0.15">
      <c r="A2711" s="186">
        <v>2687</v>
      </c>
      <c r="B2711" s="186">
        <v>7.5027443809329517</v>
      </c>
      <c r="C2711" s="186">
        <v>-0.22923549407887833</v>
      </c>
      <c r="D2711" s="186">
        <v>-2.4364008867347975</v>
      </c>
    </row>
    <row r="2712" spans="1:4" x14ac:dyDescent="0.15">
      <c r="A2712" s="186">
        <v>2688</v>
      </c>
      <c r="B2712" s="186">
        <v>7.4845556201023467</v>
      </c>
      <c r="C2712" s="186">
        <v>-0.2209457335653795</v>
      </c>
      <c r="D2712" s="186">
        <v>-2.3482941999973677</v>
      </c>
    </row>
    <row r="2713" spans="1:4" x14ac:dyDescent="0.15">
      <c r="A2713" s="186">
        <v>2689</v>
      </c>
      <c r="B2713" s="186">
        <v>7.4712171327378263</v>
      </c>
      <c r="C2713" s="186">
        <v>-0.20264549731640713</v>
      </c>
      <c r="D2713" s="186">
        <v>-2.1537924191819124</v>
      </c>
    </row>
    <row r="2714" spans="1:4" x14ac:dyDescent="0.15">
      <c r="A2714" s="186">
        <v>2690</v>
      </c>
      <c r="B2714" s="186">
        <v>7.4712171327378263</v>
      </c>
      <c r="C2714" s="186">
        <v>-0.20264549731640713</v>
      </c>
      <c r="D2714" s="186">
        <v>-2.1537924191819124</v>
      </c>
    </row>
    <row r="2715" spans="1:4" x14ac:dyDescent="0.15">
      <c r="A2715" s="186">
        <v>2691</v>
      </c>
      <c r="B2715" s="186">
        <v>7.435740637899741</v>
      </c>
      <c r="C2715" s="186">
        <v>-0.17045078456698981</v>
      </c>
      <c r="D2715" s="186">
        <v>-1.8116149260932461</v>
      </c>
    </row>
    <row r="2716" spans="1:4" x14ac:dyDescent="0.15">
      <c r="A2716" s="186">
        <v>2692</v>
      </c>
      <c r="B2716" s="186">
        <v>7.4855690618534565</v>
      </c>
      <c r="C2716" s="186">
        <v>-0.1875299967588191</v>
      </c>
      <c r="D2716" s="186">
        <v>-1.993139204853438</v>
      </c>
    </row>
    <row r="2717" spans="1:4" x14ac:dyDescent="0.15">
      <c r="A2717" s="186">
        <v>2693</v>
      </c>
      <c r="B2717" s="186">
        <v>7.4682458830029548</v>
      </c>
      <c r="C2717" s="186">
        <v>-0.18143791986448665</v>
      </c>
      <c r="D2717" s="186">
        <v>-1.9283903246372667</v>
      </c>
    </row>
    <row r="2718" spans="1:4" x14ac:dyDescent="0.15">
      <c r="A2718" s="186">
        <v>2694</v>
      </c>
      <c r="B2718" s="186">
        <v>7.4987088187184838</v>
      </c>
      <c r="C2718" s="186">
        <v>-0.20916655898275938</v>
      </c>
      <c r="D2718" s="186">
        <v>-2.2231007105972287</v>
      </c>
    </row>
    <row r="2719" spans="1:4" x14ac:dyDescent="0.15">
      <c r="A2719" s="186">
        <v>2695</v>
      </c>
      <c r="B2719" s="186">
        <v>7.5164740610273544</v>
      </c>
      <c r="C2719" s="186">
        <v>-0.23550142148717335</v>
      </c>
      <c r="D2719" s="186">
        <v>-2.5029975154773467</v>
      </c>
    </row>
    <row r="2720" spans="1:4" x14ac:dyDescent="0.15">
      <c r="A2720" s="186">
        <v>2696</v>
      </c>
      <c r="B2720" s="186">
        <v>7.5359847826789546</v>
      </c>
      <c r="C2720" s="186">
        <v>-0.24419234300227366</v>
      </c>
      <c r="D2720" s="186">
        <v>-2.595367891936792</v>
      </c>
    </row>
    <row r="2721" spans="1:4" x14ac:dyDescent="0.15">
      <c r="A2721" s="186">
        <v>2697</v>
      </c>
      <c r="B2721" s="186">
        <v>7.5010705950080476</v>
      </c>
      <c r="C2721" s="186">
        <v>-0.22437588926719609</v>
      </c>
      <c r="D2721" s="186">
        <v>-2.384751182486601</v>
      </c>
    </row>
    <row r="2722" spans="1:4" x14ac:dyDescent="0.15">
      <c r="A2722" s="186">
        <v>2698</v>
      </c>
      <c r="B2722" s="186">
        <v>7.4847457403658622</v>
      </c>
      <c r="C2722" s="186">
        <v>-0.22979026140753689</v>
      </c>
      <c r="D2722" s="186">
        <v>-2.4422971621650333</v>
      </c>
    </row>
    <row r="2723" spans="1:4" x14ac:dyDescent="0.15">
      <c r="A2723" s="186">
        <v>2699</v>
      </c>
      <c r="B2723" s="186">
        <v>7.487465737149912</v>
      </c>
      <c r="C2723" s="186">
        <v>-0.23647542659574494</v>
      </c>
      <c r="D2723" s="186">
        <v>-2.5133496074155675</v>
      </c>
    </row>
    <row r="2724" spans="1:4" x14ac:dyDescent="0.15">
      <c r="A2724" s="186">
        <v>2700</v>
      </c>
      <c r="B2724" s="186">
        <v>7.5075392461635335</v>
      </c>
      <c r="C2724" s="186">
        <v>-0.24029299198318288</v>
      </c>
      <c r="D2724" s="186">
        <v>-2.5539241254782956</v>
      </c>
    </row>
    <row r="2725" spans="1:4" x14ac:dyDescent="0.15">
      <c r="A2725" s="186">
        <v>2701</v>
      </c>
      <c r="B2725" s="186">
        <v>7.4766779963828913</v>
      </c>
      <c r="C2725" s="186">
        <v>-0.21538268215750911</v>
      </c>
      <c r="D2725" s="186">
        <v>-2.2891680012490059</v>
      </c>
    </row>
    <row r="2726" spans="1:4" x14ac:dyDescent="0.15">
      <c r="A2726" s="186">
        <v>2702</v>
      </c>
      <c r="B2726" s="186">
        <v>7.4584779490619253</v>
      </c>
      <c r="C2726" s="186">
        <v>-0.20564471198671885</v>
      </c>
      <c r="D2726" s="186">
        <v>-2.1856691986118082</v>
      </c>
    </row>
    <row r="2727" spans="1:4" x14ac:dyDescent="0.15">
      <c r="A2727" s="186">
        <v>2703</v>
      </c>
      <c r="B2727" s="186">
        <v>7.4134577538105066</v>
      </c>
      <c r="C2727" s="186">
        <v>-0.18144742214574805</v>
      </c>
      <c r="D2727" s="186">
        <v>-1.9284913184496966</v>
      </c>
    </row>
    <row r="2728" spans="1:4" x14ac:dyDescent="0.15">
      <c r="A2728" s="186">
        <v>2704</v>
      </c>
      <c r="B2728" s="186">
        <v>7.4395763345970884</v>
      </c>
      <c r="C2728" s="186">
        <v>-0.1897928534230573</v>
      </c>
      <c r="D2728" s="186">
        <v>-2.0171896949638684</v>
      </c>
    </row>
    <row r="2729" spans="1:4" x14ac:dyDescent="0.15">
      <c r="A2729" s="186">
        <v>2705</v>
      </c>
      <c r="B2729" s="186">
        <v>7.4461496250246331</v>
      </c>
      <c r="C2729" s="186">
        <v>-0.18710387238060378</v>
      </c>
      <c r="D2729" s="186">
        <v>-1.9886101949934472</v>
      </c>
    </row>
    <row r="2730" spans="1:4" x14ac:dyDescent="0.15">
      <c r="A2730" s="186">
        <v>2706</v>
      </c>
      <c r="B2730" s="186">
        <v>7.4633988527349757</v>
      </c>
      <c r="C2730" s="186">
        <v>-0.18249506712121732</v>
      </c>
      <c r="D2730" s="186">
        <v>-1.9396260825379241</v>
      </c>
    </row>
    <row r="2731" spans="1:4" x14ac:dyDescent="0.15">
      <c r="A2731" s="186">
        <v>2707</v>
      </c>
      <c r="B2731" s="186">
        <v>7.4868972167796572</v>
      </c>
      <c r="C2731" s="186">
        <v>-0.19660433433306057</v>
      </c>
      <c r="D2731" s="186">
        <v>-2.089584671124928</v>
      </c>
    </row>
    <row r="2732" spans="1:4" x14ac:dyDescent="0.15">
      <c r="A2732" s="186">
        <v>2708</v>
      </c>
      <c r="B2732" s="186">
        <v>7.4714534870429752</v>
      </c>
      <c r="C2732" s="186">
        <v>-0.19365304518393422</v>
      </c>
      <c r="D2732" s="186">
        <v>-2.0582172621255697</v>
      </c>
    </row>
    <row r="2733" spans="1:4" x14ac:dyDescent="0.15">
      <c r="A2733" s="186">
        <v>2709</v>
      </c>
      <c r="B2733" s="186">
        <v>7.4482990129465323</v>
      </c>
      <c r="C2733" s="186">
        <v>-0.17784695770716841</v>
      </c>
      <c r="D2733" s="186">
        <v>-1.8902242307717556</v>
      </c>
    </row>
    <row r="2734" spans="1:4" x14ac:dyDescent="0.15">
      <c r="A2734" s="186">
        <v>2710</v>
      </c>
      <c r="B2734" s="186">
        <v>7.4147753433930381</v>
      </c>
      <c r="C2734" s="186">
        <v>-0.16563136200987039</v>
      </c>
      <c r="D2734" s="186">
        <v>-1.7603922939310772</v>
      </c>
    </row>
    <row r="2735" spans="1:4" x14ac:dyDescent="0.15">
      <c r="A2735" s="186">
        <v>2711</v>
      </c>
      <c r="B2735" s="186">
        <v>7.4087006447546599</v>
      </c>
      <c r="C2735" s="186">
        <v>-0.16397325410965902</v>
      </c>
      <c r="D2735" s="186">
        <v>-1.7427693007091509</v>
      </c>
    </row>
    <row r="2736" spans="1:4" x14ac:dyDescent="0.15">
      <c r="A2736" s="186">
        <v>2712</v>
      </c>
      <c r="B2736" s="186">
        <v>7.3607816435913849</v>
      </c>
      <c r="C2736" s="186">
        <v>-0.13544574181160396</v>
      </c>
      <c r="D2736" s="186">
        <v>-1.4395681906951705</v>
      </c>
    </row>
    <row r="2737" spans="1:4" x14ac:dyDescent="0.15">
      <c r="A2737" s="186">
        <v>2713</v>
      </c>
      <c r="B2737" s="186">
        <v>7.3866054552705203</v>
      </c>
      <c r="C2737" s="186">
        <v>-0.14309248060503865</v>
      </c>
      <c r="D2737" s="186">
        <v>-1.5208406011995534</v>
      </c>
    </row>
    <row r="2738" spans="1:4" x14ac:dyDescent="0.15">
      <c r="A2738" s="186">
        <v>2714</v>
      </c>
      <c r="B2738" s="186">
        <v>7.3708130357805484</v>
      </c>
      <c r="C2738" s="186">
        <v>-0.13988789141707691</v>
      </c>
      <c r="D2738" s="186">
        <v>-1.4867810242978885</v>
      </c>
    </row>
    <row r="2739" spans="1:4" x14ac:dyDescent="0.15">
      <c r="A2739" s="186">
        <v>2715</v>
      </c>
      <c r="B2739" s="186">
        <v>7.3707641743958821</v>
      </c>
      <c r="C2739" s="186">
        <v>-0.14237572282227795</v>
      </c>
      <c r="D2739" s="186">
        <v>-1.5132226304114373</v>
      </c>
    </row>
    <row r="2740" spans="1:4" x14ac:dyDescent="0.15">
      <c r="A2740" s="186">
        <v>2716</v>
      </c>
      <c r="B2740" s="186">
        <v>7.3707641743958821</v>
      </c>
      <c r="C2740" s="186">
        <v>-0.14237572282227795</v>
      </c>
      <c r="D2740" s="186">
        <v>-1.5132226304114373</v>
      </c>
    </row>
    <row r="2741" spans="1:4" x14ac:dyDescent="0.15">
      <c r="A2741" s="186">
        <v>2717</v>
      </c>
      <c r="B2741" s="186">
        <v>7.4305517028791499</v>
      </c>
      <c r="C2741" s="186">
        <v>-0.17045083811950956</v>
      </c>
      <c r="D2741" s="186">
        <v>-1.8116154952695298</v>
      </c>
    </row>
    <row r="2742" spans="1:4" x14ac:dyDescent="0.15">
      <c r="A2742" s="186">
        <v>2718</v>
      </c>
      <c r="B2742" s="186">
        <v>7.4171966937473055</v>
      </c>
      <c r="C2742" s="186">
        <v>-0.15836209718359573</v>
      </c>
      <c r="D2742" s="186">
        <v>-1.683131818454485</v>
      </c>
    </row>
    <row r="2743" spans="1:4" x14ac:dyDescent="0.15">
      <c r="A2743" s="186">
        <v>2719</v>
      </c>
      <c r="B2743" s="186">
        <v>7.457931696824641</v>
      </c>
      <c r="C2743" s="186">
        <v>-0.17944079025543758</v>
      </c>
      <c r="D2743" s="186">
        <v>-1.907164081424088</v>
      </c>
    </row>
    <row r="2744" spans="1:4" x14ac:dyDescent="0.15">
      <c r="A2744" s="186">
        <v>2720</v>
      </c>
      <c r="B2744" s="186">
        <v>7.506820858693227</v>
      </c>
      <c r="C2744" s="186">
        <v>-0.20891717571481916</v>
      </c>
      <c r="D2744" s="186">
        <v>-2.2204501716063634</v>
      </c>
    </row>
    <row r="2745" spans="1:4" x14ac:dyDescent="0.15">
      <c r="A2745" s="186">
        <v>2721</v>
      </c>
      <c r="B2745" s="186">
        <v>7.5085438826820168</v>
      </c>
      <c r="C2745" s="186">
        <v>-0.2171601902008895</v>
      </c>
      <c r="D2745" s="186">
        <v>-2.3080600240156901</v>
      </c>
    </row>
    <row r="2746" spans="1:4" x14ac:dyDescent="0.15">
      <c r="A2746" s="186">
        <v>2722</v>
      </c>
      <c r="B2746" s="186">
        <v>7.4950276756917962</v>
      </c>
      <c r="C2746" s="186">
        <v>-0.2103439467436834</v>
      </c>
      <c r="D2746" s="186">
        <v>-2.2356144297150848</v>
      </c>
    </row>
    <row r="2747" spans="1:4" x14ac:dyDescent="0.15">
      <c r="A2747" s="186">
        <v>2723</v>
      </c>
      <c r="B2747" s="186">
        <v>7.512121384925198</v>
      </c>
      <c r="C2747" s="186">
        <v>-0.21821974222129636</v>
      </c>
      <c r="D2747" s="186">
        <v>-2.3193213406474533</v>
      </c>
    </row>
    <row r="2748" spans="1:4" x14ac:dyDescent="0.15">
      <c r="A2748" s="186">
        <v>2724</v>
      </c>
      <c r="B2748" s="186">
        <v>7.5093221021444077</v>
      </c>
      <c r="C2748" s="186">
        <v>-0.22203509708061109</v>
      </c>
      <c r="D2748" s="186">
        <v>-2.3598723643874493</v>
      </c>
    </row>
    <row r="2749" spans="1:4" x14ac:dyDescent="0.15">
      <c r="A2749" s="186">
        <v>2725</v>
      </c>
      <c r="B2749" s="186">
        <v>7.5193489889446568</v>
      </c>
      <c r="C2749" s="186">
        <v>-0.23528281928470651</v>
      </c>
      <c r="D2749" s="186">
        <v>-2.5006741292056329</v>
      </c>
    </row>
    <row r="2750" spans="1:4" x14ac:dyDescent="0.15">
      <c r="A2750" s="186">
        <v>2726</v>
      </c>
      <c r="B2750" s="186">
        <v>7.4974421295290306</v>
      </c>
      <c r="C2750" s="186">
        <v>-0.22088572681032037</v>
      </c>
      <c r="D2750" s="186">
        <v>-2.3476564256778909</v>
      </c>
    </row>
    <row r="2751" spans="1:4" x14ac:dyDescent="0.15">
      <c r="A2751" s="186">
        <v>2727</v>
      </c>
      <c r="B2751" s="186">
        <v>7.5145244504752027</v>
      </c>
      <c r="C2751" s="186">
        <v>-0.22191501728902541</v>
      </c>
      <c r="D2751" s="186">
        <v>-2.3585961112841769</v>
      </c>
    </row>
    <row r="2752" spans="1:4" x14ac:dyDescent="0.15">
      <c r="A2752" s="186">
        <v>2728</v>
      </c>
      <c r="B2752" s="186">
        <v>7.5035490036299244</v>
      </c>
      <c r="C2752" s="186">
        <v>-0.21019124563587432</v>
      </c>
      <c r="D2752" s="186">
        <v>-2.2339914650168544</v>
      </c>
    </row>
    <row r="2753" spans="1:4" x14ac:dyDescent="0.15">
      <c r="A2753" s="186">
        <v>2729</v>
      </c>
      <c r="B2753" s="186">
        <v>7.5134460196741983</v>
      </c>
      <c r="C2753" s="186">
        <v>-0.21452741729475644</v>
      </c>
      <c r="D2753" s="186">
        <v>-2.2800779252187788</v>
      </c>
    </row>
    <row r="2754" spans="1:4" x14ac:dyDescent="0.15">
      <c r="A2754" s="186">
        <v>2730</v>
      </c>
      <c r="B2754" s="186">
        <v>7.5164537775819786</v>
      </c>
      <c r="C2754" s="186">
        <v>-0.22725289633589707</v>
      </c>
      <c r="D2754" s="186">
        <v>-2.415329093649492</v>
      </c>
    </row>
    <row r="2755" spans="1:4" x14ac:dyDescent="0.15">
      <c r="A2755" s="186">
        <v>2731</v>
      </c>
      <c r="B2755" s="186">
        <v>7.5422509705505458</v>
      </c>
      <c r="C2755" s="186">
        <v>-0.23840774527284125</v>
      </c>
      <c r="D2755" s="186">
        <v>-2.5338870157137419</v>
      </c>
    </row>
    <row r="2756" spans="1:4" x14ac:dyDescent="0.15">
      <c r="A2756" s="186">
        <v>2732</v>
      </c>
      <c r="B2756" s="186">
        <v>7.5468496355234658</v>
      </c>
      <c r="C2756" s="186">
        <v>-0.24982638333573526</v>
      </c>
      <c r="D2756" s="186">
        <v>-2.6552485876357839</v>
      </c>
    </row>
    <row r="2757" spans="1:4" x14ac:dyDescent="0.15">
      <c r="A2757" s="186">
        <v>2733</v>
      </c>
      <c r="B2757" s="186">
        <v>7.5566799713300288</v>
      </c>
      <c r="C2757" s="186">
        <v>-0.25749089765270483</v>
      </c>
      <c r="D2757" s="186">
        <v>-2.7367099230772785</v>
      </c>
    </row>
    <row r="2758" spans="1:4" x14ac:dyDescent="0.15">
      <c r="A2758" s="186">
        <v>2734</v>
      </c>
      <c r="B2758" s="186">
        <v>7.5317792919836961</v>
      </c>
      <c r="C2758" s="186">
        <v>-0.2510132284470048</v>
      </c>
      <c r="D2758" s="186">
        <v>-2.6678628230234285</v>
      </c>
    </row>
    <row r="2759" spans="1:4" x14ac:dyDescent="0.15">
      <c r="A2759" s="186">
        <v>2735</v>
      </c>
      <c r="B2759" s="186">
        <v>7.5133645683621619</v>
      </c>
      <c r="C2759" s="186">
        <v>-0.23999442587182163</v>
      </c>
      <c r="D2759" s="186">
        <v>-2.5507508527641702</v>
      </c>
    </row>
    <row r="2760" spans="1:4" x14ac:dyDescent="0.15">
      <c r="A2760" s="186">
        <v>2736</v>
      </c>
      <c r="B2760" s="186">
        <v>7.5268508403936991</v>
      </c>
      <c r="C2760" s="186">
        <v>-0.24388349647441832</v>
      </c>
      <c r="D2760" s="186">
        <v>-2.5920853550968697</v>
      </c>
    </row>
    <row r="2761" spans="1:4" x14ac:dyDescent="0.15">
      <c r="A2761" s="186">
        <v>2737</v>
      </c>
      <c r="B2761" s="186">
        <v>7.5161291709808014</v>
      </c>
      <c r="C2761" s="186">
        <v>-0.23646556741934255</v>
      </c>
      <c r="D2761" s="186">
        <v>-2.5132448203875994</v>
      </c>
    </row>
    <row r="2762" spans="1:4" x14ac:dyDescent="0.15">
      <c r="A2762" s="186">
        <v>2738</v>
      </c>
      <c r="B2762" s="186">
        <v>7.5324751531779741</v>
      </c>
      <c r="C2762" s="186">
        <v>-0.24985144006514037</v>
      </c>
      <c r="D2762" s="186">
        <v>-2.6555148999622702</v>
      </c>
    </row>
    <row r="2763" spans="1:4" x14ac:dyDescent="0.15">
      <c r="A2763" s="186">
        <v>2739</v>
      </c>
      <c r="B2763" s="186">
        <v>7.5198338512204517</v>
      </c>
      <c r="C2763" s="186">
        <v>-0.24583951063098741</v>
      </c>
      <c r="D2763" s="186">
        <v>-2.6128746078462317</v>
      </c>
    </row>
    <row r="2764" spans="1:4" x14ac:dyDescent="0.15">
      <c r="A2764" s="186">
        <v>2740</v>
      </c>
      <c r="B2764" s="186">
        <v>7.5375856529020222</v>
      </c>
      <c r="C2764" s="186">
        <v>-0.25509942518158191</v>
      </c>
      <c r="D2764" s="186">
        <v>-2.711292455888533</v>
      </c>
    </row>
    <row r="2765" spans="1:4" x14ac:dyDescent="0.15">
      <c r="A2765" s="186">
        <v>2741</v>
      </c>
      <c r="B2765" s="186">
        <v>7.5426630157022716</v>
      </c>
      <c r="C2765" s="186">
        <v>-0.24998552984329958</v>
      </c>
      <c r="D2765" s="186">
        <v>-2.656940056462235</v>
      </c>
    </row>
    <row r="2766" spans="1:4" x14ac:dyDescent="0.15">
      <c r="A2766" s="186">
        <v>2742</v>
      </c>
      <c r="B2766" s="186">
        <v>7.5426630157022716</v>
      </c>
      <c r="C2766" s="186">
        <v>-0.24998552984329958</v>
      </c>
      <c r="D2766" s="186">
        <v>-2.656940056462235</v>
      </c>
    </row>
    <row r="2767" spans="1:4" x14ac:dyDescent="0.15">
      <c r="A2767" s="186">
        <v>2743</v>
      </c>
      <c r="B2767" s="186">
        <v>7.5169809764809168</v>
      </c>
      <c r="C2767" s="186">
        <v>-0.24028627074006526</v>
      </c>
      <c r="D2767" s="186">
        <v>-2.5538526895832674</v>
      </c>
    </row>
    <row r="2768" spans="1:4" x14ac:dyDescent="0.15">
      <c r="A2768" s="186">
        <v>2744</v>
      </c>
      <c r="B2768" s="186">
        <v>7.5364792276978383</v>
      </c>
      <c r="C2768" s="186">
        <v>-0.25261899591402326</v>
      </c>
      <c r="D2768" s="186">
        <v>-2.6849295224726313</v>
      </c>
    </row>
    <row r="2769" spans="1:4" x14ac:dyDescent="0.15">
      <c r="A2769" s="186">
        <v>2745</v>
      </c>
      <c r="B2769" s="186">
        <v>7.5487788893454688</v>
      </c>
      <c r="C2769" s="186">
        <v>-0.24972504217274505</v>
      </c>
      <c r="D2769" s="186">
        <v>-2.6541714957117599</v>
      </c>
    </row>
    <row r="2770" spans="1:4" x14ac:dyDescent="0.15">
      <c r="A2770" s="186">
        <v>2746</v>
      </c>
      <c r="B2770" s="186">
        <v>7.5403645695168535</v>
      </c>
      <c r="C2770" s="186">
        <v>-0.24354460379433274</v>
      </c>
      <c r="D2770" s="186">
        <v>-2.588483476471632</v>
      </c>
    </row>
    <row r="2771" spans="1:4" x14ac:dyDescent="0.15">
      <c r="A2771" s="186">
        <v>2747</v>
      </c>
      <c r="B2771" s="186">
        <v>7.5356681739410352</v>
      </c>
      <c r="C2771" s="186">
        <v>-0.2353304126817477</v>
      </c>
      <c r="D2771" s="186">
        <v>-2.5011799696960848</v>
      </c>
    </row>
    <row r="2772" spans="1:4" x14ac:dyDescent="0.15">
      <c r="A2772" s="186">
        <v>2748</v>
      </c>
      <c r="B2772" s="186">
        <v>7.5634904180178912</v>
      </c>
      <c r="C2772" s="186">
        <v>-0.25501460195834635</v>
      </c>
      <c r="D2772" s="186">
        <v>-2.7103909228291032</v>
      </c>
    </row>
    <row r="2773" spans="1:4" x14ac:dyDescent="0.15">
      <c r="A2773" s="186">
        <v>2749</v>
      </c>
      <c r="B2773" s="186">
        <v>7.5777431003938149</v>
      </c>
      <c r="C2773" s="186">
        <v>-0.26732664063624778</v>
      </c>
      <c r="D2773" s="186">
        <v>-2.8412478918726074</v>
      </c>
    </row>
    <row r="2774" spans="1:4" x14ac:dyDescent="0.15">
      <c r="A2774" s="186">
        <v>2750</v>
      </c>
      <c r="B2774" s="186">
        <v>7.5910036737532103</v>
      </c>
      <c r="C2774" s="186">
        <v>-0.27120497130278665</v>
      </c>
      <c r="D2774" s="186">
        <v>-2.8824682461330808</v>
      </c>
    </row>
    <row r="2775" spans="1:4" x14ac:dyDescent="0.15">
      <c r="A2775" s="186">
        <v>2751</v>
      </c>
      <c r="B2775" s="186">
        <v>7.5962419947624333</v>
      </c>
      <c r="C2775" s="186">
        <v>-0.27611219937119724</v>
      </c>
      <c r="D2775" s="186">
        <v>-2.9346241082316942</v>
      </c>
    </row>
    <row r="2776" spans="1:4" x14ac:dyDescent="0.15">
      <c r="A2776" s="186">
        <v>2752</v>
      </c>
      <c r="B2776" s="186">
        <v>7.5781743845115432</v>
      </c>
      <c r="C2776" s="186">
        <v>-0.26916284219529629</v>
      </c>
      <c r="D2776" s="186">
        <v>-2.8607637313575269</v>
      </c>
    </row>
    <row r="2777" spans="1:4" x14ac:dyDescent="0.15">
      <c r="A2777" s="186">
        <v>2753</v>
      </c>
      <c r="B2777" s="186">
        <v>7.5550597822148315</v>
      </c>
      <c r="C2777" s="186">
        <v>-0.25397945501869845</v>
      </c>
      <c r="D2777" s="186">
        <v>-2.6993889925573842</v>
      </c>
    </row>
    <row r="2778" spans="1:4" x14ac:dyDescent="0.15">
      <c r="A2778" s="186">
        <v>2754</v>
      </c>
      <c r="B2778" s="186">
        <v>7.579560384890824</v>
      </c>
      <c r="C2778" s="186">
        <v>-0.26934450682082112</v>
      </c>
      <c r="D2778" s="186">
        <v>-2.8626945311950283</v>
      </c>
    </row>
    <row r="2779" spans="1:4" x14ac:dyDescent="0.15">
      <c r="A2779" s="186">
        <v>2755</v>
      </c>
      <c r="B2779" s="186">
        <v>7.5625156517838166</v>
      </c>
      <c r="C2779" s="186">
        <v>-0.262650719740674</v>
      </c>
      <c r="D2779" s="186">
        <v>-2.7915504492402827</v>
      </c>
    </row>
    <row r="2780" spans="1:4" x14ac:dyDescent="0.15">
      <c r="A2780" s="186">
        <v>2756</v>
      </c>
      <c r="B2780" s="186">
        <v>7.5406202858398874</v>
      </c>
      <c r="C2780" s="186">
        <v>-0.25155598862734507</v>
      </c>
      <c r="D2780" s="186">
        <v>-2.6736314819738194</v>
      </c>
    </row>
    <row r="2781" spans="1:4" x14ac:dyDescent="0.15">
      <c r="A2781" s="186">
        <v>2757</v>
      </c>
      <c r="B2781" s="186">
        <v>7.5500041261167237</v>
      </c>
      <c r="C2781" s="186">
        <v>-0.2539977197611103</v>
      </c>
      <c r="D2781" s="186">
        <v>-2.699583117096374</v>
      </c>
    </row>
    <row r="2782" spans="1:4" x14ac:dyDescent="0.15">
      <c r="A2782" s="186">
        <v>2758</v>
      </c>
      <c r="B2782" s="186">
        <v>7.5418387084649803</v>
      </c>
      <c r="C2782" s="186">
        <v>-0.26086606892479924</v>
      </c>
      <c r="D2782" s="186">
        <v>-2.772582510406111</v>
      </c>
    </row>
    <row r="2783" spans="1:4" x14ac:dyDescent="0.15">
      <c r="A2783" s="186">
        <v>2759</v>
      </c>
      <c r="B2783" s="186">
        <v>7.512733033262899</v>
      </c>
      <c r="C2783" s="186">
        <v>-0.2336900979741845</v>
      </c>
      <c r="D2783" s="186">
        <v>-2.4837460892052392</v>
      </c>
    </row>
    <row r="2784" spans="1:4" x14ac:dyDescent="0.15">
      <c r="A2784" s="186">
        <v>2760</v>
      </c>
      <c r="B2784" s="186">
        <v>7.4753323797874343</v>
      </c>
      <c r="C2784" s="186">
        <v>-0.21706108418214853</v>
      </c>
      <c r="D2784" s="186">
        <v>-2.3070066880438262</v>
      </c>
    </row>
    <row r="2785" spans="1:4" x14ac:dyDescent="0.15">
      <c r="A2785" s="186">
        <v>2761</v>
      </c>
      <c r="B2785" s="186">
        <v>7.4972342799364764</v>
      </c>
      <c r="C2785" s="186">
        <v>-0.23124527255161365</v>
      </c>
      <c r="D2785" s="186">
        <v>-2.4577615668196535</v>
      </c>
    </row>
    <row r="2786" spans="1:4" x14ac:dyDescent="0.15">
      <c r="A2786" s="186">
        <v>2762</v>
      </c>
      <c r="B2786" s="186">
        <v>7.4801275726681586</v>
      </c>
      <c r="C2786" s="186">
        <v>-0.2090494957758251</v>
      </c>
      <c r="D2786" s="186">
        <v>-2.2218565188880666</v>
      </c>
    </row>
    <row r="2787" spans="1:4" x14ac:dyDescent="0.15">
      <c r="A2787" s="186">
        <v>2763</v>
      </c>
      <c r="B2787" s="186">
        <v>7.4743484034425354</v>
      </c>
      <c r="C2787" s="186">
        <v>-0.20285319639954835</v>
      </c>
      <c r="D2787" s="186">
        <v>-2.1559999230083715</v>
      </c>
    </row>
    <row r="2788" spans="1:4" x14ac:dyDescent="0.15">
      <c r="A2788" s="186">
        <v>2764</v>
      </c>
      <c r="B2788" s="186">
        <v>7.4957569592629207</v>
      </c>
      <c r="C2788" s="186">
        <v>-0.2147154705368548</v>
      </c>
      <c r="D2788" s="186">
        <v>-2.2820766256715288</v>
      </c>
    </row>
    <row r="2789" spans="1:4" x14ac:dyDescent="0.15">
      <c r="A2789" s="186">
        <v>2765</v>
      </c>
      <c r="B2789" s="186">
        <v>7.5014635327652428</v>
      </c>
      <c r="C2789" s="186">
        <v>-0.21328748678120224</v>
      </c>
      <c r="D2789" s="186">
        <v>-2.26689947824724</v>
      </c>
    </row>
    <row r="2790" spans="1:4" x14ac:dyDescent="0.15">
      <c r="A2790" s="186">
        <v>2766</v>
      </c>
      <c r="B2790" s="186">
        <v>7.5169404353185776</v>
      </c>
      <c r="C2790" s="186">
        <v>-0.21761615342038709</v>
      </c>
      <c r="D2790" s="186">
        <v>-2.3129061722824158</v>
      </c>
    </row>
    <row r="2791" spans="1:4" x14ac:dyDescent="0.15">
      <c r="A2791" s="186">
        <v>2767</v>
      </c>
      <c r="B2791" s="186">
        <v>7.5140159417552148</v>
      </c>
      <c r="C2791" s="186">
        <v>-0.21232847047863768</v>
      </c>
      <c r="D2791" s="186">
        <v>-2.2567066929661026</v>
      </c>
    </row>
    <row r="2792" spans="1:4" x14ac:dyDescent="0.15">
      <c r="A2792" s="186">
        <v>2768</v>
      </c>
      <c r="B2792" s="186">
        <v>7.5150326291875604</v>
      </c>
      <c r="C2792" s="186">
        <v>-0.22011199926869196</v>
      </c>
      <c r="D2792" s="186">
        <v>-2.3394329589059173</v>
      </c>
    </row>
    <row r="2793" spans="1:4" x14ac:dyDescent="0.15">
      <c r="A2793" s="186">
        <v>2769</v>
      </c>
      <c r="B2793" s="186">
        <v>7.4957777859594756</v>
      </c>
      <c r="C2793" s="186">
        <v>-0.20944909433749004</v>
      </c>
      <c r="D2793" s="186">
        <v>-2.2261036024118921</v>
      </c>
    </row>
    <row r="2794" spans="1:4" x14ac:dyDescent="0.15">
      <c r="A2794" s="186">
        <v>2770</v>
      </c>
      <c r="B2794" s="186">
        <v>7.5018976031119449</v>
      </c>
      <c r="C2794" s="186">
        <v>-0.20765618261944585</v>
      </c>
      <c r="D2794" s="186">
        <v>-2.2070478636082975</v>
      </c>
    </row>
    <row r="2795" spans="1:4" x14ac:dyDescent="0.15">
      <c r="A2795" s="186">
        <v>2771</v>
      </c>
      <c r="B2795" s="186">
        <v>7.5142397262764069</v>
      </c>
      <c r="C2795" s="186">
        <v>-0.20670212232160345</v>
      </c>
      <c r="D2795" s="186">
        <v>-2.1969077526058456</v>
      </c>
    </row>
    <row r="2796" spans="1:4" x14ac:dyDescent="0.15">
      <c r="A2796" s="186">
        <v>2772</v>
      </c>
      <c r="B2796" s="186">
        <v>7.514646443446714</v>
      </c>
      <c r="C2796" s="186">
        <v>-0.21188051426027155</v>
      </c>
      <c r="D2796" s="186">
        <v>-2.2519456461132532</v>
      </c>
    </row>
    <row r="2797" spans="1:4" x14ac:dyDescent="0.15">
      <c r="A2797" s="186">
        <v>2773</v>
      </c>
      <c r="B2797" s="186">
        <v>7.5165957506673813</v>
      </c>
      <c r="C2797" s="186">
        <v>-0.21693352817593059</v>
      </c>
      <c r="D2797" s="186">
        <v>-2.3056509749248497</v>
      </c>
    </row>
    <row r="2798" spans="1:4" x14ac:dyDescent="0.15">
      <c r="A2798" s="186">
        <v>2774</v>
      </c>
      <c r="B2798" s="186">
        <v>7.5325745114593614</v>
      </c>
      <c r="C2798" s="186">
        <v>-0.22202435292493927</v>
      </c>
      <c r="D2798" s="186">
        <v>-2.3597581714675822</v>
      </c>
    </row>
    <row r="2799" spans="1:4" x14ac:dyDescent="0.15">
      <c r="A2799" s="186">
        <v>2775</v>
      </c>
      <c r="B2799" s="186">
        <v>7.5304853354467953</v>
      </c>
      <c r="C2799" s="186">
        <v>-0.22281364728691067</v>
      </c>
      <c r="D2799" s="186">
        <v>-2.36814708824999</v>
      </c>
    </row>
    <row r="2800" spans="1:4" x14ac:dyDescent="0.15">
      <c r="A2800" s="186">
        <v>2776</v>
      </c>
      <c r="B2800" s="186">
        <v>7.5350147638478004</v>
      </c>
      <c r="C2800" s="186">
        <v>-0.22219445677883876</v>
      </c>
      <c r="D2800" s="186">
        <v>-2.3615660990843024</v>
      </c>
    </row>
    <row r="2801" spans="1:4" x14ac:dyDescent="0.15">
      <c r="A2801" s="186">
        <v>2777</v>
      </c>
      <c r="B2801" s="186">
        <v>7.5360243497717798</v>
      </c>
      <c r="C2801" s="186">
        <v>-0.22407143224844361</v>
      </c>
      <c r="D2801" s="186">
        <v>-2.3815152989972583</v>
      </c>
    </row>
    <row r="2802" spans="1:4" x14ac:dyDescent="0.15">
      <c r="A2802" s="186">
        <v>2778</v>
      </c>
      <c r="B2802" s="186">
        <v>7.5464007438032601</v>
      </c>
      <c r="C2802" s="186">
        <v>-0.22925473871048663</v>
      </c>
      <c r="D2802" s="186">
        <v>-2.4366054259040206</v>
      </c>
    </row>
    <row r="2803" spans="1:4" x14ac:dyDescent="0.15">
      <c r="A2803" s="186">
        <v>2779</v>
      </c>
      <c r="B2803" s="186">
        <v>7.5545962546458174</v>
      </c>
      <c r="C2803" s="186">
        <v>-0.23585778687161074</v>
      </c>
      <c r="D2803" s="186">
        <v>-2.5067851005637385</v>
      </c>
    </row>
    <row r="2804" spans="1:4" x14ac:dyDescent="0.15">
      <c r="A2804" s="186">
        <v>2780</v>
      </c>
      <c r="B2804" s="186">
        <v>7.5525457193615235</v>
      </c>
      <c r="C2804" s="186">
        <v>-0.23506774201858072</v>
      </c>
      <c r="D2804" s="186">
        <v>-2.4983882072806227</v>
      </c>
    </row>
    <row r="2805" spans="1:4" x14ac:dyDescent="0.15">
      <c r="A2805" s="186">
        <v>2781</v>
      </c>
      <c r="B2805" s="186">
        <v>7.5579313924771983</v>
      </c>
      <c r="C2805" s="186">
        <v>-0.23542095847980438</v>
      </c>
      <c r="D2805" s="186">
        <v>-2.5021423244289847</v>
      </c>
    </row>
    <row r="2806" spans="1:4" x14ac:dyDescent="0.15">
      <c r="A2806" s="186">
        <v>2782</v>
      </c>
      <c r="B2806" s="186">
        <v>7.5601597406641332</v>
      </c>
      <c r="C2806" s="186">
        <v>-0.24042726995860875</v>
      </c>
      <c r="D2806" s="186">
        <v>-2.5553512822094602</v>
      </c>
    </row>
    <row r="2807" spans="1:4" x14ac:dyDescent="0.15">
      <c r="A2807" s="186">
        <v>2783</v>
      </c>
      <c r="B2807" s="186">
        <v>7.5643113379586628</v>
      </c>
      <c r="C2807" s="186">
        <v>-0.24942567154930018</v>
      </c>
      <c r="D2807" s="186">
        <v>-2.6509896723411939</v>
      </c>
    </row>
    <row r="2808" spans="1:4" x14ac:dyDescent="0.15">
      <c r="A2808" s="186">
        <v>2784</v>
      </c>
      <c r="B2808" s="186">
        <v>7.5836292660481863</v>
      </c>
      <c r="C2808" s="186">
        <v>-0.25874384742738155</v>
      </c>
      <c r="D2808" s="186">
        <v>-2.7500267436434953</v>
      </c>
    </row>
    <row r="2809" spans="1:4" x14ac:dyDescent="0.15">
      <c r="A2809" s="186">
        <v>2785</v>
      </c>
      <c r="B2809" s="186">
        <v>7.5888245251145001</v>
      </c>
      <c r="C2809" s="186">
        <v>-0.26189849096808704</v>
      </c>
      <c r="D2809" s="186">
        <v>-2.7835554794563815</v>
      </c>
    </row>
    <row r="2810" spans="1:4" x14ac:dyDescent="0.15">
      <c r="A2810" s="186">
        <v>2786</v>
      </c>
      <c r="B2810" s="186">
        <v>7.5888245251145001</v>
      </c>
      <c r="C2810" s="186">
        <v>-0.26189849096808704</v>
      </c>
      <c r="D2810" s="186">
        <v>-2.7835554794563815</v>
      </c>
    </row>
    <row r="2811" spans="1:4" x14ac:dyDescent="0.15">
      <c r="A2811" s="186">
        <v>2787</v>
      </c>
      <c r="B2811" s="186">
        <v>7.5717745539998829</v>
      </c>
      <c r="C2811" s="186">
        <v>-0.25389835537338712</v>
      </c>
      <c r="D2811" s="186">
        <v>-2.6985270350819746</v>
      </c>
    </row>
    <row r="2812" spans="1:4" x14ac:dyDescent="0.15">
      <c r="A2812" s="186">
        <v>2788</v>
      </c>
      <c r="B2812" s="186">
        <v>7.5468496355234658</v>
      </c>
      <c r="C2812" s="186">
        <v>-0.23884281548605202</v>
      </c>
      <c r="D2812" s="186">
        <v>-2.5385111052663567</v>
      </c>
    </row>
    <row r="2813" spans="1:4" x14ac:dyDescent="0.15">
      <c r="A2813" s="186">
        <v>2789</v>
      </c>
      <c r="B2813" s="186">
        <v>7.5632611703984853</v>
      </c>
      <c r="C2813" s="186">
        <v>-0.24837550398912267</v>
      </c>
      <c r="D2813" s="186">
        <v>-2.6398280972757013</v>
      </c>
    </row>
    <row r="2814" spans="1:4" x14ac:dyDescent="0.15">
      <c r="A2814" s="186">
        <v>2790</v>
      </c>
      <c r="B2814" s="186">
        <v>7.5400103628436357</v>
      </c>
      <c r="C2814" s="186">
        <v>-0.23046338111964282</v>
      </c>
      <c r="D2814" s="186">
        <v>-2.4494513311563728</v>
      </c>
    </row>
    <row r="2815" spans="1:4" x14ac:dyDescent="0.15">
      <c r="A2815" s="186">
        <v>2791</v>
      </c>
      <c r="B2815" s="186">
        <v>7.5236818820458149</v>
      </c>
      <c r="C2815" s="186">
        <v>-0.21768754004725288</v>
      </c>
      <c r="D2815" s="186">
        <v>-2.3136648961514905</v>
      </c>
    </row>
    <row r="2816" spans="1:4" x14ac:dyDescent="0.15">
      <c r="A2816" s="186">
        <v>2792</v>
      </c>
      <c r="B2816" s="186">
        <v>7.5142193848715557</v>
      </c>
      <c r="C2816" s="186">
        <v>-0.21313905767542263</v>
      </c>
      <c r="D2816" s="186">
        <v>-2.2653219179903004</v>
      </c>
    </row>
    <row r="2817" spans="1:4" x14ac:dyDescent="0.15">
      <c r="A2817" s="186">
        <v>2793</v>
      </c>
      <c r="B2817" s="186">
        <v>7.5231792873568688</v>
      </c>
      <c r="C2817" s="186">
        <v>-0.22007657845485262</v>
      </c>
      <c r="D2817" s="186">
        <v>-2.3390564931993572</v>
      </c>
    </row>
    <row r="2818" spans="1:4" x14ac:dyDescent="0.15">
      <c r="A2818" s="186">
        <v>2794</v>
      </c>
      <c r="B2818" s="186">
        <v>7.5271910413562981</v>
      </c>
      <c r="C2818" s="186">
        <v>-0.22685328009701067</v>
      </c>
      <c r="D2818" s="186">
        <v>-2.4110818222455204</v>
      </c>
    </row>
    <row r="2819" spans="1:4" x14ac:dyDescent="0.15">
      <c r="A2819" s="186">
        <v>2795</v>
      </c>
      <c r="B2819" s="186">
        <v>7.5113051099108148</v>
      </c>
      <c r="C2819" s="186">
        <v>-0.22114866241906483</v>
      </c>
      <c r="D2819" s="186">
        <v>-2.3504510040344115</v>
      </c>
    </row>
    <row r="2820" spans="1:4" x14ac:dyDescent="0.15">
      <c r="A2820" s="186">
        <v>2796</v>
      </c>
      <c r="B2820" s="186">
        <v>7.4887906816876049</v>
      </c>
      <c r="C2820" s="186">
        <v>-0.21327216178131536</v>
      </c>
      <c r="D2820" s="186">
        <v>-2.2667365983953931</v>
      </c>
    </row>
    <row r="2821" spans="1:4" x14ac:dyDescent="0.15">
      <c r="A2821" s="186">
        <v>2797</v>
      </c>
      <c r="B2821" s="186">
        <v>7.5174875639909127</v>
      </c>
      <c r="C2821" s="186">
        <v>-0.23136434478497847</v>
      </c>
      <c r="D2821" s="186">
        <v>-2.4590271112159141</v>
      </c>
    </row>
    <row r="2822" spans="1:4" x14ac:dyDescent="0.15">
      <c r="A2822" s="186">
        <v>2798</v>
      </c>
      <c r="B2822" s="186">
        <v>7.5239029215549422</v>
      </c>
      <c r="C2822" s="186">
        <v>-0.24368793607862482</v>
      </c>
      <c r="D2822" s="186">
        <v>-2.5900068657964406</v>
      </c>
    </row>
    <row r="2823" spans="1:4" x14ac:dyDescent="0.15">
      <c r="A2823" s="186">
        <v>2799</v>
      </c>
      <c r="B2823" s="186">
        <v>7.5099972974140963</v>
      </c>
      <c r="C2823" s="186">
        <v>-0.23136835509341402</v>
      </c>
      <c r="D2823" s="186">
        <v>-2.4590697342794487</v>
      </c>
    </row>
    <row r="2824" spans="1:4" x14ac:dyDescent="0.15">
      <c r="A2824" s="186">
        <v>2800</v>
      </c>
      <c r="B2824" s="186">
        <v>7.5048470347562342</v>
      </c>
      <c r="C2824" s="186">
        <v>-0.22642515320862788</v>
      </c>
      <c r="D2824" s="186">
        <v>-2.4065315289557216</v>
      </c>
    </row>
    <row r="2825" spans="1:4" x14ac:dyDescent="0.15">
      <c r="A2825" s="186">
        <v>2801</v>
      </c>
      <c r="B2825" s="186">
        <v>7.4918735284432607</v>
      </c>
      <c r="C2825" s="186">
        <v>-0.22016982155589293</v>
      </c>
      <c r="D2825" s="186">
        <v>-2.3400475158809422</v>
      </c>
    </row>
    <row r="2826" spans="1:4" x14ac:dyDescent="0.15">
      <c r="A2826" s="186">
        <v>2802</v>
      </c>
      <c r="B2826" s="186">
        <v>7.4808920858364187</v>
      </c>
      <c r="C2826" s="186">
        <v>-0.21742232401067341</v>
      </c>
      <c r="D2826" s="186">
        <v>-2.31084608055186</v>
      </c>
    </row>
    <row r="2827" spans="1:4" x14ac:dyDescent="0.15">
      <c r="A2827" s="186">
        <v>2803</v>
      </c>
      <c r="B2827" s="186">
        <v>7.4738987854401584</v>
      </c>
      <c r="C2827" s="186">
        <v>-0.21091961478660348</v>
      </c>
      <c r="D2827" s="186">
        <v>-2.2417328457826802</v>
      </c>
    </row>
    <row r="2828" spans="1:4" x14ac:dyDescent="0.15">
      <c r="A2828" s="186">
        <v>2804</v>
      </c>
      <c r="B2828" s="186">
        <v>7.4996005010749904</v>
      </c>
      <c r="C2828" s="186">
        <v>-0.21464242370266007</v>
      </c>
      <c r="D2828" s="186">
        <v>-2.2813002564957152</v>
      </c>
    </row>
    <row r="2829" spans="1:4" x14ac:dyDescent="0.15">
      <c r="A2829" s="186">
        <v>2805</v>
      </c>
      <c r="B2829" s="186">
        <v>7.477424563205453</v>
      </c>
      <c r="C2829" s="186">
        <v>-0.20745968478610877</v>
      </c>
      <c r="D2829" s="186">
        <v>-2.2049594108697383</v>
      </c>
    </row>
    <row r="2830" spans="1:4" x14ac:dyDescent="0.15">
      <c r="A2830" s="186">
        <v>2806</v>
      </c>
      <c r="B2830" s="186">
        <v>7.4549533911716139</v>
      </c>
      <c r="C2830" s="186">
        <v>-0.18519737549539705</v>
      </c>
      <c r="D2830" s="186">
        <v>-1.9683472303930503</v>
      </c>
    </row>
    <row r="2831" spans="1:4" x14ac:dyDescent="0.15">
      <c r="A2831" s="186">
        <v>2807</v>
      </c>
      <c r="B2831" s="186">
        <v>7.4297364005202686</v>
      </c>
      <c r="C2831" s="186">
        <v>-0.1668273339713382</v>
      </c>
      <c r="D2831" s="186">
        <v>-1.7731035329088747</v>
      </c>
    </row>
    <row r="2832" spans="1:4" x14ac:dyDescent="0.15">
      <c r="A2832" s="186">
        <v>2808</v>
      </c>
      <c r="B2832" s="186">
        <v>7.4448393738582501</v>
      </c>
      <c r="C2832" s="186">
        <v>-0.17640716955808244</v>
      </c>
      <c r="D2832" s="186">
        <v>-1.8749216218226534</v>
      </c>
    </row>
    <row r="2833" spans="1:4" x14ac:dyDescent="0.15">
      <c r="A2833" s="186">
        <v>2809</v>
      </c>
      <c r="B2833" s="186">
        <v>7.4334211477376089</v>
      </c>
      <c r="C2833" s="186">
        <v>-0.16366513206139199</v>
      </c>
      <c r="D2833" s="186">
        <v>-1.739494463910265</v>
      </c>
    </row>
    <row r="2834" spans="1:4" x14ac:dyDescent="0.15">
      <c r="A2834" s="186">
        <v>2810</v>
      </c>
      <c r="B2834" s="186">
        <v>7.4079554569980557</v>
      </c>
      <c r="C2834" s="186">
        <v>-0.15739091993882504</v>
      </c>
      <c r="D2834" s="186">
        <v>-1.6728097821143282</v>
      </c>
    </row>
    <row r="2835" spans="1:4" x14ac:dyDescent="0.15">
      <c r="A2835" s="186">
        <v>2811</v>
      </c>
      <c r="B2835" s="186">
        <v>7.4066730063199344</v>
      </c>
      <c r="C2835" s="186">
        <v>-0.16101793872539893</v>
      </c>
      <c r="D2835" s="186">
        <v>-1.7113590993713308</v>
      </c>
    </row>
    <row r="2836" spans="1:4" x14ac:dyDescent="0.15">
      <c r="A2836" s="186">
        <v>2812</v>
      </c>
      <c r="B2836" s="186">
        <v>7.3793654959172192</v>
      </c>
      <c r="C2836" s="186">
        <v>-0.14446707560238803</v>
      </c>
      <c r="D2836" s="186">
        <v>-1.5354503128583024</v>
      </c>
    </row>
    <row r="2837" spans="1:4" x14ac:dyDescent="0.15">
      <c r="A2837" s="186">
        <v>2813</v>
      </c>
      <c r="B2837" s="186">
        <v>7.361746100738217</v>
      </c>
      <c r="C2837" s="186">
        <v>-0.14320276058982362</v>
      </c>
      <c r="D2837" s="186">
        <v>-1.5220126982772719</v>
      </c>
    </row>
    <row r="2838" spans="1:4" x14ac:dyDescent="0.15">
      <c r="A2838" s="186">
        <v>2814</v>
      </c>
      <c r="B2838" s="186">
        <v>7.3382138703998558</v>
      </c>
      <c r="C2838" s="186">
        <v>-0.14550523853719532</v>
      </c>
      <c r="D2838" s="186">
        <v>-1.546484298258789</v>
      </c>
    </row>
    <row r="2839" spans="1:4" x14ac:dyDescent="0.15">
      <c r="A2839" s="186">
        <v>2815</v>
      </c>
      <c r="B2839" s="186">
        <v>7.3975657309278979</v>
      </c>
      <c r="C2839" s="186">
        <v>-0.17201148059016891</v>
      </c>
      <c r="D2839" s="186">
        <v>-1.8282025893173741</v>
      </c>
    </row>
    <row r="2840" spans="1:4" x14ac:dyDescent="0.15">
      <c r="A2840" s="186">
        <v>2816</v>
      </c>
      <c r="B2840" s="186">
        <v>7.3912841150823292</v>
      </c>
      <c r="C2840" s="186">
        <v>-0.16536605639482449</v>
      </c>
      <c r="D2840" s="186">
        <v>-1.7575725262578776</v>
      </c>
    </row>
    <row r="2841" spans="1:4" x14ac:dyDescent="0.15">
      <c r="A2841" s="186">
        <v>2817</v>
      </c>
      <c r="B2841" s="186">
        <v>7.3729111962872818</v>
      </c>
      <c r="C2841" s="186">
        <v>-0.16512540167250034</v>
      </c>
      <c r="D2841" s="186">
        <v>-1.7550147575265409</v>
      </c>
    </row>
    <row r="2842" spans="1:4" x14ac:dyDescent="0.15">
      <c r="A2842" s="186">
        <v>2818</v>
      </c>
      <c r="B2842" s="186">
        <v>7.3625118740468389</v>
      </c>
      <c r="C2842" s="186">
        <v>-0.16052104364307862</v>
      </c>
      <c r="D2842" s="186">
        <v>-1.706077911900586</v>
      </c>
    </row>
    <row r="2843" spans="1:4" x14ac:dyDescent="0.15">
      <c r="A2843" s="186">
        <v>2819</v>
      </c>
      <c r="B2843" s="186">
        <v>7.4212615258509009</v>
      </c>
      <c r="C2843" s="186">
        <v>-0.18513818914556612</v>
      </c>
      <c r="D2843" s="186">
        <v>-1.9677181756483211</v>
      </c>
    </row>
    <row r="2844" spans="1:4" x14ac:dyDescent="0.15">
      <c r="A2844" s="186">
        <v>2820</v>
      </c>
      <c r="B2844" s="186">
        <v>7.4358980240994734</v>
      </c>
      <c r="C2844" s="186">
        <v>-0.19388724936596802</v>
      </c>
      <c r="D2844" s="186">
        <v>-2.0607064720931487</v>
      </c>
    </row>
    <row r="2845" spans="1:4" x14ac:dyDescent="0.15">
      <c r="A2845" s="186">
        <v>2821</v>
      </c>
      <c r="B2845" s="186">
        <v>7.4326314048705573</v>
      </c>
      <c r="C2845" s="186">
        <v>-0.19148004435595833</v>
      </c>
      <c r="D2845" s="186">
        <v>-2.0351217935750747</v>
      </c>
    </row>
    <row r="2846" spans="1:4" x14ac:dyDescent="0.15">
      <c r="A2846" s="186">
        <v>2822</v>
      </c>
      <c r="B2846" s="186">
        <v>7.4215134474726074</v>
      </c>
      <c r="C2846" s="186">
        <v>-0.17864399647882845</v>
      </c>
      <c r="D2846" s="186">
        <v>-1.8986954580476083</v>
      </c>
    </row>
    <row r="2847" spans="1:4" x14ac:dyDescent="0.15">
      <c r="A2847" s="186">
        <v>2823</v>
      </c>
      <c r="B2847" s="186">
        <v>7.3767028726240023</v>
      </c>
      <c r="C2847" s="186">
        <v>-0.157866427761852</v>
      </c>
      <c r="D2847" s="186">
        <v>-1.6778636577644646</v>
      </c>
    </row>
    <row r="2848" spans="1:4" x14ac:dyDescent="0.15">
      <c r="A2848" s="186">
        <v>2824</v>
      </c>
      <c r="B2848" s="186">
        <v>7.3869645054626929</v>
      </c>
      <c r="C2848" s="186">
        <v>-0.16849445491820259</v>
      </c>
      <c r="D2848" s="186">
        <v>-1.7908223201741527</v>
      </c>
    </row>
    <row r="2849" spans="1:4" x14ac:dyDescent="0.15">
      <c r="A2849" s="186">
        <v>2825</v>
      </c>
      <c r="B2849" s="186">
        <v>7.3884468354768051</v>
      </c>
      <c r="C2849" s="186">
        <v>-0.15897044181946463</v>
      </c>
      <c r="D2849" s="186">
        <v>-1.6895975336188274</v>
      </c>
    </row>
    <row r="2850" spans="1:4" x14ac:dyDescent="0.15">
      <c r="A2850" s="186">
        <v>2826</v>
      </c>
      <c r="B2850" s="186">
        <v>7.3674098911646579</v>
      </c>
      <c r="C2850" s="186">
        <v>-0.12418287589489196</v>
      </c>
      <c r="D2850" s="186">
        <v>-1.3198622236200628</v>
      </c>
    </row>
    <row r="2851" spans="1:4" x14ac:dyDescent="0.15">
      <c r="A2851" s="186">
        <v>2827</v>
      </c>
      <c r="B2851" s="186">
        <v>7.4099565432602663</v>
      </c>
      <c r="C2851" s="186">
        <v>-0.14494648847438807</v>
      </c>
      <c r="D2851" s="186">
        <v>-1.5405456928348911</v>
      </c>
    </row>
    <row r="2852" spans="1:4" x14ac:dyDescent="0.15">
      <c r="A2852" s="186">
        <v>2828</v>
      </c>
      <c r="B2852" s="186">
        <v>7.4014751141867716</v>
      </c>
      <c r="C2852" s="186">
        <v>-0.14221825003989963</v>
      </c>
      <c r="D2852" s="186">
        <v>-1.5115489505645847</v>
      </c>
    </row>
    <row r="2853" spans="1:4" x14ac:dyDescent="0.15">
      <c r="A2853" s="186">
        <v>2829</v>
      </c>
      <c r="B2853" s="186">
        <v>7.4236400972586267</v>
      </c>
      <c r="C2853" s="186">
        <v>-0.15939989239004415</v>
      </c>
      <c r="D2853" s="186">
        <v>-1.6941618954999274</v>
      </c>
    </row>
    <row r="2854" spans="1:4" x14ac:dyDescent="0.15">
      <c r="A2854" s="186">
        <v>2830</v>
      </c>
      <c r="B2854" s="186">
        <v>7.4287614533190034</v>
      </c>
      <c r="C2854" s="186">
        <v>-0.16571218347506544</v>
      </c>
      <c r="D2854" s="186">
        <v>-1.7612512948037808</v>
      </c>
    </row>
    <row r="2855" spans="1:4" x14ac:dyDescent="0.15">
      <c r="A2855" s="186">
        <v>2831</v>
      </c>
      <c r="B2855" s="186">
        <v>7.42071159719222</v>
      </c>
      <c r="C2855" s="186">
        <v>-0.15381441970756349</v>
      </c>
      <c r="D2855" s="186">
        <v>-1.6347973950279964</v>
      </c>
    </row>
    <row r="2856" spans="1:4" x14ac:dyDescent="0.15">
      <c r="A2856" s="186">
        <v>2832</v>
      </c>
      <c r="B2856" s="186">
        <v>7.420596980094226</v>
      </c>
      <c r="C2856" s="186">
        <v>-0.15390930713214157</v>
      </c>
      <c r="D2856" s="186">
        <v>-1.6358058941974247</v>
      </c>
    </row>
    <row r="2857" spans="1:4" x14ac:dyDescent="0.15">
      <c r="A2857" s="186">
        <v>2833</v>
      </c>
      <c r="B2857" s="186">
        <v>7.3772361220753213</v>
      </c>
      <c r="C2857" s="186">
        <v>-0.12645867560823909</v>
      </c>
      <c r="D2857" s="186">
        <v>-1.3440502773152807</v>
      </c>
    </row>
    <row r="2858" spans="1:4" x14ac:dyDescent="0.15">
      <c r="A2858" s="186">
        <v>2834</v>
      </c>
      <c r="B2858" s="186">
        <v>7.3695905855660104</v>
      </c>
      <c r="C2858" s="186">
        <v>-0.12529164394213055</v>
      </c>
      <c r="D2858" s="186">
        <v>-1.3316466266608318</v>
      </c>
    </row>
    <row r="2859" spans="1:4" x14ac:dyDescent="0.15">
      <c r="A2859" s="186">
        <v>2835</v>
      </c>
      <c r="B2859" s="186">
        <v>7.3264874280897025</v>
      </c>
      <c r="C2859" s="186">
        <v>-0.10691859708085616</v>
      </c>
      <c r="D2859" s="186">
        <v>-1.1363709873245171</v>
      </c>
    </row>
    <row r="2860" spans="1:4" x14ac:dyDescent="0.15">
      <c r="A2860" s="186">
        <v>2836</v>
      </c>
      <c r="B2860" s="186">
        <v>7.3102396410193871</v>
      </c>
      <c r="C2860" s="186">
        <v>-0.10149127552579706</v>
      </c>
      <c r="D2860" s="186">
        <v>-1.0786873764052114</v>
      </c>
    </row>
    <row r="2861" spans="1:4" x14ac:dyDescent="0.15">
      <c r="A2861" s="186">
        <v>2837</v>
      </c>
      <c r="B2861" s="186">
        <v>7.3542465390779723</v>
      </c>
      <c r="C2861" s="186">
        <v>-0.12230851660735986</v>
      </c>
      <c r="D2861" s="186">
        <v>-1.2999408294722985</v>
      </c>
    </row>
    <row r="2862" spans="1:4" x14ac:dyDescent="0.15">
      <c r="A2862" s="186">
        <v>2838</v>
      </c>
      <c r="B2862" s="186">
        <v>7.361004316082294</v>
      </c>
      <c r="C2862" s="186">
        <v>-0.12408918520206669</v>
      </c>
      <c r="D2862" s="186">
        <v>-1.31886644376496</v>
      </c>
    </row>
    <row r="2863" spans="1:4" x14ac:dyDescent="0.15">
      <c r="A2863" s="186">
        <v>2839</v>
      </c>
      <c r="B2863" s="186">
        <v>7.327236797822386</v>
      </c>
      <c r="C2863" s="186">
        <v>-0.1029933545467987</v>
      </c>
      <c r="D2863" s="186">
        <v>-1.0946520361252059</v>
      </c>
    </row>
    <row r="2864" spans="1:4" x14ac:dyDescent="0.15">
      <c r="A2864" s="186">
        <v>2840</v>
      </c>
      <c r="B2864" s="186">
        <v>7.3260219410909544</v>
      </c>
      <c r="C2864" s="186">
        <v>-0.10513616520344904</v>
      </c>
      <c r="D2864" s="186">
        <v>-1.1174266322013757</v>
      </c>
    </row>
    <row r="2865" spans="1:4" x14ac:dyDescent="0.15">
      <c r="A2865" s="186">
        <v>2841</v>
      </c>
      <c r="B2865" s="186">
        <v>7.2858171122535182</v>
      </c>
      <c r="C2865" s="186">
        <v>-8.3453800748866769E-2</v>
      </c>
      <c r="D2865" s="186">
        <v>-0.88697832315603242</v>
      </c>
    </row>
    <row r="2866" spans="1:4" x14ac:dyDescent="0.15">
      <c r="A2866" s="186">
        <v>2842</v>
      </c>
      <c r="B2866" s="186">
        <v>7.2846725772623406</v>
      </c>
      <c r="C2866" s="186">
        <v>-7.8814708500538622E-2</v>
      </c>
      <c r="D2866" s="186">
        <v>-0.83767230921221425</v>
      </c>
    </row>
    <row r="2867" spans="1:4" x14ac:dyDescent="0.15">
      <c r="A2867" s="186">
        <v>2843</v>
      </c>
      <c r="B2867" s="186">
        <v>7.2523533470033179</v>
      </c>
      <c r="C2867" s="186">
        <v>-6.5225423440541164E-2</v>
      </c>
      <c r="D2867" s="186">
        <v>-0.69324028613782429</v>
      </c>
    </row>
    <row r="2868" spans="1:4" x14ac:dyDescent="0.15">
      <c r="A2868" s="186">
        <v>2844</v>
      </c>
      <c r="B2868" s="186">
        <v>7.2523533470033179</v>
      </c>
      <c r="C2868" s="186">
        <v>-6.5225423440541164E-2</v>
      </c>
      <c r="D2868" s="186">
        <v>-0.69324028613782429</v>
      </c>
    </row>
    <row r="2869" spans="1:4" x14ac:dyDescent="0.15">
      <c r="A2869" s="186">
        <v>2845</v>
      </c>
      <c r="B2869" s="186">
        <v>7.2935936457237291</v>
      </c>
      <c r="C2869" s="186">
        <v>-9.1900900127303231E-2</v>
      </c>
      <c r="D2869" s="186">
        <v>-0.97675726641548222</v>
      </c>
    </row>
    <row r="2870" spans="1:4" x14ac:dyDescent="0.15">
      <c r="A2870" s="186">
        <v>2846</v>
      </c>
      <c r="B2870" s="186">
        <v>7.2871231070808777</v>
      </c>
      <c r="C2870" s="186">
        <v>-8.0078382605243803E-2</v>
      </c>
      <c r="D2870" s="186">
        <v>-0.85110311198391819</v>
      </c>
    </row>
    <row r="2871" spans="1:4" x14ac:dyDescent="0.15">
      <c r="A2871" s="186">
        <v>2847</v>
      </c>
      <c r="B2871" s="186">
        <v>7.246534125282837</v>
      </c>
      <c r="C2871" s="186">
        <v>-4.9098771186246282E-2</v>
      </c>
      <c r="D2871" s="186">
        <v>-0.52184017198749111</v>
      </c>
    </row>
    <row r="2872" spans="1:4" x14ac:dyDescent="0.15">
      <c r="A2872" s="186">
        <v>2848</v>
      </c>
      <c r="B2872" s="186">
        <v>7.2384758853974978</v>
      </c>
      <c r="C2872" s="186">
        <v>-3.6634086290585621E-2</v>
      </c>
      <c r="D2872" s="186">
        <v>-0.38936082163781222</v>
      </c>
    </row>
    <row r="2873" spans="1:4" x14ac:dyDescent="0.15">
      <c r="A2873" s="186">
        <v>2849</v>
      </c>
      <c r="B2873" s="186">
        <v>7.2062919226015758</v>
      </c>
      <c r="C2873" s="186">
        <v>-2.477602650870292E-2</v>
      </c>
      <c r="D2873" s="186">
        <v>-0.2633289107261797</v>
      </c>
    </row>
    <row r="2874" spans="1:4" x14ac:dyDescent="0.15">
      <c r="A2874" s="186">
        <v>2850</v>
      </c>
      <c r="B2874" s="186">
        <v>7.2204207358898786</v>
      </c>
      <c r="C2874" s="186">
        <v>-3.8676711587963375E-2</v>
      </c>
      <c r="D2874" s="186">
        <v>-0.41107061010576057</v>
      </c>
    </row>
    <row r="2875" spans="1:4" x14ac:dyDescent="0.15">
      <c r="A2875" s="186">
        <v>2851</v>
      </c>
      <c r="B2875" s="186">
        <v>7.2116388573699783</v>
      </c>
      <c r="C2875" s="186">
        <v>-2.2546593495900602E-2</v>
      </c>
      <c r="D2875" s="186">
        <v>-0.23963365973054479</v>
      </c>
    </row>
    <row r="2876" spans="1:4" x14ac:dyDescent="0.15">
      <c r="A2876" s="186">
        <v>2852</v>
      </c>
      <c r="B2876" s="186">
        <v>7.2896743879671666</v>
      </c>
      <c r="C2876" s="186">
        <v>-6.2375063384504159E-2</v>
      </c>
      <c r="D2876" s="186">
        <v>-0.66294558942889137</v>
      </c>
    </row>
    <row r="2877" spans="1:4" x14ac:dyDescent="0.15">
      <c r="A2877" s="186">
        <v>2853</v>
      </c>
      <c r="B2877" s="186">
        <v>7.2639756523205454</v>
      </c>
      <c r="C2877" s="186">
        <v>-5.5079281202471186E-2</v>
      </c>
      <c r="D2877" s="186">
        <v>-0.58540327754060817</v>
      </c>
    </row>
    <row r="2878" spans="1:4" x14ac:dyDescent="0.15">
      <c r="A2878" s="186">
        <v>2854</v>
      </c>
      <c r="B2878" s="186">
        <v>7.2515856344248739</v>
      </c>
      <c r="C2878" s="186">
        <v>-4.8552206369327777E-2</v>
      </c>
      <c r="D2878" s="186">
        <v>-0.51603107593127528</v>
      </c>
    </row>
    <row r="2879" spans="1:4" x14ac:dyDescent="0.15">
      <c r="A2879" s="186">
        <v>2855</v>
      </c>
      <c r="B2879" s="186">
        <v>7.2971177042370918</v>
      </c>
      <c r="C2879" s="186">
        <v>-7.4697681473287147E-2</v>
      </c>
      <c r="D2879" s="186">
        <v>-0.79391500042278607</v>
      </c>
    </row>
    <row r="2880" spans="1:4" x14ac:dyDescent="0.15">
      <c r="A2880" s="186">
        <v>2856</v>
      </c>
      <c r="B2880" s="186">
        <v>7.3229116028170971</v>
      </c>
      <c r="C2880" s="186">
        <v>-9.2927907630595996E-2</v>
      </c>
      <c r="D2880" s="186">
        <v>-0.98767268770205141</v>
      </c>
    </row>
    <row r="2881" spans="1:4" x14ac:dyDescent="0.15">
      <c r="A2881" s="186">
        <v>2857</v>
      </c>
      <c r="B2881" s="186">
        <v>7.3009465578318871</v>
      </c>
      <c r="C2881" s="186">
        <v>-7.7577941469277434E-2</v>
      </c>
      <c r="D2881" s="186">
        <v>-0.82452748491806604</v>
      </c>
    </row>
    <row r="2882" spans="1:4" x14ac:dyDescent="0.15">
      <c r="A2882" s="186">
        <v>2858</v>
      </c>
      <c r="B2882" s="186">
        <v>7.2712778040476822</v>
      </c>
      <c r="C2882" s="186">
        <v>-5.6111357432769182E-2</v>
      </c>
      <c r="D2882" s="186">
        <v>-0.59637257116060371</v>
      </c>
    </row>
    <row r="2883" spans="1:4" x14ac:dyDescent="0.15">
      <c r="A2883" s="186">
        <v>2859</v>
      </c>
      <c r="B2883" s="186">
        <v>7.2446995392686837</v>
      </c>
      <c r="C2883" s="186">
        <v>-4.3603229983086855E-2</v>
      </c>
      <c r="D2883" s="186">
        <v>-0.46343149703832259</v>
      </c>
    </row>
    <row r="2884" spans="1:4" x14ac:dyDescent="0.15">
      <c r="A2884" s="186">
        <v>2860</v>
      </c>
      <c r="B2884" s="186">
        <v>7.2227853837698426</v>
      </c>
      <c r="C2884" s="186">
        <v>-4.3401197658172741E-2</v>
      </c>
      <c r="D2884" s="186">
        <v>-0.46128422164561894</v>
      </c>
    </row>
    <row r="2885" spans="1:4" x14ac:dyDescent="0.15">
      <c r="A2885" s="186">
        <v>2861</v>
      </c>
      <c r="B2885" s="186">
        <v>7.2142688596298763</v>
      </c>
      <c r="C2885" s="186">
        <v>-2.6838478597874804E-2</v>
      </c>
      <c r="D2885" s="186">
        <v>-0.28524942578035084</v>
      </c>
    </row>
    <row r="2886" spans="1:4" x14ac:dyDescent="0.15">
      <c r="A2886" s="186">
        <v>2862</v>
      </c>
      <c r="B2886" s="186">
        <v>7.1798689014489598</v>
      </c>
      <c r="C2886" s="186">
        <v>-5.4509172391172811E-3</v>
      </c>
      <c r="D2886" s="186">
        <v>-5.7934394707363987E-2</v>
      </c>
    </row>
    <row r="2887" spans="1:4" x14ac:dyDescent="0.15">
      <c r="A2887" s="186">
        <v>2863</v>
      </c>
      <c r="B2887" s="186">
        <v>7.1219751485546503</v>
      </c>
      <c r="C2887" s="186">
        <v>2.0615070331280627E-2</v>
      </c>
      <c r="D2887" s="186">
        <v>0.21910470643760657</v>
      </c>
    </row>
    <row r="2888" spans="1:4" x14ac:dyDescent="0.15">
      <c r="A2888" s="186">
        <v>2864</v>
      </c>
      <c r="B2888" s="186">
        <v>7.1244552862523749</v>
      </c>
      <c r="C2888" s="186">
        <v>2.6089296290806807E-2</v>
      </c>
      <c r="D2888" s="186">
        <v>0.27728683497563711</v>
      </c>
    </row>
    <row r="2889" spans="1:4" x14ac:dyDescent="0.15">
      <c r="A2889" s="186">
        <v>2865</v>
      </c>
      <c r="B2889" s="186">
        <v>7.181519499040288</v>
      </c>
      <c r="C2889" s="186">
        <v>-6.8717618139260139E-3</v>
      </c>
      <c r="D2889" s="186">
        <v>-7.3035664237575404E-2</v>
      </c>
    </row>
    <row r="2890" spans="1:4" x14ac:dyDescent="0.15">
      <c r="A2890" s="186">
        <v>2866</v>
      </c>
      <c r="B2890" s="186">
        <v>7.181519499040288</v>
      </c>
      <c r="C2890" s="186">
        <v>-6.8717618139260139E-3</v>
      </c>
      <c r="D2890" s="186">
        <v>-7.3035664237575404E-2</v>
      </c>
    </row>
    <row r="2891" spans="1:4" x14ac:dyDescent="0.15">
      <c r="A2891" s="186">
        <v>2867</v>
      </c>
      <c r="B2891" s="186">
        <v>7.1741741762714044</v>
      </c>
      <c r="C2891" s="186">
        <v>7.4938110765145893E-3</v>
      </c>
      <c r="D2891" s="186">
        <v>7.9647037319450928E-2</v>
      </c>
    </row>
    <row r="2892" spans="1:4" x14ac:dyDescent="0.15">
      <c r="A2892" s="186">
        <v>2868</v>
      </c>
      <c r="B2892" s="186">
        <v>7.1884265991307972</v>
      </c>
      <c r="C2892" s="186">
        <v>3.6802122066648124E-3</v>
      </c>
      <c r="D2892" s="186">
        <v>3.9114676894691863E-2</v>
      </c>
    </row>
    <row r="2893" spans="1:4" x14ac:dyDescent="0.15">
      <c r="A2893" s="186">
        <v>2869</v>
      </c>
      <c r="B2893" s="186">
        <v>7.1940802108694912</v>
      </c>
      <c r="C2893" s="186">
        <v>2.0069294059235077E-3</v>
      </c>
      <c r="D2893" s="186">
        <v>2.1330399133232258E-2</v>
      </c>
    </row>
    <row r="2894" spans="1:4" x14ac:dyDescent="0.15">
      <c r="A2894" s="186">
        <v>2870</v>
      </c>
      <c r="B2894" s="186">
        <v>7.1669177953117602</v>
      </c>
      <c r="C2894" s="186">
        <v>1.8620723942910367E-2</v>
      </c>
      <c r="D2894" s="186">
        <v>0.19790804433863124</v>
      </c>
    </row>
    <row r="2895" spans="1:4" x14ac:dyDescent="0.15">
      <c r="A2895" s="186">
        <v>2871</v>
      </c>
      <c r="B2895" s="186">
        <v>7.1669177953117602</v>
      </c>
      <c r="C2895" s="186">
        <v>1.8620723942910367E-2</v>
      </c>
      <c r="D2895" s="186">
        <v>0.19790804433863124</v>
      </c>
    </row>
    <row r="2896" spans="1:4" x14ac:dyDescent="0.15">
      <c r="A2896" s="186">
        <v>2872</v>
      </c>
      <c r="B2896" s="186">
        <v>7.1081238416477914</v>
      </c>
      <c r="C2896" s="186">
        <v>4.8988395464458989E-2</v>
      </c>
      <c r="D2896" s="186">
        <v>0.52066705738097196</v>
      </c>
    </row>
    <row r="2897" spans="1:4" x14ac:dyDescent="0.15">
      <c r="A2897" s="186">
        <v>2873</v>
      </c>
      <c r="B2897" s="186">
        <v>7.2119082407395494</v>
      </c>
      <c r="C2897" s="186">
        <v>-5.901937956397596E-3</v>
      </c>
      <c r="D2897" s="186">
        <v>-6.2728012205094996E-2</v>
      </c>
    </row>
    <row r="2898" spans="1:4" x14ac:dyDescent="0.15">
      <c r="A2898" s="186">
        <v>2874</v>
      </c>
      <c r="B2898" s="186">
        <v>7.1968612766119895</v>
      </c>
      <c r="C2898" s="186">
        <v>-1.4489254905765137E-3</v>
      </c>
      <c r="D2898" s="186">
        <v>-1.5399724044648011E-2</v>
      </c>
    </row>
    <row r="2899" spans="1:4" x14ac:dyDescent="0.15">
      <c r="A2899" s="186">
        <v>2875</v>
      </c>
      <c r="B2899" s="186">
        <v>7.1467227458355289</v>
      </c>
      <c r="C2899" s="186">
        <v>2.2088249530678894E-2</v>
      </c>
      <c r="D2899" s="186">
        <v>0.2347622080045243</v>
      </c>
    </row>
    <row r="2900" spans="1:4" x14ac:dyDescent="0.15">
      <c r="A2900" s="186">
        <v>2876</v>
      </c>
      <c r="B2900" s="186">
        <v>7.1429081385876128</v>
      </c>
      <c r="C2900" s="186">
        <v>2.3975405428243945E-2</v>
      </c>
      <c r="D2900" s="186">
        <v>0.254819609327603</v>
      </c>
    </row>
    <row r="2901" spans="1:4" x14ac:dyDescent="0.15">
      <c r="A2901" s="186">
        <v>2877</v>
      </c>
      <c r="B2901" s="186">
        <v>7.1576073983740098</v>
      </c>
      <c r="C2901" s="186">
        <v>1.3127340419536004E-2</v>
      </c>
      <c r="D2901" s="186">
        <v>0.13952230202021762</v>
      </c>
    </row>
    <row r="2902" spans="1:4" x14ac:dyDescent="0.15">
      <c r="A2902" s="186">
        <v>2878</v>
      </c>
      <c r="B2902" s="186">
        <v>7.1837252385748851</v>
      </c>
      <c r="C2902" s="186">
        <v>-3.5030529474475713E-3</v>
      </c>
      <c r="D2902" s="186">
        <v>-3.7231761781635044E-2</v>
      </c>
    </row>
    <row r="2903" spans="1:4" x14ac:dyDescent="0.15">
      <c r="A2903" s="186">
        <v>2879</v>
      </c>
      <c r="B2903" s="186">
        <v>7.219028168034419</v>
      </c>
      <c r="C2903" s="186">
        <v>-2.8502860961522103E-2</v>
      </c>
      <c r="D2903" s="186">
        <v>-0.30293910635512561</v>
      </c>
    </row>
    <row r="2904" spans="1:4" x14ac:dyDescent="0.15">
      <c r="A2904" s="186">
        <v>2880</v>
      </c>
      <c r="B2904" s="186">
        <v>7.2148653575070467</v>
      </c>
      <c r="C2904" s="186">
        <v>-3.0767050743122581E-2</v>
      </c>
      <c r="D2904" s="186">
        <v>-0.32700376533733844</v>
      </c>
    </row>
    <row r="2905" spans="1:4" x14ac:dyDescent="0.15">
      <c r="A2905" s="186">
        <v>2881</v>
      </c>
      <c r="B2905" s="186">
        <v>7.2148653575070467</v>
      </c>
      <c r="C2905" s="186">
        <v>-3.0767050743122581E-2</v>
      </c>
      <c r="D2905" s="186">
        <v>-0.32700376533733844</v>
      </c>
    </row>
    <row r="2906" spans="1:4" x14ac:dyDescent="0.15">
      <c r="A2906" s="186">
        <v>2882</v>
      </c>
      <c r="B2906" s="186">
        <v>7.2124766348145677</v>
      </c>
      <c r="C2906" s="186">
        <v>-2.210207772311179E-2</v>
      </c>
      <c r="D2906" s="186">
        <v>-0.23490917922484436</v>
      </c>
    </row>
    <row r="2907" spans="1:4" x14ac:dyDescent="0.15">
      <c r="A2907" s="186">
        <v>2883</v>
      </c>
      <c r="B2907" s="186">
        <v>7.2314438239932866</v>
      </c>
      <c r="C2907" s="186">
        <v>-3.8960832385805055E-2</v>
      </c>
      <c r="D2907" s="186">
        <v>-0.4140903526049875</v>
      </c>
    </row>
    <row r="2908" spans="1:4" x14ac:dyDescent="0.15">
      <c r="A2908" s="186">
        <v>2884</v>
      </c>
      <c r="B2908" s="186">
        <v>7.2560675268617905</v>
      </c>
      <c r="C2908" s="186">
        <v>-4.9764422117566376E-2</v>
      </c>
      <c r="D2908" s="186">
        <v>-0.52891495997283722</v>
      </c>
    </row>
    <row r="2909" spans="1:4" x14ac:dyDescent="0.15">
      <c r="A2909" s="186">
        <v>2885</v>
      </c>
      <c r="B2909" s="186">
        <v>7.256604764807193</v>
      </c>
      <c r="C2909" s="186">
        <v>-5.4315938424172927E-2</v>
      </c>
      <c r="D2909" s="186">
        <v>-0.57729018393177756</v>
      </c>
    </row>
    <row r="2910" spans="1:4" x14ac:dyDescent="0.15">
      <c r="A2910" s="186">
        <v>2886</v>
      </c>
      <c r="B2910" s="186">
        <v>7.2530919150878947</v>
      </c>
      <c r="C2910" s="186">
        <v>-5.0505181500764884E-2</v>
      </c>
      <c r="D2910" s="186">
        <v>-0.53678802878067611</v>
      </c>
    </row>
    <row r="2911" spans="1:4" x14ac:dyDescent="0.15">
      <c r="A2911" s="186">
        <v>2887</v>
      </c>
      <c r="B2911" s="186">
        <v>7.2761451073355801</v>
      </c>
      <c r="C2911" s="186">
        <v>-6.0611054202539982E-2</v>
      </c>
      <c r="D2911" s="186">
        <v>-0.64419703762885039</v>
      </c>
    </row>
    <row r="2912" spans="1:4" x14ac:dyDescent="0.15">
      <c r="A2912" s="186">
        <v>2888</v>
      </c>
      <c r="B2912" s="186">
        <v>7.2813110691353309</v>
      </c>
      <c r="C2912" s="186">
        <v>-6.2914313566502678E-2</v>
      </c>
      <c r="D2912" s="186">
        <v>-0.6686769427992425</v>
      </c>
    </row>
    <row r="2913" spans="1:4" x14ac:dyDescent="0.15">
      <c r="A2913" s="186">
        <v>2889</v>
      </c>
      <c r="B2913" s="186">
        <v>7.252040666064258</v>
      </c>
      <c r="C2913" s="186">
        <v>-3.8640614256167716E-2</v>
      </c>
      <c r="D2913" s="186">
        <v>-0.41068695411239403</v>
      </c>
    </row>
    <row r="2914" spans="1:4" x14ac:dyDescent="0.15">
      <c r="A2914" s="186">
        <v>2890</v>
      </c>
      <c r="B2914" s="186">
        <v>7.2597078663730779</v>
      </c>
      <c r="C2914" s="186">
        <v>-4.8224936520692374E-2</v>
      </c>
      <c r="D2914" s="186">
        <v>-0.51255272912193484</v>
      </c>
    </row>
    <row r="2915" spans="1:4" x14ac:dyDescent="0.15">
      <c r="A2915" s="186">
        <v>2891</v>
      </c>
      <c r="B2915" s="186">
        <v>7.2755935259015869</v>
      </c>
      <c r="C2915" s="186">
        <v>-5.7343376402512192E-2</v>
      </c>
      <c r="D2915" s="186">
        <v>-0.6094669312745008</v>
      </c>
    </row>
    <row r="2916" spans="1:4" x14ac:dyDescent="0.15">
      <c r="A2916" s="186">
        <v>2892</v>
      </c>
      <c r="B2916" s="186">
        <v>7.2755935259015869</v>
      </c>
      <c r="C2916" s="186">
        <v>-5.0330417570427777E-2</v>
      </c>
      <c r="D2916" s="186">
        <v>-0.53493057212217077</v>
      </c>
    </row>
    <row r="2917" spans="1:4" x14ac:dyDescent="0.15">
      <c r="A2917" s="186">
        <v>2893</v>
      </c>
      <c r="B2917" s="186">
        <v>7.2572828547362471</v>
      </c>
      <c r="C2917" s="186">
        <v>-3.7640814605511608E-2</v>
      </c>
      <c r="D2917" s="186">
        <v>-0.40006070809755351</v>
      </c>
    </row>
    <row r="2918" spans="1:4" x14ac:dyDescent="0.15">
      <c r="A2918" s="186">
        <v>2894</v>
      </c>
      <c r="B2918" s="186">
        <v>7.2601019258963273</v>
      </c>
      <c r="C2918" s="186">
        <v>-3.5057229709750892E-2</v>
      </c>
      <c r="D2918" s="186">
        <v>-0.37260139794020025</v>
      </c>
    </row>
    <row r="2919" spans="1:4" x14ac:dyDescent="0.15">
      <c r="A2919" s="186">
        <v>2895</v>
      </c>
      <c r="B2919" s="186">
        <v>7.2249369117876272</v>
      </c>
      <c r="C2919" s="186">
        <v>-1.7521583594302115E-2</v>
      </c>
      <c r="D2919" s="186">
        <v>-0.1862259680931713</v>
      </c>
    </row>
    <row r="2920" spans="1:4" x14ac:dyDescent="0.15">
      <c r="A2920" s="186">
        <v>2896</v>
      </c>
      <c r="B2920" s="186">
        <v>7.2198284564951871</v>
      </c>
      <c r="C2920" s="186">
        <v>-8.7884618338618381E-3</v>
      </c>
      <c r="D2920" s="186">
        <v>-9.3407071584159271E-2</v>
      </c>
    </row>
    <row r="2921" spans="1:4" x14ac:dyDescent="0.15">
      <c r="A2921" s="186">
        <v>2897</v>
      </c>
      <c r="B2921" s="186">
        <v>7.2260839400858421</v>
      </c>
      <c r="C2921" s="186">
        <v>-1.6595765429264553E-2</v>
      </c>
      <c r="D2921" s="186">
        <v>-0.17638602508034737</v>
      </c>
    </row>
    <row r="2922" spans="1:4" x14ac:dyDescent="0.15">
      <c r="A2922" s="186">
        <v>2898</v>
      </c>
      <c r="B2922" s="186">
        <v>7.2092702846257763</v>
      </c>
      <c r="C2922" s="186">
        <v>-8.2485548979578383E-3</v>
      </c>
      <c r="D2922" s="186">
        <v>-8.7668737986753356E-2</v>
      </c>
    </row>
    <row r="2923" spans="1:4" x14ac:dyDescent="0.15">
      <c r="A2923" s="186">
        <v>2899</v>
      </c>
      <c r="B2923" s="186">
        <v>7.1953955718314315</v>
      </c>
      <c r="C2923" s="186">
        <v>-5.8341579143217359E-4</v>
      </c>
      <c r="D2923" s="186">
        <v>-6.2007620473089808E-3</v>
      </c>
    </row>
    <row r="2924" spans="1:4" x14ac:dyDescent="0.15">
      <c r="A2924" s="186">
        <v>2900</v>
      </c>
      <c r="B2924" s="186">
        <v>7.1670445695137435</v>
      </c>
      <c r="C2924" s="186">
        <v>1.4319212188815378E-2</v>
      </c>
      <c r="D2924" s="186">
        <v>0.15218996261621257</v>
      </c>
    </row>
    <row r="2925" spans="1:4" x14ac:dyDescent="0.15">
      <c r="A2925" s="186">
        <v>2901</v>
      </c>
      <c r="B2925" s="186">
        <v>7.1729484711601046</v>
      </c>
      <c r="C2925" s="186">
        <v>2.02112885297554E-2</v>
      </c>
      <c r="D2925" s="186">
        <v>0.21481316187014562</v>
      </c>
    </row>
    <row r="2926" spans="1:4" x14ac:dyDescent="0.15">
      <c r="A2926" s="186">
        <v>2902</v>
      </c>
      <c r="B2926" s="186">
        <v>7.1532329714359202</v>
      </c>
      <c r="C2926" s="186">
        <v>3.1244539761655865E-2</v>
      </c>
      <c r="D2926" s="186">
        <v>0.33207869787706251</v>
      </c>
    </row>
    <row r="2927" spans="1:4" x14ac:dyDescent="0.15">
      <c r="A2927" s="186">
        <v>2903</v>
      </c>
      <c r="B2927" s="186">
        <v>7.1735144196250946</v>
      </c>
      <c r="C2927" s="186">
        <v>8.7617015310001989E-3</v>
      </c>
      <c r="D2927" s="186">
        <v>9.3122653039451025E-2</v>
      </c>
    </row>
    <row r="2928" spans="1:4" x14ac:dyDescent="0.15">
      <c r="A2928" s="186">
        <v>2904</v>
      </c>
      <c r="B2928" s="186">
        <v>7.1926092863803532</v>
      </c>
      <c r="C2928" s="186">
        <v>-2.2347292888973413E-3</v>
      </c>
      <c r="D2928" s="186">
        <v>-2.3751541806210096E-2</v>
      </c>
    </row>
    <row r="2929" spans="1:4" x14ac:dyDescent="0.15">
      <c r="A2929" s="186">
        <v>2905</v>
      </c>
      <c r="B2929" s="186">
        <v>7.1524584706017373</v>
      </c>
      <c r="C2929" s="186">
        <v>1.8814253832882599E-2</v>
      </c>
      <c r="D2929" s="186">
        <v>0.19996495266093403</v>
      </c>
    </row>
    <row r="2930" spans="1:4" x14ac:dyDescent="0.15">
      <c r="A2930" s="186">
        <v>2906</v>
      </c>
      <c r="B2930" s="186">
        <v>7.1524584706017373</v>
      </c>
      <c r="C2930" s="186">
        <v>1.8814253832882599E-2</v>
      </c>
      <c r="D2930" s="186">
        <v>0.19996495266093403</v>
      </c>
    </row>
    <row r="2931" spans="1:4" x14ac:dyDescent="0.15">
      <c r="A2931" s="186">
        <v>2907</v>
      </c>
      <c r="B2931" s="186">
        <v>7.1171263019600106</v>
      </c>
      <c r="C2931" s="186">
        <v>3.6629310479264099E-2</v>
      </c>
      <c r="D2931" s="186">
        <v>0.38931006252223371</v>
      </c>
    </row>
    <row r="2932" spans="1:4" x14ac:dyDescent="0.15">
      <c r="A2932" s="186">
        <v>2908</v>
      </c>
      <c r="B2932" s="186">
        <v>7.1002601127876837</v>
      </c>
      <c r="C2932" s="186">
        <v>3.4790088631138971E-2</v>
      </c>
      <c r="D2932" s="186">
        <v>0.36976212227118271</v>
      </c>
    </row>
    <row r="2933" spans="1:4" x14ac:dyDescent="0.15">
      <c r="A2933" s="186">
        <v>2909</v>
      </c>
      <c r="B2933" s="186">
        <v>7.0919330099863016</v>
      </c>
      <c r="C2933" s="186">
        <v>4.1203315250236905E-2</v>
      </c>
      <c r="D2933" s="186">
        <v>0.43792430232269292</v>
      </c>
    </row>
    <row r="2934" spans="1:4" x14ac:dyDescent="0.15">
      <c r="A2934" s="186">
        <v>2910</v>
      </c>
      <c r="B2934" s="186">
        <v>7.0980481960931501</v>
      </c>
      <c r="C2934" s="186">
        <v>2.9484976726894985E-2</v>
      </c>
      <c r="D2934" s="186">
        <v>0.3133774013985946</v>
      </c>
    </row>
    <row r="2935" spans="1:4" x14ac:dyDescent="0.15">
      <c r="A2935" s="186">
        <v>2911</v>
      </c>
      <c r="B2935" s="186">
        <v>7.1138091382746378</v>
      </c>
      <c r="C2935" s="186">
        <v>3.1071489542127573E-2</v>
      </c>
      <c r="D2935" s="186">
        <v>0.33023945518036518</v>
      </c>
    </row>
    <row r="2936" spans="1:4" x14ac:dyDescent="0.15">
      <c r="A2936" s="186">
        <v>2912</v>
      </c>
      <c r="B2936" s="186">
        <v>7.0788838838746519</v>
      </c>
      <c r="C2936" s="186">
        <v>5.831505897017486E-2</v>
      </c>
      <c r="D2936" s="186">
        <v>0.61979433837605313</v>
      </c>
    </row>
    <row r="2937" spans="1:4" x14ac:dyDescent="0.15">
      <c r="A2937" s="186">
        <v>2913</v>
      </c>
      <c r="B2937" s="186">
        <v>7.0587658203569275</v>
      </c>
      <c r="C2937" s="186">
        <v>6.4020189828869256E-2</v>
      </c>
      <c r="D2937" s="186">
        <v>0.68043061086480738</v>
      </c>
    </row>
    <row r="2938" spans="1:4" x14ac:dyDescent="0.15">
      <c r="A2938" s="186">
        <v>2914</v>
      </c>
      <c r="B2938" s="186">
        <v>7.0701457605955902</v>
      </c>
      <c r="C2938" s="186">
        <v>5.3688171978635069E-2</v>
      </c>
      <c r="D2938" s="186">
        <v>0.57061804648327008</v>
      </c>
    </row>
    <row r="2939" spans="1:4" x14ac:dyDescent="0.15">
      <c r="A2939" s="186">
        <v>2915</v>
      </c>
      <c r="B2939" s="186">
        <v>7.0462202776294944</v>
      </c>
      <c r="C2939" s="186">
        <v>7.1876960829643011E-2</v>
      </c>
      <c r="D2939" s="186">
        <v>0.76393532251548535</v>
      </c>
    </row>
    <row r="2940" spans="1:4" x14ac:dyDescent="0.15">
      <c r="A2940" s="186">
        <v>2916</v>
      </c>
      <c r="B2940" s="186">
        <v>7.0555203421279948</v>
      </c>
      <c r="C2940" s="186">
        <v>6.8474711851557402E-2</v>
      </c>
      <c r="D2940" s="186">
        <v>0.72777494316232949</v>
      </c>
    </row>
    <row r="2941" spans="1:4" x14ac:dyDescent="0.15">
      <c r="A2941" s="186">
        <v>2917</v>
      </c>
      <c r="B2941" s="186">
        <v>7.0776770577116004</v>
      </c>
      <c r="C2941" s="186">
        <v>5.6257161128267619E-2</v>
      </c>
      <c r="D2941" s="186">
        <v>0.59792222757148816</v>
      </c>
    </row>
    <row r="2942" spans="1:4" x14ac:dyDescent="0.15">
      <c r="A2942" s="186">
        <v>2918</v>
      </c>
      <c r="B2942" s="186">
        <v>7.0845734393613169</v>
      </c>
      <c r="C2942" s="186">
        <v>5.5721112575391807E-2</v>
      </c>
      <c r="D2942" s="186">
        <v>0.59222490231735392</v>
      </c>
    </row>
    <row r="2943" spans="1:4" x14ac:dyDescent="0.15">
      <c r="A2943" s="186">
        <v>2919</v>
      </c>
      <c r="B2943" s="186">
        <v>7.0648918037364794</v>
      </c>
      <c r="C2943" s="186">
        <v>7.7698415149451527E-2</v>
      </c>
      <c r="D2943" s="186">
        <v>0.8258079244171227</v>
      </c>
    </row>
    <row r="2944" spans="1:4" x14ac:dyDescent="0.15">
      <c r="A2944" s="186">
        <v>2920</v>
      </c>
      <c r="B2944" s="186">
        <v>7.0218459094493726</v>
      </c>
      <c r="C2944" s="186">
        <v>9.5683953108020248E-2</v>
      </c>
      <c r="D2944" s="186">
        <v>1.0169649736635236</v>
      </c>
    </row>
    <row r="2945" spans="1:4" x14ac:dyDescent="0.15">
      <c r="A2945" s="186">
        <v>2921</v>
      </c>
      <c r="B2945" s="186">
        <v>6.9708585866221169</v>
      </c>
      <c r="C2945" s="186">
        <v>0.10249587300958574</v>
      </c>
      <c r="D2945" s="186">
        <v>1.0893646155917052</v>
      </c>
    </row>
    <row r="2946" spans="1:4" x14ac:dyDescent="0.15">
      <c r="A2946" s="186">
        <v>2922</v>
      </c>
      <c r="B2946" s="186">
        <v>7.0072140253472233</v>
      </c>
      <c r="C2946" s="186">
        <v>8.086080775819493E-2</v>
      </c>
      <c r="D2946" s="186">
        <v>0.85941902023413785</v>
      </c>
    </row>
    <row r="2947" spans="1:4" x14ac:dyDescent="0.15">
      <c r="A2947" s="186">
        <v>2923</v>
      </c>
      <c r="B2947" s="186">
        <v>6.9904394385639037</v>
      </c>
      <c r="C2947" s="186">
        <v>7.1495091265907362E-2</v>
      </c>
      <c r="D2947" s="186">
        <v>0.75987666943716914</v>
      </c>
    </row>
    <row r="2948" spans="1:4" x14ac:dyDescent="0.15">
      <c r="A2948" s="186">
        <v>2924</v>
      </c>
      <c r="B2948" s="186">
        <v>6.9779109709256426</v>
      </c>
      <c r="C2948" s="186">
        <v>8.9835044365435657E-2</v>
      </c>
      <c r="D2948" s="186">
        <v>0.95480057585015277</v>
      </c>
    </row>
    <row r="2949" spans="1:4" x14ac:dyDescent="0.15">
      <c r="A2949" s="186">
        <v>2925</v>
      </c>
      <c r="B2949" s="186">
        <v>6.9575548726611505</v>
      </c>
      <c r="C2949" s="186">
        <v>9.0397036814270137E-2</v>
      </c>
      <c r="D2949" s="186">
        <v>0.96077364256994902</v>
      </c>
    </row>
    <row r="2950" spans="1:4" x14ac:dyDescent="0.15">
      <c r="A2950" s="186">
        <v>2926</v>
      </c>
      <c r="B2950" s="186">
        <v>6.9820960605547411</v>
      </c>
      <c r="C2950" s="186">
        <v>8.3346494262989346E-2</v>
      </c>
      <c r="D2950" s="186">
        <v>0.88583782954096346</v>
      </c>
    </row>
    <row r="2951" spans="1:4" x14ac:dyDescent="0.15">
      <c r="A2951" s="186">
        <v>2927</v>
      </c>
      <c r="B2951" s="186">
        <v>6.9435576158131704</v>
      </c>
      <c r="C2951" s="186">
        <v>9.750403047719125E-2</v>
      </c>
      <c r="D2951" s="186">
        <v>1.0363094392053576</v>
      </c>
    </row>
    <row r="2952" spans="1:4" x14ac:dyDescent="0.15">
      <c r="A2952" s="186">
        <v>2928</v>
      </c>
      <c r="B2952" s="186">
        <v>6.932005703647409</v>
      </c>
      <c r="C2952" s="186">
        <v>9.0951505023411094E-2</v>
      </c>
      <c r="D2952" s="186">
        <v>0.96666673884566112</v>
      </c>
    </row>
    <row r="2953" spans="1:4" x14ac:dyDescent="0.15">
      <c r="A2953" s="186">
        <v>2929</v>
      </c>
      <c r="B2953" s="186">
        <v>6.960365812354226</v>
      </c>
      <c r="C2953" s="186">
        <v>5.8483514133498282E-2</v>
      </c>
      <c r="D2953" s="186">
        <v>0.62158474309040779</v>
      </c>
    </row>
    <row r="2954" spans="1:4" x14ac:dyDescent="0.15">
      <c r="A2954" s="186">
        <v>2930</v>
      </c>
      <c r="B2954" s="186">
        <v>6.9730134614299466</v>
      </c>
      <c r="C2954" s="186">
        <v>6.5594625970952336E-2</v>
      </c>
      <c r="D2954" s="186">
        <v>0.69716430923072714</v>
      </c>
    </row>
    <row r="2955" spans="1:4" x14ac:dyDescent="0.15">
      <c r="A2955" s="186">
        <v>2931</v>
      </c>
      <c r="B2955" s="186">
        <v>6.9688610544995573</v>
      </c>
      <c r="C2955" s="186">
        <v>8.091448450300831E-2</v>
      </c>
      <c r="D2955" s="186">
        <v>0.85998951682841895</v>
      </c>
    </row>
    <row r="2956" spans="1:4" x14ac:dyDescent="0.15">
      <c r="A2956" s="186">
        <v>2932</v>
      </c>
      <c r="B2956" s="186">
        <v>6.9905188516313004</v>
      </c>
      <c r="C2956" s="186">
        <v>8.4528945125030397E-2</v>
      </c>
      <c r="D2956" s="186">
        <v>0.89840536119819381</v>
      </c>
    </row>
    <row r="2957" spans="1:4" x14ac:dyDescent="0.15">
      <c r="A2957" s="186">
        <v>2933</v>
      </c>
      <c r="B2957" s="186">
        <v>6.9421651469476275</v>
      </c>
      <c r="C2957" s="186">
        <v>0.1081308188166199</v>
      </c>
      <c r="D2957" s="186">
        <v>1.149254935003744</v>
      </c>
    </row>
    <row r="2958" spans="1:4" x14ac:dyDescent="0.15">
      <c r="A2958" s="186">
        <v>2934</v>
      </c>
      <c r="B2958" s="186">
        <v>6.9278445139504736</v>
      </c>
      <c r="C2958" s="186">
        <v>0.11784495112097737</v>
      </c>
      <c r="D2958" s="186">
        <v>1.2525003798476906</v>
      </c>
    </row>
    <row r="2959" spans="1:4" x14ac:dyDescent="0.15">
      <c r="A2959" s="186">
        <v>2935</v>
      </c>
      <c r="B2959" s="186">
        <v>6.9362725655039013</v>
      </c>
      <c r="C2959" s="186">
        <v>0.1201613058495985</v>
      </c>
      <c r="D2959" s="186">
        <v>1.2771194674697102</v>
      </c>
    </row>
    <row r="2960" spans="1:4" x14ac:dyDescent="0.15">
      <c r="A2960" s="186">
        <v>2936</v>
      </c>
      <c r="B2960" s="186">
        <v>6.9115022568891318</v>
      </c>
      <c r="C2960" s="186">
        <v>0.13235610508534545</v>
      </c>
      <c r="D2960" s="186">
        <v>1.4067303717099724</v>
      </c>
    </row>
    <row r="2961" spans="1:4" x14ac:dyDescent="0.15">
      <c r="A2961" s="186">
        <v>2937</v>
      </c>
      <c r="B2961" s="186">
        <v>6.8616822375524098</v>
      </c>
      <c r="C2961" s="186">
        <v>0.14718454279813908</v>
      </c>
      <c r="D2961" s="186">
        <v>1.5643325743597538</v>
      </c>
    </row>
    <row r="2962" spans="1:4" x14ac:dyDescent="0.15">
      <c r="A2962" s="186">
        <v>2938</v>
      </c>
      <c r="B2962" s="186">
        <v>6.8455089485575513</v>
      </c>
      <c r="C2962" s="186">
        <v>0.16046137792154092</v>
      </c>
      <c r="D2962" s="186">
        <v>1.7054437622133996</v>
      </c>
    </row>
    <row r="2963" spans="1:4" x14ac:dyDescent="0.15">
      <c r="A2963" s="186">
        <v>2939</v>
      </c>
      <c r="B2963" s="186">
        <v>6.9124240375139863</v>
      </c>
      <c r="C2963" s="186">
        <v>0.13630983472772318</v>
      </c>
      <c r="D2963" s="186">
        <v>1.448752094590654</v>
      </c>
    </row>
    <row r="2964" spans="1:4" x14ac:dyDescent="0.15">
      <c r="A2964" s="186">
        <v>2940</v>
      </c>
      <c r="B2964" s="186">
        <v>6.8835139558168432</v>
      </c>
      <c r="C2964" s="186">
        <v>0.14504202331099769</v>
      </c>
      <c r="D2964" s="186">
        <v>1.5415610729424309</v>
      </c>
    </row>
    <row r="2965" spans="1:4" x14ac:dyDescent="0.15">
      <c r="A2965" s="186">
        <v>2941</v>
      </c>
      <c r="B2965" s="186">
        <v>6.8949910999850976</v>
      </c>
      <c r="C2965" s="186">
        <v>0.14159705084000773</v>
      </c>
      <c r="D2965" s="186">
        <v>1.5049466122681654</v>
      </c>
    </row>
    <row r="2966" spans="1:4" x14ac:dyDescent="0.15">
      <c r="A2966" s="186">
        <v>2942</v>
      </c>
      <c r="B2966" s="186">
        <v>6.941277739413124</v>
      </c>
      <c r="C2966" s="186">
        <v>0.12202724030997825</v>
      </c>
      <c r="D2966" s="186">
        <v>1.296951319391795</v>
      </c>
    </row>
    <row r="2967" spans="1:4" x14ac:dyDescent="0.15">
      <c r="A2967" s="186">
        <v>2943</v>
      </c>
      <c r="B2967" s="186">
        <v>6.9608608147731053</v>
      </c>
      <c r="C2967" s="186">
        <v>0.10030201083834367</v>
      </c>
      <c r="D2967" s="186">
        <v>1.066047424853569</v>
      </c>
    </row>
    <row r="2968" spans="1:4" x14ac:dyDescent="0.15">
      <c r="A2968" s="186">
        <v>2944</v>
      </c>
      <c r="B2968" s="186">
        <v>6.9862189793543097</v>
      </c>
      <c r="C2968" s="186">
        <v>9.0012449599728761E-2</v>
      </c>
      <c r="D2968" s="186">
        <v>0.95668610527865561</v>
      </c>
    </row>
    <row r="2969" spans="1:4" x14ac:dyDescent="0.15">
      <c r="A2969" s="186">
        <v>2945</v>
      </c>
      <c r="B2969" s="186">
        <v>6.9862189793543097</v>
      </c>
      <c r="C2969" s="186">
        <v>9.0012449599728761E-2</v>
      </c>
      <c r="D2969" s="186">
        <v>0.95668610527865561</v>
      </c>
    </row>
    <row r="2970" spans="1:4" x14ac:dyDescent="0.15">
      <c r="A2970" s="186">
        <v>2946</v>
      </c>
      <c r="B2970" s="186">
        <v>6.9652197993693541</v>
      </c>
      <c r="C2970" s="186">
        <v>0.10771087757176723</v>
      </c>
      <c r="D2970" s="186">
        <v>1.1447916418062973</v>
      </c>
    </row>
    <row r="2971" spans="1:4" x14ac:dyDescent="0.15">
      <c r="A2971" s="186">
        <v>2947</v>
      </c>
      <c r="B2971" s="186">
        <v>6.9708178715538445</v>
      </c>
      <c r="C2971" s="186">
        <v>0.11240217675903441</v>
      </c>
      <c r="D2971" s="186">
        <v>1.1946525306957949</v>
      </c>
    </row>
    <row r="2972" spans="1:4" x14ac:dyDescent="0.15">
      <c r="A2972" s="186">
        <v>2948</v>
      </c>
      <c r="B2972" s="186">
        <v>7.0319656035912343</v>
      </c>
      <c r="C2972" s="186">
        <v>8.9367621835411803E-2</v>
      </c>
      <c r="D2972" s="186">
        <v>0.94983263372929572</v>
      </c>
    </row>
    <row r="2973" spans="1:4" x14ac:dyDescent="0.15">
      <c r="A2973" s="186">
        <v>2949</v>
      </c>
      <c r="B2973" s="186">
        <v>7.0697152556777656</v>
      </c>
      <c r="C2973" s="186">
        <v>6.4139202444214227E-2</v>
      </c>
      <c r="D2973" s="186">
        <v>0.68169552161837221</v>
      </c>
    </row>
    <row r="2974" spans="1:4" x14ac:dyDescent="0.15">
      <c r="A2974" s="186">
        <v>2950</v>
      </c>
      <c r="B2974" s="186">
        <v>7.062975790446071</v>
      </c>
      <c r="C2974" s="186">
        <v>6.2226847305394628E-2</v>
      </c>
      <c r="D2974" s="186">
        <v>0.66137029329937247</v>
      </c>
    </row>
    <row r="2975" spans="1:4" x14ac:dyDescent="0.15">
      <c r="A2975" s="186">
        <v>2951</v>
      </c>
      <c r="B2975" s="186">
        <v>7.0243596017016392</v>
      </c>
      <c r="C2975" s="186">
        <v>8.5764929378230548E-2</v>
      </c>
      <c r="D2975" s="186">
        <v>0.91154186583325225</v>
      </c>
    </row>
    <row r="2976" spans="1:4" x14ac:dyDescent="0.15">
      <c r="A2976" s="186">
        <v>2952</v>
      </c>
      <c r="B2976" s="186">
        <v>7.0079521495036525</v>
      </c>
      <c r="C2976" s="186">
        <v>8.9927498335460321E-2</v>
      </c>
      <c r="D2976" s="186">
        <v>0.95578321135106137</v>
      </c>
    </row>
    <row r="2977" spans="1:4" x14ac:dyDescent="0.15">
      <c r="A2977" s="186">
        <v>2953</v>
      </c>
      <c r="B2977" s="186">
        <v>7.0245497045285283</v>
      </c>
      <c r="C2977" s="186">
        <v>8.916227434499735E-2</v>
      </c>
      <c r="D2977" s="186">
        <v>0.94765012351313171</v>
      </c>
    </row>
    <row r="2978" spans="1:4" x14ac:dyDescent="0.15">
      <c r="A2978" s="186">
        <v>2954</v>
      </c>
      <c r="B2978" s="186">
        <v>7.014987570487131</v>
      </c>
      <c r="C2978" s="186">
        <v>0.10343373829810343</v>
      </c>
      <c r="D2978" s="186">
        <v>1.0993325999554007</v>
      </c>
    </row>
    <row r="2979" spans="1:4" x14ac:dyDescent="0.15">
      <c r="A2979" s="186">
        <v>2955</v>
      </c>
      <c r="B2979" s="186">
        <v>7.0305333049047842</v>
      </c>
      <c r="C2979" s="186">
        <v>0.10276264999128415</v>
      </c>
      <c r="D2979" s="186">
        <v>1.0922000215020429</v>
      </c>
    </row>
    <row r="2980" spans="1:4" x14ac:dyDescent="0.15">
      <c r="A2980" s="186">
        <v>2956</v>
      </c>
      <c r="B2980" s="186">
        <v>7.0457024101768502</v>
      </c>
      <c r="C2980" s="186">
        <v>8.4716304882619831E-2</v>
      </c>
      <c r="D2980" s="186">
        <v>0.90039669103724673</v>
      </c>
    </row>
    <row r="2981" spans="1:4" x14ac:dyDescent="0.15">
      <c r="A2981" s="186">
        <v>2957</v>
      </c>
      <c r="B2981" s="186">
        <v>7.0647112479123049</v>
      </c>
      <c r="C2981" s="186">
        <v>7.9222260654497667E-2</v>
      </c>
      <c r="D2981" s="186">
        <v>0.84200392650074296</v>
      </c>
    </row>
    <row r="2982" spans="1:4" x14ac:dyDescent="0.15">
      <c r="A2982" s="186">
        <v>2958</v>
      </c>
      <c r="B2982" s="186">
        <v>7.0834106206455338</v>
      </c>
      <c r="C2982" s="186">
        <v>6.1312216243882389E-2</v>
      </c>
      <c r="D2982" s="186">
        <v>0.6516492510224865</v>
      </c>
    </row>
    <row r="2983" spans="1:4" x14ac:dyDescent="0.15">
      <c r="A2983" s="186">
        <v>2959</v>
      </c>
      <c r="B2983" s="186">
        <v>7.0567252913836338</v>
      </c>
      <c r="C2983" s="186">
        <v>7.2972818336194401E-2</v>
      </c>
      <c r="D2983" s="186">
        <v>0.77558250748317659</v>
      </c>
    </row>
    <row r="2984" spans="1:4" x14ac:dyDescent="0.15">
      <c r="A2984" s="186">
        <v>2960</v>
      </c>
      <c r="B2984" s="186">
        <v>7.0730812266433247</v>
      </c>
      <c r="C2984" s="186">
        <v>7.1010197439004941E-2</v>
      </c>
      <c r="D2984" s="186">
        <v>0.75472303581431155</v>
      </c>
    </row>
    <row r="2985" spans="1:4" x14ac:dyDescent="0.15">
      <c r="A2985" s="186">
        <v>2961</v>
      </c>
      <c r="B2985" s="186">
        <v>7.0666230246718884</v>
      </c>
      <c r="C2985" s="186">
        <v>7.5017902156360172E-2</v>
      </c>
      <c r="D2985" s="186">
        <v>0.79731842605425252</v>
      </c>
    </row>
    <row r="2986" spans="1:4" x14ac:dyDescent="0.15">
      <c r="A2986" s="186">
        <v>2962</v>
      </c>
      <c r="B2986" s="186">
        <v>7.075649666995723</v>
      </c>
      <c r="C2986" s="186">
        <v>6.4169260675182471E-2</v>
      </c>
      <c r="D2986" s="186">
        <v>0.68201499178104918</v>
      </c>
    </row>
    <row r="2987" spans="1:4" x14ac:dyDescent="0.15">
      <c r="A2987" s="186">
        <v>2963</v>
      </c>
      <c r="B2987" s="186">
        <v>7.060510622973668</v>
      </c>
      <c r="C2987" s="186">
        <v>7.4778555623971954E-2</v>
      </c>
      <c r="D2987" s="186">
        <v>0.79477456125665324</v>
      </c>
    </row>
    <row r="2988" spans="1:4" x14ac:dyDescent="0.15">
      <c r="A2988" s="186">
        <v>2964</v>
      </c>
      <c r="B2988" s="186">
        <v>7.050350933668124</v>
      </c>
      <c r="C2988" s="186">
        <v>8.4619595998276509E-2</v>
      </c>
      <c r="D2988" s="186">
        <v>0.89936883270965229</v>
      </c>
    </row>
    <row r="2989" spans="1:4" x14ac:dyDescent="0.15">
      <c r="A2989" s="186">
        <v>2965</v>
      </c>
      <c r="B2989" s="186">
        <v>7.0424393774963114</v>
      </c>
      <c r="C2989" s="186">
        <v>8.4933243023477267E-2</v>
      </c>
      <c r="D2989" s="186">
        <v>0.90270239103748229</v>
      </c>
    </row>
    <row r="2990" spans="1:4" x14ac:dyDescent="0.15">
      <c r="A2990" s="186">
        <v>2966</v>
      </c>
      <c r="B2990" s="186">
        <v>7.0329064786117801</v>
      </c>
      <c r="C2990" s="186">
        <v>9.7111964257259764E-2</v>
      </c>
      <c r="D2990" s="186">
        <v>1.0321424122371381</v>
      </c>
    </row>
    <row r="2991" spans="1:4" x14ac:dyDescent="0.15">
      <c r="A2991" s="186">
        <v>2967</v>
      </c>
      <c r="B2991" s="186">
        <v>7.0342593556490742</v>
      </c>
      <c r="C2991" s="186">
        <v>9.6159359410395773E-2</v>
      </c>
      <c r="D2991" s="186">
        <v>1.0220177703140654</v>
      </c>
    </row>
    <row r="2992" spans="1:4" x14ac:dyDescent="0.15">
      <c r="A2992" s="186">
        <v>2968</v>
      </c>
      <c r="B2992" s="186">
        <v>7.0640609020110823</v>
      </c>
      <c r="C2992" s="186">
        <v>9.437527127835299E-2</v>
      </c>
      <c r="D2992" s="186">
        <v>1.0030558118948933</v>
      </c>
    </row>
    <row r="2993" spans="1:4" x14ac:dyDescent="0.15">
      <c r="A2993" s="186">
        <v>2969</v>
      </c>
      <c r="B2993" s="186">
        <v>7.0738312257227198</v>
      </c>
      <c r="C2993" s="186">
        <v>8.7325191734324292E-2</v>
      </c>
      <c r="D2993" s="186">
        <v>0.92812491988079726</v>
      </c>
    </row>
    <row r="2994" spans="1:4" x14ac:dyDescent="0.15">
      <c r="A2994" s="186">
        <v>2970</v>
      </c>
      <c r="B2994" s="186">
        <v>7.0756852805284369</v>
      </c>
      <c r="C2994" s="186">
        <v>8.8184001437818793E-2</v>
      </c>
      <c r="D2994" s="186">
        <v>0.93725267180917216</v>
      </c>
    </row>
    <row r="2995" spans="1:4" x14ac:dyDescent="0.15">
      <c r="A2995" s="186">
        <v>2971</v>
      </c>
      <c r="B2995" s="186">
        <v>7.1127908643334985</v>
      </c>
      <c r="C2995" s="186">
        <v>6.7126675442382933E-2</v>
      </c>
      <c r="D2995" s="186">
        <v>0.71344750614887409</v>
      </c>
    </row>
    <row r="2996" spans="1:4" x14ac:dyDescent="0.15">
      <c r="A2996" s="186">
        <v>2972</v>
      </c>
      <c r="B2996" s="186">
        <v>7.1156048591650389</v>
      </c>
      <c r="C2996" s="186">
        <v>6.1643063068668624E-2</v>
      </c>
      <c r="D2996" s="186">
        <v>0.65516561527716521</v>
      </c>
    </row>
    <row r="2997" spans="1:4" x14ac:dyDescent="0.15">
      <c r="A2997" s="186">
        <v>2973</v>
      </c>
      <c r="B2997" s="186">
        <v>7.0914096141039789</v>
      </c>
      <c r="C2997" s="186">
        <v>7.0212388835208195E-2</v>
      </c>
      <c r="D2997" s="186">
        <v>0.74624362647351283</v>
      </c>
    </row>
    <row r="2998" spans="1:4" x14ac:dyDescent="0.15">
      <c r="A2998" s="186">
        <v>2974</v>
      </c>
      <c r="B2998" s="186">
        <v>7.1047682394189042</v>
      </c>
      <c r="C2998" s="186">
        <v>6.0029475882901195E-2</v>
      </c>
      <c r="D2998" s="186">
        <v>0.63801580492155374</v>
      </c>
    </row>
    <row r="2999" spans="1:4" x14ac:dyDescent="0.15">
      <c r="A2999" s="186">
        <v>2975</v>
      </c>
      <c r="B2999" s="186">
        <v>7.094057889760518</v>
      </c>
      <c r="C2999" s="186">
        <v>5.8837238407725145E-2</v>
      </c>
      <c r="D2999" s="186">
        <v>0.62534425746600186</v>
      </c>
    </row>
    <row r="3000" spans="1:4" x14ac:dyDescent="0.15">
      <c r="A3000" s="186">
        <v>2976</v>
      </c>
      <c r="B3000" s="186">
        <v>7.094057889760518</v>
      </c>
      <c r="C3000" s="186">
        <v>5.8837238407725145E-2</v>
      </c>
      <c r="D3000" s="186">
        <v>0.62534425746600186</v>
      </c>
    </row>
    <row r="3001" spans="1:4" x14ac:dyDescent="0.15">
      <c r="A3001" s="186">
        <v>2977</v>
      </c>
      <c r="B3001" s="186">
        <v>7.0673432386112687</v>
      </c>
      <c r="C3001" s="186">
        <v>7.7774028922633853E-2</v>
      </c>
      <c r="D3001" s="186">
        <v>0.8266115759841326</v>
      </c>
    </row>
    <row r="3002" spans="1:4" x14ac:dyDescent="0.15">
      <c r="A3002" s="186">
        <v>2978</v>
      </c>
      <c r="B3002" s="186">
        <v>7.0338837908695053</v>
      </c>
      <c r="C3002" s="186">
        <v>9.5413758059867959E-2</v>
      </c>
      <c r="D3002" s="186">
        <v>1.0140932392597621</v>
      </c>
    </row>
    <row r="3003" spans="1:4" x14ac:dyDescent="0.15">
      <c r="A3003" s="186">
        <v>2979</v>
      </c>
      <c r="B3003" s="186">
        <v>7.0435533032620281</v>
      </c>
      <c r="C3003" s="186">
        <v>9.1974795417980815E-2</v>
      </c>
      <c r="D3003" s="186">
        <v>0.97754265330530843</v>
      </c>
    </row>
    <row r="3004" spans="1:4" x14ac:dyDescent="0.15">
      <c r="A3004" s="186">
        <v>2980</v>
      </c>
      <c r="B3004" s="186">
        <v>7.0578919589619797</v>
      </c>
      <c r="C3004" s="186">
        <v>8.1451118117030319E-2</v>
      </c>
      <c r="D3004" s="186">
        <v>0.86569306033204863</v>
      </c>
    </row>
    <row r="3005" spans="1:4" x14ac:dyDescent="0.15">
      <c r="A3005" s="186">
        <v>2981</v>
      </c>
      <c r="B3005" s="186">
        <v>7.0602564146072515</v>
      </c>
      <c r="C3005" s="186">
        <v>8.4229689197610647E-2</v>
      </c>
      <c r="D3005" s="186">
        <v>0.89522475686003988</v>
      </c>
    </row>
    <row r="3006" spans="1:4" x14ac:dyDescent="0.15">
      <c r="A3006" s="186">
        <v>2982</v>
      </c>
      <c r="B3006" s="186">
        <v>7.0879814580840739</v>
      </c>
      <c r="C3006" s="186">
        <v>6.9364542227121184E-2</v>
      </c>
      <c r="D3006" s="186">
        <v>0.73723239443870636</v>
      </c>
    </row>
    <row r="3007" spans="1:4" x14ac:dyDescent="0.15">
      <c r="A3007" s="186">
        <v>2983</v>
      </c>
      <c r="B3007" s="186">
        <v>7.0823873222117655</v>
      </c>
      <c r="C3007" s="186">
        <v>6.4384857240871618E-2</v>
      </c>
      <c r="D3007" s="186">
        <v>0.68430643301676486</v>
      </c>
    </row>
    <row r="3008" spans="1:4" x14ac:dyDescent="0.15">
      <c r="A3008" s="186">
        <v>2984</v>
      </c>
      <c r="B3008" s="186">
        <v>7.0985671749371049</v>
      </c>
      <c r="C3008" s="186">
        <v>5.3623369493530859E-2</v>
      </c>
      <c r="D3008" s="186">
        <v>0.56992930134454312</v>
      </c>
    </row>
    <row r="3009" spans="1:4" x14ac:dyDescent="0.15">
      <c r="A3009" s="186">
        <v>2985</v>
      </c>
      <c r="B3009" s="186">
        <v>7.0814687439476947</v>
      </c>
      <c r="C3009" s="186">
        <v>6.1279602705801572E-2</v>
      </c>
      <c r="D3009" s="186">
        <v>0.65130262209654755</v>
      </c>
    </row>
    <row r="3010" spans="1:4" x14ac:dyDescent="0.15">
      <c r="A3010" s="186">
        <v>2986</v>
      </c>
      <c r="B3010" s="186">
        <v>7.0656136109963175</v>
      </c>
      <c r="C3010" s="186">
        <v>6.8719316034311362E-2</v>
      </c>
      <c r="D3010" s="186">
        <v>0.73037468824175311</v>
      </c>
    </row>
    <row r="3011" spans="1:4" x14ac:dyDescent="0.15">
      <c r="A3011" s="186">
        <v>2987</v>
      </c>
      <c r="B3011" s="186">
        <v>7.0653249679297341</v>
      </c>
      <c r="C3011" s="186">
        <v>7.0203130750274845E-2</v>
      </c>
      <c r="D3011" s="186">
        <v>0.74614522807132944</v>
      </c>
    </row>
    <row r="3012" spans="1:4" x14ac:dyDescent="0.15">
      <c r="A3012" s="186">
        <v>2988</v>
      </c>
      <c r="B3012" s="186">
        <v>7.0476980145284989</v>
      </c>
      <c r="C3012" s="186">
        <v>7.6458134900454944E-2</v>
      </c>
      <c r="D3012" s="186">
        <v>0.81262576032601053</v>
      </c>
    </row>
    <row r="3013" spans="1:4" x14ac:dyDescent="0.15">
      <c r="A3013" s="186">
        <v>2989</v>
      </c>
      <c r="B3013" s="186">
        <v>7.0185200288968241</v>
      </c>
      <c r="C3013" s="186">
        <v>8.7922160965531404E-2</v>
      </c>
      <c r="D3013" s="186">
        <v>0.93446973297403457</v>
      </c>
    </row>
    <row r="3014" spans="1:4" x14ac:dyDescent="0.15">
      <c r="A3014" s="186">
        <v>2990</v>
      </c>
      <c r="B3014" s="186">
        <v>7.0125207756126429</v>
      </c>
      <c r="C3014" s="186">
        <v>8.9402282447130332E-2</v>
      </c>
      <c r="D3014" s="186">
        <v>0.95020101972233362</v>
      </c>
    </row>
    <row r="3015" spans="1:4" x14ac:dyDescent="0.15">
      <c r="A3015" s="186">
        <v>2991</v>
      </c>
      <c r="B3015" s="186">
        <v>6.9970034684849107</v>
      </c>
      <c r="C3015" s="186">
        <v>0.10004898102760595</v>
      </c>
      <c r="D3015" s="186">
        <v>1.0633581290369289</v>
      </c>
    </row>
    <row r="3016" spans="1:4" x14ac:dyDescent="0.15">
      <c r="A3016" s="186">
        <v>2992</v>
      </c>
      <c r="B3016" s="186">
        <v>6.9985769695677567</v>
      </c>
      <c r="C3016" s="186">
        <v>0.10186265324388177</v>
      </c>
      <c r="D3016" s="186">
        <v>1.0826345182092802</v>
      </c>
    </row>
    <row r="3017" spans="1:4" x14ac:dyDescent="0.15">
      <c r="A3017" s="186">
        <v>2993</v>
      </c>
      <c r="B3017" s="186">
        <v>7.0136009546887923</v>
      </c>
      <c r="C3017" s="186">
        <v>9.5542943804525216E-2</v>
      </c>
      <c r="D3017" s="186">
        <v>1.0154662738506799</v>
      </c>
    </row>
    <row r="3018" spans="1:4" x14ac:dyDescent="0.15">
      <c r="A3018" s="186">
        <v>2994</v>
      </c>
      <c r="B3018" s="186">
        <v>7.0241314173725673</v>
      </c>
      <c r="C3018" s="186">
        <v>9.631295501992021E-2</v>
      </c>
      <c r="D3018" s="186">
        <v>1.023650242112325</v>
      </c>
    </row>
    <row r="3019" spans="1:4" x14ac:dyDescent="0.15">
      <c r="A3019" s="186">
        <v>2995</v>
      </c>
      <c r="B3019" s="186">
        <v>7.014987570487131</v>
      </c>
      <c r="C3019" s="186">
        <v>9.5953420468269712E-2</v>
      </c>
      <c r="D3019" s="186">
        <v>1.0198289739270778</v>
      </c>
    </row>
    <row r="3020" spans="1:4" x14ac:dyDescent="0.15">
      <c r="A3020" s="186">
        <v>2996</v>
      </c>
      <c r="B3020" s="186">
        <v>7.0211207723946334</v>
      </c>
      <c r="C3020" s="186">
        <v>8.4337165419760218E-2</v>
      </c>
      <c r="D3020" s="186">
        <v>0.89636705449592879</v>
      </c>
    </row>
    <row r="3021" spans="1:4" x14ac:dyDescent="0.15">
      <c r="A3021" s="186">
        <v>2997</v>
      </c>
      <c r="B3021" s="186">
        <v>7.0263723473075181</v>
      </c>
      <c r="C3021" s="186">
        <v>7.7525207485884984E-2</v>
      </c>
      <c r="D3021" s="186">
        <v>0.82396700834608183</v>
      </c>
    </row>
    <row r="3022" spans="1:4" x14ac:dyDescent="0.15">
      <c r="A3022" s="186">
        <v>2998</v>
      </c>
      <c r="B3022" s="186">
        <v>7.0301936921990054</v>
      </c>
      <c r="C3022" s="186">
        <v>6.9008051354086497E-2</v>
      </c>
      <c r="D3022" s="186">
        <v>0.73344347561239354</v>
      </c>
    </row>
    <row r="3023" spans="1:4" x14ac:dyDescent="0.15">
      <c r="A3023" s="186">
        <v>2999</v>
      </c>
      <c r="B3023" s="186">
        <v>7.0490992862429076</v>
      </c>
      <c r="C3023" s="186">
        <v>6.2575949085680094E-2</v>
      </c>
      <c r="D3023" s="186">
        <v>0.66508067807405979</v>
      </c>
    </row>
    <row r="3024" spans="1:4" x14ac:dyDescent="0.15">
      <c r="A3024" s="186">
        <v>3000</v>
      </c>
      <c r="B3024" s="186">
        <v>7.0621790851972781</v>
      </c>
      <c r="C3024" s="186">
        <v>4.8027121873979617E-2</v>
      </c>
      <c r="D3024" s="186">
        <v>0.51045028079648369</v>
      </c>
    </row>
    <row r="3025" spans="1:4" x14ac:dyDescent="0.15">
      <c r="A3025" s="186">
        <v>3001</v>
      </c>
      <c r="B3025" s="186">
        <v>7.0576368989167877</v>
      </c>
      <c r="C3025" s="186">
        <v>6.2564921831223863E-2</v>
      </c>
      <c r="D3025" s="186">
        <v>0.66496347627403596</v>
      </c>
    </row>
    <row r="3026" spans="1:4" x14ac:dyDescent="0.15">
      <c r="A3026" s="186">
        <v>3002</v>
      </c>
      <c r="B3026" s="186">
        <v>7.0547525897235079</v>
      </c>
      <c r="C3026" s="186">
        <v>6.3587711325443053E-2</v>
      </c>
      <c r="D3026" s="186">
        <v>0.67583406697671833</v>
      </c>
    </row>
    <row r="3027" spans="1:4" x14ac:dyDescent="0.15">
      <c r="A3027" s="186">
        <v>3003</v>
      </c>
      <c r="B3027" s="186">
        <v>7.0547525897235079</v>
      </c>
      <c r="C3027" s="186">
        <v>6.3587711325443053E-2</v>
      </c>
      <c r="D3027" s="186">
        <v>0.67583406697671833</v>
      </c>
    </row>
    <row r="3028" spans="1:4" x14ac:dyDescent="0.15">
      <c r="A3028" s="186">
        <v>3004</v>
      </c>
      <c r="B3028" s="186">
        <v>7.0322291625720963</v>
      </c>
      <c r="C3028" s="186">
        <v>7.3721022360285993E-2</v>
      </c>
      <c r="D3028" s="186">
        <v>0.78353470072916687</v>
      </c>
    </row>
    <row r="3029" spans="1:4" x14ac:dyDescent="0.15">
      <c r="A3029" s="186">
        <v>3005</v>
      </c>
      <c r="B3029" s="186">
        <v>7.0030832518413986</v>
      </c>
      <c r="C3029" s="186">
        <v>7.9045414085518573E-2</v>
      </c>
      <c r="D3029" s="186">
        <v>0.84012433477692205</v>
      </c>
    </row>
    <row r="3030" spans="1:4" x14ac:dyDescent="0.15">
      <c r="A3030" s="186">
        <v>3006</v>
      </c>
      <c r="B3030" s="186">
        <v>7.0118642248919958</v>
      </c>
      <c r="C3030" s="186">
        <v>7.712869032105818E-2</v>
      </c>
      <c r="D3030" s="186">
        <v>0.81975267506461724</v>
      </c>
    </row>
    <row r="3031" spans="1:4" x14ac:dyDescent="0.15">
      <c r="A3031" s="186">
        <v>3007</v>
      </c>
      <c r="B3031" s="186">
        <v>6.9867378083101199</v>
      </c>
      <c r="C3031" s="186">
        <v>8.7802288316842336E-2</v>
      </c>
      <c r="D3031" s="186">
        <v>0.93319568146322973</v>
      </c>
    </row>
    <row r="3032" spans="1:4" x14ac:dyDescent="0.15">
      <c r="A3032" s="186">
        <v>3008</v>
      </c>
      <c r="B3032" s="186">
        <v>6.9904394385639037</v>
      </c>
      <c r="C3032" s="186">
        <v>8.2915021067798911E-2</v>
      </c>
      <c r="D3032" s="186">
        <v>0.88125197044619974</v>
      </c>
    </row>
    <row r="3033" spans="1:4" x14ac:dyDescent="0.15">
      <c r="A3033" s="186">
        <v>3009</v>
      </c>
      <c r="B3033" s="186">
        <v>7.0305710305594245</v>
      </c>
      <c r="C3033" s="186">
        <v>6.6233125966093986E-2</v>
      </c>
      <c r="D3033" s="186">
        <v>0.70395052687382909</v>
      </c>
    </row>
    <row r="3034" spans="1:4" x14ac:dyDescent="0.15">
      <c r="A3034" s="186">
        <v>3010</v>
      </c>
      <c r="B3034" s="186">
        <v>7.0339589182369613</v>
      </c>
      <c r="C3034" s="186">
        <v>6.9034142805676879E-2</v>
      </c>
      <c r="D3034" s="186">
        <v>0.7337207853547022</v>
      </c>
    </row>
    <row r="3035" spans="1:4" x14ac:dyDescent="0.15">
      <c r="A3035" s="186">
        <v>3011</v>
      </c>
      <c r="B3035" s="186">
        <v>7.0127909601059075</v>
      </c>
      <c r="C3035" s="186">
        <v>7.9283878332857327E-2</v>
      </c>
      <c r="D3035" s="186">
        <v>0.84265882231780331</v>
      </c>
    </row>
    <row r="3036" spans="1:4" x14ac:dyDescent="0.15">
      <c r="A3036" s="186">
        <v>3012</v>
      </c>
      <c r="B3036" s="186">
        <v>7.0273957226007147</v>
      </c>
      <c r="C3036" s="186">
        <v>7.4609684040650492E-2</v>
      </c>
      <c r="D3036" s="186">
        <v>0.79297973067423411</v>
      </c>
    </row>
    <row r="3037" spans="1:4" x14ac:dyDescent="0.15">
      <c r="A3037" s="186">
        <v>3013</v>
      </c>
      <c r="B3037" s="186">
        <v>7.007757973751823</v>
      </c>
      <c r="C3037" s="186">
        <v>8.8715029529506495E-2</v>
      </c>
      <c r="D3037" s="186">
        <v>0.94289663771710353</v>
      </c>
    </row>
    <row r="3038" spans="1:4" x14ac:dyDescent="0.15">
      <c r="A3038" s="186">
        <v>3014</v>
      </c>
      <c r="B3038" s="186">
        <v>7.0194771889602494</v>
      </c>
      <c r="C3038" s="186">
        <v>8.3022166814399334E-2</v>
      </c>
      <c r="D3038" s="186">
        <v>0.8823907556638908</v>
      </c>
    </row>
    <row r="3039" spans="1:4" x14ac:dyDescent="0.15">
      <c r="A3039" s="186">
        <v>3015</v>
      </c>
      <c r="B3039" s="186">
        <v>7.0128681385556435</v>
      </c>
      <c r="C3039" s="186">
        <v>8.6168438591919916E-2</v>
      </c>
      <c r="D3039" s="186">
        <v>0.91583051323486342</v>
      </c>
    </row>
    <row r="3040" spans="1:4" x14ac:dyDescent="0.15">
      <c r="A3040" s="186">
        <v>3016</v>
      </c>
      <c r="B3040" s="186">
        <v>6.9969640904179498</v>
      </c>
      <c r="C3040" s="186">
        <v>8.5584478937350106E-2</v>
      </c>
      <c r="D3040" s="186">
        <v>0.9096239708059598</v>
      </c>
    </row>
    <row r="3041" spans="1:4" x14ac:dyDescent="0.15">
      <c r="A3041" s="186">
        <v>3017</v>
      </c>
      <c r="B3041" s="186">
        <v>6.9853401772364343</v>
      </c>
      <c r="C3041" s="186">
        <v>8.0785437717143971E-2</v>
      </c>
      <c r="D3041" s="186">
        <v>0.85861795914371786</v>
      </c>
    </row>
    <row r="3042" spans="1:4" x14ac:dyDescent="0.15">
      <c r="A3042" s="186">
        <v>3018</v>
      </c>
      <c r="B3042" s="186">
        <v>6.9953084208967624</v>
      </c>
      <c r="C3042" s="186">
        <v>8.6736243182064854E-2</v>
      </c>
      <c r="D3042" s="186">
        <v>0.92186535357440169</v>
      </c>
    </row>
    <row r="3043" spans="1:4" x14ac:dyDescent="0.15">
      <c r="A3043" s="186">
        <v>3019</v>
      </c>
      <c r="B3043" s="186">
        <v>7.010394647370835</v>
      </c>
      <c r="C3043" s="186">
        <v>8.2095939629192038E-2</v>
      </c>
      <c r="D3043" s="186">
        <v>0.87254646543115566</v>
      </c>
    </row>
    <row r="3044" spans="1:4" x14ac:dyDescent="0.15">
      <c r="A3044" s="186">
        <v>3020</v>
      </c>
      <c r="B3044" s="186">
        <v>7.0127523680283073</v>
      </c>
      <c r="C3044" s="186">
        <v>8.214615802699754E-2</v>
      </c>
      <c r="D3044" s="186">
        <v>0.87308020541516362</v>
      </c>
    </row>
    <row r="3045" spans="1:4" x14ac:dyDescent="0.15">
      <c r="A3045" s="186">
        <v>3021</v>
      </c>
      <c r="B3045" s="186">
        <v>7.0084179749489124</v>
      </c>
      <c r="C3045" s="186">
        <v>8.540184710601384E-2</v>
      </c>
      <c r="D3045" s="186">
        <v>0.90768289114200273</v>
      </c>
    </row>
    <row r="3046" spans="1:4" x14ac:dyDescent="0.15">
      <c r="A3046" s="186">
        <v>3022</v>
      </c>
      <c r="B3046" s="186">
        <v>7.0120187569464498</v>
      </c>
      <c r="C3046" s="186">
        <v>8.7348125736734339E-2</v>
      </c>
      <c r="D3046" s="186">
        <v>0.92836867106790177</v>
      </c>
    </row>
    <row r="3047" spans="1:4" x14ac:dyDescent="0.15">
      <c r="A3047" s="186">
        <v>3023</v>
      </c>
      <c r="B3047" s="186">
        <v>7.0277744113354332</v>
      </c>
      <c r="C3047" s="186">
        <v>7.5465410966939039E-2</v>
      </c>
      <c r="D3047" s="186">
        <v>0.80207471768918071</v>
      </c>
    </row>
    <row r="3048" spans="1:4" x14ac:dyDescent="0.15">
      <c r="A3048" s="186">
        <v>3024</v>
      </c>
      <c r="B3048" s="186">
        <v>7.0349349186658143</v>
      </c>
      <c r="C3048" s="186">
        <v>7.2244825009939895E-2</v>
      </c>
      <c r="D3048" s="186">
        <v>0.76784512112095304</v>
      </c>
    </row>
    <row r="3049" spans="1:4" x14ac:dyDescent="0.15">
      <c r="A3049" s="186">
        <v>3025</v>
      </c>
      <c r="B3049" s="186">
        <v>7.027016850641326</v>
      </c>
      <c r="C3049" s="186">
        <v>7.4906207418447224E-2</v>
      </c>
      <c r="D3049" s="186">
        <v>0.79613129244918757</v>
      </c>
    </row>
    <row r="3050" spans="1:4" x14ac:dyDescent="0.15">
      <c r="A3050" s="186">
        <v>3026</v>
      </c>
      <c r="B3050" s="186">
        <v>7.01475663830053</v>
      </c>
      <c r="C3050" s="186">
        <v>7.5653475265681891E-2</v>
      </c>
      <c r="D3050" s="186">
        <v>0.80407353565609896</v>
      </c>
    </row>
    <row r="3051" spans="1:4" x14ac:dyDescent="0.15">
      <c r="A3051" s="186">
        <v>3027</v>
      </c>
      <c r="B3051" s="186">
        <v>7.0122504978627278</v>
      </c>
      <c r="C3051" s="186">
        <v>8.1486298744851027E-2</v>
      </c>
      <c r="D3051" s="186">
        <v>0.86606697325143611</v>
      </c>
    </row>
    <row r="3052" spans="1:4" x14ac:dyDescent="0.15">
      <c r="A3052" s="186">
        <v>3028</v>
      </c>
      <c r="B3052" s="186">
        <v>6.9881727739351076</v>
      </c>
      <c r="C3052" s="186">
        <v>8.8058655018930843E-2</v>
      </c>
      <c r="D3052" s="186">
        <v>0.93592044301382449</v>
      </c>
    </row>
    <row r="3053" spans="1:4" x14ac:dyDescent="0.15">
      <c r="A3053" s="186">
        <v>3029</v>
      </c>
      <c r="B3053" s="186">
        <v>6.9869771519341102</v>
      </c>
      <c r="C3053" s="186">
        <v>8.9169778308483494E-2</v>
      </c>
      <c r="D3053" s="186">
        <v>0.94772987845407197</v>
      </c>
    </row>
    <row r="3054" spans="1:4" x14ac:dyDescent="0.15">
      <c r="A3054" s="186">
        <v>3030</v>
      </c>
      <c r="B3054" s="186">
        <v>6.9842202735104095</v>
      </c>
      <c r="C3054" s="186">
        <v>9.7572342677984203E-2</v>
      </c>
      <c r="D3054" s="186">
        <v>1.037035486919982</v>
      </c>
    </row>
    <row r="3055" spans="1:4" x14ac:dyDescent="0.15">
      <c r="A3055" s="186">
        <v>3031</v>
      </c>
      <c r="B3055" s="186">
        <v>6.9944792715159672</v>
      </c>
      <c r="C3055" s="186">
        <v>8.8237209853832432E-2</v>
      </c>
      <c r="D3055" s="186">
        <v>0.93781819082915763</v>
      </c>
    </row>
    <row r="3056" spans="1:4" x14ac:dyDescent="0.15">
      <c r="A3056" s="186">
        <v>3032</v>
      </c>
      <c r="B3056" s="186">
        <v>6.9874556198243809</v>
      </c>
      <c r="C3056" s="186">
        <v>9.1476004846712478E-2</v>
      </c>
      <c r="D3056" s="186">
        <v>0.97224131986645201</v>
      </c>
    </row>
    <row r="3057" spans="1:4" x14ac:dyDescent="0.15">
      <c r="A3057" s="186">
        <v>3033</v>
      </c>
      <c r="B3057" s="186">
        <v>6.9690243094882423</v>
      </c>
      <c r="C3057" s="186">
        <v>0.10254905472328968</v>
      </c>
      <c r="D3057" s="186">
        <v>1.089929850809519</v>
      </c>
    </row>
    <row r="3058" spans="1:4" x14ac:dyDescent="0.15">
      <c r="A3058" s="186">
        <v>3034</v>
      </c>
      <c r="B3058" s="186">
        <v>6.9737033934944108</v>
      </c>
      <c r="C3058" s="186">
        <v>0.10092133772275957</v>
      </c>
      <c r="D3058" s="186">
        <v>1.0726298634782367</v>
      </c>
    </row>
    <row r="3059" spans="1:4" x14ac:dyDescent="0.15">
      <c r="A3059" s="186">
        <v>3035</v>
      </c>
      <c r="B3059" s="186">
        <v>6.9475944116096153</v>
      </c>
      <c r="C3059" s="186">
        <v>0.11021746357920126</v>
      </c>
      <c r="D3059" s="186">
        <v>1.1714325788729103</v>
      </c>
    </row>
    <row r="3060" spans="1:4" x14ac:dyDescent="0.15">
      <c r="A3060" s="186">
        <v>3036</v>
      </c>
      <c r="B3060" s="186">
        <v>6.9535692299524472</v>
      </c>
      <c r="C3060" s="186">
        <v>0.11238566370323522</v>
      </c>
      <c r="D3060" s="186">
        <v>1.1944770237397122</v>
      </c>
    </row>
    <row r="3061" spans="1:4" x14ac:dyDescent="0.15">
      <c r="A3061" s="186">
        <v>3037</v>
      </c>
      <c r="B3061" s="186">
        <v>6.9324761981613205</v>
      </c>
      <c r="C3061" s="186">
        <v>0.12128237494065974</v>
      </c>
      <c r="D3061" s="186">
        <v>1.2890346106220736</v>
      </c>
    </row>
    <row r="3062" spans="1:4" x14ac:dyDescent="0.15">
      <c r="A3062" s="186">
        <v>3038</v>
      </c>
      <c r="B3062" s="186">
        <v>6.9446529711491545</v>
      </c>
      <c r="C3062" s="186">
        <v>0.11608087243006349</v>
      </c>
      <c r="D3062" s="186">
        <v>1.2337510892804382</v>
      </c>
    </row>
    <row r="3063" spans="1:4" x14ac:dyDescent="0.15">
      <c r="A3063" s="186">
        <v>3039</v>
      </c>
      <c r="B3063" s="186">
        <v>6.9374206430824561</v>
      </c>
      <c r="C3063" s="186">
        <v>0.12047729432940013</v>
      </c>
      <c r="D3063" s="186">
        <v>1.280477911656027</v>
      </c>
    </row>
    <row r="3064" spans="1:4" x14ac:dyDescent="0.15">
      <c r="A3064" s="186">
        <v>3040</v>
      </c>
      <c r="B3064" s="186">
        <v>6.9682076939690454</v>
      </c>
      <c r="C3064" s="186">
        <v>0.109205967853649</v>
      </c>
      <c r="D3064" s="186">
        <v>1.1606820225833332</v>
      </c>
    </row>
    <row r="3065" spans="1:4" x14ac:dyDescent="0.15">
      <c r="A3065" s="186">
        <v>3041</v>
      </c>
      <c r="B3065" s="186">
        <v>6.966408136495887</v>
      </c>
      <c r="C3065" s="186">
        <v>0.10618338493918511</v>
      </c>
      <c r="D3065" s="186">
        <v>1.1285568766820826</v>
      </c>
    </row>
    <row r="3066" spans="1:4" x14ac:dyDescent="0.15">
      <c r="A3066" s="186">
        <v>3042</v>
      </c>
      <c r="B3066" s="186">
        <v>6.94671313905173</v>
      </c>
      <c r="C3066" s="186">
        <v>0.11075441315873391</v>
      </c>
      <c r="D3066" s="186">
        <v>1.1771394805766013</v>
      </c>
    </row>
    <row r="3067" spans="1:4" x14ac:dyDescent="0.15">
      <c r="A3067" s="186">
        <v>3043</v>
      </c>
      <c r="B3067" s="186">
        <v>6.9375056189425921</v>
      </c>
      <c r="C3067" s="186">
        <v>0.10879346948760382</v>
      </c>
      <c r="D3067" s="186">
        <v>1.1562978350959308</v>
      </c>
    </row>
    <row r="3068" spans="1:4" x14ac:dyDescent="0.15">
      <c r="A3068" s="186">
        <v>3044</v>
      </c>
      <c r="B3068" s="186">
        <v>6.9153140183331088</v>
      </c>
      <c r="C3068" s="186">
        <v>0.11377354581655297</v>
      </c>
      <c r="D3068" s="186">
        <v>1.2092279558549945</v>
      </c>
    </row>
    <row r="3069" spans="1:4" x14ac:dyDescent="0.15">
      <c r="A3069" s="186">
        <v>3045</v>
      </c>
      <c r="B3069" s="186">
        <v>6.9213224577071291</v>
      </c>
      <c r="C3069" s="186">
        <v>0.11174301224045458</v>
      </c>
      <c r="D3069" s="186">
        <v>1.1876466827400702</v>
      </c>
    </row>
    <row r="3070" spans="1:4" x14ac:dyDescent="0.15">
      <c r="A3070" s="186">
        <v>3046</v>
      </c>
      <c r="B3070" s="186">
        <v>6.9213224577071291</v>
      </c>
      <c r="C3070" s="186">
        <v>0.11174301224045458</v>
      </c>
      <c r="D3070" s="186">
        <v>1.1876466827400702</v>
      </c>
    </row>
    <row r="3071" spans="1:4" x14ac:dyDescent="0.15">
      <c r="A3071" s="186">
        <v>3047</v>
      </c>
      <c r="B3071" s="186">
        <v>6.9061255804776538</v>
      </c>
      <c r="C3071" s="186">
        <v>0.12641041540178932</v>
      </c>
      <c r="D3071" s="186">
        <v>1.3435373497241123</v>
      </c>
    </row>
    <row r="3072" spans="1:4" x14ac:dyDescent="0.15">
      <c r="A3072" s="186">
        <v>3048</v>
      </c>
      <c r="B3072" s="186">
        <v>6.900934347004922</v>
      </c>
      <c r="C3072" s="186">
        <v>0.13054185896697401</v>
      </c>
      <c r="D3072" s="186">
        <v>1.3874478828907044</v>
      </c>
    </row>
    <row r="3073" spans="1:4" x14ac:dyDescent="0.15">
      <c r="A3073" s="186">
        <v>3049</v>
      </c>
      <c r="B3073" s="186">
        <v>6.8767940030248615</v>
      </c>
      <c r="C3073" s="186">
        <v>0.13207277732568734</v>
      </c>
      <c r="D3073" s="186">
        <v>1.4037190579182692</v>
      </c>
    </row>
    <row r="3074" spans="1:4" x14ac:dyDescent="0.15">
      <c r="A3074" s="186">
        <v>3050</v>
      </c>
      <c r="B3074" s="186">
        <v>6.8685325639146244</v>
      </c>
      <c r="C3074" s="186">
        <v>0.12144765532318225</v>
      </c>
      <c r="D3074" s="186">
        <v>1.2907912725742543</v>
      </c>
    </row>
    <row r="3075" spans="1:4" x14ac:dyDescent="0.15">
      <c r="A3075" s="186">
        <v>3051</v>
      </c>
      <c r="B3075" s="186">
        <v>6.8720508668378635</v>
      </c>
      <c r="C3075" s="186">
        <v>0.12417306013188156</v>
      </c>
      <c r="D3075" s="186">
        <v>1.3197578980059226</v>
      </c>
    </row>
    <row r="3076" spans="1:4" x14ac:dyDescent="0.15">
      <c r="A3076" s="186">
        <v>3052</v>
      </c>
      <c r="B3076" s="186">
        <v>6.8720508668378635</v>
      </c>
      <c r="C3076" s="186">
        <v>0.12417306013188156</v>
      </c>
      <c r="D3076" s="186">
        <v>1.3197578980059226</v>
      </c>
    </row>
    <row r="3077" spans="1:4" x14ac:dyDescent="0.15">
      <c r="A3077" s="186">
        <v>3053</v>
      </c>
      <c r="B3077" s="186">
        <v>6.8720508668378635</v>
      </c>
      <c r="C3077" s="186">
        <v>0.12417306013188156</v>
      </c>
      <c r="D3077" s="186">
        <v>1.3197578980059226</v>
      </c>
    </row>
    <row r="3078" spans="1:4" x14ac:dyDescent="0.15">
      <c r="A3078" s="186">
        <v>3054</v>
      </c>
      <c r="B3078" s="186">
        <v>6.8720508668378635</v>
      </c>
      <c r="C3078" s="186">
        <v>0.12417306013188156</v>
      </c>
      <c r="D3078" s="186">
        <v>1.3197578980059226</v>
      </c>
    </row>
    <row r="3079" spans="1:4" x14ac:dyDescent="0.15">
      <c r="A3079" s="186">
        <v>3055</v>
      </c>
      <c r="B3079" s="186">
        <v>6.8720508668378635</v>
      </c>
      <c r="C3079" s="186">
        <v>0.12417306013188156</v>
      </c>
      <c r="D3079" s="186">
        <v>1.3197578980059226</v>
      </c>
    </row>
    <row r="3080" spans="1:4" x14ac:dyDescent="0.15">
      <c r="A3080" s="186">
        <v>3056</v>
      </c>
      <c r="B3080" s="186">
        <v>6.8166488221521639</v>
      </c>
      <c r="C3080" s="186">
        <v>0.12907638808160193</v>
      </c>
      <c r="D3080" s="186">
        <v>1.3718723081789803</v>
      </c>
    </row>
    <row r="3081" spans="1:4" x14ac:dyDescent="0.15">
      <c r="A3081" s="186">
        <v>3057</v>
      </c>
      <c r="B3081" s="186">
        <v>6.8044075216653059</v>
      </c>
      <c r="C3081" s="186">
        <v>0.13552448901205238</v>
      </c>
      <c r="D3081" s="186">
        <v>1.4404051455034621</v>
      </c>
    </row>
    <row r="3082" spans="1:4" x14ac:dyDescent="0.15">
      <c r="A3082" s="186">
        <v>3058</v>
      </c>
      <c r="B3082" s="186">
        <v>6.7905891863262742</v>
      </c>
      <c r="C3082" s="186">
        <v>0.13313786216556167</v>
      </c>
      <c r="D3082" s="186">
        <v>1.4150391794323691</v>
      </c>
    </row>
    <row r="3083" spans="1:4" x14ac:dyDescent="0.15">
      <c r="A3083" s="186">
        <v>3059</v>
      </c>
      <c r="B3083" s="186">
        <v>6.7608689484599642</v>
      </c>
      <c r="C3083" s="186">
        <v>0.13126494961921598</v>
      </c>
      <c r="D3083" s="186">
        <v>1.3951331617930449</v>
      </c>
    </row>
    <row r="3084" spans="1:4" x14ac:dyDescent="0.15">
      <c r="A3084" s="186">
        <v>3060</v>
      </c>
      <c r="B3084" s="186">
        <v>6.7349993450009533</v>
      </c>
      <c r="C3084" s="186">
        <v>0.13795742843848835</v>
      </c>
      <c r="D3084" s="186">
        <v>1.466263339060089</v>
      </c>
    </row>
    <row r="3085" spans="1:4" x14ac:dyDescent="0.15">
      <c r="A3085" s="186">
        <v>3061</v>
      </c>
      <c r="B3085" s="186">
        <v>6.7758961730411729</v>
      </c>
      <c r="C3085" s="186">
        <v>0.13525333900897962</v>
      </c>
      <c r="D3085" s="186">
        <v>1.4375232614803128</v>
      </c>
    </row>
    <row r="3086" spans="1:4" x14ac:dyDescent="0.15">
      <c r="A3086" s="186">
        <v>3062</v>
      </c>
      <c r="B3086" s="186">
        <v>6.7770442676226228</v>
      </c>
      <c r="C3086" s="186">
        <v>0.14283719115735494</v>
      </c>
      <c r="D3086" s="186">
        <v>1.5181272891131772</v>
      </c>
    </row>
    <row r="3087" spans="1:4" x14ac:dyDescent="0.15">
      <c r="A3087" s="186">
        <v>3063</v>
      </c>
      <c r="B3087" s="186">
        <v>6.7571870018502187</v>
      </c>
      <c r="C3087" s="186">
        <v>0.15754389086834397</v>
      </c>
      <c r="D3087" s="186">
        <v>1.6744356145789829</v>
      </c>
    </row>
    <row r="3088" spans="1:4" x14ac:dyDescent="0.15">
      <c r="A3088" s="186">
        <v>3064</v>
      </c>
      <c r="B3088" s="186">
        <v>6.7554199320564701</v>
      </c>
      <c r="C3088" s="186">
        <v>0.17076448239403419</v>
      </c>
      <c r="D3088" s="186">
        <v>1.8149490243621411</v>
      </c>
    </row>
    <row r="3089" spans="1:4" x14ac:dyDescent="0.15">
      <c r="A3089" s="186">
        <v>3065</v>
      </c>
      <c r="B3089" s="186">
        <v>6.7755827639713946</v>
      </c>
      <c r="C3089" s="186">
        <v>0.17225823855002798</v>
      </c>
      <c r="D3089" s="186">
        <v>1.8308252255484048</v>
      </c>
    </row>
    <row r="3090" spans="1:4" x14ac:dyDescent="0.15">
      <c r="A3090" s="186">
        <v>3066</v>
      </c>
      <c r="B3090" s="186">
        <v>6.765910133647373</v>
      </c>
      <c r="C3090" s="186">
        <v>0.17962250966879356</v>
      </c>
      <c r="D3090" s="186">
        <v>1.9090954635672264</v>
      </c>
    </row>
    <row r="3091" spans="1:4" x14ac:dyDescent="0.15">
      <c r="A3091" s="186">
        <v>3067</v>
      </c>
      <c r="B3091" s="186">
        <v>6.7721794343671124</v>
      </c>
      <c r="C3091" s="186">
        <v>0.18560333821467268</v>
      </c>
      <c r="D3091" s="186">
        <v>1.9726619545730852</v>
      </c>
    </row>
    <row r="3092" spans="1:4" x14ac:dyDescent="0.15">
      <c r="A3092" s="186">
        <v>3068</v>
      </c>
      <c r="B3092" s="186">
        <v>6.8172930447721205</v>
      </c>
      <c r="C3092" s="186">
        <v>0.16017484662131665</v>
      </c>
      <c r="D3092" s="186">
        <v>1.702398399989941</v>
      </c>
    </row>
    <row r="3093" spans="1:4" x14ac:dyDescent="0.15">
      <c r="A3093" s="186">
        <v>3069</v>
      </c>
      <c r="B3093" s="186">
        <v>6.825423992930487</v>
      </c>
      <c r="C3093" s="186">
        <v>0.14961603285724667</v>
      </c>
      <c r="D3093" s="186">
        <v>1.5901753634963181</v>
      </c>
    </row>
    <row r="3094" spans="1:4" x14ac:dyDescent="0.15">
      <c r="A3094" s="186">
        <v>3070</v>
      </c>
      <c r="B3094" s="186">
        <v>6.8293360852510148</v>
      </c>
      <c r="C3094" s="186">
        <v>0.14729205801749767</v>
      </c>
      <c r="D3094" s="186">
        <v>1.5654752864726198</v>
      </c>
    </row>
    <row r="3095" spans="1:4" x14ac:dyDescent="0.15">
      <c r="A3095" s="186">
        <v>3071</v>
      </c>
      <c r="B3095" s="186">
        <v>6.8296287057889451</v>
      </c>
      <c r="C3095" s="186">
        <v>0.13865707293322416</v>
      </c>
      <c r="D3095" s="186">
        <v>1.4736994233986989</v>
      </c>
    </row>
    <row r="3096" spans="1:4" x14ac:dyDescent="0.15">
      <c r="A3096" s="186">
        <v>3072</v>
      </c>
      <c r="B3096" s="186">
        <v>6.8119747582530286</v>
      </c>
      <c r="C3096" s="186">
        <v>0.15093136519395678</v>
      </c>
      <c r="D3096" s="186">
        <v>1.6041552093504192</v>
      </c>
    </row>
    <row r="3097" spans="1:4" x14ac:dyDescent="0.15">
      <c r="A3097" s="186">
        <v>3073</v>
      </c>
      <c r="B3097" s="186">
        <v>6.8394651438929799</v>
      </c>
      <c r="C3097" s="186">
        <v>0.14608416252917777</v>
      </c>
      <c r="D3097" s="186">
        <v>1.5526373197753118</v>
      </c>
    </row>
    <row r="3098" spans="1:4" x14ac:dyDescent="0.15">
      <c r="A3098" s="186">
        <v>3074</v>
      </c>
      <c r="B3098" s="186">
        <v>6.874863376445683</v>
      </c>
      <c r="C3098" s="186">
        <v>0.12583564817919246</v>
      </c>
      <c r="D3098" s="186">
        <v>1.3374285079130825</v>
      </c>
    </row>
    <row r="3099" spans="1:4" x14ac:dyDescent="0.15">
      <c r="A3099" s="186">
        <v>3075</v>
      </c>
      <c r="B3099" s="186">
        <v>6.8757833161078681</v>
      </c>
      <c r="C3099" s="186">
        <v>0.11961647272631559</v>
      </c>
      <c r="D3099" s="186">
        <v>1.2713287765035364</v>
      </c>
    </row>
    <row r="3100" spans="1:4" x14ac:dyDescent="0.15">
      <c r="A3100" s="186">
        <v>3076</v>
      </c>
      <c r="B3100" s="186">
        <v>6.8725126268172723</v>
      </c>
      <c r="C3100" s="186">
        <v>0.1213286010779937</v>
      </c>
      <c r="D3100" s="186">
        <v>1.2895259193630839</v>
      </c>
    </row>
    <row r="3101" spans="1:4" x14ac:dyDescent="0.15">
      <c r="A3101" s="186">
        <v>3077</v>
      </c>
      <c r="B3101" s="186">
        <v>6.8842873860488885</v>
      </c>
      <c r="C3101" s="186">
        <v>0.11650275890043815</v>
      </c>
      <c r="D3101" s="186">
        <v>1.2382350570649758</v>
      </c>
    </row>
    <row r="3102" spans="1:4" x14ac:dyDescent="0.15">
      <c r="A3102" s="186">
        <v>3078</v>
      </c>
      <c r="B3102" s="186">
        <v>6.8490844283491086</v>
      </c>
      <c r="C3102" s="186">
        <v>0.13285024880728002</v>
      </c>
      <c r="D3102" s="186">
        <v>1.411982316689669</v>
      </c>
    </row>
    <row r="3103" spans="1:4" x14ac:dyDescent="0.15">
      <c r="A3103" s="186">
        <v>3079</v>
      </c>
      <c r="B3103" s="186">
        <v>6.8521226475728314</v>
      </c>
      <c r="C3103" s="186">
        <v>0.12198201195083946</v>
      </c>
      <c r="D3103" s="186">
        <v>1.2964706154120116</v>
      </c>
    </row>
    <row r="3104" spans="1:4" x14ac:dyDescent="0.15">
      <c r="A3104" s="186">
        <v>3080</v>
      </c>
      <c r="B3104" s="186">
        <v>6.860886143033186</v>
      </c>
      <c r="C3104" s="186">
        <v>0.11770031670954229</v>
      </c>
      <c r="D3104" s="186">
        <v>1.250963151026784</v>
      </c>
    </row>
    <row r="3105" spans="1:4" x14ac:dyDescent="0.15">
      <c r="A3105" s="186">
        <v>3081</v>
      </c>
      <c r="B3105" s="186">
        <v>6.8778950848332698</v>
      </c>
      <c r="C3105" s="186">
        <v>0.11594614306199613</v>
      </c>
      <c r="D3105" s="186">
        <v>1.2323191349788256</v>
      </c>
    </row>
    <row r="3106" spans="1:4" x14ac:dyDescent="0.15">
      <c r="A3106" s="186">
        <v>3082</v>
      </c>
      <c r="B3106" s="186">
        <v>6.8762428809725122</v>
      </c>
      <c r="C3106" s="186">
        <v>0.11281584907365971</v>
      </c>
      <c r="D3106" s="186">
        <v>1.1990491953494105</v>
      </c>
    </row>
    <row r="3107" spans="1:4" x14ac:dyDescent="0.15">
      <c r="A3107" s="186">
        <v>3083</v>
      </c>
      <c r="B3107" s="186">
        <v>6.8885954897075656</v>
      </c>
      <c r="C3107" s="186">
        <v>0.10092409107721068</v>
      </c>
      <c r="D3107" s="186">
        <v>1.0726591271629602</v>
      </c>
    </row>
    <row r="3108" spans="1:4" x14ac:dyDescent="0.15">
      <c r="A3108" s="186">
        <v>3084</v>
      </c>
      <c r="B3108" s="186">
        <v>6.908201296978544</v>
      </c>
      <c r="C3108" s="186">
        <v>9.4864161807917569E-2</v>
      </c>
      <c r="D3108" s="186">
        <v>1.008251923974018</v>
      </c>
    </row>
    <row r="3109" spans="1:4" x14ac:dyDescent="0.15">
      <c r="A3109" s="186">
        <v>3085</v>
      </c>
      <c r="B3109" s="186">
        <v>6.9053291657911338</v>
      </c>
      <c r="C3109" s="186">
        <v>0.10190939167595303</v>
      </c>
      <c r="D3109" s="186">
        <v>1.0831312718110755</v>
      </c>
    </row>
    <row r="3110" spans="1:4" x14ac:dyDescent="0.15">
      <c r="A3110" s="186">
        <v>3086</v>
      </c>
      <c r="B3110" s="186">
        <v>6.8739884315778363</v>
      </c>
      <c r="C3110" s="186">
        <v>0.10915257431019043</v>
      </c>
      <c r="D3110" s="186">
        <v>1.1601145359593656</v>
      </c>
    </row>
    <row r="3111" spans="1:4" x14ac:dyDescent="0.15">
      <c r="A3111" s="186">
        <v>3087</v>
      </c>
      <c r="B3111" s="186">
        <v>6.8590567445633974</v>
      </c>
      <c r="C3111" s="186">
        <v>0.10668438361739252</v>
      </c>
      <c r="D3111" s="186">
        <v>1.1338816787104171</v>
      </c>
    </row>
    <row r="3112" spans="1:4" x14ac:dyDescent="0.15">
      <c r="A3112" s="186">
        <v>3088</v>
      </c>
      <c r="B3112" s="186">
        <v>6.8696916460268289</v>
      </c>
      <c r="C3112" s="186">
        <v>9.604948215396103E-2</v>
      </c>
      <c r="D3112" s="186">
        <v>1.0208499535844384</v>
      </c>
    </row>
    <row r="3113" spans="1:4" x14ac:dyDescent="0.15">
      <c r="A3113" s="186">
        <v>3089</v>
      </c>
      <c r="B3113" s="186">
        <v>6.8952601902112463</v>
      </c>
      <c r="C3113" s="186">
        <v>9.3245238455999413E-2</v>
      </c>
      <c r="D3113" s="186">
        <v>0.99104539884134435</v>
      </c>
    </row>
    <row r="3114" spans="1:4" x14ac:dyDescent="0.15">
      <c r="A3114" s="186">
        <v>3090</v>
      </c>
      <c r="B3114" s="186">
        <v>6.8949910999850976</v>
      </c>
      <c r="C3114" s="186">
        <v>9.6369762851836072E-2</v>
      </c>
      <c r="D3114" s="186">
        <v>1.0242540170757506</v>
      </c>
    </row>
    <row r="3115" spans="1:4" x14ac:dyDescent="0.15">
      <c r="A3115" s="186">
        <v>3091</v>
      </c>
      <c r="B3115" s="186">
        <v>6.9161876684855326</v>
      </c>
      <c r="C3115" s="186">
        <v>8.9420010664109206E-2</v>
      </c>
      <c r="D3115" s="186">
        <v>0.95038944186760876</v>
      </c>
    </row>
    <row r="3116" spans="1:4" x14ac:dyDescent="0.15">
      <c r="A3116" s="186">
        <v>3092</v>
      </c>
      <c r="B3116" s="186">
        <v>6.9340566991678081</v>
      </c>
      <c r="C3116" s="186">
        <v>8.595526215999616E-2</v>
      </c>
      <c r="D3116" s="186">
        <v>0.91356479408933144</v>
      </c>
    </row>
    <row r="3117" spans="1:4" x14ac:dyDescent="0.15">
      <c r="A3117" s="186">
        <v>3093</v>
      </c>
      <c r="B3117" s="186">
        <v>6.9351228021921036</v>
      </c>
      <c r="C3117" s="186">
        <v>8.2204113219324526E-2</v>
      </c>
      <c r="D3117" s="186">
        <v>0.87369617495576091</v>
      </c>
    </row>
    <row r="3118" spans="1:4" x14ac:dyDescent="0.15">
      <c r="A3118" s="186">
        <v>3094</v>
      </c>
      <c r="B3118" s="186">
        <v>6.9309353454195834</v>
      </c>
      <c r="C3118" s="186">
        <v>8.8808435510601136E-2</v>
      </c>
      <c r="D3118" s="186">
        <v>0.9438893915490516</v>
      </c>
    </row>
    <row r="3119" spans="1:4" x14ac:dyDescent="0.15">
      <c r="A3119" s="186">
        <v>3095</v>
      </c>
      <c r="B3119" s="186">
        <v>6.9312351932311698</v>
      </c>
      <c r="C3119" s="186">
        <v>9.0116592333507661E-2</v>
      </c>
      <c r="D3119" s="186">
        <v>0.95779297334873981</v>
      </c>
    </row>
    <row r="3120" spans="1:4" x14ac:dyDescent="0.15">
      <c r="A3120" s="186">
        <v>3096</v>
      </c>
      <c r="B3120" s="186">
        <v>6.93623001176912</v>
      </c>
      <c r="C3120" s="186">
        <v>8.3334942265022249E-2</v>
      </c>
      <c r="D3120" s="186">
        <v>0.88571505056991584</v>
      </c>
    </row>
    <row r="3121" spans="1:4" x14ac:dyDescent="0.15">
      <c r="A3121" s="186">
        <v>3097</v>
      </c>
      <c r="B3121" s="186">
        <v>6.9580516546288926</v>
      </c>
      <c r="C3121" s="186">
        <v>7.9854308818289255E-2</v>
      </c>
      <c r="D3121" s="186">
        <v>0.84872157165822049</v>
      </c>
    </row>
    <row r="3122" spans="1:4" x14ac:dyDescent="0.15">
      <c r="A3122" s="186">
        <v>3098</v>
      </c>
      <c r="B3122" s="186">
        <v>6.9625908631946967</v>
      </c>
      <c r="C3122" s="186">
        <v>7.7244756144648541E-2</v>
      </c>
      <c r="D3122" s="186">
        <v>0.82098626620918003</v>
      </c>
    </row>
    <row r="3123" spans="1:4" x14ac:dyDescent="0.15">
      <c r="A3123" s="186">
        <v>3099</v>
      </c>
      <c r="B3123" s="186">
        <v>6.9615203316203367</v>
      </c>
      <c r="C3123" s="186">
        <v>7.9191174610425463E-2</v>
      </c>
      <c r="D3123" s="186">
        <v>0.84167353235455322</v>
      </c>
    </row>
    <row r="3124" spans="1:4" x14ac:dyDescent="0.15">
      <c r="A3124" s="186">
        <v>3100</v>
      </c>
      <c r="B3124" s="186">
        <v>6.9606958487324908</v>
      </c>
      <c r="C3124" s="186">
        <v>7.6858867784491025E-2</v>
      </c>
      <c r="D3124" s="186">
        <v>0.81688489985382451</v>
      </c>
    </row>
    <row r="3125" spans="1:4" x14ac:dyDescent="0.15">
      <c r="A3125" s="186">
        <v>3101</v>
      </c>
      <c r="B3125" s="186">
        <v>6.9753648506119372</v>
      </c>
      <c r="C3125" s="186">
        <v>7.3021558109945595E-2</v>
      </c>
      <c r="D3125" s="186">
        <v>0.77610053209565566</v>
      </c>
    </row>
    <row r="3126" spans="1:4" x14ac:dyDescent="0.15">
      <c r="A3126" s="186">
        <v>3102</v>
      </c>
      <c r="B3126" s="186">
        <v>6.9532361755371372</v>
      </c>
      <c r="C3126" s="186">
        <v>8.7825470753224444E-2</v>
      </c>
      <c r="D3126" s="186">
        <v>0.93344207309985217</v>
      </c>
    </row>
    <row r="3127" spans="1:4" x14ac:dyDescent="0.15">
      <c r="A3127" s="186">
        <v>3103</v>
      </c>
      <c r="B3127" s="186">
        <v>6.9509425836818659</v>
      </c>
      <c r="C3127" s="186">
        <v>8.5205910068670399E-2</v>
      </c>
      <c r="D3127" s="186">
        <v>0.90560039875378862</v>
      </c>
    </row>
    <row r="3128" spans="1:4" x14ac:dyDescent="0.15">
      <c r="A3128" s="186">
        <v>3104</v>
      </c>
      <c r="B3128" s="186">
        <v>6.9509425836818659</v>
      </c>
      <c r="C3128" s="186">
        <v>8.5205910068670399E-2</v>
      </c>
      <c r="D3128" s="186">
        <v>0.90560039875378862</v>
      </c>
    </row>
    <row r="3129" spans="1:4" x14ac:dyDescent="0.15">
      <c r="A3129" s="186">
        <v>3105</v>
      </c>
      <c r="B3129" s="186">
        <v>6.9626320082726236</v>
      </c>
      <c r="C3129" s="186">
        <v>8.5146048629340498E-2</v>
      </c>
      <c r="D3129" s="186">
        <v>0.90496416890443376</v>
      </c>
    </row>
    <row r="3130" spans="1:4" x14ac:dyDescent="0.15">
      <c r="A3130" s="186">
        <v>3106</v>
      </c>
      <c r="B3130" s="186">
        <v>6.9781126898145169</v>
      </c>
      <c r="C3130" s="186">
        <v>7.5818699325221672E-2</v>
      </c>
      <c r="D3130" s="186">
        <v>0.80582959898647544</v>
      </c>
    </row>
    <row r="3131" spans="1:4" x14ac:dyDescent="0.15">
      <c r="A3131" s="186">
        <v>3107</v>
      </c>
      <c r="B3131" s="186">
        <v>6.975971821071278</v>
      </c>
      <c r="C3131" s="186">
        <v>7.1110523131958203E-2</v>
      </c>
      <c r="D3131" s="186">
        <v>0.75578933494157274</v>
      </c>
    </row>
    <row r="3132" spans="1:4" x14ac:dyDescent="0.15">
      <c r="A3132" s="186">
        <v>3108</v>
      </c>
      <c r="B3132" s="186">
        <v>6.9563115371341508</v>
      </c>
      <c r="C3132" s="186">
        <v>7.2333059123439902E-2</v>
      </c>
      <c r="D3132" s="186">
        <v>0.7687829064025713</v>
      </c>
    </row>
    <row r="3133" spans="1:4" x14ac:dyDescent="0.15">
      <c r="A3133" s="186">
        <v>3109</v>
      </c>
      <c r="B3133" s="186">
        <v>6.9748789352687677</v>
      </c>
      <c r="C3133" s="186">
        <v>6.4080029328714261E-2</v>
      </c>
      <c r="D3133" s="186">
        <v>0.68106660753308068</v>
      </c>
    </row>
    <row r="3134" spans="1:4" x14ac:dyDescent="0.15">
      <c r="A3134" s="186">
        <v>3110</v>
      </c>
      <c r="B3134" s="186">
        <v>6.9737845220222896</v>
      </c>
      <c r="C3134" s="186">
        <v>6.4472565024005668E-2</v>
      </c>
      <c r="D3134" s="186">
        <v>0.68523862426166793</v>
      </c>
    </row>
    <row r="3135" spans="1:4" x14ac:dyDescent="0.15">
      <c r="A3135" s="186">
        <v>3111</v>
      </c>
      <c r="B3135" s="186">
        <v>6.9633311440222583</v>
      </c>
      <c r="C3135" s="186">
        <v>6.6553268192942383E-2</v>
      </c>
      <c r="D3135" s="186">
        <v>0.70735311864308759</v>
      </c>
    </row>
    <row r="3136" spans="1:4" x14ac:dyDescent="0.15">
      <c r="A3136" s="186">
        <v>3112</v>
      </c>
      <c r="B3136" s="186">
        <v>6.9868973788543354</v>
      </c>
      <c r="C3136" s="186">
        <v>5.6087849387905564E-2</v>
      </c>
      <c r="D3136" s="186">
        <v>0.59612271883480539</v>
      </c>
    </row>
    <row r="3137" spans="1:4" x14ac:dyDescent="0.15">
      <c r="A3137" s="186">
        <v>3113</v>
      </c>
      <c r="B3137" s="186">
        <v>7.0195919695849467</v>
      </c>
      <c r="C3137" s="186">
        <v>4.5423435595774109E-2</v>
      </c>
      <c r="D3137" s="186">
        <v>0.48277732560039038</v>
      </c>
    </row>
    <row r="3138" spans="1:4" x14ac:dyDescent="0.15">
      <c r="A3138" s="186">
        <v>3114</v>
      </c>
      <c r="B3138" s="186">
        <v>7.0224179121169881</v>
      </c>
      <c r="C3138" s="186">
        <v>3.9859406301319567E-2</v>
      </c>
      <c r="D3138" s="186">
        <v>0.42364073350631076</v>
      </c>
    </row>
    <row r="3139" spans="1:4" x14ac:dyDescent="0.15">
      <c r="A3139" s="186">
        <v>3115</v>
      </c>
      <c r="B3139" s="186">
        <v>7.0097363108242243</v>
      </c>
      <c r="C3139" s="186">
        <v>4.4972381114075866E-2</v>
      </c>
      <c r="D3139" s="186">
        <v>0.4779833492417504</v>
      </c>
    </row>
    <row r="3140" spans="1:4" x14ac:dyDescent="0.15">
      <c r="A3140" s="186">
        <v>3116</v>
      </c>
      <c r="B3140" s="186">
        <v>6.9983804547599924</v>
      </c>
      <c r="C3140" s="186">
        <v>4.0315363482740452E-2</v>
      </c>
      <c r="D3140" s="186">
        <v>0.4284868175980906</v>
      </c>
    </row>
    <row r="3141" spans="1:4" x14ac:dyDescent="0.15">
      <c r="A3141" s="186">
        <v>3117</v>
      </c>
      <c r="B3141" s="186">
        <v>7.0022231840510623</v>
      </c>
      <c r="C3141" s="186">
        <v>3.3661422641602989E-2</v>
      </c>
      <c r="D3141" s="186">
        <v>0.35776623642993222</v>
      </c>
    </row>
    <row r="3142" spans="1:4" x14ac:dyDescent="0.15">
      <c r="A3142" s="186">
        <v>3118</v>
      </c>
      <c r="B3142" s="186">
        <v>7.0058914325482871</v>
      </c>
      <c r="C3142" s="186">
        <v>3.0257061202249247E-2</v>
      </c>
      <c r="D3142" s="186">
        <v>0.32158340504539468</v>
      </c>
    </row>
    <row r="3143" spans="1:4" x14ac:dyDescent="0.15">
      <c r="A3143" s="186">
        <v>3119</v>
      </c>
      <c r="B3143" s="186">
        <v>6.9802477213694853</v>
      </c>
      <c r="C3143" s="186">
        <v>4.0211047525736454E-2</v>
      </c>
      <c r="D3143" s="186">
        <v>0.4273781084465415</v>
      </c>
    </row>
    <row r="3144" spans="1:4" x14ac:dyDescent="0.15">
      <c r="A3144" s="186">
        <v>3120</v>
      </c>
      <c r="B3144" s="186">
        <v>6.9828983274661551</v>
      </c>
      <c r="C3144" s="186">
        <v>4.0860627272287786E-2</v>
      </c>
      <c r="D3144" s="186">
        <v>0.43428208584699612</v>
      </c>
    </row>
    <row r="3145" spans="1:4" x14ac:dyDescent="0.15">
      <c r="A3145" s="186">
        <v>3121</v>
      </c>
      <c r="B3145" s="186">
        <v>6.9965308009351119</v>
      </c>
      <c r="C3145" s="186">
        <v>3.7240198629884702E-2</v>
      </c>
      <c r="D3145" s="186">
        <v>0.39580281111620008</v>
      </c>
    </row>
    <row r="3146" spans="1:4" x14ac:dyDescent="0.15">
      <c r="A3146" s="186">
        <v>3122</v>
      </c>
      <c r="B3146" s="186">
        <v>7.0033176519280795</v>
      </c>
      <c r="C3146" s="186">
        <v>3.8006518975472581E-2</v>
      </c>
      <c r="D3146" s="186">
        <v>0.40394755142797212</v>
      </c>
    </row>
    <row r="3147" spans="1:4" x14ac:dyDescent="0.15">
      <c r="A3147" s="186">
        <v>3123</v>
      </c>
      <c r="B3147" s="186">
        <v>6.9947162609403408</v>
      </c>
      <c r="C3147" s="186">
        <v>5.236608326289538E-2</v>
      </c>
      <c r="D3147" s="186">
        <v>0.55656639129647834</v>
      </c>
    </row>
    <row r="3148" spans="1:4" x14ac:dyDescent="0.15">
      <c r="A3148" s="186">
        <v>3124</v>
      </c>
      <c r="B3148" s="186">
        <v>6.9689018714377395</v>
      </c>
      <c r="C3148" s="186">
        <v>6.979394680499329E-2</v>
      </c>
      <c r="D3148" s="186">
        <v>0.74179626749204597</v>
      </c>
    </row>
    <row r="3149" spans="1:4" x14ac:dyDescent="0.15">
      <c r="A3149" s="186">
        <v>3125</v>
      </c>
      <c r="B3149" s="186">
        <v>6.9799660694972339</v>
      </c>
      <c r="C3149" s="186">
        <v>6.3019158745007076E-2</v>
      </c>
      <c r="D3149" s="186">
        <v>0.66979127671556915</v>
      </c>
    </row>
    <row r="3150" spans="1:4" x14ac:dyDescent="0.15">
      <c r="A3150" s="186">
        <v>3126</v>
      </c>
      <c r="B3150" s="186">
        <v>6.9794024616529722</v>
      </c>
      <c r="C3150" s="186">
        <v>6.3408048322029842E-2</v>
      </c>
      <c r="D3150" s="186">
        <v>0.67392454113043399</v>
      </c>
    </row>
    <row r="3151" spans="1:4" x14ac:dyDescent="0.15">
      <c r="A3151" s="186">
        <v>3127</v>
      </c>
      <c r="B3151" s="186">
        <v>6.9794024616529722</v>
      </c>
      <c r="C3151" s="186">
        <v>6.3408048322029842E-2</v>
      </c>
      <c r="D3151" s="186">
        <v>0.67392454113043399</v>
      </c>
    </row>
    <row r="3152" spans="1:4" x14ac:dyDescent="0.15">
      <c r="A3152" s="186">
        <v>3128</v>
      </c>
      <c r="B3152" s="186">
        <v>6.9859394674647142</v>
      </c>
      <c r="C3152" s="186">
        <v>6.0968872909998417E-2</v>
      </c>
      <c r="D3152" s="186">
        <v>0.64800006917789166</v>
      </c>
    </row>
    <row r="3153" spans="1:4" x14ac:dyDescent="0.15">
      <c r="A3153" s="186">
        <v>3129</v>
      </c>
      <c r="B3153" s="186">
        <v>6.992184668352138</v>
      </c>
      <c r="C3153" s="186">
        <v>6.1487485530153485E-2</v>
      </c>
      <c r="D3153" s="186">
        <v>0.65351207879357043</v>
      </c>
    </row>
    <row r="3154" spans="1:4" x14ac:dyDescent="0.15">
      <c r="A3154" s="186">
        <v>3130</v>
      </c>
      <c r="B3154" s="186">
        <v>6.9964519952639961</v>
      </c>
      <c r="C3154" s="186">
        <v>6.0584986433894983E-2</v>
      </c>
      <c r="D3154" s="186">
        <v>0.64391997959777592</v>
      </c>
    </row>
    <row r="3155" spans="1:4" x14ac:dyDescent="0.15">
      <c r="A3155" s="186">
        <v>3131</v>
      </c>
      <c r="B3155" s="186">
        <v>6.9818150728366044</v>
      </c>
      <c r="C3155" s="186">
        <v>6.3961504042906903E-2</v>
      </c>
      <c r="D3155" s="186">
        <v>0.67980687630078651</v>
      </c>
    </row>
    <row r="3156" spans="1:4" x14ac:dyDescent="0.15">
      <c r="A3156" s="186">
        <v>3132</v>
      </c>
      <c r="B3156" s="186">
        <v>6.9818150728366044</v>
      </c>
      <c r="C3156" s="186">
        <v>6.3961504042906903E-2</v>
      </c>
      <c r="D3156" s="186">
        <v>0.67980687630078651</v>
      </c>
    </row>
    <row r="3157" spans="1:4" x14ac:dyDescent="0.15">
      <c r="A3157" s="186">
        <v>3133</v>
      </c>
      <c r="B3157" s="186">
        <v>6.9932932473324652</v>
      </c>
      <c r="C3157" s="186">
        <v>5.8215995294368383E-2</v>
      </c>
      <c r="D3157" s="186">
        <v>0.61874145244079282</v>
      </c>
    </row>
    <row r="3158" spans="1:4" x14ac:dyDescent="0.15">
      <c r="A3158" s="186">
        <v>3134</v>
      </c>
      <c r="B3158" s="186">
        <v>7.0185966447718808</v>
      </c>
      <c r="C3158" s="186">
        <v>4.205138031339839E-2</v>
      </c>
      <c r="D3158" s="186">
        <v>0.44693785618003962</v>
      </c>
    </row>
    <row r="3159" spans="1:4" x14ac:dyDescent="0.15">
      <c r="A3159" s="186">
        <v>3135</v>
      </c>
      <c r="B3159" s="186">
        <v>7.0243596017016392</v>
      </c>
      <c r="C3159" s="186">
        <v>4.2533898618795085E-2</v>
      </c>
      <c r="D3159" s="186">
        <v>0.45206624186855676</v>
      </c>
    </row>
    <row r="3160" spans="1:4" x14ac:dyDescent="0.15">
      <c r="A3160" s="186">
        <v>3136</v>
      </c>
      <c r="B3160" s="186">
        <v>7.0158721801570332</v>
      </c>
      <c r="C3160" s="186">
        <v>4.443249728538845E-2</v>
      </c>
      <c r="D3160" s="186">
        <v>0.47224526123651683</v>
      </c>
    </row>
    <row r="3161" spans="1:4" x14ac:dyDescent="0.15">
      <c r="A3161" s="186">
        <v>3137</v>
      </c>
      <c r="B3161" s="186">
        <v>7.0229894972542111</v>
      </c>
      <c r="C3161" s="186">
        <v>3.3789053120365509E-2</v>
      </c>
      <c r="D3161" s="186">
        <v>0.35912274107106945</v>
      </c>
    </row>
    <row r="3162" spans="1:4" x14ac:dyDescent="0.15">
      <c r="A3162" s="186">
        <v>3138</v>
      </c>
      <c r="B3162" s="186">
        <v>7.018826447429551</v>
      </c>
      <c r="C3162" s="186">
        <v>3.3115751865083531E-2</v>
      </c>
      <c r="D3162" s="186">
        <v>0.35196664257070287</v>
      </c>
    </row>
    <row r="3163" spans="1:4" x14ac:dyDescent="0.15">
      <c r="A3163" s="186">
        <v>3139</v>
      </c>
      <c r="B3163" s="186">
        <v>7.0197449842508739</v>
      </c>
      <c r="C3163" s="186">
        <v>3.3408497420619909E-2</v>
      </c>
      <c r="D3163" s="186">
        <v>0.35507805223246791</v>
      </c>
    </row>
    <row r="3164" spans="1:4" x14ac:dyDescent="0.15">
      <c r="A3164" s="186">
        <v>3140</v>
      </c>
      <c r="B3164" s="186">
        <v>7.010201076423221</v>
      </c>
      <c r="C3164" s="186">
        <v>3.348271978316042E-2</v>
      </c>
      <c r="D3164" s="186">
        <v>0.355866915364837</v>
      </c>
    </row>
    <row r="3165" spans="1:4" x14ac:dyDescent="0.15">
      <c r="A3165" s="186">
        <v>3141</v>
      </c>
      <c r="B3165" s="186">
        <v>6.997829950785051</v>
      </c>
      <c r="C3165" s="186">
        <v>3.9549095990591532E-2</v>
      </c>
      <c r="D3165" s="186">
        <v>0.42034263903250912</v>
      </c>
    </row>
    <row r="3166" spans="1:4" x14ac:dyDescent="0.15">
      <c r="A3166" s="186">
        <v>3142</v>
      </c>
      <c r="B3166" s="186">
        <v>7.0018319316444071</v>
      </c>
      <c r="C3166" s="186">
        <v>4.2288221858246544E-2</v>
      </c>
      <c r="D3166" s="186">
        <v>0.44945509702968361</v>
      </c>
    </row>
    <row r="3167" spans="1:4" x14ac:dyDescent="0.15">
      <c r="A3167" s="186">
        <v>3143</v>
      </c>
      <c r="B3167" s="186">
        <v>6.9794024616529722</v>
      </c>
      <c r="C3167" s="186">
        <v>4.8355609723861548E-2</v>
      </c>
      <c r="D3167" s="186">
        <v>0.51394157298031351</v>
      </c>
    </row>
    <row r="3168" spans="1:4" x14ac:dyDescent="0.15">
      <c r="A3168" s="186">
        <v>3144</v>
      </c>
      <c r="B3168" s="186">
        <v>6.9959001333883748</v>
      </c>
      <c r="C3168" s="186">
        <v>4.1830222015507346E-2</v>
      </c>
      <c r="D3168" s="186">
        <v>0.44458730276659181</v>
      </c>
    </row>
    <row r="3169" spans="1:4" x14ac:dyDescent="0.15">
      <c r="A3169" s="186">
        <v>3145</v>
      </c>
      <c r="B3169" s="186">
        <v>6.9737033934944108</v>
      </c>
      <c r="C3169" s="186">
        <v>5.4054677882422908E-2</v>
      </c>
      <c r="D3169" s="186">
        <v>0.5745134088160988</v>
      </c>
    </row>
    <row r="3170" spans="1:4" x14ac:dyDescent="0.15">
      <c r="A3170" s="186">
        <v>3146</v>
      </c>
      <c r="B3170" s="186">
        <v>6.9737033934944108</v>
      </c>
      <c r="C3170" s="186">
        <v>5.4054677882422908E-2</v>
      </c>
      <c r="D3170" s="186">
        <v>0.5745134088160988</v>
      </c>
    </row>
    <row r="3171" spans="1:4" x14ac:dyDescent="0.15">
      <c r="A3171" s="186">
        <v>3147</v>
      </c>
      <c r="B3171" s="186">
        <v>6.9540685461181875</v>
      </c>
      <c r="C3171" s="186">
        <v>6.6390222777034325E-2</v>
      </c>
      <c r="D3171" s="186">
        <v>0.70562021075509818</v>
      </c>
    </row>
    <row r="3172" spans="1:4" x14ac:dyDescent="0.15">
      <c r="A3172" s="186">
        <v>3148</v>
      </c>
      <c r="B3172" s="186">
        <v>6.970451340643316</v>
      </c>
      <c r="C3172" s="186">
        <v>5.7838739967558617E-2</v>
      </c>
      <c r="D3172" s="186">
        <v>0.61473184120472268</v>
      </c>
    </row>
    <row r="3173" spans="1:4" x14ac:dyDescent="0.15">
      <c r="A3173" s="186">
        <v>3149</v>
      </c>
      <c r="B3173" s="186">
        <v>6.9786369158636585</v>
      </c>
      <c r="C3173" s="186">
        <v>5.3192678220405298E-2</v>
      </c>
      <c r="D3173" s="186">
        <v>0.56535175281102068</v>
      </c>
    </row>
    <row r="3174" spans="1:4" x14ac:dyDescent="0.15">
      <c r="A3174" s="186">
        <v>3150</v>
      </c>
      <c r="B3174" s="186">
        <v>6.9766995651295982</v>
      </c>
      <c r="C3174" s="186">
        <v>5.6101202826763341E-2</v>
      </c>
      <c r="D3174" s="186">
        <v>0.5962646441959053</v>
      </c>
    </row>
    <row r="3175" spans="1:4" x14ac:dyDescent="0.15">
      <c r="A3175" s="186">
        <v>3151</v>
      </c>
      <c r="B3175" s="186">
        <v>6.9792010747860367</v>
      </c>
      <c r="C3175" s="186">
        <v>5.3423186241969844E-2</v>
      </c>
      <c r="D3175" s="186">
        <v>0.56780167859758368</v>
      </c>
    </row>
    <row r="3176" spans="1:4" x14ac:dyDescent="0.15">
      <c r="A3176" s="186">
        <v>3152</v>
      </c>
      <c r="B3176" s="186">
        <v>6.9583826676009615</v>
      </c>
      <c r="C3176" s="186">
        <v>4.5228097024696545E-2</v>
      </c>
      <c r="D3176" s="186">
        <v>0.48070119393631605</v>
      </c>
    </row>
    <row r="3177" spans="1:4" x14ac:dyDescent="0.15">
      <c r="A3177" s="186">
        <v>3153</v>
      </c>
      <c r="B3177" s="186">
        <v>6.9668174901307989</v>
      </c>
      <c r="C3177" s="186">
        <v>4.8445996566623073E-2</v>
      </c>
      <c r="D3177" s="186">
        <v>0.51490223827666404</v>
      </c>
    </row>
    <row r="3178" spans="1:4" x14ac:dyDescent="0.15">
      <c r="A3178" s="186">
        <v>3154</v>
      </c>
      <c r="B3178" s="186">
        <v>6.9752029123318868</v>
      </c>
      <c r="C3178" s="186">
        <v>5.4946974863856468E-2</v>
      </c>
      <c r="D3178" s="186">
        <v>0.58399707610563056</v>
      </c>
    </row>
    <row r="3179" spans="1:4" x14ac:dyDescent="0.15">
      <c r="A3179" s="186">
        <v>3155</v>
      </c>
      <c r="B3179" s="186">
        <v>6.9659166294913266</v>
      </c>
      <c r="C3179" s="186">
        <v>5.7129693825545225E-2</v>
      </c>
      <c r="D3179" s="186">
        <v>0.60719583262944121</v>
      </c>
    </row>
    <row r="3180" spans="1:4" x14ac:dyDescent="0.15">
      <c r="A3180" s="186">
        <v>3156</v>
      </c>
      <c r="B3180" s="186">
        <v>6.9427561937573063</v>
      </c>
      <c r="C3180" s="186">
        <v>5.5205353110979516E-2</v>
      </c>
      <c r="D3180" s="186">
        <v>0.58674321711199218</v>
      </c>
    </row>
    <row r="3181" spans="1:4" x14ac:dyDescent="0.15">
      <c r="A3181" s="186">
        <v>3157</v>
      </c>
      <c r="B3181" s="186">
        <v>6.9355488373225205</v>
      </c>
      <c r="C3181" s="186">
        <v>5.8384137900668875E-2</v>
      </c>
      <c r="D3181" s="186">
        <v>0.62052853518177287</v>
      </c>
    </row>
    <row r="3182" spans="1:4" x14ac:dyDescent="0.15">
      <c r="A3182" s="186">
        <v>3158</v>
      </c>
      <c r="B3182" s="186">
        <v>6.9244822882118502</v>
      </c>
      <c r="C3182" s="186">
        <v>6.3469532764563574E-2</v>
      </c>
      <c r="D3182" s="186">
        <v>0.67457802086711927</v>
      </c>
    </row>
    <row r="3183" spans="1:4" x14ac:dyDescent="0.15">
      <c r="A3183" s="186">
        <v>3159</v>
      </c>
      <c r="B3183" s="186">
        <v>6.9111508167484157</v>
      </c>
      <c r="C3183" s="186">
        <v>7.365809167601256E-2</v>
      </c>
      <c r="D3183" s="186">
        <v>0.78286584979234874</v>
      </c>
    </row>
    <row r="3184" spans="1:4" x14ac:dyDescent="0.15">
      <c r="A3184" s="186">
        <v>3160</v>
      </c>
      <c r="B3184" s="186">
        <v>6.9271129505000921</v>
      </c>
      <c r="C3184" s="186">
        <v>7.2491982111923647E-2</v>
      </c>
      <c r="D3184" s="186">
        <v>0.770471999584324</v>
      </c>
    </row>
    <row r="3185" spans="1:4" x14ac:dyDescent="0.15">
      <c r="A3185" s="186">
        <v>3161</v>
      </c>
      <c r="B3185" s="186">
        <v>6.9389912057102983</v>
      </c>
      <c r="C3185" s="186">
        <v>7.4834336998905293E-2</v>
      </c>
      <c r="D3185" s="186">
        <v>0.79536742664993354</v>
      </c>
    </row>
    <row r="3186" spans="1:4" x14ac:dyDescent="0.15">
      <c r="A3186" s="186">
        <v>3162</v>
      </c>
      <c r="B3186" s="186">
        <v>6.9337152394216846</v>
      </c>
      <c r="C3186" s="186">
        <v>7.6145262497606225E-2</v>
      </c>
      <c r="D3186" s="186">
        <v>0.80930043497533355</v>
      </c>
    </row>
    <row r="3187" spans="1:4" x14ac:dyDescent="0.15">
      <c r="A3187" s="186">
        <v>3163</v>
      </c>
      <c r="B3187" s="186">
        <v>6.9442739830557398</v>
      </c>
      <c r="C3187" s="186">
        <v>7.5469797874444744E-2</v>
      </c>
      <c r="D3187" s="186">
        <v>0.80212134338900909</v>
      </c>
    </row>
    <row r="3188" spans="1:4" x14ac:dyDescent="0.15">
      <c r="A3188" s="186">
        <v>3164</v>
      </c>
      <c r="B3188" s="186">
        <v>6.9375905855822575</v>
      </c>
      <c r="C3188" s="186">
        <v>8.0273916079909746E-2</v>
      </c>
      <c r="D3188" s="186">
        <v>0.8531813151564972</v>
      </c>
    </row>
    <row r="3189" spans="1:4" x14ac:dyDescent="0.15">
      <c r="A3189" s="186">
        <v>3165</v>
      </c>
      <c r="B3189" s="186">
        <v>6.9212357072998634</v>
      </c>
      <c r="C3189" s="186">
        <v>8.5550095145228156E-2</v>
      </c>
      <c r="D3189" s="186">
        <v>0.90925852695551324</v>
      </c>
    </row>
    <row r="3190" spans="1:4" x14ac:dyDescent="0.15">
      <c r="A3190" s="186">
        <v>3166</v>
      </c>
      <c r="B3190" s="186">
        <v>6.9212357072998634</v>
      </c>
      <c r="C3190" s="186">
        <v>8.5550095145228156E-2</v>
      </c>
      <c r="D3190" s="186">
        <v>0.90925852695551324</v>
      </c>
    </row>
    <row r="3191" spans="1:4" x14ac:dyDescent="0.15">
      <c r="A3191" s="186">
        <v>3167</v>
      </c>
      <c r="B3191" s="186">
        <v>6.8971859688516322</v>
      </c>
      <c r="C3191" s="186">
        <v>9.0581248099889322E-2</v>
      </c>
      <c r="D3191" s="186">
        <v>0.96273150926695661</v>
      </c>
    </row>
    <row r="3192" spans="1:4" x14ac:dyDescent="0.15">
      <c r="A3192" s="186">
        <v>3168</v>
      </c>
      <c r="B3192" s="186">
        <v>6.9082454014337857</v>
      </c>
      <c r="C3192" s="186">
        <v>9.2909141806901019E-2</v>
      </c>
      <c r="D3192" s="186">
        <v>0.98747323748307692</v>
      </c>
    </row>
    <row r="3193" spans="1:4" x14ac:dyDescent="0.15">
      <c r="A3193" s="186">
        <v>3169</v>
      </c>
      <c r="B3193" s="186">
        <v>6.881645475106871</v>
      </c>
      <c r="C3193" s="186">
        <v>0.10390383131528669</v>
      </c>
      <c r="D3193" s="186">
        <v>1.1043289250162964</v>
      </c>
    </row>
    <row r="3194" spans="1:4" x14ac:dyDescent="0.15">
      <c r="A3194" s="186">
        <v>3170</v>
      </c>
      <c r="B3194" s="186">
        <v>6.885423397491989</v>
      </c>
      <c r="C3194" s="186">
        <v>0.10832607465700939</v>
      </c>
      <c r="D3194" s="186">
        <v>1.1513301873750081</v>
      </c>
    </row>
    <row r="3195" spans="1:4" x14ac:dyDescent="0.15">
      <c r="A3195" s="186">
        <v>3171</v>
      </c>
      <c r="B3195" s="186">
        <v>6.9057274743849941</v>
      </c>
      <c r="C3195" s="186">
        <v>0.10584713323614015</v>
      </c>
      <c r="D3195" s="186">
        <v>1.1249830673522632</v>
      </c>
    </row>
    <row r="3196" spans="1:4" x14ac:dyDescent="0.15">
      <c r="A3196" s="186">
        <v>3172</v>
      </c>
      <c r="B3196" s="186">
        <v>6.904398990409069</v>
      </c>
      <c r="C3196" s="186">
        <v>0.10708547433554472</v>
      </c>
      <c r="D3196" s="186">
        <v>1.1381446214335491</v>
      </c>
    </row>
    <row r="3197" spans="1:4" x14ac:dyDescent="0.15">
      <c r="A3197" s="186">
        <v>3173</v>
      </c>
      <c r="B3197" s="186">
        <v>6.8977225512506939</v>
      </c>
      <c r="C3197" s="186">
        <v>0.1142125466411068</v>
      </c>
      <c r="D3197" s="186">
        <v>1.2138938214205264</v>
      </c>
    </row>
    <row r="3198" spans="1:4" x14ac:dyDescent="0.15">
      <c r="A3198" s="186">
        <v>3174</v>
      </c>
      <c r="B3198" s="186">
        <v>6.8885502644599059</v>
      </c>
      <c r="C3198" s="186">
        <v>0.12058762881083407</v>
      </c>
      <c r="D3198" s="186">
        <v>1.281650587944589</v>
      </c>
    </row>
    <row r="3199" spans="1:4" x14ac:dyDescent="0.15">
      <c r="A3199" s="186">
        <v>3175</v>
      </c>
      <c r="B3199" s="186">
        <v>6.9201505155321925</v>
      </c>
      <c r="C3199" s="186">
        <v>0.11132569043970353</v>
      </c>
      <c r="D3199" s="186">
        <v>1.1832112299778825</v>
      </c>
    </row>
    <row r="3200" spans="1:4" x14ac:dyDescent="0.15">
      <c r="A3200" s="186">
        <v>3176</v>
      </c>
      <c r="B3200" s="186">
        <v>6.9443582184850801</v>
      </c>
      <c r="C3200" s="186">
        <v>0.10645790333770933</v>
      </c>
      <c r="D3200" s="186">
        <v>1.1314745612765951</v>
      </c>
    </row>
    <row r="3201" spans="1:4" x14ac:dyDescent="0.15">
      <c r="A3201" s="186">
        <v>3177</v>
      </c>
      <c r="B3201" s="186">
        <v>6.9472588056683851</v>
      </c>
      <c r="C3201" s="186">
        <v>9.6861347834268585E-2</v>
      </c>
      <c r="D3201" s="186">
        <v>1.0294787668114611</v>
      </c>
    </row>
    <row r="3202" spans="1:4" x14ac:dyDescent="0.15">
      <c r="A3202" s="186">
        <v>3178</v>
      </c>
      <c r="B3202" s="186">
        <v>6.9573477871204759</v>
      </c>
      <c r="C3202" s="186">
        <v>0.10115237855408665</v>
      </c>
      <c r="D3202" s="186">
        <v>1.0750854521669742</v>
      </c>
    </row>
    <row r="3203" spans="1:4" x14ac:dyDescent="0.15">
      <c r="A3203" s="186">
        <v>3179</v>
      </c>
      <c r="B3203" s="186">
        <v>6.9536940888461807</v>
      </c>
      <c r="C3203" s="186">
        <v>0.10032369711420852</v>
      </c>
      <c r="D3203" s="186">
        <v>1.0662779147345509</v>
      </c>
    </row>
    <row r="3204" spans="1:4" x14ac:dyDescent="0.15">
      <c r="A3204" s="186">
        <v>3180</v>
      </c>
      <c r="B3204" s="186">
        <v>6.9734193774363353</v>
      </c>
      <c r="C3204" s="186">
        <v>8.6455949606635052E-2</v>
      </c>
      <c r="D3204" s="186">
        <v>0.91888628823171858</v>
      </c>
    </row>
    <row r="3205" spans="1:4" x14ac:dyDescent="0.15">
      <c r="A3205" s="186">
        <v>3181</v>
      </c>
      <c r="B3205" s="186">
        <v>6.9733382110666966</v>
      </c>
      <c r="C3205" s="186">
        <v>8.9881170539512389E-2</v>
      </c>
      <c r="D3205" s="186">
        <v>0.95529082214413885</v>
      </c>
    </row>
    <row r="3206" spans="1:4" x14ac:dyDescent="0.15">
      <c r="A3206" s="186">
        <v>3182</v>
      </c>
      <c r="B3206" s="186">
        <v>6.9601181937529031</v>
      </c>
      <c r="C3206" s="186">
        <v>0.10078726472290889</v>
      </c>
      <c r="D3206" s="186">
        <v>1.0712048853044334</v>
      </c>
    </row>
    <row r="3207" spans="1:4" x14ac:dyDescent="0.15">
      <c r="A3207" s="186">
        <v>3183</v>
      </c>
      <c r="B3207" s="186">
        <v>6.9454945107791985</v>
      </c>
      <c r="C3207" s="186">
        <v>0.10549493628884665</v>
      </c>
      <c r="D3207" s="186">
        <v>1.12123978598068</v>
      </c>
    </row>
    <row r="3208" spans="1:4" x14ac:dyDescent="0.15">
      <c r="A3208" s="186">
        <v>3184</v>
      </c>
      <c r="B3208" s="186">
        <v>6.9421651469476275</v>
      </c>
      <c r="C3208" s="186">
        <v>0.1079573733214314</v>
      </c>
      <c r="D3208" s="186">
        <v>1.1474114911689424</v>
      </c>
    </row>
    <row r="3209" spans="1:4" x14ac:dyDescent="0.15">
      <c r="A3209" s="186">
        <v>3185</v>
      </c>
      <c r="B3209" s="186">
        <v>6.9481394646744867</v>
      </c>
      <c r="C3209" s="186">
        <v>0.11328066185180052</v>
      </c>
      <c r="D3209" s="186">
        <v>1.2039894000475462</v>
      </c>
    </row>
    <row r="3210" spans="1:4" x14ac:dyDescent="0.15">
      <c r="A3210" s="186">
        <v>3186</v>
      </c>
      <c r="B3210" s="186">
        <v>6.951777394582245</v>
      </c>
      <c r="C3210" s="186">
        <v>0.109128063893567</v>
      </c>
      <c r="D3210" s="186">
        <v>1.1598540300502107</v>
      </c>
    </row>
    <row r="3211" spans="1:4" x14ac:dyDescent="0.15">
      <c r="A3211" s="186">
        <v>3187</v>
      </c>
      <c r="B3211" s="186">
        <v>6.9533610875439509</v>
      </c>
      <c r="C3211" s="186">
        <v>0.11156886581018455</v>
      </c>
      <c r="D3211" s="186">
        <v>1.1857957891040891</v>
      </c>
    </row>
    <row r="3212" spans="1:4" x14ac:dyDescent="0.15">
      <c r="A3212" s="186">
        <v>3188</v>
      </c>
      <c r="B3212" s="186">
        <v>6.9331173263462498</v>
      </c>
      <c r="C3212" s="186">
        <v>0.11596388872632257</v>
      </c>
      <c r="D3212" s="186">
        <v>1.2325077425610607</v>
      </c>
    </row>
    <row r="3213" spans="1:4" x14ac:dyDescent="0.15">
      <c r="A3213" s="186">
        <v>3189</v>
      </c>
      <c r="B3213" s="186">
        <v>6.9483489994889327</v>
      </c>
      <c r="C3213" s="186">
        <v>0.10220707812487539</v>
      </c>
      <c r="D3213" s="186">
        <v>1.0862951951425723</v>
      </c>
    </row>
    <row r="3214" spans="1:4" x14ac:dyDescent="0.15">
      <c r="A3214" s="186">
        <v>3190</v>
      </c>
      <c r="B3214" s="186">
        <v>6.9409817132787026</v>
      </c>
      <c r="C3214" s="186">
        <v>0.10540443387265608</v>
      </c>
      <c r="D3214" s="186">
        <v>1.1202778923265388</v>
      </c>
    </row>
    <row r="3215" spans="1:4" x14ac:dyDescent="0.15">
      <c r="A3215" s="186">
        <v>3191</v>
      </c>
      <c r="B3215" s="186">
        <v>6.9243526830888733</v>
      </c>
      <c r="C3215" s="186">
        <v>0.1072118816195502</v>
      </c>
      <c r="D3215" s="186">
        <v>1.1394881255016176</v>
      </c>
    </row>
    <row r="3216" spans="1:4" x14ac:dyDescent="0.15">
      <c r="A3216" s="186">
        <v>3192</v>
      </c>
      <c r="B3216" s="186">
        <v>6.9293914546837279</v>
      </c>
      <c r="C3216" s="186">
        <v>0.10798759209191466</v>
      </c>
      <c r="D3216" s="186">
        <v>1.1477326676058519</v>
      </c>
    </row>
    <row r="3217" spans="1:4" x14ac:dyDescent="0.15">
      <c r="A3217" s="186">
        <v>3193</v>
      </c>
      <c r="B3217" s="186">
        <v>6.9305067921304335</v>
      </c>
      <c r="C3217" s="186">
        <v>0.11221634726218799</v>
      </c>
      <c r="D3217" s="186">
        <v>1.1926774650423828</v>
      </c>
    </row>
    <row r="3218" spans="1:4" x14ac:dyDescent="0.15">
      <c r="A3218" s="186">
        <v>3194</v>
      </c>
      <c r="B3218" s="186">
        <v>6.9384397452928548</v>
      </c>
      <c r="C3218" s="186">
        <v>0.10672688951224263</v>
      </c>
      <c r="D3218" s="186">
        <v>1.1343334473177193</v>
      </c>
    </row>
    <row r="3219" spans="1:4" x14ac:dyDescent="0.15">
      <c r="A3219" s="186">
        <v>3195</v>
      </c>
      <c r="B3219" s="186">
        <v>6.9384397452928548</v>
      </c>
      <c r="C3219" s="186">
        <v>0.10672688951224263</v>
      </c>
      <c r="D3219" s="186">
        <v>1.1343334473177193</v>
      </c>
    </row>
    <row r="3220" spans="1:4" x14ac:dyDescent="0.15">
      <c r="A3220" s="186">
        <v>3196</v>
      </c>
      <c r="B3220" s="186">
        <v>6.9457467964121786</v>
      </c>
      <c r="C3220" s="186">
        <v>9.8722305885780237E-2</v>
      </c>
      <c r="D3220" s="186">
        <v>1.0492577275919375</v>
      </c>
    </row>
    <row r="3221" spans="1:4" x14ac:dyDescent="0.15">
      <c r="A3221" s="186">
        <v>3197</v>
      </c>
      <c r="B3221" s="186">
        <v>6.920888609532482</v>
      </c>
      <c r="C3221" s="186">
        <v>0.11499599716018327</v>
      </c>
      <c r="D3221" s="186">
        <v>1.2222206276468515</v>
      </c>
    </row>
    <row r="3222" spans="1:4" x14ac:dyDescent="0.15">
      <c r="A3222" s="186">
        <v>3198</v>
      </c>
      <c r="B3222" s="186">
        <v>6.9121168978550616</v>
      </c>
      <c r="C3222" s="186">
        <v>0.11377690914411698</v>
      </c>
      <c r="D3222" s="186">
        <v>1.2092637025629478</v>
      </c>
    </row>
    <row r="3223" spans="1:4" x14ac:dyDescent="0.15">
      <c r="A3223" s="186">
        <v>3199</v>
      </c>
      <c r="B3223" s="186">
        <v>6.9144831468700483</v>
      </c>
      <c r="C3223" s="186">
        <v>0.1122100561836028</v>
      </c>
      <c r="D3223" s="186">
        <v>1.1926106010974906</v>
      </c>
    </row>
    <row r="3224" spans="1:4" x14ac:dyDescent="0.15">
      <c r="A3224" s="186">
        <v>3200</v>
      </c>
      <c r="B3224" s="186">
        <v>6.9058159598984377</v>
      </c>
      <c r="C3224" s="186">
        <v>0.11767581756629575</v>
      </c>
      <c r="D3224" s="186">
        <v>1.2507027649353109</v>
      </c>
    </row>
    <row r="3225" spans="1:4" x14ac:dyDescent="0.15">
      <c r="A3225" s="186">
        <v>3201</v>
      </c>
      <c r="B3225" s="186">
        <v>6.9127749068154269</v>
      </c>
      <c r="C3225" s="186">
        <v>0.11294116980027447</v>
      </c>
      <c r="D3225" s="186">
        <v>1.2003811510776337</v>
      </c>
    </row>
    <row r="3226" spans="1:4" x14ac:dyDescent="0.15">
      <c r="A3226" s="186">
        <v>3202</v>
      </c>
      <c r="B3226" s="186">
        <v>6.8935543882918546</v>
      </c>
      <c r="C3226" s="186">
        <v>0.12556335854374279</v>
      </c>
      <c r="D3226" s="186">
        <v>1.3345345114492104</v>
      </c>
    </row>
    <row r="3227" spans="1:4" x14ac:dyDescent="0.15">
      <c r="A3227" s="186">
        <v>3203</v>
      </c>
      <c r="B3227" s="186">
        <v>6.9044876261610897</v>
      </c>
      <c r="C3227" s="186">
        <v>0.12583920520922831</v>
      </c>
      <c r="D3227" s="186">
        <v>1.3374663133636229</v>
      </c>
    </row>
    <row r="3228" spans="1:4" x14ac:dyDescent="0.15">
      <c r="A3228" s="186">
        <v>3204</v>
      </c>
      <c r="B3228" s="186">
        <v>6.8857411855853279</v>
      </c>
      <c r="C3228" s="186">
        <v>0.12059165675780292</v>
      </c>
      <c r="D3228" s="186">
        <v>1.2816933984770769</v>
      </c>
    </row>
    <row r="3229" spans="1:4" x14ac:dyDescent="0.15">
      <c r="A3229" s="186">
        <v>3205</v>
      </c>
      <c r="B3229" s="186">
        <v>6.8996422910683375</v>
      </c>
      <c r="C3229" s="186">
        <v>0.11337349857129286</v>
      </c>
      <c r="D3229" s="186">
        <v>1.2049761035534825</v>
      </c>
    </row>
    <row r="3230" spans="1:4" x14ac:dyDescent="0.15">
      <c r="A3230" s="186">
        <v>3206</v>
      </c>
      <c r="B3230" s="186">
        <v>6.8985713887868121</v>
      </c>
      <c r="C3230" s="186">
        <v>0.10676421853418905</v>
      </c>
      <c r="D3230" s="186">
        <v>1.1347301941763883</v>
      </c>
    </row>
    <row r="3231" spans="1:4" x14ac:dyDescent="0.15">
      <c r="A3231" s="186">
        <v>3207</v>
      </c>
      <c r="B3231" s="186">
        <v>6.9262083098516465</v>
      </c>
      <c r="C3231" s="186">
        <v>0.10225904429275356</v>
      </c>
      <c r="D3231" s="186">
        <v>1.0868475110830307</v>
      </c>
    </row>
    <row r="3232" spans="1:4" x14ac:dyDescent="0.15">
      <c r="A3232" s="186">
        <v>3208</v>
      </c>
      <c r="B3232" s="186">
        <v>6.9235746015505493</v>
      </c>
      <c r="C3232" s="186">
        <v>0.10285220714908672</v>
      </c>
      <c r="D3232" s="186">
        <v>1.0931518685951835</v>
      </c>
    </row>
    <row r="3233" spans="1:4" x14ac:dyDescent="0.15">
      <c r="A3233" s="186">
        <v>3209</v>
      </c>
      <c r="B3233" s="186">
        <v>6.920020191399348</v>
      </c>
      <c r="C3233" s="186">
        <v>0.10498464763302895</v>
      </c>
      <c r="D3233" s="186">
        <v>1.1158162465828187</v>
      </c>
    </row>
    <row r="3234" spans="1:4" x14ac:dyDescent="0.15">
      <c r="A3234" s="186">
        <v>3210</v>
      </c>
      <c r="B3234" s="186">
        <v>6.9175834844529653</v>
      </c>
      <c r="C3234" s="186">
        <v>0.10804371512406075</v>
      </c>
      <c r="D3234" s="186">
        <v>1.1483291642602482</v>
      </c>
    </row>
    <row r="3235" spans="1:4" x14ac:dyDescent="0.15">
      <c r="A3235" s="186">
        <v>3211</v>
      </c>
      <c r="B3235" s="186">
        <v>6.9007562590918532</v>
      </c>
      <c r="C3235" s="186">
        <v>0.10937508650714989</v>
      </c>
      <c r="D3235" s="186">
        <v>1.1624794791203701</v>
      </c>
    </row>
    <row r="3236" spans="1:4" x14ac:dyDescent="0.15">
      <c r="A3236" s="186">
        <v>3212</v>
      </c>
      <c r="B3236" s="186">
        <v>6.8880073576548977</v>
      </c>
      <c r="C3236" s="186">
        <v>0.11587594842145954</v>
      </c>
      <c r="D3236" s="186">
        <v>1.2315730799879328</v>
      </c>
    </row>
    <row r="3237" spans="1:4" x14ac:dyDescent="0.15">
      <c r="A3237" s="186">
        <v>3213</v>
      </c>
      <c r="B3237" s="186">
        <v>6.8803211695594815</v>
      </c>
      <c r="C3237" s="186">
        <v>0.11645180574030789</v>
      </c>
      <c r="D3237" s="186">
        <v>1.2376935077511484</v>
      </c>
    </row>
    <row r="3238" spans="1:4" x14ac:dyDescent="0.15">
      <c r="A3238" s="186">
        <v>3214</v>
      </c>
      <c r="B3238" s="186">
        <v>6.8805039656035891</v>
      </c>
      <c r="C3238" s="186">
        <v>0.11471258914854232</v>
      </c>
      <c r="D3238" s="186">
        <v>1.219208460906948</v>
      </c>
    </row>
    <row r="3239" spans="1:4" x14ac:dyDescent="0.15">
      <c r="A3239" s="186">
        <v>3215</v>
      </c>
      <c r="B3239" s="186">
        <v>6.8573642672105928</v>
      </c>
      <c r="C3239" s="186">
        <v>0.12392024505965971</v>
      </c>
      <c r="D3239" s="186">
        <v>1.3170708845108428</v>
      </c>
    </row>
    <row r="3240" spans="1:4" x14ac:dyDescent="0.15">
      <c r="A3240" s="186">
        <v>3216</v>
      </c>
      <c r="B3240" s="186">
        <v>6.8541100916610187</v>
      </c>
      <c r="C3240" s="186">
        <v>0.11699550282188032</v>
      </c>
      <c r="D3240" s="186">
        <v>1.2434721244395499</v>
      </c>
    </row>
    <row r="3241" spans="1:4" x14ac:dyDescent="0.15">
      <c r="A3241" s="186">
        <v>3217</v>
      </c>
      <c r="B3241" s="186">
        <v>6.8687645176324823</v>
      </c>
      <c r="C3241" s="186">
        <v>0.11307730470235278</v>
      </c>
      <c r="D3241" s="186">
        <v>1.2018280439223561</v>
      </c>
    </row>
    <row r="3242" spans="1:4" x14ac:dyDescent="0.15">
      <c r="A3242" s="186">
        <v>3218</v>
      </c>
      <c r="B3242" s="186">
        <v>6.8637856481451855</v>
      </c>
      <c r="C3242" s="186">
        <v>0.12683910865924641</v>
      </c>
      <c r="D3242" s="186">
        <v>1.3480936625970492</v>
      </c>
    </row>
    <row r="3243" spans="1:4" x14ac:dyDescent="0.15">
      <c r="A3243" s="186">
        <v>3219</v>
      </c>
      <c r="B3243" s="186">
        <v>6.8483706372720112</v>
      </c>
      <c r="C3243" s="186">
        <v>0.14050369299491816</v>
      </c>
      <c r="D3243" s="186">
        <v>1.4933259946408706</v>
      </c>
    </row>
    <row r="3244" spans="1:4" x14ac:dyDescent="0.15">
      <c r="A3244" s="186">
        <v>3220</v>
      </c>
      <c r="B3244" s="186">
        <v>6.8330831045736993</v>
      </c>
      <c r="C3244" s="186">
        <v>0.14550335516902901</v>
      </c>
      <c r="D3244" s="186">
        <v>1.5464642811148956</v>
      </c>
    </row>
    <row r="3245" spans="1:4" x14ac:dyDescent="0.15">
      <c r="A3245" s="186">
        <v>3221</v>
      </c>
      <c r="B3245" s="186">
        <v>6.8161032964292048</v>
      </c>
      <c r="C3245" s="186">
        <v>0.14291527649047353</v>
      </c>
      <c r="D3245" s="186">
        <v>1.5189572093470205</v>
      </c>
    </row>
    <row r="3246" spans="1:4" x14ac:dyDescent="0.15">
      <c r="A3246" s="186">
        <v>3222</v>
      </c>
      <c r="B3246" s="186">
        <v>6.8138178803460203</v>
      </c>
      <c r="C3246" s="186">
        <v>0.14215597090659138</v>
      </c>
      <c r="D3246" s="186">
        <v>1.5108870245560186</v>
      </c>
    </row>
    <row r="3247" spans="1:4" x14ac:dyDescent="0.15">
      <c r="A3247" s="186">
        <v>3223</v>
      </c>
      <c r="B3247" s="186">
        <v>6.8724664630707366</v>
      </c>
      <c r="C3247" s="186">
        <v>0.12036498826651965</v>
      </c>
      <c r="D3247" s="186">
        <v>1.2792842806597138</v>
      </c>
    </row>
    <row r="3248" spans="1:4" x14ac:dyDescent="0.15">
      <c r="A3248" s="186">
        <v>3224</v>
      </c>
      <c r="B3248" s="186">
        <v>6.8510321440113433</v>
      </c>
      <c r="C3248" s="186">
        <v>0.12718159861935519</v>
      </c>
      <c r="D3248" s="186">
        <v>1.3517337744648024</v>
      </c>
    </row>
    <row r="3249" spans="1:4" x14ac:dyDescent="0.15">
      <c r="A3249" s="186">
        <v>3225</v>
      </c>
      <c r="B3249" s="186">
        <v>6.8271379387236433</v>
      </c>
      <c r="C3249" s="186">
        <v>0.13406331596412002</v>
      </c>
      <c r="D3249" s="186">
        <v>1.4248752498214678</v>
      </c>
    </row>
    <row r="3250" spans="1:4" x14ac:dyDescent="0.15">
      <c r="A3250" s="186">
        <v>3226</v>
      </c>
      <c r="B3250" s="186">
        <v>6.8520278814405122</v>
      </c>
      <c r="C3250" s="186">
        <v>0.12758283464205267</v>
      </c>
      <c r="D3250" s="186">
        <v>1.3559982615391895</v>
      </c>
    </row>
    <row r="3251" spans="1:4" x14ac:dyDescent="0.15">
      <c r="A3251" s="186">
        <v>3227</v>
      </c>
      <c r="B3251" s="186">
        <v>6.8829219932872663</v>
      </c>
      <c r="C3251" s="186">
        <v>0.11759476577618155</v>
      </c>
      <c r="D3251" s="186">
        <v>1.2498413160829018</v>
      </c>
    </row>
    <row r="3252" spans="1:4" x14ac:dyDescent="0.15">
      <c r="A3252" s="186">
        <v>3228</v>
      </c>
      <c r="B3252" s="186">
        <v>6.885877341012173</v>
      </c>
      <c r="C3252" s="186">
        <v>0.10897264482089764</v>
      </c>
      <c r="D3252" s="186">
        <v>1.1582021778011136</v>
      </c>
    </row>
    <row r="3253" spans="1:4" x14ac:dyDescent="0.15">
      <c r="A3253" s="186">
        <v>3229</v>
      </c>
      <c r="B3253" s="186">
        <v>6.8880978682659197</v>
      </c>
      <c r="C3253" s="186">
        <v>0.11332988657885235</v>
      </c>
      <c r="D3253" s="186">
        <v>1.2045125789257571</v>
      </c>
    </row>
    <row r="3254" spans="1:4" x14ac:dyDescent="0.15">
      <c r="A3254" s="186">
        <v>3230</v>
      </c>
      <c r="B3254" s="186">
        <v>6.8930149410804011</v>
      </c>
      <c r="C3254" s="186">
        <v>0.11594221841070329</v>
      </c>
      <c r="D3254" s="186">
        <v>1.23227742231156</v>
      </c>
    </row>
    <row r="3255" spans="1:4" x14ac:dyDescent="0.15">
      <c r="A3255" s="186">
        <v>3231</v>
      </c>
      <c r="B3255" s="186">
        <v>6.8749093991058032</v>
      </c>
      <c r="C3255" s="186">
        <v>0.12067359024185365</v>
      </c>
      <c r="D3255" s="186">
        <v>1.2825642183036337</v>
      </c>
    </row>
    <row r="3256" spans="1:4" x14ac:dyDescent="0.15">
      <c r="A3256" s="186">
        <v>3232</v>
      </c>
      <c r="B3256" s="186">
        <v>6.8575054467927643</v>
      </c>
      <c r="C3256" s="186">
        <v>0.12702567099142215</v>
      </c>
      <c r="D3256" s="186">
        <v>1.3500765170994495</v>
      </c>
    </row>
    <row r="3257" spans="1:4" x14ac:dyDescent="0.15">
      <c r="A3257" s="186">
        <v>3233</v>
      </c>
      <c r="B3257" s="186">
        <v>6.8618694363461277</v>
      </c>
      <c r="C3257" s="186">
        <v>0.12838706414775292</v>
      </c>
      <c r="D3257" s="186">
        <v>1.3645459146358436</v>
      </c>
    </row>
    <row r="3258" spans="1:4" x14ac:dyDescent="0.15">
      <c r="A3258" s="186">
        <v>3234</v>
      </c>
      <c r="B3258" s="186">
        <v>6.8731125079954403</v>
      </c>
      <c r="C3258" s="186">
        <v>0.12722195227978972</v>
      </c>
      <c r="D3258" s="186">
        <v>1.3521626683167809</v>
      </c>
    </row>
    <row r="3259" spans="1:4" x14ac:dyDescent="0.15">
      <c r="A3259" s="186">
        <v>3235</v>
      </c>
      <c r="B3259" s="186">
        <v>6.8562339132786345</v>
      </c>
      <c r="C3259" s="186">
        <v>0.13199474985337911</v>
      </c>
      <c r="D3259" s="186">
        <v>1.4028897526508397</v>
      </c>
    </row>
    <row r="3260" spans="1:4" x14ac:dyDescent="0.15">
      <c r="A3260" s="186">
        <v>3236</v>
      </c>
      <c r="B3260" s="186">
        <v>6.8562339132786345</v>
      </c>
      <c r="C3260" s="186">
        <v>0.13199474985337911</v>
      </c>
      <c r="D3260" s="186">
        <v>1.4028897526508397</v>
      </c>
    </row>
    <row r="3261" spans="1:4" x14ac:dyDescent="0.15">
      <c r="A3261" s="186">
        <v>3237</v>
      </c>
      <c r="B3261" s="186">
        <v>6.8518383147627384</v>
      </c>
      <c r="C3261" s="186">
        <v>0.12777240131982648</v>
      </c>
      <c r="D3261" s="186">
        <v>1.3580130473544461</v>
      </c>
    </row>
    <row r="3262" spans="1:4" x14ac:dyDescent="0.15">
      <c r="A3262" s="186">
        <v>3238</v>
      </c>
      <c r="B3262" s="186">
        <v>6.8385497154880053</v>
      </c>
      <c r="C3262" s="186">
        <v>0.13461870204236348</v>
      </c>
      <c r="D3262" s="186">
        <v>1.430778101554572</v>
      </c>
    </row>
    <row r="3263" spans="1:4" x14ac:dyDescent="0.15">
      <c r="A3263" s="186">
        <v>3239</v>
      </c>
      <c r="B3263" s="186">
        <v>6.842205025474847</v>
      </c>
      <c r="C3263" s="186">
        <v>0.12814939526380975</v>
      </c>
      <c r="D3263" s="186">
        <v>1.3620198805157122</v>
      </c>
    </row>
    <row r="3264" spans="1:4" x14ac:dyDescent="0.15">
      <c r="A3264" s="186">
        <v>3240</v>
      </c>
      <c r="B3264" s="186">
        <v>6.8343927600876162</v>
      </c>
      <c r="C3264" s="186">
        <v>0.13830720753490322</v>
      </c>
      <c r="D3264" s="186">
        <v>1.4699809226048661</v>
      </c>
    </row>
    <row r="3265" spans="1:4" x14ac:dyDescent="0.15">
      <c r="A3265" s="186">
        <v>3241</v>
      </c>
      <c r="B3265" s="186">
        <v>6.8081752236433264</v>
      </c>
      <c r="C3265" s="186">
        <v>0.13937752521287639</v>
      </c>
      <c r="D3265" s="186">
        <v>1.4813566606867028</v>
      </c>
    </row>
    <row r="3266" spans="1:4" x14ac:dyDescent="0.15">
      <c r="A3266" s="186">
        <v>3242</v>
      </c>
      <c r="B3266" s="186">
        <v>6.8159544507039866</v>
      </c>
      <c r="C3266" s="186">
        <v>0.13159829815221613</v>
      </c>
      <c r="D3266" s="186">
        <v>1.3986761151417695</v>
      </c>
    </row>
    <row r="3267" spans="1:4" x14ac:dyDescent="0.15">
      <c r="A3267" s="186">
        <v>3243</v>
      </c>
      <c r="B3267" s="186">
        <v>6.8243938218463889</v>
      </c>
      <c r="C3267" s="186">
        <v>0.13205637867450637</v>
      </c>
      <c r="D3267" s="186">
        <v>1.403544766897417</v>
      </c>
    </row>
    <row r="3268" spans="1:4" x14ac:dyDescent="0.15">
      <c r="A3268" s="186">
        <v>3244</v>
      </c>
      <c r="B3268" s="186">
        <v>6.8043068010335652</v>
      </c>
      <c r="C3268" s="186">
        <v>0.13213311180848031</v>
      </c>
      <c r="D3268" s="186">
        <v>1.4043603154511315</v>
      </c>
    </row>
    <row r="3269" spans="1:4" x14ac:dyDescent="0.15">
      <c r="A3269" s="186">
        <v>3245</v>
      </c>
      <c r="B3269" s="186">
        <v>6.7944748037160929</v>
      </c>
      <c r="C3269" s="186">
        <v>0.14040914265429638</v>
      </c>
      <c r="D3269" s="186">
        <v>1.4923210781262721</v>
      </c>
    </row>
    <row r="3270" spans="1:4" x14ac:dyDescent="0.15">
      <c r="A3270" s="186">
        <v>3246</v>
      </c>
      <c r="B3270" s="186">
        <v>6.7920229737665441</v>
      </c>
      <c r="C3270" s="186">
        <v>0.14597048827620274</v>
      </c>
      <c r="D3270" s="186">
        <v>1.5514291471410513</v>
      </c>
    </row>
    <row r="3271" spans="1:4" x14ac:dyDescent="0.15">
      <c r="A3271" s="186">
        <v>3247</v>
      </c>
      <c r="B3271" s="186">
        <v>6.7746940897976637</v>
      </c>
      <c r="C3271" s="186">
        <v>0.14656953920926519</v>
      </c>
      <c r="D3271" s="186">
        <v>1.5577960853430841</v>
      </c>
    </row>
    <row r="3272" spans="1:4" x14ac:dyDescent="0.15">
      <c r="A3272" s="186">
        <v>3248</v>
      </c>
      <c r="B3272" s="186">
        <v>6.7861173784540503</v>
      </c>
      <c r="C3272" s="186">
        <v>0.14163658703477555</v>
      </c>
      <c r="D3272" s="186">
        <v>1.5053668177881592</v>
      </c>
    </row>
    <row r="3273" spans="1:4" x14ac:dyDescent="0.15">
      <c r="A3273" s="186">
        <v>3249</v>
      </c>
      <c r="B3273" s="186">
        <v>6.7745371601968731</v>
      </c>
      <c r="C3273" s="186">
        <v>0.14267327755601933</v>
      </c>
      <c r="D3273" s="186">
        <v>1.5163851538245445</v>
      </c>
    </row>
    <row r="3274" spans="1:4" x14ac:dyDescent="0.15">
      <c r="A3274" s="186">
        <v>3250</v>
      </c>
      <c r="B3274" s="186">
        <v>6.7786591854728631</v>
      </c>
      <c r="C3274" s="186">
        <v>0.13627029725727446</v>
      </c>
      <c r="D3274" s="186">
        <v>1.448331875512245</v>
      </c>
    </row>
    <row r="3275" spans="1:4" x14ac:dyDescent="0.15">
      <c r="A3275" s="186">
        <v>3251</v>
      </c>
      <c r="B3275" s="186">
        <v>6.8035005692502297</v>
      </c>
      <c r="C3275" s="186">
        <v>0.13971837400747589</v>
      </c>
      <c r="D3275" s="186">
        <v>1.4849793296313252</v>
      </c>
    </row>
    <row r="3276" spans="1:4" x14ac:dyDescent="0.15">
      <c r="A3276" s="186">
        <v>3252</v>
      </c>
      <c r="B3276" s="186">
        <v>6.7982904849353663</v>
      </c>
      <c r="C3276" s="186">
        <v>0.14589315066032249</v>
      </c>
      <c r="D3276" s="186">
        <v>1.5506071739267124</v>
      </c>
    </row>
    <row r="3277" spans="1:4" x14ac:dyDescent="0.15">
      <c r="A3277" s="186">
        <v>3253</v>
      </c>
      <c r="B3277" s="186">
        <v>6.7745371601968731</v>
      </c>
      <c r="C3277" s="186">
        <v>0.15292270205959912</v>
      </c>
      <c r="D3277" s="186">
        <v>1.6253198851120587</v>
      </c>
    </row>
    <row r="3278" spans="1:4" x14ac:dyDescent="0.15">
      <c r="A3278" s="186">
        <v>3254</v>
      </c>
      <c r="B3278" s="186">
        <v>6.7575613227405178</v>
      </c>
      <c r="C3278" s="186">
        <v>0.15637481531670083</v>
      </c>
      <c r="D3278" s="186">
        <v>1.6620102407417916</v>
      </c>
    </row>
    <row r="3279" spans="1:4" x14ac:dyDescent="0.15">
      <c r="A3279" s="186">
        <v>3255</v>
      </c>
      <c r="B3279" s="186">
        <v>6.7447329447688977</v>
      </c>
      <c r="C3279" s="186">
        <v>0.15206249397689753</v>
      </c>
      <c r="D3279" s="186">
        <v>1.6161772706845152</v>
      </c>
    </row>
    <row r="3280" spans="1:4" x14ac:dyDescent="0.15">
      <c r="A3280" s="186">
        <v>3256</v>
      </c>
      <c r="B3280" s="186">
        <v>6.755205470555536</v>
      </c>
      <c r="C3280" s="186">
        <v>0.14522303304014006</v>
      </c>
      <c r="D3280" s="186">
        <v>1.5434849122953296</v>
      </c>
    </row>
    <row r="3281" spans="1:4" x14ac:dyDescent="0.15">
      <c r="A3281" s="186">
        <v>3257</v>
      </c>
      <c r="B3281" s="186">
        <v>6.7354394166952281</v>
      </c>
      <c r="C3281" s="186">
        <v>0.1481256234856918</v>
      </c>
      <c r="D3281" s="186">
        <v>1.5743347331914637</v>
      </c>
    </row>
    <row r="3282" spans="1:4" x14ac:dyDescent="0.15">
      <c r="A3282" s="186">
        <v>3258</v>
      </c>
      <c r="B3282" s="186">
        <v>6.7384034492347595</v>
      </c>
      <c r="C3282" s="186">
        <v>0.14249437557749456</v>
      </c>
      <c r="D3282" s="186">
        <v>1.5144837164364655</v>
      </c>
    </row>
    <row r="3283" spans="1:4" x14ac:dyDescent="0.15">
      <c r="A3283" s="186">
        <v>3259</v>
      </c>
      <c r="B3283" s="186">
        <v>6.7546153983882551</v>
      </c>
      <c r="C3283" s="186">
        <v>0.1436954217658819</v>
      </c>
      <c r="D3283" s="186">
        <v>1.5272488862028433</v>
      </c>
    </row>
    <row r="3284" spans="1:4" x14ac:dyDescent="0.15">
      <c r="A3284" s="186">
        <v>3260</v>
      </c>
      <c r="B3284" s="186">
        <v>6.7567589873271876</v>
      </c>
      <c r="C3284" s="186">
        <v>0.14074391519059848</v>
      </c>
      <c r="D3284" s="186">
        <v>1.4958791663166648</v>
      </c>
    </row>
    <row r="3285" spans="1:4" x14ac:dyDescent="0.15">
      <c r="A3285" s="186">
        <v>3261</v>
      </c>
      <c r="B3285" s="186">
        <v>6.7243069617958122</v>
      </c>
      <c r="C3285" s="186">
        <v>0.15154476817331641</v>
      </c>
      <c r="D3285" s="186">
        <v>1.6106746864882979</v>
      </c>
    </row>
    <row r="3286" spans="1:4" x14ac:dyDescent="0.15">
      <c r="A3286" s="186">
        <v>3262</v>
      </c>
      <c r="B3286" s="186">
        <v>6.6982179197673632</v>
      </c>
      <c r="C3286" s="186">
        <v>0.15613658248765816</v>
      </c>
      <c r="D3286" s="186">
        <v>1.659478212801436</v>
      </c>
    </row>
    <row r="3287" spans="1:4" x14ac:dyDescent="0.15">
      <c r="A3287" s="186">
        <v>3263</v>
      </c>
      <c r="B3287" s="186">
        <v>6.7109740160695468</v>
      </c>
      <c r="C3287" s="186">
        <v>0.14958482808161566</v>
      </c>
      <c r="D3287" s="186">
        <v>1.589843707426549</v>
      </c>
    </row>
    <row r="3288" spans="1:4" x14ac:dyDescent="0.15">
      <c r="A3288" s="186">
        <v>3264</v>
      </c>
      <c r="B3288" s="186">
        <v>6.7109740160695468</v>
      </c>
      <c r="C3288" s="186">
        <v>0.14958482808161566</v>
      </c>
      <c r="D3288" s="186">
        <v>1.589843707426549</v>
      </c>
    </row>
    <row r="3289" spans="1:4" x14ac:dyDescent="0.15">
      <c r="A3289" s="186">
        <v>3265</v>
      </c>
      <c r="B3289" s="186">
        <v>6.748744160014569</v>
      </c>
      <c r="C3289" s="186">
        <v>0.1479501716081435</v>
      </c>
      <c r="D3289" s="186">
        <v>1.5724699647717404</v>
      </c>
    </row>
    <row r="3290" spans="1:4" x14ac:dyDescent="0.15">
      <c r="A3290" s="186">
        <v>3266</v>
      </c>
      <c r="B3290" s="186">
        <v>6.7253103751819934</v>
      </c>
      <c r="C3290" s="186">
        <v>0.15907391747690358</v>
      </c>
      <c r="D3290" s="186">
        <v>1.6906973117511483</v>
      </c>
    </row>
    <row r="3291" spans="1:4" x14ac:dyDescent="0.15">
      <c r="A3291" s="186">
        <v>3267</v>
      </c>
      <c r="B3291" s="186">
        <v>6.7115411988774749</v>
      </c>
      <c r="C3291" s="186">
        <v>0.14786381916361524</v>
      </c>
      <c r="D3291" s="186">
        <v>1.5715521785743376</v>
      </c>
    </row>
    <row r="3292" spans="1:4" x14ac:dyDescent="0.15">
      <c r="A3292" s="186">
        <v>3268</v>
      </c>
      <c r="B3292" s="186">
        <v>6.6913830364486433</v>
      </c>
      <c r="C3292" s="186">
        <v>0.1334253217125676</v>
      </c>
      <c r="D3292" s="186">
        <v>1.4180944074110897</v>
      </c>
    </row>
    <row r="3293" spans="1:4" x14ac:dyDescent="0.15">
      <c r="A3293" s="186">
        <v>3269</v>
      </c>
      <c r="B3293" s="186">
        <v>6.707733205825761</v>
      </c>
      <c r="C3293" s="186">
        <v>0.12454393198041913</v>
      </c>
      <c r="D3293" s="186">
        <v>1.3236996632385396</v>
      </c>
    </row>
    <row r="3294" spans="1:4" x14ac:dyDescent="0.15">
      <c r="A3294" s="186">
        <v>3270</v>
      </c>
      <c r="B3294" s="186">
        <v>6.7072202706239343</v>
      </c>
      <c r="C3294" s="186">
        <v>0.11856544549095194</v>
      </c>
      <c r="D3294" s="186">
        <v>1.2601580644874413</v>
      </c>
    </row>
    <row r="3295" spans="1:4" x14ac:dyDescent="0.15">
      <c r="A3295" s="186">
        <v>3271</v>
      </c>
      <c r="B3295" s="186">
        <v>6.7123912035385596</v>
      </c>
      <c r="C3295" s="186">
        <v>0.10969724868648534</v>
      </c>
      <c r="D3295" s="186">
        <v>1.1659035397029569</v>
      </c>
    </row>
    <row r="3296" spans="1:4" x14ac:dyDescent="0.15">
      <c r="A3296" s="186">
        <v>3272</v>
      </c>
      <c r="B3296" s="186">
        <v>6.7081888663276441</v>
      </c>
      <c r="C3296" s="186">
        <v>9.531639128069358E-2</v>
      </c>
      <c r="D3296" s="186">
        <v>1.0130583885789275</v>
      </c>
    </row>
    <row r="3297" spans="1:4" x14ac:dyDescent="0.15">
      <c r="A3297" s="186">
        <v>3273</v>
      </c>
      <c r="B3297" s="186">
        <v>6.7206167394485146</v>
      </c>
      <c r="C3297" s="186">
        <v>8.8422566594465124E-2</v>
      </c>
      <c r="D3297" s="186">
        <v>0.93978823185205596</v>
      </c>
    </row>
    <row r="3298" spans="1:4" x14ac:dyDescent="0.15">
      <c r="A3298" s="186">
        <v>3274</v>
      </c>
      <c r="B3298" s="186">
        <v>6.6976987115151285</v>
      </c>
      <c r="C3298" s="186">
        <v>8.3926290322795971E-2</v>
      </c>
      <c r="D3298" s="186">
        <v>0.89200011972169846</v>
      </c>
    </row>
    <row r="3299" spans="1:4" x14ac:dyDescent="0.15">
      <c r="A3299" s="186">
        <v>3275</v>
      </c>
      <c r="B3299" s="186">
        <v>6.6755751275763737</v>
      </c>
      <c r="C3299" s="186">
        <v>6.6951672037986576E-2</v>
      </c>
      <c r="D3299" s="186">
        <v>0.7115875042701677</v>
      </c>
    </row>
    <row r="3300" spans="1:4" x14ac:dyDescent="0.15">
      <c r="A3300" s="186">
        <v>3276</v>
      </c>
      <c r="B3300" s="186">
        <v>6.6536023455867559</v>
      </c>
      <c r="C3300" s="186">
        <v>5.5458062483481285E-2</v>
      </c>
      <c r="D3300" s="186">
        <v>0.58942910719076702</v>
      </c>
    </row>
    <row r="3301" spans="1:4" x14ac:dyDescent="0.15">
      <c r="A3301" s="186">
        <v>3277</v>
      </c>
      <c r="B3301" s="186">
        <v>6.6201750560052917</v>
      </c>
      <c r="C3301" s="186">
        <v>6.1557530911792391E-2</v>
      </c>
      <c r="D3301" s="186">
        <v>0.65425654740486661</v>
      </c>
    </row>
    <row r="3302" spans="1:4" x14ac:dyDescent="0.15">
      <c r="A3302" s="186">
        <v>3278</v>
      </c>
      <c r="B3302" s="186">
        <v>6.6582286023444563</v>
      </c>
      <c r="C3302" s="186">
        <v>7.9212738968003293E-2</v>
      </c>
      <c r="D3302" s="186">
        <v>0.84190272644221231</v>
      </c>
    </row>
    <row r="3303" spans="1:4" x14ac:dyDescent="0.15">
      <c r="A3303" s="186">
        <v>3279</v>
      </c>
      <c r="B3303" s="186">
        <v>6.6271524841509928</v>
      </c>
      <c r="C3303" s="186">
        <v>0.10458135058566942</v>
      </c>
      <c r="D3303" s="186">
        <v>1.111529854164609</v>
      </c>
    </row>
    <row r="3304" spans="1:4" x14ac:dyDescent="0.15">
      <c r="A3304" s="186">
        <v>3280</v>
      </c>
      <c r="B3304" s="186">
        <v>6.6409855934673327</v>
      </c>
      <c r="C3304" s="186">
        <v>0.10753945994424718</v>
      </c>
      <c r="D3304" s="186">
        <v>1.1429697509103434</v>
      </c>
    </row>
    <row r="3305" spans="1:4" x14ac:dyDescent="0.15">
      <c r="A3305" s="186">
        <v>3281</v>
      </c>
      <c r="B3305" s="186">
        <v>6.6850746571533897</v>
      </c>
      <c r="C3305" s="186">
        <v>0.11609713642596375</v>
      </c>
      <c r="D3305" s="186">
        <v>1.2339239491344172</v>
      </c>
    </row>
    <row r="3306" spans="1:4" x14ac:dyDescent="0.15">
      <c r="A3306" s="186">
        <v>3282</v>
      </c>
      <c r="B3306" s="186">
        <v>6.6902769064957512</v>
      </c>
      <c r="C3306" s="186">
        <v>0.11511336580835785</v>
      </c>
      <c r="D3306" s="186">
        <v>1.2234680657001793</v>
      </c>
    </row>
    <row r="3307" spans="1:4" x14ac:dyDescent="0.15">
      <c r="A3307" s="186">
        <v>3283</v>
      </c>
      <c r="B3307" s="186">
        <v>6.6809585796031161</v>
      </c>
      <c r="C3307" s="186">
        <v>0.13424271776841312</v>
      </c>
      <c r="D3307" s="186">
        <v>1.4267819995454487</v>
      </c>
    </row>
    <row r="3308" spans="1:4" x14ac:dyDescent="0.15">
      <c r="A3308" s="186">
        <v>3284</v>
      </c>
      <c r="B3308" s="186">
        <v>6.6520133833377804</v>
      </c>
      <c r="C3308" s="186">
        <v>0.13312218209644566</v>
      </c>
      <c r="D3308" s="186">
        <v>1.4148725257714612</v>
      </c>
    </row>
    <row r="3309" spans="1:4" x14ac:dyDescent="0.15">
      <c r="A3309" s="186">
        <v>3285</v>
      </c>
      <c r="B3309" s="186">
        <v>6.6321254621160799</v>
      </c>
      <c r="C3309" s="186">
        <v>0.12967876138175338</v>
      </c>
      <c r="D3309" s="186">
        <v>1.3782745577456612</v>
      </c>
    </row>
    <row r="3310" spans="1:4" x14ac:dyDescent="0.15">
      <c r="A3310" s="186">
        <v>3286</v>
      </c>
      <c r="B3310" s="186">
        <v>6.6053818368630157</v>
      </c>
      <c r="C3310" s="186">
        <v>0.12157073129443674</v>
      </c>
      <c r="D3310" s="186">
        <v>1.2920993701998209</v>
      </c>
    </row>
    <row r="3311" spans="1:4" x14ac:dyDescent="0.15">
      <c r="A3311" s="186">
        <v>3287</v>
      </c>
      <c r="B3311" s="186">
        <v>6.6393707954402741</v>
      </c>
      <c r="C3311" s="186">
        <v>0.11698002938262952</v>
      </c>
      <c r="D3311" s="186">
        <v>1.2433076669184189</v>
      </c>
    </row>
    <row r="3312" spans="1:4" x14ac:dyDescent="0.15">
      <c r="A3312" s="186">
        <v>3288</v>
      </c>
      <c r="B3312" s="186">
        <v>6.6525637736883327</v>
      </c>
      <c r="C3312" s="186">
        <v>0.12360108490620725</v>
      </c>
      <c r="D3312" s="186">
        <v>1.3136787305863094</v>
      </c>
    </row>
    <row r="3313" spans="1:4" x14ac:dyDescent="0.15">
      <c r="A3313" s="186">
        <v>3289</v>
      </c>
      <c r="B3313" s="186">
        <v>6.6740301759210015</v>
      </c>
      <c r="C3313" s="186">
        <v>0.13434665908085641</v>
      </c>
      <c r="D3313" s="186">
        <v>1.4278867268339639</v>
      </c>
    </row>
    <row r="3314" spans="1:4" x14ac:dyDescent="0.15">
      <c r="A3314" s="186">
        <v>3290</v>
      </c>
      <c r="B3314" s="186">
        <v>6.6678197059961697</v>
      </c>
      <c r="C3314" s="186">
        <v>0.14408524732913364</v>
      </c>
      <c r="D3314" s="186">
        <v>1.5313920986307215</v>
      </c>
    </row>
    <row r="3315" spans="1:4" x14ac:dyDescent="0.15">
      <c r="A3315" s="186">
        <v>3291</v>
      </c>
      <c r="B3315" s="186">
        <v>6.6682392680141476</v>
      </c>
      <c r="C3315" s="186">
        <v>0.13836882896303138</v>
      </c>
      <c r="D3315" s="186">
        <v>1.4706358582758736</v>
      </c>
    </row>
    <row r="3316" spans="1:4" x14ac:dyDescent="0.15">
      <c r="A3316" s="186">
        <v>3292</v>
      </c>
      <c r="B3316" s="186">
        <v>6.6453783463514906</v>
      </c>
      <c r="C3316" s="186">
        <v>0.13930493504065211</v>
      </c>
      <c r="D3316" s="186">
        <v>1.4805851450857435</v>
      </c>
    </row>
    <row r="3317" spans="1:4" x14ac:dyDescent="0.15">
      <c r="A3317" s="186">
        <v>3293</v>
      </c>
      <c r="B3317" s="186">
        <v>6.6845466576613113</v>
      </c>
      <c r="C3317" s="186">
        <v>0.13939213522771521</v>
      </c>
      <c r="D3317" s="186">
        <v>1.4815119414090514</v>
      </c>
    </row>
    <row r="3318" spans="1:4" x14ac:dyDescent="0.15">
      <c r="A3318" s="186">
        <v>3294</v>
      </c>
      <c r="B3318" s="186">
        <v>6.6908010575661203</v>
      </c>
      <c r="C3318" s="186">
        <v>0.14459855922387632</v>
      </c>
      <c r="D3318" s="186">
        <v>1.53684777014681</v>
      </c>
    </row>
    <row r="3319" spans="1:4" x14ac:dyDescent="0.15">
      <c r="A3319" s="186">
        <v>3295</v>
      </c>
      <c r="B3319" s="186">
        <v>6.7000612104237796</v>
      </c>
      <c r="C3319" s="186">
        <v>0.13372454835818282</v>
      </c>
      <c r="D3319" s="186">
        <v>1.4212747005312325</v>
      </c>
    </row>
    <row r="3320" spans="1:4" x14ac:dyDescent="0.15">
      <c r="A3320" s="186">
        <v>3296</v>
      </c>
      <c r="B3320" s="186">
        <v>6.7191020763075882</v>
      </c>
      <c r="C3320" s="186">
        <v>0.13809647905739642</v>
      </c>
      <c r="D3320" s="186">
        <v>1.4677412212378464</v>
      </c>
    </row>
    <row r="3321" spans="1:4" x14ac:dyDescent="0.15">
      <c r="A3321" s="186">
        <v>3297</v>
      </c>
      <c r="B3321" s="186">
        <v>6.7089287495934382</v>
      </c>
      <c r="C3321" s="186">
        <v>0.13418133589516756</v>
      </c>
      <c r="D3321" s="186">
        <v>1.4261296099536629</v>
      </c>
    </row>
    <row r="3322" spans="1:4" x14ac:dyDescent="0.15">
      <c r="A3322" s="186">
        <v>3298</v>
      </c>
      <c r="B3322" s="186">
        <v>6.727313352813395</v>
      </c>
      <c r="C3322" s="186">
        <v>0.12841151807435747</v>
      </c>
      <c r="D3322" s="186">
        <v>1.3648058201478712</v>
      </c>
    </row>
    <row r="3323" spans="1:4" x14ac:dyDescent="0.15">
      <c r="A3323" s="186">
        <v>3299</v>
      </c>
      <c r="B3323" s="186">
        <v>6.7348892884230649</v>
      </c>
      <c r="C3323" s="186">
        <v>0.13485254836085581</v>
      </c>
      <c r="D3323" s="186">
        <v>1.4332635080140896</v>
      </c>
    </row>
    <row r="3324" spans="1:4" x14ac:dyDescent="0.15">
      <c r="A3324" s="186">
        <v>3300</v>
      </c>
      <c r="B3324" s="186">
        <v>6.7112576588264394</v>
      </c>
      <c r="C3324" s="186">
        <v>0.13547291831792307</v>
      </c>
      <c r="D3324" s="186">
        <v>1.4398570328064686</v>
      </c>
    </row>
    <row r="3325" spans="1:4" x14ac:dyDescent="0.15">
      <c r="A3325" s="186">
        <v>3301</v>
      </c>
      <c r="B3325" s="186">
        <v>6.7175282137857311</v>
      </c>
      <c r="C3325" s="186">
        <v>0.13672079767326473</v>
      </c>
      <c r="D3325" s="186">
        <v>1.4531199630525427</v>
      </c>
    </row>
    <row r="3326" spans="1:4" x14ac:dyDescent="0.15">
      <c r="A3326" s="186">
        <v>3302</v>
      </c>
      <c r="B3326" s="186">
        <v>6.6923714089566397</v>
      </c>
      <c r="C3326" s="186">
        <v>0.14796119370806338</v>
      </c>
      <c r="D3326" s="186">
        <v>1.5725871117874168</v>
      </c>
    </row>
    <row r="3327" spans="1:4" x14ac:dyDescent="0.15">
      <c r="A3327" s="186">
        <v>3303</v>
      </c>
      <c r="B3327" s="186">
        <v>6.6727205240946157</v>
      </c>
      <c r="C3327" s="186">
        <v>0.14925897786611753</v>
      </c>
      <c r="D3327" s="186">
        <v>1.5863804490111257</v>
      </c>
    </row>
    <row r="3328" spans="1:4" x14ac:dyDescent="0.15">
      <c r="A3328" s="186">
        <v>3304</v>
      </c>
      <c r="B3328" s="186">
        <v>6.6853678364410971</v>
      </c>
      <c r="C3328" s="186">
        <v>0.13661166551963611</v>
      </c>
      <c r="D3328" s="186">
        <v>1.4519600655552529</v>
      </c>
    </row>
    <row r="3329" spans="1:4" x14ac:dyDescent="0.15">
      <c r="A3329" s="186">
        <v>3305</v>
      </c>
      <c r="B3329" s="186">
        <v>6.6730183646331387</v>
      </c>
      <c r="C3329" s="186">
        <v>0.14699800004099117</v>
      </c>
      <c r="D3329" s="186">
        <v>1.5623499279080977</v>
      </c>
    </row>
    <row r="3330" spans="1:4" x14ac:dyDescent="0.15">
      <c r="A3330" s="186">
        <v>3306</v>
      </c>
      <c r="B3330" s="186">
        <v>6.6730183646331387</v>
      </c>
      <c r="C3330" s="186">
        <v>0.14699800004099117</v>
      </c>
      <c r="D3330" s="186">
        <v>1.5623499279080977</v>
      </c>
    </row>
    <row r="3331" spans="1:4" x14ac:dyDescent="0.15">
      <c r="A3331" s="186">
        <v>3307</v>
      </c>
      <c r="B3331" s="186">
        <v>6.6420396253265963</v>
      </c>
      <c r="C3331" s="186">
        <v>0.13560696830852059</v>
      </c>
      <c r="D3331" s="186">
        <v>1.4412817664292916</v>
      </c>
    </row>
    <row r="3332" spans="1:4" x14ac:dyDescent="0.15">
      <c r="A3332" s="186">
        <v>3308</v>
      </c>
      <c r="B3332" s="186">
        <v>6.6595021053208496</v>
      </c>
      <c r="C3332" s="186">
        <v>0.13553230359716828</v>
      </c>
      <c r="D3332" s="186">
        <v>1.4404882018476914</v>
      </c>
    </row>
    <row r="3333" spans="1:4" x14ac:dyDescent="0.15">
      <c r="A3333" s="186">
        <v>3309</v>
      </c>
      <c r="B3333" s="186">
        <v>6.6340682882807611</v>
      </c>
      <c r="C3333" s="186">
        <v>0.14483036857637188</v>
      </c>
      <c r="D3333" s="186">
        <v>1.539311526967031</v>
      </c>
    </row>
    <row r="3334" spans="1:4" x14ac:dyDescent="0.15">
      <c r="A3334" s="186">
        <v>3310</v>
      </c>
      <c r="B3334" s="186">
        <v>6.6613178099921369</v>
      </c>
      <c r="C3334" s="186">
        <v>0.13427610210167007</v>
      </c>
      <c r="D3334" s="186">
        <v>1.4271368207718784</v>
      </c>
    </row>
    <row r="3335" spans="1:4" x14ac:dyDescent="0.15">
      <c r="A3335" s="186">
        <v>3311</v>
      </c>
      <c r="B3335" s="186">
        <v>6.6669198868251938</v>
      </c>
      <c r="C3335" s="186">
        <v>0.13869191848823981</v>
      </c>
      <c r="D3335" s="186">
        <v>1.4740697750385268</v>
      </c>
    </row>
    <row r="3336" spans="1:4" x14ac:dyDescent="0.15">
      <c r="A3336" s="186">
        <v>3312</v>
      </c>
      <c r="B3336" s="186">
        <v>6.6761092091365049</v>
      </c>
      <c r="C3336" s="186">
        <v>0.13678578882167169</v>
      </c>
      <c r="D3336" s="186">
        <v>1.4538107133756761</v>
      </c>
    </row>
    <row r="3337" spans="1:4" x14ac:dyDescent="0.15">
      <c r="A3337" s="186">
        <v>3313</v>
      </c>
      <c r="B3337" s="186">
        <v>6.6733756238061162</v>
      </c>
      <c r="C3337" s="186">
        <v>0.13940941758479397</v>
      </c>
      <c r="D3337" s="186">
        <v>1.4816956247879312</v>
      </c>
    </row>
    <row r="3338" spans="1:4" x14ac:dyDescent="0.15">
      <c r="A3338" s="186">
        <v>3314</v>
      </c>
      <c r="B3338" s="186">
        <v>6.6517686411728274</v>
      </c>
      <c r="C3338" s="186">
        <v>0.13596359520957968</v>
      </c>
      <c r="D3338" s="186">
        <v>1.445072131012513</v>
      </c>
    </row>
    <row r="3339" spans="1:4" x14ac:dyDescent="0.15">
      <c r="A3339" s="186">
        <v>3315</v>
      </c>
      <c r="B3339" s="186">
        <v>6.658956571920025</v>
      </c>
      <c r="C3339" s="186">
        <v>0.13204014645191631</v>
      </c>
      <c r="D3339" s="186">
        <v>1.4033722447421069</v>
      </c>
    </row>
    <row r="3340" spans="1:4" x14ac:dyDescent="0.15">
      <c r="A3340" s="186">
        <v>3316</v>
      </c>
      <c r="B3340" s="186">
        <v>6.6494397675054513</v>
      </c>
      <c r="C3340" s="186">
        <v>0.14301688711322313</v>
      </c>
      <c r="D3340" s="186">
        <v>1.5200371651905236</v>
      </c>
    </row>
    <row r="3341" spans="1:4" x14ac:dyDescent="0.15">
      <c r="A3341" s="186">
        <v>3317</v>
      </c>
      <c r="B3341" s="186">
        <v>6.6396194427553388</v>
      </c>
      <c r="C3341" s="186">
        <v>0.13288868681877286</v>
      </c>
      <c r="D3341" s="186">
        <v>1.4123908503055551</v>
      </c>
    </row>
    <row r="3342" spans="1:4" x14ac:dyDescent="0.15">
      <c r="A3342" s="186">
        <v>3318</v>
      </c>
      <c r="B3342" s="186">
        <v>6.6347565211606909</v>
      </c>
      <c r="C3342" s="186">
        <v>0.13304679739400083</v>
      </c>
      <c r="D3342" s="186">
        <v>1.4140713088542431</v>
      </c>
    </row>
    <row r="3343" spans="1:4" x14ac:dyDescent="0.15">
      <c r="A3343" s="186">
        <v>3319</v>
      </c>
      <c r="B3343" s="186">
        <v>6.6121055790691532</v>
      </c>
      <c r="C3343" s="186">
        <v>0.12521718751144295</v>
      </c>
      <c r="D3343" s="186">
        <v>1.3308552757643255</v>
      </c>
    </row>
    <row r="3344" spans="1:4" x14ac:dyDescent="0.15">
      <c r="A3344" s="186">
        <v>3320</v>
      </c>
      <c r="B3344" s="186">
        <v>6.6150612252563299</v>
      </c>
      <c r="C3344" s="186">
        <v>0.12463036867855237</v>
      </c>
      <c r="D3344" s="186">
        <v>1.3246183449148849</v>
      </c>
    </row>
    <row r="3345" spans="1:4" x14ac:dyDescent="0.15">
      <c r="A3345" s="186">
        <v>3321</v>
      </c>
      <c r="B3345" s="186">
        <v>6.5915603991023843</v>
      </c>
      <c r="C3345" s="186">
        <v>0.13431322631418308</v>
      </c>
      <c r="D3345" s="186">
        <v>1.4275313908390028</v>
      </c>
    </row>
    <row r="3346" spans="1:4" x14ac:dyDescent="0.15">
      <c r="A3346" s="186">
        <v>3322</v>
      </c>
      <c r="B3346" s="186">
        <v>6.5897078024282898</v>
      </c>
      <c r="C3346" s="186">
        <v>0.11862045185695358</v>
      </c>
      <c r="D3346" s="186">
        <v>1.2607426927948548</v>
      </c>
    </row>
    <row r="3347" spans="1:4" x14ac:dyDescent="0.15">
      <c r="A3347" s="186">
        <v>3323</v>
      </c>
      <c r="B3347" s="186">
        <v>6.6158304321456782</v>
      </c>
      <c r="C3347" s="186">
        <v>0.11709515580079977</v>
      </c>
      <c r="D3347" s="186">
        <v>1.2445312737095211</v>
      </c>
    </row>
    <row r="3348" spans="1:4" x14ac:dyDescent="0.15">
      <c r="A3348" s="186">
        <v>3324</v>
      </c>
      <c r="B3348" s="186">
        <v>6.6154459231517553</v>
      </c>
      <c r="C3348" s="186">
        <v>0.13553857988043294</v>
      </c>
      <c r="D3348" s="186">
        <v>1.4405549085423632</v>
      </c>
    </row>
    <row r="3349" spans="1:4" x14ac:dyDescent="0.15">
      <c r="A3349" s="186">
        <v>3325</v>
      </c>
      <c r="B3349" s="186">
        <v>6.6008888200061202</v>
      </c>
      <c r="C3349" s="186">
        <v>0.11727856619001731</v>
      </c>
      <c r="D3349" s="186">
        <v>1.2464806281789134</v>
      </c>
    </row>
    <row r="3350" spans="1:4" x14ac:dyDescent="0.15">
      <c r="A3350" s="186">
        <v>3326</v>
      </c>
      <c r="B3350" s="186">
        <v>6.5829885642595372</v>
      </c>
      <c r="C3350" s="186">
        <v>0.12044491764897813</v>
      </c>
      <c r="D3350" s="186">
        <v>1.2801338001422029</v>
      </c>
    </row>
    <row r="3351" spans="1:4" x14ac:dyDescent="0.15">
      <c r="A3351" s="186">
        <v>3327</v>
      </c>
      <c r="B3351" s="186">
        <v>6.6103655331812963</v>
      </c>
      <c r="C3351" s="186">
        <v>0.13239717112866067</v>
      </c>
      <c r="D3351" s="186">
        <v>1.4071668370346375</v>
      </c>
    </row>
    <row r="3352" spans="1:4" x14ac:dyDescent="0.15">
      <c r="A3352" s="186">
        <v>3328</v>
      </c>
      <c r="B3352" s="186">
        <v>6.5931448580536927</v>
      </c>
      <c r="C3352" s="186">
        <v>0.12574751609106727</v>
      </c>
      <c r="D3352" s="186">
        <v>1.3364918069954483</v>
      </c>
    </row>
    <row r="3353" spans="1:4" x14ac:dyDescent="0.15">
      <c r="A3353" s="186">
        <v>3329</v>
      </c>
      <c r="B3353" s="186">
        <v>6.5786336083692545</v>
      </c>
      <c r="C3353" s="186">
        <v>0.12932836790688818</v>
      </c>
      <c r="D3353" s="186">
        <v>1.3745504443560745</v>
      </c>
    </row>
    <row r="3354" spans="1:4" x14ac:dyDescent="0.15">
      <c r="A3354" s="186">
        <v>3330</v>
      </c>
      <c r="B3354" s="186">
        <v>6.5612422929415031</v>
      </c>
      <c r="C3354" s="186">
        <v>0.123994239495266</v>
      </c>
      <c r="D3354" s="186">
        <v>1.3178573251501906</v>
      </c>
    </row>
    <row r="3355" spans="1:4" x14ac:dyDescent="0.15">
      <c r="A3355" s="186">
        <v>3331</v>
      </c>
      <c r="B3355" s="186">
        <v>6.5470316809441496</v>
      </c>
      <c r="C3355" s="186">
        <v>0.11890678145815681</v>
      </c>
      <c r="D3355" s="186">
        <v>1.2637859112853993</v>
      </c>
    </row>
    <row r="3356" spans="1:4" x14ac:dyDescent="0.15">
      <c r="A3356" s="186">
        <v>3332</v>
      </c>
      <c r="B3356" s="186">
        <v>6.5538572289133317</v>
      </c>
      <c r="C3356" s="186">
        <v>0.12887773874173547</v>
      </c>
      <c r="D3356" s="186">
        <v>1.3697609884213455</v>
      </c>
    </row>
    <row r="3357" spans="1:4" x14ac:dyDescent="0.15">
      <c r="A3357" s="186">
        <v>3333</v>
      </c>
      <c r="B3357" s="186">
        <v>6.543315373528098</v>
      </c>
      <c r="C3357" s="186">
        <v>0.11173880189750385</v>
      </c>
      <c r="D3357" s="186">
        <v>1.1876019336346151</v>
      </c>
    </row>
    <row r="3358" spans="1:4" x14ac:dyDescent="0.15">
      <c r="A3358" s="186">
        <v>3334</v>
      </c>
      <c r="B3358" s="186">
        <v>6.5771541201149324</v>
      </c>
      <c r="C3358" s="186">
        <v>0.11232076321898266</v>
      </c>
      <c r="D3358" s="186">
        <v>1.1937872370292475</v>
      </c>
    </row>
    <row r="3359" spans="1:4" x14ac:dyDescent="0.15">
      <c r="A3359" s="186">
        <v>3335</v>
      </c>
      <c r="B3359" s="186">
        <v>6.6082335460416788</v>
      </c>
      <c r="C3359" s="186">
        <v>0.11955739572018143</v>
      </c>
      <c r="D3359" s="186">
        <v>1.2707008839046643</v>
      </c>
    </row>
    <row r="3360" spans="1:4" x14ac:dyDescent="0.15">
      <c r="A3360" s="186">
        <v>3336</v>
      </c>
      <c r="B3360" s="186">
        <v>6.6147404992430854</v>
      </c>
      <c r="C3360" s="186">
        <v>0.12032667191333513</v>
      </c>
      <c r="D3360" s="186">
        <v>1.2788770400739995</v>
      </c>
    </row>
    <row r="3361" spans="1:4" x14ac:dyDescent="0.15">
      <c r="A3361" s="186">
        <v>3337</v>
      </c>
      <c r="B3361" s="186">
        <v>6.6534802321283584</v>
      </c>
      <c r="C3361" s="186">
        <v>0.12780438279982942</v>
      </c>
      <c r="D3361" s="186">
        <v>1.358352958529857</v>
      </c>
    </row>
    <row r="3362" spans="1:4" x14ac:dyDescent="0.15">
      <c r="A3362" s="186">
        <v>3338</v>
      </c>
      <c r="B3362" s="186">
        <v>6.6223383617375244</v>
      </c>
      <c r="C3362" s="186">
        <v>0.1345940275100288</v>
      </c>
      <c r="D3362" s="186">
        <v>1.4305158513620286</v>
      </c>
    </row>
    <row r="3363" spans="1:4" x14ac:dyDescent="0.15">
      <c r="A3363" s="186">
        <v>3339</v>
      </c>
      <c r="B3363" s="186">
        <v>6.647227058669368</v>
      </c>
      <c r="C3363" s="186">
        <v>0.13178534442004342</v>
      </c>
      <c r="D3363" s="186">
        <v>1.4006641130939455</v>
      </c>
    </row>
    <row r="3364" spans="1:4" x14ac:dyDescent="0.15">
      <c r="A3364" s="186">
        <v>3340</v>
      </c>
      <c r="B3364" s="186">
        <v>6.6567706297580651</v>
      </c>
      <c r="C3364" s="186">
        <v>0.12802574182362392</v>
      </c>
      <c r="D3364" s="186">
        <v>1.3607056453335598</v>
      </c>
    </row>
    <row r="3365" spans="1:4" x14ac:dyDescent="0.15">
      <c r="A3365" s="186">
        <v>3341</v>
      </c>
      <c r="B3365" s="186">
        <v>6.6699152716665786</v>
      </c>
      <c r="C3365" s="186">
        <v>0.13214610275649452</v>
      </c>
      <c r="D3365" s="186">
        <v>1.4044983881234658</v>
      </c>
    </row>
    <row r="3366" spans="1:4" x14ac:dyDescent="0.15">
      <c r="A3366" s="186">
        <v>3342</v>
      </c>
      <c r="B3366" s="186">
        <v>6.6598050152895754</v>
      </c>
      <c r="C3366" s="186">
        <v>0.13152880067531036</v>
      </c>
      <c r="D3366" s="186">
        <v>1.3979374698676621</v>
      </c>
    </row>
    <row r="3367" spans="1:4" x14ac:dyDescent="0.15">
      <c r="A3367" s="186">
        <v>3343</v>
      </c>
      <c r="B3367" s="186">
        <v>6.6762278444750232</v>
      </c>
      <c r="C3367" s="186">
        <v>0.12182416941515051</v>
      </c>
      <c r="D3367" s="186">
        <v>1.2947930056881671</v>
      </c>
    </row>
    <row r="3368" spans="1:4" x14ac:dyDescent="0.15">
      <c r="A3368" s="186">
        <v>3344</v>
      </c>
      <c r="B3368" s="186">
        <v>6.6633705318086083</v>
      </c>
      <c r="C3368" s="186">
        <v>0.11938825699884337</v>
      </c>
      <c r="D3368" s="186">
        <v>1.2689032140791203</v>
      </c>
    </row>
    <row r="3369" spans="1:4" x14ac:dyDescent="0.15">
      <c r="A3369" s="186">
        <v>3345</v>
      </c>
      <c r="B3369" s="186">
        <v>6.6826664375328795</v>
      </c>
      <c r="C3369" s="186">
        <v>0.11705809723555216</v>
      </c>
      <c r="D3369" s="186">
        <v>1.2441374013661775</v>
      </c>
    </row>
    <row r="3370" spans="1:4" x14ac:dyDescent="0.15">
      <c r="A3370" s="186">
        <v>3346</v>
      </c>
      <c r="B3370" s="186">
        <v>6.6736137060671146</v>
      </c>
      <c r="C3370" s="186">
        <v>0.11783245051463975</v>
      </c>
      <c r="D3370" s="186">
        <v>1.2523675187107708</v>
      </c>
    </row>
    <row r="3371" spans="1:4" x14ac:dyDescent="0.15">
      <c r="A3371" s="186">
        <v>3347</v>
      </c>
      <c r="B3371" s="186">
        <v>6.664455092301087</v>
      </c>
      <c r="C3371" s="186">
        <v>0.11785033596363448</v>
      </c>
      <c r="D3371" s="186">
        <v>1.2525576119769357</v>
      </c>
    </row>
    <row r="3372" spans="1:4" x14ac:dyDescent="0.15">
      <c r="A3372" s="186">
        <v>3348</v>
      </c>
      <c r="B3372" s="186">
        <v>6.6800737410400313</v>
      </c>
      <c r="C3372" s="186">
        <v>0.11193392939779301</v>
      </c>
      <c r="D3372" s="186">
        <v>1.1896758219591137</v>
      </c>
    </row>
    <row r="3373" spans="1:4" x14ac:dyDescent="0.15">
      <c r="A3373" s="186">
        <v>3349</v>
      </c>
      <c r="B3373" s="186">
        <v>6.6818424194392918</v>
      </c>
      <c r="C3373" s="186">
        <v>0.10453587337624537</v>
      </c>
      <c r="D3373" s="186">
        <v>1.1110465053105749</v>
      </c>
    </row>
    <row r="3374" spans="1:4" x14ac:dyDescent="0.15">
      <c r="A3374" s="186">
        <v>3350</v>
      </c>
      <c r="B3374" s="186">
        <v>6.6998885861330288</v>
      </c>
      <c r="C3374" s="186">
        <v>0.10350567752436568</v>
      </c>
      <c r="D3374" s="186">
        <v>1.1000971970583087</v>
      </c>
    </row>
    <row r="3375" spans="1:4" x14ac:dyDescent="0.15">
      <c r="A3375" s="186">
        <v>3351</v>
      </c>
      <c r="B3375" s="186">
        <v>6.7202243302444176</v>
      </c>
      <c r="C3375" s="186">
        <v>9.1350390263750469E-2</v>
      </c>
      <c r="D3375" s="186">
        <v>0.97090624092265565</v>
      </c>
    </row>
    <row r="3376" spans="1:4" x14ac:dyDescent="0.15">
      <c r="A3376" s="186">
        <v>3352</v>
      </c>
      <c r="B3376" s="186">
        <v>6.7227994267399653</v>
      </c>
      <c r="C3376" s="186">
        <v>9.645245365076871E-2</v>
      </c>
      <c r="D3376" s="186">
        <v>1.0251328859291706</v>
      </c>
    </row>
    <row r="3377" spans="1:4" x14ac:dyDescent="0.15">
      <c r="A3377" s="186">
        <v>3353</v>
      </c>
      <c r="B3377" s="186">
        <v>6.7326849022804112</v>
      </c>
      <c r="C3377" s="186">
        <v>9.5702441318152864E-2</v>
      </c>
      <c r="D3377" s="186">
        <v>1.0171614733013403</v>
      </c>
    </row>
    <row r="3378" spans="1:4" x14ac:dyDescent="0.15">
      <c r="A3378" s="186">
        <v>3354</v>
      </c>
      <c r="B3378" s="186">
        <v>6.7090425157639695</v>
      </c>
      <c r="C3378" s="186">
        <v>9.62369716289313E-2</v>
      </c>
      <c r="D3378" s="186">
        <v>1.0228426621085112</v>
      </c>
    </row>
    <row r="3379" spans="1:4" x14ac:dyDescent="0.15">
      <c r="A3379" s="186">
        <v>3355</v>
      </c>
      <c r="B3379" s="186">
        <v>6.6990248933908951</v>
      </c>
      <c r="C3379" s="186">
        <v>9.7463573162655415E-2</v>
      </c>
      <c r="D3379" s="186">
        <v>1.0358794436786785</v>
      </c>
    </row>
    <row r="3380" spans="1:4" x14ac:dyDescent="0.15">
      <c r="A3380" s="186">
        <v>3356</v>
      </c>
      <c r="B3380" s="186">
        <v>6.6755751275763737</v>
      </c>
      <c r="C3380" s="186">
        <v>9.9905112095944659E-2</v>
      </c>
      <c r="D3380" s="186">
        <v>1.0618290360224216</v>
      </c>
    </row>
    <row r="3381" spans="1:4" x14ac:dyDescent="0.15">
      <c r="A3381" s="186">
        <v>3357</v>
      </c>
      <c r="B3381" s="186">
        <v>6.6934165630423212</v>
      </c>
      <c r="C3381" s="186">
        <v>8.9795380865215435E-2</v>
      </c>
      <c r="D3381" s="186">
        <v>0.95437901728002006</v>
      </c>
    </row>
    <row r="3382" spans="1:4" x14ac:dyDescent="0.15">
      <c r="A3382" s="186">
        <v>3358</v>
      </c>
      <c r="B3382" s="186">
        <v>6.7002337966678143</v>
      </c>
      <c r="C3382" s="186">
        <v>8.2524992139637376E-2</v>
      </c>
      <c r="D3382" s="186">
        <v>0.87710659657971635</v>
      </c>
    </row>
    <row r="3383" spans="1:4" x14ac:dyDescent="0.15">
      <c r="A3383" s="186">
        <v>3359</v>
      </c>
      <c r="B3383" s="186">
        <v>6.7285903558729538</v>
      </c>
      <c r="C3383" s="186">
        <v>7.84602189875514E-2</v>
      </c>
      <c r="D3383" s="186">
        <v>0.83390466159180232</v>
      </c>
    </row>
    <row r="3384" spans="1:4" x14ac:dyDescent="0.15">
      <c r="A3384" s="186">
        <v>3360</v>
      </c>
      <c r="B3384" s="186">
        <v>6.7283684179276184</v>
      </c>
      <c r="C3384" s="186">
        <v>8.4856377208285316E-2</v>
      </c>
      <c r="D3384" s="186">
        <v>0.9018854322979738</v>
      </c>
    </row>
    <row r="3385" spans="1:4" x14ac:dyDescent="0.15">
      <c r="A3385" s="186">
        <v>3361</v>
      </c>
      <c r="B3385" s="186">
        <v>6.7185965368220399</v>
      </c>
      <c r="C3385" s="186">
        <v>8.4131504292391135E-2</v>
      </c>
      <c r="D3385" s="186">
        <v>0.89418121082847091</v>
      </c>
    </row>
    <row r="3386" spans="1:4" x14ac:dyDescent="0.15">
      <c r="A3386" s="186">
        <v>3362</v>
      </c>
      <c r="B3386" s="186">
        <v>6.7077901778910043</v>
      </c>
      <c r="C3386" s="186">
        <v>9.0931180066997186E-2</v>
      </c>
      <c r="D3386" s="186">
        <v>0.96645071757884693</v>
      </c>
    </row>
    <row r="3387" spans="1:4" x14ac:dyDescent="0.15">
      <c r="A3387" s="186">
        <v>3363</v>
      </c>
      <c r="B3387" s="186">
        <v>6.7329056203568189</v>
      </c>
      <c r="C3387" s="186">
        <v>8.5034354302954362E-2</v>
      </c>
      <c r="D3387" s="186">
        <v>0.9037770396732302</v>
      </c>
    </row>
    <row r="3388" spans="1:4" x14ac:dyDescent="0.15">
      <c r="A3388" s="186">
        <v>3364</v>
      </c>
      <c r="B3388" s="186">
        <v>6.759056819505763</v>
      </c>
      <c r="C3388" s="186">
        <v>8.0098367984117402E-2</v>
      </c>
      <c r="D3388" s="186">
        <v>0.85131552409315547</v>
      </c>
    </row>
    <row r="3389" spans="1:4" x14ac:dyDescent="0.15">
      <c r="A3389" s="186">
        <v>3365</v>
      </c>
      <c r="B3389" s="186">
        <v>6.7596968733936347</v>
      </c>
      <c r="C3389" s="186">
        <v>7.6025202688670745E-2</v>
      </c>
      <c r="D3389" s="186">
        <v>0.80802439425516936</v>
      </c>
    </row>
    <row r="3390" spans="1:4" x14ac:dyDescent="0.15">
      <c r="A3390" s="186">
        <v>3366</v>
      </c>
      <c r="B3390" s="186">
        <v>6.7667031518602307</v>
      </c>
      <c r="C3390" s="186">
        <v>7.1487663735997131E-2</v>
      </c>
      <c r="D3390" s="186">
        <v>0.75979772686096714</v>
      </c>
    </row>
    <row r="3391" spans="1:4" x14ac:dyDescent="0.15">
      <c r="A3391" s="186">
        <v>3367</v>
      </c>
      <c r="B3391" s="186">
        <v>6.7466327023474184</v>
      </c>
      <c r="C3391" s="186">
        <v>7.0431711350214421E-2</v>
      </c>
      <c r="D3391" s="186">
        <v>0.74857466849730259</v>
      </c>
    </row>
    <row r="3392" spans="1:4" x14ac:dyDescent="0.15">
      <c r="A3392" s="186">
        <v>3368</v>
      </c>
      <c r="B3392" s="186">
        <v>6.769867217921802</v>
      </c>
      <c r="C3392" s="186">
        <v>7.473524605506654E-2</v>
      </c>
      <c r="D3392" s="186">
        <v>0.79431425089978958</v>
      </c>
    </row>
    <row r="3393" spans="1:4" x14ac:dyDescent="0.15">
      <c r="A3393" s="186">
        <v>3369</v>
      </c>
      <c r="B3393" s="186">
        <v>6.769867217921802</v>
      </c>
      <c r="C3393" s="186">
        <v>7.473524605506654E-2</v>
      </c>
      <c r="D3393" s="186">
        <v>0.79431425089978958</v>
      </c>
    </row>
    <row r="3394" spans="1:4" x14ac:dyDescent="0.15">
      <c r="A3394" s="186">
        <v>3370</v>
      </c>
      <c r="B3394" s="186">
        <v>6.7650104077292799</v>
      </c>
      <c r="C3394" s="186">
        <v>7.6925530215563143E-2</v>
      </c>
      <c r="D3394" s="186">
        <v>0.81759341319652745</v>
      </c>
    </row>
    <row r="3395" spans="1:4" x14ac:dyDescent="0.15">
      <c r="A3395" s="186">
        <v>3371</v>
      </c>
      <c r="B3395" s="186">
        <v>6.7681813071842765</v>
      </c>
      <c r="C3395" s="186">
        <v>7.1830319711341239E-2</v>
      </c>
      <c r="D3395" s="186">
        <v>0.76343960320096393</v>
      </c>
    </row>
    <row r="3396" spans="1:4" x14ac:dyDescent="0.15">
      <c r="A3396" s="186">
        <v>3372</v>
      </c>
      <c r="B3396" s="186">
        <v>6.7490684949151287</v>
      </c>
      <c r="C3396" s="186">
        <v>7.606575537867144E-2</v>
      </c>
      <c r="D3396" s="186">
        <v>0.8084554034680933</v>
      </c>
    </row>
    <row r="3397" spans="1:4" x14ac:dyDescent="0.15">
      <c r="A3397" s="186">
        <v>3373</v>
      </c>
      <c r="B3397" s="186">
        <v>6.7389511150497752</v>
      </c>
      <c r="C3397" s="186">
        <v>8.2701464878950581E-2</v>
      </c>
      <c r="D3397" s="186">
        <v>0.87898221510151153</v>
      </c>
    </row>
    <row r="3398" spans="1:4" x14ac:dyDescent="0.15">
      <c r="A3398" s="186">
        <v>3374</v>
      </c>
      <c r="B3398" s="186">
        <v>6.7281464170613248</v>
      </c>
      <c r="C3398" s="186">
        <v>8.1444613133580646E-2</v>
      </c>
      <c r="D3398" s="186">
        <v>0.86562392292595602</v>
      </c>
    </row>
    <row r="3399" spans="1:4" x14ac:dyDescent="0.15">
      <c r="A3399" s="186">
        <v>3375</v>
      </c>
      <c r="B3399" s="186">
        <v>6.7346140792857332</v>
      </c>
      <c r="C3399" s="186">
        <v>8.124518499186717E-2</v>
      </c>
      <c r="D3399" s="186">
        <v>0.86350432576992664</v>
      </c>
    </row>
    <row r="3400" spans="1:4" x14ac:dyDescent="0.15">
      <c r="A3400" s="186">
        <v>3376</v>
      </c>
      <c r="B3400" s="186">
        <v>6.7035630091246112</v>
      </c>
      <c r="C3400" s="186">
        <v>8.9903123455398415E-2</v>
      </c>
      <c r="D3400" s="186">
        <v>0.95552414597536328</v>
      </c>
    </row>
    <row r="3401" spans="1:4" x14ac:dyDescent="0.15">
      <c r="A3401" s="186">
        <v>3377</v>
      </c>
      <c r="B3401" s="186">
        <v>6.7169653525263113</v>
      </c>
      <c r="C3401" s="186">
        <v>9.0306387877503447E-2</v>
      </c>
      <c r="D3401" s="186">
        <v>0.95981019164012071</v>
      </c>
    </row>
    <row r="3402" spans="1:4" x14ac:dyDescent="0.15">
      <c r="A3402" s="186">
        <v>3378</v>
      </c>
      <c r="B3402" s="186">
        <v>6.7202243302444176</v>
      </c>
      <c r="C3402" s="186">
        <v>8.7600110112670215E-2</v>
      </c>
      <c r="D3402" s="186">
        <v>0.93104685561100842</v>
      </c>
    </row>
    <row r="3403" spans="1:4" x14ac:dyDescent="0.15">
      <c r="A3403" s="186">
        <v>3379</v>
      </c>
      <c r="B3403" s="186">
        <v>6.7219047011690645</v>
      </c>
      <c r="C3403" s="186">
        <v>8.2155341474307697E-2</v>
      </c>
      <c r="D3403" s="186">
        <v>0.87317781054066856</v>
      </c>
    </row>
    <row r="3404" spans="1:4" x14ac:dyDescent="0.15">
      <c r="A3404" s="186">
        <v>3380</v>
      </c>
      <c r="B3404" s="186">
        <v>6.700866287655999</v>
      </c>
      <c r="C3404" s="186">
        <v>8.9680790420596956E-2</v>
      </c>
      <c r="D3404" s="186">
        <v>0.95316110701703205</v>
      </c>
    </row>
    <row r="3405" spans="1:4" x14ac:dyDescent="0.15">
      <c r="A3405" s="186">
        <v>3381</v>
      </c>
      <c r="B3405" s="186">
        <v>6.7223521917450766</v>
      </c>
      <c r="C3405" s="186">
        <v>9.1531871626989947E-2</v>
      </c>
      <c r="D3405" s="186">
        <v>0.97283509297979109</v>
      </c>
    </row>
    <row r="3406" spans="1:4" x14ac:dyDescent="0.15">
      <c r="A3406" s="186">
        <v>3382</v>
      </c>
      <c r="B3406" s="186">
        <v>6.7176969932993478</v>
      </c>
      <c r="C3406" s="186">
        <v>8.7914812014085797E-2</v>
      </c>
      <c r="D3406" s="186">
        <v>0.93439162555925315</v>
      </c>
    </row>
    <row r="3407" spans="1:4" x14ac:dyDescent="0.15">
      <c r="A3407" s="186">
        <v>3383</v>
      </c>
      <c r="B3407" s="186">
        <v>6.7003488330350534</v>
      </c>
      <c r="C3407" s="186">
        <v>9.2107821583621075E-2</v>
      </c>
      <c r="D3407" s="186">
        <v>0.97895650533213874</v>
      </c>
    </row>
    <row r="3408" spans="1:4" x14ac:dyDescent="0.15">
      <c r="A3408" s="186">
        <v>3384</v>
      </c>
      <c r="B3408" s="186">
        <v>6.6960811918392045</v>
      </c>
      <c r="C3408" s="186">
        <v>8.8602089552938246E-2</v>
      </c>
      <c r="D3408" s="186">
        <v>0.94169626924814376</v>
      </c>
    </row>
    <row r="3409" spans="1:4" x14ac:dyDescent="0.15">
      <c r="A3409" s="186">
        <v>3385</v>
      </c>
      <c r="B3409" s="186">
        <v>6.7012110675325856</v>
      </c>
      <c r="C3409" s="186">
        <v>9.6394467948564433E-2</v>
      </c>
      <c r="D3409" s="186">
        <v>1.0245165921181441</v>
      </c>
    </row>
    <row r="3410" spans="1:4" x14ac:dyDescent="0.15">
      <c r="A3410" s="186">
        <v>3386</v>
      </c>
      <c r="B3410" s="186">
        <v>6.7118246362970062</v>
      </c>
      <c r="C3410" s="186">
        <v>8.756561800700613E-2</v>
      </c>
      <c r="D3410" s="186">
        <v>0.93068026056357478</v>
      </c>
    </row>
    <row r="3411" spans="1:4" x14ac:dyDescent="0.15">
      <c r="A3411" s="186">
        <v>3387</v>
      </c>
      <c r="B3411" s="186">
        <v>6.7065928931873886</v>
      </c>
      <c r="C3411" s="186">
        <v>8.7321569370988783E-2</v>
      </c>
      <c r="D3411" s="186">
        <v>0.92808642004342179</v>
      </c>
    </row>
    <row r="3412" spans="1:4" x14ac:dyDescent="0.15">
      <c r="A3412" s="186">
        <v>3388</v>
      </c>
      <c r="B3412" s="186">
        <v>6.7065928931873886</v>
      </c>
      <c r="C3412" s="186">
        <v>8.7321569370988783E-2</v>
      </c>
      <c r="D3412" s="186">
        <v>0.92808642004342179</v>
      </c>
    </row>
    <row r="3413" spans="1:4" x14ac:dyDescent="0.15">
      <c r="A3413" s="186">
        <v>3389</v>
      </c>
      <c r="B3413" s="186">
        <v>6.7039638550767426</v>
      </c>
      <c r="C3413" s="186">
        <v>8.6808068419575335E-2</v>
      </c>
      <c r="D3413" s="186">
        <v>0.92262873916206412</v>
      </c>
    </row>
    <row r="3414" spans="1:4" x14ac:dyDescent="0.15">
      <c r="A3414" s="186">
        <v>3390</v>
      </c>
      <c r="B3414" s="186">
        <v>6.6927199486732505</v>
      </c>
      <c r="C3414" s="186">
        <v>8.1960976083544246E-2</v>
      </c>
      <c r="D3414" s="186">
        <v>0.87111202220230721</v>
      </c>
    </row>
    <row r="3415" spans="1:4" x14ac:dyDescent="0.15">
      <c r="A3415" s="186">
        <v>3391</v>
      </c>
      <c r="B3415" s="186">
        <v>6.6875924190463332</v>
      </c>
      <c r="C3415" s="186">
        <v>9.1533717338623255E-2</v>
      </c>
      <c r="D3415" s="186">
        <v>0.97285470989591538</v>
      </c>
    </row>
    <row r="3416" spans="1:4" x14ac:dyDescent="0.15">
      <c r="A3416" s="186">
        <v>3392</v>
      </c>
      <c r="B3416" s="186">
        <v>6.6852505778978433</v>
      </c>
      <c r="C3416" s="186">
        <v>9.4444031016776009E-2</v>
      </c>
      <c r="D3416" s="186">
        <v>1.0037866162074569</v>
      </c>
    </row>
    <row r="3417" spans="1:4" x14ac:dyDescent="0.15">
      <c r="A3417" s="186">
        <v>3393</v>
      </c>
      <c r="B3417" s="186">
        <v>6.6852505778978433</v>
      </c>
      <c r="C3417" s="186">
        <v>9.4444031016776009E-2</v>
      </c>
      <c r="D3417" s="186">
        <v>1.0037866162074569</v>
      </c>
    </row>
    <row r="3418" spans="1:4" x14ac:dyDescent="0.15">
      <c r="A3418" s="186">
        <v>3394</v>
      </c>
      <c r="B3418" s="186">
        <v>6.713636210385248</v>
      </c>
      <c r="C3418" s="186">
        <v>9.870888379223075E-2</v>
      </c>
      <c r="D3418" s="186">
        <v>1.049115072543001</v>
      </c>
    </row>
    <row r="3419" spans="1:4" x14ac:dyDescent="0.15">
      <c r="A3419" s="186">
        <v>3395</v>
      </c>
      <c r="B3419" s="186">
        <v>6.7148792408871687</v>
      </c>
      <c r="C3419" s="186">
        <v>9.6915646949057077E-2</v>
      </c>
      <c r="D3419" s="186">
        <v>1.0300558781874771</v>
      </c>
    </row>
    <row r="3420" spans="1:4" x14ac:dyDescent="0.15">
      <c r="A3420" s="186">
        <v>3396</v>
      </c>
      <c r="B3420" s="186">
        <v>6.7340082784991591</v>
      </c>
      <c r="C3420" s="186">
        <v>0.10010046031467912</v>
      </c>
      <c r="D3420" s="186">
        <v>1.0639052702254153</v>
      </c>
    </row>
    <row r="3421" spans="1:4" x14ac:dyDescent="0.15">
      <c r="A3421" s="186">
        <v>3397</v>
      </c>
      <c r="B3421" s="186">
        <v>6.7396078088198079</v>
      </c>
      <c r="C3421" s="186">
        <v>8.7913077451722721E-2</v>
      </c>
      <c r="D3421" s="186">
        <v>0.93437318997929864</v>
      </c>
    </row>
    <row r="3422" spans="1:4" x14ac:dyDescent="0.15">
      <c r="A3422" s="186">
        <v>3398</v>
      </c>
      <c r="B3422" s="186">
        <v>6.722743536332719</v>
      </c>
      <c r="C3422" s="186">
        <v>9.0591167029925757E-2</v>
      </c>
      <c r="D3422" s="186">
        <v>0.96283693137897874</v>
      </c>
    </row>
    <row r="3423" spans="1:4" x14ac:dyDescent="0.15">
      <c r="A3423" s="186">
        <v>3399</v>
      </c>
      <c r="B3423" s="186">
        <v>6.743373147687719</v>
      </c>
      <c r="C3423" s="186">
        <v>8.9119646793871077E-2</v>
      </c>
      <c r="D3423" s="186">
        <v>0.94719706189725628</v>
      </c>
    </row>
    <row r="3424" spans="1:4" x14ac:dyDescent="0.15">
      <c r="A3424" s="186">
        <v>3400</v>
      </c>
      <c r="B3424" s="186">
        <v>6.7484196907210912</v>
      </c>
      <c r="C3424" s="186">
        <v>8.4073103760498924E-2</v>
      </c>
      <c r="D3424" s="186">
        <v>0.89356050805179266</v>
      </c>
    </row>
    <row r="3425" spans="1:4" x14ac:dyDescent="0.15">
      <c r="A3425" s="186">
        <v>3401</v>
      </c>
      <c r="B3425" s="186">
        <v>6.7474996302526185</v>
      </c>
      <c r="C3425" s="186">
        <v>8.3590563794032846E-2</v>
      </c>
      <c r="D3425" s="186">
        <v>0.88843189214129847</v>
      </c>
    </row>
    <row r="3426" spans="1:4" x14ac:dyDescent="0.15">
      <c r="A3426" s="186">
        <v>3402</v>
      </c>
      <c r="B3426" s="186">
        <v>6.7555271407847846</v>
      </c>
      <c r="C3426" s="186">
        <v>8.1376397225401575E-2</v>
      </c>
      <c r="D3426" s="186">
        <v>0.8648988986453805</v>
      </c>
    </row>
    <row r="3427" spans="1:4" x14ac:dyDescent="0.15">
      <c r="A3427" s="186">
        <v>3403</v>
      </c>
      <c r="B3427" s="186">
        <v>6.7435908739647763</v>
      </c>
      <c r="C3427" s="186">
        <v>7.8824357850345805E-2</v>
      </c>
      <c r="D3427" s="186">
        <v>0.8377748661243587</v>
      </c>
    </row>
    <row r="3428" spans="1:4" x14ac:dyDescent="0.15">
      <c r="A3428" s="186">
        <v>3404</v>
      </c>
      <c r="B3428" s="186">
        <v>6.7353294219555622</v>
      </c>
      <c r="C3428" s="186">
        <v>8.3157389268392556E-2</v>
      </c>
      <c r="D3428" s="186">
        <v>0.88382795066782938</v>
      </c>
    </row>
    <row r="3429" spans="1:4" x14ac:dyDescent="0.15">
      <c r="A3429" s="186">
        <v>3405</v>
      </c>
      <c r="B3429" s="186">
        <v>6.7087011676546444</v>
      </c>
      <c r="C3429" s="186">
        <v>9.5580702851216337E-2</v>
      </c>
      <c r="D3429" s="186">
        <v>1.015867591173768</v>
      </c>
    </row>
    <row r="3430" spans="1:4" x14ac:dyDescent="0.15">
      <c r="A3430" s="186">
        <v>3406</v>
      </c>
      <c r="B3430" s="186">
        <v>6.7087011676546444</v>
      </c>
      <c r="C3430" s="186">
        <v>9.5580702851216337E-2</v>
      </c>
      <c r="D3430" s="186">
        <v>1.015867591173768</v>
      </c>
    </row>
    <row r="3431" spans="1:4" x14ac:dyDescent="0.15">
      <c r="A3431" s="186">
        <v>3407</v>
      </c>
      <c r="B3431" s="186">
        <v>6.7019001721975249</v>
      </c>
      <c r="C3431" s="186">
        <v>8.6621018860913779E-2</v>
      </c>
      <c r="D3431" s="186">
        <v>0.92064070623366623</v>
      </c>
    </row>
    <row r="3432" spans="1:4" x14ac:dyDescent="0.15">
      <c r="A3432" s="186">
        <v>3408</v>
      </c>
      <c r="B3432" s="186">
        <v>6.6991401074792947</v>
      </c>
      <c r="C3432" s="186">
        <v>7.8848113443776846E-2</v>
      </c>
      <c r="D3432" s="186">
        <v>0.83802734948926194</v>
      </c>
    </row>
    <row r="3433" spans="1:4" x14ac:dyDescent="0.15">
      <c r="A3433" s="186">
        <v>3409</v>
      </c>
      <c r="B3433" s="186">
        <v>6.7155564267613626</v>
      </c>
      <c r="C3433" s="186">
        <v>7.2626717079929293E-2</v>
      </c>
      <c r="D3433" s="186">
        <v>0.77190401340418291</v>
      </c>
    </row>
    <row r="3434" spans="1:4" x14ac:dyDescent="0.15">
      <c r="A3434" s="186">
        <v>3410</v>
      </c>
      <c r="B3434" s="186">
        <v>6.6891108686801237</v>
      </c>
      <c r="C3434" s="186">
        <v>6.944810393988643E-2</v>
      </c>
      <c r="D3434" s="186">
        <v>0.73812051969128289</v>
      </c>
    </row>
    <row r="3435" spans="1:4" x14ac:dyDescent="0.15">
      <c r="A3435" s="186">
        <v>3411</v>
      </c>
      <c r="B3435" s="186">
        <v>6.6791879014903888</v>
      </c>
      <c r="C3435" s="186">
        <v>6.2984936702069838E-2</v>
      </c>
      <c r="D3435" s="186">
        <v>0.66942755199617876</v>
      </c>
    </row>
    <row r="3436" spans="1:4" x14ac:dyDescent="0.15">
      <c r="A3436" s="186">
        <v>3412</v>
      </c>
      <c r="B3436" s="186">
        <v>6.6891108686801237</v>
      </c>
      <c r="C3436" s="186">
        <v>6.6075811657406724E-2</v>
      </c>
      <c r="D3436" s="186">
        <v>0.70227853134485652</v>
      </c>
    </row>
    <row r="3437" spans="1:4" x14ac:dyDescent="0.15">
      <c r="A3437" s="186">
        <v>3413</v>
      </c>
      <c r="B3437" s="186">
        <v>6.6983332526419206</v>
      </c>
      <c r="C3437" s="186">
        <v>6.3586678116672068E-2</v>
      </c>
      <c r="D3437" s="186">
        <v>0.67582308564603077</v>
      </c>
    </row>
    <row r="3438" spans="1:4" x14ac:dyDescent="0.15">
      <c r="A3438" s="186">
        <v>3414</v>
      </c>
      <c r="B3438" s="186">
        <v>6.6774724315720864</v>
      </c>
      <c r="C3438" s="186">
        <v>6.1390710927756942E-2</v>
      </c>
      <c r="D3438" s="186">
        <v>0.65248352198983561</v>
      </c>
    </row>
    <row r="3439" spans="1:4" x14ac:dyDescent="0.15">
      <c r="A3439" s="186">
        <v>3415</v>
      </c>
      <c r="B3439" s="186">
        <v>6.6766429266741882</v>
      </c>
      <c r="C3439" s="186">
        <v>7.5276920749820952E-2</v>
      </c>
      <c r="D3439" s="186">
        <v>0.80007137290187946</v>
      </c>
    </row>
    <row r="3440" spans="1:4" x14ac:dyDescent="0.15">
      <c r="A3440" s="186">
        <v>3416</v>
      </c>
      <c r="B3440" s="186">
        <v>6.6783010586868601</v>
      </c>
      <c r="C3440" s="186">
        <v>7.8980106940441885E-2</v>
      </c>
      <c r="D3440" s="186">
        <v>0.83943022592255667</v>
      </c>
    </row>
    <row r="3441" spans="1:4" x14ac:dyDescent="0.15">
      <c r="A3441" s="186">
        <v>3417</v>
      </c>
      <c r="B3441" s="186">
        <v>6.6678197059961697</v>
      </c>
      <c r="C3441" s="186">
        <v>7.5296751044320764E-2</v>
      </c>
      <c r="D3441" s="186">
        <v>0.8002821367161731</v>
      </c>
    </row>
    <row r="3442" spans="1:4" x14ac:dyDescent="0.15">
      <c r="A3442" s="186">
        <v>3418</v>
      </c>
      <c r="B3442" s="186">
        <v>6.6650569774578452</v>
      </c>
      <c r="C3442" s="186">
        <v>7.2502924528177637E-2</v>
      </c>
      <c r="D3442" s="186">
        <v>0.77058829969208598</v>
      </c>
    </row>
    <row r="3443" spans="1:4" x14ac:dyDescent="0.15">
      <c r="A3443" s="186">
        <v>3419</v>
      </c>
      <c r="B3443" s="186">
        <v>6.6651772989931759</v>
      </c>
      <c r="C3443" s="186">
        <v>6.5960126111684225E-2</v>
      </c>
      <c r="D3443" s="186">
        <v>0.70104898193623078</v>
      </c>
    </row>
    <row r="3444" spans="1:4" x14ac:dyDescent="0.15">
      <c r="A3444" s="186">
        <v>3420</v>
      </c>
      <c r="B3444" s="186">
        <v>6.6534802321283584</v>
      </c>
      <c r="C3444" s="186">
        <v>6.7463424786959436E-2</v>
      </c>
      <c r="D3444" s="186">
        <v>0.71702660459970669</v>
      </c>
    </row>
    <row r="3445" spans="1:4" x14ac:dyDescent="0.15">
      <c r="A3445" s="186">
        <v>3421</v>
      </c>
      <c r="B3445" s="186">
        <v>6.662103309742025</v>
      </c>
      <c r="C3445" s="186">
        <v>6.6405678963085357E-2</v>
      </c>
      <c r="D3445" s="186">
        <v>0.70578448490274526</v>
      </c>
    </row>
    <row r="3446" spans="1:4" x14ac:dyDescent="0.15">
      <c r="A3446" s="186">
        <v>3422</v>
      </c>
      <c r="B3446" s="186">
        <v>6.6613782610324561</v>
      </c>
      <c r="C3446" s="186">
        <v>5.9083119529168115E-2</v>
      </c>
      <c r="D3446" s="186">
        <v>0.62795757432917865</v>
      </c>
    </row>
    <row r="3447" spans="1:4" x14ac:dyDescent="0.15">
      <c r="A3447" s="186">
        <v>3423</v>
      </c>
      <c r="B3447" s="186">
        <v>6.6513401582344267</v>
      </c>
      <c r="C3447" s="186">
        <v>5.6255405823876004E-2</v>
      </c>
      <c r="D3447" s="186">
        <v>0.59790357153746776</v>
      </c>
    </row>
    <row r="3448" spans="1:4" x14ac:dyDescent="0.15">
      <c r="A3448" s="186">
        <v>3424</v>
      </c>
      <c r="B3448" s="186">
        <v>6.6504211902256687</v>
      </c>
      <c r="C3448" s="186">
        <v>5.5585034296415259E-2</v>
      </c>
      <c r="D3448" s="186">
        <v>0.59077861128421338</v>
      </c>
    </row>
    <row r="3449" spans="1:4" x14ac:dyDescent="0.15">
      <c r="A3449" s="186">
        <v>3425</v>
      </c>
      <c r="B3449" s="186">
        <v>6.6702141809156901</v>
      </c>
      <c r="C3449" s="186">
        <v>5.6977994287355394E-2</v>
      </c>
      <c r="D3449" s="186">
        <v>0.60558351298911628</v>
      </c>
    </row>
    <row r="3450" spans="1:4" x14ac:dyDescent="0.15">
      <c r="A3450" s="186">
        <v>3426</v>
      </c>
      <c r="B3450" s="186">
        <v>6.6702141809156901</v>
      </c>
      <c r="C3450" s="186">
        <v>5.6977994287355394E-2</v>
      </c>
      <c r="D3450" s="186">
        <v>0.60558351298911628</v>
      </c>
    </row>
    <row r="3451" spans="1:4" x14ac:dyDescent="0.15">
      <c r="A3451" s="186">
        <v>3427</v>
      </c>
      <c r="B3451" s="186">
        <v>6.6916738637687514</v>
      </c>
      <c r="C3451" s="186">
        <v>5.4855766714164034E-2</v>
      </c>
      <c r="D3451" s="186">
        <v>0.58302768165089736</v>
      </c>
    </row>
    <row r="3452" spans="1:4" x14ac:dyDescent="0.15">
      <c r="A3452" s="186">
        <v>3428</v>
      </c>
      <c r="B3452" s="186">
        <v>6.6845466576613113</v>
      </c>
      <c r="C3452" s="186">
        <v>5.4908305889125764E-2</v>
      </c>
      <c r="D3452" s="186">
        <v>0.58358608772574816</v>
      </c>
    </row>
    <row r="3453" spans="1:4" x14ac:dyDescent="0.15">
      <c r="A3453" s="186">
        <v>3429</v>
      </c>
      <c r="B3453" s="186">
        <v>6.6827252628005631</v>
      </c>
      <c r="C3453" s="186">
        <v>4.7218274865447718E-2</v>
      </c>
      <c r="D3453" s="186">
        <v>0.50185355114631092</v>
      </c>
    </row>
    <row r="3454" spans="1:4" x14ac:dyDescent="0.15">
      <c r="A3454" s="186">
        <v>3430</v>
      </c>
      <c r="B3454" s="186">
        <v>6.6931263823644072</v>
      </c>
      <c r="C3454" s="186">
        <v>4.9872171003246812E-2</v>
      </c>
      <c r="D3454" s="186">
        <v>0.53006015557909081</v>
      </c>
    </row>
    <row r="3455" spans="1:4" x14ac:dyDescent="0.15">
      <c r="A3455" s="186">
        <v>3431</v>
      </c>
      <c r="B3455" s="186">
        <v>6.6774724315720864</v>
      </c>
      <c r="C3455" s="186">
        <v>4.6960790282512654E-2</v>
      </c>
      <c r="D3455" s="186">
        <v>0.49911690833842332</v>
      </c>
    </row>
    <row r="3456" spans="1:4" x14ac:dyDescent="0.15">
      <c r="A3456" s="186">
        <v>3432</v>
      </c>
      <c r="B3456" s="186">
        <v>6.6813711623421579</v>
      </c>
      <c r="C3456" s="186">
        <v>5.0243418921105842E-2</v>
      </c>
      <c r="D3456" s="186">
        <v>0.53400591781763385</v>
      </c>
    </row>
    <row r="3457" spans="1:4" x14ac:dyDescent="0.15">
      <c r="A3457" s="186">
        <v>3433</v>
      </c>
      <c r="B3457" s="186">
        <v>6.6663194324208073</v>
      </c>
      <c r="C3457" s="186">
        <v>5.2089674830410715E-2</v>
      </c>
      <c r="D3457" s="186">
        <v>0.55362861871150992</v>
      </c>
    </row>
    <row r="3458" spans="1:4" x14ac:dyDescent="0.15">
      <c r="A3458" s="186">
        <v>3434</v>
      </c>
      <c r="B3458" s="186">
        <v>6.6784193624414874</v>
      </c>
      <c r="C3458" s="186">
        <v>5.1643628130356944E-2</v>
      </c>
      <c r="D3458" s="186">
        <v>0.54888786693612301</v>
      </c>
    </row>
    <row r="3459" spans="1:4" x14ac:dyDescent="0.15">
      <c r="A3459" s="186">
        <v>3435</v>
      </c>
      <c r="B3459" s="186">
        <v>6.6864223739270496</v>
      </c>
      <c r="C3459" s="186">
        <v>4.8288185041341691E-2</v>
      </c>
      <c r="D3459" s="186">
        <v>0.51322495814307256</v>
      </c>
    </row>
    <row r="3460" spans="1:4" x14ac:dyDescent="0.15">
      <c r="A3460" s="186">
        <v>3436</v>
      </c>
      <c r="B3460" s="186">
        <v>6.6762278444750232</v>
      </c>
      <c r="C3460" s="186">
        <v>5.0964330728022311E-2</v>
      </c>
      <c r="D3460" s="186">
        <v>0.54166803913390993</v>
      </c>
    </row>
    <row r="3461" spans="1:4" x14ac:dyDescent="0.15">
      <c r="A3461" s="186">
        <v>3437</v>
      </c>
      <c r="B3461" s="186">
        <v>6.6687783747826979</v>
      </c>
      <c r="C3461" s="186">
        <v>4.284035837175626E-2</v>
      </c>
      <c r="D3461" s="186">
        <v>0.45532341116890174</v>
      </c>
    </row>
    <row r="3462" spans="1:4" x14ac:dyDescent="0.15">
      <c r="A3462" s="186">
        <v>3438</v>
      </c>
      <c r="B3462" s="186">
        <v>6.6727801012658992</v>
      </c>
      <c r="C3462" s="186">
        <v>4.8404606632868052E-2</v>
      </c>
      <c r="D3462" s="186">
        <v>0.51446233052281531</v>
      </c>
    </row>
    <row r="3463" spans="1:4" x14ac:dyDescent="0.15">
      <c r="A3463" s="186">
        <v>3439</v>
      </c>
      <c r="B3463" s="186">
        <v>6.6658387371629928</v>
      </c>
      <c r="C3463" s="186">
        <v>4.6023304995094882E-2</v>
      </c>
      <c r="D3463" s="186">
        <v>0.48915296276907116</v>
      </c>
    </row>
    <row r="3464" spans="1:4" x14ac:dyDescent="0.15">
      <c r="A3464" s="186">
        <v>3440</v>
      </c>
      <c r="B3464" s="186">
        <v>6.6672799385828077</v>
      </c>
      <c r="C3464" s="186">
        <v>5.2698932922410791E-2</v>
      </c>
      <c r="D3464" s="186">
        <v>0.56010404243052869</v>
      </c>
    </row>
    <row r="3465" spans="1:4" x14ac:dyDescent="0.15">
      <c r="A3465" s="186">
        <v>3441</v>
      </c>
      <c r="B3465" s="186">
        <v>6.6509727004377313</v>
      </c>
      <c r="C3465" s="186">
        <v>4.2846507981109561E-2</v>
      </c>
      <c r="D3465" s="186">
        <v>0.45538877152568968</v>
      </c>
    </row>
    <row r="3466" spans="1:4" x14ac:dyDescent="0.15">
      <c r="A3466" s="186">
        <v>3442</v>
      </c>
      <c r="B3466" s="186">
        <v>6.6467344953253145</v>
      </c>
      <c r="C3466" s="186">
        <v>3.8751849753273504E-2</v>
      </c>
      <c r="D3466" s="186">
        <v>0.41186920673376026</v>
      </c>
    </row>
    <row r="3467" spans="1:4" x14ac:dyDescent="0.15">
      <c r="A3467" s="186">
        <v>3443</v>
      </c>
      <c r="B3467" s="186">
        <v>6.6515238224900806</v>
      </c>
      <c r="C3467" s="186">
        <v>3.81998170640232E-2</v>
      </c>
      <c r="D3467" s="186">
        <v>0.40600199607774706</v>
      </c>
    </row>
    <row r="3468" spans="1:4" x14ac:dyDescent="0.15">
      <c r="A3468" s="186">
        <v>3444</v>
      </c>
      <c r="B3468" s="186">
        <v>6.6882936078555693</v>
      </c>
      <c r="C3468" s="186">
        <v>3.5418633434272984E-2</v>
      </c>
      <c r="D3468" s="186">
        <v>0.37644253239641978</v>
      </c>
    </row>
    <row r="3469" spans="1:4" x14ac:dyDescent="0.15">
      <c r="A3469" s="186">
        <v>3445</v>
      </c>
      <c r="B3469" s="186">
        <v>6.6880599480103768</v>
      </c>
      <c r="C3469" s="186">
        <v>3.7213761376440502E-2</v>
      </c>
      <c r="D3469" s="186">
        <v>0.39552182606197406</v>
      </c>
    </row>
    <row r="3470" spans="1:4" x14ac:dyDescent="0.15">
      <c r="A3470" s="186">
        <v>3446</v>
      </c>
      <c r="B3470" s="186">
        <v>6.7178094927680254</v>
      </c>
      <c r="C3470" s="186">
        <v>4.2257513314507555E-2</v>
      </c>
      <c r="D3470" s="186">
        <v>0.44912871509874991</v>
      </c>
    </row>
    <row r="3471" spans="1:4" x14ac:dyDescent="0.15">
      <c r="A3471" s="186">
        <v>3447</v>
      </c>
      <c r="B3471" s="186">
        <v>6.7224640244431235</v>
      </c>
      <c r="C3471" s="186">
        <v>4.1882671243657299E-2</v>
      </c>
      <c r="D3471" s="186">
        <v>0.44514475285296079</v>
      </c>
    </row>
    <row r="3472" spans="1:4" x14ac:dyDescent="0.15">
      <c r="A3472" s="186">
        <v>3448</v>
      </c>
      <c r="B3472" s="186">
        <v>6.720504642597648</v>
      </c>
      <c r="C3472" s="186">
        <v>5.2575733057887319E-2</v>
      </c>
      <c r="D3472" s="186">
        <v>0.55879462802078939</v>
      </c>
    </row>
    <row r="3473" spans="1:4" x14ac:dyDescent="0.15">
      <c r="A3473" s="186">
        <v>3449</v>
      </c>
      <c r="B3473" s="186">
        <v>6.7236931311529924</v>
      </c>
      <c r="C3473" s="186">
        <v>5.121623449571544E-2</v>
      </c>
      <c r="D3473" s="186">
        <v>0.54434536694235214</v>
      </c>
    </row>
    <row r="3474" spans="1:4" x14ac:dyDescent="0.15">
      <c r="A3474" s="186">
        <v>3450</v>
      </c>
      <c r="B3474" s="186">
        <v>6.7342837005942178</v>
      </c>
      <c r="C3474" s="186">
        <v>6.3321834886932216E-2</v>
      </c>
      <c r="D3474" s="186">
        <v>0.67300823237744467</v>
      </c>
    </row>
    <row r="3475" spans="1:4" x14ac:dyDescent="0.15">
      <c r="A3475" s="186">
        <v>3451</v>
      </c>
      <c r="B3475" s="186">
        <v>6.7050508323075331</v>
      </c>
      <c r="C3475" s="186">
        <v>5.6753391190300206E-2</v>
      </c>
      <c r="D3475" s="186">
        <v>0.60319634695696445</v>
      </c>
    </row>
    <row r="3476" spans="1:4" x14ac:dyDescent="0.15">
      <c r="A3476" s="186">
        <v>3452</v>
      </c>
      <c r="B3476" s="186">
        <v>6.7171342533898324</v>
      </c>
      <c r="C3476" s="186">
        <v>5.6746717035976779E-2</v>
      </c>
      <c r="D3476" s="186">
        <v>0.60312541153931831</v>
      </c>
    </row>
    <row r="3477" spans="1:4" x14ac:dyDescent="0.15">
      <c r="A3477" s="186">
        <v>3453</v>
      </c>
      <c r="B3477" s="186">
        <v>6.7151050345883849</v>
      </c>
      <c r="C3477" s="186">
        <v>5.3273227925109801E-2</v>
      </c>
      <c r="D3477" s="186">
        <v>0.56620786531121126</v>
      </c>
    </row>
    <row r="3478" spans="1:4" x14ac:dyDescent="0.15">
      <c r="A3478" s="186">
        <v>3454</v>
      </c>
      <c r="B3478" s="186">
        <v>6.7132968593288469</v>
      </c>
      <c r="C3478" s="186">
        <v>5.3470726352312425E-2</v>
      </c>
      <c r="D3478" s="186">
        <v>0.56830695273699894</v>
      </c>
    </row>
    <row r="3479" spans="1:4" x14ac:dyDescent="0.15">
      <c r="A3479" s="186">
        <v>3455</v>
      </c>
      <c r="B3479" s="186">
        <v>6.7049936605811258</v>
      </c>
      <c r="C3479" s="186">
        <v>5.600023700560719E-2</v>
      </c>
      <c r="D3479" s="186">
        <v>0.59519154154579768</v>
      </c>
    </row>
    <row r="3480" spans="1:4" x14ac:dyDescent="0.15">
      <c r="A3480" s="186">
        <v>3456</v>
      </c>
      <c r="B3480" s="186">
        <v>6.6885271979983676</v>
      </c>
      <c r="C3480" s="186">
        <v>5.4471355369286378E-2</v>
      </c>
      <c r="D3480" s="186">
        <v>0.57894201356841202</v>
      </c>
    </row>
    <row r="3481" spans="1:4" x14ac:dyDescent="0.15">
      <c r="A3481" s="186">
        <v>3457</v>
      </c>
      <c r="B3481" s="186">
        <v>6.6927199486732505</v>
      </c>
      <c r="C3481" s="186">
        <v>6.2350242643238296E-2</v>
      </c>
      <c r="D3481" s="186">
        <v>0.66268178527294008</v>
      </c>
    </row>
    <row r="3482" spans="1:4" x14ac:dyDescent="0.15">
      <c r="A3482" s="186">
        <v>3458</v>
      </c>
      <c r="B3482" s="186">
        <v>6.7203364672273365</v>
      </c>
      <c r="C3482" s="186">
        <v>6.0607644888413859E-2</v>
      </c>
      <c r="D3482" s="186">
        <v>0.64416080215845162</v>
      </c>
    </row>
    <row r="3483" spans="1:4" x14ac:dyDescent="0.15">
      <c r="A3483" s="186">
        <v>3459</v>
      </c>
      <c r="B3483" s="186">
        <v>6.7202243302444176</v>
      </c>
      <c r="C3483" s="186">
        <v>5.559827747689372E-2</v>
      </c>
      <c r="D3483" s="186">
        <v>0.59091936477786655</v>
      </c>
    </row>
    <row r="3484" spans="1:4" x14ac:dyDescent="0.15">
      <c r="A3484" s="186">
        <v>3460</v>
      </c>
      <c r="B3484" s="186">
        <v>6.7129007638004587</v>
      </c>
      <c r="C3484" s="186">
        <v>6.5656576709995917E-2</v>
      </c>
      <c r="D3484" s="186">
        <v>0.6978227449417681</v>
      </c>
    </row>
    <row r="3485" spans="1:4" x14ac:dyDescent="0.15">
      <c r="A3485" s="186">
        <v>3461</v>
      </c>
      <c r="B3485" s="186">
        <v>6.7162893845248579</v>
      </c>
      <c r="C3485" s="186">
        <v>6.3518880126657074E-2</v>
      </c>
      <c r="D3485" s="186">
        <v>0.67510250315659082</v>
      </c>
    </row>
    <row r="3486" spans="1:4" x14ac:dyDescent="0.15">
      <c r="A3486" s="186">
        <v>3462</v>
      </c>
      <c r="B3486" s="186">
        <v>6.7125610938050846</v>
      </c>
      <c r="C3486" s="186">
        <v>6.5313264322532483E-2</v>
      </c>
      <c r="D3486" s="186">
        <v>0.69417389200734803</v>
      </c>
    </row>
    <row r="3487" spans="1:4" x14ac:dyDescent="0.15">
      <c r="A3487" s="186">
        <v>3463</v>
      </c>
      <c r="B3487" s="186">
        <v>6.6975832851366199</v>
      </c>
      <c r="C3487" s="186">
        <v>6.6186143317135127E-2</v>
      </c>
      <c r="D3487" s="186">
        <v>0.7034511776432727</v>
      </c>
    </row>
    <row r="3488" spans="1:4" x14ac:dyDescent="0.15">
      <c r="A3488" s="186">
        <v>3464</v>
      </c>
      <c r="B3488" s="186">
        <v>6.70270336193059</v>
      </c>
      <c r="C3488" s="186">
        <v>6.7512503029485416E-2</v>
      </c>
      <c r="D3488" s="186">
        <v>0.71754822658538631</v>
      </c>
    </row>
    <row r="3489" spans="1:4" x14ac:dyDescent="0.15">
      <c r="A3489" s="186">
        <v>3465</v>
      </c>
      <c r="B3489" s="186">
        <v>6.698794414345703</v>
      </c>
      <c r="C3489" s="186">
        <v>6.7742862720896468E-2</v>
      </c>
      <c r="D3489" s="186">
        <v>0.71999657586339438</v>
      </c>
    </row>
    <row r="3490" spans="1:4" x14ac:dyDescent="0.15">
      <c r="A3490" s="186">
        <v>3466</v>
      </c>
      <c r="B3490" s="186">
        <v>6.7136927545994753</v>
      </c>
      <c r="C3490" s="186">
        <v>7.2120853577419375E-2</v>
      </c>
      <c r="D3490" s="186">
        <v>0.76652750619689225</v>
      </c>
    </row>
    <row r="3491" spans="1:4" x14ac:dyDescent="0.15">
      <c r="A3491" s="186">
        <v>3467</v>
      </c>
      <c r="B3491" s="186">
        <v>6.7171342533898324</v>
      </c>
      <c r="C3491" s="186">
        <v>7.4985681993379849E-2</v>
      </c>
      <c r="D3491" s="186">
        <v>0.79697597806655573</v>
      </c>
    </row>
    <row r="3492" spans="1:4" x14ac:dyDescent="0.15">
      <c r="A3492" s="186">
        <v>3468</v>
      </c>
      <c r="B3492" s="186">
        <v>6.7192143741064889</v>
      </c>
      <c r="C3492" s="186">
        <v>6.0593890545026063E-2</v>
      </c>
      <c r="D3492" s="186">
        <v>0.64401461583350594</v>
      </c>
    </row>
    <row r="3493" spans="1:4" x14ac:dyDescent="0.15">
      <c r="A3493" s="186">
        <v>3469</v>
      </c>
      <c r="B3493" s="186">
        <v>6.7363188188236087</v>
      </c>
      <c r="C3493" s="186">
        <v>5.8827515775874417E-2</v>
      </c>
      <c r="D3493" s="186">
        <v>0.62524092168478829</v>
      </c>
    </row>
    <row r="3494" spans="1:4" x14ac:dyDescent="0.15">
      <c r="A3494" s="186">
        <v>3470</v>
      </c>
      <c r="B3494" s="186">
        <v>6.7363188188236087</v>
      </c>
      <c r="C3494" s="186">
        <v>5.8827515775874417E-2</v>
      </c>
      <c r="D3494" s="186">
        <v>0.62524092168478829</v>
      </c>
    </row>
    <row r="3495" spans="1:4" x14ac:dyDescent="0.15">
      <c r="A3495" s="186">
        <v>3471</v>
      </c>
      <c r="B3495" s="186">
        <v>6.7356593598327992</v>
      </c>
      <c r="C3495" s="186">
        <v>5.7806772747210466E-2</v>
      </c>
      <c r="D3495" s="186">
        <v>0.61439208158627601</v>
      </c>
    </row>
    <row r="3496" spans="1:4" x14ac:dyDescent="0.15">
      <c r="A3496" s="186">
        <v>3472</v>
      </c>
      <c r="B3496" s="186">
        <v>6.7503644928117748</v>
      </c>
      <c r="C3496" s="186">
        <v>6.4507658690306613E-2</v>
      </c>
      <c r="D3496" s="186">
        <v>0.68561161292137773</v>
      </c>
    </row>
    <row r="3497" spans="1:4" x14ac:dyDescent="0.15">
      <c r="A3497" s="186">
        <v>3473</v>
      </c>
      <c r="B3497" s="186">
        <v>6.7583094281410432</v>
      </c>
      <c r="C3497" s="186">
        <v>6.4976694214643693E-2</v>
      </c>
      <c r="D3497" s="186">
        <v>0.69059669855131844</v>
      </c>
    </row>
    <row r="3498" spans="1:4" x14ac:dyDescent="0.15">
      <c r="A3498" s="186">
        <v>3474</v>
      </c>
      <c r="B3498" s="186">
        <v>6.7535413993851776</v>
      </c>
      <c r="C3498" s="186">
        <v>6.1440479444604179E-2</v>
      </c>
      <c r="D3498" s="186">
        <v>0.65301248047013261</v>
      </c>
    </row>
    <row r="3499" spans="1:4" x14ac:dyDescent="0.15">
      <c r="A3499" s="186">
        <v>3475</v>
      </c>
      <c r="B3499" s="186">
        <v>6.741247137856206</v>
      </c>
      <c r="C3499" s="186">
        <v>5.9813402454968134E-2</v>
      </c>
      <c r="D3499" s="186">
        <v>0.63571929541489414</v>
      </c>
    </row>
    <row r="3500" spans="1:4" x14ac:dyDescent="0.15">
      <c r="A3500" s="186">
        <v>3476</v>
      </c>
      <c r="B3500" s="186">
        <v>6.7562236399689528</v>
      </c>
      <c r="C3500" s="186">
        <v>6.2481822179672797E-2</v>
      </c>
      <c r="D3500" s="186">
        <v>0.66408026198150272</v>
      </c>
    </row>
    <row r="3501" spans="1:4" x14ac:dyDescent="0.15">
      <c r="A3501" s="186">
        <v>3477</v>
      </c>
      <c r="B3501" s="186">
        <v>6.7610818646601452</v>
      </c>
      <c r="C3501" s="186">
        <v>6.0897637300588059E-2</v>
      </c>
      <c r="D3501" s="186">
        <v>0.64724295037902546</v>
      </c>
    </row>
    <row r="3502" spans="1:4" x14ac:dyDescent="0.15">
      <c r="A3502" s="186">
        <v>3478</v>
      </c>
      <c r="B3502" s="186">
        <v>6.7573474469999217</v>
      </c>
      <c r="C3502" s="186">
        <v>6.3650968055933177E-2</v>
      </c>
      <c r="D3502" s="186">
        <v>0.67650638325512613</v>
      </c>
    </row>
    <row r="3503" spans="1:4" x14ac:dyDescent="0.15">
      <c r="A3503" s="186">
        <v>3479</v>
      </c>
      <c r="B3503" s="186">
        <v>6.7617202661225502</v>
      </c>
      <c r="C3503" s="186">
        <v>5.862355584861767E-2</v>
      </c>
      <c r="D3503" s="186">
        <v>0.62307315901075966</v>
      </c>
    </row>
    <row r="3504" spans="1:4" x14ac:dyDescent="0.15">
      <c r="A3504" s="186">
        <v>3480</v>
      </c>
      <c r="B3504" s="186">
        <v>6.7776697922601112</v>
      </c>
      <c r="C3504" s="186">
        <v>5.7514793887190052E-2</v>
      </c>
      <c r="D3504" s="186">
        <v>0.61128882065227441</v>
      </c>
    </row>
    <row r="3505" spans="1:4" x14ac:dyDescent="0.15">
      <c r="A3505" s="186">
        <v>3481</v>
      </c>
      <c r="B3505" s="186">
        <v>6.7782948176095577</v>
      </c>
      <c r="C3505" s="186">
        <v>5.3119228115856565E-2</v>
      </c>
      <c r="D3505" s="186">
        <v>0.56457109752649604</v>
      </c>
    </row>
    <row r="3506" spans="1:4" x14ac:dyDescent="0.15">
      <c r="A3506" s="186">
        <v>3482</v>
      </c>
      <c r="B3506" s="186">
        <v>6.7884849638858062</v>
      </c>
      <c r="C3506" s="186">
        <v>5.1312621913103484E-2</v>
      </c>
      <c r="D3506" s="186">
        <v>0.54536980859846629</v>
      </c>
    </row>
    <row r="3507" spans="1:4" x14ac:dyDescent="0.15">
      <c r="A3507" s="186">
        <v>3483</v>
      </c>
      <c r="B3507" s="186">
        <v>6.7796993032460193</v>
      </c>
      <c r="C3507" s="186">
        <v>5.5055082851627191E-2</v>
      </c>
      <c r="D3507" s="186">
        <v>0.58514608838370763</v>
      </c>
    </row>
    <row r="3508" spans="1:4" x14ac:dyDescent="0.15">
      <c r="A3508" s="186">
        <v>3484</v>
      </c>
      <c r="B3508" s="186">
        <v>6.7707613838195764</v>
      </c>
      <c r="C3508" s="186">
        <v>5.382965390179173E-2</v>
      </c>
      <c r="D3508" s="186">
        <v>0.57212176947530047</v>
      </c>
    </row>
    <row r="3509" spans="1:4" x14ac:dyDescent="0.15">
      <c r="A3509" s="186">
        <v>3485</v>
      </c>
      <c r="B3509" s="186">
        <v>6.7866326802299435</v>
      </c>
      <c r="C3509" s="186">
        <v>5.2201153285771795E-2</v>
      </c>
      <c r="D3509" s="186">
        <v>0.55481345358442058</v>
      </c>
    </row>
    <row r="3510" spans="1:4" x14ac:dyDescent="0.15">
      <c r="A3510" s="186">
        <v>3486</v>
      </c>
      <c r="B3510" s="186">
        <v>6.7975288346949947</v>
      </c>
      <c r="C3510" s="186">
        <v>5.3761907306015821E-2</v>
      </c>
      <c r="D3510" s="186">
        <v>0.57140173322312693</v>
      </c>
    </row>
    <row r="3511" spans="1:4" x14ac:dyDescent="0.15">
      <c r="A3511" s="186">
        <v>3487</v>
      </c>
      <c r="B3511" s="186">
        <v>6.7966138754278322</v>
      </c>
      <c r="C3511" s="186">
        <v>5.1709819784877986E-2</v>
      </c>
      <c r="D3511" s="186">
        <v>0.54959137668891034</v>
      </c>
    </row>
    <row r="3512" spans="1:4" x14ac:dyDescent="0.15">
      <c r="A3512" s="186">
        <v>3488</v>
      </c>
      <c r="B3512" s="186">
        <v>6.7942197626590914</v>
      </c>
      <c r="C3512" s="186">
        <v>5.0808686414741011E-2</v>
      </c>
      <c r="D3512" s="186">
        <v>0.54001379294303298</v>
      </c>
    </row>
    <row r="3513" spans="1:4" x14ac:dyDescent="0.15">
      <c r="A3513" s="186">
        <v>3489</v>
      </c>
      <c r="B3513" s="186">
        <v>6.8025420896035884</v>
      </c>
      <c r="C3513" s="186">
        <v>5.0334527868558965E-2</v>
      </c>
      <c r="D3513" s="186">
        <v>0.53497425791372677</v>
      </c>
    </row>
    <row r="3514" spans="1:4" x14ac:dyDescent="0.15">
      <c r="A3514" s="186">
        <v>3490</v>
      </c>
      <c r="B3514" s="186">
        <v>6.7960542069036798</v>
      </c>
      <c r="C3514" s="186">
        <v>5.4389705365343488E-2</v>
      </c>
      <c r="D3514" s="186">
        <v>0.57807420667486042</v>
      </c>
    </row>
    <row r="3515" spans="1:4" x14ac:dyDescent="0.15">
      <c r="A3515" s="186">
        <v>3491</v>
      </c>
      <c r="B3515" s="186">
        <v>6.7723892976984565</v>
      </c>
      <c r="C3515" s="186">
        <v>5.2744952595343619E-2</v>
      </c>
      <c r="D3515" s="186">
        <v>0.56059315679037647</v>
      </c>
    </row>
    <row r="3516" spans="1:4" x14ac:dyDescent="0.15">
      <c r="A3516" s="186">
        <v>3492</v>
      </c>
      <c r="B3516" s="186">
        <v>6.7714969898392807</v>
      </c>
      <c r="C3516" s="186">
        <v>5.2550540069371543E-2</v>
      </c>
      <c r="D3516" s="186">
        <v>0.5585268674813233</v>
      </c>
    </row>
    <row r="3517" spans="1:4" x14ac:dyDescent="0.15">
      <c r="A3517" s="186">
        <v>3493</v>
      </c>
      <c r="B3517" s="186">
        <v>6.7708665127115095</v>
      </c>
      <c r="C3517" s="186">
        <v>5.7195997361379369E-2</v>
      </c>
      <c r="D3517" s="186">
        <v>0.60790053149882473</v>
      </c>
    </row>
    <row r="3518" spans="1:4" x14ac:dyDescent="0.15">
      <c r="A3518" s="186">
        <v>3494</v>
      </c>
      <c r="B3518" s="186">
        <v>6.7801149638226379</v>
      </c>
      <c r="C3518" s="186">
        <v>5.7003235560058485E-2</v>
      </c>
      <c r="D3518" s="186">
        <v>0.60585178671105122</v>
      </c>
    </row>
    <row r="3519" spans="1:4" x14ac:dyDescent="0.15">
      <c r="A3519" s="186">
        <v>3495</v>
      </c>
      <c r="B3519" s="186">
        <v>6.7814124828442708</v>
      </c>
      <c r="C3519" s="186">
        <v>5.7207057303004127E-2</v>
      </c>
      <c r="D3519" s="186">
        <v>0.60801808071034658</v>
      </c>
    </row>
    <row r="3520" spans="1:4" x14ac:dyDescent="0.15">
      <c r="A3520" s="186">
        <v>3496</v>
      </c>
      <c r="B3520" s="186">
        <v>6.7814124828442708</v>
      </c>
      <c r="C3520" s="186">
        <v>5.7207057303004127E-2</v>
      </c>
      <c r="D3520" s="186">
        <v>0.60801808071034658</v>
      </c>
    </row>
    <row r="3521" spans="1:4" x14ac:dyDescent="0.15">
      <c r="A3521" s="186">
        <v>3497</v>
      </c>
      <c r="B3521" s="186">
        <v>6.8052128206697065</v>
      </c>
      <c r="C3521" s="186">
        <v>5.2721763328474225E-2</v>
      </c>
      <c r="D3521" s="186">
        <v>0.56034669255677094</v>
      </c>
    </row>
    <row r="3522" spans="1:4" x14ac:dyDescent="0.15">
      <c r="A3522" s="186">
        <v>3498</v>
      </c>
      <c r="B3522" s="186">
        <v>6.8085259526284725</v>
      </c>
      <c r="C3522" s="186">
        <v>5.1298792596115028E-2</v>
      </c>
      <c r="D3522" s="186">
        <v>0.54522282542594758</v>
      </c>
    </row>
    <row r="3523" spans="1:4" x14ac:dyDescent="0.15">
      <c r="A3523" s="186">
        <v>3499</v>
      </c>
      <c r="B3523" s="186">
        <v>6.8143650000084017</v>
      </c>
      <c r="C3523" s="186">
        <v>4.1675843287056757E-2</v>
      </c>
      <c r="D3523" s="186">
        <v>0.44294650768639982</v>
      </c>
    </row>
    <row r="3524" spans="1:4" x14ac:dyDescent="0.15">
      <c r="A3524" s="186">
        <v>3500</v>
      </c>
      <c r="B3524" s="186">
        <v>6.8247373628160002</v>
      </c>
      <c r="C3524" s="186">
        <v>4.5835125038420799E-2</v>
      </c>
      <c r="D3524" s="186">
        <v>0.48715291554624146</v>
      </c>
    </row>
    <row r="3525" spans="1:4" x14ac:dyDescent="0.15">
      <c r="A3525" s="186">
        <v>3501</v>
      </c>
      <c r="B3525" s="186">
        <v>6.8221817380897498</v>
      </c>
      <c r="C3525" s="186">
        <v>5.2016757363544386E-2</v>
      </c>
      <c r="D3525" s="186">
        <v>0.55285362450022757</v>
      </c>
    </row>
    <row r="3526" spans="1:4" x14ac:dyDescent="0.15">
      <c r="A3526" s="186">
        <v>3502</v>
      </c>
      <c r="B3526" s="186">
        <v>6.828457566964711</v>
      </c>
      <c r="C3526" s="186">
        <v>5.0383701852783958E-2</v>
      </c>
      <c r="D3526" s="186">
        <v>0.53549689747812523</v>
      </c>
    </row>
    <row r="3527" spans="1:4" x14ac:dyDescent="0.15">
      <c r="A3527" s="186">
        <v>3503</v>
      </c>
      <c r="B3527" s="186">
        <v>6.843499525623356</v>
      </c>
      <c r="C3527" s="186">
        <v>5.0359648166669935E-2</v>
      </c>
      <c r="D3527" s="186">
        <v>0.53524124587228239</v>
      </c>
    </row>
    <row r="3528" spans="1:4" x14ac:dyDescent="0.15">
      <c r="A3528" s="186">
        <v>3504</v>
      </c>
      <c r="B3528" s="186">
        <v>6.848941722176666</v>
      </c>
      <c r="C3528" s="186">
        <v>4.8864225951803064E-2</v>
      </c>
      <c r="D3528" s="186">
        <v>0.51934733718687232</v>
      </c>
    </row>
    <row r="3529" spans="1:4" x14ac:dyDescent="0.15">
      <c r="A3529" s="186">
        <v>3505</v>
      </c>
      <c r="B3529" s="186">
        <v>6.8400427582912311</v>
      </c>
      <c r="C3529" s="186">
        <v>5.5336249622850886E-2</v>
      </c>
      <c r="D3529" s="186">
        <v>0.58813443437908852</v>
      </c>
    </row>
    <row r="3530" spans="1:4" x14ac:dyDescent="0.15">
      <c r="A3530" s="186">
        <v>3506</v>
      </c>
      <c r="B3530" s="186">
        <v>6.8286528784455243</v>
      </c>
      <c r="C3530" s="186">
        <v>5.4707243701891173E-2</v>
      </c>
      <c r="D3530" s="186">
        <v>0.58144912332049492</v>
      </c>
    </row>
    <row r="3531" spans="1:4" x14ac:dyDescent="0.15">
      <c r="A3531" s="186">
        <v>3507</v>
      </c>
      <c r="B3531" s="186">
        <v>6.8401389859473145</v>
      </c>
      <c r="C3531" s="186">
        <v>5.229958892292963E-2</v>
      </c>
      <c r="D3531" s="186">
        <v>0.55585966448915569</v>
      </c>
    </row>
    <row r="3532" spans="1:4" x14ac:dyDescent="0.15">
      <c r="A3532" s="186">
        <v>3508</v>
      </c>
      <c r="B3532" s="186">
        <v>6.848941722176666</v>
      </c>
      <c r="C3532" s="186">
        <v>5.6210170935355741E-2</v>
      </c>
      <c r="D3532" s="186">
        <v>0.59742279816096699</v>
      </c>
    </row>
    <row r="3533" spans="1:4" x14ac:dyDescent="0.15">
      <c r="A3533" s="186">
        <v>3509</v>
      </c>
      <c r="B3533" s="186">
        <v>6.852548953299932</v>
      </c>
      <c r="C3533" s="186">
        <v>5.3705199555937888E-2</v>
      </c>
      <c r="D3533" s="186">
        <v>0.57079902196704602</v>
      </c>
    </row>
    <row r="3534" spans="1:4" x14ac:dyDescent="0.15">
      <c r="A3534" s="186">
        <v>3510</v>
      </c>
      <c r="B3534" s="186">
        <v>6.8395614425526841</v>
      </c>
      <c r="C3534" s="186">
        <v>5.6728358320174976E-2</v>
      </c>
      <c r="D3534" s="186">
        <v>0.60293028821586203</v>
      </c>
    </row>
    <row r="3535" spans="1:4" x14ac:dyDescent="0.15">
      <c r="A3535" s="186">
        <v>3511</v>
      </c>
      <c r="B3535" s="186">
        <v>6.8586339680479229</v>
      </c>
      <c r="C3535" s="186">
        <v>5.9764471032694111E-2</v>
      </c>
      <c r="D3535" s="186">
        <v>0.63519923388996902</v>
      </c>
    </row>
    <row r="3536" spans="1:4" x14ac:dyDescent="0.15">
      <c r="A3536" s="186">
        <v>3512</v>
      </c>
      <c r="B3536" s="186">
        <v>6.8595262286894521</v>
      </c>
      <c r="C3536" s="186">
        <v>5.9762286106358253E-2</v>
      </c>
      <c r="D3536" s="186">
        <v>0.63517601167264393</v>
      </c>
    </row>
    <row r="3537" spans="1:4" x14ac:dyDescent="0.15">
      <c r="A3537" s="186">
        <v>3513</v>
      </c>
      <c r="B3537" s="186">
        <v>6.8635989069410837</v>
      </c>
      <c r="C3537" s="186">
        <v>5.4106702894221037E-2</v>
      </c>
      <c r="D3537" s="186">
        <v>0.5750663501718285</v>
      </c>
    </row>
    <row r="3538" spans="1:4" x14ac:dyDescent="0.15">
      <c r="A3538" s="186">
        <v>3514</v>
      </c>
      <c r="B3538" s="186">
        <v>6.8501776458418551</v>
      </c>
      <c r="C3538" s="186">
        <v>5.2263538316513092E-2</v>
      </c>
      <c r="D3538" s="186">
        <v>0.55547650511065927</v>
      </c>
    </row>
    <row r="3539" spans="1:4" x14ac:dyDescent="0.15">
      <c r="A3539" s="186">
        <v>3515</v>
      </c>
      <c r="B3539" s="186">
        <v>6.8483230280578073</v>
      </c>
      <c r="C3539" s="186">
        <v>5.5022542435629873E-2</v>
      </c>
      <c r="D3539" s="186">
        <v>0.58480023662672231</v>
      </c>
    </row>
    <row r="3540" spans="1:4" x14ac:dyDescent="0.15">
      <c r="A3540" s="186">
        <v>3516</v>
      </c>
      <c r="B3540" s="186">
        <v>6.8319657418094906</v>
      </c>
      <c r="C3540" s="186">
        <v>5.7218151587210997E-2</v>
      </c>
      <c r="D3540" s="186">
        <v>0.60813599492772352</v>
      </c>
    </row>
    <row r="3541" spans="1:4" x14ac:dyDescent="0.15">
      <c r="A3541" s="186">
        <v>3517</v>
      </c>
      <c r="B3541" s="186">
        <v>6.829482409188727</v>
      </c>
      <c r="C3541" s="186">
        <v>6.1533545789112409E-2</v>
      </c>
      <c r="D3541" s="186">
        <v>0.65400162451693966</v>
      </c>
    </row>
    <row r="3542" spans="1:4" x14ac:dyDescent="0.15">
      <c r="A3542" s="186">
        <v>3518</v>
      </c>
      <c r="B3542" s="186">
        <v>6.8280179379363819</v>
      </c>
      <c r="C3542" s="186">
        <v>5.4727178041587443E-2</v>
      </c>
      <c r="D3542" s="186">
        <v>0.58166099296619544</v>
      </c>
    </row>
    <row r="3543" spans="1:4" x14ac:dyDescent="0.15">
      <c r="A3543" s="186">
        <v>3519</v>
      </c>
      <c r="B3543" s="186">
        <v>6.8432120438051394</v>
      </c>
      <c r="C3543" s="186">
        <v>5.0241450466137927E-2</v>
      </c>
      <c r="D3543" s="186">
        <v>0.5339849963392711</v>
      </c>
    </row>
    <row r="3544" spans="1:4" x14ac:dyDescent="0.15">
      <c r="A3544" s="186">
        <v>3520</v>
      </c>
      <c r="B3544" s="186">
        <v>6.8389834728742933</v>
      </c>
      <c r="C3544" s="186">
        <v>4.4684010578754041E-2</v>
      </c>
      <c r="D3544" s="186">
        <v>0.4749184389372208</v>
      </c>
    </row>
    <row r="3545" spans="1:4" x14ac:dyDescent="0.15">
      <c r="A3545" s="186">
        <v>3521</v>
      </c>
      <c r="B3545" s="186">
        <v>6.8378262521458621</v>
      </c>
      <c r="C3545" s="186">
        <v>4.4098266801753105E-2</v>
      </c>
      <c r="D3545" s="186">
        <v>0.46869293418535452</v>
      </c>
    </row>
    <row r="3546" spans="1:4" x14ac:dyDescent="0.15">
      <c r="A3546" s="186">
        <v>3522</v>
      </c>
      <c r="B3546" s="186">
        <v>6.8461298692131649</v>
      </c>
      <c r="C3546" s="186">
        <v>4.3766891467658553E-2</v>
      </c>
      <c r="D3546" s="186">
        <v>0.46517095273534315</v>
      </c>
    </row>
    <row r="3547" spans="1:4" x14ac:dyDescent="0.15">
      <c r="A3547" s="186">
        <v>3523</v>
      </c>
      <c r="B3547" s="186">
        <v>6.8643456047035016</v>
      </c>
      <c r="C3547" s="186">
        <v>3.7089745533815943E-2</v>
      </c>
      <c r="D3547" s="186">
        <v>0.39420373913065587</v>
      </c>
    </row>
    <row r="3548" spans="1:4" x14ac:dyDescent="0.15">
      <c r="A3548" s="186">
        <v>3524</v>
      </c>
      <c r="B3548" s="186">
        <v>6.8571759881641485</v>
      </c>
      <c r="C3548" s="186">
        <v>3.6176060507244756E-2</v>
      </c>
      <c r="D3548" s="186">
        <v>0.38449275166826768</v>
      </c>
    </row>
    <row r="3549" spans="1:4" x14ac:dyDescent="0.15">
      <c r="A3549" s="186">
        <v>3525</v>
      </c>
      <c r="B3549" s="186">
        <v>6.8571759881641485</v>
      </c>
      <c r="C3549" s="186">
        <v>3.6176060507244756E-2</v>
      </c>
      <c r="D3549" s="186">
        <v>0.38449275166826768</v>
      </c>
    </row>
    <row r="3550" spans="1:4" x14ac:dyDescent="0.15">
      <c r="A3550" s="186">
        <v>3526</v>
      </c>
      <c r="B3550" s="186">
        <v>6.8836960081397525</v>
      </c>
      <c r="C3550" s="186">
        <v>2.8449619143677829E-2</v>
      </c>
      <c r="D3550" s="186">
        <v>0.302373232327945</v>
      </c>
    </row>
    <row r="3551" spans="1:4" x14ac:dyDescent="0.15">
      <c r="A3551" s="186">
        <v>3527</v>
      </c>
      <c r="B3551" s="186">
        <v>6.8953050295934215</v>
      </c>
      <c r="C3551" s="186">
        <v>2.021998665307656E-2</v>
      </c>
      <c r="D3551" s="186">
        <v>0.21490560879010345</v>
      </c>
    </row>
    <row r="3552" spans="1:4" x14ac:dyDescent="0.15">
      <c r="A3552" s="186">
        <v>3528</v>
      </c>
      <c r="B3552" s="186">
        <v>6.8957532822534322</v>
      </c>
      <c r="C3552" s="186">
        <v>1.4199580272191703E-2</v>
      </c>
      <c r="D3552" s="186">
        <v>0.1509184696961702</v>
      </c>
    </row>
    <row r="3553" spans="1:4" x14ac:dyDescent="0.15">
      <c r="A3553" s="186">
        <v>3529</v>
      </c>
      <c r="B3553" s="186">
        <v>6.881462945374019</v>
      </c>
      <c r="C3553" s="186">
        <v>1.4928003529067979E-2</v>
      </c>
      <c r="D3553" s="186">
        <v>0.15866042552243914</v>
      </c>
    </row>
    <row r="3554" spans="1:4" x14ac:dyDescent="0.15">
      <c r="A3554" s="186">
        <v>3530</v>
      </c>
      <c r="B3554" s="186">
        <v>6.8896801127937337</v>
      </c>
      <c r="C3554" s="186">
        <v>1.6173358898806889E-2</v>
      </c>
      <c r="D3554" s="186">
        <v>0.17189652990201562</v>
      </c>
    </row>
    <row r="3555" spans="1:4" x14ac:dyDescent="0.15">
      <c r="A3555" s="186">
        <v>3531</v>
      </c>
      <c r="B3555" s="186">
        <v>6.8990624008054251</v>
      </c>
      <c r="C3555" s="186">
        <v>1.2485676415407987E-2</v>
      </c>
      <c r="D3555" s="186">
        <v>0.13270245610183046</v>
      </c>
    </row>
    <row r="3556" spans="1:4" x14ac:dyDescent="0.15">
      <c r="A3556" s="186">
        <v>3532</v>
      </c>
      <c r="B3556" s="186">
        <v>6.8983480996837026</v>
      </c>
      <c r="C3556" s="186">
        <v>9.8070993197616474E-3</v>
      </c>
      <c r="D3556" s="186">
        <v>0.10423353318374745</v>
      </c>
    </row>
    <row r="3557" spans="1:4" x14ac:dyDescent="0.15">
      <c r="A3557" s="186">
        <v>3533</v>
      </c>
      <c r="B3557" s="186">
        <v>6.8959773123955461</v>
      </c>
      <c r="C3557" s="186">
        <v>5.7598942610281867E-3</v>
      </c>
      <c r="D3557" s="186">
        <v>6.1218318487096711E-2</v>
      </c>
    </row>
    <row r="3558" spans="1:4" x14ac:dyDescent="0.15">
      <c r="A3558" s="186">
        <v>3534</v>
      </c>
      <c r="B3558" s="186">
        <v>6.873296994402323</v>
      </c>
      <c r="C3558" s="186">
        <v>1.5988768296153033E-2</v>
      </c>
      <c r="D3558" s="186">
        <v>0.16993463168116674</v>
      </c>
    </row>
    <row r="3559" spans="1:4" x14ac:dyDescent="0.15">
      <c r="A3559" s="186">
        <v>3535</v>
      </c>
      <c r="B3559" s="186">
        <v>6.8781242821275708</v>
      </c>
      <c r="C3559" s="186">
        <v>2.2908451093739401E-2</v>
      </c>
      <c r="D3559" s="186">
        <v>0.24347961812275962</v>
      </c>
    </row>
    <row r="3560" spans="1:4" x14ac:dyDescent="0.15">
      <c r="A3560" s="186">
        <v>3536</v>
      </c>
      <c r="B3560" s="186">
        <v>6.8656040448339137</v>
      </c>
      <c r="C3560" s="186">
        <v>2.0723286734602553E-2</v>
      </c>
      <c r="D3560" s="186">
        <v>0.22025487099686139</v>
      </c>
    </row>
    <row r="3561" spans="1:4" x14ac:dyDescent="0.15">
      <c r="A3561" s="186">
        <v>3537</v>
      </c>
      <c r="B3561" s="186">
        <v>6.8770235227821663</v>
      </c>
      <c r="C3561" s="186">
        <v>1.8760384418750498E-2</v>
      </c>
      <c r="D3561" s="186">
        <v>0.1993924083048049</v>
      </c>
    </row>
    <row r="3562" spans="1:4" x14ac:dyDescent="0.15">
      <c r="A3562" s="186">
        <v>3538</v>
      </c>
      <c r="B3562" s="186">
        <v>6.8829675447575909</v>
      </c>
      <c r="C3562" s="186">
        <v>1.3322256115268161E-2</v>
      </c>
      <c r="D3562" s="186">
        <v>0.14159393920637234</v>
      </c>
    </row>
    <row r="3563" spans="1:4" x14ac:dyDescent="0.15">
      <c r="A3563" s="186">
        <v>3539</v>
      </c>
      <c r="B3563" s="186">
        <v>6.874863376445683</v>
      </c>
      <c r="C3563" s="186">
        <v>1.4320516951018547E-2</v>
      </c>
      <c r="D3563" s="186">
        <v>0.15220383011871932</v>
      </c>
    </row>
    <row r="3564" spans="1:4" x14ac:dyDescent="0.15">
      <c r="A3564" s="186">
        <v>3540</v>
      </c>
      <c r="B3564" s="186">
        <v>6.8882336145695255</v>
      </c>
      <c r="C3564" s="186">
        <v>1.8120683496983148E-2</v>
      </c>
      <c r="D3564" s="186">
        <v>0.19259342676269367</v>
      </c>
    </row>
    <row r="3565" spans="1:4" x14ac:dyDescent="0.15">
      <c r="A3565" s="186">
        <v>3541</v>
      </c>
      <c r="B3565" s="186">
        <v>6.890312116500672</v>
      </c>
      <c r="C3565" s="186">
        <v>1.3937023152177375E-2</v>
      </c>
      <c r="D3565" s="186">
        <v>0.14812791405995912</v>
      </c>
    </row>
    <row r="3566" spans="1:4" x14ac:dyDescent="0.15">
      <c r="A3566" s="186">
        <v>3542</v>
      </c>
      <c r="B3566" s="186">
        <v>6.8885050366001082</v>
      </c>
      <c r="C3566" s="186">
        <v>8.3914990471534168E-3</v>
      </c>
      <c r="D3566" s="186">
        <v>8.9188002066049127E-2</v>
      </c>
    </row>
    <row r="3567" spans="1:4" x14ac:dyDescent="0.15">
      <c r="A3567" s="186">
        <v>3543</v>
      </c>
      <c r="B3567" s="186">
        <v>6.8837870184316259</v>
      </c>
      <c r="C3567" s="186">
        <v>1.1288207393136851E-2</v>
      </c>
      <c r="D3567" s="186">
        <v>0.11997530579981418</v>
      </c>
    </row>
    <row r="3568" spans="1:4" x14ac:dyDescent="0.15">
      <c r="A3568" s="186">
        <v>3544</v>
      </c>
      <c r="B3568" s="186">
        <v>6.8901767300697001</v>
      </c>
      <c r="C3568" s="186">
        <v>7.8311974575564491E-3</v>
      </c>
      <c r="D3568" s="186">
        <v>8.3232906432982631E-2</v>
      </c>
    </row>
    <row r="3569" spans="1:4" x14ac:dyDescent="0.15">
      <c r="A3569" s="186">
        <v>3545</v>
      </c>
      <c r="B3569" s="186">
        <v>6.8813716645497163</v>
      </c>
      <c r="C3569" s="186">
        <v>6.2829427254182946E-3</v>
      </c>
      <c r="D3569" s="186">
        <v>6.6777473920534236E-2</v>
      </c>
    </row>
    <row r="3570" spans="1:4" x14ac:dyDescent="0.15">
      <c r="A3570" s="186">
        <v>3546</v>
      </c>
      <c r="B3570" s="186">
        <v>6.8806410346386366</v>
      </c>
      <c r="C3570" s="186">
        <v>9.7646060083871333E-3</v>
      </c>
      <c r="D3570" s="186">
        <v>0.10378189831834768</v>
      </c>
    </row>
    <row r="3571" spans="1:4" x14ac:dyDescent="0.15">
      <c r="A3571" s="186">
        <v>3547</v>
      </c>
      <c r="B3571" s="186">
        <v>6.8619162290528486</v>
      </c>
      <c r="C3571" s="186">
        <v>1.0626294173543549E-2</v>
      </c>
      <c r="D3571" s="186">
        <v>0.11294024361784818</v>
      </c>
    </row>
    <row r="3572" spans="1:4" x14ac:dyDescent="0.15">
      <c r="A3572" s="186">
        <v>3548</v>
      </c>
      <c r="B3572" s="186">
        <v>6.8520752659402628</v>
      </c>
      <c r="C3572" s="186">
        <v>2.2123229513031362E-2</v>
      </c>
      <c r="D3572" s="186">
        <v>0.2351339883885524</v>
      </c>
    </row>
    <row r="3573" spans="1:4" x14ac:dyDescent="0.15">
      <c r="A3573" s="186">
        <v>3549</v>
      </c>
      <c r="B3573" s="186">
        <v>6.8518383147627384</v>
      </c>
      <c r="C3573" s="186">
        <v>2.9675653014171743E-2</v>
      </c>
      <c r="D3573" s="186">
        <v>0.31540398056019919</v>
      </c>
    </row>
    <row r="3574" spans="1:4" x14ac:dyDescent="0.15">
      <c r="A3574" s="186">
        <v>3550</v>
      </c>
      <c r="B3574" s="186">
        <v>6.8479896824844495</v>
      </c>
      <c r="C3574" s="186">
        <v>3.7008609375071444E-2</v>
      </c>
      <c r="D3574" s="186">
        <v>0.39334139357677173</v>
      </c>
    </row>
    <row r="3575" spans="1:4" x14ac:dyDescent="0.15">
      <c r="A3575" s="186">
        <v>3551</v>
      </c>
      <c r="B3575" s="186">
        <v>6.8562810439506752</v>
      </c>
      <c r="C3575" s="186">
        <v>3.1781601685725747E-2</v>
      </c>
      <c r="D3575" s="186">
        <v>0.33778679362066977</v>
      </c>
    </row>
    <row r="3576" spans="1:4" x14ac:dyDescent="0.15">
      <c r="A3576" s="186">
        <v>3552</v>
      </c>
      <c r="B3576" s="186">
        <v>6.8682077132356696</v>
      </c>
      <c r="C3576" s="186">
        <v>2.9800214291586968E-2</v>
      </c>
      <c r="D3576" s="186">
        <v>0.3167278645772304</v>
      </c>
    </row>
    <row r="3577" spans="1:4" x14ac:dyDescent="0.15">
      <c r="A3577" s="186">
        <v>3553</v>
      </c>
      <c r="B3577" s="186">
        <v>6.8680220237516627</v>
      </c>
      <c r="C3577" s="186">
        <v>2.360387330059055E-2</v>
      </c>
      <c r="D3577" s="186">
        <v>0.25087082640067232</v>
      </c>
    </row>
    <row r="3578" spans="1:4" x14ac:dyDescent="0.15">
      <c r="A3578" s="186">
        <v>3554</v>
      </c>
      <c r="B3578" s="186">
        <v>6.8743569485799378</v>
      </c>
      <c r="C3578" s="186">
        <v>2.3852917558667919E-2</v>
      </c>
      <c r="D3578" s="186">
        <v>0.2535177622674501</v>
      </c>
    </row>
    <row r="3579" spans="1:4" x14ac:dyDescent="0.15">
      <c r="A3579" s="186">
        <v>3555</v>
      </c>
      <c r="B3579" s="186">
        <v>6.8751394718415231</v>
      </c>
      <c r="C3579" s="186">
        <v>2.3171348312613915E-2</v>
      </c>
      <c r="D3579" s="186">
        <v>0.24627378845733083</v>
      </c>
    </row>
    <row r="3580" spans="1:4" x14ac:dyDescent="0.15">
      <c r="A3580" s="186">
        <v>3556</v>
      </c>
      <c r="B3580" s="186">
        <v>6.8921600555725924</v>
      </c>
      <c r="C3580" s="186">
        <v>1.5295178400542397E-2</v>
      </c>
      <c r="D3580" s="186">
        <v>0.16256289789497314</v>
      </c>
    </row>
    <row r="3581" spans="1:4" x14ac:dyDescent="0.15">
      <c r="A3581" s="186">
        <v>3557</v>
      </c>
      <c r="B3581" s="186">
        <v>6.9018686446390234</v>
      </c>
      <c r="C3581" s="186">
        <v>8.1839933917970953E-3</v>
      </c>
      <c r="D3581" s="186">
        <v>8.6982554062701681E-2</v>
      </c>
    </row>
    <row r="3582" spans="1:4" x14ac:dyDescent="0.15">
      <c r="A3582" s="186">
        <v>3558</v>
      </c>
      <c r="B3582" s="186">
        <v>6.9016018161890127</v>
      </c>
      <c r="C3582" s="186">
        <v>6.4534178021222743E-3</v>
      </c>
      <c r="D3582" s="186">
        <v>6.8589347032578754E-2</v>
      </c>
    </row>
    <row r="3583" spans="1:4" x14ac:dyDescent="0.15">
      <c r="A3583" s="186">
        <v>3559</v>
      </c>
      <c r="B3583" s="186">
        <v>6.9091269692729034</v>
      </c>
      <c r="C3583" s="186">
        <v>1.8232006057532502E-3</v>
      </c>
      <c r="D3583" s="186">
        <v>1.9377660472702195E-2</v>
      </c>
    </row>
    <row r="3584" spans="1:4" x14ac:dyDescent="0.15">
      <c r="A3584" s="186">
        <v>3560</v>
      </c>
      <c r="B3584" s="186">
        <v>6.9037339022766853</v>
      </c>
      <c r="C3584" s="186">
        <v>-3.003238231512384E-3</v>
      </c>
      <c r="D3584" s="186">
        <v>-3.1919543348792476E-2</v>
      </c>
    </row>
    <row r="3585" spans="1:4" x14ac:dyDescent="0.15">
      <c r="A3585" s="186">
        <v>3561</v>
      </c>
      <c r="B3585" s="186">
        <v>6.9032901961505848</v>
      </c>
      <c r="C3585" s="186">
        <v>-1.8548459132672335E-3</v>
      </c>
      <c r="D3585" s="186">
        <v>-1.9713998680700361E-2</v>
      </c>
    </row>
    <row r="3586" spans="1:4" x14ac:dyDescent="0.15">
      <c r="A3586" s="186">
        <v>3562</v>
      </c>
      <c r="B3586" s="186">
        <v>6.9060813564610157</v>
      </c>
      <c r="C3586" s="186">
        <v>-1.631534487605002E-3</v>
      </c>
      <c r="D3586" s="186">
        <v>-1.7340561017010026E-2</v>
      </c>
    </row>
    <row r="3587" spans="1:4" x14ac:dyDescent="0.15">
      <c r="A3587" s="186">
        <v>3563</v>
      </c>
      <c r="B3587" s="186">
        <v>6.9111508167484157</v>
      </c>
      <c r="C3587" s="186">
        <v>-6.7009947750049648E-3</v>
      </c>
      <c r="D3587" s="186">
        <v>-7.1220688041484417E-2</v>
      </c>
    </row>
    <row r="3588" spans="1:4" x14ac:dyDescent="0.15">
      <c r="A3588" s="186">
        <v>3564</v>
      </c>
      <c r="B3588" s="186">
        <v>6.9190203184718797</v>
      </c>
      <c r="C3588" s="186">
        <v>-8.4689521877416851E-3</v>
      </c>
      <c r="D3588" s="186">
        <v>-9.0011203120353225E-2</v>
      </c>
    </row>
    <row r="3589" spans="1:4" x14ac:dyDescent="0.15">
      <c r="A3589" s="186">
        <v>3565</v>
      </c>
      <c r="B3589" s="186">
        <v>6.9234881003021442</v>
      </c>
      <c r="C3589" s="186">
        <v>-7.7646516708300695E-3</v>
      </c>
      <c r="D3589" s="186">
        <v>-8.2525632830174736E-2</v>
      </c>
    </row>
    <row r="3590" spans="1:4" x14ac:dyDescent="0.15">
      <c r="A3590" s="186">
        <v>3566</v>
      </c>
      <c r="B3590" s="186">
        <v>6.9234881003021442</v>
      </c>
      <c r="C3590" s="186">
        <v>-7.7646516708300695E-3</v>
      </c>
      <c r="D3590" s="186">
        <v>-8.2525632830174736E-2</v>
      </c>
    </row>
    <row r="3591" spans="1:4" x14ac:dyDescent="0.15">
      <c r="A3591" s="186">
        <v>3567</v>
      </c>
      <c r="B3591" s="186">
        <v>6.9367830300267963</v>
      </c>
      <c r="C3591" s="186">
        <v>-7.3641114086333559E-3</v>
      </c>
      <c r="D3591" s="186">
        <v>-7.8268540559580421E-2</v>
      </c>
    </row>
    <row r="3592" spans="1:4" x14ac:dyDescent="0.15">
      <c r="A3592" s="186">
        <v>3568</v>
      </c>
      <c r="B3592" s="186">
        <v>6.9416581800777646</v>
      </c>
      <c r="C3592" s="186">
        <v>-8.0402415699003527E-3</v>
      </c>
      <c r="D3592" s="186">
        <v>-8.5454705734735278E-2</v>
      </c>
    </row>
    <row r="3593" spans="1:4" x14ac:dyDescent="0.15">
      <c r="A3593" s="186">
        <v>3569</v>
      </c>
      <c r="B3593" s="186">
        <v>6.9483908997244024</v>
      </c>
      <c r="C3593" s="186">
        <v>-1.3117734705526019E-2</v>
      </c>
      <c r="D3593" s="186">
        <v>-0.1394202088857068</v>
      </c>
    </row>
    <row r="3594" spans="1:4" x14ac:dyDescent="0.15">
      <c r="A3594" s="186">
        <v>3570</v>
      </c>
      <c r="B3594" s="186">
        <v>6.9438948114477883</v>
      </c>
      <c r="C3594" s="186">
        <v>-1.5063206863735523E-2</v>
      </c>
      <c r="D3594" s="186">
        <v>-0.1600974173190069</v>
      </c>
    </row>
    <row r="3595" spans="1:4" x14ac:dyDescent="0.15">
      <c r="A3595" s="186">
        <v>3571</v>
      </c>
      <c r="B3595" s="186">
        <v>6.9566018253859978</v>
      </c>
      <c r="C3595" s="186">
        <v>-1.7735551378808445E-2</v>
      </c>
      <c r="D3595" s="186">
        <v>-0.18850009803102694</v>
      </c>
    </row>
    <row r="3596" spans="1:4" x14ac:dyDescent="0.15">
      <c r="A3596" s="186">
        <v>3572</v>
      </c>
      <c r="B3596" s="186">
        <v>6.9502740935758389</v>
      </c>
      <c r="C3596" s="186">
        <v>-1.96815806909445E-2</v>
      </c>
      <c r="D3596" s="186">
        <v>-0.20918322810541559</v>
      </c>
    </row>
    <row r="3597" spans="1:4" x14ac:dyDescent="0.15">
      <c r="A3597" s="186">
        <v>3573</v>
      </c>
      <c r="B3597" s="186">
        <v>6.9292626596149782</v>
      </c>
      <c r="C3597" s="186">
        <v>-1.066635745496658E-2</v>
      </c>
      <c r="D3597" s="186">
        <v>-0.11336605121268335</v>
      </c>
    </row>
    <row r="3598" spans="1:4" x14ac:dyDescent="0.15">
      <c r="A3598" s="186">
        <v>3574</v>
      </c>
      <c r="B3598" s="186">
        <v>6.938736733774876</v>
      </c>
      <c r="C3598" s="186">
        <v>-1.4714482328867184E-2</v>
      </c>
      <c r="D3598" s="186">
        <v>-0.15639104205023177</v>
      </c>
    </row>
    <row r="3599" spans="1:4" x14ac:dyDescent="0.15">
      <c r="A3599" s="186">
        <v>3575</v>
      </c>
      <c r="B3599" s="186">
        <v>6.9425451568202012</v>
      </c>
      <c r="C3599" s="186">
        <v>-1.6360742369696979E-2</v>
      </c>
      <c r="D3599" s="186">
        <v>-0.17388811177492997</v>
      </c>
    </row>
    <row r="3600" spans="1:4" x14ac:dyDescent="0.15">
      <c r="A3600" s="186">
        <v>3576</v>
      </c>
      <c r="B3600" s="186">
        <v>6.9386094667891332</v>
      </c>
      <c r="C3600" s="186">
        <v>-1.6162639064006612E-2</v>
      </c>
      <c r="D3600" s="186">
        <v>-0.17178259547350141</v>
      </c>
    </row>
    <row r="3601" spans="1:4" x14ac:dyDescent="0.15">
      <c r="A3601" s="186">
        <v>3577</v>
      </c>
      <c r="B3601" s="186">
        <v>6.9560211412285824</v>
      </c>
      <c r="C3601" s="186">
        <v>-1.9386902696068908E-2</v>
      </c>
      <c r="D3601" s="186">
        <v>-0.2060512797529101</v>
      </c>
    </row>
    <row r="3602" spans="1:4" x14ac:dyDescent="0.15">
      <c r="A3602" s="186">
        <v>3578</v>
      </c>
      <c r="B3602" s="186">
        <v>6.9543180848552861</v>
      </c>
      <c r="C3602" s="186">
        <v>-2.0992529761619139E-2</v>
      </c>
      <c r="D3602" s="186">
        <v>-0.22311648696260117</v>
      </c>
    </row>
    <row r="3603" spans="1:4" x14ac:dyDescent="0.15">
      <c r="A3603" s="186">
        <v>3579</v>
      </c>
      <c r="B3603" s="186">
        <v>6.9652197993693541</v>
      </c>
      <c r="C3603" s="186">
        <v>-1.8724692071286242E-2</v>
      </c>
      <c r="D3603" s="186">
        <v>-0.19901305663694477</v>
      </c>
    </row>
    <row r="3604" spans="1:4" x14ac:dyDescent="0.15">
      <c r="A3604" s="186">
        <v>3580</v>
      </c>
      <c r="B3604" s="186">
        <v>6.9636599332153066</v>
      </c>
      <c r="C3604" s="186">
        <v>-2.0247977025134922E-2</v>
      </c>
      <c r="D3604" s="186">
        <v>-0.21520310097200598</v>
      </c>
    </row>
    <row r="3605" spans="1:4" x14ac:dyDescent="0.15">
      <c r="A3605" s="186">
        <v>3581</v>
      </c>
      <c r="B3605" s="186">
        <v>6.9507755146497852</v>
      </c>
      <c r="C3605" s="186">
        <v>-2.0476271232753973E-2</v>
      </c>
      <c r="D3605" s="186">
        <v>-0.21762949751288407</v>
      </c>
    </row>
    <row r="3606" spans="1:4" x14ac:dyDescent="0.15">
      <c r="A3606" s="186">
        <v>3582</v>
      </c>
      <c r="B3606" s="186">
        <v>6.9620146049840042</v>
      </c>
      <c r="C3606" s="186">
        <v>-2.5671869149954674E-2</v>
      </c>
      <c r="D3606" s="186">
        <v>-0.27285026261931011</v>
      </c>
    </row>
    <row r="3607" spans="1:4" x14ac:dyDescent="0.15">
      <c r="A3607" s="186">
        <v>3583</v>
      </c>
      <c r="B3607" s="186">
        <v>6.9377604912081781</v>
      </c>
      <c r="C3607" s="186">
        <v>-2.0748190963364443E-2</v>
      </c>
      <c r="D3607" s="186">
        <v>-0.22051956248926194</v>
      </c>
    </row>
    <row r="3608" spans="1:4" x14ac:dyDescent="0.15">
      <c r="A3608" s="186">
        <v>3584</v>
      </c>
      <c r="B3608" s="186">
        <v>6.9264237952957508</v>
      </c>
      <c r="C3608" s="186">
        <v>-1.5473625417094183E-2</v>
      </c>
      <c r="D3608" s="186">
        <v>-0.16445949977640931</v>
      </c>
    </row>
    <row r="3609" spans="1:4" x14ac:dyDescent="0.15">
      <c r="A3609" s="186">
        <v>3585</v>
      </c>
      <c r="B3609" s="186">
        <v>6.915488826359371</v>
      </c>
      <c r="C3609" s="186">
        <v>-1.0938678326182227E-2</v>
      </c>
      <c r="D3609" s="186">
        <v>-0.11626037966200237</v>
      </c>
    </row>
    <row r="3610" spans="1:4" x14ac:dyDescent="0.15">
      <c r="A3610" s="186">
        <v>3586</v>
      </c>
      <c r="B3610" s="186">
        <v>6.9295631484958262</v>
      </c>
      <c r="C3610" s="186">
        <v>-1.5328903415980477E-2</v>
      </c>
      <c r="D3610" s="186">
        <v>-0.16292134001951694</v>
      </c>
    </row>
    <row r="3611" spans="1:4" x14ac:dyDescent="0.15">
      <c r="A3611" s="186">
        <v>3587</v>
      </c>
      <c r="B3611" s="186">
        <v>6.9132570955425221</v>
      </c>
      <c r="C3611" s="186">
        <v>-9.6102446049286527E-3</v>
      </c>
      <c r="D3611" s="186">
        <v>-0.10214128737467566</v>
      </c>
    </row>
    <row r="3612" spans="1:4" x14ac:dyDescent="0.15">
      <c r="A3612" s="186">
        <v>3588</v>
      </c>
      <c r="B3612" s="186">
        <v>6.9328609380600659</v>
      </c>
      <c r="C3612" s="186">
        <v>-7.0692965918297546E-3</v>
      </c>
      <c r="D3612" s="186">
        <v>-7.513513801226071E-2</v>
      </c>
    </row>
    <row r="3613" spans="1:4" x14ac:dyDescent="0.15">
      <c r="A3613" s="186">
        <v>3589</v>
      </c>
      <c r="B3613" s="186">
        <v>6.9345686097659414</v>
      </c>
      <c r="C3613" s="186">
        <v>-6.8146442771155336E-3</v>
      </c>
      <c r="D3613" s="186">
        <v>-7.2428597614265844E-2</v>
      </c>
    </row>
    <row r="3614" spans="1:4" x14ac:dyDescent="0.15">
      <c r="A3614" s="186">
        <v>3590</v>
      </c>
      <c r="B3614" s="186">
        <v>6.9532361755371372</v>
      </c>
      <c r="C3614" s="186">
        <v>-1.6116287925096451E-2</v>
      </c>
      <c r="D3614" s="186">
        <v>-0.17128995816881323</v>
      </c>
    </row>
    <row r="3615" spans="1:4" x14ac:dyDescent="0.15">
      <c r="A3615" s="186">
        <v>3591</v>
      </c>
      <c r="B3615" s="186">
        <v>6.9585894796747381</v>
      </c>
      <c r="C3615" s="186">
        <v>-1.7109331290980023E-2</v>
      </c>
      <c r="D3615" s="186">
        <v>-0.18184439585276252</v>
      </c>
    </row>
    <row r="3616" spans="1:4" x14ac:dyDescent="0.15">
      <c r="A3616" s="186">
        <v>3592</v>
      </c>
      <c r="B3616" s="186">
        <v>6.9645223485933254</v>
      </c>
      <c r="C3616" s="186">
        <v>-1.8315883236935449E-2</v>
      </c>
      <c r="D3616" s="186">
        <v>-0.1946680828774511</v>
      </c>
    </row>
    <row r="3617" spans="1:4" x14ac:dyDescent="0.15">
      <c r="A3617" s="186">
        <v>3593</v>
      </c>
      <c r="B3617" s="186">
        <v>6.9587135407059275</v>
      </c>
      <c r="C3617" s="186">
        <v>-1.7813663131488688E-2</v>
      </c>
      <c r="D3617" s="186">
        <v>-0.18933029906188939</v>
      </c>
    </row>
    <row r="3618" spans="1:4" x14ac:dyDescent="0.15">
      <c r="A3618" s="186">
        <v>3594</v>
      </c>
      <c r="B3618" s="186">
        <v>6.9662033794018177</v>
      </c>
      <c r="C3618" s="186">
        <v>-2.0478169168051785E-2</v>
      </c>
      <c r="D3618" s="186">
        <v>-0.2176496694817196</v>
      </c>
    </row>
    <row r="3619" spans="1:4" x14ac:dyDescent="0.15">
      <c r="A3619" s="186">
        <v>3595</v>
      </c>
      <c r="B3619" s="186">
        <v>6.9675946729698159</v>
      </c>
      <c r="C3619" s="186">
        <v>-2.2543609243982132E-2</v>
      </c>
      <c r="D3619" s="186">
        <v>-0.23960194198085855</v>
      </c>
    </row>
    <row r="3620" spans="1:4" x14ac:dyDescent="0.15">
      <c r="A3620" s="186">
        <v>3596</v>
      </c>
      <c r="B3620" s="186">
        <v>6.9750004423759071</v>
      </c>
      <c r="C3620" s="186">
        <v>-2.2941237837245332E-2</v>
      </c>
      <c r="D3620" s="186">
        <v>-0.24382808794097857</v>
      </c>
    </row>
    <row r="3621" spans="1:4" x14ac:dyDescent="0.15">
      <c r="A3621" s="186">
        <v>3597</v>
      </c>
      <c r="B3621" s="186">
        <v>6.9788787480306169</v>
      </c>
      <c r="C3621" s="186">
        <v>-2.2904896778005224E-2</v>
      </c>
      <c r="D3621" s="186">
        <v>-0.24344184152083642</v>
      </c>
    </row>
    <row r="3622" spans="1:4" x14ac:dyDescent="0.15">
      <c r="A3622" s="186">
        <v>3598</v>
      </c>
      <c r="B3622" s="186">
        <v>6.9772651210613974</v>
      </c>
      <c r="C3622" s="186">
        <v>-2.3867484200558842E-2</v>
      </c>
      <c r="D3622" s="186">
        <v>-0.2536725820058261</v>
      </c>
    </row>
    <row r="3623" spans="1:4" x14ac:dyDescent="0.15">
      <c r="A3623" s="186">
        <v>3599</v>
      </c>
      <c r="B3623" s="186">
        <v>6.981694618656074</v>
      </c>
      <c r="C3623" s="186">
        <v>-2.5149175504505017E-2</v>
      </c>
      <c r="D3623" s="186">
        <v>-0.26729487833477172</v>
      </c>
    </row>
    <row r="3624" spans="1:4" x14ac:dyDescent="0.15">
      <c r="A3624" s="186">
        <v>3600</v>
      </c>
      <c r="B3624" s="186">
        <v>6.9663671893601338</v>
      </c>
      <c r="C3624" s="186">
        <v>-2.0064500765758275E-2</v>
      </c>
      <c r="D3624" s="186">
        <v>-0.21325304640983495</v>
      </c>
    </row>
    <row r="3625" spans="1:4" x14ac:dyDescent="0.15">
      <c r="A3625" s="186">
        <v>3601</v>
      </c>
      <c r="B3625" s="186">
        <v>6.9715910960772085</v>
      </c>
      <c r="C3625" s="186">
        <v>-2.0201780075010056E-2</v>
      </c>
      <c r="D3625" s="186">
        <v>-0.21471210244361083</v>
      </c>
    </row>
    <row r="3626" spans="1:4" x14ac:dyDescent="0.15">
      <c r="A3626" s="186">
        <v>3602</v>
      </c>
      <c r="B3626" s="186">
        <v>6.9779916647169742</v>
      </c>
      <c r="C3626" s="186">
        <v>-2.526302009210557E-2</v>
      </c>
      <c r="D3626" s="186">
        <v>-0.2685048613493764</v>
      </c>
    </row>
    <row r="3627" spans="1:4" x14ac:dyDescent="0.15">
      <c r="A3627" s="186">
        <v>3603</v>
      </c>
      <c r="B3627" s="186">
        <v>6.9604895922976384</v>
      </c>
      <c r="C3627" s="186">
        <v>-2.2884291346616514E-2</v>
      </c>
      <c r="D3627" s="186">
        <v>-0.24322283926069896</v>
      </c>
    </row>
    <row r="3628" spans="1:4" x14ac:dyDescent="0.15">
      <c r="A3628" s="186">
        <v>3604</v>
      </c>
      <c r="B3628" s="186">
        <v>6.9553154453472459</v>
      </c>
      <c r="C3628" s="186">
        <v>-1.4415567772807059E-2</v>
      </c>
      <c r="D3628" s="186">
        <v>-0.15321406593503978</v>
      </c>
    </row>
    <row r="3629" spans="1:4" x14ac:dyDescent="0.15">
      <c r="A3629" s="186">
        <v>3605</v>
      </c>
      <c r="B3629" s="186">
        <v>6.9469650324327539</v>
      </c>
      <c r="C3629" s="186">
        <v>-1.0719483050989354E-2</v>
      </c>
      <c r="D3629" s="186">
        <v>-0.11393068999071509</v>
      </c>
    </row>
    <row r="3630" spans="1:4" x14ac:dyDescent="0.15">
      <c r="A3630" s="186">
        <v>3606</v>
      </c>
      <c r="B3630" s="186">
        <v>6.9542349141116722</v>
      </c>
      <c r="C3630" s="186">
        <v>-1.5853441587774242E-2</v>
      </c>
      <c r="D3630" s="186">
        <v>-0.16849632862248098</v>
      </c>
    </row>
    <row r="3631" spans="1:4" x14ac:dyDescent="0.15">
      <c r="A3631" s="186">
        <v>3607</v>
      </c>
      <c r="B3631" s="186">
        <v>6.9744737753536956</v>
      </c>
      <c r="C3631" s="186">
        <v>-2.1076138492857055E-2</v>
      </c>
      <c r="D3631" s="186">
        <v>-0.22400511194515618</v>
      </c>
    </row>
    <row r="3632" spans="1:4" x14ac:dyDescent="0.15">
      <c r="A3632" s="186">
        <v>3608</v>
      </c>
      <c r="B3632" s="186">
        <v>6.9762144775809336</v>
      </c>
      <c r="C3632" s="186">
        <v>-2.1480197404802226E-2</v>
      </c>
      <c r="D3632" s="186">
        <v>-0.22829960174618835</v>
      </c>
    </row>
    <row r="3633" spans="1:4" x14ac:dyDescent="0.15">
      <c r="A3633" s="186">
        <v>3609</v>
      </c>
      <c r="B3633" s="186">
        <v>6.9746358644766895</v>
      </c>
      <c r="C3633" s="186">
        <v>-2.1047169151380274E-2</v>
      </c>
      <c r="D3633" s="186">
        <v>-0.22369721490876676</v>
      </c>
    </row>
    <row r="3634" spans="1:4" x14ac:dyDescent="0.15">
      <c r="A3634" s="186">
        <v>3610</v>
      </c>
      <c r="B3634" s="186">
        <v>6.9744737753536956</v>
      </c>
      <c r="C3634" s="186">
        <v>-1.7261887658966302E-2</v>
      </c>
      <c r="D3634" s="186">
        <v>-0.18346582220182045</v>
      </c>
    </row>
    <row r="3635" spans="1:4" x14ac:dyDescent="0.15">
      <c r="A3635" s="186">
        <v>3611</v>
      </c>
      <c r="B3635" s="186">
        <v>6.9887301067347138</v>
      </c>
      <c r="C3635" s="186">
        <v>-2.3649761133307301E-2</v>
      </c>
      <c r="D3635" s="186">
        <v>-0.25135853951321047</v>
      </c>
    </row>
    <row r="3636" spans="1:4" x14ac:dyDescent="0.15">
      <c r="A3636" s="186">
        <v>3612</v>
      </c>
      <c r="B3636" s="186">
        <v>6.9848204211143639</v>
      </c>
      <c r="C3636" s="186">
        <v>-2.523199349220917E-2</v>
      </c>
      <c r="D3636" s="186">
        <v>-0.26817509899820252</v>
      </c>
    </row>
    <row r="3637" spans="1:4" x14ac:dyDescent="0.15">
      <c r="A3637" s="186">
        <v>3613</v>
      </c>
      <c r="B3637" s="186">
        <v>6.9853801441906551</v>
      </c>
      <c r="C3637" s="186">
        <v>-2.7121883035411187E-2</v>
      </c>
      <c r="D3637" s="186">
        <v>-0.28826155453332936</v>
      </c>
    </row>
    <row r="3638" spans="1:4" x14ac:dyDescent="0.15">
      <c r="A3638" s="186">
        <v>3614</v>
      </c>
      <c r="B3638" s="186">
        <v>6.9921450472045397</v>
      </c>
      <c r="C3638" s="186">
        <v>-2.8009434786294918E-2</v>
      </c>
      <c r="D3638" s="186">
        <v>-0.29769478773120428</v>
      </c>
    </row>
    <row r="3639" spans="1:4" x14ac:dyDescent="0.15">
      <c r="A3639" s="186">
        <v>3615</v>
      </c>
      <c r="B3639" s="186">
        <v>6.9899230572250257</v>
      </c>
      <c r="C3639" s="186">
        <v>-3.0334629602871033E-2</v>
      </c>
      <c r="D3639" s="186">
        <v>-0.32240783112660393</v>
      </c>
    </row>
    <row r="3640" spans="1:4" x14ac:dyDescent="0.15">
      <c r="A3640" s="186">
        <v>3616</v>
      </c>
      <c r="B3640" s="186">
        <v>6.9782740275199169</v>
      </c>
      <c r="C3640" s="186">
        <v>-2.4494310226500282E-2</v>
      </c>
      <c r="D3640" s="186">
        <v>-0.26033472432182664</v>
      </c>
    </row>
    <row r="3641" spans="1:4" x14ac:dyDescent="0.15">
      <c r="A3641" s="186">
        <v>3617</v>
      </c>
      <c r="B3641" s="186">
        <v>6.9738656421456815</v>
      </c>
      <c r="C3641" s="186">
        <v>-2.0659100259627472E-2</v>
      </c>
      <c r="D3641" s="186">
        <v>-0.21957267304503872</v>
      </c>
    </row>
    <row r="3642" spans="1:4" x14ac:dyDescent="0.15">
      <c r="A3642" s="186">
        <v>3618</v>
      </c>
      <c r="B3642" s="186">
        <v>6.9908761108042778</v>
      </c>
      <c r="C3642" s="186">
        <v>-2.6268020229357703E-2</v>
      </c>
      <c r="D3642" s="186">
        <v>-0.27918638008803709</v>
      </c>
    </row>
    <row r="3643" spans="1:4" x14ac:dyDescent="0.15">
      <c r="A3643" s="186">
        <v>3619</v>
      </c>
      <c r="B3643" s="186">
        <v>6.9885709092652162</v>
      </c>
      <c r="C3643" s="186">
        <v>-2.4057296464469857E-2</v>
      </c>
      <c r="D3643" s="186">
        <v>-0.25568997800274279</v>
      </c>
    </row>
    <row r="3644" spans="1:4" x14ac:dyDescent="0.15">
      <c r="A3644" s="186">
        <v>3620</v>
      </c>
      <c r="B3644" s="186">
        <v>6.9736628260782441</v>
      </c>
      <c r="C3644" s="186">
        <v>-1.6831709449514065E-2</v>
      </c>
      <c r="D3644" s="186">
        <v>-0.17889372670162371</v>
      </c>
    </row>
    <row r="3645" spans="1:4" x14ac:dyDescent="0.15">
      <c r="A3645" s="186">
        <v>3621</v>
      </c>
      <c r="B3645" s="186">
        <v>6.9652608065464676</v>
      </c>
      <c r="C3645" s="186">
        <v>-1.4829253283894062E-2</v>
      </c>
      <c r="D3645" s="186">
        <v>-0.15761087084560438</v>
      </c>
    </row>
    <row r="3646" spans="1:4" x14ac:dyDescent="0.15">
      <c r="A3646" s="186">
        <v>3622</v>
      </c>
      <c r="B3646" s="186">
        <v>6.9537357040536083</v>
      </c>
      <c r="C3646" s="186">
        <v>-1.2448941862679419E-2</v>
      </c>
      <c r="D3646" s="186">
        <v>-0.13231202748517437</v>
      </c>
    </row>
    <row r="3647" spans="1:4" x14ac:dyDescent="0.15">
      <c r="A3647" s="186">
        <v>3623</v>
      </c>
      <c r="B3647" s="186">
        <v>6.9611494217450565</v>
      </c>
      <c r="C3647" s="186">
        <v>-1.1868395934421017E-2</v>
      </c>
      <c r="D3647" s="186">
        <v>-0.12614176742103114</v>
      </c>
    </row>
    <row r="3648" spans="1:4" x14ac:dyDescent="0.15">
      <c r="A3648" s="186">
        <v>3624</v>
      </c>
      <c r="B3648" s="186">
        <v>6.9538189278341509</v>
      </c>
      <c r="C3648" s="186">
        <v>-1.3015794805813385E-2</v>
      </c>
      <c r="D3648" s="186">
        <v>-0.13833675336302909</v>
      </c>
    </row>
    <row r="3649" spans="1:4" x14ac:dyDescent="0.15">
      <c r="A3649" s="186">
        <v>3625</v>
      </c>
      <c r="B3649" s="186">
        <v>6.9587548900155287</v>
      </c>
      <c r="C3649" s="186">
        <v>-1.6404966268892984E-2</v>
      </c>
      <c r="D3649" s="186">
        <v>-0.17435813997736421</v>
      </c>
    </row>
    <row r="3650" spans="1:4" x14ac:dyDescent="0.15">
      <c r="A3650" s="186">
        <v>3626</v>
      </c>
      <c r="B3650" s="186">
        <v>6.9804890566550579</v>
      </c>
      <c r="C3650" s="186">
        <v>-2.2040663357402401E-2</v>
      </c>
      <c r="D3650" s="186">
        <v>-0.23425644429095527</v>
      </c>
    </row>
    <row r="3651" spans="1:4" x14ac:dyDescent="0.15">
      <c r="A3651" s="186">
        <v>3627</v>
      </c>
      <c r="B3651" s="186">
        <v>6.9788384478556065</v>
      </c>
      <c r="C3651" s="186">
        <v>-1.8680490080421386E-2</v>
      </c>
      <c r="D3651" s="186">
        <v>-0.19854326128447847</v>
      </c>
    </row>
    <row r="3652" spans="1:4" x14ac:dyDescent="0.15">
      <c r="A3652" s="186">
        <v>3628</v>
      </c>
      <c r="B3652" s="186">
        <v>6.982978508968416</v>
      </c>
      <c r="C3652" s="186">
        <v>-1.8464896167669664E-2</v>
      </c>
      <c r="D3652" s="186">
        <v>-0.19625184824517758</v>
      </c>
    </row>
    <row r="3653" spans="1:4" x14ac:dyDescent="0.15">
      <c r="A3653" s="186">
        <v>3629</v>
      </c>
      <c r="B3653" s="186">
        <v>6.982978508968416</v>
      </c>
      <c r="C3653" s="186">
        <v>-1.8464896167669664E-2</v>
      </c>
      <c r="D3653" s="186">
        <v>-0.19625184824517758</v>
      </c>
    </row>
    <row r="3654" spans="1:4" x14ac:dyDescent="0.15">
      <c r="A3654" s="186">
        <v>3630</v>
      </c>
      <c r="B3654" s="186">
        <v>6.9857397550123084</v>
      </c>
      <c r="C3654" s="186">
        <v>-2.141512454227712E-2</v>
      </c>
      <c r="D3654" s="186">
        <v>-0.22760798293473158</v>
      </c>
    </row>
    <row r="3655" spans="1:4" x14ac:dyDescent="0.15">
      <c r="A3655" s="186">
        <v>3631</v>
      </c>
      <c r="B3655" s="186">
        <v>6.9974758508944035</v>
      </c>
      <c r="C3655" s="186">
        <v>-2.1968469861447737E-2</v>
      </c>
      <c r="D3655" s="186">
        <v>-0.23348914471430288</v>
      </c>
    </row>
    <row r="3656" spans="1:4" x14ac:dyDescent="0.15">
      <c r="A3656" s="186">
        <v>3632</v>
      </c>
      <c r="B3656" s="186">
        <v>6.9936096961346665</v>
      </c>
      <c r="C3656" s="186">
        <v>-2.1378397968164542E-2</v>
      </c>
      <c r="D3656" s="186">
        <v>-0.22721763911780143</v>
      </c>
    </row>
    <row r="3657" spans="1:4" x14ac:dyDescent="0.15">
      <c r="A3657" s="186">
        <v>3633</v>
      </c>
      <c r="B3657" s="186">
        <v>6.9857397550123084</v>
      </c>
      <c r="C3657" s="186">
        <v>-1.5291406691748222E-2</v>
      </c>
      <c r="D3657" s="186">
        <v>-0.16252281075799829</v>
      </c>
    </row>
    <row r="3658" spans="1:4" x14ac:dyDescent="0.15">
      <c r="A3658" s="186">
        <v>3634</v>
      </c>
      <c r="B3658" s="186">
        <v>6.9891677329650435</v>
      </c>
      <c r="C3658" s="186">
        <v>-1.4034218652958508E-2</v>
      </c>
      <c r="D3658" s="186">
        <v>-0.14916094432973184</v>
      </c>
    </row>
    <row r="3659" spans="1:4" x14ac:dyDescent="0.15">
      <c r="A3659" s="186">
        <v>3635</v>
      </c>
      <c r="B3659" s="186">
        <v>6.9767399755308652</v>
      </c>
      <c r="C3659" s="186">
        <v>-9.301694387554349E-3</v>
      </c>
      <c r="D3659" s="186">
        <v>-9.8861899833781602E-2</v>
      </c>
    </row>
    <row r="3660" spans="1:4" x14ac:dyDescent="0.15">
      <c r="A3660" s="186">
        <v>3636</v>
      </c>
      <c r="B3660" s="186">
        <v>6.9811724363209384</v>
      </c>
      <c r="C3660" s="186">
        <v>-6.4129285583272022E-3</v>
      </c>
      <c r="D3660" s="186">
        <v>-6.8159012149746026E-2</v>
      </c>
    </row>
    <row r="3661" spans="1:4" x14ac:dyDescent="0.15">
      <c r="A3661" s="186">
        <v>3637</v>
      </c>
      <c r="B3661" s="186">
        <v>6.9647275456675297</v>
      </c>
      <c r="C3661" s="186">
        <v>1.3909766115220989E-3</v>
      </c>
      <c r="D3661" s="186">
        <v>1.4783821603881652E-2</v>
      </c>
    </row>
    <row r="3662" spans="1:4" x14ac:dyDescent="0.15">
      <c r="A3662" s="186">
        <v>3638</v>
      </c>
      <c r="B3662" s="186">
        <v>6.9632078124744945</v>
      </c>
      <c r="C3662" s="186">
        <v>1.872533126912046E-3</v>
      </c>
      <c r="D3662" s="186">
        <v>1.9901985027148357E-2</v>
      </c>
    </row>
    <row r="3663" spans="1:4" x14ac:dyDescent="0.15">
      <c r="A3663" s="186">
        <v>3639</v>
      </c>
      <c r="B3663" s="186">
        <v>6.978556288541677</v>
      </c>
      <c r="C3663" s="186">
        <v>-2.0214941647145324E-3</v>
      </c>
      <c r="D3663" s="186">
        <v>-2.1485198857315653E-2</v>
      </c>
    </row>
    <row r="3664" spans="1:4" x14ac:dyDescent="0.15">
      <c r="A3664" s="186">
        <v>3640</v>
      </c>
      <c r="B3664" s="186">
        <v>6.9812527947334866</v>
      </c>
      <c r="C3664" s="186">
        <v>-2.0144141294853313E-3</v>
      </c>
      <c r="D3664" s="186">
        <v>-2.1409949585034092E-2</v>
      </c>
    </row>
    <row r="3665" spans="1:4" x14ac:dyDescent="0.15">
      <c r="A3665" s="186">
        <v>3641</v>
      </c>
      <c r="B3665" s="186">
        <v>6.9687794142398376</v>
      </c>
      <c r="C3665" s="186">
        <v>4.7636052803028406E-3</v>
      </c>
      <c r="D3665" s="186">
        <v>5.0629385190195907E-2</v>
      </c>
    </row>
    <row r="3666" spans="1:4" x14ac:dyDescent="0.15">
      <c r="A3666" s="186">
        <v>3642</v>
      </c>
      <c r="B3666" s="186">
        <v>6.9712249270032505</v>
      </c>
      <c r="C3666" s="186">
        <v>8.9440324879319633E-3</v>
      </c>
      <c r="D3666" s="186">
        <v>9.506053489728801E-2</v>
      </c>
    </row>
    <row r="3667" spans="1:4" x14ac:dyDescent="0.15">
      <c r="A3667" s="186">
        <v>3643</v>
      </c>
      <c r="B3667" s="186">
        <v>6.9700438827558884</v>
      </c>
      <c r="C3667" s="186">
        <v>1.1333536096862495E-2</v>
      </c>
      <c r="D3667" s="186">
        <v>0.12045707627953622</v>
      </c>
    </row>
    <row r="3668" spans="1:4" x14ac:dyDescent="0.15">
      <c r="A3668" s="186">
        <v>3644</v>
      </c>
      <c r="B3668" s="186">
        <v>6.9841001887740122</v>
      </c>
      <c r="C3668" s="186">
        <v>9.0067573076284546E-3</v>
      </c>
      <c r="D3668" s="186">
        <v>9.5727197828100227E-2</v>
      </c>
    </row>
    <row r="3669" spans="1:4" x14ac:dyDescent="0.15">
      <c r="A3669" s="186">
        <v>3645</v>
      </c>
      <c r="B3669" s="186">
        <v>6.9820559256248025</v>
      </c>
      <c r="C3669" s="186">
        <v>1.0591820375297267E-2</v>
      </c>
      <c r="D3669" s="186">
        <v>0.11257384314852359</v>
      </c>
    </row>
    <row r="3670" spans="1:4" x14ac:dyDescent="0.15">
      <c r="A3670" s="186">
        <v>3646</v>
      </c>
      <c r="B3670" s="186">
        <v>6.9839800856192396</v>
      </c>
      <c r="C3670" s="186">
        <v>1.260990706338827E-2</v>
      </c>
      <c r="D3670" s="186">
        <v>0.13402282606510785</v>
      </c>
    </row>
    <row r="3671" spans="1:4" x14ac:dyDescent="0.15">
      <c r="A3671" s="186">
        <v>3647</v>
      </c>
      <c r="B3671" s="186">
        <v>6.9915108360432576</v>
      </c>
      <c r="C3671" s="186">
        <v>7.911631464703639E-3</v>
      </c>
      <c r="D3671" s="186">
        <v>8.4087789256100831E-2</v>
      </c>
    </row>
    <row r="3672" spans="1:4" x14ac:dyDescent="0.15">
      <c r="A3672" s="186">
        <v>3648</v>
      </c>
      <c r="B3672" s="186">
        <v>6.9893268091566298</v>
      </c>
      <c r="C3672" s="186">
        <v>8.2691738252966829E-3</v>
      </c>
      <c r="D3672" s="186">
        <v>8.7887883686915289E-2</v>
      </c>
    </row>
    <row r="3673" spans="1:4" x14ac:dyDescent="0.15">
      <c r="A3673" s="186">
        <v>3649</v>
      </c>
      <c r="B3673" s="186">
        <v>6.9893268091566298</v>
      </c>
      <c r="C3673" s="186">
        <v>8.2691738252966829E-3</v>
      </c>
      <c r="D3673" s="186">
        <v>8.7887883686915289E-2</v>
      </c>
    </row>
    <row r="3674" spans="1:4" x14ac:dyDescent="0.15">
      <c r="A3674" s="186">
        <v>3650</v>
      </c>
      <c r="B3674" s="186">
        <v>6.9908761108042778</v>
      </c>
      <c r="C3674" s="186">
        <v>8.3638583000373856E-3</v>
      </c>
      <c r="D3674" s="186">
        <v>8.8894225829283899E-2</v>
      </c>
    </row>
    <row r="3675" spans="1:4" x14ac:dyDescent="0.15">
      <c r="A3675" s="186">
        <v>3651</v>
      </c>
      <c r="B3675" s="186">
        <v>7.0039814047217615</v>
      </c>
      <c r="C3675" s="186">
        <v>7.5932028993728196E-3</v>
      </c>
      <c r="D3675" s="186">
        <v>8.0703410924764657E-2</v>
      </c>
    </row>
    <row r="3676" spans="1:4" x14ac:dyDescent="0.15">
      <c r="A3676" s="186">
        <v>3652</v>
      </c>
      <c r="B3676" s="186">
        <v>7.0053072248041044</v>
      </c>
      <c r="C3676" s="186">
        <v>6.4476441965171105E-3</v>
      </c>
      <c r="D3676" s="186">
        <v>6.8527982984778898E-2</v>
      </c>
    </row>
    <row r="3677" spans="1:4" x14ac:dyDescent="0.15">
      <c r="A3677" s="186">
        <v>3653</v>
      </c>
      <c r="B3677" s="186">
        <v>7.0027706092059576</v>
      </c>
      <c r="C3677" s="186">
        <v>1.1054933503245934E-2</v>
      </c>
      <c r="D3677" s="186">
        <v>0.11749598332636363</v>
      </c>
    </row>
    <row r="3678" spans="1:4" x14ac:dyDescent="0.15">
      <c r="A3678" s="186">
        <v>3654</v>
      </c>
      <c r="B3678" s="186">
        <v>7.0027706092059576</v>
      </c>
      <c r="C3678" s="186">
        <v>1.1054933503245934E-2</v>
      </c>
      <c r="D3678" s="186">
        <v>0.11749598332636363</v>
      </c>
    </row>
    <row r="3679" spans="1:4" x14ac:dyDescent="0.15">
      <c r="A3679" s="186">
        <v>3655</v>
      </c>
      <c r="B3679" s="186">
        <v>7.0040594563092053</v>
      </c>
      <c r="C3679" s="186">
        <v>6.6133566796180432E-3</v>
      </c>
      <c r="D3679" s="186">
        <v>7.0289237464118887E-2</v>
      </c>
    </row>
    <row r="3680" spans="1:4" x14ac:dyDescent="0.15">
      <c r="A3680" s="186">
        <v>3656</v>
      </c>
      <c r="B3680" s="186">
        <v>7.019783233245894</v>
      </c>
      <c r="C3680" s="186">
        <v>3.2630900709778032E-3</v>
      </c>
      <c r="D3680" s="186">
        <v>3.4681346247759634E-2</v>
      </c>
    </row>
    <row r="3681" spans="1:4" x14ac:dyDescent="0.15">
      <c r="A3681" s="186">
        <v>3657</v>
      </c>
      <c r="B3681" s="186">
        <v>7.0235987285422361</v>
      </c>
      <c r="C3681" s="186">
        <v>6.9436668785272104E-4</v>
      </c>
      <c r="D3681" s="186">
        <v>7.3799898257525193E-3</v>
      </c>
    </row>
    <row r="3682" spans="1:4" x14ac:dyDescent="0.15">
      <c r="A3682" s="186">
        <v>3658</v>
      </c>
      <c r="B3682" s="186">
        <v>7.0312874728821697</v>
      </c>
      <c r="C3682" s="186">
        <v>-4.5942698285186268E-3</v>
      </c>
      <c r="D3682" s="186">
        <v>-4.8829624439617143E-2</v>
      </c>
    </row>
    <row r="3683" spans="1:4" x14ac:dyDescent="0.15">
      <c r="A3683" s="186">
        <v>3659</v>
      </c>
      <c r="B3683" s="186">
        <v>7.0397594726261712</v>
      </c>
      <c r="C3683" s="186">
        <v>-8.1065569877969423E-3</v>
      </c>
      <c r="D3683" s="186">
        <v>-8.615953089113905E-2</v>
      </c>
    </row>
    <row r="3684" spans="1:4" x14ac:dyDescent="0.15">
      <c r="A3684" s="186">
        <v>3660</v>
      </c>
      <c r="B3684" s="186">
        <v>7.0347848439108356</v>
      </c>
      <c r="C3684" s="186">
        <v>-1.2095026836599132E-2</v>
      </c>
      <c r="D3684" s="186">
        <v>-0.12855048572727332</v>
      </c>
    </row>
    <row r="3685" spans="1:4" x14ac:dyDescent="0.15">
      <c r="A3685" s="186">
        <v>3661</v>
      </c>
      <c r="B3685" s="186">
        <v>7.0440355127538341</v>
      </c>
      <c r="C3685" s="186">
        <v>-1.6543552169363984E-2</v>
      </c>
      <c r="D3685" s="186">
        <v>-0.17583108295311603</v>
      </c>
    </row>
    <row r="3686" spans="1:4" x14ac:dyDescent="0.15">
      <c r="A3686" s="186">
        <v>3662</v>
      </c>
      <c r="B3686" s="186">
        <v>7.0383413720186629</v>
      </c>
      <c r="C3686" s="186">
        <v>-1.6186552728029824E-2</v>
      </c>
      <c r="D3686" s="186">
        <v>-0.17203675887199846</v>
      </c>
    </row>
    <row r="3687" spans="1:4" x14ac:dyDescent="0.15">
      <c r="A3687" s="186">
        <v>3663</v>
      </c>
      <c r="B3687" s="186">
        <v>7.0438129914251446</v>
      </c>
      <c r="C3687" s="186">
        <v>-1.3397699707120125E-2</v>
      </c>
      <c r="D3687" s="186">
        <v>-0.14239578202231662</v>
      </c>
    </row>
    <row r="3688" spans="1:4" x14ac:dyDescent="0.15">
      <c r="A3688" s="186">
        <v>3664</v>
      </c>
      <c r="B3688" s="186">
        <v>7.0430336684273236</v>
      </c>
      <c r="C3688" s="186">
        <v>-1.1292409664195091E-2</v>
      </c>
      <c r="D3688" s="186">
        <v>-0.12001996911416581</v>
      </c>
    </row>
    <row r="3689" spans="1:4" x14ac:dyDescent="0.15">
      <c r="A3689" s="186">
        <v>3665</v>
      </c>
      <c r="B3689" s="186">
        <v>7.0546062657857957</v>
      </c>
      <c r="C3689" s="186">
        <v>-1.5998178384896811E-2</v>
      </c>
      <c r="D3689" s="186">
        <v>-0.17003464563691001</v>
      </c>
    </row>
    <row r="3690" spans="1:4" x14ac:dyDescent="0.15">
      <c r="A3690" s="186">
        <v>3666</v>
      </c>
      <c r="B3690" s="186">
        <v>7.0546062657857957</v>
      </c>
      <c r="C3690" s="186">
        <v>-1.5998178384896811E-2</v>
      </c>
      <c r="D3690" s="186">
        <v>-0.17003464563691001</v>
      </c>
    </row>
    <row r="3691" spans="1:4" x14ac:dyDescent="0.15">
      <c r="A3691" s="186">
        <v>3667</v>
      </c>
      <c r="B3691" s="186">
        <v>7.0573452999559576</v>
      </c>
      <c r="C3691" s="186">
        <v>-1.9702760139398201E-2</v>
      </c>
      <c r="D3691" s="186">
        <v>-0.20940833123440744</v>
      </c>
    </row>
    <row r="3692" spans="1:4" x14ac:dyDescent="0.15">
      <c r="A3692" s="186">
        <v>3668</v>
      </c>
      <c r="B3692" s="186">
        <v>7.055337612201515</v>
      </c>
      <c r="C3692" s="186">
        <v>-9.9095280943055641E-3</v>
      </c>
      <c r="D3692" s="186">
        <v>-0.10532218465165707</v>
      </c>
    </row>
    <row r="3693" spans="1:4" x14ac:dyDescent="0.15">
      <c r="A3693" s="186">
        <v>3669</v>
      </c>
      <c r="B3693" s="186">
        <v>7.0467378028197185</v>
      </c>
      <c r="C3693" s="186">
        <v>-4.5390472880910693E-3</v>
      </c>
      <c r="D3693" s="186">
        <v>-4.8242698549252394E-2</v>
      </c>
    </row>
    <row r="3694" spans="1:4" x14ac:dyDescent="0.15">
      <c r="A3694" s="186">
        <v>3670</v>
      </c>
      <c r="B3694" s="186">
        <v>7.0485095827034945</v>
      </c>
      <c r="C3694" s="186">
        <v>-8.4111167336446968E-3</v>
      </c>
      <c r="D3694" s="186">
        <v>-8.939650620261444E-2</v>
      </c>
    </row>
    <row r="3695" spans="1:4" x14ac:dyDescent="0.15">
      <c r="A3695" s="186">
        <v>3671</v>
      </c>
      <c r="B3695" s="186">
        <v>7.0594932939789174</v>
      </c>
      <c r="C3695" s="186">
        <v>-7.3779644899447661E-3</v>
      </c>
      <c r="D3695" s="186">
        <v>-7.84157763082447E-2</v>
      </c>
    </row>
    <row r="3696" spans="1:4" x14ac:dyDescent="0.15">
      <c r="A3696" s="186">
        <v>3672</v>
      </c>
      <c r="B3696" s="186">
        <v>7.0456284011459944</v>
      </c>
      <c r="C3696" s="186">
        <v>-3.3422292062512682E-3</v>
      </c>
      <c r="D3696" s="186">
        <v>-3.5522466686505258E-2</v>
      </c>
    </row>
    <row r="3697" spans="1:4" x14ac:dyDescent="0.15">
      <c r="A3697" s="186">
        <v>3673</v>
      </c>
      <c r="B3697" s="186">
        <v>7.0311743939798976</v>
      </c>
      <c r="C3697" s="186">
        <v>-2.6184148520567163E-3</v>
      </c>
      <c r="D3697" s="186">
        <v>-2.7829496008133031E-2</v>
      </c>
    </row>
    <row r="3698" spans="1:4" x14ac:dyDescent="0.15">
      <c r="A3698" s="186">
        <v>3674</v>
      </c>
      <c r="B3698" s="186">
        <v>7.0277365507020209</v>
      </c>
      <c r="C3698" s="186">
        <v>5.8581131192640967E-3</v>
      </c>
      <c r="D3698" s="186">
        <v>6.2262225384070127E-2</v>
      </c>
    </row>
    <row r="3699" spans="1:4" x14ac:dyDescent="0.15">
      <c r="A3699" s="186">
        <v>3675</v>
      </c>
      <c r="B3699" s="186">
        <v>7.0269410542468815</v>
      </c>
      <c r="C3699" s="186">
        <v>4.004835290453812E-3</v>
      </c>
      <c r="D3699" s="186">
        <v>4.256489289364164E-2</v>
      </c>
    </row>
    <row r="3700" spans="1:4" x14ac:dyDescent="0.15">
      <c r="A3700" s="186">
        <v>3676</v>
      </c>
      <c r="B3700" s="186">
        <v>7.0258032270336175</v>
      </c>
      <c r="C3700" s="186">
        <v>8.760898812215423E-3</v>
      </c>
      <c r="D3700" s="186">
        <v>9.311412144286349E-2</v>
      </c>
    </row>
    <row r="3701" spans="1:4" x14ac:dyDescent="0.15">
      <c r="A3701" s="186">
        <v>3677</v>
      </c>
      <c r="B3701" s="186">
        <v>7.0269789533612022</v>
      </c>
      <c r="C3701" s="186">
        <v>8.2896459198948946E-3</v>
      </c>
      <c r="D3701" s="186">
        <v>8.8105468793588326E-2</v>
      </c>
    </row>
    <row r="3702" spans="1:4" x14ac:dyDescent="0.15">
      <c r="A3702" s="186">
        <v>3678</v>
      </c>
      <c r="B3702" s="186">
        <v>7.0069807888829132</v>
      </c>
      <c r="C3702" s="186">
        <v>1.988997098938583E-2</v>
      </c>
      <c r="D3702" s="186">
        <v>0.21139807842756805</v>
      </c>
    </row>
    <row r="3703" spans="1:4" x14ac:dyDescent="0.15">
      <c r="A3703" s="186">
        <v>3679</v>
      </c>
      <c r="B3703" s="186">
        <v>7.0090774203279222</v>
      </c>
      <c r="C3703" s="186">
        <v>1.9567175929668501E-2</v>
      </c>
      <c r="D3703" s="186">
        <v>0.20796729135469749</v>
      </c>
    </row>
    <row r="3704" spans="1:4" x14ac:dyDescent="0.15">
      <c r="A3704" s="186">
        <v>3680</v>
      </c>
      <c r="B3704" s="186">
        <v>7.0261447488317437</v>
      </c>
      <c r="C3704" s="186">
        <v>1.5004413320924392E-2</v>
      </c>
      <c r="D3704" s="186">
        <v>0.15947253747474494</v>
      </c>
    </row>
    <row r="3705" spans="1:4" x14ac:dyDescent="0.15">
      <c r="A3705" s="186">
        <v>3681</v>
      </c>
      <c r="B3705" s="186">
        <v>7.0248157709754118</v>
      </c>
      <c r="C3705" s="186">
        <v>1.3792316425487172E-2</v>
      </c>
      <c r="D3705" s="186">
        <v>0.14658991664537382</v>
      </c>
    </row>
    <row r="3706" spans="1:4" x14ac:dyDescent="0.15">
      <c r="A3706" s="186">
        <v>3682</v>
      </c>
      <c r="B3706" s="186">
        <v>7.0304201170344305</v>
      </c>
      <c r="C3706" s="186">
        <v>1.3176384859119317E-2</v>
      </c>
      <c r="D3706" s="186">
        <v>0.14004356473553289</v>
      </c>
    </row>
    <row r="3707" spans="1:4" x14ac:dyDescent="0.15">
      <c r="A3707" s="186">
        <v>3683</v>
      </c>
      <c r="B3707" s="186">
        <v>7.0357972907828996</v>
      </c>
      <c r="C3707" s="186">
        <v>1.8393266428783583E-2</v>
      </c>
      <c r="D3707" s="186">
        <v>0.19549054049028611</v>
      </c>
    </row>
    <row r="3708" spans="1:4" x14ac:dyDescent="0.15">
      <c r="A3708" s="186">
        <v>3684</v>
      </c>
      <c r="B3708" s="186">
        <v>7.0297784098782392</v>
      </c>
      <c r="C3708" s="186">
        <v>1.9563233165768246E-2</v>
      </c>
      <c r="D3708" s="186">
        <v>0.20792538617984066</v>
      </c>
    </row>
    <row r="3709" spans="1:4" x14ac:dyDescent="0.15">
      <c r="A3709" s="186">
        <v>3685</v>
      </c>
      <c r="B3709" s="186">
        <v>7.0221510295352125</v>
      </c>
      <c r="C3709" s="186">
        <v>2.1707332439264704E-2</v>
      </c>
      <c r="D3709" s="186">
        <v>0.23071367815960145</v>
      </c>
    </row>
    <row r="3710" spans="1:4" x14ac:dyDescent="0.15">
      <c r="A3710" s="186">
        <v>3686</v>
      </c>
      <c r="B3710" s="186">
        <v>7.0221510295352125</v>
      </c>
      <c r="C3710" s="186">
        <v>2.1707332439264704E-2</v>
      </c>
      <c r="D3710" s="186">
        <v>0.23071367815960145</v>
      </c>
    </row>
    <row r="3711" spans="1:4" x14ac:dyDescent="0.15">
      <c r="A3711" s="186">
        <v>3687</v>
      </c>
      <c r="B3711" s="186">
        <v>7.0323044488475501</v>
      </c>
      <c r="C3711" s="186">
        <v>2.1194844187292894E-2</v>
      </c>
      <c r="D3711" s="186">
        <v>0.22526676062807974</v>
      </c>
    </row>
    <row r="3712" spans="1:4" x14ac:dyDescent="0.15">
      <c r="A3712" s="186">
        <v>3688</v>
      </c>
      <c r="B3712" s="186">
        <v>7.0308350592631976</v>
      </c>
      <c r="C3712" s="186">
        <v>1.824615580937472E-2</v>
      </c>
      <c r="D3712" s="186">
        <v>0.19392699360145862</v>
      </c>
    </row>
    <row r="3713" spans="1:4" x14ac:dyDescent="0.15">
      <c r="A3713" s="186">
        <v>3689</v>
      </c>
      <c r="B3713" s="186">
        <v>7.0192475772245437</v>
      </c>
      <c r="C3713" s="186">
        <v>2.5657539904827331E-2</v>
      </c>
      <c r="D3713" s="186">
        <v>0.27269796602285684</v>
      </c>
    </row>
    <row r="3714" spans="1:4" x14ac:dyDescent="0.15">
      <c r="A3714" s="186">
        <v>3690</v>
      </c>
      <c r="B3714" s="186">
        <v>7.0161796363770863</v>
      </c>
      <c r="C3714" s="186">
        <v>2.6193944329811814E-2</v>
      </c>
      <c r="D3714" s="186">
        <v>0.27839907361935745</v>
      </c>
    </row>
    <row r="3715" spans="1:4" x14ac:dyDescent="0.15">
      <c r="A3715" s="186">
        <v>3691</v>
      </c>
      <c r="B3715" s="186">
        <v>7.0044105922087398</v>
      </c>
      <c r="C3715" s="186">
        <v>3.5162111393583828E-2</v>
      </c>
      <c r="D3715" s="186">
        <v>0.37371611984886277</v>
      </c>
    </row>
    <row r="3716" spans="1:4" x14ac:dyDescent="0.15">
      <c r="A3716" s="186">
        <v>3692</v>
      </c>
      <c r="B3716" s="186">
        <v>7.0035910300437578</v>
      </c>
      <c r="C3716" s="186">
        <v>3.4314933403424064E-2</v>
      </c>
      <c r="D3716" s="186">
        <v>0.36471199413638816</v>
      </c>
    </row>
    <row r="3717" spans="1:4" x14ac:dyDescent="0.15">
      <c r="A3717" s="186">
        <v>3693</v>
      </c>
      <c r="B3717" s="186">
        <v>7.010394647370835</v>
      </c>
      <c r="C3717" s="186">
        <v>3.1541813077321734E-2</v>
      </c>
      <c r="D3717" s="186">
        <v>0.33523823027321797</v>
      </c>
    </row>
    <row r="3718" spans="1:4" x14ac:dyDescent="0.15">
      <c r="A3718" s="186">
        <v>3694</v>
      </c>
      <c r="B3718" s="186">
        <v>7.014101960348774</v>
      </c>
      <c r="C3718" s="186">
        <v>2.8970615580992565E-2</v>
      </c>
      <c r="D3718" s="186">
        <v>0.30791057804728861</v>
      </c>
    </row>
    <row r="3719" spans="1:4" x14ac:dyDescent="0.15">
      <c r="A3719" s="186">
        <v>3695</v>
      </c>
      <c r="B3719" s="186">
        <v>7.0130610514068543</v>
      </c>
      <c r="C3719" s="186">
        <v>3.0011524522912225E-2</v>
      </c>
      <c r="D3719" s="186">
        <v>0.31897374904222447</v>
      </c>
    </row>
    <row r="3720" spans="1:4" x14ac:dyDescent="0.15">
      <c r="A3720" s="186">
        <v>3696</v>
      </c>
      <c r="B3720" s="186">
        <v>7.0237890161547476</v>
      </c>
      <c r="C3720" s="186">
        <v>2.8845524145474144E-2</v>
      </c>
      <c r="D3720" s="186">
        <v>0.30658105931091378</v>
      </c>
    </row>
    <row r="3721" spans="1:4" x14ac:dyDescent="0.15">
      <c r="A3721" s="186">
        <v>3697</v>
      </c>
      <c r="B3721" s="186">
        <v>7.0168325802950724</v>
      </c>
      <c r="C3721" s="186">
        <v>2.9901725968515258E-2</v>
      </c>
      <c r="D3721" s="186">
        <v>0.31780676878740005</v>
      </c>
    </row>
    <row r="3722" spans="1:4" x14ac:dyDescent="0.15">
      <c r="A3722" s="186">
        <v>3698</v>
      </c>
      <c r="B3722" s="186">
        <v>7.0144101122738052</v>
      </c>
      <c r="C3722" s="186">
        <v>3.3976296448077647E-2</v>
      </c>
      <c r="D3722" s="186">
        <v>0.36111283344967843</v>
      </c>
    </row>
    <row r="3723" spans="1:4" x14ac:dyDescent="0.15">
      <c r="A3723" s="186">
        <v>3699</v>
      </c>
      <c r="B3723" s="186">
        <v>7.0227609132639568</v>
      </c>
      <c r="C3723" s="186">
        <v>2.8921534524823045E-2</v>
      </c>
      <c r="D3723" s="186">
        <v>0.30738892615714913</v>
      </c>
    </row>
    <row r="3724" spans="1:4" x14ac:dyDescent="0.15">
      <c r="A3724" s="186">
        <v>3700</v>
      </c>
      <c r="B3724" s="186">
        <v>7.0198979690223657</v>
      </c>
      <c r="C3724" s="186">
        <v>3.3514882382134736E-2</v>
      </c>
      <c r="D3724" s="186">
        <v>0.35620875154066833</v>
      </c>
    </row>
    <row r="3725" spans="1:4" x14ac:dyDescent="0.15">
      <c r="A3725" s="186">
        <v>3701</v>
      </c>
      <c r="B3725" s="186">
        <v>7.0048785286105284</v>
      </c>
      <c r="C3725" s="186">
        <v>4.0200941234827425E-2</v>
      </c>
      <c r="D3725" s="186">
        <v>0.4272706949928296</v>
      </c>
    </row>
    <row r="3726" spans="1:4" x14ac:dyDescent="0.15">
      <c r="A3726" s="186">
        <v>3702</v>
      </c>
      <c r="B3726" s="186">
        <v>6.9995588045264796</v>
      </c>
      <c r="C3726" s="186">
        <v>3.9663237197963497E-2</v>
      </c>
      <c r="D3726" s="186">
        <v>0.42155577463339622</v>
      </c>
    </row>
    <row r="3727" spans="1:4" x14ac:dyDescent="0.15">
      <c r="A3727" s="186">
        <v>3703</v>
      </c>
      <c r="B3727" s="186">
        <v>6.9872961630096189</v>
      </c>
      <c r="C3727" s="186">
        <v>3.717491566847908E-2</v>
      </c>
      <c r="D3727" s="186">
        <v>0.39510895929496948</v>
      </c>
    </row>
    <row r="3728" spans="1:4" x14ac:dyDescent="0.15">
      <c r="A3728" s="186">
        <v>3704</v>
      </c>
      <c r="B3728" s="186">
        <v>6.9791607911967395</v>
      </c>
      <c r="C3728" s="186">
        <v>2.9977102074000506E-2</v>
      </c>
      <c r="D3728" s="186">
        <v>0.31860789433290426</v>
      </c>
    </row>
    <row r="3729" spans="1:4" x14ac:dyDescent="0.15">
      <c r="A3729" s="186">
        <v>3705</v>
      </c>
      <c r="B3729" s="186">
        <v>6.9954662546187159</v>
      </c>
      <c r="C3729" s="186">
        <v>2.6064038622266139E-2</v>
      </c>
      <c r="D3729" s="186">
        <v>0.27701838699258541</v>
      </c>
    </row>
    <row r="3730" spans="1:4" x14ac:dyDescent="0.15">
      <c r="A3730" s="186">
        <v>3706</v>
      </c>
      <c r="B3730" s="186">
        <v>6.977305502287737</v>
      </c>
      <c r="C3730" s="186">
        <v>2.9751977768261995E-2</v>
      </c>
      <c r="D3730" s="186">
        <v>0.31621518869920284</v>
      </c>
    </row>
    <row r="3731" spans="1:4" x14ac:dyDescent="0.15">
      <c r="A3731" s="186">
        <v>3707</v>
      </c>
      <c r="B3731" s="186">
        <v>6.9788384478556065</v>
      </c>
      <c r="C3731" s="186">
        <v>3.390727831746787E-2</v>
      </c>
      <c r="D3731" s="186">
        <v>0.36037928284795273</v>
      </c>
    </row>
    <row r="3732" spans="1:4" x14ac:dyDescent="0.15">
      <c r="A3732" s="186">
        <v>3708</v>
      </c>
      <c r="B3732" s="186">
        <v>6.9923035197677699</v>
      </c>
      <c r="C3732" s="186">
        <v>3.2078571146087143E-2</v>
      </c>
      <c r="D3732" s="186">
        <v>0.34094309652858112</v>
      </c>
    </row>
    <row r="3733" spans="1:4" x14ac:dyDescent="0.15">
      <c r="A3733" s="186">
        <v>3709</v>
      </c>
      <c r="B3733" s="186">
        <v>6.9866181090588535</v>
      </c>
      <c r="C3733" s="186">
        <v>3.6517320963356248E-2</v>
      </c>
      <c r="D3733" s="186">
        <v>0.38811979590597839</v>
      </c>
    </row>
    <row r="3734" spans="1:4" x14ac:dyDescent="0.15">
      <c r="A3734" s="186">
        <v>3710</v>
      </c>
      <c r="B3734" s="186">
        <v>6.9777899146449052</v>
      </c>
      <c r="C3734" s="186">
        <v>3.4055072861613134E-2</v>
      </c>
      <c r="D3734" s="186">
        <v>0.361950098745626</v>
      </c>
    </row>
    <row r="3735" spans="1:4" x14ac:dyDescent="0.15">
      <c r="A3735" s="186">
        <v>3711</v>
      </c>
      <c r="B3735" s="186">
        <v>6.9653838151945102</v>
      </c>
      <c r="C3735" s="186">
        <v>3.3491057155110582E-2</v>
      </c>
      <c r="D3735" s="186">
        <v>0.35595552808379677</v>
      </c>
    </row>
    <row r="3736" spans="1:4" x14ac:dyDescent="0.15">
      <c r="A3736" s="186">
        <v>3712</v>
      </c>
      <c r="B3736" s="186">
        <v>6.9620557803514584</v>
      </c>
      <c r="C3736" s="186">
        <v>3.5448790774286643E-2</v>
      </c>
      <c r="D3736" s="186">
        <v>0.37676305592723719</v>
      </c>
    </row>
    <row r="3737" spans="1:4" x14ac:dyDescent="0.15">
      <c r="A3737" s="186">
        <v>3713</v>
      </c>
      <c r="B3737" s="186">
        <v>6.96517879004465</v>
      </c>
      <c r="C3737" s="186">
        <v>2.9946135074394142E-2</v>
      </c>
      <c r="D3737" s="186">
        <v>0.31827876543598704</v>
      </c>
    </row>
    <row r="3738" spans="1:4" x14ac:dyDescent="0.15">
      <c r="A3738" s="186">
        <v>3714</v>
      </c>
      <c r="B3738" s="186">
        <v>6.9884912983917857</v>
      </c>
      <c r="C3738" s="186">
        <v>2.2812856218910049E-2</v>
      </c>
      <c r="D3738" s="186">
        <v>0.24246359990648203</v>
      </c>
    </row>
    <row r="3739" spans="1:4" x14ac:dyDescent="0.15">
      <c r="A3739" s="186">
        <v>3715</v>
      </c>
      <c r="B3739" s="186">
        <v>6.9856598557672633</v>
      </c>
      <c r="C3739" s="186">
        <v>2.465201153996599E-2</v>
      </c>
      <c r="D3739" s="186">
        <v>0.26201083308286727</v>
      </c>
    </row>
    <row r="3740" spans="1:4" x14ac:dyDescent="0.15">
      <c r="A3740" s="186">
        <v>3716</v>
      </c>
      <c r="B3740" s="186">
        <v>6.9985376705513938</v>
      </c>
      <c r="C3740" s="186">
        <v>2.4686858236857567E-2</v>
      </c>
      <c r="D3740" s="186">
        <v>0.26238119685898131</v>
      </c>
    </row>
    <row r="3741" spans="1:4" x14ac:dyDescent="0.15">
      <c r="A3741" s="186">
        <v>3717</v>
      </c>
      <c r="B3741" s="186">
        <v>7.0017145177918225</v>
      </c>
      <c r="C3741" s="186">
        <v>2.559999624795406E-2</v>
      </c>
      <c r="D3741" s="186">
        <v>0.27208637043555323</v>
      </c>
    </row>
    <row r="3742" spans="1:4" x14ac:dyDescent="0.15">
      <c r="A3742" s="186">
        <v>3718</v>
      </c>
      <c r="B3742" s="186">
        <v>6.9992054857450858</v>
      </c>
      <c r="C3742" s="186">
        <v>2.7398927075432233E-2</v>
      </c>
      <c r="D3742" s="186">
        <v>0.29120608259380326</v>
      </c>
    </row>
    <row r="3743" spans="1:4" x14ac:dyDescent="0.15">
      <c r="A3743" s="186">
        <v>3719</v>
      </c>
      <c r="B3743" s="186">
        <v>7.0073306175330199</v>
      </c>
      <c r="C3743" s="186">
        <v>2.4498976551043938E-2</v>
      </c>
      <c r="D3743" s="186">
        <v>0.26038431977082827</v>
      </c>
    </row>
    <row r="3744" spans="1:4" x14ac:dyDescent="0.15">
      <c r="A3744" s="186">
        <v>3720</v>
      </c>
      <c r="B3744" s="186">
        <v>7.0235226005477776</v>
      </c>
      <c r="C3744" s="186">
        <v>1.6838642982381025E-2</v>
      </c>
      <c r="D3744" s="186">
        <v>0.17896741889180195</v>
      </c>
    </row>
    <row r="3745" spans="1:4" x14ac:dyDescent="0.15">
      <c r="A3745" s="186">
        <v>3721</v>
      </c>
      <c r="B3745" s="186">
        <v>7.0318526225810025</v>
      </c>
      <c r="C3745" s="186">
        <v>1.6099286894418086E-2</v>
      </c>
      <c r="D3745" s="186">
        <v>0.1711092648325277</v>
      </c>
    </row>
    <row r="3746" spans="1:4" x14ac:dyDescent="0.15">
      <c r="A3746" s="186">
        <v>3722</v>
      </c>
      <c r="B3746" s="186">
        <v>7.0245877195563473</v>
      </c>
      <c r="C3746" s="186">
        <v>2.1275961543419264E-2</v>
      </c>
      <c r="D3746" s="186">
        <v>0.22612890634067984</v>
      </c>
    </row>
    <row r="3747" spans="1:4" x14ac:dyDescent="0.15">
      <c r="A3747" s="186">
        <v>3723</v>
      </c>
      <c r="B3747" s="186">
        <v>7.0208916421661103</v>
      </c>
      <c r="C3747" s="186">
        <v>1.8330399558332822E-2</v>
      </c>
      <c r="D3747" s="186">
        <v>0.19482236779073125</v>
      </c>
    </row>
    <row r="3748" spans="1:4" x14ac:dyDescent="0.15">
      <c r="A3748" s="186">
        <v>3724</v>
      </c>
      <c r="B3748" s="186">
        <v>7.0218840559626132</v>
      </c>
      <c r="C3748" s="186">
        <v>1.6285261741456836E-2</v>
      </c>
      <c r="D3748" s="186">
        <v>0.17308587532234856</v>
      </c>
    </row>
    <row r="3749" spans="1:4" x14ac:dyDescent="0.15">
      <c r="A3749" s="186">
        <v>3725</v>
      </c>
      <c r="B3749" s="186">
        <v>7.0218840559626132</v>
      </c>
      <c r="C3749" s="186">
        <v>1.6285261741456836E-2</v>
      </c>
      <c r="D3749" s="186">
        <v>0.17308587532234856</v>
      </c>
    </row>
    <row r="3750" spans="1:4" x14ac:dyDescent="0.15">
      <c r="A3750" s="186">
        <v>3726</v>
      </c>
      <c r="B3750" s="186">
        <v>7.0266757090741754</v>
      </c>
      <c r="C3750" s="186">
        <v>1.6658864149784236E-2</v>
      </c>
      <c r="D3750" s="186">
        <v>0.17705666196947192</v>
      </c>
    </row>
    <row r="3751" spans="1:4" x14ac:dyDescent="0.15">
      <c r="A3751" s="186">
        <v>3727</v>
      </c>
      <c r="B3751" s="186">
        <v>7.0131382032420211</v>
      </c>
      <c r="C3751" s="186">
        <v>1.6303593996715549E-2</v>
      </c>
      <c r="D3751" s="186">
        <v>0.17328071741321957</v>
      </c>
    </row>
    <row r="3752" spans="1:4" x14ac:dyDescent="0.15">
      <c r="A3752" s="186">
        <v>3728</v>
      </c>
      <c r="B3752" s="186">
        <v>7.0111297808812303</v>
      </c>
      <c r="C3752" s="186">
        <v>1.7160299729644279E-2</v>
      </c>
      <c r="D3752" s="186">
        <v>0.18238610755258483</v>
      </c>
    </row>
    <row r="3753" spans="1:4" x14ac:dyDescent="0.15">
      <c r="A3753" s="186">
        <v>3729</v>
      </c>
      <c r="B3753" s="186">
        <v>7.0023014110791379</v>
      </c>
      <c r="C3753" s="186">
        <v>2.6608989459465882E-2</v>
      </c>
      <c r="D3753" s="186">
        <v>0.28281032906645753</v>
      </c>
    </row>
    <row r="3754" spans="1:4" x14ac:dyDescent="0.15">
      <c r="A3754" s="186">
        <v>3730</v>
      </c>
      <c r="B3754" s="186">
        <v>6.9997942618451994</v>
      </c>
      <c r="C3754" s="186">
        <v>3.4241183047267754E-2</v>
      </c>
      <c r="D3754" s="186">
        <v>0.36392814766506282</v>
      </c>
    </row>
    <row r="3755" spans="1:4" x14ac:dyDescent="0.15">
      <c r="A3755" s="186">
        <v>3731</v>
      </c>
      <c r="B3755" s="186">
        <v>7.0094263137693487</v>
      </c>
      <c r="C3755" s="186">
        <v>2.5666213673983584E-2</v>
      </c>
      <c r="D3755" s="186">
        <v>0.27279015409760743</v>
      </c>
    </row>
    <row r="3756" spans="1:4" x14ac:dyDescent="0.15">
      <c r="A3756" s="186">
        <v>3732</v>
      </c>
      <c r="B3756" s="186">
        <v>6.9930558267787069</v>
      </c>
      <c r="C3756" s="186">
        <v>2.6330268374615606E-2</v>
      </c>
      <c r="D3756" s="186">
        <v>0.27984797674397105</v>
      </c>
    </row>
    <row r="3757" spans="1:4" x14ac:dyDescent="0.15">
      <c r="A3757" s="186">
        <v>3733</v>
      </c>
      <c r="B3757" s="186">
        <v>6.9997550238750863</v>
      </c>
      <c r="C3757" s="186">
        <v>2.4894006578549899E-2</v>
      </c>
      <c r="D3757" s="186">
        <v>0.26458284719857128</v>
      </c>
    </row>
    <row r="3758" spans="1:4" x14ac:dyDescent="0.15">
      <c r="A3758" s="186">
        <v>3734</v>
      </c>
      <c r="B3758" s="186">
        <v>7.0142560514695331</v>
      </c>
      <c r="C3758" s="186">
        <v>2.44397667731997E-2</v>
      </c>
      <c r="D3758" s="186">
        <v>0.25975501602437862</v>
      </c>
    </row>
    <row r="3759" spans="1:4" x14ac:dyDescent="0.15">
      <c r="A3759" s="186">
        <v>3735</v>
      </c>
      <c r="B3759" s="186">
        <v>7.0207006490798713</v>
      </c>
      <c r="C3759" s="186">
        <v>1.8609069642566922E-2</v>
      </c>
      <c r="D3759" s="186">
        <v>0.19778417805952322</v>
      </c>
    </row>
    <row r="3760" spans="1:4" x14ac:dyDescent="0.15">
      <c r="A3760" s="186">
        <v>3736</v>
      </c>
      <c r="B3760" s="186">
        <v>7.0157184067655249</v>
      </c>
      <c r="C3760" s="186">
        <v>1.9109954780088145E-2</v>
      </c>
      <c r="D3760" s="186">
        <v>0.20310777333482152</v>
      </c>
    </row>
    <row r="3761" spans="1:4" x14ac:dyDescent="0.15">
      <c r="A3761" s="186">
        <v>3737</v>
      </c>
      <c r="B3761" s="186">
        <v>7.014101960348774</v>
      </c>
      <c r="C3761" s="186">
        <v>2.3013523939069636E-2</v>
      </c>
      <c r="D3761" s="186">
        <v>0.24459637176757801</v>
      </c>
    </row>
    <row r="3762" spans="1:4" x14ac:dyDescent="0.15">
      <c r="A3762" s="186">
        <v>3738</v>
      </c>
      <c r="B3762" s="186">
        <v>6.9973577820051212</v>
      </c>
      <c r="C3762" s="186">
        <v>2.5866746783130168E-2</v>
      </c>
      <c r="D3762" s="186">
        <v>0.27492149526232385</v>
      </c>
    </row>
    <row r="3763" spans="1:4" x14ac:dyDescent="0.15">
      <c r="A3763" s="186">
        <v>3739</v>
      </c>
      <c r="B3763" s="186">
        <v>6.9851403118609419</v>
      </c>
      <c r="C3763" s="186">
        <v>3.0392559294626587E-2</v>
      </c>
      <c r="D3763" s="186">
        <v>0.32302352963755504</v>
      </c>
    </row>
    <row r="3764" spans="1:4" x14ac:dyDescent="0.15">
      <c r="A3764" s="186">
        <v>3740</v>
      </c>
      <c r="B3764" s="186">
        <v>6.9695546532608947</v>
      </c>
      <c r="C3764" s="186">
        <v>4.0125245443167756E-2</v>
      </c>
      <c r="D3764" s="186">
        <v>0.42646617170265255</v>
      </c>
    </row>
    <row r="3765" spans="1:4" x14ac:dyDescent="0.15">
      <c r="A3765" s="186">
        <v>3741</v>
      </c>
      <c r="B3765" s="186">
        <v>6.9771035753286279</v>
      </c>
      <c r="C3765" s="186">
        <v>4.1656261696420671E-2</v>
      </c>
      <c r="D3765" s="186">
        <v>0.44273838719013398</v>
      </c>
    </row>
    <row r="3766" spans="1:4" x14ac:dyDescent="0.15">
      <c r="A3766" s="186">
        <v>3742</v>
      </c>
      <c r="B3766" s="186">
        <v>6.9818150728366044</v>
      </c>
      <c r="C3766" s="186">
        <v>3.882236320220489E-2</v>
      </c>
      <c r="D3766" s="186">
        <v>0.41261865013995475</v>
      </c>
    </row>
    <row r="3767" spans="1:4" x14ac:dyDescent="0.15">
      <c r="A3767" s="186">
        <v>3743</v>
      </c>
      <c r="B3767" s="186">
        <v>6.9845404094716912</v>
      </c>
      <c r="C3767" s="186">
        <v>3.7881944488571406E-2</v>
      </c>
      <c r="D3767" s="186">
        <v>0.40262352701556542</v>
      </c>
    </row>
    <row r="3768" spans="1:4" x14ac:dyDescent="0.15">
      <c r="A3768" s="186">
        <v>3744</v>
      </c>
      <c r="B3768" s="186">
        <v>6.9766995651295982</v>
      </c>
      <c r="C3768" s="186">
        <v>3.892308472154582E-2</v>
      </c>
      <c r="D3768" s="186">
        <v>0.41368915625865849</v>
      </c>
    </row>
    <row r="3769" spans="1:4" x14ac:dyDescent="0.15">
      <c r="A3769" s="186">
        <v>3745</v>
      </c>
      <c r="B3769" s="186">
        <v>6.9686569378885466</v>
      </c>
      <c r="C3769" s="186">
        <v>3.3226003818288774E-2</v>
      </c>
      <c r="D3769" s="186">
        <v>0.35313844171826886</v>
      </c>
    </row>
    <row r="3770" spans="1:4" x14ac:dyDescent="0.15">
      <c r="A3770" s="186">
        <v>3746</v>
      </c>
      <c r="B3770" s="186">
        <v>6.9596640228480622</v>
      </c>
      <c r="C3770" s="186">
        <v>3.1604856361892253E-2</v>
      </c>
      <c r="D3770" s="186">
        <v>0.33590827796826395</v>
      </c>
    </row>
    <row r="3771" spans="1:4" x14ac:dyDescent="0.15">
      <c r="A3771" s="186">
        <v>3747</v>
      </c>
      <c r="B3771" s="186">
        <v>6.97410895210633</v>
      </c>
      <c r="C3771" s="186">
        <v>2.4765920243290829E-2</v>
      </c>
      <c r="D3771" s="186">
        <v>0.26322149754345886</v>
      </c>
    </row>
    <row r="3772" spans="1:4" x14ac:dyDescent="0.15">
      <c r="A3772" s="186">
        <v>3748</v>
      </c>
      <c r="B3772" s="186">
        <v>6.9717537829422591</v>
      </c>
      <c r="C3772" s="186">
        <v>2.8762976121188721E-2</v>
      </c>
      <c r="D3772" s="186">
        <v>0.30570370792004231</v>
      </c>
    </row>
    <row r="3773" spans="1:4" x14ac:dyDescent="0.15">
      <c r="A3773" s="186">
        <v>3749</v>
      </c>
      <c r="B3773" s="186">
        <v>6.9719570940041287</v>
      </c>
      <c r="C3773" s="186">
        <v>2.7830270424502146E-2</v>
      </c>
      <c r="D3773" s="186">
        <v>0.29579056163525347</v>
      </c>
    </row>
    <row r="3774" spans="1:4" x14ac:dyDescent="0.15">
      <c r="A3774" s="186">
        <v>3750</v>
      </c>
      <c r="B3774" s="186">
        <v>6.9630433401885741</v>
      </c>
      <c r="C3774" s="186">
        <v>3.6105367222774021E-2</v>
      </c>
      <c r="D3774" s="186">
        <v>0.38374139690245018</v>
      </c>
    </row>
    <row r="3775" spans="1:4" x14ac:dyDescent="0.15">
      <c r="A3775" s="186">
        <v>3751</v>
      </c>
      <c r="B3775" s="186">
        <v>6.9516105035862186</v>
      </c>
      <c r="C3775" s="186">
        <v>3.6894925081027097E-2</v>
      </c>
      <c r="D3775" s="186">
        <v>0.39213311422225711</v>
      </c>
    </row>
    <row r="3776" spans="1:4" x14ac:dyDescent="0.15">
      <c r="A3776" s="186">
        <v>3752</v>
      </c>
      <c r="B3776" s="186">
        <v>6.9604070745094395</v>
      </c>
      <c r="C3776" s="186">
        <v>3.4809480242691926E-2</v>
      </c>
      <c r="D3776" s="186">
        <v>0.36996822359843434</v>
      </c>
    </row>
    <row r="3777" spans="1:4" x14ac:dyDescent="0.15">
      <c r="A3777" s="186">
        <v>3753</v>
      </c>
      <c r="B3777" s="186">
        <v>6.9605308479310821</v>
      </c>
      <c r="C3777" s="186">
        <v>3.211689806901763E-2</v>
      </c>
      <c r="D3777" s="186">
        <v>0.34135044945352355</v>
      </c>
    </row>
    <row r="3778" spans="1:4" x14ac:dyDescent="0.15">
      <c r="A3778" s="186">
        <v>3754</v>
      </c>
      <c r="B3778" s="186">
        <v>6.9598704968243119</v>
      </c>
      <c r="C3778" s="186">
        <v>3.3236449257328715E-2</v>
      </c>
      <c r="D3778" s="186">
        <v>0.35324945976563321</v>
      </c>
    </row>
    <row r="3779" spans="1:4" x14ac:dyDescent="0.15">
      <c r="A3779" s="186">
        <v>3755</v>
      </c>
      <c r="B3779" s="186">
        <v>6.9662443351041405</v>
      </c>
      <c r="C3779" s="186">
        <v>3.0894505012682316E-2</v>
      </c>
      <c r="D3779" s="186">
        <v>0.32835839716091908</v>
      </c>
    </row>
    <row r="3780" spans="1:4" x14ac:dyDescent="0.15">
      <c r="A3780" s="186">
        <v>3756</v>
      </c>
      <c r="B3780" s="186">
        <v>6.970695713645525</v>
      </c>
      <c r="C3780" s="186">
        <v>2.8179158704095819E-2</v>
      </c>
      <c r="D3780" s="186">
        <v>0.29949867724443968</v>
      </c>
    </row>
    <row r="3781" spans="1:4" x14ac:dyDescent="0.15">
      <c r="A3781" s="186">
        <v>3757</v>
      </c>
      <c r="B3781" s="186">
        <v>6.9874954789549992</v>
      </c>
      <c r="C3781" s="186">
        <v>2.7318872320545751E-2</v>
      </c>
      <c r="D3781" s="186">
        <v>0.29035523060608426</v>
      </c>
    </row>
    <row r="3782" spans="1:4" x14ac:dyDescent="0.15">
      <c r="A3782" s="186">
        <v>3758</v>
      </c>
      <c r="B3782" s="186">
        <v>6.9920657988945445</v>
      </c>
      <c r="C3782" s="186">
        <v>2.4454194878981816E-2</v>
      </c>
      <c r="D3782" s="186">
        <v>0.25990836334898343</v>
      </c>
    </row>
    <row r="3783" spans="1:4" x14ac:dyDescent="0.15">
      <c r="A3783" s="186">
        <v>3759</v>
      </c>
      <c r="B3783" s="186">
        <v>6.9953873417344008</v>
      </c>
      <c r="C3783" s="186">
        <v>2.6767477556232322E-2</v>
      </c>
      <c r="D3783" s="186">
        <v>0.2844948000557791</v>
      </c>
    </row>
    <row r="3784" spans="1:4" x14ac:dyDescent="0.15">
      <c r="A3784" s="186">
        <v>3760</v>
      </c>
      <c r="B3784" s="186">
        <v>6.9962549463814065</v>
      </c>
      <c r="C3784" s="186">
        <v>2.5364588749777539E-2</v>
      </c>
      <c r="D3784" s="186">
        <v>0.26958437117228057</v>
      </c>
    </row>
    <row r="3785" spans="1:4" x14ac:dyDescent="0.15">
      <c r="A3785" s="186">
        <v>3761</v>
      </c>
      <c r="B3785" s="186">
        <v>6.9962549463814065</v>
      </c>
      <c r="C3785" s="186">
        <v>2.5364588749777539E-2</v>
      </c>
      <c r="D3785" s="186">
        <v>0.26958437117228057</v>
      </c>
    </row>
    <row r="3786" spans="1:4" x14ac:dyDescent="0.15">
      <c r="A3786" s="186">
        <v>3762</v>
      </c>
      <c r="B3786" s="186">
        <v>6.997829950785051</v>
      </c>
      <c r="C3786" s="186">
        <v>2.4324868505582131E-2</v>
      </c>
      <c r="D3786" s="186">
        <v>0.25853383410299863</v>
      </c>
    </row>
    <row r="3787" spans="1:4" x14ac:dyDescent="0.15">
      <c r="A3787" s="186">
        <v>3763</v>
      </c>
      <c r="B3787" s="186">
        <v>6.9971215908057465</v>
      </c>
      <c r="C3787" s="186">
        <v>2.8327830993033487E-2</v>
      </c>
      <c r="D3787" s="186">
        <v>0.30107882214327453</v>
      </c>
    </row>
    <row r="3788" spans="1:4" x14ac:dyDescent="0.15">
      <c r="A3788" s="186">
        <v>3764</v>
      </c>
      <c r="B3788" s="186">
        <v>6.9857397550123084</v>
      </c>
      <c r="C3788" s="186">
        <v>3.2303877863951946E-2</v>
      </c>
      <c r="D3788" s="186">
        <v>0.34333774090683883</v>
      </c>
    </row>
    <row r="3789" spans="1:4" x14ac:dyDescent="0.15">
      <c r="A3789" s="186">
        <v>3765</v>
      </c>
      <c r="B3789" s="186">
        <v>6.9930558267787069</v>
      </c>
      <c r="C3789" s="186">
        <v>3.0257792837702802E-2</v>
      </c>
      <c r="D3789" s="186">
        <v>0.32159118114165314</v>
      </c>
    </row>
    <row r="3790" spans="1:4" x14ac:dyDescent="0.15">
      <c r="A3790" s="186">
        <v>3766</v>
      </c>
      <c r="B3790" s="186">
        <v>7.0095038245390615</v>
      </c>
      <c r="C3790" s="186">
        <v>2.9630532499455242E-2</v>
      </c>
      <c r="D3790" s="186">
        <v>0.31492442279142113</v>
      </c>
    </row>
    <row r="3791" spans="1:4" x14ac:dyDescent="0.15">
      <c r="A3791" s="186">
        <v>3767</v>
      </c>
      <c r="B3791" s="186">
        <v>7.0106268693625688</v>
      </c>
      <c r="C3791" s="186">
        <v>2.9997082693992816E-2</v>
      </c>
      <c r="D3791" s="186">
        <v>0.31882025586296481</v>
      </c>
    </row>
    <row r="3792" spans="1:4" x14ac:dyDescent="0.15">
      <c r="A3792" s="186">
        <v>3768</v>
      </c>
      <c r="B3792" s="186">
        <v>6.9977906142592659</v>
      </c>
      <c r="C3792" s="186">
        <v>3.3332078673154797E-2</v>
      </c>
      <c r="D3792" s="186">
        <v>0.35426584509659087</v>
      </c>
    </row>
    <row r="3793" spans="1:4" x14ac:dyDescent="0.15">
      <c r="A3793" s="186">
        <v>3769</v>
      </c>
      <c r="B3793" s="186">
        <v>7.0014013280864624</v>
      </c>
      <c r="C3793" s="186">
        <v>3.4219321893570687E-2</v>
      </c>
      <c r="D3793" s="186">
        <v>0.36369579911683036</v>
      </c>
    </row>
    <row r="3794" spans="1:4" x14ac:dyDescent="0.15">
      <c r="A3794" s="186">
        <v>3770</v>
      </c>
      <c r="B3794" s="186">
        <v>7.0014013280864624</v>
      </c>
      <c r="C3794" s="186">
        <v>3.4219321893570687E-2</v>
      </c>
      <c r="D3794" s="186">
        <v>0.36369579911683036</v>
      </c>
    </row>
    <row r="3795" spans="1:4" x14ac:dyDescent="0.15">
      <c r="A3795" s="186">
        <v>3771</v>
      </c>
      <c r="B3795" s="186">
        <v>6.9896051147548848</v>
      </c>
      <c r="C3795" s="186">
        <v>3.6110961860816637E-2</v>
      </c>
      <c r="D3795" s="186">
        <v>0.38380085881581033</v>
      </c>
    </row>
    <row r="3796" spans="1:4" x14ac:dyDescent="0.15">
      <c r="A3796" s="186">
        <v>3772</v>
      </c>
      <c r="B3796" s="186">
        <v>6.9997550238750863</v>
      </c>
      <c r="C3796" s="186">
        <v>3.1986234888042198E-2</v>
      </c>
      <c r="D3796" s="186">
        <v>0.33996171211478232</v>
      </c>
    </row>
    <row r="3797" spans="1:4" x14ac:dyDescent="0.15">
      <c r="A3797" s="186">
        <v>3773</v>
      </c>
      <c r="B3797" s="186">
        <v>7.000774572634981</v>
      </c>
      <c r="C3797" s="186">
        <v>3.2290897312602596E-2</v>
      </c>
      <c r="D3797" s="186">
        <v>0.34319977873416158</v>
      </c>
    </row>
    <row r="3798" spans="1:4" x14ac:dyDescent="0.15">
      <c r="A3798" s="186">
        <v>3774</v>
      </c>
      <c r="B3798" s="186">
        <v>6.9950321353094447</v>
      </c>
      <c r="C3798" s="186">
        <v>3.6709123453683823E-2</v>
      </c>
      <c r="D3798" s="186">
        <v>0.39015834477638694</v>
      </c>
    </row>
    <row r="3799" spans="1:4" x14ac:dyDescent="0.15">
      <c r="A3799" s="186">
        <v>3775</v>
      </c>
      <c r="B3799" s="186">
        <v>6.9962549463814065</v>
      </c>
      <c r="C3799" s="186">
        <v>3.8132983534096887E-2</v>
      </c>
      <c r="D3799" s="186">
        <v>0.40529166423219065</v>
      </c>
    </row>
    <row r="3800" spans="1:4" x14ac:dyDescent="0.15">
      <c r="A3800" s="186">
        <v>3776</v>
      </c>
      <c r="B3800" s="186">
        <v>6.9913522029608437</v>
      </c>
      <c r="C3800" s="186">
        <v>3.8886160235842127E-2</v>
      </c>
      <c r="D3800" s="186">
        <v>0.41329670896304144</v>
      </c>
    </row>
    <row r="3801" spans="1:4" x14ac:dyDescent="0.15">
      <c r="A3801" s="186">
        <v>3777</v>
      </c>
      <c r="B3801" s="186">
        <v>6.9991662182601644</v>
      </c>
      <c r="C3801" s="186">
        <v>3.4692937517698752E-2</v>
      </c>
      <c r="D3801" s="186">
        <v>0.36872956376673238</v>
      </c>
    </row>
    <row r="3802" spans="1:4" x14ac:dyDescent="0.15">
      <c r="A3802" s="186">
        <v>3778</v>
      </c>
      <c r="B3802" s="186">
        <v>7.009620076309715</v>
      </c>
      <c r="C3802" s="186">
        <v>3.2666095630028202E-2</v>
      </c>
      <c r="D3802" s="186">
        <v>0.34718752730228958</v>
      </c>
    </row>
    <row r="3803" spans="1:4" x14ac:dyDescent="0.15">
      <c r="A3803" s="186">
        <v>3779</v>
      </c>
      <c r="B3803" s="186">
        <v>7.0075248992733519</v>
      </c>
      <c r="C3803" s="186">
        <v>3.1784819449086399E-2</v>
      </c>
      <c r="D3803" s="186">
        <v>0.33782099321762443</v>
      </c>
    </row>
    <row r="3804" spans="1:4" x14ac:dyDescent="0.15">
      <c r="A3804" s="186">
        <v>3780</v>
      </c>
      <c r="B3804" s="186">
        <v>7.0113617849964198</v>
      </c>
      <c r="C3804" s="186">
        <v>2.2497370781443315E-2</v>
      </c>
      <c r="D3804" s="186">
        <v>0.23911050224294403</v>
      </c>
    </row>
    <row r="3805" spans="1:4" x14ac:dyDescent="0.15">
      <c r="A3805" s="186">
        <v>3781</v>
      </c>
      <c r="B3805" s="186">
        <v>7.009193735414966</v>
      </c>
      <c r="C3805" s="186">
        <v>2.3695274323936921E-2</v>
      </c>
      <c r="D3805" s="186">
        <v>0.25184227078900484</v>
      </c>
    </row>
    <row r="3806" spans="1:4" x14ac:dyDescent="0.15">
      <c r="A3806" s="186">
        <v>3782</v>
      </c>
      <c r="B3806" s="186">
        <v>7.015026052564461</v>
      </c>
      <c r="C3806" s="186">
        <v>2.0418587558565626E-2</v>
      </c>
      <c r="D3806" s="186">
        <v>0.21701641376899297</v>
      </c>
    </row>
    <row r="3807" spans="1:4" x14ac:dyDescent="0.15">
      <c r="A3807" s="186">
        <v>3783</v>
      </c>
      <c r="B3807" s="186">
        <v>7.0199362105456018</v>
      </c>
      <c r="C3807" s="186">
        <v>1.9548839114429839E-2</v>
      </c>
      <c r="D3807" s="186">
        <v>0.20777240079864776</v>
      </c>
    </row>
    <row r="3808" spans="1:4" x14ac:dyDescent="0.15">
      <c r="A3808" s="186">
        <v>3784</v>
      </c>
      <c r="B3808" s="186">
        <v>7.0075248992733519</v>
      </c>
      <c r="C3808" s="186">
        <v>2.1474086994149211E-2</v>
      </c>
      <c r="D3808" s="186">
        <v>0.22823465800790235</v>
      </c>
    </row>
    <row r="3809" spans="1:4" x14ac:dyDescent="0.15">
      <c r="A3809" s="186">
        <v>3785</v>
      </c>
      <c r="B3809" s="186">
        <v>7.0040594563092053</v>
      </c>
      <c r="C3809" s="186">
        <v>2.1745489446746369E-2</v>
      </c>
      <c r="D3809" s="186">
        <v>0.23111922515936706</v>
      </c>
    </row>
    <row r="3810" spans="1:4" x14ac:dyDescent="0.15">
      <c r="A3810" s="186">
        <v>3786</v>
      </c>
      <c r="B3810" s="186">
        <v>7.0040594563092053</v>
      </c>
      <c r="C3810" s="186">
        <v>2.1745489446746369E-2</v>
      </c>
      <c r="D3810" s="186">
        <v>0.23111922515936706</v>
      </c>
    </row>
    <row r="3811" spans="1:4" x14ac:dyDescent="0.15">
      <c r="A3811" s="186">
        <v>3787</v>
      </c>
      <c r="B3811" s="186">
        <v>6.9870170354266383</v>
      </c>
      <c r="C3811" s="186">
        <v>3.0668302927694846E-2</v>
      </c>
      <c r="D3811" s="186">
        <v>0.32595423648475824</v>
      </c>
    </row>
    <row r="3812" spans="1:4" x14ac:dyDescent="0.15">
      <c r="A3812" s="186">
        <v>3788</v>
      </c>
      <c r="B3812" s="186">
        <v>6.9880532938519133</v>
      </c>
      <c r="C3812" s="186">
        <v>3.1511660182228951E-2</v>
      </c>
      <c r="D3812" s="186">
        <v>0.3349177539846882</v>
      </c>
    </row>
    <row r="3813" spans="1:4" x14ac:dyDescent="0.15">
      <c r="A3813" s="186">
        <v>3789</v>
      </c>
      <c r="B3813" s="186">
        <v>6.9757290893426172</v>
      </c>
      <c r="C3813" s="186">
        <v>3.5575065268078632E-2</v>
      </c>
      <c r="D3813" s="186">
        <v>0.37810514865106698</v>
      </c>
    </row>
    <row r="3814" spans="1:4" x14ac:dyDescent="0.15">
      <c r="A3814" s="186">
        <v>3790</v>
      </c>
      <c r="B3814" s="186">
        <v>6.9801672597427817</v>
      </c>
      <c r="C3814" s="186">
        <v>3.4467380866451514E-2</v>
      </c>
      <c r="D3814" s="186">
        <v>0.36633226300266042</v>
      </c>
    </row>
    <row r="3815" spans="1:4" x14ac:dyDescent="0.15">
      <c r="A3815" s="186">
        <v>3791</v>
      </c>
      <c r="B3815" s="186">
        <v>6.9763762068220494</v>
      </c>
      <c r="C3815" s="186">
        <v>3.9605477230958641E-2</v>
      </c>
      <c r="D3815" s="186">
        <v>0.42094188002081073</v>
      </c>
    </row>
    <row r="3816" spans="1:4" x14ac:dyDescent="0.15">
      <c r="A3816" s="186">
        <v>3792</v>
      </c>
      <c r="B3816" s="186">
        <v>6.9742305787420644</v>
      </c>
      <c r="C3816" s="186">
        <v>4.2468787229251959E-2</v>
      </c>
      <c r="D3816" s="186">
        <v>0.4513742135774893</v>
      </c>
    </row>
    <row r="3817" spans="1:4" x14ac:dyDescent="0.15">
      <c r="A3817" s="186">
        <v>3793</v>
      </c>
      <c r="B3817" s="186">
        <v>6.9673902259436709</v>
      </c>
      <c r="C3817" s="186">
        <v>4.5985534902150071E-2</v>
      </c>
      <c r="D3817" s="186">
        <v>0.48875152804225208</v>
      </c>
    </row>
    <row r="3818" spans="1:4" x14ac:dyDescent="0.15">
      <c r="A3818" s="186">
        <v>3794</v>
      </c>
      <c r="B3818" s="186">
        <v>6.9665309650575447</v>
      </c>
      <c r="C3818" s="186">
        <v>4.2516565406464757E-2</v>
      </c>
      <c r="D3818" s="186">
        <v>0.45188201798097222</v>
      </c>
    </row>
    <row r="3819" spans="1:4" x14ac:dyDescent="0.15">
      <c r="A3819" s="186">
        <v>3795</v>
      </c>
      <c r="B3819" s="186">
        <v>6.9543180848552861</v>
      </c>
      <c r="C3819" s="186">
        <v>4.9928494315611971E-2</v>
      </c>
      <c r="D3819" s="186">
        <v>0.53065878088684126</v>
      </c>
    </row>
    <row r="3820" spans="1:4" x14ac:dyDescent="0.15">
      <c r="A3820" s="186">
        <v>3796</v>
      </c>
      <c r="B3820" s="186">
        <v>6.954609112911025</v>
      </c>
      <c r="C3820" s="186">
        <v>4.9274193165332214E-2</v>
      </c>
      <c r="D3820" s="186">
        <v>0.5237046226351324</v>
      </c>
    </row>
    <row r="3821" spans="1:4" x14ac:dyDescent="0.15">
      <c r="A3821" s="186">
        <v>3797</v>
      </c>
      <c r="B3821" s="186">
        <v>6.9682893938543913</v>
      </c>
      <c r="C3821" s="186">
        <v>4.2563843131312673E-2</v>
      </c>
      <c r="D3821" s="186">
        <v>0.45238450338884989</v>
      </c>
    </row>
    <row r="3822" spans="1:4" x14ac:dyDescent="0.15">
      <c r="A3822" s="186">
        <v>3798</v>
      </c>
      <c r="B3822" s="186">
        <v>6.9506501894794051</v>
      </c>
      <c r="C3822" s="186">
        <v>4.6762961433267414E-2</v>
      </c>
      <c r="D3822" s="186">
        <v>0.49701430906312533</v>
      </c>
    </row>
    <row r="3823" spans="1:4" x14ac:dyDescent="0.15">
      <c r="A3823" s="186">
        <v>3799</v>
      </c>
      <c r="B3823" s="186">
        <v>6.9567676560834384</v>
      </c>
      <c r="C3823" s="186">
        <v>4.3384472164666121E-2</v>
      </c>
      <c r="D3823" s="186">
        <v>0.46110645682183221</v>
      </c>
    </row>
    <row r="3824" spans="1:4" x14ac:dyDescent="0.15">
      <c r="A3824" s="186">
        <v>3800</v>
      </c>
      <c r="B3824" s="186">
        <v>6.9400082672890058</v>
      </c>
      <c r="C3824" s="186">
        <v>5.0432378311739079E-2</v>
      </c>
      <c r="D3824" s="186">
        <v>0.5360142491571831</v>
      </c>
    </row>
    <row r="3825" spans="1:4" x14ac:dyDescent="0.15">
      <c r="A3825" s="186">
        <v>3801</v>
      </c>
      <c r="B3825" s="186">
        <v>6.9357617679969499</v>
      </c>
      <c r="C3825" s="186">
        <v>5.265141400264195E-2</v>
      </c>
      <c r="D3825" s="186">
        <v>0.5595989935124861</v>
      </c>
    </row>
    <row r="3826" spans="1:4" x14ac:dyDescent="0.15">
      <c r="A3826" s="186">
        <v>3802</v>
      </c>
      <c r="B3826" s="186">
        <v>6.9484746934698416</v>
      </c>
      <c r="C3826" s="186">
        <v>4.9852283696682598E-2</v>
      </c>
      <c r="D3826" s="186">
        <v>0.52984878581917416</v>
      </c>
    </row>
    <row r="3827" spans="1:4" x14ac:dyDescent="0.15">
      <c r="A3827" s="186">
        <v>3803</v>
      </c>
      <c r="B3827" s="186">
        <v>6.9438948114477883</v>
      </c>
      <c r="C3827" s="186">
        <v>5.4980060901832495E-2</v>
      </c>
      <c r="D3827" s="186">
        <v>0.58434872693783368</v>
      </c>
    </row>
    <row r="3828" spans="1:4" x14ac:dyDescent="0.15">
      <c r="A3828" s="186">
        <v>3804</v>
      </c>
      <c r="B3828" s="186">
        <v>6.9534443511466018</v>
      </c>
      <c r="C3828" s="186">
        <v>4.9984677903817776E-2</v>
      </c>
      <c r="D3828" s="186">
        <v>0.5312559211537734</v>
      </c>
    </row>
    <row r="3829" spans="1:4" x14ac:dyDescent="0.15">
      <c r="A3829" s="186">
        <v>3805</v>
      </c>
      <c r="B3829" s="186">
        <v>6.9560626329520199</v>
      </c>
      <c r="C3829" s="186">
        <v>4.8547087393999711E-2</v>
      </c>
      <c r="D3829" s="186">
        <v>0.51597666953981058</v>
      </c>
    </row>
    <row r="3830" spans="1:4" x14ac:dyDescent="0.15">
      <c r="A3830" s="186">
        <v>3806</v>
      </c>
      <c r="B3830" s="186">
        <v>6.9580102681670883</v>
      </c>
      <c r="C3830" s="186">
        <v>5.1037262296921071E-2</v>
      </c>
      <c r="D3830" s="186">
        <v>0.54244318322688689</v>
      </c>
    </row>
    <row r="3831" spans="1:4" x14ac:dyDescent="0.15">
      <c r="A3831" s="186">
        <v>3807</v>
      </c>
      <c r="B3831" s="186">
        <v>6.9444003328019424</v>
      </c>
      <c r="C3831" s="186">
        <v>5.8301423489147908E-2</v>
      </c>
      <c r="D3831" s="186">
        <v>0.61964941536489981</v>
      </c>
    </row>
    <row r="3832" spans="1:4" x14ac:dyDescent="0.15">
      <c r="A3832" s="186">
        <v>3808</v>
      </c>
      <c r="B3832" s="186">
        <v>6.9425451568202012</v>
      </c>
      <c r="C3832" s="186">
        <v>5.9246764088318749E-2</v>
      </c>
      <c r="D3832" s="186">
        <v>0.62969685013647025</v>
      </c>
    </row>
    <row r="3833" spans="1:4" x14ac:dyDescent="0.15">
      <c r="A3833" s="186">
        <v>3809</v>
      </c>
      <c r="B3833" s="186">
        <v>6.9283175145993408</v>
      </c>
      <c r="C3833" s="186">
        <v>5.7046743709778802E-2</v>
      </c>
      <c r="D3833" s="186">
        <v>0.60631420765936339</v>
      </c>
    </row>
    <row r="3834" spans="1:4" x14ac:dyDescent="0.15">
      <c r="A3834" s="186">
        <v>3810</v>
      </c>
      <c r="B3834" s="186">
        <v>6.9088185334107877</v>
      </c>
      <c r="C3834" s="186">
        <v>6.0878147111532499E-2</v>
      </c>
      <c r="D3834" s="186">
        <v>0.64703580133306993</v>
      </c>
    </row>
    <row r="3835" spans="1:4" x14ac:dyDescent="0.15">
      <c r="A3835" s="186">
        <v>3811</v>
      </c>
      <c r="B3835" s="186">
        <v>6.9078483718794361</v>
      </c>
      <c r="C3835" s="186">
        <v>6.3069482060341464E-2</v>
      </c>
      <c r="D3835" s="186">
        <v>0.67032613180246048</v>
      </c>
    </row>
    <row r="3836" spans="1:4" x14ac:dyDescent="0.15">
      <c r="A3836" s="186">
        <v>3812</v>
      </c>
      <c r="B3836" s="186">
        <v>6.9227524536311105</v>
      </c>
      <c r="C3836" s="186">
        <v>6.1037511627024088E-2</v>
      </c>
      <c r="D3836" s="186">
        <v>0.64872958722961238</v>
      </c>
    </row>
    <row r="3837" spans="1:4" x14ac:dyDescent="0.15">
      <c r="A3837" s="186">
        <v>3813</v>
      </c>
      <c r="B3837" s="186">
        <v>6.9112826252857547</v>
      </c>
      <c r="C3837" s="186">
        <v>6.9444266152205003E-2</v>
      </c>
      <c r="D3837" s="186">
        <v>0.73807973024308815</v>
      </c>
    </row>
    <row r="3838" spans="1:4" x14ac:dyDescent="0.15">
      <c r="A3838" s="186">
        <v>3814</v>
      </c>
      <c r="B3838" s="186">
        <v>6.8979907046293967</v>
      </c>
      <c r="C3838" s="186">
        <v>7.104780276963929E-2</v>
      </c>
      <c r="D3838" s="186">
        <v>0.75512271938544273</v>
      </c>
    </row>
    <row r="3839" spans="1:4" x14ac:dyDescent="0.15">
      <c r="A3839" s="186">
        <v>3815</v>
      </c>
      <c r="B3839" s="186">
        <v>6.900132632248182</v>
      </c>
      <c r="C3839" s="186">
        <v>7.0409634832719448E-2</v>
      </c>
      <c r="D3839" s="186">
        <v>0.74834003098177782</v>
      </c>
    </row>
    <row r="3840" spans="1:4" x14ac:dyDescent="0.15">
      <c r="A3840" s="186">
        <v>3816</v>
      </c>
      <c r="B3840" s="186">
        <v>6.911458335496385</v>
      </c>
      <c r="C3840" s="186">
        <v>7.2609626334915411E-2</v>
      </c>
      <c r="D3840" s="186">
        <v>0.7717223665502605</v>
      </c>
    </row>
    <row r="3841" spans="1:4" x14ac:dyDescent="0.15">
      <c r="A3841" s="186">
        <v>3817</v>
      </c>
      <c r="B3841" s="186">
        <v>6.9168858874799781</v>
      </c>
      <c r="C3841" s="186">
        <v>6.9403269156265601E-2</v>
      </c>
      <c r="D3841" s="186">
        <v>0.73764399877985387</v>
      </c>
    </row>
    <row r="3842" spans="1:4" x14ac:dyDescent="0.15">
      <c r="A3842" s="186">
        <v>3818</v>
      </c>
      <c r="B3842" s="186">
        <v>6.9324761981613205</v>
      </c>
      <c r="C3842" s="186">
        <v>6.6124764120393031E-2</v>
      </c>
      <c r="D3842" s="186">
        <v>0.7027988164983705</v>
      </c>
    </row>
    <row r="3843" spans="1:4" x14ac:dyDescent="0.15">
      <c r="A3843" s="186">
        <v>3819</v>
      </c>
      <c r="B3843" s="186">
        <v>6.9275433647089111</v>
      </c>
      <c r="C3843" s="186">
        <v>6.7489922380286949E-2</v>
      </c>
      <c r="D3843" s="186">
        <v>0.71730823096886431</v>
      </c>
    </row>
    <row r="3844" spans="1:4" x14ac:dyDescent="0.15">
      <c r="A3844" s="186">
        <v>3820</v>
      </c>
      <c r="B3844" s="186">
        <v>6.9353358487314098</v>
      </c>
      <c r="C3844" s="186">
        <v>6.6182960062890039E-2</v>
      </c>
      <c r="D3844" s="186">
        <v>0.70341734482215301</v>
      </c>
    </row>
    <row r="3845" spans="1:4" x14ac:dyDescent="0.15">
      <c r="A3845" s="186">
        <v>3821</v>
      </c>
      <c r="B3845" s="186">
        <v>6.9356340165405301</v>
      </c>
      <c r="C3845" s="186">
        <v>6.3423420848392809E-2</v>
      </c>
      <c r="D3845" s="186">
        <v>0.67408792611151025</v>
      </c>
    </row>
    <row r="3846" spans="1:4" x14ac:dyDescent="0.15">
      <c r="A3846" s="186">
        <v>3822</v>
      </c>
      <c r="B3846" s="186">
        <v>6.9348244396240473</v>
      </c>
      <c r="C3846" s="186">
        <v>6.4689264597630469E-2</v>
      </c>
      <c r="D3846" s="186">
        <v>0.6875417886797961</v>
      </c>
    </row>
    <row r="3847" spans="1:4" x14ac:dyDescent="0.15">
      <c r="A3847" s="186">
        <v>3823</v>
      </c>
      <c r="B3847" s="186">
        <v>6.9449476129056738</v>
      </c>
      <c r="C3847" s="186">
        <v>6.2562499213455247E-2</v>
      </c>
      <c r="D3847" s="186">
        <v>0.66493772778293336</v>
      </c>
    </row>
    <row r="3848" spans="1:4" x14ac:dyDescent="0.15">
      <c r="A3848" s="186">
        <v>3824</v>
      </c>
      <c r="B3848" s="186">
        <v>6.9416581800777646</v>
      </c>
      <c r="C3848" s="186">
        <v>6.594243387408838E-2</v>
      </c>
      <c r="D3848" s="186">
        <v>0.70086094219334527</v>
      </c>
    </row>
    <row r="3849" spans="1:4" x14ac:dyDescent="0.15">
      <c r="A3849" s="186">
        <v>3825</v>
      </c>
      <c r="B3849" s="186">
        <v>6.9454945107791985</v>
      </c>
      <c r="C3849" s="186">
        <v>6.4546561743688891E-2</v>
      </c>
      <c r="D3849" s="186">
        <v>0.68602508917704275</v>
      </c>
    </row>
    <row r="3850" spans="1:4" x14ac:dyDescent="0.15">
      <c r="A3850" s="186">
        <v>3826</v>
      </c>
      <c r="B3850" s="186">
        <v>6.9346538956725103</v>
      </c>
      <c r="C3850" s="186">
        <v>6.7593046402344648E-2</v>
      </c>
      <c r="D3850" s="186">
        <v>0.71840427178834831</v>
      </c>
    </row>
    <row r="3851" spans="1:4" x14ac:dyDescent="0.15">
      <c r="A3851" s="186">
        <v>3827</v>
      </c>
      <c r="B3851" s="186">
        <v>6.9353784510844791</v>
      </c>
      <c r="C3851" s="186">
        <v>7.1497918765465407E-2</v>
      </c>
      <c r="D3851" s="186">
        <v>0.75990672116392355</v>
      </c>
    </row>
    <row r="3852" spans="1:4" x14ac:dyDescent="0.15">
      <c r="A3852" s="186">
        <v>3828</v>
      </c>
      <c r="B3852" s="186">
        <v>6.9406009437353919</v>
      </c>
      <c r="C3852" s="186">
        <v>6.7813818345922705E-2</v>
      </c>
      <c r="D3852" s="186">
        <v>0.72075071888311915</v>
      </c>
    </row>
    <row r="3853" spans="1:4" x14ac:dyDescent="0.15">
      <c r="A3853" s="186">
        <v>3829</v>
      </c>
      <c r="B3853" s="186">
        <v>6.9502740935758389</v>
      </c>
      <c r="C3853" s="186">
        <v>6.9290860458303349E-2</v>
      </c>
      <c r="D3853" s="186">
        <v>0.73644927693936224</v>
      </c>
    </row>
    <row r="3854" spans="1:4" x14ac:dyDescent="0.15">
      <c r="A3854" s="186">
        <v>3830</v>
      </c>
      <c r="B3854" s="186">
        <v>6.9380577373738763</v>
      </c>
      <c r="C3854" s="186">
        <v>7.7295552206278373E-2</v>
      </c>
      <c r="D3854" s="186">
        <v>0.82152614582116967</v>
      </c>
    </row>
    <row r="3855" spans="1:4" x14ac:dyDescent="0.15">
      <c r="A3855" s="186">
        <v>3831</v>
      </c>
      <c r="B3855" s="186">
        <v>6.9380577373738763</v>
      </c>
      <c r="C3855" s="186">
        <v>7.7295552206278373E-2</v>
      </c>
      <c r="D3855" s="186">
        <v>0.82152614582116967</v>
      </c>
    </row>
    <row r="3856" spans="1:4" x14ac:dyDescent="0.15">
      <c r="A3856" s="186">
        <v>3832</v>
      </c>
      <c r="B3856" s="186">
        <v>6.9440212223852473</v>
      </c>
      <c r="C3856" s="186">
        <v>7.8222783081587366E-2</v>
      </c>
      <c r="D3856" s="186">
        <v>0.83138110364909379</v>
      </c>
    </row>
    <row r="3857" spans="1:4" x14ac:dyDescent="0.15">
      <c r="A3857" s="186">
        <v>3833</v>
      </c>
      <c r="B3857" s="186">
        <v>6.9406855751918792</v>
      </c>
      <c r="C3857" s="186">
        <v>7.6999763162453938E-2</v>
      </c>
      <c r="D3857" s="186">
        <v>0.81838238882334491</v>
      </c>
    </row>
    <row r="3858" spans="1:4" x14ac:dyDescent="0.15">
      <c r="A3858" s="186">
        <v>3834</v>
      </c>
      <c r="B3858" s="186">
        <v>6.9486841386125544</v>
      </c>
      <c r="C3858" s="186">
        <v>7.0880815421587862E-2</v>
      </c>
      <c r="D3858" s="186">
        <v>0.75334791516282096</v>
      </c>
    </row>
    <row r="3859" spans="1:4" x14ac:dyDescent="0.15">
      <c r="A3859" s="186">
        <v>3835</v>
      </c>
      <c r="B3859" s="186">
        <v>6.9589616038179463</v>
      </c>
      <c r="C3859" s="186">
        <v>6.55984547062749E-2</v>
      </c>
      <c r="D3859" s="186">
        <v>0.69720500246705364</v>
      </c>
    </row>
    <row r="3860" spans="1:4" x14ac:dyDescent="0.15">
      <c r="A3860" s="186">
        <v>3836</v>
      </c>
      <c r="B3860" s="186">
        <v>6.9655477966726007</v>
      </c>
      <c r="C3860" s="186">
        <v>6.0701376357325643E-2</v>
      </c>
      <c r="D3860" s="186">
        <v>0.64515701539710935</v>
      </c>
    </row>
    <row r="3861" spans="1:4" x14ac:dyDescent="0.15">
      <c r="A3861" s="186">
        <v>3837</v>
      </c>
      <c r="B3861" s="186">
        <v>6.9676355559703413</v>
      </c>
      <c r="C3861" s="186">
        <v>6.0831798174058704E-2</v>
      </c>
      <c r="D3861" s="186">
        <v>0.64654318742607386</v>
      </c>
    </row>
    <row r="3862" spans="1:4" x14ac:dyDescent="0.15">
      <c r="A3862" s="186">
        <v>3838</v>
      </c>
      <c r="B3862" s="186">
        <v>6.9598704968243119</v>
      </c>
      <c r="C3862" s="186">
        <v>6.1481288740365514E-2</v>
      </c>
      <c r="D3862" s="186">
        <v>0.65344621698541117</v>
      </c>
    </row>
    <row r="3863" spans="1:4" x14ac:dyDescent="0.15">
      <c r="A3863" s="186">
        <v>3839</v>
      </c>
      <c r="B3863" s="186">
        <v>6.9629610910891451</v>
      </c>
      <c r="C3863" s="186">
        <v>6.1243000536238767E-2</v>
      </c>
      <c r="D3863" s="186">
        <v>0.65091360049787417</v>
      </c>
    </row>
    <row r="3864" spans="1:4" x14ac:dyDescent="0.15">
      <c r="A3864" s="186">
        <v>3840</v>
      </c>
      <c r="B3864" s="186">
        <v>6.9654248137835086</v>
      </c>
      <c r="C3864" s="186">
        <v>6.3219782474082109E-2</v>
      </c>
      <c r="D3864" s="186">
        <v>0.67192358102290417</v>
      </c>
    </row>
    <row r="3865" spans="1:4" x14ac:dyDescent="0.15">
      <c r="A3865" s="186">
        <v>3841</v>
      </c>
      <c r="B3865" s="186">
        <v>6.9646044338756887</v>
      </c>
      <c r="C3865" s="186">
        <v>5.8441889441183115E-2</v>
      </c>
      <c r="D3865" s="186">
        <v>0.62114234023445281</v>
      </c>
    </row>
    <row r="3866" spans="1:4" x14ac:dyDescent="0.15">
      <c r="A3866" s="186">
        <v>3842</v>
      </c>
      <c r="B3866" s="186">
        <v>6.9699623657299572</v>
      </c>
      <c r="C3866" s="186">
        <v>5.9390884999666937E-2</v>
      </c>
      <c r="D3866" s="186">
        <v>0.6312286212856838</v>
      </c>
    </row>
    <row r="3867" spans="1:4" x14ac:dyDescent="0.15">
      <c r="A3867" s="186">
        <v>3843</v>
      </c>
      <c r="B3867" s="186">
        <v>6.9553985014090962</v>
      </c>
      <c r="C3867" s="186">
        <v>5.9864985288325734E-2</v>
      </c>
      <c r="D3867" s="186">
        <v>0.63626753713216289</v>
      </c>
    </row>
    <row r="3868" spans="1:4" x14ac:dyDescent="0.15">
      <c r="A3868" s="186">
        <v>3844</v>
      </c>
      <c r="B3868" s="186">
        <v>6.9556891282702953</v>
      </c>
      <c r="C3868" s="186">
        <v>5.4893460511311609E-2</v>
      </c>
      <c r="D3868" s="186">
        <v>0.58342830547734181</v>
      </c>
    </row>
    <row r="3869" spans="1:4" x14ac:dyDescent="0.15">
      <c r="A3869" s="186">
        <v>3845</v>
      </c>
      <c r="B3869" s="186">
        <v>6.9527779942929531</v>
      </c>
      <c r="C3869" s="186">
        <v>5.9427386045648234E-2</v>
      </c>
      <c r="D3869" s="186">
        <v>0.6316165681049708</v>
      </c>
    </row>
    <row r="3870" spans="1:4" x14ac:dyDescent="0.15">
      <c r="A3870" s="186">
        <v>3846</v>
      </c>
      <c r="B3870" s="186">
        <v>6.9445687674230241</v>
      </c>
      <c r="C3870" s="186">
        <v>6.1673458273767245E-2</v>
      </c>
      <c r="D3870" s="186">
        <v>0.65548866692740082</v>
      </c>
    </row>
    <row r="3871" spans="1:4" x14ac:dyDescent="0.15">
      <c r="A3871" s="186">
        <v>3847</v>
      </c>
      <c r="B3871" s="186">
        <v>6.9487679009863186</v>
      </c>
      <c r="C3871" s="186">
        <v>6.3347393320061229E-2</v>
      </c>
      <c r="D3871" s="186">
        <v>0.67327987699944924</v>
      </c>
    </row>
    <row r="3872" spans="1:4" x14ac:dyDescent="0.15">
      <c r="A3872" s="186">
        <v>3848</v>
      </c>
      <c r="B3872" s="186">
        <v>6.9587962371417831</v>
      </c>
      <c r="C3872" s="186">
        <v>5.7634058466009996E-2</v>
      </c>
      <c r="D3872" s="186">
        <v>0.61255640936823896</v>
      </c>
    </row>
    <row r="3873" spans="1:4" x14ac:dyDescent="0.15">
      <c r="A3873" s="186">
        <v>3849</v>
      </c>
      <c r="B3873" s="186">
        <v>6.9599943550826131</v>
      </c>
      <c r="C3873" s="186">
        <v>5.6166797743310681E-2</v>
      </c>
      <c r="D3873" s="186">
        <v>0.59696181159349093</v>
      </c>
    </row>
    <row r="3874" spans="1:4" x14ac:dyDescent="0.15">
      <c r="A3874" s="186">
        <v>3850</v>
      </c>
      <c r="B3874" s="186">
        <v>6.9785159717672887</v>
      </c>
      <c r="C3874" s="186">
        <v>5.2783493306303164E-2</v>
      </c>
      <c r="D3874" s="186">
        <v>0.5610027819347484</v>
      </c>
    </row>
    <row r="3875" spans="1:4" x14ac:dyDescent="0.15">
      <c r="A3875" s="186">
        <v>3851</v>
      </c>
      <c r="B3875" s="186">
        <v>6.9826176275347036</v>
      </c>
      <c r="C3875" s="186">
        <v>5.185840422659016E-2</v>
      </c>
      <c r="D3875" s="186">
        <v>0.55117058791445461</v>
      </c>
    </row>
    <row r="3876" spans="1:4" x14ac:dyDescent="0.15">
      <c r="A3876" s="186">
        <v>3852</v>
      </c>
      <c r="B3876" s="186">
        <v>6.9838599640404402</v>
      </c>
      <c r="C3876" s="186">
        <v>4.9999191737422954E-2</v>
      </c>
      <c r="D3876" s="186">
        <v>0.53141017962586412</v>
      </c>
    </row>
    <row r="3877" spans="1:4" x14ac:dyDescent="0.15">
      <c r="A3877" s="186">
        <v>3853</v>
      </c>
      <c r="B3877" s="186">
        <v>6.9900422523771528</v>
      </c>
      <c r="C3877" s="186">
        <v>5.0494137838803077E-2</v>
      </c>
      <c r="D3877" s="186">
        <v>0.5366706525955236</v>
      </c>
    </row>
    <row r="3878" spans="1:4" x14ac:dyDescent="0.15">
      <c r="A3878" s="186">
        <v>3854</v>
      </c>
      <c r="B3878" s="186">
        <v>6.9810518832377371</v>
      </c>
      <c r="C3878" s="186">
        <v>4.945186100345289E-2</v>
      </c>
      <c r="D3878" s="186">
        <v>0.52559294311569693</v>
      </c>
    </row>
    <row r="3879" spans="1:4" x14ac:dyDescent="0.15">
      <c r="A3879" s="186">
        <v>3855</v>
      </c>
      <c r="B3879" s="186">
        <v>6.9694730852868227</v>
      </c>
      <c r="C3879" s="186">
        <v>5.3484123383997328E-2</v>
      </c>
      <c r="D3879" s="186">
        <v>0.56844934141903036</v>
      </c>
    </row>
    <row r="3880" spans="1:4" x14ac:dyDescent="0.15">
      <c r="A3880" s="186">
        <v>3856</v>
      </c>
      <c r="B3880" s="186">
        <v>6.9730540625006734</v>
      </c>
      <c r="C3880" s="186">
        <v>5.1861836255040927E-2</v>
      </c>
      <c r="D3880" s="186">
        <v>0.55120706480122272</v>
      </c>
    </row>
    <row r="3881" spans="1:4" x14ac:dyDescent="0.15">
      <c r="A3881" s="186">
        <v>3857</v>
      </c>
      <c r="B3881" s="186">
        <v>6.9715910960772085</v>
      </c>
      <c r="C3881" s="186">
        <v>5.1098720997027947E-2</v>
      </c>
      <c r="D3881" s="186">
        <v>0.54309638936339577</v>
      </c>
    </row>
    <row r="3882" spans="1:4" x14ac:dyDescent="0.15">
      <c r="A3882" s="186">
        <v>3858</v>
      </c>
      <c r="B3882" s="186">
        <v>6.9697177637234731</v>
      </c>
      <c r="C3882" s="186">
        <v>4.5635525856681625E-2</v>
      </c>
      <c r="D3882" s="186">
        <v>0.48503150051261007</v>
      </c>
    </row>
    <row r="3883" spans="1:4" x14ac:dyDescent="0.15">
      <c r="A3883" s="186">
        <v>3859</v>
      </c>
      <c r="B3883" s="186">
        <v>6.962549715954709</v>
      </c>
      <c r="C3883" s="186">
        <v>4.3420610524383285E-2</v>
      </c>
      <c r="D3883" s="186">
        <v>0.46149054887535051</v>
      </c>
    </row>
    <row r="3884" spans="1:4" x14ac:dyDescent="0.15">
      <c r="A3884" s="186">
        <v>3860</v>
      </c>
      <c r="B3884" s="186">
        <v>6.9660395351682558</v>
      </c>
      <c r="C3884" s="186">
        <v>4.4452821264993503E-2</v>
      </c>
      <c r="D3884" s="186">
        <v>0.47246127212143979</v>
      </c>
    </row>
    <row r="3885" spans="1:4" x14ac:dyDescent="0.15">
      <c r="A3885" s="186">
        <v>3861</v>
      </c>
      <c r="B3885" s="186">
        <v>6.9762144775809336</v>
      </c>
      <c r="C3885" s="186">
        <v>3.9497942906296046E-2</v>
      </c>
      <c r="D3885" s="186">
        <v>0.41979896484960155</v>
      </c>
    </row>
    <row r="3886" spans="1:4" x14ac:dyDescent="0.15">
      <c r="A3886" s="186">
        <v>3862</v>
      </c>
      <c r="B3886" s="186">
        <v>6.970695713645525</v>
      </c>
      <c r="C3886" s="186">
        <v>3.5274612833567254E-2</v>
      </c>
      <c r="D3886" s="186">
        <v>0.37491182738637108</v>
      </c>
    </row>
    <row r="3887" spans="1:4" x14ac:dyDescent="0.15">
      <c r="A3887" s="186">
        <v>3863</v>
      </c>
      <c r="B3887" s="186">
        <v>6.9747574093043134</v>
      </c>
      <c r="C3887" s="186">
        <v>3.157543303881738E-2</v>
      </c>
      <c r="D3887" s="186">
        <v>0.33559555584502404</v>
      </c>
    </row>
    <row r="3888" spans="1:4" x14ac:dyDescent="0.15">
      <c r="A3888" s="186">
        <v>3864</v>
      </c>
      <c r="B3888" s="186">
        <v>6.9830987658296504</v>
      </c>
      <c r="C3888" s="186">
        <v>2.5768014520898497E-2</v>
      </c>
      <c r="D3888" s="186">
        <v>0.27387213171495012</v>
      </c>
    </row>
    <row r="3889" spans="1:4" x14ac:dyDescent="0.15">
      <c r="A3889" s="186">
        <v>3865</v>
      </c>
      <c r="B3889" s="186">
        <v>6.9675129005647296</v>
      </c>
      <c r="C3889" s="186">
        <v>3.1635806846618486E-2</v>
      </c>
      <c r="D3889" s="186">
        <v>0.33623723133883543</v>
      </c>
    </row>
    <row r="3890" spans="1:4" x14ac:dyDescent="0.15">
      <c r="A3890" s="186">
        <v>3866</v>
      </c>
      <c r="B3890" s="186">
        <v>6.9670629996328541</v>
      </c>
      <c r="C3890" s="186">
        <v>3.1263977533670051E-2</v>
      </c>
      <c r="D3890" s="186">
        <v>0.33228528981502486</v>
      </c>
    </row>
    <row r="3891" spans="1:4" x14ac:dyDescent="0.15">
      <c r="A3891" s="186">
        <v>3867</v>
      </c>
      <c r="B3891" s="186">
        <v>6.9730540625006734</v>
      </c>
      <c r="C3891" s="186">
        <v>3.9961727138956959E-2</v>
      </c>
      <c r="D3891" s="186">
        <v>0.42472823778025798</v>
      </c>
    </row>
    <row r="3892" spans="1:4" x14ac:dyDescent="0.15">
      <c r="A3892" s="186">
        <v>3868</v>
      </c>
      <c r="B3892" s="186">
        <v>6.9896051147548848</v>
      </c>
      <c r="C3892" s="186">
        <v>3.6288692244293763E-2</v>
      </c>
      <c r="D3892" s="186">
        <v>0.38568984405190293</v>
      </c>
    </row>
    <row r="3893" spans="1:4" x14ac:dyDescent="0.15">
      <c r="A3893" s="186">
        <v>3869</v>
      </c>
      <c r="B3893" s="186">
        <v>6.9919072782096796</v>
      </c>
      <c r="C3893" s="186">
        <v>3.5762097437794793E-2</v>
      </c>
      <c r="D3893" s="186">
        <v>0.38009299676322533</v>
      </c>
    </row>
    <row r="3894" spans="1:4" x14ac:dyDescent="0.15">
      <c r="A3894" s="186">
        <v>3870</v>
      </c>
      <c r="B3894" s="186">
        <v>6.9915901405349592</v>
      </c>
      <c r="C3894" s="186">
        <v>3.85597466607841E-2</v>
      </c>
      <c r="D3894" s="186">
        <v>0.40982746295072886</v>
      </c>
    </row>
    <row r="3895" spans="1:4" x14ac:dyDescent="0.15">
      <c r="A3895" s="186">
        <v>3871</v>
      </c>
      <c r="B3895" s="186">
        <v>6.9935305959224277</v>
      </c>
      <c r="C3895" s="186">
        <v>3.6884695795596834E-2</v>
      </c>
      <c r="D3895" s="186">
        <v>0.39202439353660107</v>
      </c>
    </row>
    <row r="3896" spans="1:4" x14ac:dyDescent="0.15">
      <c r="A3896" s="186">
        <v>3872</v>
      </c>
      <c r="B3896" s="186">
        <v>6.9954662546187159</v>
      </c>
      <c r="C3896" s="186">
        <v>3.4949037099308633E-2</v>
      </c>
      <c r="D3896" s="186">
        <v>0.37145148626060248</v>
      </c>
    </row>
    <row r="3897" spans="1:4" x14ac:dyDescent="0.15">
      <c r="A3897" s="186">
        <v>3873</v>
      </c>
      <c r="B3897" s="186">
        <v>7.0031613930000702</v>
      </c>
      <c r="C3897" s="186">
        <v>3.8425233615587473E-2</v>
      </c>
      <c r="D3897" s="186">
        <v>0.40839780780979462</v>
      </c>
    </row>
    <row r="3898" spans="1:4" x14ac:dyDescent="0.15">
      <c r="A3898" s="186">
        <v>3874</v>
      </c>
      <c r="B3898" s="186">
        <v>7.010665566333266</v>
      </c>
      <c r="C3898" s="186">
        <v>4.6888077737265554E-2</v>
      </c>
      <c r="D3898" s="186">
        <v>0.49834409211103831</v>
      </c>
    </row>
    <row r="3899" spans="1:4" x14ac:dyDescent="0.15">
      <c r="A3899" s="186">
        <v>3875</v>
      </c>
      <c r="B3899" s="186">
        <v>7.0165637869687734</v>
      </c>
      <c r="C3899" s="186">
        <v>4.4856339557513891E-2</v>
      </c>
      <c r="D3899" s="186">
        <v>0.47675001601627526</v>
      </c>
    </row>
    <row r="3900" spans="1:4" x14ac:dyDescent="0.15">
      <c r="A3900" s="186">
        <v>3876</v>
      </c>
      <c r="B3900" s="186">
        <v>7.0166789954067914</v>
      </c>
      <c r="C3900" s="186">
        <v>4.362568203563022E-2</v>
      </c>
      <c r="D3900" s="186">
        <v>0.46367012588131867</v>
      </c>
    </row>
    <row r="3901" spans="1:4" x14ac:dyDescent="0.15">
      <c r="A3901" s="186">
        <v>3877</v>
      </c>
      <c r="B3901" s="186">
        <v>7.0182518142854029</v>
      </c>
      <c r="C3901" s="186">
        <v>4.1365814005979828E-2</v>
      </c>
      <c r="D3901" s="186">
        <v>0.43965140010122949</v>
      </c>
    </row>
    <row r="3902" spans="1:4" x14ac:dyDescent="0.15">
      <c r="A3902" s="186">
        <v>3878</v>
      </c>
      <c r="B3902" s="186">
        <v>7.0148721129069367</v>
      </c>
      <c r="C3902" s="186">
        <v>4.3800051392061334E-2</v>
      </c>
      <c r="D3902" s="186">
        <v>0.46552338886022698</v>
      </c>
    </row>
    <row r="3903" spans="1:4" x14ac:dyDescent="0.15">
      <c r="A3903" s="186">
        <v>3879</v>
      </c>
      <c r="B3903" s="186">
        <v>7.0250817470486542</v>
      </c>
      <c r="C3903" s="186">
        <v>4.2579049443105532E-2</v>
      </c>
      <c r="D3903" s="186">
        <v>0.45254612177907766</v>
      </c>
    </row>
    <row r="3904" spans="1:4" x14ac:dyDescent="0.15">
      <c r="A3904" s="186">
        <v>3880</v>
      </c>
      <c r="B3904" s="186">
        <v>7.0341842571019377</v>
      </c>
      <c r="C3904" s="186">
        <v>4.2554014234973181E-2</v>
      </c>
      <c r="D3904" s="186">
        <v>0.45228003818875778</v>
      </c>
    </row>
    <row r="3905" spans="1:4" x14ac:dyDescent="0.15">
      <c r="A3905" s="186">
        <v>3881</v>
      </c>
      <c r="B3905" s="186">
        <v>7.0374444045089142</v>
      </c>
      <c r="C3905" s="186">
        <v>3.9040477747710689E-2</v>
      </c>
      <c r="D3905" s="186">
        <v>0.41493685341041875</v>
      </c>
    </row>
    <row r="3906" spans="1:4" x14ac:dyDescent="0.15">
      <c r="A3906" s="186">
        <v>3882</v>
      </c>
      <c r="B3906" s="186">
        <v>7.0316642846648074</v>
      </c>
      <c r="C3906" s="186">
        <v>3.7699509513743124E-2</v>
      </c>
      <c r="D3906" s="186">
        <v>0.4006845396164756</v>
      </c>
    </row>
    <row r="3907" spans="1:4" x14ac:dyDescent="0.15">
      <c r="A3907" s="186">
        <v>3883</v>
      </c>
      <c r="B3907" s="186">
        <v>7.0395357326702541</v>
      </c>
      <c r="C3907" s="186">
        <v>3.5342859347941236E-2</v>
      </c>
      <c r="D3907" s="186">
        <v>0.37563717696107579</v>
      </c>
    </row>
    <row r="3908" spans="1:4" x14ac:dyDescent="0.15">
      <c r="A3908" s="186">
        <v>3884</v>
      </c>
      <c r="B3908" s="186">
        <v>7.0412494408245259</v>
      </c>
      <c r="C3908" s="186">
        <v>3.4981988129512587E-2</v>
      </c>
      <c r="D3908" s="186">
        <v>0.37180170217952169</v>
      </c>
    </row>
    <row r="3909" spans="1:4" x14ac:dyDescent="0.15">
      <c r="A3909" s="186">
        <v>3885</v>
      </c>
      <c r="B3909" s="186">
        <v>7.0286447010507125</v>
      </c>
      <c r="C3909" s="186">
        <v>3.6370704130008313E-2</v>
      </c>
      <c r="D3909" s="186">
        <v>0.38656149716077515</v>
      </c>
    </row>
    <row r="3910" spans="1:4" x14ac:dyDescent="0.15">
      <c r="A3910" s="186">
        <v>3886</v>
      </c>
      <c r="B3910" s="186">
        <v>7.034109151351795</v>
      </c>
      <c r="C3910" s="186">
        <v>3.6784865007522427E-2</v>
      </c>
      <c r="D3910" s="186">
        <v>0.39096335444418101</v>
      </c>
    </row>
    <row r="3911" spans="1:4" x14ac:dyDescent="0.15">
      <c r="A3911" s="186">
        <v>3887</v>
      </c>
      <c r="B3911" s="186">
        <v>7.0337710863018836</v>
      </c>
      <c r="C3911" s="186">
        <v>3.6868055581733117E-2</v>
      </c>
      <c r="D3911" s="186">
        <v>0.39184753509687331</v>
      </c>
    </row>
    <row r="3912" spans="1:4" x14ac:dyDescent="0.15">
      <c r="A3912" s="186">
        <v>3888</v>
      </c>
      <c r="B3912" s="186">
        <v>7.0406165507167797</v>
      </c>
      <c r="C3912" s="186">
        <v>3.4092807928190361E-2</v>
      </c>
      <c r="D3912" s="186">
        <v>0.36235116119906141</v>
      </c>
    </row>
    <row r="3913" spans="1:4" x14ac:dyDescent="0.15">
      <c r="A3913" s="186">
        <v>3889</v>
      </c>
      <c r="B3913" s="186">
        <v>7.0406165507167797</v>
      </c>
      <c r="C3913" s="186">
        <v>3.4092807928190361E-2</v>
      </c>
      <c r="D3913" s="186">
        <v>0.36235116119906141</v>
      </c>
    </row>
    <row r="3914" spans="1:4" x14ac:dyDescent="0.15">
      <c r="A3914" s="186">
        <v>3890</v>
      </c>
      <c r="B3914" s="186">
        <v>7.0403930555529399</v>
      </c>
      <c r="C3914" s="186">
        <v>3.5077627833789649E-2</v>
      </c>
      <c r="D3914" s="186">
        <v>0.37281819685999862</v>
      </c>
    </row>
    <row r="3915" spans="1:4" x14ac:dyDescent="0.15">
      <c r="A3915" s="186">
        <v>3891</v>
      </c>
      <c r="B3915" s="186">
        <v>7.0422164020640068</v>
      </c>
      <c r="C3915" s="186">
        <v>2.9781320312179282E-2</v>
      </c>
      <c r="D3915" s="186">
        <v>0.31652705227123124</v>
      </c>
    </row>
    <row r="3916" spans="1:4" x14ac:dyDescent="0.15">
      <c r="A3916" s="186">
        <v>3892</v>
      </c>
      <c r="B3916" s="186">
        <v>7.0384907667630623</v>
      </c>
      <c r="C3916" s="186">
        <v>2.951086136117187E-2</v>
      </c>
      <c r="D3916" s="186">
        <v>0.31365251300885555</v>
      </c>
    </row>
    <row r="3917" spans="1:4" x14ac:dyDescent="0.15">
      <c r="A3917" s="186">
        <v>3893</v>
      </c>
      <c r="B3917" s="186">
        <v>7.0538009950137308</v>
      </c>
      <c r="C3917" s="186">
        <v>2.8999431791584485E-2</v>
      </c>
      <c r="D3917" s="186">
        <v>0.30821684755114792</v>
      </c>
    </row>
    <row r="3918" spans="1:4" x14ac:dyDescent="0.15">
      <c r="A3918" s="186">
        <v>3894</v>
      </c>
      <c r="B3918" s="186">
        <v>7.0557395617683936</v>
      </c>
      <c r="C3918" s="186">
        <v>2.6221093405440321E-2</v>
      </c>
      <c r="D3918" s="186">
        <v>0.2786876241869784</v>
      </c>
    </row>
    <row r="3919" spans="1:4" x14ac:dyDescent="0.15">
      <c r="A3919" s="186">
        <v>3895</v>
      </c>
      <c r="B3919" s="186">
        <v>7.0573452999559576</v>
      </c>
      <c r="C3919" s="186">
        <v>2.5287228930897854E-2</v>
      </c>
      <c r="D3919" s="186">
        <v>0.26876216197612857</v>
      </c>
    </row>
    <row r="3920" spans="1:4" x14ac:dyDescent="0.15">
      <c r="A3920" s="186">
        <v>3896</v>
      </c>
      <c r="B3920" s="186">
        <v>7.0585474464162914</v>
      </c>
      <c r="C3920" s="186">
        <v>2.3329192794460774E-2</v>
      </c>
      <c r="D3920" s="186">
        <v>0.24795141886567218</v>
      </c>
    </row>
    <row r="3921" spans="1:4" x14ac:dyDescent="0.15">
      <c r="A3921" s="186">
        <v>3897</v>
      </c>
      <c r="B3921" s="186">
        <v>7.0451101419815432</v>
      </c>
      <c r="C3921" s="186">
        <v>2.5613965278733275E-2</v>
      </c>
      <c r="D3921" s="186">
        <v>0.27223483853868913</v>
      </c>
    </row>
    <row r="3922" spans="1:4" x14ac:dyDescent="0.15">
      <c r="A3922" s="186">
        <v>3898</v>
      </c>
      <c r="B3922" s="186">
        <v>7.0493571419598196</v>
      </c>
      <c r="C3922" s="186">
        <v>2.6282646018502831E-2</v>
      </c>
      <c r="D3922" s="186">
        <v>0.27934182846563488</v>
      </c>
    </row>
    <row r="3923" spans="1:4" x14ac:dyDescent="0.15">
      <c r="A3923" s="186">
        <v>3899</v>
      </c>
      <c r="B3923" s="186">
        <v>7.0504244977200727</v>
      </c>
      <c r="C3923" s="186">
        <v>3.0611593403869541E-2</v>
      </c>
      <c r="D3923" s="186">
        <v>0.32535150637662441</v>
      </c>
    </row>
    <row r="3924" spans="1:4" x14ac:dyDescent="0.15">
      <c r="A3924" s="186">
        <v>3900</v>
      </c>
      <c r="B3924" s="186">
        <v>7.0500566083309284</v>
      </c>
      <c r="C3924" s="186">
        <v>2.996989159166219E-2</v>
      </c>
      <c r="D3924" s="186">
        <v>0.31853125861977682</v>
      </c>
    </row>
    <row r="3925" spans="1:4" x14ac:dyDescent="0.15">
      <c r="A3925" s="186">
        <v>3901</v>
      </c>
      <c r="B3925" s="186">
        <v>7.0575640093560548</v>
      </c>
      <c r="C3925" s="186">
        <v>3.1345478668029614E-2</v>
      </c>
      <c r="D3925" s="186">
        <v>0.33315151446675878</v>
      </c>
    </row>
    <row r="3926" spans="1:4" x14ac:dyDescent="0.15">
      <c r="A3926" s="186">
        <v>3902</v>
      </c>
      <c r="B3926" s="186">
        <v>7.0616716685766319</v>
      </c>
      <c r="C3926" s="186">
        <v>3.1151392867484695E-2</v>
      </c>
      <c r="D3926" s="186">
        <v>0.33108869771819904</v>
      </c>
    </row>
    <row r="3927" spans="1:4" x14ac:dyDescent="0.15">
      <c r="A3927" s="186">
        <v>3903</v>
      </c>
      <c r="B3927" s="186">
        <v>7.0626499635404469</v>
      </c>
      <c r="C3927" s="186">
        <v>3.2165626582818518E-2</v>
      </c>
      <c r="D3927" s="186">
        <v>0.34186835439102381</v>
      </c>
    </row>
    <row r="3928" spans="1:4" x14ac:dyDescent="0.15">
      <c r="A3928" s="186">
        <v>3904</v>
      </c>
      <c r="B3928" s="186">
        <v>7.0566888049986867</v>
      </c>
      <c r="C3928" s="186">
        <v>3.6051148196889038E-2</v>
      </c>
      <c r="D3928" s="186">
        <v>0.38316513674136615</v>
      </c>
    </row>
    <row r="3929" spans="1:4" x14ac:dyDescent="0.15">
      <c r="A3929" s="186">
        <v>3905</v>
      </c>
      <c r="B3929" s="186">
        <v>7.0527015622262175</v>
      </c>
      <c r="C3929" s="186">
        <v>3.2530221886674759E-2</v>
      </c>
      <c r="D3929" s="186">
        <v>0.34574341015053472</v>
      </c>
    </row>
    <row r="3930" spans="1:4" x14ac:dyDescent="0.15">
      <c r="A3930" s="186">
        <v>3906</v>
      </c>
      <c r="B3930" s="186">
        <v>7.0499830097077822</v>
      </c>
      <c r="C3930" s="186">
        <v>3.5583670590423111E-2</v>
      </c>
      <c r="D3930" s="186">
        <v>0.37819660924740689</v>
      </c>
    </row>
    <row r="3931" spans="1:4" x14ac:dyDescent="0.15">
      <c r="A3931" s="186">
        <v>3907</v>
      </c>
      <c r="B3931" s="186">
        <v>7.058438236604573</v>
      </c>
      <c r="C3931" s="186">
        <v>3.6128504444370435E-2</v>
      </c>
      <c r="D3931" s="186">
        <v>0.38398730797935648</v>
      </c>
    </row>
    <row r="3932" spans="1:4" x14ac:dyDescent="0.15">
      <c r="A3932" s="186">
        <v>3908</v>
      </c>
      <c r="B3932" s="186">
        <v>7.0606558478536074</v>
      </c>
      <c r="C3932" s="186">
        <v>3.7306482196474811E-2</v>
      </c>
      <c r="D3932" s="186">
        <v>0.39650729774496146</v>
      </c>
    </row>
    <row r="3933" spans="1:4" x14ac:dyDescent="0.15">
      <c r="A3933" s="186">
        <v>3909</v>
      </c>
      <c r="B3933" s="186">
        <v>7.0619616611918845</v>
      </c>
      <c r="C3933" s="186">
        <v>3.6496618612122056E-2</v>
      </c>
      <c r="D3933" s="186">
        <v>0.38789976354533912</v>
      </c>
    </row>
    <row r="3934" spans="1:4" x14ac:dyDescent="0.15">
      <c r="A3934" s="186">
        <v>3910</v>
      </c>
      <c r="B3934" s="186">
        <v>7.0619616611918845</v>
      </c>
      <c r="C3934" s="186">
        <v>3.6496618612122056E-2</v>
      </c>
      <c r="D3934" s="186">
        <v>0.38789976354533912</v>
      </c>
    </row>
    <row r="3935" spans="1:4" x14ac:dyDescent="0.15">
      <c r="A3935" s="186">
        <v>3911</v>
      </c>
      <c r="B3935" s="186">
        <v>7.0596387076377178</v>
      </c>
      <c r="C3935" s="186">
        <v>3.451314729151278E-2</v>
      </c>
      <c r="D3935" s="186">
        <v>0.36681868574905929</v>
      </c>
    </row>
    <row r="3936" spans="1:4" x14ac:dyDescent="0.15">
      <c r="A3936" s="186">
        <v>3912</v>
      </c>
      <c r="B3936" s="186">
        <v>7.0679189332016543</v>
      </c>
      <c r="C3936" s="186">
        <v>3.3345091965001572E-2</v>
      </c>
      <c r="D3936" s="186">
        <v>0.35440415524756563</v>
      </c>
    </row>
    <row r="3937" spans="1:4" x14ac:dyDescent="0.15">
      <c r="A3937" s="186">
        <v>3913</v>
      </c>
      <c r="B3937" s="186">
        <v>7.0678829646868966</v>
      </c>
      <c r="C3937" s="186">
        <v>3.3298650821301123E-2</v>
      </c>
      <c r="D3937" s="186">
        <v>0.35391056133817816</v>
      </c>
    </row>
    <row r="3938" spans="1:4" x14ac:dyDescent="0.15">
      <c r="A3938" s="186">
        <v>3914</v>
      </c>
      <c r="B3938" s="186">
        <v>7.0683504265589781</v>
      </c>
      <c r="C3938" s="186">
        <v>3.2913598607677841E-2</v>
      </c>
      <c r="D3938" s="186">
        <v>0.3498180818620803</v>
      </c>
    </row>
    <row r="3939" spans="1:4" x14ac:dyDescent="0.15">
      <c r="A3939" s="186">
        <v>3915</v>
      </c>
      <c r="B3939" s="186">
        <v>7.0673072436423867</v>
      </c>
      <c r="C3939" s="186">
        <v>3.2637411332054889E-2</v>
      </c>
      <c r="D3939" s="186">
        <v>0.34688265981526112</v>
      </c>
    </row>
    <row r="3940" spans="1:4" x14ac:dyDescent="0.15">
      <c r="A3940" s="186">
        <v>3916</v>
      </c>
      <c r="B3940" s="186">
        <v>7.058874984494337</v>
      </c>
      <c r="C3940" s="186">
        <v>3.2867130600815919E-2</v>
      </c>
      <c r="D3940" s="186">
        <v>0.34932420244092827</v>
      </c>
    </row>
    <row r="3941" spans="1:4" x14ac:dyDescent="0.15">
      <c r="A3941" s="186">
        <v>3917</v>
      </c>
      <c r="B3941" s="186">
        <v>7.0425879925186567</v>
      </c>
      <c r="C3941" s="186">
        <v>3.7438507403933841E-2</v>
      </c>
      <c r="D3941" s="186">
        <v>0.39791051121247906</v>
      </c>
    </row>
    <row r="3942" spans="1:4" x14ac:dyDescent="0.15">
      <c r="A3942" s="186">
        <v>3918</v>
      </c>
      <c r="B3942" s="186">
        <v>7.0363966421710504</v>
      </c>
      <c r="C3942" s="186">
        <v>4.0003762788797914E-2</v>
      </c>
      <c r="D3942" s="186">
        <v>0.42517500844707162</v>
      </c>
    </row>
    <row r="3943" spans="1:4" x14ac:dyDescent="0.15">
      <c r="A3943" s="186">
        <v>3919</v>
      </c>
      <c r="B3943" s="186">
        <v>7.0359471716428441</v>
      </c>
      <c r="C3943" s="186">
        <v>4.3910963938915692E-2</v>
      </c>
      <c r="D3943" s="186">
        <v>0.46670220904508453</v>
      </c>
    </row>
    <row r="3944" spans="1:4" x14ac:dyDescent="0.15">
      <c r="A3944" s="186">
        <v>3920</v>
      </c>
      <c r="B3944" s="186">
        <v>7.0354224630746316</v>
      </c>
      <c r="C3944" s="186">
        <v>4.3003429960598361E-2</v>
      </c>
      <c r="D3944" s="186">
        <v>0.45705659723265957</v>
      </c>
    </row>
    <row r="3945" spans="1:4" x14ac:dyDescent="0.15">
      <c r="A3945" s="186">
        <v>3921</v>
      </c>
      <c r="B3945" s="186">
        <v>7.0385654534482622</v>
      </c>
      <c r="C3945" s="186">
        <v>4.3311185762489934E-2</v>
      </c>
      <c r="D3945" s="186">
        <v>0.46032754142757731</v>
      </c>
    </row>
    <row r="3946" spans="1:4" x14ac:dyDescent="0.15">
      <c r="A3946" s="186">
        <v>3922</v>
      </c>
      <c r="B3946" s="186">
        <v>7.0320409152095076</v>
      </c>
      <c r="C3946" s="186">
        <v>4.3683414342183369E-2</v>
      </c>
      <c r="D3946" s="186">
        <v>0.46428372650823962</v>
      </c>
    </row>
    <row r="3947" spans="1:4" x14ac:dyDescent="0.15">
      <c r="A3947" s="186">
        <v>3923</v>
      </c>
      <c r="B3947" s="186">
        <v>7.0368832776125343</v>
      </c>
      <c r="C3947" s="186">
        <v>4.289066516766038E-2</v>
      </c>
      <c r="D3947" s="186">
        <v>0.45585809068108674</v>
      </c>
    </row>
    <row r="3948" spans="1:4" x14ac:dyDescent="0.15">
      <c r="A3948" s="186">
        <v>3924</v>
      </c>
      <c r="B3948" s="186">
        <v>7.0286068824734969</v>
      </c>
      <c r="C3948" s="186">
        <v>4.2457014120664383E-2</v>
      </c>
      <c r="D3948" s="186">
        <v>0.4512490845597617</v>
      </c>
    </row>
    <row r="3949" spans="1:4" x14ac:dyDescent="0.15">
      <c r="A3949" s="186">
        <v>3925</v>
      </c>
      <c r="B3949" s="186">
        <v>7.0351599768826505</v>
      </c>
      <c r="C3949" s="186">
        <v>4.1916046716189648E-2</v>
      </c>
      <c r="D3949" s="186">
        <v>0.44549947990428307</v>
      </c>
    </row>
    <row r="3950" spans="1:4" x14ac:dyDescent="0.15">
      <c r="A3950" s="186">
        <v>3926</v>
      </c>
      <c r="B3950" s="186">
        <v>7.0351599768826505</v>
      </c>
      <c r="C3950" s="186">
        <v>4.1916046716189648E-2</v>
      </c>
      <c r="D3950" s="186">
        <v>0.44549947990428307</v>
      </c>
    </row>
    <row r="3951" spans="1:4" x14ac:dyDescent="0.15">
      <c r="A3951" s="186">
        <v>3927</v>
      </c>
      <c r="B3951" s="186">
        <v>7.0419190026869458</v>
      </c>
      <c r="C3951" s="186">
        <v>4.4735316287815685E-2</v>
      </c>
      <c r="D3951" s="186">
        <v>0.47546373527343888</v>
      </c>
    </row>
    <row r="3952" spans="1:4" x14ac:dyDescent="0.15">
      <c r="A3952" s="186">
        <v>3928</v>
      </c>
      <c r="B3952" s="186">
        <v>7.0297406460167196</v>
      </c>
      <c r="C3952" s="186">
        <v>4.7419797826145249E-2</v>
      </c>
      <c r="D3952" s="186">
        <v>0.5039954128249039</v>
      </c>
    </row>
    <row r="3953" spans="1:4" x14ac:dyDescent="0.15">
      <c r="A3953" s="186">
        <v>3929</v>
      </c>
      <c r="B3953" s="186">
        <v>7.0192093020552724</v>
      </c>
      <c r="C3953" s="186">
        <v>5.015449212327816E-2</v>
      </c>
      <c r="D3953" s="186">
        <v>0.53306077042694522</v>
      </c>
    </row>
    <row r="3954" spans="1:4" x14ac:dyDescent="0.15">
      <c r="A3954" s="186">
        <v>3930</v>
      </c>
      <c r="B3954" s="186">
        <v>7.01475663830053</v>
      </c>
      <c r="C3954" s="186">
        <v>4.8120277548907353E-2</v>
      </c>
      <c r="D3954" s="186">
        <v>0.51144037428052425</v>
      </c>
    </row>
    <row r="3955" spans="1:4" x14ac:dyDescent="0.15">
      <c r="A3955" s="186">
        <v>3931</v>
      </c>
      <c r="B3955" s="186">
        <v>7.0048785286105284</v>
      </c>
      <c r="C3955" s="186">
        <v>5.448133450350312E-2</v>
      </c>
      <c r="D3955" s="186">
        <v>0.57904807555306326</v>
      </c>
    </row>
    <row r="3956" spans="1:4" x14ac:dyDescent="0.15">
      <c r="A3956" s="186">
        <v>3932</v>
      </c>
      <c r="B3956" s="186">
        <v>7.0092325032715168</v>
      </c>
      <c r="C3956" s="186">
        <v>5.4158067242068952E-2</v>
      </c>
      <c r="D3956" s="186">
        <v>0.57561226974308022</v>
      </c>
    </row>
    <row r="3957" spans="1:4" x14ac:dyDescent="0.15">
      <c r="A3957" s="186">
        <v>3933</v>
      </c>
      <c r="B3957" s="186">
        <v>7.0192858505230378</v>
      </c>
      <c r="C3957" s="186">
        <v>4.8886149865004391E-2</v>
      </c>
      <c r="D3957" s="186">
        <v>0.51958035276667613</v>
      </c>
    </row>
    <row r="3958" spans="1:4" x14ac:dyDescent="0.15">
      <c r="A3958" s="186">
        <v>3934</v>
      </c>
      <c r="B3958" s="186">
        <v>7.0197067333874523</v>
      </c>
      <c r="C3958" s="186">
        <v>4.8891070711515106E-2</v>
      </c>
      <c r="D3958" s="186">
        <v>0.51963265337069198</v>
      </c>
    </row>
    <row r="3959" spans="1:4" x14ac:dyDescent="0.15">
      <c r="A3959" s="186">
        <v>3935</v>
      </c>
      <c r="B3959" s="186">
        <v>7.0153723061851325</v>
      </c>
      <c r="C3959" s="186">
        <v>5.0497215890696445E-2</v>
      </c>
      <c r="D3959" s="186">
        <v>0.53670336728655577</v>
      </c>
    </row>
    <row r="3960" spans="1:4" x14ac:dyDescent="0.15">
      <c r="A3960" s="186">
        <v>3936</v>
      </c>
      <c r="B3960" s="186">
        <v>7.0255374959510659</v>
      </c>
      <c r="C3960" s="186">
        <v>4.874865391870209E-2</v>
      </c>
      <c r="D3960" s="186">
        <v>0.51811899423300112</v>
      </c>
    </row>
    <row r="3961" spans="1:4" x14ac:dyDescent="0.15">
      <c r="A3961" s="186">
        <v>3937</v>
      </c>
      <c r="B3961" s="186">
        <v>7.0279258355660987</v>
      </c>
      <c r="C3961" s="186">
        <v>5.3278421706394852E-2</v>
      </c>
      <c r="D3961" s="186">
        <v>0.56626306676846916</v>
      </c>
    </row>
    <row r="3962" spans="1:4" x14ac:dyDescent="0.15">
      <c r="A3962" s="186">
        <v>3938</v>
      </c>
      <c r="B3962" s="186">
        <v>7.0303069128007483</v>
      </c>
      <c r="C3962" s="186">
        <v>5.4003328081006607E-2</v>
      </c>
      <c r="D3962" s="186">
        <v>0.57396764384978305</v>
      </c>
    </row>
    <row r="3963" spans="1:4" x14ac:dyDescent="0.15">
      <c r="A3963" s="186">
        <v>3939</v>
      </c>
      <c r="B3963" s="186">
        <v>7.0237129066586101</v>
      </c>
      <c r="C3963" s="186">
        <v>5.7827598095195221E-2</v>
      </c>
      <c r="D3963" s="186">
        <v>0.61461342120255358</v>
      </c>
    </row>
    <row r="3964" spans="1:4" x14ac:dyDescent="0.15">
      <c r="A3964" s="186">
        <v>3940</v>
      </c>
      <c r="B3964" s="186">
        <v>7.0346722689662942</v>
      </c>
      <c r="C3964" s="186">
        <v>5.7901447008384288E-2</v>
      </c>
      <c r="D3964" s="186">
        <v>0.61539831517502164</v>
      </c>
    </row>
    <row r="3965" spans="1:4" x14ac:dyDescent="0.15">
      <c r="A3965" s="186">
        <v>3941</v>
      </c>
      <c r="B3965" s="186">
        <v>7.0329440901082387</v>
      </c>
      <c r="C3965" s="186">
        <v>5.8548409809015212E-2</v>
      </c>
      <c r="D3965" s="186">
        <v>0.62227447869182517</v>
      </c>
    </row>
    <row r="3966" spans="1:4" x14ac:dyDescent="0.15">
      <c r="A3966" s="186">
        <v>3942</v>
      </c>
      <c r="B3966" s="186">
        <v>7.0346722689662942</v>
      </c>
      <c r="C3966" s="186">
        <v>5.7319399014569505E-2</v>
      </c>
      <c r="D3966" s="186">
        <v>0.6092120905942654</v>
      </c>
    </row>
    <row r="3967" spans="1:4" x14ac:dyDescent="0.15">
      <c r="A3967" s="186">
        <v>3943</v>
      </c>
      <c r="B3967" s="186">
        <v>7.0217696108475014</v>
      </c>
      <c r="C3967" s="186">
        <v>6.1534340641161478E-2</v>
      </c>
      <c r="D3967" s="186">
        <v>0.65401007250290699</v>
      </c>
    </row>
    <row r="3968" spans="1:4" x14ac:dyDescent="0.15">
      <c r="A3968" s="186">
        <v>3944</v>
      </c>
      <c r="B3968" s="186">
        <v>7.021998484353726</v>
      </c>
      <c r="C3968" s="186">
        <v>6.5575221204246859E-2</v>
      </c>
      <c r="D3968" s="186">
        <v>0.69695806808557603</v>
      </c>
    </row>
    <row r="3969" spans="1:4" x14ac:dyDescent="0.15">
      <c r="A3969" s="186">
        <v>3945</v>
      </c>
      <c r="B3969" s="186">
        <v>7.0309104796870825</v>
      </c>
      <c r="C3969" s="186">
        <v>6.357329790721522E-2</v>
      </c>
      <c r="D3969" s="186">
        <v>0.67568087575695424</v>
      </c>
    </row>
    <row r="3970" spans="1:4" x14ac:dyDescent="0.15">
      <c r="A3970" s="186">
        <v>3946</v>
      </c>
      <c r="B3970" s="186">
        <v>7.0332825123062852</v>
      </c>
      <c r="C3970" s="186">
        <v>6.186478028291198E-2</v>
      </c>
      <c r="D3970" s="186">
        <v>0.65752210906342423</v>
      </c>
    </row>
    <row r="3971" spans="1:4" x14ac:dyDescent="0.15">
      <c r="A3971" s="186">
        <v>3947</v>
      </c>
      <c r="B3971" s="186">
        <v>7.0356473812293858</v>
      </c>
      <c r="C3971" s="186">
        <v>6.2810898574620744E-2</v>
      </c>
      <c r="D3971" s="186">
        <v>0.66757780944323564</v>
      </c>
    </row>
    <row r="3972" spans="1:4" x14ac:dyDescent="0.15">
      <c r="A3972" s="186">
        <v>3948</v>
      </c>
      <c r="B3972" s="186">
        <v>7.0349724328608714</v>
      </c>
      <c r="C3972" s="186">
        <v>6.365110888368708E-2</v>
      </c>
      <c r="D3972" s="186">
        <v>0.67650788002536177</v>
      </c>
    </row>
    <row r="3973" spans="1:4" x14ac:dyDescent="0.15">
      <c r="A3973" s="186">
        <v>3949</v>
      </c>
      <c r="B3973" s="186">
        <v>7.0251197362566851</v>
      </c>
      <c r="C3973" s="186">
        <v>6.5540262779987479E-2</v>
      </c>
      <c r="D3973" s="186">
        <v>0.69658651682905426</v>
      </c>
    </row>
    <row r="3974" spans="1:4" x14ac:dyDescent="0.15">
      <c r="A3974" s="186">
        <v>3950</v>
      </c>
      <c r="B3974" s="186">
        <v>7.0240933801855503</v>
      </c>
      <c r="C3974" s="186">
        <v>6.7232674990973074E-2</v>
      </c>
      <c r="D3974" s="186">
        <v>0.7145741091438258</v>
      </c>
    </row>
    <row r="3975" spans="1:4" x14ac:dyDescent="0.15">
      <c r="A3975" s="186">
        <v>3951</v>
      </c>
      <c r="B3975" s="186">
        <v>7.0240933801855503</v>
      </c>
      <c r="C3975" s="186">
        <v>6.7232674990973074E-2</v>
      </c>
      <c r="D3975" s="186">
        <v>0.7145741091438258</v>
      </c>
    </row>
    <row r="3976" spans="1:4" x14ac:dyDescent="0.15">
      <c r="A3976" s="186">
        <v>3952</v>
      </c>
      <c r="B3976" s="186">
        <v>7.0132539167437544</v>
      </c>
      <c r="C3976" s="186">
        <v>6.3484354593156489E-2</v>
      </c>
      <c r="D3976" s="186">
        <v>0.67473555282556186</v>
      </c>
    </row>
    <row r="3977" spans="1:4" x14ac:dyDescent="0.15">
      <c r="A3977" s="186">
        <v>3953</v>
      </c>
      <c r="B3977" s="186">
        <v>7.0136009546887923</v>
      </c>
      <c r="C3977" s="186">
        <v>6.8779674452828843E-2</v>
      </c>
      <c r="D3977" s="186">
        <v>0.73101620017248092</v>
      </c>
    </row>
    <row r="3978" spans="1:4" x14ac:dyDescent="0.15">
      <c r="A3978" s="186">
        <v>3954</v>
      </c>
      <c r="B3978" s="186">
        <v>7.0214643420749043</v>
      </c>
      <c r="C3978" s="186">
        <v>6.8779146480507869E-2</v>
      </c>
      <c r="D3978" s="186">
        <v>0.73101058868445135</v>
      </c>
    </row>
    <row r="3979" spans="1:4" x14ac:dyDescent="0.15">
      <c r="A3979" s="186">
        <v>3955</v>
      </c>
      <c r="B3979" s="186">
        <v>7.0266757090741754</v>
      </c>
      <c r="C3979" s="186">
        <v>7.2773732948580694E-2</v>
      </c>
      <c r="D3979" s="186">
        <v>0.77346655324639035</v>
      </c>
    </row>
    <row r="3980" spans="1:4" x14ac:dyDescent="0.15">
      <c r="A3980" s="186">
        <v>3956</v>
      </c>
      <c r="B3980" s="186">
        <v>7.0214643420749043</v>
      </c>
      <c r="C3980" s="186">
        <v>7.160800268098555E-2</v>
      </c>
      <c r="D3980" s="186">
        <v>0.76107673434389045</v>
      </c>
    </row>
    <row r="3981" spans="1:4" x14ac:dyDescent="0.15">
      <c r="A3981" s="186">
        <v>3957</v>
      </c>
      <c r="B3981" s="186">
        <v>7.0288715741655521</v>
      </c>
      <c r="C3981" s="186">
        <v>6.9834588308594014E-2</v>
      </c>
      <c r="D3981" s="186">
        <v>0.74222822064925187</v>
      </c>
    </row>
    <row r="3982" spans="1:4" x14ac:dyDescent="0.15">
      <c r="A3982" s="186">
        <v>3958</v>
      </c>
      <c r="B3982" s="186">
        <v>7.0274714749999605</v>
      </c>
      <c r="C3982" s="186">
        <v>7.0904163590825853E-2</v>
      </c>
      <c r="D3982" s="186">
        <v>0.75359606827045234</v>
      </c>
    </row>
    <row r="3983" spans="1:4" x14ac:dyDescent="0.15">
      <c r="A3983" s="186">
        <v>3959</v>
      </c>
      <c r="B3983" s="186">
        <v>7.0240173002680368</v>
      </c>
      <c r="C3983" s="186">
        <v>7.4688862206109263E-2</v>
      </c>
      <c r="D3983" s="186">
        <v>0.79382126594044122</v>
      </c>
    </row>
    <row r="3984" spans="1:4" x14ac:dyDescent="0.15">
      <c r="A3984" s="186">
        <v>3960</v>
      </c>
      <c r="B3984" s="186">
        <v>7.0286447010507125</v>
      </c>
      <c r="C3984" s="186">
        <v>7.9681268393242632E-2</v>
      </c>
      <c r="D3984" s="186">
        <v>0.84688243306095112</v>
      </c>
    </row>
    <row r="3985" spans="1:4" x14ac:dyDescent="0.15">
      <c r="A3985" s="186">
        <v>3961</v>
      </c>
      <c r="B3985" s="186">
        <v>7.0360221013161599</v>
      </c>
      <c r="C3985" s="186">
        <v>7.491888963924076E-2</v>
      </c>
      <c r="D3985" s="186">
        <v>0.79626608385272346</v>
      </c>
    </row>
    <row r="3986" spans="1:4" x14ac:dyDescent="0.15">
      <c r="A3986" s="186">
        <v>3962</v>
      </c>
      <c r="B3986" s="186">
        <v>7.0297406460167196</v>
      </c>
      <c r="C3986" s="186">
        <v>7.6373567456996305E-2</v>
      </c>
      <c r="D3986" s="186">
        <v>0.81172694579007043</v>
      </c>
    </row>
    <row r="3987" spans="1:4" x14ac:dyDescent="0.15">
      <c r="A3987" s="186">
        <v>3963</v>
      </c>
      <c r="B3987" s="186">
        <v>7.0250817470486542</v>
      </c>
      <c r="C3987" s="186">
        <v>7.0811474048877443E-2</v>
      </c>
      <c r="D3987" s="186">
        <v>0.75261092902270366</v>
      </c>
    </row>
    <row r="3988" spans="1:4" x14ac:dyDescent="0.15">
      <c r="A3988" s="186">
        <v>3964</v>
      </c>
      <c r="B3988" s="186">
        <v>7.024511687655095</v>
      </c>
      <c r="C3988" s="186">
        <v>7.320257525020768E-2</v>
      </c>
      <c r="D3988" s="186">
        <v>0.77802445021671673</v>
      </c>
    </row>
    <row r="3989" spans="1:4" x14ac:dyDescent="0.15">
      <c r="A3989" s="186">
        <v>3965</v>
      </c>
      <c r="B3989" s="186">
        <v>7.0176000532080129</v>
      </c>
      <c r="C3989" s="186">
        <v>7.2476782568078768E-2</v>
      </c>
      <c r="D3989" s="186">
        <v>0.77031045312638813</v>
      </c>
    </row>
    <row r="3990" spans="1:4" x14ac:dyDescent="0.15">
      <c r="A3990" s="186">
        <v>3966</v>
      </c>
      <c r="B3990" s="186">
        <v>7.02119713424075</v>
      </c>
      <c r="C3990" s="186">
        <v>7.4530373044155773E-2</v>
      </c>
      <c r="D3990" s="186">
        <v>0.7921367836299118</v>
      </c>
    </row>
    <row r="3991" spans="1:4" x14ac:dyDescent="0.15">
      <c r="A3991" s="186">
        <v>3967</v>
      </c>
      <c r="B3991" s="186">
        <v>7.015026052564461</v>
      </c>
      <c r="C3991" s="186">
        <v>7.3132277388999967E-2</v>
      </c>
      <c r="D3991" s="186">
        <v>0.77727729815778168</v>
      </c>
    </row>
    <row r="3992" spans="1:4" x14ac:dyDescent="0.15">
      <c r="A3992" s="186">
        <v>3968</v>
      </c>
      <c r="B3992" s="186">
        <v>7.0076025984746844</v>
      </c>
      <c r="C3992" s="186">
        <v>7.2423901447906225E-2</v>
      </c>
      <c r="D3992" s="186">
        <v>0.76974841272946959</v>
      </c>
    </row>
    <row r="3993" spans="1:4" x14ac:dyDescent="0.15">
      <c r="A3993" s="186">
        <v>3969</v>
      </c>
      <c r="B3993" s="186">
        <v>7.0078744849808619</v>
      </c>
      <c r="C3993" s="186">
        <v>7.4002154229890316E-2</v>
      </c>
      <c r="D3993" s="186">
        <v>0.78652267577703483</v>
      </c>
    </row>
    <row r="3994" spans="1:4" x14ac:dyDescent="0.15">
      <c r="A3994" s="186">
        <v>3970</v>
      </c>
      <c r="B3994" s="186">
        <v>7.0044886010303218</v>
      </c>
      <c r="C3994" s="186">
        <v>7.6883794115623516E-2</v>
      </c>
      <c r="D3994" s="186">
        <v>0.81714982625851706</v>
      </c>
    </row>
    <row r="3995" spans="1:4" x14ac:dyDescent="0.15">
      <c r="A3995" s="186">
        <v>3971</v>
      </c>
      <c r="B3995" s="186">
        <v>7.0044105922087398</v>
      </c>
      <c r="C3995" s="186">
        <v>7.1989812751108495E-2</v>
      </c>
      <c r="D3995" s="186">
        <v>0.76513475510175666</v>
      </c>
    </row>
    <row r="3996" spans="1:4" x14ac:dyDescent="0.15">
      <c r="A3996" s="186">
        <v>3972</v>
      </c>
      <c r="B3996" s="186">
        <v>6.9972790595208494</v>
      </c>
      <c r="C3996" s="186">
        <v>6.8931905153260864E-2</v>
      </c>
      <c r="D3996" s="186">
        <v>0.73263416520451574</v>
      </c>
    </row>
    <row r="3997" spans="1:4" x14ac:dyDescent="0.15">
      <c r="A3997" s="186">
        <v>3973</v>
      </c>
      <c r="B3997" s="186">
        <v>6.9976332483924999</v>
      </c>
      <c r="C3997" s="186">
        <v>6.9260251927934391E-2</v>
      </c>
      <c r="D3997" s="186">
        <v>0.73612395798807051</v>
      </c>
    </row>
    <row r="3998" spans="1:4" x14ac:dyDescent="0.15">
      <c r="A3998" s="186">
        <v>3974</v>
      </c>
      <c r="B3998" s="186">
        <v>6.9979479485074112</v>
      </c>
      <c r="C3998" s="186">
        <v>6.8006945148271214E-2</v>
      </c>
      <c r="D3998" s="186">
        <v>0.72280334303883675</v>
      </c>
    </row>
    <row r="3999" spans="1:4" x14ac:dyDescent="0.15">
      <c r="A3999" s="186">
        <v>3975</v>
      </c>
      <c r="B3999" s="186">
        <v>6.9979479485074112</v>
      </c>
      <c r="C3999" s="186">
        <v>6.8006945148271214E-2</v>
      </c>
      <c r="D3999" s="186">
        <v>0.72280334303883675</v>
      </c>
    </row>
    <row r="4000" spans="1:4" x14ac:dyDescent="0.15">
      <c r="A4000" s="186">
        <v>3976</v>
      </c>
      <c r="B4000" s="186">
        <v>6.9985376705513938</v>
      </c>
      <c r="C4000" s="186">
        <v>6.980467307869187E-2</v>
      </c>
      <c r="D4000" s="186">
        <v>0.74191027035558843</v>
      </c>
    </row>
    <row r="4001" spans="1:4" x14ac:dyDescent="0.15">
      <c r="A4001" s="186">
        <v>3977</v>
      </c>
      <c r="B4001" s="186">
        <v>6.9911538664053925</v>
      </c>
      <c r="C4001" s="186">
        <v>6.9579977173825469E-2</v>
      </c>
      <c r="D4001" s="186">
        <v>0.7395221179271787</v>
      </c>
    </row>
    <row r="4002" spans="1:4" x14ac:dyDescent="0.15">
      <c r="A4002" s="186">
        <v>3978</v>
      </c>
      <c r="B4002" s="186">
        <v>7.0036691205499695</v>
      </c>
      <c r="C4002" s="186">
        <v>7.0786334323165612E-2</v>
      </c>
      <c r="D4002" s="186">
        <v>0.7523437345803129</v>
      </c>
    </row>
    <row r="4003" spans="1:4" x14ac:dyDescent="0.15">
      <c r="A4003" s="186">
        <v>3979</v>
      </c>
      <c r="B4003" s="186">
        <v>7.0011663535759547</v>
      </c>
      <c r="C4003" s="186">
        <v>7.2527002949613006E-2</v>
      </c>
      <c r="D4003" s="186">
        <v>0.77084421419420979</v>
      </c>
    </row>
    <row r="4004" spans="1:4" x14ac:dyDescent="0.15">
      <c r="A4004" s="186">
        <v>3980</v>
      </c>
      <c r="B4004" s="186">
        <v>6.9955057080788769</v>
      </c>
      <c r="C4004" s="186">
        <v>7.1728885448582247E-2</v>
      </c>
      <c r="D4004" s="186">
        <v>0.76236152177764716</v>
      </c>
    </row>
    <row r="4005" spans="1:4" x14ac:dyDescent="0.15">
      <c r="A4005" s="186">
        <v>3981</v>
      </c>
      <c r="B4005" s="186">
        <v>6.9979479485074112</v>
      </c>
      <c r="C4005" s="186">
        <v>7.2011210349579358E-2</v>
      </c>
      <c r="D4005" s="186">
        <v>0.76536217681102514</v>
      </c>
    </row>
    <row r="4006" spans="1:4" x14ac:dyDescent="0.15">
      <c r="A4006" s="186">
        <v>3982</v>
      </c>
      <c r="B4006" s="186">
        <v>7.0012055208912258</v>
      </c>
      <c r="C4006" s="186">
        <v>7.3165285063248042E-2</v>
      </c>
      <c r="D4006" s="186">
        <v>0.77762811611086613</v>
      </c>
    </row>
    <row r="4007" spans="1:4" x14ac:dyDescent="0.15">
      <c r="A4007" s="186">
        <v>3983</v>
      </c>
      <c r="B4007" s="186">
        <v>7.0011271843014855</v>
      </c>
      <c r="C4007" s="186">
        <v>7.5526631142465384E-2</v>
      </c>
      <c r="D4007" s="186">
        <v>0.8027253886969048</v>
      </c>
    </row>
    <row r="4008" spans="1:4" x14ac:dyDescent="0.15">
      <c r="A4008" s="186">
        <v>3984</v>
      </c>
      <c r="B4008" s="186">
        <v>7.0087671622681391</v>
      </c>
      <c r="C4008" s="186">
        <v>7.3865366618716344E-2</v>
      </c>
      <c r="D4008" s="186">
        <v>0.78506884569501478</v>
      </c>
    </row>
    <row r="4009" spans="1:4" x14ac:dyDescent="0.15">
      <c r="A4009" s="186">
        <v>3985</v>
      </c>
      <c r="B4009" s="186">
        <v>7.0012055208912258</v>
      </c>
      <c r="C4009" s="186">
        <v>7.3080628978542173E-2</v>
      </c>
      <c r="D4009" s="186">
        <v>0.7767283594624742</v>
      </c>
    </row>
    <row r="4010" spans="1:4" x14ac:dyDescent="0.15">
      <c r="A4010" s="186">
        <v>3986</v>
      </c>
      <c r="B4010" s="186">
        <v>6.9983804547599924</v>
      </c>
      <c r="C4010" s="186">
        <v>7.5905695109775628E-2</v>
      </c>
      <c r="D4010" s="186">
        <v>0.80675422284318288</v>
      </c>
    </row>
    <row r="4011" spans="1:4" x14ac:dyDescent="0.15">
      <c r="A4011" s="186">
        <v>3987</v>
      </c>
      <c r="B4011" s="186">
        <v>7.0035910300437578</v>
      </c>
      <c r="C4011" s="186">
        <v>7.6182912736436847E-2</v>
      </c>
      <c r="D4011" s="186">
        <v>0.80970059584763343</v>
      </c>
    </row>
    <row r="4012" spans="1:4" x14ac:dyDescent="0.15">
      <c r="A4012" s="186">
        <v>3988</v>
      </c>
      <c r="B4012" s="186">
        <v>6.9913522029608437</v>
      </c>
      <c r="C4012" s="186">
        <v>7.6564228145234559E-2</v>
      </c>
      <c r="D4012" s="186">
        <v>0.81375335915923785</v>
      </c>
    </row>
    <row r="4013" spans="1:4" x14ac:dyDescent="0.15">
      <c r="A4013" s="186">
        <v>3989</v>
      </c>
      <c r="B4013" s="186">
        <v>6.9803281747293004</v>
      </c>
      <c r="C4013" s="186">
        <v>7.7569762682555776E-2</v>
      </c>
      <c r="D4013" s="186">
        <v>0.82444055770244817</v>
      </c>
    </row>
    <row r="4014" spans="1:4" x14ac:dyDescent="0.15">
      <c r="A4014" s="186">
        <v>3990</v>
      </c>
      <c r="B4014" s="186">
        <v>6.9646454732903047</v>
      </c>
      <c r="C4014" s="186">
        <v>7.6416173000056986E-2</v>
      </c>
      <c r="D4014" s="186">
        <v>0.81217977349596282</v>
      </c>
    </row>
    <row r="4015" spans="1:4" x14ac:dyDescent="0.15">
      <c r="A4015" s="186">
        <v>3991</v>
      </c>
      <c r="B4015" s="186">
        <v>6.9666128400628882</v>
      </c>
      <c r="C4015" s="186">
        <v>7.7332793369514263E-2</v>
      </c>
      <c r="D4015" s="186">
        <v>0.82192195888448061</v>
      </c>
    </row>
    <row r="4016" spans="1:4" x14ac:dyDescent="0.15">
      <c r="A4016" s="186">
        <v>3992</v>
      </c>
      <c r="B4016" s="186">
        <v>6.974514300780041</v>
      </c>
      <c r="C4016" s="186">
        <v>7.5347994826925557E-2</v>
      </c>
      <c r="D4016" s="186">
        <v>0.80082677487476039</v>
      </c>
    </row>
    <row r="4017" spans="1:4" x14ac:dyDescent="0.15">
      <c r="A4017" s="186">
        <v>3993</v>
      </c>
      <c r="B4017" s="186">
        <v>6.966940254503613</v>
      </c>
      <c r="C4017" s="186">
        <v>6.9647896321492375E-2</v>
      </c>
      <c r="D4017" s="186">
        <v>0.7402439881256262</v>
      </c>
    </row>
    <row r="4018" spans="1:4" x14ac:dyDescent="0.15">
      <c r="A4018" s="186">
        <v>3994</v>
      </c>
      <c r="B4018" s="186">
        <v>6.9866181090588535</v>
      </c>
      <c r="C4018" s="186">
        <v>6.9470964428977489E-2</v>
      </c>
      <c r="D4018" s="186">
        <v>0.7383634895512361</v>
      </c>
    </row>
    <row r="4019" spans="1:4" x14ac:dyDescent="0.15">
      <c r="A4019" s="186">
        <v>3995</v>
      </c>
      <c r="B4019" s="186">
        <v>6.974433247829924</v>
      </c>
      <c r="C4019" s="186">
        <v>7.4908395214083434E-2</v>
      </c>
      <c r="D4019" s="186">
        <v>0.79615454516251394</v>
      </c>
    </row>
    <row r="4020" spans="1:4" x14ac:dyDescent="0.15">
      <c r="A4020" s="186">
        <v>3996</v>
      </c>
      <c r="B4020" s="186">
        <v>6.9819355084909489</v>
      </c>
      <c r="C4020" s="186">
        <v>7.6048483737879202E-2</v>
      </c>
      <c r="D4020" s="186">
        <v>0.80827183398592972</v>
      </c>
    </row>
    <row r="4021" spans="1:4" x14ac:dyDescent="0.15">
      <c r="A4021" s="186">
        <v>3997</v>
      </c>
      <c r="B4021" s="186">
        <v>6.9725260843081616</v>
      </c>
      <c r="C4021" s="186">
        <v>7.6468306366700212E-2</v>
      </c>
      <c r="D4021" s="186">
        <v>0.81273386648766299</v>
      </c>
    </row>
    <row r="4022" spans="1:4" x14ac:dyDescent="0.15">
      <c r="A4022" s="186">
        <v>3998</v>
      </c>
      <c r="B4022" s="186">
        <v>6.9737439588090204</v>
      </c>
      <c r="C4022" s="186">
        <v>7.9236572325895871E-2</v>
      </c>
      <c r="D4022" s="186">
        <v>0.84215603631700575</v>
      </c>
    </row>
    <row r="4023" spans="1:4" x14ac:dyDescent="0.15">
      <c r="A4023" s="186">
        <v>3999</v>
      </c>
      <c r="B4023" s="186">
        <v>6.9630022167187544</v>
      </c>
      <c r="C4023" s="186">
        <v>7.8584409896903296E-2</v>
      </c>
      <c r="D4023" s="186">
        <v>0.83522460919801911</v>
      </c>
    </row>
    <row r="4024" spans="1:4" x14ac:dyDescent="0.15">
      <c r="A4024" s="186">
        <v>4000</v>
      </c>
      <c r="B4024" s="186">
        <v>6.9701661423856445</v>
      </c>
      <c r="C4024" s="186">
        <v>8.3246709018856002E-2</v>
      </c>
      <c r="D4024" s="186">
        <v>0.88477727450664634</v>
      </c>
    </row>
    <row r="4025" spans="1:4" x14ac:dyDescent="0.15">
      <c r="A4025" s="186">
        <v>4001</v>
      </c>
      <c r="B4025" s="186">
        <v>6.9730134614299466</v>
      </c>
      <c r="C4025" s="186">
        <v>8.4970530798881505E-2</v>
      </c>
      <c r="D4025" s="186">
        <v>0.90309869951241672</v>
      </c>
    </row>
    <row r="4026" spans="1:4" x14ac:dyDescent="0.15">
      <c r="A4026" s="186">
        <v>4002</v>
      </c>
      <c r="B4026" s="186">
        <v>6.9747979200547503</v>
      </c>
      <c r="C4026" s="186">
        <v>8.2325190578210083E-2</v>
      </c>
      <c r="D4026" s="186">
        <v>0.87498303057878568</v>
      </c>
    </row>
    <row r="4027" spans="1:4" x14ac:dyDescent="0.15">
      <c r="A4027" s="186">
        <v>4003</v>
      </c>
      <c r="B4027" s="186">
        <v>6.9865382993915173</v>
      </c>
      <c r="C4027" s="186">
        <v>8.299563515324504E-2</v>
      </c>
      <c r="D4027" s="186">
        <v>0.88210876720908105</v>
      </c>
    </row>
    <row r="4028" spans="1:4" x14ac:dyDescent="0.15">
      <c r="A4028" s="186">
        <v>4004</v>
      </c>
      <c r="B4028" s="186">
        <v>6.986378655649804</v>
      </c>
      <c r="C4028" s="186">
        <v>8.0600128880310429E-2</v>
      </c>
      <c r="D4028" s="186">
        <v>0.85664842726038004</v>
      </c>
    </row>
    <row r="4029" spans="1:4" x14ac:dyDescent="0.15">
      <c r="A4029" s="186">
        <v>4005</v>
      </c>
      <c r="B4029" s="186">
        <v>6.9885709092652162</v>
      </c>
      <c r="C4029" s="186">
        <v>7.7298612810612788E-2</v>
      </c>
      <c r="D4029" s="186">
        <v>0.82155867507299551</v>
      </c>
    </row>
    <row r="4030" spans="1:4" x14ac:dyDescent="0.15">
      <c r="A4030" s="186">
        <v>4006</v>
      </c>
      <c r="B4030" s="186">
        <v>6.9934514877190583</v>
      </c>
      <c r="C4030" s="186">
        <v>7.8800763144481145E-2</v>
      </c>
      <c r="D4030" s="186">
        <v>0.83752409273290862</v>
      </c>
    </row>
    <row r="4031" spans="1:4" x14ac:dyDescent="0.15">
      <c r="A4031" s="186">
        <v>4007</v>
      </c>
      <c r="B4031" s="186">
        <v>6.9867378083101199</v>
      </c>
      <c r="C4031" s="186">
        <v>7.4768070477936099E-2</v>
      </c>
      <c r="D4031" s="186">
        <v>0.79466312118843019</v>
      </c>
    </row>
    <row r="4032" spans="1:4" x14ac:dyDescent="0.15">
      <c r="A4032" s="186">
        <v>4008</v>
      </c>
      <c r="B4032" s="186">
        <v>6.9902408706535226</v>
      </c>
      <c r="C4032" s="186">
        <v>7.5457886394568519E-2</v>
      </c>
      <c r="D4032" s="186">
        <v>0.8019947437092807</v>
      </c>
    </row>
    <row r="4033" spans="1:4" x14ac:dyDescent="0.15">
      <c r="A4033" s="186">
        <v>4009</v>
      </c>
      <c r="B4033" s="186">
        <v>6.9871765490858557</v>
      </c>
      <c r="C4033" s="186">
        <v>6.8395104590499578E-2</v>
      </c>
      <c r="D4033" s="186">
        <v>0.72692884730701202</v>
      </c>
    </row>
    <row r="4034" spans="1:4" x14ac:dyDescent="0.15">
      <c r="A4034" s="186">
        <v>4010</v>
      </c>
      <c r="B4034" s="186">
        <v>6.9923035197677699</v>
      </c>
      <c r="C4034" s="186">
        <v>5.8685927300275331E-2</v>
      </c>
      <c r="D4034" s="186">
        <v>0.62373606621339983</v>
      </c>
    </row>
    <row r="4035" spans="1:4" x14ac:dyDescent="0.15">
      <c r="A4035" s="186">
        <v>4011</v>
      </c>
      <c r="B4035" s="186">
        <v>6.9992840148080191</v>
      </c>
      <c r="C4035" s="186">
        <v>6.17072400729759E-2</v>
      </c>
      <c r="D4035" s="186">
        <v>0.65584771257117513</v>
      </c>
    </row>
    <row r="4036" spans="1:4" x14ac:dyDescent="0.15">
      <c r="A4036" s="186">
        <v>4012</v>
      </c>
      <c r="B4036" s="186">
        <v>7.0030832518413986</v>
      </c>
      <c r="C4036" s="186">
        <v>6.4918376282835588E-2</v>
      </c>
      <c r="D4036" s="186">
        <v>0.68997687367934235</v>
      </c>
    </row>
    <row r="4037" spans="1:4" x14ac:dyDescent="0.15">
      <c r="A4037" s="186">
        <v>4013</v>
      </c>
      <c r="B4037" s="186">
        <v>7.0133696131487602</v>
      </c>
      <c r="C4037" s="186">
        <v>6.455029235670029E-2</v>
      </c>
      <c r="D4037" s="186">
        <v>0.68606473953261082</v>
      </c>
    </row>
    <row r="4038" spans="1:4" x14ac:dyDescent="0.15">
      <c r="A4038" s="186">
        <v>4014</v>
      </c>
      <c r="B4038" s="186">
        <v>7.0179451707647615</v>
      </c>
      <c r="C4038" s="186">
        <v>6.4603398590538319E-2</v>
      </c>
      <c r="D4038" s="186">
        <v>0.68662917252207445</v>
      </c>
    </row>
    <row r="4039" spans="1:4" x14ac:dyDescent="0.15">
      <c r="A4039" s="186">
        <v>4015</v>
      </c>
      <c r="B4039" s="186">
        <v>7.0194389250128992</v>
      </c>
      <c r="C4039" s="186">
        <v>6.1597166111043045E-2</v>
      </c>
      <c r="D4039" s="186">
        <v>0.65467780518167051</v>
      </c>
    </row>
    <row r="4040" spans="1:4" x14ac:dyDescent="0.15">
      <c r="A4040" s="186">
        <v>4016</v>
      </c>
      <c r="B4040" s="186">
        <v>7.0233322481754001</v>
      </c>
      <c r="C4040" s="186">
        <v>6.1564527559148985E-2</v>
      </c>
      <c r="D4040" s="186">
        <v>0.65433091039953406</v>
      </c>
    </row>
    <row r="4041" spans="1:4" x14ac:dyDescent="0.15">
      <c r="A4041" s="186">
        <v>4017</v>
      </c>
      <c r="B4041" s="186">
        <v>7.0252336928239227</v>
      </c>
      <c r="C4041" s="186">
        <v>5.9830601128624927E-2</v>
      </c>
      <c r="D4041" s="186">
        <v>0.63590208937495019</v>
      </c>
    </row>
    <row r="4042" spans="1:4" x14ac:dyDescent="0.15">
      <c r="A4042" s="186">
        <v>4018</v>
      </c>
      <c r="B4042" s="186">
        <v>7.0208534472754662</v>
      </c>
      <c r="C4042" s="186">
        <v>6.0855138830108402E-2</v>
      </c>
      <c r="D4042" s="186">
        <v>0.64679126068071946</v>
      </c>
    </row>
    <row r="4043" spans="1:4" x14ac:dyDescent="0.15">
      <c r="A4043" s="186">
        <v>4019</v>
      </c>
      <c r="B4043" s="186">
        <v>7.0288715741655521</v>
      </c>
      <c r="C4043" s="186">
        <v>5.920325893986611E-2</v>
      </c>
      <c r="D4043" s="186">
        <v>0.62923446108675762</v>
      </c>
    </row>
    <row r="4044" spans="1:4" x14ac:dyDescent="0.15">
      <c r="A4044" s="186">
        <v>4020</v>
      </c>
      <c r="B4044" s="186">
        <v>7.0305710305594245</v>
      </c>
      <c r="C4044" s="186">
        <v>5.8421884653629519E-2</v>
      </c>
      <c r="D4044" s="186">
        <v>0.62092972184247841</v>
      </c>
    </row>
    <row r="4045" spans="1:4" x14ac:dyDescent="0.15">
      <c r="A4045" s="186">
        <v>4021</v>
      </c>
      <c r="B4045" s="186">
        <v>7.0305710305594245</v>
      </c>
      <c r="C4045" s="186">
        <v>5.8421884653629519E-2</v>
      </c>
      <c r="D4045" s="186">
        <v>0.62092972184247841</v>
      </c>
    </row>
    <row r="4046" spans="1:4" x14ac:dyDescent="0.15">
      <c r="A4046" s="186">
        <v>4022</v>
      </c>
      <c r="B4046" s="186">
        <v>7.0277365507020209</v>
      </c>
      <c r="C4046" s="186">
        <v>5.5231745836776369E-2</v>
      </c>
      <c r="D4046" s="186">
        <v>0.58702372890966636</v>
      </c>
    </row>
    <row r="4047" spans="1:4" x14ac:dyDescent="0.15">
      <c r="A4047" s="186">
        <v>4023</v>
      </c>
      <c r="B4047" s="186">
        <v>7.0351224716715226</v>
      </c>
      <c r="C4047" s="186">
        <v>5.6786018933538962E-2</v>
      </c>
      <c r="D4047" s="186">
        <v>0.6035431268606547</v>
      </c>
    </row>
    <row r="4048" spans="1:4" x14ac:dyDescent="0.15">
      <c r="A4048" s="186">
        <v>4024</v>
      </c>
      <c r="B4048" s="186">
        <v>7.0388641289741072</v>
      </c>
      <c r="C4048" s="186">
        <v>5.4706596056240286E-2</v>
      </c>
      <c r="D4048" s="186">
        <v>0.58144223989938926</v>
      </c>
    </row>
    <row r="4049" spans="1:4" x14ac:dyDescent="0.15">
      <c r="A4049" s="186">
        <v>4025</v>
      </c>
      <c r="B4049" s="186">
        <v>7.0289471839324609</v>
      </c>
      <c r="C4049" s="186">
        <v>5.779075057811589E-2</v>
      </c>
      <c r="D4049" s="186">
        <v>0.61422179195837046</v>
      </c>
    </row>
    <row r="4050" spans="1:4" x14ac:dyDescent="0.15">
      <c r="A4050" s="186">
        <v>4026</v>
      </c>
      <c r="B4050" s="186">
        <v>7.0305710305594245</v>
      </c>
      <c r="C4050" s="186">
        <v>5.742029872564558E-2</v>
      </c>
      <c r="D4050" s="186">
        <v>0.61028449060162404</v>
      </c>
    </row>
    <row r="4051" spans="1:4" x14ac:dyDescent="0.15">
      <c r="A4051" s="186">
        <v>4027</v>
      </c>
      <c r="B4051" s="186">
        <v>7.0273199628724834</v>
      </c>
      <c r="C4051" s="186">
        <v>6.04208131060604E-2</v>
      </c>
      <c r="D4051" s="186">
        <v>0.64217508383841004</v>
      </c>
    </row>
    <row r="4052" spans="1:4" x14ac:dyDescent="0.15">
      <c r="A4052" s="186">
        <v>4028</v>
      </c>
      <c r="B4052" s="186">
        <v>7.0246637440758626</v>
      </c>
      <c r="C4052" s="186">
        <v>6.0902936222342774E-2</v>
      </c>
      <c r="D4052" s="186">
        <v>0.64729926930866499</v>
      </c>
    </row>
    <row r="4053" spans="1:4" x14ac:dyDescent="0.15">
      <c r="A4053" s="186">
        <v>4029</v>
      </c>
      <c r="B4053" s="186">
        <v>7.0310235967043093</v>
      </c>
      <c r="C4053" s="186">
        <v>5.9802957962328485E-2</v>
      </c>
      <c r="D4053" s="186">
        <v>0.63560828742622733</v>
      </c>
    </row>
    <row r="4054" spans="1:4" x14ac:dyDescent="0.15">
      <c r="A4054" s="186">
        <v>4030</v>
      </c>
      <c r="B4054" s="186">
        <v>7.0257652709709655</v>
      </c>
      <c r="C4054" s="186">
        <v>6.2726976674888135E-2</v>
      </c>
      <c r="D4054" s="186">
        <v>0.66668585598835473</v>
      </c>
    </row>
    <row r="4055" spans="1:4" x14ac:dyDescent="0.15">
      <c r="A4055" s="186">
        <v>4031</v>
      </c>
      <c r="B4055" s="186">
        <v>7.0280015367021198</v>
      </c>
      <c r="C4055" s="186">
        <v>6.2741743617132251E-2</v>
      </c>
      <c r="D4055" s="186">
        <v>0.66684280459407774</v>
      </c>
    </row>
    <row r="4056" spans="1:4" x14ac:dyDescent="0.15">
      <c r="A4056" s="186">
        <v>4032</v>
      </c>
      <c r="B4056" s="186">
        <v>7.028039384525921</v>
      </c>
      <c r="C4056" s="186">
        <v>6.5282181415059704E-2</v>
      </c>
      <c r="D4056" s="186">
        <v>0.69384353119811437</v>
      </c>
    </row>
    <row r="4057" spans="1:4" x14ac:dyDescent="0.15">
      <c r="A4057" s="186">
        <v>4033</v>
      </c>
      <c r="B4057" s="186">
        <v>7.0302691744190744</v>
      </c>
      <c r="C4057" s="186">
        <v>6.5209710646011665E-2</v>
      </c>
      <c r="D4057" s="186">
        <v>0.69307328465893647</v>
      </c>
    </row>
    <row r="4058" spans="1:4" x14ac:dyDescent="0.15">
      <c r="A4058" s="186">
        <v>4034</v>
      </c>
      <c r="B4058" s="186">
        <v>7.0356098993563494</v>
      </c>
      <c r="C4058" s="186">
        <v>6.3509264403971422E-2</v>
      </c>
      <c r="D4058" s="186">
        <v>0.67500030364611763</v>
      </c>
    </row>
    <row r="4059" spans="1:4" x14ac:dyDescent="0.15">
      <c r="A4059" s="186">
        <v>4035</v>
      </c>
      <c r="B4059" s="186">
        <v>7.0359846373757469</v>
      </c>
      <c r="C4059" s="186">
        <v>6.8077282967007768E-2</v>
      </c>
      <c r="D4059" s="186">
        <v>0.72355091978138852</v>
      </c>
    </row>
    <row r="4060" spans="1:4" x14ac:dyDescent="0.15">
      <c r="A4060" s="186">
        <v>4036</v>
      </c>
      <c r="B4060" s="186">
        <v>7.0352349819162701</v>
      </c>
      <c r="C4060" s="186">
        <v>6.8169314070683384E-2</v>
      </c>
      <c r="D4060" s="186">
        <v>0.72452906089999425</v>
      </c>
    </row>
    <row r="4061" spans="1:4" x14ac:dyDescent="0.15">
      <c r="A4061" s="186">
        <v>4037</v>
      </c>
      <c r="B4061" s="186">
        <v>7.0363217483303933</v>
      </c>
      <c r="C4061" s="186">
        <v>6.5024679703928889E-2</v>
      </c>
      <c r="D4061" s="186">
        <v>0.69110670634533233</v>
      </c>
    </row>
    <row r="4062" spans="1:4" x14ac:dyDescent="0.15">
      <c r="A4062" s="186">
        <v>4038</v>
      </c>
      <c r="B4062" s="186">
        <v>7.0366961459231767</v>
      </c>
      <c r="C4062" s="186">
        <v>6.4815067478577681E-2</v>
      </c>
      <c r="D4062" s="186">
        <v>0.68887886892526684</v>
      </c>
    </row>
    <row r="4063" spans="1:4" x14ac:dyDescent="0.15">
      <c r="A4063" s="186">
        <v>4039</v>
      </c>
      <c r="B4063" s="186">
        <v>7.0286447010507125</v>
      </c>
      <c r="C4063" s="186">
        <v>6.2015297985960061E-2</v>
      </c>
      <c r="D4063" s="186">
        <v>0.6591218677161983</v>
      </c>
    </row>
    <row r="4064" spans="1:4" x14ac:dyDescent="0.15">
      <c r="A4064" s="186">
        <v>4040</v>
      </c>
      <c r="B4064" s="186">
        <v>7.0220366234351648</v>
      </c>
      <c r="C4064" s="186">
        <v>6.0931673103632455E-2</v>
      </c>
      <c r="D4064" s="186">
        <v>0.64760469567091972</v>
      </c>
    </row>
    <row r="4065" spans="1:4" x14ac:dyDescent="0.15">
      <c r="A4065" s="186">
        <v>4041</v>
      </c>
      <c r="B4065" s="186">
        <v>7.0189796117430738</v>
      </c>
      <c r="C4065" s="186">
        <v>6.32330489762154E-2</v>
      </c>
      <c r="D4065" s="186">
        <v>0.67206458238785982</v>
      </c>
    </row>
    <row r="4066" spans="1:4" x14ac:dyDescent="0.15">
      <c r="A4066" s="186">
        <v>4042</v>
      </c>
      <c r="B4066" s="186">
        <v>7.0283421012786587</v>
      </c>
      <c r="C4066" s="186">
        <v>6.2983953897864708E-2</v>
      </c>
      <c r="D4066" s="186">
        <v>0.66941710638413909</v>
      </c>
    </row>
    <row r="4067" spans="1:4" x14ac:dyDescent="0.15">
      <c r="A4067" s="186">
        <v>4043</v>
      </c>
      <c r="B4067" s="186">
        <v>7.0279636870489046</v>
      </c>
      <c r="C4067" s="186">
        <v>6.1946468170088309E-2</v>
      </c>
      <c r="D4067" s="186">
        <v>0.65839031859420227</v>
      </c>
    </row>
    <row r="4068" spans="1:4" x14ac:dyDescent="0.15">
      <c r="A4068" s="186">
        <v>4044</v>
      </c>
      <c r="B4068" s="186">
        <v>7.023446465151471</v>
      </c>
      <c r="C4068" s="186">
        <v>5.9353961653844323E-2</v>
      </c>
      <c r="D4068" s="186">
        <v>0.6308361861051508</v>
      </c>
    </row>
    <row r="4069" spans="1:4" x14ac:dyDescent="0.15">
      <c r="A4069" s="186">
        <v>4045</v>
      </c>
      <c r="B4069" s="186">
        <v>7.0235987285422361</v>
      </c>
      <c r="C4069" s="186">
        <v>6.1800517682744527E-2</v>
      </c>
      <c r="D4069" s="186">
        <v>0.65683910202447937</v>
      </c>
    </row>
    <row r="4070" spans="1:4" x14ac:dyDescent="0.15">
      <c r="A4070" s="186">
        <v>4046</v>
      </c>
      <c r="B4070" s="186">
        <v>7.0235987285422361</v>
      </c>
      <c r="C4070" s="186">
        <v>6.1800517682744527E-2</v>
      </c>
      <c r="D4070" s="186">
        <v>0.65683910202447937</v>
      </c>
    </row>
    <row r="4071" spans="1:4" x14ac:dyDescent="0.15">
      <c r="A4071" s="186">
        <v>4047</v>
      </c>
      <c r="B4071" s="186">
        <v>7.0317019558721077</v>
      </c>
      <c r="C4071" s="186">
        <v>6.2449899057122948E-2</v>
      </c>
      <c r="D4071" s="186">
        <v>0.66374097105101082</v>
      </c>
    </row>
    <row r="4072" spans="1:4" x14ac:dyDescent="0.15">
      <c r="A4072" s="186">
        <v>4048</v>
      </c>
      <c r="B4072" s="186">
        <v>7.0278879822535263</v>
      </c>
      <c r="C4072" s="186">
        <v>5.7929796602182115E-2</v>
      </c>
      <c r="D4072" s="186">
        <v>0.6156996253004241</v>
      </c>
    </row>
    <row r="4073" spans="1:4" x14ac:dyDescent="0.15">
      <c r="A4073" s="186">
        <v>4049</v>
      </c>
      <c r="B4073" s="186">
        <v>7.0305333049047842</v>
      </c>
      <c r="C4073" s="186">
        <v>5.7708514925577603E-2</v>
      </c>
      <c r="D4073" s="186">
        <v>0.61334776057169282</v>
      </c>
    </row>
    <row r="4074" spans="1:4" x14ac:dyDescent="0.15">
      <c r="A4074" s="186">
        <v>4050</v>
      </c>
      <c r="B4074" s="186">
        <v>7.0444433043622592</v>
      </c>
      <c r="C4074" s="186">
        <v>5.5418832148629527E-2</v>
      </c>
      <c r="D4074" s="186">
        <v>0.58901215246478189</v>
      </c>
    </row>
    <row r="4075" spans="1:4" x14ac:dyDescent="0.15">
      <c r="A4075" s="186">
        <v>4051</v>
      </c>
      <c r="B4075" s="186">
        <v>7.0527749057892732</v>
      </c>
      <c r="C4075" s="186">
        <v>5.3339307684442616E-2</v>
      </c>
      <c r="D4075" s="186">
        <v>0.56691018579993224</v>
      </c>
    </row>
    <row r="4076" spans="1:4" x14ac:dyDescent="0.15">
      <c r="A4076" s="186">
        <v>4052</v>
      </c>
      <c r="B4076" s="186">
        <v>7.055593422160749</v>
      </c>
      <c r="C4076" s="186">
        <v>5.281437030006586E-2</v>
      </c>
      <c r="D4076" s="186">
        <v>0.56133095421577062</v>
      </c>
    </row>
    <row r="4077" spans="1:4" x14ac:dyDescent="0.15">
      <c r="A4077" s="186">
        <v>4053</v>
      </c>
      <c r="B4077" s="186">
        <v>7.0559587200542886</v>
      </c>
      <c r="C4077" s="186">
        <v>5.3266934560563861E-2</v>
      </c>
      <c r="D4077" s="186">
        <v>0.56614097707026978</v>
      </c>
    </row>
    <row r="4078" spans="1:4" x14ac:dyDescent="0.15">
      <c r="A4078" s="186">
        <v>4054</v>
      </c>
      <c r="B4078" s="186">
        <v>7.0591296416478615</v>
      </c>
      <c r="C4078" s="186">
        <v>5.2790222050682623E-2</v>
      </c>
      <c r="D4078" s="186">
        <v>0.56107429755600324</v>
      </c>
    </row>
    <row r="4079" spans="1:4" x14ac:dyDescent="0.15">
      <c r="A4079" s="186">
        <v>4055</v>
      </c>
      <c r="B4079" s="186">
        <v>7.0605469317187373</v>
      </c>
      <c r="C4079" s="186">
        <v>5.2513740447730051E-2</v>
      </c>
      <c r="D4079" s="186">
        <v>0.55813574728783355</v>
      </c>
    </row>
    <row r="4080" spans="1:4" x14ac:dyDescent="0.15">
      <c r="A4080" s="186">
        <v>4056</v>
      </c>
      <c r="B4080" s="186">
        <v>7.0562143272216922</v>
      </c>
      <c r="C4080" s="186">
        <v>5.1293043617284262E-2</v>
      </c>
      <c r="D4080" s="186">
        <v>0.54516172312075095</v>
      </c>
    </row>
    <row r="4081" spans="1:4" x14ac:dyDescent="0.15">
      <c r="A4081" s="186">
        <v>4057</v>
      </c>
      <c r="B4081" s="186">
        <v>7.0664789023597177</v>
      </c>
      <c r="C4081" s="186">
        <v>4.7721278313577642E-2</v>
      </c>
      <c r="D4081" s="186">
        <v>0.50719966062197841</v>
      </c>
    </row>
    <row r="4082" spans="1:4" x14ac:dyDescent="0.15">
      <c r="A4082" s="186">
        <v>4058</v>
      </c>
      <c r="B4082" s="186">
        <v>7.072008551749021</v>
      </c>
      <c r="C4082" s="186">
        <v>4.6979627521491096E-2</v>
      </c>
      <c r="D4082" s="186">
        <v>0.49931711758583991</v>
      </c>
    </row>
    <row r="4083" spans="1:4" x14ac:dyDescent="0.15">
      <c r="A4083" s="186">
        <v>4059</v>
      </c>
      <c r="B4083" s="186">
        <v>7.0684582627569572</v>
      </c>
      <c r="C4083" s="186">
        <v>4.3869181953954062E-2</v>
      </c>
      <c r="D4083" s="186">
        <v>0.46625813442383485</v>
      </c>
    </row>
    <row r="4084" spans="1:4" x14ac:dyDescent="0.15">
      <c r="A4084" s="186">
        <v>4060</v>
      </c>
      <c r="B4084" s="186">
        <v>7.0688535351446857</v>
      </c>
      <c r="C4084" s="186">
        <v>4.8838467664379159E-2</v>
      </c>
      <c r="D4084" s="186">
        <v>0.5190735684383958</v>
      </c>
    </row>
    <row r="4085" spans="1:4" x14ac:dyDescent="0.15">
      <c r="A4085" s="186">
        <v>4061</v>
      </c>
      <c r="B4085" s="186">
        <v>7.064169330510536</v>
      </c>
      <c r="C4085" s="186">
        <v>4.9786779055498442E-2</v>
      </c>
      <c r="D4085" s="186">
        <v>0.52915257790203807</v>
      </c>
    </row>
    <row r="4086" spans="1:4" x14ac:dyDescent="0.15">
      <c r="A4086" s="186">
        <v>4062</v>
      </c>
      <c r="B4086" s="186">
        <v>7.0674872019430879</v>
      </c>
      <c r="C4086" s="186">
        <v>4.8176155710481616E-2</v>
      </c>
      <c r="D4086" s="186">
        <v>0.51203426835855825</v>
      </c>
    </row>
    <row r="4087" spans="1:4" x14ac:dyDescent="0.15">
      <c r="A4087" s="186">
        <v>4063</v>
      </c>
      <c r="B4087" s="186">
        <v>7.0711851713883842</v>
      </c>
      <c r="C4087" s="186">
        <v>4.9016649359627351E-2</v>
      </c>
      <c r="D4087" s="186">
        <v>0.52096735038541497</v>
      </c>
    </row>
    <row r="4088" spans="1:4" x14ac:dyDescent="0.15">
      <c r="A4088" s="186">
        <v>4064</v>
      </c>
      <c r="B4088" s="186">
        <v>7.0755428166782499</v>
      </c>
      <c r="C4088" s="186">
        <v>5.0303269981445631E-2</v>
      </c>
      <c r="D4088" s="186">
        <v>0.53464203735518545</v>
      </c>
    </row>
    <row r="4089" spans="1:4" x14ac:dyDescent="0.15">
      <c r="A4089" s="186">
        <v>4065</v>
      </c>
      <c r="B4089" s="186">
        <v>7.0706835591220694</v>
      </c>
      <c r="C4089" s="186">
        <v>4.7413679337068082E-2</v>
      </c>
      <c r="D4089" s="186">
        <v>0.5039303832260934</v>
      </c>
    </row>
    <row r="4090" spans="1:4" x14ac:dyDescent="0.15">
      <c r="A4090" s="186">
        <v>4066</v>
      </c>
      <c r="B4090" s="186">
        <v>7.0744378421424319</v>
      </c>
      <c r="C4090" s="186">
        <v>4.4631292400335809E-2</v>
      </c>
      <c r="D4090" s="186">
        <v>0.47435813034643587</v>
      </c>
    </row>
    <row r="4091" spans="1:4" x14ac:dyDescent="0.15">
      <c r="A4091" s="186">
        <v>4067</v>
      </c>
      <c r="B4091" s="186">
        <v>7.0825285463521697</v>
      </c>
      <c r="C4091" s="186">
        <v>4.3639109568275991E-2</v>
      </c>
      <c r="D4091" s="186">
        <v>0.46381283873901236</v>
      </c>
    </row>
    <row r="4092" spans="1:4" x14ac:dyDescent="0.15">
      <c r="A4092" s="186">
        <v>4068</v>
      </c>
      <c r="B4092" s="186">
        <v>7.082069474740786</v>
      </c>
      <c r="C4092" s="186">
        <v>4.4821334158021919E-2</v>
      </c>
      <c r="D4092" s="186">
        <v>0.47637796548934686</v>
      </c>
    </row>
    <row r="4093" spans="1:4" x14ac:dyDescent="0.15">
      <c r="A4093" s="186">
        <v>4069</v>
      </c>
      <c r="B4093" s="186">
        <v>7.0730097606808409</v>
      </c>
      <c r="C4093" s="186">
        <v>4.6464051946037976E-2</v>
      </c>
      <c r="D4093" s="186">
        <v>0.49383738682136874</v>
      </c>
    </row>
    <row r="4094" spans="1:4" x14ac:dyDescent="0.15">
      <c r="A4094" s="186">
        <v>4070</v>
      </c>
      <c r="B4094" s="186">
        <v>7.0682066218571569</v>
      </c>
      <c r="C4094" s="186">
        <v>4.3631705700447831E-2</v>
      </c>
      <c r="D4094" s="186">
        <v>0.46373414765230137</v>
      </c>
    </row>
    <row r="4095" spans="1:4" x14ac:dyDescent="0.15">
      <c r="A4095" s="186">
        <v>4071</v>
      </c>
      <c r="B4095" s="186">
        <v>7.0633014818320321</v>
      </c>
      <c r="C4095" s="186">
        <v>4.5842416661285412E-2</v>
      </c>
      <c r="D4095" s="186">
        <v>0.48723041365134284</v>
      </c>
    </row>
    <row r="4096" spans="1:4" x14ac:dyDescent="0.15">
      <c r="A4096" s="186">
        <v>4072</v>
      </c>
      <c r="B4096" s="186">
        <v>7.0668391584161219</v>
      </c>
      <c r="C4096" s="186">
        <v>4.8986642382703671E-2</v>
      </c>
      <c r="D4096" s="186">
        <v>0.52064842496996455</v>
      </c>
    </row>
    <row r="4097" spans="1:4" x14ac:dyDescent="0.15">
      <c r="A4097" s="186">
        <v>4073</v>
      </c>
      <c r="B4097" s="186">
        <v>7.0609462168382606</v>
      </c>
      <c r="C4097" s="186">
        <v>5.3091256382674423E-2</v>
      </c>
      <c r="D4097" s="186">
        <v>0.5642738034455671</v>
      </c>
    </row>
    <row r="4098" spans="1:4" x14ac:dyDescent="0.15">
      <c r="A4098" s="186">
        <v>4074</v>
      </c>
      <c r="B4098" s="186">
        <v>7.0669832144438276</v>
      </c>
      <c r="C4098" s="186">
        <v>5.410767486143353E-2</v>
      </c>
      <c r="D4098" s="186">
        <v>0.57507668060424222</v>
      </c>
    </row>
    <row r="4099" spans="1:4" x14ac:dyDescent="0.15">
      <c r="A4099" s="186">
        <v>4075</v>
      </c>
      <c r="B4099" s="186">
        <v>7.0606195441585511</v>
      </c>
      <c r="C4099" s="186">
        <v>5.4393776907572189E-2</v>
      </c>
      <c r="D4099" s="186">
        <v>0.5781174805541357</v>
      </c>
    </row>
    <row r="4100" spans="1:4" x14ac:dyDescent="0.15">
      <c r="A4100" s="186">
        <v>4076</v>
      </c>
      <c r="B4100" s="186">
        <v>7.0642777439980833</v>
      </c>
      <c r="C4100" s="186">
        <v>5.357637277745475E-2</v>
      </c>
      <c r="D4100" s="186">
        <v>0.56942980260338372</v>
      </c>
    </row>
    <row r="4101" spans="1:4" x14ac:dyDescent="0.15">
      <c r="A4101" s="186">
        <v>4077</v>
      </c>
      <c r="B4101" s="186">
        <v>7.0533614071183592</v>
      </c>
      <c r="C4101" s="186">
        <v>5.2670795447859575E-2</v>
      </c>
      <c r="D4101" s="186">
        <v>0.55980498678810942</v>
      </c>
    </row>
    <row r="4102" spans="1:4" x14ac:dyDescent="0.15">
      <c r="A4102" s="186">
        <v>4078</v>
      </c>
      <c r="B4102" s="186">
        <v>7.0563238476140091</v>
      </c>
      <c r="C4102" s="186">
        <v>5.0446211103743366E-2</v>
      </c>
      <c r="D4102" s="186">
        <v>0.53616126926347463</v>
      </c>
    </row>
    <row r="4103" spans="1:4" x14ac:dyDescent="0.15">
      <c r="A4103" s="186">
        <v>4079</v>
      </c>
      <c r="B4103" s="186">
        <v>7.0529948952696886</v>
      </c>
      <c r="C4103" s="186">
        <v>5.2791234211582605E-2</v>
      </c>
      <c r="D4103" s="186">
        <v>0.56108505518201635</v>
      </c>
    </row>
    <row r="4104" spans="1:4" x14ac:dyDescent="0.15">
      <c r="A4104" s="186">
        <v>4080</v>
      </c>
      <c r="B4104" s="186">
        <v>7.0528115749948519</v>
      </c>
      <c r="C4104" s="186">
        <v>5.3548630854340473E-2</v>
      </c>
      <c r="D4104" s="186">
        <v>0.56913495103012735</v>
      </c>
    </row>
    <row r="4105" spans="1:4" x14ac:dyDescent="0.15">
      <c r="A4105" s="186">
        <v>4081</v>
      </c>
      <c r="B4105" s="186">
        <v>7.0549720243754672</v>
      </c>
      <c r="C4105" s="186">
        <v>5.302658603454713E-2</v>
      </c>
      <c r="D4105" s="186">
        <v>0.56358646270823531</v>
      </c>
    </row>
    <row r="4106" spans="1:4" x14ac:dyDescent="0.15">
      <c r="A4106" s="186">
        <v>4082</v>
      </c>
      <c r="B4106" s="186">
        <v>7.0534346889068544</v>
      </c>
      <c r="C4106" s="186">
        <v>5.1120166049890337E-2</v>
      </c>
      <c r="D4106" s="186">
        <v>0.54332431543575177</v>
      </c>
    </row>
    <row r="4107" spans="1:4" x14ac:dyDescent="0.15">
      <c r="A4107" s="186">
        <v>4083</v>
      </c>
      <c r="B4107" s="186">
        <v>7.0503877165579718</v>
      </c>
      <c r="C4107" s="186">
        <v>4.7574613492110451E-2</v>
      </c>
      <c r="D4107" s="186">
        <v>0.50564085184102892</v>
      </c>
    </row>
    <row r="4108" spans="1:4" x14ac:dyDescent="0.15">
      <c r="A4108" s="186">
        <v>4084</v>
      </c>
      <c r="B4108" s="186">
        <v>7.0523714311542935</v>
      </c>
      <c r="C4108" s="186">
        <v>4.7903229598244224E-2</v>
      </c>
      <c r="D4108" s="186">
        <v>0.50913350718045092</v>
      </c>
    </row>
    <row r="4109" spans="1:4" x14ac:dyDescent="0.15">
      <c r="A4109" s="186">
        <v>4085</v>
      </c>
      <c r="B4109" s="186">
        <v>7.0473657667827361</v>
      </c>
      <c r="C4109" s="186">
        <v>4.6952063250610188E-2</v>
      </c>
      <c r="D4109" s="186">
        <v>0.49902415416721096</v>
      </c>
    </row>
    <row r="4110" spans="1:4" x14ac:dyDescent="0.15">
      <c r="A4110" s="186">
        <v>4086</v>
      </c>
      <c r="B4110" s="186">
        <v>7.0535812319128759</v>
      </c>
      <c r="C4110" s="186">
        <v>4.6610937604309122E-2</v>
      </c>
      <c r="D4110" s="186">
        <v>0.49539854273877348</v>
      </c>
    </row>
    <row r="4111" spans="1:4" x14ac:dyDescent="0.15">
      <c r="A4111" s="186">
        <v>4087</v>
      </c>
      <c r="B4111" s="186">
        <v>7.0506819174914623</v>
      </c>
      <c r="C4111" s="186">
        <v>4.6370532021054345E-2</v>
      </c>
      <c r="D4111" s="186">
        <v>0.49284342195099362</v>
      </c>
    </row>
    <row r="4112" spans="1:4" x14ac:dyDescent="0.15">
      <c r="A4112" s="186">
        <v>4088</v>
      </c>
      <c r="B4112" s="186">
        <v>7.0588385981394408</v>
      </c>
      <c r="C4112" s="186">
        <v>4.8013410998352768E-2</v>
      </c>
      <c r="D4112" s="186">
        <v>0.51030455646321937</v>
      </c>
    </row>
    <row r="4113" spans="1:4" x14ac:dyDescent="0.15">
      <c r="A4113" s="186">
        <v>4089</v>
      </c>
      <c r="B4113" s="186">
        <v>7.0573452999559576</v>
      </c>
      <c r="C4113" s="186">
        <v>5.0489590741837453E-2</v>
      </c>
      <c r="D4113" s="186">
        <v>0.53662232434197965</v>
      </c>
    </row>
    <row r="4114" spans="1:4" x14ac:dyDescent="0.15">
      <c r="A4114" s="186">
        <v>4090</v>
      </c>
      <c r="B4114" s="186">
        <v>7.0548257414401654</v>
      </c>
      <c r="C4114" s="186">
        <v>5.0139706829677166E-2</v>
      </c>
      <c r="D4114" s="186">
        <v>0.53290362677611214</v>
      </c>
    </row>
    <row r="4115" spans="1:4" x14ac:dyDescent="0.15">
      <c r="A4115" s="186">
        <v>4091</v>
      </c>
      <c r="B4115" s="186">
        <v>7.0548257414401654</v>
      </c>
      <c r="C4115" s="186">
        <v>5.0139706829677166E-2</v>
      </c>
      <c r="D4115" s="186">
        <v>0.53290362677611214</v>
      </c>
    </row>
    <row r="4116" spans="1:4" x14ac:dyDescent="0.15">
      <c r="A4116" s="186">
        <v>4092</v>
      </c>
      <c r="B4116" s="186">
        <v>7.0642054700075034</v>
      </c>
      <c r="C4116" s="186">
        <v>5.3243312564439371E-2</v>
      </c>
      <c r="D4116" s="186">
        <v>0.56588991362769336</v>
      </c>
    </row>
    <row r="4117" spans="1:4" x14ac:dyDescent="0.15">
      <c r="A4117" s="186">
        <v>4093</v>
      </c>
      <c r="B4117" s="186">
        <v>7.0660824291720665</v>
      </c>
      <c r="C4117" s="186">
        <v>5.3795897840815066E-2</v>
      </c>
      <c r="D4117" s="186">
        <v>0.571762997387118</v>
      </c>
    </row>
    <row r="4118" spans="1:4" x14ac:dyDescent="0.15">
      <c r="A4118" s="186">
        <v>4094</v>
      </c>
      <c r="B4118" s="186">
        <v>7.0639163073194347</v>
      </c>
      <c r="C4118" s="186">
        <v>5.2153108730910169E-2</v>
      </c>
      <c r="D4118" s="186">
        <v>0.55430281801928705</v>
      </c>
    </row>
    <row r="4119" spans="1:4" x14ac:dyDescent="0.15">
      <c r="A4119" s="186">
        <v>4095</v>
      </c>
      <c r="B4119" s="186">
        <v>7.0673432386112687</v>
      </c>
      <c r="C4119" s="186">
        <v>5.6651815368283565E-2</v>
      </c>
      <c r="D4119" s="186">
        <v>0.60211676098871558</v>
      </c>
    </row>
    <row r="4120" spans="1:4" x14ac:dyDescent="0.15">
      <c r="A4120" s="186">
        <v>4096</v>
      </c>
      <c r="B4120" s="186">
        <v>7.0699664123090615</v>
      </c>
      <c r="C4120" s="186">
        <v>5.3303390822794228E-2</v>
      </c>
      <c r="D4120" s="186">
        <v>0.56652844791103996</v>
      </c>
    </row>
    <row r="4121" spans="1:4" x14ac:dyDescent="0.15">
      <c r="A4121" s="186">
        <v>4097</v>
      </c>
      <c r="B4121" s="186">
        <v>7.0659742652724011</v>
      </c>
      <c r="C4121" s="186">
        <v>4.9770317252268548E-2</v>
      </c>
      <c r="D4121" s="186">
        <v>0.52897761567750246</v>
      </c>
    </row>
    <row r="4122" spans="1:4" x14ac:dyDescent="0.15">
      <c r="A4122" s="186">
        <v>4098</v>
      </c>
      <c r="B4122" s="186">
        <v>7.0578555268987735</v>
      </c>
      <c r="C4122" s="186">
        <v>5.4553414083728491E-2</v>
      </c>
      <c r="D4122" s="186">
        <v>0.57981416439058042</v>
      </c>
    </row>
    <row r="4123" spans="1:4" x14ac:dyDescent="0.15">
      <c r="A4123" s="186">
        <v>4099</v>
      </c>
      <c r="B4123" s="186">
        <v>7.0566888049986867</v>
      </c>
      <c r="C4123" s="186">
        <v>5.6208974188107774E-2</v>
      </c>
      <c r="D4123" s="186">
        <v>0.59741007868195328</v>
      </c>
    </row>
    <row r="4124" spans="1:4" x14ac:dyDescent="0.15">
      <c r="A4124" s="186">
        <v>4100</v>
      </c>
      <c r="B4124" s="186">
        <v>7.0618529265460959</v>
      </c>
      <c r="C4124" s="186">
        <v>5.9318747991668808E-2</v>
      </c>
      <c r="D4124" s="186">
        <v>0.63046192208423923</v>
      </c>
    </row>
    <row r="4125" spans="1:4" x14ac:dyDescent="0.15">
      <c r="A4125" s="186">
        <v>4101</v>
      </c>
      <c r="B4125" s="186">
        <v>7.0563603510077364</v>
      </c>
      <c r="C4125" s="186">
        <v>5.9221775176717451E-2</v>
      </c>
      <c r="D4125" s="186">
        <v>0.62943125860306226</v>
      </c>
    </row>
    <row r="4126" spans="1:4" x14ac:dyDescent="0.15">
      <c r="A4126" s="186">
        <v>4102</v>
      </c>
      <c r="B4126" s="186">
        <v>7.0512699879629519</v>
      </c>
      <c r="C4126" s="186">
        <v>5.6401156214090697E-2</v>
      </c>
      <c r="D4126" s="186">
        <v>0.59945266139978559</v>
      </c>
    </row>
    <row r="4127" spans="1:4" x14ac:dyDescent="0.15">
      <c r="A4127" s="186">
        <v>4103</v>
      </c>
      <c r="B4127" s="186">
        <v>7.0421420628082059</v>
      </c>
      <c r="C4127" s="186">
        <v>5.6398851380015103E-2</v>
      </c>
      <c r="D4127" s="186">
        <v>0.59942816475798888</v>
      </c>
    </row>
    <row r="4128" spans="1:4" x14ac:dyDescent="0.15">
      <c r="A4128" s="186">
        <v>4104</v>
      </c>
      <c r="B4128" s="186">
        <v>7.0436646087347778</v>
      </c>
      <c r="C4128" s="186">
        <v>5.8505474728697493E-2</v>
      </c>
      <c r="D4128" s="186">
        <v>0.62181814854025563</v>
      </c>
    </row>
    <row r="4129" spans="1:4" x14ac:dyDescent="0.15">
      <c r="A4129" s="186">
        <v>4105</v>
      </c>
      <c r="B4129" s="186">
        <v>7.0459243953095605</v>
      </c>
      <c r="C4129" s="186">
        <v>5.6739555972002975E-2</v>
      </c>
      <c r="D4129" s="186">
        <v>0.60304930106312071</v>
      </c>
    </row>
    <row r="4130" spans="1:4" x14ac:dyDescent="0.15">
      <c r="A4130" s="186">
        <v>4106</v>
      </c>
      <c r="B4130" s="186">
        <v>7.0476241938779243</v>
      </c>
      <c r="C4130" s="186">
        <v>5.5368867164713897E-2</v>
      </c>
      <c r="D4130" s="186">
        <v>0.5884811058587277</v>
      </c>
    </row>
    <row r="4131" spans="1:4" x14ac:dyDescent="0.15">
      <c r="A4131" s="186">
        <v>4107</v>
      </c>
      <c r="B4131" s="186">
        <v>7.0457764122135158</v>
      </c>
      <c r="C4131" s="186">
        <v>5.7216648829122363E-2</v>
      </c>
      <c r="D4131" s="186">
        <v>0.60812002305061774</v>
      </c>
    </row>
    <row r="4132" spans="1:4" x14ac:dyDescent="0.15">
      <c r="A4132" s="186">
        <v>4108</v>
      </c>
      <c r="B4132" s="186">
        <v>7.0454063320750571</v>
      </c>
      <c r="C4132" s="186">
        <v>5.8573408870025823E-2</v>
      </c>
      <c r="D4132" s="186">
        <v>0.62254017809696538</v>
      </c>
    </row>
    <row r="4133" spans="1:4" x14ac:dyDescent="0.15">
      <c r="A4133" s="186">
        <v>4109</v>
      </c>
      <c r="B4133" s="186">
        <v>7.0548988863237261</v>
      </c>
      <c r="C4133" s="186">
        <v>5.7917436421854873E-2</v>
      </c>
      <c r="D4133" s="186">
        <v>0.61556825666385884</v>
      </c>
    </row>
    <row r="4134" spans="1:4" x14ac:dyDescent="0.15">
      <c r="A4134" s="186">
        <v>4110</v>
      </c>
      <c r="B4134" s="186">
        <v>7.0586930358097373</v>
      </c>
      <c r="C4134" s="186">
        <v>5.51003265836707E-2</v>
      </c>
      <c r="D4134" s="186">
        <v>0.58562695575249335</v>
      </c>
    </row>
    <row r="4135" spans="1:4" x14ac:dyDescent="0.15">
      <c r="A4135" s="186">
        <v>4111</v>
      </c>
      <c r="B4135" s="186">
        <v>7.060074786663499</v>
      </c>
      <c r="C4135" s="186">
        <v>5.2008129375207268E-2</v>
      </c>
      <c r="D4135" s="186">
        <v>0.55276192300120908</v>
      </c>
    </row>
    <row r="4136" spans="1:4" x14ac:dyDescent="0.15">
      <c r="A4136" s="186">
        <v>4112</v>
      </c>
      <c r="B4136" s="186">
        <v>7.0542037339146848</v>
      </c>
      <c r="C4136" s="186">
        <v>4.7801672726680344E-2</v>
      </c>
      <c r="D4136" s="186">
        <v>0.50805412262472804</v>
      </c>
    </row>
    <row r="4137" spans="1:4" x14ac:dyDescent="0.15">
      <c r="A4137" s="186">
        <v>4113</v>
      </c>
      <c r="B4137" s="186">
        <v>7.0408027479713464</v>
      </c>
      <c r="C4137" s="186">
        <v>4.6185991205511812E-2</v>
      </c>
      <c r="D4137" s="186">
        <v>0.49088205288625408</v>
      </c>
    </row>
    <row r="4138" spans="1:4" x14ac:dyDescent="0.15">
      <c r="A4138" s="186">
        <v>4114</v>
      </c>
      <c r="B4138" s="186">
        <v>7.0336959409104933</v>
      </c>
      <c r="C4138" s="186">
        <v>4.918842428409409E-2</v>
      </c>
      <c r="D4138" s="186">
        <v>0.52279303876744865</v>
      </c>
    </row>
    <row r="4139" spans="1:4" x14ac:dyDescent="0.15">
      <c r="A4139" s="186">
        <v>4115</v>
      </c>
      <c r="B4139" s="186">
        <v>7.0360595634642538</v>
      </c>
      <c r="C4139" s="186">
        <v>5.0594755510507738E-2</v>
      </c>
      <c r="D4139" s="186">
        <v>0.53774005498256439</v>
      </c>
    </row>
    <row r="4140" spans="1:4" x14ac:dyDescent="0.15">
      <c r="A4140" s="186">
        <v>4116</v>
      </c>
      <c r="B4140" s="186">
        <v>7.0317772928502675</v>
      </c>
      <c r="C4140" s="186">
        <v>4.7659807821479383E-2</v>
      </c>
      <c r="D4140" s="186">
        <v>0.50654632915575837</v>
      </c>
    </row>
    <row r="4141" spans="1:4" x14ac:dyDescent="0.15">
      <c r="A4141" s="186">
        <v>4117</v>
      </c>
      <c r="B4141" s="186">
        <v>7.0250057631030911</v>
      </c>
      <c r="C4141" s="186">
        <v>5.2323499850498223E-2</v>
      </c>
      <c r="D4141" s="186">
        <v>0.5561137988035858</v>
      </c>
    </row>
    <row r="4142" spans="1:4" x14ac:dyDescent="0.15">
      <c r="A4142" s="186">
        <v>4118</v>
      </c>
      <c r="B4142" s="186">
        <v>7.0159874903867747</v>
      </c>
      <c r="C4142" s="186">
        <v>5.5246257587836745E-2</v>
      </c>
      <c r="D4142" s="186">
        <v>0.58717796524768917</v>
      </c>
    </row>
    <row r="4143" spans="1:4" x14ac:dyDescent="0.15">
      <c r="A4143" s="186">
        <v>4119</v>
      </c>
      <c r="B4143" s="186">
        <v>7.0197449842508739</v>
      </c>
      <c r="C4143" s="186">
        <v>5.0809185036353455E-2</v>
      </c>
      <c r="D4143" s="186">
        <v>0.540019092480714</v>
      </c>
    </row>
    <row r="4144" spans="1:4" x14ac:dyDescent="0.15">
      <c r="A4144" s="186">
        <v>4120</v>
      </c>
      <c r="B4144" s="186">
        <v>7.0264481987678762</v>
      </c>
      <c r="C4144" s="186">
        <v>5.2314877107941804E-2</v>
      </c>
      <c r="D4144" s="186">
        <v>0.55602215305869374</v>
      </c>
    </row>
    <row r="4145" spans="1:4" x14ac:dyDescent="0.15">
      <c r="A4145" s="186">
        <v>4121</v>
      </c>
      <c r="B4145" s="186">
        <v>7.0285312398391264</v>
      </c>
      <c r="C4145" s="186">
        <v>5.3261376349267309E-2</v>
      </c>
      <c r="D4145" s="186">
        <v>0.56608190231404154</v>
      </c>
    </row>
    <row r="4146" spans="1:4" x14ac:dyDescent="0.15">
      <c r="A4146" s="186">
        <v>4122</v>
      </c>
      <c r="B4146" s="186">
        <v>7.0231037642316334</v>
      </c>
      <c r="C4146" s="186">
        <v>4.8554486020440102E-2</v>
      </c>
      <c r="D4146" s="186">
        <v>0.51605530491908469</v>
      </c>
    </row>
    <row r="4147" spans="1:4" x14ac:dyDescent="0.15">
      <c r="A4147" s="186">
        <v>4123</v>
      </c>
      <c r="B4147" s="186">
        <v>7.0363966421710504</v>
      </c>
      <c r="C4147" s="186">
        <v>5.0090424754483998E-2</v>
      </c>
      <c r="D4147" s="186">
        <v>0.53237983838032621</v>
      </c>
    </row>
    <row r="4148" spans="1:4" x14ac:dyDescent="0.15">
      <c r="A4148" s="186">
        <v>4124</v>
      </c>
      <c r="B4148" s="186">
        <v>7.0276986882379573</v>
      </c>
      <c r="C4148" s="186">
        <v>4.3704882272512791E-2</v>
      </c>
      <c r="D4148" s="186">
        <v>0.46451189573090357</v>
      </c>
    </row>
    <row r="4149" spans="1:4" x14ac:dyDescent="0.15">
      <c r="A4149" s="186">
        <v>4125</v>
      </c>
      <c r="B4149" s="186">
        <v>7.0330193076819381</v>
      </c>
      <c r="C4149" s="186">
        <v>3.9826591165791569E-2</v>
      </c>
      <c r="D4149" s="186">
        <v>0.42329196192702284</v>
      </c>
    </row>
    <row r="4150" spans="1:4" x14ac:dyDescent="0.15">
      <c r="A4150" s="186">
        <v>4126</v>
      </c>
      <c r="B4150" s="186">
        <v>7.0455543851196252</v>
      </c>
      <c r="C4150" s="186">
        <v>4.3938947118050464E-2</v>
      </c>
      <c r="D4150" s="186">
        <v>0.46699962477789492</v>
      </c>
    </row>
    <row r="4151" spans="1:4" x14ac:dyDescent="0.15">
      <c r="A4151" s="186">
        <v>4127</v>
      </c>
      <c r="B4151" s="186">
        <v>7.0431821707130693</v>
      </c>
      <c r="C4151" s="186">
        <v>4.3973736635358307E-2</v>
      </c>
      <c r="D4151" s="186">
        <v>0.46736938082792762</v>
      </c>
    </row>
    <row r="4152" spans="1:4" x14ac:dyDescent="0.15">
      <c r="A4152" s="186">
        <v>4128</v>
      </c>
      <c r="B4152" s="186">
        <v>7.0396848997438344</v>
      </c>
      <c r="C4152" s="186">
        <v>4.3115527061480918E-2</v>
      </c>
      <c r="D4152" s="186">
        <v>0.45824800730241377</v>
      </c>
    </row>
    <row r="4153" spans="1:4" x14ac:dyDescent="0.15">
      <c r="A4153" s="186">
        <v>4129</v>
      </c>
      <c r="B4153" s="186">
        <v>7.0260688679701708</v>
      </c>
      <c r="C4153" s="186">
        <v>4.6268211327911146E-2</v>
      </c>
      <c r="D4153" s="186">
        <v>0.49175591921278489</v>
      </c>
    </row>
    <row r="4154" spans="1:4" x14ac:dyDescent="0.15">
      <c r="A4154" s="186">
        <v>4130</v>
      </c>
      <c r="B4154" s="186">
        <v>7.035872234798882</v>
      </c>
      <c r="C4154" s="186">
        <v>5.2870377964072901E-2</v>
      </c>
      <c r="D4154" s="186">
        <v>0.56192622469427578</v>
      </c>
    </row>
    <row r="4155" spans="1:4" x14ac:dyDescent="0.15">
      <c r="A4155" s="186">
        <v>4131</v>
      </c>
      <c r="B4155" s="186">
        <v>7.0472180558555566</v>
      </c>
      <c r="C4155" s="186">
        <v>4.8675165241975016E-2</v>
      </c>
      <c r="D4155" s="186">
        <v>0.51733792898888498</v>
      </c>
    </row>
    <row r="4156" spans="1:4" x14ac:dyDescent="0.15">
      <c r="A4156" s="186">
        <v>4132</v>
      </c>
      <c r="B4156" s="186">
        <v>7.0448879258658614</v>
      </c>
      <c r="C4156" s="186">
        <v>4.743638245070958E-2</v>
      </c>
      <c r="D4156" s="186">
        <v>0.5041716804406895</v>
      </c>
    </row>
    <row r="4157" spans="1:4" x14ac:dyDescent="0.15">
      <c r="A4157" s="186">
        <v>4133</v>
      </c>
      <c r="B4157" s="186">
        <v>7.0560317591878539</v>
      </c>
      <c r="C4157" s="186">
        <v>4.6220652518371708E-2</v>
      </c>
      <c r="D4157" s="186">
        <v>0.49125044633128573</v>
      </c>
    </row>
    <row r="4158" spans="1:4" x14ac:dyDescent="0.15">
      <c r="A4158" s="186">
        <v>4134</v>
      </c>
      <c r="B4158" s="186">
        <v>7.0618166783085989</v>
      </c>
      <c r="C4158" s="186">
        <v>4.4707488846093213E-2</v>
      </c>
      <c r="D4158" s="186">
        <v>0.47516797477631068</v>
      </c>
    </row>
    <row r="4159" spans="1:4" x14ac:dyDescent="0.15">
      <c r="A4159" s="186">
        <v>4135</v>
      </c>
      <c r="B4159" s="186">
        <v>7.0651445119682075</v>
      </c>
      <c r="C4159" s="186">
        <v>4.1543589613080911E-2</v>
      </c>
      <c r="D4159" s="186">
        <v>0.44154086599097453</v>
      </c>
    </row>
    <row r="4160" spans="1:4" x14ac:dyDescent="0.15">
      <c r="A4160" s="186">
        <v>4136</v>
      </c>
      <c r="B4160" s="186">
        <v>7.0683144778593094</v>
      </c>
      <c r="C4160" s="186">
        <v>4.0584112157369567E-2</v>
      </c>
      <c r="D4160" s="186">
        <v>0.43134317940107503</v>
      </c>
    </row>
    <row r="4161" spans="1:4" x14ac:dyDescent="0.15">
      <c r="A4161" s="186">
        <v>4137</v>
      </c>
      <c r="B4161" s="186">
        <v>7.0660824291720665</v>
      </c>
      <c r="C4161" s="186">
        <v>3.9293443893194002E-2</v>
      </c>
      <c r="D4161" s="186">
        <v>0.41762547256883475</v>
      </c>
    </row>
    <row r="4162" spans="1:4" x14ac:dyDescent="0.15">
      <c r="A4162" s="186">
        <v>4138</v>
      </c>
      <c r="B4162" s="186">
        <v>7.0674512135913847</v>
      </c>
      <c r="C4162" s="186">
        <v>3.9646606519009531E-2</v>
      </c>
      <c r="D4162" s="186">
        <v>0.42137901753426871</v>
      </c>
    </row>
    <row r="4163" spans="1:4" x14ac:dyDescent="0.15">
      <c r="A4163" s="186">
        <v>4139</v>
      </c>
      <c r="B4163" s="186">
        <v>7.0749014084099864</v>
      </c>
      <c r="C4163" s="186">
        <v>4.0599479706263431E-2</v>
      </c>
      <c r="D4163" s="186">
        <v>0.43150651147974112</v>
      </c>
    </row>
    <row r="4164" spans="1:4" x14ac:dyDescent="0.15">
      <c r="A4164" s="186">
        <v>4140</v>
      </c>
      <c r="B4164" s="186">
        <v>7.0769662901667578</v>
      </c>
      <c r="C4164" s="186">
        <v>4.16170144069401E-2</v>
      </c>
      <c r="D4164" s="186">
        <v>0.44232125226398905</v>
      </c>
    </row>
    <row r="4165" spans="1:4" x14ac:dyDescent="0.15">
      <c r="A4165" s="186">
        <v>4141</v>
      </c>
      <c r="B4165" s="186">
        <v>7.0764327908044535</v>
      </c>
      <c r="C4165" s="186">
        <v>4.1340272272964995E-2</v>
      </c>
      <c r="D4165" s="186">
        <v>0.43937993297430772</v>
      </c>
    </row>
    <row r="4166" spans="1:4" x14ac:dyDescent="0.15">
      <c r="A4166" s="186">
        <v>4142</v>
      </c>
      <c r="B4166" s="186">
        <v>7.0713642407825628</v>
      </c>
      <c r="C4166" s="186">
        <v>4.2591868783471654E-2</v>
      </c>
      <c r="D4166" s="186">
        <v>0.45268237054090604</v>
      </c>
    </row>
    <row r="4167" spans="1:4" x14ac:dyDescent="0.15">
      <c r="A4167" s="186">
        <v>4143</v>
      </c>
      <c r="B4167" s="186">
        <v>7.0717938403272242</v>
      </c>
      <c r="C4167" s="186">
        <v>4.3950742197445436E-2</v>
      </c>
      <c r="D4167" s="186">
        <v>0.46712498730961144</v>
      </c>
    </row>
    <row r="4168" spans="1:4" x14ac:dyDescent="0.15">
      <c r="A4168" s="186">
        <v>4144</v>
      </c>
      <c r="B4168" s="186">
        <v>7.0833400912556748</v>
      </c>
      <c r="C4168" s="186">
        <v>4.1782086263217444E-2</v>
      </c>
      <c r="D4168" s="186">
        <v>0.44407569792095475</v>
      </c>
    </row>
    <row r="4169" spans="1:4" x14ac:dyDescent="0.15">
      <c r="A4169" s="186">
        <v>4145</v>
      </c>
      <c r="B4169" s="186">
        <v>7.0856642134963117</v>
      </c>
      <c r="C4169" s="186">
        <v>4.3793579003630789E-2</v>
      </c>
      <c r="D4169" s="186">
        <v>0.46545459788623389</v>
      </c>
    </row>
    <row r="4170" spans="1:4" x14ac:dyDescent="0.15">
      <c r="A4170" s="186">
        <v>4146</v>
      </c>
      <c r="B4170" s="186">
        <v>7.0907810769060395</v>
      </c>
      <c r="C4170" s="186">
        <v>4.3950399410483953E-2</v>
      </c>
      <c r="D4170" s="186">
        <v>0.46712134404110156</v>
      </c>
    </row>
    <row r="4171" spans="1:4" x14ac:dyDescent="0.15">
      <c r="A4171" s="186">
        <v>4147</v>
      </c>
      <c r="B4171" s="186">
        <v>7.0949270790498842</v>
      </c>
      <c r="C4171" s="186">
        <v>4.4891848621021246E-2</v>
      </c>
      <c r="D4171" s="186">
        <v>0.47712741967343614</v>
      </c>
    </row>
    <row r="4172" spans="1:4" x14ac:dyDescent="0.15">
      <c r="A4172" s="186">
        <v>4148</v>
      </c>
      <c r="B4172" s="186">
        <v>7.0971478171548315</v>
      </c>
      <c r="C4172" s="186">
        <v>4.615377985855762E-2</v>
      </c>
      <c r="D4172" s="186">
        <v>0.49053969859859253</v>
      </c>
    </row>
    <row r="4173" spans="1:4" x14ac:dyDescent="0.15">
      <c r="A4173" s="186">
        <v>4149</v>
      </c>
      <c r="B4173" s="186">
        <v>7.0971478171548315</v>
      </c>
      <c r="C4173" s="186">
        <v>4.615377985855762E-2</v>
      </c>
      <c r="D4173" s="186">
        <v>0.49053969859859253</v>
      </c>
    </row>
    <row r="4174" spans="1:4" x14ac:dyDescent="0.15">
      <c r="A4174" s="186">
        <v>4150</v>
      </c>
      <c r="B4174" s="186">
        <v>7.0982212272617664</v>
      </c>
      <c r="C4174" s="186">
        <v>4.713262400416518E-2</v>
      </c>
      <c r="D4174" s="186">
        <v>0.50094322163902016</v>
      </c>
    </row>
    <row r="4175" spans="1:4" x14ac:dyDescent="0.15">
      <c r="A4175" s="186">
        <v>4151</v>
      </c>
      <c r="B4175" s="186">
        <v>7.0899772111540411</v>
      </c>
      <c r="C4175" s="186">
        <v>4.6824164794919909E-2</v>
      </c>
      <c r="D4175" s="186">
        <v>0.49766480136668623</v>
      </c>
    </row>
    <row r="4176" spans="1:4" x14ac:dyDescent="0.15">
      <c r="A4176" s="186">
        <v>4152</v>
      </c>
      <c r="B4176" s="186">
        <v>7.0876658736831644</v>
      </c>
      <c r="C4176" s="186">
        <v>4.913550226579666E-2</v>
      </c>
      <c r="D4176" s="186">
        <v>0.5222305636899055</v>
      </c>
    </row>
    <row r="4177" spans="1:4" x14ac:dyDescent="0.15">
      <c r="A4177" s="186">
        <v>4153</v>
      </c>
      <c r="B4177" s="186">
        <v>7.0877009448980575</v>
      </c>
      <c r="C4177" s="186">
        <v>4.2717770161412538E-2</v>
      </c>
      <c r="D4177" s="186">
        <v>0.45402049764940156</v>
      </c>
    </row>
    <row r="4178" spans="1:4" x14ac:dyDescent="0.15">
      <c r="A4178" s="186">
        <v>4154</v>
      </c>
      <c r="B4178" s="186">
        <v>7.0996386424769753</v>
      </c>
      <c r="C4178" s="186">
        <v>4.2872503147537877E-2</v>
      </c>
      <c r="D4178" s="186">
        <v>0.45566505791315015</v>
      </c>
    </row>
    <row r="4179" spans="1:4" x14ac:dyDescent="0.15">
      <c r="A4179" s="186">
        <v>4155</v>
      </c>
      <c r="B4179" s="186">
        <v>7.1017771892261523</v>
      </c>
      <c r="C4179" s="186">
        <v>4.1050211935468539E-2</v>
      </c>
      <c r="D4179" s="186">
        <v>0.43629706281790959</v>
      </c>
    </row>
    <row r="4180" spans="1:4" x14ac:dyDescent="0.15">
      <c r="A4180" s="186">
        <v>4156</v>
      </c>
      <c r="B4180" s="186">
        <v>7.0963504641845985</v>
      </c>
      <c r="C4180" s="186">
        <v>4.4102578916559665E-2</v>
      </c>
      <c r="D4180" s="186">
        <v>0.46873876496029898</v>
      </c>
    </row>
    <row r="4181" spans="1:4" x14ac:dyDescent="0.15">
      <c r="A4181" s="186">
        <v>4157</v>
      </c>
      <c r="B4181" s="186">
        <v>7.0974249671114089</v>
      </c>
      <c r="C4181" s="186">
        <v>4.4374237653226345E-2</v>
      </c>
      <c r="D4181" s="186">
        <v>0.47162605599506435</v>
      </c>
    </row>
    <row r="4182" spans="1:4" x14ac:dyDescent="0.15">
      <c r="A4182" s="186">
        <v>4158</v>
      </c>
      <c r="B4182" s="186">
        <v>7.0944056812609677</v>
      </c>
      <c r="C4182" s="186">
        <v>4.2316162338167373E-2</v>
      </c>
      <c r="D4182" s="186">
        <v>0.44975205893921882</v>
      </c>
    </row>
    <row r="4183" spans="1:4" x14ac:dyDescent="0.15">
      <c r="A4183" s="186">
        <v>4159</v>
      </c>
      <c r="B4183" s="186">
        <v>7.0924560562621046</v>
      </c>
      <c r="C4183" s="186">
        <v>4.3072042417904299E-2</v>
      </c>
      <c r="D4183" s="186">
        <v>0.4577858361862211</v>
      </c>
    </row>
    <row r="4184" spans="1:4" x14ac:dyDescent="0.15">
      <c r="A4184" s="186">
        <v>4160</v>
      </c>
      <c r="B4184" s="186">
        <v>7.0960382353541318</v>
      </c>
      <c r="C4184" s="186">
        <v>4.2273054657669284E-2</v>
      </c>
      <c r="D4184" s="186">
        <v>0.44929389432813777</v>
      </c>
    </row>
    <row r="4185" spans="1:4" x14ac:dyDescent="0.15">
      <c r="A4185" s="186">
        <v>4161</v>
      </c>
      <c r="B4185" s="186">
        <v>7.0974942392762088</v>
      </c>
      <c r="C4185" s="186">
        <v>4.1690170606910826E-2</v>
      </c>
      <c r="D4185" s="186">
        <v>0.44309878382032597</v>
      </c>
    </row>
    <row r="4186" spans="1:4" x14ac:dyDescent="0.15">
      <c r="A4186" s="186">
        <v>4162</v>
      </c>
      <c r="B4186" s="186">
        <v>7.0989129698424325</v>
      </c>
      <c r="C4186" s="186">
        <v>4.5809867046983754E-2</v>
      </c>
      <c r="D4186" s="186">
        <v>0.48688446413132586</v>
      </c>
    </row>
    <row r="4187" spans="1:4" x14ac:dyDescent="0.15">
      <c r="A4187" s="186">
        <v>4163</v>
      </c>
      <c r="B4187" s="186">
        <v>7.0980481960931501</v>
      </c>
      <c r="C4187" s="186">
        <v>5.0847710904851517E-2</v>
      </c>
      <c r="D4187" s="186">
        <v>0.54042855987383331</v>
      </c>
    </row>
    <row r="4188" spans="1:4" x14ac:dyDescent="0.15">
      <c r="A4188" s="186">
        <v>4164</v>
      </c>
      <c r="B4188" s="186">
        <v>7.0973903287308318</v>
      </c>
      <c r="C4188" s="186">
        <v>5.0090261157192728E-2</v>
      </c>
      <c r="D4188" s="186">
        <v>0.53237809960689964</v>
      </c>
    </row>
    <row r="4189" spans="1:4" x14ac:dyDescent="0.15">
      <c r="A4189" s="186">
        <v>4165</v>
      </c>
      <c r="B4189" s="186">
        <v>7.0945447546207845</v>
      </c>
      <c r="C4189" s="186">
        <v>5.0099177467234135E-2</v>
      </c>
      <c r="D4189" s="186">
        <v>0.53247286549722816</v>
      </c>
    </row>
    <row r="4190" spans="1:4" x14ac:dyDescent="0.15">
      <c r="A4190" s="186">
        <v>4166</v>
      </c>
      <c r="B4190" s="186">
        <v>7.0841507959558916</v>
      </c>
      <c r="C4190" s="186">
        <v>5.4636835760692115E-2</v>
      </c>
      <c r="D4190" s="186">
        <v>0.5807008012900875</v>
      </c>
    </row>
    <row r="4191" spans="1:4" x14ac:dyDescent="0.15">
      <c r="A4191" s="186">
        <v>4167</v>
      </c>
      <c r="B4191" s="186">
        <v>7.0840450994516635</v>
      </c>
      <c r="C4191" s="186">
        <v>5.4504389775206441E-2</v>
      </c>
      <c r="D4191" s="186">
        <v>0.57929311563574148</v>
      </c>
    </row>
    <row r="4192" spans="1:4" x14ac:dyDescent="0.15">
      <c r="A4192" s="186">
        <v>4168</v>
      </c>
      <c r="B4192" s="186">
        <v>7.0872799866133622</v>
      </c>
      <c r="C4192" s="186">
        <v>5.3727577831272022E-2</v>
      </c>
      <c r="D4192" s="186">
        <v>0.57103686667816622</v>
      </c>
    </row>
    <row r="4193" spans="1:4" x14ac:dyDescent="0.15">
      <c r="A4193" s="186">
        <v>4169</v>
      </c>
      <c r="B4193" s="186">
        <v>7.0924560562621046</v>
      </c>
      <c r="C4193" s="186">
        <v>5.2818939978749313E-2</v>
      </c>
      <c r="D4193" s="186">
        <v>0.56137952247628897</v>
      </c>
    </row>
    <row r="4194" spans="1:4" x14ac:dyDescent="0.15">
      <c r="A4194" s="186">
        <v>4170</v>
      </c>
      <c r="B4194" s="186">
        <v>7.0935011018601486</v>
      </c>
      <c r="C4194" s="186">
        <v>5.2168107339648273E-2</v>
      </c>
      <c r="D4194" s="186">
        <v>0.55446222886347651</v>
      </c>
    </row>
    <row r="4195" spans="1:4" x14ac:dyDescent="0.15">
      <c r="A4195" s="186">
        <v>4171</v>
      </c>
      <c r="B4195" s="186">
        <v>7.0935011018601486</v>
      </c>
      <c r="C4195" s="186">
        <v>5.2168107339648273E-2</v>
      </c>
      <c r="D4195" s="186">
        <v>0.55446222886347651</v>
      </c>
    </row>
    <row r="4196" spans="1:4" x14ac:dyDescent="0.15">
      <c r="A4196" s="186">
        <v>4172</v>
      </c>
      <c r="B4196" s="186">
        <v>7.0855938868044159</v>
      </c>
      <c r="C4196" s="186">
        <v>5.0491470179230724E-2</v>
      </c>
      <c r="D4196" s="186">
        <v>0.53664229970814148</v>
      </c>
    </row>
    <row r="4197" spans="1:4" x14ac:dyDescent="0.15">
      <c r="A4197" s="186">
        <v>4173</v>
      </c>
      <c r="B4197" s="186">
        <v>7.0863320022419796</v>
      </c>
      <c r="C4197" s="186">
        <v>5.1025923115105343E-2</v>
      </c>
      <c r="D4197" s="186">
        <v>0.54232266614578784</v>
      </c>
    </row>
    <row r="4198" spans="1:4" x14ac:dyDescent="0.15">
      <c r="A4198" s="186">
        <v>4174</v>
      </c>
      <c r="B4198" s="186">
        <v>7.0825285463521697</v>
      </c>
      <c r="C4198" s="186">
        <v>5.1884103243973634E-2</v>
      </c>
      <c r="D4198" s="186">
        <v>0.55144372671869124</v>
      </c>
    </row>
    <row r="4199" spans="1:4" x14ac:dyDescent="0.15">
      <c r="A4199" s="186">
        <v>4175</v>
      </c>
      <c r="B4199" s="186">
        <v>7.077996692745792</v>
      </c>
      <c r="C4199" s="186">
        <v>5.1461099754150474E-2</v>
      </c>
      <c r="D4199" s="186">
        <v>0.5469478868321227</v>
      </c>
    </row>
    <row r="4200" spans="1:4" x14ac:dyDescent="0.15">
      <c r="A4200" s="186">
        <v>4176</v>
      </c>
      <c r="B4200" s="186">
        <v>7.077996692745792</v>
      </c>
      <c r="C4200" s="186">
        <v>5.1461099754150474E-2</v>
      </c>
      <c r="D4200" s="186">
        <v>0.5469478868321227</v>
      </c>
    </row>
    <row r="4201" spans="1:4" x14ac:dyDescent="0.15">
      <c r="A4201" s="186">
        <v>4177</v>
      </c>
      <c r="B4201" s="186">
        <v>7.0915143212713998</v>
      </c>
      <c r="C4201" s="186">
        <v>5.4312529609183535E-2</v>
      </c>
      <c r="D4201" s="186">
        <v>0.57725395376639133</v>
      </c>
    </row>
    <row r="4202" spans="1:4" x14ac:dyDescent="0.15">
      <c r="A4202" s="186">
        <v>4178</v>
      </c>
      <c r="B4202" s="186">
        <v>7.0983596246729421</v>
      </c>
      <c r="C4202" s="186">
        <v>5.1086142909983145E-2</v>
      </c>
      <c r="D4202" s="186">
        <v>0.54296270473243347</v>
      </c>
    </row>
    <row r="4203" spans="1:4" x14ac:dyDescent="0.15">
      <c r="A4203" s="186">
        <v>4179</v>
      </c>
      <c r="B4203" s="186">
        <v>7.1029818592188603</v>
      </c>
      <c r="C4203" s="186">
        <v>4.6463908364064999E-2</v>
      </c>
      <c r="D4203" s="186">
        <v>0.49383586077825886</v>
      </c>
    </row>
    <row r="4204" spans="1:4" x14ac:dyDescent="0.15">
      <c r="A4204" s="186">
        <v>4180</v>
      </c>
      <c r="B4204" s="186">
        <v>7.1128248281404218</v>
      </c>
      <c r="C4204" s="186">
        <v>4.6000404796764371E-2</v>
      </c>
      <c r="D4204" s="186">
        <v>0.48890957086441411</v>
      </c>
    </row>
    <row r="4205" spans="1:4" x14ac:dyDescent="0.15">
      <c r="A4205" s="186">
        <v>4181</v>
      </c>
      <c r="B4205" s="186">
        <v>7.1172276264507026</v>
      </c>
      <c r="C4205" s="186">
        <v>4.5247387280388018E-2</v>
      </c>
      <c r="D4205" s="186">
        <v>0.48090621801542255</v>
      </c>
    </row>
    <row r="4206" spans="1:4" x14ac:dyDescent="0.15">
      <c r="A4206" s="186">
        <v>4182</v>
      </c>
      <c r="B4206" s="186">
        <v>7.1178015510428487</v>
      </c>
      <c r="C4206" s="186">
        <v>4.4285820709514923E-2</v>
      </c>
      <c r="D4206" s="186">
        <v>0.47068632752532408</v>
      </c>
    </row>
    <row r="4207" spans="1:4" x14ac:dyDescent="0.15">
      <c r="A4207" s="186">
        <v>4183</v>
      </c>
      <c r="B4207" s="186">
        <v>7.1215050483816356</v>
      </c>
      <c r="C4207" s="186">
        <v>4.4065703445988369E-2</v>
      </c>
      <c r="D4207" s="186">
        <v>0.46834683861590942</v>
      </c>
    </row>
    <row r="4208" spans="1:4" x14ac:dyDescent="0.15">
      <c r="A4208" s="186">
        <v>4184</v>
      </c>
      <c r="B4208" s="186">
        <v>7.1165518820608291</v>
      </c>
      <c r="C4208" s="186">
        <v>4.2740022736735384E-2</v>
      </c>
      <c r="D4208" s="186">
        <v>0.4542570063736136</v>
      </c>
    </row>
    <row r="4209" spans="1:4" x14ac:dyDescent="0.15">
      <c r="A4209" s="186">
        <v>4185</v>
      </c>
      <c r="B4209" s="186">
        <v>7.1166870775981801</v>
      </c>
      <c r="C4209" s="186">
        <v>4.3848221826473299E-2</v>
      </c>
      <c r="D4209" s="186">
        <v>0.4660353623204771</v>
      </c>
    </row>
    <row r="4210" spans="1:4" x14ac:dyDescent="0.15">
      <c r="A4210" s="186">
        <v>4186</v>
      </c>
      <c r="B4210" s="186">
        <v>7.1166870775981801</v>
      </c>
      <c r="C4210" s="186">
        <v>4.3848221826473299E-2</v>
      </c>
      <c r="D4210" s="186">
        <v>0.4660353623204771</v>
      </c>
    </row>
    <row r="4211" spans="1:4" x14ac:dyDescent="0.15">
      <c r="A4211" s="186">
        <v>4187</v>
      </c>
      <c r="B4211" s="186">
        <v>7.111805272572937</v>
      </c>
      <c r="C4211" s="186">
        <v>4.507314668235729E-2</v>
      </c>
      <c r="D4211" s="186">
        <v>0.4790543235291298</v>
      </c>
    </row>
    <row r="4212" spans="1:4" x14ac:dyDescent="0.15">
      <c r="A4212" s="186">
        <v>4188</v>
      </c>
      <c r="B4212" s="186">
        <v>7.1039442626150002</v>
      </c>
      <c r="C4212" s="186">
        <v>4.9029121999657477E-2</v>
      </c>
      <c r="D4212" s="186">
        <v>0.52109991428592006</v>
      </c>
    </row>
    <row r="4213" spans="1:4" x14ac:dyDescent="0.15">
      <c r="A4213" s="186">
        <v>4189</v>
      </c>
      <c r="B4213" s="186">
        <v>7.1115331667408563</v>
      </c>
      <c r="C4213" s="186">
        <v>4.6980830588464251E-2</v>
      </c>
      <c r="D4213" s="186">
        <v>0.49932990423326545</v>
      </c>
    </row>
    <row r="4214" spans="1:4" x14ac:dyDescent="0.15">
      <c r="A4214" s="186">
        <v>4190</v>
      </c>
      <c r="B4214" s="186">
        <v>7.0929090806024169</v>
      </c>
      <c r="C4214" s="186">
        <v>4.7068413627133765E-2</v>
      </c>
      <c r="D4214" s="186">
        <v>0.50026076964716992</v>
      </c>
    </row>
    <row r="4215" spans="1:4" x14ac:dyDescent="0.15">
      <c r="A4215" s="186">
        <v>4191</v>
      </c>
      <c r="B4215" s="186">
        <v>7.0931529082707083</v>
      </c>
      <c r="C4215" s="186">
        <v>4.8725426068646271E-2</v>
      </c>
      <c r="D4215" s="186">
        <v>0.51787211992280613</v>
      </c>
    </row>
    <row r="4216" spans="1:4" x14ac:dyDescent="0.15">
      <c r="A4216" s="186">
        <v>4192</v>
      </c>
      <c r="B4216" s="186">
        <v>7.098982110502968</v>
      </c>
      <c r="C4216" s="186">
        <v>4.5267204161516972E-2</v>
      </c>
      <c r="D4216" s="186">
        <v>0.48111683926737531</v>
      </c>
    </row>
    <row r="4217" spans="1:4" x14ac:dyDescent="0.15">
      <c r="A4217" s="186">
        <v>4193</v>
      </c>
      <c r="B4217" s="186">
        <v>7.0973903287308318</v>
      </c>
      <c r="C4217" s="186">
        <v>4.5120816893681415E-2</v>
      </c>
      <c r="D4217" s="186">
        <v>0.47956098043061718</v>
      </c>
    </row>
    <row r="4218" spans="1:4" x14ac:dyDescent="0.15">
      <c r="A4218" s="186">
        <v>4194</v>
      </c>
      <c r="B4218" s="186">
        <v>7.1051113073544636</v>
      </c>
      <c r="C4218" s="186">
        <v>4.4648530582802159E-2</v>
      </c>
      <c r="D4218" s="186">
        <v>0.47454134422095157</v>
      </c>
    </row>
    <row r="4219" spans="1:4" x14ac:dyDescent="0.15">
      <c r="A4219" s="186">
        <v>4195</v>
      </c>
      <c r="B4219" s="186">
        <v>7.1123492007360865</v>
      </c>
      <c r="C4219" s="186">
        <v>4.5152611354794203E-2</v>
      </c>
      <c r="D4219" s="186">
        <v>0.47989890389905615</v>
      </c>
    </row>
    <row r="4220" spans="1:4" x14ac:dyDescent="0.15">
      <c r="A4220" s="186">
        <v>4196</v>
      </c>
      <c r="B4220" s="186">
        <v>7.1131983328221464</v>
      </c>
      <c r="C4220" s="186">
        <v>4.5471294419557218E-2</v>
      </c>
      <c r="D4220" s="186">
        <v>0.48328598714589749</v>
      </c>
    </row>
    <row r="4221" spans="1:4" x14ac:dyDescent="0.15">
      <c r="A4221" s="186">
        <v>4197</v>
      </c>
      <c r="B4221" s="186">
        <v>7.1128927513351892</v>
      </c>
      <c r="C4221" s="186">
        <v>4.1722605578473626E-2</v>
      </c>
      <c r="D4221" s="186">
        <v>0.44344351487427713</v>
      </c>
    </row>
    <row r="4222" spans="1:4" x14ac:dyDescent="0.15">
      <c r="A4222" s="186">
        <v>4198</v>
      </c>
      <c r="B4222" s="186">
        <v>7.1144872526711094</v>
      </c>
      <c r="C4222" s="186">
        <v>4.2001348624234325E-2</v>
      </c>
      <c r="D4222" s="186">
        <v>0.44640610060556379</v>
      </c>
    </row>
    <row r="4223" spans="1:4" x14ac:dyDescent="0.15">
      <c r="A4223" s="186">
        <v>4199</v>
      </c>
      <c r="B4223" s="186">
        <v>7.1045966490708112</v>
      </c>
      <c r="C4223" s="186">
        <v>4.2805253324550208E-2</v>
      </c>
      <c r="D4223" s="186">
        <v>0.45495030154866001</v>
      </c>
    </row>
    <row r="4224" spans="1:4" x14ac:dyDescent="0.15">
      <c r="A4224" s="186">
        <v>4200</v>
      </c>
      <c r="B4224" s="186">
        <v>7.0980481960931501</v>
      </c>
      <c r="C4224" s="186">
        <v>4.3988378613653012E-2</v>
      </c>
      <c r="D4224" s="186">
        <v>0.46752500126988455</v>
      </c>
    </row>
    <row r="4225" spans="1:4" x14ac:dyDescent="0.15">
      <c r="A4225" s="186">
        <v>4201</v>
      </c>
      <c r="B4225" s="186">
        <v>7.0967665757259066</v>
      </c>
      <c r="C4225" s="186">
        <v>4.6060825435714214E-2</v>
      </c>
      <c r="D4225" s="186">
        <v>0.48955174409725488</v>
      </c>
    </row>
    <row r="4226" spans="1:4" x14ac:dyDescent="0.15">
      <c r="A4226" s="186">
        <v>4202</v>
      </c>
      <c r="B4226" s="186">
        <v>7.0919330099863016</v>
      </c>
      <c r="C4226" s="186">
        <v>4.2718769179352911E-2</v>
      </c>
      <c r="D4226" s="186">
        <v>0.45403111558710607</v>
      </c>
    </row>
    <row r="4227" spans="1:4" x14ac:dyDescent="0.15">
      <c r="A4227" s="186">
        <v>4203</v>
      </c>
      <c r="B4227" s="186">
        <v>7.0995695597640589</v>
      </c>
      <c r="C4227" s="186">
        <v>4.3732037249330169E-2</v>
      </c>
      <c r="D4227" s="186">
        <v>0.46480050901857517</v>
      </c>
    </row>
    <row r="4228" spans="1:4" x14ac:dyDescent="0.15">
      <c r="A4228" s="186">
        <v>4204</v>
      </c>
      <c r="B4228" s="186">
        <v>7.0957258819780904</v>
      </c>
      <c r="C4228" s="186">
        <v>4.6073322786544857E-2</v>
      </c>
      <c r="D4228" s="186">
        <v>0.48968457063342441</v>
      </c>
    </row>
    <row r="4229" spans="1:4" x14ac:dyDescent="0.15">
      <c r="A4229" s="186">
        <v>4205</v>
      </c>
      <c r="B4229" s="186">
        <v>7.0978058882047934</v>
      </c>
      <c r="C4229" s="186">
        <v>4.6522362403214501E-2</v>
      </c>
      <c r="D4229" s="186">
        <v>0.49445713225015436</v>
      </c>
    </row>
    <row r="4230" spans="1:4" x14ac:dyDescent="0.15">
      <c r="A4230" s="186">
        <v>4206</v>
      </c>
      <c r="B4230" s="186">
        <v>7.0901520347912994</v>
      </c>
      <c r="C4230" s="186">
        <v>5.093472189253756E-2</v>
      </c>
      <c r="D4230" s="186">
        <v>0.5413533453151359</v>
      </c>
    </row>
    <row r="4231" spans="1:4" x14ac:dyDescent="0.15">
      <c r="A4231" s="186">
        <v>4207</v>
      </c>
      <c r="B4231" s="186">
        <v>7.097909743623994</v>
      </c>
      <c r="C4231" s="186">
        <v>5.3183793957872538E-2</v>
      </c>
      <c r="D4231" s="186">
        <v>0.56525732753364477</v>
      </c>
    </row>
    <row r="4232" spans="1:4" x14ac:dyDescent="0.15">
      <c r="A4232" s="186">
        <v>4208</v>
      </c>
      <c r="B4232" s="186">
        <v>7.1028442764107425</v>
      </c>
      <c r="C4232" s="186">
        <v>5.1771080502920341E-2</v>
      </c>
      <c r="D4232" s="186">
        <v>0.55024247859771447</v>
      </c>
    </row>
    <row r="4233" spans="1:4" x14ac:dyDescent="0.15">
      <c r="A4233" s="186">
        <v>4209</v>
      </c>
      <c r="B4233" s="186">
        <v>7.1090799498867101</v>
      </c>
      <c r="C4233" s="186">
        <v>5.2774764530081342E-2</v>
      </c>
      <c r="D4233" s="186">
        <v>0.56091000922425516</v>
      </c>
    </row>
    <row r="4234" spans="1:4" x14ac:dyDescent="0.15">
      <c r="A4234" s="186">
        <v>4210</v>
      </c>
      <c r="B4234" s="186">
        <v>7.104871175582371</v>
      </c>
      <c r="C4234" s="186">
        <v>5.5353420095802797E-2</v>
      </c>
      <c r="D4234" s="186">
        <v>0.58831692861146645</v>
      </c>
    </row>
    <row r="4235" spans="1:4" x14ac:dyDescent="0.15">
      <c r="A4235" s="186">
        <v>4211</v>
      </c>
      <c r="B4235" s="186">
        <v>7.104871175582371</v>
      </c>
      <c r="C4235" s="186">
        <v>5.5353420095802797E-2</v>
      </c>
      <c r="D4235" s="186">
        <v>0.58831692861146645</v>
      </c>
    </row>
    <row r="4236" spans="1:4" x14ac:dyDescent="0.15">
      <c r="A4236" s="186">
        <v>4212</v>
      </c>
      <c r="B4236" s="186">
        <v>7.0981866240866855</v>
      </c>
      <c r="C4236" s="186">
        <v>5.8769740528950898E-2</v>
      </c>
      <c r="D4236" s="186">
        <v>0.62462686467149109</v>
      </c>
    </row>
    <row r="4237" spans="1:4" x14ac:dyDescent="0.15">
      <c r="A4237" s="186">
        <v>4213</v>
      </c>
      <c r="B4237" s="186">
        <v>7.1051456058827709</v>
      </c>
      <c r="C4237" s="186">
        <v>5.926536694602369E-2</v>
      </c>
      <c r="D4237" s="186">
        <v>0.62989456829172474</v>
      </c>
    </row>
    <row r="4238" spans="1:4" x14ac:dyDescent="0.15">
      <c r="A4238" s="186">
        <v>4214</v>
      </c>
      <c r="B4238" s="186">
        <v>7.1038412045240324</v>
      </c>
      <c r="C4238" s="186">
        <v>5.6771755755705477E-2</v>
      </c>
      <c r="D4238" s="186">
        <v>0.60339153245220245</v>
      </c>
    </row>
    <row r="4239" spans="1:4" x14ac:dyDescent="0.15">
      <c r="A4239" s="186">
        <v>4215</v>
      </c>
      <c r="B4239" s="186">
        <v>7.1064820780334239</v>
      </c>
      <c r="C4239" s="186">
        <v>5.5450194843095879E-2</v>
      </c>
      <c r="D4239" s="186">
        <v>0.58934548695521605</v>
      </c>
    </row>
    <row r="4240" spans="1:4" x14ac:dyDescent="0.15">
      <c r="A4240" s="186">
        <v>4216</v>
      </c>
      <c r="B4240" s="186">
        <v>7.1133341085475532</v>
      </c>
      <c r="C4240" s="186">
        <v>5.2236643280070716E-2</v>
      </c>
      <c r="D4240" s="186">
        <v>0.55519065456687555</v>
      </c>
    </row>
    <row r="4241" spans="1:4" x14ac:dyDescent="0.15">
      <c r="A4241" s="186">
        <v>4217</v>
      </c>
      <c r="B4241" s="186">
        <v>7.1045280024020201</v>
      </c>
      <c r="C4241" s="186">
        <v>5.0555994682681238E-2</v>
      </c>
      <c r="D4241" s="186">
        <v>0.53732809035349793</v>
      </c>
    </row>
    <row r="4242" spans="1:4" x14ac:dyDescent="0.15">
      <c r="A4242" s="186">
        <v>4218</v>
      </c>
      <c r="B4242" s="186">
        <v>7.1158755540257035</v>
      </c>
      <c r="C4242" s="186">
        <v>4.7451743489981268E-2</v>
      </c>
      <c r="D4242" s="186">
        <v>0.50433494333264739</v>
      </c>
    </row>
    <row r="4243" spans="1:4" x14ac:dyDescent="0.15">
      <c r="A4243" s="186">
        <v>4219</v>
      </c>
      <c r="B4243" s="186">
        <v>7.114690572531277</v>
      </c>
      <c r="C4243" s="186">
        <v>4.7009006917781981E-2</v>
      </c>
      <c r="D4243" s="186">
        <v>0.49962937283872944</v>
      </c>
    </row>
    <row r="4244" spans="1:4" x14ac:dyDescent="0.15">
      <c r="A4244" s="186">
        <v>4220</v>
      </c>
      <c r="B4244" s="186">
        <v>7.111805272572937</v>
      </c>
      <c r="C4244" s="186">
        <v>4.8419323105236778E-2</v>
      </c>
      <c r="D4244" s="186">
        <v>0.51461874271575625</v>
      </c>
    </row>
    <row r="4245" spans="1:4" x14ac:dyDescent="0.15">
      <c r="A4245" s="186">
        <v>4221</v>
      </c>
      <c r="B4245" s="186">
        <v>7.106139610260465</v>
      </c>
      <c r="C4245" s="186">
        <v>4.7068506955715961E-2</v>
      </c>
      <c r="D4245" s="186">
        <v>0.50026176157837732</v>
      </c>
    </row>
    <row r="4246" spans="1:4" x14ac:dyDescent="0.15">
      <c r="A4246" s="186">
        <v>4222</v>
      </c>
      <c r="B4246" s="186">
        <v>7.1000530108159952</v>
      </c>
      <c r="C4246" s="186">
        <v>5.127570099185963E-2</v>
      </c>
      <c r="D4246" s="186">
        <v>0.54497739918726651</v>
      </c>
    </row>
    <row r="4247" spans="1:4" x14ac:dyDescent="0.15">
      <c r="A4247" s="186">
        <v>4223</v>
      </c>
      <c r="B4247" s="186">
        <v>7.0997422551202476</v>
      </c>
      <c r="C4247" s="186">
        <v>5.3622319891762693E-2</v>
      </c>
      <c r="D4247" s="186">
        <v>0.56991814578292754</v>
      </c>
    </row>
    <row r="4248" spans="1:4" x14ac:dyDescent="0.15">
      <c r="A4248" s="186">
        <v>4224</v>
      </c>
      <c r="B4248" s="186">
        <v>7.0936055297526002</v>
      </c>
      <c r="C4248" s="186">
        <v>5.4897434492104047E-2</v>
      </c>
      <c r="D4248" s="186">
        <v>0.58347054243704766</v>
      </c>
    </row>
    <row r="4249" spans="1:4" x14ac:dyDescent="0.15">
      <c r="A4249" s="186">
        <v>4225</v>
      </c>
      <c r="B4249" s="186">
        <v>7.097875126681374</v>
      </c>
      <c r="C4249" s="186">
        <v>5.791141912275144E-2</v>
      </c>
      <c r="D4249" s="186">
        <v>0.61550430255007615</v>
      </c>
    </row>
    <row r="4250" spans="1:4" x14ac:dyDescent="0.15">
      <c r="A4250" s="186">
        <v>4226</v>
      </c>
      <c r="B4250" s="186">
        <v>7.0996041018823473</v>
      </c>
      <c r="C4250" s="186">
        <v>5.8209260954880548E-2</v>
      </c>
      <c r="D4250" s="186">
        <v>0.61866987735262569</v>
      </c>
    </row>
    <row r="4251" spans="1:4" x14ac:dyDescent="0.15">
      <c r="A4251" s="186">
        <v>4227</v>
      </c>
      <c r="B4251" s="186">
        <v>7.1095234607647058</v>
      </c>
      <c r="C4251" s="186">
        <v>5.8594080014249705E-2</v>
      </c>
      <c r="D4251" s="186">
        <v>0.62275987877778383</v>
      </c>
    </row>
    <row r="4252" spans="1:4" x14ac:dyDescent="0.15">
      <c r="A4252" s="186">
        <v>4228</v>
      </c>
      <c r="B4252" s="186">
        <v>7.1149277123307373</v>
      </c>
      <c r="C4252" s="186">
        <v>5.7496864794107871E-2</v>
      </c>
      <c r="D4252" s="186">
        <v>0.61109826352036378</v>
      </c>
    </row>
    <row r="4253" spans="1:4" x14ac:dyDescent="0.15">
      <c r="A4253" s="186">
        <v>4229</v>
      </c>
      <c r="B4253" s="186">
        <v>7.110750335360204</v>
      </c>
      <c r="C4253" s="186">
        <v>6.3437843034540364E-2</v>
      </c>
      <c r="D4253" s="186">
        <v>0.67424121052001673</v>
      </c>
    </row>
    <row r="4254" spans="1:4" x14ac:dyDescent="0.15">
      <c r="A4254" s="186">
        <v>4230</v>
      </c>
      <c r="B4254" s="186">
        <v>7.1130964855760661</v>
      </c>
      <c r="C4254" s="186">
        <v>6.2546238529672671E-2</v>
      </c>
      <c r="D4254" s="186">
        <v>0.6647649031313847</v>
      </c>
    </row>
    <row r="4255" spans="1:4" x14ac:dyDescent="0.15">
      <c r="A4255" s="186">
        <v>4231</v>
      </c>
      <c r="B4255" s="186">
        <v>7.1157063807041583</v>
      </c>
      <c r="C4255" s="186">
        <v>5.8251939052635926E-2</v>
      </c>
      <c r="D4255" s="186">
        <v>0.61912347619705055</v>
      </c>
    </row>
    <row r="4256" spans="1:4" x14ac:dyDescent="0.15">
      <c r="A4256" s="186">
        <v>4232</v>
      </c>
      <c r="B4256" s="186">
        <v>7.108943434448709</v>
      </c>
      <c r="C4256" s="186">
        <v>5.9019939984453984E-2</v>
      </c>
      <c r="D4256" s="186">
        <v>0.62728607841017392</v>
      </c>
    </row>
    <row r="4257" spans="1:4" x14ac:dyDescent="0.15">
      <c r="A4257" s="186">
        <v>4233</v>
      </c>
      <c r="B4257" s="186">
        <v>7.1120432876360047</v>
      </c>
      <c r="C4257" s="186">
        <v>6.1915032120789526E-2</v>
      </c>
      <c r="D4257" s="186">
        <v>0.65805620446107138</v>
      </c>
    </row>
    <row r="4258" spans="1:4" x14ac:dyDescent="0.15">
      <c r="A4258" s="186">
        <v>4234</v>
      </c>
      <c r="B4258" s="186">
        <v>7.1109546277042774</v>
      </c>
      <c r="C4258" s="186">
        <v>6.0394928200550702E-2</v>
      </c>
      <c r="D4258" s="186">
        <v>0.64189996934538485</v>
      </c>
    </row>
    <row r="4259" spans="1:4" x14ac:dyDescent="0.15">
      <c r="A4259" s="186">
        <v>4235</v>
      </c>
      <c r="B4259" s="186">
        <v>7.1152663589434573</v>
      </c>
      <c r="C4259" s="186">
        <v>5.7081469265428453E-2</v>
      </c>
      <c r="D4259" s="186">
        <v>0.60668328390088144</v>
      </c>
    </row>
    <row r="4260" spans="1:4" x14ac:dyDescent="0.15">
      <c r="A4260" s="186">
        <v>4236</v>
      </c>
      <c r="B4260" s="186">
        <v>7.1161799739320664</v>
      </c>
      <c r="C4260" s="186">
        <v>5.5169581972761783E-2</v>
      </c>
      <c r="D4260" s="186">
        <v>0.58636302802642581</v>
      </c>
    </row>
    <row r="4261" spans="1:4" x14ac:dyDescent="0.15">
      <c r="A4261" s="186">
        <v>4237</v>
      </c>
      <c r="B4261" s="186">
        <v>7.1124171651982566</v>
      </c>
      <c r="C4261" s="186">
        <v>5.2457880653021149E-2</v>
      </c>
      <c r="D4261" s="186">
        <v>0.55754204841973953</v>
      </c>
    </row>
    <row r="4262" spans="1:4" x14ac:dyDescent="0.15">
      <c r="A4262" s="186">
        <v>4238</v>
      </c>
      <c r="B4262" s="186">
        <v>7.1236517776432695</v>
      </c>
      <c r="C4262" s="186">
        <v>4.8619295758808967E-2</v>
      </c>
      <c r="D4262" s="186">
        <v>0.51674412714823137</v>
      </c>
    </row>
    <row r="4263" spans="1:4" x14ac:dyDescent="0.15">
      <c r="A4263" s="186">
        <v>4239</v>
      </c>
      <c r="B4263" s="186">
        <v>7.1246894877048126</v>
      </c>
      <c r="C4263" s="186">
        <v>4.5583890065556076E-2</v>
      </c>
      <c r="D4263" s="186">
        <v>0.48448269594030308</v>
      </c>
    </row>
    <row r="4264" spans="1:4" x14ac:dyDescent="0.15">
      <c r="A4264" s="186">
        <v>4240</v>
      </c>
      <c r="B4264" s="186">
        <v>7.1243214253946805</v>
      </c>
      <c r="C4264" s="186">
        <v>4.1790096657408959E-2</v>
      </c>
      <c r="D4264" s="186">
        <v>0.44416083539754719</v>
      </c>
    </row>
    <row r="4265" spans="1:4" x14ac:dyDescent="0.15">
      <c r="A4265" s="186">
        <v>4241</v>
      </c>
      <c r="B4265" s="186">
        <v>7.1233167388950518</v>
      </c>
      <c r="C4265" s="186">
        <v>4.5109063292016138E-2</v>
      </c>
      <c r="D4265" s="186">
        <v>0.47943605873978273</v>
      </c>
    </row>
    <row r="4266" spans="1:4" x14ac:dyDescent="0.15">
      <c r="A4266" s="186">
        <v>4242</v>
      </c>
      <c r="B4266" s="186">
        <v>7.1261933982316439</v>
      </c>
      <c r="C4266" s="186">
        <v>4.8454338994718071E-2</v>
      </c>
      <c r="D4266" s="186">
        <v>0.51499090473422915</v>
      </c>
    </row>
    <row r="4267" spans="1:4" x14ac:dyDescent="0.15">
      <c r="A4267" s="186">
        <v>4243</v>
      </c>
      <c r="B4267" s="186">
        <v>7.1309865935275116</v>
      </c>
      <c r="C4267" s="186">
        <v>4.7940205779417155E-2</v>
      </c>
      <c r="D4267" s="186">
        <v>0.50952650391492171</v>
      </c>
    </row>
    <row r="4268" spans="1:4" x14ac:dyDescent="0.15">
      <c r="A4268" s="186">
        <v>4244</v>
      </c>
      <c r="B4268" s="186">
        <v>7.1314510375211926</v>
      </c>
      <c r="C4268" s="186">
        <v>4.5567728388707707E-2</v>
      </c>
      <c r="D4268" s="186">
        <v>0.48431092357161859</v>
      </c>
    </row>
    <row r="4269" spans="1:4" x14ac:dyDescent="0.15">
      <c r="A4269" s="186">
        <v>4245</v>
      </c>
      <c r="B4269" s="186">
        <v>7.1240871138169499</v>
      </c>
      <c r="C4269" s="186">
        <v>4.256488618521459E-2</v>
      </c>
      <c r="D4269" s="186">
        <v>0.45239558935728491</v>
      </c>
    </row>
    <row r="4270" spans="1:4" x14ac:dyDescent="0.15">
      <c r="A4270" s="186">
        <v>4246</v>
      </c>
      <c r="B4270" s="186">
        <v>7.1221429731015524</v>
      </c>
      <c r="C4270" s="186">
        <v>4.5357759639342632E-2</v>
      </c>
      <c r="D4270" s="186">
        <v>0.4820792968804935</v>
      </c>
    </row>
    <row r="4271" spans="1:4" x14ac:dyDescent="0.15">
      <c r="A4271" s="186">
        <v>4247</v>
      </c>
      <c r="B4271" s="186">
        <v>7.1144194676511239</v>
      </c>
      <c r="C4271" s="186">
        <v>4.5261164070675264E-2</v>
      </c>
      <c r="D4271" s="186">
        <v>0.48105264291444211</v>
      </c>
    </row>
    <row r="4272" spans="1:4" x14ac:dyDescent="0.15">
      <c r="A4272" s="186">
        <v>4248</v>
      </c>
      <c r="B4272" s="186">
        <v>7.1158755540257035</v>
      </c>
      <c r="C4272" s="186">
        <v>4.5047989376338471E-2</v>
      </c>
      <c r="D4272" s="186">
        <v>0.4787869422366367</v>
      </c>
    </row>
    <row r="4273" spans="1:4" x14ac:dyDescent="0.15">
      <c r="A4273" s="186">
        <v>4249</v>
      </c>
      <c r="B4273" s="186">
        <v>7.1197564869722658</v>
      </c>
      <c r="C4273" s="186">
        <v>4.1943092476793176E-2</v>
      </c>
      <c r="D4273" s="186">
        <v>0.44578693240103379</v>
      </c>
    </row>
    <row r="4274" spans="1:4" x14ac:dyDescent="0.15">
      <c r="A4274" s="186">
        <v>4250</v>
      </c>
      <c r="B4274" s="186">
        <v>7.1197564869722658</v>
      </c>
      <c r="C4274" s="186">
        <v>4.1943092476793176E-2</v>
      </c>
      <c r="D4274" s="186">
        <v>0.44578693240103379</v>
      </c>
    </row>
    <row r="4275" spans="1:4" x14ac:dyDescent="0.15">
      <c r="A4275" s="186">
        <v>4251</v>
      </c>
      <c r="B4275" s="186">
        <v>7.114690572531277</v>
      </c>
      <c r="C4275" s="186">
        <v>4.4056860584809066E-2</v>
      </c>
      <c r="D4275" s="186">
        <v>0.4682528533676602</v>
      </c>
    </row>
    <row r="4276" spans="1:4" x14ac:dyDescent="0.15">
      <c r="A4276" s="186">
        <v>4252</v>
      </c>
      <c r="B4276" s="186">
        <v>7.1297910425164401</v>
      </c>
      <c r="C4276" s="186">
        <v>4.6157632333615695E-2</v>
      </c>
      <c r="D4276" s="186">
        <v>0.49058064414974001</v>
      </c>
    </row>
    <row r="4277" spans="1:4" x14ac:dyDescent="0.15">
      <c r="A4277" s="186">
        <v>4253</v>
      </c>
      <c r="B4277" s="186">
        <v>7.1346614267424888</v>
      </c>
      <c r="C4277" s="186">
        <v>4.3044650661114403E-2</v>
      </c>
      <c r="D4277" s="186">
        <v>0.4574947063121137</v>
      </c>
    </row>
    <row r="4278" spans="1:4" x14ac:dyDescent="0.15">
      <c r="A4278" s="186">
        <v>4254</v>
      </c>
      <c r="B4278" s="186">
        <v>7.1319152062072142</v>
      </c>
      <c r="C4278" s="186">
        <v>4.693534162230506E-2</v>
      </c>
      <c r="D4278" s="186">
        <v>0.49884643042423671</v>
      </c>
    </row>
    <row r="4279" spans="1:4" x14ac:dyDescent="0.15">
      <c r="A4279" s="186">
        <v>4255</v>
      </c>
      <c r="B4279" s="186">
        <v>7.1253582489978227</v>
      </c>
      <c r="C4279" s="186">
        <v>5.3339778431797491E-2</v>
      </c>
      <c r="D4279" s="186">
        <v>0.56691518907953975</v>
      </c>
    </row>
    <row r="4280" spans="1:4" x14ac:dyDescent="0.15">
      <c r="A4280" s="186">
        <v>4256</v>
      </c>
      <c r="B4280" s="186">
        <v>7.1221765336951668</v>
      </c>
      <c r="C4280" s="186">
        <v>5.4154447999014366E-2</v>
      </c>
      <c r="D4280" s="186">
        <v>0.57557380306922179</v>
      </c>
    </row>
    <row r="4281" spans="1:4" x14ac:dyDescent="0.15">
      <c r="A4281" s="186">
        <v>4257</v>
      </c>
      <c r="B4281" s="186">
        <v>7.1211690896711488</v>
      </c>
      <c r="C4281" s="186">
        <v>5.0257291801266035E-2</v>
      </c>
      <c r="D4281" s="186">
        <v>0.53415336399589552</v>
      </c>
    </row>
    <row r="4282" spans="1:4" x14ac:dyDescent="0.15">
      <c r="A4282" s="186">
        <v>4258</v>
      </c>
      <c r="B4282" s="186">
        <v>7.1222772068466984</v>
      </c>
      <c r="C4282" s="186">
        <v>5.1987579354419111E-2</v>
      </c>
      <c r="D4282" s="186">
        <v>0.55254350966573551</v>
      </c>
    </row>
    <row r="4283" spans="1:4" x14ac:dyDescent="0.15">
      <c r="A4283" s="186">
        <v>4259</v>
      </c>
      <c r="B4283" s="186">
        <v>7.1260598341956056</v>
      </c>
      <c r="C4283" s="186">
        <v>5.1493548139752043E-2</v>
      </c>
      <c r="D4283" s="186">
        <v>0.54729276045551356</v>
      </c>
    </row>
    <row r="4284" spans="1:4" x14ac:dyDescent="0.15">
      <c r="A4284" s="186">
        <v>4260</v>
      </c>
      <c r="B4284" s="186">
        <v>7.1185436531104784</v>
      </c>
      <c r="C4284" s="186">
        <v>5.9696673494918251E-2</v>
      </c>
      <c r="D4284" s="186">
        <v>0.63447865620709631</v>
      </c>
    </row>
    <row r="4285" spans="1:4" x14ac:dyDescent="0.15">
      <c r="A4285" s="186">
        <v>4261</v>
      </c>
      <c r="B4285" s="186">
        <v>7.1125191008323059</v>
      </c>
      <c r="C4285" s="186">
        <v>6.1515844341175629E-2</v>
      </c>
      <c r="D4285" s="186">
        <v>0.65381348688309304</v>
      </c>
    </row>
    <row r="4286" spans="1:4" x14ac:dyDescent="0.15">
      <c r="A4286" s="186">
        <v>4262</v>
      </c>
      <c r="B4286" s="186">
        <v>7.1142499794250149</v>
      </c>
      <c r="C4286" s="186">
        <v>6.5972206202422612E-2</v>
      </c>
      <c r="D4286" s="186">
        <v>0.70117737367549926</v>
      </c>
    </row>
    <row r="4287" spans="1:4" x14ac:dyDescent="0.15">
      <c r="A4287" s="186">
        <v>4263</v>
      </c>
      <c r="B4287" s="186">
        <v>7.112247242981069</v>
      </c>
      <c r="C4287" s="186">
        <v>6.3854372146106897E-2</v>
      </c>
      <c r="D4287" s="186">
        <v>0.67866823828397349</v>
      </c>
    </row>
    <row r="4288" spans="1:4" x14ac:dyDescent="0.15">
      <c r="A4288" s="186">
        <v>4264</v>
      </c>
      <c r="B4288" s="186">
        <v>7.119015533966075</v>
      </c>
      <c r="C4288" s="186">
        <v>6.044486294470186E-2</v>
      </c>
      <c r="D4288" s="186">
        <v>0.64243069455187007</v>
      </c>
    </row>
    <row r="4289" spans="1:4" x14ac:dyDescent="0.15">
      <c r="A4289" s="186">
        <v>4265</v>
      </c>
      <c r="B4289" s="186">
        <v>7.1252579712075264</v>
      </c>
      <c r="C4289" s="186">
        <v>6.4437929597277233E-2</v>
      </c>
      <c r="D4289" s="186">
        <v>0.68487050594415921</v>
      </c>
    </row>
    <row r="4290" spans="1:4" x14ac:dyDescent="0.15">
      <c r="A4290" s="186">
        <v>4266</v>
      </c>
      <c r="B4290" s="186">
        <v>7.1260598341956056</v>
      </c>
      <c r="C4290" s="186">
        <v>6.280597185527359E-2</v>
      </c>
      <c r="D4290" s="186">
        <v>0.66752544642050948</v>
      </c>
    </row>
    <row r="4291" spans="1:4" x14ac:dyDescent="0.15">
      <c r="A4291" s="186">
        <v>4267</v>
      </c>
      <c r="B4291" s="186">
        <v>7.1238192432762757</v>
      </c>
      <c r="C4291" s="186">
        <v>6.5423963994314605E-2</v>
      </c>
      <c r="D4291" s="186">
        <v>0.69535044967602389</v>
      </c>
    </row>
    <row r="4292" spans="1:4" x14ac:dyDescent="0.15">
      <c r="A4292" s="186">
        <v>4268</v>
      </c>
      <c r="B4292" s="186">
        <v>7.1179365310130844</v>
      </c>
      <c r="C4292" s="186">
        <v>6.9569450094553176E-2</v>
      </c>
      <c r="D4292" s="186">
        <v>0.73941023217677693</v>
      </c>
    </row>
    <row r="4293" spans="1:4" x14ac:dyDescent="0.15">
      <c r="A4293" s="186">
        <v>4269</v>
      </c>
      <c r="B4293" s="186">
        <v>7.1015704881557777</v>
      </c>
      <c r="C4293" s="186">
        <v>7.3077249070584216E-2</v>
      </c>
      <c r="D4293" s="186">
        <v>0.77669243653186992</v>
      </c>
    </row>
    <row r="4294" spans="1:4" x14ac:dyDescent="0.15">
      <c r="A4294" s="186">
        <v>4270</v>
      </c>
      <c r="B4294" s="186">
        <v>7.0915143212713998</v>
      </c>
      <c r="C4294" s="186">
        <v>7.1812976244284954E-2</v>
      </c>
      <c r="D4294" s="186">
        <v>0.76325527032230234</v>
      </c>
    </row>
    <row r="4295" spans="1:4" x14ac:dyDescent="0.15">
      <c r="A4295" s="186">
        <v>4271</v>
      </c>
      <c r="B4295" s="186">
        <v>7.0896974121246172</v>
      </c>
      <c r="C4295" s="186">
        <v>7.618238706697511E-2</v>
      </c>
      <c r="D4295" s="186">
        <v>0.80969500883525625</v>
      </c>
    </row>
    <row r="4296" spans="1:4" x14ac:dyDescent="0.15">
      <c r="A4296" s="186">
        <v>4272</v>
      </c>
      <c r="B4296" s="186">
        <v>7.0864022626772343</v>
      </c>
      <c r="C4296" s="186">
        <v>7.7544421665312946E-2</v>
      </c>
      <c r="D4296" s="186">
        <v>0.82417122385810049</v>
      </c>
    </row>
    <row r="4297" spans="1:4" x14ac:dyDescent="0.15">
      <c r="A4297" s="186">
        <v>4273</v>
      </c>
      <c r="B4297" s="186">
        <v>7.07461616933921</v>
      </c>
      <c r="C4297" s="186">
        <v>7.2392202690204854E-2</v>
      </c>
      <c r="D4297" s="186">
        <v>0.76941150643281453</v>
      </c>
    </row>
    <row r="4298" spans="1:4" x14ac:dyDescent="0.15">
      <c r="A4298" s="186">
        <v>4274</v>
      </c>
      <c r="B4298" s="186">
        <v>7.0690690541966124</v>
      </c>
      <c r="C4298" s="186">
        <v>7.1225497740096344E-2</v>
      </c>
      <c r="D4298" s="186">
        <v>0.75701132823866391</v>
      </c>
    </row>
    <row r="4299" spans="1:4" x14ac:dyDescent="0.15">
      <c r="A4299" s="186">
        <v>4275</v>
      </c>
      <c r="B4299" s="186">
        <v>7.0739026167562189</v>
      </c>
      <c r="C4299" s="186">
        <v>7.0504563564919742E-2</v>
      </c>
      <c r="D4299" s="186">
        <v>0.74934896918412186</v>
      </c>
    </row>
    <row r="4300" spans="1:4" x14ac:dyDescent="0.15">
      <c r="A4300" s="186">
        <v>4276</v>
      </c>
      <c r="B4300" s="186">
        <v>7.0663707932152411</v>
      </c>
      <c r="C4300" s="186">
        <v>7.4082249885917051E-2</v>
      </c>
      <c r="D4300" s="186">
        <v>0.78737396247742686</v>
      </c>
    </row>
    <row r="4301" spans="1:4" x14ac:dyDescent="0.15">
      <c r="A4301" s="186">
        <v>4277</v>
      </c>
      <c r="B4301" s="186">
        <v>7.0612727532939834</v>
      </c>
      <c r="C4301" s="186">
        <v>7.4812603689663248E-2</v>
      </c>
      <c r="D4301" s="186">
        <v>0.79513643688056213</v>
      </c>
    </row>
    <row r="4302" spans="1:4" x14ac:dyDescent="0.15">
      <c r="A4302" s="186">
        <v>4278</v>
      </c>
      <c r="B4302" s="186">
        <v>7.0650362184264344</v>
      </c>
      <c r="C4302" s="186">
        <v>7.2639596148936114E-2</v>
      </c>
      <c r="D4302" s="186">
        <v>0.77204089698442702</v>
      </c>
    </row>
    <row r="4303" spans="1:4" x14ac:dyDescent="0.15">
      <c r="A4303" s="186">
        <v>4279</v>
      </c>
      <c r="B4303" s="186">
        <v>7.0754715750323474</v>
      </c>
      <c r="C4303" s="186">
        <v>7.3502901991229663E-2</v>
      </c>
      <c r="D4303" s="186">
        <v>0.78121643556382159</v>
      </c>
    </row>
    <row r="4304" spans="1:4" x14ac:dyDescent="0.15">
      <c r="A4304" s="186">
        <v>4280</v>
      </c>
      <c r="B4304" s="186">
        <v>7.0797700709618221</v>
      </c>
      <c r="C4304" s="186">
        <v>7.4923407900241656E-2</v>
      </c>
      <c r="D4304" s="186">
        <v>0.79631410562680915</v>
      </c>
    </row>
    <row r="4305" spans="1:4" x14ac:dyDescent="0.15">
      <c r="A4305" s="186">
        <v>4281</v>
      </c>
      <c r="B4305" s="186">
        <v>7.0797700709618221</v>
      </c>
      <c r="C4305" s="186">
        <v>7.4923407900241656E-2</v>
      </c>
      <c r="D4305" s="186">
        <v>0.79631410562680915</v>
      </c>
    </row>
    <row r="4306" spans="1:4" x14ac:dyDescent="0.15">
      <c r="A4306" s="186">
        <v>4282</v>
      </c>
      <c r="B4306" s="186">
        <v>7.063446190088464</v>
      </c>
      <c r="C4306" s="186">
        <v>7.5262067099364671E-2</v>
      </c>
      <c r="D4306" s="186">
        <v>0.79991350272872697</v>
      </c>
    </row>
    <row r="4307" spans="1:4" x14ac:dyDescent="0.15">
      <c r="A4307" s="186">
        <v>4283</v>
      </c>
      <c r="B4307" s="186">
        <v>7.0685301453062701</v>
      </c>
      <c r="C4307" s="186">
        <v>7.824203414636699E-2</v>
      </c>
      <c r="D4307" s="186">
        <v>0.83158571119247682</v>
      </c>
    </row>
    <row r="4308" spans="1:4" x14ac:dyDescent="0.15">
      <c r="A4308" s="186">
        <v>4284</v>
      </c>
      <c r="B4308" s="186">
        <v>7.0831284649626731</v>
      </c>
      <c r="C4308" s="186">
        <v>7.5930131127529776E-2</v>
      </c>
      <c r="D4308" s="186">
        <v>0.8070139380132253</v>
      </c>
    </row>
    <row r="4309" spans="1:4" x14ac:dyDescent="0.15">
      <c r="A4309" s="186">
        <v>4285</v>
      </c>
      <c r="B4309" s="186">
        <v>7.0829873489863697</v>
      </c>
      <c r="C4309" s="186">
        <v>7.8013825126420855E-2</v>
      </c>
      <c r="D4309" s="186">
        <v>0.82916022005816614</v>
      </c>
    </row>
    <row r="4310" spans="1:4" x14ac:dyDescent="0.15">
      <c r="A4310" s="186">
        <v>4286</v>
      </c>
      <c r="B4310" s="186">
        <v>7.0652166993432655</v>
      </c>
      <c r="C4310" s="186">
        <v>7.7768792088228622E-2</v>
      </c>
      <c r="D4310" s="186">
        <v>0.82655591694215103</v>
      </c>
    </row>
    <row r="4311" spans="1:4" x14ac:dyDescent="0.15">
      <c r="A4311" s="186">
        <v>4287</v>
      </c>
      <c r="B4311" s="186">
        <v>7.0627223812368269</v>
      </c>
      <c r="C4311" s="186">
        <v>7.9155953102527654E-2</v>
      </c>
      <c r="D4311" s="186">
        <v>0.8412991849463598</v>
      </c>
    </row>
    <row r="4312" spans="1:4" x14ac:dyDescent="0.15">
      <c r="A4312" s="186">
        <v>4288</v>
      </c>
      <c r="B4312" s="186">
        <v>7.0587658203569275</v>
      </c>
      <c r="C4312" s="186">
        <v>7.7001141336279666E-2</v>
      </c>
      <c r="D4312" s="186">
        <v>0.81839703657213514</v>
      </c>
    </row>
    <row r="4313" spans="1:4" x14ac:dyDescent="0.15">
      <c r="A4313" s="186">
        <v>4289</v>
      </c>
      <c r="B4313" s="186">
        <v>7.0563968526998719</v>
      </c>
      <c r="C4313" s="186">
        <v>8.0802090144954875E-2</v>
      </c>
      <c r="D4313" s="186">
        <v>0.85879494739786144</v>
      </c>
    </row>
    <row r="4314" spans="1:4" x14ac:dyDescent="0.15">
      <c r="A4314" s="186">
        <v>4290</v>
      </c>
      <c r="B4314" s="186">
        <v>7.052628211792892</v>
      </c>
      <c r="C4314" s="186">
        <v>8.010892777709433E-2</v>
      </c>
      <c r="D4314" s="186">
        <v>0.85142775753709099</v>
      </c>
    </row>
    <row r="4315" spans="1:4" x14ac:dyDescent="0.15">
      <c r="A4315" s="186">
        <v>4291</v>
      </c>
      <c r="B4315" s="186">
        <v>7.0364340864053849</v>
      </c>
      <c r="C4315" s="186">
        <v>8.3525123852576044E-2</v>
      </c>
      <c r="D4315" s="186">
        <v>0.88773637187715315</v>
      </c>
    </row>
    <row r="4316" spans="1:4" x14ac:dyDescent="0.15">
      <c r="A4316" s="186">
        <v>4292</v>
      </c>
      <c r="B4316" s="186">
        <v>7.0293251232951679</v>
      </c>
      <c r="C4316" s="186">
        <v>8.0227488981580386E-2</v>
      </c>
      <c r="D4316" s="186">
        <v>0.85268787052658634</v>
      </c>
    </row>
    <row r="4317" spans="1:4" x14ac:dyDescent="0.15">
      <c r="A4317" s="186">
        <v>4293</v>
      </c>
      <c r="B4317" s="186">
        <v>7.0344470705128259</v>
      </c>
      <c r="C4317" s="186">
        <v>8.032237785363705E-2</v>
      </c>
      <c r="D4317" s="186">
        <v>0.85369638508036028</v>
      </c>
    </row>
    <row r="4318" spans="1:4" x14ac:dyDescent="0.15">
      <c r="A4318" s="186">
        <v>4294</v>
      </c>
      <c r="B4318" s="186">
        <v>7.0559587200542886</v>
      </c>
      <c r="C4318" s="186">
        <v>7.9808241638918531E-2</v>
      </c>
      <c r="D4318" s="186">
        <v>0.84823195238211657</v>
      </c>
    </row>
    <row r="4319" spans="1:4" x14ac:dyDescent="0.15">
      <c r="A4319" s="186">
        <v>4295</v>
      </c>
      <c r="B4319" s="186">
        <v>7.05075545045709</v>
      </c>
      <c r="C4319" s="186">
        <v>8.1342660414739143E-2</v>
      </c>
      <c r="D4319" s="186">
        <v>0.86454033115676432</v>
      </c>
    </row>
    <row r="4320" spans="1:4" x14ac:dyDescent="0.15">
      <c r="A4320" s="186">
        <v>4296</v>
      </c>
      <c r="B4320" s="186">
        <v>7.0435533032620281</v>
      </c>
      <c r="C4320" s="186">
        <v>7.9393997246698156E-2</v>
      </c>
      <c r="D4320" s="186">
        <v>0.843829207473061</v>
      </c>
    </row>
    <row r="4321" spans="1:4" x14ac:dyDescent="0.15">
      <c r="A4321" s="186">
        <v>4297</v>
      </c>
      <c r="B4321" s="186">
        <v>7.042290734263065</v>
      </c>
      <c r="C4321" s="186">
        <v>8.065656624566131E-2</v>
      </c>
      <c r="D4321" s="186">
        <v>0.85724826476607874</v>
      </c>
    </row>
    <row r="4322" spans="1:4" x14ac:dyDescent="0.15">
      <c r="A4322" s="186">
        <v>4298</v>
      </c>
      <c r="B4322" s="186">
        <v>7.0548988863237261</v>
      </c>
      <c r="C4322" s="186">
        <v>7.7758396987483991E-2</v>
      </c>
      <c r="D4322" s="186">
        <v>0.82644543390908642</v>
      </c>
    </row>
    <row r="4323" spans="1:4" x14ac:dyDescent="0.15">
      <c r="A4323" s="186">
        <v>4299</v>
      </c>
      <c r="B4323" s="186">
        <v>7.0481776791991733</v>
      </c>
      <c r="C4323" s="186">
        <v>7.9194941320615442E-2</v>
      </c>
      <c r="D4323" s="186">
        <v>0.84171356636448613</v>
      </c>
    </row>
    <row r="4324" spans="1:4" x14ac:dyDescent="0.15">
      <c r="A4324" s="186">
        <v>4300</v>
      </c>
      <c r="B4324" s="186">
        <v>7.0476241938779243</v>
      </c>
      <c r="C4324" s="186">
        <v>7.8864927929722661E-2</v>
      </c>
      <c r="D4324" s="186">
        <v>0.83820606015810051</v>
      </c>
    </row>
    <row r="4325" spans="1:4" x14ac:dyDescent="0.15">
      <c r="A4325" s="186">
        <v>4301</v>
      </c>
      <c r="B4325" s="186">
        <v>7.052114566283894</v>
      </c>
      <c r="C4325" s="186">
        <v>7.9184184033779914E-2</v>
      </c>
      <c r="D4325" s="186">
        <v>0.84159923388168167</v>
      </c>
    </row>
    <row r="4326" spans="1:4" x14ac:dyDescent="0.15">
      <c r="A4326" s="186">
        <v>4302</v>
      </c>
      <c r="B4326" s="186">
        <v>7.0397594726261712</v>
      </c>
      <c r="C4326" s="186">
        <v>8.2461816476487648E-2</v>
      </c>
      <c r="D4326" s="186">
        <v>0.87643514191543526</v>
      </c>
    </row>
    <row r="4327" spans="1:4" x14ac:dyDescent="0.15">
      <c r="A4327" s="186">
        <v>4303</v>
      </c>
      <c r="B4327" s="186">
        <v>7.0440725934949509</v>
      </c>
      <c r="C4327" s="186">
        <v>8.3621105852447641E-2</v>
      </c>
      <c r="D4327" s="186">
        <v>0.88875650460370759</v>
      </c>
    </row>
    <row r="4328" spans="1:4" x14ac:dyDescent="0.15">
      <c r="A4328" s="186">
        <v>4304</v>
      </c>
      <c r="B4328" s="186">
        <v>7.0669111897426742</v>
      </c>
      <c r="C4328" s="186">
        <v>8.2063287280902841E-2</v>
      </c>
      <c r="D4328" s="186">
        <v>0.87219942401575246</v>
      </c>
    </row>
    <row r="4329" spans="1:4" x14ac:dyDescent="0.15">
      <c r="A4329" s="186">
        <v>4305</v>
      </c>
      <c r="B4329" s="186">
        <v>7.0660824291720665</v>
      </c>
      <c r="C4329" s="186">
        <v>8.0847218196807624E-2</v>
      </c>
      <c r="D4329" s="186">
        <v>0.85927458527415312</v>
      </c>
    </row>
    <row r="4330" spans="1:4" x14ac:dyDescent="0.15">
      <c r="A4330" s="186">
        <v>4306</v>
      </c>
      <c r="B4330" s="186">
        <v>7.0726880831103722</v>
      </c>
      <c r="C4330" s="186">
        <v>8.2005395751691523E-2</v>
      </c>
      <c r="D4330" s="186">
        <v>0.87158413111064781</v>
      </c>
    </row>
    <row r="4331" spans="1:4" x14ac:dyDescent="0.15">
      <c r="A4331" s="186">
        <v>4307</v>
      </c>
      <c r="B4331" s="186">
        <v>7.0726880831103722</v>
      </c>
      <c r="C4331" s="186">
        <v>8.2005395751691523E-2</v>
      </c>
      <c r="D4331" s="186">
        <v>0.87158413111064781</v>
      </c>
    </row>
    <row r="4332" spans="1:4" x14ac:dyDescent="0.15">
      <c r="A4332" s="186">
        <v>4308</v>
      </c>
      <c r="B4332" s="186">
        <v>7.0593114889235649</v>
      </c>
      <c r="C4332" s="186">
        <v>8.8169100964459624E-2</v>
      </c>
      <c r="D4332" s="186">
        <v>0.93709430398463023</v>
      </c>
    </row>
    <row r="4333" spans="1:4" x14ac:dyDescent="0.15">
      <c r="A4333" s="186">
        <v>4309</v>
      </c>
      <c r="B4333" s="186">
        <v>7.0599294539699873</v>
      </c>
      <c r="C4333" s="186">
        <v>8.9987382162121321E-2</v>
      </c>
      <c r="D4333" s="186">
        <v>0.95641967914137549</v>
      </c>
    </row>
    <row r="4334" spans="1:4" x14ac:dyDescent="0.15">
      <c r="A4334" s="186">
        <v>4310</v>
      </c>
      <c r="B4334" s="186">
        <v>7.0507922143506336</v>
      </c>
      <c r="C4334" s="186">
        <v>9.2351342362150035E-2</v>
      </c>
      <c r="D4334" s="186">
        <v>0.98154473558474586</v>
      </c>
    </row>
    <row r="4335" spans="1:4" x14ac:dyDescent="0.15">
      <c r="A4335" s="186">
        <v>4311</v>
      </c>
      <c r="B4335" s="186">
        <v>7.045961386714267</v>
      </c>
      <c r="C4335" s="186">
        <v>9.8682545373751651E-2</v>
      </c>
      <c r="D4335" s="186">
        <v>1.0488351379438869</v>
      </c>
    </row>
    <row r="4336" spans="1:4" x14ac:dyDescent="0.15">
      <c r="A4336" s="186">
        <v>4312</v>
      </c>
      <c r="B4336" s="186">
        <v>7.050350933668124</v>
      </c>
      <c r="C4336" s="186">
        <v>9.838781475655356E-2</v>
      </c>
      <c r="D4336" s="186">
        <v>1.0457026303015833</v>
      </c>
    </row>
    <row r="4337" spans="1:4" x14ac:dyDescent="0.15">
      <c r="A4337" s="186">
        <v>4313</v>
      </c>
      <c r="B4337" s="186">
        <v>7.0360221013161599</v>
      </c>
      <c r="C4337" s="186">
        <v>0.10173316977667302</v>
      </c>
      <c r="D4337" s="186">
        <v>1.0812583193113192</v>
      </c>
    </row>
    <row r="4338" spans="1:4" x14ac:dyDescent="0.15">
      <c r="A4338" s="186">
        <v>4314</v>
      </c>
      <c r="B4338" s="186">
        <v>7.0223797916023933</v>
      </c>
      <c r="C4338" s="186">
        <v>0.10225948852280897</v>
      </c>
      <c r="D4338" s="186">
        <v>1.0868522325268248</v>
      </c>
    </row>
    <row r="4339" spans="1:4" x14ac:dyDescent="0.15">
      <c r="A4339" s="186">
        <v>4315</v>
      </c>
      <c r="B4339" s="186">
        <v>7.0159490555301938</v>
      </c>
      <c r="C4339" s="186">
        <v>0.1038483816949789</v>
      </c>
      <c r="D4339" s="186">
        <v>1.1037395856357182</v>
      </c>
    </row>
    <row r="4340" spans="1:4" x14ac:dyDescent="0.15">
      <c r="A4340" s="186">
        <v>4316</v>
      </c>
      <c r="B4340" s="186">
        <v>7.0161027836387397</v>
      </c>
      <c r="C4340" s="186">
        <v>0.10223751741021125</v>
      </c>
      <c r="D4340" s="186">
        <v>1.0866187152941174</v>
      </c>
    </row>
    <row r="4341" spans="1:4" x14ac:dyDescent="0.15">
      <c r="A4341" s="186">
        <v>4317</v>
      </c>
      <c r="B4341" s="186">
        <v>7.0182134904116458</v>
      </c>
      <c r="C4341" s="186">
        <v>0.10206918742151139</v>
      </c>
      <c r="D4341" s="186">
        <v>1.0848296409826528</v>
      </c>
    </row>
    <row r="4342" spans="1:4" x14ac:dyDescent="0.15">
      <c r="A4342" s="186">
        <v>4318</v>
      </c>
      <c r="B4342" s="186">
        <v>7.0324549996868297</v>
      </c>
      <c r="C4342" s="186">
        <v>0.1062532575009989</v>
      </c>
      <c r="D4342" s="186">
        <v>1.1292995084994004</v>
      </c>
    </row>
    <row r="4343" spans="1:4" x14ac:dyDescent="0.15">
      <c r="A4343" s="186">
        <v>4319</v>
      </c>
      <c r="B4343" s="186">
        <v>7.016755791616375</v>
      </c>
      <c r="C4343" s="186">
        <v>0.1134227793554885</v>
      </c>
      <c r="D4343" s="186">
        <v>1.2054998782280621</v>
      </c>
    </row>
    <row r="4344" spans="1:4" x14ac:dyDescent="0.15">
      <c r="A4344" s="186">
        <v>4320</v>
      </c>
      <c r="B4344" s="186">
        <v>7.0093875555071383</v>
      </c>
      <c r="C4344" s="186">
        <v>0.113640380408639</v>
      </c>
      <c r="D4344" s="186">
        <v>1.2078126239090075</v>
      </c>
    </row>
    <row r="4345" spans="1:4" x14ac:dyDescent="0.15">
      <c r="A4345" s="186">
        <v>4321</v>
      </c>
      <c r="B4345" s="186">
        <v>7.025309654656489</v>
      </c>
      <c r="C4345" s="186">
        <v>0.11427137602269166</v>
      </c>
      <c r="D4345" s="186">
        <v>1.2145190821727294</v>
      </c>
    </row>
    <row r="4346" spans="1:4" x14ac:dyDescent="0.15">
      <c r="A4346" s="186">
        <v>4322</v>
      </c>
      <c r="B4346" s="186">
        <v>7.0298916905367212</v>
      </c>
      <c r="C4346" s="186">
        <v>0.11593516034386209</v>
      </c>
      <c r="D4346" s="186">
        <v>1.232202406527553</v>
      </c>
    </row>
    <row r="4347" spans="1:4" x14ac:dyDescent="0.15">
      <c r="A4347" s="186">
        <v>4323</v>
      </c>
      <c r="B4347" s="186">
        <v>7.0285690620696935</v>
      </c>
      <c r="C4347" s="186">
        <v>0.11694248059449919</v>
      </c>
      <c r="D4347" s="186">
        <v>1.2429085843022465</v>
      </c>
    </row>
    <row r="4348" spans="1:4" x14ac:dyDescent="0.15">
      <c r="A4348" s="186">
        <v>4324</v>
      </c>
      <c r="B4348" s="186">
        <v>7.0224941475792875</v>
      </c>
      <c r="C4348" s="186">
        <v>0.11890931536214477</v>
      </c>
      <c r="D4348" s="186">
        <v>1.2638128425682185</v>
      </c>
    </row>
    <row r="4349" spans="1:4" x14ac:dyDescent="0.15">
      <c r="A4349" s="186">
        <v>4325</v>
      </c>
      <c r="B4349" s="186">
        <v>7.0374817986757456</v>
      </c>
      <c r="C4349" s="186">
        <v>0.11596099605549526</v>
      </c>
      <c r="D4349" s="186">
        <v>1.2324769981695909</v>
      </c>
    </row>
    <row r="4350" spans="1:4" x14ac:dyDescent="0.15">
      <c r="A4350" s="186">
        <v>4326</v>
      </c>
      <c r="B4350" s="186">
        <v>7.0364715288492867</v>
      </c>
      <c r="C4350" s="186">
        <v>0.11548404397267031</v>
      </c>
      <c r="D4350" s="186">
        <v>1.2274077723841423</v>
      </c>
    </row>
    <row r="4351" spans="1:4" x14ac:dyDescent="0.15">
      <c r="A4351" s="186">
        <v>4327</v>
      </c>
      <c r="B4351" s="186">
        <v>7.0253476328096296</v>
      </c>
      <c r="C4351" s="186">
        <v>0.12213295707839489</v>
      </c>
      <c r="D4351" s="186">
        <v>1.2980749168929062</v>
      </c>
    </row>
    <row r="4352" spans="1:4" x14ac:dyDescent="0.15">
      <c r="A4352" s="186">
        <v>4328</v>
      </c>
      <c r="B4352" s="186">
        <v>7.0317396252672033</v>
      </c>
      <c r="C4352" s="186">
        <v>0.12170316946403759</v>
      </c>
      <c r="D4352" s="186">
        <v>1.2935069727840089</v>
      </c>
    </row>
    <row r="4353" spans="1:4" x14ac:dyDescent="0.15">
      <c r="A4353" s="186">
        <v>4329</v>
      </c>
      <c r="B4353" s="186">
        <v>7.0368084303031306</v>
      </c>
      <c r="C4353" s="186">
        <v>0.11796316440477206</v>
      </c>
      <c r="D4353" s="186">
        <v>1.2537567950054676</v>
      </c>
    </row>
    <row r="4354" spans="1:4" x14ac:dyDescent="0.15">
      <c r="A4354" s="186">
        <v>4330</v>
      </c>
      <c r="B4354" s="186">
        <v>7.0340715957751643</v>
      </c>
      <c r="C4354" s="186">
        <v>0.11999673654782494</v>
      </c>
      <c r="D4354" s="186">
        <v>1.2753703631506712</v>
      </c>
    </row>
    <row r="4355" spans="1:4" x14ac:dyDescent="0.15">
      <c r="A4355" s="186">
        <v>4331</v>
      </c>
      <c r="B4355" s="186">
        <v>7.0293629072007162</v>
      </c>
      <c r="C4355" s="186">
        <v>0.12188741934352798</v>
      </c>
      <c r="D4355" s="186">
        <v>1.2954652496711681</v>
      </c>
    </row>
    <row r="4356" spans="1:4" x14ac:dyDescent="0.15">
      <c r="A4356" s="186">
        <v>4332</v>
      </c>
      <c r="B4356" s="186">
        <v>7.0249297717836674</v>
      </c>
      <c r="C4356" s="186">
        <v>0.12294416271864073</v>
      </c>
      <c r="D4356" s="186">
        <v>1.306696714966372</v>
      </c>
    </row>
    <row r="4357" spans="1:4" x14ac:dyDescent="0.15">
      <c r="A4357" s="186">
        <v>4333</v>
      </c>
      <c r="B4357" s="186">
        <v>7.0247017535679168</v>
      </c>
      <c r="C4357" s="186">
        <v>0.11883685707486613</v>
      </c>
      <c r="D4357" s="186">
        <v>1.2630427286899713</v>
      </c>
    </row>
    <row r="4358" spans="1:4" x14ac:dyDescent="0.15">
      <c r="A4358" s="186">
        <v>4334</v>
      </c>
      <c r="B4358" s="186">
        <v>7.0290605848957624</v>
      </c>
      <c r="C4358" s="186">
        <v>0.11912791393754496</v>
      </c>
      <c r="D4358" s="186">
        <v>1.266136190290106</v>
      </c>
    </row>
    <row r="4359" spans="1:4" x14ac:dyDescent="0.15">
      <c r="A4359" s="186">
        <v>4335</v>
      </c>
      <c r="B4359" s="186">
        <v>7.0237509623313699</v>
      </c>
      <c r="C4359" s="186">
        <v>0.12041941015821678</v>
      </c>
      <c r="D4359" s="186">
        <v>1.2798626969548059</v>
      </c>
    </row>
    <row r="4360" spans="1:4" x14ac:dyDescent="0.15">
      <c r="A4360" s="186">
        <v>4336</v>
      </c>
      <c r="B4360" s="186">
        <v>7.028039384525921</v>
      </c>
      <c r="C4360" s="186">
        <v>0.11731446674001056</v>
      </c>
      <c r="D4360" s="186">
        <v>1.2468621927014114</v>
      </c>
    </row>
    <row r="4361" spans="1:4" x14ac:dyDescent="0.15">
      <c r="A4361" s="186">
        <v>4337</v>
      </c>
      <c r="B4361" s="186">
        <v>7.0452582510325596</v>
      </c>
      <c r="C4361" s="186">
        <v>0.11364477567338493</v>
      </c>
      <c r="D4361" s="186">
        <v>1.2078593384327223</v>
      </c>
    </row>
    <row r="4362" spans="1:4" x14ac:dyDescent="0.15">
      <c r="A4362" s="186">
        <v>4338</v>
      </c>
      <c r="B4362" s="186">
        <v>7.0579283893302378</v>
      </c>
      <c r="C4362" s="186">
        <v>0.10864641741857906</v>
      </c>
      <c r="D4362" s="186">
        <v>1.1547349105025655</v>
      </c>
    </row>
    <row r="4363" spans="1:4" x14ac:dyDescent="0.15">
      <c r="A4363" s="186">
        <v>4339</v>
      </c>
      <c r="B4363" s="186">
        <v>7.0608736346858807</v>
      </c>
      <c r="C4363" s="186">
        <v>0.10724390609307477</v>
      </c>
      <c r="D4363" s="186">
        <v>1.1398284936283163</v>
      </c>
    </row>
    <row r="4364" spans="1:4" x14ac:dyDescent="0.15">
      <c r="A4364" s="186">
        <v>4340</v>
      </c>
      <c r="B4364" s="186">
        <v>7.0631567468285441</v>
      </c>
      <c r="C4364" s="186">
        <v>0.108730464145113</v>
      </c>
      <c r="D4364" s="186">
        <v>1.1556281906635515</v>
      </c>
    </row>
    <row r="4365" spans="1:4" x14ac:dyDescent="0.15">
      <c r="A4365" s="186">
        <v>4341</v>
      </c>
      <c r="B4365" s="186">
        <v>7.0572723832457465</v>
      </c>
      <c r="C4365" s="186">
        <v>0.11092223179429705</v>
      </c>
      <c r="D4365" s="186">
        <v>1.1789231200349655</v>
      </c>
    </row>
    <row r="4366" spans="1:4" x14ac:dyDescent="0.15">
      <c r="A4366" s="186">
        <v>4342</v>
      </c>
      <c r="B4366" s="186">
        <v>7.0581105157528263</v>
      </c>
      <c r="C4366" s="186">
        <v>0.11108552447586462</v>
      </c>
      <c r="D4366" s="186">
        <v>1.1806586559552084</v>
      </c>
    </row>
    <row r="4367" spans="1:4" x14ac:dyDescent="0.15">
      <c r="A4367" s="186">
        <v>4343</v>
      </c>
      <c r="B4367" s="186">
        <v>7.0524814903102833</v>
      </c>
      <c r="C4367" s="186">
        <v>0.1121615459502241</v>
      </c>
      <c r="D4367" s="186">
        <v>1.1920950161262605</v>
      </c>
    </row>
    <row r="4368" spans="1:4" x14ac:dyDescent="0.15">
      <c r="A4368" s="186">
        <v>4344</v>
      </c>
      <c r="B4368" s="186">
        <v>7.0533980488698642</v>
      </c>
      <c r="C4368" s="186">
        <v>0.11363982804235562</v>
      </c>
      <c r="D4368" s="186">
        <v>1.2078067531527878</v>
      </c>
    </row>
    <row r="4369" spans="1:4" x14ac:dyDescent="0.15">
      <c r="A4369" s="186">
        <v>4345</v>
      </c>
      <c r="B4369" s="186">
        <v>7.0545330935621866</v>
      </c>
      <c r="C4369" s="186">
        <v>0.11173288057145125</v>
      </c>
      <c r="D4369" s="186">
        <v>1.1875389995584453</v>
      </c>
    </row>
    <row r="4370" spans="1:4" x14ac:dyDescent="0.15">
      <c r="A4370" s="186">
        <v>4346</v>
      </c>
      <c r="B4370" s="186">
        <v>7.0619979027187654</v>
      </c>
      <c r="C4370" s="186">
        <v>0.10942847875364947</v>
      </c>
      <c r="D4370" s="186">
        <v>1.1630469519597708</v>
      </c>
    </row>
    <row r="4371" spans="1:4" x14ac:dyDescent="0.15">
      <c r="A4371" s="186">
        <v>4347</v>
      </c>
      <c r="B4371" s="186">
        <v>7.0661905781329999</v>
      </c>
      <c r="C4371" s="186">
        <v>0.10715452682610227</v>
      </c>
      <c r="D4371" s="186">
        <v>1.1388785372256984</v>
      </c>
    </row>
    <row r="4372" spans="1:4" x14ac:dyDescent="0.15">
      <c r="A4372" s="186">
        <v>4348</v>
      </c>
      <c r="B4372" s="186">
        <v>7.0710060610350363</v>
      </c>
      <c r="C4372" s="186">
        <v>0.1023390439240659</v>
      </c>
      <c r="D4372" s="186">
        <v>1.08769777719671</v>
      </c>
    </row>
    <row r="4373" spans="1:4" x14ac:dyDescent="0.15">
      <c r="A4373" s="186">
        <v>4349</v>
      </c>
      <c r="B4373" s="186">
        <v>7.0702892096549137</v>
      </c>
      <c r="C4373" s="186">
        <v>0.10274914683552527</v>
      </c>
      <c r="D4373" s="186">
        <v>1.092056504893514</v>
      </c>
    </row>
    <row r="4374" spans="1:4" x14ac:dyDescent="0.15">
      <c r="A4374" s="186">
        <v>4350</v>
      </c>
      <c r="B4374" s="186">
        <v>7.0736527196580745</v>
      </c>
      <c r="C4374" s="186">
        <v>0.10489276410562542</v>
      </c>
      <c r="D4374" s="186">
        <v>1.1148396739602333</v>
      </c>
    </row>
    <row r="4375" spans="1:4" x14ac:dyDescent="0.15">
      <c r="A4375" s="186">
        <v>4351</v>
      </c>
      <c r="B4375" s="186">
        <v>7.0736527196580745</v>
      </c>
      <c r="C4375" s="186">
        <v>0.10489276410562542</v>
      </c>
      <c r="D4375" s="186">
        <v>1.1148396739602333</v>
      </c>
    </row>
    <row r="4376" spans="1:4" x14ac:dyDescent="0.15">
      <c r="A4376" s="186">
        <v>4352</v>
      </c>
      <c r="B4376" s="186">
        <v>7.078138710891797</v>
      </c>
      <c r="C4376" s="186">
        <v>0.1020834747356405</v>
      </c>
      <c r="D4376" s="186">
        <v>1.0849814919207157</v>
      </c>
    </row>
    <row r="4377" spans="1:4" x14ac:dyDescent="0.15">
      <c r="A4377" s="186">
        <v>4353</v>
      </c>
      <c r="B4377" s="186">
        <v>7.0645667732716024</v>
      </c>
      <c r="C4377" s="186">
        <v>0.10570660449876623</v>
      </c>
      <c r="D4377" s="186">
        <v>1.1234894751765607</v>
      </c>
    </row>
    <row r="4378" spans="1:4" x14ac:dyDescent="0.15">
      <c r="A4378" s="186">
        <v>4354</v>
      </c>
      <c r="B4378" s="186">
        <v>7.0600021236884185</v>
      </c>
      <c r="C4378" s="186">
        <v>0.10549135137242693</v>
      </c>
      <c r="D4378" s="186">
        <v>1.1212016841431831</v>
      </c>
    </row>
    <row r="4379" spans="1:4" x14ac:dyDescent="0.15">
      <c r="A4379" s="186">
        <v>4355</v>
      </c>
      <c r="B4379" s="186">
        <v>7.0638078437760257</v>
      </c>
      <c r="C4379" s="186">
        <v>0.10546518763721302</v>
      </c>
      <c r="D4379" s="186">
        <v>1.1209236061433883</v>
      </c>
    </row>
    <row r="4380" spans="1:4" x14ac:dyDescent="0.15">
      <c r="A4380" s="186">
        <v>4356</v>
      </c>
      <c r="B4380" s="186">
        <v>7.0665149354246477</v>
      </c>
      <c r="C4380" s="186">
        <v>0.10321991865689739</v>
      </c>
      <c r="D4380" s="186">
        <v>1.0970600445401539</v>
      </c>
    </row>
    <row r="4381" spans="1:4" x14ac:dyDescent="0.15">
      <c r="A4381" s="186">
        <v>4357</v>
      </c>
      <c r="B4381" s="186">
        <v>7.0817161595020215</v>
      </c>
      <c r="C4381" s="186">
        <v>9.8429873362937848E-2</v>
      </c>
      <c r="D4381" s="186">
        <v>1.0461496449591574</v>
      </c>
    </row>
    <row r="4382" spans="1:4" x14ac:dyDescent="0.15">
      <c r="A4382" s="186">
        <v>4358</v>
      </c>
      <c r="B4382" s="186">
        <v>7.0858751556832988</v>
      </c>
      <c r="C4382" s="186">
        <v>9.7995559379153718E-2</v>
      </c>
      <c r="D4382" s="186">
        <v>1.0415335928967797</v>
      </c>
    </row>
    <row r="4383" spans="1:4" x14ac:dyDescent="0.15">
      <c r="A4383" s="186">
        <v>4359</v>
      </c>
      <c r="B4383" s="186">
        <v>7.0862617355019477</v>
      </c>
      <c r="C4383" s="186">
        <v>9.6242340520070968E-2</v>
      </c>
      <c r="D4383" s="186">
        <v>1.0228997246990408</v>
      </c>
    </row>
    <row r="4384" spans="1:4" x14ac:dyDescent="0.15">
      <c r="A4384" s="186">
        <v>4360</v>
      </c>
      <c r="B4384" s="186">
        <v>7.0886472744387659</v>
      </c>
      <c r="C4384" s="186">
        <v>9.6588214510555659E-2</v>
      </c>
      <c r="D4384" s="186">
        <v>1.026575803312004</v>
      </c>
    </row>
    <row r="4385" spans="1:4" x14ac:dyDescent="0.15">
      <c r="A4385" s="186">
        <v>4361</v>
      </c>
      <c r="B4385" s="186">
        <v>7.088717327449225</v>
      </c>
      <c r="C4385" s="186">
        <v>9.7502674435083314E-2</v>
      </c>
      <c r="D4385" s="186">
        <v>1.0362950266807724</v>
      </c>
    </row>
    <row r="4386" spans="1:4" x14ac:dyDescent="0.15">
      <c r="A4386" s="186">
        <v>4362</v>
      </c>
      <c r="B4386" s="186">
        <v>7.0840098641129225</v>
      </c>
      <c r="C4386" s="186">
        <v>0.10008844265100159</v>
      </c>
      <c r="D4386" s="186">
        <v>1.0637775419843849</v>
      </c>
    </row>
    <row r="4387" spans="1:4" x14ac:dyDescent="0.15">
      <c r="A4387" s="186">
        <v>4363</v>
      </c>
      <c r="B4387" s="186">
        <v>7.094683803284985</v>
      </c>
      <c r="C4387" s="186">
        <v>9.455940398560525E-2</v>
      </c>
      <c r="D4387" s="186">
        <v>1.0050128434315186</v>
      </c>
    </row>
    <row r="4388" spans="1:4" x14ac:dyDescent="0.15">
      <c r="A4388" s="186">
        <v>4364</v>
      </c>
      <c r="B4388" s="186">
        <v>7.0894175130821333</v>
      </c>
      <c r="C4388" s="186">
        <v>9.4453201980319257E-2</v>
      </c>
      <c r="D4388" s="186">
        <v>1.0038840886508007</v>
      </c>
    </row>
    <row r="4389" spans="1:4" x14ac:dyDescent="0.15">
      <c r="A4389" s="186">
        <v>4365</v>
      </c>
      <c r="B4389" s="186">
        <v>7.0828109182462873</v>
      </c>
      <c r="C4389" s="186">
        <v>9.8552863456271567E-2</v>
      </c>
      <c r="D4389" s="186">
        <v>1.0474568298419433</v>
      </c>
    </row>
    <row r="4390" spans="1:4" x14ac:dyDescent="0.15">
      <c r="A4390" s="186">
        <v>4366</v>
      </c>
      <c r="B4390" s="186">
        <v>7.0933618430032297</v>
      </c>
      <c r="C4390" s="186">
        <v>9.678654649707763E-2</v>
      </c>
      <c r="D4390" s="186">
        <v>1.0286837501191581</v>
      </c>
    </row>
    <row r="4391" spans="1:4" x14ac:dyDescent="0.15">
      <c r="A4391" s="186">
        <v>4367</v>
      </c>
      <c r="B4391" s="186">
        <v>7.0976327652241871</v>
      </c>
      <c r="C4391" s="186">
        <v>0.10002711456282842</v>
      </c>
      <c r="D4391" s="186">
        <v>1.0631257240405396</v>
      </c>
    </row>
    <row r="4392" spans="1:4" x14ac:dyDescent="0.15">
      <c r="A4392" s="186">
        <v>4368</v>
      </c>
      <c r="B4392" s="186">
        <v>7.0983250276132512</v>
      </c>
      <c r="C4392" s="186">
        <v>9.948450796572228E-2</v>
      </c>
      <c r="D4392" s="186">
        <v>1.0573586974304168</v>
      </c>
    </row>
    <row r="4393" spans="1:4" x14ac:dyDescent="0.15">
      <c r="A4393" s="186">
        <v>4369</v>
      </c>
      <c r="B4393" s="186">
        <v>7.100639657533014</v>
      </c>
      <c r="C4393" s="186">
        <v>9.9113367968506338E-2</v>
      </c>
      <c r="D4393" s="186">
        <v>1.0534140822129821</v>
      </c>
    </row>
    <row r="4394" spans="1:4" x14ac:dyDescent="0.15">
      <c r="A4394" s="186">
        <v>4370</v>
      </c>
      <c r="B4394" s="186">
        <v>7.0966278964462752</v>
      </c>
      <c r="C4394" s="186">
        <v>0.10065774584526022</v>
      </c>
      <c r="D4394" s="186">
        <v>1.0698283100510237</v>
      </c>
    </row>
    <row r="4395" spans="1:4" x14ac:dyDescent="0.15">
      <c r="A4395" s="186">
        <v>4371</v>
      </c>
      <c r="B4395" s="186">
        <v>7.0893825186660937</v>
      </c>
      <c r="C4395" s="186">
        <v>0.10452866877177769</v>
      </c>
      <c r="D4395" s="186">
        <v>1.1109699320696631</v>
      </c>
    </row>
    <row r="4396" spans="1:4" x14ac:dyDescent="0.15">
      <c r="A4396" s="186">
        <v>4372</v>
      </c>
      <c r="B4396" s="186">
        <v>7.0914794204379135</v>
      </c>
      <c r="C4396" s="186">
        <v>0.10453276574684711</v>
      </c>
      <c r="D4396" s="186">
        <v>1.1110134762587172</v>
      </c>
    </row>
    <row r="4397" spans="1:4" x14ac:dyDescent="0.15">
      <c r="A4397" s="186">
        <v>4373</v>
      </c>
      <c r="B4397" s="186">
        <v>7.1078162730509336</v>
      </c>
      <c r="C4397" s="186">
        <v>0.10019173555683647</v>
      </c>
      <c r="D4397" s="186">
        <v>1.0648753777640523</v>
      </c>
    </row>
    <row r="4398" spans="1:4" x14ac:dyDescent="0.15">
      <c r="A4398" s="186">
        <v>4374</v>
      </c>
      <c r="B4398" s="186">
        <v>7.1130625335501145</v>
      </c>
      <c r="C4398" s="186">
        <v>9.7164903356438792E-2</v>
      </c>
      <c r="D4398" s="186">
        <v>1.032705068856703</v>
      </c>
    </row>
    <row r="4399" spans="1:4" x14ac:dyDescent="0.15">
      <c r="A4399" s="186">
        <v>4375</v>
      </c>
      <c r="B4399" s="186">
        <v>7.1108865361781133</v>
      </c>
      <c r="C4399" s="186">
        <v>9.6602896279946115E-2</v>
      </c>
      <c r="D4399" s="186">
        <v>1.0267318466686641</v>
      </c>
    </row>
    <row r="4400" spans="1:4" x14ac:dyDescent="0.15">
      <c r="A4400" s="186">
        <v>4376</v>
      </c>
      <c r="B4400" s="186">
        <v>7.1148938396130763</v>
      </c>
      <c r="C4400" s="186">
        <v>9.3410377527665567E-2</v>
      </c>
      <c r="D4400" s="186">
        <v>0.99280055888869523</v>
      </c>
    </row>
    <row r="4401" spans="1:4" x14ac:dyDescent="0.15">
      <c r="A4401" s="186">
        <v>4377</v>
      </c>
      <c r="B4401" s="186">
        <v>7.1161461553417054</v>
      </c>
      <c r="C4401" s="186">
        <v>9.422906845641954E-2</v>
      </c>
      <c r="D4401" s="186">
        <v>1.0015019134184242</v>
      </c>
    </row>
    <row r="4402" spans="1:4" x14ac:dyDescent="0.15">
      <c r="A4402" s="186">
        <v>4378</v>
      </c>
      <c r="B4402" s="186">
        <v>7.1137073704467744</v>
      </c>
      <c r="C4402" s="186">
        <v>9.4078424168007047E-2</v>
      </c>
      <c r="D4402" s="186">
        <v>0.99990080936887671</v>
      </c>
    </row>
    <row r="4403" spans="1:4" x14ac:dyDescent="0.15">
      <c r="A4403" s="186">
        <v>4379</v>
      </c>
      <c r="B4403" s="186">
        <v>7.1264604579777258</v>
      </c>
      <c r="C4403" s="186">
        <v>9.0836227809085734E-2</v>
      </c>
      <c r="D4403" s="186">
        <v>0.96544152933641303</v>
      </c>
    </row>
    <row r="4404" spans="1:4" x14ac:dyDescent="0.15">
      <c r="A4404" s="186">
        <v>4380</v>
      </c>
      <c r="B4404" s="186">
        <v>7.130156543469516</v>
      </c>
      <c r="C4404" s="186">
        <v>8.9192628010715147E-2</v>
      </c>
      <c r="D4404" s="186">
        <v>0.947972733667234</v>
      </c>
    </row>
    <row r="4405" spans="1:4" x14ac:dyDescent="0.15">
      <c r="A4405" s="186">
        <v>4381</v>
      </c>
      <c r="B4405" s="186">
        <v>7.132345973759497</v>
      </c>
      <c r="C4405" s="186">
        <v>8.9489851528951725E-2</v>
      </c>
      <c r="D4405" s="186">
        <v>0.95113173679761687</v>
      </c>
    </row>
    <row r="4406" spans="1:4" x14ac:dyDescent="0.15">
      <c r="A4406" s="186">
        <v>4382</v>
      </c>
      <c r="B4406" s="186">
        <v>7.1260598341956056</v>
      </c>
      <c r="C4406" s="186">
        <v>9.2117004207802111E-2</v>
      </c>
      <c r="D4406" s="186">
        <v>0.97905410170911833</v>
      </c>
    </row>
    <row r="4407" spans="1:4" x14ac:dyDescent="0.15">
      <c r="A4407" s="186">
        <v>4383</v>
      </c>
      <c r="B4407" s="186">
        <v>7.1234507715968878</v>
      </c>
      <c r="C4407" s="186">
        <v>9.6118059411958612E-2</v>
      </c>
      <c r="D4407" s="186">
        <v>1.0215788184265369</v>
      </c>
    </row>
    <row r="4408" spans="1:4" x14ac:dyDescent="0.15">
      <c r="A4408" s="186">
        <v>4384</v>
      </c>
      <c r="B4408" s="186">
        <v>7.1247229393377882</v>
      </c>
      <c r="C4408" s="186">
        <v>9.5577741820819462E-2</v>
      </c>
      <c r="D4408" s="186">
        <v>1.0158361202311306</v>
      </c>
    </row>
    <row r="4409" spans="1:4" x14ac:dyDescent="0.15">
      <c r="A4409" s="186">
        <v>4385</v>
      </c>
      <c r="B4409" s="186">
        <v>7.1251911122124048</v>
      </c>
      <c r="C4409" s="186">
        <v>9.6352486305992358E-2</v>
      </c>
      <c r="D4409" s="186">
        <v>1.0240703954608585</v>
      </c>
    </row>
    <row r="4410" spans="1:4" x14ac:dyDescent="0.15">
      <c r="A4410" s="186">
        <v>4386</v>
      </c>
      <c r="B4410" s="186">
        <v>7.1295916064298561</v>
      </c>
      <c r="C4410" s="186">
        <v>9.8070892298798285E-2</v>
      </c>
      <c r="D4410" s="186">
        <v>1.0423342594469571</v>
      </c>
    </row>
    <row r="4411" spans="1:4" x14ac:dyDescent="0.15">
      <c r="A4411" s="186">
        <v>4387</v>
      </c>
      <c r="B4411" s="186">
        <v>7.1260264396266342</v>
      </c>
      <c r="C4411" s="186">
        <v>0.10185390029665164</v>
      </c>
      <c r="D4411" s="186">
        <v>1.0825414886002369</v>
      </c>
    </row>
    <row r="4412" spans="1:4" x14ac:dyDescent="0.15">
      <c r="A4412" s="186">
        <v>4388</v>
      </c>
      <c r="B4412" s="186">
        <v>7.1299239716939251</v>
      </c>
      <c r="C4412" s="186">
        <v>0.10150773996336859</v>
      </c>
      <c r="D4412" s="186">
        <v>1.0788623666285189</v>
      </c>
    </row>
    <row r="4413" spans="1:4" x14ac:dyDescent="0.15">
      <c r="A4413" s="186">
        <v>4389</v>
      </c>
      <c r="B4413" s="186">
        <v>7.1373980497380565</v>
      </c>
      <c r="C4413" s="186">
        <v>9.8941293016287624E-2</v>
      </c>
      <c r="D4413" s="186">
        <v>1.0515852050233692</v>
      </c>
    </row>
    <row r="4414" spans="1:4" x14ac:dyDescent="0.15">
      <c r="A4414" s="186">
        <v>4390</v>
      </c>
      <c r="B4414" s="186">
        <v>7.1279609743211205</v>
      </c>
      <c r="C4414" s="186">
        <v>9.99193656021653E-2</v>
      </c>
      <c r="D4414" s="186">
        <v>1.061980527637342</v>
      </c>
    </row>
    <row r="4415" spans="1:4" x14ac:dyDescent="0.15">
      <c r="A4415" s="186">
        <v>4391</v>
      </c>
      <c r="B4415" s="186">
        <v>7.1323128462058003</v>
      </c>
      <c r="C4415" s="186">
        <v>9.6003033794056947E-2</v>
      </c>
      <c r="D4415" s="186">
        <v>1.0203562829785298</v>
      </c>
    </row>
    <row r="4416" spans="1:4" x14ac:dyDescent="0.15">
      <c r="A4416" s="186">
        <v>4392</v>
      </c>
      <c r="B4416" s="186">
        <v>7.1333060636783685</v>
      </c>
      <c r="C4416" s="186">
        <v>9.5009816321488749E-2</v>
      </c>
      <c r="D4416" s="186">
        <v>1.0097999948233762</v>
      </c>
    </row>
    <row r="4417" spans="1:4" x14ac:dyDescent="0.15">
      <c r="A4417" s="186">
        <v>4393</v>
      </c>
      <c r="B4417" s="186">
        <v>7.1225120605450982</v>
      </c>
      <c r="C4417" s="186">
        <v>9.8446828118897045E-2</v>
      </c>
      <c r="D4417" s="186">
        <v>1.0463298464703559</v>
      </c>
    </row>
    <row r="4418" spans="1:4" x14ac:dyDescent="0.15">
      <c r="A4418" s="186">
        <v>4394</v>
      </c>
      <c r="B4418" s="186">
        <v>7.1224114175849458</v>
      </c>
      <c r="C4418" s="186">
        <v>9.8181853730090474E-2</v>
      </c>
      <c r="D4418" s="186">
        <v>1.0435135991939712</v>
      </c>
    </row>
    <row r="4419" spans="1:4" x14ac:dyDescent="0.15">
      <c r="A4419" s="186">
        <v>4395</v>
      </c>
      <c r="B4419" s="186">
        <v>7.1213034904524939</v>
      </c>
      <c r="C4419" s="186">
        <v>9.7093265116334315E-2</v>
      </c>
      <c r="D4419" s="186">
        <v>1.031943670747671</v>
      </c>
    </row>
    <row r="4420" spans="1:4" x14ac:dyDescent="0.15">
      <c r="A4420" s="186">
        <v>4396</v>
      </c>
      <c r="B4420" s="186">
        <v>7.1330413288407408</v>
      </c>
      <c r="C4420" s="186">
        <v>9.6580034373246804E-2</v>
      </c>
      <c r="D4420" s="186">
        <v>1.0264888617418384</v>
      </c>
    </row>
    <row r="4421" spans="1:4" x14ac:dyDescent="0.15">
      <c r="A4421" s="186">
        <v>4397</v>
      </c>
      <c r="B4421" s="186">
        <v>7.1363111398845707</v>
      </c>
      <c r="C4421" s="186">
        <v>9.5554568162898867E-2</v>
      </c>
      <c r="D4421" s="186">
        <v>1.0155898218952926</v>
      </c>
    </row>
    <row r="4422" spans="1:4" x14ac:dyDescent="0.15">
      <c r="A4422" s="186">
        <v>4398</v>
      </c>
      <c r="B4422" s="186">
        <v>7.139304727754932</v>
      </c>
      <c r="C4422" s="186">
        <v>9.4655978349737602E-2</v>
      </c>
      <c r="D4422" s="186">
        <v>1.0060392720278117</v>
      </c>
    </row>
    <row r="4423" spans="1:4" x14ac:dyDescent="0.15">
      <c r="A4423" s="186">
        <v>4399</v>
      </c>
      <c r="B4423" s="186">
        <v>7.1363770561732061</v>
      </c>
      <c r="C4423" s="186">
        <v>9.2229078527187092E-2</v>
      </c>
      <c r="D4423" s="186">
        <v>0.98024526964856407</v>
      </c>
    </row>
    <row r="4424" spans="1:4" x14ac:dyDescent="0.15">
      <c r="A4424" s="186">
        <v>4400</v>
      </c>
      <c r="B4424" s="186">
        <v>7.1408791647792365</v>
      </c>
      <c r="C4424" s="186">
        <v>8.9611574712068709E-2</v>
      </c>
      <c r="D4424" s="186">
        <v>0.95242545648301757</v>
      </c>
    </row>
    <row r="4425" spans="1:4" x14ac:dyDescent="0.15">
      <c r="A4425" s="186">
        <v>4401</v>
      </c>
      <c r="B4425" s="186">
        <v>7.1462998170915784</v>
      </c>
      <c r="C4425" s="186">
        <v>8.6722294669610456E-2</v>
      </c>
      <c r="D4425" s="186">
        <v>0.92171710354772463</v>
      </c>
    </row>
    <row r="4426" spans="1:4" x14ac:dyDescent="0.15">
      <c r="A4426" s="186">
        <v>4402</v>
      </c>
      <c r="B4426" s="186">
        <v>7.1541678057054545</v>
      </c>
      <c r="C4426" s="186">
        <v>8.5190732786391443E-2</v>
      </c>
      <c r="D4426" s="186">
        <v>0.90543908890013247</v>
      </c>
    </row>
    <row r="4427" spans="1:4" x14ac:dyDescent="0.15">
      <c r="A4427" s="186">
        <v>4403</v>
      </c>
      <c r="B4427" s="186">
        <v>7.1580563228623681</v>
      </c>
      <c r="C4427" s="186">
        <v>8.3668062522863629E-2</v>
      </c>
      <c r="D4427" s="186">
        <v>0.88925557772455788</v>
      </c>
    </row>
    <row r="4428" spans="1:4" x14ac:dyDescent="0.15">
      <c r="A4428" s="186">
        <v>4404</v>
      </c>
      <c r="B4428" s="186">
        <v>7.1600733041960565</v>
      </c>
      <c r="C4428" s="186">
        <v>8.3939902730543636E-2</v>
      </c>
      <c r="D4428" s="186">
        <v>0.89214479750137765</v>
      </c>
    </row>
    <row r="4429" spans="1:4" x14ac:dyDescent="0.15">
      <c r="A4429" s="186">
        <v>4405</v>
      </c>
      <c r="B4429" s="186">
        <v>7.159049455001715</v>
      </c>
      <c r="C4429" s="186">
        <v>8.6034836321617014E-2</v>
      </c>
      <c r="D4429" s="186">
        <v>0.91441053815140727</v>
      </c>
    </row>
    <row r="4430" spans="1:4" x14ac:dyDescent="0.15">
      <c r="A4430" s="186">
        <v>4406</v>
      </c>
      <c r="B4430" s="186">
        <v>7.1612554634415098</v>
      </c>
      <c r="C4430" s="186">
        <v>8.332913125865371E-2</v>
      </c>
      <c r="D4430" s="186">
        <v>0.88565328901276252</v>
      </c>
    </row>
    <row r="4431" spans="1:4" x14ac:dyDescent="0.15">
      <c r="A4431" s="186">
        <v>4407</v>
      </c>
      <c r="B4431" s="186">
        <v>7.1619256256243684</v>
      </c>
      <c r="C4431" s="186">
        <v>8.4299892641654495E-2</v>
      </c>
      <c r="D4431" s="186">
        <v>0.89597090541791302</v>
      </c>
    </row>
    <row r="4432" spans="1:4" x14ac:dyDescent="0.15">
      <c r="A4432" s="186">
        <v>4408</v>
      </c>
      <c r="B4432" s="186">
        <v>7.1654584148829441</v>
      </c>
      <c r="C4432" s="186">
        <v>8.3045657487666347E-2</v>
      </c>
      <c r="D4432" s="186">
        <v>0.88264042335783899</v>
      </c>
    </row>
    <row r="4433" spans="1:4" x14ac:dyDescent="0.15">
      <c r="A4433" s="186">
        <v>4409</v>
      </c>
      <c r="B4433" s="186">
        <v>7.1654584148829441</v>
      </c>
      <c r="C4433" s="186">
        <v>8.3045657487666347E-2</v>
      </c>
      <c r="D4433" s="186">
        <v>0.88264042335783899</v>
      </c>
    </row>
    <row r="4434" spans="1:4" x14ac:dyDescent="0.15">
      <c r="A4434" s="186">
        <v>4410</v>
      </c>
      <c r="B4434" s="186">
        <v>7.1636462707814372</v>
      </c>
      <c r="C4434" s="186">
        <v>8.1223895420631465E-2</v>
      </c>
      <c r="D4434" s="186">
        <v>0.86327805221466725</v>
      </c>
    </row>
    <row r="4435" spans="1:4" x14ac:dyDescent="0.15">
      <c r="A4435" s="186">
        <v>4411</v>
      </c>
      <c r="B4435" s="186">
        <v>7.1461696392016822</v>
      </c>
      <c r="C4435" s="186">
        <v>8.5045003607756797E-2</v>
      </c>
      <c r="D4435" s="186">
        <v>0.90389022448245016</v>
      </c>
    </row>
    <row r="4436" spans="1:4" x14ac:dyDescent="0.15">
      <c r="A4436" s="186">
        <v>4412</v>
      </c>
      <c r="B4436" s="186">
        <v>7.1483472693641028</v>
      </c>
      <c r="C4436" s="186">
        <v>8.6334833395715904E-2</v>
      </c>
      <c r="D4436" s="186">
        <v>0.91759901967469559</v>
      </c>
    </row>
    <row r="4437" spans="1:4" x14ac:dyDescent="0.15">
      <c r="A4437" s="186">
        <v>4413</v>
      </c>
      <c r="B4437" s="186">
        <v>7.1546830990038979</v>
      </c>
      <c r="C4437" s="186">
        <v>8.9115753307898338E-2</v>
      </c>
      <c r="D4437" s="186">
        <v>0.94715568046671217</v>
      </c>
    </row>
    <row r="4438" spans="1:4" x14ac:dyDescent="0.15">
      <c r="A4438" s="186">
        <v>4414</v>
      </c>
      <c r="B4438" s="186">
        <v>7.1545221062710809</v>
      </c>
      <c r="C4438" s="186">
        <v>9.0133888950336249E-2</v>
      </c>
      <c r="D4438" s="186">
        <v>0.95797680828559384</v>
      </c>
    </row>
    <row r="4439" spans="1:4" x14ac:dyDescent="0.15">
      <c r="A4439" s="186">
        <v>4415</v>
      </c>
      <c r="B4439" s="186">
        <v>7.1485419859013213</v>
      </c>
      <c r="C4439" s="186">
        <v>9.3325604410404495E-2</v>
      </c>
      <c r="D4439" s="186">
        <v>0.99189955837437227</v>
      </c>
    </row>
    <row r="4440" spans="1:4" x14ac:dyDescent="0.15">
      <c r="A4440" s="186">
        <v>4416</v>
      </c>
      <c r="B4440" s="186">
        <v>7.1598494515470437</v>
      </c>
      <c r="C4440" s="186">
        <v>9.0857030154015028E-2</v>
      </c>
      <c r="D4440" s="186">
        <v>0.96566262446758178</v>
      </c>
    </row>
    <row r="4441" spans="1:4" x14ac:dyDescent="0.15">
      <c r="A4441" s="186">
        <v>4417</v>
      </c>
      <c r="B4441" s="186">
        <v>7.1611277484482985</v>
      </c>
      <c r="C4441" s="186">
        <v>9.3545025016590344E-2</v>
      </c>
      <c r="D4441" s="186">
        <v>0.99423164294804278</v>
      </c>
    </row>
    <row r="4442" spans="1:4" x14ac:dyDescent="0.15">
      <c r="A4442" s="186">
        <v>4418</v>
      </c>
      <c r="B4442" s="186">
        <v>7.159049455001715</v>
      </c>
      <c r="C4442" s="186">
        <v>9.4350153770046852E-2</v>
      </c>
      <c r="D4442" s="186">
        <v>1.0027888535874308</v>
      </c>
    </row>
    <row r="4443" spans="1:4" x14ac:dyDescent="0.15">
      <c r="A4443" s="186">
        <v>4419</v>
      </c>
      <c r="B4443" s="186">
        <v>7.1532007158574586</v>
      </c>
      <c r="C4443" s="186">
        <v>9.6156477565889631E-2</v>
      </c>
      <c r="D4443" s="186">
        <v>1.0219871409888013</v>
      </c>
    </row>
    <row r="4444" spans="1:4" x14ac:dyDescent="0.15">
      <c r="A4444" s="186">
        <v>4420</v>
      </c>
      <c r="B4444" s="186">
        <v>7.1563233370025365</v>
      </c>
      <c r="C4444" s="186">
        <v>9.4879792337239088E-2</v>
      </c>
      <c r="D4444" s="186">
        <v>1.0084180511073928</v>
      </c>
    </row>
    <row r="4445" spans="1:4" x14ac:dyDescent="0.15">
      <c r="A4445" s="186">
        <v>4421</v>
      </c>
      <c r="B4445" s="186">
        <v>7.1580883790511107</v>
      </c>
      <c r="C4445" s="186">
        <v>9.5382003633416979E-2</v>
      </c>
      <c r="D4445" s="186">
        <v>1.013755741294738</v>
      </c>
    </row>
    <row r="4446" spans="1:4" x14ac:dyDescent="0.15">
      <c r="A4446" s="186">
        <v>4422</v>
      </c>
      <c r="B4446" s="186">
        <v>7.1544899037521947</v>
      </c>
      <c r="C4446" s="186">
        <v>9.7918343941349129E-2</v>
      </c>
      <c r="D4446" s="186">
        <v>1.0407129182368948</v>
      </c>
    </row>
    <row r="4447" spans="1:4" x14ac:dyDescent="0.15">
      <c r="A4447" s="186">
        <v>4423</v>
      </c>
      <c r="B4447" s="186">
        <v>7.1547474868303036</v>
      </c>
      <c r="C4447" s="186">
        <v>9.8864428654686698E-2</v>
      </c>
      <c r="D4447" s="186">
        <v>1.0507682617331719</v>
      </c>
    </row>
    <row r="4448" spans="1:4" x14ac:dyDescent="0.15">
      <c r="A4448" s="186">
        <v>4424</v>
      </c>
      <c r="B4448" s="186">
        <v>7.1616065723052049</v>
      </c>
      <c r="C4448" s="186">
        <v>0.10060118276256524</v>
      </c>
      <c r="D4448" s="186">
        <v>1.0692271363741974</v>
      </c>
    </row>
    <row r="4449" spans="1:4" x14ac:dyDescent="0.15">
      <c r="A4449" s="186">
        <v>4425</v>
      </c>
      <c r="B4449" s="186">
        <v>7.1626908236172371</v>
      </c>
      <c r="C4449" s="186">
        <v>0.1006387938595994</v>
      </c>
      <c r="D4449" s="186">
        <v>1.0696268812327907</v>
      </c>
    </row>
    <row r="4450" spans="1:4" x14ac:dyDescent="0.15">
      <c r="A4450" s="186">
        <v>4426</v>
      </c>
      <c r="B4450" s="186">
        <v>7.1557448217116111</v>
      </c>
      <c r="C4450" s="186">
        <v>0.10435604304802926</v>
      </c>
      <c r="D4450" s="186">
        <v>1.109135201073471</v>
      </c>
    </row>
    <row r="4451" spans="1:4" x14ac:dyDescent="0.15">
      <c r="A4451" s="186">
        <v>4427</v>
      </c>
      <c r="B4451" s="186">
        <v>7.1538133447601497</v>
      </c>
      <c r="C4451" s="186">
        <v>0.10846456359257672</v>
      </c>
      <c r="D4451" s="186">
        <v>1.1528020997713628</v>
      </c>
    </row>
    <row r="4452" spans="1:4" x14ac:dyDescent="0.15">
      <c r="A4452" s="186">
        <v>4428</v>
      </c>
      <c r="B4452" s="186">
        <v>7.1532007158574586</v>
      </c>
      <c r="C4452" s="186">
        <v>0.10767319086063321</v>
      </c>
      <c r="D4452" s="186">
        <v>1.1443910932926651</v>
      </c>
    </row>
    <row r="4453" spans="1:4" x14ac:dyDescent="0.15">
      <c r="A4453" s="186">
        <v>4429</v>
      </c>
      <c r="B4453" s="186">
        <v>7.1493851985034116</v>
      </c>
      <c r="C4453" s="186">
        <v>0.1078290517971503</v>
      </c>
      <c r="D4453" s="186">
        <v>1.1460476418366132</v>
      </c>
    </row>
    <row r="4454" spans="1:4" x14ac:dyDescent="0.15">
      <c r="A4454" s="186">
        <v>4430</v>
      </c>
      <c r="B4454" s="186">
        <v>7.1446058141585747</v>
      </c>
      <c r="C4454" s="186">
        <v>0.10723549992188186</v>
      </c>
      <c r="D4454" s="186">
        <v>1.1397391496851772</v>
      </c>
    </row>
    <row r="4455" spans="1:4" x14ac:dyDescent="0.15">
      <c r="A4455" s="186">
        <v>4431</v>
      </c>
      <c r="B4455" s="186">
        <v>7.1446058141585747</v>
      </c>
      <c r="C4455" s="186">
        <v>0.10723549992188186</v>
      </c>
      <c r="D4455" s="186">
        <v>1.1397391496851772</v>
      </c>
    </row>
    <row r="4456" spans="1:4" x14ac:dyDescent="0.15">
      <c r="A4456" s="186">
        <v>4432</v>
      </c>
      <c r="B4456" s="186">
        <v>7.1486393260158589</v>
      </c>
      <c r="C4456" s="186">
        <v>0.10758733955432209</v>
      </c>
      <c r="D4456" s="186">
        <v>1.143478633380363</v>
      </c>
    </row>
    <row r="4457" spans="1:4" x14ac:dyDescent="0.15">
      <c r="A4457" s="186">
        <v>4433</v>
      </c>
      <c r="B4457" s="186">
        <v>7.1543610804319417</v>
      </c>
      <c r="C4457" s="186">
        <v>0.1088283730527948</v>
      </c>
      <c r="D4457" s="186">
        <v>1.1566688032896795</v>
      </c>
    </row>
    <row r="4458" spans="1:4" x14ac:dyDescent="0.15">
      <c r="A4458" s="186">
        <v>4434</v>
      </c>
      <c r="B4458" s="186">
        <v>7.1525230416045273</v>
      </c>
      <c r="C4458" s="186">
        <v>0.10919350261865812</v>
      </c>
      <c r="D4458" s="186">
        <v>1.160549537386365</v>
      </c>
    </row>
    <row r="4459" spans="1:4" x14ac:dyDescent="0.15">
      <c r="A4459" s="186">
        <v>4435</v>
      </c>
      <c r="B4459" s="186">
        <v>7.1491906915555132</v>
      </c>
      <c r="C4459" s="186">
        <v>0.10802355874504865</v>
      </c>
      <c r="D4459" s="186">
        <v>1.1481149346973452</v>
      </c>
    </row>
    <row r="4460" spans="1:4" x14ac:dyDescent="0.15">
      <c r="A4460" s="186">
        <v>4436</v>
      </c>
      <c r="B4460" s="186">
        <v>7.1491906915555132</v>
      </c>
      <c r="C4460" s="186">
        <v>0.10802355874504865</v>
      </c>
      <c r="D4460" s="186">
        <v>1.1481149346973452</v>
      </c>
    </row>
    <row r="4461" spans="1:4" x14ac:dyDescent="0.15">
      <c r="A4461" s="186">
        <v>4437</v>
      </c>
      <c r="B4461" s="186">
        <v>7.1491906915555132</v>
      </c>
      <c r="C4461" s="186">
        <v>0.10802355874504865</v>
      </c>
      <c r="D4461" s="186">
        <v>1.1481149346973452</v>
      </c>
    </row>
    <row r="4462" spans="1:4" x14ac:dyDescent="0.15">
      <c r="A4462" s="186">
        <v>4438</v>
      </c>
      <c r="B4462" s="186">
        <v>7.1517478379274158</v>
      </c>
      <c r="C4462" s="186">
        <v>0.104267075392106</v>
      </c>
      <c r="D4462" s="186">
        <v>1.1081896194276044</v>
      </c>
    </row>
    <row r="4463" spans="1:4" x14ac:dyDescent="0.15">
      <c r="A4463" s="186">
        <v>4439</v>
      </c>
      <c r="B4463" s="186">
        <v>7.1614789145692868</v>
      </c>
      <c r="C4463" s="186">
        <v>9.5735335731275129E-2</v>
      </c>
      <c r="D4463" s="186">
        <v>1.0175110874726612</v>
      </c>
    </row>
    <row r="4464" spans="1:4" x14ac:dyDescent="0.15">
      <c r="A4464" s="186">
        <v>4440</v>
      </c>
      <c r="B4464" s="186">
        <v>7.1553267391440238</v>
      </c>
      <c r="C4464" s="186">
        <v>9.5805455632856251E-2</v>
      </c>
      <c r="D4464" s="186">
        <v>1.0182563481098783</v>
      </c>
    </row>
    <row r="4465" spans="1:4" x14ac:dyDescent="0.15">
      <c r="A4465" s="186">
        <v>4441</v>
      </c>
      <c r="B4465" s="186">
        <v>7.156612434450329</v>
      </c>
      <c r="C4465" s="186">
        <v>9.6716395399366384E-2</v>
      </c>
      <c r="D4465" s="186">
        <v>1.0279381579177591</v>
      </c>
    </row>
    <row r="4466" spans="1:4" x14ac:dyDescent="0.15">
      <c r="A4466" s="186">
        <v>4442</v>
      </c>
      <c r="B4466" s="186">
        <v>7.1584088687827521</v>
      </c>
      <c r="C4466" s="186">
        <v>9.4424368292454375E-2</v>
      </c>
      <c r="D4466" s="186">
        <v>1.0035776333919233</v>
      </c>
    </row>
    <row r="4467" spans="1:4" x14ac:dyDescent="0.15">
      <c r="A4467" s="186">
        <v>4443</v>
      </c>
      <c r="B4467" s="186">
        <v>7.1633597590208051</v>
      </c>
      <c r="C4467" s="186">
        <v>9.1383698310520067E-2</v>
      </c>
      <c r="D4467" s="186">
        <v>0.9712602513476597</v>
      </c>
    </row>
    <row r="4468" spans="1:4" x14ac:dyDescent="0.15">
      <c r="A4468" s="186">
        <v>4444</v>
      </c>
      <c r="B4468" s="186">
        <v>7.1714372724593787</v>
      </c>
      <c r="C4468" s="186">
        <v>8.9647360210394211E-2</v>
      </c>
      <c r="D4468" s="186">
        <v>0.9528057981932001</v>
      </c>
    </row>
    <row r="4469" spans="1:4" x14ac:dyDescent="0.15">
      <c r="A4469" s="186">
        <v>4445</v>
      </c>
      <c r="B4469" s="186">
        <v>7.1770892923089269</v>
      </c>
      <c r="C4469" s="186">
        <v>8.8829821663361841E-2</v>
      </c>
      <c r="D4469" s="186">
        <v>0.94411669160901568</v>
      </c>
    </row>
    <row r="4470" spans="1:4" x14ac:dyDescent="0.15">
      <c r="A4470" s="186">
        <v>4446</v>
      </c>
      <c r="B4470" s="186">
        <v>7.1770892923089269</v>
      </c>
      <c r="C4470" s="186">
        <v>8.8829821663361841E-2</v>
      </c>
      <c r="D4470" s="186">
        <v>0.94411669160901568</v>
      </c>
    </row>
    <row r="4471" spans="1:4" x14ac:dyDescent="0.15">
      <c r="A4471" s="186">
        <v>4447</v>
      </c>
      <c r="B4471" s="186">
        <v>7.1754920242790572</v>
      </c>
      <c r="C4471" s="186">
        <v>9.1265488400903649E-2</v>
      </c>
      <c r="D4471" s="186">
        <v>0.97000387205191596</v>
      </c>
    </row>
    <row r="4472" spans="1:4" x14ac:dyDescent="0.15">
      <c r="A4472" s="186">
        <v>4448</v>
      </c>
      <c r="B4472" s="186">
        <v>7.169733680565443</v>
      </c>
      <c r="C4472" s="186">
        <v>9.6115535108840078E-2</v>
      </c>
      <c r="D4472" s="186">
        <v>1.0215519891853624</v>
      </c>
    </row>
    <row r="4473" spans="1:4" x14ac:dyDescent="0.15">
      <c r="A4473" s="186">
        <v>4449</v>
      </c>
      <c r="B4473" s="186">
        <v>7.1582165906846988</v>
      </c>
      <c r="C4473" s="186">
        <v>0.10462236684467729</v>
      </c>
      <c r="D4473" s="186">
        <v>1.1119657903629663</v>
      </c>
    </row>
    <row r="4474" spans="1:4" x14ac:dyDescent="0.15">
      <c r="A4474" s="186">
        <v>4450</v>
      </c>
      <c r="B4474" s="186">
        <v>7.1608083698035303</v>
      </c>
      <c r="C4474" s="186">
        <v>0.10497094268663432</v>
      </c>
      <c r="D4474" s="186">
        <v>1.1156705852676603</v>
      </c>
    </row>
    <row r="4475" spans="1:4" x14ac:dyDescent="0.15">
      <c r="A4475" s="186">
        <v>4451</v>
      </c>
      <c r="B4475" s="186">
        <v>7.1542966608234657</v>
      </c>
      <c r="C4475" s="186">
        <v>0.10615566072817995</v>
      </c>
      <c r="D4475" s="186">
        <v>1.1282622133597711</v>
      </c>
    </row>
    <row r="4476" spans="1:4" x14ac:dyDescent="0.15">
      <c r="A4476" s="186">
        <v>4452</v>
      </c>
      <c r="B4476" s="186">
        <v>7.1544254947412282</v>
      </c>
      <c r="C4476" s="186">
        <v>0.10953461769502137</v>
      </c>
      <c r="D4476" s="186">
        <v>1.1641750364735355</v>
      </c>
    </row>
    <row r="4477" spans="1:4" x14ac:dyDescent="0.15">
      <c r="A4477" s="186">
        <v>4453</v>
      </c>
      <c r="B4477" s="186">
        <v>7.1655536748190389</v>
      </c>
      <c r="C4477" s="186">
        <v>0.10691415978429752</v>
      </c>
      <c r="D4477" s="186">
        <v>1.1363238260709181</v>
      </c>
    </row>
    <row r="4478" spans="1:4" x14ac:dyDescent="0.15">
      <c r="A4478" s="186">
        <v>4454</v>
      </c>
      <c r="B4478" s="186">
        <v>7.1553267391440238</v>
      </c>
      <c r="C4478" s="186">
        <v>0.10582812564292521</v>
      </c>
      <c r="D4478" s="186">
        <v>1.1247810475160696</v>
      </c>
    </row>
    <row r="4479" spans="1:4" x14ac:dyDescent="0.15">
      <c r="A4479" s="186">
        <v>4455</v>
      </c>
      <c r="B4479" s="186">
        <v>7.1557126694378832</v>
      </c>
      <c r="C4479" s="186">
        <v>0.10417726194076771</v>
      </c>
      <c r="D4479" s="186">
        <v>1.1072350483505529</v>
      </c>
    </row>
    <row r="4480" spans="1:4" x14ac:dyDescent="0.15">
      <c r="A4480" s="186">
        <v>4456</v>
      </c>
      <c r="B4480" s="186">
        <v>7.1575111667760281</v>
      </c>
      <c r="C4480" s="186">
        <v>0.10132342978768172</v>
      </c>
      <c r="D4480" s="186">
        <v>1.0769034488907481</v>
      </c>
    </row>
    <row r="4481" spans="1:4" x14ac:dyDescent="0.15">
      <c r="A4481" s="186">
        <v>4457</v>
      </c>
      <c r="B4481" s="186">
        <v>7.1599453962326249</v>
      </c>
      <c r="C4481" s="186">
        <v>0.10464481388960944</v>
      </c>
      <c r="D4481" s="186">
        <v>1.1122043659831906</v>
      </c>
    </row>
    <row r="4482" spans="1:4" x14ac:dyDescent="0.15">
      <c r="A4482" s="186">
        <v>4458</v>
      </c>
      <c r="B4482" s="186">
        <v>7.1648230523178489</v>
      </c>
      <c r="C4482" s="186">
        <v>0.10632455835054522</v>
      </c>
      <c r="D4482" s="186">
        <v>1.1300573206949229</v>
      </c>
    </row>
    <row r="4483" spans="1:4" x14ac:dyDescent="0.15">
      <c r="A4483" s="186">
        <v>4459</v>
      </c>
      <c r="B4483" s="186">
        <v>7.1662201700891144</v>
      </c>
      <c r="C4483" s="186">
        <v>0.11026707394496604</v>
      </c>
      <c r="D4483" s="186">
        <v>1.1719598564641325</v>
      </c>
    </row>
    <row r="4484" spans="1:4" x14ac:dyDescent="0.15">
      <c r="A4484" s="186">
        <v>4460</v>
      </c>
      <c r="B4484" s="186">
        <v>7.1685958900918507</v>
      </c>
      <c r="C4484" s="186">
        <v>0.10954984371495957</v>
      </c>
      <c r="D4484" s="186">
        <v>1.1643368643293304</v>
      </c>
    </row>
    <row r="4485" spans="1:4" x14ac:dyDescent="0.15">
      <c r="A4485" s="186">
        <v>4461</v>
      </c>
      <c r="B4485" s="186">
        <v>7.1669494907864717</v>
      </c>
      <c r="C4485" s="186">
        <v>0.11022912495656456</v>
      </c>
      <c r="D4485" s="186">
        <v>1.1715565203692422</v>
      </c>
    </row>
    <row r="4486" spans="1:4" x14ac:dyDescent="0.15">
      <c r="A4486" s="186">
        <v>4462</v>
      </c>
      <c r="B4486" s="186">
        <v>7.16720300840921</v>
      </c>
      <c r="C4486" s="186">
        <v>0.11073556453645139</v>
      </c>
      <c r="D4486" s="186">
        <v>1.1769391503431557</v>
      </c>
    </row>
    <row r="4487" spans="1:4" x14ac:dyDescent="0.15">
      <c r="A4487" s="186">
        <v>4463</v>
      </c>
      <c r="B4487" s="186">
        <v>7.1732314965222557</v>
      </c>
      <c r="C4487" s="186">
        <v>0.10608733889236444</v>
      </c>
      <c r="D4487" s="186">
        <v>1.1275360632405098</v>
      </c>
    </row>
    <row r="4488" spans="1:4" x14ac:dyDescent="0.15">
      <c r="A4488" s="186">
        <v>4464</v>
      </c>
      <c r="B4488" s="186">
        <v>7.1726338785117898</v>
      </c>
      <c r="C4488" s="186">
        <v>0.1055118552950205</v>
      </c>
      <c r="D4488" s="186">
        <v>1.1214196075297391</v>
      </c>
    </row>
    <row r="4489" spans="1:4" x14ac:dyDescent="0.15">
      <c r="A4489" s="186">
        <v>4465</v>
      </c>
      <c r="B4489" s="186">
        <v>7.1635189451632071</v>
      </c>
      <c r="C4489" s="186">
        <v>0.10748959311778528</v>
      </c>
      <c r="D4489" s="186">
        <v>1.1424397475585562</v>
      </c>
    </row>
    <row r="4490" spans="1:4" x14ac:dyDescent="0.15">
      <c r="A4490" s="186">
        <v>4466</v>
      </c>
      <c r="B4490" s="186">
        <v>7.160488860842678</v>
      </c>
      <c r="C4490" s="186">
        <v>0.10724589608649193</v>
      </c>
      <c r="D4490" s="186">
        <v>1.1398496440254033</v>
      </c>
    </row>
    <row r="4491" spans="1:4" x14ac:dyDescent="0.15">
      <c r="A4491" s="186">
        <v>4467</v>
      </c>
      <c r="B4491" s="186">
        <v>7.1635189451632071</v>
      </c>
      <c r="C4491" s="186">
        <v>0.11179186885387438</v>
      </c>
      <c r="D4491" s="186">
        <v>1.1881659491684093</v>
      </c>
    </row>
    <row r="4492" spans="1:4" x14ac:dyDescent="0.15">
      <c r="A4492" s="186">
        <v>4468</v>
      </c>
      <c r="B4492" s="186">
        <v>7.1725394760663308</v>
      </c>
      <c r="C4492" s="186">
        <v>0.11042786785295</v>
      </c>
      <c r="D4492" s="186">
        <v>1.173668834480682</v>
      </c>
    </row>
    <row r="4493" spans="1:4" x14ac:dyDescent="0.15">
      <c r="A4493" s="186">
        <v>4469</v>
      </c>
      <c r="B4493" s="186">
        <v>7.1753038960126627</v>
      </c>
      <c r="C4493" s="186">
        <v>0.10869363240073504</v>
      </c>
      <c r="D4493" s="186">
        <v>1.1552367290575596</v>
      </c>
    </row>
    <row r="4494" spans="1:4" x14ac:dyDescent="0.15">
      <c r="A4494" s="186">
        <v>4470</v>
      </c>
      <c r="B4494" s="186">
        <v>7.1750529879958123</v>
      </c>
      <c r="C4494" s="186">
        <v>0.10805177518986575</v>
      </c>
      <c r="D4494" s="186">
        <v>1.1484148296653958</v>
      </c>
    </row>
    <row r="4495" spans="1:4" x14ac:dyDescent="0.15">
      <c r="A4495" s="186">
        <v>4471</v>
      </c>
      <c r="B4495" s="186">
        <v>7.1750529879958123</v>
      </c>
      <c r="C4495" s="186">
        <v>0.10805177518986575</v>
      </c>
      <c r="D4495" s="186">
        <v>1.1484148296653958</v>
      </c>
    </row>
    <row r="4496" spans="1:4" x14ac:dyDescent="0.15">
      <c r="A4496" s="186">
        <v>4472</v>
      </c>
      <c r="B4496" s="186">
        <v>7.1802740871668016</v>
      </c>
      <c r="C4496" s="186">
        <v>0.10564361739549089</v>
      </c>
      <c r="D4496" s="186">
        <v>1.1228200245974103</v>
      </c>
    </row>
    <row r="4497" spans="1:4" x14ac:dyDescent="0.15">
      <c r="A4497" s="186">
        <v>4473</v>
      </c>
      <c r="B4497" s="186">
        <v>7.1819549256593422</v>
      </c>
      <c r="C4497" s="186">
        <v>0.10259160084635166</v>
      </c>
      <c r="D4497" s="186">
        <v>1.0903820469773589</v>
      </c>
    </row>
    <row r="4498" spans="1:4" x14ac:dyDescent="0.15">
      <c r="A4498" s="186">
        <v>4474</v>
      </c>
      <c r="B4498" s="186">
        <v>7.1839733835721331</v>
      </c>
      <c r="C4498" s="186">
        <v>9.9680867916401183E-2</v>
      </c>
      <c r="D4498" s="186">
        <v>1.0594456847003229</v>
      </c>
    </row>
    <row r="4499" spans="1:4" x14ac:dyDescent="0.15">
      <c r="A4499" s="186">
        <v>4475</v>
      </c>
      <c r="B4499" s="186">
        <v>7.1809281753716636</v>
      </c>
      <c r="C4499" s="186">
        <v>9.9148993125383278E-2</v>
      </c>
      <c r="D4499" s="186">
        <v>1.0537927197540566</v>
      </c>
    </row>
    <row r="4500" spans="1:4" x14ac:dyDescent="0.15">
      <c r="A4500" s="186">
        <v>4476</v>
      </c>
      <c r="B4500" s="186">
        <v>7.177620991782419</v>
      </c>
      <c r="C4500" s="186">
        <v>0.10121496844605193</v>
      </c>
      <c r="D4500" s="186">
        <v>1.0757506810352069</v>
      </c>
    </row>
    <row r="4501" spans="1:4" x14ac:dyDescent="0.15">
      <c r="A4501" s="186">
        <v>4477</v>
      </c>
      <c r="B4501" s="186">
        <v>7.1467877915265072</v>
      </c>
      <c r="C4501" s="186">
        <v>9.672518313897438E-2</v>
      </c>
      <c r="D4501" s="186">
        <v>1.0280315573132557</v>
      </c>
    </row>
    <row r="4502" spans="1:4" x14ac:dyDescent="0.15">
      <c r="A4502" s="186">
        <v>4478</v>
      </c>
      <c r="B4502" s="186">
        <v>7.1494824338623459</v>
      </c>
      <c r="C4502" s="186">
        <v>9.959046673748162E-2</v>
      </c>
      <c r="D4502" s="186">
        <v>1.0584848670339029</v>
      </c>
    </row>
    <row r="4503" spans="1:4" x14ac:dyDescent="0.15">
      <c r="A4503" s="186">
        <v>4479</v>
      </c>
      <c r="B4503" s="186">
        <v>7.1456161416065855</v>
      </c>
      <c r="C4503" s="186">
        <v>0.10082321179336429</v>
      </c>
      <c r="D4503" s="186">
        <v>1.0715869442638672</v>
      </c>
    </row>
    <row r="4504" spans="1:4" x14ac:dyDescent="0.15">
      <c r="A4504" s="186">
        <v>4480</v>
      </c>
      <c r="B4504" s="186">
        <v>7.1337360669905472</v>
      </c>
      <c r="C4504" s="186">
        <v>0.10123444877869758</v>
      </c>
      <c r="D4504" s="186">
        <v>1.0759577253235377</v>
      </c>
    </row>
    <row r="4505" spans="1:4" x14ac:dyDescent="0.15">
      <c r="A4505" s="186">
        <v>4481</v>
      </c>
      <c r="B4505" s="186">
        <v>7.1246225801514429</v>
      </c>
      <c r="C4505" s="186">
        <v>0.10093167018628613</v>
      </c>
      <c r="D4505" s="186">
        <v>1.0727396807794334</v>
      </c>
    </row>
    <row r="4506" spans="1:4" x14ac:dyDescent="0.15">
      <c r="A4506" s="186">
        <v>4482</v>
      </c>
      <c r="B4506" s="186">
        <v>7.1393703925390701</v>
      </c>
      <c r="C4506" s="186">
        <v>0.10156599896606622</v>
      </c>
      <c r="D4506" s="186">
        <v>1.0794815651797864</v>
      </c>
    </row>
    <row r="4507" spans="1:4" x14ac:dyDescent="0.15">
      <c r="A4507" s="186">
        <v>4483</v>
      </c>
      <c r="B4507" s="186">
        <v>7.1359155255866344</v>
      </c>
      <c r="C4507" s="186">
        <v>0.10250947364672047</v>
      </c>
      <c r="D4507" s="186">
        <v>1.0895091682688915</v>
      </c>
    </row>
    <row r="4508" spans="1:4" x14ac:dyDescent="0.15">
      <c r="A4508" s="186">
        <v>4484</v>
      </c>
      <c r="B4508" s="186">
        <v>7.1402235340209703</v>
      </c>
      <c r="C4508" s="186">
        <v>0.10528887004525433</v>
      </c>
      <c r="D4508" s="186">
        <v>1.1190496365859197</v>
      </c>
    </row>
    <row r="4509" spans="1:4" x14ac:dyDescent="0.15">
      <c r="A4509" s="186">
        <v>4485</v>
      </c>
      <c r="B4509" s="186">
        <v>7.1401579407431308</v>
      </c>
      <c r="C4509" s="186">
        <v>0.10606757752289209</v>
      </c>
      <c r="D4509" s="186">
        <v>1.1273260319872829</v>
      </c>
    </row>
    <row r="4510" spans="1:4" x14ac:dyDescent="0.15">
      <c r="A4510" s="186">
        <v>4486</v>
      </c>
      <c r="B4510" s="186">
        <v>7.1449644666768384</v>
      </c>
      <c r="C4510" s="186">
        <v>0.10396625719707941</v>
      </c>
      <c r="D4510" s="186">
        <v>1.1049924107228453</v>
      </c>
    </row>
    <row r="4511" spans="1:4" x14ac:dyDescent="0.15">
      <c r="A4511" s="186">
        <v>4487</v>
      </c>
      <c r="B4511" s="186">
        <v>7.1279276607327899</v>
      </c>
      <c r="C4511" s="186">
        <v>0.10038821926706731</v>
      </c>
      <c r="D4511" s="186">
        <v>1.0669636803969362</v>
      </c>
    </row>
    <row r="4512" spans="1:4" x14ac:dyDescent="0.15">
      <c r="A4512" s="186">
        <v>4488</v>
      </c>
      <c r="B4512" s="186">
        <v>7.1349586317203739</v>
      </c>
      <c r="C4512" s="186">
        <v>0.10001188404887085</v>
      </c>
      <c r="D4512" s="186">
        <v>1.0629638484206196</v>
      </c>
    </row>
    <row r="4513" spans="1:4" x14ac:dyDescent="0.15">
      <c r="A4513" s="186">
        <v>4489</v>
      </c>
      <c r="B4513" s="186">
        <v>7.1372663834129089</v>
      </c>
      <c r="C4513" s="186">
        <v>0.1013741253216569</v>
      </c>
      <c r="D4513" s="186">
        <v>1.0774422600570859</v>
      </c>
    </row>
    <row r="4514" spans="1:4" x14ac:dyDescent="0.15">
      <c r="A4514" s="186">
        <v>4490</v>
      </c>
      <c r="B4514" s="186">
        <v>7.1352557239378998</v>
      </c>
      <c r="C4514" s="186">
        <v>9.9570595724389754E-2</v>
      </c>
      <c r="D4514" s="186">
        <v>1.0582736704471272</v>
      </c>
    </row>
    <row r="4515" spans="1:4" x14ac:dyDescent="0.15">
      <c r="A4515" s="186">
        <v>4491</v>
      </c>
      <c r="B4515" s="186">
        <v>7.1424177397132311</v>
      </c>
      <c r="C4515" s="186">
        <v>0.10323732788130435</v>
      </c>
      <c r="D4515" s="186">
        <v>1.0972450763126242</v>
      </c>
    </row>
    <row r="4516" spans="1:4" x14ac:dyDescent="0.15">
      <c r="A4516" s="186">
        <v>4492</v>
      </c>
      <c r="B4516" s="186">
        <v>7.1469178667012896</v>
      </c>
      <c r="C4516" s="186">
        <v>0.1050652109178225</v>
      </c>
      <c r="D4516" s="186">
        <v>1.1166725034172937</v>
      </c>
    </row>
    <row r="4517" spans="1:4" x14ac:dyDescent="0.15">
      <c r="A4517" s="186">
        <v>4493</v>
      </c>
      <c r="B4517" s="186">
        <v>7.1622764341933447</v>
      </c>
      <c r="C4517" s="186">
        <v>0.10664369400037721</v>
      </c>
      <c r="D4517" s="186">
        <v>1.133449214185779</v>
      </c>
    </row>
    <row r="4518" spans="1:4" x14ac:dyDescent="0.15">
      <c r="A4518" s="186">
        <v>4494</v>
      </c>
      <c r="B4518" s="186">
        <v>7.1609361368934135</v>
      </c>
      <c r="C4518" s="186">
        <v>0.10763549852800569</v>
      </c>
      <c r="D4518" s="186">
        <v>1.1439904850316898</v>
      </c>
    </row>
    <row r="4519" spans="1:4" x14ac:dyDescent="0.15">
      <c r="A4519" s="186">
        <v>4495</v>
      </c>
      <c r="B4519" s="186">
        <v>7.1600413291638798</v>
      </c>
      <c r="C4519" s="186">
        <v>0.10964505590269358</v>
      </c>
      <c r="D4519" s="186">
        <v>1.1653488152034968</v>
      </c>
    </row>
    <row r="4520" spans="1:4" x14ac:dyDescent="0.15">
      <c r="A4520" s="186">
        <v>4496</v>
      </c>
      <c r="B4520" s="186">
        <v>7.162180774714404</v>
      </c>
      <c r="C4520" s="186">
        <v>0.10847999795710184</v>
      </c>
      <c r="D4520" s="186">
        <v>1.1529661419916406</v>
      </c>
    </row>
    <row r="4521" spans="1:4" x14ac:dyDescent="0.15">
      <c r="A4521" s="186">
        <v>4497</v>
      </c>
      <c r="B4521" s="186">
        <v>7.156355464212437</v>
      </c>
      <c r="C4521" s="186">
        <v>0.10809475850843508</v>
      </c>
      <c r="D4521" s="186">
        <v>1.1488716725112122</v>
      </c>
    </row>
    <row r="4522" spans="1:4" x14ac:dyDescent="0.15">
      <c r="A4522" s="186">
        <v>4498</v>
      </c>
      <c r="B4522" s="186">
        <v>7.1498064645507364</v>
      </c>
      <c r="C4522" s="186">
        <v>0.10663190844058068</v>
      </c>
      <c r="D4522" s="186">
        <v>1.1333239528319283</v>
      </c>
    </row>
    <row r="4523" spans="1:4" x14ac:dyDescent="0.15">
      <c r="A4523" s="186">
        <v>4499</v>
      </c>
      <c r="B4523" s="186">
        <v>7.150033206278219</v>
      </c>
      <c r="C4523" s="186">
        <v>0.11013795972226692</v>
      </c>
      <c r="D4523" s="186">
        <v>1.1705875820354354</v>
      </c>
    </row>
    <row r="4524" spans="1:4" x14ac:dyDescent="0.15">
      <c r="A4524" s="186">
        <v>4500</v>
      </c>
      <c r="B4524" s="186">
        <v>7.1512629456273276</v>
      </c>
      <c r="C4524" s="186">
        <v>0.10771242661057823</v>
      </c>
      <c r="D4524" s="186">
        <v>1.1448081055722943</v>
      </c>
    </row>
    <row r="4525" spans="1:4" x14ac:dyDescent="0.15">
      <c r="A4525" s="186">
        <v>4501</v>
      </c>
      <c r="B4525" s="186">
        <v>7.1514569385802309</v>
      </c>
      <c r="C4525" s="186">
        <v>0.11011921535773173</v>
      </c>
      <c r="D4525" s="186">
        <v>1.1703883598924669</v>
      </c>
    </row>
    <row r="4526" spans="1:4" x14ac:dyDescent="0.15">
      <c r="A4526" s="186">
        <v>4502</v>
      </c>
      <c r="B4526" s="186">
        <v>7.160488860842678</v>
      </c>
      <c r="C4526" s="186">
        <v>0.1103110325858685</v>
      </c>
      <c r="D4526" s="186">
        <v>1.1724270654018443</v>
      </c>
    </row>
    <row r="4527" spans="1:4" x14ac:dyDescent="0.15">
      <c r="A4527" s="186">
        <v>4503</v>
      </c>
      <c r="B4527" s="186">
        <v>7.1631368440412517</v>
      </c>
      <c r="C4527" s="186">
        <v>0.10877531922737305</v>
      </c>
      <c r="D4527" s="186">
        <v>1.1561049273165382</v>
      </c>
    </row>
    <row r="4528" spans="1:4" x14ac:dyDescent="0.15">
      <c r="A4528" s="186">
        <v>4504</v>
      </c>
      <c r="B4528" s="186">
        <v>7.1671713231946299</v>
      </c>
      <c r="C4528" s="186">
        <v>0.10779321844113898</v>
      </c>
      <c r="D4528" s="186">
        <v>1.1456667914769798</v>
      </c>
    </row>
    <row r="4529" spans="1:4" x14ac:dyDescent="0.15">
      <c r="A4529" s="186">
        <v>4505</v>
      </c>
      <c r="B4529" s="186">
        <v>7.1671713231946299</v>
      </c>
      <c r="C4529" s="186">
        <v>0.10779321844113898</v>
      </c>
      <c r="D4529" s="186">
        <v>1.1456667914769798</v>
      </c>
    </row>
    <row r="4530" spans="1:4" x14ac:dyDescent="0.15">
      <c r="A4530" s="186">
        <v>4506</v>
      </c>
      <c r="B4530" s="186">
        <v>7.1664739239052091</v>
      </c>
      <c r="C4530" s="186">
        <v>0.10911382171153772</v>
      </c>
      <c r="D4530" s="186">
        <v>1.1597026587930475</v>
      </c>
    </row>
    <row r="4531" spans="1:4" x14ac:dyDescent="0.15">
      <c r="A4531" s="186">
        <v>4507</v>
      </c>
      <c r="B4531" s="186">
        <v>7.1691649919825693</v>
      </c>
      <c r="C4531" s="186">
        <v>0.108980741824241</v>
      </c>
      <c r="D4531" s="186">
        <v>1.1582882357922852</v>
      </c>
    </row>
    <row r="4532" spans="1:4" x14ac:dyDescent="0.15">
      <c r="A4532" s="186">
        <v>4508</v>
      </c>
      <c r="B4532" s="186">
        <v>7.1633597590208051</v>
      </c>
      <c r="C4532" s="186">
        <v>0.10820495280066389</v>
      </c>
      <c r="D4532" s="186">
        <v>1.1500428588162745</v>
      </c>
    </row>
    <row r="4533" spans="1:4" x14ac:dyDescent="0.15">
      <c r="A4533" s="186">
        <v>4509</v>
      </c>
      <c r="B4533" s="186">
        <v>7.1700178700539556</v>
      </c>
      <c r="C4533" s="186">
        <v>0.10778257180508533</v>
      </c>
      <c r="D4533" s="186">
        <v>1.1455536350322237</v>
      </c>
    </row>
    <row r="4534" spans="1:4" x14ac:dyDescent="0.15">
      <c r="A4534" s="186">
        <v>4510</v>
      </c>
      <c r="B4534" s="186">
        <v>7.1736715549677417</v>
      </c>
      <c r="C4534" s="186">
        <v>0.10757645287928685</v>
      </c>
      <c r="D4534" s="186">
        <v>1.1433629257111995</v>
      </c>
    </row>
    <row r="4535" spans="1:4" x14ac:dyDescent="0.15">
      <c r="A4535" s="186">
        <v>4511</v>
      </c>
      <c r="B4535" s="186">
        <v>7.1819238317863503</v>
      </c>
      <c r="C4535" s="186">
        <v>0.11000481983632859</v>
      </c>
      <c r="D4535" s="186">
        <v>1.1691725213465862</v>
      </c>
    </row>
    <row r="4536" spans="1:4" x14ac:dyDescent="0.15">
      <c r="A4536" s="186">
        <v>4512</v>
      </c>
      <c r="B4536" s="186">
        <v>7.1814883878719895</v>
      </c>
      <c r="C4536" s="186">
        <v>0.11248121962617486</v>
      </c>
      <c r="D4536" s="186">
        <v>1.1954926279606835</v>
      </c>
    </row>
    <row r="4537" spans="1:4" x14ac:dyDescent="0.15">
      <c r="A4537" s="186">
        <v>4513</v>
      </c>
      <c r="B4537" s="186">
        <v>7.1794946976823439</v>
      </c>
      <c r="C4537" s="186">
        <v>0.1152222178433977</v>
      </c>
      <c r="D4537" s="186">
        <v>1.2246249859919502</v>
      </c>
    </row>
    <row r="4538" spans="1:4" x14ac:dyDescent="0.15">
      <c r="A4538" s="186">
        <v>4514</v>
      </c>
      <c r="B4538" s="186">
        <v>7.1778710784308428</v>
      </c>
      <c r="C4538" s="186">
        <v>0.11562267847542529</v>
      </c>
      <c r="D4538" s="186">
        <v>1.2288812319232136</v>
      </c>
    </row>
    <row r="4539" spans="1:4" x14ac:dyDescent="0.15">
      <c r="A4539" s="186">
        <v>4515</v>
      </c>
      <c r="B4539" s="186">
        <v>7.1844074481898943</v>
      </c>
      <c r="C4539" s="186">
        <v>0.11829111144082471</v>
      </c>
      <c r="D4539" s="186">
        <v>1.2572423392168968</v>
      </c>
    </row>
    <row r="4540" spans="1:4" x14ac:dyDescent="0.15">
      <c r="A4540" s="186">
        <v>4516</v>
      </c>
      <c r="B4540" s="186">
        <v>7.183570108009885</v>
      </c>
      <c r="C4540" s="186">
        <v>0.11683518203357224</v>
      </c>
      <c r="D4540" s="186">
        <v>1.2417681749165261</v>
      </c>
    </row>
    <row r="4541" spans="1:4" x14ac:dyDescent="0.15">
      <c r="A4541" s="186">
        <v>4517</v>
      </c>
      <c r="B4541" s="186">
        <v>7.183849320902981</v>
      </c>
      <c r="C4541" s="186">
        <v>0.11621827960902031</v>
      </c>
      <c r="D4541" s="186">
        <v>1.235211504361442</v>
      </c>
    </row>
    <row r="4542" spans="1:4" x14ac:dyDescent="0.15">
      <c r="A4542" s="186">
        <v>4518</v>
      </c>
      <c r="B4542" s="186">
        <v>7.191043395683856</v>
      </c>
      <c r="C4542" s="186">
        <v>0.11910561288195964</v>
      </c>
      <c r="D4542" s="186">
        <v>1.265899166299465</v>
      </c>
    </row>
    <row r="4543" spans="1:4" x14ac:dyDescent="0.15">
      <c r="A4543" s="186">
        <v>4519</v>
      </c>
      <c r="B4543" s="186">
        <v>7.1930692471656439</v>
      </c>
      <c r="C4543" s="186">
        <v>0.11627697837605666</v>
      </c>
      <c r="D4543" s="186">
        <v>1.2358353768931905</v>
      </c>
    </row>
    <row r="4544" spans="1:4" x14ac:dyDescent="0.15">
      <c r="A4544" s="186">
        <v>4520</v>
      </c>
      <c r="B4544" s="186">
        <v>7.1939271184233275</v>
      </c>
      <c r="C4544" s="186">
        <v>0.11528524726943523</v>
      </c>
      <c r="D4544" s="186">
        <v>1.2252948863933051</v>
      </c>
    </row>
    <row r="4545" spans="1:4" x14ac:dyDescent="0.15">
      <c r="A4545" s="186">
        <v>4521</v>
      </c>
      <c r="B4545" s="186">
        <v>7.1840043961684419</v>
      </c>
      <c r="C4545" s="186">
        <v>0.11734581835137181</v>
      </c>
      <c r="D4545" s="186">
        <v>1.2471954093964439</v>
      </c>
    </row>
    <row r="4546" spans="1:4" x14ac:dyDescent="0.15">
      <c r="A4546" s="186">
        <v>4522</v>
      </c>
      <c r="B4546" s="186">
        <v>7.1860175848883454</v>
      </c>
      <c r="C4546" s="186">
        <v>0.11802750426650377</v>
      </c>
      <c r="D4546" s="186">
        <v>1.2544406232093215</v>
      </c>
    </row>
    <row r="4547" spans="1:4" x14ac:dyDescent="0.15">
      <c r="A4547" s="186">
        <v>4523</v>
      </c>
      <c r="B4547" s="186">
        <v>7.1941108257673703</v>
      </c>
      <c r="C4547" s="186">
        <v>0.11637248561304503</v>
      </c>
      <c r="D4547" s="186">
        <v>1.2368504636615945</v>
      </c>
    </row>
    <row r="4548" spans="1:4" x14ac:dyDescent="0.15">
      <c r="A4548" s="186">
        <v>4524</v>
      </c>
      <c r="B4548" s="186">
        <v>7.1964340627085024</v>
      </c>
      <c r="C4548" s="186">
        <v>0.11831848335987516</v>
      </c>
      <c r="D4548" s="186">
        <v>1.2575332582480621</v>
      </c>
    </row>
    <row r="4549" spans="1:4" x14ac:dyDescent="0.15">
      <c r="A4549" s="186">
        <v>4525</v>
      </c>
      <c r="B4549" s="186">
        <v>7.1984764783043964</v>
      </c>
      <c r="C4549" s="186">
        <v>0.11847029052671854</v>
      </c>
      <c r="D4549" s="186">
        <v>1.259146721806121</v>
      </c>
    </row>
    <row r="4550" spans="1:4" x14ac:dyDescent="0.15">
      <c r="A4550" s="186">
        <v>4526</v>
      </c>
      <c r="B4550" s="186">
        <v>7.1981110639246495</v>
      </c>
      <c r="C4550" s="186">
        <v>0.12135643592611878</v>
      </c>
      <c r="D4550" s="186">
        <v>1.2898217585782394</v>
      </c>
    </row>
    <row r="4551" spans="1:4" x14ac:dyDescent="0.15">
      <c r="A4551" s="186">
        <v>4527</v>
      </c>
      <c r="B4551" s="186">
        <v>7.198354692457051</v>
      </c>
      <c r="C4551" s="186">
        <v>0.11998589732782161</v>
      </c>
      <c r="D4551" s="186">
        <v>1.2752551598514013</v>
      </c>
    </row>
    <row r="4552" spans="1:4" x14ac:dyDescent="0.15">
      <c r="A4552" s="186">
        <v>4528</v>
      </c>
      <c r="B4552" s="186">
        <v>7.199754087441689</v>
      </c>
      <c r="C4552" s="186">
        <v>0.12176510246330796</v>
      </c>
      <c r="D4552" s="186">
        <v>1.2941652199500806</v>
      </c>
    </row>
    <row r="4553" spans="1:4" x14ac:dyDescent="0.15">
      <c r="A4553" s="186">
        <v>4529</v>
      </c>
      <c r="B4553" s="186">
        <v>7.1866978011558915</v>
      </c>
      <c r="C4553" s="186">
        <v>0.12077275395380305</v>
      </c>
      <c r="D4553" s="186">
        <v>1.2836181674605749</v>
      </c>
    </row>
    <row r="4554" spans="1:4" x14ac:dyDescent="0.15">
      <c r="A4554" s="186">
        <v>4530</v>
      </c>
      <c r="B4554" s="186">
        <v>7.1954566976696723</v>
      </c>
      <c r="C4554" s="186">
        <v>0.12162289974634977</v>
      </c>
      <c r="D4554" s="186">
        <v>1.2926538360909396</v>
      </c>
    </row>
    <row r="4555" spans="1:4" x14ac:dyDescent="0.15">
      <c r="A4555" s="186">
        <v>4531</v>
      </c>
      <c r="B4555" s="186">
        <v>7.190612994993602</v>
      </c>
      <c r="C4555" s="186">
        <v>0.1246719261455782</v>
      </c>
      <c r="D4555" s="186">
        <v>1.3250600332752283</v>
      </c>
    </row>
    <row r="4556" spans="1:4" x14ac:dyDescent="0.15">
      <c r="A4556" s="186">
        <v>4532</v>
      </c>
      <c r="B4556" s="186">
        <v>7.184066417676565</v>
      </c>
      <c r="C4556" s="186">
        <v>0.12988703398956503</v>
      </c>
      <c r="D4556" s="186">
        <v>1.38048815720762</v>
      </c>
    </row>
    <row r="4557" spans="1:4" x14ac:dyDescent="0.15">
      <c r="A4557" s="186">
        <v>4533</v>
      </c>
      <c r="B4557" s="186">
        <v>7.1909204481957101</v>
      </c>
      <c r="C4557" s="186">
        <v>0.1316560338186159</v>
      </c>
      <c r="D4557" s="186">
        <v>1.3992897514784017</v>
      </c>
    </row>
    <row r="4558" spans="1:4" x14ac:dyDescent="0.15">
      <c r="A4558" s="186">
        <v>4534</v>
      </c>
      <c r="B4558" s="186">
        <v>7.1884265991307972</v>
      </c>
      <c r="C4558" s="186">
        <v>0.13322481343735681</v>
      </c>
      <c r="D4558" s="186">
        <v>1.4159633301907657</v>
      </c>
    </row>
    <row r="4559" spans="1:4" x14ac:dyDescent="0.15">
      <c r="A4559" s="186">
        <v>4535</v>
      </c>
      <c r="B4559" s="186">
        <v>7.1942944900230232</v>
      </c>
      <c r="C4559" s="186">
        <v>0.13394586382366391</v>
      </c>
      <c r="D4559" s="186">
        <v>1.4236269243808286</v>
      </c>
    </row>
    <row r="4560" spans="1:4" x14ac:dyDescent="0.15">
      <c r="A4560" s="186">
        <v>4536</v>
      </c>
      <c r="B4560" s="186">
        <v>7.200483214990367</v>
      </c>
      <c r="C4560" s="186">
        <v>0.12933204567177103</v>
      </c>
      <c r="D4560" s="186">
        <v>1.3745895330218929</v>
      </c>
    </row>
    <row r="4561" spans="1:4" x14ac:dyDescent="0.15">
      <c r="A4561" s="186">
        <v>4537</v>
      </c>
      <c r="B4561" s="186">
        <v>7.2033021890293156</v>
      </c>
      <c r="C4561" s="186">
        <v>0.12585716186248863</v>
      </c>
      <c r="D4561" s="186">
        <v>1.337657163415453</v>
      </c>
    </row>
    <row r="4562" spans="1:4" x14ac:dyDescent="0.15">
      <c r="A4562" s="186">
        <v>4538</v>
      </c>
      <c r="B4562" s="186">
        <v>7.1999668197835449</v>
      </c>
      <c r="C4562" s="186">
        <v>0.12794511604974623</v>
      </c>
      <c r="D4562" s="186">
        <v>1.3598487243416402</v>
      </c>
    </row>
    <row r="4563" spans="1:4" x14ac:dyDescent="0.15">
      <c r="A4563" s="186">
        <v>4539</v>
      </c>
      <c r="B4563" s="186">
        <v>7.1879947573288865</v>
      </c>
      <c r="C4563" s="186">
        <v>0.13021317127245435</v>
      </c>
      <c r="D4563" s="186">
        <v>1.3839544666830428</v>
      </c>
    </row>
    <row r="4564" spans="1:4" x14ac:dyDescent="0.15">
      <c r="A4564" s="186">
        <v>4540</v>
      </c>
      <c r="B4564" s="186">
        <v>7.1938964963420853</v>
      </c>
      <c r="C4564" s="186">
        <v>0.12973616109552566</v>
      </c>
      <c r="D4564" s="186">
        <v>1.3788846234516507</v>
      </c>
    </row>
    <row r="4565" spans="1:4" x14ac:dyDescent="0.15">
      <c r="A4565" s="186">
        <v>4541</v>
      </c>
      <c r="B4565" s="186">
        <v>7.1938964963420853</v>
      </c>
      <c r="C4565" s="186">
        <v>0.12973616109552566</v>
      </c>
      <c r="D4565" s="186">
        <v>1.3788846234516507</v>
      </c>
    </row>
    <row r="4566" spans="1:4" x14ac:dyDescent="0.15">
      <c r="A4566" s="186">
        <v>4542</v>
      </c>
      <c r="B4566" s="186">
        <v>7.1984460336182323</v>
      </c>
      <c r="C4566" s="186">
        <v>0.12676879832043664</v>
      </c>
      <c r="D4566" s="186">
        <v>1.3473463779214754</v>
      </c>
    </row>
    <row r="4567" spans="1:4" x14ac:dyDescent="0.15">
      <c r="A4567" s="186">
        <v>4543</v>
      </c>
      <c r="B4567" s="186">
        <v>7.2046625740743968</v>
      </c>
      <c r="C4567" s="186">
        <v>0.12849115072335504</v>
      </c>
      <c r="D4567" s="186">
        <v>1.3656521858357431</v>
      </c>
    </row>
    <row r="4568" spans="1:4" x14ac:dyDescent="0.15">
      <c r="A4568" s="186">
        <v>4544</v>
      </c>
      <c r="B4568" s="186">
        <v>7.2082787554499603</v>
      </c>
      <c r="C4568" s="186">
        <v>0.12513633892586018</v>
      </c>
      <c r="D4568" s="186">
        <v>1.3299959866459601</v>
      </c>
    </row>
    <row r="4569" spans="1:4" x14ac:dyDescent="0.15">
      <c r="A4569" s="186">
        <v>4545</v>
      </c>
      <c r="B4569" s="186">
        <v>7.2110998124539769</v>
      </c>
      <c r="C4569" s="186">
        <v>0.12603239468263716</v>
      </c>
      <c r="D4569" s="186">
        <v>1.3395196036108967</v>
      </c>
    </row>
    <row r="4570" spans="1:4" x14ac:dyDescent="0.15">
      <c r="A4570" s="186">
        <v>4546</v>
      </c>
      <c r="B4570" s="186">
        <v>7.2123869158062712</v>
      </c>
      <c r="C4570" s="186">
        <v>0.12656619317963713</v>
      </c>
      <c r="D4570" s="186">
        <v>1.345193014426505</v>
      </c>
    </row>
    <row r="4571" spans="1:4" x14ac:dyDescent="0.15">
      <c r="A4571" s="186">
        <v>4547</v>
      </c>
      <c r="B4571" s="186">
        <v>7.2102905486794153</v>
      </c>
      <c r="C4571" s="186">
        <v>0.12332052805862048</v>
      </c>
      <c r="D4571" s="186">
        <v>1.310696867088309</v>
      </c>
    </row>
    <row r="4572" spans="1:4" x14ac:dyDescent="0.15">
      <c r="A4572" s="186">
        <v>4548</v>
      </c>
      <c r="B4572" s="186">
        <v>7.2030298281850991</v>
      </c>
      <c r="C4572" s="186">
        <v>0.12165789034609631</v>
      </c>
      <c r="D4572" s="186">
        <v>1.2930257293206178</v>
      </c>
    </row>
    <row r="4573" spans="1:4" x14ac:dyDescent="0.15">
      <c r="A4573" s="186">
        <v>4549</v>
      </c>
      <c r="B4573" s="186">
        <v>7.1890431031585402</v>
      </c>
      <c r="C4573" s="186">
        <v>0.11795798411784464</v>
      </c>
      <c r="D4573" s="186">
        <v>1.2537017369713084</v>
      </c>
    </row>
    <row r="4574" spans="1:4" x14ac:dyDescent="0.15">
      <c r="A4574" s="186">
        <v>4550</v>
      </c>
      <c r="B4574" s="186">
        <v>7.1989025796716222</v>
      </c>
      <c r="C4574" s="186">
        <v>0.1193716817213577</v>
      </c>
      <c r="D4574" s="186">
        <v>1.2687270458075959</v>
      </c>
    </row>
    <row r="4575" spans="1:4" x14ac:dyDescent="0.15">
      <c r="A4575" s="186">
        <v>4551</v>
      </c>
      <c r="B4575" s="186">
        <v>7.1984764783043964</v>
      </c>
      <c r="C4575" s="186">
        <v>0.12079224732010818</v>
      </c>
      <c r="D4575" s="186">
        <v>1.2838253502755317</v>
      </c>
    </row>
    <row r="4576" spans="1:4" x14ac:dyDescent="0.15">
      <c r="A4576" s="186">
        <v>4552</v>
      </c>
      <c r="B4576" s="186">
        <v>7.1916271327764072</v>
      </c>
      <c r="C4576" s="186">
        <v>0.11691566476278314</v>
      </c>
      <c r="D4576" s="186">
        <v>1.242623575576028</v>
      </c>
    </row>
    <row r="4577" spans="1:4" x14ac:dyDescent="0.15">
      <c r="A4577" s="186">
        <v>4553</v>
      </c>
      <c r="B4577" s="186">
        <v>7.201575634923949</v>
      </c>
      <c r="C4577" s="186">
        <v>0.121991044220497</v>
      </c>
      <c r="D4577" s="186">
        <v>1.2965666137646721</v>
      </c>
    </row>
    <row r="4578" spans="1:4" x14ac:dyDescent="0.15">
      <c r="A4578" s="186">
        <v>4554</v>
      </c>
      <c r="B4578" s="186">
        <v>7.2067439183910036</v>
      </c>
      <c r="C4578" s="186">
        <v>0.12162777246664191</v>
      </c>
      <c r="D4578" s="186">
        <v>1.2927056251914377</v>
      </c>
    </row>
    <row r="4579" spans="1:4" x14ac:dyDescent="0.15">
      <c r="A4579" s="186">
        <v>4555</v>
      </c>
      <c r="B4579" s="186">
        <v>7.2149249823110342</v>
      </c>
      <c r="C4579" s="186">
        <v>0.11999166286102803</v>
      </c>
      <c r="D4579" s="186">
        <v>1.2753164381027169</v>
      </c>
    </row>
    <row r="4580" spans="1:4" x14ac:dyDescent="0.15">
      <c r="A4580" s="186">
        <v>4556</v>
      </c>
      <c r="B4580" s="186">
        <v>7.2148951704765505</v>
      </c>
      <c r="C4580" s="186">
        <v>0.11878122518113354</v>
      </c>
      <c r="D4580" s="186">
        <v>1.2624514520390082</v>
      </c>
    </row>
    <row r="4581" spans="1:4" x14ac:dyDescent="0.15">
      <c r="A4581" s="186">
        <v>4557</v>
      </c>
      <c r="B4581" s="186">
        <v>7.2149249823110342</v>
      </c>
      <c r="C4581" s="186">
        <v>0.12051341334569976</v>
      </c>
      <c r="D4581" s="186">
        <v>1.2808617981204422</v>
      </c>
    </row>
    <row r="4582" spans="1:4" x14ac:dyDescent="0.15">
      <c r="A4582" s="186">
        <v>4558</v>
      </c>
      <c r="B4582" s="186">
        <v>7.2068945256944499</v>
      </c>
      <c r="C4582" s="186">
        <v>0.11482299164979803</v>
      </c>
      <c r="D4582" s="186">
        <v>1.2203818601357106</v>
      </c>
    </row>
    <row r="4583" spans="1:4" x14ac:dyDescent="0.15">
      <c r="A4583" s="186">
        <v>4559</v>
      </c>
      <c r="B4583" s="186">
        <v>7.2119980146061291</v>
      </c>
      <c r="C4583" s="186">
        <v>0.11584822467949163</v>
      </c>
      <c r="D4583" s="186">
        <v>1.2312784216507251</v>
      </c>
    </row>
    <row r="4584" spans="1:4" x14ac:dyDescent="0.15">
      <c r="A4584" s="186">
        <v>4560</v>
      </c>
      <c r="B4584" s="186">
        <v>7.2035744551740946</v>
      </c>
      <c r="C4584" s="186">
        <v>0.1113112112352681</v>
      </c>
      <c r="D4584" s="186">
        <v>1.1830573395576078</v>
      </c>
    </row>
    <row r="4585" spans="1:4" x14ac:dyDescent="0.15">
      <c r="A4585" s="186">
        <v>4561</v>
      </c>
      <c r="B4585" s="186">
        <v>7.1999668197835449</v>
      </c>
      <c r="C4585" s="186">
        <v>0.11171905721480524</v>
      </c>
      <c r="D4585" s="186">
        <v>1.1873920797346835</v>
      </c>
    </row>
    <row r="4586" spans="1:4" x14ac:dyDescent="0.15">
      <c r="A4586" s="186">
        <v>4562</v>
      </c>
      <c r="B4586" s="186">
        <v>7.1990851235881506</v>
      </c>
      <c r="C4586" s="186">
        <v>0.10932370650492906</v>
      </c>
      <c r="D4586" s="186">
        <v>1.1619333931685665</v>
      </c>
    </row>
    <row r="4587" spans="1:4" x14ac:dyDescent="0.15">
      <c r="A4587" s="186">
        <v>4563</v>
      </c>
      <c r="B4587" s="186">
        <v>7.2085192414744661</v>
      </c>
      <c r="C4587" s="186">
        <v>0.10889235023430377</v>
      </c>
      <c r="D4587" s="186">
        <v>1.157348776791975</v>
      </c>
    </row>
    <row r="4588" spans="1:4" x14ac:dyDescent="0.15">
      <c r="A4588" s="186">
        <v>4564</v>
      </c>
      <c r="B4588" s="186">
        <v>7.2094204068536447</v>
      </c>
      <c r="C4588" s="186">
        <v>0.10759277847535298</v>
      </c>
      <c r="D4588" s="186">
        <v>1.143536440274866</v>
      </c>
    </row>
    <row r="4589" spans="1:4" x14ac:dyDescent="0.15">
      <c r="A4589" s="186">
        <v>4565</v>
      </c>
      <c r="B4589" s="186">
        <v>7.2078878080694855</v>
      </c>
      <c r="C4589" s="186">
        <v>0.10753016256430303</v>
      </c>
      <c r="D4589" s="186">
        <v>1.1428709348660337</v>
      </c>
    </row>
    <row r="4590" spans="1:4" x14ac:dyDescent="0.15">
      <c r="A4590" s="186">
        <v>4566</v>
      </c>
      <c r="B4590" s="186">
        <v>7.2165926362146608</v>
      </c>
      <c r="C4590" s="186">
        <v>0.10947816285446077</v>
      </c>
      <c r="D4590" s="186">
        <v>1.1635750132347478</v>
      </c>
    </row>
    <row r="4591" spans="1:4" x14ac:dyDescent="0.15">
      <c r="A4591" s="186">
        <v>4567</v>
      </c>
      <c r="B4591" s="186">
        <v>7.220331922534605</v>
      </c>
      <c r="C4591" s="186">
        <v>0.10928661036533249</v>
      </c>
      <c r="D4591" s="186">
        <v>1.1615391214709365</v>
      </c>
    </row>
    <row r="4592" spans="1:4" x14ac:dyDescent="0.15">
      <c r="A4592" s="186">
        <v>4568</v>
      </c>
      <c r="B4592" s="186">
        <v>7.220331922534605</v>
      </c>
      <c r="C4592" s="186">
        <v>0.10928661036533249</v>
      </c>
      <c r="D4592" s="186">
        <v>1.1615391214709365</v>
      </c>
    </row>
    <row r="4593" spans="1:4" x14ac:dyDescent="0.15">
      <c r="A4593" s="186">
        <v>4569</v>
      </c>
      <c r="B4593" s="186">
        <v>7.2237882008383565</v>
      </c>
      <c r="C4593" s="186">
        <v>0.10622374889178143</v>
      </c>
      <c r="D4593" s="186">
        <v>1.1289858799230204</v>
      </c>
    </row>
    <row r="4594" spans="1:4" x14ac:dyDescent="0.15">
      <c r="A4594" s="186">
        <v>4570</v>
      </c>
      <c r="B4594" s="186">
        <v>7.2267008754779436</v>
      </c>
      <c r="C4594" s="186">
        <v>0.10658354264809944</v>
      </c>
      <c r="D4594" s="186">
        <v>1.1328099030327801</v>
      </c>
    </row>
    <row r="4595" spans="1:4" x14ac:dyDescent="0.15">
      <c r="A4595" s="186">
        <v>4571</v>
      </c>
      <c r="B4595" s="186">
        <v>7.2277280222293108</v>
      </c>
      <c r="C4595" s="186">
        <v>0.10647077124618232</v>
      </c>
      <c r="D4595" s="186">
        <v>1.1316113262384959</v>
      </c>
    </row>
    <row r="4596" spans="1:4" x14ac:dyDescent="0.15">
      <c r="A4596" s="186">
        <v>4572</v>
      </c>
      <c r="B4596" s="186">
        <v>7.2186128814232209</v>
      </c>
      <c r="C4596" s="186">
        <v>0.10131827135852234</v>
      </c>
      <c r="D4596" s="186">
        <v>1.076848623169153</v>
      </c>
    </row>
    <row r="4597" spans="1:4" x14ac:dyDescent="0.15">
      <c r="A4597" s="186">
        <v>4573</v>
      </c>
      <c r="B4597" s="186">
        <v>7.22234255587228</v>
      </c>
      <c r="C4597" s="186">
        <v>0.10326742886394413</v>
      </c>
      <c r="D4597" s="186">
        <v>1.0975650008561153</v>
      </c>
    </row>
    <row r="4598" spans="1:4" x14ac:dyDescent="0.15">
      <c r="A4598" s="186">
        <v>4574</v>
      </c>
      <c r="B4598" s="186">
        <v>7.2369701816972274</v>
      </c>
      <c r="C4598" s="186">
        <v>0.10755505522148656</v>
      </c>
      <c r="D4598" s="186">
        <v>1.1431355033713555</v>
      </c>
    </row>
    <row r="4599" spans="1:4" x14ac:dyDescent="0.15">
      <c r="A4599" s="186">
        <v>4575</v>
      </c>
      <c r="B4599" s="186">
        <v>7.2385048128823231</v>
      </c>
      <c r="C4599" s="186">
        <v>0.10911700092531085</v>
      </c>
      <c r="D4599" s="186">
        <v>1.1597364486705144</v>
      </c>
    </row>
    <row r="4600" spans="1:4" x14ac:dyDescent="0.15">
      <c r="A4600" s="186">
        <v>4576</v>
      </c>
      <c r="B4600" s="186">
        <v>7.2356938594210662</v>
      </c>
      <c r="C4600" s="186">
        <v>0.10999371780673695</v>
      </c>
      <c r="D4600" s="186">
        <v>1.1690545248083524</v>
      </c>
    </row>
    <row r="4601" spans="1:4" x14ac:dyDescent="0.15">
      <c r="A4601" s="186">
        <v>4577</v>
      </c>
      <c r="B4601" s="186">
        <v>7.2400075714118985</v>
      </c>
      <c r="C4601" s="186">
        <v>0.10555092359034735</v>
      </c>
      <c r="D4601" s="186">
        <v>1.1218348400388234</v>
      </c>
    </row>
    <row r="4602" spans="1:4" x14ac:dyDescent="0.15">
      <c r="A4602" s="186">
        <v>4578</v>
      </c>
      <c r="B4602" s="186">
        <v>7.2363032727435836</v>
      </c>
      <c r="C4602" s="186">
        <v>0.10718763736496495</v>
      </c>
      <c r="D4602" s="186">
        <v>1.1392304484625226</v>
      </c>
    </row>
    <row r="4603" spans="1:4" x14ac:dyDescent="0.15">
      <c r="A4603" s="186">
        <v>4579</v>
      </c>
      <c r="B4603" s="186">
        <v>7.242256315600498</v>
      </c>
      <c r="C4603" s="186">
        <v>0.1056875075481889</v>
      </c>
      <c r="D4603" s="186">
        <v>1.1232865056167745</v>
      </c>
    </row>
    <row r="4604" spans="1:4" x14ac:dyDescent="0.15">
      <c r="A4604" s="186">
        <v>4580</v>
      </c>
      <c r="B4604" s="186">
        <v>7.2328727790094653</v>
      </c>
      <c r="C4604" s="186">
        <v>0.10282638984126269</v>
      </c>
      <c r="D4604" s="186">
        <v>1.092877472555738</v>
      </c>
    </row>
    <row r="4605" spans="1:4" x14ac:dyDescent="0.15">
      <c r="A4605" s="186">
        <v>4581</v>
      </c>
      <c r="B4605" s="186">
        <v>7.2337172603750863</v>
      </c>
      <c r="C4605" s="186">
        <v>0.10679398695111875</v>
      </c>
      <c r="D4605" s="186">
        <v>1.1350465840866666</v>
      </c>
    </row>
    <row r="4606" spans="1:4" x14ac:dyDescent="0.15">
      <c r="A4606" s="186">
        <v>4582</v>
      </c>
      <c r="B4606" s="186">
        <v>7.2188205522593751</v>
      </c>
      <c r="C4606" s="186">
        <v>0.10170641001336467</v>
      </c>
      <c r="D4606" s="186">
        <v>1.0809739065011859</v>
      </c>
    </row>
    <row r="4607" spans="1:4" x14ac:dyDescent="0.15">
      <c r="A4607" s="186">
        <v>4583</v>
      </c>
      <c r="B4607" s="186">
        <v>7.2212787460624863</v>
      </c>
      <c r="C4607" s="186">
        <v>0.10387021189308854</v>
      </c>
      <c r="D4607" s="186">
        <v>1.1039716051763466</v>
      </c>
    </row>
    <row r="4608" spans="1:4" x14ac:dyDescent="0.15">
      <c r="A4608" s="186">
        <v>4584</v>
      </c>
      <c r="B4608" s="186">
        <v>7.2067137934539822</v>
      </c>
      <c r="C4608" s="186">
        <v>9.4838788768637272E-2</v>
      </c>
      <c r="D4608" s="186">
        <v>1.0079822497874349</v>
      </c>
    </row>
    <row r="4609" spans="1:4" x14ac:dyDescent="0.15">
      <c r="A4609" s="186">
        <v>4585</v>
      </c>
      <c r="B4609" s="186">
        <v>7.1954566976696723</v>
      </c>
      <c r="C4609" s="186">
        <v>8.9981308408177973E-2</v>
      </c>
      <c r="D4609" s="186">
        <v>0.95635512500436082</v>
      </c>
    </row>
    <row r="4610" spans="1:4" x14ac:dyDescent="0.15">
      <c r="A4610" s="186">
        <v>4586</v>
      </c>
      <c r="B4610" s="186">
        <v>7.2018485019464951</v>
      </c>
      <c r="C4610" s="186">
        <v>9.3818725896217536E-2</v>
      </c>
      <c r="D4610" s="186">
        <v>0.99714063864481883</v>
      </c>
    </row>
    <row r="4611" spans="1:4" x14ac:dyDescent="0.15">
      <c r="A4611" s="186">
        <v>4587</v>
      </c>
      <c r="B4611" s="186">
        <v>7.1903361838611408</v>
      </c>
      <c r="C4611" s="186">
        <v>9.2562443342771417E-2</v>
      </c>
      <c r="D4611" s="186">
        <v>0.98378839605470592</v>
      </c>
    </row>
    <row r="4612" spans="1:4" x14ac:dyDescent="0.15">
      <c r="A4612" s="186">
        <v>4588</v>
      </c>
      <c r="B4612" s="186">
        <v>7.1926706300976111</v>
      </c>
      <c r="C4612" s="186">
        <v>9.7485817394138863E-2</v>
      </c>
      <c r="D4612" s="186">
        <v>1.0361158637214332</v>
      </c>
    </row>
    <row r="4613" spans="1:4" x14ac:dyDescent="0.15">
      <c r="A4613" s="186">
        <v>4589</v>
      </c>
      <c r="B4613" s="186">
        <v>7.1996325001505177</v>
      </c>
      <c r="C4613" s="186">
        <v>9.4880659474087636E-2</v>
      </c>
      <c r="D4613" s="186">
        <v>1.0084272673633448</v>
      </c>
    </row>
    <row r="4614" spans="1:4" x14ac:dyDescent="0.15">
      <c r="A4614" s="186">
        <v>4590</v>
      </c>
      <c r="B4614" s="186">
        <v>7.1797130049443565</v>
      </c>
      <c r="C4614" s="186">
        <v>8.7812422883815522E-2</v>
      </c>
      <c r="D4614" s="186">
        <v>0.9333033954455664</v>
      </c>
    </row>
    <row r="4615" spans="1:4" x14ac:dyDescent="0.15">
      <c r="A4615" s="186">
        <v>4591</v>
      </c>
      <c r="B4615" s="186">
        <v>7.1908897083071803</v>
      </c>
      <c r="C4615" s="186">
        <v>0.10049398417394695</v>
      </c>
      <c r="D4615" s="186">
        <v>1.0680877895317036</v>
      </c>
    </row>
    <row r="4616" spans="1:4" x14ac:dyDescent="0.15">
      <c r="A4616" s="186">
        <v>4592</v>
      </c>
      <c r="B4616" s="186">
        <v>7.1952733058384606</v>
      </c>
      <c r="C4616" s="186">
        <v>0.10229184164126792</v>
      </c>
      <c r="D4616" s="186">
        <v>1.0871960936152603</v>
      </c>
    </row>
    <row r="4617" spans="1:4" x14ac:dyDescent="0.15">
      <c r="A4617" s="186">
        <v>4593</v>
      </c>
      <c r="B4617" s="186">
        <v>7.2108001826384323</v>
      </c>
      <c r="C4617" s="186">
        <v>0.10068536715815224</v>
      </c>
      <c r="D4617" s="186">
        <v>1.0701218797335605</v>
      </c>
    </row>
    <row r="4618" spans="1:4" x14ac:dyDescent="0.15">
      <c r="A4618" s="186">
        <v>4594</v>
      </c>
      <c r="B4618" s="186">
        <v>7.1936821082366</v>
      </c>
      <c r="C4618" s="186">
        <v>8.7703555333682459E-2</v>
      </c>
      <c r="D4618" s="186">
        <v>0.93214631025356043</v>
      </c>
    </row>
    <row r="4619" spans="1:4" x14ac:dyDescent="0.15">
      <c r="A4619" s="186">
        <v>4595</v>
      </c>
      <c r="B4619" s="186">
        <v>7.1901208186415166</v>
      </c>
      <c r="C4619" s="186">
        <v>9.1677698440444821E-2</v>
      </c>
      <c r="D4619" s="186">
        <v>0.97438499509699517</v>
      </c>
    </row>
    <row r="4620" spans="1:4" x14ac:dyDescent="0.15">
      <c r="A4620" s="186">
        <v>4596</v>
      </c>
      <c r="B4620" s="186">
        <v>7.1893203716950662</v>
      </c>
      <c r="C4620" s="186">
        <v>9.1996466382227027E-2</v>
      </c>
      <c r="D4620" s="186">
        <v>0.97777298044865957</v>
      </c>
    </row>
    <row r="4621" spans="1:4" x14ac:dyDescent="0.15">
      <c r="A4621" s="186">
        <v>4597</v>
      </c>
      <c r="B4621" s="186">
        <v>7.17593081454452</v>
      </c>
      <c r="C4621" s="186">
        <v>8.7048356109034941E-2</v>
      </c>
      <c r="D4621" s="186">
        <v>0.92518260693033127</v>
      </c>
    </row>
    <row r="4622" spans="1:4" x14ac:dyDescent="0.15">
      <c r="A4622" s="186">
        <v>4598</v>
      </c>
      <c r="B4622" s="186">
        <v>7.1632005405109975</v>
      </c>
      <c r="C4622" s="186">
        <v>8.5801274252652604E-2</v>
      </c>
      <c r="D4622" s="186">
        <v>0.91192815280258033</v>
      </c>
    </row>
    <row r="4623" spans="1:4" x14ac:dyDescent="0.15">
      <c r="A4623" s="186">
        <v>4599</v>
      </c>
      <c r="B4623" s="186">
        <v>7.1607125308033011</v>
      </c>
      <c r="C4623" s="186">
        <v>9.1483154449226056E-2</v>
      </c>
      <c r="D4623" s="186">
        <v>0.97231730852594767</v>
      </c>
    </row>
    <row r="4624" spans="1:4" x14ac:dyDescent="0.15">
      <c r="A4624" s="186">
        <v>4600</v>
      </c>
      <c r="B4624" s="186">
        <v>7.1777773052973384</v>
      </c>
      <c r="C4624" s="186">
        <v>9.8709938736742053E-2</v>
      </c>
      <c r="D4624" s="186">
        <v>1.0491262848892962</v>
      </c>
    </row>
    <row r="4625" spans="1:4" x14ac:dyDescent="0.15">
      <c r="A4625" s="186">
        <v>4601</v>
      </c>
      <c r="B4625" s="186">
        <v>7.178870627077174</v>
      </c>
      <c r="C4625" s="186">
        <v>9.7339934379226278E-2</v>
      </c>
      <c r="D4625" s="186">
        <v>1.0345653642740382</v>
      </c>
    </row>
    <row r="4626" spans="1:4" x14ac:dyDescent="0.15">
      <c r="A4626" s="186">
        <v>4602</v>
      </c>
      <c r="B4626" s="186">
        <v>7.1828561113040328</v>
      </c>
      <c r="C4626" s="186">
        <v>9.4460721439913797E-2</v>
      </c>
      <c r="D4626" s="186">
        <v>1.0039640082901982</v>
      </c>
    </row>
    <row r="4627" spans="1:4" x14ac:dyDescent="0.15">
      <c r="A4627" s="186">
        <v>4603</v>
      </c>
      <c r="B4627" s="186">
        <v>7.1925786127195233</v>
      </c>
      <c r="C4627" s="186">
        <v>9.6349081801733405E-2</v>
      </c>
      <c r="D4627" s="186">
        <v>1.0240342111115337</v>
      </c>
    </row>
    <row r="4628" spans="1:4" x14ac:dyDescent="0.15">
      <c r="A4628" s="186">
        <v>4604</v>
      </c>
      <c r="B4628" s="186">
        <v>7.1891663457400092</v>
      </c>
      <c r="C4628" s="186">
        <v>9.8736233366002679E-2</v>
      </c>
      <c r="D4628" s="186">
        <v>1.0494057540801576</v>
      </c>
    </row>
    <row r="4629" spans="1:4" x14ac:dyDescent="0.15">
      <c r="A4629" s="186">
        <v>4605</v>
      </c>
      <c r="B4629" s="186">
        <v>7.199845265522141</v>
      </c>
      <c r="C4629" s="186">
        <v>9.9479016376049501E-2</v>
      </c>
      <c r="D4629" s="186">
        <v>1.0573003307538158</v>
      </c>
    </row>
    <row r="4630" spans="1:4" x14ac:dyDescent="0.15">
      <c r="A4630" s="186">
        <v>4606</v>
      </c>
      <c r="B4630" s="186">
        <v>7.1951510207518705</v>
      </c>
      <c r="C4630" s="186">
        <v>9.5619237500838672E-2</v>
      </c>
      <c r="D4630" s="186">
        <v>1.0162771518959726</v>
      </c>
    </row>
    <row r="4631" spans="1:4" x14ac:dyDescent="0.15">
      <c r="A4631" s="186">
        <v>4607</v>
      </c>
      <c r="B4631" s="186">
        <v>7.1764006742804343</v>
      </c>
      <c r="C4631" s="186">
        <v>9.0636148505384817E-2</v>
      </c>
      <c r="D4631" s="186">
        <v>0.96331501138633302</v>
      </c>
    </row>
    <row r="4632" spans="1:4" x14ac:dyDescent="0.15">
      <c r="A4632" s="186">
        <v>4608</v>
      </c>
      <c r="B4632" s="186">
        <v>7.1957317049092859</v>
      </c>
      <c r="C4632" s="186">
        <v>9.2991050580614854E-2</v>
      </c>
      <c r="D4632" s="186">
        <v>0.98834379467889699</v>
      </c>
    </row>
    <row r="4633" spans="1:4" x14ac:dyDescent="0.15">
      <c r="A4633" s="186">
        <v>4609</v>
      </c>
      <c r="B4633" s="186">
        <v>7.196403538509057</v>
      </c>
      <c r="C4633" s="186">
        <v>8.814298799663689E-2</v>
      </c>
      <c r="D4633" s="186">
        <v>0.93681676555972693</v>
      </c>
    </row>
    <row r="4634" spans="1:4" x14ac:dyDescent="0.15">
      <c r="A4634" s="186">
        <v>4610</v>
      </c>
      <c r="B4634" s="186">
        <v>7.2058095060137468</v>
      </c>
      <c r="C4634" s="186">
        <v>8.9857721828965786E-2</v>
      </c>
      <c r="D4634" s="186">
        <v>0.95504160044573605</v>
      </c>
    </row>
    <row r="4635" spans="1:4" x14ac:dyDescent="0.15">
      <c r="A4635" s="186">
        <v>4611</v>
      </c>
      <c r="B4635" s="186">
        <v>7.2058095060137468</v>
      </c>
      <c r="C4635" s="186">
        <v>8.9857721828965786E-2</v>
      </c>
      <c r="D4635" s="186">
        <v>0.95504160044573605</v>
      </c>
    </row>
    <row r="4636" spans="1:4" x14ac:dyDescent="0.15">
      <c r="A4636" s="186">
        <v>4612</v>
      </c>
      <c r="B4636" s="186">
        <v>7.2159676821270198</v>
      </c>
      <c r="C4636" s="186">
        <v>9.0160951149525381E-2</v>
      </c>
      <c r="D4636" s="186">
        <v>0.95826443549780338</v>
      </c>
    </row>
    <row r="4637" spans="1:4" x14ac:dyDescent="0.15">
      <c r="A4637" s="186">
        <v>4613</v>
      </c>
      <c r="B4637" s="186">
        <v>7.2086995575369128</v>
      </c>
      <c r="C4637" s="186">
        <v>8.5813602087692509E-2</v>
      </c>
      <c r="D4637" s="186">
        <v>0.91205917766128919</v>
      </c>
    </row>
    <row r="4638" spans="1:4" x14ac:dyDescent="0.15">
      <c r="A4638" s="186">
        <v>4614</v>
      </c>
      <c r="B4638" s="186">
        <v>7.2112196322851876</v>
      </c>
      <c r="C4638" s="186">
        <v>8.7563707007344505E-2</v>
      </c>
      <c r="D4638" s="186">
        <v>0.93065994974177624</v>
      </c>
    </row>
    <row r="4639" spans="1:4" x14ac:dyDescent="0.15">
      <c r="A4639" s="186">
        <v>4615</v>
      </c>
      <c r="B4639" s="186">
        <v>7.1965256281683008</v>
      </c>
      <c r="C4639" s="186">
        <v>8.5204091830630269E-2</v>
      </c>
      <c r="D4639" s="186">
        <v>0.90558107383732633</v>
      </c>
    </row>
    <row r="4640" spans="1:4" x14ac:dyDescent="0.15">
      <c r="A4640" s="186">
        <v>4616</v>
      </c>
      <c r="B4640" s="186">
        <v>7.1945087105559757</v>
      </c>
      <c r="C4640" s="186">
        <v>8.5981851911406615E-2</v>
      </c>
      <c r="D4640" s="186">
        <v>0.91384739994919095</v>
      </c>
    </row>
    <row r="4641" spans="1:4" x14ac:dyDescent="0.15">
      <c r="A4641" s="186">
        <v>4617</v>
      </c>
      <c r="B4641" s="186">
        <v>7.206141199341551</v>
      </c>
      <c r="C4641" s="186">
        <v>8.7828408156613413E-2</v>
      </c>
      <c r="D4641" s="186">
        <v>0.93347329292577974</v>
      </c>
    </row>
    <row r="4642" spans="1:4" x14ac:dyDescent="0.15">
      <c r="A4642" s="186">
        <v>4618</v>
      </c>
      <c r="B4642" s="186">
        <v>7.2045115368378614</v>
      </c>
      <c r="C4642" s="186">
        <v>8.9526030835665793E-2</v>
      </c>
      <c r="D4642" s="186">
        <v>0.95151626405118983</v>
      </c>
    </row>
    <row r="4643" spans="1:4" x14ac:dyDescent="0.15">
      <c r="A4643" s="186">
        <v>4619</v>
      </c>
      <c r="B4643" s="186">
        <v>7.2072257598340306</v>
      </c>
      <c r="C4643" s="186">
        <v>9.5203276178049911E-2</v>
      </c>
      <c r="D4643" s="186">
        <v>1.0118561588042954</v>
      </c>
    </row>
    <row r="4644" spans="1:4" x14ac:dyDescent="0.15">
      <c r="A4644" s="186">
        <v>4620</v>
      </c>
      <c r="B4644" s="186">
        <v>7.2075568539195798</v>
      </c>
      <c r="C4644" s="186">
        <v>9.5074331616453733E-2</v>
      </c>
      <c r="D4644" s="186">
        <v>1.0104856875974915</v>
      </c>
    </row>
    <row r="4645" spans="1:4" x14ac:dyDescent="0.15">
      <c r="A4645" s="186">
        <v>4621</v>
      </c>
      <c r="B4645" s="186">
        <v>7.2013633392603493</v>
      </c>
      <c r="C4645" s="186">
        <v>9.6134087364715626E-2</v>
      </c>
      <c r="D4645" s="186">
        <v>1.021749169525378</v>
      </c>
    </row>
    <row r="4646" spans="1:4" x14ac:dyDescent="0.15">
      <c r="A4646" s="186">
        <v>4622</v>
      </c>
      <c r="B4646" s="186">
        <v>7.2223130251065122</v>
      </c>
      <c r="C4646" s="186">
        <v>0.1039552008330471</v>
      </c>
      <c r="D4646" s="186">
        <v>1.104874899535319</v>
      </c>
    </row>
    <row r="4647" spans="1:4" x14ac:dyDescent="0.15">
      <c r="A4647" s="186">
        <v>4623</v>
      </c>
      <c r="B4647" s="186">
        <v>7.2266715086212434</v>
      </c>
      <c r="C4647" s="186">
        <v>0.10569769730781875</v>
      </c>
      <c r="D4647" s="186">
        <v>1.1233948062073857</v>
      </c>
    </row>
    <row r="4648" spans="1:4" x14ac:dyDescent="0.15">
      <c r="A4648" s="186">
        <v>4624</v>
      </c>
      <c r="B4648" s="186">
        <v>7.2230804633039476</v>
      </c>
      <c r="C4648" s="186">
        <v>0.10252952143227656</v>
      </c>
      <c r="D4648" s="186">
        <v>1.089722243659778</v>
      </c>
    </row>
    <row r="4649" spans="1:4" x14ac:dyDescent="0.15">
      <c r="A4649" s="186">
        <v>4625</v>
      </c>
      <c r="B4649" s="186">
        <v>7.2280798768972794</v>
      </c>
      <c r="C4649" s="186">
        <v>0.10212872322187749</v>
      </c>
      <c r="D4649" s="186">
        <v>1.0854624098188546</v>
      </c>
    </row>
    <row r="4650" spans="1:4" x14ac:dyDescent="0.15">
      <c r="A4650" s="186">
        <v>4626</v>
      </c>
      <c r="B4650" s="186">
        <v>7.227111895872258</v>
      </c>
      <c r="C4650" s="186">
        <v>9.7839414093741972E-2</v>
      </c>
      <c r="D4650" s="186">
        <v>1.0398740221860341</v>
      </c>
    </row>
    <row r="4651" spans="1:4" x14ac:dyDescent="0.15">
      <c r="A4651" s="186">
        <v>4627</v>
      </c>
      <c r="B4651" s="186">
        <v>7.2316481201444516</v>
      </c>
      <c r="C4651" s="186">
        <v>9.2973689670292181E-2</v>
      </c>
      <c r="D4651" s="186">
        <v>0.98815927640665191</v>
      </c>
    </row>
    <row r="4652" spans="1:4" x14ac:dyDescent="0.15">
      <c r="A4652" s="186">
        <v>4628</v>
      </c>
      <c r="B4652" s="186">
        <v>7.2361872305752639</v>
      </c>
      <c r="C4652" s="186">
        <v>9.3824719154874003E-2</v>
      </c>
      <c r="D4652" s="186">
        <v>0.9972043372477063</v>
      </c>
    </row>
    <row r="4653" spans="1:4" x14ac:dyDescent="0.15">
      <c r="A4653" s="186">
        <v>4629</v>
      </c>
      <c r="B4653" s="186">
        <v>7.2392276529137032</v>
      </c>
      <c r="C4653" s="186">
        <v>9.4644673907458454E-2</v>
      </c>
      <c r="D4653" s="186">
        <v>1.0059191241715488</v>
      </c>
    </row>
    <row r="4654" spans="1:4" x14ac:dyDescent="0.15">
      <c r="A4654" s="186">
        <v>4630</v>
      </c>
      <c r="B4654" s="186">
        <v>7.2369122121569003</v>
      </c>
      <c r="C4654" s="186">
        <v>9.3951610105996508E-2</v>
      </c>
      <c r="D4654" s="186">
        <v>0.99855298191146469</v>
      </c>
    </row>
    <row r="4655" spans="1:4" x14ac:dyDescent="0.15">
      <c r="A4655" s="186">
        <v>4631</v>
      </c>
      <c r="B4655" s="186">
        <v>7.2482501547881668</v>
      </c>
      <c r="C4655" s="186">
        <v>9.5822695784899103E-2</v>
      </c>
      <c r="D4655" s="186">
        <v>1.0184395829177924</v>
      </c>
    </row>
    <row r="4656" spans="1:4" x14ac:dyDescent="0.15">
      <c r="A4656" s="186">
        <v>4632</v>
      </c>
      <c r="B4656" s="186">
        <v>7.2500194433733993</v>
      </c>
      <c r="C4656" s="186">
        <v>9.37948088015359E-2</v>
      </c>
      <c r="D4656" s="186">
        <v>0.99688643878399619</v>
      </c>
    </row>
    <row r="4657" spans="1:4" x14ac:dyDescent="0.15">
      <c r="A4657" s="186">
        <v>4633</v>
      </c>
      <c r="B4657" s="186">
        <v>7.244957787789815</v>
      </c>
      <c r="C4657" s="186">
        <v>9.4255179574740389E-2</v>
      </c>
      <c r="D4657" s="186">
        <v>1.0017794321861273</v>
      </c>
    </row>
    <row r="4658" spans="1:4" x14ac:dyDescent="0.15">
      <c r="A4658" s="186">
        <v>4634</v>
      </c>
      <c r="B4658" s="186">
        <v>7.246133176707569</v>
      </c>
      <c r="C4658" s="186">
        <v>9.5221049626503351E-2</v>
      </c>
      <c r="D4658" s="186">
        <v>1.0120450616866623</v>
      </c>
    </row>
    <row r="4659" spans="1:4" x14ac:dyDescent="0.15">
      <c r="A4659" s="186">
        <v>4635</v>
      </c>
      <c r="B4659" s="186">
        <v>7.2594262738245927</v>
      </c>
      <c r="C4659" s="186">
        <v>9.141097683701549E-2</v>
      </c>
      <c r="D4659" s="186">
        <v>0.97155017776769037</v>
      </c>
    </row>
    <row r="4660" spans="1:4" x14ac:dyDescent="0.15">
      <c r="A4660" s="186">
        <v>4636</v>
      </c>
      <c r="B4660" s="186">
        <v>7.26139529844595</v>
      </c>
      <c r="C4660" s="186">
        <v>8.6226515361683909E-2</v>
      </c>
      <c r="D4660" s="186">
        <v>0.91644777494610175</v>
      </c>
    </row>
    <row r="4661" spans="1:4" x14ac:dyDescent="0.15">
      <c r="A4661" s="186">
        <v>4637</v>
      </c>
      <c r="B4661" s="186">
        <v>7.2660450017402978</v>
      </c>
      <c r="C4661" s="186">
        <v>8.9659996956158672E-2</v>
      </c>
      <c r="D4661" s="186">
        <v>0.95294010627105552</v>
      </c>
    </row>
    <row r="4662" spans="1:4" x14ac:dyDescent="0.15">
      <c r="A4662" s="186">
        <v>4638</v>
      </c>
      <c r="B4662" s="186">
        <v>7.2681924537630564</v>
      </c>
      <c r="C4662" s="186">
        <v>8.5785925799412688E-2</v>
      </c>
      <c r="D4662" s="186">
        <v>0.91176502367969292</v>
      </c>
    </row>
    <row r="4663" spans="1:4" x14ac:dyDescent="0.15">
      <c r="A4663" s="186">
        <v>4639</v>
      </c>
      <c r="B4663" s="186">
        <v>7.2571416344162207</v>
      </c>
      <c r="C4663" s="186">
        <v>9.1703263647009869E-2</v>
      </c>
      <c r="D4663" s="186">
        <v>0.97465671170962065</v>
      </c>
    </row>
    <row r="4664" spans="1:4" x14ac:dyDescent="0.15">
      <c r="A4664" s="186">
        <v>4640</v>
      </c>
      <c r="B4664" s="186">
        <v>7.2665196213593068</v>
      </c>
      <c r="C4664" s="186">
        <v>8.707465986926799E-2</v>
      </c>
      <c r="D4664" s="186">
        <v>0.92546217316859536</v>
      </c>
    </row>
    <row r="4665" spans="1:4" x14ac:dyDescent="0.15">
      <c r="A4665" s="186">
        <v>4641</v>
      </c>
      <c r="B4665" s="186">
        <v>7.2593417763099461</v>
      </c>
      <c r="C4665" s="186">
        <v>8.5829372012182326E-2</v>
      </c>
      <c r="D4665" s="186">
        <v>0.91222678633884202</v>
      </c>
    </row>
    <row r="4666" spans="1:4" x14ac:dyDescent="0.15">
      <c r="A4666" s="186">
        <v>4642</v>
      </c>
      <c r="B4666" s="186">
        <v>7.2547936489976514</v>
      </c>
      <c r="C4666" s="186">
        <v>8.3769545764445397E-2</v>
      </c>
      <c r="D4666" s="186">
        <v>0.89033417971319007</v>
      </c>
    </row>
    <row r="4667" spans="1:4" x14ac:dyDescent="0.15">
      <c r="A4667" s="186">
        <v>4643</v>
      </c>
      <c r="B4667" s="186">
        <v>7.2628828447335723</v>
      </c>
      <c r="C4667" s="186">
        <v>7.7433768018430271E-2</v>
      </c>
      <c r="D4667" s="186">
        <v>0.82299515535933387</v>
      </c>
    </row>
    <row r="4668" spans="1:4" x14ac:dyDescent="0.15">
      <c r="A4668" s="186">
        <v>4644</v>
      </c>
      <c r="B4668" s="186">
        <v>7.2647592926665467</v>
      </c>
      <c r="C4668" s="186">
        <v>7.4778402741127792E-2</v>
      </c>
      <c r="D4668" s="186">
        <v>0.79477293636039281</v>
      </c>
    </row>
    <row r="4669" spans="1:4" x14ac:dyDescent="0.15">
      <c r="A4669" s="186">
        <v>4645</v>
      </c>
      <c r="B4669" s="186">
        <v>7.243723164391076</v>
      </c>
      <c r="C4669" s="186">
        <v>6.9897142720551919E-2</v>
      </c>
      <c r="D4669" s="186">
        <v>0.74289307242264691</v>
      </c>
    </row>
    <row r="4670" spans="1:4" x14ac:dyDescent="0.15">
      <c r="A4670" s="186">
        <v>4646</v>
      </c>
      <c r="B4670" s="186">
        <v>7.2519553677707087</v>
      </c>
      <c r="C4670" s="186">
        <v>6.5456223938061164E-2</v>
      </c>
      <c r="D4670" s="186">
        <v>0.69569332046863819</v>
      </c>
    </row>
    <row r="4671" spans="1:4" x14ac:dyDescent="0.15">
      <c r="A4671" s="186">
        <v>4647</v>
      </c>
      <c r="B4671" s="186">
        <v>7.2647313190110863</v>
      </c>
      <c r="C4671" s="186">
        <v>6.1405293345761613E-2</v>
      </c>
      <c r="D4671" s="186">
        <v>0.65263850940267099</v>
      </c>
    </row>
    <row r="4672" spans="1:4" x14ac:dyDescent="0.15">
      <c r="A4672" s="186">
        <v>4648</v>
      </c>
      <c r="B4672" s="186">
        <v>7.2578474814689988</v>
      </c>
      <c r="C4672" s="186">
        <v>6.585114990893004E-2</v>
      </c>
      <c r="D4672" s="186">
        <v>0.69989074194337908</v>
      </c>
    </row>
    <row r="4673" spans="1:4" x14ac:dyDescent="0.15">
      <c r="A4673" s="186">
        <v>4649</v>
      </c>
      <c r="B4673" s="186">
        <v>7.2510734075683994</v>
      </c>
      <c r="C4673" s="186">
        <v>7.1701192326713681E-2</v>
      </c>
      <c r="D4673" s="186">
        <v>0.76206718888235037</v>
      </c>
    </row>
    <row r="4674" spans="1:4" x14ac:dyDescent="0.15">
      <c r="A4674" s="186">
        <v>4650</v>
      </c>
      <c r="B4674" s="186">
        <v>7.2661008542760124</v>
      </c>
      <c r="C4674" s="186">
        <v>7.0315090417477855E-2</v>
      </c>
      <c r="D4674" s="186">
        <v>0.74733517744434441</v>
      </c>
    </row>
    <row r="4675" spans="1:4" x14ac:dyDescent="0.15">
      <c r="A4675" s="186">
        <v>4651</v>
      </c>
      <c r="B4675" s="186">
        <v>7.2698061351983174</v>
      </c>
      <c r="C4675" s="186">
        <v>7.0315805089490091E-2</v>
      </c>
      <c r="D4675" s="186">
        <v>0.74734277324678045</v>
      </c>
    </row>
    <row r="4676" spans="1:4" x14ac:dyDescent="0.15">
      <c r="A4676" s="186">
        <v>4652</v>
      </c>
      <c r="B4676" s="186">
        <v>7.2696115569025492</v>
      </c>
      <c r="C4676" s="186">
        <v>6.4064838755134801E-2</v>
      </c>
      <c r="D4676" s="186">
        <v>0.68090515641449312</v>
      </c>
    </row>
    <row r="4677" spans="1:4" x14ac:dyDescent="0.15">
      <c r="A4677" s="186">
        <v>4653</v>
      </c>
      <c r="B4677" s="186">
        <v>7.2813110691353309</v>
      </c>
      <c r="C4677" s="186">
        <v>6.4247425866915009E-2</v>
      </c>
      <c r="D4677" s="186">
        <v>0.68284576078222059</v>
      </c>
    </row>
    <row r="4678" spans="1:4" x14ac:dyDescent="0.15">
      <c r="A4678" s="186">
        <v>4654</v>
      </c>
      <c r="B4678" s="186">
        <v>7.2634994877875441</v>
      </c>
      <c r="C4678" s="186">
        <v>5.5305277596658264E-2</v>
      </c>
      <c r="D4678" s="186">
        <v>0.58780525205772549</v>
      </c>
    </row>
    <row r="4679" spans="1:4" x14ac:dyDescent="0.15">
      <c r="A4679" s="186">
        <v>4655</v>
      </c>
      <c r="B4679" s="186">
        <v>7.2678303098851327</v>
      </c>
      <c r="C4679" s="186">
        <v>5.1769684169207686E-2</v>
      </c>
      <c r="D4679" s="186">
        <v>0.55022763783882866</v>
      </c>
    </row>
    <row r="4680" spans="1:4" x14ac:dyDescent="0.15">
      <c r="A4680" s="186">
        <v>4656</v>
      </c>
      <c r="B4680" s="186">
        <v>7.2635835378654861</v>
      </c>
      <c r="C4680" s="186">
        <v>5.1035870138522732E-2</v>
      </c>
      <c r="D4680" s="186">
        <v>0.5424283868448091</v>
      </c>
    </row>
    <row r="4681" spans="1:4" x14ac:dyDescent="0.15">
      <c r="A4681" s="186">
        <v>4657</v>
      </c>
      <c r="B4681" s="186">
        <v>7.2719433114077363</v>
      </c>
      <c r="C4681" s="186">
        <v>5.4653872724204078E-2</v>
      </c>
      <c r="D4681" s="186">
        <v>0.58088187653401779</v>
      </c>
    </row>
    <row r="4682" spans="1:4" x14ac:dyDescent="0.15">
      <c r="A4682" s="186">
        <v>4658</v>
      </c>
      <c r="B4682" s="186">
        <v>7.250475385771602</v>
      </c>
      <c r="C4682" s="186">
        <v>4.6344579950918785E-2</v>
      </c>
      <c r="D4682" s="186">
        <v>0.49256759360711105</v>
      </c>
    </row>
    <row r="4683" spans="1:4" x14ac:dyDescent="0.15">
      <c r="A4683" s="186">
        <v>4659</v>
      </c>
      <c r="B4683" s="186">
        <v>7.2353163657399353</v>
      </c>
      <c r="C4683" s="186">
        <v>6.0893492516959746E-2</v>
      </c>
      <c r="D4683" s="186">
        <v>0.64719889806266007</v>
      </c>
    </row>
    <row r="4684" spans="1:4" x14ac:dyDescent="0.15">
      <c r="A4684" s="186">
        <v>4660</v>
      </c>
      <c r="B4684" s="186">
        <v>7.215282635824833</v>
      </c>
      <c r="C4684" s="186">
        <v>6.6584673607446021E-2</v>
      </c>
      <c r="D4684" s="186">
        <v>0.70768690717811522</v>
      </c>
    </row>
    <row r="4685" spans="1:4" x14ac:dyDescent="0.15">
      <c r="A4685" s="186">
        <v>4661</v>
      </c>
      <c r="B4685" s="186">
        <v>7.2021212739173421</v>
      </c>
      <c r="C4685" s="186">
        <v>6.9651923258785331E-2</v>
      </c>
      <c r="D4685" s="186">
        <v>0.74028678792689961</v>
      </c>
    </row>
    <row r="4686" spans="1:4" x14ac:dyDescent="0.15">
      <c r="A4686" s="186">
        <v>4662</v>
      </c>
      <c r="B4686" s="186">
        <v>7.2287831122839155</v>
      </c>
      <c r="C4686" s="186">
        <v>7.168970198388358E-2</v>
      </c>
      <c r="D4686" s="186">
        <v>0.76194506520524419</v>
      </c>
    </row>
    <row r="4687" spans="1:4" x14ac:dyDescent="0.15">
      <c r="A4687" s="186">
        <v>4663</v>
      </c>
      <c r="B4687" s="186">
        <v>7.2201542655988682</v>
      </c>
      <c r="C4687" s="186">
        <v>7.3203492395181868E-2</v>
      </c>
      <c r="D4687" s="186">
        <v>0.77803419797780127</v>
      </c>
    </row>
    <row r="4688" spans="1:4" x14ac:dyDescent="0.15">
      <c r="A4688" s="186">
        <v>4664</v>
      </c>
      <c r="B4688" s="186">
        <v>7.2124766348145677</v>
      </c>
      <c r="C4688" s="186">
        <v>6.7600533682479202E-2</v>
      </c>
      <c r="D4688" s="186">
        <v>0.71848384941236487</v>
      </c>
    </row>
    <row r="4689" spans="1:4" x14ac:dyDescent="0.15">
      <c r="A4689" s="186">
        <v>4665</v>
      </c>
      <c r="B4689" s="186">
        <v>7.2180489256549558</v>
      </c>
      <c r="C4689" s="186">
        <v>6.7251981437212116E-2</v>
      </c>
      <c r="D4689" s="186">
        <v>0.71477930530214984</v>
      </c>
    </row>
    <row r="4690" spans="1:4" x14ac:dyDescent="0.15">
      <c r="A4690" s="186">
        <v>4666</v>
      </c>
      <c r="B4690" s="186">
        <v>7.2049041730736949</v>
      </c>
      <c r="C4690" s="186">
        <v>6.2760812357104179E-2</v>
      </c>
      <c r="D4690" s="186">
        <v>0.66704547432095929</v>
      </c>
    </row>
    <row r="4691" spans="1:4" x14ac:dyDescent="0.15">
      <c r="A4691" s="186">
        <v>4667</v>
      </c>
      <c r="B4691" s="186">
        <v>7.2059602931260329</v>
      </c>
      <c r="C4691" s="186">
        <v>6.6229744406276936E-2</v>
      </c>
      <c r="D4691" s="186">
        <v>0.70391458638664617</v>
      </c>
    </row>
    <row r="4692" spans="1:4" x14ac:dyDescent="0.15">
      <c r="A4692" s="186">
        <v>4668</v>
      </c>
      <c r="B4692" s="186">
        <v>7.1954261353469944</v>
      </c>
      <c r="C4692" s="186">
        <v>6.0659367038311096E-2</v>
      </c>
      <c r="D4692" s="186">
        <v>0.64471052458420341</v>
      </c>
    </row>
    <row r="4693" spans="1:4" x14ac:dyDescent="0.15">
      <c r="A4693" s="186">
        <v>4669</v>
      </c>
      <c r="B4693" s="186">
        <v>7.1954261353469944</v>
      </c>
      <c r="C4693" s="186">
        <v>6.0659367038311096E-2</v>
      </c>
      <c r="D4693" s="186">
        <v>0.64471052458420341</v>
      </c>
    </row>
    <row r="4694" spans="1:4" x14ac:dyDescent="0.15">
      <c r="A4694" s="186">
        <v>4670</v>
      </c>
      <c r="B4694" s="186">
        <v>7.2058999817654001</v>
      </c>
      <c r="C4694" s="186">
        <v>6.6984403802027082E-2</v>
      </c>
      <c r="D4694" s="186">
        <v>0.71193538974598869</v>
      </c>
    </row>
    <row r="4695" spans="1:4" x14ac:dyDescent="0.15">
      <c r="A4695" s="186">
        <v>4671</v>
      </c>
      <c r="B4695" s="186">
        <v>7.1889198411771922</v>
      </c>
      <c r="C4695" s="186">
        <v>6.0437352246156095E-2</v>
      </c>
      <c r="D4695" s="186">
        <v>0.64235086802818786</v>
      </c>
    </row>
    <row r="4696" spans="1:4" x14ac:dyDescent="0.15">
      <c r="A4696" s="186">
        <v>4672</v>
      </c>
      <c r="B4696" s="186">
        <v>7.2011206451470198</v>
      </c>
      <c r="C4696" s="186">
        <v>6.3049543967990118E-2</v>
      </c>
      <c r="D4696" s="186">
        <v>0.67011422227213313</v>
      </c>
    </row>
    <row r="4697" spans="1:4" x14ac:dyDescent="0.15">
      <c r="A4697" s="186">
        <v>4673</v>
      </c>
      <c r="B4697" s="186">
        <v>7.225642974171917</v>
      </c>
      <c r="C4697" s="186">
        <v>6.6694202001960079E-2</v>
      </c>
      <c r="D4697" s="186">
        <v>0.70885101607228529</v>
      </c>
    </row>
    <row r="4698" spans="1:4" x14ac:dyDescent="0.15">
      <c r="A4698" s="186">
        <v>4674</v>
      </c>
      <c r="B4698" s="186">
        <v>7.2271705954637691</v>
      </c>
      <c r="C4698" s="186">
        <v>6.5642981848870186E-2</v>
      </c>
      <c r="D4698" s="186">
        <v>0.6976782536541738</v>
      </c>
    </row>
    <row r="4699" spans="1:4" x14ac:dyDescent="0.15">
      <c r="A4699" s="186">
        <v>4675</v>
      </c>
      <c r="B4699" s="186">
        <v>7.22505463307178</v>
      </c>
      <c r="C4699" s="186">
        <v>7.5485700861146476E-2</v>
      </c>
      <c r="D4699" s="186">
        <v>0.80229036630170203</v>
      </c>
    </row>
    <row r="4700" spans="1:4" x14ac:dyDescent="0.15">
      <c r="A4700" s="186">
        <v>4676</v>
      </c>
      <c r="B4700" s="186">
        <v>7.2180192325184072</v>
      </c>
      <c r="C4700" s="186">
        <v>7.6629768986459013E-2</v>
      </c>
      <c r="D4700" s="186">
        <v>0.81444995182399182</v>
      </c>
    </row>
    <row r="4701" spans="1:4" x14ac:dyDescent="0.15">
      <c r="A4701" s="186">
        <v>4677</v>
      </c>
      <c r="B4701" s="186">
        <v>7.2128652984407085</v>
      </c>
      <c r="C4701" s="186">
        <v>7.5174023452333927E-2</v>
      </c>
      <c r="D4701" s="186">
        <v>0.79897774179624559</v>
      </c>
    </row>
    <row r="4702" spans="1:4" x14ac:dyDescent="0.15">
      <c r="A4702" s="186">
        <v>4678</v>
      </c>
      <c r="B4702" s="186">
        <v>7.2266421406631549</v>
      </c>
      <c r="C4702" s="186">
        <v>7.6527910573645386E-2</v>
      </c>
      <c r="D4702" s="186">
        <v>0.81336736237466722</v>
      </c>
    </row>
    <row r="4703" spans="1:4" x14ac:dyDescent="0.15">
      <c r="A4703" s="186">
        <v>4679</v>
      </c>
      <c r="B4703" s="186">
        <v>7.2390831382781755</v>
      </c>
      <c r="C4703" s="186">
        <v>7.8992111538307874E-2</v>
      </c>
      <c r="D4703" s="186">
        <v>0.83955781529523699</v>
      </c>
    </row>
    <row r="4704" spans="1:4" x14ac:dyDescent="0.15">
      <c r="A4704" s="186">
        <v>4680</v>
      </c>
      <c r="B4704" s="186">
        <v>7.2382444270398878</v>
      </c>
      <c r="C4704" s="186">
        <v>7.8037934086233385E-2</v>
      </c>
      <c r="D4704" s="186">
        <v>0.8294164591336266</v>
      </c>
    </row>
    <row r="4705" spans="1:4" x14ac:dyDescent="0.15">
      <c r="A4705" s="186">
        <v>4681</v>
      </c>
      <c r="B4705" s="186">
        <v>7.2419395758857865</v>
      </c>
      <c r="C4705" s="186">
        <v>8.1825025080186187E-2</v>
      </c>
      <c r="D4705" s="186">
        <v>0.8696670839022197</v>
      </c>
    </row>
    <row r="4706" spans="1:4" x14ac:dyDescent="0.15">
      <c r="A4706" s="186">
        <v>4682</v>
      </c>
      <c r="B4706" s="186">
        <v>7.2225197170835314</v>
      </c>
      <c r="C4706" s="186">
        <v>7.5654711801498742E-2</v>
      </c>
      <c r="D4706" s="186">
        <v>0.80408667802295952</v>
      </c>
    </row>
    <row r="4707" spans="1:4" x14ac:dyDescent="0.15">
      <c r="A4707" s="186">
        <v>4683</v>
      </c>
      <c r="B4707" s="186">
        <v>7.2280505617127906</v>
      </c>
      <c r="C4707" s="186">
        <v>7.6129080725361398E-2</v>
      </c>
      <c r="D4707" s="186">
        <v>0.80912844902523162</v>
      </c>
    </row>
    <row r="4708" spans="1:4" x14ac:dyDescent="0.15">
      <c r="A4708" s="186">
        <v>4684</v>
      </c>
      <c r="B4708" s="186">
        <v>7.2272586366013547</v>
      </c>
      <c r="C4708" s="186">
        <v>7.8198359871112899E-2</v>
      </c>
      <c r="D4708" s="186">
        <v>0.83112152459962763</v>
      </c>
    </row>
    <row r="4709" spans="1:4" x14ac:dyDescent="0.15">
      <c r="A4709" s="186">
        <v>4685</v>
      </c>
      <c r="B4709" s="186">
        <v>7.2176034103380458</v>
      </c>
      <c r="C4709" s="186">
        <v>7.3984676625141965E-2</v>
      </c>
      <c r="D4709" s="186">
        <v>0.78633691723262622</v>
      </c>
    </row>
    <row r="4710" spans="1:4" x14ac:dyDescent="0.15">
      <c r="A4710" s="186">
        <v>4686</v>
      </c>
      <c r="B4710" s="186">
        <v>7.1991763795910186</v>
      </c>
      <c r="C4710" s="186">
        <v>7.7310864443061789E-2</v>
      </c>
      <c r="D4710" s="186">
        <v>0.82168889002196155</v>
      </c>
    </row>
    <row r="4711" spans="1:4" x14ac:dyDescent="0.15">
      <c r="A4711" s="186">
        <v>4687</v>
      </c>
      <c r="B4711" s="186">
        <v>7.2057190198071028</v>
      </c>
      <c r="C4711" s="186">
        <v>7.6973428914239861E-2</v>
      </c>
      <c r="D4711" s="186">
        <v>0.81810249854737305</v>
      </c>
    </row>
    <row r="4712" spans="1:4" x14ac:dyDescent="0.15">
      <c r="A4712" s="186">
        <v>4688</v>
      </c>
      <c r="B4712" s="186">
        <v>7.2072257598340306</v>
      </c>
      <c r="C4712" s="186">
        <v>7.415990373625192E-2</v>
      </c>
      <c r="D4712" s="186">
        <v>0.7881992967502649</v>
      </c>
    </row>
    <row r="4713" spans="1:4" x14ac:dyDescent="0.15">
      <c r="A4713" s="186">
        <v>4689</v>
      </c>
      <c r="B4713" s="186">
        <v>7.2191171293755172</v>
      </c>
      <c r="C4713" s="186">
        <v>6.7143076132000878E-2</v>
      </c>
      <c r="D4713" s="186">
        <v>0.71362181883499975</v>
      </c>
    </row>
    <row r="4714" spans="1:4" x14ac:dyDescent="0.15">
      <c r="A4714" s="186">
        <v>4690</v>
      </c>
      <c r="B4714" s="186">
        <v>7.2341246153079304</v>
      </c>
      <c r="C4714" s="186">
        <v>6.8641313878512022E-2</v>
      </c>
      <c r="D4714" s="186">
        <v>0.72954565204768385</v>
      </c>
    </row>
    <row r="4715" spans="1:4" x14ac:dyDescent="0.15">
      <c r="A4715" s="186">
        <v>4691</v>
      </c>
      <c r="B4715" s="186">
        <v>7.2403828108593382</v>
      </c>
      <c r="C4715" s="186">
        <v>7.0434691614653211E-2</v>
      </c>
      <c r="D4715" s="186">
        <v>0.74860634386655789</v>
      </c>
    </row>
    <row r="4716" spans="1:4" x14ac:dyDescent="0.15">
      <c r="A4716" s="186">
        <v>4692</v>
      </c>
      <c r="B4716" s="186">
        <v>7.2403828108593382</v>
      </c>
      <c r="C4716" s="186">
        <v>7.0434691614653211E-2</v>
      </c>
      <c r="D4716" s="186">
        <v>0.74860634386655789</v>
      </c>
    </row>
    <row r="4717" spans="1:4" x14ac:dyDescent="0.15">
      <c r="A4717" s="186">
        <v>4693</v>
      </c>
      <c r="B4717" s="186">
        <v>7.2435219948201839</v>
      </c>
      <c r="C4717" s="186">
        <v>6.809711090314341E-2</v>
      </c>
      <c r="D4717" s="186">
        <v>0.72376165853010244</v>
      </c>
    </row>
    <row r="4718" spans="1:4" x14ac:dyDescent="0.15">
      <c r="A4718" s="186">
        <v>4694</v>
      </c>
      <c r="B4718" s="186">
        <v>7.2296905242712253</v>
      </c>
      <c r="C4718" s="186">
        <v>6.760371226881734E-2</v>
      </c>
      <c r="D4718" s="186">
        <v>0.71851763262121704</v>
      </c>
    </row>
    <row r="4719" spans="1:4" x14ac:dyDescent="0.15">
      <c r="A4719" s="186">
        <v>4695</v>
      </c>
      <c r="B4719" s="186">
        <v>7.2290173838041047</v>
      </c>
      <c r="C4719" s="186">
        <v>6.9698317083314976E-2</v>
      </c>
      <c r="D4719" s="186">
        <v>0.740779878910376</v>
      </c>
    </row>
    <row r="4720" spans="1:4" x14ac:dyDescent="0.15">
      <c r="A4720" s="186">
        <v>4696</v>
      </c>
      <c r="B4720" s="186">
        <v>7.2224901929983023</v>
      </c>
      <c r="C4720" s="186">
        <v>6.9370354970589965E-2</v>
      </c>
      <c r="D4720" s="186">
        <v>0.73729417445841317</v>
      </c>
    </row>
    <row r="4721" spans="1:4" x14ac:dyDescent="0.15">
      <c r="A4721" s="186">
        <v>4697</v>
      </c>
      <c r="B4721" s="186">
        <v>7.2224901929983023</v>
      </c>
      <c r="C4721" s="186">
        <v>6.9370354970589965E-2</v>
      </c>
      <c r="D4721" s="186">
        <v>0.73729417445841317</v>
      </c>
    </row>
    <row r="4722" spans="1:4" x14ac:dyDescent="0.15">
      <c r="A4722" s="186">
        <v>4698</v>
      </c>
      <c r="B4722" s="186">
        <v>7.2098105900064731</v>
      </c>
      <c r="C4722" s="186">
        <v>6.7506242737473521E-2</v>
      </c>
      <c r="D4722" s="186">
        <v>0.7174816898517522</v>
      </c>
    </row>
    <row r="4723" spans="1:4" x14ac:dyDescent="0.15">
      <c r="A4723" s="186">
        <v>4699</v>
      </c>
      <c r="B4723" s="186">
        <v>7.2077073049643658</v>
      </c>
      <c r="C4723" s="186">
        <v>6.9609527779580738E-2</v>
      </c>
      <c r="D4723" s="186">
        <v>0.7398361928585282</v>
      </c>
    </row>
    <row r="4724" spans="1:4" x14ac:dyDescent="0.15">
      <c r="A4724" s="186">
        <v>4700</v>
      </c>
      <c r="B4724" s="186">
        <v>7.1776522569817756</v>
      </c>
      <c r="C4724" s="186">
        <v>7.4826834819339716E-2</v>
      </c>
      <c r="D4724" s="186">
        <v>0.79528769066917071</v>
      </c>
    </row>
    <row r="4725" spans="1:4" x14ac:dyDescent="0.15">
      <c r="A4725" s="186">
        <v>4701</v>
      </c>
      <c r="B4725" s="186">
        <v>7.1760248090490313</v>
      </c>
      <c r="C4725" s="186">
        <v>7.9637084179982054E-2</v>
      </c>
      <c r="D4725" s="186">
        <v>0.84641282665553685</v>
      </c>
    </row>
    <row r="4726" spans="1:4" x14ac:dyDescent="0.15">
      <c r="A4726" s="186">
        <v>4702</v>
      </c>
      <c r="B4726" s="186">
        <v>7.1573507544943258</v>
      </c>
      <c r="C4726" s="186">
        <v>7.9780211488721164E-2</v>
      </c>
      <c r="D4726" s="186">
        <v>0.84793403742321993</v>
      </c>
    </row>
    <row r="4727" spans="1:4" x14ac:dyDescent="0.15">
      <c r="A4727" s="186">
        <v>4703</v>
      </c>
      <c r="B4727" s="186">
        <v>7.1681846146786814</v>
      </c>
      <c r="C4727" s="186">
        <v>8.2521867022377293E-2</v>
      </c>
      <c r="D4727" s="186">
        <v>0.87707338166029825</v>
      </c>
    </row>
    <row r="4728" spans="1:4" x14ac:dyDescent="0.15">
      <c r="A4728" s="186">
        <v>4704</v>
      </c>
      <c r="B4728" s="186">
        <v>7.172602412294494</v>
      </c>
      <c r="C4728" s="186">
        <v>8.6020983592588252E-2</v>
      </c>
      <c r="D4728" s="186">
        <v>0.91426330614693518</v>
      </c>
    </row>
    <row r="4729" spans="1:4" x14ac:dyDescent="0.15">
      <c r="A4729" s="186">
        <v>4705</v>
      </c>
      <c r="B4729" s="186">
        <v>7.1571582163693357</v>
      </c>
      <c r="C4729" s="186">
        <v>8.7783329967670909E-2</v>
      </c>
      <c r="D4729" s="186">
        <v>0.93299418501121689</v>
      </c>
    </row>
    <row r="4730" spans="1:4" x14ac:dyDescent="0.15">
      <c r="A4730" s="186">
        <v>4706</v>
      </c>
      <c r="B4730" s="186">
        <v>7.1693861977328543</v>
      </c>
      <c r="C4730" s="186">
        <v>8.6346309484818917E-2</v>
      </c>
      <c r="D4730" s="186">
        <v>0.91772099185783929</v>
      </c>
    </row>
    <row r="4731" spans="1:4" x14ac:dyDescent="0.15">
      <c r="A4731" s="186">
        <v>4707</v>
      </c>
      <c r="B4731" s="186">
        <v>7.149936039291509</v>
      </c>
      <c r="C4731" s="186">
        <v>8.0554700199796159E-2</v>
      </c>
      <c r="D4731" s="186">
        <v>0.85616559418981697</v>
      </c>
    </row>
    <row r="4732" spans="1:4" x14ac:dyDescent="0.15">
      <c r="A4732" s="186">
        <v>4708</v>
      </c>
      <c r="B4732" s="186">
        <v>7.1424504425280952</v>
      </c>
      <c r="C4732" s="186">
        <v>8.2448619055441874E-2</v>
      </c>
      <c r="D4732" s="186">
        <v>0.87629487477021084</v>
      </c>
    </row>
    <row r="4733" spans="1:4" x14ac:dyDescent="0.15">
      <c r="A4733" s="186">
        <v>4709</v>
      </c>
      <c r="B4733" s="186">
        <v>7.1267274266742442</v>
      </c>
      <c r="C4733" s="186">
        <v>6.8609919759340166E-2</v>
      </c>
      <c r="D4733" s="186">
        <v>0.72921198356368255</v>
      </c>
    </row>
    <row r="4734" spans="1:4" x14ac:dyDescent="0.15">
      <c r="A4734" s="186">
        <v>4710</v>
      </c>
      <c r="B4734" s="186">
        <v>7.1244218231831873</v>
      </c>
      <c r="C4734" s="186">
        <v>6.4821384087403011E-2</v>
      </c>
      <c r="D4734" s="186">
        <v>0.68894600421513552</v>
      </c>
    </row>
    <row r="4735" spans="1:4" x14ac:dyDescent="0.15">
      <c r="A4735" s="186">
        <v>4711</v>
      </c>
      <c r="B4735" s="186">
        <v>7.1244218231831873</v>
      </c>
      <c r="C4735" s="186">
        <v>6.4821384087403011E-2</v>
      </c>
      <c r="D4735" s="186">
        <v>0.68894600421513552</v>
      </c>
    </row>
    <row r="4736" spans="1:4" x14ac:dyDescent="0.15">
      <c r="A4736" s="186">
        <v>4712</v>
      </c>
      <c r="B4736" s="186">
        <v>7.1082605000338965</v>
      </c>
      <c r="C4736" s="186">
        <v>6.9903522729564571E-2</v>
      </c>
      <c r="D4736" s="186">
        <v>0.74296088155350704</v>
      </c>
    </row>
    <row r="4737" spans="1:4" x14ac:dyDescent="0.15">
      <c r="A4737" s="186">
        <v>4713</v>
      </c>
      <c r="B4737" s="186">
        <v>7.1164842755379825</v>
      </c>
      <c r="C4737" s="186">
        <v>8.2895295128559532E-2</v>
      </c>
      <c r="D4737" s="186">
        <v>0.88104231575878922</v>
      </c>
    </row>
    <row r="4738" spans="1:4" x14ac:dyDescent="0.15">
      <c r="A4738" s="186">
        <v>4714</v>
      </c>
      <c r="B4738" s="186">
        <v>7.1313847052424251</v>
      </c>
      <c r="C4738" s="186">
        <v>7.7955551360484598E-2</v>
      </c>
      <c r="D4738" s="186">
        <v>0.82854086459765608</v>
      </c>
    </row>
    <row r="4739" spans="1:4" x14ac:dyDescent="0.15">
      <c r="A4739" s="186">
        <v>4715</v>
      </c>
      <c r="B4739" s="186">
        <v>7.1197901500013279</v>
      </c>
      <c r="C4739" s="186">
        <v>7.3595097306458968E-2</v>
      </c>
      <c r="D4739" s="186">
        <v>0.78219632198446543</v>
      </c>
    </row>
    <row r="4740" spans="1:4" x14ac:dyDescent="0.15">
      <c r="A4740" s="186">
        <v>4716</v>
      </c>
      <c r="B4740" s="186">
        <v>7.1277277494346931</v>
      </c>
      <c r="C4740" s="186">
        <v>8.3016846066372274E-2</v>
      </c>
      <c r="D4740" s="186">
        <v>0.88233420475643509</v>
      </c>
    </row>
    <row r="4741" spans="1:4" x14ac:dyDescent="0.15">
      <c r="A4741" s="186">
        <v>4717</v>
      </c>
      <c r="B4741" s="186">
        <v>7.1304222552299175</v>
      </c>
      <c r="C4741" s="186">
        <v>8.6507471542097925E-2</v>
      </c>
      <c r="D4741" s="186">
        <v>0.91943388270330095</v>
      </c>
    </row>
    <row r="4742" spans="1:4" x14ac:dyDescent="0.15">
      <c r="A4742" s="186">
        <v>4718</v>
      </c>
      <c r="B4742" s="186">
        <v>7.1274277867608893</v>
      </c>
      <c r="C4742" s="186">
        <v>8.4719178235975967E-2</v>
      </c>
      <c r="D4742" s="186">
        <v>0.90042723011538084</v>
      </c>
    </row>
    <row r="4743" spans="1:4" x14ac:dyDescent="0.15">
      <c r="A4743" s="186">
        <v>4719</v>
      </c>
      <c r="B4743" s="186">
        <v>7.1409119319118028</v>
      </c>
      <c r="C4743" s="186">
        <v>8.7839298552048639E-2</v>
      </c>
      <c r="D4743" s="186">
        <v>0.93358904013675115</v>
      </c>
    </row>
    <row r="4744" spans="1:4" x14ac:dyDescent="0.15">
      <c r="A4744" s="186">
        <v>4720</v>
      </c>
      <c r="B4744" s="186">
        <v>7.1485744339506541</v>
      </c>
      <c r="C4744" s="186">
        <v>9.2361957554482288E-2</v>
      </c>
      <c r="D4744" s="186">
        <v>0.98165755783382691</v>
      </c>
    </row>
    <row r="4745" spans="1:4" x14ac:dyDescent="0.15">
      <c r="A4745" s="186">
        <v>4721</v>
      </c>
      <c r="B4745" s="186">
        <v>7.1386149148631137</v>
      </c>
      <c r="C4745" s="186">
        <v>9.1803405466049703E-2</v>
      </c>
      <c r="D4745" s="186">
        <v>0.97572105655590324</v>
      </c>
    </row>
    <row r="4746" spans="1:4" x14ac:dyDescent="0.15">
      <c r="A4746" s="186">
        <v>4722</v>
      </c>
      <c r="B4746" s="186">
        <v>7.1141482688777682</v>
      </c>
      <c r="C4746" s="186">
        <v>8.3736086199201587E-2</v>
      </c>
      <c r="D4746" s="186">
        <v>0.88997855889296174</v>
      </c>
    </row>
    <row r="4747" spans="1:4" x14ac:dyDescent="0.15">
      <c r="A4747" s="186">
        <v>4723</v>
      </c>
      <c r="B4747" s="186">
        <v>7.1036350476425287</v>
      </c>
      <c r="C4747" s="186">
        <v>8.6588736738502092E-2</v>
      </c>
      <c r="D4747" s="186">
        <v>0.92029759971787306</v>
      </c>
    </row>
    <row r="4748" spans="1:4" x14ac:dyDescent="0.15">
      <c r="A4748" s="186">
        <v>4724</v>
      </c>
      <c r="B4748" s="186">
        <v>7.1085337452780157</v>
      </c>
      <c r="C4748" s="186">
        <v>8.9575034711061541E-2</v>
      </c>
      <c r="D4748" s="186">
        <v>0.95203709563509176</v>
      </c>
    </row>
    <row r="4749" spans="1:4" x14ac:dyDescent="0.15">
      <c r="A4749" s="186">
        <v>4725</v>
      </c>
      <c r="B4749" s="186">
        <v>7.1125530764283793</v>
      </c>
      <c r="C4749" s="186">
        <v>8.128299363856506E-2</v>
      </c>
      <c r="D4749" s="186">
        <v>0.86390617026050665</v>
      </c>
    </row>
    <row r="4750" spans="1:4" x14ac:dyDescent="0.15">
      <c r="A4750" s="186">
        <v>4726</v>
      </c>
      <c r="B4750" s="186">
        <v>7.1177003007937518</v>
      </c>
      <c r="C4750" s="186">
        <v>8.2052724707768476E-2</v>
      </c>
      <c r="D4750" s="186">
        <v>0.87208716102326012</v>
      </c>
    </row>
    <row r="4751" spans="1:4" x14ac:dyDescent="0.15">
      <c r="A4751" s="186">
        <v>4727</v>
      </c>
      <c r="B4751" s="186">
        <v>7.1177003007937518</v>
      </c>
      <c r="C4751" s="186">
        <v>8.9270286453839276E-2</v>
      </c>
      <c r="D4751" s="186">
        <v>0.94879811675396042</v>
      </c>
    </row>
    <row r="4752" spans="1:4" x14ac:dyDescent="0.15">
      <c r="A4752" s="186">
        <v>4728</v>
      </c>
      <c r="B4752" s="186">
        <v>7.1356846582435827</v>
      </c>
      <c r="C4752" s="186">
        <v>8.4835473557798302E-2</v>
      </c>
      <c r="D4752" s="186">
        <v>0.90166326045330725</v>
      </c>
    </row>
    <row r="4753" spans="1:4" x14ac:dyDescent="0.15">
      <c r="A4753" s="186">
        <v>4729</v>
      </c>
      <c r="B4753" s="186">
        <v>7.1219080086634676</v>
      </c>
      <c r="C4753" s="186">
        <v>8.5062578584123472E-2</v>
      </c>
      <c r="D4753" s="186">
        <v>0.90407701792897199</v>
      </c>
    </row>
    <row r="4754" spans="1:4" x14ac:dyDescent="0.15">
      <c r="A4754" s="186">
        <v>4730</v>
      </c>
      <c r="B4754" s="186">
        <v>7.11830760600352</v>
      </c>
      <c r="C4754" s="186">
        <v>8.9478188611261444E-2</v>
      </c>
      <c r="D4754" s="186">
        <v>0.95100777893011168</v>
      </c>
    </row>
    <row r="4755" spans="1:4" x14ac:dyDescent="0.15">
      <c r="A4755" s="186">
        <v>4731</v>
      </c>
      <c r="B4755" s="186">
        <v>7.11830760600352</v>
      </c>
      <c r="C4755" s="186">
        <v>8.9478188611261444E-2</v>
      </c>
      <c r="D4755" s="186">
        <v>0.95100777893011168</v>
      </c>
    </row>
    <row r="4756" spans="1:4" x14ac:dyDescent="0.15">
      <c r="A4756" s="186">
        <v>4732</v>
      </c>
      <c r="B4756" s="186">
        <v>7.1130285800519895</v>
      </c>
      <c r="C4756" s="186">
        <v>9.3867864470822404E-2</v>
      </c>
      <c r="D4756" s="186">
        <v>0.99766290186248174</v>
      </c>
    </row>
    <row r="4757" spans="1:4" x14ac:dyDescent="0.15">
      <c r="A4757" s="186">
        <v>4733</v>
      </c>
      <c r="B4757" s="186">
        <v>7.1200930521585661</v>
      </c>
      <c r="C4757" s="186">
        <v>9.5146926571531232E-2</v>
      </c>
      <c r="D4757" s="186">
        <v>1.0112572540324103</v>
      </c>
    </row>
    <row r="4758" spans="1:4" x14ac:dyDescent="0.15">
      <c r="A4758" s="186">
        <v>4734</v>
      </c>
      <c r="B4758" s="186">
        <v>7.1108184387304325</v>
      </c>
      <c r="C4758" s="186">
        <v>9.1470387652587526E-2</v>
      </c>
      <c r="D4758" s="186">
        <v>0.97218161821858118</v>
      </c>
    </row>
    <row r="4759" spans="1:4" x14ac:dyDescent="0.15">
      <c r="A4759" s="186">
        <v>4735</v>
      </c>
      <c r="B4759" s="186">
        <v>7.1120432876360047</v>
      </c>
      <c r="C4759" s="186">
        <v>9.8110247633593772E-2</v>
      </c>
      <c r="D4759" s="186">
        <v>1.0427525427192696</v>
      </c>
    </row>
    <row r="4760" spans="1:4" x14ac:dyDescent="0.15">
      <c r="A4760" s="186">
        <v>4736</v>
      </c>
      <c r="B4760" s="186">
        <v>7.1201939935122853</v>
      </c>
      <c r="C4760" s="186">
        <v>0.10368503155293585</v>
      </c>
      <c r="D4760" s="186">
        <v>1.102003439003971</v>
      </c>
    </row>
    <row r="4761" spans="1:4" x14ac:dyDescent="0.15">
      <c r="A4761" s="186">
        <v>4737</v>
      </c>
      <c r="B4761" s="186">
        <v>7.1260598341956056</v>
      </c>
      <c r="C4761" s="186">
        <v>0.1046481313202321</v>
      </c>
      <c r="D4761" s="186">
        <v>1.1122396248812212</v>
      </c>
    </row>
    <row r="4762" spans="1:4" x14ac:dyDescent="0.15">
      <c r="A4762" s="186">
        <v>4738</v>
      </c>
      <c r="B4762" s="186">
        <v>7.1289929932219467</v>
      </c>
      <c r="C4762" s="186">
        <v>0.10084578492930341</v>
      </c>
      <c r="D4762" s="186">
        <v>1.0718268600266483</v>
      </c>
    </row>
    <row r="4763" spans="1:4" x14ac:dyDescent="0.15">
      <c r="A4763" s="186">
        <v>4739</v>
      </c>
      <c r="B4763" s="186">
        <v>7.1215722228305394</v>
      </c>
      <c r="C4763" s="186">
        <v>9.9240434934606547E-2</v>
      </c>
      <c r="D4763" s="186">
        <v>1.0547645976300002</v>
      </c>
    </row>
    <row r="4764" spans="1:4" x14ac:dyDescent="0.15">
      <c r="A4764" s="186">
        <v>4740</v>
      </c>
      <c r="B4764" s="186">
        <v>7.1011224485689386</v>
      </c>
      <c r="C4764" s="186">
        <v>9.226279873884824E-2</v>
      </c>
      <c r="D4764" s="186">
        <v>0.9806036607167633</v>
      </c>
    </row>
    <row r="4765" spans="1:4" x14ac:dyDescent="0.15">
      <c r="A4765" s="186">
        <v>4741</v>
      </c>
      <c r="B4765" s="186">
        <v>7.0966972391561178</v>
      </c>
      <c r="C4765" s="186">
        <v>9.7213948281753559E-2</v>
      </c>
      <c r="D4765" s="186">
        <v>1.0332263367345544</v>
      </c>
    </row>
    <row r="4766" spans="1:4" x14ac:dyDescent="0.15">
      <c r="A4766" s="186">
        <v>4742</v>
      </c>
      <c r="B4766" s="186">
        <v>7.0972517598841796</v>
      </c>
      <c r="C4766" s="186">
        <v>9.3198175038691211E-2</v>
      </c>
      <c r="D4766" s="186">
        <v>0.9905451911744505</v>
      </c>
    </row>
    <row r="4767" spans="1:4" x14ac:dyDescent="0.15">
      <c r="A4767" s="186">
        <v>4743</v>
      </c>
      <c r="B4767" s="186">
        <v>7.1016049421234611</v>
      </c>
      <c r="C4767" s="186">
        <v>9.410737150488746E-2</v>
      </c>
      <c r="D4767" s="186">
        <v>1.0002084725321554</v>
      </c>
    </row>
    <row r="4768" spans="1:4" x14ac:dyDescent="0.15">
      <c r="A4768" s="186">
        <v>4744</v>
      </c>
      <c r="B4768" s="186">
        <v>7.0833753567446758</v>
      </c>
      <c r="C4768" s="186">
        <v>9.0046420631561652E-2</v>
      </c>
      <c r="D4768" s="186">
        <v>0.95704716215779873</v>
      </c>
    </row>
    <row r="4769" spans="1:4" x14ac:dyDescent="0.15">
      <c r="A4769" s="186">
        <v>4745</v>
      </c>
      <c r="B4769" s="186">
        <v>7.080513693852545</v>
      </c>
      <c r="C4769" s="186">
        <v>8.4438676568653115E-2</v>
      </c>
      <c r="D4769" s="186">
        <v>0.89744595309394004</v>
      </c>
    </row>
    <row r="4770" spans="1:4" x14ac:dyDescent="0.15">
      <c r="A4770" s="186">
        <v>4746</v>
      </c>
      <c r="B4770" s="186">
        <v>7.0651084157849944</v>
      </c>
      <c r="C4770" s="186">
        <v>8.4258818794395118E-2</v>
      </c>
      <c r="D4770" s="186">
        <v>0.89553435714999985</v>
      </c>
    </row>
    <row r="4771" spans="1:4" x14ac:dyDescent="0.15">
      <c r="A4771" s="186">
        <v>4747</v>
      </c>
      <c r="B4771" s="186">
        <v>7.0956911683551036</v>
      </c>
      <c r="C4771" s="186">
        <v>9.0150289405367623E-2</v>
      </c>
      <c r="D4771" s="186">
        <v>0.95815111847844536</v>
      </c>
    </row>
    <row r="4772" spans="1:4" x14ac:dyDescent="0.15">
      <c r="A4772" s="186">
        <v>4748</v>
      </c>
      <c r="B4772" s="186">
        <v>7.0915492205494175</v>
      </c>
      <c r="C4772" s="186">
        <v>8.5240336512017123E-2</v>
      </c>
      <c r="D4772" s="186">
        <v>0.90596629591746358</v>
      </c>
    </row>
    <row r="4773" spans="1:4" x14ac:dyDescent="0.15">
      <c r="A4773" s="186">
        <v>4749</v>
      </c>
      <c r="B4773" s="186">
        <v>7.0984288142069287</v>
      </c>
      <c r="C4773" s="186">
        <v>8.3467266660322004E-2</v>
      </c>
      <c r="D4773" s="186">
        <v>0.88712144391812064</v>
      </c>
    </row>
    <row r="4774" spans="1:4" x14ac:dyDescent="0.15">
      <c r="A4774" s="186">
        <v>4750</v>
      </c>
      <c r="B4774" s="186">
        <v>7.080513693852545</v>
      </c>
      <c r="C4774" s="186">
        <v>8.0409849549496926E-2</v>
      </c>
      <c r="D4774" s="186">
        <v>0.85462606710108557</v>
      </c>
    </row>
    <row r="4775" spans="1:4" x14ac:dyDescent="0.15">
      <c r="A4775" s="186">
        <v>4751</v>
      </c>
      <c r="B4775" s="186">
        <v>7.0678829646868966</v>
      </c>
      <c r="C4775" s="186">
        <v>8.4072608135060456E-2</v>
      </c>
      <c r="D4775" s="186">
        <v>0.89355524035857337</v>
      </c>
    </row>
    <row r="4776" spans="1:4" x14ac:dyDescent="0.15">
      <c r="A4776" s="186">
        <v>4752</v>
      </c>
      <c r="B4776" s="186">
        <v>7.1000184884947997</v>
      </c>
      <c r="C4776" s="186">
        <v>9.3441910054897548E-2</v>
      </c>
      <c r="D4776" s="186">
        <v>0.99313569842551819</v>
      </c>
    </row>
    <row r="4777" spans="1:4" x14ac:dyDescent="0.15">
      <c r="A4777" s="186">
        <v>4753</v>
      </c>
      <c r="B4777" s="186">
        <v>7.0796283484058247</v>
      </c>
      <c r="C4777" s="186">
        <v>8.9259667794556741E-2</v>
      </c>
      <c r="D4777" s="186">
        <v>0.94868525765683032</v>
      </c>
    </row>
    <row r="4778" spans="1:4" x14ac:dyDescent="0.15">
      <c r="A4778" s="186">
        <v>4754</v>
      </c>
      <c r="B4778" s="186">
        <v>7.0965238708665286</v>
      </c>
      <c r="C4778" s="186">
        <v>9.6034339816545966E-2</v>
      </c>
      <c r="D4778" s="186">
        <v>1.0206890151379142</v>
      </c>
    </row>
    <row r="4779" spans="1:4" x14ac:dyDescent="0.15">
      <c r="A4779" s="186">
        <v>4755</v>
      </c>
      <c r="B4779" s="186">
        <v>7.0965238708665286</v>
      </c>
      <c r="C4779" s="186">
        <v>9.6034339816545966E-2</v>
      </c>
      <c r="D4779" s="186">
        <v>1.0206890151379142</v>
      </c>
    </row>
    <row r="4780" spans="1:4" x14ac:dyDescent="0.15">
      <c r="A4780" s="186">
        <v>4756</v>
      </c>
      <c r="B4780" s="186">
        <v>7.1199584434427088</v>
      </c>
      <c r="C4780" s="186">
        <v>8.7753268866597622E-2</v>
      </c>
      <c r="D4780" s="186">
        <v>0.93267468434398615</v>
      </c>
    </row>
    <row r="4781" spans="1:4" x14ac:dyDescent="0.15">
      <c r="A4781" s="186">
        <v>4757</v>
      </c>
      <c r="B4781" s="186">
        <v>7.1247563895417869</v>
      </c>
      <c r="C4781" s="186">
        <v>8.5249326067527775E-2</v>
      </c>
      <c r="D4781" s="186">
        <v>0.90606184028813586</v>
      </c>
    </row>
    <row r="4782" spans="1:4" x14ac:dyDescent="0.15">
      <c r="A4782" s="186">
        <v>4758</v>
      </c>
      <c r="B4782" s="186">
        <v>7.1191503048541298</v>
      </c>
      <c r="C4782" s="186">
        <v>8.2095146862764423E-2</v>
      </c>
      <c r="D4782" s="186">
        <v>0.87253803961195608</v>
      </c>
    </row>
    <row r="4783" spans="1:4" x14ac:dyDescent="0.15">
      <c r="A4783" s="186">
        <v>4759</v>
      </c>
      <c r="B4783" s="186">
        <v>7.1043563593969292</v>
      </c>
      <c r="C4783" s="186">
        <v>8.5339541407874364E-2</v>
      </c>
      <c r="D4783" s="186">
        <v>0.90702068279243786</v>
      </c>
    </row>
    <row r="4784" spans="1:4" x14ac:dyDescent="0.15">
      <c r="A4784" s="186">
        <v>4760</v>
      </c>
      <c r="B4784" s="186">
        <v>7.09756350531344</v>
      </c>
      <c r="C4784" s="186">
        <v>8.4180518988475228E-2</v>
      </c>
      <c r="D4784" s="186">
        <v>0.89470215741871062</v>
      </c>
    </row>
    <row r="4785" spans="1:4" x14ac:dyDescent="0.15">
      <c r="A4785" s="186">
        <v>4761</v>
      </c>
      <c r="B4785" s="186">
        <v>7.1037724915939791</v>
      </c>
      <c r="C4785" s="186">
        <v>8.3657889438022437E-2</v>
      </c>
      <c r="D4785" s="186">
        <v>0.88914745435986042</v>
      </c>
    </row>
    <row r="4786" spans="1:4" x14ac:dyDescent="0.15">
      <c r="A4786" s="186">
        <v>4762</v>
      </c>
      <c r="B4786" s="186">
        <v>7.1319814935644352</v>
      </c>
      <c r="C4786" s="186">
        <v>9.0657515294627622E-2</v>
      </c>
      <c r="D4786" s="186">
        <v>0.9635421056435598</v>
      </c>
    </row>
    <row r="4787" spans="1:4" x14ac:dyDescent="0.15">
      <c r="A4787" s="186">
        <v>4763</v>
      </c>
      <c r="B4787" s="186">
        <v>7.1315505254049123</v>
      </c>
      <c r="C4787" s="186">
        <v>8.9189008891223942E-2</v>
      </c>
      <c r="D4787" s="186">
        <v>0.94793426830665362</v>
      </c>
    </row>
    <row r="4788" spans="1:4" x14ac:dyDescent="0.15">
      <c r="A4788" s="186">
        <v>4764</v>
      </c>
      <c r="B4788" s="186">
        <v>7.1321803219744053</v>
      </c>
      <c r="C4788" s="186">
        <v>8.9874617363782328E-2</v>
      </c>
      <c r="D4788" s="186">
        <v>0.95522117253239869</v>
      </c>
    </row>
    <row r="4789" spans="1:4" x14ac:dyDescent="0.15">
      <c r="A4789" s="186">
        <v>4765</v>
      </c>
      <c r="B4789" s="186">
        <v>7.1346944550888836</v>
      </c>
      <c r="C4789" s="186">
        <v>8.8163491921026349E-2</v>
      </c>
      <c r="D4789" s="186">
        <v>0.93703468896537034</v>
      </c>
    </row>
    <row r="4790" spans="1:4" x14ac:dyDescent="0.15">
      <c r="A4790" s="186">
        <v>4766</v>
      </c>
      <c r="B4790" s="186">
        <v>7.1326771722377211</v>
      </c>
      <c r="C4790" s="186">
        <v>9.171200114596445E-2</v>
      </c>
      <c r="D4790" s="186">
        <v>0.97474957712859223</v>
      </c>
    </row>
    <row r="4791" spans="1:4" x14ac:dyDescent="0.15">
      <c r="A4791" s="186">
        <v>4767</v>
      </c>
      <c r="B4791" s="186">
        <v>7.1273277736628042</v>
      </c>
      <c r="C4791" s="186">
        <v>9.194816725095567E-2</v>
      </c>
      <c r="D4791" s="186">
        <v>0.97725963914987468</v>
      </c>
    </row>
    <row r="4792" spans="1:4" x14ac:dyDescent="0.15">
      <c r="A4792" s="186">
        <v>4768</v>
      </c>
      <c r="B4792" s="186">
        <v>7.1184087777623626</v>
      </c>
      <c r="C4792" s="186">
        <v>9.270505305656318E-2</v>
      </c>
      <c r="D4792" s="186">
        <v>0.98530410562898185</v>
      </c>
    </row>
    <row r="4793" spans="1:4" x14ac:dyDescent="0.15">
      <c r="A4793" s="186">
        <v>4769</v>
      </c>
      <c r="B4793" s="186">
        <v>7.1283273302835815</v>
      </c>
      <c r="C4793" s="186">
        <v>8.7280227939719346E-2</v>
      </c>
      <c r="D4793" s="186">
        <v>0.92764702779219788</v>
      </c>
    </row>
    <row r="4794" spans="1:4" x14ac:dyDescent="0.15">
      <c r="A4794" s="186">
        <v>4770</v>
      </c>
      <c r="B4794" s="186">
        <v>7.1075769694821229</v>
      </c>
      <c r="C4794" s="186">
        <v>8.7460301930454953E-2</v>
      </c>
      <c r="D4794" s="186">
        <v>0.92956092176603056</v>
      </c>
    </row>
    <row r="4795" spans="1:4" x14ac:dyDescent="0.15">
      <c r="A4795" s="186">
        <v>4771</v>
      </c>
      <c r="B4795" s="186">
        <v>7.1026378568628514</v>
      </c>
      <c r="C4795" s="186">
        <v>8.901735127560606E-2</v>
      </c>
      <c r="D4795" s="186">
        <v>0.94610982672710364</v>
      </c>
    </row>
    <row r="4796" spans="1:4" x14ac:dyDescent="0.15">
      <c r="A4796" s="186">
        <v>4772</v>
      </c>
      <c r="B4796" s="186">
        <v>7.106139610260465</v>
      </c>
      <c r="C4796" s="186">
        <v>9.0097421344017548E-2</v>
      </c>
      <c r="D4796" s="186">
        <v>0.95758921687559428</v>
      </c>
    </row>
    <row r="4797" spans="1:4" x14ac:dyDescent="0.15">
      <c r="A4797" s="186">
        <v>4773</v>
      </c>
      <c r="B4797" s="186">
        <v>7.1277943922049793</v>
      </c>
      <c r="C4797" s="186">
        <v>9.0895511039088994E-2</v>
      </c>
      <c r="D4797" s="186">
        <v>0.96607161375998296</v>
      </c>
    </row>
    <row r="4798" spans="1:4" x14ac:dyDescent="0.15">
      <c r="A4798" s="186">
        <v>4774</v>
      </c>
      <c r="B4798" s="186">
        <v>7.1250239397452573</v>
      </c>
      <c r="C4798" s="186">
        <v>9.425200116850263E-2</v>
      </c>
      <c r="D4798" s="186">
        <v>1.0017456508914495</v>
      </c>
    </row>
    <row r="4799" spans="1:4" x14ac:dyDescent="0.15">
      <c r="A4799" s="186">
        <v>4775</v>
      </c>
      <c r="B4799" s="186">
        <v>7.1451926145984839</v>
      </c>
      <c r="C4799" s="186">
        <v>9.2082215577013571E-2</v>
      </c>
      <c r="D4799" s="186">
        <v>0.97868435508134555</v>
      </c>
    </row>
    <row r="4800" spans="1:4" x14ac:dyDescent="0.15">
      <c r="A4800" s="186">
        <v>4776</v>
      </c>
      <c r="B4800" s="186">
        <v>7.1468528318147948</v>
      </c>
      <c r="C4800" s="186">
        <v>8.8838352766268613E-2</v>
      </c>
      <c r="D4800" s="186">
        <v>0.94420736337330946</v>
      </c>
    </row>
    <row r="4801" spans="1:4" x14ac:dyDescent="0.15">
      <c r="A4801" s="186">
        <v>4777</v>
      </c>
      <c r="B4801" s="186">
        <v>7.136673610825639</v>
      </c>
      <c r="C4801" s="186">
        <v>9.0189730608131846E-2</v>
      </c>
      <c r="D4801" s="186">
        <v>0.95857031438776452</v>
      </c>
    </row>
    <row r="4802" spans="1:4" x14ac:dyDescent="0.15">
      <c r="A4802" s="186">
        <v>4778</v>
      </c>
      <c r="B4802" s="186">
        <v>7.1459417758069739</v>
      </c>
      <c r="C4802" s="186">
        <v>8.3824535950534518E-2</v>
      </c>
      <c r="D4802" s="186">
        <v>0.89091863605441934</v>
      </c>
    </row>
    <row r="4803" spans="1:4" x14ac:dyDescent="0.15">
      <c r="A4803" s="186">
        <v>4779</v>
      </c>
      <c r="B4803" s="186">
        <v>7.1536199347763594</v>
      </c>
      <c r="C4803" s="186">
        <v>8.2575409129725941E-2</v>
      </c>
      <c r="D4803" s="186">
        <v>0.87764244727706087</v>
      </c>
    </row>
    <row r="4804" spans="1:4" x14ac:dyDescent="0.15">
      <c r="A4804" s="186">
        <v>4780</v>
      </c>
      <c r="B4804" s="186">
        <v>7.151683202966554</v>
      </c>
      <c r="C4804" s="186">
        <v>9.0971648076474843E-2</v>
      </c>
      <c r="D4804" s="186">
        <v>0.96688082677538278</v>
      </c>
    </row>
    <row r="4805" spans="1:4" x14ac:dyDescent="0.15">
      <c r="A4805" s="186">
        <v>4781</v>
      </c>
      <c r="B4805" s="186">
        <v>7.1521678351795712</v>
      </c>
      <c r="C4805" s="186">
        <v>8.9413324768577773E-2</v>
      </c>
      <c r="D4805" s="186">
        <v>0.95031838165999627</v>
      </c>
    </row>
    <row r="4806" spans="1:4" x14ac:dyDescent="0.15">
      <c r="A4806" s="186">
        <v>4782</v>
      </c>
      <c r="B4806" s="186">
        <v>7.1527167226716513</v>
      </c>
      <c r="C4806" s="186">
        <v>8.4989575941433415E-2</v>
      </c>
      <c r="D4806" s="186">
        <v>0.90330111843705974</v>
      </c>
    </row>
    <row r="4807" spans="1:4" x14ac:dyDescent="0.15">
      <c r="A4807" s="186">
        <v>4783</v>
      </c>
      <c r="B4807" s="186">
        <v>7.1484121802565337</v>
      </c>
      <c r="C4807" s="186">
        <v>8.540418404649941E-2</v>
      </c>
      <c r="D4807" s="186">
        <v>0.90770772902277752</v>
      </c>
    </row>
    <row r="4808" spans="1:4" x14ac:dyDescent="0.15">
      <c r="A4808" s="186">
        <v>4784</v>
      </c>
      <c r="B4808" s="186">
        <v>7.170144143394344</v>
      </c>
      <c r="C4808" s="186">
        <v>8.0704262803121374E-2</v>
      </c>
      <c r="D4808" s="186">
        <v>0.85775520168418928</v>
      </c>
    </row>
    <row r="4809" spans="1:4" x14ac:dyDescent="0.15">
      <c r="A4809" s="186">
        <v>4785</v>
      </c>
      <c r="B4809" s="186">
        <v>7.1689437237258655</v>
      </c>
      <c r="C4809" s="186">
        <v>8.5163398871929807E-2</v>
      </c>
      <c r="D4809" s="186">
        <v>0.905148573796004</v>
      </c>
    </row>
    <row r="4810" spans="1:4" x14ac:dyDescent="0.15">
      <c r="A4810" s="186">
        <v>4786</v>
      </c>
      <c r="B4810" s="186">
        <v>7.1648866117781429</v>
      </c>
      <c r="C4810" s="186">
        <v>8.4612697754305799E-2</v>
      </c>
      <c r="D4810" s="186">
        <v>0.89929551558311094</v>
      </c>
    </row>
    <row r="4811" spans="1:4" x14ac:dyDescent="0.15">
      <c r="A4811" s="186">
        <v>4787</v>
      </c>
      <c r="B4811" s="186">
        <v>7.1709644241426078</v>
      </c>
      <c r="C4811" s="186">
        <v>8.6179316727288402E-2</v>
      </c>
      <c r="D4811" s="186">
        <v>0.91594613014124304</v>
      </c>
    </row>
    <row r="4812" spans="1:4" x14ac:dyDescent="0.15">
      <c r="A4812" s="186">
        <v>4788</v>
      </c>
      <c r="B4812" s="186">
        <v>7.1566766638356238</v>
      </c>
      <c r="C4812" s="186">
        <v>8.2179307965815518E-2</v>
      </c>
      <c r="D4812" s="186">
        <v>0.8734325354095035</v>
      </c>
    </row>
    <row r="4813" spans="1:4" x14ac:dyDescent="0.15">
      <c r="A4813" s="186">
        <v>4789</v>
      </c>
      <c r="B4813" s="186">
        <v>7.1607764247734229</v>
      </c>
      <c r="C4813" s="186">
        <v>8.1735334046423525E-2</v>
      </c>
      <c r="D4813" s="186">
        <v>0.86871381392511782</v>
      </c>
    </row>
    <row r="4814" spans="1:4" x14ac:dyDescent="0.15">
      <c r="A4814" s="186">
        <v>4790</v>
      </c>
      <c r="B4814" s="186">
        <v>7.1589534004700317</v>
      </c>
      <c r="C4814" s="186">
        <v>7.6809822435452091E-2</v>
      </c>
      <c r="D4814" s="186">
        <v>0.81636362747247349</v>
      </c>
    </row>
    <row r="4815" spans="1:4" x14ac:dyDescent="0.15">
      <c r="A4815" s="186">
        <v>4791</v>
      </c>
      <c r="B4815" s="186">
        <v>7.1725709448127084</v>
      </c>
      <c r="C4815" s="186">
        <v>7.4153450989228986E-2</v>
      </c>
      <c r="D4815" s="186">
        <v>0.78813071453252526</v>
      </c>
    </row>
    <row r="4816" spans="1:4" x14ac:dyDescent="0.15">
      <c r="A4816" s="186">
        <v>4792</v>
      </c>
      <c r="B4816" s="186">
        <v>7.1746764751623093</v>
      </c>
      <c r="C4816" s="186">
        <v>7.1691604940151699E-2</v>
      </c>
      <c r="D4816" s="186">
        <v>0.7619652905388371</v>
      </c>
    </row>
    <row r="4817" spans="1:4" x14ac:dyDescent="0.15">
      <c r="A4817" s="186">
        <v>4793</v>
      </c>
      <c r="B4817" s="186">
        <v>7.1751784520538235</v>
      </c>
      <c r="C4817" s="186">
        <v>7.5173130257486065E-2</v>
      </c>
      <c r="D4817" s="186">
        <v>0.79896824858609461</v>
      </c>
    </row>
    <row r="4818" spans="1:4" x14ac:dyDescent="0.15">
      <c r="A4818" s="186">
        <v>4794</v>
      </c>
      <c r="B4818" s="186">
        <v>7.1866978011558915</v>
      </c>
      <c r="C4818" s="186">
        <v>7.4176105562200334E-2</v>
      </c>
      <c r="D4818" s="186">
        <v>0.78837149583865673</v>
      </c>
    </row>
    <row r="4819" spans="1:4" x14ac:dyDescent="0.15">
      <c r="A4819" s="186">
        <v>4795</v>
      </c>
      <c r="B4819" s="186">
        <v>7.1851819656220224</v>
      </c>
      <c r="C4819" s="186">
        <v>7.6955631238963207E-2</v>
      </c>
      <c r="D4819" s="186">
        <v>0.81791333817323419</v>
      </c>
    </row>
    <row r="4820" spans="1:4" x14ac:dyDescent="0.15">
      <c r="A4820" s="186">
        <v>4796</v>
      </c>
      <c r="B4820" s="186">
        <v>7.1812083317203221</v>
      </c>
      <c r="C4820" s="186">
        <v>8.1840938123615814E-2</v>
      </c>
      <c r="D4820" s="186">
        <v>0.86983621370159214</v>
      </c>
    </row>
    <row r="4821" spans="1:4" x14ac:dyDescent="0.15">
      <c r="A4821" s="186">
        <v>4797</v>
      </c>
      <c r="B4821" s="186">
        <v>7.1737658210400124</v>
      </c>
      <c r="C4821" s="186">
        <v>7.9987607216741807E-2</v>
      </c>
      <c r="D4821" s="186">
        <v>0.8501383170775767</v>
      </c>
    </row>
    <row r="4822" spans="1:4" x14ac:dyDescent="0.15">
      <c r="A4822" s="186">
        <v>4798</v>
      </c>
      <c r="B4822" s="186">
        <v>7.1598174673726129</v>
      </c>
      <c r="C4822" s="186">
        <v>7.7745029111952135E-2</v>
      </c>
      <c r="D4822" s="186">
        <v>0.82630335510959485</v>
      </c>
    </row>
    <row r="4823" spans="1:4" x14ac:dyDescent="0.15">
      <c r="A4823" s="186">
        <v>4799</v>
      </c>
      <c r="B4823" s="186">
        <v>7.165013715223683</v>
      </c>
      <c r="C4823" s="186">
        <v>7.5134060977291917E-2</v>
      </c>
      <c r="D4823" s="186">
        <v>0.79855300560947096</v>
      </c>
    </row>
    <row r="4824" spans="1:4" x14ac:dyDescent="0.15">
      <c r="A4824" s="186">
        <v>4800</v>
      </c>
      <c r="B4824" s="186">
        <v>7.1586651661585421</v>
      </c>
      <c r="C4824" s="186">
        <v>6.8198175275228756E-2</v>
      </c>
      <c r="D4824" s="186">
        <v>0.72483580861648178</v>
      </c>
    </row>
    <row r="4825" spans="1:4" x14ac:dyDescent="0.15">
      <c r="A4825" s="186">
        <v>4801</v>
      </c>
      <c r="B4825" s="186">
        <v>7.1586651661585421</v>
      </c>
      <c r="C4825" s="186">
        <v>6.8198175275228756E-2</v>
      </c>
      <c r="D4825" s="186">
        <v>0.72483580861648178</v>
      </c>
    </row>
    <row r="4826" spans="1:4" x14ac:dyDescent="0.15">
      <c r="A4826" s="186">
        <v>4802</v>
      </c>
      <c r="B4826" s="186">
        <v>7.1703019564403627</v>
      </c>
      <c r="C4826" s="186">
        <v>6.3370045223470228E-2</v>
      </c>
      <c r="D4826" s="186">
        <v>0.67352062993246986</v>
      </c>
    </row>
    <row r="4827" spans="1:4" x14ac:dyDescent="0.15">
      <c r="A4827" s="186">
        <v>4803</v>
      </c>
      <c r="B4827" s="186">
        <v>7.1720358040567547</v>
      </c>
      <c r="C4827" s="186">
        <v>6.5598596076951843E-2</v>
      </c>
      <c r="D4827" s="186">
        <v>0.69720650500767911</v>
      </c>
    </row>
    <row r="4828" spans="1:4" x14ac:dyDescent="0.15">
      <c r="A4828" s="186">
        <v>4804</v>
      </c>
      <c r="B4828" s="186">
        <v>7.1788081926527756</v>
      </c>
      <c r="C4828" s="186">
        <v>6.4132781425109364E-2</v>
      </c>
      <c r="D4828" s="186">
        <v>0.68162727661685663</v>
      </c>
    </row>
    <row r="4829" spans="1:4" x14ac:dyDescent="0.15">
      <c r="A4829" s="186">
        <v>4805</v>
      </c>
      <c r="B4829" s="186">
        <v>7.1832597546506678</v>
      </c>
      <c r="C4829" s="186">
        <v>6.1182023711063849E-2</v>
      </c>
      <c r="D4829" s="186">
        <v>0.65026551590903947</v>
      </c>
    </row>
    <row r="4830" spans="1:4" x14ac:dyDescent="0.15">
      <c r="A4830" s="186">
        <v>4806</v>
      </c>
      <c r="B4830" s="186">
        <v>7.1735458492163167</v>
      </c>
      <c r="C4830" s="186">
        <v>6.0342688591854099E-2</v>
      </c>
      <c r="D4830" s="186">
        <v>0.64134474717325785</v>
      </c>
    </row>
    <row r="4831" spans="1:4" x14ac:dyDescent="0.15">
      <c r="A4831" s="186">
        <v>4807</v>
      </c>
      <c r="B4831" s="186">
        <v>7.1700494402980937</v>
      </c>
      <c r="C4831" s="186">
        <v>5.8048693375372551E-2</v>
      </c>
      <c r="D4831" s="186">
        <v>0.61696330484008299</v>
      </c>
    </row>
    <row r="4832" spans="1:4" x14ac:dyDescent="0.15">
      <c r="A4832" s="186">
        <v>4808</v>
      </c>
      <c r="B4832" s="186">
        <v>7.1771831478655299</v>
      </c>
      <c r="C4832" s="186">
        <v>5.0624583598838591E-2</v>
      </c>
      <c r="D4832" s="186">
        <v>0.53805707910289491</v>
      </c>
    </row>
    <row r="4833" spans="1:4" x14ac:dyDescent="0.15">
      <c r="A4833" s="186">
        <v>4809</v>
      </c>
      <c r="B4833" s="186">
        <v>7.1916885534800539</v>
      </c>
      <c r="C4833" s="186">
        <v>5.5392031105702344E-2</v>
      </c>
      <c r="D4833" s="186">
        <v>0.58872730091936309</v>
      </c>
    </row>
    <row r="4834" spans="1:4" x14ac:dyDescent="0.15">
      <c r="A4834" s="186">
        <v>4810</v>
      </c>
      <c r="B4834" s="186">
        <v>7.1681846146786814</v>
      </c>
      <c r="C4834" s="186">
        <v>4.7496443232279084E-2</v>
      </c>
      <c r="D4834" s="186">
        <v>0.50481002897420046</v>
      </c>
    </row>
    <row r="4835" spans="1:4" x14ac:dyDescent="0.15">
      <c r="A4835" s="186">
        <v>4811</v>
      </c>
      <c r="B4835" s="186">
        <v>7.163391598838257</v>
      </c>
      <c r="C4835" s="186">
        <v>5.3097599292272868E-2</v>
      </c>
      <c r="D4835" s="186">
        <v>0.56434121826992589</v>
      </c>
    </row>
    <row r="4836" spans="1:4" x14ac:dyDescent="0.15">
      <c r="A4836" s="186">
        <v>4812</v>
      </c>
      <c r="B4836" s="186">
        <v>7.1600413291638798</v>
      </c>
      <c r="C4836" s="186">
        <v>5.40214863932027E-2</v>
      </c>
      <c r="D4836" s="186">
        <v>0.57416063720848576</v>
      </c>
    </row>
    <row r="4837" spans="1:4" x14ac:dyDescent="0.15">
      <c r="A4837" s="186">
        <v>4813</v>
      </c>
      <c r="B4837" s="186">
        <v>7.1422869147943082</v>
      </c>
      <c r="C4837" s="186">
        <v>5.4699236629460302E-2</v>
      </c>
      <c r="D4837" s="186">
        <v>0.58136402114882157</v>
      </c>
    </row>
    <row r="4838" spans="1:4" x14ac:dyDescent="0.15">
      <c r="A4838" s="186">
        <v>4814</v>
      </c>
      <c r="B4838" s="186">
        <v>7.1456487111210079</v>
      </c>
      <c r="C4838" s="186">
        <v>5.4626916953159466E-2</v>
      </c>
      <c r="D4838" s="186">
        <v>0.58059538048008164</v>
      </c>
    </row>
    <row r="4839" spans="1:4" x14ac:dyDescent="0.15">
      <c r="A4839" s="186">
        <v>4815</v>
      </c>
      <c r="B4839" s="186">
        <v>7.1618299232776357</v>
      </c>
      <c r="C4839" s="186">
        <v>5.3410055452461691E-2</v>
      </c>
      <c r="D4839" s="186">
        <v>0.5676621196373548</v>
      </c>
    </row>
    <row r="4840" spans="1:4" x14ac:dyDescent="0.15">
      <c r="A4840" s="186">
        <v>4816</v>
      </c>
      <c r="B4840" s="186">
        <v>7.1682479018807186</v>
      </c>
      <c r="C4840" s="186">
        <v>4.7065603557989277E-2</v>
      </c>
      <c r="D4840" s="186">
        <v>0.50023090317739427</v>
      </c>
    </row>
    <row r="4841" spans="1:4" x14ac:dyDescent="0.15">
      <c r="A4841" s="186">
        <v>4817</v>
      </c>
      <c r="B4841" s="186">
        <v>7.162850145791257</v>
      </c>
      <c r="C4841" s="186">
        <v>4.5676170184378861E-2</v>
      </c>
      <c r="D4841" s="186">
        <v>0.4854634836853739</v>
      </c>
    </row>
    <row r="4842" spans="1:4" x14ac:dyDescent="0.15">
      <c r="A4842" s="186">
        <v>4818</v>
      </c>
      <c r="B4842" s="186">
        <v>7.1538778041403628</v>
      </c>
      <c r="C4842" s="186">
        <v>4.4903948543944416E-2</v>
      </c>
      <c r="D4842" s="186">
        <v>0.47725602219660945</v>
      </c>
    </row>
    <row r="4843" spans="1:4" x14ac:dyDescent="0.15">
      <c r="A4843" s="186">
        <v>4819</v>
      </c>
      <c r="B4843" s="186">
        <v>7.1642189799982638</v>
      </c>
      <c r="C4843" s="186">
        <v>3.8293285107616093E-2</v>
      </c>
      <c r="D4843" s="186">
        <v>0.40699540953322505</v>
      </c>
    </row>
    <row r="4844" spans="1:4" x14ac:dyDescent="0.15">
      <c r="A4844" s="186">
        <v>4820</v>
      </c>
      <c r="B4844" s="186">
        <v>7.1462021857030855</v>
      </c>
      <c r="C4844" s="186">
        <v>3.7592653946758148E-2</v>
      </c>
      <c r="D4844" s="186">
        <v>0.39954883853667178</v>
      </c>
    </row>
    <row r="4845" spans="1:4" x14ac:dyDescent="0.15">
      <c r="A4845" s="186">
        <v>4821</v>
      </c>
      <c r="B4845" s="186">
        <v>7.1395673538590634</v>
      </c>
      <c r="C4845" s="186">
        <v>4.430336120338918E-2</v>
      </c>
      <c r="D4845" s="186">
        <v>0.47087275447897159</v>
      </c>
    </row>
    <row r="4846" spans="1:4" x14ac:dyDescent="0.15">
      <c r="A4846" s="186">
        <v>4822</v>
      </c>
      <c r="B4846" s="186">
        <v>7.1338022003929256</v>
      </c>
      <c r="C4846" s="186">
        <v>4.7181194070842203E-2</v>
      </c>
      <c r="D4846" s="186">
        <v>0.50145944254100649</v>
      </c>
    </row>
    <row r="4847" spans="1:4" x14ac:dyDescent="0.15">
      <c r="A4847" s="186">
        <v>4823</v>
      </c>
      <c r="B4847" s="186">
        <v>7.144638425721805</v>
      </c>
      <c r="C4847" s="186">
        <v>4.2186948863548679E-2</v>
      </c>
      <c r="D4847" s="186">
        <v>0.44837872962386094</v>
      </c>
    </row>
    <row r="4848" spans="1:4" x14ac:dyDescent="0.15">
      <c r="A4848" s="186">
        <v>4824</v>
      </c>
      <c r="B4848" s="186">
        <v>7.1181389573520981</v>
      </c>
      <c r="C4848" s="186">
        <v>3.8895346548874166E-2</v>
      </c>
      <c r="D4848" s="186">
        <v>0.4133943445465143</v>
      </c>
    </row>
    <row r="4849" spans="1:4" x14ac:dyDescent="0.15">
      <c r="A4849" s="186">
        <v>4825</v>
      </c>
      <c r="B4849" s="186">
        <v>7.1162137910619281</v>
      </c>
      <c r="C4849" s="186">
        <v>3.7072558112048348E-2</v>
      </c>
      <c r="D4849" s="186">
        <v>0.39402106475990223</v>
      </c>
    </row>
    <row r="4850" spans="1:4" x14ac:dyDescent="0.15">
      <c r="A4850" s="186">
        <v>4826</v>
      </c>
      <c r="B4850" s="186">
        <v>7.108499594836422</v>
      </c>
      <c r="C4850" s="186">
        <v>4.6115762077240774E-2</v>
      </c>
      <c r="D4850" s="186">
        <v>0.49013563134677257</v>
      </c>
    </row>
    <row r="4851" spans="1:4" x14ac:dyDescent="0.15">
      <c r="A4851" s="186">
        <v>4827</v>
      </c>
      <c r="B4851" s="186">
        <v>7.1125870505503617</v>
      </c>
      <c r="C4851" s="186">
        <v>4.58491227390736E-2</v>
      </c>
      <c r="D4851" s="186">
        <v>0.48730168836355658</v>
      </c>
    </row>
    <row r="4852" spans="1:4" x14ac:dyDescent="0.15">
      <c r="A4852" s="186">
        <v>4828</v>
      </c>
      <c r="B4852" s="186">
        <v>7.0941970248977695</v>
      </c>
      <c r="C4852" s="186">
        <v>4.5859743183342516E-2</v>
      </c>
      <c r="D4852" s="186">
        <v>0.487414566432192</v>
      </c>
    </row>
    <row r="4853" spans="1:4" x14ac:dyDescent="0.15">
      <c r="A4853" s="186">
        <v>4829</v>
      </c>
      <c r="B4853" s="186">
        <v>7.092072523157646</v>
      </c>
      <c r="C4853" s="186">
        <v>4.9093419494478319E-2</v>
      </c>
      <c r="D4853" s="186">
        <v>0.52178329219834074</v>
      </c>
    </row>
    <row r="4854" spans="1:4" x14ac:dyDescent="0.15">
      <c r="A4854" s="186">
        <v>4830</v>
      </c>
      <c r="B4854" s="186">
        <v>7.092072523157646</v>
      </c>
      <c r="C4854" s="186">
        <v>4.9093419494478319E-2</v>
      </c>
      <c r="D4854" s="186">
        <v>0.52178329219834074</v>
      </c>
    </row>
    <row r="4855" spans="1:4" x14ac:dyDescent="0.15">
      <c r="A4855" s="186">
        <v>4831</v>
      </c>
      <c r="B4855" s="186">
        <v>7.0913747086032544</v>
      </c>
      <c r="C4855" s="186">
        <v>4.1362430966731978E-2</v>
      </c>
      <c r="D4855" s="186">
        <v>0.43961544389010065</v>
      </c>
    </row>
    <row r="4856" spans="1:4" x14ac:dyDescent="0.15">
      <c r="A4856" s="186">
        <v>4832</v>
      </c>
      <c r="B4856" s="186">
        <v>7.1090116951426801</v>
      </c>
      <c r="C4856" s="186">
        <v>4.066963445303351E-2</v>
      </c>
      <c r="D4856" s="186">
        <v>0.43225214246470745</v>
      </c>
    </row>
    <row r="4857" spans="1:4" x14ac:dyDescent="0.15">
      <c r="A4857" s="186">
        <v>4833</v>
      </c>
      <c r="B4857" s="186">
        <v>7.0884020395374163</v>
      </c>
      <c r="C4857" s="186">
        <v>3.8167432597701278E-2</v>
      </c>
      <c r="D4857" s="186">
        <v>0.40565780181245581</v>
      </c>
    </row>
    <row r="4858" spans="1:4" x14ac:dyDescent="0.15">
      <c r="A4858" s="186">
        <v>4834</v>
      </c>
      <c r="B4858" s="186">
        <v>7.09641983146554</v>
      </c>
      <c r="C4858" s="186">
        <v>3.7115520151936643E-2</v>
      </c>
      <c r="D4858" s="186">
        <v>0.39447768144790851</v>
      </c>
    </row>
    <row r="4859" spans="1:4" x14ac:dyDescent="0.15">
      <c r="A4859" s="186">
        <v>4835</v>
      </c>
      <c r="B4859" s="186">
        <v>7.0898722982337503</v>
      </c>
      <c r="C4859" s="186">
        <v>3.2510372294257017E-2</v>
      </c>
      <c r="D4859" s="186">
        <v>0.3455324412307248</v>
      </c>
    </row>
    <row r="4860" spans="1:4" x14ac:dyDescent="0.15">
      <c r="A4860" s="186">
        <v>4836</v>
      </c>
      <c r="B4860" s="186">
        <v>7.0806552562772982</v>
      </c>
      <c r="C4860" s="186">
        <v>3.2731122267750656E-2</v>
      </c>
      <c r="D4860" s="186">
        <v>0.34787865481919084</v>
      </c>
    </row>
    <row r="4861" spans="1:4" x14ac:dyDescent="0.15">
      <c r="A4861" s="186">
        <v>4837</v>
      </c>
      <c r="B4861" s="186">
        <v>7.0816808192086436</v>
      </c>
      <c r="C4861" s="186">
        <v>2.0736228652053157E-2</v>
      </c>
      <c r="D4861" s="186">
        <v>0.22039242255395947</v>
      </c>
    </row>
    <row r="4862" spans="1:4" x14ac:dyDescent="0.15">
      <c r="A4862" s="186">
        <v>4838</v>
      </c>
      <c r="B4862" s="186">
        <v>7.1057284511276846</v>
      </c>
      <c r="C4862" s="186">
        <v>2.1403292599417867E-2</v>
      </c>
      <c r="D4862" s="186">
        <v>0.22748222860427803</v>
      </c>
    </row>
    <row r="4863" spans="1:4" x14ac:dyDescent="0.15">
      <c r="A4863" s="186">
        <v>4839</v>
      </c>
      <c r="B4863" s="186">
        <v>7.1150970539439031</v>
      </c>
      <c r="C4863" s="186">
        <v>2.4008012899543019E-2</v>
      </c>
      <c r="D4863" s="186">
        <v>0.25516617377350814</v>
      </c>
    </row>
    <row r="4864" spans="1:4" x14ac:dyDescent="0.15">
      <c r="A4864" s="186">
        <v>4840</v>
      </c>
      <c r="B4864" s="186">
        <v>7.1050084027547502</v>
      </c>
      <c r="C4864" s="186">
        <v>3.4334674324259851E-2</v>
      </c>
      <c r="D4864" s="186">
        <v>0.3649218080538294</v>
      </c>
    </row>
    <row r="4865" spans="1:4" x14ac:dyDescent="0.15">
      <c r="A4865" s="186">
        <v>4841</v>
      </c>
      <c r="B4865" s="186">
        <v>7.1039099114250499</v>
      </c>
      <c r="C4865" s="186">
        <v>3.4957088520473967E-2</v>
      </c>
      <c r="D4865" s="186">
        <v>0.3715370597872743</v>
      </c>
    </row>
    <row r="4866" spans="1:4" x14ac:dyDescent="0.15">
      <c r="A4866" s="186">
        <v>4842</v>
      </c>
      <c r="B4866" s="186">
        <v>7.112247242981069</v>
      </c>
      <c r="C4866" s="186">
        <v>4.0021613051470339E-2</v>
      </c>
      <c r="D4866" s="186">
        <v>0.42536472773979417</v>
      </c>
    </row>
    <row r="4867" spans="1:4" x14ac:dyDescent="0.15">
      <c r="A4867" s="186">
        <v>4843</v>
      </c>
      <c r="B4867" s="186">
        <v>7.1196554892012722</v>
      </c>
      <c r="C4867" s="186">
        <v>3.6599148357383093E-2</v>
      </c>
      <c r="D4867" s="186">
        <v>0.38898948816793499</v>
      </c>
    </row>
    <row r="4868" spans="1:4" x14ac:dyDescent="0.15">
      <c r="A4868" s="186">
        <v>4844</v>
      </c>
      <c r="B4868" s="186">
        <v>7.1041159959644595</v>
      </c>
      <c r="C4868" s="186">
        <v>2.8780836994560133E-2</v>
      </c>
      <c r="D4868" s="186">
        <v>0.30589353998725693</v>
      </c>
    </row>
    <row r="4869" spans="1:4" x14ac:dyDescent="0.15">
      <c r="A4869" s="186">
        <v>4845</v>
      </c>
      <c r="B4869" s="186">
        <v>7.1144872526711094</v>
      </c>
      <c r="C4869" s="186">
        <v>2.255268238200081E-2</v>
      </c>
      <c r="D4869" s="186">
        <v>0.23969837469780317</v>
      </c>
    </row>
    <row r="4870" spans="1:4" x14ac:dyDescent="0.15">
      <c r="A4870" s="186">
        <v>4846</v>
      </c>
      <c r="B4870" s="186">
        <v>7.0986363461354527</v>
      </c>
      <c r="C4870" s="186">
        <v>1.9622940614429929E-2</v>
      </c>
      <c r="D4870" s="186">
        <v>0.20855997935856516</v>
      </c>
    </row>
    <row r="4871" spans="1:4" x14ac:dyDescent="0.15">
      <c r="A4871" s="186">
        <v>4847</v>
      </c>
      <c r="B4871" s="186">
        <v>7.1175652800932898</v>
      </c>
      <c r="C4871" s="186">
        <v>2.3838182848142431E-2</v>
      </c>
      <c r="D4871" s="186">
        <v>0.25336115623253247</v>
      </c>
    </row>
    <row r="4872" spans="1:4" x14ac:dyDescent="0.15">
      <c r="A4872" s="186">
        <v>4848</v>
      </c>
      <c r="B4872" s="186">
        <v>7.1209674452364586</v>
      </c>
      <c r="C4872" s="186">
        <v>3.692379012348912E-2</v>
      </c>
      <c r="D4872" s="186">
        <v>0.39243990272956353</v>
      </c>
    </row>
    <row r="4873" spans="1:4" x14ac:dyDescent="0.15">
      <c r="A4873" s="186">
        <v>4849</v>
      </c>
      <c r="B4873" s="186">
        <v>7.1195544784019509</v>
      </c>
      <c r="C4873" s="186">
        <v>2.5089453686067742E-2</v>
      </c>
      <c r="D4873" s="186">
        <v>0.26666013242867781</v>
      </c>
    </row>
    <row r="4874" spans="1:4" x14ac:dyDescent="0.15">
      <c r="A4874" s="186">
        <v>4850</v>
      </c>
      <c r="B4874" s="186">
        <v>7.1146228051101712</v>
      </c>
      <c r="C4874" s="186">
        <v>2.4482261733274946E-2</v>
      </c>
      <c r="D4874" s="186">
        <v>0.26020666841278867</v>
      </c>
    </row>
    <row r="4875" spans="1:4" x14ac:dyDescent="0.15">
      <c r="A4875" s="186">
        <v>4851</v>
      </c>
      <c r="B4875" s="186">
        <v>7.1059683201907919</v>
      </c>
      <c r="C4875" s="186">
        <v>2.4130189934785662E-2</v>
      </c>
      <c r="D4875" s="186">
        <v>0.25646471716967778</v>
      </c>
    </row>
    <row r="4876" spans="1:4" x14ac:dyDescent="0.15">
      <c r="A4876" s="186">
        <v>4852</v>
      </c>
      <c r="B4876" s="186">
        <v>7.1276944259225328</v>
      </c>
      <c r="C4876" s="186">
        <v>3.0663917269964536E-2</v>
      </c>
      <c r="D4876" s="186">
        <v>0.32590762406801199</v>
      </c>
    </row>
    <row r="4877" spans="1:4" x14ac:dyDescent="0.15">
      <c r="A4877" s="186">
        <v>4853</v>
      </c>
      <c r="B4877" s="186">
        <v>7.1371346949450123</v>
      </c>
      <c r="C4877" s="186">
        <v>2.4564884504046702E-2</v>
      </c>
      <c r="D4877" s="186">
        <v>0.26108481423737695</v>
      </c>
    </row>
    <row r="4878" spans="1:4" x14ac:dyDescent="0.15">
      <c r="A4878" s="186">
        <v>4854</v>
      </c>
      <c r="B4878" s="186">
        <v>7.1296580907693752</v>
      </c>
      <c r="C4878" s="186">
        <v>1.3959511934745983E-2</v>
      </c>
      <c r="D4878" s="186">
        <v>0.14836693328345202</v>
      </c>
    </row>
    <row r="4879" spans="1:4" x14ac:dyDescent="0.15">
      <c r="A4879" s="186">
        <v>4855</v>
      </c>
      <c r="B4879" s="186">
        <v>7.1488339699518324</v>
      </c>
      <c r="C4879" s="186">
        <v>1.8435361654164595E-2</v>
      </c>
      <c r="D4879" s="186">
        <v>0.1959379443483043</v>
      </c>
    </row>
    <row r="4880" spans="1:4" x14ac:dyDescent="0.15">
      <c r="A4880" s="186">
        <v>4856</v>
      </c>
      <c r="B4880" s="186">
        <v>7.1571582163693357</v>
      </c>
      <c r="C4880" s="186">
        <v>1.7029962025408629E-2</v>
      </c>
      <c r="D4880" s="186">
        <v>0.18100082950281893</v>
      </c>
    </row>
    <row r="4881" spans="1:4" x14ac:dyDescent="0.15">
      <c r="A4881" s="186">
        <v>4857</v>
      </c>
      <c r="B4881" s="186">
        <v>7.1541678057054545</v>
      </c>
      <c r="C4881" s="186">
        <v>7.842019615944551E-3</v>
      </c>
      <c r="D4881" s="186">
        <v>8.3347928395000798E-2</v>
      </c>
    </row>
    <row r="4882" spans="1:4" x14ac:dyDescent="0.15">
      <c r="A4882" s="186">
        <v>4858</v>
      </c>
      <c r="B4882" s="186">
        <v>7.1535232118672853</v>
      </c>
      <c r="C4882" s="186">
        <v>5.6131598403013072E-3</v>
      </c>
      <c r="D4882" s="186">
        <v>5.9658769979087423E-2</v>
      </c>
    </row>
    <row r="4883" spans="1:4" x14ac:dyDescent="0.15">
      <c r="A4883" s="186">
        <v>4859</v>
      </c>
      <c r="B4883" s="186">
        <v>7.1615427460386831</v>
      </c>
      <c r="C4883" s="186">
        <v>3.1002902218242312E-3</v>
      </c>
      <c r="D4883" s="186">
        <v>3.2951048335423373E-2</v>
      </c>
    </row>
    <row r="4884" spans="1:4" x14ac:dyDescent="0.15">
      <c r="A4884" s="186">
        <v>4860</v>
      </c>
      <c r="B4884" s="186">
        <v>7.161191608548676</v>
      </c>
      <c r="C4884" s="186">
        <v>7.5423600506923094E-3</v>
      </c>
      <c r="D4884" s="186">
        <v>8.016303404243641E-2</v>
      </c>
    </row>
    <row r="4885" spans="1:4" x14ac:dyDescent="0.15">
      <c r="A4885" s="186">
        <v>4861</v>
      </c>
      <c r="B4885" s="186">
        <v>7.1497416691389999</v>
      </c>
      <c r="C4885" s="186">
        <v>3.7793391936267184E-3</v>
      </c>
      <c r="D4885" s="186">
        <v>4.0168235724679306E-2</v>
      </c>
    </row>
    <row r="4886" spans="1:4" x14ac:dyDescent="0.15">
      <c r="A4886" s="186">
        <v>4862</v>
      </c>
      <c r="B4886" s="186">
        <v>7.1391077003571661</v>
      </c>
      <c r="C4886" s="186">
        <v>4.9837237251635358E-3</v>
      </c>
      <c r="D4886" s="186">
        <v>5.2968886655273328E-2</v>
      </c>
    </row>
    <row r="4887" spans="1:4" x14ac:dyDescent="0.15">
      <c r="A4887" s="186">
        <v>4863</v>
      </c>
      <c r="B4887" s="186">
        <v>7.1406497564509497</v>
      </c>
      <c r="C4887" s="186">
        <v>9.6594673652203866E-3</v>
      </c>
      <c r="D4887" s="186">
        <v>0.10266444534942215</v>
      </c>
    </row>
    <row r="4888" spans="1:4" x14ac:dyDescent="0.15">
      <c r="A4888" s="186">
        <v>4864</v>
      </c>
      <c r="B4888" s="186">
        <v>7.1377929159314339</v>
      </c>
      <c r="C4888" s="186">
        <v>1.5023949665843972E-2</v>
      </c>
      <c r="D4888" s="186">
        <v>0.15968017708255036</v>
      </c>
    </row>
    <row r="4889" spans="1:4" x14ac:dyDescent="0.15">
      <c r="A4889" s="186">
        <v>4865</v>
      </c>
      <c r="B4889" s="186">
        <v>7.1490285655170469</v>
      </c>
      <c r="C4889" s="186">
        <v>1.5072905607017795E-2</v>
      </c>
      <c r="D4889" s="186">
        <v>0.16020049920354704</v>
      </c>
    </row>
    <row r="4890" spans="1:4" x14ac:dyDescent="0.15">
      <c r="A4890" s="186">
        <v>4866</v>
      </c>
      <c r="B4890" s="186">
        <v>7.132908927851223</v>
      </c>
      <c r="C4890" s="186">
        <v>1.1340386813261993E-2</v>
      </c>
      <c r="D4890" s="186">
        <v>0.12052988826520875</v>
      </c>
    </row>
    <row r="4891" spans="1:4" x14ac:dyDescent="0.15">
      <c r="A4891" s="186">
        <v>4867</v>
      </c>
      <c r="B4891" s="186">
        <v>7.131716310460555</v>
      </c>
      <c r="C4891" s="186">
        <v>1.62362744016189E-2</v>
      </c>
      <c r="D4891" s="186">
        <v>0.17256521948456258</v>
      </c>
    </row>
    <row r="4892" spans="1:4" x14ac:dyDescent="0.15">
      <c r="A4892" s="186">
        <v>4868</v>
      </c>
      <c r="B4892" s="186">
        <v>7.1384834530059447</v>
      </c>
      <c r="C4892" s="186">
        <v>1.7381123308149782E-2</v>
      </c>
      <c r="D4892" s="186">
        <v>0.18473310344274849</v>
      </c>
    </row>
    <row r="4893" spans="1:4" x14ac:dyDescent="0.15">
      <c r="A4893" s="186">
        <v>4869</v>
      </c>
      <c r="B4893" s="186">
        <v>7.1480226341658915</v>
      </c>
      <c r="C4893" s="186">
        <v>2.2558341269159676E-2</v>
      </c>
      <c r="D4893" s="186">
        <v>0.23975851947489013</v>
      </c>
    </row>
    <row r="4894" spans="1:4" x14ac:dyDescent="0.15">
      <c r="A4894" s="186">
        <v>4870</v>
      </c>
      <c r="B4894" s="186">
        <v>7.1335707090445437</v>
      </c>
      <c r="C4894" s="186">
        <v>2.3229758774456322E-2</v>
      </c>
      <c r="D4894" s="186">
        <v>0.24689459677324749</v>
      </c>
    </row>
    <row r="4895" spans="1:4" x14ac:dyDescent="0.15">
      <c r="A4895" s="186">
        <v>4871</v>
      </c>
      <c r="B4895" s="186">
        <v>7.1335707090445437</v>
      </c>
      <c r="C4895" s="186">
        <v>2.3229758774456322E-2</v>
      </c>
      <c r="D4895" s="186">
        <v>0.24689459677324749</v>
      </c>
    </row>
    <row r="4896" spans="1:4" x14ac:dyDescent="0.15">
      <c r="A4896" s="186">
        <v>4872</v>
      </c>
      <c r="B4896" s="186">
        <v>7.1274944550637169</v>
      </c>
      <c r="C4896" s="186">
        <v>2.5165867014142584E-2</v>
      </c>
      <c r="D4896" s="186">
        <v>0.26747228196524059</v>
      </c>
    </row>
    <row r="4897" spans="1:4" x14ac:dyDescent="0.15">
      <c r="A4897" s="186">
        <v>4873</v>
      </c>
      <c r="B4897" s="186">
        <v>7.1223107616878476</v>
      </c>
      <c r="C4897" s="186">
        <v>2.8312261456228782E-2</v>
      </c>
      <c r="D4897" s="186">
        <v>0.30091334326126518</v>
      </c>
    </row>
    <row r="4898" spans="1:4" x14ac:dyDescent="0.15">
      <c r="A4898" s="186">
        <v>4874</v>
      </c>
      <c r="B4898" s="186">
        <v>7.096835906156727</v>
      </c>
      <c r="C4898" s="186">
        <v>2.3446771676430167E-2</v>
      </c>
      <c r="D4898" s="186">
        <v>0.24920109136269372</v>
      </c>
    </row>
    <row r="4899" spans="1:4" x14ac:dyDescent="0.15">
      <c r="A4899" s="186">
        <v>4875</v>
      </c>
      <c r="B4899" s="186">
        <v>7.0957258819780904</v>
      </c>
      <c r="C4899" s="186">
        <v>2.8993897241540445E-2</v>
      </c>
      <c r="D4899" s="186">
        <v>0.30815802427559386</v>
      </c>
    </row>
    <row r="4900" spans="1:4" x14ac:dyDescent="0.15">
      <c r="A4900" s="186">
        <v>4876</v>
      </c>
      <c r="B4900" s="186">
        <v>7.1005361635728592</v>
      </c>
      <c r="C4900" s="186">
        <v>4.4423350371821435E-2</v>
      </c>
      <c r="D4900" s="186">
        <v>0.47214804440534891</v>
      </c>
    </row>
    <row r="4901" spans="1:4" x14ac:dyDescent="0.15">
      <c r="A4901" s="186">
        <v>4877</v>
      </c>
      <c r="B4901" s="186">
        <v>7.0795929137586526</v>
      </c>
      <c r="C4901" s="186">
        <v>3.0694962633569745E-2</v>
      </c>
      <c r="D4901" s="186">
        <v>0.32623758584692703</v>
      </c>
    </row>
    <row r="4902" spans="1:4" x14ac:dyDescent="0.15">
      <c r="A4902" s="186">
        <v>4878</v>
      </c>
      <c r="B4902" s="186">
        <v>7.0862617355019477</v>
      </c>
      <c r="C4902" s="186">
        <v>3.0132408591517112E-2</v>
      </c>
      <c r="D4902" s="186">
        <v>0.32025855030358458</v>
      </c>
    </row>
    <row r="4903" spans="1:4" x14ac:dyDescent="0.15">
      <c r="A4903" s="186">
        <v>4879</v>
      </c>
      <c r="B4903" s="186">
        <v>7.0965585475952899</v>
      </c>
      <c r="C4903" s="186">
        <v>3.3539962530287681E-2</v>
      </c>
      <c r="D4903" s="186">
        <v>0.35647531277039762</v>
      </c>
    </row>
    <row r="4904" spans="1:4" x14ac:dyDescent="0.15">
      <c r="A4904" s="186">
        <v>4880</v>
      </c>
      <c r="B4904" s="186">
        <v>7.0975981360345566</v>
      </c>
      <c r="C4904" s="186">
        <v>3.4659770299421133E-2</v>
      </c>
      <c r="D4904" s="186">
        <v>0.36837705011980859</v>
      </c>
    </row>
    <row r="4905" spans="1:4" x14ac:dyDescent="0.15">
      <c r="A4905" s="186">
        <v>4881</v>
      </c>
      <c r="B4905" s="186">
        <v>7.0689253814196595</v>
      </c>
      <c r="C4905" s="186">
        <v>1.5049542164963903E-2</v>
      </c>
      <c r="D4905" s="186">
        <v>0.15995218377069484</v>
      </c>
    </row>
    <row r="4906" spans="1:4" x14ac:dyDescent="0.15">
      <c r="A4906" s="186">
        <v>4882</v>
      </c>
      <c r="B4906" s="186">
        <v>7.0789193506206054</v>
      </c>
      <c r="C4906" s="186">
        <v>2.2344674546050491E-2</v>
      </c>
      <c r="D4906" s="186">
        <v>0.2374875893305827</v>
      </c>
    </row>
    <row r="4907" spans="1:4" x14ac:dyDescent="0.15">
      <c r="A4907" s="186">
        <v>4883</v>
      </c>
      <c r="B4907" s="186">
        <v>7.0392373132495738</v>
      </c>
      <c r="C4907" s="186">
        <v>1.3743217885342496E-2</v>
      </c>
      <c r="D4907" s="186">
        <v>0.14606807892898288</v>
      </c>
    </row>
    <row r="4908" spans="1:4" x14ac:dyDescent="0.15">
      <c r="A4908" s="186">
        <v>4884</v>
      </c>
      <c r="B4908" s="186">
        <v>7.075792111409303</v>
      </c>
      <c r="C4908" s="186">
        <v>1.9686773655783085E-2</v>
      </c>
      <c r="D4908" s="186">
        <v>0.20923842088517403</v>
      </c>
    </row>
    <row r="4909" spans="1:4" x14ac:dyDescent="0.15">
      <c r="A4909" s="186">
        <v>4885</v>
      </c>
      <c r="B4909" s="186">
        <v>7.1019838357483911</v>
      </c>
      <c r="C4909" s="186">
        <v>3.2907015817492891E-2</v>
      </c>
      <c r="D4909" s="186">
        <v>0.3497481174967963</v>
      </c>
    </row>
    <row r="4910" spans="1:4" x14ac:dyDescent="0.15">
      <c r="A4910" s="186">
        <v>4886</v>
      </c>
      <c r="B4910" s="186">
        <v>7.0685660841065792</v>
      </c>
      <c r="C4910" s="186">
        <v>2.7327136990952461E-2</v>
      </c>
      <c r="D4910" s="186">
        <v>0.29044307062574787</v>
      </c>
    </row>
    <row r="4911" spans="1:4" x14ac:dyDescent="0.15">
      <c r="A4911" s="186">
        <v>4887</v>
      </c>
      <c r="B4911" s="186">
        <v>7.0593114889235649</v>
      </c>
      <c r="C4911" s="186">
        <v>2.0883346998076036E-2</v>
      </c>
      <c r="D4911" s="186">
        <v>0.2219560515641413</v>
      </c>
    </row>
    <row r="4912" spans="1:4" x14ac:dyDescent="0.15">
      <c r="A4912" s="186">
        <v>4888</v>
      </c>
      <c r="B4912" s="186">
        <v>7.0601474428964792</v>
      </c>
      <c r="C4912" s="186">
        <v>1.8025488376787635E-2</v>
      </c>
      <c r="D4912" s="186">
        <v>0.19158165728873355</v>
      </c>
    </row>
    <row r="4913" spans="1:4" x14ac:dyDescent="0.15">
      <c r="A4913" s="186">
        <v>4889</v>
      </c>
      <c r="B4913" s="186">
        <v>7.0712926179387932</v>
      </c>
      <c r="C4913" s="186">
        <v>2.6338942241407537E-2</v>
      </c>
      <c r="D4913" s="186">
        <v>0.27994016585643028</v>
      </c>
    </row>
    <row r="4914" spans="1:4" x14ac:dyDescent="0.15">
      <c r="A4914" s="186">
        <v>4890</v>
      </c>
      <c r="B4914" s="186">
        <v>7.0701457605955902</v>
      </c>
      <c r="C4914" s="186">
        <v>3.0706148348460083E-2</v>
      </c>
      <c r="D4914" s="186">
        <v>0.32635647182393113</v>
      </c>
    </row>
    <row r="4915" spans="1:4" x14ac:dyDescent="0.15">
      <c r="A4915" s="186">
        <v>4891</v>
      </c>
      <c r="B4915" s="186">
        <v>6.9950716106478632</v>
      </c>
      <c r="C4915" s="186">
        <v>1.3704782393001658E-2</v>
      </c>
      <c r="D4915" s="186">
        <v>0.14565957208758995</v>
      </c>
    </row>
    <row r="4916" spans="1:4" x14ac:dyDescent="0.15">
      <c r="A4916" s="186">
        <v>4892</v>
      </c>
      <c r="B4916" s="186">
        <v>7.0366212807239812</v>
      </c>
      <c r="C4916" s="186">
        <v>2.497034297302303E-2</v>
      </c>
      <c r="D4916" s="186">
        <v>0.26539417905593399</v>
      </c>
    </row>
    <row r="4917" spans="1:4" x14ac:dyDescent="0.15">
      <c r="A4917" s="186">
        <v>4893</v>
      </c>
      <c r="B4917" s="186">
        <v>7.0281907575305276</v>
      </c>
      <c r="C4917" s="186">
        <v>2.8846224167363488E-2</v>
      </c>
      <c r="D4917" s="186">
        <v>0.30658849940634392</v>
      </c>
    </row>
    <row r="4918" spans="1:4" x14ac:dyDescent="0.15">
      <c r="A4918" s="186">
        <v>4894</v>
      </c>
      <c r="B4918" s="186">
        <v>6.9923035197677699</v>
      </c>
      <c r="C4918" s="186">
        <v>2.358841781894494E-2</v>
      </c>
      <c r="D4918" s="186">
        <v>0.25070655973971046</v>
      </c>
    </row>
    <row r="4919" spans="1:4" x14ac:dyDescent="0.15">
      <c r="A4919" s="186">
        <v>4895</v>
      </c>
      <c r="B4919" s="186">
        <v>6.9805694852243967</v>
      </c>
      <c r="C4919" s="186">
        <v>2.1768436243688072E-2</v>
      </c>
      <c r="D4919" s="186">
        <v>0.23136311233155712</v>
      </c>
    </row>
    <row r="4920" spans="1:4" x14ac:dyDescent="0.15">
      <c r="A4920" s="186">
        <v>4896</v>
      </c>
      <c r="B4920" s="186">
        <v>6.945872908754481</v>
      </c>
      <c r="C4920" s="186">
        <v>1.7127844453634467E-2</v>
      </c>
      <c r="D4920" s="186">
        <v>0.18204116069534848</v>
      </c>
    </row>
    <row r="4921" spans="1:4" x14ac:dyDescent="0.15">
      <c r="A4921" s="186">
        <v>4897</v>
      </c>
      <c r="B4921" s="186">
        <v>6.8990624008054251</v>
      </c>
      <c r="C4921" s="186">
        <v>4.8856398337582263E-3</v>
      </c>
      <c r="D4921" s="186">
        <v>5.1926414236442474E-2</v>
      </c>
    </row>
    <row r="4922" spans="1:4" x14ac:dyDescent="0.15">
      <c r="A4922" s="186">
        <v>4898</v>
      </c>
      <c r="B4922" s="186">
        <v>6.8925651176820075</v>
      </c>
      <c r="C4922" s="186">
        <v>-2.5004506350789768E-5</v>
      </c>
      <c r="D4922" s="186">
        <v>-2.6575728025986928E-4</v>
      </c>
    </row>
    <row r="4923" spans="1:4" x14ac:dyDescent="0.15">
      <c r="A4923" s="186">
        <v>4899</v>
      </c>
      <c r="B4923" s="186">
        <v>6.8485134475493865</v>
      </c>
      <c r="C4923" s="186">
        <v>-3.5178744186741717E-2</v>
      </c>
      <c r="D4923" s="186">
        <v>-0.37389289941854326</v>
      </c>
    </row>
    <row r="4924" spans="1:4" x14ac:dyDescent="0.15">
      <c r="A4924" s="186">
        <v>4900</v>
      </c>
      <c r="B4924" s="186">
        <v>6.8506050114844035</v>
      </c>
      <c r="C4924" s="186">
        <v>-4.9099532344976993E-2</v>
      </c>
      <c r="D4924" s="186">
        <v>-0.52184826186822231</v>
      </c>
    </row>
    <row r="4925" spans="1:4" x14ac:dyDescent="0.15">
      <c r="A4925" s="186">
        <v>4901</v>
      </c>
      <c r="B4925" s="186">
        <v>6.937972821411055</v>
      </c>
      <c r="C4925" s="186">
        <v>-2.6922975479488187E-2</v>
      </c>
      <c r="D4925" s="186">
        <v>-0.2861474903585105</v>
      </c>
    </row>
    <row r="4926" spans="1:4" x14ac:dyDescent="0.15">
      <c r="A4926" s="186">
        <v>4902</v>
      </c>
      <c r="B4926" s="186">
        <v>6.9097874944494704</v>
      </c>
      <c r="C4926" s="186">
        <v>-4.0342181380061959E-3</v>
      </c>
      <c r="D4926" s="186">
        <v>-4.2877184827833939E-2</v>
      </c>
    </row>
    <row r="4927" spans="1:4" x14ac:dyDescent="0.15">
      <c r="A4927" s="186">
        <v>4903</v>
      </c>
      <c r="B4927" s="186">
        <v>6.8404756896505718</v>
      </c>
      <c r="C4927" s="186">
        <v>-2.9451599628206537E-2</v>
      </c>
      <c r="D4927" s="186">
        <v>-0.31302265706387483</v>
      </c>
    </row>
    <row r="4928" spans="1:4" x14ac:dyDescent="0.15">
      <c r="A4928" s="186">
        <v>4904</v>
      </c>
      <c r="B4928" s="186">
        <v>6.8823295829144904</v>
      </c>
      <c r="C4928" s="186">
        <v>-2.9664270250313152E-2</v>
      </c>
      <c r="D4928" s="186">
        <v>-0.31528300027278777</v>
      </c>
    </row>
    <row r="4929" spans="1:4" x14ac:dyDescent="0.15">
      <c r="A4929" s="186">
        <v>4905</v>
      </c>
      <c r="B4929" s="186">
        <v>6.8793607896138287</v>
      </c>
      <c r="C4929" s="186">
        <v>-3.2949140872744032E-2</v>
      </c>
      <c r="D4929" s="186">
        <v>-0.35019583839787244</v>
      </c>
    </row>
    <row r="4930" spans="1:4" x14ac:dyDescent="0.15">
      <c r="A4930" s="186">
        <v>4906</v>
      </c>
      <c r="B4930" s="186">
        <v>6.9058159598984377</v>
      </c>
      <c r="C4930" s="186">
        <v>-1.2768309788574683E-2</v>
      </c>
      <c r="D4930" s="186">
        <v>-0.13570638969322812</v>
      </c>
    </row>
    <row r="4931" spans="1:4" x14ac:dyDescent="0.15">
      <c r="A4931" s="186">
        <v>4907</v>
      </c>
      <c r="B4931" s="186">
        <v>6.8726511017300194</v>
      </c>
      <c r="C4931" s="186">
        <v>-1.0939761249288971E-2</v>
      </c>
      <c r="D4931" s="186">
        <v>-0.11627188937531328</v>
      </c>
    </row>
    <row r="4932" spans="1:4" x14ac:dyDescent="0.15">
      <c r="A4932" s="186">
        <v>4908</v>
      </c>
      <c r="B4932" s="186">
        <v>6.8343927600876162</v>
      </c>
      <c r="C4932" s="186">
        <v>-3.5671402129614727E-2</v>
      </c>
      <c r="D4932" s="186">
        <v>-0.37912905298060778</v>
      </c>
    </row>
    <row r="4933" spans="1:4" x14ac:dyDescent="0.15">
      <c r="A4933" s="186">
        <v>4909</v>
      </c>
      <c r="B4933" s="186">
        <v>6.8286528784455243</v>
      </c>
      <c r="C4933" s="186">
        <v>-1.7298373749741636E-2</v>
      </c>
      <c r="D4933" s="186">
        <v>-0.18385361007156423</v>
      </c>
    </row>
    <row r="4934" spans="1:4" x14ac:dyDescent="0.15">
      <c r="A4934" s="186">
        <v>4910</v>
      </c>
      <c r="B4934" s="186">
        <v>6.8028953501936504</v>
      </c>
      <c r="C4934" s="186">
        <v>-2.6730491599110451E-2</v>
      </c>
      <c r="D4934" s="186">
        <v>-0.28410169941885305</v>
      </c>
    </row>
    <row r="4935" spans="1:4" x14ac:dyDescent="0.15">
      <c r="A4935" s="186">
        <v>4911</v>
      </c>
      <c r="B4935" s="186">
        <v>6.779283421910935</v>
      </c>
      <c r="C4935" s="186">
        <v>-3.5342028167012707E-2</v>
      </c>
      <c r="D4935" s="186">
        <v>-0.37562834285813962</v>
      </c>
    </row>
    <row r="4936" spans="1:4" x14ac:dyDescent="0.15">
      <c r="A4936" s="186">
        <v>4912</v>
      </c>
      <c r="B4936" s="186">
        <v>6.8505575379295438</v>
      </c>
      <c r="C4936" s="186">
        <v>-4.1458891884591509E-3</v>
      </c>
      <c r="D4936" s="186">
        <v>-4.4064066673681804E-2</v>
      </c>
    </row>
    <row r="4937" spans="1:4" x14ac:dyDescent="0.15">
      <c r="A4937" s="186">
        <v>4913</v>
      </c>
      <c r="B4937" s="186">
        <v>6.8542518591187047</v>
      </c>
      <c r="C4937" s="186">
        <v>-1.9067272971403426E-2</v>
      </c>
      <c r="D4937" s="186">
        <v>-0.20265413504924645</v>
      </c>
    </row>
    <row r="4938" spans="1:4" x14ac:dyDescent="0.15">
      <c r="A4938" s="186">
        <v>4914</v>
      </c>
      <c r="B4938" s="186">
        <v>6.8735275413053252</v>
      </c>
      <c r="C4938" s="186">
        <v>-1.2863869857038246E-2</v>
      </c>
      <c r="D4938" s="186">
        <v>-0.1367220379743837</v>
      </c>
    </row>
    <row r="4939" spans="1:4" x14ac:dyDescent="0.15">
      <c r="A4939" s="186">
        <v>4915</v>
      </c>
      <c r="B4939" s="186">
        <v>6.8837870184316259</v>
      </c>
      <c r="C4939" s="186">
        <v>-7.8320519992862714E-3</v>
      </c>
      <c r="D4939" s="186">
        <v>-8.324198882328461E-2</v>
      </c>
    </row>
    <row r="4940" spans="1:4" x14ac:dyDescent="0.15">
      <c r="A4940" s="186">
        <v>4916</v>
      </c>
      <c r="B4940" s="186">
        <v>6.8862403064513806</v>
      </c>
      <c r="C4940" s="186">
        <v>-1.276596144611819E-2</v>
      </c>
      <c r="D4940" s="186">
        <v>-0.13568143062802601</v>
      </c>
    </row>
    <row r="4941" spans="1:4" x14ac:dyDescent="0.15">
      <c r="A4941" s="186">
        <v>4917</v>
      </c>
      <c r="B4941" s="186">
        <v>6.9102715257117868</v>
      </c>
      <c r="C4941" s="186">
        <v>3.1675697386477353E-3</v>
      </c>
      <c r="D4941" s="186">
        <v>3.3666120297147897E-2</v>
      </c>
    </row>
    <row r="4942" spans="1:4" x14ac:dyDescent="0.15">
      <c r="A4942" s="186">
        <v>4918</v>
      </c>
      <c r="B4942" s="186">
        <v>6.8656971822173585</v>
      </c>
      <c r="C4942" s="186">
        <v>-6.3971235046249575E-3</v>
      </c>
      <c r="D4942" s="186">
        <v>-6.7991030105735914E-2</v>
      </c>
    </row>
    <row r="4943" spans="1:4" x14ac:dyDescent="0.15">
      <c r="A4943" s="186">
        <v>4919</v>
      </c>
      <c r="B4943" s="186">
        <v>6.8309928243079376</v>
      </c>
      <c r="C4943" s="186">
        <v>-2.3278899506027351E-2</v>
      </c>
      <c r="D4943" s="186">
        <v>-0.24741688291595648</v>
      </c>
    </row>
    <row r="4944" spans="1:4" x14ac:dyDescent="0.15">
      <c r="A4944" s="186">
        <v>4920</v>
      </c>
      <c r="B4944" s="186">
        <v>6.8496074619207477</v>
      </c>
      <c r="C4944" s="186">
        <v>-1.3455601798303185E-2</v>
      </c>
      <c r="D4944" s="186">
        <v>-0.14301118718402192</v>
      </c>
    </row>
    <row r="4945" spans="1:4" x14ac:dyDescent="0.15">
      <c r="A4945" s="186">
        <v>4921</v>
      </c>
      <c r="B4945" s="186">
        <v>6.8348772623616982</v>
      </c>
      <c r="C4945" s="186">
        <v>-1.1373535827152281E-2</v>
      </c>
      <c r="D4945" s="186">
        <v>-0.12088220842906998</v>
      </c>
    </row>
    <row r="4946" spans="1:4" x14ac:dyDescent="0.15">
      <c r="A4946" s="186">
        <v>4922</v>
      </c>
      <c r="B4946" s="186">
        <v>6.8173425784122914</v>
      </c>
      <c r="C4946" s="186">
        <v>-1.617078483293799E-2</v>
      </c>
      <c r="D4946" s="186">
        <v>-0.17186917176364921</v>
      </c>
    </row>
    <row r="4947" spans="1:4" x14ac:dyDescent="0.15">
      <c r="A4947" s="186">
        <v>4923</v>
      </c>
      <c r="B4947" s="186">
        <v>6.775791717288282</v>
      </c>
      <c r="C4947" s="186">
        <v>-2.7853139760029677E-2</v>
      </c>
      <c r="D4947" s="186">
        <v>-0.29603362551845447</v>
      </c>
    </row>
    <row r="4948" spans="1:4" x14ac:dyDescent="0.15">
      <c r="A4948" s="186">
        <v>4924</v>
      </c>
      <c r="B4948" s="186">
        <v>6.8251297966025222</v>
      </c>
      <c r="C4948" s="186">
        <v>-1.0367384469549989E-2</v>
      </c>
      <c r="D4948" s="186">
        <v>-0.11018845408835633</v>
      </c>
    </row>
    <row r="4949" spans="1:4" x14ac:dyDescent="0.15">
      <c r="A4949" s="186">
        <v>4925</v>
      </c>
      <c r="B4949" s="186">
        <v>6.78493089588844</v>
      </c>
      <c r="C4949" s="186">
        <v>-1.2766271212651503E-2</v>
      </c>
      <c r="D4949" s="186">
        <v>-0.1356847229430293</v>
      </c>
    </row>
    <row r="4950" spans="1:4" x14ac:dyDescent="0.15">
      <c r="A4950" s="186">
        <v>4926</v>
      </c>
      <c r="B4950" s="186">
        <v>6.7667559911969608</v>
      </c>
      <c r="C4950" s="186">
        <v>-2.0696451215122202E-2</v>
      </c>
      <c r="D4950" s="186">
        <v>-0.21996965302169294</v>
      </c>
    </row>
    <row r="4951" spans="1:4" x14ac:dyDescent="0.15">
      <c r="A4951" s="186">
        <v>4927</v>
      </c>
      <c r="B4951" s="186">
        <v>6.7673897852828686</v>
      </c>
      <c r="C4951" s="186">
        <v>-1.1504455638857713E-2</v>
      </c>
      <c r="D4951" s="186">
        <v>-0.12227367333554956</v>
      </c>
    </row>
    <row r="4952" spans="1:4" x14ac:dyDescent="0.15">
      <c r="A4952" s="186">
        <v>4928</v>
      </c>
      <c r="B4952" s="186">
        <v>6.7145404282113459</v>
      </c>
      <c r="C4952" s="186">
        <v>-2.1836530646082153E-2</v>
      </c>
      <c r="D4952" s="186">
        <v>-0.23208684520303613</v>
      </c>
    </row>
    <row r="4953" spans="1:4" x14ac:dyDescent="0.15">
      <c r="A4953" s="186">
        <v>4929</v>
      </c>
      <c r="B4953" s="186">
        <v>6.6737922202706432</v>
      </c>
      <c r="C4953" s="186">
        <v>-5.0524122843768282E-2</v>
      </c>
      <c r="D4953" s="186">
        <v>-0.536989344484751</v>
      </c>
    </row>
    <row r="4954" spans="1:4" x14ac:dyDescent="0.15">
      <c r="A4954" s="186">
        <v>4930</v>
      </c>
      <c r="B4954" s="186">
        <v>6.7133534280520353</v>
      </c>
      <c r="C4954" s="186">
        <v>-2.8741700384108171E-2</v>
      </c>
      <c r="D4954" s="186">
        <v>-0.30547758139937725</v>
      </c>
    </row>
    <row r="4955" spans="1:4" x14ac:dyDescent="0.15">
      <c r="A4955" s="186">
        <v>4931</v>
      </c>
      <c r="B4955" s="186">
        <v>6.7614543287620759</v>
      </c>
      <c r="C4955" s="186">
        <v>-1.410257127296255E-2</v>
      </c>
      <c r="D4955" s="186">
        <v>-0.14988742163490515</v>
      </c>
    </row>
    <row r="4956" spans="1:4" x14ac:dyDescent="0.15">
      <c r="A4956" s="186">
        <v>4932</v>
      </c>
      <c r="B4956" s="186">
        <v>6.7575613227405178</v>
      </c>
      <c r="C4956" s="186">
        <v>-3.7734070558075317E-3</v>
      </c>
      <c r="D4956" s="186">
        <v>-4.0105186736995369E-2</v>
      </c>
    </row>
    <row r="4957" spans="1:4" x14ac:dyDescent="0.15">
      <c r="A4957" s="186">
        <v>4933</v>
      </c>
      <c r="B4957" s="186">
        <v>6.7927899956227487</v>
      </c>
      <c r="C4957" s="186">
        <v>-4.2688045643100025E-3</v>
      </c>
      <c r="D4957" s="186">
        <v>-4.537045743101064E-2</v>
      </c>
    </row>
    <row r="4958" spans="1:4" x14ac:dyDescent="0.15">
      <c r="A4958" s="186">
        <v>4934</v>
      </c>
      <c r="B4958" s="186">
        <v>6.7927899956227487</v>
      </c>
      <c r="C4958" s="186">
        <v>-4.2688045643100025E-3</v>
      </c>
      <c r="D4958" s="186">
        <v>-4.537045743101064E-2</v>
      </c>
    </row>
    <row r="4959" spans="1:4" x14ac:dyDescent="0.15">
      <c r="A4959" s="186">
        <v>4935</v>
      </c>
      <c r="B4959" s="186">
        <v>6.7945258019609502</v>
      </c>
      <c r="C4959" s="186">
        <v>3.6378003910924051E-3</v>
      </c>
      <c r="D4959" s="186">
        <v>3.8663908197270641E-2</v>
      </c>
    </row>
    <row r="4960" spans="1:4" x14ac:dyDescent="0.15">
      <c r="A4960" s="186">
        <v>4936</v>
      </c>
      <c r="B4960" s="186">
        <v>6.7210649664501005</v>
      </c>
      <c r="C4960" s="186">
        <v>-1.6405543478395401E-2</v>
      </c>
      <c r="D4960" s="186">
        <v>-0.17436427477664199</v>
      </c>
    </row>
    <row r="4961" spans="1:4" x14ac:dyDescent="0.15">
      <c r="A4961" s="186">
        <v>4937</v>
      </c>
      <c r="B4961" s="186">
        <v>6.7495547455226399</v>
      </c>
      <c r="C4961" s="186">
        <v>-5.731158222866739E-3</v>
      </c>
      <c r="D4961" s="186">
        <v>-6.0912901085925383E-2</v>
      </c>
    </row>
    <row r="4962" spans="1:4" x14ac:dyDescent="0.15">
      <c r="A4962" s="186">
        <v>4938</v>
      </c>
      <c r="B4962" s="186">
        <v>6.7721794343671124</v>
      </c>
      <c r="C4962" s="186">
        <v>-2.8819485325426442E-3</v>
      </c>
      <c r="D4962" s="186">
        <v>-3.0630430895639875E-2</v>
      </c>
    </row>
    <row r="4963" spans="1:4" x14ac:dyDescent="0.15">
      <c r="A4963" s="186">
        <v>4939</v>
      </c>
      <c r="B4963" s="186">
        <v>6.7472288183701368</v>
      </c>
      <c r="C4963" s="186">
        <v>-7.6555326282354841E-3</v>
      </c>
      <c r="D4963" s="186">
        <v>-8.1365874681876726E-2</v>
      </c>
    </row>
    <row r="4964" spans="1:4" x14ac:dyDescent="0.15">
      <c r="A4964" s="186">
        <v>4940</v>
      </c>
      <c r="B4964" s="186">
        <v>6.7810493941845849</v>
      </c>
      <c r="C4964" s="186">
        <v>-5.6833032481931056E-3</v>
      </c>
      <c r="D4964" s="186">
        <v>-6.040428045019873E-2</v>
      </c>
    </row>
    <row r="4965" spans="1:4" x14ac:dyDescent="0.15">
      <c r="A4965" s="186">
        <v>4941</v>
      </c>
      <c r="B4965" s="186">
        <v>6.8127723164610208</v>
      </c>
      <c r="C4965" s="186">
        <v>3.425583669951493E-4</v>
      </c>
      <c r="D4965" s="186">
        <v>3.6408389218216906E-3</v>
      </c>
    </row>
    <row r="4966" spans="1:4" x14ac:dyDescent="0.15">
      <c r="A4966" s="186">
        <v>4942</v>
      </c>
      <c r="B4966" s="186">
        <v>6.8005203946823745</v>
      </c>
      <c r="C4966" s="186">
        <v>-1.0873204180565921E-2</v>
      </c>
      <c r="D4966" s="186">
        <v>-0.11556449586320948</v>
      </c>
    </row>
    <row r="4967" spans="1:4" x14ac:dyDescent="0.15">
      <c r="A4967" s="186">
        <v>4943</v>
      </c>
      <c r="B4967" s="186">
        <v>6.8096272221386727</v>
      </c>
      <c r="C4967" s="186">
        <v>-8.1217429992461732E-3</v>
      </c>
      <c r="D4967" s="186">
        <v>-8.6320933521693899E-2</v>
      </c>
    </row>
    <row r="4968" spans="1:4" x14ac:dyDescent="0.15">
      <c r="A4968" s="186">
        <v>4944</v>
      </c>
      <c r="B4968" s="186">
        <v>6.7802707796723984</v>
      </c>
      <c r="C4968" s="186">
        <v>-7.7626500982868052E-3</v>
      </c>
      <c r="D4968" s="186">
        <v>-8.2504359365788829E-2</v>
      </c>
    </row>
    <row r="4969" spans="1:4" x14ac:dyDescent="0.15">
      <c r="A4969" s="186">
        <v>4945</v>
      </c>
      <c r="B4969" s="186">
        <v>6.7971731442276528</v>
      </c>
      <c r="C4969" s="186">
        <v>-1.7592203969023501E-2</v>
      </c>
      <c r="D4969" s="186">
        <v>-0.18697654794680219</v>
      </c>
    </row>
    <row r="4970" spans="1:4" x14ac:dyDescent="0.15">
      <c r="A4970" s="186">
        <v>4946</v>
      </c>
      <c r="B4970" s="186">
        <v>6.7805304038750318</v>
      </c>
      <c r="C4970" s="186">
        <v>-1.3762818193872484E-2</v>
      </c>
      <c r="D4970" s="186">
        <v>-0.14627639836605183</v>
      </c>
    </row>
    <row r="4971" spans="1:4" x14ac:dyDescent="0.15">
      <c r="A4971" s="186">
        <v>4947</v>
      </c>
      <c r="B4971" s="186">
        <v>6.8217385704656897</v>
      </c>
      <c r="C4971" s="186">
        <v>-4.8931668433951359E-3</v>
      </c>
      <c r="D4971" s="186">
        <v>-5.2006414120524633E-2</v>
      </c>
    </row>
    <row r="4972" spans="1:4" x14ac:dyDescent="0.15">
      <c r="A4972" s="186">
        <v>4948</v>
      </c>
      <c r="B4972" s="186">
        <v>6.8165496639210081</v>
      </c>
      <c r="C4972" s="186">
        <v>-9.2779235171933649E-3</v>
      </c>
      <c r="D4972" s="186">
        <v>-9.860925409993189E-2</v>
      </c>
    </row>
    <row r="4973" spans="1:4" x14ac:dyDescent="0.15">
      <c r="A4973" s="186">
        <v>4949</v>
      </c>
      <c r="B4973" s="186">
        <v>6.8030466988170746</v>
      </c>
      <c r="C4973" s="186">
        <v>-1.723309064017986E-2</v>
      </c>
      <c r="D4973" s="186">
        <v>-0.18315975667567438</v>
      </c>
    </row>
    <row r="4974" spans="1:4" x14ac:dyDescent="0.15">
      <c r="A4974" s="186">
        <v>4950</v>
      </c>
      <c r="B4974" s="186">
        <v>6.8090767809839949</v>
      </c>
      <c r="C4974" s="186">
        <v>-2.0330288584060163E-2</v>
      </c>
      <c r="D4974" s="186">
        <v>-0.21607793912025966</v>
      </c>
    </row>
    <row r="4975" spans="1:4" x14ac:dyDescent="0.15">
      <c r="A4975" s="186">
        <v>4951</v>
      </c>
      <c r="B4975" s="186">
        <v>6.7928922084606951</v>
      </c>
      <c r="C4975" s="186">
        <v>-2.256160539023E-2</v>
      </c>
      <c r="D4975" s="186">
        <v>-0.23979321177898599</v>
      </c>
    </row>
    <row r="4976" spans="1:4" x14ac:dyDescent="0.15">
      <c r="A4976" s="186">
        <v>4952</v>
      </c>
      <c r="B4976" s="186">
        <v>6.7873535334966224</v>
      </c>
      <c r="C4976" s="186">
        <v>-2.6822974271010658E-2</v>
      </c>
      <c r="D4976" s="186">
        <v>-0.28508463997406974</v>
      </c>
    </row>
    <row r="4977" spans="1:4" x14ac:dyDescent="0.15">
      <c r="A4977" s="186">
        <v>4953</v>
      </c>
      <c r="B4977" s="186">
        <v>6.7891014193794739</v>
      </c>
      <c r="C4977" s="186">
        <v>-2.2794503981711678E-2</v>
      </c>
      <c r="D4977" s="186">
        <v>-0.24226854544005505</v>
      </c>
    </row>
    <row r="4978" spans="1:4" x14ac:dyDescent="0.15">
      <c r="A4978" s="186">
        <v>4954</v>
      </c>
      <c r="B4978" s="186">
        <v>6.7891014193794739</v>
      </c>
      <c r="C4978" s="186">
        <v>-2.2794503981711678E-2</v>
      </c>
      <c r="D4978" s="186">
        <v>-0.24226854544005505</v>
      </c>
    </row>
    <row r="4979" spans="1:4" x14ac:dyDescent="0.15">
      <c r="A4979" s="186">
        <v>4955</v>
      </c>
      <c r="B4979" s="186">
        <v>6.7918183076518428</v>
      </c>
      <c r="C4979" s="186">
        <v>-2.0111873132981906E-2</v>
      </c>
      <c r="D4979" s="186">
        <v>-0.21375653771241074</v>
      </c>
    </row>
    <row r="4980" spans="1:4" x14ac:dyDescent="0.15">
      <c r="A4980" s="186">
        <v>4956</v>
      </c>
      <c r="B4980" s="186">
        <v>6.7815680407463921</v>
      </c>
      <c r="C4980" s="186">
        <v>-1.3764722191700329E-2</v>
      </c>
      <c r="D4980" s="186">
        <v>-0.14629663476973245</v>
      </c>
    </row>
    <row r="4981" spans="1:4" x14ac:dyDescent="0.15">
      <c r="A4981" s="186">
        <v>4957</v>
      </c>
      <c r="B4981" s="186">
        <v>6.8022391679168752</v>
      </c>
      <c r="C4981" s="186">
        <v>-1.0343775029273417E-2</v>
      </c>
      <c r="D4981" s="186">
        <v>-0.10993752409404506</v>
      </c>
    </row>
    <row r="4982" spans="1:4" x14ac:dyDescent="0.15">
      <c r="A4982" s="186">
        <v>4958</v>
      </c>
      <c r="B4982" s="186">
        <v>6.8154084408530613</v>
      </c>
      <c r="C4982" s="186">
        <v>-9.4644280176092721E-3</v>
      </c>
      <c r="D4982" s="186">
        <v>-0.10059149394467858</v>
      </c>
    </row>
    <row r="4983" spans="1:4" x14ac:dyDescent="0.15">
      <c r="A4983" s="186">
        <v>4959</v>
      </c>
      <c r="B4983" s="186">
        <v>6.8154084408530613</v>
      </c>
      <c r="C4983" s="186">
        <v>-9.4644280176092721E-3</v>
      </c>
      <c r="D4983" s="186">
        <v>-0.10059149394467858</v>
      </c>
    </row>
    <row r="4984" spans="1:4" x14ac:dyDescent="0.15">
      <c r="A4984" s="186">
        <v>4960</v>
      </c>
      <c r="B4984" s="186">
        <v>6.842348964548882</v>
      </c>
      <c r="C4984" s="186">
        <v>-5.2307651661855914E-3</v>
      </c>
      <c r="D4984" s="186">
        <v>-5.5594535830523963E-2</v>
      </c>
    </row>
    <row r="4985" spans="1:4" x14ac:dyDescent="0.15">
      <c r="A4985" s="186">
        <v>4961</v>
      </c>
      <c r="B4985" s="186">
        <v>6.8403314057911109</v>
      </c>
      <c r="C4985" s="186">
        <v>-7.9464338337507101E-3</v>
      </c>
      <c r="D4985" s="186">
        <v>-8.4457681899242645E-2</v>
      </c>
    </row>
    <row r="4986" spans="1:4" x14ac:dyDescent="0.15">
      <c r="A4986" s="186">
        <v>4962</v>
      </c>
      <c r="B4986" s="186">
        <v>6.8519331038380749</v>
      </c>
      <c r="C4986" s="186">
        <v>-1.1707481649537499E-2</v>
      </c>
      <c r="D4986" s="186">
        <v>-0.12443150999360326</v>
      </c>
    </row>
    <row r="4987" spans="1:4" x14ac:dyDescent="0.15">
      <c r="A4987" s="186">
        <v>4963</v>
      </c>
      <c r="B4987" s="186">
        <v>6.8262569494497027</v>
      </c>
      <c r="C4987" s="186">
        <v>-1.6555610942953436E-2</v>
      </c>
      <c r="D4987" s="186">
        <v>-0.17595924812572306</v>
      </c>
    </row>
    <row r="4988" spans="1:4" x14ac:dyDescent="0.15">
      <c r="A4988" s="186">
        <v>4964</v>
      </c>
      <c r="B4988" s="186">
        <v>6.8350225546063657</v>
      </c>
      <c r="C4988" s="186">
        <v>-2.1907679778349731E-2</v>
      </c>
      <c r="D4988" s="186">
        <v>-0.23284304489036506</v>
      </c>
    </row>
    <row r="4989" spans="1:4" x14ac:dyDescent="0.15">
      <c r="A4989" s="186">
        <v>4965</v>
      </c>
      <c r="B4989" s="186">
        <v>6.8126726660981491</v>
      </c>
      <c r="C4989" s="186">
        <v>-2.1114181518523623E-2</v>
      </c>
      <c r="D4989" s="186">
        <v>-0.22440944750340183</v>
      </c>
    </row>
    <row r="4990" spans="1:4" x14ac:dyDescent="0.15">
      <c r="A4990" s="186">
        <v>4966</v>
      </c>
      <c r="B4990" s="186">
        <v>6.7961559945744838</v>
      </c>
      <c r="C4990" s="186">
        <v>-2.7432924287904115E-2</v>
      </c>
      <c r="D4990" s="186">
        <v>-0.2915674177306059</v>
      </c>
    </row>
    <row r="4991" spans="1:4" x14ac:dyDescent="0.15">
      <c r="A4991" s="186">
        <v>4967</v>
      </c>
      <c r="B4991" s="186">
        <v>6.8000647930951272</v>
      </c>
      <c r="C4991" s="186">
        <v>-2.9619465077597162E-2</v>
      </c>
      <c r="D4991" s="186">
        <v>-0.31480679407717138</v>
      </c>
    </row>
    <row r="4992" spans="1:4" x14ac:dyDescent="0.15">
      <c r="A4992" s="186">
        <v>4968</v>
      </c>
      <c r="B4992" s="186">
        <v>6.7707613838195764</v>
      </c>
      <c r="C4992" s="186">
        <v>-3.4269034274660548E-2</v>
      </c>
      <c r="D4992" s="186">
        <v>-0.36422416096522442</v>
      </c>
    </row>
    <row r="4993" spans="1:4" x14ac:dyDescent="0.15">
      <c r="A4993" s="186">
        <v>4969</v>
      </c>
      <c r="B4993" s="186">
        <v>6.7823453670572622</v>
      </c>
      <c r="C4993" s="186">
        <v>-4.4548385885681441E-2</v>
      </c>
      <c r="D4993" s="186">
        <v>-0.47347696878534495</v>
      </c>
    </row>
    <row r="4994" spans="1:4" x14ac:dyDescent="0.15">
      <c r="A4994" s="186">
        <v>4970</v>
      </c>
      <c r="B4994" s="186">
        <v>6.7913576132143998</v>
      </c>
      <c r="C4994" s="186">
        <v>-4.6003623591087006E-2</v>
      </c>
      <c r="D4994" s="186">
        <v>-0.48894378141881972</v>
      </c>
    </row>
    <row r="4995" spans="1:4" x14ac:dyDescent="0.15">
      <c r="A4995" s="186">
        <v>4971</v>
      </c>
      <c r="B4995" s="186">
        <v>6.7913576132143998</v>
      </c>
      <c r="C4995" s="186">
        <v>-4.6003623591087006E-2</v>
      </c>
      <c r="D4995" s="186">
        <v>-0.48894378141881972</v>
      </c>
    </row>
    <row r="4996" spans="1:4" x14ac:dyDescent="0.15">
      <c r="A4996" s="186">
        <v>4972</v>
      </c>
      <c r="B4996" s="186">
        <v>6.7446785981991155</v>
      </c>
      <c r="C4996" s="186">
        <v>-5.3587904433479494E-2</v>
      </c>
      <c r="D4996" s="186">
        <v>-0.56955236537263154</v>
      </c>
    </row>
    <row r="4997" spans="1:4" x14ac:dyDescent="0.15">
      <c r="A4997" s="186">
        <v>4973</v>
      </c>
      <c r="B4997" s="186">
        <v>6.7798552018197942</v>
      </c>
      <c r="C4997" s="186">
        <v>-4.6215243084512636E-2</v>
      </c>
      <c r="D4997" s="186">
        <v>-0.49119295283751446</v>
      </c>
    </row>
    <row r="4998" spans="1:4" x14ac:dyDescent="0.15">
      <c r="A4998" s="186">
        <v>4974</v>
      </c>
      <c r="B4998" s="186">
        <v>6.7579354647805179</v>
      </c>
      <c r="C4998" s="186">
        <v>-3.9526357529299894E-2</v>
      </c>
      <c r="D4998" s="186">
        <v>-0.42010096612981773</v>
      </c>
    </row>
    <row r="4999" spans="1:4" x14ac:dyDescent="0.15">
      <c r="A4999" s="186">
        <v>4975</v>
      </c>
      <c r="B4999" s="186">
        <v>6.7642156725038598</v>
      </c>
      <c r="C4999" s="186">
        <v>-4.050343121401756E-2</v>
      </c>
      <c r="D4999" s="186">
        <v>-0.43048567204727151</v>
      </c>
    </row>
    <row r="5000" spans="1:4" x14ac:dyDescent="0.15">
      <c r="A5000" s="186">
        <v>4976</v>
      </c>
      <c r="B5000" s="186">
        <v>6.7706562408116451</v>
      </c>
      <c r="C5000" s="186">
        <v>-4.1429720384766E-2</v>
      </c>
      <c r="D5000" s="186">
        <v>-0.4403306210856075</v>
      </c>
    </row>
    <row r="5001" spans="1:4" x14ac:dyDescent="0.15">
      <c r="A5001" s="186">
        <v>4977</v>
      </c>
      <c r="B5001" s="186">
        <v>6.7787632594430303</v>
      </c>
      <c r="C5001" s="186">
        <v>-3.8598572654853669E-2</v>
      </c>
      <c r="D5001" s="186">
        <v>-0.41024012019109019</v>
      </c>
    </row>
    <row r="5002" spans="1:4" x14ac:dyDescent="0.15">
      <c r="A5002" s="186">
        <v>4978</v>
      </c>
      <c r="B5002" s="186">
        <v>6.8060675443962024</v>
      </c>
      <c r="C5002" s="186">
        <v>-3.2987168740667094E-2</v>
      </c>
      <c r="D5002" s="186">
        <v>-0.35060001285392983</v>
      </c>
    </row>
    <row r="5003" spans="1:4" x14ac:dyDescent="0.15">
      <c r="A5003" s="186">
        <v>4979</v>
      </c>
      <c r="B5003" s="186">
        <v>6.7802707796723984</v>
      </c>
      <c r="C5003" s="186">
        <v>-4.081581612196139E-2</v>
      </c>
      <c r="D5003" s="186">
        <v>-0.43380581611909236</v>
      </c>
    </row>
    <row r="5004" spans="1:4" x14ac:dyDescent="0.15">
      <c r="A5004" s="186">
        <v>4980</v>
      </c>
      <c r="B5004" s="186">
        <v>6.7637914836796238</v>
      </c>
      <c r="C5004" s="186">
        <v>-4.7438870227633601E-2</v>
      </c>
      <c r="D5004" s="186">
        <v>-0.50419812146775655</v>
      </c>
    </row>
    <row r="5005" spans="1:4" x14ac:dyDescent="0.15">
      <c r="A5005" s="186">
        <v>4981</v>
      </c>
      <c r="B5005" s="186">
        <v>6.7732805899078787</v>
      </c>
      <c r="C5005" s="186">
        <v>-5.741247258939719E-2</v>
      </c>
      <c r="D5005" s="186">
        <v>-0.61020131148762202</v>
      </c>
    </row>
    <row r="5006" spans="1:4" x14ac:dyDescent="0.15">
      <c r="A5006" s="186">
        <v>4982</v>
      </c>
      <c r="B5006" s="186">
        <v>6.7846727268345077</v>
      </c>
      <c r="C5006" s="186">
        <v>-5.3058145571243998E-2</v>
      </c>
      <c r="D5006" s="186">
        <v>-0.56392188931179055</v>
      </c>
    </row>
    <row r="5007" spans="1:4" x14ac:dyDescent="0.15">
      <c r="A5007" s="186">
        <v>4983</v>
      </c>
      <c r="B5007" s="186">
        <v>6.7840010886740387</v>
      </c>
      <c r="C5007" s="186">
        <v>-5.9928292125198013E-2</v>
      </c>
      <c r="D5007" s="186">
        <v>-0.63694038596001035</v>
      </c>
    </row>
    <row r="5008" spans="1:4" x14ac:dyDescent="0.15">
      <c r="A5008" s="186">
        <v>4984</v>
      </c>
      <c r="B5008" s="186">
        <v>6.7999635122891418</v>
      </c>
      <c r="C5008" s="186">
        <v>-5.968058725075398E-2</v>
      </c>
      <c r="D5008" s="186">
        <v>-0.63430768556529604</v>
      </c>
    </row>
    <row r="5009" spans="1:4" x14ac:dyDescent="0.15">
      <c r="A5009" s="186">
        <v>4985</v>
      </c>
      <c r="B5009" s="186">
        <v>6.8226738525795447</v>
      </c>
      <c r="C5009" s="186">
        <v>-5.5791132478823613E-2</v>
      </c>
      <c r="D5009" s="186">
        <v>-0.59296910013670046</v>
      </c>
    </row>
    <row r="5010" spans="1:4" x14ac:dyDescent="0.15">
      <c r="A5010" s="186">
        <v>4986</v>
      </c>
      <c r="B5010" s="186">
        <v>6.8225754544202815</v>
      </c>
      <c r="C5010" s="186">
        <v>-5.4312154256743739E-2</v>
      </c>
      <c r="D5010" s="186">
        <v>-0.57724996437975284</v>
      </c>
    </row>
    <row r="5011" spans="1:4" x14ac:dyDescent="0.15">
      <c r="A5011" s="186">
        <v>4987</v>
      </c>
      <c r="B5011" s="186">
        <v>6.788998710492864</v>
      </c>
      <c r="C5011" s="186">
        <v>-7.1073103795002979E-2</v>
      </c>
      <c r="D5011" s="186">
        <v>-0.75539162818108585</v>
      </c>
    </row>
    <row r="5012" spans="1:4" x14ac:dyDescent="0.15">
      <c r="A5012" s="186">
        <v>4988</v>
      </c>
      <c r="B5012" s="186">
        <v>6.7919718122526653</v>
      </c>
      <c r="C5012" s="186">
        <v>-6.6098186836097916E-2</v>
      </c>
      <c r="D5012" s="186">
        <v>-0.70251634314369293</v>
      </c>
    </row>
    <row r="5013" spans="1:4" x14ac:dyDescent="0.15">
      <c r="A5013" s="186">
        <v>4989</v>
      </c>
      <c r="B5013" s="186">
        <v>6.7976812240212308</v>
      </c>
      <c r="C5013" s="186">
        <v>-7.0129745862047344E-2</v>
      </c>
      <c r="D5013" s="186">
        <v>-0.74536526593034924</v>
      </c>
    </row>
    <row r="5014" spans="1:4" x14ac:dyDescent="0.15">
      <c r="A5014" s="186">
        <v>4990</v>
      </c>
      <c r="B5014" s="186">
        <v>6.7939136037015651</v>
      </c>
      <c r="C5014" s="186">
        <v>-7.6350775893952338E-2</v>
      </c>
      <c r="D5014" s="186">
        <v>-0.8114847085020207</v>
      </c>
    </row>
    <row r="5015" spans="1:4" x14ac:dyDescent="0.15">
      <c r="A5015" s="186">
        <v>4991</v>
      </c>
      <c r="B5015" s="186">
        <v>6.7939136037015651</v>
      </c>
      <c r="C5015" s="186">
        <v>-7.6350775893952338E-2</v>
      </c>
      <c r="D5015" s="186">
        <v>-0.8114847085020207</v>
      </c>
    </row>
    <row r="5016" spans="1:4" x14ac:dyDescent="0.15">
      <c r="A5016" s="186">
        <v>4992</v>
      </c>
      <c r="B5016" s="186">
        <v>6.760709223308897</v>
      </c>
      <c r="C5016" s="186">
        <v>-8.9816167781907374E-2</v>
      </c>
      <c r="D5016" s="186">
        <v>-0.95459994843409035</v>
      </c>
    </row>
    <row r="5017" spans="1:4" x14ac:dyDescent="0.15">
      <c r="A5017" s="186">
        <v>4993</v>
      </c>
      <c r="B5017" s="186">
        <v>6.7592702289369102</v>
      </c>
      <c r="C5017" s="186">
        <v>-8.9264653658345239E-2</v>
      </c>
      <c r="D5017" s="186">
        <v>-0.94873824928888206</v>
      </c>
    </row>
    <row r="5018" spans="1:4" x14ac:dyDescent="0.15">
      <c r="A5018" s="186">
        <v>4994</v>
      </c>
      <c r="B5018" s="186">
        <v>6.7457648135909203</v>
      </c>
      <c r="C5018" s="186">
        <v>-8.7882145665017397E-2</v>
      </c>
      <c r="D5018" s="186">
        <v>-0.93404443533831272</v>
      </c>
    </row>
    <row r="5019" spans="1:4" x14ac:dyDescent="0.15">
      <c r="A5019" s="186">
        <v>4995</v>
      </c>
      <c r="B5019" s="186">
        <v>6.7448959618508626</v>
      </c>
      <c r="C5019" s="186">
        <v>-9.8505447003133462E-2</v>
      </c>
      <c r="D5019" s="186">
        <v>-1.0469528699777186</v>
      </c>
    </row>
    <row r="5020" spans="1:4" x14ac:dyDescent="0.15">
      <c r="A5020" s="186">
        <v>4996</v>
      </c>
      <c r="B5020" s="186">
        <v>6.7152743371475951</v>
      </c>
      <c r="C5020" s="186">
        <v>-0.10417460541634771</v>
      </c>
      <c r="D5020" s="186">
        <v>-1.1072068138117501</v>
      </c>
    </row>
    <row r="5021" spans="1:4" x14ac:dyDescent="0.15">
      <c r="A5021" s="186">
        <v>4997</v>
      </c>
      <c r="B5021" s="186">
        <v>6.7452218942386653</v>
      </c>
      <c r="C5021" s="186">
        <v>-9.4813487912236205E-2</v>
      </c>
      <c r="D5021" s="186">
        <v>-1.0077133427875902</v>
      </c>
    </row>
    <row r="5022" spans="1:4" x14ac:dyDescent="0.15">
      <c r="A5022" s="186">
        <v>4998</v>
      </c>
      <c r="B5022" s="186">
        <v>6.736263885114905</v>
      </c>
      <c r="C5022" s="186">
        <v>-9.6518778787085147E-2</v>
      </c>
      <c r="D5022" s="186">
        <v>-1.0258378143765889</v>
      </c>
    </row>
    <row r="5023" spans="1:4" x14ac:dyDescent="0.15">
      <c r="A5023" s="186">
        <v>4999</v>
      </c>
      <c r="B5023" s="186">
        <v>6.7173593978854571</v>
      </c>
      <c r="C5023" s="186">
        <v>-9.3559809614287559E-2</v>
      </c>
      <c r="D5023" s="186">
        <v>-0.99438877920254931</v>
      </c>
    </row>
    <row r="5024" spans="1:4" x14ac:dyDescent="0.15">
      <c r="A5024" s="186">
        <v>5000</v>
      </c>
      <c r="B5024" s="186">
        <v>6.7096679344252266</v>
      </c>
      <c r="C5024" s="186">
        <v>-0.10979743521239005</v>
      </c>
      <c r="D5024" s="186">
        <v>-1.1669683597105824</v>
      </c>
    </row>
    <row r="5025" spans="1:4" x14ac:dyDescent="0.15">
      <c r="A5025" s="186">
        <v>5001</v>
      </c>
      <c r="B5025" s="186">
        <v>6.6777684704967832</v>
      </c>
      <c r="C5025" s="186">
        <v>-0.1255459308746012</v>
      </c>
      <c r="D5025" s="186">
        <v>-1.3343492836391764</v>
      </c>
    </row>
    <row r="5026" spans="1:4" x14ac:dyDescent="0.15">
      <c r="A5026" s="186">
        <v>5002</v>
      </c>
      <c r="B5026" s="186">
        <v>6.6767022061738484</v>
      </c>
      <c r="C5026" s="186">
        <v>-0.13092160422534693</v>
      </c>
      <c r="D5026" s="186">
        <v>-1.3914839580541551</v>
      </c>
    </row>
    <row r="5027" spans="1:4" x14ac:dyDescent="0.15">
      <c r="A5027" s="186">
        <v>5003</v>
      </c>
      <c r="B5027" s="186">
        <v>6.6958498446034902</v>
      </c>
      <c r="C5027" s="186">
        <v>-0.126648968446891</v>
      </c>
      <c r="D5027" s="186">
        <v>-1.3460727810409527</v>
      </c>
    </row>
    <row r="5028" spans="1:4" x14ac:dyDescent="0.15">
      <c r="A5028" s="186">
        <v>5004</v>
      </c>
      <c r="B5028" s="186">
        <v>6.6638527441557009</v>
      </c>
      <c r="C5028" s="186">
        <v>-0.13809021709658609</v>
      </c>
      <c r="D5028" s="186">
        <v>-1.4676746667675962</v>
      </c>
    </row>
    <row r="5029" spans="1:4" x14ac:dyDescent="0.15">
      <c r="A5029" s="186">
        <v>5005</v>
      </c>
      <c r="B5029" s="186">
        <v>6.6604104839274809</v>
      </c>
      <c r="C5029" s="186">
        <v>-0.13347648214074859</v>
      </c>
      <c r="D5029" s="186">
        <v>-1.4186381596475692</v>
      </c>
    </row>
    <row r="5030" spans="1:4" x14ac:dyDescent="0.15">
      <c r="A5030" s="186">
        <v>5006</v>
      </c>
      <c r="B5030" s="186">
        <v>6.6450080795542741</v>
      </c>
      <c r="C5030" s="186">
        <v>-0.12807563194343174</v>
      </c>
      <c r="D5030" s="186">
        <v>-1.361235896255772</v>
      </c>
    </row>
    <row r="5031" spans="1:4" x14ac:dyDescent="0.15">
      <c r="A5031" s="186">
        <v>5007</v>
      </c>
      <c r="B5031" s="186">
        <v>6.6984485685320321</v>
      </c>
      <c r="C5031" s="186">
        <v>-0.11975306645565365</v>
      </c>
      <c r="D5031" s="186">
        <v>-1.2727805459366204</v>
      </c>
    </row>
    <row r="5032" spans="1:4" x14ac:dyDescent="0.15">
      <c r="A5032" s="186">
        <v>5008</v>
      </c>
      <c r="B5032" s="186">
        <v>6.7061363027660619</v>
      </c>
      <c r="C5032" s="186">
        <v>-0.12508116325643481</v>
      </c>
      <c r="D5032" s="186">
        <v>-1.329409558918202</v>
      </c>
    </row>
    <row r="5033" spans="1:4" x14ac:dyDescent="0.15">
      <c r="A5033" s="186">
        <v>5009</v>
      </c>
      <c r="B5033" s="186">
        <v>6.7366483401710395</v>
      </c>
      <c r="C5033" s="186">
        <v>-0.11564223559208298</v>
      </c>
      <c r="D5033" s="186">
        <v>-1.2290890923008495</v>
      </c>
    </row>
    <row r="5034" spans="1:4" x14ac:dyDescent="0.15">
      <c r="A5034" s="186">
        <v>5010</v>
      </c>
      <c r="B5034" s="186">
        <v>6.7396078088198079</v>
      </c>
      <c r="C5034" s="186">
        <v>-0.11090527559139751</v>
      </c>
      <c r="D5034" s="186">
        <v>-1.1787429031451417</v>
      </c>
    </row>
    <row r="5035" spans="1:4" x14ac:dyDescent="0.15">
      <c r="A5035" s="186">
        <v>5011</v>
      </c>
      <c r="B5035" s="186">
        <v>6.7244185156887832</v>
      </c>
      <c r="C5035" s="186">
        <v>-9.9291434855747873E-2</v>
      </c>
      <c r="D5035" s="186">
        <v>-1.0553066439374073</v>
      </c>
    </row>
    <row r="5036" spans="1:4" x14ac:dyDescent="0.15">
      <c r="A5036" s="186">
        <v>5012</v>
      </c>
      <c r="B5036" s="186">
        <v>6.7561700850976534</v>
      </c>
      <c r="C5036" s="186">
        <v>-9.9315034474768638E-2</v>
      </c>
      <c r="D5036" s="186">
        <v>-1.055557469547725</v>
      </c>
    </row>
    <row r="5037" spans="1:4" x14ac:dyDescent="0.15">
      <c r="A5037" s="186">
        <v>5013</v>
      </c>
      <c r="B5037" s="186">
        <v>6.7716020200252593</v>
      </c>
      <c r="C5037" s="186">
        <v>-9.4140796386173342E-2</v>
      </c>
      <c r="D5037" s="186">
        <v>-1.0005637247182584</v>
      </c>
    </row>
    <row r="5038" spans="1:4" x14ac:dyDescent="0.15">
      <c r="A5038" s="186">
        <v>5014</v>
      </c>
      <c r="B5038" s="186">
        <v>6.7674953677748224</v>
      </c>
      <c r="C5038" s="186">
        <v>-0.1030863474244148</v>
      </c>
      <c r="D5038" s="186">
        <v>-1.0956403993383039</v>
      </c>
    </row>
    <row r="5039" spans="1:4" x14ac:dyDescent="0.15">
      <c r="A5039" s="186">
        <v>5015</v>
      </c>
      <c r="B5039" s="186">
        <v>6.7535413993851776</v>
      </c>
      <c r="C5039" s="186">
        <v>-0.1091008364065269</v>
      </c>
      <c r="D5039" s="186">
        <v>-1.1595646460966718</v>
      </c>
    </row>
    <row r="5040" spans="1:4" x14ac:dyDescent="0.15">
      <c r="A5040" s="186">
        <v>5016</v>
      </c>
      <c r="B5040" s="186">
        <v>6.8047599418887437</v>
      </c>
      <c r="C5040" s="186">
        <v>-9.1925255277076623E-2</v>
      </c>
      <c r="D5040" s="186">
        <v>-0.97701612209026722</v>
      </c>
    </row>
    <row r="5041" spans="1:4" x14ac:dyDescent="0.15">
      <c r="A5041" s="186">
        <v>5017</v>
      </c>
      <c r="B5041" s="186">
        <v>6.7847760046703725</v>
      </c>
      <c r="C5041" s="186">
        <v>-9.2568200380816812E-2</v>
      </c>
      <c r="D5041" s="186">
        <v>-0.98384958401626099</v>
      </c>
    </row>
    <row r="5042" spans="1:4" x14ac:dyDescent="0.15">
      <c r="A5042" s="186">
        <v>5018</v>
      </c>
      <c r="B5042" s="186">
        <v>6.7911527730980294</v>
      </c>
      <c r="C5042" s="186">
        <v>-8.9438137530439832E-2</v>
      </c>
      <c r="D5042" s="186">
        <v>-0.95058210100784857</v>
      </c>
    </row>
    <row r="5043" spans="1:4" x14ac:dyDescent="0.15">
      <c r="A5043" s="186">
        <v>5019</v>
      </c>
      <c r="B5043" s="186">
        <v>6.8203582206112134</v>
      </c>
      <c r="C5043" s="186">
        <v>-9.5564703310454746E-2</v>
      </c>
      <c r="D5043" s="186">
        <v>-1.0156975420482801</v>
      </c>
    </row>
    <row r="5044" spans="1:4" x14ac:dyDescent="0.15">
      <c r="A5044" s="186">
        <v>5020</v>
      </c>
      <c r="B5044" s="186">
        <v>6.7994569116695507</v>
      </c>
      <c r="C5044" s="186">
        <v>-9.5165113234796372E-2</v>
      </c>
      <c r="D5044" s="186">
        <v>-1.0114505487169181</v>
      </c>
    </row>
    <row r="5045" spans="1:4" x14ac:dyDescent="0.15">
      <c r="A5045" s="186">
        <v>5021</v>
      </c>
      <c r="B5045" s="186">
        <v>6.777148556435507</v>
      </c>
      <c r="C5045" s="186">
        <v>-0.10828518573571877</v>
      </c>
      <c r="D5045" s="186">
        <v>-1.1508956045697127</v>
      </c>
    </row>
    <row r="5046" spans="1:4" x14ac:dyDescent="0.15">
      <c r="A5046" s="186">
        <v>5022</v>
      </c>
      <c r="B5046" s="186">
        <v>6.790947879383145</v>
      </c>
      <c r="C5046" s="186">
        <v>-0.10908993991183902</v>
      </c>
      <c r="D5046" s="186">
        <v>-1.1594488340605533</v>
      </c>
    </row>
    <row r="5047" spans="1:4" x14ac:dyDescent="0.15">
      <c r="A5047" s="186">
        <v>5023</v>
      </c>
      <c r="B5047" s="186">
        <v>6.8026935065141236</v>
      </c>
      <c r="C5047" s="186">
        <v>-0.10442545239871048</v>
      </c>
      <c r="D5047" s="186">
        <v>-1.1098729097089812</v>
      </c>
    </row>
    <row r="5048" spans="1:4" x14ac:dyDescent="0.15">
      <c r="A5048" s="186">
        <v>5024</v>
      </c>
      <c r="B5048" s="186">
        <v>6.8280179379363819</v>
      </c>
      <c r="C5048" s="186">
        <v>-0.10142488802835281</v>
      </c>
      <c r="D5048" s="186">
        <v>-1.0779817851603162</v>
      </c>
    </row>
    <row r="5049" spans="1:4" x14ac:dyDescent="0.15">
      <c r="A5049" s="186">
        <v>5025</v>
      </c>
      <c r="B5049" s="186">
        <v>6.8373435716458415</v>
      </c>
      <c r="C5049" s="186">
        <v>-0.10096990941932482</v>
      </c>
      <c r="D5049" s="186">
        <v>-1.0731461017032868</v>
      </c>
    </row>
    <row r="5050" spans="1:4" x14ac:dyDescent="0.15">
      <c r="A5050" s="186">
        <v>5026</v>
      </c>
      <c r="B5050" s="186">
        <v>6.8300186964838714</v>
      </c>
      <c r="C5050" s="186">
        <v>-0.10210804442079624</v>
      </c>
      <c r="D5050" s="186">
        <v>-1.0852426277580816</v>
      </c>
    </row>
    <row r="5051" spans="1:4" x14ac:dyDescent="0.15">
      <c r="A5051" s="186">
        <v>5027</v>
      </c>
      <c r="B5051" s="186">
        <v>6.8077240554253775</v>
      </c>
      <c r="C5051" s="186">
        <v>-0.10392263336430929</v>
      </c>
      <c r="D5051" s="186">
        <v>-1.104528760251652</v>
      </c>
    </row>
    <row r="5052" spans="1:4" x14ac:dyDescent="0.15">
      <c r="A5052" s="186">
        <v>5028</v>
      </c>
      <c r="B5052" s="186">
        <v>6.8221325096265026</v>
      </c>
      <c r="C5052" s="186">
        <v>-0.1066279185162049</v>
      </c>
      <c r="D5052" s="186">
        <v>-1.1332815464178336</v>
      </c>
    </row>
    <row r="5053" spans="1:4" x14ac:dyDescent="0.15">
      <c r="A5053" s="186">
        <v>5029</v>
      </c>
      <c r="B5053" s="186">
        <v>6.8520278814405122</v>
      </c>
      <c r="C5053" s="186">
        <v>-9.9173563676338006E-2</v>
      </c>
      <c r="D5053" s="186">
        <v>-1.0540538647934592</v>
      </c>
    </row>
    <row r="5054" spans="1:4" x14ac:dyDescent="0.15">
      <c r="A5054" s="186">
        <v>5030</v>
      </c>
      <c r="B5054" s="186">
        <v>6.8520278814405122</v>
      </c>
      <c r="C5054" s="186">
        <v>-9.9173563676338006E-2</v>
      </c>
      <c r="D5054" s="186">
        <v>-1.0540538647934592</v>
      </c>
    </row>
    <row r="5055" spans="1:4" x14ac:dyDescent="0.15">
      <c r="A5055" s="186">
        <v>5031</v>
      </c>
      <c r="B5055" s="186">
        <v>6.8524068771768194</v>
      </c>
      <c r="C5055" s="186">
        <v>-9.6987259498380496E-2</v>
      </c>
      <c r="D5055" s="186">
        <v>-1.0308170032452437</v>
      </c>
    </row>
    <row r="5056" spans="1:4" x14ac:dyDescent="0.15">
      <c r="A5056" s="186">
        <v>5032</v>
      </c>
      <c r="B5056" s="186">
        <v>6.8392243454193</v>
      </c>
      <c r="C5056" s="186">
        <v>-0.10403833178843946</v>
      </c>
      <c r="D5056" s="186">
        <v>-1.1057584465368291</v>
      </c>
    </row>
    <row r="5057" spans="1:4" x14ac:dyDescent="0.15">
      <c r="A5057" s="186">
        <v>5033</v>
      </c>
      <c r="B5057" s="186">
        <v>6.8397540043513638</v>
      </c>
      <c r="C5057" s="186">
        <v>-9.2167477522048458E-2</v>
      </c>
      <c r="D5057" s="186">
        <v>-0.97959055104075599</v>
      </c>
    </row>
    <row r="5058" spans="1:4" x14ac:dyDescent="0.15">
      <c r="A5058" s="186">
        <v>5034</v>
      </c>
      <c r="B5058" s="186">
        <v>6.8604643533378864</v>
      </c>
      <c r="C5058" s="186">
        <v>-9.738808572519364E-2</v>
      </c>
      <c r="D5058" s="186">
        <v>-1.0350771348551333</v>
      </c>
    </row>
    <row r="5059" spans="1:4" x14ac:dyDescent="0.15">
      <c r="A5059" s="186">
        <v>5035</v>
      </c>
      <c r="B5059" s="186">
        <v>6.8616822375524098</v>
      </c>
      <c r="C5059" s="186">
        <v>-9.3648901745409852E-2</v>
      </c>
      <c r="D5059" s="186">
        <v>-0.99533568381755955</v>
      </c>
    </row>
    <row r="5060" spans="1:4" x14ac:dyDescent="0.15">
      <c r="A5060" s="186">
        <v>5036</v>
      </c>
      <c r="B5060" s="186">
        <v>6.8307494059372402</v>
      </c>
      <c r="C5060" s="186">
        <v>-0.10655645318519102</v>
      </c>
      <c r="D5060" s="186">
        <v>-1.132521986051527</v>
      </c>
    </row>
    <row r="5061" spans="1:4" x14ac:dyDescent="0.15">
      <c r="A5061" s="186">
        <v>5037</v>
      </c>
      <c r="B5061" s="186">
        <v>6.8478944148220178</v>
      </c>
      <c r="C5061" s="186">
        <v>-0.1026580653376552</v>
      </c>
      <c r="D5061" s="186">
        <v>-1.0910884565418943</v>
      </c>
    </row>
    <row r="5062" spans="1:4" x14ac:dyDescent="0.15">
      <c r="A5062" s="186">
        <v>5038</v>
      </c>
      <c r="B5062" s="186">
        <v>6.8489892937905674</v>
      </c>
      <c r="C5062" s="186">
        <v>-0.11142939180454459</v>
      </c>
      <c r="D5062" s="186">
        <v>-1.1843134070132042</v>
      </c>
    </row>
    <row r="5063" spans="1:4" x14ac:dyDescent="0.15">
      <c r="A5063" s="186">
        <v>5039</v>
      </c>
      <c r="B5063" s="186">
        <v>6.8518857107346927</v>
      </c>
      <c r="C5063" s="186">
        <v>-0.1044165616858983</v>
      </c>
      <c r="D5063" s="186">
        <v>-1.1097784158756141</v>
      </c>
    </row>
    <row r="5064" spans="1:4" x14ac:dyDescent="0.15">
      <c r="A5064" s="186">
        <v>5040</v>
      </c>
      <c r="B5064" s="186">
        <v>6.8715426161603785</v>
      </c>
      <c r="C5064" s="186">
        <v>-0.10742678737985223</v>
      </c>
      <c r="D5064" s="186">
        <v>-1.1417722245983488</v>
      </c>
    </row>
    <row r="5065" spans="1:4" x14ac:dyDescent="0.15">
      <c r="A5065" s="186">
        <v>5041</v>
      </c>
      <c r="B5065" s="186">
        <v>6.8646720612076031</v>
      </c>
      <c r="C5065" s="186">
        <v>-0.11065088216750851</v>
      </c>
      <c r="D5065" s="186">
        <v>-1.1760391143360258</v>
      </c>
    </row>
    <row r="5066" spans="1:4" x14ac:dyDescent="0.15">
      <c r="A5066" s="186">
        <v>5042</v>
      </c>
      <c r="B5066" s="186">
        <v>6.8620565903982591</v>
      </c>
      <c r="C5066" s="186">
        <v>-0.11083816923634959</v>
      </c>
      <c r="D5066" s="186">
        <v>-1.1780296716117735</v>
      </c>
    </row>
    <row r="5067" spans="1:4" x14ac:dyDescent="0.15">
      <c r="A5067" s="186">
        <v>5043</v>
      </c>
      <c r="B5067" s="186">
        <v>6.8796810471540191</v>
      </c>
      <c r="C5067" s="186">
        <v>-0.10705844216337823</v>
      </c>
      <c r="D5067" s="186">
        <v>-1.1378573133598084</v>
      </c>
    </row>
    <row r="5068" spans="1:4" x14ac:dyDescent="0.15">
      <c r="A5068" s="186">
        <v>5044</v>
      </c>
      <c r="B5068" s="186">
        <v>6.8821472125962533</v>
      </c>
      <c r="C5068" s="186">
        <v>-0.11044077807739239</v>
      </c>
      <c r="D5068" s="186">
        <v>-1.1738060491925912</v>
      </c>
    </row>
    <row r="5069" spans="1:4" x14ac:dyDescent="0.15">
      <c r="A5069" s="186">
        <v>5045</v>
      </c>
      <c r="B5069" s="186">
        <v>6.8830130935782643</v>
      </c>
      <c r="C5069" s="186">
        <v>-0.10593613823824377</v>
      </c>
      <c r="D5069" s="186">
        <v>-1.1259290459273545</v>
      </c>
    </row>
    <row r="5070" spans="1:4" x14ac:dyDescent="0.15">
      <c r="A5070" s="186">
        <v>5046</v>
      </c>
      <c r="B5070" s="186">
        <v>6.9029350501383107</v>
      </c>
      <c r="C5070" s="186">
        <v>-9.2572117164823275E-2</v>
      </c>
      <c r="D5070" s="186">
        <v>-0.98389121306705363</v>
      </c>
    </row>
    <row r="5071" spans="1:4" x14ac:dyDescent="0.15">
      <c r="A5071" s="186">
        <v>5047</v>
      </c>
      <c r="B5071" s="186">
        <v>6.8987499742372451</v>
      </c>
      <c r="C5071" s="186">
        <v>-9.2141877260066174E-2</v>
      </c>
      <c r="D5071" s="186">
        <v>-0.97931846184599625</v>
      </c>
    </row>
    <row r="5072" spans="1:4" x14ac:dyDescent="0.15">
      <c r="A5072" s="186">
        <v>5048</v>
      </c>
      <c r="B5072" s="186">
        <v>6.9009788626554496</v>
      </c>
      <c r="C5072" s="186">
        <v>-7.7148818611073366E-2</v>
      </c>
      <c r="D5072" s="186">
        <v>-0.81996660608711669</v>
      </c>
    </row>
    <row r="5073" spans="1:4" x14ac:dyDescent="0.15">
      <c r="A5073" s="186">
        <v>5049</v>
      </c>
      <c r="B5073" s="186">
        <v>6.881645475106871</v>
      </c>
      <c r="C5073" s="186">
        <v>-7.1172318931287393E-2</v>
      </c>
      <c r="D5073" s="186">
        <v>-0.75644612389516441</v>
      </c>
    </row>
    <row r="5074" spans="1:4" x14ac:dyDescent="0.15">
      <c r="A5074" s="186">
        <v>5050</v>
      </c>
      <c r="B5074" s="186">
        <v>6.891979960689004</v>
      </c>
      <c r="C5074" s="186">
        <v>-5.7655959792749734E-2</v>
      </c>
      <c r="D5074" s="186">
        <v>-0.61278918489065004</v>
      </c>
    </row>
    <row r="5075" spans="1:4" x14ac:dyDescent="0.15">
      <c r="A5075" s="186">
        <v>5051</v>
      </c>
      <c r="B5075" s="186">
        <v>6.8884598061278703</v>
      </c>
      <c r="C5075" s="186">
        <v>-7.5894714149482567E-2</v>
      </c>
      <c r="D5075" s="186">
        <v>-0.80663751307490406</v>
      </c>
    </row>
    <row r="5076" spans="1:4" x14ac:dyDescent="0.15">
      <c r="A5076" s="186">
        <v>5052</v>
      </c>
      <c r="B5076" s="186">
        <v>6.8815085817962354</v>
      </c>
      <c r="C5076" s="186">
        <v>-6.9933861288067334E-2</v>
      </c>
      <c r="D5076" s="186">
        <v>-0.7432833311424567</v>
      </c>
    </row>
    <row r="5077" spans="1:4" x14ac:dyDescent="0.15">
      <c r="A5077" s="186">
        <v>5053</v>
      </c>
      <c r="B5077" s="186">
        <v>6.8575054467927643</v>
      </c>
      <c r="C5077" s="186">
        <v>-7.3161512725862465E-2</v>
      </c>
      <c r="D5077" s="186">
        <v>-0.77758802229298596</v>
      </c>
    </row>
    <row r="5078" spans="1:4" x14ac:dyDescent="0.15">
      <c r="A5078" s="186">
        <v>5054</v>
      </c>
      <c r="B5078" s="186">
        <v>6.8692282190437881</v>
      </c>
      <c r="C5078" s="186">
        <v>-7.4641638167289415E-2</v>
      </c>
      <c r="D5078" s="186">
        <v>-0.7933193511278237</v>
      </c>
    </row>
    <row r="5079" spans="1:4" x14ac:dyDescent="0.15">
      <c r="A5079" s="186">
        <v>5055</v>
      </c>
      <c r="B5079" s="186">
        <v>6.8649983816679132</v>
      </c>
      <c r="C5079" s="186">
        <v>-8.189970728533158E-2</v>
      </c>
      <c r="D5079" s="186">
        <v>-0.87046083441441979</v>
      </c>
    </row>
    <row r="5080" spans="1:4" x14ac:dyDescent="0.15">
      <c r="A5080" s="186">
        <v>5056</v>
      </c>
      <c r="B5080" s="186">
        <v>6.8889571976880788</v>
      </c>
      <c r="C5080" s="186">
        <v>-7.5842322860062872E-2</v>
      </c>
      <c r="D5080" s="186">
        <v>-0.80608067878311063</v>
      </c>
    </row>
    <row r="5081" spans="1:4" x14ac:dyDescent="0.15">
      <c r="A5081" s="186">
        <v>5057</v>
      </c>
      <c r="B5081" s="186">
        <v>6.8899510339878987</v>
      </c>
      <c r="C5081" s="186">
        <v>-7.8596529292116024E-2</v>
      </c>
      <c r="D5081" s="186">
        <v>-0.83535341867999591</v>
      </c>
    </row>
    <row r="5082" spans="1:4" x14ac:dyDescent="0.15">
      <c r="A5082" s="186">
        <v>5058</v>
      </c>
      <c r="B5082" s="186">
        <v>6.8869204135122191</v>
      </c>
      <c r="C5082" s="186">
        <v>-8.0754990291715067E-2</v>
      </c>
      <c r="D5082" s="186">
        <v>-0.85829435247620833</v>
      </c>
    </row>
    <row r="5083" spans="1:4" x14ac:dyDescent="0.15">
      <c r="A5083" s="186">
        <v>5059</v>
      </c>
      <c r="B5083" s="186">
        <v>6.8720046758600954</v>
      </c>
      <c r="C5083" s="186">
        <v>-8.2695152084440338E-2</v>
      </c>
      <c r="D5083" s="186">
        <v>-0.87891512035161545</v>
      </c>
    </row>
    <row r="5084" spans="1:4" x14ac:dyDescent="0.15">
      <c r="A5084" s="186">
        <v>5060</v>
      </c>
      <c r="B5084" s="186">
        <v>6.8705251240729375</v>
      </c>
      <c r="C5084" s="186">
        <v>-8.268014176335825E-2</v>
      </c>
      <c r="D5084" s="186">
        <v>-0.87875558502423723</v>
      </c>
    </row>
    <row r="5085" spans="1:4" x14ac:dyDescent="0.15">
      <c r="A5085" s="186">
        <v>5061</v>
      </c>
      <c r="B5085" s="186">
        <v>6.8705251240729375</v>
      </c>
      <c r="C5085" s="186">
        <v>-8.268014176335825E-2</v>
      </c>
      <c r="D5085" s="186">
        <v>-0.87875558502423723</v>
      </c>
    </row>
    <row r="5086" spans="1:4" x14ac:dyDescent="0.15">
      <c r="A5086" s="186">
        <v>5062</v>
      </c>
      <c r="B5086" s="186">
        <v>6.89709650269325</v>
      </c>
      <c r="C5086" s="186">
        <v>-8.332228718200696E-2</v>
      </c>
      <c r="D5086" s="186">
        <v>-0.88558054759687477</v>
      </c>
    </row>
    <row r="5087" spans="1:4" x14ac:dyDescent="0.15">
      <c r="A5087" s="186">
        <v>5063</v>
      </c>
      <c r="B5087" s="186">
        <v>6.8883693373448702</v>
      </c>
      <c r="C5087" s="186">
        <v>-9.3782756468371531E-2</v>
      </c>
      <c r="D5087" s="186">
        <v>-0.99675834206264469</v>
      </c>
    </row>
    <row r="5088" spans="1:4" x14ac:dyDescent="0.15">
      <c r="A5088" s="186">
        <v>5064</v>
      </c>
      <c r="B5088" s="186">
        <v>6.897677850091819</v>
      </c>
      <c r="C5088" s="186">
        <v>-8.7755931458445069E-2</v>
      </c>
      <c r="D5088" s="186">
        <v>-0.93270298336968549</v>
      </c>
    </row>
    <row r="5089" spans="1:4" x14ac:dyDescent="0.15">
      <c r="A5089" s="186">
        <v>5065</v>
      </c>
      <c r="B5089" s="186">
        <v>6.9077159839475835</v>
      </c>
      <c r="C5089" s="186">
        <v>-8.4321053583519934E-2</v>
      </c>
      <c r="D5089" s="186">
        <v>-0.89619581185193731</v>
      </c>
    </row>
    <row r="5090" spans="1:4" x14ac:dyDescent="0.15">
      <c r="A5090" s="186">
        <v>5066</v>
      </c>
      <c r="B5090" s="186">
        <v>6.9313208429496465</v>
      </c>
      <c r="C5090" s="186">
        <v>-8.2466671887670095E-2</v>
      </c>
      <c r="D5090" s="186">
        <v>-0.87648674704821761</v>
      </c>
    </row>
    <row r="5091" spans="1:4" x14ac:dyDescent="0.15">
      <c r="A5091" s="186">
        <v>5067</v>
      </c>
      <c r="B5091" s="186">
        <v>6.9348244396240473</v>
      </c>
      <c r="C5091" s="186">
        <v>-8.3957022848959006E-2</v>
      </c>
      <c r="D5091" s="186">
        <v>-0.89232675654683802</v>
      </c>
    </row>
    <row r="5092" spans="1:4" x14ac:dyDescent="0.15">
      <c r="A5092" s="186">
        <v>5068</v>
      </c>
      <c r="B5092" s="186">
        <v>6.9301637805494609</v>
      </c>
      <c r="C5092" s="186">
        <v>-9.3152906093081356E-2</v>
      </c>
      <c r="D5092" s="186">
        <v>-0.99006405582641643</v>
      </c>
    </row>
    <row r="5093" spans="1:4" x14ac:dyDescent="0.15">
      <c r="A5093" s="186">
        <v>5069</v>
      </c>
      <c r="B5093" s="186">
        <v>6.9404316533768489</v>
      </c>
      <c r="C5093" s="186">
        <v>-9.2001840479526642E-2</v>
      </c>
      <c r="D5093" s="186">
        <v>-0.97783009837221146</v>
      </c>
    </row>
    <row r="5094" spans="1:4" x14ac:dyDescent="0.15">
      <c r="A5094" s="186">
        <v>5070</v>
      </c>
      <c r="B5094" s="186">
        <v>6.940177649195439</v>
      </c>
      <c r="C5094" s="186">
        <v>-9.4297773931389273E-2</v>
      </c>
      <c r="D5094" s="186">
        <v>-1.0022321409986357</v>
      </c>
    </row>
    <row r="5095" spans="1:4" x14ac:dyDescent="0.15">
      <c r="A5095" s="186">
        <v>5071</v>
      </c>
      <c r="B5095" s="186">
        <v>6.9372081630794185</v>
      </c>
      <c r="C5095" s="186">
        <v>-9.2286193268850347E-2</v>
      </c>
      <c r="D5095" s="186">
        <v>-0.98085230656399958</v>
      </c>
    </row>
    <row r="5096" spans="1:4" x14ac:dyDescent="0.15">
      <c r="A5096" s="186">
        <v>5072</v>
      </c>
      <c r="B5096" s="186">
        <v>6.9446950696169685</v>
      </c>
      <c r="C5096" s="186">
        <v>-9.6265256719646253E-2</v>
      </c>
      <c r="D5096" s="186">
        <v>-1.0231432866709342</v>
      </c>
    </row>
    <row r="5097" spans="1:4" x14ac:dyDescent="0.15">
      <c r="A5097" s="186">
        <v>5073</v>
      </c>
      <c r="B5097" s="186">
        <v>6.941700439855448</v>
      </c>
      <c r="C5097" s="186">
        <v>-9.6778470044879938E-2</v>
      </c>
      <c r="D5097" s="186">
        <v>-1.0285979105532777</v>
      </c>
    </row>
    <row r="5098" spans="1:4" x14ac:dyDescent="0.15">
      <c r="A5098" s="186">
        <v>5074</v>
      </c>
      <c r="B5098" s="186">
        <v>6.9456206637559328</v>
      </c>
      <c r="C5098" s="186">
        <v>-9.4647398872780286E-2</v>
      </c>
      <c r="D5098" s="186">
        <v>-1.0059480861259489</v>
      </c>
    </row>
    <row r="5099" spans="1:4" x14ac:dyDescent="0.15">
      <c r="A5099" s="186">
        <v>5075</v>
      </c>
      <c r="B5099" s="186">
        <v>6.9441476129190365</v>
      </c>
      <c r="C5099" s="186">
        <v>-9.1693649721988457E-2</v>
      </c>
      <c r="D5099" s="186">
        <v>-0.97455453130539793</v>
      </c>
    </row>
    <row r="5100" spans="1:4" x14ac:dyDescent="0.15">
      <c r="A5100" s="186">
        <v>5076</v>
      </c>
      <c r="B5100" s="186">
        <v>6.9260358787911338</v>
      </c>
      <c r="C5100" s="186">
        <v>-9.7648535192569774E-2</v>
      </c>
      <c r="D5100" s="186">
        <v>-1.0378452895678869</v>
      </c>
    </row>
    <row r="5101" spans="1:4" x14ac:dyDescent="0.15">
      <c r="A5101" s="186">
        <v>5077</v>
      </c>
      <c r="B5101" s="186">
        <v>6.9172783622440495</v>
      </c>
      <c r="C5101" s="186">
        <v>-0.10174802730442956</v>
      </c>
      <c r="D5101" s="186">
        <v>-1.0814162306938744</v>
      </c>
    </row>
    <row r="5102" spans="1:4" x14ac:dyDescent="0.15">
      <c r="A5102" s="186">
        <v>5078</v>
      </c>
      <c r="B5102" s="186">
        <v>6.9224493393047259</v>
      </c>
      <c r="C5102" s="186">
        <v>-0.10823580473095262</v>
      </c>
      <c r="D5102" s="186">
        <v>-1.1503707647132866</v>
      </c>
    </row>
    <row r="5103" spans="1:4" x14ac:dyDescent="0.15">
      <c r="A5103" s="186">
        <v>5079</v>
      </c>
      <c r="B5103" s="186">
        <v>6.9223193972378203</v>
      </c>
      <c r="C5103" s="186">
        <v>-9.979526261834426E-2</v>
      </c>
      <c r="D5103" s="186">
        <v>-1.0606615145366745</v>
      </c>
    </row>
    <row r="5104" spans="1:4" x14ac:dyDescent="0.15">
      <c r="A5104" s="186">
        <v>5080</v>
      </c>
      <c r="B5104" s="186">
        <v>6.9308068040578457</v>
      </c>
      <c r="C5104" s="186">
        <v>-0.10512963611131543</v>
      </c>
      <c r="D5104" s="186">
        <v>-1.1173572385591397</v>
      </c>
    </row>
    <row r="5105" spans="1:4" x14ac:dyDescent="0.15">
      <c r="A5105" s="186">
        <v>5081</v>
      </c>
      <c r="B5105" s="186">
        <v>6.9040886862439663</v>
      </c>
      <c r="C5105" s="186">
        <v>-0.10950210536746763</v>
      </c>
      <c r="D5105" s="186">
        <v>-1.1638294832510729</v>
      </c>
    </row>
    <row r="5106" spans="1:4" x14ac:dyDescent="0.15">
      <c r="A5106" s="186">
        <v>5082</v>
      </c>
      <c r="B5106" s="186">
        <v>6.9035564499955138</v>
      </c>
      <c r="C5106" s="186">
        <v>-0.1066210061186208</v>
      </c>
      <c r="D5106" s="186">
        <v>-1.1332080788613756</v>
      </c>
    </row>
    <row r="5107" spans="1:4" ht="14" thickBot="1" x14ac:dyDescent="0.2">
      <c r="A5107" s="187">
        <v>5083</v>
      </c>
      <c r="B5107" s="187">
        <v>6.915619906774328</v>
      </c>
      <c r="C5107" s="187">
        <v>-0.1122256431169335</v>
      </c>
      <c r="D5107" s="187">
        <v>-1.1927762648763089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5121"/>
  <sheetViews>
    <sheetView topLeftCell="A5066" zoomScale="150" zoomScaleNormal="150" workbookViewId="0">
      <selection activeCell="C4" sqref="C4:C13"/>
    </sheetView>
  </sheetViews>
  <sheetFormatPr baseColWidth="10" defaultColWidth="12.6640625" defaultRowHeight="15" customHeight="1" x14ac:dyDescent="0.15"/>
  <cols>
    <col min="1" max="5" width="10.6640625" customWidth="1"/>
    <col min="6" max="8" width="13.1640625" customWidth="1"/>
    <col min="9" max="9" width="11.83203125" customWidth="1"/>
    <col min="10" max="10" width="18.6640625" customWidth="1"/>
    <col min="11" max="11" width="12" customWidth="1"/>
    <col min="12" max="12" width="13.6640625" customWidth="1"/>
    <col min="13" max="13" width="9.1640625" customWidth="1"/>
    <col min="14" max="14" width="11" customWidth="1"/>
    <col min="15" max="15" width="14" customWidth="1"/>
    <col min="16" max="18" width="9.1640625" customWidth="1"/>
    <col min="19" max="31" width="10" customWidth="1"/>
  </cols>
  <sheetData>
    <row r="1" spans="1:38" ht="15.75" customHeight="1" x14ac:dyDescent="0.2">
      <c r="A1" s="22"/>
      <c r="B1" s="23"/>
      <c r="C1" s="23"/>
      <c r="D1" s="24"/>
      <c r="E1" s="24"/>
      <c r="F1" s="25" t="s">
        <v>66</v>
      </c>
      <c r="G1" s="26">
        <f>CORREL(F5:F5086,G5:G5086)</f>
        <v>0.85717100622399667</v>
      </c>
      <c r="H1" s="23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</row>
    <row r="2" spans="1:38" ht="15.75" customHeight="1" x14ac:dyDescent="0.2">
      <c r="A2" s="22"/>
      <c r="B2" s="23" t="s">
        <v>67</v>
      </c>
      <c r="C2" s="23" t="s">
        <v>67</v>
      </c>
      <c r="D2" s="24"/>
      <c r="E2" s="24"/>
      <c r="F2" s="27"/>
      <c r="G2" s="27"/>
      <c r="H2" s="27"/>
      <c r="I2" s="27"/>
      <c r="J2" s="28" t="s">
        <v>68</v>
      </c>
      <c r="K2" s="27" t="s">
        <v>69</v>
      </c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</row>
    <row r="3" spans="1:38" ht="15.75" customHeight="1" x14ac:dyDescent="0.2">
      <c r="A3" s="29"/>
      <c r="B3" s="30" t="s">
        <v>70</v>
      </c>
      <c r="C3" s="30" t="s">
        <v>64</v>
      </c>
      <c r="D3" s="31" t="s">
        <v>70</v>
      </c>
      <c r="E3" s="31" t="s">
        <v>64</v>
      </c>
      <c r="F3" s="32" t="s">
        <v>71</v>
      </c>
      <c r="G3" s="32" t="s">
        <v>72</v>
      </c>
      <c r="H3" s="27" t="s">
        <v>73</v>
      </c>
      <c r="I3" s="27"/>
      <c r="J3" s="28" t="s">
        <v>74</v>
      </c>
      <c r="K3" s="27" t="s">
        <v>64</v>
      </c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J3" s="139" t="s">
        <v>123</v>
      </c>
    </row>
    <row r="4" spans="1:38" ht="15.75" customHeight="1" x14ac:dyDescent="0.2">
      <c r="A4" s="22">
        <v>32874</v>
      </c>
      <c r="B4" s="23">
        <f t="shared" ref="B4:C4" si="0">LN(D4)</f>
        <v>5.867600559885596</v>
      </c>
      <c r="C4" s="23">
        <f t="shared" si="0"/>
        <v>6.1198577618763812</v>
      </c>
      <c r="D4" s="24">
        <v>353.4</v>
      </c>
      <c r="E4" s="24">
        <v>454.8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J4" s="140" t="s">
        <v>36</v>
      </c>
      <c r="AK4" s="140" t="s">
        <v>576</v>
      </c>
      <c r="AL4" s="140" t="s">
        <v>577</v>
      </c>
    </row>
    <row r="5" spans="1:38" ht="15.75" customHeight="1" x14ac:dyDescent="0.2">
      <c r="A5" s="22">
        <v>32875</v>
      </c>
      <c r="B5" s="23">
        <f t="shared" ref="B5:C5" si="1">LN(D5)</f>
        <v>5.8849923025974649</v>
      </c>
      <c r="C5" s="23">
        <f t="shared" si="1"/>
        <v>6.1297035913317481</v>
      </c>
      <c r="D5" s="24">
        <v>359.6</v>
      </c>
      <c r="E5" s="24">
        <v>459.3</v>
      </c>
      <c r="F5" s="27">
        <f>LN(D5/D4)</f>
        <v>1.7391742711869239E-2</v>
      </c>
      <c r="G5" s="27">
        <f t="shared" ref="G5" si="2">LN(E5/E4)</f>
        <v>9.8458294553668436E-3</v>
      </c>
      <c r="H5" s="27">
        <f t="shared" ref="H5:H259" si="3">B5/C5</f>
        <v>0.96007779412362793</v>
      </c>
      <c r="I5" s="27"/>
      <c r="J5" s="27"/>
      <c r="K5" s="27"/>
      <c r="L5" s="281"/>
      <c r="M5" s="281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I5" s="273">
        <v>45083</v>
      </c>
      <c r="AJ5" s="270">
        <v>15</v>
      </c>
    </row>
    <row r="6" spans="1:38" ht="15.75" customHeight="1" x14ac:dyDescent="0.2">
      <c r="A6" s="22">
        <v>32876</v>
      </c>
      <c r="B6" s="23">
        <f t="shared" ref="B6:C6" si="4">LN(D6)</f>
        <v>5.8824863845382369</v>
      </c>
      <c r="C6" s="23">
        <f t="shared" si="4"/>
        <v>6.1331810997264622</v>
      </c>
      <c r="D6" s="24">
        <v>358.7</v>
      </c>
      <c r="E6" s="24">
        <v>460.9</v>
      </c>
      <c r="F6" s="27">
        <f t="shared" ref="F6:G6" si="5">LN(D6/D5)</f>
        <v>-2.505918059228398E-3</v>
      </c>
      <c r="G6" s="27">
        <f t="shared" si="5"/>
        <v>3.477508394714703E-3</v>
      </c>
      <c r="H6" s="27">
        <f t="shared" si="3"/>
        <v>0.95912484710431811</v>
      </c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I6" s="273">
        <v>45084</v>
      </c>
      <c r="AJ6" s="270">
        <v>15.5</v>
      </c>
      <c r="AK6" s="274">
        <f>(AJ6-AJ5)/AJ5</f>
        <v>3.3333333333333333E-2</v>
      </c>
      <c r="AL6" s="276">
        <f>LN(AJ6/AJ5)</f>
        <v>3.278982282299097E-2</v>
      </c>
    </row>
    <row r="7" spans="1:38" ht="15.75" customHeight="1" x14ac:dyDescent="0.2">
      <c r="A7" s="22">
        <v>32877</v>
      </c>
      <c r="B7" s="23">
        <f t="shared" ref="B7:C7" si="6">LN(D7)</f>
        <v>5.8738065036397495</v>
      </c>
      <c r="C7" s="23">
        <f t="shared" si="6"/>
        <v>6.1297035913317481</v>
      </c>
      <c r="D7" s="24">
        <v>355.6</v>
      </c>
      <c r="E7" s="24">
        <v>459.3</v>
      </c>
      <c r="F7" s="27">
        <f>LN(D7/D6)</f>
        <v>-8.6798808984872786E-3</v>
      </c>
      <c r="G7" s="27">
        <f t="shared" ref="G7" si="7">LN(E7/E6)</f>
        <v>-3.4775083947147195E-3</v>
      </c>
      <c r="H7" s="27">
        <f t="shared" si="3"/>
        <v>0.95825294259678839</v>
      </c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I7" s="273">
        <v>45085</v>
      </c>
      <c r="AJ7" s="270">
        <v>15</v>
      </c>
      <c r="AK7" s="274">
        <f>(AJ7-AJ6)/AJ6</f>
        <v>-3.2258064516129031E-2</v>
      </c>
      <c r="AL7" s="276">
        <f>LN(AJ7/AJ6)</f>
        <v>-3.2789822822990838E-2</v>
      </c>
    </row>
    <row r="8" spans="1:38" ht="15.75" customHeight="1" x14ac:dyDescent="0.2">
      <c r="A8" s="22">
        <v>32878</v>
      </c>
      <c r="B8" s="23">
        <f t="shared" ref="B8:C8" si="8">LN(D8)</f>
        <v>5.8641991960621054</v>
      </c>
      <c r="C8" s="23">
        <f t="shared" si="8"/>
        <v>6.1273057700193947</v>
      </c>
      <c r="D8" s="24">
        <v>352.2</v>
      </c>
      <c r="E8" s="24">
        <v>458.2</v>
      </c>
      <c r="F8" s="27">
        <f t="shared" ref="F8:G8" si="9">LN(D8/D7)</f>
        <v>-9.6073075776437946E-3</v>
      </c>
      <c r="G8" s="27">
        <f t="shared" si="9"/>
        <v>-2.3978213123526247E-3</v>
      </c>
      <c r="H8" s="27">
        <f t="shared" si="3"/>
        <v>0.95705998952351024</v>
      </c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J8" s="269" t="s">
        <v>187</v>
      </c>
      <c r="AK8" s="275">
        <f>AK7+AK6</f>
        <v>1.0752688172043015E-3</v>
      </c>
      <c r="AL8" s="277">
        <f>AL7+AL6</f>
        <v>1.3183898417423734E-16</v>
      </c>
    </row>
    <row r="9" spans="1:38" ht="15.75" customHeight="1" x14ac:dyDescent="0.2">
      <c r="A9" s="22">
        <v>32881</v>
      </c>
      <c r="B9" s="23">
        <f t="shared" ref="B9:C9" si="10">LN(D9)</f>
        <v>5.8684490962114353</v>
      </c>
      <c r="C9" s="23">
        <f t="shared" si="10"/>
        <v>6.1283964016031263</v>
      </c>
      <c r="D9" s="24">
        <v>353.7</v>
      </c>
      <c r="E9" s="24">
        <v>458.7</v>
      </c>
      <c r="F9" s="27">
        <f t="shared" ref="F9:G9" si="11">LN(D9/D8)</f>
        <v>4.2499001493291168E-3</v>
      </c>
      <c r="G9" s="27">
        <f t="shared" si="11"/>
        <v>1.0906315837311065E-3</v>
      </c>
      <c r="H9" s="27">
        <f t="shared" si="3"/>
        <v>0.95758314437302205</v>
      </c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8" ht="15.75" customHeight="1" x14ac:dyDescent="0.2">
      <c r="A10" s="22">
        <v>32882</v>
      </c>
      <c r="B10" s="23">
        <f t="shared" ref="B10:C10" si="12">LN(D10)</f>
        <v>5.8567896437813802</v>
      </c>
      <c r="C10" s="23">
        <f t="shared" si="12"/>
        <v>6.1240267201909528</v>
      </c>
      <c r="D10" s="24">
        <v>349.6</v>
      </c>
      <c r="E10" s="24">
        <v>456.7</v>
      </c>
      <c r="F10" s="27">
        <f t="shared" ref="F10:G10" si="13">LN(D10/D9)</f>
        <v>-1.1659452430054475E-2</v>
      </c>
      <c r="G10" s="27">
        <f t="shared" si="13"/>
        <v>-4.3696814121730815E-3</v>
      </c>
      <c r="H10" s="27">
        <f t="shared" si="3"/>
        <v>0.9563625227942768</v>
      </c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8" ht="15.75" customHeight="1" x14ac:dyDescent="0.2">
      <c r="A11" s="22">
        <v>32883</v>
      </c>
      <c r="B11" s="23">
        <f t="shared" ref="B11:C11" si="14">LN(D11)</f>
        <v>5.8501889597500281</v>
      </c>
      <c r="C11" s="23">
        <f t="shared" si="14"/>
        <v>6.1108019296966027</v>
      </c>
      <c r="D11" s="24">
        <v>347.3</v>
      </c>
      <c r="E11" s="24">
        <v>450.7</v>
      </c>
      <c r="F11" s="27">
        <f t="shared" ref="F11:G11" si="15">LN(D11/D10)</f>
        <v>-6.6006840313521361E-3</v>
      </c>
      <c r="G11" s="27">
        <f t="shared" si="15"/>
        <v>-1.3224790494350708E-2</v>
      </c>
      <c r="H11" s="27">
        <f t="shared" si="3"/>
        <v>0.95735208358168566</v>
      </c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J11" s="139"/>
      <c r="AK11" s="235"/>
    </row>
    <row r="12" spans="1:38" ht="15.75" customHeight="1" x14ac:dyDescent="0.2">
      <c r="A12" s="22">
        <v>32884</v>
      </c>
      <c r="B12" s="23">
        <f t="shared" ref="B12:C12" si="16">LN(D12)</f>
        <v>5.8536382302005787</v>
      </c>
      <c r="C12" s="23">
        <f t="shared" si="16"/>
        <v>6.1065773542084862</v>
      </c>
      <c r="D12" s="24">
        <v>348.5</v>
      </c>
      <c r="E12" s="24">
        <v>448.8</v>
      </c>
      <c r="F12" s="27">
        <f t="shared" ref="F12:G12" si="17">LN(D12/D11)</f>
        <v>3.4492704505502472E-3</v>
      </c>
      <c r="G12" s="27">
        <f t="shared" si="17"/>
        <v>-4.2245754881159829E-3</v>
      </c>
      <c r="H12" s="27">
        <f t="shared" si="3"/>
        <v>0.95857923197622497</v>
      </c>
      <c r="I12" s="27"/>
      <c r="J12" s="33" t="s">
        <v>75</v>
      </c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8" ht="15.75" customHeight="1" x14ac:dyDescent="0.2">
      <c r="A13" s="22">
        <v>32885</v>
      </c>
      <c r="B13" s="23">
        <f t="shared" ref="B13:C13" si="18">LN(D13)</f>
        <v>5.8286514567020706</v>
      </c>
      <c r="C13" s="23">
        <f t="shared" si="18"/>
        <v>6.0860926761867642</v>
      </c>
      <c r="D13" s="24">
        <v>339.9</v>
      </c>
      <c r="E13" s="24">
        <v>439.7</v>
      </c>
      <c r="F13" s="27">
        <f t="shared" ref="F13:G13" si="19">LN(D13/D12)</f>
        <v>-2.498677349850835E-2</v>
      </c>
      <c r="G13" s="27">
        <f t="shared" si="19"/>
        <v>-2.0484678021722227E-2</v>
      </c>
      <c r="H13" s="27">
        <f t="shared" si="3"/>
        <v>0.95770008227249126</v>
      </c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8" ht="15.75" customHeight="1" x14ac:dyDescent="0.2">
      <c r="A14" s="22">
        <v>32888</v>
      </c>
      <c r="B14" s="23">
        <f t="shared" ref="B14:C14" si="20">LN(D14)</f>
        <v>5.8200829303523616</v>
      </c>
      <c r="C14" s="23">
        <f t="shared" si="20"/>
        <v>6.079017444115844</v>
      </c>
      <c r="D14" s="24">
        <v>337</v>
      </c>
      <c r="E14" s="24">
        <v>436.6</v>
      </c>
      <c r="F14" s="27">
        <f t="shared" ref="F14:G14" si="21">LN(D14/D13)</f>
        <v>-8.5685263497084947E-3</v>
      </c>
      <c r="G14" s="27">
        <f t="shared" si="21"/>
        <v>-7.0752320709207986E-3</v>
      </c>
      <c r="H14" s="27">
        <f t="shared" si="3"/>
        <v>0.95740520303752097</v>
      </c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8" ht="15.75" customHeight="1" x14ac:dyDescent="0.2">
      <c r="A15" s="22">
        <v>32889</v>
      </c>
      <c r="B15" s="23">
        <f t="shared" ref="B15:C15" si="22">LN(D15)</f>
        <v>5.8310023246669207</v>
      </c>
      <c r="C15" s="23">
        <f t="shared" si="22"/>
        <v>6.0870019738170456</v>
      </c>
      <c r="D15" s="24">
        <v>340.7</v>
      </c>
      <c r="E15" s="24">
        <v>440.1</v>
      </c>
      <c r="F15" s="27">
        <f t="shared" ref="F15:G15" si="23">LN(D15/D14)</f>
        <v>1.091939431455906E-2</v>
      </c>
      <c r="G15" s="27">
        <f t="shared" si="23"/>
        <v>7.9845297012022722E-3</v>
      </c>
      <c r="H15" s="27">
        <f t="shared" si="3"/>
        <v>0.95794322882573468</v>
      </c>
      <c r="I15" s="27"/>
      <c r="J15" s="27" t="s">
        <v>76</v>
      </c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8" ht="16.5" customHeight="1" x14ac:dyDescent="0.2">
      <c r="A16" s="22">
        <v>32890</v>
      </c>
      <c r="B16" s="23">
        <f t="shared" ref="B16:C16" si="24">LN(D16)</f>
        <v>5.8212691701118677</v>
      </c>
      <c r="C16" s="23">
        <f t="shared" si="24"/>
        <v>6.0835878359837876</v>
      </c>
      <c r="D16" s="24">
        <v>337.4</v>
      </c>
      <c r="E16" s="24">
        <v>438.6</v>
      </c>
      <c r="F16" s="27">
        <f t="shared" ref="F16:G16" si="25">LN(D16/D15)</f>
        <v>-9.733154555053013E-3</v>
      </c>
      <c r="G16" s="27">
        <f t="shared" si="25"/>
        <v>-3.4141378332578965E-3</v>
      </c>
      <c r="H16" s="27">
        <f t="shared" si="3"/>
        <v>0.95688092735008567</v>
      </c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</row>
    <row r="17" spans="1:31" ht="15.75" customHeight="1" x14ac:dyDescent="0.2">
      <c r="A17" s="22">
        <v>32891</v>
      </c>
      <c r="B17" s="23">
        <f t="shared" ref="B17:C17" si="26">LN(D17)</f>
        <v>5.8233417097138407</v>
      </c>
      <c r="C17" s="23">
        <f t="shared" si="26"/>
        <v>6.0810767057976687</v>
      </c>
      <c r="D17" s="24">
        <v>338.1</v>
      </c>
      <c r="E17" s="24">
        <v>437.5</v>
      </c>
      <c r="F17" s="27">
        <f t="shared" ref="F17:G17" si="27">LN(D17/D16)</f>
        <v>2.0725396019725967E-3</v>
      </c>
      <c r="G17" s="27">
        <f t="shared" si="27"/>
        <v>-2.5111301861187774E-3</v>
      </c>
      <c r="H17" s="27">
        <f t="shared" si="3"/>
        <v>0.95761688126082922</v>
      </c>
      <c r="I17" s="27"/>
      <c r="J17" s="333" t="s">
        <v>77</v>
      </c>
      <c r="K17" s="334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ht="15.75" customHeight="1" x14ac:dyDescent="0.2">
      <c r="A18" s="22">
        <v>32892</v>
      </c>
      <c r="B18" s="23">
        <f t="shared" ref="B18:C18" si="28">LN(D18)</f>
        <v>5.826295049131593</v>
      </c>
      <c r="C18" s="23">
        <f t="shared" si="28"/>
        <v>6.0885912578387051</v>
      </c>
      <c r="D18" s="24">
        <v>339.1</v>
      </c>
      <c r="E18" s="24">
        <v>440.8</v>
      </c>
      <c r="F18" s="27">
        <f t="shared" ref="F18:G18" si="29">LN(D18/D17)</f>
        <v>2.9533394177527106E-3</v>
      </c>
      <c r="G18" s="27">
        <f t="shared" si="29"/>
        <v>7.5145520410355429E-3</v>
      </c>
      <c r="H18" s="27">
        <f t="shared" si="3"/>
        <v>0.95692004971274414</v>
      </c>
      <c r="I18" s="27"/>
      <c r="J18" s="27" t="s">
        <v>78</v>
      </c>
      <c r="K18" s="27">
        <v>0.98131825067226386</v>
      </c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ht="15.75" customHeight="1" x14ac:dyDescent="0.2">
      <c r="A19" s="22">
        <v>32895</v>
      </c>
      <c r="B19" s="23">
        <f t="shared" ref="B19:C19" si="30">LN(D19)</f>
        <v>5.8000013323967439</v>
      </c>
      <c r="C19" s="23">
        <f t="shared" si="30"/>
        <v>6.0681940799666556</v>
      </c>
      <c r="D19" s="24">
        <v>330.3</v>
      </c>
      <c r="E19" s="24">
        <v>431.9</v>
      </c>
      <c r="F19" s="27">
        <f t="shared" ref="F19:G19" si="31">LN(D19/D18)</f>
        <v>-2.6293716734849041E-2</v>
      </c>
      <c r="G19" s="27">
        <f t="shared" si="31"/>
        <v>-2.039717787204939E-2</v>
      </c>
      <c r="H19" s="27">
        <f t="shared" si="3"/>
        <v>0.95580353165444809</v>
      </c>
      <c r="I19" s="27"/>
      <c r="J19" s="27" t="s">
        <v>79</v>
      </c>
      <c r="K19" s="280">
        <v>0.96298550910247205</v>
      </c>
      <c r="L19" s="27" t="s">
        <v>578</v>
      </c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ht="15.75" customHeight="1" x14ac:dyDescent="0.2">
      <c r="A20" s="22">
        <v>32896</v>
      </c>
      <c r="B20" s="23">
        <f t="shared" ref="B20:C20" si="32">LN(D20)</f>
        <v>5.80392942326114</v>
      </c>
      <c r="C20" s="23">
        <f t="shared" si="32"/>
        <v>6.0647150088475748</v>
      </c>
      <c r="D20" s="24">
        <v>331.6</v>
      </c>
      <c r="E20" s="24">
        <v>430.4</v>
      </c>
      <c r="F20" s="27">
        <f t="shared" ref="F20:G20" si="33">LN(D20/D19)</f>
        <v>3.9280908643959597E-3</v>
      </c>
      <c r="G20" s="27">
        <f t="shared" si="33"/>
        <v>-3.4790711190807989E-3</v>
      </c>
      <c r="H20" s="27">
        <f t="shared" si="3"/>
        <v>0.95699953168351937</v>
      </c>
      <c r="I20" s="27"/>
      <c r="J20" s="27" t="s">
        <v>80</v>
      </c>
      <c r="K20" s="27">
        <v>0.96297822421939827</v>
      </c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ht="15.75" customHeight="1" x14ac:dyDescent="0.2">
      <c r="A21" s="22">
        <v>32897</v>
      </c>
      <c r="B21" s="23">
        <f t="shared" ref="B21:C21" si="34">LN(D21)</f>
        <v>5.7996985314860279</v>
      </c>
      <c r="C21" s="23">
        <f t="shared" si="34"/>
        <v>6.0534999380274348</v>
      </c>
      <c r="D21" s="24">
        <v>330.2</v>
      </c>
      <c r="E21" s="24">
        <v>425.6</v>
      </c>
      <c r="F21" s="27">
        <f t="shared" ref="F21:G21" si="35">LN(D21/D20)</f>
        <v>-4.230891775112362E-3</v>
      </c>
      <c r="G21" s="27">
        <f t="shared" si="35"/>
        <v>-1.1215070820139957E-2</v>
      </c>
      <c r="H21" s="27">
        <f t="shared" si="3"/>
        <v>0.95807360879826664</v>
      </c>
      <c r="I21" s="27"/>
      <c r="J21" s="27" t="s">
        <v>81</v>
      </c>
      <c r="K21" s="27">
        <v>9.4097015119858032E-2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ht="16.5" customHeight="1" x14ac:dyDescent="0.2">
      <c r="A22" s="22">
        <v>32898</v>
      </c>
      <c r="B22" s="23">
        <f t="shared" ref="B22:C22" si="36">LN(D22)</f>
        <v>5.7868973813667077</v>
      </c>
      <c r="C22" s="23">
        <f t="shared" si="36"/>
        <v>6.0525596464677927</v>
      </c>
      <c r="D22" s="24">
        <v>326</v>
      </c>
      <c r="E22" s="24">
        <v>425.2</v>
      </c>
      <c r="F22" s="27">
        <f t="shared" ref="F22:G22" si="37">LN(D22/D21)</f>
        <v>-1.2801150119319924E-2</v>
      </c>
      <c r="G22" s="27">
        <f t="shared" si="37"/>
        <v>-9.4029155964185521E-4</v>
      </c>
      <c r="H22" s="27">
        <f t="shared" si="3"/>
        <v>0.95610745195115554</v>
      </c>
      <c r="I22" s="27"/>
      <c r="J22" s="35" t="s">
        <v>82</v>
      </c>
      <c r="K22" s="35">
        <v>5083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ht="15.75" customHeight="1" x14ac:dyDescent="0.2">
      <c r="A23" s="22">
        <v>32899</v>
      </c>
      <c r="B23" s="23">
        <f t="shared" ref="B23:C23" si="38">LN(D23)</f>
        <v>5.7862836961679447</v>
      </c>
      <c r="C23" s="23">
        <f t="shared" si="38"/>
        <v>6.0433451689849713</v>
      </c>
      <c r="D23" s="24">
        <v>325.8</v>
      </c>
      <c r="E23" s="24">
        <v>421.3</v>
      </c>
      <c r="F23" s="27">
        <f t="shared" ref="F23:G23" si="39">LN(D23/D22)</f>
        <v>-6.1368519876288494E-4</v>
      </c>
      <c r="G23" s="27">
        <f t="shared" si="39"/>
        <v>-9.2144774828219218E-3</v>
      </c>
      <c r="H23" s="27">
        <f t="shared" si="3"/>
        <v>0.95746371163171506</v>
      </c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ht="16.5" customHeight="1" x14ac:dyDescent="0.2">
      <c r="A24" s="22">
        <v>32902</v>
      </c>
      <c r="B24" s="23">
        <f t="shared" ref="B24:C24" si="40">LN(D24)</f>
        <v>5.7844403776736559</v>
      </c>
      <c r="C24" s="23">
        <f t="shared" si="40"/>
        <v>6.0357206383625197</v>
      </c>
      <c r="D24" s="24">
        <v>325.2</v>
      </c>
      <c r="E24" s="24">
        <v>418.1</v>
      </c>
      <c r="F24" s="27">
        <f t="shared" ref="F24:G24" si="41">LN(D24/D23)</f>
        <v>-1.8433184942893352E-3</v>
      </c>
      <c r="G24" s="27">
        <f t="shared" si="41"/>
        <v>-7.6245306224514576E-3</v>
      </c>
      <c r="H24" s="27">
        <f t="shared" si="3"/>
        <v>0.95836781127811843</v>
      </c>
      <c r="I24" s="27"/>
      <c r="J24" s="27" t="s">
        <v>7</v>
      </c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ht="15.75" customHeight="1" x14ac:dyDescent="0.2">
      <c r="A25" s="22">
        <v>32903</v>
      </c>
      <c r="B25" s="23">
        <f t="shared" ref="B25:C25" si="42">LN(D25)</f>
        <v>5.7773426777642296</v>
      </c>
      <c r="C25" s="23">
        <f t="shared" si="42"/>
        <v>6.0178630209625128</v>
      </c>
      <c r="D25" s="24">
        <v>322.89999999999998</v>
      </c>
      <c r="E25" s="24">
        <v>410.7</v>
      </c>
      <c r="F25" s="27">
        <f t="shared" ref="F25:G25" si="43">LN(D25/D24)</f>
        <v>-7.0976999094260664E-3</v>
      </c>
      <c r="G25" s="27">
        <f t="shared" si="43"/>
        <v>-1.7857617400006461E-2</v>
      </c>
      <c r="H25" s="27">
        <f t="shared" si="3"/>
        <v>0.9600322668760557</v>
      </c>
      <c r="I25" s="27"/>
      <c r="J25" s="34"/>
      <c r="K25" s="34" t="s">
        <v>83</v>
      </c>
      <c r="L25" s="34" t="s">
        <v>84</v>
      </c>
      <c r="M25" s="34" t="s">
        <v>85</v>
      </c>
      <c r="N25" s="34" t="s">
        <v>11</v>
      </c>
      <c r="O25" s="34" t="s">
        <v>86</v>
      </c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ht="15.75" customHeight="1" x14ac:dyDescent="0.2">
      <c r="A26" s="22">
        <v>32904</v>
      </c>
      <c r="B26" s="23">
        <f t="shared" ref="B26:C26" si="44">LN(D26)</f>
        <v>5.7960577507653719</v>
      </c>
      <c r="C26" s="23">
        <f t="shared" si="44"/>
        <v>6.0302043754239127</v>
      </c>
      <c r="D26" s="24">
        <v>329</v>
      </c>
      <c r="E26" s="24">
        <v>415.8</v>
      </c>
      <c r="F26" s="27">
        <f t="shared" ref="F26:G26" si="45">LN(D26/D25)</f>
        <v>1.8715073001142359E-2</v>
      </c>
      <c r="G26" s="27">
        <f t="shared" si="45"/>
        <v>1.2341354461399664E-2</v>
      </c>
      <c r="H26" s="27">
        <f t="shared" si="3"/>
        <v>0.96117103002133641</v>
      </c>
      <c r="I26" s="27"/>
      <c r="J26" s="27" t="s">
        <v>87</v>
      </c>
      <c r="K26" s="27">
        <v>1</v>
      </c>
      <c r="L26" s="27">
        <v>1170.4392063362702</v>
      </c>
      <c r="M26" s="27">
        <v>1170.4392063362702</v>
      </c>
      <c r="N26" s="27">
        <v>132189.56287404828</v>
      </c>
      <c r="O26" s="27">
        <v>0</v>
      </c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ht="15.75" customHeight="1" x14ac:dyDescent="0.2">
      <c r="A27" s="22">
        <v>32905</v>
      </c>
      <c r="B27" s="23">
        <f t="shared" ref="B27:C27" si="46">LN(D27)</f>
        <v>5.7951454806701737</v>
      </c>
      <c r="C27" s="23">
        <f t="shared" si="46"/>
        <v>6.0347634715031298</v>
      </c>
      <c r="D27" s="24">
        <v>328.7</v>
      </c>
      <c r="E27" s="24">
        <v>417.7</v>
      </c>
      <c r="F27" s="27">
        <f t="shared" ref="F27:G27" si="47">LN(D27/D26)</f>
        <v>-9.1227009519819413E-4</v>
      </c>
      <c r="G27" s="27">
        <f t="shared" si="47"/>
        <v>4.5590960792169797E-3</v>
      </c>
      <c r="H27" s="27">
        <f t="shared" si="3"/>
        <v>0.96029372286677672</v>
      </c>
      <c r="I27" s="27"/>
      <c r="J27" s="27" t="s">
        <v>14</v>
      </c>
      <c r="K27" s="27">
        <v>5081</v>
      </c>
      <c r="L27" s="27">
        <v>44.988435380945766</v>
      </c>
      <c r="M27" s="27">
        <v>8.8542482544667917E-3</v>
      </c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ht="16.5" customHeight="1" x14ac:dyDescent="0.2">
      <c r="A28" s="22">
        <v>32906</v>
      </c>
      <c r="B28" s="23">
        <f t="shared" ref="B28:C28" si="48">LN(D28)</f>
        <v>5.8018162149275661</v>
      </c>
      <c r="C28" s="23">
        <f t="shared" si="48"/>
        <v>6.0454791354142206</v>
      </c>
      <c r="D28" s="24">
        <v>330.9</v>
      </c>
      <c r="E28" s="24">
        <v>422.2</v>
      </c>
      <c r="F28" s="27">
        <f t="shared" ref="F28:G28" si="49">LN(D28/D27)</f>
        <v>6.670734257392676E-3</v>
      </c>
      <c r="G28" s="27">
        <f t="shared" si="49"/>
        <v>1.0715663911090668E-2</v>
      </c>
      <c r="H28" s="27">
        <f t="shared" si="3"/>
        <v>0.95969501919884481</v>
      </c>
      <c r="I28" s="27"/>
      <c r="J28" s="35" t="s">
        <v>15</v>
      </c>
      <c r="K28" s="35">
        <v>5082</v>
      </c>
      <c r="L28" s="35">
        <v>1215.4276417172159</v>
      </c>
      <c r="M28" s="35"/>
      <c r="N28" s="35"/>
      <c r="O28" s="35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ht="16.5" customHeight="1" x14ac:dyDescent="0.2">
      <c r="A29" s="22">
        <v>32909</v>
      </c>
      <c r="B29" s="23">
        <f t="shared" ref="B29:C29" si="50">LN(D29)</f>
        <v>5.8045323777563445</v>
      </c>
      <c r="C29" s="23">
        <f t="shared" si="50"/>
        <v>6.0513830373192254</v>
      </c>
      <c r="D29" s="24">
        <v>331.8</v>
      </c>
      <c r="E29" s="24">
        <v>424.7</v>
      </c>
      <c r="F29" s="27">
        <f t="shared" ref="F29:G29" si="51">LN(D29/D28)</f>
        <v>2.716162828777683E-3</v>
      </c>
      <c r="G29" s="27">
        <f t="shared" si="51"/>
        <v>5.9039019050051815E-3</v>
      </c>
      <c r="H29" s="27">
        <f t="shared" si="3"/>
        <v>0.95920756328916235</v>
      </c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ht="15.75" customHeight="1" x14ac:dyDescent="0.2">
      <c r="A30" s="22">
        <v>32910</v>
      </c>
      <c r="B30" s="23">
        <f t="shared" ref="B30:C30" si="52">LN(D30)</f>
        <v>5.7978797980353169</v>
      </c>
      <c r="C30" s="23">
        <f t="shared" si="52"/>
        <v>6.0494975783585918</v>
      </c>
      <c r="D30" s="24">
        <v>329.6</v>
      </c>
      <c r="E30" s="24">
        <v>423.9</v>
      </c>
      <c r="F30" s="27">
        <f t="shared" ref="F30:G30" si="53">LN(D30/D29)</f>
        <v>-6.6525797210274483E-3</v>
      </c>
      <c r="G30" s="27">
        <f t="shared" si="53"/>
        <v>-1.8854589606340597E-3</v>
      </c>
      <c r="H30" s="27">
        <f t="shared" si="3"/>
        <v>0.95840683014348005</v>
      </c>
      <c r="I30" s="27"/>
      <c r="J30" s="34"/>
      <c r="K30" s="34" t="s">
        <v>88</v>
      </c>
      <c r="L30" s="34" t="s">
        <v>81</v>
      </c>
      <c r="M30" s="34" t="s">
        <v>89</v>
      </c>
      <c r="N30" s="34" t="s">
        <v>90</v>
      </c>
      <c r="O30" s="34" t="s">
        <v>91</v>
      </c>
      <c r="P30" s="34" t="s">
        <v>92</v>
      </c>
      <c r="Q30" s="34" t="s">
        <v>93</v>
      </c>
      <c r="R30" s="34" t="s">
        <v>94</v>
      </c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</row>
    <row r="31" spans="1:31" ht="15.75" customHeight="1" x14ac:dyDescent="0.2">
      <c r="A31" s="22">
        <v>32911</v>
      </c>
      <c r="B31" s="23">
        <f t="shared" ref="B31:C31" si="54">LN(D31)</f>
        <v>5.810242385757328</v>
      </c>
      <c r="C31" s="23">
        <f t="shared" si="54"/>
        <v>6.0560811901939546</v>
      </c>
      <c r="D31" s="24">
        <v>333.7</v>
      </c>
      <c r="E31" s="24">
        <v>426.7</v>
      </c>
      <c r="F31" s="27">
        <f t="shared" ref="F31:G31" si="55">LN(D31/D30)</f>
        <v>1.236258772201167E-2</v>
      </c>
      <c r="G31" s="27">
        <f t="shared" si="55"/>
        <v>6.5836118353629312E-3</v>
      </c>
      <c r="H31" s="27">
        <f t="shared" si="3"/>
        <v>0.95940628985709597</v>
      </c>
      <c r="I31" s="27"/>
      <c r="J31" s="27" t="s">
        <v>95</v>
      </c>
      <c r="K31" s="27">
        <v>1.0495735810487279</v>
      </c>
      <c r="L31" s="27">
        <v>1.5636203418913593E-2</v>
      </c>
      <c r="M31" s="27">
        <v>67.12457960089985</v>
      </c>
      <c r="N31" s="27">
        <v>0</v>
      </c>
      <c r="O31" s="27">
        <v>1.0189198842287401</v>
      </c>
      <c r="P31" s="27">
        <v>1.0802272778687156</v>
      </c>
      <c r="Q31" s="27">
        <v>1.0189198842287401</v>
      </c>
      <c r="R31" s="27">
        <v>1.0802272778687156</v>
      </c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ht="16.5" customHeight="1" x14ac:dyDescent="0.2">
      <c r="A32" s="22">
        <v>32912</v>
      </c>
      <c r="B32" s="23">
        <f t="shared" ref="B32:C32" si="56">LN(D32)</f>
        <v>5.8078421445809791</v>
      </c>
      <c r="C32" s="23">
        <f t="shared" si="56"/>
        <v>6.0574863426499794</v>
      </c>
      <c r="D32" s="24">
        <v>332.9</v>
      </c>
      <c r="E32" s="24">
        <v>427.3</v>
      </c>
      <c r="F32" s="27">
        <f t="shared" ref="F32:G32" si="57">LN(D32/D31)</f>
        <v>-2.4002411763491189E-3</v>
      </c>
      <c r="G32" s="27">
        <f t="shared" si="57"/>
        <v>1.4051524560249953E-3</v>
      </c>
      <c r="H32" s="27">
        <f t="shared" si="3"/>
        <v>0.95878749303794752</v>
      </c>
      <c r="I32" s="27"/>
      <c r="J32" s="35" t="s">
        <v>64</v>
      </c>
      <c r="K32" s="35">
        <v>0.78305255038976918</v>
      </c>
      <c r="L32" s="35">
        <v>2.1537352945858483E-3</v>
      </c>
      <c r="M32" s="35">
        <v>363.57882621798512</v>
      </c>
      <c r="N32" s="279">
        <v>0</v>
      </c>
      <c r="O32" s="35">
        <v>0.77883030110188367</v>
      </c>
      <c r="P32" s="35">
        <v>0.78727479967765468</v>
      </c>
      <c r="Q32" s="35">
        <v>0.77883030110188367</v>
      </c>
      <c r="R32" s="35">
        <v>0.78727479967765468</v>
      </c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</row>
    <row r="33" spans="1:31" ht="15.75" customHeight="1" x14ac:dyDescent="0.2">
      <c r="A33" s="22">
        <v>32913</v>
      </c>
      <c r="B33" s="23">
        <f t="shared" ref="B33:C33" si="58">LN(D33)</f>
        <v>5.8099426704845918</v>
      </c>
      <c r="C33" s="23">
        <f t="shared" si="58"/>
        <v>6.0609906097565922</v>
      </c>
      <c r="D33" s="24">
        <v>333.6</v>
      </c>
      <c r="E33" s="24">
        <v>428.8</v>
      </c>
      <c r="F33" s="27">
        <f t="shared" ref="F33:G33" si="59">LN(D33/D32)</f>
        <v>2.1005259036126233E-3</v>
      </c>
      <c r="G33" s="27">
        <f t="shared" si="59"/>
        <v>3.5042671066130575E-3</v>
      </c>
      <c r="H33" s="27">
        <f t="shared" si="3"/>
        <v>0.95857971816226217</v>
      </c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ht="22" customHeight="1" x14ac:dyDescent="0.3">
      <c r="A34" s="22">
        <v>32916</v>
      </c>
      <c r="B34" s="23">
        <f t="shared" ref="B34:C34" si="60">LN(D34)</f>
        <v>5.7990926544605257</v>
      </c>
      <c r="C34" s="23">
        <f t="shared" si="60"/>
        <v>6.0551433237711647</v>
      </c>
      <c r="D34" s="24">
        <v>330</v>
      </c>
      <c r="E34" s="24">
        <v>426.3</v>
      </c>
      <c r="F34" s="27">
        <f t="shared" ref="F34:G34" si="61">LN(D34/D33)</f>
        <v>-1.0850016024065818E-2</v>
      </c>
      <c r="G34" s="27">
        <f t="shared" si="61"/>
        <v>-5.847285985427636E-3</v>
      </c>
      <c r="H34" s="27">
        <f t="shared" si="3"/>
        <v>0.9577135245824091</v>
      </c>
      <c r="I34" s="27"/>
      <c r="J34" s="27"/>
      <c r="K34" s="27"/>
      <c r="L34" s="278" t="s">
        <v>96</v>
      </c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ht="15.75" customHeight="1" x14ac:dyDescent="0.2">
      <c r="A35" s="22">
        <v>32917</v>
      </c>
      <c r="B35" s="23">
        <f t="shared" ref="B35:C35" si="62">LN(D35)</f>
        <v>5.8021183753770629</v>
      </c>
      <c r="C35" s="23">
        <f t="shared" si="62"/>
        <v>6.0537348728341067</v>
      </c>
      <c r="D35" s="24">
        <v>331</v>
      </c>
      <c r="E35" s="24">
        <v>425.7</v>
      </c>
      <c r="F35" s="27">
        <f t="shared" ref="F35:G35" si="63">LN(D35/D34)</f>
        <v>3.0257209165368902E-3</v>
      </c>
      <c r="G35" s="27">
        <f t="shared" si="63"/>
        <v>-1.4084509370580721E-3</v>
      </c>
      <c r="H35" s="27">
        <f t="shared" si="3"/>
        <v>0.95843615507739477</v>
      </c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ht="15.75" customHeight="1" x14ac:dyDescent="0.2">
      <c r="A36" s="22">
        <v>32918</v>
      </c>
      <c r="B36" s="23">
        <f t="shared" ref="B36:C36" si="64">LN(D36)</f>
        <v>5.8051349689164882</v>
      </c>
      <c r="C36" s="23">
        <f t="shared" si="64"/>
        <v>6.0556123669317339</v>
      </c>
      <c r="D36" s="24">
        <v>332</v>
      </c>
      <c r="E36" s="24">
        <v>426.5</v>
      </c>
      <c r="F36" s="27">
        <f t="shared" ref="F36:G36" si="65">LN(D36/D35)</f>
        <v>3.0165935394257273E-3</v>
      </c>
      <c r="G36" s="27">
        <f t="shared" si="65"/>
        <v>1.8774940976271387E-3</v>
      </c>
      <c r="H36" s="27">
        <f t="shared" si="3"/>
        <v>0.95863714801445288</v>
      </c>
      <c r="I36" s="27"/>
      <c r="J36" s="27" t="s">
        <v>97</v>
      </c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ht="16.5" customHeight="1" x14ac:dyDescent="0.2">
      <c r="A37" s="22">
        <v>32919</v>
      </c>
      <c r="B37" s="23">
        <f t="shared" ref="B37:C37" si="66">LN(D37)</f>
        <v>5.8135333386153203</v>
      </c>
      <c r="C37" s="23">
        <f t="shared" si="66"/>
        <v>6.0628545431946552</v>
      </c>
      <c r="D37" s="24">
        <v>334.8</v>
      </c>
      <c r="E37" s="24">
        <v>429.6</v>
      </c>
      <c r="F37" s="27">
        <f t="shared" ref="F37:G37" si="67">LN(D37/D36)</f>
        <v>8.3983696988316411E-3</v>
      </c>
      <c r="G37" s="27">
        <f t="shared" si="67"/>
        <v>7.2421762629210681E-3</v>
      </c>
      <c r="H37" s="27">
        <f t="shared" si="3"/>
        <v>0.9588772577664445</v>
      </c>
      <c r="I37" s="27"/>
      <c r="J37" s="27"/>
      <c r="K37" s="23">
        <v>5.867600559885596</v>
      </c>
      <c r="L37" s="27"/>
      <c r="M37" s="27" t="s">
        <v>69</v>
      </c>
      <c r="N37" s="27"/>
      <c r="O37" s="27" t="s">
        <v>98</v>
      </c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ht="15.75" customHeight="1" x14ac:dyDescent="0.2">
      <c r="A38" s="22">
        <v>32920</v>
      </c>
      <c r="B38" s="23">
        <f t="shared" ref="B38:C38" si="68">LN(D38)</f>
        <v>5.8072411830244306</v>
      </c>
      <c r="C38" s="23">
        <f t="shared" si="68"/>
        <v>6.061456918928017</v>
      </c>
      <c r="D38" s="24">
        <v>332.7</v>
      </c>
      <c r="E38" s="24">
        <v>429</v>
      </c>
      <c r="F38" s="27">
        <f t="shared" ref="F38:G38" si="69">LN(D38/D37)</f>
        <v>-6.2921555908892444E-3</v>
      </c>
      <c r="G38" s="27">
        <f t="shared" si="69"/>
        <v>-1.3976242666379726E-3</v>
      </c>
      <c r="H38" s="27">
        <f t="shared" si="3"/>
        <v>0.95806029155964945</v>
      </c>
      <c r="I38" s="27"/>
      <c r="J38" s="34" t="s">
        <v>99</v>
      </c>
      <c r="K38" s="34" t="s">
        <v>100</v>
      </c>
      <c r="L38" s="36" t="s">
        <v>101</v>
      </c>
      <c r="M38" s="27" t="s">
        <v>102</v>
      </c>
      <c r="N38" s="27"/>
      <c r="O38" s="27" t="s">
        <v>103</v>
      </c>
      <c r="P38" s="27" t="s">
        <v>104</v>
      </c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ht="15.75" customHeight="1" x14ac:dyDescent="0.2">
      <c r="A39" s="22">
        <v>32923</v>
      </c>
      <c r="B39" s="23">
        <f t="shared" ref="B39:C39" si="70">LN(D39)</f>
        <v>5.8072411830244306</v>
      </c>
      <c r="C39" s="23">
        <f t="shared" si="70"/>
        <v>6.061456918928017</v>
      </c>
      <c r="D39" s="24">
        <v>332.7</v>
      </c>
      <c r="E39" s="24">
        <v>429</v>
      </c>
      <c r="F39" s="27">
        <f t="shared" ref="F39:G39" si="71">LN(D39/D38)</f>
        <v>0</v>
      </c>
      <c r="G39" s="27">
        <f t="shared" si="71"/>
        <v>0</v>
      </c>
      <c r="H39" s="27">
        <f t="shared" si="3"/>
        <v>0.95806029155964945</v>
      </c>
      <c r="I39" s="27"/>
      <c r="J39" s="27">
        <v>1</v>
      </c>
      <c r="K39" s="27">
        <v>5.8417438095086531</v>
      </c>
      <c r="L39" s="37">
        <v>2.5856750376942905E-2</v>
      </c>
      <c r="M39" s="27">
        <f>K39+L39</f>
        <v>5.867600559885596</v>
      </c>
      <c r="N39" s="27"/>
      <c r="O39" s="27" t="s">
        <v>105</v>
      </c>
      <c r="P39" s="27" t="s">
        <v>106</v>
      </c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ht="15.75" customHeight="1" x14ac:dyDescent="0.2">
      <c r="A40" s="22">
        <v>32924</v>
      </c>
      <c r="B40" s="23">
        <f t="shared" ref="B40:C40" si="72">LN(D40)</f>
        <v>5.7927086838506021</v>
      </c>
      <c r="C40" s="23">
        <f t="shared" si="72"/>
        <v>6.049261645834199</v>
      </c>
      <c r="D40" s="24">
        <v>327.9</v>
      </c>
      <c r="E40" s="24">
        <v>423.8</v>
      </c>
      <c r="F40" s="27">
        <f t="shared" ref="F40:G40" si="73">LN(D40/D39)</f>
        <v>-1.4532499173828468E-2</v>
      </c>
      <c r="G40" s="27">
        <f t="shared" si="73"/>
        <v>-1.2195273093818243E-2</v>
      </c>
      <c r="H40" s="27">
        <f t="shared" si="3"/>
        <v>0.95758937586039594</v>
      </c>
      <c r="I40" s="27"/>
      <c r="J40" s="27">
        <v>2</v>
      </c>
      <c r="K40" s="27">
        <v>5.8494536113743809</v>
      </c>
      <c r="L40" s="37">
        <v>3.5538691223083951E-2</v>
      </c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ht="15.75" customHeight="1" x14ac:dyDescent="0.2">
      <c r="A41" s="22">
        <v>32925</v>
      </c>
      <c r="B41" s="23">
        <f t="shared" ref="B41:C41" si="74">LN(D41)</f>
        <v>5.7917933519789147</v>
      </c>
      <c r="C41" s="23">
        <f t="shared" si="74"/>
        <v>6.04381977744191</v>
      </c>
      <c r="D41" s="24">
        <v>327.60000000000002</v>
      </c>
      <c r="E41" s="24">
        <v>421.5</v>
      </c>
      <c r="F41" s="27">
        <f t="shared" ref="F41:G41" si="75">LN(D41/D40)</f>
        <v>-9.1533187168809271E-4</v>
      </c>
      <c r="G41" s="27">
        <f t="shared" si="75"/>
        <v>-5.44186839228856E-3</v>
      </c>
      <c r="H41" s="27">
        <f t="shared" si="3"/>
        <v>0.95830014217107129</v>
      </c>
      <c r="I41" s="27"/>
      <c r="J41" s="27">
        <v>3</v>
      </c>
      <c r="K41" s="27">
        <v>5.8521766831918631</v>
      </c>
      <c r="L41" s="37">
        <v>3.0309701346373785E-2</v>
      </c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ht="15.75" customHeight="1" x14ac:dyDescent="0.2">
      <c r="A42" s="22">
        <v>32926</v>
      </c>
      <c r="B42" s="23">
        <f t="shared" ref="B42:C42" si="76">LN(D42)</f>
        <v>5.7859767122821877</v>
      </c>
      <c r="C42" s="23">
        <f t="shared" si="76"/>
        <v>6.0466627075727439</v>
      </c>
      <c r="D42" s="24">
        <v>325.7</v>
      </c>
      <c r="E42" s="24">
        <v>422.7</v>
      </c>
      <c r="F42" s="27">
        <f t="shared" ref="F42:G42" si="77">LN(D42/D41)</f>
        <v>-5.8166396967266427E-3</v>
      </c>
      <c r="G42" s="27">
        <f t="shared" si="77"/>
        <v>2.8429301308340238E-3</v>
      </c>
      <c r="H42" s="27">
        <f t="shared" si="3"/>
        <v>0.95688762414942097</v>
      </c>
      <c r="I42" s="27"/>
      <c r="J42" s="27">
        <v>4</v>
      </c>
      <c r="K42" s="27">
        <v>5.8494536113743809</v>
      </c>
      <c r="L42" s="37">
        <v>2.4352892265368631E-2</v>
      </c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ht="15.75" customHeight="1" x14ac:dyDescent="0.2">
      <c r="A43" s="22">
        <v>32927</v>
      </c>
      <c r="B43" s="23">
        <f t="shared" ref="B43:C43" si="78">LN(D43)</f>
        <v>5.7810521101475016</v>
      </c>
      <c r="C43" s="23">
        <f t="shared" si="78"/>
        <v>6.0390635259072605</v>
      </c>
      <c r="D43" s="24">
        <v>324.10000000000002</v>
      </c>
      <c r="E43" s="24">
        <v>419.5</v>
      </c>
      <c r="F43" s="27">
        <f t="shared" ref="F43:G43" si="79">LN(D43/D42)</f>
        <v>-4.9246021346860498E-3</v>
      </c>
      <c r="G43" s="27">
        <f t="shared" si="79"/>
        <v>-7.5991816654833204E-3</v>
      </c>
      <c r="H43" s="27">
        <f t="shared" si="3"/>
        <v>0.95727625406606442</v>
      </c>
      <c r="I43" s="27"/>
      <c r="J43" s="27">
        <v>5</v>
      </c>
      <c r="K43" s="27">
        <v>5.8475759912803635</v>
      </c>
      <c r="L43" s="37">
        <v>1.662320478174184E-2</v>
      </c>
      <c r="M43" s="27"/>
      <c r="N43" s="38">
        <f>K37-K39</f>
        <v>2.5856750376942905E-2</v>
      </c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ht="15.75" customHeight="1" x14ac:dyDescent="0.2">
      <c r="A44" s="22">
        <v>32930</v>
      </c>
      <c r="B44" s="23">
        <f t="shared" ref="B44:C44" si="80">LN(D44)</f>
        <v>5.7948412056031682</v>
      </c>
      <c r="C44" s="23">
        <f t="shared" si="80"/>
        <v>6.0423952757765251</v>
      </c>
      <c r="D44" s="24">
        <v>328.6</v>
      </c>
      <c r="E44" s="24">
        <v>420.9</v>
      </c>
      <c r="F44" s="27">
        <f t="shared" ref="F44:G44" si="81">LN(D44/D43)</f>
        <v>1.3789095455666044E-2</v>
      </c>
      <c r="G44" s="27">
        <f t="shared" si="81"/>
        <v>3.3317498692640767E-3</v>
      </c>
      <c r="H44" s="27">
        <f t="shared" si="3"/>
        <v>0.95903047402976416</v>
      </c>
      <c r="I44" s="27"/>
      <c r="J44" s="27">
        <v>6</v>
      </c>
      <c r="K44" s="27">
        <v>5.84843001312354</v>
      </c>
      <c r="L44" s="37">
        <v>2.001908308789524E-2</v>
      </c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ht="15.75" customHeight="1" x14ac:dyDescent="0.2">
      <c r="A45" s="22">
        <v>32931</v>
      </c>
      <c r="B45" s="23">
        <f t="shared" ref="B45:C45" si="82">LN(D45)</f>
        <v>5.7996985314860279</v>
      </c>
      <c r="C45" s="23">
        <f t="shared" si="82"/>
        <v>6.0464261051819568</v>
      </c>
      <c r="D45" s="24">
        <v>330.2</v>
      </c>
      <c r="E45" s="24">
        <v>422.6</v>
      </c>
      <c r="F45" s="27">
        <f t="shared" ref="F45:G45" si="83">LN(D45/D44)</f>
        <v>4.8573258828598E-3</v>
      </c>
      <c r="G45" s="27">
        <f t="shared" si="83"/>
        <v>4.0308294054315838E-3</v>
      </c>
      <c r="H45" s="27">
        <f t="shared" si="3"/>
        <v>0.95919447796038115</v>
      </c>
      <c r="I45" s="27"/>
      <c r="J45" s="27">
        <v>7</v>
      </c>
      <c r="K45" s="27">
        <v>5.8450083229493472</v>
      </c>
      <c r="L45" s="37">
        <v>1.1781320832032982E-2</v>
      </c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ht="15.75" customHeight="1" x14ac:dyDescent="0.2">
      <c r="A46" s="22">
        <v>32932</v>
      </c>
      <c r="B46" s="23">
        <f t="shared" ref="B46:C46" si="84">LN(D46)</f>
        <v>5.8045323777563445</v>
      </c>
      <c r="C46" s="23">
        <f t="shared" si="84"/>
        <v>6.0539697524593787</v>
      </c>
      <c r="D46" s="24">
        <v>331.8</v>
      </c>
      <c r="E46" s="24">
        <v>425.8</v>
      </c>
      <c r="F46" s="27">
        <f t="shared" ref="F46:G46" si="85">LN(D46/D45)</f>
        <v>4.833846270316541E-3</v>
      </c>
      <c r="G46" s="27">
        <f t="shared" si="85"/>
        <v>7.5436472774227849E-3</v>
      </c>
      <c r="H46" s="27">
        <f t="shared" si="3"/>
        <v>0.95879771705141037</v>
      </c>
      <c r="I46" s="27"/>
      <c r="J46" s="27">
        <v>8</v>
      </c>
      <c r="K46" s="27">
        <v>5.8346526170243758</v>
      </c>
      <c r="L46" s="37">
        <v>1.5536342725652297E-2</v>
      </c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ht="15.75" customHeight="1" x14ac:dyDescent="0.2">
      <c r="A47" s="22">
        <v>32933</v>
      </c>
      <c r="B47" s="23">
        <f t="shared" ref="B47:C47" si="86">LN(D47)</f>
        <v>5.8072411830244306</v>
      </c>
      <c r="C47" s="23">
        <f t="shared" si="86"/>
        <v>6.0572522876459853</v>
      </c>
      <c r="D47" s="24">
        <v>332.7</v>
      </c>
      <c r="E47" s="24">
        <v>427.2</v>
      </c>
      <c r="F47" s="27">
        <f t="shared" ref="F47:G47" si="87">LN(D47/D46)</f>
        <v>2.7088052680868772E-3</v>
      </c>
      <c r="G47" s="27">
        <f t="shared" si="87"/>
        <v>3.2825351866058537E-3</v>
      </c>
      <c r="H47" s="27">
        <f t="shared" si="3"/>
        <v>0.95872532746713179</v>
      </c>
      <c r="I47" s="27"/>
      <c r="J47" s="27">
        <v>9</v>
      </c>
      <c r="K47" s="27">
        <v>5.8313445524140919</v>
      </c>
      <c r="L47" s="37">
        <v>2.2293677786486832E-2</v>
      </c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</row>
    <row r="48" spans="1:31" ht="15.75" customHeight="1" x14ac:dyDescent="0.2">
      <c r="A48" s="22">
        <v>32934</v>
      </c>
      <c r="B48" s="23">
        <f t="shared" ref="B48:C48" si="88">LN(D48)</f>
        <v>5.8156219564117366</v>
      </c>
      <c r="C48" s="23">
        <f t="shared" si="88"/>
        <v>6.0661080901037474</v>
      </c>
      <c r="D48" s="24">
        <v>335.5</v>
      </c>
      <c r="E48" s="24">
        <v>431</v>
      </c>
      <c r="F48" s="27">
        <f t="shared" ref="F48:G48" si="89">LN(D48/D47)</f>
        <v>8.3807733873055203E-3</v>
      </c>
      <c r="G48" s="27">
        <f t="shared" si="89"/>
        <v>8.8558024577626432E-3</v>
      </c>
      <c r="H48" s="27">
        <f t="shared" si="3"/>
        <v>0.95870727491640739</v>
      </c>
      <c r="I48" s="27"/>
      <c r="J48" s="27">
        <v>10</v>
      </c>
      <c r="K48" s="27">
        <v>5.8153039730452694</v>
      </c>
      <c r="L48" s="37">
        <v>1.3347483656801273E-2</v>
      </c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ht="15.75" customHeight="1" x14ac:dyDescent="0.2">
      <c r="A49" s="22">
        <v>32937</v>
      </c>
      <c r="B49" s="23">
        <f t="shared" ref="B49:C49" si="90">LN(D49)</f>
        <v>5.810242385757328</v>
      </c>
      <c r="C49" s="23">
        <f t="shared" si="90"/>
        <v>6.0640177397896906</v>
      </c>
      <c r="D49" s="24">
        <v>333.7</v>
      </c>
      <c r="E49" s="24">
        <v>430.1</v>
      </c>
      <c r="F49" s="27">
        <f t="shared" ref="F49:G49" si="91">LN(D49/D48)</f>
        <v>-5.3795706544082344E-3</v>
      </c>
      <c r="G49" s="27">
        <f t="shared" si="91"/>
        <v>-2.0903503140571192E-3</v>
      </c>
      <c r="H49" s="27">
        <f t="shared" si="3"/>
        <v>0.95815062473066515</v>
      </c>
      <c r="I49" s="27"/>
      <c r="J49" s="27">
        <v>11</v>
      </c>
      <c r="K49" s="27">
        <v>5.8097636945275353</v>
      </c>
      <c r="L49" s="37">
        <v>1.0319235824826301E-2</v>
      </c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ht="15.75" customHeight="1" x14ac:dyDescent="0.2">
      <c r="A50" s="22">
        <v>32938</v>
      </c>
      <c r="B50" s="23">
        <f t="shared" ref="B50:C50" si="92">LN(D50)</f>
        <v>5.8227499937202438</v>
      </c>
      <c r="C50" s="23">
        <f t="shared" si="92"/>
        <v>6.069119791673586</v>
      </c>
      <c r="D50" s="24">
        <v>337.9</v>
      </c>
      <c r="E50" s="24">
        <v>432.3</v>
      </c>
      <c r="F50" s="27">
        <f t="shared" ref="F50:G50" si="93">LN(D50/D49)</f>
        <v>1.2507607962915996E-2</v>
      </c>
      <c r="G50" s="27">
        <f t="shared" si="93"/>
        <v>5.1020518838953309E-3</v>
      </c>
      <c r="H50" s="27">
        <f t="shared" si="3"/>
        <v>0.95940600838175172</v>
      </c>
      <c r="I50" s="27"/>
      <c r="J50" s="27">
        <v>12</v>
      </c>
      <c r="K50" s="27">
        <v>5.8160160008737245</v>
      </c>
      <c r="L50" s="37">
        <v>1.4986323793196199E-2</v>
      </c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ht="15.75" customHeight="1" x14ac:dyDescent="0.2">
      <c r="A51" s="22">
        <v>32939</v>
      </c>
      <c r="B51" s="23">
        <f t="shared" ref="B51:C51" si="94">LN(D51)</f>
        <v>5.819786150412507</v>
      </c>
      <c r="C51" s="23">
        <f t="shared" si="94"/>
        <v>6.069351085765053</v>
      </c>
      <c r="D51" s="24">
        <v>336.9</v>
      </c>
      <c r="E51" s="24">
        <v>432.4</v>
      </c>
      <c r="F51" s="27">
        <f t="shared" ref="F51:G51" si="95">LN(D51/D50)</f>
        <v>-2.9638433077370206E-3</v>
      </c>
      <c r="G51" s="27">
        <f t="shared" si="95"/>
        <v>2.3129409146697261E-4</v>
      </c>
      <c r="H51" s="27">
        <f t="shared" si="3"/>
        <v>0.95888111730134196</v>
      </c>
      <c r="I51" s="27"/>
      <c r="J51" s="27">
        <v>13</v>
      </c>
      <c r="K51" s="27">
        <v>5.8133425515360093</v>
      </c>
      <c r="L51" s="37">
        <v>7.9266185758584129E-3</v>
      </c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ht="15.75" customHeight="1" x14ac:dyDescent="0.2">
      <c r="A52" s="22">
        <v>32940</v>
      </c>
      <c r="B52" s="23">
        <f t="shared" ref="B52:C52" si="96">LN(D52)</f>
        <v>5.8295336799617612</v>
      </c>
      <c r="C52" s="23">
        <f t="shared" si="96"/>
        <v>6.0787883752796565</v>
      </c>
      <c r="D52" s="24">
        <v>340.2</v>
      </c>
      <c r="E52" s="24">
        <v>436.5</v>
      </c>
      <c r="F52" s="27">
        <f t="shared" ref="F52:G52" si="97">LN(D52/D51)</f>
        <v>9.7475295492542632E-3</v>
      </c>
      <c r="G52" s="27">
        <f t="shared" si="97"/>
        <v>9.4372895146036459E-3</v>
      </c>
      <c r="H52" s="27">
        <f t="shared" si="3"/>
        <v>0.95899599065966357</v>
      </c>
      <c r="I52" s="27"/>
      <c r="J52" s="27">
        <v>14</v>
      </c>
      <c r="K52" s="27">
        <v>5.8113762046394086</v>
      </c>
      <c r="L52" s="37">
        <v>1.1965505074432059E-2</v>
      </c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</row>
    <row r="53" spans="1:31" ht="15.75" customHeight="1" x14ac:dyDescent="0.2">
      <c r="A53" s="22">
        <v>32941</v>
      </c>
      <c r="B53" s="23">
        <f t="shared" ref="B53:C53" si="98">LN(D53)</f>
        <v>5.8227499937202438</v>
      </c>
      <c r="C53" s="23">
        <f t="shared" si="98"/>
        <v>6.0792464604915155</v>
      </c>
      <c r="D53" s="24">
        <v>337.9</v>
      </c>
      <c r="E53" s="24">
        <v>436.7</v>
      </c>
      <c r="F53" s="27">
        <f t="shared" ref="F53:G53" si="99">LN(D53/D52)</f>
        <v>-6.7836862415171341E-3</v>
      </c>
      <c r="G53" s="27">
        <f t="shared" si="99"/>
        <v>4.5808521185837601E-4</v>
      </c>
      <c r="H53" s="27">
        <f t="shared" si="3"/>
        <v>0.95780785193720641</v>
      </c>
      <c r="I53" s="27"/>
      <c r="J53" s="27">
        <v>15</v>
      </c>
      <c r="K53" s="27">
        <v>5.8172604937801786</v>
      </c>
      <c r="L53" s="37">
        <v>9.0345553514143973E-3</v>
      </c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ht="15.75" customHeight="1" x14ac:dyDescent="0.2">
      <c r="A54" s="22">
        <v>32944</v>
      </c>
      <c r="B54" s="23">
        <f t="shared" ref="B54:C54" si="100">LN(D54)</f>
        <v>5.824819469699035</v>
      </c>
      <c r="C54" s="23">
        <f t="shared" si="100"/>
        <v>6.0787883752796565</v>
      </c>
      <c r="D54" s="24">
        <v>338.6</v>
      </c>
      <c r="E54" s="24">
        <v>436.5</v>
      </c>
      <c r="F54" s="27">
        <f t="shared" ref="F54:G54" si="101">LN(D54/D53)</f>
        <v>2.0694759787907519E-3</v>
      </c>
      <c r="G54" s="27">
        <f t="shared" si="101"/>
        <v>-4.5808521185831122E-4</v>
      </c>
      <c r="H54" s="27">
        <f t="shared" si="3"/>
        <v>0.95822047258407184</v>
      </c>
      <c r="I54" s="27"/>
      <c r="J54" s="27">
        <v>16</v>
      </c>
      <c r="K54" s="27">
        <v>5.8012884316267161</v>
      </c>
      <c r="L54" s="37">
        <v>-1.2870992299722772E-3</v>
      </c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ht="15.75" customHeight="1" x14ac:dyDescent="0.2">
      <c r="A55" s="22">
        <v>32945</v>
      </c>
      <c r="B55" s="23">
        <f t="shared" ref="B55:C55" si="102">LN(D55)</f>
        <v>5.8171111599632042</v>
      </c>
      <c r="C55" s="23">
        <f t="shared" si="102"/>
        <v>6.0741959447054468</v>
      </c>
      <c r="D55" s="24">
        <v>336</v>
      </c>
      <c r="E55" s="24">
        <v>434.5</v>
      </c>
      <c r="F55" s="27">
        <f t="shared" ref="F55:G55" si="103">LN(D55/D54)</f>
        <v>-7.7083097358308155E-3</v>
      </c>
      <c r="G55" s="27">
        <f t="shared" si="103"/>
        <v>-4.5924305742101506E-3</v>
      </c>
      <c r="H55" s="27">
        <f t="shared" si="3"/>
        <v>0.95767591511987205</v>
      </c>
      <c r="I55" s="27"/>
      <c r="J55" s="27">
        <v>17</v>
      </c>
      <c r="K55" s="27">
        <v>5.7985641361139324</v>
      </c>
      <c r="L55" s="37">
        <v>5.3652871472076313E-3</v>
      </c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ht="15.75" customHeight="1" x14ac:dyDescent="0.2">
      <c r="A56" s="22">
        <v>32946</v>
      </c>
      <c r="B56" s="23">
        <f t="shared" ref="B56:C56" si="104">LN(D56)</f>
        <v>5.8194892823681714</v>
      </c>
      <c r="C56" s="23">
        <f t="shared" si="104"/>
        <v>6.0778715748487206</v>
      </c>
      <c r="D56" s="24">
        <v>336.8</v>
      </c>
      <c r="E56" s="24">
        <v>436.1</v>
      </c>
      <c r="F56" s="27">
        <f t="shared" ref="F56:G56" si="105">LN(D56/D55)</f>
        <v>2.3781224049674193E-3</v>
      </c>
      <c r="G56" s="27">
        <f t="shared" si="105"/>
        <v>3.6756301432739947E-3</v>
      </c>
      <c r="H56" s="27">
        <f t="shared" si="3"/>
        <v>0.95748803025885254</v>
      </c>
      <c r="I56" s="27"/>
      <c r="J56" s="27">
        <v>18</v>
      </c>
      <c r="K56" s="27">
        <v>5.78978214630542</v>
      </c>
      <c r="L56" s="37">
        <v>9.9163851806078895E-3</v>
      </c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ht="15.75" customHeight="1" x14ac:dyDescent="0.2">
      <c r="A57" s="22">
        <v>32947</v>
      </c>
      <c r="B57" s="23">
        <f t="shared" ref="B57:C57" si="106">LN(D57)</f>
        <v>5.8230458954830189</v>
      </c>
      <c r="C57" s="23">
        <f t="shared" si="106"/>
        <v>6.0822189103764464</v>
      </c>
      <c r="D57" s="24">
        <v>338</v>
      </c>
      <c r="E57" s="24">
        <v>438</v>
      </c>
      <c r="F57" s="27">
        <f t="shared" ref="F57:G57" si="107">LN(D57/D56)</f>
        <v>3.5566131148470209E-3</v>
      </c>
      <c r="G57" s="27">
        <f t="shared" si="107"/>
        <v>4.3473355277252861E-3</v>
      </c>
      <c r="H57" s="27">
        <f t="shared" si="3"/>
        <v>0.95738841059283963</v>
      </c>
      <c r="I57" s="27"/>
      <c r="J57" s="27">
        <v>19</v>
      </c>
      <c r="K57" s="27">
        <v>5.7890458486015328</v>
      </c>
      <c r="L57" s="37">
        <v>-2.1484672348250911E-3</v>
      </c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ht="15.75" customHeight="1" x14ac:dyDescent="0.2">
      <c r="A58" s="22">
        <v>32948</v>
      </c>
      <c r="B58" s="23">
        <f t="shared" ref="B58:C58" si="108">LN(D58)</f>
        <v>5.8345182966452551</v>
      </c>
      <c r="C58" s="23">
        <f t="shared" si="108"/>
        <v>6.0915361008321973</v>
      </c>
      <c r="D58" s="24">
        <v>341.9</v>
      </c>
      <c r="E58" s="24">
        <v>442.1</v>
      </c>
      <c r="F58" s="27">
        <f t="shared" ref="F58:G58" si="109">LN(D58/D57)</f>
        <v>1.1472401162236781E-2</v>
      </c>
      <c r="G58" s="27">
        <f t="shared" si="109"/>
        <v>9.3171904557515089E-3</v>
      </c>
      <c r="H58" s="27">
        <f t="shared" si="3"/>
        <v>0.95780739046234498</v>
      </c>
      <c r="I58" s="27"/>
      <c r="J58" s="27">
        <v>20</v>
      </c>
      <c r="K58" s="27">
        <v>5.7818304285081004</v>
      </c>
      <c r="L58" s="37">
        <v>4.4532676598443288E-3</v>
      </c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ht="15.75" customHeight="1" x14ac:dyDescent="0.2">
      <c r="A59" s="22">
        <v>32951</v>
      </c>
      <c r="B59" s="23">
        <f t="shared" ref="B59:C59" si="110">LN(D59)</f>
        <v>5.8391871116624037</v>
      </c>
      <c r="C59" s="23">
        <f t="shared" si="110"/>
        <v>6.0933440109291528</v>
      </c>
      <c r="D59" s="24">
        <v>343.5</v>
      </c>
      <c r="E59" s="24">
        <v>442.9</v>
      </c>
      <c r="F59" s="27">
        <f t="shared" ref="F59:G59" si="111">LN(D59/D58)</f>
        <v>4.668815017148535E-3</v>
      </c>
      <c r="G59" s="27">
        <f t="shared" si="111"/>
        <v>1.8079100969547804E-3</v>
      </c>
      <c r="H59" s="27">
        <f t="shared" si="3"/>
        <v>0.9582894222267957</v>
      </c>
      <c r="I59" s="27"/>
      <c r="J59" s="27">
        <v>21</v>
      </c>
      <c r="K59" s="27">
        <v>5.7758600203586647</v>
      </c>
      <c r="L59" s="37">
        <v>8.5803573149911827E-3</v>
      </c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</row>
    <row r="60" spans="1:31" ht="15.75" customHeight="1" x14ac:dyDescent="0.2">
      <c r="A60" s="22">
        <v>32952</v>
      </c>
      <c r="B60" s="23">
        <f t="shared" ref="B60:C60" si="112">LN(D60)</f>
        <v>5.8333476790108447</v>
      </c>
      <c r="C60" s="23">
        <f t="shared" si="112"/>
        <v>6.0867747269123065</v>
      </c>
      <c r="D60" s="24">
        <v>341.5</v>
      </c>
      <c r="E60" s="24">
        <v>440</v>
      </c>
      <c r="F60" s="27">
        <f t="shared" ref="F60:G60" si="113">LN(D60/D59)</f>
        <v>-5.8394326515593276E-3</v>
      </c>
      <c r="G60" s="27">
        <f t="shared" si="113"/>
        <v>-6.5692840168456107E-3</v>
      </c>
      <c r="H60" s="27">
        <f t="shared" si="3"/>
        <v>0.95836431291255952</v>
      </c>
      <c r="I60" s="27"/>
      <c r="J60" s="27">
        <v>22</v>
      </c>
      <c r="K60" s="27">
        <v>5.7618765675097041</v>
      </c>
      <c r="L60" s="37">
        <v>1.5466110254525489E-2</v>
      </c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ht="15.75" customHeight="1" x14ac:dyDescent="0.2">
      <c r="A61" s="22">
        <v>32953</v>
      </c>
      <c r="B61" s="23">
        <f t="shared" ref="B61:C61" si="114">LN(D61)</f>
        <v>5.8280628751665384</v>
      </c>
      <c r="C61" s="23">
        <f t="shared" si="114"/>
        <v>6.0851825509817337</v>
      </c>
      <c r="D61" s="24">
        <v>339.7</v>
      </c>
      <c r="E61" s="24">
        <v>439.3</v>
      </c>
      <c r="F61" s="27">
        <f t="shared" ref="F61:G61" si="115">LN(D61/D60)</f>
        <v>-5.2848038443065537E-3</v>
      </c>
      <c r="G61" s="27">
        <f t="shared" si="115"/>
        <v>-1.5921759305729637E-3</v>
      </c>
      <c r="H61" s="27">
        <f t="shared" si="3"/>
        <v>0.95774659615203928</v>
      </c>
      <c r="I61" s="27"/>
      <c r="J61" s="27">
        <v>23</v>
      </c>
      <c r="K61" s="27">
        <v>5.7715404965959678</v>
      </c>
      <c r="L61" s="37">
        <v>2.451725416940409E-2</v>
      </c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ht="15.75" customHeight="1" x14ac:dyDescent="0.2">
      <c r="A62" s="22">
        <v>32954</v>
      </c>
      <c r="B62" s="23">
        <f t="shared" ref="B62:C62" si="116">LN(D62)</f>
        <v>5.8159199745930508</v>
      </c>
      <c r="C62" s="23">
        <f t="shared" si="116"/>
        <v>6.0741959447054468</v>
      </c>
      <c r="D62" s="24">
        <v>335.6</v>
      </c>
      <c r="E62" s="24">
        <v>434.5</v>
      </c>
      <c r="F62" s="27">
        <f t="shared" ref="F62:G62" si="117">LN(D62/D61)</f>
        <v>-1.2142900573487067E-2</v>
      </c>
      <c r="G62" s="27">
        <f t="shared" si="117"/>
        <v>-1.0986606276287222E-2</v>
      </c>
      <c r="H62" s="27">
        <f t="shared" si="3"/>
        <v>0.95747980926800336</v>
      </c>
      <c r="I62" s="27"/>
      <c r="J62" s="27">
        <v>24</v>
      </c>
      <c r="K62" s="27">
        <v>5.7751105084082708</v>
      </c>
      <c r="L62" s="37">
        <v>2.0034972261902873E-2</v>
      </c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ht="15.75" customHeight="1" x14ac:dyDescent="0.2">
      <c r="A63" s="22">
        <v>32955</v>
      </c>
      <c r="B63" s="23">
        <f t="shared" ref="B63:C63" si="118">LN(D63)</f>
        <v>5.8206762261277003</v>
      </c>
      <c r="C63" s="23">
        <f t="shared" si="118"/>
        <v>6.0803907563023838</v>
      </c>
      <c r="D63" s="24">
        <v>337.2</v>
      </c>
      <c r="E63" s="24">
        <v>437.2</v>
      </c>
      <c r="F63" s="27">
        <f t="shared" ref="F63:G63" si="119">LN(D63/D62)</f>
        <v>4.7562515346492758E-3</v>
      </c>
      <c r="G63" s="27">
        <f t="shared" si="119"/>
        <v>6.1948115969367393E-3</v>
      </c>
      <c r="H63" s="27">
        <f t="shared" si="3"/>
        <v>0.95728653953605092</v>
      </c>
      <c r="I63" s="27"/>
      <c r="J63" s="27">
        <v>25</v>
      </c>
      <c r="K63" s="27">
        <v>5.78350143636297</v>
      </c>
      <c r="L63" s="37">
        <v>1.8314778564596068E-2</v>
      </c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ht="15.75" customHeight="1" x14ac:dyDescent="0.2">
      <c r="A64" s="22">
        <v>32958</v>
      </c>
      <c r="B64" s="23">
        <f t="shared" ref="B64:C64" si="120">LN(D64)</f>
        <v>5.8218617627218023</v>
      </c>
      <c r="C64" s="23">
        <f t="shared" si="120"/>
        <v>6.0840437284010749</v>
      </c>
      <c r="D64" s="24">
        <v>337.6</v>
      </c>
      <c r="E64" s="24">
        <v>438.8</v>
      </c>
      <c r="F64" s="27">
        <f t="shared" ref="F64:G64" si="121">LN(D64/D63)</f>
        <v>1.1855365941017652E-3</v>
      </c>
      <c r="G64" s="27">
        <f t="shared" si="121"/>
        <v>3.6529720986916633E-3</v>
      </c>
      <c r="H64" s="27">
        <f t="shared" si="3"/>
        <v>0.95690662700937301</v>
      </c>
      <c r="I64" s="27"/>
      <c r="J64" s="27">
        <v>26</v>
      </c>
      <c r="K64" s="27">
        <v>5.7881245018069354</v>
      </c>
      <c r="L64" s="37">
        <v>1.6407875949409068E-2</v>
      </c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ht="15.75" customHeight="1" x14ac:dyDescent="0.2">
      <c r="A65" s="22">
        <v>32959</v>
      </c>
      <c r="B65" s="23">
        <f t="shared" ref="B65:C65" si="122">LN(D65)</f>
        <v>5.8333476790108447</v>
      </c>
      <c r="C65" s="23">
        <f t="shared" si="122"/>
        <v>6.0856377171252314</v>
      </c>
      <c r="D65" s="24">
        <v>341.5</v>
      </c>
      <c r="E65" s="24">
        <v>439.5</v>
      </c>
      <c r="F65" s="27">
        <f t="shared" ref="F65:G65" si="123">LN(D65/D64)</f>
        <v>1.148591628904254E-2</v>
      </c>
      <c r="G65" s="27">
        <f t="shared" si="123"/>
        <v>1.5939887241565281E-3</v>
      </c>
      <c r="H65" s="27">
        <f t="shared" si="3"/>
        <v>0.95854336885608027</v>
      </c>
      <c r="I65" s="27"/>
      <c r="J65" s="27">
        <v>27</v>
      </c>
      <c r="K65" s="27">
        <v>5.786648088359156</v>
      </c>
      <c r="L65" s="37">
        <v>1.1231709676160939E-2</v>
      </c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</row>
    <row r="66" spans="1:31" ht="15.75" customHeight="1" x14ac:dyDescent="0.2">
      <c r="A66" s="22">
        <v>32960</v>
      </c>
      <c r="B66" s="23">
        <f t="shared" ref="B66:C66" si="124">LN(D66)</f>
        <v>5.8348107370626048</v>
      </c>
      <c r="C66" s="23">
        <f t="shared" si="124"/>
        <v>6.079017444115844</v>
      </c>
      <c r="D66" s="24">
        <v>342</v>
      </c>
      <c r="E66" s="24">
        <v>436.6</v>
      </c>
      <c r="F66" s="27">
        <f t="shared" ref="F66:G66" si="125">LN(D66/D65)</f>
        <v>1.4630580517603152E-3</v>
      </c>
      <c r="G66" s="27">
        <f t="shared" si="125"/>
        <v>-6.6202730093881694E-3</v>
      </c>
      <c r="H66" s="27">
        <f t="shared" si="3"/>
        <v>0.95982793119147602</v>
      </c>
      <c r="I66" s="27"/>
      <c r="J66" s="27">
        <v>28</v>
      </c>
      <c r="K66" s="27">
        <v>5.7918034023976128</v>
      </c>
      <c r="L66" s="37">
        <v>1.8438983359715166E-2</v>
      </c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</row>
    <row r="67" spans="1:31" ht="15.75" customHeight="1" x14ac:dyDescent="0.2">
      <c r="A67" s="22">
        <v>32961</v>
      </c>
      <c r="B67" s="23">
        <f t="shared" ref="B67:C67" si="126">LN(D67)</f>
        <v>5.8310023246669207</v>
      </c>
      <c r="C67" s="23">
        <f t="shared" si="126"/>
        <v>6.0762651488004469</v>
      </c>
      <c r="D67" s="24">
        <v>340.7</v>
      </c>
      <c r="E67" s="24">
        <v>435.4</v>
      </c>
      <c r="F67" s="27">
        <f t="shared" ref="F67:G67" si="127">LN(D67/D66)</f>
        <v>-3.808412395684357E-3</v>
      </c>
      <c r="G67" s="27">
        <f t="shared" si="127"/>
        <v>-2.7522953153965748E-3</v>
      </c>
      <c r="H67" s="27">
        <f t="shared" si="3"/>
        <v>0.95963592467949743</v>
      </c>
      <c r="I67" s="27"/>
      <c r="J67" s="27">
        <v>29</v>
      </c>
      <c r="K67" s="27">
        <v>5.7929037106119896</v>
      </c>
      <c r="L67" s="37">
        <v>1.4938433968989528E-2</v>
      </c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</row>
    <row r="68" spans="1:31" ht="15.75" customHeight="1" x14ac:dyDescent="0.2">
      <c r="A68" s="22">
        <v>32962</v>
      </c>
      <c r="B68" s="23">
        <f t="shared" ref="B68:C68" si="128">LN(D68)</f>
        <v>5.8286514567020706</v>
      </c>
      <c r="C68" s="23">
        <f t="shared" si="128"/>
        <v>6.0764947962925575</v>
      </c>
      <c r="D68" s="24">
        <v>339.9</v>
      </c>
      <c r="E68" s="24">
        <v>435.5</v>
      </c>
      <c r="F68" s="27">
        <f t="shared" ref="F68:G68" si="129">LN(D68/D67)</f>
        <v>-2.3508679648506104E-3</v>
      </c>
      <c r="G68" s="27">
        <f t="shared" si="129"/>
        <v>2.296474921104986E-4</v>
      </c>
      <c r="H68" s="27">
        <f t="shared" si="3"/>
        <v>0.95921277843573516</v>
      </c>
      <c r="I68" s="27"/>
      <c r="J68" s="27">
        <v>30</v>
      </c>
      <c r="K68" s="27">
        <v>5.7956477359070693</v>
      </c>
      <c r="L68" s="37">
        <v>1.4294934577522511E-2</v>
      </c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ht="15.75" customHeight="1" x14ac:dyDescent="0.2">
      <c r="A69" s="22">
        <v>32965</v>
      </c>
      <c r="B69" s="23">
        <f t="shared" ref="B69:C69" si="130">LN(D69)</f>
        <v>5.8251147598237258</v>
      </c>
      <c r="C69" s="23">
        <f t="shared" si="130"/>
        <v>6.0709686482205809</v>
      </c>
      <c r="D69" s="24">
        <v>338.7</v>
      </c>
      <c r="E69" s="24">
        <v>433.1</v>
      </c>
      <c r="F69" s="27">
        <f t="shared" ref="F69:G69" si="131">LN(D69/D68)</f>
        <v>-3.5366968783442556E-3</v>
      </c>
      <c r="G69" s="27">
        <f t="shared" si="131"/>
        <v>-5.5261480719764377E-3</v>
      </c>
      <c r="H69" s="27">
        <f t="shared" si="3"/>
        <v>0.95950335067717474</v>
      </c>
      <c r="I69" s="27"/>
      <c r="J69" s="27">
        <v>31</v>
      </c>
      <c r="K69" s="27">
        <v>5.7910690037033223</v>
      </c>
      <c r="L69" s="37">
        <v>8.0236507572033489E-3</v>
      </c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ht="15.75" customHeight="1" x14ac:dyDescent="0.2">
      <c r="A70" s="22">
        <v>32966</v>
      </c>
      <c r="B70" s="23">
        <f t="shared" ref="B70:C70" si="132">LN(D70)</f>
        <v>5.8394781901101007</v>
      </c>
      <c r="C70" s="23">
        <f t="shared" si="132"/>
        <v>6.0813052511077714</v>
      </c>
      <c r="D70" s="24">
        <v>343.6</v>
      </c>
      <c r="E70" s="24">
        <v>437.6</v>
      </c>
      <c r="F70" s="27">
        <f t="shared" ref="F70:G70" si="133">LN(D70/D69)</f>
        <v>1.4363430286374271E-2</v>
      </c>
      <c r="G70" s="27">
        <f t="shared" si="133"/>
        <v>1.0336602887190519E-2</v>
      </c>
      <c r="H70" s="27">
        <f t="shared" si="3"/>
        <v>0.96023434920428974</v>
      </c>
      <c r="I70" s="27"/>
      <c r="J70" s="27">
        <v>32</v>
      </c>
      <c r="K70" s="27">
        <v>5.7899661126049597</v>
      </c>
      <c r="L70" s="37">
        <v>1.2152262772103128E-2</v>
      </c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ht="15.75" customHeight="1" x14ac:dyDescent="0.2">
      <c r="A71" s="22">
        <v>32967</v>
      </c>
      <c r="B71" s="23">
        <f t="shared" ref="B71:C71" si="134">LN(D71)</f>
        <v>5.8318824772835169</v>
      </c>
      <c r="C71" s="23">
        <f t="shared" si="134"/>
        <v>6.0762651488004469</v>
      </c>
      <c r="D71" s="24">
        <v>341</v>
      </c>
      <c r="E71" s="24">
        <v>435.4</v>
      </c>
      <c r="F71" s="27">
        <f t="shared" ref="F71:G71" si="135">LN(D71/D70)</f>
        <v>-7.5957128265835413E-3</v>
      </c>
      <c r="G71" s="27">
        <f t="shared" si="135"/>
        <v>-5.0401023073245324E-3</v>
      </c>
      <c r="H71" s="27">
        <f t="shared" si="3"/>
        <v>0.95978077560272779</v>
      </c>
      <c r="I71" s="27"/>
      <c r="J71" s="27">
        <v>33</v>
      </c>
      <c r="K71" s="27">
        <v>5.791436289146449</v>
      </c>
      <c r="L71" s="37">
        <v>1.3698679770039135E-2</v>
      </c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ht="15.75" customHeight="1" x14ac:dyDescent="0.2">
      <c r="A72" s="22">
        <v>32968</v>
      </c>
      <c r="B72" s="23">
        <f t="shared" ref="B72:C72" si="136">LN(D72)</f>
        <v>5.8310023246669207</v>
      </c>
      <c r="C72" s="23">
        <f t="shared" si="136"/>
        <v>6.0716610891022587</v>
      </c>
      <c r="D72" s="24">
        <v>340.7</v>
      </c>
      <c r="E72" s="24">
        <v>433.4</v>
      </c>
      <c r="F72" s="27">
        <f t="shared" ref="F72:G72" si="137">LN(D72/D71)</f>
        <v>-8.8015261659599674E-4</v>
      </c>
      <c r="G72" s="27">
        <f t="shared" si="137"/>
        <v>-4.6040596981883741E-3</v>
      </c>
      <c r="H72" s="27">
        <f t="shared" si="3"/>
        <v>0.96036360381390762</v>
      </c>
      <c r="I72" s="27"/>
      <c r="J72" s="27">
        <v>34</v>
      </c>
      <c r="K72" s="27">
        <v>5.7971072937395016</v>
      </c>
      <c r="L72" s="37">
        <v>1.6426044875818668E-2</v>
      </c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ht="15.75" customHeight="1" x14ac:dyDescent="0.2">
      <c r="A73" s="22">
        <v>32969</v>
      </c>
      <c r="B73" s="23">
        <f t="shared" ref="B73:C73" si="138">LN(D73)</f>
        <v>5.8289456176102075</v>
      </c>
      <c r="C73" s="23">
        <f t="shared" si="138"/>
        <v>6.0658760446217919</v>
      </c>
      <c r="D73" s="24">
        <v>340</v>
      </c>
      <c r="E73" s="24">
        <v>430.9</v>
      </c>
      <c r="F73" s="27">
        <f t="shared" ref="F73:G73" si="139">LN(D73/D72)</f>
        <v>-2.056707056713783E-3</v>
      </c>
      <c r="G73" s="27">
        <f t="shared" si="139"/>
        <v>-5.7850444804663495E-3</v>
      </c>
      <c r="H73" s="27">
        <f t="shared" si="3"/>
        <v>0.96094044367727316</v>
      </c>
      <c r="I73" s="27"/>
      <c r="J73" s="27">
        <v>35</v>
      </c>
      <c r="K73" s="27">
        <v>5.7960128804930235</v>
      </c>
      <c r="L73" s="37">
        <v>1.1228302531407053E-2</v>
      </c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ht="15.75" customHeight="1" x14ac:dyDescent="0.2">
      <c r="A74" s="22">
        <v>32972</v>
      </c>
      <c r="B74" s="23">
        <f t="shared" ref="B74:C74" si="140">LN(D74)</f>
        <v>5.8327618559126613</v>
      </c>
      <c r="C74" s="23">
        <f t="shared" si="140"/>
        <v>6.0640177397896906</v>
      </c>
      <c r="D74" s="24">
        <v>341.3</v>
      </c>
      <c r="E74" s="24">
        <v>430.1</v>
      </c>
      <c r="F74" s="27">
        <f t="shared" ref="F74:G74" si="141">LN(D74/D73)</f>
        <v>3.8162383024543584E-3</v>
      </c>
      <c r="G74" s="27">
        <f t="shared" si="141"/>
        <v>-1.8583048321015904E-3</v>
      </c>
      <c r="H74" s="27">
        <f t="shared" si="3"/>
        <v>0.96186424680791749</v>
      </c>
      <c r="I74" s="27"/>
      <c r="J74" s="27">
        <v>36</v>
      </c>
      <c r="K74" s="27">
        <v>5.7960128804930235</v>
      </c>
      <c r="L74" s="37">
        <v>1.1228302531407053E-2</v>
      </c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ht="15.75" customHeight="1" x14ac:dyDescent="0.2">
      <c r="A75" s="22">
        <v>32973</v>
      </c>
      <c r="B75" s="23">
        <f t="shared" ref="B75:C75" si="142">LN(D75)</f>
        <v>5.8348107370626048</v>
      </c>
      <c r="C75" s="23">
        <f t="shared" si="142"/>
        <v>6.0681940799666556</v>
      </c>
      <c r="D75" s="24">
        <v>342</v>
      </c>
      <c r="E75" s="24">
        <v>431.9</v>
      </c>
      <c r="F75" s="27">
        <f t="shared" ref="F75:G75" si="143">LN(D75/D74)</f>
        <v>2.048881149943674E-3</v>
      </c>
      <c r="G75" s="27">
        <f t="shared" si="143"/>
        <v>4.1763401769647152E-3</v>
      </c>
      <c r="H75" s="27">
        <f t="shared" si="3"/>
        <v>0.96153990135639611</v>
      </c>
      <c r="I75" s="27"/>
      <c r="J75" s="27">
        <v>37</v>
      </c>
      <c r="K75" s="27">
        <v>5.7864633407942101</v>
      </c>
      <c r="L75" s="37">
        <v>6.2453430563920165E-3</v>
      </c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ht="15.75" customHeight="1" x14ac:dyDescent="0.2">
      <c r="A76" s="22">
        <v>32974</v>
      </c>
      <c r="B76" s="23">
        <f t="shared" ref="B76:C76" si="144">LN(D76)</f>
        <v>5.8345182966452551</v>
      </c>
      <c r="C76" s="23">
        <f t="shared" si="144"/>
        <v>6.0718917962205969</v>
      </c>
      <c r="D76" s="24">
        <v>341.9</v>
      </c>
      <c r="E76" s="24">
        <v>433.5</v>
      </c>
      <c r="F76" s="27">
        <f t="shared" ref="F76:G76" si="145">LN(D76/D75)</f>
        <v>-2.9244041734962403E-4</v>
      </c>
      <c r="G76" s="27">
        <f t="shared" si="145"/>
        <v>3.6977162539411175E-3</v>
      </c>
      <c r="H76" s="27">
        <f t="shared" si="3"/>
        <v>0.96090617100207665</v>
      </c>
      <c r="I76" s="27"/>
      <c r="J76" s="27">
        <v>38</v>
      </c>
      <c r="K76" s="27">
        <v>5.782202071870743</v>
      </c>
      <c r="L76" s="37">
        <v>9.5912801081716736E-3</v>
      </c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ht="15.75" customHeight="1" x14ac:dyDescent="0.2">
      <c r="A77" s="22">
        <v>32975</v>
      </c>
      <c r="B77" s="23">
        <f t="shared" ref="B77:C77" si="146">LN(D77)</f>
        <v>5.8415133703444777</v>
      </c>
      <c r="C77" s="23">
        <f t="shared" si="146"/>
        <v>6.0783300801295637</v>
      </c>
      <c r="D77" s="24">
        <v>344.3</v>
      </c>
      <c r="E77" s="24">
        <v>436.3</v>
      </c>
      <c r="F77" s="27">
        <f t="shared" ref="F77:G77" si="147">LN(D77/D76)</f>
        <v>6.9950736992226347E-3</v>
      </c>
      <c r="G77" s="27">
        <f t="shared" si="147"/>
        <v>6.4382839089673297E-3</v>
      </c>
      <c r="H77" s="27">
        <f t="shared" si="3"/>
        <v>0.961039182363713</v>
      </c>
      <c r="I77" s="27"/>
      <c r="J77" s="27">
        <v>39</v>
      </c>
      <c r="K77" s="27">
        <v>5.7844282355602719</v>
      </c>
      <c r="L77" s="37">
        <v>1.5484767219158257E-3</v>
      </c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ht="15.75" customHeight="1" x14ac:dyDescent="0.2">
      <c r="A78" s="22">
        <v>32976</v>
      </c>
      <c r="B78" s="23">
        <f t="shared" ref="B78:C78" si="148">LN(D78)</f>
        <v>5.8415133703444777</v>
      </c>
      <c r="C78" s="23">
        <f t="shared" si="148"/>
        <v>6.0783300801295637</v>
      </c>
      <c r="D78" s="24">
        <v>344.3</v>
      </c>
      <c r="E78" s="24">
        <v>436.3</v>
      </c>
      <c r="F78" s="27">
        <f t="shared" ref="F78:G78" si="149">LN(D78/D77)</f>
        <v>0</v>
      </c>
      <c r="G78" s="27">
        <f t="shared" si="149"/>
        <v>0</v>
      </c>
      <c r="H78" s="27">
        <f t="shared" si="3"/>
        <v>0.961039182363713</v>
      </c>
      <c r="I78" s="27"/>
      <c r="J78" s="27">
        <v>40</v>
      </c>
      <c r="K78" s="27">
        <v>5.77847767697624</v>
      </c>
      <c r="L78" s="37">
        <v>2.5744331712616031E-3</v>
      </c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ht="15.75" customHeight="1" x14ac:dyDescent="0.2">
      <c r="A79" s="22">
        <v>32979</v>
      </c>
      <c r="B79" s="23">
        <f t="shared" ref="B79:C79" si="150">LN(D79)</f>
        <v>5.8426744735228198</v>
      </c>
      <c r="C79" s="23">
        <f t="shared" si="150"/>
        <v>6.0792464604915155</v>
      </c>
      <c r="D79" s="24">
        <v>344.7</v>
      </c>
      <c r="E79" s="24">
        <v>436.7</v>
      </c>
      <c r="F79" s="27">
        <f t="shared" ref="F79:G79" si="151">LN(D79/D78)</f>
        <v>1.1611031783415062E-3</v>
      </c>
      <c r="G79" s="27">
        <f t="shared" si="151"/>
        <v>9.1638036195135512E-4</v>
      </c>
      <c r="H79" s="27">
        <f t="shared" si="3"/>
        <v>0.96108531073609926</v>
      </c>
      <c r="I79" s="27"/>
      <c r="J79" s="27">
        <v>41</v>
      </c>
      <c r="K79" s="27">
        <v>5.7810866122086288</v>
      </c>
      <c r="L79" s="37">
        <v>1.3754593394539327E-2</v>
      </c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</row>
    <row r="80" spans="1:31" ht="15.75" customHeight="1" x14ac:dyDescent="0.2">
      <c r="A80" s="22">
        <v>32980</v>
      </c>
      <c r="B80" s="23">
        <f t="shared" ref="B80:C80" si="152">LN(D80)</f>
        <v>5.8423843240938291</v>
      </c>
      <c r="C80" s="23">
        <f t="shared" si="152"/>
        <v>6.0762651488004469</v>
      </c>
      <c r="D80" s="24">
        <v>344.6</v>
      </c>
      <c r="E80" s="24">
        <v>435.4</v>
      </c>
      <c r="F80" s="27">
        <f t="shared" ref="F80:G80" si="153">LN(D80/D79)</f>
        <v>-2.9014942899031985E-4</v>
      </c>
      <c r="G80" s="27">
        <f t="shared" si="153"/>
        <v>-2.9813116910682208E-3</v>
      </c>
      <c r="H80" s="27">
        <f t="shared" si="3"/>
        <v>0.96150911473098077</v>
      </c>
      <c r="I80" s="27"/>
      <c r="J80" s="27">
        <v>42</v>
      </c>
      <c r="K80" s="27">
        <v>5.7842429634547381</v>
      </c>
      <c r="L80" s="37">
        <v>1.5455568031289779E-2</v>
      </c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ht="15.75" customHeight="1" x14ac:dyDescent="0.2">
      <c r="A81" s="22">
        <v>32981</v>
      </c>
      <c r="B81" s="23">
        <f t="shared" ref="B81:C81" si="154">LN(D81)</f>
        <v>5.8310023246669207</v>
      </c>
      <c r="C81" s="23">
        <f t="shared" si="154"/>
        <v>6.0672675105234823</v>
      </c>
      <c r="D81" s="24">
        <v>340.7</v>
      </c>
      <c r="E81" s="24">
        <v>431.5</v>
      </c>
      <c r="F81" s="27">
        <f t="shared" ref="F81:G81" si="155">LN(D81/D80)</f>
        <v>-1.1381999426908519E-2</v>
      </c>
      <c r="G81" s="27">
        <f t="shared" si="155"/>
        <v>-8.9976382769643218E-3</v>
      </c>
      <c r="H81" s="27">
        <f t="shared" si="3"/>
        <v>0.96105904586425983</v>
      </c>
      <c r="I81" s="27"/>
      <c r="J81" s="27">
        <v>43</v>
      </c>
      <c r="K81" s="27">
        <v>5.7901500356945643</v>
      </c>
      <c r="L81" s="37">
        <v>1.4382342061780129E-2</v>
      </c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ht="15.75" customHeight="1" x14ac:dyDescent="0.2">
      <c r="A82" s="22">
        <v>32982</v>
      </c>
      <c r="B82" s="23">
        <f t="shared" ref="B82:C82" si="156">LN(D82)</f>
        <v>5.8230458954830189</v>
      </c>
      <c r="C82" s="23">
        <f t="shared" si="156"/>
        <v>6.061456918928017</v>
      </c>
      <c r="D82" s="24">
        <v>338</v>
      </c>
      <c r="E82" s="24">
        <v>429</v>
      </c>
      <c r="F82" s="27">
        <f t="shared" ref="F82:G82" si="157">LN(D82/D81)</f>
        <v>-7.9564291839020352E-3</v>
      </c>
      <c r="G82" s="27">
        <f t="shared" si="157"/>
        <v>-5.8105915954656303E-3</v>
      </c>
      <c r="H82" s="27">
        <f t="shared" si="3"/>
        <v>0.96066770305658433</v>
      </c>
      <c r="I82" s="27"/>
      <c r="J82" s="27">
        <v>44</v>
      </c>
      <c r="K82" s="27">
        <v>5.7927204332441802</v>
      </c>
      <c r="L82" s="37">
        <v>1.4520749780250419E-2</v>
      </c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ht="15.75" customHeight="1" x14ac:dyDescent="0.2">
      <c r="A83" s="22">
        <v>32983</v>
      </c>
      <c r="B83" s="23">
        <f t="shared" ref="B83:C83" si="158">LN(D83)</f>
        <v>5.814428994743265</v>
      </c>
      <c r="C83" s="23">
        <f t="shared" si="158"/>
        <v>6.0537348728341067</v>
      </c>
      <c r="D83" s="24">
        <v>335.1</v>
      </c>
      <c r="E83" s="24">
        <v>425.7</v>
      </c>
      <c r="F83" s="27">
        <f t="shared" ref="F83:G83" si="159">LN(D83/D82)</f>
        <v>-8.6169007397540083E-3</v>
      </c>
      <c r="G83" s="27">
        <f t="shared" si="159"/>
        <v>-7.7220460939102778E-3</v>
      </c>
      <c r="H83" s="27">
        <f t="shared" si="3"/>
        <v>0.96046971281072824</v>
      </c>
      <c r="I83" s="27"/>
      <c r="J83" s="27">
        <v>45</v>
      </c>
      <c r="K83" s="27">
        <v>5.7996549919444789</v>
      </c>
      <c r="L83" s="37">
        <v>1.596696446725776E-2</v>
      </c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ht="15.75" customHeight="1" x14ac:dyDescent="0.2">
      <c r="A84" s="22">
        <v>32986</v>
      </c>
      <c r="B84" s="23">
        <f t="shared" ref="B84:C84" si="160">LN(D84)</f>
        <v>5.8021183753770629</v>
      </c>
      <c r="C84" s="23">
        <f t="shared" si="160"/>
        <v>6.0402547112774139</v>
      </c>
      <c r="D84" s="24">
        <v>331</v>
      </c>
      <c r="E84" s="24">
        <v>420</v>
      </c>
      <c r="F84" s="27">
        <f t="shared" ref="F84:G84" si="161">LN(D84/D83)</f>
        <v>-1.2310619366201918E-2</v>
      </c>
      <c r="G84" s="27">
        <f t="shared" si="161"/>
        <v>-1.3480161556692681E-2</v>
      </c>
      <c r="H84" s="27">
        <f t="shared" si="3"/>
        <v>0.96057511689767983</v>
      </c>
      <c r="I84" s="27"/>
      <c r="J84" s="27">
        <v>46</v>
      </c>
      <c r="K84" s="27">
        <v>5.7980181377998488</v>
      </c>
      <c r="L84" s="37">
        <v>1.2224247957479228E-2</v>
      </c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ht="15.75" customHeight="1" x14ac:dyDescent="0.2">
      <c r="A85" s="22">
        <v>32987</v>
      </c>
      <c r="B85" s="23">
        <f t="shared" ref="B85:C85" si="162">LN(D85)</f>
        <v>5.8000013323967439</v>
      </c>
      <c r="C85" s="23">
        <f t="shared" si="162"/>
        <v>6.038109554931026</v>
      </c>
      <c r="D85" s="24">
        <v>330.3</v>
      </c>
      <c r="E85" s="24">
        <v>419.1</v>
      </c>
      <c r="F85" s="27">
        <f t="shared" ref="F85:G85" si="163">LN(D85/D84)</f>
        <v>-2.1170429803189237E-3</v>
      </c>
      <c r="G85" s="27">
        <f t="shared" si="163"/>
        <v>-2.1451563463881357E-3</v>
      </c>
      <c r="H85" s="27">
        <f t="shared" si="3"/>
        <v>0.96056576642604463</v>
      </c>
      <c r="I85" s="27"/>
      <c r="J85" s="27">
        <v>47</v>
      </c>
      <c r="K85" s="27">
        <v>5.8020133125397537</v>
      </c>
      <c r="L85" s="37">
        <v>2.0736681180490102E-2</v>
      </c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ht="15.75" customHeight="1" x14ac:dyDescent="0.2">
      <c r="A86" s="22">
        <v>32988</v>
      </c>
      <c r="B86" s="23">
        <f t="shared" ref="B86:C86" si="164">LN(D86)</f>
        <v>5.8051349689164882</v>
      </c>
      <c r="C86" s="23">
        <f t="shared" si="164"/>
        <v>6.0414444794130029</v>
      </c>
      <c r="D86" s="24">
        <v>332</v>
      </c>
      <c r="E86" s="24">
        <v>420.5</v>
      </c>
      <c r="F86" s="27">
        <f t="shared" ref="F86:G86" si="165">LN(D86/D85)</f>
        <v>5.1336365197444632E-3</v>
      </c>
      <c r="G86" s="27">
        <f t="shared" si="165"/>
        <v>3.3349244819769279E-3</v>
      </c>
      <c r="H86" s="27">
        <f t="shared" si="3"/>
        <v>0.96088526323435242</v>
      </c>
      <c r="I86" s="27"/>
      <c r="J86" s="27">
        <v>48</v>
      </c>
      <c r="K86" s="27">
        <v>5.8021944279679669</v>
      </c>
      <c r="L86" s="37">
        <v>1.7591722444540103E-2</v>
      </c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ht="15.75" customHeight="1" x14ac:dyDescent="0.2">
      <c r="A87" s="22">
        <v>32989</v>
      </c>
      <c r="B87" s="23">
        <f t="shared" ref="B87:C87" si="166">LN(D87)</f>
        <v>5.8078421445809791</v>
      </c>
      <c r="C87" s="23">
        <f t="shared" si="166"/>
        <v>6.0426328336823811</v>
      </c>
      <c r="D87" s="24">
        <v>332.9</v>
      </c>
      <c r="E87" s="24">
        <v>421</v>
      </c>
      <c r="F87" s="27">
        <f t="shared" ref="F87:G87" si="167">LN(D87/D86)</f>
        <v>2.7071756644906617E-3</v>
      </c>
      <c r="G87" s="27">
        <f t="shared" si="167"/>
        <v>1.1883542693787133E-3</v>
      </c>
      <c r="H87" s="27">
        <f t="shared" si="3"/>
        <v>0.96114430653594407</v>
      </c>
      <c r="I87" s="27"/>
      <c r="J87" s="27">
        <v>49</v>
      </c>
      <c r="K87" s="27">
        <v>5.809584321591144</v>
      </c>
      <c r="L87" s="37">
        <v>1.9949358370617176E-2</v>
      </c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ht="15.75" customHeight="1" x14ac:dyDescent="0.2">
      <c r="A88" s="22">
        <v>32990</v>
      </c>
      <c r="B88" s="23">
        <f t="shared" ref="B88:C88" si="168">LN(D88)</f>
        <v>5.7963616559492941</v>
      </c>
      <c r="C88" s="23">
        <f t="shared" si="168"/>
        <v>6.0352421694538698</v>
      </c>
      <c r="D88" s="24">
        <v>329.1</v>
      </c>
      <c r="E88" s="24">
        <v>417.9</v>
      </c>
      <c r="F88" s="27">
        <f t="shared" ref="F88:G88" si="169">LN(D88/D87)</f>
        <v>-1.1480488631684828E-2</v>
      </c>
      <c r="G88" s="27">
        <f t="shared" si="169"/>
        <v>-7.3906642285117121E-3</v>
      </c>
      <c r="H88" s="27">
        <f t="shared" si="3"/>
        <v>0.9604190674048475</v>
      </c>
      <c r="I88" s="27"/>
      <c r="J88" s="27">
        <v>50</v>
      </c>
      <c r="K88" s="27">
        <v>5.8099430263845866</v>
      </c>
      <c r="L88" s="37">
        <v>1.2806967335657227E-2</v>
      </c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ht="15.75" customHeight="1" x14ac:dyDescent="0.2">
      <c r="A89" s="22">
        <v>32993</v>
      </c>
      <c r="B89" s="23">
        <f t="shared" ref="B89:C89" si="170">LN(D89)</f>
        <v>5.801513963149536</v>
      </c>
      <c r="C89" s="23">
        <f t="shared" si="170"/>
        <v>6.0402547112774139</v>
      </c>
      <c r="D89" s="24">
        <v>330.8</v>
      </c>
      <c r="E89" s="24">
        <v>420</v>
      </c>
      <c r="F89" s="27">
        <f t="shared" ref="F89:G89" si="171">LN(D89/D88)</f>
        <v>5.152307200242001E-3</v>
      </c>
      <c r="G89" s="27">
        <f t="shared" si="171"/>
        <v>5.0125418235444138E-3</v>
      </c>
      <c r="H89" s="27">
        <f t="shared" si="3"/>
        <v>0.96047505286786361</v>
      </c>
      <c r="I89" s="27"/>
      <c r="J89" s="27">
        <v>51</v>
      </c>
      <c r="K89" s="27">
        <v>5.809584321591144</v>
      </c>
      <c r="L89" s="37">
        <v>1.523514810789095E-2</v>
      </c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ht="15.75" customHeight="1" x14ac:dyDescent="0.2">
      <c r="A90" s="22">
        <v>32994</v>
      </c>
      <c r="B90" s="23">
        <f t="shared" ref="B90:C90" si="172">LN(D90)</f>
        <v>5.8057371971791945</v>
      </c>
      <c r="C90" s="23">
        <f t="shared" si="172"/>
        <v>6.0445312680446746</v>
      </c>
      <c r="D90" s="24">
        <v>332.2</v>
      </c>
      <c r="E90" s="24">
        <v>421.8</v>
      </c>
      <c r="F90" s="27">
        <f t="shared" ref="F90:G90" si="173">LN(D90/D89)</f>
        <v>4.2232340296580713E-3</v>
      </c>
      <c r="G90" s="27">
        <f t="shared" si="173"/>
        <v>4.276556767260172E-3</v>
      </c>
      <c r="H90" s="27">
        <f t="shared" si="3"/>
        <v>0.96049419545103509</v>
      </c>
      <c r="I90" s="27"/>
      <c r="J90" s="27">
        <v>52</v>
      </c>
      <c r="K90" s="27">
        <v>5.8059882071175215</v>
      </c>
      <c r="L90" s="37">
        <v>1.1122952845682654E-2</v>
      </c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ht="15.75" customHeight="1" x14ac:dyDescent="0.2">
      <c r="A91" s="22">
        <v>32995</v>
      </c>
      <c r="B91" s="23">
        <f t="shared" ref="B91:C91" si="174">LN(D91)</f>
        <v>5.8123378812105466</v>
      </c>
      <c r="C91" s="23">
        <f t="shared" si="174"/>
        <v>6.0485535140921094</v>
      </c>
      <c r="D91" s="24">
        <v>334.4</v>
      </c>
      <c r="E91" s="24">
        <v>423.5</v>
      </c>
      <c r="F91" s="27">
        <f t="shared" ref="F91:G91" si="175">LN(D91/D90)</f>
        <v>6.6006840313520927E-3</v>
      </c>
      <c r="G91" s="27">
        <f t="shared" si="175"/>
        <v>4.0222460474348331E-3</v>
      </c>
      <c r="H91" s="27">
        <f t="shared" si="3"/>
        <v>0.96094675655407191</v>
      </c>
      <c r="I91" s="27"/>
      <c r="J91" s="27">
        <v>53</v>
      </c>
      <c r="K91" s="27">
        <v>5.8088664186755015</v>
      </c>
      <c r="L91" s="37">
        <v>1.0622863692669959E-2</v>
      </c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ht="15.75" customHeight="1" x14ac:dyDescent="0.2">
      <c r="A92" s="22">
        <v>32996</v>
      </c>
      <c r="B92" s="23">
        <f t="shared" ref="B92:C92" si="176">LN(D92)</f>
        <v>5.8156219564117366</v>
      </c>
      <c r="C92" s="23">
        <f t="shared" si="176"/>
        <v>6.0530299027661369</v>
      </c>
      <c r="D92" s="24">
        <v>335.5</v>
      </c>
      <c r="E92" s="24">
        <v>425.4</v>
      </c>
      <c r="F92" s="27">
        <f t="shared" ref="F92:G92" si="177">LN(D92/D91)</f>
        <v>3.2840752011900187E-3</v>
      </c>
      <c r="G92" s="27">
        <f t="shared" si="177"/>
        <v>4.4763886740277238E-3</v>
      </c>
      <c r="H92" s="27">
        <f t="shared" si="3"/>
        <v>0.96077865958568809</v>
      </c>
      <c r="I92" s="27"/>
      <c r="J92" s="27">
        <v>54</v>
      </c>
      <c r="K92" s="27">
        <v>5.8122706108478868</v>
      </c>
      <c r="L92" s="37">
        <v>1.077528463513211E-2</v>
      </c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ht="15.75" customHeight="1" x14ac:dyDescent="0.2">
      <c r="A93" s="22">
        <v>32997</v>
      </c>
      <c r="B93" s="23">
        <f t="shared" ref="B93:C93" si="178">LN(D93)</f>
        <v>5.8239330757866625</v>
      </c>
      <c r="C93" s="23">
        <f t="shared" si="178"/>
        <v>6.0605240830394767</v>
      </c>
      <c r="D93" s="24">
        <v>338.3</v>
      </c>
      <c r="E93" s="24">
        <v>428.6</v>
      </c>
      <c r="F93" s="27">
        <f t="shared" ref="F93:G93" si="179">LN(D93/D92)</f>
        <v>8.3111193749263249E-3</v>
      </c>
      <c r="G93" s="27">
        <f t="shared" si="179"/>
        <v>7.494180273340036E-3</v>
      </c>
      <c r="H93" s="27">
        <f t="shared" si="3"/>
        <v>0.96096195576304699</v>
      </c>
      <c r="I93" s="27"/>
      <c r="J93" s="27">
        <v>55</v>
      </c>
      <c r="K93" s="27">
        <v>5.8195664605967306</v>
      </c>
      <c r="L93" s="37">
        <v>1.4951836048524569E-2</v>
      </c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ht="15.75" customHeight="1" x14ac:dyDescent="0.2">
      <c r="A94" s="22">
        <v>33000</v>
      </c>
      <c r="B94" s="23">
        <f t="shared" ref="B94:C94" si="180">LN(D94)</f>
        <v>5.8304151255895666</v>
      </c>
      <c r="C94" s="23">
        <f t="shared" si="180"/>
        <v>6.066572019594787</v>
      </c>
      <c r="D94" s="24">
        <v>340.5</v>
      </c>
      <c r="E94" s="24">
        <v>431.2</v>
      </c>
      <c r="F94" s="27">
        <f t="shared" ref="F94:G94" si="181">LN(D94/D93)</f>
        <v>6.4820498029042025E-3</v>
      </c>
      <c r="G94" s="27">
        <f t="shared" si="181"/>
        <v>6.0479365553107525E-3</v>
      </c>
      <c r="H94" s="27">
        <f t="shared" si="3"/>
        <v>0.96107243213425264</v>
      </c>
      <c r="I94" s="27"/>
      <c r="J94" s="27">
        <v>56</v>
      </c>
      <c r="K94" s="27">
        <v>5.8209821492090263</v>
      </c>
      <c r="L94" s="37">
        <v>1.8204962453377327E-2</v>
      </c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ht="15.75" customHeight="1" x14ac:dyDescent="0.2">
      <c r="A95" s="22">
        <v>33001</v>
      </c>
      <c r="B95" s="23">
        <f t="shared" ref="B95:C95" si="182">LN(D95)</f>
        <v>5.8348107370626048</v>
      </c>
      <c r="C95" s="23">
        <f t="shared" si="182"/>
        <v>6.0679625180807069</v>
      </c>
      <c r="D95" s="24">
        <v>342</v>
      </c>
      <c r="E95" s="24">
        <v>431.8</v>
      </c>
      <c r="F95" s="27">
        <f t="shared" ref="F95:G95" si="183">LN(D95/D94)</f>
        <v>4.3956114730381293E-3</v>
      </c>
      <c r="G95" s="27">
        <f t="shared" si="183"/>
        <v>1.3904984859196875E-3</v>
      </c>
      <c r="H95" s="27">
        <f t="shared" si="3"/>
        <v>0.96157659505585613</v>
      </c>
      <c r="I95" s="27"/>
      <c r="J95" s="27">
        <v>57</v>
      </c>
      <c r="K95" s="27">
        <v>5.8158380546054005</v>
      </c>
      <c r="L95" s="37">
        <v>1.7509624405444235E-2</v>
      </c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ht="15.75" customHeight="1" x14ac:dyDescent="0.2">
      <c r="A96" s="22">
        <v>33002</v>
      </c>
      <c r="B96" s="23">
        <f t="shared" ref="B96:C96" si="184">LN(D96)</f>
        <v>5.8371471867236249</v>
      </c>
      <c r="C96" s="23">
        <f t="shared" si="184"/>
        <v>6.0668039036537973</v>
      </c>
      <c r="D96" s="24">
        <v>342.8</v>
      </c>
      <c r="E96" s="24">
        <v>431.3</v>
      </c>
      <c r="F96" s="27">
        <f t="shared" ref="F96:G96" si="185">LN(D96/D95)</f>
        <v>2.3364496610195056E-3</v>
      </c>
      <c r="G96" s="27">
        <f t="shared" si="185"/>
        <v>-1.1586144269094929E-3</v>
      </c>
      <c r="H96" s="27">
        <f t="shared" si="3"/>
        <v>0.96214535353749286</v>
      </c>
      <c r="I96" s="27"/>
      <c r="J96" s="27">
        <v>58</v>
      </c>
      <c r="K96" s="27">
        <v>5.8145912971822957</v>
      </c>
      <c r="L96" s="37">
        <v>1.34715779842427E-2</v>
      </c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ht="15.75" customHeight="1" x14ac:dyDescent="0.2">
      <c r="A97" s="22">
        <v>33003</v>
      </c>
      <c r="B97" s="23">
        <f t="shared" ref="B97:C97" si="186">LN(D97)</f>
        <v>5.8400600929487485</v>
      </c>
      <c r="C97" s="23">
        <f t="shared" si="186"/>
        <v>6.0711995151268354</v>
      </c>
      <c r="D97" s="24">
        <v>343.8</v>
      </c>
      <c r="E97" s="24">
        <v>433.2</v>
      </c>
      <c r="F97" s="27">
        <f t="shared" ref="F97:G97" si="187">LN(D97/D96)</f>
        <v>2.9129062251242455E-3</v>
      </c>
      <c r="G97" s="27">
        <f t="shared" si="187"/>
        <v>4.3956114730381293E-3</v>
      </c>
      <c r="H97" s="27">
        <f t="shared" si="3"/>
        <v>0.96192854120471805</v>
      </c>
      <c r="I97" s="27"/>
      <c r="J97" s="27">
        <v>59</v>
      </c>
      <c r="K97" s="27">
        <v>5.8059882071175215</v>
      </c>
      <c r="L97" s="37">
        <v>9.9317674755292629E-3</v>
      </c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ht="15.75" customHeight="1" x14ac:dyDescent="0.2">
      <c r="A98" s="22">
        <v>33004</v>
      </c>
      <c r="B98" s="23">
        <f t="shared" ref="B98:C98" si="188">LN(D98)</f>
        <v>5.8636311755980968</v>
      </c>
      <c r="C98" s="23">
        <f t="shared" si="188"/>
        <v>6.0824471948198529</v>
      </c>
      <c r="D98" s="24">
        <v>352</v>
      </c>
      <c r="E98" s="24">
        <v>438.1</v>
      </c>
      <c r="F98" s="27">
        <f t="shared" ref="F98:G98" si="189">LN(D98/D97)</f>
        <v>2.3571082649348204E-2</v>
      </c>
      <c r="G98" s="27">
        <f t="shared" si="189"/>
        <v>1.1247679693017399E-2</v>
      </c>
      <c r="H98" s="27">
        <f t="shared" si="3"/>
        <v>0.96402500305993422</v>
      </c>
      <c r="I98" s="27"/>
      <c r="J98" s="27">
        <v>60</v>
      </c>
      <c r="K98" s="27">
        <v>5.8108390701376873</v>
      </c>
      <c r="L98" s="37">
        <v>9.8371559900130023E-3</v>
      </c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ht="15.75" customHeight="1" x14ac:dyDescent="0.2">
      <c r="A99" s="22">
        <v>33007</v>
      </c>
      <c r="B99" s="23">
        <f t="shared" ref="B99:C99" si="190">LN(D99)</f>
        <v>5.8712723617795763</v>
      </c>
      <c r="C99" s="23">
        <f t="shared" si="190"/>
        <v>6.0904044949628853</v>
      </c>
      <c r="D99" s="24">
        <v>354.7</v>
      </c>
      <c r="E99" s="24">
        <v>441.6</v>
      </c>
      <c r="F99" s="27">
        <f t="shared" ref="F99:G99" si="191">LN(D99/D98)</f>
        <v>7.6411861814789633E-3</v>
      </c>
      <c r="G99" s="27">
        <f t="shared" si="191"/>
        <v>7.9573001430327719E-3</v>
      </c>
      <c r="H99" s="27">
        <f t="shared" si="3"/>
        <v>0.96402010188903808</v>
      </c>
      <c r="I99" s="27"/>
      <c r="J99" s="27">
        <v>61</v>
      </c>
      <c r="K99" s="27">
        <v>5.8136995392560697</v>
      </c>
      <c r="L99" s="37">
        <v>8.1622234657325876E-3</v>
      </c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ht="15.75" customHeight="1" x14ac:dyDescent="0.2">
      <c r="A100" s="22">
        <v>33008</v>
      </c>
      <c r="B100" s="23">
        <f t="shared" ref="B100:C100" si="192">LN(D100)</f>
        <v>5.8698617253487333</v>
      </c>
      <c r="C100" s="23">
        <f t="shared" si="192"/>
        <v>6.0924404644479839</v>
      </c>
      <c r="D100" s="24">
        <v>354.2</v>
      </c>
      <c r="E100" s="24">
        <v>442.5</v>
      </c>
      <c r="F100" s="27">
        <f t="shared" ref="F100:G100" si="193">LN(D100/D99)</f>
        <v>-1.4106364308430282E-3</v>
      </c>
      <c r="G100" s="27">
        <f t="shared" si="193"/>
        <v>2.0359694850985367E-3</v>
      </c>
      <c r="H100" s="27">
        <f t="shared" si="3"/>
        <v>0.96346640719788834</v>
      </c>
      <c r="I100" s="27"/>
      <c r="J100" s="27">
        <v>62</v>
      </c>
      <c r="K100" s="27">
        <v>5.8149477161918126</v>
      </c>
      <c r="L100" s="37">
        <v>1.8399962819032112E-2</v>
      </c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ht="15.75" customHeight="1" x14ac:dyDescent="0.2">
      <c r="A101" s="22">
        <v>33009</v>
      </c>
      <c r="B101" s="23">
        <f t="shared" ref="B101:C101" si="194">LN(D101)</f>
        <v>5.8692969131337742</v>
      </c>
      <c r="C101" s="23">
        <f t="shared" si="194"/>
        <v>6.0933440109291528</v>
      </c>
      <c r="D101" s="24">
        <v>354</v>
      </c>
      <c r="E101" s="24">
        <v>442.9</v>
      </c>
      <c r="F101" s="27">
        <f t="shared" ref="F101:G101" si="195">LN(D101/D100)</f>
        <v>-5.6481221495869476E-4</v>
      </c>
      <c r="G101" s="27">
        <f t="shared" si="195"/>
        <v>9.0354648116821484E-4</v>
      </c>
      <c r="H101" s="27">
        <f t="shared" si="3"/>
        <v>0.96323084706960205</v>
      </c>
      <c r="I101" s="27"/>
      <c r="J101" s="27">
        <v>63</v>
      </c>
      <c r="K101" s="27">
        <v>5.8097636945275353</v>
      </c>
      <c r="L101" s="37">
        <v>2.5047042535069508E-2</v>
      </c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</row>
    <row r="102" spans="1:31" ht="15.75" customHeight="1" x14ac:dyDescent="0.2">
      <c r="A102" s="22">
        <v>33010</v>
      </c>
      <c r="B102" s="23">
        <f t="shared" ref="B102:C102" si="196">LN(D102)</f>
        <v>5.870426218730926</v>
      </c>
      <c r="C102" s="23">
        <f t="shared" si="196"/>
        <v>6.0996460799525103</v>
      </c>
      <c r="D102" s="24">
        <v>354.4</v>
      </c>
      <c r="E102" s="24">
        <v>445.7</v>
      </c>
      <c r="F102" s="27">
        <f t="shared" ref="F102:G102" si="197">LN(D102/D101)</f>
        <v>1.1293055971512652E-3</v>
      </c>
      <c r="G102" s="27">
        <f t="shared" si="197"/>
        <v>6.3020690233577207E-3</v>
      </c>
      <c r="H102" s="27">
        <f t="shared" si="3"/>
        <v>0.96242079323668417</v>
      </c>
      <c r="I102" s="27"/>
      <c r="J102" s="27">
        <v>64</v>
      </c>
      <c r="K102" s="27">
        <v>5.8076085026613882</v>
      </c>
      <c r="L102" s="37">
        <v>2.3393822005532527E-2</v>
      </c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</row>
    <row r="103" spans="1:31" ht="15.75" customHeight="1" x14ac:dyDescent="0.2">
      <c r="A103" s="22">
        <v>33011</v>
      </c>
      <c r="B103" s="23">
        <f t="shared" ref="B103:C103" si="198">LN(D103)</f>
        <v>5.870990393640108</v>
      </c>
      <c r="C103" s="23">
        <f t="shared" si="198"/>
        <v>6.1054626511613934</v>
      </c>
      <c r="D103" s="24">
        <v>354.6</v>
      </c>
      <c r="E103" s="24">
        <v>448.3</v>
      </c>
      <c r="F103" s="27">
        <f t="shared" ref="F103:G103" si="199">LN(D103/D102)</f>
        <v>5.6417490918167978E-4</v>
      </c>
      <c r="G103" s="27">
        <f t="shared" si="199"/>
        <v>5.8165712088837519E-3</v>
      </c>
      <c r="H103" s="27">
        <f t="shared" si="3"/>
        <v>0.96159631613229446</v>
      </c>
      <c r="I103" s="27"/>
      <c r="J103" s="27">
        <v>65</v>
      </c>
      <c r="K103" s="27">
        <v>5.8077883287157759</v>
      </c>
      <c r="L103" s="37">
        <v>2.0863127986294749E-2</v>
      </c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ht="15.75" customHeight="1" x14ac:dyDescent="0.2">
      <c r="A104" s="22">
        <v>33014</v>
      </c>
      <c r="B104" s="23">
        <f t="shared" ref="B104:C104" si="200">LN(D104)</f>
        <v>5.8805329864007003</v>
      </c>
      <c r="C104" s="23">
        <f t="shared" si="200"/>
        <v>6.1154505268889734</v>
      </c>
      <c r="D104" s="24">
        <v>358</v>
      </c>
      <c r="E104" s="24">
        <v>452.8</v>
      </c>
      <c r="F104" s="27">
        <f t="shared" ref="F104:G104" si="201">LN(D104/D103)</f>
        <v>9.542592760592758E-3</v>
      </c>
      <c r="G104" s="27">
        <f t="shared" si="201"/>
        <v>9.9878757275793893E-3</v>
      </c>
      <c r="H104" s="27">
        <f t="shared" si="3"/>
        <v>0.96158622501230839</v>
      </c>
      <c r="I104" s="27"/>
      <c r="J104" s="27">
        <v>66</v>
      </c>
      <c r="K104" s="27">
        <v>5.8034610643741829</v>
      </c>
      <c r="L104" s="37">
        <v>2.1653695449542987E-2</v>
      </c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ht="15.75" customHeight="1" x14ac:dyDescent="0.2">
      <c r="A105" s="22">
        <v>33015</v>
      </c>
      <c r="B105" s="23">
        <f t="shared" ref="B105:C105" si="202">LN(D105)</f>
        <v>5.8816496811007752</v>
      </c>
      <c r="C105" s="23">
        <f t="shared" si="202"/>
        <v>6.1176565723457417</v>
      </c>
      <c r="D105" s="24">
        <v>358.4</v>
      </c>
      <c r="E105" s="24">
        <v>453.8</v>
      </c>
      <c r="F105" s="27">
        <f t="shared" ref="F105:G105" si="203">LN(D105/D104)</f>
        <v>1.1166947000749328E-3</v>
      </c>
      <c r="G105" s="27">
        <f t="shared" si="203"/>
        <v>2.2060454567681903E-3</v>
      </c>
      <c r="H105" s="27">
        <f t="shared" si="3"/>
        <v>0.96142201046201059</v>
      </c>
      <c r="I105" s="27"/>
      <c r="J105" s="27">
        <v>67</v>
      </c>
      <c r="K105" s="27">
        <v>5.8115551676273638</v>
      </c>
      <c r="L105" s="37">
        <v>2.7923022482736926E-2</v>
      </c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ht="15.75" customHeight="1" x14ac:dyDescent="0.2">
      <c r="A106" s="22">
        <v>33016</v>
      </c>
      <c r="B106" s="23">
        <f t="shared" ref="B106:C106" si="204">LN(D106)</f>
        <v>5.8838793364280448</v>
      </c>
      <c r="C106" s="23">
        <f t="shared" si="204"/>
        <v>6.1242456583418008</v>
      </c>
      <c r="D106" s="24">
        <v>359.2</v>
      </c>
      <c r="E106" s="24">
        <v>456.8</v>
      </c>
      <c r="F106" s="27">
        <f t="shared" ref="F106:G106" si="205">LN(D106/D105)</f>
        <v>2.2296553272690683E-3</v>
      </c>
      <c r="G106" s="27">
        <f t="shared" si="205"/>
        <v>6.5890859960590163E-3</v>
      </c>
      <c r="H106" s="27">
        <f t="shared" si="3"/>
        <v>0.96075168513425746</v>
      </c>
      <c r="I106" s="27"/>
      <c r="J106" s="27">
        <v>68</v>
      </c>
      <c r="K106" s="27">
        <v>5.8076085026613882</v>
      </c>
      <c r="L106" s="37">
        <v>2.4273974622128769E-2</v>
      </c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</row>
    <row r="107" spans="1:31" ht="15.75" customHeight="1" x14ac:dyDescent="0.2">
      <c r="A107" s="22">
        <v>33017</v>
      </c>
      <c r="B107" s="23">
        <f t="shared" ref="B107:C107" si="206">LN(D107)</f>
        <v>5.8816496811007752</v>
      </c>
      <c r="C107" s="23">
        <f t="shared" si="206"/>
        <v>6.1273057700193947</v>
      </c>
      <c r="D107" s="24">
        <v>358.4</v>
      </c>
      <c r="E107" s="24">
        <v>458.2</v>
      </c>
      <c r="F107" s="27">
        <f t="shared" ref="F107:G107" si="207">LN(D107/D106)</f>
        <v>-2.2296553272692031E-3</v>
      </c>
      <c r="G107" s="27">
        <f t="shared" si="207"/>
        <v>3.0601116775946218E-3</v>
      </c>
      <c r="H107" s="27">
        <f t="shared" si="3"/>
        <v>0.95990797617435664</v>
      </c>
      <c r="I107" s="27"/>
      <c r="J107" s="27">
        <v>69</v>
      </c>
      <c r="K107" s="27">
        <v>5.8040032819725749</v>
      </c>
      <c r="L107" s="37">
        <v>2.6999042694345832E-2</v>
      </c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ht="15.75" customHeight="1" x14ac:dyDescent="0.2">
      <c r="A108" s="22">
        <v>33018</v>
      </c>
      <c r="B108" s="23">
        <f t="shared" ref="B108:C108" si="208">LN(D108)</f>
        <v>5.8707083459721821</v>
      </c>
      <c r="C108" s="23">
        <f t="shared" si="208"/>
        <v>6.117215752413542</v>
      </c>
      <c r="D108" s="24">
        <v>354.5</v>
      </c>
      <c r="E108" s="24">
        <v>453.6</v>
      </c>
      <c r="F108" s="27">
        <f t="shared" ref="F108:G108" si="209">LN(D108/D107)</f>
        <v>-1.0941335128593185E-2</v>
      </c>
      <c r="G108" s="27">
        <f t="shared" si="209"/>
        <v>-1.0090017605852743E-2</v>
      </c>
      <c r="H108" s="27">
        <f t="shared" si="3"/>
        <v>0.95970267905883477</v>
      </c>
      <c r="I108" s="27"/>
      <c r="J108" s="27">
        <v>70</v>
      </c>
      <c r="K108" s="27">
        <v>5.7994732881380271</v>
      </c>
      <c r="L108" s="37">
        <v>2.947232947218037E-2</v>
      </c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ht="15.75" customHeight="1" x14ac:dyDescent="0.2">
      <c r="A109" s="22">
        <v>33021</v>
      </c>
      <c r="B109" s="23">
        <f t="shared" ref="B109:C109" si="210">LN(D109)</f>
        <v>5.8707083459721821</v>
      </c>
      <c r="C109" s="23">
        <f t="shared" si="210"/>
        <v>6.117215752413542</v>
      </c>
      <c r="D109" s="24">
        <v>354.5</v>
      </c>
      <c r="E109" s="24">
        <v>453.6</v>
      </c>
      <c r="F109" s="27">
        <f t="shared" ref="F109:G109" si="211">LN(D109/D108)</f>
        <v>0</v>
      </c>
      <c r="G109" s="27">
        <f t="shared" si="211"/>
        <v>0</v>
      </c>
      <c r="H109" s="27">
        <f t="shared" si="3"/>
        <v>0.95970267905883477</v>
      </c>
      <c r="I109" s="27"/>
      <c r="J109" s="27">
        <v>71</v>
      </c>
      <c r="K109" s="27">
        <v>5.7980181377998488</v>
      </c>
      <c r="L109" s="37">
        <v>3.4743718112812516E-2</v>
      </c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ht="15.75" customHeight="1" x14ac:dyDescent="0.2">
      <c r="A110" s="22">
        <v>33022</v>
      </c>
      <c r="B110" s="23">
        <f t="shared" ref="B110:C110" si="212">LN(D110)</f>
        <v>5.8877693107692171</v>
      </c>
      <c r="C110" s="23">
        <f t="shared" si="212"/>
        <v>6.1257768847155756</v>
      </c>
      <c r="D110" s="24">
        <v>360.6</v>
      </c>
      <c r="E110" s="24">
        <v>457.5</v>
      </c>
      <c r="F110" s="27">
        <f t="shared" ref="F110:G110" si="213">LN(D110/D109)</f>
        <v>1.7060964797034856E-2</v>
      </c>
      <c r="G110" s="27">
        <f t="shared" si="213"/>
        <v>8.5611323020335865E-3</v>
      </c>
      <c r="H110" s="27">
        <f t="shared" si="3"/>
        <v>0.96114654868671257</v>
      </c>
      <c r="I110" s="27"/>
      <c r="J110" s="27">
        <v>72</v>
      </c>
      <c r="K110" s="27">
        <v>5.8012884316267161</v>
      </c>
      <c r="L110" s="37">
        <v>3.3522305435888633E-2</v>
      </c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</row>
    <row r="111" spans="1:31" ht="15.75" customHeight="1" x14ac:dyDescent="0.2">
      <c r="A111" s="22">
        <v>33023</v>
      </c>
      <c r="B111" s="23">
        <f t="shared" ref="B111:C111" si="214">LN(D111)</f>
        <v>5.8883237881884689</v>
      </c>
      <c r="C111" s="23">
        <f t="shared" si="214"/>
        <v>6.1283964016031263</v>
      </c>
      <c r="D111" s="24">
        <v>360.8</v>
      </c>
      <c r="E111" s="24">
        <v>458.7</v>
      </c>
      <c r="F111" s="27">
        <f t="shared" ref="F111:G111" si="215">LN(D111/D110)</f>
        <v>5.5447741925169559E-4</v>
      </c>
      <c r="G111" s="27">
        <f t="shared" si="215"/>
        <v>2.6195168875501823E-3</v>
      </c>
      <c r="H111" s="27">
        <f t="shared" si="3"/>
        <v>0.96082619372469824</v>
      </c>
      <c r="I111" s="27"/>
      <c r="J111" s="27">
        <v>73</v>
      </c>
      <c r="K111" s="27">
        <v>5.8041839377699826</v>
      </c>
      <c r="L111" s="37">
        <v>3.0334358875272471E-2</v>
      </c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</row>
    <row r="112" spans="1:31" ht="15.75" customHeight="1" x14ac:dyDescent="0.2">
      <c r="A112" s="22">
        <v>33024</v>
      </c>
      <c r="B112" s="23">
        <f t="shared" ref="B112:C112" si="216">LN(D112)</f>
        <v>5.8894318215428303</v>
      </c>
      <c r="C112" s="23">
        <f t="shared" si="216"/>
        <v>6.1288323214007878</v>
      </c>
      <c r="D112" s="24">
        <v>361.2</v>
      </c>
      <c r="E112" s="24">
        <v>458.9</v>
      </c>
      <c r="F112" s="27">
        <f t="shared" ref="F112:G112" si="217">LN(D112/D111)</f>
        <v>1.1080333543616427E-3</v>
      </c>
      <c r="G112" s="27">
        <f t="shared" si="217"/>
        <v>4.3591979766142736E-4</v>
      </c>
      <c r="H112" s="27">
        <f t="shared" si="3"/>
        <v>0.96093864421416564</v>
      </c>
      <c r="I112" s="27"/>
      <c r="J112" s="27">
        <v>74</v>
      </c>
      <c r="K112" s="27">
        <v>5.8092254524050331</v>
      </c>
      <c r="L112" s="37">
        <v>3.2287917939444633E-2</v>
      </c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</row>
    <row r="113" spans="1:31" ht="15.75" customHeight="1" x14ac:dyDescent="0.2">
      <c r="A113" s="22">
        <v>33025</v>
      </c>
      <c r="B113" s="23">
        <f t="shared" ref="B113:C113" si="218">LN(D113)</f>
        <v>5.8946782784202902</v>
      </c>
      <c r="C113" s="23">
        <f t="shared" si="218"/>
        <v>6.1357813178762211</v>
      </c>
      <c r="D113" s="24">
        <v>363.1</v>
      </c>
      <c r="E113" s="24">
        <v>462.1</v>
      </c>
      <c r="F113" s="27">
        <f t="shared" ref="F113:G113" si="219">LN(D113/D112)</f>
        <v>5.2464568774598817E-3</v>
      </c>
      <c r="G113" s="27">
        <f t="shared" si="219"/>
        <v>6.9489964754328821E-3</v>
      </c>
      <c r="H113" s="27">
        <f t="shared" si="3"/>
        <v>0.96070540539743621</v>
      </c>
      <c r="I113" s="27"/>
      <c r="J113" s="27">
        <v>75</v>
      </c>
      <c r="K113" s="27">
        <v>5.8092254524050331</v>
      </c>
      <c r="L113" s="37">
        <v>3.2287917939444633E-2</v>
      </c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ht="15.75" customHeight="1" x14ac:dyDescent="0.2">
      <c r="A114" s="22">
        <v>33028</v>
      </c>
      <c r="B114" s="23">
        <f t="shared" ref="B114:C114" si="220">LN(D114)</f>
        <v>5.9064511727810256</v>
      </c>
      <c r="C114" s="23">
        <f t="shared" si="220"/>
        <v>6.1433268964172285</v>
      </c>
      <c r="D114" s="24">
        <v>367.4</v>
      </c>
      <c r="E114" s="24">
        <v>465.6</v>
      </c>
      <c r="F114" s="27">
        <f t="shared" ref="F114:G114" si="221">LN(D114/D113)</f>
        <v>1.1772894360735113E-2</v>
      </c>
      <c r="G114" s="27">
        <f t="shared" si="221"/>
        <v>7.5455785410073351E-3</v>
      </c>
      <c r="H114" s="27">
        <f t="shared" si="3"/>
        <v>0.96144178429209937</v>
      </c>
      <c r="I114" s="27"/>
      <c r="J114" s="27">
        <v>76</v>
      </c>
      <c r="K114" s="27">
        <v>5.8099430263845866</v>
      </c>
      <c r="L114" s="37">
        <v>3.2731447138233172E-2</v>
      </c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ht="15.75" customHeight="1" x14ac:dyDescent="0.2">
      <c r="A115" s="22">
        <v>33029</v>
      </c>
      <c r="B115" s="23">
        <f t="shared" ref="B115:C115" si="222">LN(D115)</f>
        <v>5.9042713354056051</v>
      </c>
      <c r="C115" s="23">
        <f t="shared" si="222"/>
        <v>6.1411768203363089</v>
      </c>
      <c r="D115" s="24">
        <v>366.6</v>
      </c>
      <c r="E115" s="24">
        <v>464.6</v>
      </c>
      <c r="F115" s="27">
        <f t="shared" ref="F115:G115" si="223">LN(D115/D114)</f>
        <v>-2.1798373754205024E-3</v>
      </c>
      <c r="G115" s="27">
        <f t="shared" si="223"/>
        <v>-2.1500760809192924E-3</v>
      </c>
      <c r="H115" s="27">
        <f t="shared" si="3"/>
        <v>0.96142343855884449</v>
      </c>
      <c r="I115" s="27"/>
      <c r="J115" s="27">
        <v>77</v>
      </c>
      <c r="K115" s="27">
        <v>5.8076085026613882</v>
      </c>
      <c r="L115" s="37">
        <v>3.4775821432440956E-2</v>
      </c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ht="15.75" customHeight="1" x14ac:dyDescent="0.2">
      <c r="A116" s="22">
        <v>33030</v>
      </c>
      <c r="B116" s="23">
        <f t="shared" ref="B116:C116" si="224">LN(D116)</f>
        <v>5.8996233434424017</v>
      </c>
      <c r="C116" s="23">
        <f t="shared" si="224"/>
        <v>6.1418223286965388</v>
      </c>
      <c r="D116" s="24">
        <v>364.9</v>
      </c>
      <c r="E116" s="24">
        <v>464.9</v>
      </c>
      <c r="F116" s="27">
        <f t="shared" ref="F116:G116" si="225">LN(D116/D115)</f>
        <v>-4.6479919632027951E-3</v>
      </c>
      <c r="G116" s="27">
        <f t="shared" si="225"/>
        <v>6.4550836023023956E-4</v>
      </c>
      <c r="H116" s="27">
        <f t="shared" si="3"/>
        <v>0.96056561517214412</v>
      </c>
      <c r="I116" s="27"/>
      <c r="J116" s="27">
        <v>78</v>
      </c>
      <c r="K116" s="27">
        <v>5.8005628790611263</v>
      </c>
      <c r="L116" s="37">
        <v>3.0439445605794369E-2</v>
      </c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17" spans="1:31" ht="15.75" customHeight="1" x14ac:dyDescent="0.2">
      <c r="A117" s="22">
        <v>33031</v>
      </c>
      <c r="B117" s="23">
        <f t="shared" ref="B117:C117" si="226">LN(D117)</f>
        <v>5.8946782784202902</v>
      </c>
      <c r="C117" s="23">
        <f t="shared" si="226"/>
        <v>6.1398845522262553</v>
      </c>
      <c r="D117" s="24">
        <v>363.1</v>
      </c>
      <c r="E117" s="24">
        <v>464</v>
      </c>
      <c r="F117" s="27">
        <f t="shared" ref="F117:G117" si="227">LN(D117/D116)</f>
        <v>-4.945065022111771E-3</v>
      </c>
      <c r="G117" s="27">
        <f t="shared" si="227"/>
        <v>-1.9377764702837935E-3</v>
      </c>
      <c r="H117" s="27">
        <f t="shared" si="3"/>
        <v>0.96006337387613327</v>
      </c>
      <c r="I117" s="27"/>
      <c r="J117" s="27">
        <v>79</v>
      </c>
      <c r="K117" s="27">
        <v>5.7960128804930235</v>
      </c>
      <c r="L117" s="37">
        <v>2.703301498999533E-2</v>
      </c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</row>
    <row r="118" spans="1:31" ht="15.75" customHeight="1" x14ac:dyDescent="0.2">
      <c r="A118" s="22">
        <v>33032</v>
      </c>
      <c r="B118" s="23">
        <f t="shared" ref="B118:C118" si="228">LN(D118)</f>
        <v>5.8824863845382369</v>
      </c>
      <c r="C118" s="23">
        <f t="shared" si="228"/>
        <v>6.1329641093816818</v>
      </c>
      <c r="D118" s="24">
        <v>358.7</v>
      </c>
      <c r="E118" s="24">
        <v>460.8</v>
      </c>
      <c r="F118" s="27">
        <f t="shared" ref="F118:G118" si="229">LN(D118/D117)</f>
        <v>-1.2191893882053354E-2</v>
      </c>
      <c r="G118" s="27">
        <f t="shared" si="229"/>
        <v>-6.9204428445737952E-3</v>
      </c>
      <c r="H118" s="27">
        <f t="shared" si="3"/>
        <v>0.95915878189140458</v>
      </c>
      <c r="I118" s="27"/>
      <c r="J118" s="27">
        <v>80</v>
      </c>
      <c r="K118" s="27">
        <v>5.7899661126049597</v>
      </c>
      <c r="L118" s="37">
        <v>2.4462882138305275E-2</v>
      </c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</row>
    <row r="119" spans="1:31" ht="15.75" customHeight="1" x14ac:dyDescent="0.2">
      <c r="A119" s="22">
        <v>33035</v>
      </c>
      <c r="B119" s="23">
        <f t="shared" ref="B119:C119" si="230">LN(D119)</f>
        <v>5.8905386285180219</v>
      </c>
      <c r="C119" s="23">
        <f t="shared" si="230"/>
        <v>6.1370788959129543</v>
      </c>
      <c r="D119" s="24">
        <v>361.6</v>
      </c>
      <c r="E119" s="24">
        <v>462.7</v>
      </c>
      <c r="F119" s="27">
        <f t="shared" ref="F119:G119" si="231">LN(D119/D118)</f>
        <v>8.052243979784603E-3</v>
      </c>
      <c r="G119" s="27">
        <f t="shared" si="231"/>
        <v>4.1147865312723747E-3</v>
      </c>
      <c r="H119" s="27">
        <f t="shared" si="3"/>
        <v>0.95982775004585352</v>
      </c>
      <c r="I119" s="27"/>
      <c r="J119" s="27">
        <v>81</v>
      </c>
      <c r="K119" s="27">
        <v>5.779410437718326</v>
      </c>
      <c r="L119" s="37">
        <v>2.270793765873691E-2</v>
      </c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</row>
    <row r="120" spans="1:31" ht="15.75" customHeight="1" x14ac:dyDescent="0.2">
      <c r="A120" s="22">
        <v>33036</v>
      </c>
      <c r="B120" s="23">
        <f t="shared" ref="B120:C120" si="232">LN(D120)</f>
        <v>5.90317963224041</v>
      </c>
      <c r="C120" s="23">
        <f t="shared" si="232"/>
        <v>6.1452580202873985</v>
      </c>
      <c r="D120" s="24">
        <v>366.2</v>
      </c>
      <c r="E120" s="24">
        <v>466.5</v>
      </c>
      <c r="F120" s="27">
        <f t="shared" ref="F120:G120" si="233">LN(D120/D119)</f>
        <v>1.264100372238891E-2</v>
      </c>
      <c r="G120" s="27">
        <f t="shared" si="233"/>
        <v>8.1791243744445633E-3</v>
      </c>
      <c r="H120" s="27">
        <f t="shared" si="3"/>
        <v>0.96060728658620798</v>
      </c>
      <c r="I120" s="27"/>
      <c r="J120" s="27">
        <v>82</v>
      </c>
      <c r="K120" s="27">
        <v>5.7777306675703022</v>
      </c>
      <c r="L120" s="37">
        <v>2.2270664826441688E-2</v>
      </c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</row>
    <row r="121" spans="1:31" ht="15.75" customHeight="1" x14ac:dyDescent="0.2">
      <c r="A121" s="22">
        <v>33037</v>
      </c>
      <c r="B121" s="23">
        <f t="shared" ref="B121:C121" si="234">LN(D121)</f>
        <v>5.8996233434424017</v>
      </c>
      <c r="C121" s="23">
        <f t="shared" si="234"/>
        <v>6.1501762382628025</v>
      </c>
      <c r="D121" s="24">
        <v>364.9</v>
      </c>
      <c r="E121" s="24">
        <v>468.8</v>
      </c>
      <c r="F121" s="27">
        <f t="shared" ref="F121:G121" si="235">LN(D121/D120)</f>
        <v>-3.5562887980084066E-3</v>
      </c>
      <c r="G121" s="27">
        <f t="shared" si="235"/>
        <v>4.9182179754043241E-3</v>
      </c>
      <c r="H121" s="27">
        <f t="shared" si="3"/>
        <v>0.95926085934552463</v>
      </c>
      <c r="I121" s="27"/>
      <c r="J121" s="27">
        <v>83</v>
      </c>
      <c r="K121" s="27">
        <v>5.7803420886912713</v>
      </c>
      <c r="L121" s="37">
        <v>2.4792880225216862E-2</v>
      </c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</row>
    <row r="122" spans="1:31" ht="15.75" customHeight="1" x14ac:dyDescent="0.2">
      <c r="A122" s="22">
        <v>33038</v>
      </c>
      <c r="B122" s="23">
        <f t="shared" ref="B122:C122" si="236">LN(D122)</f>
        <v>5.8941273142190242</v>
      </c>
      <c r="C122" s="23">
        <f t="shared" si="236"/>
        <v>6.1465433675080625</v>
      </c>
      <c r="D122" s="24">
        <v>362.9</v>
      </c>
      <c r="E122" s="24">
        <v>467.1</v>
      </c>
      <c r="F122" s="27">
        <f t="shared" ref="F122:G122" si="237">LN(D122/D121)</f>
        <v>-5.4960292233773257E-3</v>
      </c>
      <c r="G122" s="27">
        <f t="shared" si="237"/>
        <v>-3.6328707547404792E-3</v>
      </c>
      <c r="H122" s="27">
        <f t="shared" si="3"/>
        <v>0.95893365779807826</v>
      </c>
      <c r="I122" s="27"/>
      <c r="J122" s="27">
        <v>84</v>
      </c>
      <c r="K122" s="27">
        <v>5.7812726325326746</v>
      </c>
      <c r="L122" s="37">
        <v>2.6569512048304489E-2</v>
      </c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</row>
    <row r="123" spans="1:31" ht="15.75" customHeight="1" x14ac:dyDescent="0.2">
      <c r="A123" s="22">
        <v>33039</v>
      </c>
      <c r="B123" s="23">
        <f t="shared" ref="B123:C123" si="238">LN(D123)</f>
        <v>5.8941273142190242</v>
      </c>
      <c r="C123" s="23">
        <f t="shared" si="238"/>
        <v>6.1473993487287419</v>
      </c>
      <c r="D123" s="24">
        <v>362.9</v>
      </c>
      <c r="E123" s="24">
        <v>467.5</v>
      </c>
      <c r="F123" s="27">
        <f t="shared" ref="F123:G123" si="239">LN(D123/D122)</f>
        <v>0</v>
      </c>
      <c r="G123" s="27">
        <f t="shared" si="239"/>
        <v>8.5598122067923694E-4</v>
      </c>
      <c r="H123" s="27">
        <f t="shared" si="3"/>
        <v>0.95880013317142099</v>
      </c>
      <c r="I123" s="27"/>
      <c r="J123" s="27">
        <v>85</v>
      </c>
      <c r="K123" s="27">
        <v>5.7754853540594642</v>
      </c>
      <c r="L123" s="37">
        <v>2.0876301889829918E-2</v>
      </c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</row>
    <row r="124" spans="1:31" ht="15.75" customHeight="1" x14ac:dyDescent="0.2">
      <c r="A124" s="22">
        <v>33042</v>
      </c>
      <c r="B124" s="23">
        <f t="shared" ref="B124:C124" si="240">LN(D124)</f>
        <v>5.8771754007058545</v>
      </c>
      <c r="C124" s="23">
        <f t="shared" si="240"/>
        <v>6.1327470719418713</v>
      </c>
      <c r="D124" s="24">
        <v>356.8</v>
      </c>
      <c r="E124" s="24">
        <v>460.7</v>
      </c>
      <c r="F124" s="27">
        <f t="shared" ref="F124:G124" si="241">LN(D124/D123)</f>
        <v>-1.6951913513170287E-2</v>
      </c>
      <c r="G124" s="27">
        <f t="shared" si="241"/>
        <v>-1.4652276786870375E-2</v>
      </c>
      <c r="H124" s="27">
        <f t="shared" si="3"/>
        <v>0.95832672239080408</v>
      </c>
      <c r="I124" s="27"/>
      <c r="J124" s="27">
        <v>86</v>
      </c>
      <c r="K124" s="27">
        <v>5.779410437718326</v>
      </c>
      <c r="L124" s="37">
        <v>2.210352543121008E-2</v>
      </c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</row>
    <row r="125" spans="1:31" ht="15.75" customHeight="1" x14ac:dyDescent="0.2">
      <c r="A125" s="22">
        <v>33043</v>
      </c>
      <c r="B125" s="23">
        <f t="shared" ref="B125:C125" si="242">LN(D125)</f>
        <v>5.8816496811007752</v>
      </c>
      <c r="C125" s="23">
        <f t="shared" si="242"/>
        <v>6.1323128556953614</v>
      </c>
      <c r="D125" s="24">
        <v>358.4</v>
      </c>
      <c r="E125" s="24">
        <v>460.5</v>
      </c>
      <c r="F125" s="27">
        <f t="shared" ref="F125:G125" si="243">LN(D125/D124)</f>
        <v>4.4742803949211069E-3</v>
      </c>
      <c r="G125" s="27">
        <f t="shared" si="243"/>
        <v>-4.3421624650968952E-4</v>
      </c>
      <c r="H125" s="27">
        <f t="shared" si="3"/>
        <v>0.95912420313621416</v>
      </c>
      <c r="I125" s="27"/>
      <c r="J125" s="27">
        <v>87</v>
      </c>
      <c r="K125" s="27">
        <v>5.7827592064018161</v>
      </c>
      <c r="L125" s="37">
        <v>2.2977990777378388E-2</v>
      </c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</row>
    <row r="126" spans="1:31" ht="15.75" customHeight="1" x14ac:dyDescent="0.2">
      <c r="A126" s="22">
        <v>33044</v>
      </c>
      <c r="B126" s="23">
        <f t="shared" ref="B126:C126" si="244">LN(D126)</f>
        <v>5.8836009012320369</v>
      </c>
      <c r="C126" s="23">
        <f t="shared" si="244"/>
        <v>6.1329641093816818</v>
      </c>
      <c r="D126" s="24">
        <v>359.1</v>
      </c>
      <c r="E126" s="24">
        <v>460.8</v>
      </c>
      <c r="F126" s="27">
        <f t="shared" ref="F126:G126" si="245">LN(D126/D125)</f>
        <v>1.9512201312619709E-3</v>
      </c>
      <c r="G126" s="27">
        <f t="shared" si="245"/>
        <v>6.5125368631999267E-4</v>
      </c>
      <c r="H126" s="27">
        <f t="shared" si="3"/>
        <v>0.95934050750954336</v>
      </c>
      <c r="I126" s="27"/>
      <c r="J126" s="27">
        <v>88</v>
      </c>
      <c r="K126" s="27">
        <v>5.7859088364275548</v>
      </c>
      <c r="L126" s="37">
        <v>2.6429044782991795E-2</v>
      </c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</row>
    <row r="127" spans="1:31" ht="15.75" customHeight="1" x14ac:dyDescent="0.2">
      <c r="A127" s="22">
        <v>33045</v>
      </c>
      <c r="B127" s="23">
        <f t="shared" ref="B127:C127" si="246">LN(D127)</f>
        <v>5.8872145257341826</v>
      </c>
      <c r="C127" s="23">
        <f t="shared" si="246"/>
        <v>6.1338317883949038</v>
      </c>
      <c r="D127" s="24">
        <v>360.4</v>
      </c>
      <c r="E127" s="24">
        <v>461.2</v>
      </c>
      <c r="F127" s="27">
        <f t="shared" ref="F127:G127" si="247">LN(D127/D126)</f>
        <v>3.6136245021456386E-3</v>
      </c>
      <c r="G127" s="27">
        <f t="shared" si="247"/>
        <v>8.6767901322250187E-4</v>
      </c>
      <c r="H127" s="27">
        <f t="shared" si="3"/>
        <v>0.95979393123767809</v>
      </c>
      <c r="I127" s="27"/>
      <c r="J127" s="27">
        <v>89</v>
      </c>
      <c r="K127" s="27">
        <v>5.7894140839952879</v>
      </c>
      <c r="L127" s="37">
        <v>2.620787241644873E-2</v>
      </c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ht="15.75" customHeight="1" x14ac:dyDescent="0.2">
      <c r="A128" s="22">
        <v>33046</v>
      </c>
      <c r="B128" s="23">
        <f t="shared" ref="B128:C128" si="248">LN(D128)</f>
        <v>5.8732439157205505</v>
      </c>
      <c r="C128" s="23">
        <f t="shared" si="248"/>
        <v>6.1297035913317481</v>
      </c>
      <c r="D128" s="24">
        <v>355.4</v>
      </c>
      <c r="E128" s="24">
        <v>459.3</v>
      </c>
      <c r="F128" s="27">
        <f t="shared" ref="F128:G128" si="249">LN(D128/D127)</f>
        <v>-1.3970610013631941E-2</v>
      </c>
      <c r="G128" s="27">
        <f t="shared" si="249"/>
        <v>-4.1281970631561081E-3</v>
      </c>
      <c r="H128" s="27">
        <f t="shared" si="3"/>
        <v>0.95816116198932244</v>
      </c>
      <c r="I128" s="27"/>
      <c r="J128" s="27">
        <v>90</v>
      </c>
      <c r="K128" s="27">
        <v>5.7952824209714073</v>
      </c>
      <c r="L128" s="37">
        <v>2.8650654815255194E-2</v>
      </c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</row>
    <row r="129" spans="1:31" ht="15.75" customHeight="1" x14ac:dyDescent="0.2">
      <c r="A129" s="22">
        <v>33049</v>
      </c>
      <c r="B129" s="23">
        <f t="shared" ref="B129:C129" si="250">LN(D129)</f>
        <v>5.8644830853471923</v>
      </c>
      <c r="C129" s="23">
        <f t="shared" si="250"/>
        <v>6.1216152315730268</v>
      </c>
      <c r="D129" s="24">
        <v>352.3</v>
      </c>
      <c r="E129" s="24">
        <v>455.6</v>
      </c>
      <c r="F129" s="27">
        <f t="shared" ref="F129:G129" si="251">LN(D129/D128)</f>
        <v>-8.760830373358855E-3</v>
      </c>
      <c r="G129" s="27">
        <f t="shared" si="251"/>
        <v>-8.0883597587206278E-3</v>
      </c>
      <c r="H129" s="27">
        <f t="shared" si="3"/>
        <v>0.95799602939765927</v>
      </c>
      <c r="I129" s="27"/>
      <c r="J129" s="27">
        <v>91</v>
      </c>
      <c r="K129" s="27">
        <v>5.8000182731156382</v>
      </c>
      <c r="L129" s="37">
        <v>3.0396852473928426E-2</v>
      </c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ht="15.75" customHeight="1" x14ac:dyDescent="0.2">
      <c r="A130" s="22">
        <v>33050</v>
      </c>
      <c r="B130" s="23">
        <f t="shared" ref="B130:C130" si="252">LN(D130)</f>
        <v>5.8636311755980968</v>
      </c>
      <c r="C130" s="23">
        <f t="shared" si="252"/>
        <v>6.1209565423407364</v>
      </c>
      <c r="D130" s="24">
        <v>352</v>
      </c>
      <c r="E130" s="24">
        <v>455.3</v>
      </c>
      <c r="F130" s="27">
        <f t="shared" ref="F130:G130" si="253">LN(D130/D129)</f>
        <v>-8.519097490949178E-4</v>
      </c>
      <c r="G130" s="27">
        <f t="shared" si="253"/>
        <v>-6.5868923229073814E-4</v>
      </c>
      <c r="H130" s="27">
        <f t="shared" si="3"/>
        <v>0.95795994221448355</v>
      </c>
      <c r="I130" s="27"/>
      <c r="J130" s="27">
        <v>92</v>
      </c>
      <c r="K130" s="27">
        <v>5.8011071065013509</v>
      </c>
      <c r="L130" s="37">
        <v>3.3703630561253917E-2</v>
      </c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ht="15.75" customHeight="1" x14ac:dyDescent="0.2">
      <c r="A131" s="22">
        <v>33051</v>
      </c>
      <c r="B131" s="23">
        <f t="shared" ref="B131:C131" si="254">LN(D131)</f>
        <v>5.8723994399490422</v>
      </c>
      <c r="C131" s="23">
        <f t="shared" si="254"/>
        <v>6.1242456583418008</v>
      </c>
      <c r="D131" s="24">
        <v>355.1</v>
      </c>
      <c r="E131" s="24">
        <v>456.8</v>
      </c>
      <c r="F131" s="27">
        <f t="shared" ref="F131:G131" si="255">LN(D131/D130)</f>
        <v>8.7682643509451024E-3</v>
      </c>
      <c r="G131" s="27">
        <f t="shared" si="255"/>
        <v>3.2891160010640442E-3</v>
      </c>
      <c r="H131" s="27">
        <f t="shared" si="3"/>
        <v>0.95887718546206258</v>
      </c>
      <c r="I131" s="27"/>
      <c r="J131" s="27">
        <v>93</v>
      </c>
      <c r="K131" s="27">
        <v>5.8001998505194416</v>
      </c>
      <c r="L131" s="37">
        <v>3.6947336204183223E-2</v>
      </c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ht="15.75" customHeight="1" x14ac:dyDescent="0.2">
      <c r="A132" s="22">
        <v>33052</v>
      </c>
      <c r="B132" s="23">
        <f t="shared" ref="B132:C132" si="256">LN(D132)</f>
        <v>5.8794150432993595</v>
      </c>
      <c r="C132" s="23">
        <f t="shared" si="256"/>
        <v>6.131878450823196</v>
      </c>
      <c r="D132" s="24">
        <v>357.6</v>
      </c>
      <c r="E132" s="24">
        <v>460.3</v>
      </c>
      <c r="F132" s="27">
        <f t="shared" ref="F132:G132" si="257">LN(D132/D131)</f>
        <v>7.015603350316783E-3</v>
      </c>
      <c r="G132" s="27">
        <f t="shared" si="257"/>
        <v>7.6327924813952425E-3</v>
      </c>
      <c r="H132" s="27">
        <f t="shared" si="3"/>
        <v>0.95882772146438366</v>
      </c>
      <c r="I132" s="27"/>
      <c r="J132" s="27">
        <v>94</v>
      </c>
      <c r="K132" s="27">
        <v>5.8036418452939262</v>
      </c>
      <c r="L132" s="37">
        <v>3.6418247654822267E-2</v>
      </c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ht="15.75" customHeight="1" x14ac:dyDescent="0.2">
      <c r="A133" s="22">
        <v>33053</v>
      </c>
      <c r="B133" s="23">
        <f t="shared" ref="B133:C133" si="258">LN(D133)</f>
        <v>5.8805329864007003</v>
      </c>
      <c r="C133" s="23">
        <f t="shared" si="258"/>
        <v>6.1359976978402804</v>
      </c>
      <c r="D133" s="24">
        <v>358</v>
      </c>
      <c r="E133" s="24">
        <v>462.2</v>
      </c>
      <c r="F133" s="27">
        <f t="shared" ref="F133:G133" si="259">LN(D133/D132)</f>
        <v>1.1179431013412459E-3</v>
      </c>
      <c r="G133" s="27">
        <f t="shared" si="259"/>
        <v>4.1192470170845746E-3</v>
      </c>
      <c r="H133" s="27">
        <f t="shared" si="3"/>
        <v>0.95836623088540318</v>
      </c>
      <c r="I133" s="27"/>
      <c r="J133" s="27">
        <v>95</v>
      </c>
      <c r="K133" s="27">
        <v>5.8124493695635113</v>
      </c>
      <c r="L133" s="37">
        <v>5.1181806034585442E-2</v>
      </c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ht="15.75" customHeight="1" x14ac:dyDescent="0.2">
      <c r="A134" s="22">
        <v>33056</v>
      </c>
      <c r="B134" s="23">
        <f t="shared" ref="B134:C134" si="260">LN(D134)</f>
        <v>5.8847141771611016</v>
      </c>
      <c r="C134" s="23">
        <f t="shared" si="260"/>
        <v>6.1355648910817386</v>
      </c>
      <c r="D134" s="24">
        <v>359.5</v>
      </c>
      <c r="E134" s="24">
        <v>462</v>
      </c>
      <c r="F134" s="27">
        <f t="shared" ref="F134:G134" si="261">LN(D134/D133)</f>
        <v>4.1811907604011106E-3</v>
      </c>
      <c r="G134" s="27">
        <f t="shared" si="261"/>
        <v>-4.3280675854152721E-4</v>
      </c>
      <c r="H134" s="27">
        <f t="shared" si="3"/>
        <v>0.95911530260477607</v>
      </c>
      <c r="I134" s="27"/>
      <c r="J134" s="27">
        <v>96</v>
      </c>
      <c r="K134" s="27">
        <v>5.8186803537347291</v>
      </c>
      <c r="L134" s="37">
        <v>5.2592008044847205E-2</v>
      </c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ht="15.75" customHeight="1" x14ac:dyDescent="0.2">
      <c r="A135" s="22">
        <v>33057</v>
      </c>
      <c r="B135" s="23">
        <f t="shared" ref="B135:C135" si="262">LN(D135)</f>
        <v>5.8863817706548298</v>
      </c>
      <c r="C135" s="23">
        <f t="shared" si="262"/>
        <v>6.1349153295129435</v>
      </c>
      <c r="D135" s="24">
        <v>360.1</v>
      </c>
      <c r="E135" s="24">
        <v>461.7</v>
      </c>
      <c r="F135" s="27">
        <f t="shared" ref="F135:G135" si="263">LN(D135/D134)</f>
        <v>1.6675934937282508E-3</v>
      </c>
      <c r="G135" s="27">
        <f t="shared" si="263"/>
        <v>-6.4956156879564502E-4</v>
      </c>
      <c r="H135" s="27">
        <f t="shared" si="3"/>
        <v>0.95948867335421806</v>
      </c>
      <c r="I135" s="27"/>
      <c r="J135" s="27">
        <v>97</v>
      </c>
      <c r="K135" s="27">
        <v>5.8202746248325514</v>
      </c>
      <c r="L135" s="37">
        <v>4.958710051618187E-2</v>
      </c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ht="15.75" customHeight="1" x14ac:dyDescent="0.2">
      <c r="A136" s="22">
        <v>33058</v>
      </c>
      <c r="B136" s="23">
        <f t="shared" ref="B136:C136" si="264">LN(D136)</f>
        <v>5.8863817706548298</v>
      </c>
      <c r="C136" s="23">
        <f t="shared" si="264"/>
        <v>6.1349153295129435</v>
      </c>
      <c r="D136" s="24">
        <v>360.1</v>
      </c>
      <c r="E136" s="24">
        <v>461.7</v>
      </c>
      <c r="F136" s="27">
        <f t="shared" ref="F136:G136" si="265">LN(D136/D135)</f>
        <v>0</v>
      </c>
      <c r="G136" s="27">
        <f t="shared" si="265"/>
        <v>0</v>
      </c>
      <c r="H136" s="27">
        <f t="shared" si="3"/>
        <v>0.95948867335421806</v>
      </c>
      <c r="I136" s="27"/>
      <c r="J136" s="27">
        <v>98</v>
      </c>
      <c r="K136" s="27">
        <v>5.8209821492090263</v>
      </c>
      <c r="L136" s="37">
        <v>4.8314763924747872E-2</v>
      </c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ht="15.75" customHeight="1" x14ac:dyDescent="0.2">
      <c r="A137" s="22">
        <v>33059</v>
      </c>
      <c r="B137" s="23">
        <f t="shared" ref="B137:C137" si="266">LN(D137)</f>
        <v>5.8738065036397495</v>
      </c>
      <c r="C137" s="23">
        <f t="shared" si="266"/>
        <v>6.1292680512551767</v>
      </c>
      <c r="D137" s="24">
        <v>355.6</v>
      </c>
      <c r="E137" s="24">
        <v>459.1</v>
      </c>
      <c r="F137" s="27">
        <f t="shared" ref="F137:G137" si="267">LN(D137/D136)</f>
        <v>-1.2575267015080055E-2</v>
      </c>
      <c r="G137" s="27">
        <f t="shared" si="267"/>
        <v>-5.6472782577668317E-3</v>
      </c>
      <c r="H137" s="27">
        <f t="shared" si="3"/>
        <v>0.95832103515800504</v>
      </c>
      <c r="I137" s="27"/>
      <c r="J137" s="27">
        <v>99</v>
      </c>
      <c r="K137" s="27">
        <v>5.8259170004304988</v>
      </c>
      <c r="L137" s="37">
        <v>4.45092183004272E-2</v>
      </c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ht="15.75" customHeight="1" x14ac:dyDescent="0.2">
      <c r="A138" s="22">
        <v>33060</v>
      </c>
      <c r="B138" s="23">
        <f t="shared" ref="B138:C138" si="268">LN(D138)</f>
        <v>5.8816496811007752</v>
      </c>
      <c r="C138" s="23">
        <f t="shared" si="268"/>
        <v>6.1323128556953614</v>
      </c>
      <c r="D138" s="24">
        <v>358.4</v>
      </c>
      <c r="E138" s="24">
        <v>460.5</v>
      </c>
      <c r="F138" s="27">
        <f t="shared" ref="F138:G138" si="269">LN(D138/D137)</f>
        <v>7.8431774610256584E-3</v>
      </c>
      <c r="G138" s="27">
        <f t="shared" si="269"/>
        <v>3.0448044401851075E-3</v>
      </c>
      <c r="H138" s="27">
        <f t="shared" si="3"/>
        <v>0.95912420313621416</v>
      </c>
      <c r="I138" s="27"/>
      <c r="J138" s="27">
        <v>100</v>
      </c>
      <c r="K138" s="27">
        <v>5.8304716813501383</v>
      </c>
      <c r="L138" s="37">
        <v>4.0518712289969727E-2</v>
      </c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</row>
    <row r="139" spans="1:31" ht="15.75" customHeight="1" x14ac:dyDescent="0.2">
      <c r="A139" s="22">
        <v>33063</v>
      </c>
      <c r="B139" s="23">
        <f t="shared" ref="B139:C139" si="270">LN(D139)</f>
        <v>5.8847141771611016</v>
      </c>
      <c r="C139" s="23">
        <f t="shared" si="270"/>
        <v>6.1346987151938901</v>
      </c>
      <c r="D139" s="24">
        <v>359.5</v>
      </c>
      <c r="E139" s="24">
        <v>461.6</v>
      </c>
      <c r="F139" s="27">
        <f t="shared" ref="F139:G139" si="271">LN(D139/D138)</f>
        <v>3.0644960603259416E-3</v>
      </c>
      <c r="G139" s="27">
        <f t="shared" si="271"/>
        <v>2.3858594985283598E-3</v>
      </c>
      <c r="H139" s="27">
        <f t="shared" si="3"/>
        <v>0.95925072287353763</v>
      </c>
      <c r="I139" s="27"/>
      <c r="J139" s="27">
        <v>101</v>
      </c>
      <c r="K139" s="27">
        <v>5.8382927129115965</v>
      </c>
      <c r="L139" s="37">
        <v>4.2240273489103863E-2</v>
      </c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ht="15.75" customHeight="1" x14ac:dyDescent="0.2">
      <c r="A140" s="22">
        <v>33064</v>
      </c>
      <c r="B140" s="23">
        <f t="shared" ref="B140:C140" si="272">LN(D140)</f>
        <v>5.8760536955966538</v>
      </c>
      <c r="C140" s="23">
        <f t="shared" si="272"/>
        <v>6.1331810997264622</v>
      </c>
      <c r="D140" s="24">
        <v>356.4</v>
      </c>
      <c r="E140" s="24">
        <v>460.9</v>
      </c>
      <c r="F140" s="27">
        <f t="shared" ref="F140:G140" si="273">LN(D140/D139)</f>
        <v>-8.6604815644471689E-3</v>
      </c>
      <c r="G140" s="27">
        <f t="shared" si="273"/>
        <v>-1.5176154674273687E-3</v>
      </c>
      <c r="H140" s="27">
        <f t="shared" si="3"/>
        <v>0.95807601309192125</v>
      </c>
      <c r="I140" s="27"/>
      <c r="J140" s="27">
        <v>102</v>
      </c>
      <c r="K140" s="27">
        <v>5.8400201624327943</v>
      </c>
      <c r="L140" s="37">
        <v>4.1629518667980925E-2</v>
      </c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ht="15.75" customHeight="1" x14ac:dyDescent="0.2">
      <c r="A141" s="22">
        <v>33065</v>
      </c>
      <c r="B141" s="23">
        <f t="shared" ref="B141:C141" si="274">LN(D141)</f>
        <v>5.8894318215428303</v>
      </c>
      <c r="C141" s="23">
        <f t="shared" si="274"/>
        <v>6.1396690117576975</v>
      </c>
      <c r="D141" s="24">
        <v>361.2</v>
      </c>
      <c r="E141" s="24">
        <v>463.9</v>
      </c>
      <c r="F141" s="27">
        <f t="shared" ref="F141:G141" si="275">LN(D141/D140)</f>
        <v>1.337812594617605E-2</v>
      </c>
      <c r="G141" s="27">
        <f t="shared" si="275"/>
        <v>6.4879120312353331E-3</v>
      </c>
      <c r="H141" s="27">
        <f t="shared" si="3"/>
        <v>0.95924256018758447</v>
      </c>
      <c r="I141" s="27"/>
      <c r="J141" s="27">
        <v>103</v>
      </c>
      <c r="K141" s="27">
        <v>5.8451797630267457</v>
      </c>
      <c r="L141" s="37">
        <v>3.8699573401299148E-2</v>
      </c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ht="15.75" customHeight="1" x14ac:dyDescent="0.2">
      <c r="A142" s="22">
        <v>33066</v>
      </c>
      <c r="B142" s="23">
        <f t="shared" ref="B142:C142" si="276">LN(D142)</f>
        <v>5.9009926439439067</v>
      </c>
      <c r="C142" s="23">
        <f t="shared" si="276"/>
        <v>6.1465433675080625</v>
      </c>
      <c r="D142" s="24">
        <v>365.4</v>
      </c>
      <c r="E142" s="24">
        <v>467.1</v>
      </c>
      <c r="F142" s="27">
        <f t="shared" ref="F142:G142" si="277">LN(D142/D141)</f>
        <v>1.1560822401076006E-2</v>
      </c>
      <c r="G142" s="27">
        <f t="shared" si="277"/>
        <v>6.8743557503644437E-3</v>
      </c>
      <c r="H142" s="27">
        <f t="shared" si="3"/>
        <v>0.96005059935602355</v>
      </c>
      <c r="I142" s="27"/>
      <c r="J142" s="27">
        <v>104</v>
      </c>
      <c r="K142" s="27">
        <v>5.8475759912803635</v>
      </c>
      <c r="L142" s="37">
        <v>3.4073689820411701E-2</v>
      </c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</row>
    <row r="143" spans="1:31" ht="15.75" customHeight="1" x14ac:dyDescent="0.2">
      <c r="A143" s="22">
        <v>33067</v>
      </c>
      <c r="B143" s="23">
        <f t="shared" ref="B143:C143" si="278">LN(D143)</f>
        <v>5.9061789528256217</v>
      </c>
      <c r="C143" s="23">
        <f t="shared" si="278"/>
        <v>6.1493226317235621</v>
      </c>
      <c r="D143" s="24">
        <v>367.3</v>
      </c>
      <c r="E143" s="24">
        <v>468.4</v>
      </c>
      <c r="F143" s="27">
        <f t="shared" ref="F143:G143" si="279">LN(D143/D142)</f>
        <v>5.1863088817152986E-3</v>
      </c>
      <c r="G143" s="27">
        <f t="shared" si="279"/>
        <v>2.779264215499842E-3</v>
      </c>
      <c r="H143" s="27">
        <f t="shared" si="3"/>
        <v>0.9604600874828727</v>
      </c>
      <c r="I143" s="27"/>
      <c r="J143" s="27">
        <v>105</v>
      </c>
      <c r="K143" s="27">
        <v>5.8396749772606231</v>
      </c>
      <c r="L143" s="37">
        <v>3.1033368711558929E-2</v>
      </c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</row>
    <row r="144" spans="1:31" ht="15.75" customHeight="1" x14ac:dyDescent="0.2">
      <c r="A144" s="22">
        <v>33070</v>
      </c>
      <c r="B144" s="23">
        <f t="shared" ref="B144:C144" si="280">LN(D144)</f>
        <v>5.91052560460263</v>
      </c>
      <c r="C144" s="23">
        <f t="shared" si="280"/>
        <v>6.1518812685138871</v>
      </c>
      <c r="D144" s="24">
        <v>368.9</v>
      </c>
      <c r="E144" s="24">
        <v>469.6</v>
      </c>
      <c r="F144" s="27">
        <f t="shared" ref="F144:G144" si="281">LN(D144/D143)</f>
        <v>4.3466517770082399E-3</v>
      </c>
      <c r="G144" s="27">
        <f t="shared" si="281"/>
        <v>2.5586367903245042E-3</v>
      </c>
      <c r="H144" s="27">
        <f t="shared" si="3"/>
        <v>0.96076717781493182</v>
      </c>
      <c r="I144" s="27"/>
      <c r="J144" s="27">
        <v>106</v>
      </c>
      <c r="K144" s="27">
        <v>5.8396749772606231</v>
      </c>
      <c r="L144" s="37">
        <v>3.1033368711558929E-2</v>
      </c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ht="15.75" customHeight="1" x14ac:dyDescent="0.2">
      <c r="A145" s="22">
        <v>33071</v>
      </c>
      <c r="B145" s="23">
        <f t="shared" ref="B145:C145" si="282">LN(D145)</f>
        <v>5.9067233186528911</v>
      </c>
      <c r="C145" s="23">
        <f t="shared" si="282"/>
        <v>6.140746249823736</v>
      </c>
      <c r="D145" s="24">
        <v>367.5</v>
      </c>
      <c r="E145" s="24">
        <v>464.4</v>
      </c>
      <c r="F145" s="27">
        <f t="shared" ref="F145:G145" si="283">LN(D145/D144)</f>
        <v>-3.8022859497385706E-3</v>
      </c>
      <c r="G145" s="27">
        <f t="shared" si="283"/>
        <v>-1.1135018690150324E-2</v>
      </c>
      <c r="H145" s="27">
        <f t="shared" si="3"/>
        <v>0.96189014793152183</v>
      </c>
      <c r="I145" s="27"/>
      <c r="J145" s="27">
        <v>107</v>
      </c>
      <c r="K145" s="27">
        <v>5.8463787937439546</v>
      </c>
      <c r="L145" s="37">
        <v>4.1390517025262419E-2</v>
      </c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ht="15.75" customHeight="1" x14ac:dyDescent="0.2">
      <c r="A146" s="22">
        <v>33072</v>
      </c>
      <c r="B146" s="23">
        <f t="shared" ref="B146:C146" si="284">LN(D146)</f>
        <v>5.8977031672935079</v>
      </c>
      <c r="C146" s="23">
        <f t="shared" si="284"/>
        <v>6.1329641093816818</v>
      </c>
      <c r="D146" s="24">
        <v>364.2</v>
      </c>
      <c r="E146" s="24">
        <v>460.8</v>
      </c>
      <c r="F146" s="27">
        <f t="shared" ref="F146:G146" si="285">LN(D146/D145)</f>
        <v>-9.0201513593837837E-3</v>
      </c>
      <c r="G146" s="27">
        <f t="shared" si="285"/>
        <v>-7.7821404420548509E-3</v>
      </c>
      <c r="H146" s="27">
        <f t="shared" si="3"/>
        <v>0.96163992844368806</v>
      </c>
      <c r="I146" s="27"/>
      <c r="J146" s="27">
        <v>108</v>
      </c>
      <c r="K146" s="27">
        <v>5.84843001312354</v>
      </c>
      <c r="L146" s="37">
        <v>3.989377506492886E-2</v>
      </c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ht="15.75" customHeight="1" x14ac:dyDescent="0.2">
      <c r="A147" s="22">
        <v>33073</v>
      </c>
      <c r="B147" s="23">
        <f t="shared" ref="B147:C147" si="286">LN(D147)</f>
        <v>5.9007189338012367</v>
      </c>
      <c r="C147" s="23">
        <f t="shared" si="286"/>
        <v>6.1270875008926966</v>
      </c>
      <c r="D147" s="24">
        <v>365.3</v>
      </c>
      <c r="E147" s="24">
        <v>458.1</v>
      </c>
      <c r="F147" s="27">
        <f t="shared" ref="F147:G147" si="287">LN(D147/D146)</f>
        <v>3.0157665077293712E-3</v>
      </c>
      <c r="G147" s="27">
        <f t="shared" si="287"/>
        <v>-5.8766084889850419E-3</v>
      </c>
      <c r="H147" s="27">
        <f t="shared" si="3"/>
        <v>0.96305445824651947</v>
      </c>
      <c r="I147" s="27"/>
      <c r="J147" s="27">
        <v>109</v>
      </c>
      <c r="K147" s="27">
        <v>5.8487713612328642</v>
      </c>
      <c r="L147" s="37">
        <v>4.0660460309966062E-2</v>
      </c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ht="15.75" customHeight="1" x14ac:dyDescent="0.2">
      <c r="A148" s="22">
        <v>33074</v>
      </c>
      <c r="B148" s="23">
        <f t="shared" ref="B148:C148" si="288">LN(D148)</f>
        <v>5.8905386285180219</v>
      </c>
      <c r="C148" s="23">
        <f t="shared" si="288"/>
        <v>6.1207368828121211</v>
      </c>
      <c r="D148" s="24">
        <v>361.6</v>
      </c>
      <c r="E148" s="24">
        <v>455.2</v>
      </c>
      <c r="F148" s="27">
        <f t="shared" ref="F148:G148" si="289">LN(D148/D147)</f>
        <v>-1.0180305283215388E-2</v>
      </c>
      <c r="G148" s="27">
        <f t="shared" si="289"/>
        <v>-6.3506180805753846E-3</v>
      </c>
      <c r="H148" s="27">
        <f t="shared" si="3"/>
        <v>0.96239043456670592</v>
      </c>
      <c r="I148" s="27"/>
      <c r="J148" s="27">
        <v>110</v>
      </c>
      <c r="K148" s="27">
        <v>5.8542127906456018</v>
      </c>
      <c r="L148" s="37">
        <v>4.0465487774688391E-2</v>
      </c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49" spans="1:31" ht="15.75" customHeight="1" x14ac:dyDescent="0.2">
      <c r="A149" s="22">
        <v>33077</v>
      </c>
      <c r="B149" s="23">
        <f t="shared" ref="B149:C149" si="290">LN(D149)</f>
        <v>5.8729625030269812</v>
      </c>
      <c r="C149" s="23">
        <f t="shared" si="290"/>
        <v>6.0971750015300961</v>
      </c>
      <c r="D149" s="24">
        <v>355.3</v>
      </c>
      <c r="E149" s="24">
        <v>444.6</v>
      </c>
      <c r="F149" s="27">
        <f t="shared" ref="F149:G149" si="291">LN(D149/D148)</f>
        <v>-1.7576125491040109E-2</v>
      </c>
      <c r="G149" s="27">
        <f t="shared" si="291"/>
        <v>-2.3561881282024931E-2</v>
      </c>
      <c r="H149" s="27">
        <f t="shared" si="3"/>
        <v>0.96322682251258196</v>
      </c>
      <c r="I149" s="27"/>
      <c r="J149" s="27">
        <v>111</v>
      </c>
      <c r="K149" s="27">
        <v>5.8601213751663037</v>
      </c>
      <c r="L149" s="37">
        <v>4.632979761472189E-2</v>
      </c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</row>
    <row r="150" spans="1:31" ht="15.75" customHeight="1" x14ac:dyDescent="0.2">
      <c r="A150" s="22">
        <v>33078</v>
      </c>
      <c r="B150" s="23">
        <f t="shared" ref="B150:C150" si="292">LN(D150)</f>
        <v>5.8740876789544094</v>
      </c>
      <c r="C150" s="23">
        <f t="shared" si="292"/>
        <v>6.0924404644479839</v>
      </c>
      <c r="D150" s="24">
        <v>355.7</v>
      </c>
      <c r="E150" s="24">
        <v>442.5</v>
      </c>
      <c r="F150" s="27">
        <f t="shared" ref="F150:G150" si="293">LN(D150/D149)</f>
        <v>1.1251759274281074E-3</v>
      </c>
      <c r="G150" s="27">
        <f t="shared" si="293"/>
        <v>-4.734537082112098E-3</v>
      </c>
      <c r="H150" s="27">
        <f t="shared" si="3"/>
        <v>0.96416004608206562</v>
      </c>
      <c r="I150" s="27"/>
      <c r="J150" s="27">
        <v>112</v>
      </c>
      <c r="K150" s="27">
        <v>5.8584377526076077</v>
      </c>
      <c r="L150" s="37">
        <v>4.583358279799743E-2</v>
      </c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</row>
    <row r="151" spans="1:31" ht="15.75" customHeight="1" x14ac:dyDescent="0.2">
      <c r="A151" s="22">
        <v>33079</v>
      </c>
      <c r="B151" s="23">
        <f t="shared" ref="B151:C151" si="294">LN(D151)</f>
        <v>5.8777357817796387</v>
      </c>
      <c r="C151" s="23">
        <f t="shared" si="294"/>
        <v>6.0989727548232668</v>
      </c>
      <c r="D151" s="24">
        <v>357</v>
      </c>
      <c r="E151" s="24">
        <v>445.4</v>
      </c>
      <c r="F151" s="27">
        <f t="shared" ref="F151:G151" si="295">LN(D151/D150)</f>
        <v>3.6481028252295963E-3</v>
      </c>
      <c r="G151" s="27">
        <f t="shared" si="295"/>
        <v>6.5322903752830135E-3</v>
      </c>
      <c r="H151" s="27">
        <f t="shared" si="3"/>
        <v>0.96372553511266845</v>
      </c>
      <c r="I151" s="27"/>
      <c r="J151" s="27">
        <v>113</v>
      </c>
      <c r="K151" s="27">
        <v>5.8589432195753837</v>
      </c>
      <c r="L151" s="37">
        <v>4.0680123867018025E-2</v>
      </c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</row>
    <row r="152" spans="1:31" ht="15.75" customHeight="1" x14ac:dyDescent="0.2">
      <c r="A152" s="22">
        <v>33080</v>
      </c>
      <c r="B152" s="23">
        <f t="shared" ref="B152:C152" si="296">LN(D152)</f>
        <v>5.8746497925161467</v>
      </c>
      <c r="C152" s="23">
        <f t="shared" si="296"/>
        <v>6.0989727548232668</v>
      </c>
      <c r="D152" s="24">
        <v>355.9</v>
      </c>
      <c r="E152" s="24">
        <v>445.4</v>
      </c>
      <c r="F152" s="27">
        <f t="shared" ref="F152:G152" si="297">LN(D152/D151)</f>
        <v>-3.0859892634921855E-3</v>
      </c>
      <c r="G152" s="27">
        <f t="shared" si="297"/>
        <v>0</v>
      </c>
      <c r="H152" s="27">
        <f t="shared" si="3"/>
        <v>0.96321955002508941</v>
      </c>
      <c r="I152" s="27"/>
      <c r="J152" s="27">
        <v>114</v>
      </c>
      <c r="K152" s="27">
        <v>5.8574258387682434</v>
      </c>
      <c r="L152" s="37">
        <v>3.7252439652046831E-2</v>
      </c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</row>
    <row r="153" spans="1:31" ht="15.75" customHeight="1" x14ac:dyDescent="0.2">
      <c r="A153" s="22">
        <v>33081</v>
      </c>
      <c r="B153" s="23">
        <f t="shared" ref="B153:C153" si="298">LN(D153)</f>
        <v>5.867600559885596</v>
      </c>
      <c r="C153" s="23">
        <f t="shared" si="298"/>
        <v>6.0924404644479839</v>
      </c>
      <c r="D153" s="24">
        <v>353.4</v>
      </c>
      <c r="E153" s="24">
        <v>442.5</v>
      </c>
      <c r="F153" s="27">
        <f t="shared" ref="F153:G153" si="299">LN(D153/D152)</f>
        <v>-7.0492326305509985E-3</v>
      </c>
      <c r="G153" s="27">
        <f t="shared" si="299"/>
        <v>-6.5322903752830109E-3</v>
      </c>
      <c r="H153" s="27">
        <f t="shared" si="3"/>
        <v>0.96309526438962745</v>
      </c>
      <c r="I153" s="27"/>
      <c r="J153" s="27">
        <v>115</v>
      </c>
      <c r="K153" s="27">
        <v>5.8520067683489732</v>
      </c>
      <c r="L153" s="37">
        <v>3.0479616189263758E-2</v>
      </c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</row>
    <row r="154" spans="1:31" ht="15.75" customHeight="1" x14ac:dyDescent="0.2">
      <c r="A154" s="22">
        <v>33084</v>
      </c>
      <c r="B154" s="23">
        <f t="shared" ref="B154:C154" si="300">LN(D154)</f>
        <v>5.8735252492432952</v>
      </c>
      <c r="C154" s="23">
        <f t="shared" si="300"/>
        <v>6.0851825509817337</v>
      </c>
      <c r="D154" s="24">
        <v>355.5</v>
      </c>
      <c r="E154" s="24">
        <v>439.3</v>
      </c>
      <c r="F154" s="27">
        <f t="shared" ref="F154:G154" si="301">LN(D154/D153)</f>
        <v>5.9246893576996558E-3</v>
      </c>
      <c r="G154" s="27">
        <f t="shared" si="301"/>
        <v>-7.257913466250287E-3</v>
      </c>
      <c r="H154" s="27">
        <f t="shared" si="3"/>
        <v>0.96521759208287161</v>
      </c>
      <c r="I154" s="27"/>
      <c r="J154" s="27">
        <v>116</v>
      </c>
      <c r="K154" s="27">
        <v>5.8552288624365953</v>
      </c>
      <c r="L154" s="37">
        <v>3.5309766081426552E-2</v>
      </c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</row>
    <row r="155" spans="1:31" ht="15.75" customHeight="1" x14ac:dyDescent="0.2">
      <c r="A155" s="22">
        <v>33085</v>
      </c>
      <c r="B155" s="23">
        <f t="shared" ref="B155:C155" si="302">LN(D155)</f>
        <v>5.8752115902837323</v>
      </c>
      <c r="C155" s="23">
        <f t="shared" si="302"/>
        <v>6.0826754271613659</v>
      </c>
      <c r="D155" s="24">
        <v>356.1</v>
      </c>
      <c r="E155" s="24">
        <v>438.2</v>
      </c>
      <c r="F155" s="27">
        <f t="shared" ref="F155:G155" si="303">LN(D155/D154)</f>
        <v>1.6863410404366337E-3</v>
      </c>
      <c r="G155" s="27">
        <f t="shared" si="303"/>
        <v>-2.5071238203677763E-3</v>
      </c>
      <c r="H155" s="27">
        <f t="shared" si="3"/>
        <v>0.96589266690916442</v>
      </c>
      <c r="I155" s="27"/>
      <c r="J155" s="27">
        <v>117</v>
      </c>
      <c r="K155" s="27">
        <v>5.8616335466379592</v>
      </c>
      <c r="L155" s="37">
        <v>4.1546085602450766E-2</v>
      </c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ht="15.75" customHeight="1" x14ac:dyDescent="0.2">
      <c r="A156" s="22">
        <v>33086</v>
      </c>
      <c r="B156" s="23">
        <f t="shared" ref="B156:C156" si="304">LN(D156)</f>
        <v>5.8735252492432952</v>
      </c>
      <c r="C156" s="23">
        <f t="shared" si="304"/>
        <v>6.0774128592443466</v>
      </c>
      <c r="D156" s="24">
        <v>355.5</v>
      </c>
      <c r="E156" s="24">
        <v>435.9</v>
      </c>
      <c r="F156" s="27">
        <f t="shared" ref="F156:G156" si="305">LN(D156/D155)</f>
        <v>-1.6863410404365888E-3</v>
      </c>
      <c r="G156" s="27">
        <f t="shared" si="305"/>
        <v>-5.2625679170192645E-3</v>
      </c>
      <c r="H156" s="27">
        <f t="shared" si="3"/>
        <v>0.96645157820882321</v>
      </c>
      <c r="I156" s="27"/>
      <c r="J156" s="27">
        <v>118</v>
      </c>
      <c r="K156" s="27">
        <v>5.8654847697669723</v>
      </c>
      <c r="L156" s="37">
        <v>3.4138573675429384E-2</v>
      </c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ht="15.75" customHeight="1" x14ac:dyDescent="0.2">
      <c r="A157" s="22">
        <v>33087</v>
      </c>
      <c r="B157" s="23">
        <f t="shared" ref="B157:C157" si="306">LN(D157)</f>
        <v>5.8619251757529964</v>
      </c>
      <c r="C157" s="23">
        <f t="shared" si="306"/>
        <v>6.0609906097565922</v>
      </c>
      <c r="D157" s="24">
        <v>351.4</v>
      </c>
      <c r="E157" s="24">
        <v>428.8</v>
      </c>
      <c r="F157" s="27">
        <f t="shared" ref="F157:G157" si="307">LN(D157/D156)</f>
        <v>-1.1600073490298863E-2</v>
      </c>
      <c r="G157" s="27">
        <f t="shared" si="307"/>
        <v>-1.6422249487754621E-2</v>
      </c>
      <c r="H157" s="27">
        <f t="shared" si="3"/>
        <v>0.96715628734300407</v>
      </c>
      <c r="I157" s="27"/>
      <c r="J157" s="27">
        <v>119</v>
      </c>
      <c r="K157" s="27">
        <v>5.8626400410572366</v>
      </c>
      <c r="L157" s="37">
        <v>3.1487273161787677E-2</v>
      </c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</row>
    <row r="158" spans="1:31" ht="15.75" customHeight="1" x14ac:dyDescent="0.2">
      <c r="A158" s="22">
        <v>33088</v>
      </c>
      <c r="B158" s="23">
        <f t="shared" ref="B158:C158" si="308">LN(D158)</f>
        <v>5.8429645387895377</v>
      </c>
      <c r="C158" s="23">
        <f t="shared" si="308"/>
        <v>6.0340449946431001</v>
      </c>
      <c r="D158" s="24">
        <v>344.8</v>
      </c>
      <c r="E158" s="24">
        <v>417.4</v>
      </c>
      <c r="F158" s="27">
        <f t="shared" ref="F158:G158" si="309">LN(D158/D157)</f>
        <v>-1.896063696345867E-2</v>
      </c>
      <c r="G158" s="27">
        <f t="shared" si="309"/>
        <v>-2.6945615113491885E-2</v>
      </c>
      <c r="H158" s="27">
        <f t="shared" si="3"/>
        <v>0.96833294149725435</v>
      </c>
      <c r="I158" s="27"/>
      <c r="J158" s="27">
        <v>120</v>
      </c>
      <c r="K158" s="27">
        <v>5.8633103193351754</v>
      </c>
      <c r="L158" s="37">
        <v>3.0816994883848814E-2</v>
      </c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</row>
    <row r="159" spans="1:31" ht="15.75" customHeight="1" x14ac:dyDescent="0.2">
      <c r="A159" s="22">
        <v>33091</v>
      </c>
      <c r="B159" s="23">
        <f t="shared" ref="B159:C159" si="310">LN(D159)</f>
        <v>5.8123378812105466</v>
      </c>
      <c r="C159" s="23">
        <f t="shared" si="310"/>
        <v>5.9914645471079817</v>
      </c>
      <c r="D159" s="24">
        <v>334.4</v>
      </c>
      <c r="E159" s="24">
        <v>400</v>
      </c>
      <c r="F159" s="27">
        <f t="shared" ref="F159:G159" si="311">LN(D159/D158)</f>
        <v>-3.0626657578991603E-2</v>
      </c>
      <c r="G159" s="27">
        <f t="shared" si="311"/>
        <v>-4.2580447535118388E-2</v>
      </c>
      <c r="H159" s="27">
        <f t="shared" si="3"/>
        <v>0.97010302498011147</v>
      </c>
      <c r="I159" s="27"/>
      <c r="J159" s="27">
        <v>121</v>
      </c>
      <c r="K159" s="27">
        <v>5.8518368166281993</v>
      </c>
      <c r="L159" s="37">
        <v>2.5338584077655213E-2</v>
      </c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</row>
    <row r="160" spans="1:31" ht="15.75" customHeight="1" x14ac:dyDescent="0.2">
      <c r="A160" s="22">
        <v>33092</v>
      </c>
      <c r="B160" s="23">
        <f t="shared" ref="B160:C160" si="312">LN(D160)</f>
        <v>5.8135333386153203</v>
      </c>
      <c r="C160" s="23">
        <f t="shared" si="312"/>
        <v>5.9964520886190211</v>
      </c>
      <c r="D160" s="24">
        <v>334.8</v>
      </c>
      <c r="E160" s="24">
        <v>402</v>
      </c>
      <c r="F160" s="27">
        <f t="shared" ref="F160:G160" si="313">LN(D160/D159)</f>
        <v>1.1954574047737313E-3</v>
      </c>
      <c r="G160" s="27">
        <f t="shared" si="313"/>
        <v>4.9875415110389679E-3</v>
      </c>
      <c r="H160" s="27">
        <f t="shared" si="3"/>
        <v>0.96949550379117144</v>
      </c>
      <c r="I160" s="27"/>
      <c r="J160" s="27">
        <v>122</v>
      </c>
      <c r="K160" s="27">
        <v>5.8514968024889491</v>
      </c>
      <c r="L160" s="37">
        <v>3.0152878611826139E-2</v>
      </c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ht="15.75" customHeight="1" x14ac:dyDescent="0.2">
      <c r="A161" s="22">
        <v>33093</v>
      </c>
      <c r="B161" s="23">
        <f t="shared" ref="B161:C161" si="314">LN(D161)</f>
        <v>5.8239330757866625</v>
      </c>
      <c r="C161" s="23">
        <f t="shared" si="314"/>
        <v>6.0105316098252075</v>
      </c>
      <c r="D161" s="24">
        <v>338.3</v>
      </c>
      <c r="E161" s="24">
        <v>407.7</v>
      </c>
      <c r="F161" s="27">
        <f t="shared" ref="F161:G161" si="315">LN(D161/D160)</f>
        <v>1.0399737171342625E-2</v>
      </c>
      <c r="G161" s="27">
        <f t="shared" si="315"/>
        <v>1.4079521206186557E-2</v>
      </c>
      <c r="H161" s="27">
        <f t="shared" si="3"/>
        <v>0.9689547370928856</v>
      </c>
      <c r="I161" s="27"/>
      <c r="J161" s="27">
        <v>123</v>
      </c>
      <c r="K161" s="27">
        <v>5.8520067683489732</v>
      </c>
      <c r="L161" s="37">
        <v>3.1594132883063786E-2</v>
      </c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ht="15.75" customHeight="1" x14ac:dyDescent="0.2">
      <c r="A162" s="22">
        <v>33094</v>
      </c>
      <c r="B162" s="23">
        <f t="shared" ref="B162:C162" si="316">LN(D162)</f>
        <v>5.8286514567020706</v>
      </c>
      <c r="C162" s="23">
        <f t="shared" si="316"/>
        <v>6.0232054328920448</v>
      </c>
      <c r="D162" s="24">
        <v>339.9</v>
      </c>
      <c r="E162" s="24">
        <v>412.9</v>
      </c>
      <c r="F162" s="27">
        <f t="shared" ref="F162:G162" si="317">LN(D162/D161)</f>
        <v>4.7183809154075253E-3</v>
      </c>
      <c r="G162" s="27">
        <f t="shared" si="317"/>
        <v>1.2673823066836872E-2</v>
      </c>
      <c r="H162" s="27">
        <f t="shared" si="3"/>
        <v>0.96769926273350448</v>
      </c>
      <c r="I162" s="27"/>
      <c r="J162" s="27">
        <v>124</v>
      </c>
      <c r="K162" s="27">
        <v>5.8526862066131962</v>
      </c>
      <c r="L162" s="37">
        <v>3.4528319120986417E-2</v>
      </c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ht="15.75" customHeight="1" x14ac:dyDescent="0.2">
      <c r="A163" s="22">
        <v>33095</v>
      </c>
      <c r="B163" s="23">
        <f t="shared" ref="B163:C163" si="318">LN(D163)</f>
        <v>5.8156219564117366</v>
      </c>
      <c r="C163" s="23">
        <f t="shared" si="318"/>
        <v>6.0112671744041615</v>
      </c>
      <c r="D163" s="24">
        <v>335.5</v>
      </c>
      <c r="E163" s="24">
        <v>408</v>
      </c>
      <c r="F163" s="27">
        <f t="shared" ref="F163:G163" si="319">LN(D163/D162)</f>
        <v>-1.3029500290333796E-2</v>
      </c>
      <c r="G163" s="27">
        <f t="shared" si="319"/>
        <v>-1.1938258487882849E-2</v>
      </c>
      <c r="H163" s="27">
        <f t="shared" si="3"/>
        <v>0.96745358136376336</v>
      </c>
      <c r="I163" s="27"/>
      <c r="J163" s="27">
        <v>125</v>
      </c>
      <c r="K163" s="27">
        <v>5.8494536113743809</v>
      </c>
      <c r="L163" s="37">
        <v>2.3790304346169577E-2</v>
      </c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</row>
    <row r="164" spans="1:31" ht="15.75" customHeight="1" x14ac:dyDescent="0.2">
      <c r="A164" s="22">
        <v>33098</v>
      </c>
      <c r="B164" s="23">
        <f t="shared" ref="B164:C164" si="320">LN(D164)</f>
        <v>5.8254099627778997</v>
      </c>
      <c r="C164" s="23">
        <f t="shared" si="320"/>
        <v>6.0043807723745282</v>
      </c>
      <c r="D164" s="24">
        <v>338.8</v>
      </c>
      <c r="E164" s="24">
        <v>405.2</v>
      </c>
      <c r="F164" s="27">
        <f t="shared" ref="F164:G164" si="321">LN(D164/D163)</f>
        <v>9.7880063661629439E-3</v>
      </c>
      <c r="G164" s="27">
        <f t="shared" si="321"/>
        <v>-6.8864020296333598E-3</v>
      </c>
      <c r="H164" s="27">
        <f t="shared" si="3"/>
        <v>0.97019329446592517</v>
      </c>
      <c r="I164" s="27"/>
      <c r="J164" s="27">
        <v>126</v>
      </c>
      <c r="K164" s="27">
        <v>5.8431200006368442</v>
      </c>
      <c r="L164" s="37">
        <v>2.136308471034809E-2</v>
      </c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</row>
    <row r="165" spans="1:31" ht="15.75" customHeight="1" x14ac:dyDescent="0.2">
      <c r="A165" s="22">
        <v>33099</v>
      </c>
      <c r="B165" s="23">
        <f t="shared" ref="B165:C165" si="322">LN(D165)</f>
        <v>5.8268846717901841</v>
      </c>
      <c r="C165" s="23">
        <f t="shared" si="322"/>
        <v>6.0168885994481407</v>
      </c>
      <c r="D165" s="24">
        <v>339.3</v>
      </c>
      <c r="E165" s="24">
        <v>410.3</v>
      </c>
      <c r="F165" s="27">
        <f t="shared" ref="F165:G165" si="323">LN(D165/D164)</f>
        <v>1.4747090122850261E-3</v>
      </c>
      <c r="G165" s="27">
        <f t="shared" si="323"/>
        <v>1.2507827073612043E-2</v>
      </c>
      <c r="H165" s="27">
        <f t="shared" si="3"/>
        <v>0.96842156464798379</v>
      </c>
      <c r="I165" s="27"/>
      <c r="J165" s="27">
        <v>127</v>
      </c>
      <c r="K165" s="27">
        <v>5.8426042123535851</v>
      </c>
      <c r="L165" s="37">
        <v>2.1026963244511698E-2</v>
      </c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</row>
    <row r="166" spans="1:31" ht="15.75" customHeight="1" x14ac:dyDescent="0.2">
      <c r="A166" s="22">
        <v>33100</v>
      </c>
      <c r="B166" s="23">
        <f t="shared" ref="B166:C166" si="324">LN(D166)</f>
        <v>5.8289456176102075</v>
      </c>
      <c r="C166" s="23">
        <f t="shared" si="324"/>
        <v>6.019565977218857</v>
      </c>
      <c r="D166" s="24">
        <v>340</v>
      </c>
      <c r="E166" s="24">
        <v>411.4</v>
      </c>
      <c r="F166" s="27">
        <f t="shared" ref="F166:G166" si="325">LN(D166/D165)</f>
        <v>2.0609458200226121E-3</v>
      </c>
      <c r="G166" s="27">
        <f t="shared" si="325"/>
        <v>2.6773777707163942E-3</v>
      </c>
      <c r="H166" s="27">
        <f t="shared" si="3"/>
        <v>0.96833320536230427</v>
      </c>
      <c r="I166" s="27"/>
      <c r="J166" s="27">
        <v>128</v>
      </c>
      <c r="K166" s="27">
        <v>5.8451797630267457</v>
      </c>
      <c r="L166" s="37">
        <v>2.7219676922296543E-2</v>
      </c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ht="15.75" customHeight="1" x14ac:dyDescent="0.2">
      <c r="A167" s="22">
        <v>33101</v>
      </c>
      <c r="B167" s="23">
        <f t="shared" ref="B167:C167" si="326">LN(D167)</f>
        <v>5.8060381753605483</v>
      </c>
      <c r="C167" s="23">
        <f t="shared" si="326"/>
        <v>5.9969494773385517</v>
      </c>
      <c r="D167" s="24">
        <v>332.3</v>
      </c>
      <c r="E167" s="24">
        <v>402.2</v>
      </c>
      <c r="F167" s="27">
        <f t="shared" ref="F167:G167" si="327">LN(D167/D166)</f>
        <v>-2.2907442249658419E-2</v>
      </c>
      <c r="G167" s="27">
        <f t="shared" si="327"/>
        <v>-2.2616499880305081E-2</v>
      </c>
      <c r="H167" s="27">
        <f t="shared" si="3"/>
        <v>0.96816526423985649</v>
      </c>
      <c r="I167" s="27"/>
      <c r="J167" s="27">
        <v>129</v>
      </c>
      <c r="K167" s="27">
        <v>5.8511566406458986</v>
      </c>
      <c r="L167" s="37">
        <v>2.8258402653460912E-2</v>
      </c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ht="15.75" customHeight="1" x14ac:dyDescent="0.2">
      <c r="A168" s="22">
        <v>33102</v>
      </c>
      <c r="B168" s="23">
        <f t="shared" ref="B168:C168" si="328">LN(D168)</f>
        <v>5.7924036663097294</v>
      </c>
      <c r="C168" s="23">
        <f t="shared" si="328"/>
        <v>5.9748269059549584</v>
      </c>
      <c r="D168" s="24">
        <v>327.8</v>
      </c>
      <c r="E168" s="24">
        <v>393.4</v>
      </c>
      <c r="F168" s="27">
        <f t="shared" ref="F168:G168" si="329">LN(D168/D167)</f>
        <v>-1.3634509050819265E-2</v>
      </c>
      <c r="G168" s="27">
        <f t="shared" si="329"/>
        <v>-2.2122571383593023E-2</v>
      </c>
      <c r="H168" s="27">
        <f t="shared" si="3"/>
        <v>0.96946802936443022</v>
      </c>
      <c r="I168" s="27"/>
      <c r="J168" s="27">
        <v>130</v>
      </c>
      <c r="K168" s="27">
        <v>5.8543822275283119</v>
      </c>
      <c r="L168" s="37">
        <v>2.615075887238838E-2</v>
      </c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ht="15.75" customHeight="1" x14ac:dyDescent="0.2">
      <c r="A169" s="22">
        <v>33105</v>
      </c>
      <c r="B169" s="23">
        <f t="shared" ref="B169:C169" si="330">LN(D169)</f>
        <v>5.7945368379246656</v>
      </c>
      <c r="C169" s="23">
        <f t="shared" si="330"/>
        <v>5.962293169807702</v>
      </c>
      <c r="D169" s="24">
        <v>328.5</v>
      </c>
      <c r="E169" s="24">
        <v>388.5</v>
      </c>
      <c r="F169" s="27">
        <f t="shared" ref="F169:G169" si="331">LN(D169/D168)</f>
        <v>2.1331716149359647E-3</v>
      </c>
      <c r="G169" s="27">
        <f t="shared" si="331"/>
        <v>-1.2533736147256468E-2</v>
      </c>
      <c r="H169" s="27">
        <f t="shared" si="3"/>
        <v>0.97186379013824187</v>
      </c>
      <c r="I169" s="27"/>
      <c r="J169" s="27">
        <v>131</v>
      </c>
      <c r="K169" s="27">
        <v>5.8540433170922093</v>
      </c>
      <c r="L169" s="37">
        <v>3.0670860068892303E-2</v>
      </c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  <row r="170" spans="1:31" ht="15.75" customHeight="1" x14ac:dyDescent="0.2">
      <c r="A170" s="22">
        <v>33106</v>
      </c>
      <c r="B170" s="23">
        <f t="shared" ref="B170:C170" si="332">LN(D170)</f>
        <v>5.773930234558283</v>
      </c>
      <c r="C170" s="23">
        <f t="shared" si="332"/>
        <v>5.939118066735773</v>
      </c>
      <c r="D170" s="24">
        <v>321.8</v>
      </c>
      <c r="E170" s="24">
        <v>379.6</v>
      </c>
      <c r="F170" s="27">
        <f t="shared" ref="F170:G170" si="333">LN(D170/D169)</f>
        <v>-2.0606603366382332E-2</v>
      </c>
      <c r="G170" s="27">
        <f t="shared" si="333"/>
        <v>-2.3175103071929253E-2</v>
      </c>
      <c r="H170" s="27">
        <f t="shared" si="3"/>
        <v>0.97218647106837541</v>
      </c>
      <c r="I170" s="27"/>
      <c r="J170" s="27">
        <v>132</v>
      </c>
      <c r="K170" s="27">
        <v>5.8535346762491294</v>
      </c>
      <c r="L170" s="37">
        <v>3.2847094405700439E-2</v>
      </c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</row>
    <row r="171" spans="1:31" ht="15.75" customHeight="1" x14ac:dyDescent="0.2">
      <c r="A171" s="22">
        <v>33107</v>
      </c>
      <c r="B171" s="23">
        <f t="shared" ref="B171:C171" si="334">LN(D171)</f>
        <v>5.7573232415842313</v>
      </c>
      <c r="C171" s="23">
        <f t="shared" si="334"/>
        <v>5.9263925503642669</v>
      </c>
      <c r="D171" s="24">
        <v>316.5</v>
      </c>
      <c r="E171" s="24">
        <v>374.8</v>
      </c>
      <c r="F171" s="27">
        <f t="shared" ref="F171:G171" si="335">LN(D171/D170)</f>
        <v>-1.6606992974051996E-2</v>
      </c>
      <c r="G171" s="27">
        <f t="shared" si="335"/>
        <v>-1.2725516371505746E-2</v>
      </c>
      <c r="H171" s="27">
        <f t="shared" si="3"/>
        <v>0.97147180053578397</v>
      </c>
      <c r="I171" s="27"/>
      <c r="J171" s="27">
        <v>133</v>
      </c>
      <c r="K171" s="27">
        <v>5.8535346762491294</v>
      </c>
      <c r="L171" s="37">
        <v>3.2847094405700439E-2</v>
      </c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</row>
    <row r="172" spans="1:31" ht="15.75" customHeight="1" x14ac:dyDescent="0.2">
      <c r="A172" s="22">
        <v>33108</v>
      </c>
      <c r="B172" s="23">
        <f t="shared" ref="B172:C172" si="336">LN(D172)</f>
        <v>5.7268477475871968</v>
      </c>
      <c r="C172" s="23">
        <f t="shared" si="336"/>
        <v>5.8866594327418555</v>
      </c>
      <c r="D172" s="24">
        <v>307</v>
      </c>
      <c r="E172" s="24">
        <v>360.2</v>
      </c>
      <c r="F172" s="27">
        <f t="shared" ref="F172:G172" si="337">LN(D172/D171)</f>
        <v>-3.047549399703374E-2</v>
      </c>
      <c r="G172" s="27">
        <f t="shared" si="337"/>
        <v>-3.9733117622411517E-2</v>
      </c>
      <c r="H172" s="27">
        <f t="shared" si="3"/>
        <v>0.9728518887527654</v>
      </c>
      <c r="I172" s="27"/>
      <c r="J172" s="27">
        <v>134</v>
      </c>
      <c r="K172" s="27">
        <v>5.8491125606066241</v>
      </c>
      <c r="L172" s="37">
        <v>2.4693943033125443E-2</v>
      </c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</row>
    <row r="173" spans="1:31" ht="15.75" customHeight="1" x14ac:dyDescent="0.2">
      <c r="A173" s="22">
        <v>33109</v>
      </c>
      <c r="B173" s="23">
        <f t="shared" ref="B173:C173" si="338">LN(D173)</f>
        <v>5.7413993382275077</v>
      </c>
      <c r="C173" s="23">
        <f t="shared" si="338"/>
        <v>5.9061789528256217</v>
      </c>
      <c r="D173" s="24">
        <v>311.5</v>
      </c>
      <c r="E173" s="24">
        <v>367.3</v>
      </c>
      <c r="F173" s="27">
        <f t="shared" ref="F173:G173" si="339">LN(D173/D172)</f>
        <v>1.4551590640310686E-2</v>
      </c>
      <c r="G173" s="27">
        <f t="shared" si="339"/>
        <v>1.9519520083765906E-2</v>
      </c>
      <c r="H173" s="27">
        <f t="shared" si="3"/>
        <v>0.97210047038630953</v>
      </c>
      <c r="I173" s="27"/>
      <c r="J173" s="27">
        <v>135</v>
      </c>
      <c r="K173" s="27">
        <v>5.8514968024889491</v>
      </c>
      <c r="L173" s="37">
        <v>3.0152878611826139E-2</v>
      </c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</row>
    <row r="174" spans="1:31" ht="15.75" customHeight="1" x14ac:dyDescent="0.2">
      <c r="A174" s="22">
        <v>33112</v>
      </c>
      <c r="B174" s="23">
        <f t="shared" ref="B174:C174" si="340">LN(D174)</f>
        <v>5.7726864533034119</v>
      </c>
      <c r="C174" s="23">
        <f t="shared" si="340"/>
        <v>5.9433241717800467</v>
      </c>
      <c r="D174" s="24">
        <v>321.39999999999998</v>
      </c>
      <c r="E174" s="24">
        <v>381.2</v>
      </c>
      <c r="F174" s="27">
        <f t="shared" ref="F174:G174" si="341">LN(D174/D173)</f>
        <v>3.1287115075904259E-2</v>
      </c>
      <c r="G174" s="27">
        <f t="shared" si="341"/>
        <v>3.7145218954425289E-2</v>
      </c>
      <c r="H174" s="27">
        <f t="shared" si="3"/>
        <v>0.97128917865748388</v>
      </c>
      <c r="I174" s="27"/>
      <c r="J174" s="27">
        <v>136</v>
      </c>
      <c r="K174" s="27">
        <v>5.8533650558541437</v>
      </c>
      <c r="L174" s="37">
        <v>3.1349121306957883E-2</v>
      </c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</row>
    <row r="175" spans="1:31" ht="15.75" customHeight="1" x14ac:dyDescent="0.2">
      <c r="A175" s="22">
        <v>33113</v>
      </c>
      <c r="B175" s="23">
        <f t="shared" ref="B175:C175" si="342">LN(D175)</f>
        <v>5.7723752661218128</v>
      </c>
      <c r="C175" s="23">
        <f t="shared" si="342"/>
        <v>5.9475126595787993</v>
      </c>
      <c r="D175" s="24">
        <v>321.3</v>
      </c>
      <c r="E175" s="24">
        <v>382.8</v>
      </c>
      <c r="F175" s="27">
        <f t="shared" ref="F175:G175" si="343">LN(D175/D174)</f>
        <v>-3.1118718159930806E-4</v>
      </c>
      <c r="G175" s="27">
        <f t="shared" si="343"/>
        <v>4.188487798752214E-3</v>
      </c>
      <c r="H175" s="27">
        <f t="shared" si="3"/>
        <v>0.97055283385148949</v>
      </c>
      <c r="I175" s="27"/>
      <c r="J175" s="27">
        <v>137</v>
      </c>
      <c r="K175" s="27">
        <v>5.8521766831918631</v>
      </c>
      <c r="L175" s="37">
        <v>2.3877012404790676E-2</v>
      </c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</row>
    <row r="176" spans="1:31" ht="15.75" customHeight="1" x14ac:dyDescent="0.2">
      <c r="A176" s="22">
        <v>33114</v>
      </c>
      <c r="B176" s="23">
        <f t="shared" ref="B176:C176" si="344">LN(D176)</f>
        <v>5.7810521101475016</v>
      </c>
      <c r="C176" s="23">
        <f t="shared" si="344"/>
        <v>5.9446349597511841</v>
      </c>
      <c r="D176" s="24">
        <v>324.10000000000002</v>
      </c>
      <c r="E176" s="24">
        <v>381.7</v>
      </c>
      <c r="F176" s="27">
        <f t="shared" ref="F176:G176" si="345">LN(D176/D175)</f>
        <v>8.6768440256890355E-3</v>
      </c>
      <c r="G176" s="27">
        <f t="shared" si="345"/>
        <v>-2.8776998276151692E-3</v>
      </c>
      <c r="H176" s="27">
        <f t="shared" si="3"/>
        <v>0.97248227171033408</v>
      </c>
      <c r="I176" s="27"/>
      <c r="J176" s="27">
        <v>138</v>
      </c>
      <c r="K176" s="27">
        <v>5.8572570592546267</v>
      </c>
      <c r="L176" s="37">
        <v>3.2174762288203596E-2</v>
      </c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</row>
    <row r="177" spans="1:31" ht="15.75" customHeight="1" x14ac:dyDescent="0.2">
      <c r="A177" s="22">
        <v>33115</v>
      </c>
      <c r="B177" s="23">
        <f t="shared" ref="B177:C177" si="346">LN(D177)</f>
        <v>5.7642502214232909</v>
      </c>
      <c r="C177" s="23">
        <f t="shared" si="346"/>
        <v>5.9364802387752222</v>
      </c>
      <c r="D177" s="24">
        <v>318.7</v>
      </c>
      <c r="E177" s="24">
        <v>378.6</v>
      </c>
      <c r="F177" s="27">
        <f t="shared" ref="F177:G177" si="347">LN(D177/D176)</f>
        <v>-1.6801888724211098E-2</v>
      </c>
      <c r="G177" s="27">
        <f t="shared" si="347"/>
        <v>-8.154720975961538E-3</v>
      </c>
      <c r="H177" s="27">
        <f t="shared" si="3"/>
        <v>0.97098785636866458</v>
      </c>
      <c r="I177" s="27"/>
      <c r="J177" s="27">
        <v>139</v>
      </c>
      <c r="K177" s="27">
        <v>5.8626400410572366</v>
      </c>
      <c r="L177" s="37">
        <v>3.8352602886670084E-2</v>
      </c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</row>
    <row r="178" spans="1:31" ht="15.75" customHeight="1" x14ac:dyDescent="0.2">
      <c r="A178" s="22">
        <v>33116</v>
      </c>
      <c r="B178" s="23">
        <f t="shared" ref="B178:C178" si="348">LN(D178)</f>
        <v>5.7761031362358271</v>
      </c>
      <c r="C178" s="23">
        <f t="shared" si="348"/>
        <v>5.9433241717800467</v>
      </c>
      <c r="D178" s="24">
        <v>322.5</v>
      </c>
      <c r="E178" s="24">
        <v>381.2</v>
      </c>
      <c r="F178" s="27">
        <f t="shared" ref="F178:G178" si="349">LN(D178/D177)</f>
        <v>1.1852914812536435E-2</v>
      </c>
      <c r="G178" s="27">
        <f t="shared" si="349"/>
        <v>6.8439330048244524E-3</v>
      </c>
      <c r="H178" s="27">
        <f t="shared" si="3"/>
        <v>0.97186405608864235</v>
      </c>
      <c r="I178" s="27"/>
      <c r="J178" s="27">
        <v>140</v>
      </c>
      <c r="K178" s="27">
        <v>5.8648163509893907</v>
      </c>
      <c r="L178" s="37">
        <v>4.1362601836230972E-2</v>
      </c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</row>
    <row r="179" spans="1:31" ht="15.75" customHeight="1" x14ac:dyDescent="0.2">
      <c r="A179" s="22">
        <v>33119</v>
      </c>
      <c r="B179" s="23">
        <f t="shared" ref="B179:C179" si="350">LN(D179)</f>
        <v>5.7761031362358271</v>
      </c>
      <c r="C179" s="23">
        <f t="shared" si="350"/>
        <v>5.9433241717800467</v>
      </c>
      <c r="D179" s="24">
        <v>322.5</v>
      </c>
      <c r="E179" s="24">
        <v>381.2</v>
      </c>
      <c r="F179" s="27">
        <f t="shared" ref="F179:G179" si="351">LN(D179/D178)</f>
        <v>0</v>
      </c>
      <c r="G179" s="27">
        <f t="shared" si="351"/>
        <v>0</v>
      </c>
      <c r="H179" s="27">
        <f t="shared" si="3"/>
        <v>0.97186405608864235</v>
      </c>
      <c r="I179" s="27"/>
      <c r="J179" s="27">
        <v>141</v>
      </c>
      <c r="K179" s="27">
        <v>5.866819898053576</v>
      </c>
      <c r="L179" s="37">
        <v>4.3705706549054035E-2</v>
      </c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ht="15.75" customHeight="1" x14ac:dyDescent="0.2">
      <c r="A180" s="22">
        <v>33120</v>
      </c>
      <c r="B180" s="23">
        <f t="shared" ref="B180:C180" si="352">LN(D180)</f>
        <v>5.7776523232226564</v>
      </c>
      <c r="C180" s="23">
        <f t="shared" si="352"/>
        <v>5.9443729395741318</v>
      </c>
      <c r="D180" s="24">
        <v>323</v>
      </c>
      <c r="E180" s="24">
        <v>381.6</v>
      </c>
      <c r="F180" s="27">
        <f t="shared" ref="F180:G180" si="353">LN(D180/D179)</f>
        <v>1.5491869868293187E-3</v>
      </c>
      <c r="G180" s="27">
        <f t="shared" si="353"/>
        <v>1.0487677940844301E-3</v>
      </c>
      <c r="H180" s="27">
        <f t="shared" si="3"/>
        <v>0.97195320380362615</v>
      </c>
      <c r="I180" s="27"/>
      <c r="J180" s="27">
        <v>142</v>
      </c>
      <c r="K180" s="27">
        <v>5.8581005932696151</v>
      </c>
      <c r="L180" s="37">
        <v>4.8622725383276055E-2</v>
      </c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ht="15.75" customHeight="1" x14ac:dyDescent="0.2">
      <c r="A181" s="22">
        <v>33121</v>
      </c>
      <c r="B181" s="23">
        <f t="shared" ref="B181:C181" si="354">LN(D181)</f>
        <v>5.7816690133132722</v>
      </c>
      <c r="C181" s="23">
        <f t="shared" si="354"/>
        <v>5.9464671811772458</v>
      </c>
      <c r="D181" s="24">
        <v>324.3</v>
      </c>
      <c r="E181" s="24">
        <v>382.4</v>
      </c>
      <c r="F181" s="27">
        <f t="shared" ref="F181:G181" si="355">LN(D181/D180)</f>
        <v>4.016690090615835E-3</v>
      </c>
      <c r="G181" s="27">
        <f t="shared" si="355"/>
        <v>2.0942416031146851E-3</v>
      </c>
      <c r="H181" s="27">
        <f t="shared" si="3"/>
        <v>0.97228637393549899</v>
      </c>
      <c r="I181" s="27"/>
      <c r="J181" s="27">
        <v>143</v>
      </c>
      <c r="K181" s="27">
        <v>5.8520067683489732</v>
      </c>
      <c r="L181" s="37">
        <v>4.56963989445347E-2</v>
      </c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ht="15.75" customHeight="1" x14ac:dyDescent="0.2">
      <c r="A182" s="22">
        <v>33122</v>
      </c>
      <c r="B182" s="23">
        <f t="shared" ref="B182:C182" si="356">LN(D182)</f>
        <v>5.7695702151942037</v>
      </c>
      <c r="C182" s="23">
        <f t="shared" si="356"/>
        <v>5.9367443349077496</v>
      </c>
      <c r="D182" s="24">
        <v>320.39999999999998</v>
      </c>
      <c r="E182" s="24">
        <v>378.7</v>
      </c>
      <c r="F182" s="27">
        <f t="shared" ref="F182:G182" si="357">LN(D182/D181)</f>
        <v>-1.2098798119068289E-2</v>
      </c>
      <c r="G182" s="27">
        <f t="shared" si="357"/>
        <v>-9.7228462694970864E-3</v>
      </c>
      <c r="H182" s="27">
        <f t="shared" si="3"/>
        <v>0.97184077496304322</v>
      </c>
      <c r="I182" s="27"/>
      <c r="J182" s="27">
        <v>144</v>
      </c>
      <c r="K182" s="27">
        <v>5.8474050750840307</v>
      </c>
      <c r="L182" s="37">
        <v>5.3313858717205953E-2</v>
      </c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</row>
    <row r="183" spans="1:31" ht="15.75" customHeight="1" x14ac:dyDescent="0.2">
      <c r="A183" s="22">
        <v>33123</v>
      </c>
      <c r="B183" s="23">
        <f t="shared" ref="B183:C183" si="358">LN(D183)</f>
        <v>5.7788899471430062</v>
      </c>
      <c r="C183" s="23">
        <f t="shared" si="358"/>
        <v>5.9409604149342137</v>
      </c>
      <c r="D183" s="24">
        <v>323.39999999999998</v>
      </c>
      <c r="E183" s="24">
        <v>380.3</v>
      </c>
      <c r="F183" s="27">
        <f t="shared" ref="F183:G183" si="359">LN(D183/D182)</f>
        <v>9.3197319488022273E-3</v>
      </c>
      <c r="G183" s="27">
        <f t="shared" si="359"/>
        <v>4.2160800264647892E-3</v>
      </c>
      <c r="H183" s="27">
        <f t="shared" si="3"/>
        <v>0.97271982028632953</v>
      </c>
      <c r="I183" s="27"/>
      <c r="J183" s="27">
        <v>145</v>
      </c>
      <c r="K183" s="27">
        <v>5.8424322073994848</v>
      </c>
      <c r="L183" s="37">
        <v>4.8106421118537135E-2</v>
      </c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</row>
    <row r="184" spans="1:31" ht="15.75" customHeight="1" x14ac:dyDescent="0.2">
      <c r="A184" s="22">
        <v>33126</v>
      </c>
      <c r="B184" s="23">
        <f t="shared" ref="B184:C184" si="360">LN(D184)</f>
        <v>5.7733085373048114</v>
      </c>
      <c r="C184" s="23">
        <f t="shared" si="360"/>
        <v>5.9446349597511841</v>
      </c>
      <c r="D184" s="24">
        <v>321.60000000000002</v>
      </c>
      <c r="E184" s="24">
        <v>381.7</v>
      </c>
      <c r="F184" s="27">
        <f t="shared" ref="F184:G184" si="361">LN(D184/D183)</f>
        <v>-5.581409838195041E-3</v>
      </c>
      <c r="G184" s="27">
        <f t="shared" si="361"/>
        <v>3.6745448169699826E-3</v>
      </c>
      <c r="H184" s="27">
        <f t="shared" si="3"/>
        <v>0.97117965634452619</v>
      </c>
      <c r="I184" s="27"/>
      <c r="J184" s="27">
        <v>146</v>
      </c>
      <c r="K184" s="27">
        <v>5.8239820161696141</v>
      </c>
      <c r="L184" s="37">
        <v>4.8980486857367111E-2</v>
      </c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</row>
    <row r="185" spans="1:31" ht="15.75" customHeight="1" x14ac:dyDescent="0.2">
      <c r="A185" s="22">
        <v>33127</v>
      </c>
      <c r="B185" s="23">
        <f t="shared" ref="B185:C185" si="362">LN(D185)</f>
        <v>5.7714411231300158</v>
      </c>
      <c r="C185" s="23">
        <f t="shared" si="362"/>
        <v>5.938591057500914</v>
      </c>
      <c r="D185" s="24">
        <v>321</v>
      </c>
      <c r="E185" s="24">
        <v>379.4</v>
      </c>
      <c r="F185" s="27">
        <f t="shared" ref="F185:G185" si="363">LN(D185/D184)</f>
        <v>-1.8674141747954732E-3</v>
      </c>
      <c r="G185" s="27">
        <f t="shared" si="363"/>
        <v>-6.0439022502701964E-3</v>
      </c>
      <c r="H185" s="27">
        <f t="shared" si="3"/>
        <v>0.97185360420469191</v>
      </c>
      <c r="I185" s="27"/>
      <c r="J185" s="27">
        <v>147</v>
      </c>
      <c r="K185" s="27">
        <v>5.8202746248325514</v>
      </c>
      <c r="L185" s="37">
        <v>5.3813054121857995E-2</v>
      </c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</row>
    <row r="186" spans="1:31" ht="15.75" customHeight="1" x14ac:dyDescent="0.2">
      <c r="A186" s="22">
        <v>33128</v>
      </c>
      <c r="B186" s="23">
        <f t="shared" ref="B186:C186" si="364">LN(D186)</f>
        <v>5.7761031362358271</v>
      </c>
      <c r="C186" s="23">
        <f t="shared" si="364"/>
        <v>5.9409604149342137</v>
      </c>
      <c r="D186" s="24">
        <v>322.5</v>
      </c>
      <c r="E186" s="24">
        <v>380.3</v>
      </c>
      <c r="F186" s="27">
        <f t="shared" ref="F186:G186" si="365">LN(D186/D185)</f>
        <v>4.6620131058113714E-3</v>
      </c>
      <c r="G186" s="27">
        <f t="shared" si="365"/>
        <v>2.3693574333002844E-3</v>
      </c>
      <c r="H186" s="27">
        <f t="shared" si="3"/>
        <v>0.97225073604530787</v>
      </c>
      <c r="I186" s="27"/>
      <c r="J186" s="27">
        <v>148</v>
      </c>
      <c r="K186" s="27">
        <v>5.8253897514708033</v>
      </c>
      <c r="L186" s="37">
        <v>5.2346030308835445E-2</v>
      </c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</row>
    <row r="187" spans="1:31" ht="15.75" customHeight="1" x14ac:dyDescent="0.2">
      <c r="A187" s="22">
        <v>33129</v>
      </c>
      <c r="B187" s="23">
        <f t="shared" ref="B187:C187" si="366">LN(D187)</f>
        <v>5.7639363974759483</v>
      </c>
      <c r="C187" s="23">
        <f t="shared" si="366"/>
        <v>5.9298550654762909</v>
      </c>
      <c r="D187" s="24">
        <v>318.60000000000002</v>
      </c>
      <c r="E187" s="24">
        <v>376.1</v>
      </c>
      <c r="F187" s="27">
        <f t="shared" ref="F187:G187" si="367">LN(D187/D186)</f>
        <v>-1.2166738759878925E-2</v>
      </c>
      <c r="G187" s="27">
        <f t="shared" si="367"/>
        <v>-1.1105349457923196E-2</v>
      </c>
      <c r="H187" s="27">
        <f t="shared" si="3"/>
        <v>0.97201977684643193</v>
      </c>
      <c r="I187" s="27"/>
      <c r="J187" s="27">
        <v>149</v>
      </c>
      <c r="K187" s="27">
        <v>5.8253897514708033</v>
      </c>
      <c r="L187" s="37">
        <v>4.9260041045343428E-2</v>
      </c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</row>
    <row r="188" spans="1:31" ht="15.75" customHeight="1" x14ac:dyDescent="0.2">
      <c r="A188" s="22">
        <v>33130</v>
      </c>
      <c r="B188" s="23">
        <f t="shared" ref="B188:C188" si="368">LN(D188)</f>
        <v>5.7582706599402709</v>
      </c>
      <c r="C188" s="23">
        <f t="shared" si="368"/>
        <v>5.9253247446034365</v>
      </c>
      <c r="D188" s="24">
        <v>316.8</v>
      </c>
      <c r="E188" s="24">
        <v>374.4</v>
      </c>
      <c r="F188" s="27">
        <f t="shared" ref="F188:G188" si="369">LN(D188/D187)</f>
        <v>-5.6657375356774196E-3</v>
      </c>
      <c r="G188" s="27">
        <f t="shared" si="369"/>
        <v>-4.5303208728538673E-3</v>
      </c>
      <c r="H188" s="27">
        <f t="shared" si="3"/>
        <v>0.97180676302757718</v>
      </c>
      <c r="I188" s="27"/>
      <c r="J188" s="27">
        <v>150</v>
      </c>
      <c r="K188" s="27">
        <v>5.8202746248325514</v>
      </c>
      <c r="L188" s="37">
        <v>4.732593505304461E-2</v>
      </c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</row>
    <row r="189" spans="1:31" ht="15.75" customHeight="1" x14ac:dyDescent="0.2">
      <c r="A189" s="22">
        <v>33133</v>
      </c>
      <c r="B189" s="23">
        <f t="shared" ref="B189:C189" si="370">LN(D189)</f>
        <v>5.7611075412754706</v>
      </c>
      <c r="C189" s="23">
        <f t="shared" si="370"/>
        <v>5.9245231413541006</v>
      </c>
      <c r="D189" s="24">
        <v>317.7</v>
      </c>
      <c r="E189" s="24">
        <v>374.1</v>
      </c>
      <c r="F189" s="27">
        <f t="shared" ref="F189:G189" si="371">LN(D189/D188)</f>
        <v>2.8368813351995355E-3</v>
      </c>
      <c r="G189" s="27">
        <f t="shared" si="371"/>
        <v>-8.0160324933640993E-4</v>
      </c>
      <c r="H189" s="27">
        <f t="shared" si="3"/>
        <v>0.97241708806267235</v>
      </c>
      <c r="I189" s="27"/>
      <c r="J189" s="27">
        <v>151</v>
      </c>
      <c r="K189" s="27">
        <v>5.8145912971822957</v>
      </c>
      <c r="L189" s="37">
        <v>5.8933952060999495E-2</v>
      </c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</row>
    <row r="190" spans="1:31" ht="15.75" customHeight="1" x14ac:dyDescent="0.2">
      <c r="A190" s="22">
        <v>33134</v>
      </c>
      <c r="B190" s="23">
        <f t="shared" ref="B190:C190" si="372">LN(D190)</f>
        <v>5.7639363974759483</v>
      </c>
      <c r="C190" s="23">
        <f t="shared" si="372"/>
        <v>5.9194313442081503</v>
      </c>
      <c r="D190" s="24">
        <v>318.60000000000002</v>
      </c>
      <c r="E190" s="24">
        <v>372.2</v>
      </c>
      <c r="F190" s="27">
        <f t="shared" ref="F190:G190" si="373">LN(D190/D189)</f>
        <v>2.8288562004778446E-3</v>
      </c>
      <c r="G190" s="27">
        <f t="shared" si="373"/>
        <v>-5.0917971459501733E-3</v>
      </c>
      <c r="H190" s="27">
        <f t="shared" si="3"/>
        <v>0.973731438428736</v>
      </c>
      <c r="I190" s="27"/>
      <c r="J190" s="27">
        <v>152</v>
      </c>
      <c r="K190" s="27">
        <v>5.812628087480614</v>
      </c>
      <c r="L190" s="37">
        <v>6.2583502803118307E-2</v>
      </c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</row>
    <row r="191" spans="1:31" ht="15.75" customHeight="1" x14ac:dyDescent="0.2">
      <c r="A191" s="22">
        <v>33135</v>
      </c>
      <c r="B191" s="23">
        <f t="shared" ref="B191:C191" si="374">LN(D191)</f>
        <v>5.7576391474469117</v>
      </c>
      <c r="C191" s="23">
        <f t="shared" si="374"/>
        <v>5.9178180069396831</v>
      </c>
      <c r="D191" s="24">
        <v>316.60000000000002</v>
      </c>
      <c r="E191" s="24">
        <v>371.6</v>
      </c>
      <c r="F191" s="27">
        <f t="shared" ref="F191:G191" si="375">LN(D191/D190)</f>
        <v>-6.2972500290363305E-3</v>
      </c>
      <c r="G191" s="27">
        <f t="shared" si="375"/>
        <v>-1.6133372684668562E-3</v>
      </c>
      <c r="H191" s="27">
        <f t="shared" si="3"/>
        <v>0.97293278378873205</v>
      </c>
      <c r="I191" s="27"/>
      <c r="J191" s="27">
        <v>153</v>
      </c>
      <c r="K191" s="27">
        <v>5.8085072202515926</v>
      </c>
      <c r="L191" s="37">
        <v>6.5018028991702614E-2</v>
      </c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</row>
    <row r="192" spans="1:31" ht="15.75" customHeight="1" x14ac:dyDescent="0.2">
      <c r="A192" s="22">
        <v>33136</v>
      </c>
      <c r="B192" s="23">
        <f t="shared" ref="B192:C192" si="376">LN(D192)</f>
        <v>5.7410782593998979</v>
      </c>
      <c r="C192" s="23">
        <f t="shared" si="376"/>
        <v>5.8982521653858031</v>
      </c>
      <c r="D192" s="24">
        <v>311.39999999999998</v>
      </c>
      <c r="E192" s="24">
        <v>364.4</v>
      </c>
      <c r="F192" s="27">
        <f t="shared" ref="F192:G192" si="377">LN(D192/D191)</f>
        <v>-1.6560888047013927E-2</v>
      </c>
      <c r="G192" s="27">
        <f t="shared" si="377"/>
        <v>-1.9565841553880307E-2</v>
      </c>
      <c r="H192" s="27">
        <f t="shared" si="3"/>
        <v>0.97335246076654902</v>
      </c>
      <c r="I192" s="27"/>
      <c r="J192" s="27">
        <v>154</v>
      </c>
      <c r="K192" s="27">
        <v>5.7956477359070693</v>
      </c>
      <c r="L192" s="37">
        <v>6.6277439845927155E-2</v>
      </c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</row>
    <row r="193" spans="1:31" ht="15.75" customHeight="1" x14ac:dyDescent="0.2">
      <c r="A193" s="22">
        <v>33137</v>
      </c>
      <c r="B193" s="23">
        <f t="shared" ref="B193:C193" si="378">LN(D193)</f>
        <v>5.7407570774475625</v>
      </c>
      <c r="C193" s="23">
        <f t="shared" si="378"/>
        <v>5.8921965454493126</v>
      </c>
      <c r="D193" s="24">
        <v>311.3</v>
      </c>
      <c r="E193" s="24">
        <v>362.2</v>
      </c>
      <c r="F193" s="27">
        <f t="shared" ref="F193:G193" si="379">LN(D193/D192)</f>
        <v>-3.2118195233539932E-4</v>
      </c>
      <c r="G193" s="27">
        <f t="shared" si="379"/>
        <v>-6.055619936490249E-3</v>
      </c>
      <c r="H193" s="27">
        <f t="shared" si="3"/>
        <v>0.97429829999158624</v>
      </c>
      <c r="I193" s="27"/>
      <c r="J193" s="27">
        <v>155</v>
      </c>
      <c r="K193" s="27">
        <v>5.7745479032706282</v>
      </c>
      <c r="L193" s="37">
        <v>6.841663551890953E-2</v>
      </c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</row>
    <row r="194" spans="1:31" ht="15.75" customHeight="1" x14ac:dyDescent="0.2">
      <c r="A194" s="22">
        <v>33140</v>
      </c>
      <c r="B194" s="23">
        <f t="shared" ref="B194:C194" si="380">LN(D194)</f>
        <v>5.7186710871499518</v>
      </c>
      <c r="C194" s="23">
        <f t="shared" si="380"/>
        <v>5.8639152261610068</v>
      </c>
      <c r="D194" s="24">
        <v>304.5</v>
      </c>
      <c r="E194" s="24">
        <v>352.1</v>
      </c>
      <c r="F194" s="27">
        <f t="shared" ref="F194:G194" si="381">LN(D194/D193)</f>
        <v>-2.2085990297610856E-2</v>
      </c>
      <c r="G194" s="27">
        <f t="shared" si="381"/>
        <v>-2.8281319288306028E-2</v>
      </c>
      <c r="H194" s="27">
        <f t="shared" si="3"/>
        <v>0.97523085968857981</v>
      </c>
      <c r="I194" s="27"/>
      <c r="J194" s="27">
        <v>156</v>
      </c>
      <c r="K194" s="27">
        <v>5.7412051752315163</v>
      </c>
      <c r="L194" s="37">
        <v>7.113270597903032E-2</v>
      </c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</row>
    <row r="195" spans="1:31" ht="15.75" customHeight="1" x14ac:dyDescent="0.2">
      <c r="A195" s="22">
        <v>33141</v>
      </c>
      <c r="B195" s="23">
        <f t="shared" ref="B195:C195" si="382">LN(D195)</f>
        <v>5.7307489228860149</v>
      </c>
      <c r="C195" s="23">
        <f t="shared" si="382"/>
        <v>5.8712723617795763</v>
      </c>
      <c r="D195" s="24">
        <v>308.2</v>
      </c>
      <c r="E195" s="24">
        <v>354.7</v>
      </c>
      <c r="F195" s="27">
        <f t="shared" ref="F195:G195" si="383">LN(D195/D194)</f>
        <v>1.2077835736063582E-2</v>
      </c>
      <c r="G195" s="27">
        <f t="shared" si="383"/>
        <v>7.3571356185691923E-3</v>
      </c>
      <c r="H195" s="27">
        <f t="shared" si="3"/>
        <v>0.97606593081793791</v>
      </c>
      <c r="I195" s="27"/>
      <c r="J195" s="27">
        <v>157</v>
      </c>
      <c r="K195" s="27">
        <v>5.7451106823319105</v>
      </c>
      <c r="L195" s="37">
        <v>6.8422656283409822E-2</v>
      </c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</row>
    <row r="196" spans="1:31" ht="15.75" customHeight="1" x14ac:dyDescent="0.2">
      <c r="A196" s="22">
        <v>33142</v>
      </c>
      <c r="B196" s="23">
        <f t="shared" ref="B196:C196" si="384">LN(D196)</f>
        <v>5.7203117766074119</v>
      </c>
      <c r="C196" s="23">
        <f t="shared" si="384"/>
        <v>5.857933154483459</v>
      </c>
      <c r="D196" s="24">
        <v>305</v>
      </c>
      <c r="E196" s="24">
        <v>350</v>
      </c>
      <c r="F196" s="27">
        <f t="shared" ref="F196:G196" si="385">LN(D196/D195)</f>
        <v>-1.0437146278603685E-2</v>
      </c>
      <c r="G196" s="27">
        <f t="shared" si="385"/>
        <v>-1.3339207296116712E-2</v>
      </c>
      <c r="H196" s="27">
        <f t="shared" si="3"/>
        <v>0.97650683709650787</v>
      </c>
      <c r="I196" s="27"/>
      <c r="J196" s="27">
        <v>158</v>
      </c>
      <c r="K196" s="27">
        <v>5.7561356873206817</v>
      </c>
      <c r="L196" s="37">
        <v>6.7797388465980823E-2</v>
      </c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</row>
    <row r="197" spans="1:31" ht="15.75" customHeight="1" x14ac:dyDescent="0.2">
      <c r="A197" s="22">
        <v>33143</v>
      </c>
      <c r="B197" s="23">
        <f t="shared" ref="B197:C197" si="386">LN(D197)</f>
        <v>5.7067779836359991</v>
      </c>
      <c r="C197" s="23">
        <f t="shared" si="386"/>
        <v>5.8321756894246004</v>
      </c>
      <c r="D197" s="24">
        <v>300.89999999999998</v>
      </c>
      <c r="E197" s="24">
        <v>341.1</v>
      </c>
      <c r="F197" s="27">
        <f t="shared" ref="F197:G197" si="387">LN(D197/D196)</f>
        <v>-1.3533792971412186E-2</v>
      </c>
      <c r="G197" s="27">
        <f t="shared" si="387"/>
        <v>-2.5757465058859244E-2</v>
      </c>
      <c r="H197" s="27">
        <f t="shared" si="3"/>
        <v>0.9784989834898179</v>
      </c>
      <c r="I197" s="27"/>
      <c r="J197" s="27">
        <v>159</v>
      </c>
      <c r="K197" s="27">
        <v>5.7660599567963571</v>
      </c>
      <c r="L197" s="37">
        <v>6.2591499905713555E-2</v>
      </c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</row>
    <row r="198" spans="1:31" ht="15.75" customHeight="1" x14ac:dyDescent="0.2">
      <c r="A198" s="22">
        <v>33144</v>
      </c>
      <c r="B198" s="23">
        <f t="shared" ref="B198:C198" si="388">LN(D198)</f>
        <v>5.7235851019523807</v>
      </c>
      <c r="C198" s="23">
        <f t="shared" si="388"/>
        <v>5.8420940904537133</v>
      </c>
      <c r="D198" s="24">
        <v>306</v>
      </c>
      <c r="E198" s="24">
        <v>344.5</v>
      </c>
      <c r="F198" s="27">
        <f t="shared" ref="F198:G198" si="389">LN(D198/D197)</f>
        <v>1.6807118316381407E-2</v>
      </c>
      <c r="G198" s="27">
        <f t="shared" si="389"/>
        <v>9.9184010291130595E-3</v>
      </c>
      <c r="H198" s="27">
        <f t="shared" si="3"/>
        <v>0.97971463884928134</v>
      </c>
      <c r="I198" s="27"/>
      <c r="J198" s="27">
        <v>160</v>
      </c>
      <c r="K198" s="27">
        <v>5.7567116730402077</v>
      </c>
      <c r="L198" s="37">
        <v>5.8910283371528926E-2</v>
      </c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</row>
    <row r="199" spans="1:31" ht="15.75" customHeight="1" x14ac:dyDescent="0.2">
      <c r="A199" s="22">
        <v>33147</v>
      </c>
      <c r="B199" s="23">
        <f t="shared" ref="B199:C199" si="390">LN(D199)</f>
        <v>5.7522551281069791</v>
      </c>
      <c r="C199" s="23">
        <f t="shared" si="390"/>
        <v>5.870990393640108</v>
      </c>
      <c r="D199" s="24">
        <v>314.89999999999998</v>
      </c>
      <c r="E199" s="24">
        <v>354.6</v>
      </c>
      <c r="F199" s="27">
        <f t="shared" ref="F199:G199" si="391">LN(D199/D198)</f>
        <v>2.8670026154598089E-2</v>
      </c>
      <c r="G199" s="27">
        <f t="shared" si="391"/>
        <v>2.8896303186394398E-2</v>
      </c>
      <c r="H199" s="27">
        <f t="shared" si="3"/>
        <v>0.9797759393948674</v>
      </c>
      <c r="I199" s="27"/>
      <c r="J199" s="27">
        <v>161</v>
      </c>
      <c r="K199" s="27">
        <v>5.7513192583678947</v>
      </c>
      <c r="L199" s="37">
        <v>7.4090704410004982E-2</v>
      </c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</row>
    <row r="200" spans="1:31" ht="15.75" customHeight="1" x14ac:dyDescent="0.2">
      <c r="A200" s="22">
        <v>33148</v>
      </c>
      <c r="B200" s="23">
        <f t="shared" ref="B200:C200" si="392">LN(D200)</f>
        <v>5.7532073579837242</v>
      </c>
      <c r="C200" s="23">
        <f t="shared" si="392"/>
        <v>5.87577307261179</v>
      </c>
      <c r="D200" s="24">
        <v>315.2</v>
      </c>
      <c r="E200" s="24">
        <v>356.3</v>
      </c>
      <c r="F200" s="27">
        <f t="shared" ref="F200:G200" si="393">LN(D200/D199)</f>
        <v>9.5222987674519041E-4</v>
      </c>
      <c r="G200" s="27">
        <f t="shared" si="393"/>
        <v>4.7826789716827224E-3</v>
      </c>
      <c r="H200" s="27">
        <f t="shared" si="3"/>
        <v>0.97914049553762206</v>
      </c>
      <c r="I200" s="27"/>
      <c r="J200" s="27">
        <v>162</v>
      </c>
      <c r="K200" s="27">
        <v>5.7611135442577206</v>
      </c>
      <c r="L200" s="37">
        <v>6.5771127532463503E-2</v>
      </c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</row>
    <row r="201" spans="1:31" ht="15.75" customHeight="1" x14ac:dyDescent="0.2">
      <c r="A201" s="22">
        <v>33149</v>
      </c>
      <c r="B201" s="23">
        <f t="shared" ref="B201:C201" si="394">LN(D201)</f>
        <v>5.7410782593998979</v>
      </c>
      <c r="C201" s="23">
        <f t="shared" si="394"/>
        <v>5.8619251757529964</v>
      </c>
      <c r="D201" s="24">
        <v>311.39999999999998</v>
      </c>
      <c r="E201" s="24">
        <v>351.4</v>
      </c>
      <c r="F201" s="27">
        <f t="shared" ref="F201:G201" si="395">LN(D201/D200)</f>
        <v>-1.2129098583826183E-2</v>
      </c>
      <c r="G201" s="27">
        <f t="shared" si="395"/>
        <v>-1.3847896858793602E-2</v>
      </c>
      <c r="H201" s="27">
        <f t="shared" si="3"/>
        <v>0.97938443212257908</v>
      </c>
      <c r="I201" s="27"/>
      <c r="J201" s="27">
        <v>163</v>
      </c>
      <c r="K201" s="27">
        <v>5.7632100717494374</v>
      </c>
      <c r="L201" s="37">
        <v>6.5735545860770017E-2</v>
      </c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</row>
    <row r="202" spans="1:31" ht="15.75" customHeight="1" x14ac:dyDescent="0.2">
      <c r="A202" s="22">
        <v>33150</v>
      </c>
      <c r="B202" s="23">
        <f t="shared" ref="B202:C202" si="396">LN(D202)</f>
        <v>5.7449244179873764</v>
      </c>
      <c r="C202" s="23">
        <f t="shared" si="396"/>
        <v>5.8573615625845017</v>
      </c>
      <c r="D202" s="24">
        <v>312.60000000000002</v>
      </c>
      <c r="E202" s="24">
        <v>349.8</v>
      </c>
      <c r="F202" s="27">
        <f t="shared" ref="F202:G202" si="397">LN(D202/D201)</f>
        <v>3.846158587478536E-3</v>
      </c>
      <c r="G202" s="27">
        <f t="shared" si="397"/>
        <v>-4.5636131684950541E-3</v>
      </c>
      <c r="H202" s="27">
        <f t="shared" si="3"/>
        <v>0.98080413110992704</v>
      </c>
      <c r="I202" s="27"/>
      <c r="J202" s="27">
        <v>164</v>
      </c>
      <c r="K202" s="27">
        <v>5.7455001638372742</v>
      </c>
      <c r="L202" s="37">
        <v>6.0538011523274093E-2</v>
      </c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</row>
    <row r="203" spans="1:31" ht="15.75" customHeight="1" x14ac:dyDescent="0.2">
      <c r="A203" s="22">
        <v>33151</v>
      </c>
      <c r="B203" s="23">
        <f t="shared" ref="B203:C203" si="398">LN(D203)</f>
        <v>5.7413993382275077</v>
      </c>
      <c r="C203" s="23">
        <f t="shared" si="398"/>
        <v>5.8501889597500281</v>
      </c>
      <c r="D203" s="24">
        <v>311.5</v>
      </c>
      <c r="E203" s="24">
        <v>347.3</v>
      </c>
      <c r="F203" s="27">
        <f t="shared" ref="F203:G203" si="399">LN(D203/D202)</f>
        <v>-3.5250797598684988E-3</v>
      </c>
      <c r="G203" s="27">
        <f t="shared" si="399"/>
        <v>-7.172602834473317E-3</v>
      </c>
      <c r="H203" s="27">
        <f t="shared" si="3"/>
        <v>0.9814040841636047</v>
      </c>
      <c r="I203" s="27"/>
      <c r="J203" s="27">
        <v>165</v>
      </c>
      <c r="K203" s="27">
        <v>5.7281770278941719</v>
      </c>
      <c r="L203" s="37">
        <v>6.4226638415557424E-2</v>
      </c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</row>
    <row r="204" spans="1:31" ht="15.75" customHeight="1" x14ac:dyDescent="0.2">
      <c r="A204" s="22">
        <v>33154</v>
      </c>
      <c r="B204" s="23">
        <f t="shared" ref="B204:C204" si="400">LN(D204)</f>
        <v>5.7474803299219204</v>
      </c>
      <c r="C204" s="23">
        <f t="shared" si="400"/>
        <v>5.8524897948173935</v>
      </c>
      <c r="D204" s="24">
        <v>313.39999999999998</v>
      </c>
      <c r="E204" s="24">
        <v>348.1</v>
      </c>
      <c r="F204" s="27">
        <f t="shared" ref="F204:G204" si="401">LN(D204/D203)</f>
        <v>6.0809916944124642E-3</v>
      </c>
      <c r="G204" s="27">
        <f t="shared" si="401"/>
        <v>2.3008350673649606E-3</v>
      </c>
      <c r="H204" s="27">
        <f t="shared" si="3"/>
        <v>0.98205730064006891</v>
      </c>
      <c r="I204" s="27"/>
      <c r="J204" s="27">
        <v>166</v>
      </c>
      <c r="K204" s="27">
        <v>5.7183624538381501</v>
      </c>
      <c r="L204" s="37">
        <v>7.6174384086515445E-2</v>
      </c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</row>
    <row r="205" spans="1:31" ht="15.75" customHeight="1" x14ac:dyDescent="0.2">
      <c r="A205" s="22">
        <v>33155</v>
      </c>
      <c r="B205" s="23">
        <f t="shared" ref="B205:C205" si="402">LN(D205)</f>
        <v>5.720639591722624</v>
      </c>
      <c r="C205" s="23">
        <f t="shared" si="402"/>
        <v>5.826295049131593</v>
      </c>
      <c r="D205" s="24">
        <v>305.10000000000002</v>
      </c>
      <c r="E205" s="24">
        <v>339.1</v>
      </c>
      <c r="F205" s="27">
        <f t="shared" ref="F205:G205" si="403">LN(D205/D204)</f>
        <v>-2.6840738199296291E-2</v>
      </c>
      <c r="G205" s="27">
        <f t="shared" si="403"/>
        <v>-2.6194745685800339E-2</v>
      </c>
      <c r="H205" s="27">
        <f t="shared" si="3"/>
        <v>0.98186575576451163</v>
      </c>
      <c r="I205" s="27"/>
      <c r="J205" s="27">
        <v>167</v>
      </c>
      <c r="K205" s="27">
        <v>5.70021513027213</v>
      </c>
      <c r="L205" s="37">
        <v>7.3715104286153021E-2</v>
      </c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</row>
    <row r="206" spans="1:31" ht="15.75" customHeight="1" x14ac:dyDescent="0.2">
      <c r="A206" s="22">
        <v>33156</v>
      </c>
      <c r="B206" s="23">
        <f t="shared" ref="B206:C206" si="404">LN(D206)</f>
        <v>5.7047819749892845</v>
      </c>
      <c r="C206" s="23">
        <f t="shared" si="404"/>
        <v>5.808742910292688</v>
      </c>
      <c r="D206" s="24">
        <v>300.3</v>
      </c>
      <c r="E206" s="24">
        <v>333.2</v>
      </c>
      <c r="F206" s="27">
        <f t="shared" ref="F206:G206" si="405">LN(D206/D205)</f>
        <v>-1.5857616733339443E-2</v>
      </c>
      <c r="G206" s="27">
        <f t="shared" si="405"/>
        <v>-1.7552138838905416E-2</v>
      </c>
      <c r="H206" s="27">
        <f t="shared" si="3"/>
        <v>0.98210267920117589</v>
      </c>
      <c r="I206" s="27"/>
      <c r="J206" s="27">
        <v>168</v>
      </c>
      <c r="K206" s="27">
        <v>5.6902503822223958</v>
      </c>
      <c r="L206" s="37">
        <v>6.7072859361835491E-2</v>
      </c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</row>
    <row r="207" spans="1:31" ht="15.75" customHeight="1" x14ac:dyDescent="0.2">
      <c r="A207" s="22">
        <v>33157</v>
      </c>
      <c r="B207" s="23">
        <f t="shared" ref="B207:C207" si="406">LN(D207)</f>
        <v>5.6883303700972796</v>
      </c>
      <c r="C207" s="23">
        <f t="shared" si="406"/>
        <v>5.7856696341283849</v>
      </c>
      <c r="D207" s="24">
        <v>295.39999999999998</v>
      </c>
      <c r="E207" s="24">
        <v>325.60000000000002</v>
      </c>
      <c r="F207" s="27">
        <f t="shared" ref="F207:G207" si="407">LN(D207/D206)</f>
        <v>-1.645160489200528E-2</v>
      </c>
      <c r="G207" s="27">
        <f t="shared" si="407"/>
        <v>-2.3073276164302246E-2</v>
      </c>
      <c r="H207" s="27">
        <f t="shared" si="3"/>
        <v>0.98317579983189451</v>
      </c>
      <c r="I207" s="27"/>
      <c r="J207" s="27">
        <v>169</v>
      </c>
      <c r="K207" s="27">
        <v>5.6591372631332302</v>
      </c>
      <c r="L207" s="37">
        <v>6.7710484453966657E-2</v>
      </c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</row>
    <row r="208" spans="1:31" ht="15.75" customHeight="1" x14ac:dyDescent="0.2">
      <c r="A208" s="22">
        <v>33158</v>
      </c>
      <c r="B208" s="23">
        <f t="shared" ref="B208:C208" si="408">LN(D208)</f>
        <v>5.7037824746562009</v>
      </c>
      <c r="C208" s="23">
        <f t="shared" si="408"/>
        <v>5.7914880550753063</v>
      </c>
      <c r="D208" s="24">
        <v>300</v>
      </c>
      <c r="E208" s="24">
        <v>327.5</v>
      </c>
      <c r="F208" s="27">
        <f t="shared" ref="F208:G208" si="409">LN(D208/D207)</f>
        <v>1.5452104558921714E-2</v>
      </c>
      <c r="G208" s="27">
        <f t="shared" si="409"/>
        <v>5.8184209469213629E-3</v>
      </c>
      <c r="H208" s="27">
        <f t="shared" si="3"/>
        <v>0.98485612340299211</v>
      </c>
      <c r="I208" s="27"/>
      <c r="J208" s="27">
        <v>170</v>
      </c>
      <c r="K208" s="27">
        <v>5.6744220731172073</v>
      </c>
      <c r="L208" s="37">
        <v>6.6977265110300443E-2</v>
      </c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</row>
    <row r="209" spans="1:31" ht="15.75" customHeight="1" x14ac:dyDescent="0.2">
      <c r="A209" s="22">
        <v>33161</v>
      </c>
      <c r="B209" s="23">
        <f t="shared" ref="B209:C209" si="410">LN(D209)</f>
        <v>5.7143926537682166</v>
      </c>
      <c r="C209" s="23">
        <f t="shared" si="410"/>
        <v>5.7975763539425618</v>
      </c>
      <c r="D209" s="24">
        <v>303.2</v>
      </c>
      <c r="E209" s="24">
        <v>329.5</v>
      </c>
      <c r="F209" s="27">
        <f t="shared" ref="F209:G209" si="411">LN(D209/D208)</f>
        <v>1.0610179112015469E-2</v>
      </c>
      <c r="G209" s="27">
        <f t="shared" si="411"/>
        <v>6.088298867255355E-3</v>
      </c>
      <c r="H209" s="27">
        <f t="shared" si="3"/>
        <v>0.98565198712427871</v>
      </c>
      <c r="I209" s="27"/>
      <c r="J209" s="27">
        <v>171</v>
      </c>
      <c r="K209" s="27">
        <v>5.7035087315542556</v>
      </c>
      <c r="L209" s="37">
        <v>6.9177721749156262E-2</v>
      </c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</row>
    <row r="210" spans="1:31" ht="15.75" customHeight="1" x14ac:dyDescent="0.2">
      <c r="A210" s="22">
        <v>33162</v>
      </c>
      <c r="B210" s="23">
        <f t="shared" ref="B210:C210" si="412">LN(D210)</f>
        <v>5.7001090692898924</v>
      </c>
      <c r="C210" s="23">
        <f t="shared" si="412"/>
        <v>5.7850551947849373</v>
      </c>
      <c r="D210" s="24">
        <v>298.89999999999998</v>
      </c>
      <c r="E210" s="24">
        <v>325.39999999999998</v>
      </c>
      <c r="F210" s="27">
        <f t="shared" ref="F210:G210" si="413">LN(D210/D209)</f>
        <v>-1.4283584478324408E-2</v>
      </c>
      <c r="G210" s="27">
        <f t="shared" si="413"/>
        <v>-1.2521159157624516E-2</v>
      </c>
      <c r="H210" s="27">
        <f t="shared" si="3"/>
        <v>0.9853162808936341</v>
      </c>
      <c r="I210" s="27"/>
      <c r="J210" s="27">
        <v>172</v>
      </c>
      <c r="K210" s="27">
        <v>5.7067885376073457</v>
      </c>
      <c r="L210" s="37">
        <v>6.5586728514467119E-2</v>
      </c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</row>
    <row r="211" spans="1:31" ht="15.75" customHeight="1" x14ac:dyDescent="0.2">
      <c r="A211" s="22">
        <v>33163</v>
      </c>
      <c r="B211" s="23">
        <f t="shared" ref="B211:C211" si="414">LN(D211)</f>
        <v>5.6994397252220637</v>
      </c>
      <c r="C211" s="23">
        <f t="shared" si="414"/>
        <v>5.7890423186070246</v>
      </c>
      <c r="D211" s="24">
        <v>298.7</v>
      </c>
      <c r="E211" s="24">
        <v>326.7</v>
      </c>
      <c r="F211" s="27">
        <f t="shared" ref="F211:G211" si="415">LN(D211/D210)</f>
        <v>-6.6934406782806174E-4</v>
      </c>
      <c r="G211" s="27">
        <f t="shared" si="415"/>
        <v>3.9871238220871427E-3</v>
      </c>
      <c r="H211" s="27">
        <f t="shared" si="3"/>
        <v>0.98452203517376924</v>
      </c>
      <c r="I211" s="27"/>
      <c r="J211" s="27">
        <v>173</v>
      </c>
      <c r="K211" s="27">
        <v>5.704535147418075</v>
      </c>
      <c r="L211" s="37">
        <v>7.6516962729426652E-2</v>
      </c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</row>
    <row r="212" spans="1:31" ht="15.75" customHeight="1" x14ac:dyDescent="0.2">
      <c r="A212" s="22">
        <v>33164</v>
      </c>
      <c r="B212" s="23">
        <f t="shared" ref="B212:C212" si="416">LN(D212)</f>
        <v>5.7226042288967891</v>
      </c>
      <c r="C212" s="23">
        <f t="shared" si="416"/>
        <v>5.8111409929767008</v>
      </c>
      <c r="D212" s="24">
        <v>305.7</v>
      </c>
      <c r="E212" s="24">
        <v>334</v>
      </c>
      <c r="F212" s="27">
        <f t="shared" ref="F212:G212" si="417">LN(D212/D211)</f>
        <v>2.3164503674724703E-2</v>
      </c>
      <c r="G212" s="27">
        <f t="shared" si="417"/>
        <v>2.2098674369676028E-2</v>
      </c>
      <c r="H212" s="27">
        <f t="shared" si="3"/>
        <v>0.98476430632350576</v>
      </c>
      <c r="I212" s="27"/>
      <c r="J212" s="27">
        <v>174</v>
      </c>
      <c r="K212" s="27">
        <v>5.6981495723601316</v>
      </c>
      <c r="L212" s="37">
        <v>6.6100649063159267E-2</v>
      </c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</row>
    <row r="213" spans="1:31" ht="15.75" customHeight="1" x14ac:dyDescent="0.2">
      <c r="A213" s="22">
        <v>33165</v>
      </c>
      <c r="B213" s="23">
        <f t="shared" ref="B213:C213" si="418">LN(D213)</f>
        <v>5.744284417965531</v>
      </c>
      <c r="C213" s="23">
        <f t="shared" si="418"/>
        <v>5.820972742067605</v>
      </c>
      <c r="D213" s="24">
        <v>312.39999999999998</v>
      </c>
      <c r="E213" s="24">
        <v>337.3</v>
      </c>
      <c r="F213" s="27">
        <f t="shared" ref="F213:G213" si="419">LN(D213/D212)</f>
        <v>2.1680189068742015E-2</v>
      </c>
      <c r="G213" s="27">
        <f t="shared" si="419"/>
        <v>9.831749090904127E-3</v>
      </c>
      <c r="H213" s="27">
        <f t="shared" si="3"/>
        <v>0.98682551396472706</v>
      </c>
      <c r="I213" s="27"/>
      <c r="J213" s="27">
        <v>175</v>
      </c>
      <c r="K213" s="27">
        <v>5.7035087315542556</v>
      </c>
      <c r="L213" s="37">
        <v>7.2594404681571412E-2</v>
      </c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</row>
    <row r="214" spans="1:31" ht="15.75" customHeight="1" x14ac:dyDescent="0.2">
      <c r="A214" s="22">
        <v>33168</v>
      </c>
      <c r="B214" s="23">
        <f t="shared" ref="B214:C214" si="420">LN(D214)</f>
        <v>5.7516198040703612</v>
      </c>
      <c r="C214" s="23">
        <f t="shared" si="420"/>
        <v>5.8321756894246004</v>
      </c>
      <c r="D214" s="24">
        <v>314.7</v>
      </c>
      <c r="E214" s="24">
        <v>341.1</v>
      </c>
      <c r="F214" s="27">
        <f t="shared" ref="F214:G214" si="421">LN(D214/D213)</f>
        <v>7.3353861048303624E-3</v>
      </c>
      <c r="G214" s="27">
        <f t="shared" si="421"/>
        <v>1.120294735699545E-2</v>
      </c>
      <c r="H214" s="27">
        <f t="shared" si="3"/>
        <v>0.98618767855359535</v>
      </c>
      <c r="I214" s="27"/>
      <c r="J214" s="27">
        <v>176</v>
      </c>
      <c r="K214" s="27">
        <v>5.7035087315542556</v>
      </c>
      <c r="L214" s="37">
        <v>7.2594404681571412E-2</v>
      </c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</row>
    <row r="215" spans="1:31" ht="15.75" customHeight="1" x14ac:dyDescent="0.2">
      <c r="A215" s="22">
        <v>33169</v>
      </c>
      <c r="B215" s="23">
        <f t="shared" ref="B215:C215" si="422">LN(D215)</f>
        <v>5.7439642642890325</v>
      </c>
      <c r="C215" s="23">
        <f t="shared" si="422"/>
        <v>5.8318824772835169</v>
      </c>
      <c r="D215" s="24">
        <v>312.3</v>
      </c>
      <c r="E215" s="24">
        <v>341</v>
      </c>
      <c r="F215" s="27">
        <f t="shared" ref="F215:G215" si="423">LN(D215/D214)</f>
        <v>-7.6555397813282385E-3</v>
      </c>
      <c r="G215" s="27">
        <f t="shared" si="423"/>
        <v>-2.9321214108329777E-4</v>
      </c>
      <c r="H215" s="27">
        <f t="shared" si="3"/>
        <v>0.98492455680700952</v>
      </c>
      <c r="I215" s="27"/>
      <c r="J215" s="27">
        <v>177</v>
      </c>
      <c r="K215" s="27">
        <v>5.7043299718501812</v>
      </c>
      <c r="L215" s="37">
        <v>7.3322351372475225E-2</v>
      </c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</row>
    <row r="216" spans="1:31" ht="15.75" customHeight="1" x14ac:dyDescent="0.2">
      <c r="A216" s="22">
        <v>33170</v>
      </c>
      <c r="B216" s="23">
        <f t="shared" ref="B216:C216" si="424">LN(D216)</f>
        <v>5.7449244179873764</v>
      </c>
      <c r="C216" s="23">
        <f t="shared" si="424"/>
        <v>5.8315891791438572</v>
      </c>
      <c r="D216" s="24">
        <v>312.60000000000002</v>
      </c>
      <c r="E216" s="24">
        <v>340.9</v>
      </c>
      <c r="F216" s="27">
        <f t="shared" ref="F216:G216" si="425">LN(D216/D215)</f>
        <v>9.6015369834328668E-4</v>
      </c>
      <c r="G216" s="27">
        <f t="shared" si="425"/>
        <v>-2.9329813965944454E-4</v>
      </c>
      <c r="H216" s="27">
        <f t="shared" si="3"/>
        <v>0.98513874031688831</v>
      </c>
      <c r="I216" s="27"/>
      <c r="J216" s="27">
        <v>178</v>
      </c>
      <c r="K216" s="27">
        <v>5.7059698730786321</v>
      </c>
      <c r="L216" s="37">
        <v>7.5699140234640083E-2</v>
      </c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</row>
    <row r="217" spans="1:31" ht="15.75" customHeight="1" x14ac:dyDescent="0.2">
      <c r="A217" s="22">
        <v>33171</v>
      </c>
      <c r="B217" s="23">
        <f t="shared" ref="B217:C217" si="426">LN(D217)</f>
        <v>5.7368948261064032</v>
      </c>
      <c r="C217" s="23">
        <f t="shared" si="426"/>
        <v>5.8280628751665384</v>
      </c>
      <c r="D217" s="24">
        <v>310.10000000000002</v>
      </c>
      <c r="E217" s="24">
        <v>339.7</v>
      </c>
      <c r="F217" s="27">
        <f t="shared" ref="F217:G217" si="427">LN(D217/D216)</f>
        <v>-8.029591880972976E-3</v>
      </c>
      <c r="G217" s="27">
        <f t="shared" si="427"/>
        <v>-3.5263039773191828E-3</v>
      </c>
      <c r="H217" s="27">
        <f t="shared" si="3"/>
        <v>0.98435705808037799</v>
      </c>
      <c r="I217" s="27"/>
      <c r="J217" s="27">
        <v>179</v>
      </c>
      <c r="K217" s="27">
        <v>5.6983563735102551</v>
      </c>
      <c r="L217" s="37">
        <v>7.1213841683948509E-2</v>
      </c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</row>
    <row r="218" spans="1:31" ht="15.75" customHeight="1" x14ac:dyDescent="0.2">
      <c r="A218" s="22">
        <v>33172</v>
      </c>
      <c r="B218" s="23">
        <f t="shared" ref="B218:C218" si="428">LN(D218)</f>
        <v>5.7193276859916633</v>
      </c>
      <c r="C218" s="23">
        <f t="shared" si="428"/>
        <v>5.8120387934260531</v>
      </c>
      <c r="D218" s="24">
        <v>304.7</v>
      </c>
      <c r="E218" s="24">
        <v>334.3</v>
      </c>
      <c r="F218" s="27">
        <f t="shared" ref="F218:G218" si="429">LN(D218/D217)</f>
        <v>-1.7567140114740021E-2</v>
      </c>
      <c r="G218" s="27">
        <f t="shared" si="429"/>
        <v>-1.6024081740485269E-2</v>
      </c>
      <c r="H218" s="27">
        <f t="shared" si="3"/>
        <v>0.98404843623217819</v>
      </c>
      <c r="I218" s="27"/>
      <c r="J218" s="27">
        <v>180</v>
      </c>
      <c r="K218" s="27">
        <v>5.7016577857276252</v>
      </c>
      <c r="L218" s="37">
        <v>7.7232161415381029E-2</v>
      </c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</row>
    <row r="219" spans="1:31" ht="15.75" customHeight="1" x14ac:dyDescent="0.2">
      <c r="A219" s="22">
        <v>33175</v>
      </c>
      <c r="B219" s="23">
        <f t="shared" ref="B219:C219" si="430">LN(D219)</f>
        <v>5.7097645463337487</v>
      </c>
      <c r="C219" s="23">
        <f t="shared" si="430"/>
        <v>5.801513963149536</v>
      </c>
      <c r="D219" s="24">
        <v>301.8</v>
      </c>
      <c r="E219" s="24">
        <v>330.8</v>
      </c>
      <c r="F219" s="27">
        <f t="shared" ref="F219:G219" si="431">LN(D219/D218)</f>
        <v>-9.5631396579147192E-3</v>
      </c>
      <c r="G219" s="27">
        <f t="shared" si="431"/>
        <v>-1.0524830276516628E-2</v>
      </c>
      <c r="H219" s="27">
        <f t="shared" si="3"/>
        <v>0.98418526312294208</v>
      </c>
      <c r="I219" s="27"/>
      <c r="J219" s="27">
        <v>181</v>
      </c>
      <c r="K219" s="27">
        <v>5.704535147418075</v>
      </c>
      <c r="L219" s="37">
        <v>6.8773389886736425E-2</v>
      </c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</row>
    <row r="220" spans="1:31" ht="15.75" customHeight="1" x14ac:dyDescent="0.2">
      <c r="A220" s="22">
        <v>33176</v>
      </c>
      <c r="B220" s="23">
        <f t="shared" ref="B220:C220" si="432">LN(D220)</f>
        <v>5.7170277014062219</v>
      </c>
      <c r="C220" s="23">
        <f t="shared" si="432"/>
        <v>5.7984864101254985</v>
      </c>
      <c r="D220" s="24">
        <v>304</v>
      </c>
      <c r="E220" s="24">
        <v>329.8</v>
      </c>
      <c r="F220" s="27">
        <f t="shared" ref="F220:G220" si="433">LN(D220/D219)</f>
        <v>7.2631550724731563E-3</v>
      </c>
      <c r="G220" s="27">
        <f t="shared" si="433"/>
        <v>-3.0275530240377051E-3</v>
      </c>
      <c r="H220" s="27">
        <f t="shared" si="3"/>
        <v>0.98595172895860705</v>
      </c>
      <c r="I220" s="27"/>
      <c r="J220" s="27">
        <v>182</v>
      </c>
      <c r="K220" s="27">
        <v>5.6998024543466945</v>
      </c>
      <c r="L220" s="37">
        <v>7.1638668783321258E-2</v>
      </c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</row>
    <row r="221" spans="1:31" ht="15.75" customHeight="1" x14ac:dyDescent="0.2">
      <c r="A221" s="22">
        <v>33177</v>
      </c>
      <c r="B221" s="23">
        <f t="shared" ref="B221:C221" si="434">LN(D221)</f>
        <v>5.7170277014062219</v>
      </c>
      <c r="C221" s="23">
        <f t="shared" si="434"/>
        <v>5.7984864101254985</v>
      </c>
      <c r="D221" s="24">
        <v>304</v>
      </c>
      <c r="E221" s="24">
        <v>329.8</v>
      </c>
      <c r="F221" s="27">
        <f t="shared" ref="F221:G221" si="435">LN(D221/D220)</f>
        <v>0</v>
      </c>
      <c r="G221" s="27">
        <f t="shared" si="435"/>
        <v>0</v>
      </c>
      <c r="H221" s="27">
        <f t="shared" si="3"/>
        <v>0.98595172895860705</v>
      </c>
      <c r="I221" s="27"/>
      <c r="J221" s="27">
        <v>183</v>
      </c>
      <c r="K221" s="27">
        <v>5.7016577857276252</v>
      </c>
      <c r="L221" s="37">
        <v>7.4445350508201891E-2</v>
      </c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</row>
    <row r="222" spans="1:31" ht="15.75" customHeight="1" x14ac:dyDescent="0.2">
      <c r="A222" s="22">
        <v>33178</v>
      </c>
      <c r="B222" s="23">
        <f t="shared" ref="B222:C222" si="436">LN(D222)</f>
        <v>5.7268477475871968</v>
      </c>
      <c r="C222" s="23">
        <f t="shared" si="436"/>
        <v>5.8009091853869235</v>
      </c>
      <c r="D222" s="24">
        <v>307</v>
      </c>
      <c r="E222" s="24">
        <v>330.6</v>
      </c>
      <c r="F222" s="27">
        <f t="shared" ref="F222:G222" si="437">LN(D222/D221)</f>
        <v>9.820046180975513E-3</v>
      </c>
      <c r="G222" s="27">
        <f t="shared" si="437"/>
        <v>2.4227752614252676E-3</v>
      </c>
      <c r="H222" s="27">
        <f t="shared" si="3"/>
        <v>0.98723278792464209</v>
      </c>
      <c r="I222" s="27"/>
      <c r="J222" s="27">
        <v>184</v>
      </c>
      <c r="K222" s="27">
        <v>5.6929617135116288</v>
      </c>
      <c r="L222" s="37">
        <v>7.0974683964319496E-2</v>
      </c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</row>
    <row r="223" spans="1:31" ht="15.75" customHeight="1" x14ac:dyDescent="0.2">
      <c r="A223" s="22">
        <v>33179</v>
      </c>
      <c r="B223" s="23">
        <f t="shared" ref="B223:C223" si="438">LN(D223)</f>
        <v>5.7423619566236761</v>
      </c>
      <c r="C223" s="23">
        <f t="shared" si="438"/>
        <v>5.8183009280987932</v>
      </c>
      <c r="D223" s="24">
        <v>311.8</v>
      </c>
      <c r="E223" s="24">
        <v>336.4</v>
      </c>
      <c r="F223" s="27">
        <f t="shared" ref="F223:G223" si="439">LN(D223/D222)</f>
        <v>1.5514209036478955E-2</v>
      </c>
      <c r="G223" s="27">
        <f t="shared" si="439"/>
        <v>1.739174271186902E-2</v>
      </c>
      <c r="H223" s="27">
        <f t="shared" si="3"/>
        <v>0.98694825647322937</v>
      </c>
      <c r="I223" s="27"/>
      <c r="J223" s="27">
        <v>185</v>
      </c>
      <c r="K223" s="27">
        <v>5.6894142341980567</v>
      </c>
      <c r="L223" s="37">
        <v>6.8856425742214178E-2</v>
      </c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</row>
    <row r="224" spans="1:31" ht="15.75" customHeight="1" x14ac:dyDescent="0.2">
      <c r="A224" s="22">
        <v>33182</v>
      </c>
      <c r="B224" s="23">
        <f t="shared" ref="B224:C224" si="440">LN(D224)</f>
        <v>5.7509840761404956</v>
      </c>
      <c r="C224" s="23">
        <f t="shared" si="440"/>
        <v>5.8310023246669207</v>
      </c>
      <c r="D224" s="24">
        <v>314.5</v>
      </c>
      <c r="E224" s="24">
        <v>340.7</v>
      </c>
      <c r="F224" s="27">
        <f t="shared" ref="F224:G224" si="441">LN(D224/D223)</f>
        <v>8.6221195168191059E-3</v>
      </c>
      <c r="G224" s="27">
        <f t="shared" si="441"/>
        <v>1.2701396568127995E-2</v>
      </c>
      <c r="H224" s="27">
        <f t="shared" si="3"/>
        <v>0.98627710227658061</v>
      </c>
      <c r="I224" s="27"/>
      <c r="J224" s="27">
        <v>186</v>
      </c>
      <c r="K224" s="27">
        <v>5.6887865367292632</v>
      </c>
      <c r="L224" s="37">
        <v>7.232100454620749E-2</v>
      </c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</row>
    <row r="225" spans="1:31" ht="15.75" customHeight="1" x14ac:dyDescent="0.2">
      <c r="A225" s="22">
        <v>33183</v>
      </c>
      <c r="B225" s="23">
        <f t="shared" ref="B225:C225" si="442">LN(D225)</f>
        <v>5.7417203139965931</v>
      </c>
      <c r="C225" s="23">
        <f t="shared" si="442"/>
        <v>5.8304151255895666</v>
      </c>
      <c r="D225" s="24">
        <v>311.60000000000002</v>
      </c>
      <c r="E225" s="24">
        <v>340.5</v>
      </c>
      <c r="F225" s="27">
        <f t="shared" ref="F225:G225" si="443">LN(D225/D224)</f>
        <v>-9.2637621439019009E-3</v>
      </c>
      <c r="G225" s="27">
        <f t="shared" si="443"/>
        <v>-5.8719907735375377E-4</v>
      </c>
      <c r="H225" s="27">
        <f t="shared" si="3"/>
        <v>0.98478756491905806</v>
      </c>
      <c r="I225" s="27"/>
      <c r="J225" s="27">
        <v>187</v>
      </c>
      <c r="K225" s="27">
        <v>5.6847993919880597</v>
      </c>
      <c r="L225" s="37">
        <v>7.9137005487888601E-2</v>
      </c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</row>
    <row r="226" spans="1:31" ht="15.75" customHeight="1" x14ac:dyDescent="0.2">
      <c r="A226" s="22">
        <v>33184</v>
      </c>
      <c r="B226" s="23">
        <f t="shared" ref="B226:C226" si="444">LN(D226)</f>
        <v>5.7235851019523807</v>
      </c>
      <c r="C226" s="23">
        <f t="shared" si="444"/>
        <v>5.8194892823681714</v>
      </c>
      <c r="D226" s="24">
        <v>306</v>
      </c>
      <c r="E226" s="24">
        <v>336.8</v>
      </c>
      <c r="F226" s="27">
        <f t="shared" ref="F226:G226" si="445">LN(D226/D225)</f>
        <v>-1.8135212044212506E-2</v>
      </c>
      <c r="G226" s="27">
        <f t="shared" si="445"/>
        <v>-1.0925843221395391E-2</v>
      </c>
      <c r="H226" s="27">
        <f t="shared" si="3"/>
        <v>0.98352017234461442</v>
      </c>
      <c r="I226" s="27"/>
      <c r="J226" s="27">
        <v>188</v>
      </c>
      <c r="K226" s="27">
        <v>5.6835360641253478</v>
      </c>
      <c r="L226" s="37">
        <v>7.4103083321563901E-2</v>
      </c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</row>
    <row r="227" spans="1:31" ht="15.75" customHeight="1" x14ac:dyDescent="0.2">
      <c r="A227" s="22">
        <v>33185</v>
      </c>
      <c r="B227" s="23">
        <f t="shared" ref="B227:C227" si="446">LN(D227)</f>
        <v>5.7288002376314893</v>
      </c>
      <c r="C227" s="23">
        <f t="shared" si="446"/>
        <v>5.8180036187462241</v>
      </c>
      <c r="D227" s="24">
        <v>307.60000000000002</v>
      </c>
      <c r="E227" s="24">
        <v>336.3</v>
      </c>
      <c r="F227" s="27">
        <f t="shared" ref="F227:G227" si="447">LN(D227/D226)</f>
        <v>5.2151356791081188E-3</v>
      </c>
      <c r="G227" s="27">
        <f t="shared" si="447"/>
        <v>-1.4856636219477766E-3</v>
      </c>
      <c r="H227" s="27">
        <f t="shared" si="3"/>
        <v>0.98466769927276909</v>
      </c>
      <c r="I227" s="27"/>
      <c r="J227" s="27">
        <v>189</v>
      </c>
      <c r="K227" s="27">
        <v>5.6682149819960594</v>
      </c>
      <c r="L227" s="37">
        <v>7.2863277403838467E-2</v>
      </c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</row>
    <row r="228" spans="1:31" ht="15.75" customHeight="1" x14ac:dyDescent="0.2">
      <c r="A228" s="22">
        <v>33186</v>
      </c>
      <c r="B228" s="23">
        <f t="shared" ref="B228:C228" si="448">LN(D228)</f>
        <v>5.7484371151966327</v>
      </c>
      <c r="C228" s="23">
        <f t="shared" si="448"/>
        <v>5.8345182966452551</v>
      </c>
      <c r="D228" s="24">
        <v>313.7</v>
      </c>
      <c r="E228" s="24">
        <v>341.9</v>
      </c>
      <c r="F228" s="27">
        <f t="shared" ref="F228:G228" si="449">LN(D228/D227)</f>
        <v>1.963687756514336E-2</v>
      </c>
      <c r="G228" s="27">
        <f t="shared" si="449"/>
        <v>1.6514677899031591E-2</v>
      </c>
      <c r="H228" s="27">
        <f t="shared" si="3"/>
        <v>0.98524622306898624</v>
      </c>
      <c r="I228" s="27"/>
      <c r="J228" s="27">
        <v>190</v>
      </c>
      <c r="K228" s="27">
        <v>5.6634731133605998</v>
      </c>
      <c r="L228" s="37">
        <v>7.7283964086962698E-2</v>
      </c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</row>
    <row r="229" spans="1:31" ht="15.75" customHeight="1" x14ac:dyDescent="0.2">
      <c r="A229" s="22">
        <v>33189</v>
      </c>
      <c r="B229" s="23">
        <f t="shared" ref="B229:C229" si="450">LN(D229)</f>
        <v>5.766444235780912</v>
      </c>
      <c r="C229" s="23">
        <f t="shared" si="450"/>
        <v>5.8619251757529964</v>
      </c>
      <c r="D229" s="24">
        <v>319.39999999999998</v>
      </c>
      <c r="E229" s="24">
        <v>351.4</v>
      </c>
      <c r="F229" s="27">
        <f t="shared" ref="F229:G229" si="451">LN(D229/D228)</f>
        <v>1.8007120584279591E-2</v>
      </c>
      <c r="G229" s="27">
        <f t="shared" si="451"/>
        <v>2.7406879107741138E-2</v>
      </c>
      <c r="H229" s="27">
        <f t="shared" si="3"/>
        <v>0.98371167541219606</v>
      </c>
      <c r="I229" s="27"/>
      <c r="J229" s="27">
        <v>191</v>
      </c>
      <c r="K229" s="27">
        <v>5.6413273541635043</v>
      </c>
      <c r="L229" s="37">
        <v>7.7343732986447478E-2</v>
      </c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</row>
    <row r="230" spans="1:31" ht="15.75" customHeight="1" x14ac:dyDescent="0.2">
      <c r="A230" s="22">
        <v>33190</v>
      </c>
      <c r="B230" s="23">
        <f t="shared" ref="B230:C230" si="452">LN(D230)</f>
        <v>5.760792729372981</v>
      </c>
      <c r="C230" s="23">
        <f t="shared" si="452"/>
        <v>5.8659013241326363</v>
      </c>
      <c r="D230" s="24">
        <v>317.60000000000002</v>
      </c>
      <c r="E230" s="24">
        <v>352.8</v>
      </c>
      <c r="F230" s="27">
        <f t="shared" ref="F230:G230" si="453">LN(D230/D229)</f>
        <v>-5.6515064079312163E-3</v>
      </c>
      <c r="G230" s="27">
        <f t="shared" si="453"/>
        <v>3.9761483796394168E-3</v>
      </c>
      <c r="H230" s="27">
        <f t="shared" si="3"/>
        <v>0.98208142466917525</v>
      </c>
      <c r="I230" s="27"/>
      <c r="J230" s="27">
        <v>192</v>
      </c>
      <c r="K230" s="27">
        <v>5.6470883779731889</v>
      </c>
      <c r="L230" s="37">
        <v>8.366054491282604E-2</v>
      </c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</row>
    <row r="231" spans="1:31" ht="15.75" customHeight="1" x14ac:dyDescent="0.2">
      <c r="A231" s="22">
        <v>33191</v>
      </c>
      <c r="B231" s="23">
        <f t="shared" ref="B231:C231" si="454">LN(D231)</f>
        <v>5.7695702151942037</v>
      </c>
      <c r="C231" s="23">
        <f t="shared" si="454"/>
        <v>5.8771754007058545</v>
      </c>
      <c r="D231" s="24">
        <v>320.39999999999998</v>
      </c>
      <c r="E231" s="24">
        <v>356.8</v>
      </c>
      <c r="F231" s="27">
        <f t="shared" ref="F231:G231" si="455">LN(D231/D230)</f>
        <v>8.7774858212234415E-3</v>
      </c>
      <c r="G231" s="27">
        <f t="shared" si="455"/>
        <v>1.1274076573218161E-2</v>
      </c>
      <c r="H231" s="27">
        <f t="shared" si="3"/>
        <v>0.98169100321580882</v>
      </c>
      <c r="I231" s="27"/>
      <c r="J231" s="27">
        <v>193</v>
      </c>
      <c r="K231" s="27">
        <v>5.6366430776797865</v>
      </c>
      <c r="L231" s="37">
        <v>8.3668698927625407E-2</v>
      </c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</row>
    <row r="232" spans="1:31" ht="15.75" customHeight="1" x14ac:dyDescent="0.2">
      <c r="A232" s="22">
        <v>33192</v>
      </c>
      <c r="B232" s="23">
        <f t="shared" ref="B232:C232" si="456">LN(D232)</f>
        <v>5.7589017738772803</v>
      </c>
      <c r="C232" s="23">
        <f t="shared" si="456"/>
        <v>5.870426218730926</v>
      </c>
      <c r="D232" s="24">
        <v>317</v>
      </c>
      <c r="E232" s="24">
        <v>354.4</v>
      </c>
      <c r="F232" s="27">
        <f t="shared" ref="F232:G232" si="457">LN(D232/D231)</f>
        <v>-1.0668441316923455E-2</v>
      </c>
      <c r="G232" s="27">
        <f t="shared" si="457"/>
        <v>-6.7491819749285614E-3</v>
      </c>
      <c r="H232" s="27">
        <f t="shared" si="3"/>
        <v>0.98100232577699353</v>
      </c>
      <c r="I232" s="27"/>
      <c r="J232" s="27">
        <v>194</v>
      </c>
      <c r="K232" s="27">
        <v>5.6164736289738713</v>
      </c>
      <c r="L232" s="37">
        <v>9.0304354662127828E-2</v>
      </c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</row>
    <row r="233" spans="1:31" ht="15.75" customHeight="1" x14ac:dyDescent="0.2">
      <c r="A233" s="22">
        <v>33193</v>
      </c>
      <c r="B233" s="23">
        <f t="shared" ref="B233:C233" si="458">LN(D233)</f>
        <v>5.7592171815443018</v>
      </c>
      <c r="C233" s="23">
        <f t="shared" si="458"/>
        <v>5.8602162604980279</v>
      </c>
      <c r="D233" s="24">
        <v>317.10000000000002</v>
      </c>
      <c r="E233" s="24">
        <v>350.8</v>
      </c>
      <c r="F233" s="27">
        <f t="shared" ref="F233:G233" si="459">LN(D233/D232)</f>
        <v>3.1540766702115833E-4</v>
      </c>
      <c r="G233" s="27">
        <f t="shared" si="459"/>
        <v>-1.0209958232897868E-2</v>
      </c>
      <c r="H233" s="27">
        <f t="shared" si="3"/>
        <v>0.98276529833301018</v>
      </c>
      <c r="I233" s="27"/>
      <c r="J233" s="27">
        <v>195</v>
      </c>
      <c r="K233" s="27">
        <v>5.6242402581955071</v>
      </c>
      <c r="L233" s="37">
        <v>9.934484375687358E-2</v>
      </c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</row>
    <row r="234" spans="1:31" ht="15.75" customHeight="1" x14ac:dyDescent="0.2">
      <c r="A234" s="22">
        <v>33196</v>
      </c>
      <c r="B234" s="23">
        <f t="shared" ref="B234:C234" si="460">LN(D234)</f>
        <v>5.7661310997207362</v>
      </c>
      <c r="C234" s="23">
        <f t="shared" si="460"/>
        <v>5.8656178372420067</v>
      </c>
      <c r="D234" s="24">
        <v>319.3</v>
      </c>
      <c r="E234" s="24">
        <v>352.7</v>
      </c>
      <c r="F234" s="27">
        <f t="shared" ref="F234:G234" si="461">LN(D234/D233)</f>
        <v>6.913918176434569E-3</v>
      </c>
      <c r="G234" s="27">
        <f t="shared" si="461"/>
        <v>5.4015767439782323E-3</v>
      </c>
      <c r="H234" s="27">
        <f t="shared" si="3"/>
        <v>0.9830390011279615</v>
      </c>
      <c r="I234" s="27"/>
      <c r="J234" s="27">
        <v>196</v>
      </c>
      <c r="K234" s="27">
        <v>5.6468675821024492</v>
      </c>
      <c r="L234" s="37">
        <v>0.10538754600452993</v>
      </c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</row>
    <row r="235" spans="1:31" ht="15.75" customHeight="1" x14ac:dyDescent="0.2">
      <c r="A235" s="22">
        <v>33197</v>
      </c>
      <c r="B235" s="23">
        <f t="shared" ref="B235:C235" si="462">LN(D235)</f>
        <v>5.7535245665510155</v>
      </c>
      <c r="C235" s="23">
        <f t="shared" si="462"/>
        <v>5.8527770273340884</v>
      </c>
      <c r="D235" s="24">
        <v>315.3</v>
      </c>
      <c r="E235" s="24">
        <v>348.2</v>
      </c>
      <c r="F235" s="27">
        <f t="shared" ref="F235:G235" si="463">LN(D235/D234)</f>
        <v>-1.2606533169721249E-2</v>
      </c>
      <c r="G235" s="27">
        <f t="shared" si="463"/>
        <v>-1.2840809907917613E-2</v>
      </c>
      <c r="H235" s="27">
        <f t="shared" si="3"/>
        <v>0.98304181753045838</v>
      </c>
      <c r="I235" s="27"/>
      <c r="J235" s="27">
        <v>197</v>
      </c>
      <c r="K235" s="27">
        <v>5.6506126710689202</v>
      </c>
      <c r="L235" s="37">
        <v>0.102594686914804</v>
      </c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</row>
    <row r="236" spans="1:31" ht="15.75" customHeight="1" x14ac:dyDescent="0.2">
      <c r="A236" s="22">
        <v>33198</v>
      </c>
      <c r="B236" s="23">
        <f t="shared" ref="B236:C236" si="464">LN(D236)</f>
        <v>5.7557422135869123</v>
      </c>
      <c r="C236" s="23">
        <f t="shared" si="464"/>
        <v>5.8542119536816051</v>
      </c>
      <c r="D236" s="24">
        <v>316</v>
      </c>
      <c r="E236" s="24">
        <v>348.7</v>
      </c>
      <c r="F236" s="27">
        <f t="shared" ref="F236:G236" si="465">LN(D236/D235)</f>
        <v>2.2176470358970133E-3</v>
      </c>
      <c r="G236" s="27">
        <f t="shared" si="465"/>
        <v>1.434926347516812E-3</v>
      </c>
      <c r="H236" s="27">
        <f t="shared" si="3"/>
        <v>0.98317967629566827</v>
      </c>
      <c r="I236" s="27"/>
      <c r="J236" s="27">
        <v>198</v>
      </c>
      <c r="K236" s="27">
        <v>5.639769040116108</v>
      </c>
      <c r="L236" s="37">
        <v>0.10130921928378989</v>
      </c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</row>
    <row r="237" spans="1:31" ht="15.75" customHeight="1" x14ac:dyDescent="0.2">
      <c r="A237" s="22">
        <v>33199</v>
      </c>
      <c r="B237" s="23">
        <f t="shared" ref="B237:C237" si="466">LN(D237)</f>
        <v>5.7557422135869123</v>
      </c>
      <c r="C237" s="23">
        <f t="shared" si="466"/>
        <v>5.8542119536816051</v>
      </c>
      <c r="D237" s="24">
        <v>316</v>
      </c>
      <c r="E237" s="24">
        <v>348.7</v>
      </c>
      <c r="F237" s="27">
        <f t="shared" ref="F237:G237" si="467">LN(D237/D236)</f>
        <v>0</v>
      </c>
      <c r="G237" s="27">
        <f t="shared" si="467"/>
        <v>0</v>
      </c>
      <c r="H237" s="27">
        <f t="shared" si="3"/>
        <v>0.98317967629566827</v>
      </c>
      <c r="I237" s="27"/>
      <c r="J237" s="27">
        <v>199</v>
      </c>
      <c r="K237" s="27">
        <v>5.6361954911855259</v>
      </c>
      <c r="L237" s="37">
        <v>0.10872892680185053</v>
      </c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</row>
    <row r="238" spans="1:31" ht="15.75" customHeight="1" x14ac:dyDescent="0.2">
      <c r="A238" s="22">
        <v>33200</v>
      </c>
      <c r="B238" s="23">
        <f t="shared" ref="B238:C238" si="468">LN(D238)</f>
        <v>5.7528900487632288</v>
      </c>
      <c r="C238" s="23">
        <f t="shared" si="468"/>
        <v>5.855071922202427</v>
      </c>
      <c r="D238" s="24">
        <v>315.10000000000002</v>
      </c>
      <c r="E238" s="24">
        <v>349</v>
      </c>
      <c r="F238" s="27">
        <f t="shared" ref="F238:G238" si="469">LN(D238/D237)</f>
        <v>-2.8521648236830947E-3</v>
      </c>
      <c r="G238" s="27">
        <f t="shared" si="469"/>
        <v>8.5996852082162315E-4</v>
      </c>
      <c r="H238" s="27">
        <f t="shared" si="3"/>
        <v>0.982548143763747</v>
      </c>
      <c r="I238" s="27"/>
      <c r="J238" s="27">
        <v>200</v>
      </c>
      <c r="K238" s="27">
        <v>5.6305789662430579</v>
      </c>
      <c r="L238" s="37">
        <v>0.11082037198444983</v>
      </c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</row>
    <row r="239" spans="1:31" ht="15.75" customHeight="1" x14ac:dyDescent="0.2">
      <c r="A239" s="22">
        <v>33203</v>
      </c>
      <c r="B239" s="23">
        <f t="shared" ref="B239:C239" si="470">LN(D239)</f>
        <v>5.7573232415842313</v>
      </c>
      <c r="C239" s="23">
        <f t="shared" si="470"/>
        <v>5.8544986920348245</v>
      </c>
      <c r="D239" s="24">
        <v>316.5</v>
      </c>
      <c r="E239" s="24">
        <v>348.8</v>
      </c>
      <c r="F239" s="27">
        <f t="shared" ref="F239:G239" si="471">LN(D239/D238)</f>
        <v>4.433192821001835E-3</v>
      </c>
      <c r="G239" s="27">
        <f t="shared" si="471"/>
        <v>-5.7323016760257644E-4</v>
      </c>
      <c r="H239" s="27">
        <f t="shared" si="3"/>
        <v>0.9834015761959598</v>
      </c>
      <c r="I239" s="27"/>
      <c r="J239" s="27">
        <v>201</v>
      </c>
      <c r="K239" s="27">
        <v>5.6323806410105846</v>
      </c>
      <c r="L239" s="37">
        <v>0.11509968891133582</v>
      </c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</row>
    <row r="240" spans="1:31" ht="15.75" customHeight="1" x14ac:dyDescent="0.2">
      <c r="A240" s="22">
        <v>33204</v>
      </c>
      <c r="B240" s="23">
        <f t="shared" ref="B240:C240" si="472">LN(D240)</f>
        <v>5.7623657987550985</v>
      </c>
      <c r="C240" s="23">
        <f t="shared" si="472"/>
        <v>5.8692969131337742</v>
      </c>
      <c r="D240" s="24">
        <v>318.10000000000002</v>
      </c>
      <c r="E240" s="24">
        <v>354</v>
      </c>
      <c r="F240" s="27">
        <f t="shared" ref="F240:G240" si="473">LN(D240/D239)</f>
        <v>5.0425571708676729E-3</v>
      </c>
      <c r="G240" s="27">
        <f t="shared" si="473"/>
        <v>1.4798221098949882E-2</v>
      </c>
      <c r="H240" s="27">
        <f t="shared" si="3"/>
        <v>0.98178127364124401</v>
      </c>
      <c r="I240" s="27"/>
      <c r="J240" s="27">
        <v>202</v>
      </c>
      <c r="K240" s="27">
        <v>5.6118687785945074</v>
      </c>
      <c r="L240" s="37">
        <v>0.10877081312811665</v>
      </c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</row>
    <row r="241" spans="1:31" ht="15.75" customHeight="1" x14ac:dyDescent="0.2">
      <c r="A241" s="22">
        <v>33205</v>
      </c>
      <c r="B241" s="23">
        <f t="shared" ref="B241:C241" si="474">LN(D241)</f>
        <v>5.7617368679167571</v>
      </c>
      <c r="C241" s="23">
        <f t="shared" si="474"/>
        <v>5.872117789475416</v>
      </c>
      <c r="D241" s="24">
        <v>317.89999999999998</v>
      </c>
      <c r="E241" s="24">
        <v>355</v>
      </c>
      <c r="F241" s="27">
        <f t="shared" ref="F241:G241" si="475">LN(D241/D240)</f>
        <v>-6.2893083834152704E-4</v>
      </c>
      <c r="G241" s="27">
        <f t="shared" si="475"/>
        <v>2.8208763416412634E-3</v>
      </c>
      <c r="H241" s="27">
        <f t="shared" si="3"/>
        <v>0.98120253620312348</v>
      </c>
      <c r="I241" s="27"/>
      <c r="J241" s="27">
        <v>203</v>
      </c>
      <c r="K241" s="27">
        <v>5.5981245315119077</v>
      </c>
      <c r="L241" s="37">
        <v>0.10665744347737682</v>
      </c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</row>
    <row r="242" spans="1:31" ht="15.75" customHeight="1" x14ac:dyDescent="0.2">
      <c r="A242" s="22">
        <v>33206</v>
      </c>
      <c r="B242" s="23">
        <f t="shared" ref="B242:C242" si="476">LN(D242)</f>
        <v>5.7570072358934992</v>
      </c>
      <c r="C242" s="23">
        <f t="shared" si="476"/>
        <v>5.8740876789544094</v>
      </c>
      <c r="D242" s="24">
        <v>316.39999999999998</v>
      </c>
      <c r="E242" s="24">
        <v>355.7</v>
      </c>
      <c r="F242" s="27">
        <f t="shared" ref="F242:G242" si="477">LN(D242/D241)</f>
        <v>-4.7296320232582444E-3</v>
      </c>
      <c r="G242" s="27">
        <f t="shared" si="477"/>
        <v>1.9698894789935834E-3</v>
      </c>
      <c r="H242" s="27">
        <f t="shared" si="3"/>
        <v>0.98006831878244105</v>
      </c>
      <c r="I242" s="27"/>
      <c r="J242" s="27">
        <v>204</v>
      </c>
      <c r="K242" s="27">
        <v>5.5800569437656025</v>
      </c>
      <c r="L242" s="37">
        <v>0.10827342633167714</v>
      </c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</row>
    <row r="243" spans="1:31" ht="15.75" customHeight="1" x14ac:dyDescent="0.2">
      <c r="A243" s="22">
        <v>33207</v>
      </c>
      <c r="B243" s="23">
        <f t="shared" ref="B243:C243" si="478">LN(D243)</f>
        <v>5.7751724707428735</v>
      </c>
      <c r="C243" s="23">
        <f t="shared" si="478"/>
        <v>5.8833223884882786</v>
      </c>
      <c r="D243" s="24">
        <v>322.2</v>
      </c>
      <c r="E243" s="24">
        <v>359</v>
      </c>
      <c r="F243" s="27">
        <f t="shared" ref="F243:G243" si="479">LN(D243/D242)</f>
        <v>1.8165234849375302E-2</v>
      </c>
      <c r="G243" s="27">
        <f t="shared" si="479"/>
        <v>9.2347095338693435E-3</v>
      </c>
      <c r="H243" s="27">
        <f t="shared" si="3"/>
        <v>0.98161754352319386</v>
      </c>
      <c r="I243" s="27"/>
      <c r="J243" s="27">
        <v>205</v>
      </c>
      <c r="K243" s="27">
        <v>5.58461307312733</v>
      </c>
      <c r="L243" s="37">
        <v>0.1191694015288709</v>
      </c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</row>
    <row r="244" spans="1:31" ht="15.75" customHeight="1" x14ac:dyDescent="0.2">
      <c r="A244" s="22">
        <v>33210</v>
      </c>
      <c r="B244" s="23">
        <f t="shared" ref="B244:C244" si="480">LN(D244)</f>
        <v>5.7810521101475016</v>
      </c>
      <c r="C244" s="23">
        <f t="shared" si="480"/>
        <v>5.8897086381535946</v>
      </c>
      <c r="D244" s="24">
        <v>324.10000000000002</v>
      </c>
      <c r="E244" s="24">
        <v>361.3</v>
      </c>
      <c r="F244" s="27">
        <f t="shared" ref="F244:G244" si="481">LN(D244/D243)</f>
        <v>5.8796394046277678E-3</v>
      </c>
      <c r="G244" s="27">
        <f t="shared" si="481"/>
        <v>6.3862496653156594E-3</v>
      </c>
      <c r="H244" s="27">
        <f t="shared" si="3"/>
        <v>0.98155145955740242</v>
      </c>
      <c r="I244" s="27"/>
      <c r="J244" s="27">
        <v>206</v>
      </c>
      <c r="K244" s="27">
        <v>5.5893805310828704</v>
      </c>
      <c r="L244" s="37">
        <v>0.12501212268534623</v>
      </c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</row>
    <row r="245" spans="1:31" ht="15.75" customHeight="1" x14ac:dyDescent="0.2">
      <c r="A245" s="22">
        <v>33211</v>
      </c>
      <c r="B245" s="23">
        <f t="shared" ref="B245:C245" si="482">LN(D245)</f>
        <v>5.7878172035992748</v>
      </c>
      <c r="C245" s="23">
        <f t="shared" si="482"/>
        <v>5.8974285551813876</v>
      </c>
      <c r="D245" s="24">
        <v>326.3</v>
      </c>
      <c r="E245" s="24">
        <v>364.1</v>
      </c>
      <c r="F245" s="27">
        <f t="shared" ref="F245:G245" si="483">LN(D245/D244)</f>
        <v>6.7650934517731569E-3</v>
      </c>
      <c r="G245" s="27">
        <f t="shared" si="483"/>
        <v>7.7199170277932596E-3</v>
      </c>
      <c r="H245" s="27">
        <f t="shared" si="3"/>
        <v>0.98141370420065366</v>
      </c>
      <c r="I245" s="27"/>
      <c r="J245" s="27">
        <v>207</v>
      </c>
      <c r="K245" s="27">
        <v>5.5795758054706557</v>
      </c>
      <c r="L245" s="37">
        <v>0.12053326381923668</v>
      </c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</row>
    <row r="246" spans="1:31" ht="15.75" customHeight="1" x14ac:dyDescent="0.2">
      <c r="A246" s="22">
        <v>33212</v>
      </c>
      <c r="B246" s="23">
        <f t="shared" ref="B246:C246" si="484">LN(D246)</f>
        <v>5.798789578234536</v>
      </c>
      <c r="C246" s="23">
        <f t="shared" si="484"/>
        <v>5.9156628336916999</v>
      </c>
      <c r="D246" s="24">
        <v>329.9</v>
      </c>
      <c r="E246" s="24">
        <v>370.8</v>
      </c>
      <c r="F246" s="27">
        <f t="shared" ref="F246:G246" si="485">LN(D246/D245)</f>
        <v>1.0972374635260724E-2</v>
      </c>
      <c r="G246" s="27">
        <f t="shared" si="485"/>
        <v>1.8234278510312188E-2</v>
      </c>
      <c r="H246" s="27">
        <f t="shared" si="3"/>
        <v>0.98024342178673007</v>
      </c>
      <c r="I246" s="27"/>
      <c r="J246" s="27">
        <v>208</v>
      </c>
      <c r="K246" s="27">
        <v>5.5826979329482613</v>
      </c>
      <c r="L246" s="37">
        <v>0.11674179227380233</v>
      </c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</row>
    <row r="247" spans="1:31" ht="15.75" customHeight="1" x14ac:dyDescent="0.2">
      <c r="A247" s="22">
        <v>33213</v>
      </c>
      <c r="B247" s="23">
        <f t="shared" ref="B247:C247" si="486">LN(D247)</f>
        <v>5.7960577507653719</v>
      </c>
      <c r="C247" s="23">
        <f t="shared" si="486"/>
        <v>5.9194313442081503</v>
      </c>
      <c r="D247" s="24">
        <v>329</v>
      </c>
      <c r="E247" s="24">
        <v>372.2</v>
      </c>
      <c r="F247" s="27">
        <f t="shared" ref="F247:G247" si="487">LN(D247/D246)</f>
        <v>-2.7318274691637678E-3</v>
      </c>
      <c r="G247" s="27">
        <f t="shared" si="487"/>
        <v>3.7685105164502681E-3</v>
      </c>
      <c r="H247" s="27">
        <f t="shared" si="3"/>
        <v>0.97915786394524318</v>
      </c>
      <c r="I247" s="27"/>
      <c r="J247" s="27">
        <v>209</v>
      </c>
      <c r="K247" s="27">
        <v>5.6000023562736692</v>
      </c>
      <c r="L247" s="37">
        <v>0.12260187262311995</v>
      </c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</row>
    <row r="248" spans="1:31" ht="15.75" customHeight="1" x14ac:dyDescent="0.2">
      <c r="A248" s="22">
        <v>33214</v>
      </c>
      <c r="B248" s="23">
        <f t="shared" ref="B248:C248" si="488">LN(D248)</f>
        <v>5.7920985557047686</v>
      </c>
      <c r="C248" s="23">
        <f t="shared" si="488"/>
        <v>5.9175488641578138</v>
      </c>
      <c r="D248" s="24">
        <v>327.7</v>
      </c>
      <c r="E248" s="24">
        <v>371.5</v>
      </c>
      <c r="F248" s="27">
        <f t="shared" ref="F248:G248" si="489">LN(D248/D247)</f>
        <v>-3.9591950606029779E-3</v>
      </c>
      <c r="G248" s="27">
        <f t="shared" si="489"/>
        <v>-1.8824800503364589E-3</v>
      </c>
      <c r="H248" s="27">
        <f t="shared" si="3"/>
        <v>0.97880029192274376</v>
      </c>
      <c r="I248" s="27"/>
      <c r="J248" s="27">
        <v>210</v>
      </c>
      <c r="K248" s="27">
        <v>5.6077011324740944</v>
      </c>
      <c r="L248" s="37">
        <v>0.13658328549143661</v>
      </c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</row>
    <row r="249" spans="1:31" ht="15.75" customHeight="1" x14ac:dyDescent="0.2">
      <c r="A249" s="22">
        <v>33217</v>
      </c>
      <c r="B249" s="23">
        <f t="shared" ref="B249:C249" si="490">LN(D249)</f>
        <v>5.7954496631820245</v>
      </c>
      <c r="C249" s="23">
        <f t="shared" si="490"/>
        <v>5.9172796489186057</v>
      </c>
      <c r="D249" s="24">
        <v>328.8</v>
      </c>
      <c r="E249" s="24">
        <v>371.4</v>
      </c>
      <c r="F249" s="27">
        <f t="shared" ref="F249:G249" si="491">LN(D249/D248)</f>
        <v>3.3511074772560358E-3</v>
      </c>
      <c r="G249" s="27">
        <f t="shared" si="491"/>
        <v>-2.6921523920852978E-4</v>
      </c>
      <c r="H249" s="27">
        <f t="shared" si="3"/>
        <v>0.97941114955436559</v>
      </c>
      <c r="I249" s="27"/>
      <c r="J249" s="27">
        <v>211</v>
      </c>
      <c r="K249" s="27">
        <v>5.6164736289738713</v>
      </c>
      <c r="L249" s="37">
        <v>0.13514617509648996</v>
      </c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</row>
    <row r="250" spans="1:31" ht="15.75" customHeight="1" x14ac:dyDescent="0.2">
      <c r="A250" s="22">
        <v>33218</v>
      </c>
      <c r="B250" s="23">
        <f t="shared" ref="B250:C250" si="492">LN(D250)</f>
        <v>5.7881236230899518</v>
      </c>
      <c r="C250" s="23">
        <f t="shared" si="492"/>
        <v>5.907811162110729</v>
      </c>
      <c r="D250" s="24">
        <v>326.39999999999998</v>
      </c>
      <c r="E250" s="24">
        <v>367.9</v>
      </c>
      <c r="F250" s="27">
        <f t="shared" ref="F250:G250" si="493">LN(D250/D249)</f>
        <v>-7.3260400920730096E-3</v>
      </c>
      <c r="G250" s="27">
        <f t="shared" si="493"/>
        <v>-9.4684868078767446E-3</v>
      </c>
      <c r="H250" s="27">
        <f t="shared" si="3"/>
        <v>0.97974079811684167</v>
      </c>
      <c r="I250" s="27"/>
      <c r="J250" s="27">
        <v>212</v>
      </c>
      <c r="K250" s="27">
        <v>5.6162440284589907</v>
      </c>
      <c r="L250" s="37">
        <v>0.12772023583004177</v>
      </c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</row>
    <row r="251" spans="1:31" ht="15.75" customHeight="1" x14ac:dyDescent="0.2">
      <c r="A251" s="22">
        <v>33219</v>
      </c>
      <c r="B251" s="23">
        <f t="shared" ref="B251:C251" si="494">LN(D251)</f>
        <v>5.7993956388591474</v>
      </c>
      <c r="C251" s="23">
        <f t="shared" si="494"/>
        <v>5.9145835027720244</v>
      </c>
      <c r="D251" s="24">
        <v>330.1</v>
      </c>
      <c r="E251" s="24">
        <v>370.4</v>
      </c>
      <c r="F251" s="27">
        <f t="shared" ref="F251:G251" si="495">LN(D251/D250)</f>
        <v>1.1272015769195509E-2</v>
      </c>
      <c r="G251" s="27">
        <f t="shared" si="495"/>
        <v>6.7723406612956389E-3</v>
      </c>
      <c r="H251" s="27">
        <f t="shared" si="3"/>
        <v>0.98052477171741825</v>
      </c>
      <c r="I251" s="27"/>
      <c r="J251" s="27">
        <v>213</v>
      </c>
      <c r="K251" s="27">
        <v>5.6160143606027058</v>
      </c>
      <c r="L251" s="37">
        <v>0.12891005738467065</v>
      </c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</row>
    <row r="252" spans="1:31" ht="15.75" customHeight="1" x14ac:dyDescent="0.2">
      <c r="A252" s="22">
        <v>33220</v>
      </c>
      <c r="B252" s="23">
        <f t="shared" ref="B252:C252" si="496">LN(D252)</f>
        <v>5.7969691893823185</v>
      </c>
      <c r="C252" s="23">
        <f t="shared" si="496"/>
        <v>5.9175488641578138</v>
      </c>
      <c r="D252" s="24">
        <v>329.3</v>
      </c>
      <c r="E252" s="24">
        <v>371.5</v>
      </c>
      <c r="F252" s="27">
        <f t="shared" ref="F252:G252" si="497">LN(D252/D251)</f>
        <v>-2.4264494768287794E-3</v>
      </c>
      <c r="G252" s="27">
        <f t="shared" si="497"/>
        <v>2.9653613857896512E-3</v>
      </c>
      <c r="H252" s="27">
        <f t="shared" si="3"/>
        <v>0.97962337488992479</v>
      </c>
      <c r="I252" s="27"/>
      <c r="J252" s="27">
        <v>214</v>
      </c>
      <c r="K252" s="27">
        <v>5.6132530792798168</v>
      </c>
      <c r="L252" s="37">
        <v>0.12364174682658646</v>
      </c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</row>
    <row r="253" spans="1:31" ht="15.75" customHeight="1" x14ac:dyDescent="0.2">
      <c r="A253" s="22">
        <v>33221</v>
      </c>
      <c r="B253" s="23">
        <f t="shared" ref="B253:C253" si="498">LN(D253)</f>
        <v>5.789348362985848</v>
      </c>
      <c r="C253" s="23">
        <f t="shared" si="498"/>
        <v>5.9102544916824389</v>
      </c>
      <c r="D253" s="24">
        <v>326.8</v>
      </c>
      <c r="E253" s="24">
        <v>368.8</v>
      </c>
      <c r="F253" s="27">
        <f t="shared" ref="F253:G253" si="499">LN(D253/D252)</f>
        <v>-7.620826396470784E-3</v>
      </c>
      <c r="G253" s="27">
        <f t="shared" si="499"/>
        <v>-7.2943724753750591E-3</v>
      </c>
      <c r="H253" s="27">
        <f t="shared" si="3"/>
        <v>0.97954299110694076</v>
      </c>
      <c r="I253" s="27"/>
      <c r="J253" s="27">
        <v>215</v>
      </c>
      <c r="K253" s="27">
        <v>5.6007053812052758</v>
      </c>
      <c r="L253" s="37">
        <v>0.11862230478638747</v>
      </c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</row>
    <row r="254" spans="1:31" ht="15.75" customHeight="1" x14ac:dyDescent="0.2">
      <c r="A254" s="22">
        <v>33224</v>
      </c>
      <c r="B254" s="23">
        <f t="shared" ref="B254:C254" si="500">LN(D254)</f>
        <v>5.7868973813667077</v>
      </c>
      <c r="C254" s="23">
        <f t="shared" si="500"/>
        <v>5.9018133251553353</v>
      </c>
      <c r="D254" s="24">
        <v>326</v>
      </c>
      <c r="E254" s="24">
        <v>365.7</v>
      </c>
      <c r="F254" s="27">
        <f t="shared" ref="F254:G254" si="501">LN(D254/D253)</f>
        <v>-2.4509816191401849E-3</v>
      </c>
      <c r="G254" s="27">
        <f t="shared" si="501"/>
        <v>-8.4411665271033037E-3</v>
      </c>
      <c r="H254" s="27">
        <f t="shared" si="3"/>
        <v>0.9805287057625458</v>
      </c>
      <c r="I254" s="27"/>
      <c r="J254" s="27">
        <v>216</v>
      </c>
      <c r="K254" s="27">
        <v>5.592463886014829</v>
      </c>
      <c r="L254" s="37">
        <v>0.11730066031891973</v>
      </c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</row>
    <row r="255" spans="1:31" ht="15.75" customHeight="1" x14ac:dyDescent="0.2">
      <c r="A255" s="22">
        <v>33225</v>
      </c>
      <c r="B255" s="23">
        <f t="shared" ref="B255:C255" si="502">LN(D255)</f>
        <v>5.7990926544605257</v>
      </c>
      <c r="C255" s="23">
        <f t="shared" si="502"/>
        <v>5.9137732393921105</v>
      </c>
      <c r="D255" s="24">
        <v>330</v>
      </c>
      <c r="E255" s="24">
        <v>370.1</v>
      </c>
      <c r="F255" s="27">
        <f t="shared" ref="F255:G255" si="503">LN(D255/D254)</f>
        <v>1.2195273093818206E-2</v>
      </c>
      <c r="G255" s="27">
        <f t="shared" si="503"/>
        <v>1.1959914236774958E-2</v>
      </c>
      <c r="H255" s="27">
        <f t="shared" si="3"/>
        <v>0.98060788260062315</v>
      </c>
      <c r="I255" s="27"/>
      <c r="J255" s="27">
        <v>217</v>
      </c>
      <c r="K255" s="27">
        <v>5.590093152897917</v>
      </c>
      <c r="L255" s="37">
        <v>0.12693454850830488</v>
      </c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</row>
    <row r="256" spans="1:31" ht="15.75" customHeight="1" x14ac:dyDescent="0.2">
      <c r="A256" s="22">
        <v>33226</v>
      </c>
      <c r="B256" s="23">
        <f t="shared" ref="B256:C256" si="504">LN(D256)</f>
        <v>5.7996985314860279</v>
      </c>
      <c r="C256" s="23">
        <f t="shared" si="504"/>
        <v>5.9167410009120456</v>
      </c>
      <c r="D256" s="24">
        <v>330.2</v>
      </c>
      <c r="E256" s="24">
        <v>371.2</v>
      </c>
      <c r="F256" s="27">
        <f t="shared" ref="F256:G256" si="505">LN(D256/D255)</f>
        <v>6.0587702550160799E-4</v>
      </c>
      <c r="G256" s="27">
        <f t="shared" si="505"/>
        <v>2.9677615199351459E-3</v>
      </c>
      <c r="H256" s="27">
        <f t="shared" si="3"/>
        <v>0.98021842270804549</v>
      </c>
      <c r="I256" s="27"/>
      <c r="J256" s="27">
        <v>218</v>
      </c>
      <c r="K256" s="27">
        <v>5.590093152897917</v>
      </c>
      <c r="L256" s="37">
        <v>0.12693454850830488</v>
      </c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</row>
    <row r="257" spans="1:31" ht="15.75" customHeight="1" x14ac:dyDescent="0.2">
      <c r="A257" s="22">
        <v>33227</v>
      </c>
      <c r="B257" s="23">
        <f t="shared" ref="B257:C257" si="506">LN(D257)</f>
        <v>5.7993956388591474</v>
      </c>
      <c r="C257" s="23">
        <f t="shared" si="506"/>
        <v>5.9196999808786712</v>
      </c>
      <c r="D257" s="24">
        <v>330.1</v>
      </c>
      <c r="E257" s="24">
        <v>372.3</v>
      </c>
      <c r="F257" s="27">
        <f t="shared" ref="F257:G257" si="507">LN(D257/D256)</f>
        <v>-3.0289262688025368E-4</v>
      </c>
      <c r="G257" s="27">
        <f t="shared" si="507"/>
        <v>2.9589799666257153E-3</v>
      </c>
      <c r="H257" s="27">
        <f t="shared" si="3"/>
        <v>0.97967729067214204</v>
      </c>
      <c r="I257" s="27"/>
      <c r="J257" s="27">
        <v>219</v>
      </c>
      <c r="K257" s="27">
        <v>5.5919903132453967</v>
      </c>
      <c r="L257" s="37">
        <v>0.13485743434180009</v>
      </c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</row>
    <row r="258" spans="1:31" ht="15.75" customHeight="1" x14ac:dyDescent="0.2">
      <c r="A258" s="22">
        <v>33228</v>
      </c>
      <c r="B258" s="23">
        <f t="shared" ref="B258:C258" si="508">LN(D258)</f>
        <v>5.804230945953007</v>
      </c>
      <c r="C258" s="23">
        <f t="shared" si="508"/>
        <v>5.9231857063546878</v>
      </c>
      <c r="D258" s="24">
        <v>331.7</v>
      </c>
      <c r="E258" s="24">
        <v>373.6</v>
      </c>
      <c r="F258" s="27">
        <f t="shared" ref="F258:G258" si="509">LN(D258/D257)</f>
        <v>4.8353070938592828E-3</v>
      </c>
      <c r="G258" s="27">
        <f t="shared" si="509"/>
        <v>3.4857254760164266E-3</v>
      </c>
      <c r="H258" s="27">
        <f t="shared" si="3"/>
        <v>0.97991709760609735</v>
      </c>
      <c r="I258" s="27"/>
      <c r="J258" s="27">
        <v>220</v>
      </c>
      <c r="K258" s="27">
        <v>5.6056089617316491</v>
      </c>
      <c r="L258" s="37">
        <v>0.13675299489202697</v>
      </c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</row>
    <row r="259" spans="1:31" ht="15.75" customHeight="1" x14ac:dyDescent="0.2">
      <c r="A259" s="22">
        <v>33231</v>
      </c>
      <c r="B259" s="23">
        <f t="shared" ref="B259:C259" si="510">LN(D259)</f>
        <v>5.798789578234536</v>
      </c>
      <c r="C259" s="23">
        <f t="shared" si="510"/>
        <v>5.9199685454029121</v>
      </c>
      <c r="D259" s="24">
        <v>329.9</v>
      </c>
      <c r="E259" s="24">
        <v>372.4</v>
      </c>
      <c r="F259" s="27">
        <f t="shared" ref="F259:G259" si="511">LN(D259/D258)</f>
        <v>-5.4413677184710508E-3</v>
      </c>
      <c r="G259" s="27">
        <f t="shared" si="511"/>
        <v>-3.2171609517756866E-3</v>
      </c>
      <c r="H259" s="27">
        <f t="shared" si="3"/>
        <v>0.97953047110993918</v>
      </c>
      <c r="I259" s="27"/>
      <c r="J259" s="27">
        <v>221</v>
      </c>
      <c r="K259" s="27">
        <v>5.6155548227078329</v>
      </c>
      <c r="L259" s="37">
        <v>0.13542925343266266</v>
      </c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</row>
    <row r="260" spans="1:31" ht="15.75" customHeight="1" x14ac:dyDescent="0.2">
      <c r="A260" s="22">
        <v>33232</v>
      </c>
      <c r="B260" s="23">
        <f t="shared" ref="B260:C260" si="512">LN(D260)</f>
        <v>5.798789578234536</v>
      </c>
      <c r="C260" s="23">
        <f t="shared" si="512"/>
        <v>5.9199685454029121</v>
      </c>
      <c r="D260" s="24">
        <v>329.9</v>
      </c>
      <c r="E260" s="24">
        <v>372.4</v>
      </c>
      <c r="F260" s="27">
        <f t="shared" ref="F260:G260" si="513">LN(D260/D259)</f>
        <v>0</v>
      </c>
      <c r="G260" s="27">
        <f t="shared" si="513"/>
        <v>0</v>
      </c>
      <c r="H260" s="27">
        <f t="shared" ref="H260:H514" si="514">B260/C260</f>
        <v>0.97953047110993918</v>
      </c>
      <c r="I260" s="27"/>
      <c r="J260" s="27">
        <v>222</v>
      </c>
      <c r="K260" s="27">
        <v>5.6150950149727246</v>
      </c>
      <c r="L260" s="37">
        <v>0.12662529902386854</v>
      </c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</row>
    <row r="261" spans="1:31" ht="15.75" customHeight="1" x14ac:dyDescent="0.2">
      <c r="A261" s="22">
        <v>33233</v>
      </c>
      <c r="B261" s="23">
        <f t="shared" ref="B261:C261" si="515">LN(D261)</f>
        <v>5.801513963149536</v>
      </c>
      <c r="C261" s="23">
        <f t="shared" si="515"/>
        <v>5.9199685454029121</v>
      </c>
      <c r="D261" s="24">
        <v>330.8</v>
      </c>
      <c r="E261" s="24">
        <v>372.4</v>
      </c>
      <c r="F261" s="27">
        <f t="shared" ref="F261:G261" si="516">LN(D261/D260)</f>
        <v>2.7243849150005417E-3</v>
      </c>
      <c r="G261" s="27">
        <f t="shared" si="516"/>
        <v>0</v>
      </c>
      <c r="H261" s="27">
        <f t="shared" si="514"/>
        <v>0.97999067370968374</v>
      </c>
      <c r="I261" s="27"/>
      <c r="J261" s="27">
        <v>223</v>
      </c>
      <c r="K261" s="27">
        <v>5.6065395055730525</v>
      </c>
      <c r="L261" s="37">
        <v>0.11704559637932821</v>
      </c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</row>
    <row r="262" spans="1:31" ht="15.75" customHeight="1" x14ac:dyDescent="0.2">
      <c r="A262" s="22">
        <v>33234</v>
      </c>
      <c r="B262" s="23">
        <f t="shared" ref="B262:C262" si="517">LN(D262)</f>
        <v>5.7936231786559906</v>
      </c>
      <c r="C262" s="23">
        <f t="shared" si="517"/>
        <v>5.916202062607435</v>
      </c>
      <c r="D262" s="24">
        <v>328.2</v>
      </c>
      <c r="E262" s="24">
        <v>371</v>
      </c>
      <c r="F262" s="27">
        <f t="shared" ref="F262:G262" si="518">LN(D262/D261)</f>
        <v>-7.890784493545841E-3</v>
      </c>
      <c r="G262" s="27">
        <f t="shared" si="518"/>
        <v>-3.7664827954767819E-3</v>
      </c>
      <c r="H262" s="27">
        <f t="shared" si="514"/>
        <v>0.97928081518273558</v>
      </c>
      <c r="I262" s="27"/>
      <c r="J262" s="27">
        <v>224</v>
      </c>
      <c r="K262" s="27">
        <v>5.6053761528848653</v>
      </c>
      <c r="L262" s="37">
        <v>0.12342408474662392</v>
      </c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</row>
    <row r="263" spans="1:31" ht="15.75" customHeight="1" x14ac:dyDescent="0.2">
      <c r="A263" s="22">
        <v>33235</v>
      </c>
      <c r="B263" s="23">
        <f t="shared" ref="B263:C263" si="519">LN(D263)</f>
        <v>5.7951454806701737</v>
      </c>
      <c r="C263" s="23">
        <f t="shared" si="519"/>
        <v>5.9167410009120456</v>
      </c>
      <c r="D263" s="24">
        <v>328.7</v>
      </c>
      <c r="E263" s="24">
        <v>371.2</v>
      </c>
      <c r="F263" s="27">
        <f t="shared" ref="F263:G263" si="520">LN(D263/D262)</f>
        <v>1.5223020141831979E-3</v>
      </c>
      <c r="G263" s="27">
        <f t="shared" si="520"/>
        <v>5.3893830461040145E-4</v>
      </c>
      <c r="H263" s="27">
        <f t="shared" si="514"/>
        <v>0.97944890266058149</v>
      </c>
      <c r="I263" s="27"/>
      <c r="J263" s="27">
        <v>225</v>
      </c>
      <c r="K263" s="27">
        <v>5.6183080135325669</v>
      </c>
      <c r="L263" s="37">
        <v>0.13012910166406577</v>
      </c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</row>
    <row r="264" spans="1:31" ht="15.75" customHeight="1" x14ac:dyDescent="0.2">
      <c r="A264" s="22">
        <v>33238</v>
      </c>
      <c r="B264" s="23">
        <f t="shared" ref="B264:C264" si="521">LN(D264)</f>
        <v>5.7996985314860279</v>
      </c>
      <c r="C264" s="23">
        <f t="shared" si="521"/>
        <v>5.9237208950214626</v>
      </c>
      <c r="D264" s="24">
        <v>330.2</v>
      </c>
      <c r="E264" s="24">
        <v>373.8</v>
      </c>
      <c r="F264" s="27">
        <f t="shared" ref="F264:G264" si="522">LN(D264/D263)</f>
        <v>4.5530508158539177E-3</v>
      </c>
      <c r="G264" s="27">
        <f t="shared" si="522"/>
        <v>6.9798941094169889E-3</v>
      </c>
      <c r="H264" s="27">
        <f t="shared" si="514"/>
        <v>0.9790634356794784</v>
      </c>
      <c r="I264" s="27"/>
      <c r="J264" s="27">
        <v>226</v>
      </c>
      <c r="K264" s="27">
        <v>5.639769040116108</v>
      </c>
      <c r="L264" s="37">
        <v>0.12667519566480401</v>
      </c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</row>
    <row r="265" spans="1:31" ht="15.75" customHeight="1" x14ac:dyDescent="0.2">
      <c r="A265" s="22">
        <v>33239</v>
      </c>
      <c r="B265" s="23">
        <f t="shared" ref="B265:C265" si="523">LN(D265)</f>
        <v>5.7996985314860279</v>
      </c>
      <c r="C265" s="23">
        <f t="shared" si="523"/>
        <v>5.9237208950214626</v>
      </c>
      <c r="D265" s="24">
        <v>330.2</v>
      </c>
      <c r="E265" s="24">
        <v>373.8</v>
      </c>
      <c r="F265" s="27">
        <f t="shared" ref="F265:G265" si="524">LN(D265/D264)</f>
        <v>0</v>
      </c>
      <c r="G265" s="27">
        <f t="shared" si="524"/>
        <v>0</v>
      </c>
      <c r="H265" s="27">
        <f t="shared" si="514"/>
        <v>0.9790634356794784</v>
      </c>
      <c r="I265" s="27"/>
      <c r="J265" s="27">
        <v>227</v>
      </c>
      <c r="K265" s="27">
        <v>5.6428825732455126</v>
      </c>
      <c r="L265" s="37">
        <v>0.11791015612746847</v>
      </c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</row>
    <row r="266" spans="1:31" ht="15.75" customHeight="1" x14ac:dyDescent="0.2">
      <c r="A266" s="22">
        <v>33240</v>
      </c>
      <c r="B266" s="23">
        <f t="shared" ref="B266:C266" si="525">LN(D266)</f>
        <v>5.7881236230899518</v>
      </c>
      <c r="C266" s="23">
        <f t="shared" si="525"/>
        <v>5.9191626353525768</v>
      </c>
      <c r="D266" s="24">
        <v>326.39999999999998</v>
      </c>
      <c r="E266" s="24">
        <v>372.1</v>
      </c>
      <c r="F266" s="27">
        <f t="shared" ref="F266:G266" si="526">LN(D266/D265)</f>
        <v>-1.1574908396075721E-2</v>
      </c>
      <c r="G266" s="27">
        <f t="shared" si="526"/>
        <v>-4.5582596688855939E-3</v>
      </c>
      <c r="H266" s="27">
        <f t="shared" si="514"/>
        <v>0.97786190035056886</v>
      </c>
      <c r="I266" s="27"/>
      <c r="J266" s="27">
        <v>228</v>
      </c>
      <c r="K266" s="27">
        <v>5.6517107676594609</v>
      </c>
      <c r="L266" s="37">
        <v>0.11785944753474276</v>
      </c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</row>
    <row r="267" spans="1:31" ht="15.75" customHeight="1" x14ac:dyDescent="0.2">
      <c r="A267" s="22">
        <v>33241</v>
      </c>
      <c r="B267" s="23">
        <f t="shared" ref="B267:C267" si="527">LN(D267)</f>
        <v>5.7742409383047626</v>
      </c>
      <c r="C267" s="23">
        <f t="shared" si="527"/>
        <v>5.9067233186528911</v>
      </c>
      <c r="D267" s="24">
        <v>321.89999999999998</v>
      </c>
      <c r="E267" s="24">
        <v>367.5</v>
      </c>
      <c r="F267" s="27">
        <f t="shared" ref="F267:G267" si="528">LN(D267/D266)</f>
        <v>-1.3882684785189472E-2</v>
      </c>
      <c r="G267" s="27">
        <f t="shared" si="528"/>
        <v>-1.2439316699685555E-2</v>
      </c>
      <c r="H267" s="27">
        <f t="shared" si="514"/>
        <v>0.97757091822300846</v>
      </c>
      <c r="I267" s="27"/>
      <c r="J267" s="27">
        <v>229</v>
      </c>
      <c r="K267" s="27">
        <v>5.6464258035009482</v>
      </c>
      <c r="L267" s="37">
        <v>0.11247597037633206</v>
      </c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</row>
    <row r="268" spans="1:31" ht="15.75" customHeight="1" x14ac:dyDescent="0.2">
      <c r="A268" s="22">
        <v>33242</v>
      </c>
      <c r="B268" s="23">
        <f t="shared" ref="B268:C268" si="529">LN(D268)</f>
        <v>5.7714411231300158</v>
      </c>
      <c r="C268" s="23">
        <f t="shared" si="529"/>
        <v>5.9059066587463356</v>
      </c>
      <c r="D268" s="24">
        <v>321</v>
      </c>
      <c r="E268" s="24">
        <v>367.2</v>
      </c>
      <c r="F268" s="27">
        <f t="shared" ref="F268:G268" si="530">LN(D268/D267)</f>
        <v>-2.7998151747464935E-3</v>
      </c>
      <c r="G268" s="27">
        <f t="shared" si="530"/>
        <v>-8.1665990655597793E-4</v>
      </c>
      <c r="H268" s="27">
        <f t="shared" si="514"/>
        <v>0.97723202492250982</v>
      </c>
      <c r="I268" s="27"/>
      <c r="J268" s="27">
        <v>230</v>
      </c>
      <c r="K268" s="27">
        <v>5.6384308696673049</v>
      </c>
      <c r="L268" s="37">
        <v>0.12078631187699695</v>
      </c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</row>
    <row r="269" spans="1:31" ht="15.75" customHeight="1" x14ac:dyDescent="0.2">
      <c r="A269" s="22">
        <v>33245</v>
      </c>
      <c r="B269" s="23">
        <f t="shared" ref="B269:C269" si="531">LN(D269)</f>
        <v>5.753841674528938</v>
      </c>
      <c r="C269" s="23">
        <f t="shared" si="531"/>
        <v>5.8866594327418555</v>
      </c>
      <c r="D269" s="24">
        <v>315.39999999999998</v>
      </c>
      <c r="E269" s="24">
        <v>360.2</v>
      </c>
      <c r="F269" s="27">
        <f t="shared" ref="F269:G269" si="532">LN(D269/D268)</f>
        <v>-1.7599448601077882E-2</v>
      </c>
      <c r="G269" s="27">
        <f t="shared" si="532"/>
        <v>-1.9247226004479701E-2</v>
      </c>
      <c r="H269" s="27">
        <f t="shared" si="514"/>
        <v>0.97743749919110667</v>
      </c>
      <c r="I269" s="27"/>
      <c r="J269" s="27">
        <v>231</v>
      </c>
      <c r="K269" s="27">
        <v>5.6426605881128031</v>
      </c>
      <c r="L269" s="37">
        <v>0.1234705116079331</v>
      </c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</row>
    <row r="270" spans="1:31" ht="15.75" customHeight="1" x14ac:dyDescent="0.2">
      <c r="A270" s="22">
        <v>33246</v>
      </c>
      <c r="B270" s="23">
        <f t="shared" ref="B270:C270" si="533">LN(D270)</f>
        <v>5.7522551281069791</v>
      </c>
      <c r="C270" s="23">
        <f t="shared" si="533"/>
        <v>5.8833223884882786</v>
      </c>
      <c r="D270" s="24">
        <v>314.89999999999998</v>
      </c>
      <c r="E270" s="24">
        <v>359</v>
      </c>
      <c r="F270" s="27">
        <f t="shared" ref="F270:G270" si="534">LN(D270/D269)</f>
        <v>-1.5865464219590017E-3</v>
      </c>
      <c r="G270" s="27">
        <f t="shared" si="534"/>
        <v>-3.3370442535768279E-3</v>
      </c>
      <c r="H270" s="27">
        <f t="shared" si="514"/>
        <v>0.97772223724510576</v>
      </c>
      <c r="I270" s="27"/>
      <c r="J270" s="27">
        <v>232</v>
      </c>
      <c r="K270" s="27">
        <v>5.6326055591653379</v>
      </c>
      <c r="L270" s="37">
        <v>0.12091900738567762</v>
      </c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</row>
    <row r="271" spans="1:31" ht="15.75" customHeight="1" x14ac:dyDescent="0.2">
      <c r="A271" s="22">
        <v>33247</v>
      </c>
      <c r="B271" s="23">
        <f t="shared" ref="B271:C271" si="535">LN(D271)</f>
        <v>5.7410782593998979</v>
      </c>
      <c r="C271" s="23">
        <f t="shared" si="535"/>
        <v>5.878855602725328</v>
      </c>
      <c r="D271" s="24">
        <v>311.39999999999998</v>
      </c>
      <c r="E271" s="24">
        <v>357.4</v>
      </c>
      <c r="F271" s="27">
        <f t="shared" ref="F271:G271" si="536">LN(D271/D270)</f>
        <v>-1.1176868707081013E-2</v>
      </c>
      <c r="G271" s="27">
        <f t="shared" si="536"/>
        <v>-4.4667857629513176E-3</v>
      </c>
      <c r="H271" s="27">
        <f t="shared" si="514"/>
        <v>0.97656391776971707</v>
      </c>
      <c r="I271" s="27"/>
      <c r="J271" s="27">
        <v>233</v>
      </c>
      <c r="K271" s="27">
        <v>5.6337291819013817</v>
      </c>
      <c r="L271" s="37">
        <v>0.12201303168553057</v>
      </c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</row>
    <row r="272" spans="1:31" ht="15.75" customHeight="1" x14ac:dyDescent="0.2">
      <c r="A272" s="22">
        <v>33248</v>
      </c>
      <c r="B272" s="23">
        <f t="shared" ref="B272:C272" si="537">LN(D272)</f>
        <v>5.7509840761404956</v>
      </c>
      <c r="C272" s="23">
        <f t="shared" si="537"/>
        <v>5.8913679305696967</v>
      </c>
      <c r="D272" s="24">
        <v>314.5</v>
      </c>
      <c r="E272" s="24">
        <v>361.9</v>
      </c>
      <c r="F272" s="27">
        <f t="shared" ref="F272:G272" si="538">LN(D272/D271)</f>
        <v>9.9058167405973868E-3</v>
      </c>
      <c r="G272" s="27">
        <f t="shared" si="538"/>
        <v>1.2512327844369068E-2</v>
      </c>
      <c r="H272" s="27">
        <f t="shared" si="514"/>
        <v>0.97617126343429272</v>
      </c>
      <c r="I272" s="27"/>
      <c r="J272" s="27">
        <v>234</v>
      </c>
      <c r="K272" s="27">
        <v>5.6337291819013817</v>
      </c>
      <c r="L272" s="37">
        <v>0.12201303168553057</v>
      </c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</row>
    <row r="273" spans="1:31" ht="15.75" customHeight="1" x14ac:dyDescent="0.2">
      <c r="A273" s="22">
        <v>33249</v>
      </c>
      <c r="B273" s="23">
        <f t="shared" ref="B273:C273" si="539">LN(D273)</f>
        <v>5.7532073579837242</v>
      </c>
      <c r="C273" s="23">
        <f t="shared" si="539"/>
        <v>5.8910915729611952</v>
      </c>
      <c r="D273" s="24">
        <v>315.2</v>
      </c>
      <c r="E273" s="24">
        <v>361.8</v>
      </c>
      <c r="F273" s="27">
        <f t="shared" ref="F273:G273" si="540">LN(D273/D272)</f>
        <v>2.2232818432287834E-3</v>
      </c>
      <c r="G273" s="27">
        <f t="shared" si="540"/>
        <v>-2.7635760850191956E-4</v>
      </c>
      <c r="H273" s="27">
        <f t="shared" si="514"/>
        <v>0.97659445397007083</v>
      </c>
      <c r="I273" s="27"/>
      <c r="J273" s="27">
        <v>235</v>
      </c>
      <c r="K273" s="27">
        <v>5.6344025824448662</v>
      </c>
      <c r="L273" s="37">
        <v>0.1184874663183626</v>
      </c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</row>
    <row r="274" spans="1:31" ht="15.75" customHeight="1" x14ac:dyDescent="0.2">
      <c r="A274" s="22">
        <v>33252</v>
      </c>
      <c r="B274" s="23">
        <f t="shared" ref="B274:C274" si="541">LN(D274)</f>
        <v>5.744284417965531</v>
      </c>
      <c r="C274" s="23">
        <f t="shared" si="541"/>
        <v>5.8740876789544094</v>
      </c>
      <c r="D274" s="24">
        <v>312.39999999999998</v>
      </c>
      <c r="E274" s="24">
        <v>355.7</v>
      </c>
      <c r="F274" s="27">
        <f t="shared" ref="F274:G274" si="542">LN(D274/D273)</f>
        <v>-8.9229400181931595E-3</v>
      </c>
      <c r="G274" s="27">
        <f t="shared" si="542"/>
        <v>-1.7003894006785335E-2</v>
      </c>
      <c r="H274" s="27">
        <f t="shared" si="514"/>
        <v>0.97790239640890353</v>
      </c>
      <c r="I274" s="27"/>
      <c r="J274" s="27">
        <v>236</v>
      </c>
      <c r="K274" s="27">
        <v>5.6339537131001647</v>
      </c>
      <c r="L274" s="37">
        <v>0.12336952848406657</v>
      </c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</row>
    <row r="275" spans="1:31" ht="15.75" customHeight="1" x14ac:dyDescent="0.2">
      <c r="A275" s="22">
        <v>33253</v>
      </c>
      <c r="B275" s="23">
        <f t="shared" ref="B275:C275" si="543">LN(D275)</f>
        <v>5.7484371151966327</v>
      </c>
      <c r="C275" s="23">
        <f t="shared" si="543"/>
        <v>5.878575765029364</v>
      </c>
      <c r="D275" s="24">
        <v>313.7</v>
      </c>
      <c r="E275" s="24">
        <v>357.3</v>
      </c>
      <c r="F275" s="27">
        <f t="shared" ref="F275:G275" si="544">LN(D275/D274)</f>
        <v>4.1526972311016295E-3</v>
      </c>
      <c r="G275" s="27">
        <f t="shared" si="544"/>
        <v>4.4880860749546905E-3</v>
      </c>
      <c r="H275" s="27">
        <f t="shared" si="514"/>
        <v>0.97786221441477306</v>
      </c>
      <c r="I275" s="27"/>
      <c r="J275" s="27">
        <v>237</v>
      </c>
      <c r="K275" s="27">
        <v>5.6455414978729292</v>
      </c>
      <c r="L275" s="37">
        <v>0.11682430088216922</v>
      </c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</row>
    <row r="276" spans="1:31" ht="15.75" customHeight="1" x14ac:dyDescent="0.2">
      <c r="A276" s="22">
        <v>33254</v>
      </c>
      <c r="B276" s="23">
        <f t="shared" ref="B276:C276" si="545">LN(D276)</f>
        <v>5.7560586192215721</v>
      </c>
      <c r="C276" s="23">
        <f t="shared" si="545"/>
        <v>5.9004451487208129</v>
      </c>
      <c r="D276" s="24">
        <v>316.10000000000002</v>
      </c>
      <c r="E276" s="24">
        <v>365.2</v>
      </c>
      <c r="F276" s="27">
        <f t="shared" ref="F276:G276" si="546">LN(D276/D275)</f>
        <v>7.6215040249396357E-3</v>
      </c>
      <c r="G276" s="27">
        <f t="shared" si="546"/>
        <v>2.1869383691449293E-2</v>
      </c>
      <c r="H276" s="27">
        <f t="shared" si="514"/>
        <v>0.97552955313370837</v>
      </c>
      <c r="I276" s="27"/>
      <c r="J276" s="27">
        <v>238</v>
      </c>
      <c r="K276" s="27">
        <v>5.6477503922865857</v>
      </c>
      <c r="L276" s="37">
        <v>0.11398647563017139</v>
      </c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</row>
    <row r="277" spans="1:31" ht="15.75" customHeight="1" x14ac:dyDescent="0.2">
      <c r="A277" s="22">
        <v>33255</v>
      </c>
      <c r="B277" s="23">
        <f t="shared" ref="B277:C277" si="547">LN(D277)</f>
        <v>5.7927086838506021</v>
      </c>
      <c r="C277" s="23">
        <f t="shared" si="547"/>
        <v>5.9290570869793653</v>
      </c>
      <c r="D277" s="24">
        <v>327.9</v>
      </c>
      <c r="E277" s="24">
        <v>375.8</v>
      </c>
      <c r="F277" s="27">
        <f t="shared" ref="F277:G277" si="548">LN(D277/D276)</f>
        <v>3.6650064629030296E-2</v>
      </c>
      <c r="G277" s="27">
        <f t="shared" si="548"/>
        <v>2.8611938258551652E-2</v>
      </c>
      <c r="H277" s="27">
        <f t="shared" si="514"/>
        <v>0.97700335801653959</v>
      </c>
      <c r="I277" s="27"/>
      <c r="J277" s="27">
        <v>239</v>
      </c>
      <c r="K277" s="27">
        <v>5.649292919267098</v>
      </c>
      <c r="L277" s="37">
        <v>0.10771431662640119</v>
      </c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</row>
    <row r="278" spans="1:31" ht="15.75" customHeight="1" x14ac:dyDescent="0.2">
      <c r="A278" s="22">
        <v>33256</v>
      </c>
      <c r="B278" s="23">
        <f t="shared" ref="B278:C278" si="549">LN(D278)</f>
        <v>5.8057371971791945</v>
      </c>
      <c r="C278" s="23">
        <f t="shared" si="549"/>
        <v>5.93197990027309</v>
      </c>
      <c r="D278" s="24">
        <v>332.2</v>
      </c>
      <c r="E278" s="24">
        <v>376.9</v>
      </c>
      <c r="F278" s="27">
        <f t="shared" ref="F278:G278" si="550">LN(D278/D277)</f>
        <v>1.3028513328591999E-2</v>
      </c>
      <c r="G278" s="27">
        <f t="shared" si="550"/>
        <v>2.9228132937248168E-3</v>
      </c>
      <c r="H278" s="27">
        <f t="shared" si="514"/>
        <v>0.97871828542640815</v>
      </c>
      <c r="I278" s="27"/>
      <c r="J278" s="27">
        <v>240</v>
      </c>
      <c r="K278" s="27">
        <v>5.6565241821197025</v>
      </c>
      <c r="L278" s="37">
        <v>0.11864828862317101</v>
      </c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</row>
    <row r="279" spans="1:31" ht="15.75" customHeight="1" x14ac:dyDescent="0.2">
      <c r="A279" s="22">
        <v>33259</v>
      </c>
      <c r="B279" s="23">
        <f t="shared" ref="B279:C279" si="551">LN(D279)</f>
        <v>5.8021183753770629</v>
      </c>
      <c r="C279" s="23">
        <f t="shared" si="551"/>
        <v>5.939381467237757</v>
      </c>
      <c r="D279" s="24">
        <v>331</v>
      </c>
      <c r="E279" s="24">
        <v>379.7</v>
      </c>
      <c r="F279" s="27">
        <f t="shared" ref="F279:G279" si="552">LN(D279/D278)</f>
        <v>-3.6188218021315959E-3</v>
      </c>
      <c r="G279" s="27">
        <f t="shared" si="552"/>
        <v>7.4015669646669228E-3</v>
      </c>
      <c r="H279" s="27">
        <f t="shared" si="514"/>
        <v>0.9768893288606143</v>
      </c>
      <c r="I279" s="27"/>
      <c r="J279" s="27">
        <v>241</v>
      </c>
      <c r="K279" s="27">
        <v>5.6615249512075545</v>
      </c>
      <c r="L279" s="37">
        <v>0.11952715893994714</v>
      </c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</row>
    <row r="280" spans="1:31" ht="15.75" customHeight="1" x14ac:dyDescent="0.2">
      <c r="A280" s="22">
        <v>33260</v>
      </c>
      <c r="B280" s="23">
        <f t="shared" ref="B280:C280" si="553">LN(D280)</f>
        <v>5.7939278245075467</v>
      </c>
      <c r="C280" s="23">
        <f t="shared" si="553"/>
        <v>5.9375362050824263</v>
      </c>
      <c r="D280" s="24">
        <v>328.3</v>
      </c>
      <c r="E280" s="24">
        <v>379</v>
      </c>
      <c r="F280" s="27">
        <f t="shared" ref="F280:G280" si="554">LN(D280/D279)</f>
        <v>-8.1905508695158582E-3</v>
      </c>
      <c r="G280" s="27">
        <f t="shared" si="554"/>
        <v>-1.8452621553302769E-3</v>
      </c>
      <c r="H280" s="27">
        <f t="shared" si="514"/>
        <v>0.97581347285900277</v>
      </c>
      <c r="I280" s="27"/>
      <c r="J280" s="27">
        <v>242</v>
      </c>
      <c r="K280" s="27">
        <v>5.6675700519249652</v>
      </c>
      <c r="L280" s="37">
        <v>0.12024715167430955</v>
      </c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</row>
    <row r="281" spans="1:31" ht="15.75" customHeight="1" x14ac:dyDescent="0.2">
      <c r="A281" s="22">
        <v>33261</v>
      </c>
      <c r="B281" s="23">
        <f t="shared" ref="B281:C281" si="555">LN(D281)</f>
        <v>5.7996985314860279</v>
      </c>
      <c r="C281" s="23">
        <f t="shared" si="555"/>
        <v>5.9503821020067518</v>
      </c>
      <c r="D281" s="24">
        <v>330.2</v>
      </c>
      <c r="E281" s="24">
        <v>383.9</v>
      </c>
      <c r="F281" s="27">
        <f t="shared" ref="F281:G281" si="556">LN(D281/D280)</f>
        <v>5.770706978480652E-3</v>
      </c>
      <c r="G281" s="27">
        <f t="shared" si="556"/>
        <v>1.2845896924325537E-2</v>
      </c>
      <c r="H281" s="27">
        <f t="shared" si="514"/>
        <v>0.97467665639994683</v>
      </c>
      <c r="I281" s="27"/>
      <c r="J281" s="27">
        <v>243</v>
      </c>
      <c r="K281" s="27">
        <v>5.6818484502169824</v>
      </c>
      <c r="L281" s="37">
        <v>0.11694112801755363</v>
      </c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</row>
    <row r="282" spans="1:31" ht="15.75" customHeight="1" x14ac:dyDescent="0.2">
      <c r="A282" s="22">
        <v>33262</v>
      </c>
      <c r="B282" s="23">
        <f t="shared" ref="B282:C282" si="557">LN(D282)</f>
        <v>5.8132346082172806</v>
      </c>
      <c r="C282" s="23">
        <f t="shared" si="557"/>
        <v>5.9694745292163667</v>
      </c>
      <c r="D282" s="24">
        <v>334.7</v>
      </c>
      <c r="E282" s="24">
        <v>391.3</v>
      </c>
      <c r="F282" s="27">
        <f t="shared" ref="F282:G282" si="558">LN(D282/D281)</f>
        <v>1.3536076731253182E-2</v>
      </c>
      <c r="G282" s="27">
        <f t="shared" si="558"/>
        <v>1.9092427209614817E-2</v>
      </c>
      <c r="H282" s="27">
        <f t="shared" si="514"/>
        <v>0.97382685523920043</v>
      </c>
      <c r="I282" s="27"/>
      <c r="J282" s="27">
        <v>244</v>
      </c>
      <c r="K282" s="27">
        <v>5.6847993919880597</v>
      </c>
      <c r="L282" s="37">
        <v>0.11125835877731216</v>
      </c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</row>
    <row r="283" spans="1:31" ht="15.75" customHeight="1" x14ac:dyDescent="0.2">
      <c r="A283" s="22">
        <v>33263</v>
      </c>
      <c r="B283" s="23">
        <f t="shared" ref="B283:C283" si="559">LN(D283)</f>
        <v>5.8171111599632042</v>
      </c>
      <c r="C283" s="23">
        <f t="shared" si="559"/>
        <v>5.9768583947186196</v>
      </c>
      <c r="D283" s="24">
        <v>336</v>
      </c>
      <c r="E283" s="24">
        <v>394.2</v>
      </c>
      <c r="F283" s="27">
        <f t="shared" ref="F283:G283" si="560">LN(D283/D282)</f>
        <v>3.8765517459232947E-3</v>
      </c>
      <c r="G283" s="27">
        <f t="shared" si="560"/>
        <v>7.3838655022529865E-3</v>
      </c>
      <c r="H283" s="27">
        <f t="shared" si="514"/>
        <v>0.97327237417962353</v>
      </c>
      <c r="I283" s="27"/>
      <c r="J283" s="27">
        <v>245</v>
      </c>
      <c r="K283" s="27">
        <v>5.6833253111835855</v>
      </c>
      <c r="L283" s="37">
        <v>0.10877324452118309</v>
      </c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</row>
    <row r="284" spans="1:31" ht="15.75" customHeight="1" x14ac:dyDescent="0.2">
      <c r="A284" s="22">
        <v>33266</v>
      </c>
      <c r="B284" s="23">
        <f t="shared" ref="B284:C284" si="561">LN(D284)</f>
        <v>5.8171111599632042</v>
      </c>
      <c r="C284" s="23">
        <f t="shared" si="561"/>
        <v>5.9834323754107182</v>
      </c>
      <c r="D284" s="24">
        <v>336</v>
      </c>
      <c r="E284" s="24">
        <v>396.8</v>
      </c>
      <c r="F284" s="27">
        <f t="shared" ref="F284:G284" si="562">LN(D284/D283)</f>
        <v>0</v>
      </c>
      <c r="G284" s="27">
        <f t="shared" si="562"/>
        <v>6.5739806920980639E-3</v>
      </c>
      <c r="H284" s="27">
        <f t="shared" si="514"/>
        <v>0.97220304249931511</v>
      </c>
      <c r="I284" s="27"/>
      <c r="J284" s="27">
        <v>246</v>
      </c>
      <c r="K284" s="27">
        <v>5.6831145015039199</v>
      </c>
      <c r="L284" s="37">
        <v>0.11233516167810453</v>
      </c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</row>
    <row r="285" spans="1:31" ht="15.75" customHeight="1" x14ac:dyDescent="0.2">
      <c r="A285" s="22">
        <v>33267</v>
      </c>
      <c r="B285" s="23">
        <f t="shared" ref="B285:C285" si="563">LN(D285)</f>
        <v>5.8165157446434401</v>
      </c>
      <c r="C285" s="23">
        <f t="shared" si="563"/>
        <v>5.9929634232317177</v>
      </c>
      <c r="D285" s="24">
        <v>335.8</v>
      </c>
      <c r="E285" s="24">
        <v>400.6</v>
      </c>
      <c r="F285" s="27">
        <f t="shared" ref="F285:G285" si="564">LN(D285/D284)</f>
        <v>-5.954153197637867E-4</v>
      </c>
      <c r="G285" s="27">
        <f t="shared" si="564"/>
        <v>9.5310478210001021E-3</v>
      </c>
      <c r="H285" s="27">
        <f t="shared" si="514"/>
        <v>0.97055752452880351</v>
      </c>
      <c r="I285" s="27"/>
      <c r="J285" s="27">
        <v>247</v>
      </c>
      <c r="K285" s="27">
        <v>5.67570017876068</v>
      </c>
      <c r="L285" s="37">
        <v>0.11242344432927176</v>
      </c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</row>
    <row r="286" spans="1:31" ht="15.75" customHeight="1" x14ac:dyDescent="0.2">
      <c r="A286" s="22">
        <v>33268</v>
      </c>
      <c r="B286" s="23">
        <f t="shared" ref="B286:C286" si="565">LN(D286)</f>
        <v>5.8315891791438572</v>
      </c>
      <c r="C286" s="23">
        <f t="shared" si="565"/>
        <v>6.0124919143000577</v>
      </c>
      <c r="D286" s="24">
        <v>340.9</v>
      </c>
      <c r="E286" s="24">
        <v>408.5</v>
      </c>
      <c r="F286" s="27">
        <f t="shared" ref="F286:G286" si="566">LN(D286/D285)</f>
        <v>1.5073434500416875E-2</v>
      </c>
      <c r="G286" s="27">
        <f t="shared" si="566"/>
        <v>1.95284910683396E-2</v>
      </c>
      <c r="H286" s="27">
        <f t="shared" si="514"/>
        <v>0.96991218653850608</v>
      </c>
      <c r="I286" s="27"/>
      <c r="J286" s="27">
        <v>248</v>
      </c>
      <c r="K286" s="27">
        <v>5.6810032773876156</v>
      </c>
      <c r="L286" s="37">
        <v>0.11839236147153187</v>
      </c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</row>
    <row r="287" spans="1:31" ht="15.75" customHeight="1" x14ac:dyDescent="0.2">
      <c r="A287" s="22">
        <v>33269</v>
      </c>
      <c r="B287" s="23">
        <f t="shared" ref="B287:C287" si="567">LN(D287)</f>
        <v>5.8403509174382204</v>
      </c>
      <c r="C287" s="23">
        <f t="shared" si="567"/>
        <v>6.0263489489614841</v>
      </c>
      <c r="D287" s="24">
        <v>343.9</v>
      </c>
      <c r="E287" s="24">
        <v>414.2</v>
      </c>
      <c r="F287" s="27">
        <f t="shared" ref="F287:G287" si="568">LN(D287/D286)</f>
        <v>8.7617382943630667E-3</v>
      </c>
      <c r="G287" s="27">
        <f t="shared" si="568"/>
        <v>1.3857034661426281E-2</v>
      </c>
      <c r="H287" s="27">
        <f t="shared" si="514"/>
        <v>0.96913586765410975</v>
      </c>
      <c r="I287" s="27"/>
      <c r="J287" s="27">
        <v>249</v>
      </c>
      <c r="K287" s="27">
        <v>5.6833253111835855</v>
      </c>
      <c r="L287" s="37">
        <v>0.11364387819873301</v>
      </c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</row>
    <row r="288" spans="1:31" ht="15.75" customHeight="1" x14ac:dyDescent="0.2">
      <c r="A288" s="22">
        <v>33270</v>
      </c>
      <c r="B288" s="23">
        <f t="shared" ref="B288:C288" si="569">LN(D288)</f>
        <v>5.8377304471659395</v>
      </c>
      <c r="C288" s="23">
        <f t="shared" si="569"/>
        <v>6.0345240365684294</v>
      </c>
      <c r="D288" s="24">
        <v>343</v>
      </c>
      <c r="E288" s="24">
        <v>417.6</v>
      </c>
      <c r="F288" s="27">
        <f t="shared" ref="F288:G288" si="570">LN(D288/D287)</f>
        <v>-2.6204702722805247E-3</v>
      </c>
      <c r="G288" s="27">
        <f t="shared" si="570"/>
        <v>8.1750876069451878E-3</v>
      </c>
      <c r="H288" s="27">
        <f t="shared" si="514"/>
        <v>0.96738871397148363</v>
      </c>
      <c r="I288" s="27"/>
      <c r="J288" s="27">
        <v>250</v>
      </c>
      <c r="K288" s="27">
        <v>5.6776134342132503</v>
      </c>
      <c r="L288" s="37">
        <v>0.11173492877259772</v>
      </c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</row>
    <row r="289" spans="1:31" ht="15.75" customHeight="1" x14ac:dyDescent="0.2">
      <c r="A289" s="22">
        <v>33273</v>
      </c>
      <c r="B289" s="23">
        <f t="shared" ref="B289:C289" si="571">LN(D289)</f>
        <v>5.8530641773719552</v>
      </c>
      <c r="C289" s="23">
        <f t="shared" si="571"/>
        <v>6.0516184699277291</v>
      </c>
      <c r="D289" s="24">
        <v>348.3</v>
      </c>
      <c r="E289" s="24">
        <v>424.8</v>
      </c>
      <c r="F289" s="27">
        <f t="shared" ref="F289:G289" si="572">LN(D289/D288)</f>
        <v>1.533373020601571E-2</v>
      </c>
      <c r="G289" s="27">
        <f t="shared" si="572"/>
        <v>1.709443335930004E-2</v>
      </c>
      <c r="H289" s="27">
        <f t="shared" si="514"/>
        <v>0.96718988588880006</v>
      </c>
      <c r="I289" s="27"/>
      <c r="J289" s="27">
        <v>251</v>
      </c>
      <c r="K289" s="27">
        <v>5.6710035572359372</v>
      </c>
      <c r="L289" s="37">
        <v>0.11589382413077054</v>
      </c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</row>
    <row r="290" spans="1:31" ht="15.75" customHeight="1" x14ac:dyDescent="0.2">
      <c r="A290" s="22">
        <v>33274</v>
      </c>
      <c r="B290" s="23">
        <f t="shared" ref="B290:C290" si="573">LN(D290)</f>
        <v>5.8613558617609618</v>
      </c>
      <c r="C290" s="23">
        <f t="shared" si="573"/>
        <v>6.0688884440727859</v>
      </c>
      <c r="D290" s="24">
        <v>351.2</v>
      </c>
      <c r="E290" s="24">
        <v>432.2</v>
      </c>
      <c r="F290" s="27">
        <f t="shared" ref="F290:G290" si="574">LN(D290/D289)</f>
        <v>8.2916843890059981E-3</v>
      </c>
      <c r="G290" s="27">
        <f t="shared" si="574"/>
        <v>1.7269974145056429E-2</v>
      </c>
      <c r="H290" s="27">
        <f t="shared" si="514"/>
        <v>0.96580385613867858</v>
      </c>
      <c r="I290" s="27"/>
      <c r="J290" s="27">
        <v>252</v>
      </c>
      <c r="K290" s="27">
        <v>5.6803687985814868</v>
      </c>
      <c r="L290" s="37">
        <v>0.11872385587903889</v>
      </c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</row>
    <row r="291" spans="1:31" ht="15.75" customHeight="1" x14ac:dyDescent="0.2">
      <c r="A291" s="22">
        <v>33275</v>
      </c>
      <c r="B291" s="23">
        <f t="shared" ref="B291:C291" si="575">LN(D291)</f>
        <v>5.8805329864007003</v>
      </c>
      <c r="C291" s="23">
        <f t="shared" si="575"/>
        <v>6.0849548901953208</v>
      </c>
      <c r="D291" s="24">
        <v>358</v>
      </c>
      <c r="E291" s="24">
        <v>439.2</v>
      </c>
      <c r="F291" s="27">
        <f t="shared" ref="F291:G291" si="576">LN(D291/D290)</f>
        <v>1.9177124639738637E-2</v>
      </c>
      <c r="G291" s="27">
        <f t="shared" si="576"/>
        <v>1.6066446122535279E-2</v>
      </c>
      <c r="H291" s="27">
        <f t="shared" si="514"/>
        <v>0.96640535427402996</v>
      </c>
      <c r="I291" s="27"/>
      <c r="J291" s="27">
        <v>253</v>
      </c>
      <c r="K291" s="27">
        <v>5.6826927118086203</v>
      </c>
      <c r="L291" s="37">
        <v>0.11700581967740753</v>
      </c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</row>
    <row r="292" spans="1:31" ht="15.75" customHeight="1" x14ac:dyDescent="0.2">
      <c r="A292" s="22">
        <v>33276</v>
      </c>
      <c r="B292" s="23">
        <f t="shared" ref="B292:C292" si="577">LN(D292)</f>
        <v>5.8763342398543505</v>
      </c>
      <c r="C292" s="23">
        <f t="shared" si="577"/>
        <v>6.0753460310886842</v>
      </c>
      <c r="D292" s="24">
        <v>356.5</v>
      </c>
      <c r="E292" s="24">
        <v>435</v>
      </c>
      <c r="F292" s="27">
        <f t="shared" ref="F292:G292" si="578">LN(D292/D291)</f>
        <v>-4.1987465463497161E-3</v>
      </c>
      <c r="G292" s="27">
        <f t="shared" si="578"/>
        <v>-9.6088591066367367E-3</v>
      </c>
      <c r="H292" s="27">
        <f t="shared" si="514"/>
        <v>0.9672427232595554</v>
      </c>
      <c r="I292" s="27"/>
      <c r="J292" s="27">
        <v>254</v>
      </c>
      <c r="K292" s="27">
        <v>5.6850097486180395</v>
      </c>
      <c r="L292" s="37">
        <v>0.1143858902411079</v>
      </c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</row>
    <row r="293" spans="1:31" ht="15.75" customHeight="1" x14ac:dyDescent="0.2">
      <c r="A293" s="22">
        <v>33277</v>
      </c>
      <c r="B293" s="23">
        <f t="shared" ref="B293:C293" si="579">LN(D293)</f>
        <v>5.8841576941194731</v>
      </c>
      <c r="C293" s="23">
        <f t="shared" si="579"/>
        <v>6.0797043359573903</v>
      </c>
      <c r="D293" s="24">
        <v>359.3</v>
      </c>
      <c r="E293" s="24">
        <v>436.9</v>
      </c>
      <c r="F293" s="27">
        <f t="shared" ref="F293:G293" si="580">LN(D293/D292)</f>
        <v>7.8234542651223517E-3</v>
      </c>
      <c r="G293" s="27">
        <f t="shared" si="580"/>
        <v>4.3583048687061031E-3</v>
      </c>
      <c r="H293" s="27">
        <f t="shared" si="514"/>
        <v>0.96783615928797895</v>
      </c>
      <c r="I293" s="27"/>
      <c r="J293" s="27">
        <v>255</v>
      </c>
      <c r="K293" s="27">
        <v>5.6877392548419925</v>
      </c>
      <c r="L293" s="37">
        <v>0.11649169111101454</v>
      </c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</row>
    <row r="294" spans="1:31" ht="15.75" customHeight="1" x14ac:dyDescent="0.2">
      <c r="A294" s="22">
        <v>33280</v>
      </c>
      <c r="B294" s="23">
        <f t="shared" ref="B294:C294" si="581">LN(D294)</f>
        <v>5.909440711629391</v>
      </c>
      <c r="C294" s="23">
        <f t="shared" si="581"/>
        <v>6.0960497622980565</v>
      </c>
      <c r="D294" s="24">
        <v>368.5</v>
      </c>
      <c r="E294" s="24">
        <v>444.1</v>
      </c>
      <c r="F294" s="27">
        <f t="shared" ref="F294:G294" si="582">LN(D294/D293)</f>
        <v>2.5283017509918307E-2</v>
      </c>
      <c r="G294" s="27">
        <f t="shared" si="582"/>
        <v>1.6345426340666554E-2</v>
      </c>
      <c r="H294" s="27">
        <f t="shared" si="514"/>
        <v>0.96938852897448813</v>
      </c>
      <c r="I294" s="27"/>
      <c r="J294" s="27">
        <v>256</v>
      </c>
      <c r="K294" s="27">
        <v>5.6852200487536901</v>
      </c>
      <c r="L294" s="37">
        <v>0.11356952948084587</v>
      </c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</row>
    <row r="295" spans="1:31" ht="15.75" customHeight="1" x14ac:dyDescent="0.2">
      <c r="A295" s="22">
        <v>33281</v>
      </c>
      <c r="B295" s="23">
        <f t="shared" ref="B295:C295" si="583">LN(D295)</f>
        <v>5.9012662791898336</v>
      </c>
      <c r="C295" s="23">
        <f t="shared" si="583"/>
        <v>6.0955993118399894</v>
      </c>
      <c r="D295" s="24">
        <v>365.5</v>
      </c>
      <c r="E295" s="24">
        <v>443.9</v>
      </c>
      <c r="F295" s="27">
        <f t="shared" ref="F295:G295" si="584">LN(D295/D294)</f>
        <v>-8.1744324395580624E-3</v>
      </c>
      <c r="G295" s="27">
        <f t="shared" si="584"/>
        <v>-4.5045045806716154E-4</v>
      </c>
      <c r="H295" s="27">
        <f t="shared" si="514"/>
        <v>0.96811912615832763</v>
      </c>
      <c r="I295" s="27"/>
      <c r="J295" s="27">
        <v>257</v>
      </c>
      <c r="K295" s="27">
        <v>5.6852200487536901</v>
      </c>
      <c r="L295" s="37">
        <v>0.11356952948084587</v>
      </c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</row>
    <row r="296" spans="1:31" ht="15.75" customHeight="1" x14ac:dyDescent="0.2">
      <c r="A296" s="22">
        <v>33282</v>
      </c>
      <c r="B296" s="23">
        <f t="shared" ref="B296:C296" si="585">LN(D296)</f>
        <v>5.9107966440405271</v>
      </c>
      <c r="C296" s="23">
        <f t="shared" si="585"/>
        <v>6.1045699932132544</v>
      </c>
      <c r="D296" s="24">
        <v>369</v>
      </c>
      <c r="E296" s="24">
        <v>447.9</v>
      </c>
      <c r="F296" s="27">
        <f t="shared" ref="F296:G296" si="586">LN(D296/D295)</f>
        <v>9.5303648506940616E-3</v>
      </c>
      <c r="G296" s="27">
        <f t="shared" si="586"/>
        <v>8.9706813732649132E-3</v>
      </c>
      <c r="H296" s="27">
        <f t="shared" si="514"/>
        <v>0.96825765788775386</v>
      </c>
      <c r="I296" s="27"/>
      <c r="J296" s="27">
        <v>258</v>
      </c>
      <c r="K296" s="27">
        <v>5.6852200487536901</v>
      </c>
      <c r="L296" s="37">
        <v>0.11629391439584591</v>
      </c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ht="15.75" customHeight="1" x14ac:dyDescent="0.2">
      <c r="A297" s="22">
        <v>33283</v>
      </c>
      <c r="B297" s="23">
        <f t="shared" ref="B297:C297" si="587">LN(D297)</f>
        <v>5.8977031672935079</v>
      </c>
      <c r="C297" s="23">
        <f t="shared" si="587"/>
        <v>6.0965000099418631</v>
      </c>
      <c r="D297" s="24">
        <v>364.2</v>
      </c>
      <c r="E297" s="24">
        <v>444.3</v>
      </c>
      <c r="F297" s="27">
        <f t="shared" ref="F297:G297" si="588">LN(D297/D296)</f>
        <v>-1.3093476747019658E-2</v>
      </c>
      <c r="G297" s="27">
        <f t="shared" si="588"/>
        <v>-8.0699832713915145E-3</v>
      </c>
      <c r="H297" s="27">
        <f t="shared" si="514"/>
        <v>0.96739164400489341</v>
      </c>
      <c r="I297" s="27"/>
      <c r="J297" s="27">
        <v>259</v>
      </c>
      <c r="K297" s="27">
        <v>5.6822706947946928</v>
      </c>
      <c r="L297" s="37">
        <v>0.11135248386129781</v>
      </c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</row>
    <row r="298" spans="1:31" ht="15.75" customHeight="1" x14ac:dyDescent="0.2">
      <c r="A298" s="22">
        <v>33284</v>
      </c>
      <c r="B298" s="23">
        <f t="shared" ref="B298:C298" si="589">LN(D298)</f>
        <v>5.9107966440405271</v>
      </c>
      <c r="C298" s="23">
        <f t="shared" si="589"/>
        <v>6.1063545129819374</v>
      </c>
      <c r="D298" s="24">
        <v>369</v>
      </c>
      <c r="E298" s="24">
        <v>448.7</v>
      </c>
      <c r="F298" s="27">
        <f t="shared" ref="F298:G298" si="590">LN(D298/D297)</f>
        <v>1.3093476747019604E-2</v>
      </c>
      <c r="G298" s="27">
        <f t="shared" si="590"/>
        <v>9.854503040074904E-3</v>
      </c>
      <c r="H298" s="27">
        <f t="shared" si="514"/>
        <v>0.96797469447185558</v>
      </c>
      <c r="I298" s="27"/>
      <c r="J298" s="27">
        <v>260</v>
      </c>
      <c r="K298" s="27">
        <v>5.6826927118086203</v>
      </c>
      <c r="L298" s="37">
        <v>0.11245276886155331</v>
      </c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</row>
    <row r="299" spans="1:31" ht="15.75" customHeight="1" x14ac:dyDescent="0.2">
      <c r="A299" s="22">
        <v>33287</v>
      </c>
      <c r="B299" s="23">
        <f t="shared" ref="B299:C299" si="591">LN(D299)</f>
        <v>5.9107966440405271</v>
      </c>
      <c r="C299" s="23">
        <f t="shared" si="591"/>
        <v>6.1063545129819374</v>
      </c>
      <c r="D299" s="24">
        <v>369</v>
      </c>
      <c r="E299" s="24">
        <v>448.7</v>
      </c>
      <c r="F299" s="27">
        <f t="shared" ref="F299:G299" si="592">LN(D299/D298)</f>
        <v>0</v>
      </c>
      <c r="G299" s="27">
        <f t="shared" si="592"/>
        <v>0</v>
      </c>
      <c r="H299" s="27">
        <f t="shared" si="514"/>
        <v>0.96797469447185558</v>
      </c>
      <c r="I299" s="27"/>
      <c r="J299" s="27">
        <v>261</v>
      </c>
      <c r="K299" s="27">
        <v>5.6881583356924503</v>
      </c>
      <c r="L299" s="37">
        <v>0.11154019579357755</v>
      </c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</row>
    <row r="300" spans="1:31" ht="15.75" customHeight="1" x14ac:dyDescent="0.2">
      <c r="A300" s="22">
        <v>33288</v>
      </c>
      <c r="B300" s="23">
        <f t="shared" ref="B300:C300" si="593">LN(D300)</f>
        <v>5.911609321858518</v>
      </c>
      <c r="C300" s="23">
        <f t="shared" si="593"/>
        <v>6.1099140273075259</v>
      </c>
      <c r="D300" s="24">
        <v>369.3</v>
      </c>
      <c r="E300" s="24">
        <v>450.3</v>
      </c>
      <c r="F300" s="27">
        <f t="shared" ref="F300:G300" si="594">LN(D300/D299)</f>
        <v>8.1267781799025782E-4</v>
      </c>
      <c r="G300" s="27">
        <f t="shared" si="594"/>
        <v>3.5595143255884431E-3</v>
      </c>
      <c r="H300" s="27">
        <f t="shared" si="514"/>
        <v>0.9675437813752028</v>
      </c>
      <c r="I300" s="27"/>
      <c r="J300" s="27">
        <v>262</v>
      </c>
      <c r="K300" s="27">
        <v>5.6881583356924503</v>
      </c>
      <c r="L300" s="37">
        <v>0.11154019579357755</v>
      </c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</row>
    <row r="301" spans="1:31" ht="15.75" customHeight="1" x14ac:dyDescent="0.2">
      <c r="A301" s="22">
        <v>33289</v>
      </c>
      <c r="B301" s="23">
        <f t="shared" ref="B301:C301" si="595">LN(D301)</f>
        <v>5.9001712886615909</v>
      </c>
      <c r="C301" s="23">
        <f t="shared" si="595"/>
        <v>6.1003189520200642</v>
      </c>
      <c r="D301" s="24">
        <v>365.1</v>
      </c>
      <c r="E301" s="24">
        <v>446</v>
      </c>
      <c r="F301" s="27">
        <f t="shared" ref="F301:G301" si="596">LN(D301/D300)</f>
        <v>-1.1438033196926323E-2</v>
      </c>
      <c r="G301" s="27">
        <f t="shared" si="596"/>
        <v>-9.595075287461929E-3</v>
      </c>
      <c r="H301" s="27">
        <f t="shared" si="514"/>
        <v>0.967190623157139</v>
      </c>
      <c r="I301" s="27"/>
      <c r="J301" s="27">
        <v>263</v>
      </c>
      <c r="K301" s="27">
        <v>5.6845889788333901</v>
      </c>
      <c r="L301" s="37">
        <v>0.10353464425656167</v>
      </c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</row>
    <row r="302" spans="1:31" ht="15.75" customHeight="1" x14ac:dyDescent="0.2">
      <c r="A302" s="22">
        <v>33290</v>
      </c>
      <c r="B302" s="23">
        <f t="shared" ref="B302:C302" si="597">LN(D302)</f>
        <v>5.8996233434424017</v>
      </c>
      <c r="C302" s="23">
        <f t="shared" si="597"/>
        <v>6.1009913716352244</v>
      </c>
      <c r="D302" s="24">
        <v>364.9</v>
      </c>
      <c r="E302" s="24">
        <v>446.3</v>
      </c>
      <c r="F302" s="27">
        <f t="shared" ref="F302:G302" si="598">LN(D302/D301)</f>
        <v>-5.4794521918938256E-4</v>
      </c>
      <c r="G302" s="27">
        <f t="shared" si="598"/>
        <v>6.7241961516027954E-4</v>
      </c>
      <c r="H302" s="27">
        <f t="shared" si="514"/>
        <v>0.96699421193594459</v>
      </c>
      <c r="I302" s="27"/>
      <c r="J302" s="27">
        <v>264</v>
      </c>
      <c r="K302" s="27">
        <v>5.6748483401665952</v>
      </c>
      <c r="L302" s="37">
        <v>9.9392598138167365E-2</v>
      </c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</row>
    <row r="303" spans="1:31" ht="15.75" customHeight="1" x14ac:dyDescent="0.2">
      <c r="A303" s="22">
        <v>33291</v>
      </c>
      <c r="B303" s="23">
        <f t="shared" ref="B303:C303" si="599">LN(D303)</f>
        <v>5.9015398395799954</v>
      </c>
      <c r="C303" s="23">
        <f t="shared" si="599"/>
        <v>6.1068001457878864</v>
      </c>
      <c r="D303" s="24">
        <v>365.6</v>
      </c>
      <c r="E303" s="24">
        <v>448.9</v>
      </c>
      <c r="F303" s="27">
        <f t="shared" ref="F303:G303" si="600">LN(D303/D302)</f>
        <v>1.9164961375931738E-3</v>
      </c>
      <c r="G303" s="27">
        <f t="shared" si="600"/>
        <v>5.8087741526622345E-3</v>
      </c>
      <c r="H303" s="27">
        <f t="shared" si="514"/>
        <v>0.96638823912561356</v>
      </c>
      <c r="I303" s="27"/>
      <c r="J303" s="27">
        <v>265</v>
      </c>
      <c r="K303" s="27">
        <v>5.6742088525439662</v>
      </c>
      <c r="L303" s="37">
        <v>9.7232270586049552E-2</v>
      </c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</row>
    <row r="304" spans="1:31" ht="15.75" customHeight="1" x14ac:dyDescent="0.2">
      <c r="A304" s="22">
        <v>33294</v>
      </c>
      <c r="B304" s="23">
        <f t="shared" ref="B304:C304" si="601">LN(D304)</f>
        <v>5.9059066587463356</v>
      </c>
      <c r="C304" s="23">
        <f t="shared" si="601"/>
        <v>6.1114673395026786</v>
      </c>
      <c r="D304" s="24">
        <v>367.2</v>
      </c>
      <c r="E304" s="24">
        <v>451</v>
      </c>
      <c r="F304" s="27">
        <f t="shared" ref="F304:G304" si="602">LN(D304/D303)</f>
        <v>4.3668191663403895E-3</v>
      </c>
      <c r="G304" s="27">
        <f t="shared" si="602"/>
        <v>4.6671937147919227E-3</v>
      </c>
      <c r="H304" s="27">
        <f t="shared" si="514"/>
        <v>0.96636475835718516</v>
      </c>
      <c r="I304" s="27"/>
      <c r="J304" s="27">
        <v>266</v>
      </c>
      <c r="K304" s="27">
        <v>5.6591372631332302</v>
      </c>
      <c r="L304" s="37">
        <v>9.4704411395707844E-2</v>
      </c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</row>
    <row r="305" spans="1:31" ht="15.75" customHeight="1" x14ac:dyDescent="0.2">
      <c r="A305" s="22">
        <v>33295</v>
      </c>
      <c r="B305" s="23">
        <f t="shared" ref="B305:C305" si="603">LN(D305)</f>
        <v>5.893851718240982</v>
      </c>
      <c r="C305" s="23">
        <f t="shared" si="603"/>
        <v>6.1041233652469202</v>
      </c>
      <c r="D305" s="24">
        <v>362.8</v>
      </c>
      <c r="E305" s="24">
        <v>447.7</v>
      </c>
      <c r="F305" s="27">
        <f t="shared" ref="F305:G305" si="604">LN(D305/D304)</f>
        <v>-1.2054940505353743E-2</v>
      </c>
      <c r="G305" s="27">
        <f t="shared" si="604"/>
        <v>-7.343974255758506E-3</v>
      </c>
      <c r="H305" s="27">
        <f t="shared" si="514"/>
        <v>0.965552523364273</v>
      </c>
      <c r="I305" s="27"/>
      <c r="J305" s="27">
        <v>267</v>
      </c>
      <c r="K305" s="27">
        <v>5.6565241821197025</v>
      </c>
      <c r="L305" s="37">
        <v>9.5730945987276606E-2</v>
      </c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</row>
    <row r="306" spans="1:31" ht="15.75" customHeight="1" x14ac:dyDescent="0.2">
      <c r="A306" s="22">
        <v>33296</v>
      </c>
      <c r="B306" s="23">
        <f t="shared" ref="B306:C306" si="605">LN(D306)</f>
        <v>5.9072673883072264</v>
      </c>
      <c r="C306" s="23">
        <f t="shared" si="605"/>
        <v>6.1110237821656215</v>
      </c>
      <c r="D306" s="24">
        <v>367.7</v>
      </c>
      <c r="E306" s="24">
        <v>450.8</v>
      </c>
      <c r="F306" s="27">
        <f t="shared" ref="F306:G306" si="606">LN(D306/D305)</f>
        <v>1.3415670066244821E-2</v>
      </c>
      <c r="G306" s="27">
        <f t="shared" si="606"/>
        <v>6.9004169187015197E-3</v>
      </c>
      <c r="H306" s="27">
        <f t="shared" si="514"/>
        <v>0.96665756817163162</v>
      </c>
      <c r="I306" s="27"/>
      <c r="J306" s="27">
        <v>268</v>
      </c>
      <c r="K306" s="27">
        <v>5.65302645413598</v>
      </c>
      <c r="L306" s="37">
        <v>8.8051805263917871E-2</v>
      </c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</row>
    <row r="307" spans="1:31" ht="15.75" customHeight="1" x14ac:dyDescent="0.2">
      <c r="A307" s="22">
        <v>33297</v>
      </c>
      <c r="B307" s="23">
        <f t="shared" ref="B307:C307" si="607">LN(D307)</f>
        <v>5.9053618480545707</v>
      </c>
      <c r="C307" s="23">
        <f t="shared" si="607"/>
        <v>6.1158921254830343</v>
      </c>
      <c r="D307" s="24">
        <v>367</v>
      </c>
      <c r="E307" s="24">
        <v>453</v>
      </c>
      <c r="F307" s="27">
        <f t="shared" ref="F307:G307" si="608">LN(D307/D306)</f>
        <v>-1.9055402526560387E-3</v>
      </c>
      <c r="G307" s="27">
        <f t="shared" si="608"/>
        <v>4.8683433174128328E-3</v>
      </c>
      <c r="H307" s="27">
        <f t="shared" si="514"/>
        <v>0.96557652209867328</v>
      </c>
      <c r="I307" s="27"/>
      <c r="J307" s="27">
        <v>269</v>
      </c>
      <c r="K307" s="27">
        <v>5.6628242643658258</v>
      </c>
      <c r="L307" s="37">
        <v>8.8159811774669805E-2</v>
      </c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</row>
    <row r="308" spans="1:31" ht="15.75" customHeight="1" x14ac:dyDescent="0.2">
      <c r="A308" s="22">
        <v>33298</v>
      </c>
      <c r="B308" s="23">
        <f t="shared" ref="B308:C308" si="609">LN(D308)</f>
        <v>5.9145835027720244</v>
      </c>
      <c r="C308" s="23">
        <f t="shared" si="609"/>
        <v>6.1240267201909528</v>
      </c>
      <c r="D308" s="24">
        <v>370.4</v>
      </c>
      <c r="E308" s="24">
        <v>456.7</v>
      </c>
      <c r="F308" s="27">
        <f t="shared" ref="F308:G308" si="610">LN(D308/D307)</f>
        <v>9.2216547174540728E-3</v>
      </c>
      <c r="G308" s="27">
        <f t="shared" si="610"/>
        <v>8.1345947079192807E-3</v>
      </c>
      <c r="H308" s="27">
        <f t="shared" si="514"/>
        <v>0.96579975447716571</v>
      </c>
      <c r="I308" s="27"/>
      <c r="J308" s="27">
        <v>270</v>
      </c>
      <c r="K308" s="27">
        <v>5.662607861835669</v>
      </c>
      <c r="L308" s="37">
        <v>9.0599496148055181E-2</v>
      </c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</row>
    <row r="309" spans="1:31" ht="15.75" customHeight="1" x14ac:dyDescent="0.2">
      <c r="A309" s="22">
        <v>33301</v>
      </c>
      <c r="B309" s="23">
        <f t="shared" ref="B309:C309" si="611">LN(D309)</f>
        <v>5.911609321858518</v>
      </c>
      <c r="C309" s="23">
        <f t="shared" si="611"/>
        <v>6.1336149392126602</v>
      </c>
      <c r="D309" s="24">
        <v>369.3</v>
      </c>
      <c r="E309" s="24">
        <v>461.1</v>
      </c>
      <c r="F309" s="27">
        <f t="shared" ref="F309:G309" si="612">LN(D309/D308)</f>
        <v>-2.9741809135066929E-3</v>
      </c>
      <c r="G309" s="27">
        <f t="shared" si="612"/>
        <v>9.5882190217067547E-3</v>
      </c>
      <c r="H309" s="27">
        <f t="shared" si="514"/>
        <v>0.96380509380612667</v>
      </c>
      <c r="I309" s="27"/>
      <c r="J309" s="27">
        <v>271</v>
      </c>
      <c r="K309" s="27">
        <v>5.649292919267098</v>
      </c>
      <c r="L309" s="37">
        <v>9.4991498698433041E-2</v>
      </c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</row>
    <row r="310" spans="1:31" ht="15.75" customHeight="1" x14ac:dyDescent="0.2">
      <c r="A310" s="22">
        <v>33302</v>
      </c>
      <c r="B310" s="23">
        <f t="shared" ref="B310:C310" si="613">LN(D310)</f>
        <v>5.9314491146979957</v>
      </c>
      <c r="C310" s="23">
        <f t="shared" si="613"/>
        <v>6.1590953884919326</v>
      </c>
      <c r="D310" s="24">
        <v>376.7</v>
      </c>
      <c r="E310" s="24">
        <v>473</v>
      </c>
      <c r="F310" s="27">
        <f t="shared" ref="F310:G310" si="614">LN(D310/D309)</f>
        <v>1.9839792839477722E-2</v>
      </c>
      <c r="G310" s="27">
        <f t="shared" si="614"/>
        <v>2.5480449279273079E-2</v>
      </c>
      <c r="H310" s="27">
        <f t="shared" si="514"/>
        <v>0.96303900825772459</v>
      </c>
      <c r="I310" s="27"/>
      <c r="J310" s="27">
        <v>272</v>
      </c>
      <c r="K310" s="27">
        <v>5.6528073265144601</v>
      </c>
      <c r="L310" s="37">
        <v>9.5629788682172645E-2</v>
      </c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</row>
    <row r="311" spans="1:31" ht="15.75" customHeight="1" x14ac:dyDescent="0.2">
      <c r="A311" s="22">
        <v>33303</v>
      </c>
      <c r="B311" s="23">
        <f t="shared" ref="B311:C311" si="615">LN(D311)</f>
        <v>5.9298550654762909</v>
      </c>
      <c r="C311" s="23">
        <f t="shared" si="615"/>
        <v>6.160785291724685</v>
      </c>
      <c r="D311" s="24">
        <v>376.1</v>
      </c>
      <c r="E311" s="24">
        <v>473.8</v>
      </c>
      <c r="F311" s="27">
        <f t="shared" ref="F311:G311" si="616">LN(D311/D310)</f>
        <v>-1.5940492217045642E-3</v>
      </c>
      <c r="G311" s="27">
        <f t="shared" si="616"/>
        <v>1.6899032327520943E-3</v>
      </c>
      <c r="H311" s="27">
        <f t="shared" si="514"/>
        <v>0.96251610544542343</v>
      </c>
      <c r="I311" s="27"/>
      <c r="J311" s="27">
        <v>273</v>
      </c>
      <c r="K311" s="27">
        <v>5.669932203189501</v>
      </c>
      <c r="L311" s="37">
        <v>8.6126416032071162E-2</v>
      </c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</row>
    <row r="312" spans="1:31" ht="15.75" customHeight="1" x14ac:dyDescent="0.2">
      <c r="A312" s="22">
        <v>33304</v>
      </c>
      <c r="B312" s="23">
        <f t="shared" ref="B312:C312" si="617">LN(D312)</f>
        <v>5.9293231505701325</v>
      </c>
      <c r="C312" s="23">
        <f t="shared" si="617"/>
        <v>6.1647874034382362</v>
      </c>
      <c r="D312" s="24">
        <v>375.9</v>
      </c>
      <c r="E312" s="24">
        <v>475.7</v>
      </c>
      <c r="F312" s="27">
        <f t="shared" ref="F312:G312" si="618">LN(D312/D311)</f>
        <v>-5.3191490615855865E-4</v>
      </c>
      <c r="G312" s="27">
        <f t="shared" si="618"/>
        <v>4.00211171355067E-3</v>
      </c>
      <c r="H312" s="27">
        <f t="shared" si="514"/>
        <v>0.96180496788311298</v>
      </c>
      <c r="I312" s="27"/>
      <c r="J312" s="27">
        <v>274</v>
      </c>
      <c r="K312" s="27">
        <v>5.6923368544144557</v>
      </c>
      <c r="L312" s="37">
        <v>0.10037182943614642</v>
      </c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</row>
    <row r="313" spans="1:31" ht="15.75" customHeight="1" x14ac:dyDescent="0.2">
      <c r="A313" s="22">
        <v>33305</v>
      </c>
      <c r="B313" s="23">
        <f t="shared" ref="B313:C313" si="619">LN(D313)</f>
        <v>5.9266593237418661</v>
      </c>
      <c r="C313" s="23">
        <f t="shared" si="619"/>
        <v>6.1635253081928756</v>
      </c>
      <c r="D313" s="24">
        <v>374.9</v>
      </c>
      <c r="E313" s="24">
        <v>475.1</v>
      </c>
      <c r="F313" s="27">
        <f t="shared" ref="F313:G313" si="620">LN(D313/D312)</f>
        <v>-2.6638268282659174E-3</v>
      </c>
      <c r="G313" s="27">
        <f t="shared" si="620"/>
        <v>-1.262095245360138E-3</v>
      </c>
      <c r="H313" s="27">
        <f t="shared" si="514"/>
        <v>0.96156972307128274</v>
      </c>
      <c r="I313" s="27"/>
      <c r="J313" s="27">
        <v>275</v>
      </c>
      <c r="K313" s="27">
        <v>5.6946255708184195</v>
      </c>
      <c r="L313" s="37">
        <v>0.11111162636077498</v>
      </c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</row>
    <row r="314" spans="1:31" ht="15.75" customHeight="1" x14ac:dyDescent="0.2">
      <c r="A314" s="22">
        <v>33308</v>
      </c>
      <c r="B314" s="23">
        <f t="shared" ref="B314:C314" si="621">LN(D314)</f>
        <v>5.9213102871847747</v>
      </c>
      <c r="C314" s="23">
        <f t="shared" si="621"/>
        <v>6.1465433675080625</v>
      </c>
      <c r="D314" s="24">
        <v>372.9</v>
      </c>
      <c r="E314" s="24">
        <v>467.1</v>
      </c>
      <c r="F314" s="27">
        <f t="shared" ref="F314:G314" si="622">LN(D314/D313)</f>
        <v>-5.3490365570911897E-3</v>
      </c>
      <c r="G314" s="27">
        <f t="shared" si="622"/>
        <v>-1.698194068481327E-2</v>
      </c>
      <c r="H314" s="27">
        <f t="shared" si="514"/>
        <v>0.96335613907583928</v>
      </c>
      <c r="I314" s="27"/>
      <c r="J314" s="27">
        <v>276</v>
      </c>
      <c r="K314" s="27">
        <v>5.7004213867069824</v>
      </c>
      <c r="L314" s="37">
        <v>0.10169698867008048</v>
      </c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</row>
    <row r="315" spans="1:31" ht="15.75" customHeight="1" x14ac:dyDescent="0.2">
      <c r="A315" s="22">
        <v>33309</v>
      </c>
      <c r="B315" s="23">
        <f t="shared" ref="B315:C315" si="623">LN(D315)</f>
        <v>5.9135030056382698</v>
      </c>
      <c r="C315" s="23">
        <f t="shared" si="623"/>
        <v>6.134265345739653</v>
      </c>
      <c r="D315" s="24">
        <v>370</v>
      </c>
      <c r="E315" s="24">
        <v>461.4</v>
      </c>
      <c r="F315" s="27">
        <f t="shared" ref="F315:G315" si="624">LN(D315/D314)</f>
        <v>-7.8072815465049291E-3</v>
      </c>
      <c r="G315" s="27">
        <f t="shared" si="624"/>
        <v>-1.2278021768409121E-2</v>
      </c>
      <c r="H315" s="27">
        <f t="shared" si="514"/>
        <v>0.96401160894438542</v>
      </c>
      <c r="I315" s="27"/>
      <c r="J315" s="27">
        <v>277</v>
      </c>
      <c r="K315" s="27">
        <v>5.6989764494701136</v>
      </c>
      <c r="L315" s="37">
        <v>9.4951375037433117E-2</v>
      </c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</row>
    <row r="316" spans="1:31" ht="15.75" customHeight="1" x14ac:dyDescent="0.2">
      <c r="A316" s="22">
        <v>33310</v>
      </c>
      <c r="B316" s="23">
        <f t="shared" ref="B316:C316" si="625">LN(D316)</f>
        <v>5.9255918029572738</v>
      </c>
      <c r="C316" s="23">
        <f t="shared" si="625"/>
        <v>6.1486819483060247</v>
      </c>
      <c r="D316" s="24">
        <v>374.5</v>
      </c>
      <c r="E316" s="24">
        <v>468.1</v>
      </c>
      <c r="F316" s="27">
        <f t="shared" ref="F316:G316" si="626">LN(D316/D315)</f>
        <v>1.2088797319004028E-2</v>
      </c>
      <c r="G316" s="27">
        <f t="shared" si="626"/>
        <v>1.4416602566371704E-2</v>
      </c>
      <c r="H316" s="27">
        <f t="shared" si="514"/>
        <v>0.9637174036282341</v>
      </c>
      <c r="I316" s="27"/>
      <c r="J316" s="27">
        <v>278</v>
      </c>
      <c r="K316" s="27">
        <v>5.7090354618187504</v>
      </c>
      <c r="L316" s="37">
        <v>9.0663069667277441E-2</v>
      </c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</row>
    <row r="317" spans="1:31" ht="15.75" customHeight="1" x14ac:dyDescent="0.2">
      <c r="A317" s="22">
        <v>33311</v>
      </c>
      <c r="B317" s="23">
        <f t="shared" ref="B317:C317" si="627">LN(D317)</f>
        <v>5.922918004572872</v>
      </c>
      <c r="C317" s="23">
        <f t="shared" si="627"/>
        <v>6.1478270647318407</v>
      </c>
      <c r="D317" s="24">
        <v>373.5</v>
      </c>
      <c r="E317" s="24">
        <v>467.7</v>
      </c>
      <c r="F317" s="27">
        <f t="shared" ref="F317:G317" si="628">LN(D317/D316)</f>
        <v>-2.6737983844022043E-3</v>
      </c>
      <c r="G317" s="27">
        <f t="shared" si="628"/>
        <v>-8.5488357418445071E-4</v>
      </c>
      <c r="H317" s="27">
        <f t="shared" si="514"/>
        <v>0.96341649532577101</v>
      </c>
      <c r="I317" s="27"/>
      <c r="J317" s="27">
        <v>279</v>
      </c>
      <c r="K317" s="27">
        <v>5.7239858356383708</v>
      </c>
      <c r="L317" s="37">
        <v>8.924877257890973E-2</v>
      </c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</row>
    <row r="318" spans="1:31" ht="15.75" customHeight="1" x14ac:dyDescent="0.2">
      <c r="A318" s="22">
        <v>33312</v>
      </c>
      <c r="B318" s="23">
        <f t="shared" ref="B318:C318" si="629">LN(D318)</f>
        <v>5.922918004572872</v>
      </c>
      <c r="C318" s="23">
        <f t="shared" si="629"/>
        <v>6.1446147266016569</v>
      </c>
      <c r="D318" s="24">
        <v>373.5</v>
      </c>
      <c r="E318" s="24">
        <v>466.2</v>
      </c>
      <c r="F318" s="27">
        <f t="shared" ref="F318:G318" si="630">LN(D318/D317)</f>
        <v>0</v>
      </c>
      <c r="G318" s="27">
        <f t="shared" si="630"/>
        <v>-3.2123381301837331E-3</v>
      </c>
      <c r="H318" s="27">
        <f t="shared" si="514"/>
        <v>0.9639201590509815</v>
      </c>
      <c r="I318" s="27"/>
      <c r="J318" s="27">
        <v>280</v>
      </c>
      <c r="K318" s="27">
        <v>5.7297677903516444</v>
      </c>
      <c r="L318" s="37">
        <v>8.7343369611559751E-2</v>
      </c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</row>
    <row r="319" spans="1:31" ht="15.75" customHeight="1" x14ac:dyDescent="0.2">
      <c r="A319" s="22">
        <v>33315</v>
      </c>
      <c r="B319" s="23">
        <f t="shared" ref="B319:C319" si="631">LN(D319)</f>
        <v>5.9191626353525768</v>
      </c>
      <c r="C319" s="23">
        <f t="shared" si="631"/>
        <v>6.1446147266016569</v>
      </c>
      <c r="D319" s="24">
        <v>372.1</v>
      </c>
      <c r="E319" s="24">
        <v>466.2</v>
      </c>
      <c r="F319" s="27">
        <f t="shared" ref="F319:G319" si="632">LN(D319/D318)</f>
        <v>-3.7553692202951633E-3</v>
      </c>
      <c r="G319" s="27">
        <f t="shared" si="632"/>
        <v>0</v>
      </c>
      <c r="H319" s="27">
        <f t="shared" si="514"/>
        <v>0.96330899474086817</v>
      </c>
      <c r="I319" s="27"/>
      <c r="J319" s="27">
        <v>281</v>
      </c>
      <c r="K319" s="27">
        <v>5.7349155626988058</v>
      </c>
      <c r="L319" s="37">
        <v>8.2195597264398401E-2</v>
      </c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</row>
    <row r="320" spans="1:31" ht="15.75" customHeight="1" x14ac:dyDescent="0.2">
      <c r="A320" s="22">
        <v>33316</v>
      </c>
      <c r="B320" s="23">
        <f t="shared" ref="B320:C320" si="633">LN(D320)</f>
        <v>5.9039985213267059</v>
      </c>
      <c r="C320" s="23">
        <f t="shared" si="633"/>
        <v>6.1372949953195217</v>
      </c>
      <c r="D320" s="24">
        <v>366.5</v>
      </c>
      <c r="E320" s="24">
        <v>462.8</v>
      </c>
      <c r="F320" s="27">
        <f t="shared" ref="F320:G320" si="634">LN(D320/D319)</f>
        <v>-1.5164114025870678E-2</v>
      </c>
      <c r="G320" s="27">
        <f t="shared" si="634"/>
        <v>-7.3197312821351472E-3</v>
      </c>
      <c r="H320" s="27">
        <f t="shared" si="514"/>
        <v>0.96198708483611517</v>
      </c>
      <c r="I320" s="27"/>
      <c r="J320" s="27">
        <v>282</v>
      </c>
      <c r="K320" s="27">
        <v>5.7423788740029265</v>
      </c>
      <c r="L320" s="37">
        <v>7.4136870640513663E-2</v>
      </c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</row>
    <row r="321" spans="1:31" ht="15.75" customHeight="1" x14ac:dyDescent="0.2">
      <c r="A321" s="22">
        <v>33317</v>
      </c>
      <c r="B321" s="23">
        <f t="shared" ref="B321:C321" si="635">LN(D321)</f>
        <v>5.907811162110729</v>
      </c>
      <c r="C321" s="23">
        <f t="shared" si="635"/>
        <v>6.1441856341256456</v>
      </c>
      <c r="D321" s="24">
        <v>367.9</v>
      </c>
      <c r="E321" s="24">
        <v>466</v>
      </c>
      <c r="F321" s="27">
        <f t="shared" ref="F321:G321" si="636">LN(D321/D320)</f>
        <v>3.8126407840223305E-3</v>
      </c>
      <c r="G321" s="27">
        <f t="shared" si="636"/>
        <v>6.8906388061244503E-3</v>
      </c>
      <c r="H321" s="27">
        <f t="shared" si="514"/>
        <v>0.96152875481136824</v>
      </c>
      <c r="I321" s="27"/>
      <c r="J321" s="27">
        <v>283</v>
      </c>
      <c r="K321" s="27">
        <v>5.7576707087392531</v>
      </c>
      <c r="L321" s="37">
        <v>7.3918470404604086E-2</v>
      </c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</row>
    <row r="322" spans="1:31" ht="15.75" customHeight="1" x14ac:dyDescent="0.2">
      <c r="A322" s="22">
        <v>33318</v>
      </c>
      <c r="B322" s="23">
        <f t="shared" ref="B322:C322" si="637">LN(D322)</f>
        <v>5.9039985213267059</v>
      </c>
      <c r="C322" s="23">
        <f t="shared" si="637"/>
        <v>6.1411768203363089</v>
      </c>
      <c r="D322" s="24">
        <v>366.5</v>
      </c>
      <c r="E322" s="24">
        <v>464.6</v>
      </c>
      <c r="F322" s="27">
        <f t="shared" ref="F322:G322" si="638">LN(D322/D321)</f>
        <v>-3.8126407840224611E-3</v>
      </c>
      <c r="G322" s="27">
        <f t="shared" si="638"/>
        <v>-3.0088137893371017E-3</v>
      </c>
      <c r="H322" s="27">
        <f t="shared" si="514"/>
        <v>0.96137901481289467</v>
      </c>
      <c r="I322" s="27"/>
      <c r="J322" s="27">
        <v>284</v>
      </c>
      <c r="K322" s="27">
        <v>5.768521495071723</v>
      </c>
      <c r="L322" s="37">
        <v>7.1829422366497475E-2</v>
      </c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</row>
    <row r="323" spans="1:31" ht="15.75" customHeight="1" x14ac:dyDescent="0.2">
      <c r="A323" s="22">
        <v>33319</v>
      </c>
      <c r="B323" s="23">
        <f t="shared" ref="B323:C323" si="639">LN(D323)</f>
        <v>5.9064511727810256</v>
      </c>
      <c r="C323" s="23">
        <f t="shared" si="639"/>
        <v>6.14010004624713</v>
      </c>
      <c r="D323" s="24">
        <v>367.4</v>
      </c>
      <c r="E323" s="24">
        <v>464.1</v>
      </c>
      <c r="F323" s="27">
        <f t="shared" ref="F323:G323" si="640">LN(D323/D322)</f>
        <v>2.4526514543191155E-3</v>
      </c>
      <c r="G323" s="27">
        <f t="shared" si="640"/>
        <v>-1.0767740891785957E-3</v>
      </c>
      <c r="H323" s="27">
        <f t="shared" si="514"/>
        <v>0.96194705758761823</v>
      </c>
      <c r="I323" s="27"/>
      <c r="J323" s="27">
        <v>285</v>
      </c>
      <c r="K323" s="27">
        <v>5.7749230182720011</v>
      </c>
      <c r="L323" s="37">
        <v>6.2807428893938422E-2</v>
      </c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</row>
    <row r="324" spans="1:31" ht="15.75" customHeight="1" x14ac:dyDescent="0.2">
      <c r="A324" s="22">
        <v>33322</v>
      </c>
      <c r="B324" s="23">
        <f t="shared" ref="B324:C324" si="641">LN(D324)</f>
        <v>5.9129623189530243</v>
      </c>
      <c r="C324" s="23">
        <f t="shared" si="641"/>
        <v>6.1493226317235621</v>
      </c>
      <c r="D324" s="24">
        <v>369.8</v>
      </c>
      <c r="E324" s="24">
        <v>468.4</v>
      </c>
      <c r="F324" s="27">
        <f t="shared" ref="F324:G324" si="642">LN(D324/D323)</f>
        <v>6.5111461719993468E-3</v>
      </c>
      <c r="G324" s="27">
        <f t="shared" si="642"/>
        <v>9.2225854764321144E-3</v>
      </c>
      <c r="H324" s="27">
        <f t="shared" si="514"/>
        <v>0.96156319534265688</v>
      </c>
      <c r="I324" s="27"/>
      <c r="J324" s="27">
        <v>286</v>
      </c>
      <c r="K324" s="27">
        <v>5.7883088579114688</v>
      </c>
      <c r="L324" s="37">
        <v>6.4755319460486405E-2</v>
      </c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</row>
    <row r="325" spans="1:31" ht="15.75" customHeight="1" x14ac:dyDescent="0.2">
      <c r="A325" s="22">
        <v>33323</v>
      </c>
      <c r="B325" s="23">
        <f t="shared" ref="B325:C325" si="643">LN(D325)</f>
        <v>5.930386697599392</v>
      </c>
      <c r="C325" s="23">
        <f t="shared" si="643"/>
        <v>6.170656210893009</v>
      </c>
      <c r="D325" s="24">
        <v>376.3</v>
      </c>
      <c r="E325" s="24">
        <v>478.5</v>
      </c>
      <c r="F325" s="27">
        <f t="shared" ref="F325:G325" si="644">LN(D325/D324)</f>
        <v>1.7424378646367134E-2</v>
      </c>
      <c r="G325" s="27">
        <f t="shared" si="644"/>
        <v>2.1333579169446736E-2</v>
      </c>
      <c r="H325" s="27">
        <f t="shared" si="514"/>
        <v>0.96106256691638869</v>
      </c>
      <c r="I325" s="27"/>
      <c r="J325" s="27">
        <v>287</v>
      </c>
      <c r="K325" s="27">
        <v>5.8018321552109207</v>
      </c>
      <c r="L325" s="37">
        <v>5.9523706550041133E-2</v>
      </c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</row>
    <row r="326" spans="1:31" ht="15.75" customHeight="1" x14ac:dyDescent="0.2">
      <c r="A326" s="22">
        <v>33324</v>
      </c>
      <c r="B326" s="23">
        <f t="shared" ref="B326:C326" si="645">LN(D326)</f>
        <v>5.9277257061409756</v>
      </c>
      <c r="C326" s="23">
        <f t="shared" si="645"/>
        <v>6.1785663270749263</v>
      </c>
      <c r="D326" s="24">
        <v>375.3</v>
      </c>
      <c r="E326" s="24">
        <v>482.3</v>
      </c>
      <c r="F326" s="27">
        <f t="shared" ref="F326:G326" si="646">LN(D326/D325)</f>
        <v>-2.6609914584163827E-3</v>
      </c>
      <c r="G326" s="27">
        <f t="shared" si="646"/>
        <v>7.9101161819172209E-3</v>
      </c>
      <c r="H326" s="27">
        <f t="shared" si="514"/>
        <v>0.95940148447792029</v>
      </c>
      <c r="I326" s="27"/>
      <c r="J326" s="27">
        <v>288</v>
      </c>
      <c r="K326" s="27">
        <v>5.814413026822872</v>
      </c>
      <c r="L326" s="37">
        <v>6.6119959577828347E-2</v>
      </c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</row>
    <row r="327" spans="1:31" ht="15.75" customHeight="1" x14ac:dyDescent="0.2">
      <c r="A327" s="22">
        <v>33325</v>
      </c>
      <c r="B327" s="23">
        <f t="shared" ref="B327:C327" si="647">LN(D327)</f>
        <v>5.9274592171320695</v>
      </c>
      <c r="C327" s="23">
        <f t="shared" si="647"/>
        <v>6.1785663270749263</v>
      </c>
      <c r="D327" s="24">
        <v>375.2</v>
      </c>
      <c r="E327" s="24">
        <v>482.3</v>
      </c>
      <c r="F327" s="27">
        <f t="shared" ref="F327:G327" si="648">LN(D327/D326)</f>
        <v>-2.6648900890563541E-4</v>
      </c>
      <c r="G327" s="27">
        <f t="shared" si="648"/>
        <v>0</v>
      </c>
      <c r="H327" s="27">
        <f t="shared" si="514"/>
        <v>0.95935835327323638</v>
      </c>
      <c r="I327" s="27"/>
      <c r="J327" s="27">
        <v>289</v>
      </c>
      <c r="K327" s="27">
        <v>5.8068887851930837</v>
      </c>
      <c r="L327" s="37">
        <v>6.9445454661266837E-2</v>
      </c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</row>
    <row r="328" spans="1:31" ht="15.75" customHeight="1" x14ac:dyDescent="0.2">
      <c r="A328" s="22">
        <v>33326</v>
      </c>
      <c r="B328" s="23">
        <f t="shared" ref="B328:C328" si="649">LN(D328)</f>
        <v>5.9274592171320695</v>
      </c>
      <c r="C328" s="23">
        <f t="shared" si="649"/>
        <v>6.1785663270749263</v>
      </c>
      <c r="D328" s="24">
        <v>375.2</v>
      </c>
      <c r="E328" s="24">
        <v>482.3</v>
      </c>
      <c r="F328" s="27">
        <f t="shared" ref="F328:G328" si="650">LN(D328/D327)</f>
        <v>0</v>
      </c>
      <c r="G328" s="27">
        <f t="shared" si="650"/>
        <v>0</v>
      </c>
      <c r="H328" s="27">
        <f t="shared" si="514"/>
        <v>0.95935835327323638</v>
      </c>
      <c r="I328" s="27"/>
      <c r="J328" s="27">
        <v>290</v>
      </c>
      <c r="K328" s="27">
        <v>5.8103015669359008</v>
      </c>
      <c r="L328" s="37">
        <v>7.3856127183572262E-2</v>
      </c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</row>
    <row r="329" spans="1:31" ht="15.75" customHeight="1" x14ac:dyDescent="0.2">
      <c r="A329" s="22">
        <v>33329</v>
      </c>
      <c r="B329" s="23">
        <f t="shared" ref="B329:C329" si="651">LN(D329)</f>
        <v>5.917010361183034</v>
      </c>
      <c r="C329" s="23">
        <f t="shared" si="651"/>
        <v>6.1754513832209978</v>
      </c>
      <c r="D329" s="24">
        <v>371.3</v>
      </c>
      <c r="E329" s="24">
        <v>480.8</v>
      </c>
      <c r="F329" s="27">
        <f t="shared" ref="F329:G329" si="652">LN(D329/D328)</f>
        <v>-1.0448855949035126E-2</v>
      </c>
      <c r="G329" s="27">
        <f t="shared" si="652"/>
        <v>-3.1149438539284052E-3</v>
      </c>
      <c r="H329" s="27">
        <f t="shared" si="514"/>
        <v>0.95815026206178866</v>
      </c>
      <c r="I329" s="27"/>
      <c r="J329" s="27">
        <v>291</v>
      </c>
      <c r="K329" s="27">
        <v>5.8231008947191674</v>
      </c>
      <c r="L329" s="37">
        <v>8.6339816910223632E-2</v>
      </c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</row>
    <row r="330" spans="1:31" ht="15.75" customHeight="1" x14ac:dyDescent="0.2">
      <c r="A330" s="22">
        <v>33330</v>
      </c>
      <c r="B330" s="23">
        <f t="shared" ref="B330:C330" si="653">LN(D330)</f>
        <v>5.938854596835685</v>
      </c>
      <c r="C330" s="23">
        <f t="shared" si="653"/>
        <v>6.1968513768329325</v>
      </c>
      <c r="D330" s="24">
        <v>379.5</v>
      </c>
      <c r="E330" s="24">
        <v>491.2</v>
      </c>
      <c r="F330" s="27">
        <f t="shared" ref="F330:G330" si="654">LN(D330/D329)</f>
        <v>2.1844235652650271E-2</v>
      </c>
      <c r="G330" s="27">
        <f t="shared" si="654"/>
        <v>2.1399993611934866E-2</v>
      </c>
      <c r="H330" s="27">
        <f t="shared" si="514"/>
        <v>0.95836647285720389</v>
      </c>
      <c r="I330" s="27"/>
      <c r="J330" s="27">
        <v>292</v>
      </c>
      <c r="K330" s="27">
        <v>5.8227481683391531</v>
      </c>
      <c r="L330" s="37">
        <v>7.85181108506805E-2</v>
      </c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</row>
    <row r="331" spans="1:31" ht="15.75" customHeight="1" x14ac:dyDescent="0.2">
      <c r="A331" s="22">
        <v>33331</v>
      </c>
      <c r="B331" s="23">
        <f t="shared" ref="B331:C331" si="655">LN(D331)</f>
        <v>5.9372723180245552</v>
      </c>
      <c r="C331" s="23">
        <f t="shared" si="655"/>
        <v>6.2045577625686903</v>
      </c>
      <c r="D331" s="24">
        <v>378.9</v>
      </c>
      <c r="E331" s="24">
        <v>495</v>
      </c>
      <c r="F331" s="27">
        <f t="shared" ref="F331:G331" si="656">LN(D331/D330)</f>
        <v>-1.5822788111296026E-3</v>
      </c>
      <c r="G331" s="27">
        <f t="shared" si="656"/>
        <v>7.7063857357575422E-3</v>
      </c>
      <c r="H331" s="27">
        <f t="shared" si="514"/>
        <v>0.95692111270900981</v>
      </c>
      <c r="I331" s="27"/>
      <c r="J331" s="27">
        <v>293</v>
      </c>
      <c r="K331" s="27">
        <v>5.8297726832672225</v>
      </c>
      <c r="L331" s="37">
        <v>8.1023960773304537E-2</v>
      </c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</row>
    <row r="332" spans="1:31" ht="15.75" customHeight="1" x14ac:dyDescent="0.2">
      <c r="A332" s="22">
        <v>33332</v>
      </c>
      <c r="B332" s="23">
        <f t="shared" ref="B332:C332" si="657">LN(D332)</f>
        <v>5.939381467237757</v>
      </c>
      <c r="C332" s="23">
        <f t="shared" si="657"/>
        <v>6.2095955565986474</v>
      </c>
      <c r="D332" s="24">
        <v>379.7</v>
      </c>
      <c r="E332" s="24">
        <v>497.5</v>
      </c>
      <c r="F332" s="27">
        <f t="shared" ref="F332:G332" si="658">LN(D332/D331)</f>
        <v>2.1091492132014823E-3</v>
      </c>
      <c r="G332" s="27">
        <f t="shared" si="658"/>
        <v>5.037794029957081E-3</v>
      </c>
      <c r="H332" s="27">
        <f t="shared" si="514"/>
        <v>0.9564844301214197</v>
      </c>
      <c r="I332" s="27"/>
      <c r="J332" s="27">
        <v>294</v>
      </c>
      <c r="K332" s="27">
        <v>5.8234534622849567</v>
      </c>
      <c r="L332" s="37">
        <v>7.4249705008551103E-2</v>
      </c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</row>
    <row r="333" spans="1:31" ht="15.75" customHeight="1" x14ac:dyDescent="0.2">
      <c r="A333" s="22">
        <v>33333</v>
      </c>
      <c r="B333" s="23">
        <f t="shared" ref="B333:C333" si="659">LN(D333)</f>
        <v>5.9277257061409756</v>
      </c>
      <c r="C333" s="23">
        <f t="shared" si="659"/>
        <v>6.2059709050265282</v>
      </c>
      <c r="D333" s="24">
        <v>375.3</v>
      </c>
      <c r="E333" s="24">
        <v>495.7</v>
      </c>
      <c r="F333" s="27">
        <f t="shared" ref="F333:G333" si="660">LN(D333/D332)</f>
        <v>-1.1655761096781424E-2</v>
      </c>
      <c r="G333" s="27">
        <f t="shared" si="660"/>
        <v>-3.6246515721193051E-3</v>
      </c>
      <c r="H333" s="27">
        <f t="shared" si="514"/>
        <v>0.95516492050257795</v>
      </c>
      <c r="I333" s="27"/>
      <c r="J333" s="27">
        <v>295</v>
      </c>
      <c r="K333" s="27">
        <v>5.8311700560233106</v>
      </c>
      <c r="L333" s="37">
        <v>7.9626588017216449E-2</v>
      </c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</row>
    <row r="334" spans="1:31" ht="15.75" customHeight="1" x14ac:dyDescent="0.2">
      <c r="A334" s="22">
        <v>33336</v>
      </c>
      <c r="B334" s="23">
        <f t="shared" ref="B334:C334" si="661">LN(D334)</f>
        <v>5.9364802387752222</v>
      </c>
      <c r="C334" s="23">
        <f t="shared" si="661"/>
        <v>6.2057691497549872</v>
      </c>
      <c r="D334" s="24">
        <v>378.6</v>
      </c>
      <c r="E334" s="24">
        <v>495.6</v>
      </c>
      <c r="F334" s="27">
        <f t="shared" ref="F334:G334" si="662">LN(D334/D333)</f>
        <v>8.7545326342474191E-3</v>
      </c>
      <c r="G334" s="27">
        <f t="shared" si="662"/>
        <v>-2.0175527154072978E-4</v>
      </c>
      <c r="H334" s="27">
        <f t="shared" si="514"/>
        <v>0.95660668251083802</v>
      </c>
      <c r="I334" s="27"/>
      <c r="J334" s="27">
        <v>296</v>
      </c>
      <c r="K334" s="27">
        <v>5.8311700560233106</v>
      </c>
      <c r="L334" s="37">
        <v>7.9626588017216449E-2</v>
      </c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</row>
    <row r="335" spans="1:31" ht="15.75" customHeight="1" x14ac:dyDescent="0.2">
      <c r="A335" s="22">
        <v>33337</v>
      </c>
      <c r="B335" s="23">
        <f t="shared" ref="B335:C335" si="663">LN(D335)</f>
        <v>5.922918004572872</v>
      </c>
      <c r="C335" s="23">
        <f t="shared" si="663"/>
        <v>6.1992913943102987</v>
      </c>
      <c r="D335" s="24">
        <v>373.5</v>
      </c>
      <c r="E335" s="24">
        <v>492.4</v>
      </c>
      <c r="F335" s="27">
        <f t="shared" ref="F335:G335" si="664">LN(D335/D334)</f>
        <v>-1.3562234202350539E-2</v>
      </c>
      <c r="G335" s="27">
        <f t="shared" si="664"/>
        <v>-6.4777554446890043E-3</v>
      </c>
      <c r="H335" s="27">
        <f t="shared" si="514"/>
        <v>0.95541855154750721</v>
      </c>
      <c r="I335" s="27"/>
      <c r="J335" s="27">
        <v>297</v>
      </c>
      <c r="K335" s="27">
        <v>5.833957342794112</v>
      </c>
      <c r="L335" s="37">
        <v>7.7651979064405907E-2</v>
      </c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</row>
    <row r="336" spans="1:31" ht="15.75" customHeight="1" x14ac:dyDescent="0.2">
      <c r="A336" s="22">
        <v>33338</v>
      </c>
      <c r="B336" s="23">
        <f t="shared" ref="B336:C336" si="665">LN(D336)</f>
        <v>5.9218464802271118</v>
      </c>
      <c r="C336" s="23">
        <f t="shared" si="665"/>
        <v>6.1958329430958576</v>
      </c>
      <c r="D336" s="24">
        <v>373.1</v>
      </c>
      <c r="E336" s="24">
        <v>490.7</v>
      </c>
      <c r="F336" s="27">
        <f t="shared" ref="F336:G336" si="666">LN(D336/D335)</f>
        <v>-1.0715243457597825E-3</v>
      </c>
      <c r="G336" s="27">
        <f t="shared" si="666"/>
        <v>-3.4584512144407234E-3</v>
      </c>
      <c r="H336" s="27">
        <f t="shared" si="514"/>
        <v>0.95577891376589574</v>
      </c>
      <c r="I336" s="27"/>
      <c r="J336" s="27">
        <v>298</v>
      </c>
      <c r="K336" s="27">
        <v>5.8264438946190831</v>
      </c>
      <c r="L336" s="37">
        <v>7.3727394042507832E-2</v>
      </c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</row>
    <row r="337" spans="1:31" ht="15.75" customHeight="1" x14ac:dyDescent="0.2">
      <c r="A337" s="22">
        <v>33339</v>
      </c>
      <c r="B337" s="23">
        <f t="shared" ref="B337:C337" si="667">LN(D337)</f>
        <v>5.9338354342713453</v>
      </c>
      <c r="C337" s="23">
        <f t="shared" si="667"/>
        <v>6.2132071175065633</v>
      </c>
      <c r="D337" s="24">
        <v>377.6</v>
      </c>
      <c r="E337" s="24">
        <v>499.3</v>
      </c>
      <c r="F337" s="27">
        <f t="shared" ref="F337:G337" si="668">LN(D337/D336)</f>
        <v>1.1988954044233516E-2</v>
      </c>
      <c r="G337" s="27">
        <f t="shared" si="668"/>
        <v>1.7374174410705923E-2</v>
      </c>
      <c r="H337" s="27">
        <f t="shared" si="514"/>
        <v>0.95503583287155358</v>
      </c>
      <c r="I337" s="27"/>
      <c r="J337" s="27">
        <v>299</v>
      </c>
      <c r="K337" s="27">
        <v>5.8269704345136661</v>
      </c>
      <c r="L337" s="37">
        <v>7.2652908928735549E-2</v>
      </c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</row>
    <row r="338" spans="1:31" ht="15.75" customHeight="1" x14ac:dyDescent="0.2">
      <c r="A338" s="22">
        <v>33340</v>
      </c>
      <c r="B338" s="23">
        <f t="shared" ref="B338:C338" si="669">LN(D338)</f>
        <v>5.9412233306712352</v>
      </c>
      <c r="C338" s="23">
        <f t="shared" si="669"/>
        <v>6.2178029893187112</v>
      </c>
      <c r="D338" s="24">
        <v>380.4</v>
      </c>
      <c r="E338" s="24">
        <v>501.6</v>
      </c>
      <c r="F338" s="27">
        <f t="shared" ref="F338:G338" si="670">LN(D338/D337)</f>
        <v>7.3878963998895422E-3</v>
      </c>
      <c r="G338" s="27">
        <f t="shared" si="670"/>
        <v>4.5958718121474028E-3</v>
      </c>
      <c r="H338" s="27">
        <f t="shared" si="514"/>
        <v>0.95551810516952695</v>
      </c>
      <c r="I338" s="27"/>
      <c r="J338" s="27">
        <v>300</v>
      </c>
      <c r="K338" s="27">
        <v>5.831519009928547</v>
      </c>
      <c r="L338" s="37">
        <v>7.0020829651448402E-2</v>
      </c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</row>
    <row r="339" spans="1:31" ht="15.75" customHeight="1" x14ac:dyDescent="0.2">
      <c r="A339" s="22">
        <v>33343</v>
      </c>
      <c r="B339" s="23">
        <f t="shared" ref="B339:C339" si="671">LN(D339)</f>
        <v>5.9430618078798148</v>
      </c>
      <c r="C339" s="23">
        <f t="shared" si="671"/>
        <v>6.2162068197858886</v>
      </c>
      <c r="D339" s="24">
        <v>381.1</v>
      </c>
      <c r="E339" s="24">
        <v>500.8</v>
      </c>
      <c r="F339" s="27">
        <f t="shared" ref="F339:G339" si="672">LN(D339/D338)</f>
        <v>1.8384772085795009E-3</v>
      </c>
      <c r="G339" s="27">
        <f t="shared" si="672"/>
        <v>-1.5961695328222147E-3</v>
      </c>
      <c r="H339" s="27">
        <f t="shared" si="514"/>
        <v>0.95605921427249385</v>
      </c>
      <c r="I339" s="27"/>
      <c r="J339" s="27">
        <v>301</v>
      </c>
      <c r="K339" s="27">
        <v>5.8351736678700776</v>
      </c>
      <c r="L339" s="37">
        <v>7.0732990876257951E-2</v>
      </c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</row>
    <row r="340" spans="1:31" ht="15.75" customHeight="1" x14ac:dyDescent="0.2">
      <c r="A340" s="22">
        <v>33344</v>
      </c>
      <c r="B340" s="23">
        <f t="shared" ref="B340:C340" si="673">LN(D340)</f>
        <v>5.9599738800166113</v>
      </c>
      <c r="C340" s="23">
        <f t="shared" si="673"/>
        <v>6.2279191124818638</v>
      </c>
      <c r="D340" s="24">
        <v>387.6</v>
      </c>
      <c r="E340" s="24">
        <v>506.7</v>
      </c>
      <c r="F340" s="27">
        <f t="shared" ref="F340:G340" si="674">LN(D340/D339)</f>
        <v>1.6912072136796664E-2</v>
      </c>
      <c r="G340" s="27">
        <f t="shared" si="674"/>
        <v>1.1712292695975358E-2</v>
      </c>
      <c r="H340" s="27">
        <f t="shared" si="514"/>
        <v>0.9569767642087319</v>
      </c>
      <c r="I340" s="27"/>
      <c r="J340" s="27">
        <v>302</v>
      </c>
      <c r="K340" s="27">
        <v>5.8294229500991097</v>
      </c>
      <c r="L340" s="37">
        <v>6.4428768141872261E-2</v>
      </c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</row>
    <row r="341" spans="1:31" ht="15.75" customHeight="1" x14ac:dyDescent="0.2">
      <c r="A341" s="22">
        <v>33345</v>
      </c>
      <c r="B341" s="23">
        <f t="shared" ref="B341:C341" si="675">LN(D341)</f>
        <v>5.9671718545389369</v>
      </c>
      <c r="C341" s="23">
        <f t="shared" si="675"/>
        <v>6.2369565020859534</v>
      </c>
      <c r="D341" s="24">
        <v>390.4</v>
      </c>
      <c r="E341" s="24">
        <v>511.3</v>
      </c>
      <c r="F341" s="27">
        <f t="shared" ref="F341:G341" si="676">LN(D341/D340)</f>
        <v>7.1979745223260437E-3</v>
      </c>
      <c r="G341" s="27">
        <f t="shared" si="676"/>
        <v>9.0373896040896132E-3</v>
      </c>
      <c r="H341" s="27">
        <f t="shared" si="514"/>
        <v>0.95674418324758448</v>
      </c>
      <c r="I341" s="27"/>
      <c r="J341" s="27">
        <v>303</v>
      </c>
      <c r="K341" s="27">
        <v>5.8348263391660513</v>
      </c>
      <c r="L341" s="37">
        <v>7.2441049141175107E-2</v>
      </c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</row>
    <row r="342" spans="1:31" ht="15.75" customHeight="1" x14ac:dyDescent="0.2">
      <c r="A342" s="22">
        <v>33346</v>
      </c>
      <c r="B342" s="23">
        <f t="shared" ref="B342:C342" si="677">LN(D342)</f>
        <v>5.9620357364171701</v>
      </c>
      <c r="C342" s="23">
        <f t="shared" si="677"/>
        <v>6.2277217375675749</v>
      </c>
      <c r="D342" s="24">
        <v>388.4</v>
      </c>
      <c r="E342" s="24">
        <v>506.6</v>
      </c>
      <c r="F342" s="27">
        <f t="shared" ref="F342:G342" si="678">LN(D342/D341)</f>
        <v>-5.1361181217676223E-3</v>
      </c>
      <c r="G342" s="27">
        <f t="shared" si="678"/>
        <v>-9.2347645183786919E-3</v>
      </c>
      <c r="H342" s="27">
        <f t="shared" si="514"/>
        <v>0.95733817078760863</v>
      </c>
      <c r="I342" s="27"/>
      <c r="J342" s="27">
        <v>304</v>
      </c>
      <c r="K342" s="27">
        <v>5.8386385078169241</v>
      </c>
      <c r="L342" s="37">
        <v>6.6723340237646589E-2</v>
      </c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</row>
    <row r="343" spans="1:31" ht="15.75" customHeight="1" x14ac:dyDescent="0.2">
      <c r="A343" s="22">
        <v>33347</v>
      </c>
      <c r="B343" s="23">
        <f t="shared" ref="B343:C343" si="679">LN(D343)</f>
        <v>5.9511632503344565</v>
      </c>
      <c r="C343" s="23">
        <f t="shared" si="679"/>
        <v>6.2168056819656794</v>
      </c>
      <c r="D343" s="24">
        <v>384.2</v>
      </c>
      <c r="E343" s="24">
        <v>501.1</v>
      </c>
      <c r="F343" s="27">
        <f t="shared" ref="F343:G343" si="680">LN(D343/D342)</f>
        <v>-1.0872486082713574E-2</v>
      </c>
      <c r="G343" s="27">
        <f t="shared" si="680"/>
        <v>-1.091605560189593E-2</v>
      </c>
      <c r="H343" s="27">
        <f t="shared" si="514"/>
        <v>0.95727026945657567</v>
      </c>
      <c r="I343" s="27"/>
      <c r="J343" s="27">
        <v>305</v>
      </c>
      <c r="K343" s="27">
        <v>5.8450083229493472</v>
      </c>
      <c r="L343" s="37">
        <v>6.9575179822677136E-2</v>
      </c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</row>
    <row r="344" spans="1:31" ht="15.75" customHeight="1" x14ac:dyDescent="0.2">
      <c r="A344" s="22">
        <v>33350</v>
      </c>
      <c r="B344" s="23">
        <f t="shared" ref="B344:C344" si="681">LN(D344)</f>
        <v>5.9425368734845581</v>
      </c>
      <c r="C344" s="23">
        <f t="shared" si="681"/>
        <v>6.2031426203129136</v>
      </c>
      <c r="D344" s="24">
        <v>380.9</v>
      </c>
      <c r="E344" s="24">
        <v>494.3</v>
      </c>
      <c r="F344" s="27">
        <f t="shared" ref="F344:G344" si="682">LN(D344/D343)</f>
        <v>-8.6263768498979227E-3</v>
      </c>
      <c r="G344" s="27">
        <f t="shared" si="682"/>
        <v>-1.3663061652765362E-2</v>
      </c>
      <c r="H344" s="27">
        <f t="shared" si="514"/>
        <v>0.95798810977278326</v>
      </c>
      <c r="I344" s="27"/>
      <c r="J344" s="27">
        <v>306</v>
      </c>
      <c r="K344" s="27">
        <v>5.8525164023079901</v>
      </c>
      <c r="L344" s="37">
        <v>5.9092919550527867E-2</v>
      </c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</row>
    <row r="345" spans="1:31" ht="15.75" customHeight="1" x14ac:dyDescent="0.2">
      <c r="A345" s="22">
        <v>33351</v>
      </c>
      <c r="B345" s="23">
        <f t="shared" ref="B345:C345" si="683">LN(D345)</f>
        <v>5.9446349597511841</v>
      </c>
      <c r="C345" s="23">
        <f t="shared" si="683"/>
        <v>6.2065759267249279</v>
      </c>
      <c r="D345" s="24">
        <v>381.7</v>
      </c>
      <c r="E345" s="24">
        <v>496</v>
      </c>
      <c r="F345" s="27">
        <f t="shared" ref="F345:G345" si="684">LN(D345/D344)</f>
        <v>2.0980862666256915E-3</v>
      </c>
      <c r="G345" s="27">
        <f t="shared" si="684"/>
        <v>3.4333064120137423E-3</v>
      </c>
      <c r="H345" s="27">
        <f t="shared" si="514"/>
        <v>0.95779621967631934</v>
      </c>
      <c r="I345" s="27"/>
      <c r="J345" s="27">
        <v>307</v>
      </c>
      <c r="K345" s="27">
        <v>5.8724689331012021</v>
      </c>
      <c r="L345" s="37">
        <v>5.8980181596793635E-2</v>
      </c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</row>
    <row r="346" spans="1:31" ht="15.75" customHeight="1" x14ac:dyDescent="0.2">
      <c r="A346" s="22">
        <v>33352</v>
      </c>
      <c r="B346" s="23">
        <f t="shared" ref="B346:C346" si="685">LN(D346)</f>
        <v>5.9472513924316566</v>
      </c>
      <c r="C346" s="23">
        <f t="shared" si="685"/>
        <v>6.2114029674732434</v>
      </c>
      <c r="D346" s="24">
        <v>382.7</v>
      </c>
      <c r="E346" s="24">
        <v>498.4</v>
      </c>
      <c r="F346" s="27">
        <f t="shared" ref="F346:G346" si="686">LN(D346/D345)</f>
        <v>2.6164326804725912E-3</v>
      </c>
      <c r="G346" s="27">
        <f t="shared" si="686"/>
        <v>4.8270407483159443E-3</v>
      </c>
      <c r="H346" s="27">
        <f t="shared" si="514"/>
        <v>0.95747312218755598</v>
      </c>
      <c r="I346" s="27"/>
      <c r="J346" s="27">
        <v>308</v>
      </c>
      <c r="K346" s="27">
        <v>5.8737922161375202</v>
      </c>
      <c r="L346" s="37">
        <v>5.6062849338770704E-2</v>
      </c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</row>
    <row r="347" spans="1:31" ht="15.75" customHeight="1" x14ac:dyDescent="0.2">
      <c r="A347" s="22">
        <v>33353</v>
      </c>
      <c r="B347" s="23">
        <f t="shared" ref="B347:C347" si="687">LN(D347)</f>
        <v>5.9380637703808663</v>
      </c>
      <c r="C347" s="23">
        <f t="shared" si="687"/>
        <v>6.2065759267249279</v>
      </c>
      <c r="D347" s="24">
        <v>379.2</v>
      </c>
      <c r="E347" s="24">
        <v>496</v>
      </c>
      <c r="F347" s="27">
        <f t="shared" ref="F347:G347" si="688">LN(D347/D346)</f>
        <v>-9.1876220507897902E-3</v>
      </c>
      <c r="G347" s="27">
        <f t="shared" si="688"/>
        <v>-4.8270407483158679E-3</v>
      </c>
      <c r="H347" s="27">
        <f t="shared" si="514"/>
        <v>0.95673747336468185</v>
      </c>
      <c r="I347" s="27"/>
      <c r="J347" s="27">
        <v>309</v>
      </c>
      <c r="K347" s="27">
        <v>5.8769260799217617</v>
      </c>
      <c r="L347" s="37">
        <v>5.2397070648370736E-2</v>
      </c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</row>
    <row r="348" spans="1:31" ht="15.75" customHeight="1" x14ac:dyDescent="0.2">
      <c r="A348" s="22">
        <v>33354</v>
      </c>
      <c r="B348" s="23">
        <f t="shared" ref="B348:C348" si="689">LN(D348)</f>
        <v>5.9375362050824263</v>
      </c>
      <c r="C348" s="23">
        <f t="shared" si="689"/>
        <v>6.2037493550873162</v>
      </c>
      <c r="D348" s="24">
        <v>379</v>
      </c>
      <c r="E348" s="24">
        <v>494.6</v>
      </c>
      <c r="F348" s="27">
        <f t="shared" ref="F348:G348" si="690">LN(D348/D347)</f>
        <v>-5.2756529844035719E-4</v>
      </c>
      <c r="G348" s="27">
        <f t="shared" si="690"/>
        <v>-2.8265716376116396E-3</v>
      </c>
      <c r="H348" s="27">
        <f t="shared" si="514"/>
        <v>0.95708834532675235</v>
      </c>
      <c r="I348" s="27"/>
      <c r="J348" s="27">
        <v>310</v>
      </c>
      <c r="K348" s="27">
        <v>5.8759377930210475</v>
      </c>
      <c r="L348" s="37">
        <v>5.0721530720818642E-2</v>
      </c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</row>
    <row r="349" spans="1:31" ht="15.75" customHeight="1" x14ac:dyDescent="0.2">
      <c r="A349" s="22">
        <v>33357</v>
      </c>
      <c r="B349" s="23">
        <f t="shared" ref="B349:C349" si="691">LN(D349)</f>
        <v>5.9231857063546878</v>
      </c>
      <c r="C349" s="23">
        <f t="shared" si="691"/>
        <v>6.189700462716007</v>
      </c>
      <c r="D349" s="24">
        <v>373.6</v>
      </c>
      <c r="E349" s="24">
        <v>487.7</v>
      </c>
      <c r="F349" s="27">
        <f t="shared" ref="F349:G349" si="692">LN(D349/D348)</f>
        <v>-1.4350498727738725E-2</v>
      </c>
      <c r="G349" s="27">
        <f t="shared" si="692"/>
        <v>-1.404889237130897E-2</v>
      </c>
      <c r="H349" s="27">
        <f t="shared" si="514"/>
        <v>0.95694222071541502</v>
      </c>
      <c r="I349" s="27"/>
      <c r="J349" s="27">
        <v>311</v>
      </c>
      <c r="K349" s="27">
        <v>5.8626400410572366</v>
      </c>
      <c r="L349" s="37">
        <v>5.8670246127538128E-2</v>
      </c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</row>
    <row r="350" spans="1:31" ht="15.75" customHeight="1" x14ac:dyDescent="0.2">
      <c r="A350" s="22">
        <v>33358</v>
      </c>
      <c r="B350" s="23">
        <f t="shared" ref="B350:C350" si="693">LN(D350)</f>
        <v>5.9277257061409756</v>
      </c>
      <c r="C350" s="23">
        <f t="shared" si="693"/>
        <v>6.1835301428513301</v>
      </c>
      <c r="D350" s="24">
        <v>375.3</v>
      </c>
      <c r="E350" s="24">
        <v>484.7</v>
      </c>
      <c r="F350" s="27">
        <f t="shared" ref="F350:G350" si="694">LN(D350/D349)</f>
        <v>4.5399997862874599E-3</v>
      </c>
      <c r="G350" s="27">
        <f t="shared" si="694"/>
        <v>-6.1703198646766433E-3</v>
      </c>
      <c r="H350" s="27">
        <f t="shared" si="514"/>
        <v>0.95863132696036335</v>
      </c>
      <c r="I350" s="27"/>
      <c r="J350" s="27">
        <v>312</v>
      </c>
      <c r="K350" s="27">
        <v>5.8530257047977425</v>
      </c>
      <c r="L350" s="37">
        <v>6.0477300840527271E-2</v>
      </c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</row>
    <row r="351" spans="1:31" ht="15.75" customHeight="1" x14ac:dyDescent="0.2">
      <c r="A351" s="22">
        <v>33359</v>
      </c>
      <c r="B351" s="23">
        <f t="shared" ref="B351:C351" si="695">LN(D351)</f>
        <v>5.9406974300543292</v>
      </c>
      <c r="C351" s="23">
        <f t="shared" si="695"/>
        <v>6.1899054857818196</v>
      </c>
      <c r="D351" s="24">
        <v>380.2</v>
      </c>
      <c r="E351" s="24">
        <v>487.8</v>
      </c>
      <c r="F351" s="27">
        <f t="shared" ref="F351:G351" si="696">LN(D351/D350)</f>
        <v>1.297172391335351E-2</v>
      </c>
      <c r="G351" s="27">
        <f t="shared" si="696"/>
        <v>6.3753429304896766E-3</v>
      </c>
      <c r="H351" s="27">
        <f t="shared" si="514"/>
        <v>0.95973960243820844</v>
      </c>
      <c r="I351" s="27"/>
      <c r="J351" s="27">
        <v>313</v>
      </c>
      <c r="K351" s="27">
        <v>5.8643146622052953</v>
      </c>
      <c r="L351" s="37">
        <v>6.1277140751978543E-2</v>
      </c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</row>
    <row r="352" spans="1:31" ht="15.75" customHeight="1" x14ac:dyDescent="0.2">
      <c r="A352" s="22">
        <v>33360</v>
      </c>
      <c r="B352" s="23">
        <f t="shared" ref="B352:C352" si="697">LN(D352)</f>
        <v>5.9414861773017407</v>
      </c>
      <c r="C352" s="23">
        <f t="shared" si="697"/>
        <v>6.196647773045199</v>
      </c>
      <c r="D352" s="24">
        <v>380.5</v>
      </c>
      <c r="E352" s="24">
        <v>491.1</v>
      </c>
      <c r="F352" s="27">
        <f t="shared" ref="F352:G352" si="698">LN(D352/D351)</f>
        <v>7.8874724741180764E-4</v>
      </c>
      <c r="G352" s="27">
        <f t="shared" si="698"/>
        <v>6.7422872633790213E-3</v>
      </c>
      <c r="H352" s="27">
        <f t="shared" si="514"/>
        <v>0.95882264006461915</v>
      </c>
      <c r="I352" s="27"/>
      <c r="J352" s="27">
        <v>314</v>
      </c>
      <c r="K352" s="27">
        <v>5.8636452434422441</v>
      </c>
      <c r="L352" s="37">
        <v>5.9272761130627849E-2</v>
      </c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</row>
    <row r="353" spans="1:31" ht="15.75" customHeight="1" x14ac:dyDescent="0.2">
      <c r="A353" s="22">
        <v>33361</v>
      </c>
      <c r="B353" s="23">
        <f t="shared" ref="B353:C353" si="699">LN(D353)</f>
        <v>5.9422743029172107</v>
      </c>
      <c r="C353" s="23">
        <f t="shared" si="699"/>
        <v>6.1986819478719326</v>
      </c>
      <c r="D353" s="24">
        <v>380.8</v>
      </c>
      <c r="E353" s="24">
        <v>492.1</v>
      </c>
      <c r="F353" s="27">
        <f t="shared" ref="F353:G353" si="700">LN(D353/D352)</f>
        <v>7.8812561546973906E-4</v>
      </c>
      <c r="G353" s="27">
        <f t="shared" si="700"/>
        <v>2.0341748267336396E-3</v>
      </c>
      <c r="H353" s="27">
        <f t="shared" si="514"/>
        <v>0.95863513451553206</v>
      </c>
      <c r="I353" s="27"/>
      <c r="J353" s="27">
        <v>315</v>
      </c>
      <c r="K353" s="27">
        <v>5.8611298138766896</v>
      </c>
      <c r="L353" s="37">
        <v>6.1788190696182355E-2</v>
      </c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</row>
    <row r="354" spans="1:31" ht="15.75" customHeight="1" x14ac:dyDescent="0.2">
      <c r="A354" s="22">
        <v>33364</v>
      </c>
      <c r="B354" s="23">
        <f t="shared" ref="B354:C354" si="701">LN(D354)</f>
        <v>5.9401712527204316</v>
      </c>
      <c r="C354" s="23">
        <f t="shared" si="701"/>
        <v>6.1972584600870784</v>
      </c>
      <c r="D354" s="24">
        <v>380</v>
      </c>
      <c r="E354" s="24">
        <v>491.4</v>
      </c>
      <c r="F354" s="27">
        <f t="shared" ref="F354:G354" si="702">LN(D354/D353)</f>
        <v>-2.1030501967787877E-3</v>
      </c>
      <c r="G354" s="27">
        <f t="shared" si="702"/>
        <v>-1.4234877848538462E-3</v>
      </c>
      <c r="H354" s="27">
        <f t="shared" si="514"/>
        <v>0.95851597782755138</v>
      </c>
      <c r="I354" s="27"/>
      <c r="J354" s="27">
        <v>316</v>
      </c>
      <c r="K354" s="27">
        <v>5.8611298138766896</v>
      </c>
      <c r="L354" s="37">
        <v>5.8032821475887175E-2</v>
      </c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</row>
    <row r="355" spans="1:31" ht="15.75" customHeight="1" x14ac:dyDescent="0.2">
      <c r="A355" s="22">
        <v>33365</v>
      </c>
      <c r="B355" s="23">
        <f t="shared" ref="B355:C355" si="703">LN(D355)</f>
        <v>5.9330406269702651</v>
      </c>
      <c r="C355" s="23">
        <f t="shared" si="703"/>
        <v>6.197461939587221</v>
      </c>
      <c r="D355" s="24">
        <v>377.3</v>
      </c>
      <c r="E355" s="24">
        <v>491.5</v>
      </c>
      <c r="F355" s="27">
        <f t="shared" ref="F355:G355" si="704">LN(D355/D354)</f>
        <v>-7.1306257501666664E-3</v>
      </c>
      <c r="G355" s="27">
        <f t="shared" si="704"/>
        <v>2.0347950014264917E-4</v>
      </c>
      <c r="H355" s="27">
        <f t="shared" si="514"/>
        <v>0.95733393521500709</v>
      </c>
      <c r="I355" s="27"/>
      <c r="J355" s="27">
        <v>317</v>
      </c>
      <c r="K355" s="27">
        <v>5.8553980796280456</v>
      </c>
      <c r="L355" s="37">
        <v>4.8600441698660291E-2</v>
      </c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</row>
    <row r="356" spans="1:31" ht="15.75" customHeight="1" x14ac:dyDescent="0.2">
      <c r="A356" s="22">
        <v>33366</v>
      </c>
      <c r="B356" s="23">
        <f t="shared" ref="B356:C356" si="705">LN(D356)</f>
        <v>5.9362160728775031</v>
      </c>
      <c r="C356" s="23">
        <f t="shared" si="705"/>
        <v>6.1994944606121436</v>
      </c>
      <c r="D356" s="24">
        <v>378.5</v>
      </c>
      <c r="E356" s="24">
        <v>492.5</v>
      </c>
      <c r="F356" s="27">
        <f t="shared" ref="F356:G356" si="706">LN(D356/D355)</f>
        <v>3.1754459072385571E-3</v>
      </c>
      <c r="G356" s="27">
        <f t="shared" si="706"/>
        <v>2.0325210249224307E-3</v>
      </c>
      <c r="H356" s="27">
        <f t="shared" si="514"/>
        <v>0.95753228115496303</v>
      </c>
      <c r="I356" s="27"/>
      <c r="J356" s="27">
        <v>318</v>
      </c>
      <c r="K356" s="27">
        <v>5.8607938119189962</v>
      </c>
      <c r="L356" s="37">
        <v>4.701735019173281E-2</v>
      </c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</row>
    <row r="357" spans="1:31" ht="15.75" customHeight="1" x14ac:dyDescent="0.2">
      <c r="A357" s="22">
        <v>33367</v>
      </c>
      <c r="B357" s="23">
        <f t="shared" ref="B357:C357" si="707">LN(D357)</f>
        <v>5.9485570460967052</v>
      </c>
      <c r="C357" s="23">
        <f t="shared" si="707"/>
        <v>6.2101983899334918</v>
      </c>
      <c r="D357" s="24">
        <v>383.2</v>
      </c>
      <c r="E357" s="24">
        <v>497.8</v>
      </c>
      <c r="F357" s="27">
        <f t="shared" ref="F357:G357" si="708">LN(D357/D356)</f>
        <v>1.2340973219202068E-2</v>
      </c>
      <c r="G357" s="27">
        <f t="shared" si="708"/>
        <v>1.0703929321348173E-2</v>
      </c>
      <c r="H357" s="27">
        <f t="shared" si="514"/>
        <v>0.95786908446259977</v>
      </c>
      <c r="I357" s="27"/>
      <c r="J357" s="27">
        <v>319</v>
      </c>
      <c r="K357" s="27">
        <v>5.8584377526076077</v>
      </c>
      <c r="L357" s="37">
        <v>4.5560768719098199E-2</v>
      </c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</row>
    <row r="358" spans="1:31" ht="15.75" customHeight="1" x14ac:dyDescent="0.2">
      <c r="A358" s="22">
        <v>33368</v>
      </c>
      <c r="B358" s="23">
        <f t="shared" ref="B358:C358" si="709">LN(D358)</f>
        <v>5.9287909525799236</v>
      </c>
      <c r="C358" s="23">
        <f t="shared" si="709"/>
        <v>6.2013202040952562</v>
      </c>
      <c r="D358" s="24">
        <v>375.7</v>
      </c>
      <c r="E358" s="24">
        <v>493.4</v>
      </c>
      <c r="F358" s="27">
        <f t="shared" ref="F358:G358" si="710">LN(D358/D357)</f>
        <v>-1.976609351678222E-2</v>
      </c>
      <c r="G358" s="27">
        <f t="shared" si="710"/>
        <v>-8.8781858382353737E-3</v>
      </c>
      <c r="H358" s="27">
        <f t="shared" si="514"/>
        <v>0.95605302700941674</v>
      </c>
      <c r="I358" s="27"/>
      <c r="J358" s="27">
        <v>320</v>
      </c>
      <c r="K358" s="27">
        <v>5.8575945819108828</v>
      </c>
      <c r="L358" s="37">
        <v>4.8856590870142824E-2</v>
      </c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</row>
    <row r="359" spans="1:31" ht="15.75" customHeight="1" x14ac:dyDescent="0.2">
      <c r="A359" s="22">
        <v>33371</v>
      </c>
      <c r="B359" s="23">
        <f t="shared" ref="B359:C359" si="711">LN(D359)</f>
        <v>5.9314491146979957</v>
      </c>
      <c r="C359" s="23">
        <f t="shared" si="711"/>
        <v>6.2023330675465793</v>
      </c>
      <c r="D359" s="24">
        <v>376.7</v>
      </c>
      <c r="E359" s="24">
        <v>493.9</v>
      </c>
      <c r="F359" s="27">
        <f t="shared" ref="F359:G359" si="712">LN(D359/D358)</f>
        <v>2.6581621180721106E-3</v>
      </c>
      <c r="G359" s="27">
        <f t="shared" si="712"/>
        <v>1.012863451322782E-3</v>
      </c>
      <c r="H359" s="27">
        <f t="shared" si="514"/>
        <v>0.9563254746401848</v>
      </c>
      <c r="I359" s="27"/>
      <c r="J359" s="27">
        <v>321</v>
      </c>
      <c r="K359" s="27">
        <v>5.8648163509893907</v>
      </c>
      <c r="L359" s="37">
        <v>4.8145967963633574E-2</v>
      </c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</row>
    <row r="360" spans="1:31" ht="15.75" customHeight="1" x14ac:dyDescent="0.2">
      <c r="A360" s="22">
        <v>33372</v>
      </c>
      <c r="B360" s="23">
        <f t="shared" ref="B360:C360" si="713">LN(D360)</f>
        <v>5.9178180069396831</v>
      </c>
      <c r="C360" s="23">
        <f t="shared" si="713"/>
        <v>6.1917488042761093</v>
      </c>
      <c r="D360" s="24">
        <v>371.6</v>
      </c>
      <c r="E360" s="24">
        <v>488.7</v>
      </c>
      <c r="F360" s="27">
        <f t="shared" ref="F360:G360" si="714">LN(D360/D359)</f>
        <v>-1.3631107758311856E-2</v>
      </c>
      <c r="G360" s="27">
        <f t="shared" si="714"/>
        <v>-1.0584263270470021E-2</v>
      </c>
      <c r="H360" s="27">
        <f t="shared" si="514"/>
        <v>0.95575873537582057</v>
      </c>
      <c r="I360" s="27"/>
      <c r="J360" s="27">
        <v>322</v>
      </c>
      <c r="K360" s="27">
        <v>5.8815216645669679</v>
      </c>
      <c r="L360" s="37">
        <v>4.8865033032424066E-2</v>
      </c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</row>
    <row r="361" spans="1:31" ht="15.75" customHeight="1" x14ac:dyDescent="0.2">
      <c r="A361" s="22">
        <v>33373</v>
      </c>
      <c r="B361" s="23">
        <f t="shared" ref="B361:C361" si="715">LN(D361)</f>
        <v>5.909440711629391</v>
      </c>
      <c r="C361" s="23">
        <f t="shared" si="715"/>
        <v>6.1696107324914564</v>
      </c>
      <c r="D361" s="24">
        <v>368.5</v>
      </c>
      <c r="E361" s="24">
        <v>478</v>
      </c>
      <c r="F361" s="27">
        <f t="shared" ref="F361:G361" si="716">LN(D361/D360)</f>
        <v>-8.3772953102922605E-3</v>
      </c>
      <c r="G361" s="27">
        <f t="shared" si="716"/>
        <v>-2.2138071784653178E-2</v>
      </c>
      <c r="H361" s="27">
        <f t="shared" si="514"/>
        <v>0.95783039933266556</v>
      </c>
      <c r="I361" s="27"/>
      <c r="J361" s="27">
        <v>323</v>
      </c>
      <c r="K361" s="27">
        <v>5.8877157012170978</v>
      </c>
      <c r="L361" s="37">
        <v>4.0010004923877851E-2</v>
      </c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</row>
    <row r="362" spans="1:31" ht="15.75" customHeight="1" x14ac:dyDescent="0.2">
      <c r="A362" s="22">
        <v>33374</v>
      </c>
      <c r="B362" s="23">
        <f t="shared" ref="B362:C362" si="717">LN(D362)</f>
        <v>5.9191626353525768</v>
      </c>
      <c r="C362" s="23">
        <f t="shared" si="717"/>
        <v>6.1773215136361754</v>
      </c>
      <c r="D362" s="24">
        <v>372.1</v>
      </c>
      <c r="E362" s="24">
        <v>481.7</v>
      </c>
      <c r="F362" s="27">
        <f t="shared" ref="F362:G362" si="718">LN(D362/D361)</f>
        <v>9.7219237231855188E-3</v>
      </c>
      <c r="G362" s="27">
        <f t="shared" si="718"/>
        <v>7.710781144719004E-3</v>
      </c>
      <c r="H362" s="27">
        <f t="shared" si="514"/>
        <v>0.95820860583122902</v>
      </c>
      <c r="I362" s="27"/>
      <c r="J362" s="27">
        <v>324</v>
      </c>
      <c r="K362" s="27">
        <v>5.8877157012170978</v>
      </c>
      <c r="L362" s="37">
        <v>3.9743515914971717E-2</v>
      </c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</row>
    <row r="363" spans="1:31" ht="15.75" customHeight="1" x14ac:dyDescent="0.2">
      <c r="A363" s="22">
        <v>33375</v>
      </c>
      <c r="B363" s="23">
        <f t="shared" ref="B363:C363" si="719">LN(D363)</f>
        <v>5.9196999808786712</v>
      </c>
      <c r="C363" s="23">
        <f t="shared" si="719"/>
        <v>6.1764907763090635</v>
      </c>
      <c r="D363" s="24">
        <v>372.3</v>
      </c>
      <c r="E363" s="24">
        <v>481.3</v>
      </c>
      <c r="F363" s="27">
        <f t="shared" ref="F363:G363" si="720">LN(D363/D362)</f>
        <v>5.3734552609448021E-4</v>
      </c>
      <c r="G363" s="27">
        <f t="shared" si="720"/>
        <v>-8.3073732711142444E-4</v>
      </c>
      <c r="H363" s="27">
        <f t="shared" si="514"/>
        <v>0.9584244832979667</v>
      </c>
      <c r="I363" s="27"/>
      <c r="J363" s="27">
        <v>325</v>
      </c>
      <c r="K363" s="27">
        <v>5.8877157012170978</v>
      </c>
      <c r="L363" s="37">
        <v>3.9743515914971717E-2</v>
      </c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</row>
    <row r="364" spans="1:31" ht="15.75" customHeight="1" x14ac:dyDescent="0.2">
      <c r="A364" s="22">
        <v>33378</v>
      </c>
      <c r="B364" s="23">
        <f t="shared" ref="B364:C364" si="721">LN(D364)</f>
        <v>5.9194313442081503</v>
      </c>
      <c r="C364" s="23">
        <f t="shared" si="721"/>
        <v>6.1739944155368951</v>
      </c>
      <c r="D364" s="24">
        <v>372.2</v>
      </c>
      <c r="E364" s="24">
        <v>480.1</v>
      </c>
      <c r="F364" s="27">
        <f t="shared" ref="F364:G364" si="722">LN(D364/D363)</f>
        <v>-2.6863667052090924E-4</v>
      </c>
      <c r="G364" s="27">
        <f t="shared" si="722"/>
        <v>-2.4963607721689581E-3</v>
      </c>
      <c r="H364" s="27">
        <f t="shared" si="514"/>
        <v>0.95876849666592912</v>
      </c>
      <c r="I364" s="27"/>
      <c r="J364" s="27">
        <v>326</v>
      </c>
      <c r="K364" s="27">
        <v>5.8852765364879582</v>
      </c>
      <c r="L364" s="37">
        <v>3.1733824695075796E-2</v>
      </c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</row>
    <row r="365" spans="1:31" ht="15.75" customHeight="1" x14ac:dyDescent="0.2">
      <c r="A365" s="22">
        <v>33379</v>
      </c>
      <c r="B365" s="23">
        <f t="shared" ref="B365:C365" si="723">LN(D365)</f>
        <v>5.9277257061409756</v>
      </c>
      <c r="C365" s="23">
        <f t="shared" si="723"/>
        <v>6.1812581187406375</v>
      </c>
      <c r="D365" s="24">
        <v>375.3</v>
      </c>
      <c r="E365" s="24">
        <v>483.6</v>
      </c>
      <c r="F365" s="27">
        <f t="shared" ref="F365:G365" si="724">LN(D365/D364)</f>
        <v>8.2943619328248435E-3</v>
      </c>
      <c r="G365" s="27">
        <f t="shared" si="724"/>
        <v>7.2637032037429607E-3</v>
      </c>
      <c r="H365" s="27">
        <f t="shared" si="514"/>
        <v>0.95898368783031562</v>
      </c>
      <c r="I365" s="27"/>
      <c r="J365" s="27">
        <v>327</v>
      </c>
      <c r="K365" s="27">
        <v>5.9020338560641079</v>
      </c>
      <c r="L365" s="37">
        <v>3.6820740771577043E-2</v>
      </c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</row>
    <row r="366" spans="1:31" ht="15.75" customHeight="1" x14ac:dyDescent="0.2">
      <c r="A366" s="22">
        <v>33380</v>
      </c>
      <c r="B366" s="23">
        <f t="shared" ref="B366:C366" si="725">LN(D366)</f>
        <v>5.9298550654762909</v>
      </c>
      <c r="C366" s="23">
        <f t="shared" si="725"/>
        <v>6.1886747163956874</v>
      </c>
      <c r="D366" s="24">
        <v>376.1</v>
      </c>
      <c r="E366" s="24">
        <v>487.2</v>
      </c>
      <c r="F366" s="27">
        <f t="shared" ref="F366:G366" si="726">LN(D366/D365)</f>
        <v>2.1293593353156697E-3</v>
      </c>
      <c r="G366" s="27">
        <f t="shared" si="726"/>
        <v>7.4165976550496192E-3</v>
      </c>
      <c r="H366" s="27">
        <f t="shared" si="514"/>
        <v>0.95817850141102034</v>
      </c>
      <c r="I366" s="27"/>
      <c r="J366" s="27">
        <v>328</v>
      </c>
      <c r="K366" s="27">
        <v>5.9080683610687803</v>
      </c>
      <c r="L366" s="37">
        <v>2.9203956955774935E-2</v>
      </c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</row>
    <row r="367" spans="1:31" ht="15.75" customHeight="1" x14ac:dyDescent="0.2">
      <c r="A367" s="22">
        <v>33381</v>
      </c>
      <c r="B367" s="23">
        <f t="shared" ref="B367:C367" si="727">LN(D367)</f>
        <v>5.9266593237418661</v>
      </c>
      <c r="C367" s="23">
        <f t="shared" si="727"/>
        <v>6.1935887311981164</v>
      </c>
      <c r="D367" s="24">
        <v>374.9</v>
      </c>
      <c r="E367" s="24">
        <v>489.6</v>
      </c>
      <c r="F367" s="27">
        <f t="shared" ref="F367:G367" si="728">LN(D367/D366)</f>
        <v>-3.1957417344244399E-3</v>
      </c>
      <c r="G367" s="27">
        <f t="shared" si="728"/>
        <v>4.9140148024291626E-3</v>
      </c>
      <c r="H367" s="27">
        <f t="shared" si="514"/>
        <v>0.95690230348817262</v>
      </c>
      <c r="I367" s="27"/>
      <c r="J367" s="27">
        <v>329</v>
      </c>
      <c r="K367" s="27">
        <v>5.9120132185322767</v>
      </c>
      <c r="L367" s="37">
        <v>2.7368248705480269E-2</v>
      </c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</row>
    <row r="368" spans="1:31" ht="15.75" customHeight="1" x14ac:dyDescent="0.2">
      <c r="A368" s="22">
        <v>33382</v>
      </c>
      <c r="B368" s="23">
        <f t="shared" ref="B368:C368" si="729">LN(D368)</f>
        <v>5.9333056329344496</v>
      </c>
      <c r="C368" s="23">
        <f t="shared" si="729"/>
        <v>6.1996974856864373</v>
      </c>
      <c r="D368" s="24">
        <v>377.4</v>
      </c>
      <c r="E368" s="24">
        <v>492.6</v>
      </c>
      <c r="F368" s="27">
        <f t="shared" ref="F368:G368" si="730">LN(D368/D367)</f>
        <v>6.6463091925834626E-3</v>
      </c>
      <c r="G368" s="27">
        <f t="shared" si="730"/>
        <v>6.1087544883211909E-3</v>
      </c>
      <c r="H368" s="27">
        <f t="shared" si="514"/>
        <v>0.9570314755894106</v>
      </c>
      <c r="I368" s="27"/>
      <c r="J368" s="27">
        <v>330</v>
      </c>
      <c r="K368" s="27">
        <v>5.9091749258744546</v>
      </c>
      <c r="L368" s="37">
        <v>1.8550780266521016E-2</v>
      </c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</row>
    <row r="369" spans="1:31" ht="15.75" customHeight="1" x14ac:dyDescent="0.2">
      <c r="A369" s="22">
        <v>33385</v>
      </c>
      <c r="B369" s="23">
        <f t="shared" ref="B369:C369" si="731">LN(D369)</f>
        <v>5.9333056329344496</v>
      </c>
      <c r="C369" s="23">
        <f t="shared" si="731"/>
        <v>6.1996974856864373</v>
      </c>
      <c r="D369" s="24">
        <v>377.4</v>
      </c>
      <c r="E369" s="24">
        <v>492.6</v>
      </c>
      <c r="F369" s="27">
        <f t="shared" ref="F369:G369" si="732">LN(D369/D368)</f>
        <v>0</v>
      </c>
      <c r="G369" s="27">
        <f t="shared" si="732"/>
        <v>0</v>
      </c>
      <c r="H369" s="27">
        <f t="shared" si="514"/>
        <v>0.9570314755894106</v>
      </c>
      <c r="I369" s="27"/>
      <c r="J369" s="27">
        <v>331</v>
      </c>
      <c r="K369" s="27">
        <v>5.9090169408945199</v>
      </c>
      <c r="L369" s="37">
        <v>2.7463297880702342E-2</v>
      </c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</row>
    <row r="370" spans="1:31" ht="15.75" customHeight="1" x14ac:dyDescent="0.2">
      <c r="A370" s="22">
        <v>33386</v>
      </c>
      <c r="B370" s="23">
        <f t="shared" ref="B370:C370" si="733">LN(D370)</f>
        <v>5.9451587942314701</v>
      </c>
      <c r="C370" s="23">
        <f t="shared" si="733"/>
        <v>6.2087912131006266</v>
      </c>
      <c r="D370" s="24">
        <v>381.9</v>
      </c>
      <c r="E370" s="24">
        <v>497.1</v>
      </c>
      <c r="F370" s="27">
        <f t="shared" ref="F370:G370" si="734">LN(D370/D369)</f>
        <v>1.1853161297020656E-2</v>
      </c>
      <c r="G370" s="27">
        <f t="shared" si="734"/>
        <v>9.0937274141893853E-3</v>
      </c>
      <c r="H370" s="27">
        <f t="shared" si="514"/>
        <v>0.95753884937974898</v>
      </c>
      <c r="I370" s="27"/>
      <c r="J370" s="27">
        <v>332</v>
      </c>
      <c r="K370" s="27">
        <v>5.9039445179727554</v>
      </c>
      <c r="L370" s="37">
        <v>1.8973486600116551E-2</v>
      </c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</row>
    <row r="371" spans="1:31" ht="15.75" customHeight="1" x14ac:dyDescent="0.2">
      <c r="A371" s="22">
        <v>33387</v>
      </c>
      <c r="B371" s="23">
        <f t="shared" ref="B371:C371" si="735">LN(D371)</f>
        <v>5.9472513924316566</v>
      </c>
      <c r="C371" s="23">
        <f t="shared" si="735"/>
        <v>6.2126060957515188</v>
      </c>
      <c r="D371" s="24">
        <v>382.7</v>
      </c>
      <c r="E371" s="24">
        <v>499</v>
      </c>
      <c r="F371" s="27">
        <f t="shared" ref="F371:G371" si="736">LN(D371/D370)</f>
        <v>2.0925982001859713E-3</v>
      </c>
      <c r="G371" s="27">
        <f t="shared" si="736"/>
        <v>3.8148826508916526E-3</v>
      </c>
      <c r="H371" s="27">
        <f t="shared" si="514"/>
        <v>0.9572876987161113</v>
      </c>
      <c r="I371" s="27"/>
      <c r="J371" s="27">
        <v>333</v>
      </c>
      <c r="K371" s="27">
        <v>5.9012363689288891</v>
      </c>
      <c r="L371" s="37">
        <v>2.0610111298222655E-2</v>
      </c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</row>
    <row r="372" spans="1:31" ht="15.75" customHeight="1" x14ac:dyDescent="0.2">
      <c r="A372" s="22">
        <v>33388</v>
      </c>
      <c r="B372" s="23">
        <f t="shared" ref="B372:C372" si="737">LN(D372)</f>
        <v>5.9581662617064675</v>
      </c>
      <c r="C372" s="23">
        <f t="shared" si="737"/>
        <v>6.2207889574972732</v>
      </c>
      <c r="D372" s="24">
        <v>386.9</v>
      </c>
      <c r="E372" s="24">
        <v>503.1</v>
      </c>
      <c r="F372" s="27">
        <f t="shared" ref="F372:G372" si="738">LN(D372/D371)</f>
        <v>1.0914869274810734E-2</v>
      </c>
      <c r="G372" s="27">
        <f t="shared" si="738"/>
        <v>8.1828617457542115E-3</v>
      </c>
      <c r="H372" s="27">
        <f t="shared" si="514"/>
        <v>0.95778305652464002</v>
      </c>
      <c r="I372" s="27"/>
      <c r="J372" s="27">
        <v>334</v>
      </c>
      <c r="K372" s="27">
        <v>5.9148412605121088</v>
      </c>
      <c r="L372" s="37">
        <v>1.899417375923651E-2</v>
      </c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</row>
    <row r="373" spans="1:31" ht="15.75" customHeight="1" x14ac:dyDescent="0.2">
      <c r="A373" s="22">
        <v>33389</v>
      </c>
      <c r="B373" s="23">
        <f t="shared" ref="B373:C373" si="739">LN(D373)</f>
        <v>5.9656337870734601</v>
      </c>
      <c r="C373" s="23">
        <f t="shared" si="739"/>
        <v>6.2267342782200323</v>
      </c>
      <c r="D373" s="24">
        <v>389.8</v>
      </c>
      <c r="E373" s="24">
        <v>506.1</v>
      </c>
      <c r="F373" s="27">
        <f t="shared" ref="F373:G373" si="740">LN(D373/D372)</f>
        <v>7.4675253669931494E-3</v>
      </c>
      <c r="G373" s="27">
        <f t="shared" si="740"/>
        <v>5.9453207227593416E-3</v>
      </c>
      <c r="H373" s="27">
        <f t="shared" si="514"/>
        <v>0.95806782825792747</v>
      </c>
      <c r="I373" s="27"/>
      <c r="J373" s="27">
        <v>335</v>
      </c>
      <c r="K373" s="27">
        <v>5.9184400696558752</v>
      </c>
      <c r="L373" s="37">
        <v>2.278326101535999E-2</v>
      </c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</row>
    <row r="374" spans="1:31" ht="15.75" customHeight="1" x14ac:dyDescent="0.2">
      <c r="A374" s="22">
        <v>33392</v>
      </c>
      <c r="B374" s="23">
        <f t="shared" ref="B374:C374" si="741">LN(D374)</f>
        <v>5.9610053396232736</v>
      </c>
      <c r="C374" s="23">
        <f t="shared" si="741"/>
        <v>6.2287082228009734</v>
      </c>
      <c r="D374" s="24">
        <v>388</v>
      </c>
      <c r="E374" s="24">
        <v>507.1</v>
      </c>
      <c r="F374" s="27">
        <f t="shared" ref="F374:G374" si="742">LN(D374/D373)</f>
        <v>-4.6284474501870612E-3</v>
      </c>
      <c r="G374" s="27">
        <f t="shared" si="742"/>
        <v>1.9739445809410635E-3</v>
      </c>
      <c r="H374" s="27">
        <f t="shared" si="514"/>
        <v>0.95702112322459743</v>
      </c>
      <c r="I374" s="27"/>
      <c r="J374" s="27">
        <v>336</v>
      </c>
      <c r="K374" s="27">
        <v>5.9171901850323438</v>
      </c>
      <c r="L374" s="37">
        <v>2.587162284747091E-2</v>
      </c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</row>
    <row r="375" spans="1:31" ht="15.75" customHeight="1" x14ac:dyDescent="0.2">
      <c r="A375" s="22">
        <v>33393</v>
      </c>
      <c r="B375" s="23">
        <f t="shared" ref="B375:C375" si="743">LN(D375)</f>
        <v>5.9602318446768834</v>
      </c>
      <c r="C375" s="23">
        <f t="shared" si="743"/>
        <v>6.228905403123016</v>
      </c>
      <c r="D375" s="24">
        <v>387.7</v>
      </c>
      <c r="E375" s="24">
        <v>507.2</v>
      </c>
      <c r="F375" s="27">
        <f t="shared" ref="F375:G375" si="744">LN(D375/D374)</f>
        <v>-7.7349494638999502E-4</v>
      </c>
      <c r="G375" s="27">
        <f t="shared" si="744"/>
        <v>1.9718032204280611E-4</v>
      </c>
      <c r="H375" s="27">
        <f t="shared" si="514"/>
        <v>0.95686664974693203</v>
      </c>
      <c r="I375" s="27"/>
      <c r="J375" s="27">
        <v>337</v>
      </c>
      <c r="K375" s="27">
        <v>5.9263615256988391</v>
      </c>
      <c r="L375" s="37">
        <v>3.3612354317772208E-2</v>
      </c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</row>
    <row r="376" spans="1:31" ht="15.75" customHeight="1" x14ac:dyDescent="0.2">
      <c r="A376" s="22">
        <v>33394</v>
      </c>
      <c r="B376" s="23">
        <f t="shared" ref="B376:C376" si="745">LN(D376)</f>
        <v>5.9532433342877846</v>
      </c>
      <c r="C376" s="23">
        <f t="shared" si="745"/>
        <v>6.224954390476336</v>
      </c>
      <c r="D376" s="24">
        <v>385</v>
      </c>
      <c r="E376" s="24">
        <v>505.2</v>
      </c>
      <c r="F376" s="27">
        <f t="shared" ref="F376:G376" si="746">LN(D376/D375)</f>
        <v>-6.9885103890992241E-3</v>
      </c>
      <c r="G376" s="27">
        <f t="shared" si="746"/>
        <v>-3.9510126466800995E-3</v>
      </c>
      <c r="H376" s="27">
        <f t="shared" si="514"/>
        <v>0.95635131775354909</v>
      </c>
      <c r="I376" s="27"/>
      <c r="J376" s="27">
        <v>338</v>
      </c>
      <c r="K376" s="27">
        <v>5.9334382766771876</v>
      </c>
      <c r="L376" s="37">
        <v>3.3733577861749353E-2</v>
      </c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</row>
    <row r="377" spans="1:31" ht="15.75" customHeight="1" x14ac:dyDescent="0.2">
      <c r="A377" s="22">
        <v>33395</v>
      </c>
      <c r="B377" s="23">
        <f t="shared" ref="B377:C377" si="747">LN(D377)</f>
        <v>5.9496003430092834</v>
      </c>
      <c r="C377" s="23">
        <f t="shared" si="747"/>
        <v>6.2203913431779192</v>
      </c>
      <c r="D377" s="24">
        <v>383.6</v>
      </c>
      <c r="E377" s="24">
        <v>502.9</v>
      </c>
      <c r="F377" s="27">
        <f t="shared" ref="F377:G377" si="748">LN(D377/D376)</f>
        <v>-3.6429912785009805E-3</v>
      </c>
      <c r="G377" s="27">
        <f t="shared" si="748"/>
        <v>-4.5630472984170018E-3</v>
      </c>
      <c r="H377" s="27">
        <f t="shared" si="514"/>
        <v>0.95646720837498111</v>
      </c>
      <c r="I377" s="27"/>
      <c r="J377" s="27">
        <v>339</v>
      </c>
      <c r="K377" s="27">
        <v>5.9262069707688223</v>
      </c>
      <c r="L377" s="37">
        <v>3.5828765648347805E-2</v>
      </c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</row>
    <row r="378" spans="1:31" ht="15.75" customHeight="1" x14ac:dyDescent="0.2">
      <c r="A378" s="22">
        <v>33396</v>
      </c>
      <c r="B378" s="23">
        <f t="shared" ref="B378:C378" si="749">LN(D378)</f>
        <v>5.938591057500914</v>
      </c>
      <c r="C378" s="23">
        <f t="shared" si="749"/>
        <v>6.2116035894018928</v>
      </c>
      <c r="D378" s="24">
        <v>379.4</v>
      </c>
      <c r="E378" s="24">
        <v>498.5</v>
      </c>
      <c r="F378" s="27">
        <f t="shared" ref="F378:G378" si="750">LN(D378/D377)</f>
        <v>-1.1009285508369479E-2</v>
      </c>
      <c r="G378" s="27">
        <f t="shared" si="750"/>
        <v>-8.7877537760260322E-3</v>
      </c>
      <c r="H378" s="27">
        <f t="shared" si="514"/>
        <v>0.95604797892016369</v>
      </c>
      <c r="I378" s="27"/>
      <c r="J378" s="27">
        <v>340</v>
      </c>
      <c r="K378" s="27">
        <v>5.9176591255895614</v>
      </c>
      <c r="L378" s="37">
        <v>3.3504124744895059E-2</v>
      </c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</row>
    <row r="379" spans="1:31" ht="15.75" customHeight="1" x14ac:dyDescent="0.2">
      <c r="A379" s="22">
        <v>33399</v>
      </c>
      <c r="B379" s="23">
        <f t="shared" ref="B379:C379" si="751">LN(D379)</f>
        <v>5.9362160728775031</v>
      </c>
      <c r="C379" s="23">
        <f t="shared" si="751"/>
        <v>6.20617261960109</v>
      </c>
      <c r="D379" s="24">
        <v>378.5</v>
      </c>
      <c r="E379" s="24">
        <v>495.8</v>
      </c>
      <c r="F379" s="27">
        <f t="shared" ref="F379:G379" si="752">LN(D379/D378)</f>
        <v>-2.374984623410284E-3</v>
      </c>
      <c r="G379" s="27">
        <f t="shared" si="752"/>
        <v>-5.4309698008028692E-3</v>
      </c>
      <c r="H379" s="27">
        <f t="shared" si="514"/>
        <v>0.95650192747282325</v>
      </c>
      <c r="I379" s="27"/>
      <c r="J379" s="27">
        <v>341</v>
      </c>
      <c r="K379" s="27">
        <v>5.9069602303162307</v>
      </c>
      <c r="L379" s="37">
        <v>3.5576643168327315E-2</v>
      </c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</row>
    <row r="380" spans="1:31" ht="15.75" customHeight="1" x14ac:dyDescent="0.2">
      <c r="A380" s="22">
        <v>33400</v>
      </c>
      <c r="B380" s="23">
        <f t="shared" ref="B380:C380" si="753">LN(D380)</f>
        <v>5.9427993751267012</v>
      </c>
      <c r="C380" s="23">
        <f t="shared" si="753"/>
        <v>6.2077848730740666</v>
      </c>
      <c r="D380" s="24">
        <v>381</v>
      </c>
      <c r="E380" s="24">
        <v>496.6</v>
      </c>
      <c r="F380" s="27">
        <f t="shared" ref="F380:G380" si="754">LN(D380/D379)</f>
        <v>6.5833022491973963E-3</v>
      </c>
      <c r="G380" s="27">
        <f t="shared" si="754"/>
        <v>1.6122534729761215E-3</v>
      </c>
      <c r="H380" s="27">
        <f t="shared" si="514"/>
        <v>0.95731400115092169</v>
      </c>
      <c r="I380" s="27"/>
      <c r="J380" s="27">
        <v>342</v>
      </c>
      <c r="K380" s="27">
        <v>5.9096486896584279</v>
      </c>
      <c r="L380" s="37">
        <v>3.4986270092756122E-2</v>
      </c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</row>
    <row r="381" spans="1:31" ht="15.75" customHeight="1" x14ac:dyDescent="0.2">
      <c r="A381" s="22">
        <v>33401</v>
      </c>
      <c r="B381" s="23">
        <f t="shared" ref="B381:C381" si="755">LN(D381)</f>
        <v>5.931183616223052</v>
      </c>
      <c r="C381" s="23">
        <f t="shared" si="755"/>
        <v>6.1964441277945204</v>
      </c>
      <c r="D381" s="24">
        <v>376.6</v>
      </c>
      <c r="E381" s="24">
        <v>491</v>
      </c>
      <c r="F381" s="27">
        <f t="shared" ref="F381:G381" si="756">LN(D381/D380)</f>
        <v>-1.1615758903648899E-2</v>
      </c>
      <c r="G381" s="27">
        <f t="shared" si="756"/>
        <v>-1.134074527954565E-2</v>
      </c>
      <c r="H381" s="27">
        <f t="shared" si="514"/>
        <v>0.95719149465390541</v>
      </c>
      <c r="I381" s="27"/>
      <c r="J381" s="27">
        <v>343</v>
      </c>
      <c r="K381" s="27">
        <v>5.9134285162272313</v>
      </c>
      <c r="L381" s="37">
        <v>3.3822876204425256E-2</v>
      </c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</row>
    <row r="382" spans="1:31" ht="15.75" customHeight="1" x14ac:dyDescent="0.2">
      <c r="A382" s="22">
        <v>33402</v>
      </c>
      <c r="B382" s="23">
        <f t="shared" ref="B382:C382" si="757">LN(D382)</f>
        <v>5.9338354342713453</v>
      </c>
      <c r="C382" s="23">
        <f t="shared" si="757"/>
        <v>6.196647773045199</v>
      </c>
      <c r="D382" s="24">
        <v>377.6</v>
      </c>
      <c r="E382" s="24">
        <v>491.1</v>
      </c>
      <c r="F382" s="27">
        <f t="shared" ref="F382:G382" si="758">LN(D382/D381)</f>
        <v>2.6518180482936107E-3</v>
      </c>
      <c r="G382" s="27">
        <f t="shared" si="758"/>
        <v>2.0364525067827967E-4</v>
      </c>
      <c r="H382" s="27">
        <f t="shared" si="514"/>
        <v>0.95758798169599679</v>
      </c>
      <c r="I382" s="27"/>
      <c r="J382" s="27">
        <v>344</v>
      </c>
      <c r="K382" s="27">
        <v>5.9096486896584279</v>
      </c>
      <c r="L382" s="37">
        <v>2.8415080722438368E-2</v>
      </c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</row>
    <row r="383" spans="1:31" ht="15.75" customHeight="1" x14ac:dyDescent="0.2">
      <c r="A383" s="22">
        <v>33403</v>
      </c>
      <c r="B383" s="23">
        <f t="shared" ref="B383:C383" si="759">LN(D383)</f>
        <v>5.9459440318061727</v>
      </c>
      <c r="C383" s="23">
        <f t="shared" si="759"/>
        <v>6.2045577625686903</v>
      </c>
      <c r="D383" s="24">
        <v>382.2</v>
      </c>
      <c r="E383" s="24">
        <v>495</v>
      </c>
      <c r="F383" s="27">
        <f t="shared" ref="F383:G383" si="760">LN(D383/D382)</f>
        <v>1.210859753482698E-2</v>
      </c>
      <c r="G383" s="27">
        <f t="shared" si="760"/>
        <v>7.9099895234913762E-3</v>
      </c>
      <c r="H383" s="27">
        <f t="shared" si="514"/>
        <v>0.9583187487877538</v>
      </c>
      <c r="I383" s="27"/>
      <c r="J383" s="27">
        <v>345</v>
      </c>
      <c r="K383" s="27">
        <v>5.9074353355287368</v>
      </c>
      <c r="L383" s="37">
        <v>3.0100869553689513E-2</v>
      </c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</row>
    <row r="384" spans="1:31" ht="15.75" customHeight="1" x14ac:dyDescent="0.2">
      <c r="A384" s="22">
        <v>33406</v>
      </c>
      <c r="B384" s="23">
        <f t="shared" ref="B384:C384" si="761">LN(D384)</f>
        <v>5.9404343759952027</v>
      </c>
      <c r="C384" s="23">
        <f t="shared" si="761"/>
        <v>6.2031426203129136</v>
      </c>
      <c r="D384" s="24">
        <v>380.1</v>
      </c>
      <c r="E384" s="24">
        <v>494.3</v>
      </c>
      <c r="F384" s="27">
        <f t="shared" ref="F384:G384" si="762">LN(D384/D383)</f>
        <v>-5.5096558109694726E-3</v>
      </c>
      <c r="G384" s="27">
        <f t="shared" si="762"/>
        <v>-1.415142255776699E-3</v>
      </c>
      <c r="H384" s="27">
        <f t="shared" si="514"/>
        <v>0.95764916907481024</v>
      </c>
      <c r="I384" s="27"/>
      <c r="J384" s="27">
        <v>346</v>
      </c>
      <c r="K384" s="27">
        <v>5.896434314527232</v>
      </c>
      <c r="L384" s="37">
        <v>2.6751391827455784E-2</v>
      </c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</row>
    <row r="385" spans="1:31" ht="15.75" customHeight="1" x14ac:dyDescent="0.2">
      <c r="A385" s="22">
        <v>33407</v>
      </c>
      <c r="B385" s="23">
        <f t="shared" ref="B385:C385" si="763">LN(D385)</f>
        <v>5.9362160728775031</v>
      </c>
      <c r="C385" s="23">
        <f t="shared" si="763"/>
        <v>6.197461939587221</v>
      </c>
      <c r="D385" s="24">
        <v>378.5</v>
      </c>
      <c r="E385" s="24">
        <v>491.5</v>
      </c>
      <c r="F385" s="27">
        <f t="shared" ref="F385:G385" si="764">LN(D385/D384)</f>
        <v>-4.2183031176996769E-3</v>
      </c>
      <c r="G385" s="27">
        <f t="shared" si="764"/>
        <v>-5.6806807256923695E-3</v>
      </c>
      <c r="H385" s="27">
        <f t="shared" si="514"/>
        <v>0.95784631365931094</v>
      </c>
      <c r="I385" s="27"/>
      <c r="J385" s="27">
        <v>347</v>
      </c>
      <c r="K385" s="27">
        <v>5.8916026298204756</v>
      </c>
      <c r="L385" s="37">
        <v>3.6123076320500047E-2</v>
      </c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</row>
    <row r="386" spans="1:31" ht="15.75" customHeight="1" x14ac:dyDescent="0.2">
      <c r="A386" s="22">
        <v>33408</v>
      </c>
      <c r="B386" s="23">
        <f t="shared" ref="B386:C386" si="765">LN(D386)</f>
        <v>5.9269260259704106</v>
      </c>
      <c r="C386" s="23">
        <f t="shared" si="765"/>
        <v>6.1847672564111704</v>
      </c>
      <c r="D386" s="24">
        <v>375</v>
      </c>
      <c r="E386" s="24">
        <v>485.3</v>
      </c>
      <c r="F386" s="27">
        <f t="shared" ref="F386:G386" si="766">LN(D386/D385)</f>
        <v>-9.290046907092642E-3</v>
      </c>
      <c r="G386" s="27">
        <f t="shared" si="766"/>
        <v>-1.2694683176050724E-2</v>
      </c>
      <c r="H386" s="27">
        <f t="shared" si="514"/>
        <v>0.95831027753332509</v>
      </c>
      <c r="I386" s="27"/>
      <c r="J386" s="27">
        <v>348</v>
      </c>
      <c r="K386" s="27">
        <v>5.8965948583618051</v>
      </c>
      <c r="L386" s="37">
        <v>4.4102571692524073E-2</v>
      </c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</row>
    <row r="387" spans="1:31" ht="15.75" customHeight="1" x14ac:dyDescent="0.2">
      <c r="A387" s="22">
        <v>33409</v>
      </c>
      <c r="B387" s="23">
        <f t="shared" ref="B387:C387" si="767">LN(D387)</f>
        <v>5.9279921241524081</v>
      </c>
      <c r="C387" s="23">
        <f t="shared" si="767"/>
        <v>6.1857970165680722</v>
      </c>
      <c r="D387" s="24">
        <v>375.4</v>
      </c>
      <c r="E387" s="24">
        <v>485.8</v>
      </c>
      <c r="F387" s="27">
        <f t="shared" ref="F387:G387" si="768">LN(D387/D386)</f>
        <v>1.0660981819975116E-3</v>
      </c>
      <c r="G387" s="27">
        <f t="shared" si="768"/>
        <v>1.0297601569016165E-3</v>
      </c>
      <c r="H387" s="27">
        <f t="shared" si="514"/>
        <v>0.95832309212132916</v>
      </c>
      <c r="I387" s="27"/>
      <c r="J387" s="27">
        <v>349</v>
      </c>
      <c r="K387" s="27">
        <v>5.9018744235988549</v>
      </c>
      <c r="L387" s="37">
        <v>3.9611753702885721E-2</v>
      </c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</row>
    <row r="388" spans="1:31" ht="15.75" customHeight="1" x14ac:dyDescent="0.2">
      <c r="A388" s="22">
        <v>33410</v>
      </c>
      <c r="B388" s="23">
        <f t="shared" ref="B388:C388" si="769">LN(D388)</f>
        <v>5.9341002297184113</v>
      </c>
      <c r="C388" s="23">
        <f t="shared" si="769"/>
        <v>6.1857970165680722</v>
      </c>
      <c r="D388" s="24">
        <v>377.7</v>
      </c>
      <c r="E388" s="24">
        <v>485.8</v>
      </c>
      <c r="F388" s="27">
        <f t="shared" ref="F388:G388" si="770">LN(D388/D387)</f>
        <v>6.1081055660027707E-3</v>
      </c>
      <c r="G388" s="27">
        <f t="shared" si="770"/>
        <v>0</v>
      </c>
      <c r="H388" s="27">
        <f t="shared" si="514"/>
        <v>0.95931053247051024</v>
      </c>
      <c r="I388" s="27"/>
      <c r="J388" s="27">
        <v>350</v>
      </c>
      <c r="K388" s="27">
        <v>5.9034672893848672</v>
      </c>
      <c r="L388" s="37">
        <v>3.8807013532343504E-2</v>
      </c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</row>
    <row r="389" spans="1:31" ht="15.75" customHeight="1" x14ac:dyDescent="0.2">
      <c r="A389" s="22">
        <v>33413</v>
      </c>
      <c r="B389" s="23">
        <f t="shared" ref="B389:C389" si="771">LN(D389)</f>
        <v>5.9159324844955448</v>
      </c>
      <c r="C389" s="23">
        <f t="shared" si="771"/>
        <v>6.1637357680484355</v>
      </c>
      <c r="D389" s="24">
        <v>370.9</v>
      </c>
      <c r="E389" s="24">
        <v>475.2</v>
      </c>
      <c r="F389" s="27">
        <f t="shared" ref="F389:G389" si="772">LN(D389/D388)</f>
        <v>-1.8167745222866117E-2</v>
      </c>
      <c r="G389" s="27">
        <f t="shared" si="772"/>
        <v>-2.2061248519636985E-2</v>
      </c>
      <c r="H389" s="27">
        <f t="shared" si="514"/>
        <v>0.95979657583028577</v>
      </c>
      <c r="I389" s="27"/>
      <c r="J389" s="27">
        <v>351</v>
      </c>
      <c r="K389" s="27">
        <v>5.9023526236444885</v>
      </c>
      <c r="L389" s="37">
        <v>3.7818629075943022E-2</v>
      </c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</row>
    <row r="390" spans="1:31" ht="15.75" customHeight="1" x14ac:dyDescent="0.2">
      <c r="A390" s="22">
        <v>33414</v>
      </c>
      <c r="B390" s="23">
        <f t="shared" ref="B390:C390" si="773">LN(D390)</f>
        <v>5.9151233138512591</v>
      </c>
      <c r="C390" s="23">
        <f t="shared" si="773"/>
        <v>6.159729436912202</v>
      </c>
      <c r="D390" s="24">
        <v>370.6</v>
      </c>
      <c r="E390" s="24">
        <v>473.3</v>
      </c>
      <c r="F390" s="27">
        <f t="shared" ref="F390:G390" si="774">LN(D390/D389)</f>
        <v>-8.0917064428560155E-4</v>
      </c>
      <c r="G390" s="27">
        <f t="shared" si="774"/>
        <v>-4.0063311362328741E-3</v>
      </c>
      <c r="H390" s="27">
        <f t="shared" si="514"/>
        <v>0.96028946959989192</v>
      </c>
      <c r="I390" s="27"/>
      <c r="J390" s="27">
        <v>352</v>
      </c>
      <c r="K390" s="27">
        <v>5.9025119587860271</v>
      </c>
      <c r="L390" s="37">
        <v>3.052866818423805E-2</v>
      </c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</row>
    <row r="391" spans="1:31" ht="15.75" customHeight="1" x14ac:dyDescent="0.2">
      <c r="A391" s="22">
        <v>33415</v>
      </c>
      <c r="B391" s="23">
        <f t="shared" ref="B391:C391" si="775">LN(D391)</f>
        <v>5.9175488641578138</v>
      </c>
      <c r="C391" s="23">
        <f t="shared" si="775"/>
        <v>6.1590953884919326</v>
      </c>
      <c r="D391" s="24">
        <v>371.5</v>
      </c>
      <c r="E391" s="24">
        <v>473</v>
      </c>
      <c r="F391" s="27">
        <f t="shared" ref="F391:G391" si="776">LN(D391/D390)</f>
        <v>2.4255503065543373E-3</v>
      </c>
      <c r="G391" s="27">
        <f t="shared" si="776"/>
        <v>-6.3404842026931708E-4</v>
      </c>
      <c r="H391" s="27">
        <f t="shared" si="514"/>
        <v>0.96078214265272777</v>
      </c>
      <c r="I391" s="27"/>
      <c r="J391" s="27">
        <v>353</v>
      </c>
      <c r="K391" s="27">
        <v>5.9041035295583137</v>
      </c>
      <c r="L391" s="37">
        <v>3.2112543319189335E-2</v>
      </c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</row>
    <row r="392" spans="1:31" ht="15.75" customHeight="1" x14ac:dyDescent="0.2">
      <c r="A392" s="22">
        <v>33416</v>
      </c>
      <c r="B392" s="23">
        <f t="shared" ref="B392:C392" si="777">LN(D392)</f>
        <v>5.9253247446034365</v>
      </c>
      <c r="C392" s="23">
        <f t="shared" si="777"/>
        <v>6.165837934052762</v>
      </c>
      <c r="D392" s="24">
        <v>374.4</v>
      </c>
      <c r="E392" s="24">
        <v>476.2</v>
      </c>
      <c r="F392" s="27">
        <f t="shared" ref="F392:G392" si="778">LN(D392/D391)</f>
        <v>7.7758804456230582E-3</v>
      </c>
      <c r="G392" s="27">
        <f t="shared" si="778"/>
        <v>6.7425455608293387E-3</v>
      </c>
      <c r="H392" s="27">
        <f t="shared" si="514"/>
        <v>0.96099261900462607</v>
      </c>
      <c r="I392" s="27"/>
      <c r="J392" s="27">
        <v>354</v>
      </c>
      <c r="K392" s="27">
        <v>5.9124852687125866</v>
      </c>
      <c r="L392" s="37">
        <v>3.6071777384118597E-2</v>
      </c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</row>
    <row r="393" spans="1:31" ht="15.75" customHeight="1" x14ac:dyDescent="0.2">
      <c r="A393" s="22">
        <v>33417</v>
      </c>
      <c r="B393" s="23">
        <f t="shared" ref="B393:C393" si="779">LN(D393)</f>
        <v>5.9164715680665516</v>
      </c>
      <c r="C393" s="23">
        <f t="shared" si="779"/>
        <v>6.1652077481270648</v>
      </c>
      <c r="D393" s="24">
        <v>371.1</v>
      </c>
      <c r="E393" s="24">
        <v>475.9</v>
      </c>
      <c r="F393" s="27">
        <f t="shared" ref="F393:G393" si="780">LN(D393/D392)</f>
        <v>-8.8531765368849314E-3</v>
      </c>
      <c r="G393" s="27">
        <f t="shared" si="780"/>
        <v>-6.3018592569763325E-4</v>
      </c>
      <c r="H393" s="27">
        <f t="shared" si="514"/>
        <v>0.95965485832394259</v>
      </c>
      <c r="I393" s="27"/>
      <c r="J393" s="27">
        <v>355</v>
      </c>
      <c r="K393" s="27">
        <v>5.9055331826491217</v>
      </c>
      <c r="L393" s="37">
        <v>2.3257769930801864E-2</v>
      </c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</row>
    <row r="394" spans="1:31" ht="15.75" customHeight="1" x14ac:dyDescent="0.2">
      <c r="A394" s="22">
        <v>33420</v>
      </c>
      <c r="B394" s="23">
        <f t="shared" ref="B394:C394" si="781">LN(D394)</f>
        <v>5.9346296103554428</v>
      </c>
      <c r="C394" s="23">
        <f t="shared" si="781"/>
        <v>6.1764907763090635</v>
      </c>
      <c r="D394" s="24">
        <v>377.9</v>
      </c>
      <c r="E394" s="24">
        <v>481.3</v>
      </c>
      <c r="F394" s="27">
        <f t="shared" ref="F394:G394" si="782">LN(D394/D393)</f>
        <v>1.8158042288891299E-2</v>
      </c>
      <c r="G394" s="27">
        <f t="shared" si="782"/>
        <v>1.1283028181998906E-2</v>
      </c>
      <c r="H394" s="27">
        <f t="shared" si="514"/>
        <v>0.96084165350309947</v>
      </c>
      <c r="I394" s="27"/>
      <c r="J394" s="27">
        <v>356</v>
      </c>
      <c r="K394" s="27">
        <v>5.9063263079578769</v>
      </c>
      <c r="L394" s="37">
        <v>2.5122806740118797E-2</v>
      </c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</row>
    <row r="395" spans="1:31" ht="15.75" customHeight="1" x14ac:dyDescent="0.2">
      <c r="A395" s="22">
        <v>33421</v>
      </c>
      <c r="B395" s="23">
        <f t="shared" ref="B395:C395" si="783">LN(D395)</f>
        <v>5.9333056329344496</v>
      </c>
      <c r="C395" s="23">
        <f t="shared" si="783"/>
        <v>6.1710740963984634</v>
      </c>
      <c r="D395" s="24">
        <v>377.4</v>
      </c>
      <c r="E395" s="24">
        <v>478.7</v>
      </c>
      <c r="F395" s="27">
        <f t="shared" ref="F395:G395" si="784">LN(D395/D394)</f>
        <v>-1.3239774209934368E-3</v>
      </c>
      <c r="G395" s="27">
        <f t="shared" si="784"/>
        <v>-5.416679910600364E-3</v>
      </c>
      <c r="H395" s="27">
        <f t="shared" si="514"/>
        <v>0.96147048961820447</v>
      </c>
      <c r="I395" s="27"/>
      <c r="J395" s="27">
        <v>357</v>
      </c>
      <c r="K395" s="27">
        <v>5.8980382736099388</v>
      </c>
      <c r="L395" s="37">
        <v>1.9779733329744253E-2</v>
      </c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</row>
    <row r="396" spans="1:31" ht="15.75" customHeight="1" x14ac:dyDescent="0.2">
      <c r="A396" s="22">
        <v>33422</v>
      </c>
      <c r="B396" s="23">
        <f t="shared" ref="B396:C396" si="785">LN(D396)</f>
        <v>5.922382385920538</v>
      </c>
      <c r="C396" s="23">
        <f t="shared" si="785"/>
        <v>6.1618400328835357</v>
      </c>
      <c r="D396" s="24">
        <v>373.3</v>
      </c>
      <c r="E396" s="24">
        <v>474.3</v>
      </c>
      <c r="F396" s="27">
        <f t="shared" ref="F396:G396" si="786">LN(D396/D395)</f>
        <v>-1.0923247013911539E-2</v>
      </c>
      <c r="G396" s="27">
        <f t="shared" si="786"/>
        <v>-9.2340635149272508E-3</v>
      </c>
      <c r="H396" s="27">
        <f t="shared" si="514"/>
        <v>0.96113861351721275</v>
      </c>
      <c r="I396" s="27"/>
      <c r="J396" s="27">
        <v>358</v>
      </c>
      <c r="K396" s="27">
        <v>5.8807030000382552</v>
      </c>
      <c r="L396" s="37">
        <v>2.8737711591135806E-2</v>
      </c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</row>
    <row r="397" spans="1:31" ht="15.75" customHeight="1" x14ac:dyDescent="0.2">
      <c r="A397" s="22">
        <v>33423</v>
      </c>
      <c r="B397" s="23">
        <f t="shared" ref="B397:C397" si="787">LN(D397)</f>
        <v>5.922382385920538</v>
      </c>
      <c r="C397" s="23">
        <f t="shared" si="787"/>
        <v>6.1618400328835357</v>
      </c>
      <c r="D397" s="24">
        <v>373.3</v>
      </c>
      <c r="E397" s="24">
        <v>474.3</v>
      </c>
      <c r="F397" s="27">
        <f t="shared" ref="F397:G397" si="788">LN(D397/D396)</f>
        <v>0</v>
      </c>
      <c r="G397" s="27">
        <f t="shared" si="788"/>
        <v>0</v>
      </c>
      <c r="H397" s="27">
        <f t="shared" si="514"/>
        <v>0.96113861351721275</v>
      </c>
      <c r="I397" s="27"/>
      <c r="J397" s="27">
        <v>359</v>
      </c>
      <c r="K397" s="27">
        <v>5.8867409468791241</v>
      </c>
      <c r="L397" s="37">
        <v>3.2421688473452726E-2</v>
      </c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</row>
    <row r="398" spans="1:31" ht="15.75" customHeight="1" x14ac:dyDescent="0.2">
      <c r="A398" s="22">
        <v>33424</v>
      </c>
      <c r="B398" s="23">
        <f t="shared" ref="B398:C398" si="789">LN(D398)</f>
        <v>5.9242557974145322</v>
      </c>
      <c r="C398" s="23">
        <f t="shared" si="789"/>
        <v>6.1612073216950769</v>
      </c>
      <c r="D398" s="24">
        <v>374</v>
      </c>
      <c r="E398" s="24">
        <v>474</v>
      </c>
      <c r="F398" s="27">
        <f t="shared" ref="F398:G398" si="790">LN(D398/D397)</f>
        <v>1.8734114939937311E-3</v>
      </c>
      <c r="G398" s="27">
        <f t="shared" si="790"/>
        <v>-6.3271118845950982E-4</v>
      </c>
      <c r="H398" s="27">
        <f t="shared" si="514"/>
        <v>0.96154138111110432</v>
      </c>
      <c r="I398" s="27"/>
      <c r="J398" s="27">
        <v>360</v>
      </c>
      <c r="K398" s="27">
        <v>5.886090435896425</v>
      </c>
      <c r="L398" s="37">
        <v>3.360954498224622E-2</v>
      </c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</row>
    <row r="399" spans="1:31" ht="15.75" customHeight="1" x14ac:dyDescent="0.2">
      <c r="A399" s="22">
        <v>33427</v>
      </c>
      <c r="B399" s="23">
        <f t="shared" ref="B399:C399" si="791">LN(D399)</f>
        <v>5.9346296103554428</v>
      </c>
      <c r="C399" s="23">
        <f t="shared" si="791"/>
        <v>6.1727438943234931</v>
      </c>
      <c r="D399" s="24">
        <v>377.9</v>
      </c>
      <c r="E399" s="24">
        <v>479.5</v>
      </c>
      <c r="F399" s="27">
        <f t="shared" ref="F399:G399" si="792">LN(D399/D398)</f>
        <v>1.0373812940911192E-2</v>
      </c>
      <c r="G399" s="27">
        <f t="shared" si="792"/>
        <v>1.1536572628416331E-2</v>
      </c>
      <c r="H399" s="27">
        <f t="shared" si="514"/>
        <v>0.9614248885026605</v>
      </c>
      <c r="I399" s="27"/>
      <c r="J399" s="27">
        <v>361</v>
      </c>
      <c r="K399" s="27">
        <v>5.8841356542270855</v>
      </c>
      <c r="L399" s="37">
        <v>3.5295689981064804E-2</v>
      </c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</row>
    <row r="400" spans="1:31" ht="15.75" customHeight="1" x14ac:dyDescent="0.2">
      <c r="A400" s="22">
        <v>33428</v>
      </c>
      <c r="B400" s="23">
        <f t="shared" ref="B400:C400" si="793">LN(D400)</f>
        <v>5.9298550654762909</v>
      </c>
      <c r="C400" s="23">
        <f t="shared" si="793"/>
        <v>6.1812581187406375</v>
      </c>
      <c r="D400" s="24">
        <v>376.1</v>
      </c>
      <c r="E400" s="24">
        <v>483.6</v>
      </c>
      <c r="F400" s="27">
        <f t="shared" ref="F400:G400" si="794">LN(D400/D399)</f>
        <v>-4.7745448791524014E-3</v>
      </c>
      <c r="G400" s="27">
        <f t="shared" si="794"/>
        <v>8.5142244171447085E-3</v>
      </c>
      <c r="H400" s="27">
        <f t="shared" si="514"/>
        <v>0.95932817422684058</v>
      </c>
      <c r="I400" s="27"/>
      <c r="J400" s="27">
        <v>362</v>
      </c>
      <c r="K400" s="27">
        <v>5.889823515546051</v>
      </c>
      <c r="L400" s="37">
        <v>3.7902190594924612E-2</v>
      </c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</row>
    <row r="401" spans="1:31" ht="15.75" customHeight="1" x14ac:dyDescent="0.2">
      <c r="A401" s="22">
        <v>33429</v>
      </c>
      <c r="B401" s="23">
        <f t="shared" ref="B401:C401" si="795">LN(D401)</f>
        <v>5.9287909525799236</v>
      </c>
      <c r="C401" s="23">
        <f t="shared" si="795"/>
        <v>6.1884694408124972</v>
      </c>
      <c r="D401" s="24">
        <v>375.7</v>
      </c>
      <c r="E401" s="24">
        <v>487.1</v>
      </c>
      <c r="F401" s="27">
        <f t="shared" ref="F401:G401" si="796">LN(D401/D400)</f>
        <v>-1.0641128963675931E-3</v>
      </c>
      <c r="G401" s="27">
        <f t="shared" si="796"/>
        <v>7.2113220718594637E-3</v>
      </c>
      <c r="H401" s="27">
        <f t="shared" si="514"/>
        <v>0.95803833391823623</v>
      </c>
      <c r="I401" s="27"/>
      <c r="J401" s="27">
        <v>363</v>
      </c>
      <c r="K401" s="27">
        <v>5.8956311012550522</v>
      </c>
      <c r="L401" s="37">
        <v>3.4223964221238745E-2</v>
      </c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</row>
    <row r="402" spans="1:31" ht="15.75" customHeight="1" x14ac:dyDescent="0.2">
      <c r="A402" s="22">
        <v>33430</v>
      </c>
      <c r="B402" s="23">
        <f t="shared" ref="B402:C402" si="797">LN(D402)</f>
        <v>5.93197990027309</v>
      </c>
      <c r="C402" s="23">
        <f t="shared" si="797"/>
        <v>6.1909299710676144</v>
      </c>
      <c r="D402" s="24">
        <v>376.9</v>
      </c>
      <c r="E402" s="24">
        <v>488.3</v>
      </c>
      <c r="F402" s="27">
        <f t="shared" ref="F402:G402" si="798">LN(D402/D401)</f>
        <v>3.1889476931665482E-3</v>
      </c>
      <c r="G402" s="27">
        <f t="shared" si="798"/>
        <v>2.4605302551176712E-3</v>
      </c>
      <c r="H402" s="27">
        <f t="shared" si="514"/>
        <v>0.95817267001812512</v>
      </c>
      <c r="I402" s="27"/>
      <c r="J402" s="27">
        <v>364</v>
      </c>
      <c r="K402" s="27">
        <v>5.8994790330787472</v>
      </c>
      <c r="L402" s="37">
        <v>2.7180290663118889E-2</v>
      </c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</row>
    <row r="403" spans="1:31" ht="15.75" customHeight="1" x14ac:dyDescent="0.2">
      <c r="A403" s="22">
        <v>33431</v>
      </c>
      <c r="B403" s="23">
        <f t="shared" ref="B403:C403" si="799">LN(D403)</f>
        <v>5.9406974300543292</v>
      </c>
      <c r="C403" s="23">
        <f t="shared" si="799"/>
        <v>6.1999004695499176</v>
      </c>
      <c r="D403" s="24">
        <v>380.2</v>
      </c>
      <c r="E403" s="24">
        <v>492.7</v>
      </c>
      <c r="F403" s="27">
        <f t="shared" ref="F403:G403" si="800">LN(D403/D402)</f>
        <v>8.717529781238971E-3</v>
      </c>
      <c r="G403" s="27">
        <f t="shared" si="800"/>
        <v>8.9704984823027814E-3</v>
      </c>
      <c r="H403" s="27">
        <f t="shared" si="514"/>
        <v>0.95819238699578591</v>
      </c>
      <c r="I403" s="27"/>
      <c r="J403" s="27">
        <v>365</v>
      </c>
      <c r="K403" s="27">
        <v>5.9042625088605325</v>
      </c>
      <c r="L403" s="37">
        <v>2.904312407391707E-2</v>
      </c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</row>
    <row r="404" spans="1:31" ht="15.75" customHeight="1" x14ac:dyDescent="0.2">
      <c r="A404" s="22">
        <v>33434</v>
      </c>
      <c r="B404" s="23">
        <f t="shared" ref="B404:C404" si="801">LN(D404)</f>
        <v>5.9462056407023676</v>
      </c>
      <c r="C404" s="23">
        <f t="shared" si="801"/>
        <v>6.2067775193070034</v>
      </c>
      <c r="D404" s="24">
        <v>382.3</v>
      </c>
      <c r="E404" s="24">
        <v>496.1</v>
      </c>
      <c r="F404" s="27">
        <f t="shared" ref="F404:G404" si="802">LN(D404/D403)</f>
        <v>5.5082106480383508E-3</v>
      </c>
      <c r="G404" s="27">
        <f t="shared" si="802"/>
        <v>6.8770497570858026E-3</v>
      </c>
      <c r="H404" s="27">
        <f t="shared" si="514"/>
        <v>0.95801817000946266</v>
      </c>
      <c r="I404" s="27"/>
      <c r="J404" s="27">
        <v>366</v>
      </c>
      <c r="K404" s="27">
        <v>5.9042625088605325</v>
      </c>
      <c r="L404" s="37">
        <v>2.904312407391707E-2</v>
      </c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</row>
    <row r="405" spans="1:31" ht="15.75" customHeight="1" x14ac:dyDescent="0.2">
      <c r="A405" s="22">
        <v>33435</v>
      </c>
      <c r="B405" s="23">
        <f t="shared" ref="B405:C405" si="803">LN(D405)</f>
        <v>5.9441108507245115</v>
      </c>
      <c r="C405" s="23">
        <f t="shared" si="803"/>
        <v>6.2017254725911783</v>
      </c>
      <c r="D405" s="24">
        <v>381.5</v>
      </c>
      <c r="E405" s="24">
        <v>493.6</v>
      </c>
      <c r="F405" s="27">
        <f t="shared" ref="F405:G405" si="804">LN(D405/D404)</f>
        <v>-2.0947899778554721E-3</v>
      </c>
      <c r="G405" s="27">
        <f t="shared" si="804"/>
        <v>-5.0520467158251788E-3</v>
      </c>
      <c r="H405" s="27">
        <f t="shared" si="514"/>
        <v>0.95846081497718549</v>
      </c>
      <c r="I405" s="27"/>
      <c r="J405" s="27">
        <v>367</v>
      </c>
      <c r="K405" s="27">
        <v>5.9113833753047622</v>
      </c>
      <c r="L405" s="37">
        <v>3.3775418926707879E-2</v>
      </c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</row>
    <row r="406" spans="1:31" ht="15.75" customHeight="1" x14ac:dyDescent="0.2">
      <c r="A406" s="22">
        <v>33436</v>
      </c>
      <c r="B406" s="23">
        <f t="shared" ref="B406:C406" si="805">LN(D406)</f>
        <v>5.9430618078798148</v>
      </c>
      <c r="C406" s="23">
        <f t="shared" si="805"/>
        <v>6.2013202040952562</v>
      </c>
      <c r="D406" s="24">
        <v>381.1</v>
      </c>
      <c r="E406" s="24">
        <v>493.4</v>
      </c>
      <c r="F406" s="27">
        <f t="shared" ref="F406:G406" si="806">LN(D406/D405)</f>
        <v>-1.0490428446971174E-3</v>
      </c>
      <c r="G406" s="27">
        <f t="shared" si="806"/>
        <v>-4.0526849592179443E-4</v>
      </c>
      <c r="H406" s="27">
        <f t="shared" si="514"/>
        <v>0.95835428784262877</v>
      </c>
      <c r="I406" s="27"/>
      <c r="J406" s="27">
        <v>368</v>
      </c>
      <c r="K406" s="27">
        <v>5.9143706288939812</v>
      </c>
      <c r="L406" s="37">
        <v>3.2880763537675328E-2</v>
      </c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</row>
    <row r="407" spans="1:31" ht="15.75" customHeight="1" x14ac:dyDescent="0.2">
      <c r="A407" s="22">
        <v>33437</v>
      </c>
      <c r="B407" s="23">
        <f t="shared" ref="B407:C407" si="807">LN(D407)</f>
        <v>5.9540222516321117</v>
      </c>
      <c r="C407" s="23">
        <f t="shared" si="807"/>
        <v>6.2081875306192691</v>
      </c>
      <c r="D407" s="24">
        <v>385.3</v>
      </c>
      <c r="E407" s="24">
        <v>496.8</v>
      </c>
      <c r="F407" s="27">
        <f t="shared" ref="F407:G407" si="808">LN(D407/D406)</f>
        <v>1.0960443752297421E-2</v>
      </c>
      <c r="G407" s="27">
        <f t="shared" si="808"/>
        <v>6.8673265240126744E-3</v>
      </c>
      <c r="H407" s="27">
        <f t="shared" si="514"/>
        <v>0.95905966471959903</v>
      </c>
      <c r="I407" s="27"/>
      <c r="J407" s="27">
        <v>369</v>
      </c>
      <c r="K407" s="27">
        <v>5.9207782396534814</v>
      </c>
      <c r="L407" s="37">
        <v>3.7388022052986081E-2</v>
      </c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</row>
    <row r="408" spans="1:31" ht="15.75" customHeight="1" x14ac:dyDescent="0.2">
      <c r="A408" s="22">
        <v>33438</v>
      </c>
      <c r="B408" s="23">
        <f t="shared" ref="B408:C408" si="809">LN(D408)</f>
        <v>5.9511632503344565</v>
      </c>
      <c r="C408" s="23">
        <f t="shared" si="809"/>
        <v>6.2095955565986474</v>
      </c>
      <c r="D408" s="24">
        <v>384.2</v>
      </c>
      <c r="E408" s="24">
        <v>497.5</v>
      </c>
      <c r="F408" s="27">
        <f t="shared" ref="F408:G408" si="810">LN(D408/D407)</f>
        <v>-2.8590012976556344E-3</v>
      </c>
      <c r="G408" s="27">
        <f t="shared" si="810"/>
        <v>1.4080259793783467E-3</v>
      </c>
      <c r="H408" s="27">
        <f t="shared" si="514"/>
        <v>0.95838178124345519</v>
      </c>
      <c r="I408" s="27"/>
      <c r="J408" s="27">
        <v>370</v>
      </c>
      <c r="K408" s="27">
        <v>5.9254337382083229</v>
      </c>
      <c r="L408" s="37">
        <v>4.0200048865137283E-2</v>
      </c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</row>
    <row r="409" spans="1:31" ht="15.75" customHeight="1" x14ac:dyDescent="0.2">
      <c r="A409" s="22">
        <v>33441</v>
      </c>
      <c r="B409" s="23">
        <f t="shared" ref="B409:C409" si="811">LN(D409)</f>
        <v>5.9475126595787993</v>
      </c>
      <c r="C409" s="23">
        <f t="shared" si="811"/>
        <v>6.2043557219578407</v>
      </c>
      <c r="D409" s="24">
        <v>382.8</v>
      </c>
      <c r="E409" s="24">
        <v>494.9</v>
      </c>
      <c r="F409" s="27">
        <f t="shared" ref="F409:G409" si="812">LN(D409/D408)</f>
        <v>-3.650590755657063E-3</v>
      </c>
      <c r="G409" s="27">
        <f t="shared" si="812"/>
        <v>-5.2398346408071327E-3</v>
      </c>
      <c r="H409" s="27">
        <f t="shared" si="514"/>
        <v>0.95860278264348253</v>
      </c>
      <c r="I409" s="27"/>
      <c r="J409" s="27">
        <v>371</v>
      </c>
      <c r="K409" s="27">
        <v>5.9269794405467566</v>
      </c>
      <c r="L409" s="37">
        <v>3.4025899076516986E-2</v>
      </c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</row>
    <row r="410" spans="1:31" ht="15.75" customHeight="1" x14ac:dyDescent="0.2">
      <c r="A410" s="22">
        <v>33442</v>
      </c>
      <c r="B410" s="23">
        <f t="shared" ref="B410:C410" si="813">LN(D410)</f>
        <v>5.938591057500914</v>
      </c>
      <c r="C410" s="23">
        <f t="shared" si="813"/>
        <v>6.1935887311981164</v>
      </c>
      <c r="D410" s="24">
        <v>379.4</v>
      </c>
      <c r="E410" s="24">
        <v>489.6</v>
      </c>
      <c r="F410" s="27">
        <f t="shared" ref="F410:G410" si="814">LN(D410/D409)</f>
        <v>-8.9216020778854314E-3</v>
      </c>
      <c r="G410" s="27">
        <f t="shared" si="814"/>
        <v>-1.0766990759723993E-2</v>
      </c>
      <c r="H410" s="27">
        <f t="shared" si="514"/>
        <v>0.95882876878589995</v>
      </c>
      <c r="I410" s="27"/>
      <c r="J410" s="27">
        <v>372</v>
      </c>
      <c r="K410" s="27">
        <v>5.9271338431008189</v>
      </c>
      <c r="L410" s="37">
        <v>3.3098001576064462E-2</v>
      </c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</row>
    <row r="411" spans="1:31" ht="15.75" customHeight="1" x14ac:dyDescent="0.2">
      <c r="A411" s="22">
        <v>33443</v>
      </c>
      <c r="B411" s="23">
        <f t="shared" ref="B411:C411" si="815">LN(D411)</f>
        <v>5.9364802387752222</v>
      </c>
      <c r="C411" s="23">
        <f t="shared" si="815"/>
        <v>6.1890851411911054</v>
      </c>
      <c r="D411" s="24">
        <v>378.6</v>
      </c>
      <c r="E411" s="24">
        <v>487.4</v>
      </c>
      <c r="F411" s="27">
        <f t="shared" ref="F411:G411" si="816">LN(D411/D410)</f>
        <v>-2.1108187256912484E-3</v>
      </c>
      <c r="G411" s="27">
        <f t="shared" si="816"/>
        <v>-4.503590007010571E-3</v>
      </c>
      <c r="H411" s="27">
        <f t="shared" si="514"/>
        <v>0.95918542132589424</v>
      </c>
      <c r="I411" s="27"/>
      <c r="J411" s="27">
        <v>373</v>
      </c>
      <c r="K411" s="27">
        <v>5.9240399925712142</v>
      </c>
      <c r="L411" s="37">
        <v>2.9203341716570463E-2</v>
      </c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</row>
    <row r="412" spans="1:31" ht="15.75" customHeight="1" x14ac:dyDescent="0.2">
      <c r="A412" s="22">
        <v>33444</v>
      </c>
      <c r="B412" s="23">
        <f t="shared" ref="B412:C412" si="817">LN(D412)</f>
        <v>5.9425368734845581</v>
      </c>
      <c r="C412" s="23">
        <f t="shared" si="817"/>
        <v>6.1948134710940126</v>
      </c>
      <c r="D412" s="24">
        <v>380.9</v>
      </c>
      <c r="E412" s="24">
        <v>490.2</v>
      </c>
      <c r="F412" s="27">
        <f t="shared" ref="F412:G412" si="818">LN(D412/D411)</f>
        <v>6.0566347093357863E-3</v>
      </c>
      <c r="G412" s="27">
        <f t="shared" si="818"/>
        <v>5.7283299029064223E-3</v>
      </c>
      <c r="H412" s="27">
        <f t="shared" si="514"/>
        <v>0.95927615919565334</v>
      </c>
      <c r="I412" s="27"/>
      <c r="J412" s="27">
        <v>374</v>
      </c>
      <c r="K412" s="27">
        <v>5.920466886746639</v>
      </c>
      <c r="L412" s="37">
        <v>2.9133456262644408E-2</v>
      </c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</row>
    <row r="413" spans="1:31" ht="15.75" customHeight="1" x14ac:dyDescent="0.2">
      <c r="A413" s="22">
        <v>33445</v>
      </c>
      <c r="B413" s="23">
        <f t="shared" ref="B413:C413" si="819">LN(D413)</f>
        <v>5.9425368734845581</v>
      </c>
      <c r="C413" s="23">
        <f t="shared" si="819"/>
        <v>6.1996974856864373</v>
      </c>
      <c r="D413" s="24">
        <v>380.9</v>
      </c>
      <c r="E413" s="24">
        <v>492.6</v>
      </c>
      <c r="F413" s="27">
        <f t="shared" ref="F413:G413" si="820">LN(D413/D412)</f>
        <v>0</v>
      </c>
      <c r="G413" s="27">
        <f t="shared" si="820"/>
        <v>4.8840145924253587E-3</v>
      </c>
      <c r="H413" s="27">
        <f t="shared" si="514"/>
        <v>0.95852045800692709</v>
      </c>
      <c r="I413" s="27"/>
      <c r="J413" s="27">
        <v>375</v>
      </c>
      <c r="K413" s="27">
        <v>5.9135856137401248</v>
      </c>
      <c r="L413" s="37">
        <v>2.500544376078917E-2</v>
      </c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</row>
    <row r="414" spans="1:31" ht="15.75" customHeight="1" x14ac:dyDescent="0.2">
      <c r="A414" s="22">
        <v>33448</v>
      </c>
      <c r="B414" s="23">
        <f t="shared" ref="B414:C414" si="821">LN(D414)</f>
        <v>5.9482960517066035</v>
      </c>
      <c r="C414" s="23">
        <f t="shared" si="821"/>
        <v>6.201117508239693</v>
      </c>
      <c r="D414" s="24">
        <v>383.1</v>
      </c>
      <c r="E414" s="24">
        <v>493.3</v>
      </c>
      <c r="F414" s="27">
        <f t="shared" ref="F414:G414" si="822">LN(D414/D413)</f>
        <v>5.7591782220450432E-3</v>
      </c>
      <c r="G414" s="27">
        <f t="shared" si="822"/>
        <v>1.4200225532549149E-3</v>
      </c>
      <c r="H414" s="27">
        <f t="shared" si="514"/>
        <v>0.95922969429346328</v>
      </c>
      <c r="I414" s="27"/>
      <c r="J414" s="27">
        <v>376</v>
      </c>
      <c r="K414" s="27">
        <v>5.9093328789865165</v>
      </c>
      <c r="L414" s="37">
        <v>2.688319389098659E-2</v>
      </c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</row>
    <row r="415" spans="1:31" ht="15.75" customHeight="1" x14ac:dyDescent="0.2">
      <c r="A415" s="22">
        <v>33449</v>
      </c>
      <c r="B415" s="23">
        <f t="shared" ref="B415:C415" si="823">LN(D415)</f>
        <v>5.9573905667742304</v>
      </c>
      <c r="C415" s="23">
        <f t="shared" si="823"/>
        <v>6.2110016028280803</v>
      </c>
      <c r="D415" s="24">
        <v>386.6</v>
      </c>
      <c r="E415" s="24">
        <v>498.2</v>
      </c>
      <c r="F415" s="27">
        <f t="shared" ref="F415:G415" si="824">LN(D415/D414)</f>
        <v>9.0945150676273092E-3</v>
      </c>
      <c r="G415" s="27">
        <f t="shared" si="824"/>
        <v>9.8840945883875101E-3</v>
      </c>
      <c r="H415" s="27">
        <f t="shared" si="514"/>
        <v>0.95916744958842515</v>
      </c>
      <c r="I415" s="27"/>
      <c r="J415" s="27">
        <v>377</v>
      </c>
      <c r="K415" s="27">
        <v>5.9105953581804052</v>
      </c>
      <c r="L415" s="37">
        <v>3.2204016946296043E-2</v>
      </c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</row>
    <row r="416" spans="1:31" ht="15.75" customHeight="1" x14ac:dyDescent="0.2">
      <c r="A416" s="22">
        <v>33450</v>
      </c>
      <c r="B416" s="23">
        <f t="shared" ref="B416:C416" si="825">LN(D416)</f>
        <v>5.9604897428085515</v>
      </c>
      <c r="C416" s="23">
        <f t="shared" si="825"/>
        <v>6.2186001196917289</v>
      </c>
      <c r="D416" s="24">
        <v>387.8</v>
      </c>
      <c r="E416" s="24">
        <v>502</v>
      </c>
      <c r="F416" s="27">
        <f t="shared" ref="F416:G416" si="826">LN(D416/D415)</f>
        <v>3.0991760343209041E-3</v>
      </c>
      <c r="G416" s="27">
        <f t="shared" si="826"/>
        <v>7.5985168636492038E-3</v>
      </c>
      <c r="H416" s="27">
        <f t="shared" si="514"/>
        <v>0.95849381341214579</v>
      </c>
      <c r="I416" s="27"/>
      <c r="J416" s="27">
        <v>378</v>
      </c>
      <c r="K416" s="27">
        <v>5.9017149586659361</v>
      </c>
      <c r="L416" s="37">
        <v>2.9468657557115918E-2</v>
      </c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</row>
    <row r="417" spans="1:31" ht="15.75" customHeight="1" x14ac:dyDescent="0.2">
      <c r="A417" s="22">
        <v>33451</v>
      </c>
      <c r="B417" s="23">
        <f t="shared" ref="B417:C417" si="827">LN(D417)</f>
        <v>5.9586830575836025</v>
      </c>
      <c r="C417" s="23">
        <f t="shared" si="827"/>
        <v>6.222774661088585</v>
      </c>
      <c r="D417" s="24">
        <v>387.1</v>
      </c>
      <c r="E417" s="24">
        <v>504.1</v>
      </c>
      <c r="F417" s="27">
        <f t="shared" ref="F417:G417" si="828">LN(D417/D416)</f>
        <v>-1.8066852249490357E-3</v>
      </c>
      <c r="G417" s="27">
        <f t="shared" si="828"/>
        <v>4.1745413968560475E-3</v>
      </c>
      <c r="H417" s="27">
        <f t="shared" si="514"/>
        <v>0.95756047456508997</v>
      </c>
      <c r="I417" s="27"/>
      <c r="J417" s="27">
        <v>379</v>
      </c>
      <c r="K417" s="27">
        <v>5.9018744235988549</v>
      </c>
      <c r="L417" s="37">
        <v>3.1961010672490353E-2</v>
      </c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</row>
    <row r="418" spans="1:31" ht="15.75" customHeight="1" x14ac:dyDescent="0.2">
      <c r="A418" s="22">
        <v>33452</v>
      </c>
      <c r="B418" s="23">
        <f t="shared" ref="B418:C418" si="829">LN(D418)</f>
        <v>5.9586830575836025</v>
      </c>
      <c r="C418" s="23">
        <f t="shared" si="829"/>
        <v>6.225745842832648</v>
      </c>
      <c r="D418" s="24">
        <v>387.1</v>
      </c>
      <c r="E418" s="24">
        <v>505.6</v>
      </c>
      <c r="F418" s="27">
        <f t="shared" ref="F418:G418" si="830">LN(D418/D417)</f>
        <v>0</v>
      </c>
      <c r="G418" s="27">
        <f t="shared" si="830"/>
        <v>2.9711817440624447E-3</v>
      </c>
      <c r="H418" s="27">
        <f t="shared" si="514"/>
        <v>0.95710348735862705</v>
      </c>
      <c r="I418" s="27"/>
      <c r="J418" s="27">
        <v>380</v>
      </c>
      <c r="K418" s="27">
        <v>5.9080683610687803</v>
      </c>
      <c r="L418" s="37">
        <v>3.7875670737392397E-2</v>
      </c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</row>
    <row r="419" spans="1:31" ht="15.75" customHeight="1" x14ac:dyDescent="0.2">
      <c r="A419" s="22">
        <v>33455</v>
      </c>
      <c r="B419" s="23">
        <f t="shared" ref="B419:C419" si="831">LN(D419)</f>
        <v>5.9532433342877846</v>
      </c>
      <c r="C419" s="23">
        <f t="shared" si="831"/>
        <v>6.2197946251094915</v>
      </c>
      <c r="D419" s="24">
        <v>385</v>
      </c>
      <c r="E419" s="24">
        <v>502.6</v>
      </c>
      <c r="F419" s="27">
        <f t="shared" ref="F419:G419" si="832">LN(D419/D418)</f>
        <v>-5.4397232958182098E-3</v>
      </c>
      <c r="G419" s="27">
        <f t="shared" si="832"/>
        <v>-5.951217723155839E-3</v>
      </c>
      <c r="H419" s="27">
        <f t="shared" si="514"/>
        <v>0.95714467970604178</v>
      </c>
      <c r="I419" s="27"/>
      <c r="J419" s="27">
        <v>381</v>
      </c>
      <c r="K419" s="27">
        <v>5.9069602303162307</v>
      </c>
      <c r="L419" s="37">
        <v>3.3474145678972E-2</v>
      </c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</row>
    <row r="420" spans="1:31" ht="15.75" customHeight="1" x14ac:dyDescent="0.2">
      <c r="A420" s="22">
        <v>33456</v>
      </c>
      <c r="B420" s="23">
        <f t="shared" ref="B420:C420" si="833">LN(D420)</f>
        <v>5.9676840184425783</v>
      </c>
      <c r="C420" s="23">
        <f t="shared" si="833"/>
        <v>6.224954390476336</v>
      </c>
      <c r="D420" s="24">
        <v>390.6</v>
      </c>
      <c r="E420" s="24">
        <v>505.2</v>
      </c>
      <c r="F420" s="27">
        <f t="shared" ref="F420:G420" si="834">LN(D420/D419)</f>
        <v>1.4440684154794428E-2</v>
      </c>
      <c r="G420" s="27">
        <f t="shared" si="834"/>
        <v>5.1597653668442253E-3</v>
      </c>
      <c r="H420" s="27">
        <f t="shared" si="514"/>
        <v>0.95867112336961702</v>
      </c>
      <c r="I420" s="27"/>
      <c r="J420" s="27">
        <v>382</v>
      </c>
      <c r="K420" s="27">
        <v>5.9025119587860271</v>
      </c>
      <c r="L420" s="37">
        <v>3.3704114091476001E-2</v>
      </c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</row>
    <row r="421" spans="1:31" ht="15.75" customHeight="1" x14ac:dyDescent="0.2">
      <c r="A421" s="22">
        <v>33457</v>
      </c>
      <c r="B421" s="23">
        <f t="shared" ref="B421:C421" si="835">LN(D421)</f>
        <v>5.9674279692797407</v>
      </c>
      <c r="C421" s="23">
        <f t="shared" si="835"/>
        <v>6.2292996471651811</v>
      </c>
      <c r="D421" s="24">
        <v>390.5</v>
      </c>
      <c r="E421" s="24">
        <v>507.4</v>
      </c>
      <c r="F421" s="27">
        <f t="shared" ref="F421:G421" si="836">LN(D421/D420)</f>
        <v>-2.5604916283794533E-4</v>
      </c>
      <c r="G421" s="27">
        <f t="shared" si="836"/>
        <v>4.3452566888455071E-3</v>
      </c>
      <c r="H421" s="27">
        <f t="shared" si="514"/>
        <v>0.95796129698069465</v>
      </c>
      <c r="I421" s="27"/>
      <c r="J421" s="27">
        <v>383</v>
      </c>
      <c r="K421" s="27">
        <v>5.8925713547486307</v>
      </c>
      <c r="L421" s="37">
        <v>3.4354671221779931E-2</v>
      </c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</row>
    <row r="422" spans="1:31" ht="15.75" customHeight="1" x14ac:dyDescent="0.2">
      <c r="A422" s="22">
        <v>33458</v>
      </c>
      <c r="B422" s="23">
        <f t="shared" ref="B422:C422" si="837">LN(D422)</f>
        <v>5.9643502546164102</v>
      </c>
      <c r="C422" s="23">
        <f t="shared" si="837"/>
        <v>6.2330372338905589</v>
      </c>
      <c r="D422" s="24">
        <v>389.3</v>
      </c>
      <c r="E422" s="24">
        <v>509.3</v>
      </c>
      <c r="F422" s="27">
        <f t="shared" ref="F422:G422" si="838">LN(D422/D421)</f>
        <v>-3.0777146633305464E-3</v>
      </c>
      <c r="G422" s="27">
        <f t="shared" si="838"/>
        <v>3.7375867253775685E-3</v>
      </c>
      <c r="H422" s="27">
        <f t="shared" si="514"/>
        <v>0.9568930893251798</v>
      </c>
      <c r="I422" s="27"/>
      <c r="J422" s="27">
        <v>384</v>
      </c>
      <c r="K422" s="27">
        <v>5.8933777110657823</v>
      </c>
      <c r="L422" s="37">
        <v>3.4614413086625717E-2</v>
      </c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</row>
    <row r="423" spans="1:31" ht="15.75" customHeight="1" x14ac:dyDescent="0.2">
      <c r="A423" s="22">
        <v>33459</v>
      </c>
      <c r="B423" s="23">
        <f t="shared" ref="B423:C423" si="839">LN(D423)</f>
        <v>5.9586830575836025</v>
      </c>
      <c r="C423" s="23">
        <f t="shared" si="839"/>
        <v>6.2310718244528571</v>
      </c>
      <c r="D423" s="24">
        <v>387.1</v>
      </c>
      <c r="E423" s="24">
        <v>508.3</v>
      </c>
      <c r="F423" s="27">
        <f t="shared" ref="F423:G423" si="840">LN(D423/D422)</f>
        <v>-5.6671970328075454E-3</v>
      </c>
      <c r="G423" s="27">
        <f t="shared" si="840"/>
        <v>-1.9654094377020721E-3</v>
      </c>
      <c r="H423" s="27">
        <f t="shared" si="514"/>
        <v>0.95628540730339395</v>
      </c>
      <c r="I423" s="27"/>
      <c r="J423" s="27">
        <v>385</v>
      </c>
      <c r="K423" s="27">
        <v>5.8933777110657823</v>
      </c>
      <c r="L423" s="37">
        <v>4.0722518652628992E-2</v>
      </c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</row>
    <row r="424" spans="1:31" ht="15.75" customHeight="1" x14ac:dyDescent="0.2">
      <c r="A424" s="22">
        <v>33462</v>
      </c>
      <c r="B424" s="23">
        <f t="shared" ref="B424:C424" si="841">LN(D424)</f>
        <v>5.9610053396232736</v>
      </c>
      <c r="C424" s="23">
        <f t="shared" si="841"/>
        <v>6.2344107257183712</v>
      </c>
      <c r="D424" s="24">
        <v>388</v>
      </c>
      <c r="E424" s="24">
        <v>510</v>
      </c>
      <c r="F424" s="27">
        <f t="shared" ref="F424:G424" si="842">LN(D424/D423)</f>
        <v>2.3222820396708523E-3</v>
      </c>
      <c r="G424" s="27">
        <f t="shared" si="842"/>
        <v>3.3389012655146303E-3</v>
      </c>
      <c r="H424" s="27">
        <f t="shared" si="514"/>
        <v>0.95614575328390894</v>
      </c>
      <c r="I424" s="27"/>
      <c r="J424" s="27">
        <v>386</v>
      </c>
      <c r="K424" s="27">
        <v>5.8761025941476976</v>
      </c>
      <c r="L424" s="37">
        <v>3.9829890347847119E-2</v>
      </c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</row>
    <row r="425" spans="1:31" ht="15.75" customHeight="1" x14ac:dyDescent="0.2">
      <c r="A425" s="22">
        <v>33463</v>
      </c>
      <c r="B425" s="23">
        <f t="shared" ref="B425:C425" si="843">LN(D425)</f>
        <v>5.96512057176838</v>
      </c>
      <c r="C425" s="23">
        <f t="shared" si="843"/>
        <v>6.2430011729234094</v>
      </c>
      <c r="D425" s="24">
        <v>389.6</v>
      </c>
      <c r="E425" s="24">
        <v>514.4</v>
      </c>
      <c r="F425" s="27">
        <f t="shared" ref="F425:G425" si="844">LN(D425/D424)</f>
        <v>4.1152321451065794E-3</v>
      </c>
      <c r="G425" s="27">
        <f t="shared" si="844"/>
        <v>8.5904472050381021E-3</v>
      </c>
      <c r="H425" s="27">
        <f t="shared" si="514"/>
        <v>0.95548926013978208</v>
      </c>
      <c r="I425" s="27"/>
      <c r="J425" s="27">
        <v>387</v>
      </c>
      <c r="K425" s="27">
        <v>5.8729654263337645</v>
      </c>
      <c r="L425" s="37">
        <v>4.2157887517494608E-2</v>
      </c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</row>
    <row r="426" spans="1:31" ht="15.75" customHeight="1" x14ac:dyDescent="0.2">
      <c r="A426" s="22">
        <v>33464</v>
      </c>
      <c r="B426" s="23">
        <f t="shared" ref="B426:C426" si="845">LN(D426)</f>
        <v>5.9658902959885518</v>
      </c>
      <c r="C426" s="23">
        <f t="shared" si="845"/>
        <v>6.2492027431866912</v>
      </c>
      <c r="D426" s="24">
        <v>389.9</v>
      </c>
      <c r="E426" s="24">
        <v>517.6</v>
      </c>
      <c r="F426" s="27">
        <f t="shared" ref="F426:G426" si="846">LN(D426/D425)</f>
        <v>7.6972422017146001E-4</v>
      </c>
      <c r="G426" s="27">
        <f t="shared" si="846"/>
        <v>6.2015702632813273E-3</v>
      </c>
      <c r="H426" s="27">
        <f t="shared" si="514"/>
        <v>0.95466422536746376</v>
      </c>
      <c r="I426" s="27"/>
      <c r="J426" s="27">
        <v>388</v>
      </c>
      <c r="K426" s="27">
        <v>5.8724689331012021</v>
      </c>
      <c r="L426" s="37">
        <v>4.5079931056611677E-2</v>
      </c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</row>
    <row r="427" spans="1:31" ht="15.75" customHeight="1" x14ac:dyDescent="0.2">
      <c r="A427" s="22">
        <v>33465</v>
      </c>
      <c r="B427" s="23">
        <f t="shared" ref="B427:C427" si="847">LN(D427)</f>
        <v>5.9643502546164102</v>
      </c>
      <c r="C427" s="23">
        <f t="shared" si="847"/>
        <v>6.2453312710650319</v>
      </c>
      <c r="D427" s="24">
        <v>389.3</v>
      </c>
      <c r="E427" s="24">
        <v>515.6</v>
      </c>
      <c r="F427" s="27">
        <f t="shared" ref="F427:G427" si="848">LN(D427/D426)</f>
        <v>-1.5400413721414579E-3</v>
      </c>
      <c r="G427" s="27">
        <f t="shared" si="848"/>
        <v>-3.8714721216584597E-3</v>
      </c>
      <c r="H427" s="27">
        <f t="shared" si="514"/>
        <v>0.95500942956374113</v>
      </c>
      <c r="I427" s="27"/>
      <c r="J427" s="27">
        <v>389</v>
      </c>
      <c r="K427" s="27">
        <v>5.8777487005987288</v>
      </c>
      <c r="L427" s="37">
        <v>4.7576044004707718E-2</v>
      </c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</row>
    <row r="428" spans="1:31" ht="15.75" customHeight="1" x14ac:dyDescent="0.2">
      <c r="A428" s="22">
        <v>33466</v>
      </c>
      <c r="B428" s="23">
        <f t="shared" ref="B428:C428" si="849">LN(D428)</f>
        <v>5.9545411930033838</v>
      </c>
      <c r="C428" s="23">
        <f t="shared" si="849"/>
        <v>6.2391055700225788</v>
      </c>
      <c r="D428" s="24">
        <v>385.5</v>
      </c>
      <c r="E428" s="24">
        <v>512.4</v>
      </c>
      <c r="F428" s="27">
        <f t="shared" ref="F428:G428" si="850">LN(D428/D427)</f>
        <v>-9.8090616130258809E-3</v>
      </c>
      <c r="G428" s="27">
        <f t="shared" si="850"/>
        <v>-6.2257010424532156E-3</v>
      </c>
      <c r="H428" s="27">
        <f t="shared" si="514"/>
        <v>0.95439019682781789</v>
      </c>
      <c r="I428" s="27"/>
      <c r="J428" s="27">
        <v>390</v>
      </c>
      <c r="K428" s="27">
        <v>5.8772552319023914</v>
      </c>
      <c r="L428" s="37">
        <v>3.9216336164160204E-2</v>
      </c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</row>
    <row r="429" spans="1:31" ht="15.75" customHeight="1" x14ac:dyDescent="0.2">
      <c r="A429" s="22">
        <v>33469</v>
      </c>
      <c r="B429" s="23">
        <f t="shared" ref="B429:C429" si="851">LN(D429)</f>
        <v>5.9306524077112241</v>
      </c>
      <c r="C429" s="23">
        <f t="shared" si="851"/>
        <v>6.2097965414249696</v>
      </c>
      <c r="D429" s="24">
        <v>376.4</v>
      </c>
      <c r="E429" s="24">
        <v>497.6</v>
      </c>
      <c r="F429" s="27">
        <f t="shared" ref="F429:G429" si="852">LN(D429/D428)</f>
        <v>-2.3888785292159639E-2</v>
      </c>
      <c r="G429" s="27">
        <f t="shared" si="852"/>
        <v>-2.9309028597609411E-2</v>
      </c>
      <c r="H429" s="27">
        <f t="shared" si="514"/>
        <v>0.95504778105826793</v>
      </c>
      <c r="I429" s="27"/>
      <c r="J429" s="27">
        <v>391</v>
      </c>
      <c r="K429" s="27">
        <v>5.886090435896425</v>
      </c>
      <c r="L429" s="37">
        <v>4.8539174459017786E-2</v>
      </c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</row>
    <row r="430" spans="1:31" ht="15.75" customHeight="1" x14ac:dyDescent="0.2">
      <c r="A430" s="22">
        <v>33470</v>
      </c>
      <c r="B430" s="23">
        <f t="shared" ref="B430:C430" si="853">LN(D430)</f>
        <v>5.938591057500914</v>
      </c>
      <c r="C430" s="23">
        <f t="shared" si="853"/>
        <v>6.2186001196917289</v>
      </c>
      <c r="D430" s="24">
        <v>379.4</v>
      </c>
      <c r="E430" s="24">
        <v>502</v>
      </c>
      <c r="F430" s="27">
        <f t="shared" ref="F430:G430" si="854">LN(D430/D429)</f>
        <v>7.9386497896892973E-3</v>
      </c>
      <c r="G430" s="27">
        <f t="shared" si="854"/>
        <v>8.803578266759475E-3</v>
      </c>
      <c r="H430" s="27">
        <f t="shared" si="514"/>
        <v>0.95497233190728215</v>
      </c>
      <c r="I430" s="27"/>
      <c r="J430" s="27">
        <v>392</v>
      </c>
      <c r="K430" s="27">
        <v>5.8818488908777846</v>
      </c>
      <c r="L430" s="37">
        <v>5.145674205666495E-2</v>
      </c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</row>
    <row r="431" spans="1:31" ht="15.75" customHeight="1" x14ac:dyDescent="0.2">
      <c r="A431" s="22">
        <v>33471</v>
      </c>
      <c r="B431" s="23">
        <f t="shared" ref="B431:C431" si="855">LN(D431)</f>
        <v>5.9674279692797407</v>
      </c>
      <c r="C431" s="23">
        <f t="shared" si="855"/>
        <v>6.2497821734298453</v>
      </c>
      <c r="D431" s="24">
        <v>390.5</v>
      </c>
      <c r="E431" s="24">
        <v>517.9</v>
      </c>
      <c r="F431" s="27">
        <f t="shared" ref="F431:G431" si="856">LN(D431/D430)</f>
        <v>2.8836911778826947E-2</v>
      </c>
      <c r="G431" s="27">
        <f t="shared" si="856"/>
        <v>3.1182053738116468E-2</v>
      </c>
      <c r="H431" s="27">
        <f t="shared" si="514"/>
        <v>0.95482175277236103</v>
      </c>
      <c r="I431" s="27"/>
      <c r="J431" s="27">
        <v>393</v>
      </c>
      <c r="K431" s="27">
        <v>5.8746181338919596</v>
      </c>
      <c r="L431" s="37">
        <v>4.7764252028578369E-2</v>
      </c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</row>
    <row r="432" spans="1:31" ht="15.75" customHeight="1" x14ac:dyDescent="0.2">
      <c r="A432" s="22">
        <v>33472</v>
      </c>
      <c r="B432" s="23">
        <f t="shared" ref="B432:C432" si="857">LN(D432)</f>
        <v>5.9694745292163667</v>
      </c>
      <c r="C432" s="23">
        <f t="shared" si="857"/>
        <v>6.2505542251956605</v>
      </c>
      <c r="D432" s="24">
        <v>391.3</v>
      </c>
      <c r="E432" s="24">
        <v>518.29999999999995</v>
      </c>
      <c r="F432" s="27">
        <f t="shared" ref="F432:G432" si="858">LN(D432/D431)</f>
        <v>2.0465599366260817E-3</v>
      </c>
      <c r="G432" s="27">
        <f t="shared" si="858"/>
        <v>7.7205176581509336E-4</v>
      </c>
      <c r="H432" s="27">
        <f t="shared" si="514"/>
        <v>0.95503123629481113</v>
      </c>
      <c r="I432" s="27"/>
      <c r="J432" s="27">
        <v>394</v>
      </c>
      <c r="K432" s="27">
        <v>5.8746181338919596</v>
      </c>
      <c r="L432" s="37">
        <v>4.7764252028578369E-2</v>
      </c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</row>
    <row r="433" spans="1:31" ht="15.75" customHeight="1" x14ac:dyDescent="0.2">
      <c r="A433" s="22">
        <v>33473</v>
      </c>
      <c r="B433" s="23">
        <f t="shared" ref="B433:C433" si="859">LN(D433)</f>
        <v>5.9766046842009581</v>
      </c>
      <c r="C433" s="23">
        <f t="shared" si="859"/>
        <v>6.2557500417533669</v>
      </c>
      <c r="D433" s="24">
        <v>394.1</v>
      </c>
      <c r="E433" s="24">
        <v>521</v>
      </c>
      <c r="F433" s="27">
        <f t="shared" ref="F433:G433" si="860">LN(D433/D432)</f>
        <v>7.1301549845912693E-3</v>
      </c>
      <c r="G433" s="27">
        <f t="shared" si="860"/>
        <v>5.1958165577061692E-3</v>
      </c>
      <c r="H433" s="27">
        <f t="shared" si="514"/>
        <v>0.95537779551783852</v>
      </c>
      <c r="I433" s="27"/>
      <c r="J433" s="27">
        <v>395</v>
      </c>
      <c r="K433" s="27">
        <v>5.8741226877821768</v>
      </c>
      <c r="L433" s="37">
        <v>5.0133109632355399E-2</v>
      </c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</row>
    <row r="434" spans="1:31" ht="15.75" customHeight="1" x14ac:dyDescent="0.2">
      <c r="A434" s="22">
        <v>33476</v>
      </c>
      <c r="B434" s="23">
        <f t="shared" ref="B434:C434" si="861">LN(D434)</f>
        <v>5.9758431662050251</v>
      </c>
      <c r="C434" s="23">
        <f t="shared" si="861"/>
        <v>6.2563256917740597</v>
      </c>
      <c r="D434" s="24">
        <v>393.8</v>
      </c>
      <c r="E434" s="24">
        <v>521.29999999999995</v>
      </c>
      <c r="F434" s="27">
        <f t="shared" ref="F434:G434" si="862">LN(D434/D433)</f>
        <v>-7.6151799593283812E-4</v>
      </c>
      <c r="G434" s="27">
        <f t="shared" si="862"/>
        <v>5.7565002069326918E-4</v>
      </c>
      <c r="H434" s="27">
        <f t="shared" si="514"/>
        <v>0.95516817068238336</v>
      </c>
      <c r="I434" s="27"/>
      <c r="J434" s="27">
        <v>396</v>
      </c>
      <c r="K434" s="27">
        <v>5.8831564304016153</v>
      </c>
      <c r="L434" s="37">
        <v>5.1473179953827497E-2</v>
      </c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</row>
    <row r="435" spans="1:31" ht="15.75" customHeight="1" x14ac:dyDescent="0.2">
      <c r="A435" s="22">
        <v>33477</v>
      </c>
      <c r="B435" s="23">
        <f t="shared" ref="B435:C435" si="863">LN(D435)</f>
        <v>5.9738096118692612</v>
      </c>
      <c r="C435" s="23">
        <f t="shared" si="863"/>
        <v>6.2570927100283473</v>
      </c>
      <c r="D435" s="24">
        <v>393</v>
      </c>
      <c r="E435" s="24">
        <v>521.70000000000005</v>
      </c>
      <c r="F435" s="27">
        <f t="shared" ref="F435:G435" si="864">LN(D435/D434)</f>
        <v>-2.0335543357639482E-3</v>
      </c>
      <c r="G435" s="27">
        <f t="shared" si="864"/>
        <v>7.6701825428704309E-4</v>
      </c>
      <c r="H435" s="27">
        <f t="shared" si="514"/>
        <v>0.95472608265735559</v>
      </c>
      <c r="I435" s="27"/>
      <c r="J435" s="27">
        <v>397</v>
      </c>
      <c r="K435" s="27">
        <v>5.889823515546051</v>
      </c>
      <c r="L435" s="37">
        <v>4.003154993023994E-2</v>
      </c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</row>
    <row r="436" spans="1:31" ht="15.75" customHeight="1" x14ac:dyDescent="0.2">
      <c r="A436" s="22">
        <v>33478</v>
      </c>
      <c r="B436" s="23">
        <f t="shared" ref="B436:C436" si="865">LN(D436)</f>
        <v>5.9829282160856954</v>
      </c>
      <c r="C436" s="23">
        <f t="shared" si="865"/>
        <v>6.2656813686061925</v>
      </c>
      <c r="D436" s="24">
        <v>396.6</v>
      </c>
      <c r="E436" s="24">
        <v>526.20000000000005</v>
      </c>
      <c r="F436" s="27">
        <f t="shared" ref="F436:G436" si="866">LN(D436/D435)</f>
        <v>9.1186042164343381E-3</v>
      </c>
      <c r="G436" s="27">
        <f t="shared" si="866"/>
        <v>8.5886585778453574E-3</v>
      </c>
      <c r="H436" s="27">
        <f t="shared" si="514"/>
        <v>0.95487272079662167</v>
      </c>
      <c r="I436" s="27"/>
      <c r="J436" s="27">
        <v>398</v>
      </c>
      <c r="K436" s="27">
        <v>5.8954703596861027</v>
      </c>
      <c r="L436" s="37">
        <v>3.3320592893820944E-2</v>
      </c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</row>
    <row r="437" spans="1:31" ht="15.75" customHeight="1" x14ac:dyDescent="0.2">
      <c r="A437" s="22">
        <v>33479</v>
      </c>
      <c r="B437" s="23">
        <f t="shared" ref="B437:C437" si="867">LN(D437)</f>
        <v>5.9824238024558332</v>
      </c>
      <c r="C437" s="23">
        <f t="shared" si="867"/>
        <v>6.2658713923597329</v>
      </c>
      <c r="D437" s="24">
        <v>396.4</v>
      </c>
      <c r="E437" s="24">
        <v>526.29999999999995</v>
      </c>
      <c r="F437" s="27">
        <f t="shared" ref="F437:G437" si="868">LN(D437/D436)</f>
        <v>-5.0441362986279397E-4</v>
      </c>
      <c r="G437" s="27">
        <f t="shared" si="868"/>
        <v>1.9002375354068937E-4</v>
      </c>
      <c r="H437" s="27">
        <f t="shared" si="514"/>
        <v>0.95476326082122898</v>
      </c>
      <c r="I437" s="27"/>
      <c r="J437" s="27">
        <v>399</v>
      </c>
      <c r="K437" s="27">
        <v>5.8973970841776833</v>
      </c>
      <c r="L437" s="37">
        <v>3.4582816095406699E-2</v>
      </c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</row>
    <row r="438" spans="1:31" ht="15.75" customHeight="1" x14ac:dyDescent="0.2">
      <c r="A438" s="22">
        <v>33480</v>
      </c>
      <c r="B438" s="23">
        <f t="shared" ref="B438:C438" si="869">LN(D438)</f>
        <v>5.9798979107365167</v>
      </c>
      <c r="C438" s="23">
        <f t="shared" si="869"/>
        <v>6.2645404671704004</v>
      </c>
      <c r="D438" s="24">
        <v>395.4</v>
      </c>
      <c r="E438" s="24">
        <v>525.6</v>
      </c>
      <c r="F438" s="27">
        <f t="shared" ref="F438:G438" si="870">LN(D438/D437)</f>
        <v>-2.5258917193163657E-3</v>
      </c>
      <c r="G438" s="27">
        <f t="shared" si="870"/>
        <v>-1.3309251893324392E-3</v>
      </c>
      <c r="H438" s="27">
        <f t="shared" si="514"/>
        <v>0.95456289923809012</v>
      </c>
      <c r="I438" s="27"/>
      <c r="J438" s="27">
        <v>400</v>
      </c>
      <c r="K438" s="27">
        <v>5.9044214558925185</v>
      </c>
      <c r="L438" s="37">
        <v>3.6275974161810609E-2</v>
      </c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</row>
    <row r="439" spans="1:31" ht="15.75" customHeight="1" x14ac:dyDescent="0.2">
      <c r="A439" s="22">
        <v>33483</v>
      </c>
      <c r="B439" s="23">
        <f t="shared" ref="B439:C439" si="871">LN(D439)</f>
        <v>5.9798979107365167</v>
      </c>
      <c r="C439" s="23">
        <f t="shared" si="871"/>
        <v>6.2645404671704004</v>
      </c>
      <c r="D439" s="24">
        <v>395.4</v>
      </c>
      <c r="E439" s="24">
        <v>525.6</v>
      </c>
      <c r="F439" s="27">
        <f t="shared" ref="F439:G439" si="872">LN(D439/D438)</f>
        <v>0</v>
      </c>
      <c r="G439" s="27">
        <f t="shared" si="872"/>
        <v>0</v>
      </c>
      <c r="H439" s="27">
        <f t="shared" si="514"/>
        <v>0.95456289923809012</v>
      </c>
      <c r="I439" s="27"/>
      <c r="J439" s="27">
        <v>401</v>
      </c>
      <c r="K439" s="27">
        <v>5.9098065472439618</v>
      </c>
      <c r="L439" s="37">
        <v>3.6399093458405751E-2</v>
      </c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ht="15.75" customHeight="1" x14ac:dyDescent="0.2">
      <c r="A440" s="22">
        <v>33484</v>
      </c>
      <c r="B440" s="23">
        <f t="shared" ref="B440:C440" si="873">LN(D440)</f>
        <v>5.9715169092982858</v>
      </c>
      <c r="C440" s="23">
        <f t="shared" si="873"/>
        <v>6.2555580847511454</v>
      </c>
      <c r="D440" s="24">
        <v>392.1</v>
      </c>
      <c r="E440" s="24">
        <v>520.9</v>
      </c>
      <c r="F440" s="27">
        <f t="shared" ref="F440:G440" si="874">LN(D440/D439)</f>
        <v>-8.3810014382304596E-3</v>
      </c>
      <c r="G440" s="27">
        <f t="shared" si="874"/>
        <v>-8.9823824192550045E-3</v>
      </c>
      <c r="H440" s="27">
        <f t="shared" si="514"/>
        <v>0.95459379137646372</v>
      </c>
      <c r="I440" s="27"/>
      <c r="J440" s="27">
        <v>402</v>
      </c>
      <c r="K440" s="27">
        <v>5.9058505291784469</v>
      </c>
      <c r="L440" s="37">
        <v>3.8260321546064624E-2</v>
      </c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</row>
    <row r="441" spans="1:31" ht="15.75" customHeight="1" x14ac:dyDescent="0.2">
      <c r="A441" s="22">
        <v>33485</v>
      </c>
      <c r="B441" s="23">
        <f t="shared" ref="B441:C441" si="875">LN(D441)</f>
        <v>5.9658902959885518</v>
      </c>
      <c r="C441" s="23">
        <f t="shared" si="875"/>
        <v>6.2497821734298453</v>
      </c>
      <c r="D441" s="24">
        <v>389.9</v>
      </c>
      <c r="E441" s="24">
        <v>517.9</v>
      </c>
      <c r="F441" s="27">
        <f t="shared" ref="F441:G441" si="876">LN(D441/D440)</f>
        <v>-5.6266133097344004E-3</v>
      </c>
      <c r="G441" s="27">
        <f t="shared" si="876"/>
        <v>-5.7759113213001053E-3</v>
      </c>
      <c r="H441" s="27">
        <f t="shared" si="514"/>
        <v>0.95457571647085182</v>
      </c>
      <c r="I441" s="27"/>
      <c r="J441" s="27">
        <v>403</v>
      </c>
      <c r="K441" s="27">
        <v>5.9055331826491217</v>
      </c>
      <c r="L441" s="37">
        <v>3.7528625230693002E-2</v>
      </c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ht="15.75" customHeight="1" x14ac:dyDescent="0.2">
      <c r="A442" s="22">
        <v>33486</v>
      </c>
      <c r="B442" s="23">
        <f t="shared" ref="B442:C442" si="877">LN(D442)</f>
        <v>5.9638363799905081</v>
      </c>
      <c r="C442" s="23">
        <f t="shared" si="877"/>
        <v>6.2478494322019937</v>
      </c>
      <c r="D442" s="24">
        <v>389.1</v>
      </c>
      <c r="E442" s="24">
        <v>516.9</v>
      </c>
      <c r="F442" s="27">
        <f t="shared" ref="F442:G442" si="878">LN(D442/D441)</f>
        <v>-2.0539159980436403E-3</v>
      </c>
      <c r="G442" s="27">
        <f t="shared" si="878"/>
        <v>-1.9327412278521605E-3</v>
      </c>
      <c r="H442" s="27">
        <f t="shared" si="514"/>
        <v>0.95454227005733272</v>
      </c>
      <c r="I442" s="27"/>
      <c r="J442" s="27">
        <v>404</v>
      </c>
      <c r="K442" s="27">
        <v>5.9109106601981098</v>
      </c>
      <c r="L442" s="37">
        <v>4.3111591434001895E-2</v>
      </c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ht="15.75" customHeight="1" x14ac:dyDescent="0.2">
      <c r="A443" s="22">
        <v>33487</v>
      </c>
      <c r="B443" s="23">
        <f t="shared" ref="B443:C443" si="879">LN(D443)</f>
        <v>5.9638363799905081</v>
      </c>
      <c r="C443" s="23">
        <f t="shared" si="879"/>
        <v>6.2478494322019937</v>
      </c>
      <c r="D443" s="24">
        <v>389.1</v>
      </c>
      <c r="E443" s="24">
        <v>516.9</v>
      </c>
      <c r="F443" s="27">
        <f t="shared" ref="F443:G443" si="880">LN(D443/D442)</f>
        <v>0</v>
      </c>
      <c r="G443" s="27">
        <f t="shared" si="880"/>
        <v>0</v>
      </c>
      <c r="H443" s="27">
        <f t="shared" si="514"/>
        <v>0.95454227005733272</v>
      </c>
      <c r="I443" s="27"/>
      <c r="J443" s="27">
        <v>405</v>
      </c>
      <c r="K443" s="27">
        <v>5.9120132185322767</v>
      </c>
      <c r="L443" s="37">
        <v>3.9150031802179797E-2</v>
      </c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</row>
    <row r="444" spans="1:31" ht="15.75" customHeight="1" x14ac:dyDescent="0.2">
      <c r="A444" s="22">
        <v>33490</v>
      </c>
      <c r="B444" s="23">
        <f t="shared" ref="B444:C444" si="881">LN(D444)</f>
        <v>5.962293169807702</v>
      </c>
      <c r="C444" s="23">
        <f t="shared" si="881"/>
        <v>6.2499752422594828</v>
      </c>
      <c r="D444" s="24">
        <v>388.5</v>
      </c>
      <c r="E444" s="24">
        <v>518</v>
      </c>
      <c r="F444" s="27">
        <f t="shared" ref="F444:G444" si="882">LN(D444/D443)</f>
        <v>-1.5432101828058516E-3</v>
      </c>
      <c r="G444" s="27">
        <f t="shared" si="882"/>
        <v>2.1258100574893862E-3</v>
      </c>
      <c r="H444" s="27">
        <f t="shared" si="514"/>
        <v>0.95397068607462543</v>
      </c>
      <c r="I444" s="27"/>
      <c r="J444" s="27">
        <v>406</v>
      </c>
      <c r="K444" s="27">
        <v>5.907910152653173</v>
      </c>
      <c r="L444" s="37">
        <v>3.960250692562628E-2</v>
      </c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</row>
    <row r="445" spans="1:31" ht="15.75" customHeight="1" x14ac:dyDescent="0.2">
      <c r="A445" s="22">
        <v>33491</v>
      </c>
      <c r="B445" s="23">
        <f t="shared" ref="B445:C445" si="883">LN(D445)</f>
        <v>5.951943788945699</v>
      </c>
      <c r="C445" s="23">
        <f t="shared" si="883"/>
        <v>6.2367609030633249</v>
      </c>
      <c r="D445" s="24">
        <v>384.5</v>
      </c>
      <c r="E445" s="24">
        <v>511.2</v>
      </c>
      <c r="F445" s="27">
        <f t="shared" ref="F445:G445" si="884">LN(D445/D444)</f>
        <v>-1.0349380862003521E-2</v>
      </c>
      <c r="G445" s="27">
        <f t="shared" si="884"/>
        <v>-1.3214339196158052E-2</v>
      </c>
      <c r="H445" s="27">
        <f t="shared" si="514"/>
        <v>0.95433252636352761</v>
      </c>
      <c r="I445" s="27"/>
      <c r="J445" s="27">
        <v>407</v>
      </c>
      <c r="K445" s="27">
        <v>5.8994790330787472</v>
      </c>
      <c r="L445" s="37">
        <v>3.9112024422166769E-2</v>
      </c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</row>
    <row r="446" spans="1:31" ht="15.75" customHeight="1" x14ac:dyDescent="0.2">
      <c r="A446" s="22">
        <v>33492</v>
      </c>
      <c r="B446" s="23">
        <f t="shared" ref="B446:C446" si="885">LN(D446)</f>
        <v>5.9532433342877846</v>
      </c>
      <c r="C446" s="23">
        <f t="shared" si="885"/>
        <v>6.2435842066587091</v>
      </c>
      <c r="D446" s="24">
        <v>385</v>
      </c>
      <c r="E446" s="24">
        <v>514.70000000000005</v>
      </c>
      <c r="F446" s="27">
        <f t="shared" ref="F446:G446" si="886">LN(D446/D445)</f>
        <v>1.2995453420856474E-3</v>
      </c>
      <c r="G446" s="27">
        <f t="shared" si="886"/>
        <v>6.8233035953839741E-3</v>
      </c>
      <c r="H446" s="27">
        <f t="shared" si="514"/>
        <v>0.95349772458241544</v>
      </c>
      <c r="I446" s="27"/>
      <c r="J446" s="27">
        <v>408</v>
      </c>
      <c r="K446" s="27">
        <v>5.8959524854378476</v>
      </c>
      <c r="L446" s="37">
        <v>4.0527753337374683E-2</v>
      </c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</row>
    <row r="447" spans="1:31" ht="15.75" customHeight="1" x14ac:dyDescent="0.2">
      <c r="A447" s="22">
        <v>33493</v>
      </c>
      <c r="B447" s="23">
        <f t="shared" ref="B447:C447" si="887">LN(D447)</f>
        <v>5.9591995865207066</v>
      </c>
      <c r="C447" s="23">
        <f t="shared" si="887"/>
        <v>6.2559419619151688</v>
      </c>
      <c r="D447" s="24">
        <v>387.3</v>
      </c>
      <c r="E447" s="24">
        <v>521.1</v>
      </c>
      <c r="F447" s="27">
        <f t="shared" ref="F447:G447" si="888">LN(D447/D446)</f>
        <v>5.9562522329222739E-3</v>
      </c>
      <c r="G447" s="27">
        <f t="shared" si="888"/>
        <v>1.235775525646015E-2</v>
      </c>
      <c r="H447" s="27">
        <f t="shared" si="514"/>
        <v>0.95256631580008799</v>
      </c>
      <c r="I447" s="27"/>
      <c r="J447" s="27">
        <v>409</v>
      </c>
      <c r="K447" s="27">
        <v>5.9004380687777926</v>
      </c>
      <c r="L447" s="37">
        <v>4.2098804706765414E-2</v>
      </c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</row>
    <row r="448" spans="1:31" ht="15.75" customHeight="1" x14ac:dyDescent="0.2">
      <c r="A448" s="22">
        <v>33494</v>
      </c>
      <c r="B448" s="23">
        <f t="shared" ref="B448:C448" si="889">LN(D448)</f>
        <v>5.9493396208073106</v>
      </c>
      <c r="C448" s="23">
        <f t="shared" si="889"/>
        <v>6.2474624352931389</v>
      </c>
      <c r="D448" s="24">
        <v>383.5</v>
      </c>
      <c r="E448" s="24">
        <v>516.70000000000005</v>
      </c>
      <c r="F448" s="27">
        <f t="shared" ref="F448:G448" si="890">LN(D448/D447)</f>
        <v>-9.8599657133956863E-3</v>
      </c>
      <c r="G448" s="27">
        <f t="shared" si="890"/>
        <v>-8.4795266220299634E-3</v>
      </c>
      <c r="H448" s="27">
        <f t="shared" si="514"/>
        <v>0.95228097526418498</v>
      </c>
      <c r="I448" s="27"/>
      <c r="J448" s="27">
        <v>410</v>
      </c>
      <c r="K448" s="27">
        <v>5.9042625088605325</v>
      </c>
      <c r="L448" s="37">
        <v>3.8274364624025559E-2</v>
      </c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</row>
    <row r="449" spans="1:31" ht="15.75" customHeight="1" x14ac:dyDescent="0.2">
      <c r="A449" s="22">
        <v>33497</v>
      </c>
      <c r="B449" s="23">
        <f t="shared" ref="B449:C449" si="891">LN(D449)</f>
        <v>5.9550598652141824</v>
      </c>
      <c r="C449" s="23">
        <f t="shared" si="891"/>
        <v>6.2453312710650319</v>
      </c>
      <c r="D449" s="24">
        <v>385.7</v>
      </c>
      <c r="E449" s="24">
        <v>515.6</v>
      </c>
      <c r="F449" s="27">
        <f t="shared" ref="F449:G449" si="892">LN(D449/D448)</f>
        <v>5.7202444068711923E-3</v>
      </c>
      <c r="G449" s="27">
        <f t="shared" si="892"/>
        <v>-2.1311642281066946E-3</v>
      </c>
      <c r="H449" s="27">
        <f t="shared" si="514"/>
        <v>0.95352185604698136</v>
      </c>
      <c r="I449" s="27"/>
      <c r="J449" s="27">
        <v>411</v>
      </c>
      <c r="K449" s="27">
        <v>5.9053744611424701</v>
      </c>
      <c r="L449" s="37">
        <v>4.2921590564133361E-2</v>
      </c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</row>
    <row r="450" spans="1:31" ht="15.75" customHeight="1" x14ac:dyDescent="0.2">
      <c r="A450" s="22">
        <v>33498</v>
      </c>
      <c r="B450" s="23">
        <f t="shared" ref="B450:C450" si="893">LN(D450)</f>
        <v>5.9545411930033838</v>
      </c>
      <c r="C450" s="23">
        <f t="shared" si="893"/>
        <v>6.2443610565715399</v>
      </c>
      <c r="D450" s="24">
        <v>385.5</v>
      </c>
      <c r="E450" s="24">
        <v>515.1</v>
      </c>
      <c r="F450" s="27">
        <f t="shared" ref="F450:G450" si="894">LN(D450/D449)</f>
        <v>-5.1867221079785137E-4</v>
      </c>
      <c r="G450" s="27">
        <f t="shared" si="894"/>
        <v>-9.7021449349281958E-4</v>
      </c>
      <c r="H450" s="27">
        <f t="shared" si="514"/>
        <v>0.95358694653584275</v>
      </c>
      <c r="I450" s="27"/>
      <c r="J450" s="27">
        <v>412</v>
      </c>
      <c r="K450" s="27">
        <v>5.9131142266182</v>
      </c>
      <c r="L450" s="37">
        <v>4.4276340156030436E-2</v>
      </c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</row>
    <row r="451" spans="1:31" ht="15.75" customHeight="1" x14ac:dyDescent="0.2">
      <c r="A451" s="22">
        <v>33499</v>
      </c>
      <c r="B451" s="23">
        <f t="shared" ref="B451:C451" si="895">LN(D451)</f>
        <v>5.9581662617064675</v>
      </c>
      <c r="C451" s="23">
        <f t="shared" si="895"/>
        <v>6.2509400276695821</v>
      </c>
      <c r="D451" s="24">
        <v>386.9</v>
      </c>
      <c r="E451" s="24">
        <v>518.5</v>
      </c>
      <c r="F451" s="27">
        <f t="shared" ref="F451:G451" si="896">LN(D451/D450)</f>
        <v>3.6250687030830861E-3</v>
      </c>
      <c r="G451" s="27">
        <f t="shared" si="896"/>
        <v>6.5789710980423402E-3</v>
      </c>
      <c r="H451" s="27">
        <f t="shared" si="514"/>
        <v>0.95316324190167223</v>
      </c>
      <c r="I451" s="27"/>
      <c r="J451" s="27">
        <v>413</v>
      </c>
      <c r="K451" s="27">
        <v>5.91906426462746</v>
      </c>
      <c r="L451" s="37">
        <v>4.1425478181091435E-2</v>
      </c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</row>
    <row r="452" spans="1:31" ht="15.75" customHeight="1" x14ac:dyDescent="0.2">
      <c r="A452" s="22">
        <v>33500</v>
      </c>
      <c r="B452" s="23">
        <f t="shared" ref="B452:C452" si="897">LN(D452)</f>
        <v>5.9597158487934019</v>
      </c>
      <c r="C452" s="23">
        <f t="shared" si="897"/>
        <v>6.2588163530865124</v>
      </c>
      <c r="D452" s="24">
        <v>387.5</v>
      </c>
      <c r="E452" s="24">
        <v>522.6</v>
      </c>
      <c r="F452" s="27">
        <f t="shared" ref="F452:G452" si="898">LN(D452/D451)</f>
        <v>1.5495870869343667E-3</v>
      </c>
      <c r="G452" s="27">
        <f t="shared" si="898"/>
        <v>7.876325416930112E-3</v>
      </c>
      <c r="H452" s="27">
        <f t="shared" si="514"/>
        <v>0.95221133079809728</v>
      </c>
      <c r="I452" s="27"/>
      <c r="J452" s="27">
        <v>414</v>
      </c>
      <c r="K452" s="27">
        <v>5.9223331499149756</v>
      </c>
      <c r="L452" s="37">
        <v>3.6349907668626891E-2</v>
      </c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</row>
    <row r="453" spans="1:31" ht="15.75" customHeight="1" x14ac:dyDescent="0.2">
      <c r="A453" s="22">
        <v>33501</v>
      </c>
      <c r="B453" s="23">
        <f t="shared" ref="B453:C453" si="899">LN(D453)</f>
        <v>5.9607475744459215</v>
      </c>
      <c r="C453" s="23">
        <f t="shared" si="899"/>
        <v>6.267390283861161</v>
      </c>
      <c r="D453" s="24">
        <v>387.9</v>
      </c>
      <c r="E453" s="24">
        <v>527.1</v>
      </c>
      <c r="F453" s="27">
        <f t="shared" ref="F453:G453" si="900">LN(D453/D452)</f>
        <v>1.0317256525197945E-3</v>
      </c>
      <c r="G453" s="27">
        <f t="shared" si="900"/>
        <v>8.5739307746490849E-3</v>
      </c>
      <c r="H453" s="27">
        <f t="shared" si="514"/>
        <v>0.95107330235921961</v>
      </c>
      <c r="I453" s="27"/>
      <c r="J453" s="27">
        <v>415</v>
      </c>
      <c r="K453" s="27">
        <v>5.9246597413573356</v>
      </c>
      <c r="L453" s="37">
        <v>3.4023316226266864E-2</v>
      </c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</row>
    <row r="454" spans="1:31" ht="15.75" customHeight="1" x14ac:dyDescent="0.2">
      <c r="A454" s="22">
        <v>33504</v>
      </c>
      <c r="B454" s="23">
        <f t="shared" ref="B454:C454" si="901">LN(D454)</f>
        <v>5.9555782685435732</v>
      </c>
      <c r="C454" s="23">
        <f t="shared" si="901"/>
        <v>6.2626360674327737</v>
      </c>
      <c r="D454" s="24">
        <v>385.9</v>
      </c>
      <c r="E454" s="24">
        <v>524.6</v>
      </c>
      <c r="F454" s="27">
        <f t="shared" ref="F454:G454" si="902">LN(D454/D453)</f>
        <v>-5.1693059023484459E-3</v>
      </c>
      <c r="G454" s="27">
        <f t="shared" si="902"/>
        <v>-4.754216428387849E-3</v>
      </c>
      <c r="H454" s="27">
        <f t="shared" si="514"/>
        <v>0.95096987984245551</v>
      </c>
      <c r="I454" s="27"/>
      <c r="J454" s="27">
        <v>416</v>
      </c>
      <c r="K454" s="27">
        <v>5.9199996251412932</v>
      </c>
      <c r="L454" s="37">
        <v>3.324370914649144E-2</v>
      </c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</row>
    <row r="455" spans="1:31" ht="15.75" customHeight="1" x14ac:dyDescent="0.2">
      <c r="A455" s="22">
        <v>33505</v>
      </c>
      <c r="B455" s="23">
        <f t="shared" ref="B455:C455" si="903">LN(D455)</f>
        <v>5.9602318446768834</v>
      </c>
      <c r="C455" s="23">
        <f t="shared" si="903"/>
        <v>6.2660613800111076</v>
      </c>
      <c r="D455" s="24">
        <v>387.7</v>
      </c>
      <c r="E455" s="24">
        <v>526.4</v>
      </c>
      <c r="F455" s="27">
        <f t="shared" ref="F455:G455" si="904">LN(D455/D454)</f>
        <v>4.6535761333104083E-3</v>
      </c>
      <c r="G455" s="27">
        <f t="shared" si="904"/>
        <v>3.4253125783340489E-3</v>
      </c>
      <c r="H455" s="27">
        <f t="shared" si="514"/>
        <v>0.95119270036041648</v>
      </c>
      <c r="I455" s="27"/>
      <c r="J455" s="27">
        <v>417</v>
      </c>
      <c r="K455" s="27">
        <v>5.9240399925712142</v>
      </c>
      <c r="L455" s="37">
        <v>4.3644025871364178E-2</v>
      </c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</row>
    <row r="456" spans="1:31" ht="15.75" customHeight="1" x14ac:dyDescent="0.2">
      <c r="A456" s="22">
        <v>33506</v>
      </c>
      <c r="B456" s="23">
        <f t="shared" ref="B456:C456" si="905">LN(D456)</f>
        <v>5.9579077635791391</v>
      </c>
      <c r="C456" s="23">
        <f t="shared" si="905"/>
        <v>6.2687174240692238</v>
      </c>
      <c r="D456" s="24">
        <v>386.8</v>
      </c>
      <c r="E456" s="24">
        <v>527.79999999999995</v>
      </c>
      <c r="F456" s="27">
        <f t="shared" ref="F456:G456" si="906">LN(D456/D455)</f>
        <v>-2.3240810977441097E-3</v>
      </c>
      <c r="G456" s="27">
        <f t="shared" si="906"/>
        <v>2.6560440581162104E-3</v>
      </c>
      <c r="H456" s="27">
        <f t="shared" si="514"/>
        <v>0.9504189390804717</v>
      </c>
      <c r="I456" s="27"/>
      <c r="J456" s="27">
        <v>418</v>
      </c>
      <c r="K456" s="27">
        <v>5.9274425569035118</v>
      </c>
      <c r="L456" s="37">
        <v>3.9985412376228879E-2</v>
      </c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</row>
    <row r="457" spans="1:31" ht="15.75" customHeight="1" x14ac:dyDescent="0.2">
      <c r="A457" s="22">
        <v>33507</v>
      </c>
      <c r="B457" s="23">
        <f t="shared" ref="B457:C457" si="907">LN(D457)</f>
        <v>5.9568731023383625</v>
      </c>
      <c r="C457" s="23">
        <f t="shared" si="907"/>
        <v>6.2670107772152397</v>
      </c>
      <c r="D457" s="24">
        <v>386.4</v>
      </c>
      <c r="E457" s="24">
        <v>526.9</v>
      </c>
      <c r="F457" s="27">
        <f t="shared" ref="F457:G457" si="908">LN(D457/D456)</f>
        <v>-1.0346612407764416E-3</v>
      </c>
      <c r="G457" s="27">
        <f t="shared" si="908"/>
        <v>-1.7066468539835579E-3</v>
      </c>
      <c r="H457" s="27">
        <f t="shared" si="514"/>
        <v>0.95051266291029302</v>
      </c>
      <c r="I457" s="27"/>
      <c r="J457" s="27">
        <v>419</v>
      </c>
      <c r="K457" s="27">
        <v>5.9303692837211219</v>
      </c>
      <c r="L457" s="37">
        <v>3.3980970895288287E-2</v>
      </c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</row>
    <row r="458" spans="1:31" ht="15.75" customHeight="1" x14ac:dyDescent="0.2">
      <c r="A458" s="22">
        <v>33508</v>
      </c>
      <c r="B458" s="23">
        <f t="shared" ref="B458:C458" si="909">LN(D458)</f>
        <v>5.9555782685435732</v>
      </c>
      <c r="C458" s="23">
        <f t="shared" si="909"/>
        <v>6.2622547518895448</v>
      </c>
      <c r="D458" s="24">
        <v>385.9</v>
      </c>
      <c r="E458" s="24">
        <v>524.4</v>
      </c>
      <c r="F458" s="27">
        <f t="shared" ref="F458:G458" si="910">LN(D458/D457)</f>
        <v>-1.2948337947899138E-3</v>
      </c>
      <c r="G458" s="27">
        <f t="shared" si="910"/>
        <v>-4.7560253256952699E-3</v>
      </c>
      <c r="H458" s="27">
        <f t="shared" si="514"/>
        <v>0.95102778543887301</v>
      </c>
      <c r="I458" s="27"/>
      <c r="J458" s="27">
        <v>420</v>
      </c>
      <c r="K458" s="27">
        <v>5.9288302648483695</v>
      </c>
      <c r="L458" s="37">
        <v>2.9852792735233002E-2</v>
      </c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</row>
    <row r="459" spans="1:31" ht="15.75" customHeight="1" x14ac:dyDescent="0.2">
      <c r="A459" s="22">
        <v>33511</v>
      </c>
      <c r="B459" s="23">
        <f t="shared" ref="B459:C459" si="911">LN(D459)</f>
        <v>5.9604897428085515</v>
      </c>
      <c r="C459" s="23">
        <f t="shared" si="911"/>
        <v>6.2668209698691255</v>
      </c>
      <c r="D459" s="24">
        <v>387.8</v>
      </c>
      <c r="E459" s="24">
        <v>526.79999999999995</v>
      </c>
      <c r="F459" s="27">
        <f t="shared" ref="F459:G459" si="912">LN(D459/D458)</f>
        <v>4.9114742649783976E-3</v>
      </c>
      <c r="G459" s="27">
        <f t="shared" si="912"/>
        <v>4.5662179795811844E-3</v>
      </c>
      <c r="H459" s="27">
        <f t="shared" si="514"/>
        <v>0.95111856098436276</v>
      </c>
      <c r="I459" s="27"/>
      <c r="J459" s="27">
        <v>421</v>
      </c>
      <c r="K459" s="27">
        <v>5.9314447999998299</v>
      </c>
      <c r="L459" s="37">
        <v>2.9560539623443738E-2</v>
      </c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</row>
    <row r="460" spans="1:31" ht="15.75" customHeight="1" x14ac:dyDescent="0.2">
      <c r="A460" s="22">
        <v>33512</v>
      </c>
      <c r="B460" s="23">
        <f t="shared" ref="B460:C460" si="913">LN(D460)</f>
        <v>5.9640933503118498</v>
      </c>
      <c r="C460" s="23">
        <f t="shared" si="913"/>
        <v>6.2700428053102923</v>
      </c>
      <c r="D460" s="24">
        <v>389.2</v>
      </c>
      <c r="E460" s="24">
        <v>528.5</v>
      </c>
      <c r="F460" s="27">
        <f t="shared" ref="F460:G460" si="914">LN(D460/D459)</f>
        <v>3.6036075032986181E-3</v>
      </c>
      <c r="G460" s="27">
        <f t="shared" si="914"/>
        <v>3.2218354411663358E-3</v>
      </c>
      <c r="H460" s="27">
        <f t="shared" si="514"/>
        <v>0.95120456677914156</v>
      </c>
      <c r="I460" s="27"/>
      <c r="J460" s="27">
        <v>422</v>
      </c>
      <c r="K460" s="27">
        <v>5.9381715715927239</v>
      </c>
      <c r="L460" s="37">
        <v>2.6949000175656046E-2</v>
      </c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</row>
    <row r="461" spans="1:31" ht="15.75" customHeight="1" x14ac:dyDescent="0.2">
      <c r="A461" s="22">
        <v>33513</v>
      </c>
      <c r="B461" s="23">
        <f t="shared" ref="B461:C461" si="915">LN(D461)</f>
        <v>5.9615206707349095</v>
      </c>
      <c r="C461" s="23">
        <f t="shared" si="915"/>
        <v>6.2700428053102923</v>
      </c>
      <c r="D461" s="24">
        <v>388.2</v>
      </c>
      <c r="E461" s="24">
        <v>528.5</v>
      </c>
      <c r="F461" s="27">
        <f t="shared" ref="F461:G461" si="916">LN(D461/D460)</f>
        <v>-2.5726795769401472E-3</v>
      </c>
      <c r="G461" s="27">
        <f t="shared" si="916"/>
        <v>0</v>
      </c>
      <c r="H461" s="27">
        <f t="shared" si="514"/>
        <v>0.95079425385834915</v>
      </c>
      <c r="I461" s="27"/>
      <c r="J461" s="27">
        <v>423</v>
      </c>
      <c r="K461" s="27">
        <v>5.9430277270038081</v>
      </c>
      <c r="L461" s="37">
        <v>2.2862568984743703E-2</v>
      </c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</row>
    <row r="462" spans="1:31" ht="15.75" customHeight="1" x14ac:dyDescent="0.2">
      <c r="A462" s="22">
        <v>33514</v>
      </c>
      <c r="B462" s="23">
        <f t="shared" ref="B462:C462" si="917">LN(D462)</f>
        <v>5.9516836770961374</v>
      </c>
      <c r="C462" s="23">
        <f t="shared" si="917"/>
        <v>6.2547898880550239</v>
      </c>
      <c r="D462" s="24">
        <v>384.4</v>
      </c>
      <c r="E462" s="24">
        <v>520.5</v>
      </c>
      <c r="F462" s="27">
        <f t="shared" ref="F462:G462" si="918">LN(D462/D461)</f>
        <v>-9.8369936387724694E-3</v>
      </c>
      <c r="G462" s="27">
        <f t="shared" si="918"/>
        <v>-1.5252917255268764E-2</v>
      </c>
      <c r="H462" s="27">
        <f t="shared" si="514"/>
        <v>0.95154014501146744</v>
      </c>
      <c r="I462" s="27"/>
      <c r="J462" s="27">
        <v>424</v>
      </c>
      <c r="K462" s="27">
        <v>5.9399961608851797</v>
      </c>
      <c r="L462" s="37">
        <v>2.4354093731230542E-2</v>
      </c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</row>
    <row r="463" spans="1:31" ht="15.75" customHeight="1" x14ac:dyDescent="0.2">
      <c r="A463" s="22">
        <v>33515</v>
      </c>
      <c r="B463" s="23">
        <f t="shared" ref="B463:C463" si="919">LN(D463)</f>
        <v>5.9433241717800467</v>
      </c>
      <c r="C463" s="23">
        <f t="shared" si="919"/>
        <v>6.2545977466383498</v>
      </c>
      <c r="D463" s="24">
        <v>381.2</v>
      </c>
      <c r="E463" s="24">
        <v>520.4</v>
      </c>
      <c r="F463" s="27">
        <f t="shared" ref="F463:G463" si="920">LN(D463/D462)</f>
        <v>-8.3595053160902995E-3</v>
      </c>
      <c r="G463" s="27">
        <f t="shared" si="920"/>
        <v>-1.9214141667344217E-4</v>
      </c>
      <c r="H463" s="27">
        <f t="shared" si="514"/>
        <v>0.95023283871043462</v>
      </c>
      <c r="I463" s="27"/>
      <c r="J463" s="27">
        <v>425</v>
      </c>
      <c r="K463" s="27">
        <v>5.9351211098059231</v>
      </c>
      <c r="L463" s="37">
        <v>1.9420083197460691E-2</v>
      </c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</row>
    <row r="464" spans="1:31" ht="15.75" customHeight="1" x14ac:dyDescent="0.2">
      <c r="A464" s="22">
        <v>33518</v>
      </c>
      <c r="B464" s="23">
        <f t="shared" ref="B464:C464" si="921">LN(D464)</f>
        <v>5.938854596835685</v>
      </c>
      <c r="C464" s="23">
        <f t="shared" si="921"/>
        <v>6.2464942872845137</v>
      </c>
      <c r="D464" s="24">
        <v>379.5</v>
      </c>
      <c r="E464" s="24">
        <v>516.20000000000005</v>
      </c>
      <c r="F464" s="27">
        <f t="shared" ref="F464:G464" si="922">LN(D464/D463)</f>
        <v>-4.4695749443624429E-3</v>
      </c>
      <c r="G464" s="27">
        <f t="shared" si="922"/>
        <v>-8.1034593538366322E-3</v>
      </c>
      <c r="H464" s="27">
        <f t="shared" si="514"/>
        <v>0.9507500245257462</v>
      </c>
      <c r="I464" s="27"/>
      <c r="J464" s="27">
        <v>426</v>
      </c>
      <c r="K464" s="27">
        <v>5.912170600213118</v>
      </c>
      <c r="L464" s="37">
        <v>1.8481807498106129E-2</v>
      </c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</row>
    <row r="465" spans="1:31" ht="15.75" customHeight="1" x14ac:dyDescent="0.2">
      <c r="A465" s="22">
        <v>33519</v>
      </c>
      <c r="B465" s="23">
        <f t="shared" ref="B465:C465" si="923">LN(D465)</f>
        <v>5.9417489548620495</v>
      </c>
      <c r="C465" s="23">
        <f t="shared" si="923"/>
        <v>6.2484296468977023</v>
      </c>
      <c r="D465" s="24">
        <v>380.6</v>
      </c>
      <c r="E465" s="24">
        <v>517.20000000000005</v>
      </c>
      <c r="F465" s="27">
        <f t="shared" ref="F465:G465" si="924">LN(D465/D464)</f>
        <v>2.8943580263645565E-3</v>
      </c>
      <c r="G465" s="27">
        <f t="shared" si="924"/>
        <v>1.9353596131888896E-3</v>
      </c>
      <c r="H465" s="27">
        <f t="shared" si="514"/>
        <v>0.95091875729321562</v>
      </c>
      <c r="I465" s="27"/>
      <c r="J465" s="27">
        <v>427</v>
      </c>
      <c r="K465" s="27">
        <v>5.91906426462746</v>
      </c>
      <c r="L465" s="37">
        <v>1.9526792873453935E-2</v>
      </c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</row>
    <row r="466" spans="1:31" ht="15.75" customHeight="1" x14ac:dyDescent="0.2">
      <c r="A466" s="22">
        <v>33520</v>
      </c>
      <c r="B466" s="23">
        <f t="shared" ref="B466:C466" si="925">LN(D466)</f>
        <v>5.931714542702208</v>
      </c>
      <c r="C466" s="23">
        <f t="shared" si="925"/>
        <v>6.2418340846757827</v>
      </c>
      <c r="D466" s="24">
        <v>376.8</v>
      </c>
      <c r="E466" s="24">
        <v>513.79999999999995</v>
      </c>
      <c r="F466" s="27">
        <f t="shared" ref="F466:G466" si="926">LN(D466/D465)</f>
        <v>-1.0034412159841195E-2</v>
      </c>
      <c r="G466" s="27">
        <f t="shared" si="926"/>
        <v>-6.595562221919391E-3</v>
      </c>
      <c r="H466" s="27">
        <f t="shared" si="514"/>
        <v>0.95031595877645259</v>
      </c>
      <c r="I466" s="27"/>
      <c r="J466" s="27">
        <v>428</v>
      </c>
      <c r="K466" s="27">
        <v>5.9434814513334828</v>
      </c>
      <c r="L466" s="37">
        <v>2.3946517946257906E-2</v>
      </c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</row>
    <row r="467" spans="1:31" ht="15.75" customHeight="1" x14ac:dyDescent="0.2">
      <c r="A467" s="22">
        <v>33521</v>
      </c>
      <c r="B467" s="23">
        <f t="shared" ref="B467:C467" si="927">LN(D467)</f>
        <v>5.9414861773017407</v>
      </c>
      <c r="C467" s="23">
        <f t="shared" si="927"/>
        <v>6.2459129482506039</v>
      </c>
      <c r="D467" s="24">
        <v>380.5</v>
      </c>
      <c r="E467" s="24">
        <v>515.9</v>
      </c>
      <c r="F467" s="27">
        <f t="shared" ref="F467:G467" si="928">LN(D467/D466)</f>
        <v>9.7716345995323937E-3</v>
      </c>
      <c r="G467" s="27">
        <f t="shared" si="928"/>
        <v>4.0788635748210279E-3</v>
      </c>
      <c r="H467" s="27">
        <f t="shared" si="514"/>
        <v>0.95125984408186015</v>
      </c>
      <c r="I467" s="27"/>
      <c r="J467" s="27">
        <v>429</v>
      </c>
      <c r="K467" s="27">
        <v>5.9440860084377372</v>
      </c>
      <c r="L467" s="37">
        <v>2.538852077862952E-2</v>
      </c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</row>
    <row r="468" spans="1:31" ht="15.75" customHeight="1" x14ac:dyDescent="0.2">
      <c r="A468" s="22">
        <v>33522</v>
      </c>
      <c r="B468" s="23">
        <f t="shared" ref="B468:C468" si="929">LN(D468)</f>
        <v>5.943848693166319</v>
      </c>
      <c r="C468" s="23">
        <f t="shared" si="929"/>
        <v>6.251325681357355</v>
      </c>
      <c r="D468" s="24">
        <v>381.4</v>
      </c>
      <c r="E468" s="24">
        <v>518.70000000000005</v>
      </c>
      <c r="F468" s="27">
        <f t="shared" ref="F468:G468" si="930">LN(D468/D467)</f>
        <v>2.3625158645779959E-3</v>
      </c>
      <c r="G468" s="27">
        <f t="shared" si="930"/>
        <v>5.4127331067504803E-3</v>
      </c>
      <c r="H468" s="27">
        <f t="shared" si="514"/>
        <v>0.95081411465923282</v>
      </c>
      <c r="I468" s="27"/>
      <c r="J468" s="27">
        <v>430</v>
      </c>
      <c r="K468" s="27">
        <v>5.9481546058446071</v>
      </c>
      <c r="L468" s="37">
        <v>2.845007835635105E-2</v>
      </c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</row>
    <row r="469" spans="1:31" ht="15.75" customHeight="1" x14ac:dyDescent="0.2">
      <c r="A469" s="22">
        <v>33525</v>
      </c>
      <c r="B469" s="23">
        <f t="shared" ref="B469:C469" si="931">LN(D469)</f>
        <v>5.9568731023383625</v>
      </c>
      <c r="C469" s="23">
        <f t="shared" si="931"/>
        <v>6.2645404671704004</v>
      </c>
      <c r="D469" s="24">
        <v>386.4</v>
      </c>
      <c r="E469" s="24">
        <v>525.6</v>
      </c>
      <c r="F469" s="27">
        <f t="shared" ref="F469:G469" si="932">LN(D469/D468)</f>
        <v>1.3024409172044256E-2</v>
      </c>
      <c r="G469" s="27">
        <f t="shared" si="932"/>
        <v>1.3214785813046293E-2</v>
      </c>
      <c r="H469" s="27">
        <f t="shared" si="514"/>
        <v>0.95088748066288631</v>
      </c>
      <c r="I469" s="27"/>
      <c r="J469" s="27">
        <v>431</v>
      </c>
      <c r="K469" s="27">
        <v>5.9486053700614425</v>
      </c>
      <c r="L469" s="37">
        <v>2.7237796143582571E-2</v>
      </c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</row>
    <row r="470" spans="1:31" ht="15.75" customHeight="1" x14ac:dyDescent="0.2">
      <c r="A470" s="22">
        <v>33526</v>
      </c>
      <c r="B470" s="23">
        <f t="shared" ref="B470:C470" si="933">LN(D470)</f>
        <v>5.9687075599853658</v>
      </c>
      <c r="C470" s="23">
        <f t="shared" si="933"/>
        <v>6.2805830873457245</v>
      </c>
      <c r="D470" s="24">
        <v>391</v>
      </c>
      <c r="E470" s="24">
        <v>534.1</v>
      </c>
      <c r="F470" s="27">
        <f t="shared" ref="F470:G470" si="934">LN(D470/D469)</f>
        <v>1.1834457647002798E-2</v>
      </c>
      <c r="G470" s="27">
        <f t="shared" si="934"/>
        <v>1.6042620175323905E-2</v>
      </c>
      <c r="H470" s="27">
        <f t="shared" si="514"/>
        <v>0.95034290239886587</v>
      </c>
      <c r="I470" s="27"/>
      <c r="J470" s="27">
        <v>432</v>
      </c>
      <c r="K470" s="27">
        <v>5.9492059856616573</v>
      </c>
      <c r="L470" s="37">
        <v>2.4603626207603924E-2</v>
      </c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</row>
    <row r="471" spans="1:31" ht="15.75" customHeight="1" x14ac:dyDescent="0.2">
      <c r="A471" s="22">
        <v>33527</v>
      </c>
      <c r="B471" s="23">
        <f t="shared" ref="B471:C471" si="935">LN(D471)</f>
        <v>5.9733005764803107</v>
      </c>
      <c r="C471" s="23">
        <f t="shared" si="935"/>
        <v>6.2932344188773817</v>
      </c>
      <c r="D471" s="24">
        <v>392.8</v>
      </c>
      <c r="E471" s="24">
        <v>540.9</v>
      </c>
      <c r="F471" s="27">
        <f t="shared" ref="F471:G471" si="936">LN(D471/D470)</f>
        <v>4.5930164949450642E-3</v>
      </c>
      <c r="G471" s="27">
        <f t="shared" si="936"/>
        <v>1.2651331531656505E-2</v>
      </c>
      <c r="H471" s="27">
        <f t="shared" si="514"/>
        <v>0.9491622556697733</v>
      </c>
      <c r="I471" s="27"/>
      <c r="J471" s="27">
        <v>433</v>
      </c>
      <c r="K471" s="27">
        <v>5.9559313566654666</v>
      </c>
      <c r="L471" s="37">
        <v>2.699685942022878E-2</v>
      </c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</row>
    <row r="472" spans="1:31" ht="15.75" customHeight="1" x14ac:dyDescent="0.2">
      <c r="A472" s="22">
        <v>33528</v>
      </c>
      <c r="B472" s="23">
        <f t="shared" ref="B472:C472" si="937">LN(D472)</f>
        <v>5.9710067052055855</v>
      </c>
      <c r="C472" s="23">
        <f t="shared" si="937"/>
        <v>6.2845072258018586</v>
      </c>
      <c r="D472" s="24">
        <v>391.9</v>
      </c>
      <c r="E472" s="24">
        <v>536.20000000000005</v>
      </c>
      <c r="F472" s="27">
        <f t="shared" ref="F472:G472" si="938">LN(D472/D471)</f>
        <v>-2.2938712747251253E-3</v>
      </c>
      <c r="G472" s="27">
        <f t="shared" si="938"/>
        <v>-8.7271930755222007E-3</v>
      </c>
      <c r="H472" s="27">
        <f t="shared" si="514"/>
        <v>0.95011533771348755</v>
      </c>
      <c r="I472" s="27"/>
      <c r="J472" s="27">
        <v>434</v>
      </c>
      <c r="K472" s="27">
        <v>5.9560801552503104</v>
      </c>
      <c r="L472" s="37">
        <v>2.6343647205522736E-2</v>
      </c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</row>
    <row r="473" spans="1:31" ht="15.75" customHeight="1" x14ac:dyDescent="0.2">
      <c r="A473" s="22">
        <v>33529</v>
      </c>
      <c r="B473" s="23">
        <f t="shared" ref="B473:C473" si="939">LN(D473)</f>
        <v>5.9725365372224628</v>
      </c>
      <c r="C473" s="23">
        <f t="shared" si="939"/>
        <v>6.2895300249394506</v>
      </c>
      <c r="D473" s="24">
        <v>392.5</v>
      </c>
      <c r="E473" s="24">
        <v>538.9</v>
      </c>
      <c r="F473" s="27">
        <f t="shared" ref="F473:G473" si="940">LN(D473/D472)</f>
        <v>1.5298320168773561E-3</v>
      </c>
      <c r="G473" s="27">
        <f t="shared" si="940"/>
        <v>5.0227991375919497E-3</v>
      </c>
      <c r="H473" s="27">
        <f t="shared" si="514"/>
        <v>0.94959981326744047</v>
      </c>
      <c r="I473" s="27"/>
      <c r="J473" s="27">
        <v>435</v>
      </c>
      <c r="K473" s="27">
        <v>5.9550379708864263</v>
      </c>
      <c r="L473" s="37">
        <v>2.4859939850090385E-2</v>
      </c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</row>
    <row r="474" spans="1:31" ht="15.75" customHeight="1" x14ac:dyDescent="0.2">
      <c r="A474" s="22">
        <v>33532</v>
      </c>
      <c r="B474" s="23">
        <f t="shared" ref="B474:C474" si="941">LN(D474)</f>
        <v>5.9661467391236922</v>
      </c>
      <c r="C474" s="23">
        <f t="shared" si="941"/>
        <v>6.2858118574285236</v>
      </c>
      <c r="D474" s="24">
        <v>390</v>
      </c>
      <c r="E474" s="24">
        <v>536.9</v>
      </c>
      <c r="F474" s="27">
        <f t="shared" ref="F474:G474" si="942">LN(D474/D473)</f>
        <v>-6.38979809877101E-3</v>
      </c>
      <c r="G474" s="27">
        <f t="shared" si="942"/>
        <v>-3.7181675109272121E-3</v>
      </c>
      <c r="H474" s="27">
        <f t="shared" si="514"/>
        <v>0.949144975135224</v>
      </c>
      <c r="I474" s="27"/>
      <c r="J474" s="27">
        <v>436</v>
      </c>
      <c r="K474" s="27">
        <v>5.9550379708864263</v>
      </c>
      <c r="L474" s="37">
        <v>2.4859939850090385E-2</v>
      </c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</row>
    <row r="475" spans="1:31" ht="15.75" customHeight="1" x14ac:dyDescent="0.2">
      <c r="A475" s="22">
        <v>33533</v>
      </c>
      <c r="B475" s="23">
        <f t="shared" ref="B475:C475" si="943">LN(D475)</f>
        <v>5.9604897428085515</v>
      </c>
      <c r="C475" s="23">
        <f t="shared" si="943"/>
        <v>6.2861842969114141</v>
      </c>
      <c r="D475" s="24">
        <v>387.8</v>
      </c>
      <c r="E475" s="24">
        <v>537.1</v>
      </c>
      <c r="F475" s="27">
        <f t="shared" ref="F475:G475" si="944">LN(D475/D474)</f>
        <v>-5.6569963151406836E-3</v>
      </c>
      <c r="G475" s="27">
        <f t="shared" si="944"/>
        <v>3.7243948288991134E-4</v>
      </c>
      <c r="H475" s="27">
        <f t="shared" si="514"/>
        <v>0.94818883145648691</v>
      </c>
      <c r="I475" s="27"/>
      <c r="J475" s="27">
        <v>437</v>
      </c>
      <c r="K475" s="27">
        <v>5.9480042934244519</v>
      </c>
      <c r="L475" s="37">
        <v>2.3512615873833909E-2</v>
      </c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</row>
    <row r="476" spans="1:31" ht="15.75" customHeight="1" x14ac:dyDescent="0.2">
      <c r="A476" s="22">
        <v>33534</v>
      </c>
      <c r="B476" s="23">
        <f t="shared" ref="B476:C476" si="945">LN(D476)</f>
        <v>5.9607475744459215</v>
      </c>
      <c r="C476" s="23">
        <f t="shared" si="945"/>
        <v>6.2824536453172586</v>
      </c>
      <c r="D476" s="24">
        <v>387.9</v>
      </c>
      <c r="E476" s="24">
        <v>535.1</v>
      </c>
      <c r="F476" s="27">
        <f t="shared" ref="F476:G476" si="946">LN(D476/D475)</f>
        <v>2.5783163736996467E-4</v>
      </c>
      <c r="G476" s="27">
        <f t="shared" si="946"/>
        <v>-3.7306515941547395E-3</v>
      </c>
      <c r="H476" s="27">
        <f t="shared" si="514"/>
        <v>0.94879292565713935</v>
      </c>
      <c r="I476" s="27"/>
      <c r="J476" s="27">
        <v>438</v>
      </c>
      <c r="K476" s="27">
        <v>5.9434814513334828</v>
      </c>
      <c r="L476" s="37">
        <v>2.2408844655068982E-2</v>
      </c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</row>
    <row r="477" spans="1:31" ht="15.75" customHeight="1" x14ac:dyDescent="0.2">
      <c r="A477" s="22">
        <v>33535</v>
      </c>
      <c r="B477" s="23">
        <f t="shared" ref="B477:C477" si="947">LN(D477)</f>
        <v>5.9532433342877846</v>
      </c>
      <c r="C477" s="23">
        <f t="shared" si="947"/>
        <v>6.2704211632414042</v>
      </c>
      <c r="D477" s="24">
        <v>385</v>
      </c>
      <c r="E477" s="24">
        <v>528.70000000000005</v>
      </c>
      <c r="F477" s="27">
        <f t="shared" ref="F477:G477" si="948">LN(D477/D476)</f>
        <v>-7.5042401581372513E-3</v>
      </c>
      <c r="G477" s="27">
        <f t="shared" si="948"/>
        <v>-1.2032482075854403E-2</v>
      </c>
      <c r="H477" s="27">
        <f t="shared" si="514"/>
        <v>0.94941682214059464</v>
      </c>
      <c r="I477" s="27"/>
      <c r="J477" s="27">
        <v>439</v>
      </c>
      <c r="K477" s="27">
        <v>5.94196801338577</v>
      </c>
      <c r="L477" s="37">
        <v>2.1868366604738121E-2</v>
      </c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</row>
    <row r="478" spans="1:31" ht="15.75" customHeight="1" x14ac:dyDescent="0.2">
      <c r="A478" s="22">
        <v>33536</v>
      </c>
      <c r="B478" s="23">
        <f t="shared" ref="B478:C478" si="949">LN(D478)</f>
        <v>5.9511632503344565</v>
      </c>
      <c r="C478" s="23">
        <f t="shared" si="949"/>
        <v>6.2635887206438134</v>
      </c>
      <c r="D478" s="24">
        <v>384.2</v>
      </c>
      <c r="E478" s="24">
        <v>525.1</v>
      </c>
      <c r="F478" s="27">
        <f t="shared" ref="F478:G478" si="950">LN(D478/D477)</f>
        <v>-2.0800839533279946E-3</v>
      </c>
      <c r="G478" s="27">
        <f t="shared" si="950"/>
        <v>-6.8324425975909422E-3</v>
      </c>
      <c r="H478" s="27">
        <f t="shared" si="514"/>
        <v>0.95012037280167339</v>
      </c>
      <c r="I478" s="27"/>
      <c r="J478" s="27">
        <v>440</v>
      </c>
      <c r="K478" s="27">
        <v>5.94196801338577</v>
      </c>
      <c r="L478" s="37">
        <v>2.1868366604738121E-2</v>
      </c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</row>
    <row r="479" spans="1:31" ht="15.75" customHeight="1" x14ac:dyDescent="0.2">
      <c r="A479" s="22">
        <v>33539</v>
      </c>
      <c r="B479" s="23">
        <f t="shared" ref="B479:C479" si="951">LN(D479)</f>
        <v>5.9648638653108028</v>
      </c>
      <c r="C479" s="23">
        <f t="shared" si="951"/>
        <v>6.2717442897930011</v>
      </c>
      <c r="D479" s="24">
        <v>389.5</v>
      </c>
      <c r="E479" s="24">
        <v>529.4</v>
      </c>
      <c r="F479" s="27">
        <f t="shared" ref="F479:G479" si="952">LN(D479/D478)</f>
        <v>1.3700614976346604E-2</v>
      </c>
      <c r="G479" s="27">
        <f t="shared" si="952"/>
        <v>8.1555691491871935E-3</v>
      </c>
      <c r="H479" s="27">
        <f t="shared" si="514"/>
        <v>0.95106936598457414</v>
      </c>
      <c r="I479" s="27"/>
      <c r="J479" s="27">
        <v>441</v>
      </c>
      <c r="K479" s="27">
        <v>5.9436326343729311</v>
      </c>
      <c r="L479" s="37">
        <v>1.8660535434770864E-2</v>
      </c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</row>
    <row r="480" spans="1:31" ht="15.75" customHeight="1" x14ac:dyDescent="0.2">
      <c r="A480" s="22">
        <v>33540</v>
      </c>
      <c r="B480" s="23">
        <f t="shared" ref="B480:C480" si="953">LN(D480)</f>
        <v>5.9697300549619756</v>
      </c>
      <c r="C480" s="23">
        <f t="shared" si="953"/>
        <v>6.2813317304650997</v>
      </c>
      <c r="D480" s="24">
        <v>391.4</v>
      </c>
      <c r="E480" s="24">
        <v>534.5</v>
      </c>
      <c r="F480" s="27">
        <f t="shared" ref="F480:G480" si="954">LN(D480/D479)</f>
        <v>4.8661896511729063E-3</v>
      </c>
      <c r="G480" s="27">
        <f t="shared" si="954"/>
        <v>9.587440672099018E-3</v>
      </c>
      <c r="H480" s="27">
        <f t="shared" si="514"/>
        <v>0.95039241853891843</v>
      </c>
      <c r="I480" s="27"/>
      <c r="J480" s="27">
        <v>442</v>
      </c>
      <c r="K480" s="27">
        <v>5.9332851123636647</v>
      </c>
      <c r="L480" s="37">
        <v>1.8658676582034239E-2</v>
      </c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</row>
    <row r="481" spans="1:31" ht="15.75" customHeight="1" x14ac:dyDescent="0.2">
      <c r="A481" s="22">
        <v>33541</v>
      </c>
      <c r="B481" s="23">
        <f t="shared" ref="B481:C481" si="955">LN(D481)</f>
        <v>5.9735551265644142</v>
      </c>
      <c r="C481" s="23">
        <f t="shared" si="955"/>
        <v>6.2939736538029321</v>
      </c>
      <c r="D481" s="24">
        <v>392.9</v>
      </c>
      <c r="E481" s="24">
        <v>541.29999999999995</v>
      </c>
      <c r="F481" s="27">
        <f t="shared" ref="F481:G481" si="956">LN(D481/D480)</f>
        <v>3.8250716024381755E-3</v>
      </c>
      <c r="G481" s="27">
        <f t="shared" si="956"/>
        <v>1.2641923337832182E-2</v>
      </c>
      <c r="H481" s="27">
        <f t="shared" si="514"/>
        <v>0.94909121886061354</v>
      </c>
      <c r="I481" s="27"/>
      <c r="J481" s="27">
        <v>443</v>
      </c>
      <c r="K481" s="27">
        <v>5.9386281176461138</v>
      </c>
      <c r="L481" s="37">
        <v>1.461521664167087E-2</v>
      </c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</row>
    <row r="482" spans="1:31" ht="15.75" customHeight="1" x14ac:dyDescent="0.2">
      <c r="A482" s="22">
        <v>33542</v>
      </c>
      <c r="B482" s="23">
        <f t="shared" ref="B482:C482" si="957">LN(D482)</f>
        <v>5.9722817276912084</v>
      </c>
      <c r="C482" s="23">
        <f t="shared" si="957"/>
        <v>6.2969251409114051</v>
      </c>
      <c r="D482" s="24">
        <v>392.4</v>
      </c>
      <c r="E482" s="24">
        <v>542.9</v>
      </c>
      <c r="F482" s="27">
        <f t="shared" ref="F482:G482" si="958">LN(D482/D481)</f>
        <v>-1.2733988732061133E-3</v>
      </c>
      <c r="G482" s="27">
        <f t="shared" si="958"/>
        <v>2.951487108473276E-3</v>
      </c>
      <c r="H482" s="27">
        <f t="shared" si="514"/>
        <v>0.9484441364705174</v>
      </c>
      <c r="I482" s="27"/>
      <c r="J482" s="27">
        <v>444</v>
      </c>
      <c r="K482" s="27">
        <v>5.9483048894167769</v>
      </c>
      <c r="L482" s="37">
        <v>1.0894697103929651E-2</v>
      </c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</row>
    <row r="483" spans="1:31" ht="15.75" customHeight="1" x14ac:dyDescent="0.2">
      <c r="A483" s="22">
        <v>33543</v>
      </c>
      <c r="B483" s="23">
        <f t="shared" ref="B483:C483" si="959">LN(D483)</f>
        <v>5.9694745292163667</v>
      </c>
      <c r="C483" s="23">
        <f t="shared" si="959"/>
        <v>6.2932344188773817</v>
      </c>
      <c r="D483" s="24">
        <v>391.3</v>
      </c>
      <c r="E483" s="24">
        <v>540.9</v>
      </c>
      <c r="F483" s="27">
        <f t="shared" ref="F483:G483" si="960">LN(D483/D482)</f>
        <v>-2.8071984748411897E-3</v>
      </c>
      <c r="G483" s="27">
        <f t="shared" si="960"/>
        <v>-3.6907220340240865E-3</v>
      </c>
      <c r="H483" s="27">
        <f t="shared" si="514"/>
        <v>0.94855429368881372</v>
      </c>
      <c r="I483" s="27"/>
      <c r="J483" s="27">
        <v>445</v>
      </c>
      <c r="K483" s="27">
        <v>5.9416649744692984</v>
      </c>
      <c r="L483" s="37">
        <v>7.674646338012181E-3</v>
      </c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</row>
    <row r="484" spans="1:31" ht="15.75" customHeight="1" x14ac:dyDescent="0.2">
      <c r="A484" s="22">
        <v>33546</v>
      </c>
      <c r="B484" s="23">
        <f t="shared" ref="B484:C484" si="961">LN(D484)</f>
        <v>5.9666594281890104</v>
      </c>
      <c r="C484" s="23">
        <f t="shared" si="961"/>
        <v>6.2869287600018176</v>
      </c>
      <c r="D484" s="24">
        <v>390.2</v>
      </c>
      <c r="E484" s="24">
        <v>537.5</v>
      </c>
      <c r="F484" s="27">
        <f t="shared" ref="F484:G484" si="962">LN(D484/D483)</f>
        <v>-2.8151010273559625E-3</v>
      </c>
      <c r="G484" s="27">
        <f t="shared" si="962"/>
        <v>-6.305658875563335E-3</v>
      </c>
      <c r="H484" s="27">
        <f t="shared" si="514"/>
        <v>0.94905790346307117</v>
      </c>
      <c r="I484" s="27"/>
      <c r="J484" s="27">
        <v>446</v>
      </c>
      <c r="K484" s="27">
        <v>5.9399961608851797</v>
      </c>
      <c r="L484" s="37">
        <v>1.5063704329002725E-2</v>
      </c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</row>
    <row r="485" spans="1:31" ht="15.75" customHeight="1" x14ac:dyDescent="0.2">
      <c r="A485" s="22">
        <v>33547</v>
      </c>
      <c r="B485" s="23">
        <f t="shared" ref="B485:C485" si="963">LN(D485)</f>
        <v>5.9628078378581773</v>
      </c>
      <c r="C485" s="23">
        <f t="shared" si="963"/>
        <v>6.2893444445362086</v>
      </c>
      <c r="D485" s="24">
        <v>388.7</v>
      </c>
      <c r="E485" s="24">
        <v>538.79999999999995</v>
      </c>
      <c r="F485" s="27">
        <f t="shared" ref="F485:G485" si="964">LN(D485/D484)</f>
        <v>-3.8515903308334026E-3</v>
      </c>
      <c r="G485" s="27">
        <f t="shared" si="964"/>
        <v>2.4156845343909915E-3</v>
      </c>
      <c r="H485" s="27">
        <f t="shared" si="514"/>
        <v>0.94808097893863863</v>
      </c>
      <c r="I485" s="27"/>
      <c r="J485" s="27">
        <v>447</v>
      </c>
      <c r="K485" s="27">
        <v>5.9392364319516258</v>
      </c>
      <c r="L485" s="37">
        <v>1.5304761051758042E-2</v>
      </c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</row>
    <row r="486" spans="1:31" ht="15.75" customHeight="1" x14ac:dyDescent="0.2">
      <c r="A486" s="22">
        <v>33548</v>
      </c>
      <c r="B486" s="23">
        <f t="shared" ref="B486:C486" si="965">LN(D486)</f>
        <v>5.9658902959885518</v>
      </c>
      <c r="C486" s="23">
        <f t="shared" si="965"/>
        <v>6.2904574107056295</v>
      </c>
      <c r="D486" s="24">
        <v>389.9</v>
      </c>
      <c r="E486" s="24">
        <v>539.4</v>
      </c>
      <c r="F486" s="27">
        <f t="shared" ref="F486:G486" si="966">LN(D486/D485)</f>
        <v>3.082458130374026E-3</v>
      </c>
      <c r="G486" s="27">
        <f t="shared" si="966"/>
        <v>1.1129661694206506E-3</v>
      </c>
      <c r="H486" s="27">
        <f t="shared" si="514"/>
        <v>0.94840325694524186</v>
      </c>
      <c r="I486" s="27"/>
      <c r="J486" s="27">
        <v>448</v>
      </c>
      <c r="K486" s="27">
        <v>5.9443881120488884</v>
      </c>
      <c r="L486" s="37">
        <v>1.3778149657579064E-2</v>
      </c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</row>
    <row r="487" spans="1:31" ht="15.75" customHeight="1" x14ac:dyDescent="0.2">
      <c r="A487" s="22">
        <v>33549</v>
      </c>
      <c r="B487" s="23">
        <f t="shared" ref="B487:C487" si="967">LN(D487)</f>
        <v>5.9755891979496916</v>
      </c>
      <c r="C487" s="23">
        <f t="shared" si="967"/>
        <v>6.3011526998223779</v>
      </c>
      <c r="D487" s="24">
        <v>393.7</v>
      </c>
      <c r="E487" s="24">
        <v>545.20000000000005</v>
      </c>
      <c r="F487" s="27">
        <f t="shared" ref="F487:G487" si="968">LN(D487/D486)</f>
        <v>9.6989019611402657E-3</v>
      </c>
      <c r="G487" s="27">
        <f t="shared" si="968"/>
        <v>1.0695289116748169E-2</v>
      </c>
      <c r="H487" s="27">
        <f t="shared" si="514"/>
        <v>0.94833270714390661</v>
      </c>
      <c r="I487" s="27"/>
      <c r="J487" s="27">
        <v>449</v>
      </c>
      <c r="K487" s="27">
        <v>5.9505556887543154</v>
      </c>
      <c r="L487" s="37">
        <v>9.1601600390864846E-3</v>
      </c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</row>
    <row r="488" spans="1:31" ht="15.75" customHeight="1" x14ac:dyDescent="0.2">
      <c r="A488" s="22">
        <v>33550</v>
      </c>
      <c r="B488" s="23">
        <f t="shared" ref="B488:C488" si="969">LN(D488)</f>
        <v>5.9733005764803107</v>
      </c>
      <c r="C488" s="23">
        <f t="shared" si="969"/>
        <v>6.3062752869480159</v>
      </c>
      <c r="D488" s="24">
        <v>392.8</v>
      </c>
      <c r="E488" s="24">
        <v>548</v>
      </c>
      <c r="F488" s="27">
        <f t="shared" ref="F488:G488" si="970">LN(D488/D487)</f>
        <v>-2.2886214693809827E-3</v>
      </c>
      <c r="G488" s="27">
        <f t="shared" si="970"/>
        <v>5.1225871256379207E-3</v>
      </c>
      <c r="H488" s="27">
        <f t="shared" si="514"/>
        <v>0.94719946476855255</v>
      </c>
      <c r="I488" s="27"/>
      <c r="J488" s="27">
        <v>450</v>
      </c>
      <c r="K488" s="27">
        <v>5.9572695271142697</v>
      </c>
      <c r="L488" s="37">
        <v>3.4780473316518012E-3</v>
      </c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</row>
    <row r="489" spans="1:31" ht="15.75" customHeight="1" x14ac:dyDescent="0.2">
      <c r="A489" s="22">
        <v>33553</v>
      </c>
      <c r="B489" s="23">
        <f t="shared" ref="B489:C489" si="971">LN(D489)</f>
        <v>5.9740640324278145</v>
      </c>
      <c r="C489" s="23">
        <f t="shared" si="971"/>
        <v>6.311190196268436</v>
      </c>
      <c r="D489" s="24">
        <v>393.1</v>
      </c>
      <c r="E489" s="24">
        <v>550.70000000000005</v>
      </c>
      <c r="F489" s="27">
        <f t="shared" ref="F489:G489" si="972">LN(D489/D488)</f>
        <v>7.6345594750395281E-4</v>
      </c>
      <c r="G489" s="27">
        <f t="shared" si="972"/>
        <v>4.914909320420404E-3</v>
      </c>
      <c r="H489" s="27">
        <f t="shared" si="514"/>
        <v>0.94658279130298573</v>
      </c>
      <c r="I489" s="27"/>
      <c r="J489" s="27">
        <v>451</v>
      </c>
      <c r="K489" s="27">
        <v>5.953546725814916</v>
      </c>
      <c r="L489" s="37">
        <v>2.0315427286572429E-3</v>
      </c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</row>
    <row r="490" spans="1:31" ht="15.75" customHeight="1" x14ac:dyDescent="0.2">
      <c r="A490" s="22">
        <v>33554</v>
      </c>
      <c r="B490" s="23">
        <f t="shared" ref="B490:C490" si="973">LN(D490)</f>
        <v>5.9831803275202846</v>
      </c>
      <c r="C490" s="23">
        <f t="shared" si="973"/>
        <v>6.320048610880189</v>
      </c>
      <c r="D490" s="24">
        <v>396.7</v>
      </c>
      <c r="E490" s="24">
        <v>555.6</v>
      </c>
      <c r="F490" s="27">
        <f t="shared" ref="F490:G490" si="974">LN(D490/D489)</f>
        <v>9.1162950924696985E-3</v>
      </c>
      <c r="G490" s="27">
        <f t="shared" si="974"/>
        <v>8.858414611752824E-3</v>
      </c>
      <c r="H490" s="27">
        <f t="shared" si="514"/>
        <v>0.94669846640420241</v>
      </c>
      <c r="I490" s="27"/>
      <c r="J490" s="27">
        <v>452</v>
      </c>
      <c r="K490" s="27">
        <v>5.9562289255652621</v>
      </c>
      <c r="L490" s="37">
        <v>4.002919111621317E-3</v>
      </c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</row>
    <row r="491" spans="1:31" ht="15.75" customHeight="1" x14ac:dyDescent="0.2">
      <c r="A491" s="22">
        <v>33555</v>
      </c>
      <c r="B491" s="23">
        <f t="shared" ref="B491:C491" si="975">LN(D491)</f>
        <v>5.9849433301177166</v>
      </c>
      <c r="C491" s="23">
        <f t="shared" si="975"/>
        <v>6.3209481341935181</v>
      </c>
      <c r="D491" s="24">
        <v>397.4</v>
      </c>
      <c r="E491" s="24">
        <v>556.1</v>
      </c>
      <c r="F491" s="27">
        <f t="shared" ref="F491:G491" si="976">LN(D491/D490)</f>
        <v>1.7630025974320214E-3</v>
      </c>
      <c r="G491" s="27">
        <f t="shared" si="976"/>
        <v>8.9952331332961339E-4</v>
      </c>
      <c r="H491" s="27">
        <f t="shared" si="514"/>
        <v>0.94684265762945197</v>
      </c>
      <c r="I491" s="27"/>
      <c r="J491" s="27">
        <v>453</v>
      </c>
      <c r="K491" s="27">
        <v>5.9583087476389176</v>
      </c>
      <c r="L491" s="37">
        <v>-4.0098405977850859E-4</v>
      </c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</row>
    <row r="492" spans="1:31" ht="15.75" customHeight="1" x14ac:dyDescent="0.2">
      <c r="A492" s="22">
        <v>33556</v>
      </c>
      <c r="B492" s="23">
        <f t="shared" ref="B492:C492" si="977">LN(D492)</f>
        <v>5.9841881381372062</v>
      </c>
      <c r="C492" s="23">
        <f t="shared" si="977"/>
        <v>6.3186076884406761</v>
      </c>
      <c r="D492" s="24">
        <v>397.1</v>
      </c>
      <c r="E492" s="24">
        <v>554.79999999999995</v>
      </c>
      <c r="F492" s="27">
        <f t="shared" ref="F492:G492" si="978">LN(D492/D491)</f>
        <v>-7.5519198051055274E-4</v>
      </c>
      <c r="G492" s="27">
        <f t="shared" si="978"/>
        <v>-2.3404457528418692E-3</v>
      </c>
      <c r="H492" s="27">
        <f t="shared" si="514"/>
        <v>0.94707385443232051</v>
      </c>
      <c r="I492" s="27"/>
      <c r="J492" s="27">
        <v>454</v>
      </c>
      <c r="K492" s="27">
        <v>5.9569723534672905</v>
      </c>
      <c r="L492" s="37">
        <v>-9.9251128927946297E-5</v>
      </c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</row>
    <row r="493" spans="1:31" ht="15.75" customHeight="1" x14ac:dyDescent="0.2">
      <c r="A493" s="22">
        <v>33557</v>
      </c>
      <c r="B493" s="23">
        <f t="shared" ref="B493:C493" si="979">LN(D493)</f>
        <v>5.9469900570061522</v>
      </c>
      <c r="C493" s="23">
        <f t="shared" si="979"/>
        <v>6.2751385981622239</v>
      </c>
      <c r="D493" s="24">
        <v>382.6</v>
      </c>
      <c r="E493" s="24">
        <v>531.20000000000005</v>
      </c>
      <c r="F493" s="27">
        <f t="shared" ref="F493:G493" si="980">LN(D493/D492)</f>
        <v>-3.7198081131053252E-2</v>
      </c>
      <c r="G493" s="27">
        <f t="shared" si="980"/>
        <v>-4.3469090278452249E-2</v>
      </c>
      <c r="H493" s="27">
        <f t="shared" si="514"/>
        <v>0.9477065667916601</v>
      </c>
      <c r="I493" s="27"/>
      <c r="J493" s="27">
        <v>455</v>
      </c>
      <c r="K493" s="27">
        <v>5.9532481357062874</v>
      </c>
      <c r="L493" s="37">
        <v>2.330132837285781E-3</v>
      </c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</row>
    <row r="494" spans="1:31" ht="15.75" customHeight="1" x14ac:dyDescent="0.2">
      <c r="A494" s="22">
        <v>33560</v>
      </c>
      <c r="B494" s="23">
        <f t="shared" ref="B494:C494" si="981">LN(D494)</f>
        <v>5.9537626799239707</v>
      </c>
      <c r="C494" s="23">
        <f t="shared" si="981"/>
        <v>6.2817058419546861</v>
      </c>
      <c r="D494" s="24">
        <v>385.2</v>
      </c>
      <c r="E494" s="24">
        <v>534.70000000000005</v>
      </c>
      <c r="F494" s="27">
        <f t="shared" ref="F494:G494" si="982">LN(D494/D493)</f>
        <v>6.7726229178179777E-3</v>
      </c>
      <c r="G494" s="27">
        <f t="shared" si="982"/>
        <v>6.5672437924618942E-3</v>
      </c>
      <c r="H494" s="27">
        <f t="shared" si="514"/>
        <v>0.94779393204940832</v>
      </c>
      <c r="I494" s="27"/>
      <c r="J494" s="27">
        <v>456</v>
      </c>
      <c r="K494" s="27">
        <v>5.9568237243408335</v>
      </c>
      <c r="L494" s="37">
        <v>3.6660184677179686E-3</v>
      </c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</row>
    <row r="495" spans="1:31" ht="15.75" customHeight="1" x14ac:dyDescent="0.2">
      <c r="A495" s="22">
        <v>33561</v>
      </c>
      <c r="B495" s="23">
        <f t="shared" ref="B495:C495" si="983">LN(D495)</f>
        <v>5.938591057500914</v>
      </c>
      <c r="C495" s="23">
        <f t="shared" si="983"/>
        <v>6.2603459900960452</v>
      </c>
      <c r="D495" s="24">
        <v>379.4</v>
      </c>
      <c r="E495" s="24">
        <v>523.4</v>
      </c>
      <c r="F495" s="27">
        <f t="shared" ref="F495:G495" si="984">LN(D495/D494)</f>
        <v>-1.5171622423056681E-2</v>
      </c>
      <c r="G495" s="27">
        <f t="shared" si="984"/>
        <v>-2.1359851858640488E-2</v>
      </c>
      <c r="H495" s="27">
        <f t="shared" si="514"/>
        <v>0.94860428910731898</v>
      </c>
      <c r="I495" s="27"/>
      <c r="J495" s="27">
        <v>457</v>
      </c>
      <c r="K495" s="27">
        <v>5.9593465907999752</v>
      </c>
      <c r="L495" s="37">
        <v>4.7467595118746431E-3</v>
      </c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</row>
    <row r="496" spans="1:31" ht="15.75" customHeight="1" x14ac:dyDescent="0.2">
      <c r="A496" s="22">
        <v>33562</v>
      </c>
      <c r="B496" s="23">
        <f t="shared" ref="B496:C496" si="985">LN(D496)</f>
        <v>5.9362160728775031</v>
      </c>
      <c r="C496" s="23">
        <f t="shared" si="985"/>
        <v>6.2654913087367614</v>
      </c>
      <c r="D496" s="24">
        <v>378.5</v>
      </c>
      <c r="E496" s="24">
        <v>526.1</v>
      </c>
      <c r="F496" s="27">
        <f t="shared" ref="F496:G496" si="986">LN(D496/D495)</f>
        <v>-2.374984623410284E-3</v>
      </c>
      <c r="G496" s="27">
        <f t="shared" si="986"/>
        <v>5.1453186407161679E-3</v>
      </c>
      <c r="H496" s="27">
        <f t="shared" si="514"/>
        <v>0.94744622254920241</v>
      </c>
      <c r="I496" s="27"/>
      <c r="J496" s="27">
        <v>458</v>
      </c>
      <c r="K496" s="27">
        <v>5.9593465907999752</v>
      </c>
      <c r="L496" s="37">
        <v>2.1740799349343476E-3</v>
      </c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</row>
    <row r="497" spans="1:31" ht="15.75" customHeight="1" x14ac:dyDescent="0.2">
      <c r="A497" s="22">
        <v>33563</v>
      </c>
      <c r="B497" s="23">
        <f t="shared" ref="B497:C497" si="987">LN(D497)</f>
        <v>5.9401712527204316</v>
      </c>
      <c r="C497" s="23">
        <f t="shared" si="987"/>
        <v>6.2734428841430843</v>
      </c>
      <c r="D497" s="24">
        <v>380</v>
      </c>
      <c r="E497" s="24">
        <v>530.29999999999995</v>
      </c>
      <c r="F497" s="27">
        <f t="shared" ref="F497:G497" si="988">LN(D497/D496)</f>
        <v>3.9551798429280144E-3</v>
      </c>
      <c r="G497" s="27">
        <f t="shared" si="988"/>
        <v>7.9515754063225422E-3</v>
      </c>
      <c r="H497" s="27">
        <f t="shared" si="514"/>
        <v>0.94687580048508313</v>
      </c>
      <c r="I497" s="27"/>
      <c r="J497" s="27">
        <v>459</v>
      </c>
      <c r="K497" s="27">
        <v>5.9474027550423534</v>
      </c>
      <c r="L497" s="37">
        <v>4.2809220537840531E-3</v>
      </c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</row>
    <row r="498" spans="1:31" ht="15.75" customHeight="1" x14ac:dyDescent="0.2">
      <c r="A498" s="22">
        <v>33564</v>
      </c>
      <c r="B498" s="23">
        <f t="shared" ref="B498:C498" si="989">LN(D498)</f>
        <v>5.9298550654762909</v>
      </c>
      <c r="C498" s="23">
        <f t="shared" si="989"/>
        <v>6.2660613800111076</v>
      </c>
      <c r="D498" s="24">
        <v>376.1</v>
      </c>
      <c r="E498" s="24">
        <v>526.4</v>
      </c>
      <c r="F498" s="27">
        <f t="shared" ref="F498:G498" si="990">LN(D498/D497)</f>
        <v>-1.0316187244140655E-2</v>
      </c>
      <c r="G498" s="27">
        <f t="shared" si="990"/>
        <v>-7.3815041319767755E-3</v>
      </c>
      <c r="H498" s="27">
        <f t="shared" si="514"/>
        <v>0.94634487373402965</v>
      </c>
      <c r="I498" s="27"/>
      <c r="J498" s="27">
        <v>460</v>
      </c>
      <c r="K498" s="27">
        <v>5.9472522982159912</v>
      </c>
      <c r="L498" s="37">
        <v>-3.9281264359445345E-3</v>
      </c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</row>
    <row r="499" spans="1:31" ht="15.75" customHeight="1" x14ac:dyDescent="0.2">
      <c r="A499" s="22">
        <v>33567</v>
      </c>
      <c r="B499" s="23">
        <f t="shared" ref="B499:C499" si="991">LN(D499)</f>
        <v>5.9277257061409756</v>
      </c>
      <c r="C499" s="23">
        <f t="shared" si="991"/>
        <v>6.2591989817500666</v>
      </c>
      <c r="D499" s="24">
        <v>375.3</v>
      </c>
      <c r="E499" s="24">
        <v>522.79999999999995</v>
      </c>
      <c r="F499" s="27">
        <f t="shared" ref="F499:G499" si="992">LN(D499/D498)</f>
        <v>-2.1293593353155344E-3</v>
      </c>
      <c r="G499" s="27">
        <f t="shared" si="992"/>
        <v>-6.8623982610406409E-3</v>
      </c>
      <c r="H499" s="27">
        <f t="shared" si="514"/>
        <v>0.94704222112516845</v>
      </c>
      <c r="I499" s="27"/>
      <c r="J499" s="27">
        <v>461</v>
      </c>
      <c r="K499" s="27">
        <v>5.9409068637019899</v>
      </c>
      <c r="L499" s="37">
        <v>-2.052266866304997E-3</v>
      </c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</row>
    <row r="500" spans="1:31" ht="15.75" customHeight="1" x14ac:dyDescent="0.2">
      <c r="A500" s="22">
        <v>33568</v>
      </c>
      <c r="B500" s="23">
        <f t="shared" ref="B500:C500" si="993">LN(D500)</f>
        <v>5.9346296103554428</v>
      </c>
      <c r="C500" s="23">
        <f t="shared" si="993"/>
        <v>6.2580506562650289</v>
      </c>
      <c r="D500" s="24">
        <v>377.9</v>
      </c>
      <c r="E500" s="24">
        <v>522.20000000000005</v>
      </c>
      <c r="F500" s="27">
        <f t="shared" ref="F500:G500" si="994">LN(D500/D499)</f>
        <v>6.9039042144679952E-3</v>
      </c>
      <c r="G500" s="27">
        <f t="shared" si="994"/>
        <v>-1.1483254850382795E-3</v>
      </c>
      <c r="H500" s="27">
        <f t="shared" si="514"/>
        <v>0.94831920294767758</v>
      </c>
      <c r="I500" s="27"/>
      <c r="J500" s="27">
        <v>462</v>
      </c>
      <c r="K500" s="27">
        <v>5.9424223519830184</v>
      </c>
      <c r="L500" s="37">
        <v>-6.7339712096892157E-4</v>
      </c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</row>
    <row r="501" spans="1:31" ht="15.75" customHeight="1" x14ac:dyDescent="0.2">
      <c r="A501" s="22">
        <v>33569</v>
      </c>
      <c r="B501" s="23">
        <f t="shared" ref="B501:C501" si="995">LN(D501)</f>
        <v>5.9309180472399481</v>
      </c>
      <c r="C501" s="23">
        <f t="shared" si="995"/>
        <v>6.2590076857188759</v>
      </c>
      <c r="D501" s="24">
        <v>376.5</v>
      </c>
      <c r="E501" s="24">
        <v>522.70000000000005</v>
      </c>
      <c r="F501" s="27">
        <f t="shared" ref="F501:G501" si="996">LN(D501/D500)</f>
        <v>-3.7115631154949784E-3</v>
      </c>
      <c r="G501" s="27">
        <f t="shared" si="996"/>
        <v>9.5702945384776555E-4</v>
      </c>
      <c r="H501" s="27">
        <f t="shared" si="514"/>
        <v>0.94758120536782098</v>
      </c>
      <c r="I501" s="27"/>
      <c r="J501" s="27">
        <v>463</v>
      </c>
      <c r="K501" s="27">
        <v>5.9372576801638903</v>
      </c>
      <c r="L501" s="37">
        <v>-5.5431374616823348E-3</v>
      </c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</row>
    <row r="502" spans="1:31" ht="15.75" customHeight="1" x14ac:dyDescent="0.2">
      <c r="A502" s="22">
        <v>33570</v>
      </c>
      <c r="B502" s="23">
        <f t="shared" ref="B502:C502" si="997">LN(D502)</f>
        <v>5.9309180472399481</v>
      </c>
      <c r="C502" s="23">
        <f t="shared" si="997"/>
        <v>6.2590076857188759</v>
      </c>
      <c r="D502" s="24">
        <v>376.5</v>
      </c>
      <c r="E502" s="24">
        <v>522.70000000000005</v>
      </c>
      <c r="F502" s="27">
        <f t="shared" ref="F502:G502" si="998">LN(D502/D501)</f>
        <v>0</v>
      </c>
      <c r="G502" s="27">
        <f t="shared" si="998"/>
        <v>0</v>
      </c>
      <c r="H502" s="27">
        <f t="shared" si="514"/>
        <v>0.94758120536782098</v>
      </c>
      <c r="I502" s="27"/>
      <c r="J502" s="27">
        <v>464</v>
      </c>
      <c r="K502" s="27">
        <v>5.9404516446888458</v>
      </c>
      <c r="L502" s="37">
        <v>1.0345326128948784E-3</v>
      </c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</row>
    <row r="503" spans="1:31" ht="15.75" customHeight="1" x14ac:dyDescent="0.2">
      <c r="A503" s="22">
        <v>33571</v>
      </c>
      <c r="B503" s="23">
        <f t="shared" ref="B503:C503" si="999">LN(D503)</f>
        <v>5.9274592171320695</v>
      </c>
      <c r="C503" s="23">
        <f t="shared" si="999"/>
        <v>6.2613008264141738</v>
      </c>
      <c r="D503" s="24">
        <v>375.2</v>
      </c>
      <c r="E503" s="24">
        <v>523.9</v>
      </c>
      <c r="F503" s="27">
        <f t="shared" ref="F503:G503" si="1000">LN(D503/D502)</f>
        <v>-3.4588301078786782E-3</v>
      </c>
      <c r="G503" s="27">
        <f t="shared" si="1000"/>
        <v>2.2931406952977763E-3</v>
      </c>
      <c r="H503" s="27">
        <f t="shared" si="514"/>
        <v>0.94668174896281188</v>
      </c>
      <c r="I503" s="27"/>
      <c r="J503" s="27">
        <v>465</v>
      </c>
      <c r="K503" s="27">
        <v>5.9446900991526661</v>
      </c>
      <c r="L503" s="37">
        <v>-8.4140598634707686E-4</v>
      </c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</row>
    <row r="504" spans="1:31" ht="15.75" customHeight="1" x14ac:dyDescent="0.2">
      <c r="A504" s="22">
        <v>33574</v>
      </c>
      <c r="B504" s="23">
        <f t="shared" ref="B504:C504" si="1001">LN(D504)</f>
        <v>5.943848693166319</v>
      </c>
      <c r="C504" s="23">
        <f t="shared" si="1001"/>
        <v>6.2745736795896256</v>
      </c>
      <c r="D504" s="24">
        <v>381.4</v>
      </c>
      <c r="E504" s="24">
        <v>530.9</v>
      </c>
      <c r="F504" s="27">
        <f t="shared" ref="F504:G504" si="1002">LN(D504/D503)</f>
        <v>1.6389476034249027E-2</v>
      </c>
      <c r="G504" s="27">
        <f t="shared" si="1002"/>
        <v>1.3272853175451757E-2</v>
      </c>
      <c r="H504" s="27">
        <f t="shared" si="514"/>
        <v>0.94729124187367308</v>
      </c>
      <c r="I504" s="27"/>
      <c r="J504" s="27">
        <v>466</v>
      </c>
      <c r="K504" s="27">
        <v>5.9550379708864263</v>
      </c>
      <c r="L504" s="37">
        <v>1.835131451936256E-3</v>
      </c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</row>
    <row r="505" spans="1:31" ht="15.75" customHeight="1" x14ac:dyDescent="0.2">
      <c r="A505" s="22">
        <v>33575</v>
      </c>
      <c r="B505" s="23">
        <f t="shared" ref="B505:C505" si="1003">LN(D505)</f>
        <v>5.9425368734845581</v>
      </c>
      <c r="C505" s="23">
        <f t="shared" si="1003"/>
        <v>6.2790841176065566</v>
      </c>
      <c r="D505" s="24">
        <v>380.9</v>
      </c>
      <c r="E505" s="24">
        <v>533.29999999999995</v>
      </c>
      <c r="F505" s="27">
        <f t="shared" ref="F505:G505" si="1004">LN(D505/D504)</f>
        <v>-1.3118196817603575E-3</v>
      </c>
      <c r="G505" s="27">
        <f t="shared" si="1004"/>
        <v>4.5104380169306429E-3</v>
      </c>
      <c r="H505" s="27">
        <f t="shared" si="514"/>
        <v>0.94640185768839757</v>
      </c>
      <c r="I505" s="27"/>
      <c r="J505" s="27">
        <v>467</v>
      </c>
      <c r="K505" s="27">
        <v>5.9676001855296477</v>
      </c>
      <c r="L505" s="37">
        <v>1.1073744557181797E-3</v>
      </c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</row>
    <row r="506" spans="1:31" ht="15.75" customHeight="1" x14ac:dyDescent="0.2">
      <c r="A506" s="22">
        <v>33576</v>
      </c>
      <c r="B506" s="23">
        <f t="shared" ref="B506:C506" si="1005">LN(D506)</f>
        <v>5.9401712527204316</v>
      </c>
      <c r="C506" s="23">
        <f t="shared" si="1005"/>
        <v>6.2826405088140191</v>
      </c>
      <c r="D506" s="24">
        <v>380</v>
      </c>
      <c r="E506" s="24">
        <v>535.20000000000005</v>
      </c>
      <c r="F506" s="27">
        <f t="shared" ref="F506:G506" si="1006">LN(D506/D505)</f>
        <v>-2.3656207641268457E-3</v>
      </c>
      <c r="G506" s="27">
        <f t="shared" si="1006"/>
        <v>3.5563912074623844E-3</v>
      </c>
      <c r="H506" s="27">
        <f t="shared" si="514"/>
        <v>0.94548959858309067</v>
      </c>
      <c r="I506" s="27"/>
      <c r="J506" s="27">
        <v>468</v>
      </c>
      <c r="K506" s="27">
        <v>5.9775068429513389</v>
      </c>
      <c r="L506" s="37">
        <v>-4.206266471028286E-3</v>
      </c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</row>
    <row r="507" spans="1:31" ht="15.75" customHeight="1" x14ac:dyDescent="0.2">
      <c r="A507" s="22">
        <v>33577</v>
      </c>
      <c r="B507" s="23">
        <f t="shared" ref="B507:C507" si="1007">LN(D507)</f>
        <v>5.9330406269702651</v>
      </c>
      <c r="C507" s="23">
        <f t="shared" si="1007"/>
        <v>6.280395838960195</v>
      </c>
      <c r="D507" s="24">
        <v>377.3</v>
      </c>
      <c r="E507" s="24">
        <v>534</v>
      </c>
      <c r="F507" s="27">
        <f t="shared" ref="F507:G507" si="1008">LN(D507/D506)</f>
        <v>-7.1306257501666664E-3</v>
      </c>
      <c r="G507" s="27">
        <f t="shared" si="1008"/>
        <v>-2.2446698538239728E-3</v>
      </c>
      <c r="H507" s="27">
        <f t="shared" si="514"/>
        <v>0.94469214665815726</v>
      </c>
      <c r="I507" s="27"/>
      <c r="J507" s="27">
        <v>469</v>
      </c>
      <c r="K507" s="27">
        <v>5.9706729921558059</v>
      </c>
      <c r="L507" s="37">
        <v>3.337130497795826E-4</v>
      </c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</row>
    <row r="508" spans="1:31" ht="15.75" customHeight="1" x14ac:dyDescent="0.2">
      <c r="A508" s="22">
        <v>33578</v>
      </c>
      <c r="B508" s="23">
        <f t="shared" ref="B508:C508" si="1009">LN(D508)</f>
        <v>5.9378000225222891</v>
      </c>
      <c r="C508" s="23">
        <f t="shared" si="1009"/>
        <v>6.2846937059888797</v>
      </c>
      <c r="D508" s="24">
        <v>379.1</v>
      </c>
      <c r="E508" s="24">
        <v>536.29999999999995</v>
      </c>
      <c r="F508" s="27">
        <f t="shared" ref="F508:G508" si="1010">LN(D508/D507)</f>
        <v>4.7593955520243989E-3</v>
      </c>
      <c r="G508" s="27">
        <f t="shared" si="1010"/>
        <v>4.297867028684647E-3</v>
      </c>
      <c r="H508" s="27">
        <f t="shared" si="514"/>
        <v>0.9448034065469213</v>
      </c>
      <c r="I508" s="27"/>
      <c r="J508" s="27">
        <v>470</v>
      </c>
      <c r="K508" s="27">
        <v>5.974606107830593</v>
      </c>
      <c r="L508" s="37">
        <v>-2.0695706081301779E-3</v>
      </c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</row>
    <row r="509" spans="1:31" ht="15.75" customHeight="1" x14ac:dyDescent="0.2">
      <c r="A509" s="22">
        <v>33581</v>
      </c>
      <c r="B509" s="23">
        <f t="shared" ref="B509:C509" si="1011">LN(D509)</f>
        <v>5.9354231562243571</v>
      </c>
      <c r="C509" s="23">
        <f t="shared" si="1011"/>
        <v>6.2873007838156321</v>
      </c>
      <c r="D509" s="24">
        <v>378.2</v>
      </c>
      <c r="E509" s="24">
        <v>537.70000000000005</v>
      </c>
      <c r="F509" s="27">
        <f t="shared" ref="F509:G509" si="1012">LN(D509/D508)</f>
        <v>-2.3768662979321135E-3</v>
      </c>
      <c r="G509" s="27">
        <f t="shared" si="1012"/>
        <v>2.6070778267531084E-3</v>
      </c>
      <c r="H509" s="27">
        <f t="shared" si="514"/>
        <v>0.94403359411449572</v>
      </c>
      <c r="I509" s="27"/>
      <c r="J509" s="27">
        <v>471</v>
      </c>
      <c r="K509" s="27">
        <v>5.9716945872783853</v>
      </c>
      <c r="L509" s="37">
        <v>-5.5478481546931135E-3</v>
      </c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</row>
    <row r="510" spans="1:31" ht="15.75" customHeight="1" x14ac:dyDescent="0.2">
      <c r="A510" s="22">
        <v>33582</v>
      </c>
      <c r="B510" s="23">
        <f t="shared" ref="B510:C510" si="1013">LN(D510)</f>
        <v>5.9346296103554428</v>
      </c>
      <c r="C510" s="23">
        <f t="shared" si="1013"/>
        <v>6.2807703006758606</v>
      </c>
      <c r="D510" s="24">
        <v>377.9</v>
      </c>
      <c r="E510" s="24">
        <v>534.20000000000005</v>
      </c>
      <c r="F510" s="27">
        <f t="shared" ref="F510:G510" si="1014">LN(D510/D509)</f>
        <v>-7.9354586891382326E-4</v>
      </c>
      <c r="G510" s="27">
        <f t="shared" si="1014"/>
        <v>-6.5304831397718591E-3</v>
      </c>
      <c r="H510" s="27">
        <f t="shared" si="514"/>
        <v>0.94488881558315063</v>
      </c>
      <c r="I510" s="27"/>
      <c r="J510" s="27">
        <v>472</v>
      </c>
      <c r="K510" s="27">
        <v>5.9719862269653285</v>
      </c>
      <c r="L510" s="37">
        <v>-1.1496484156777065E-2</v>
      </c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</row>
    <row r="511" spans="1:31" ht="15.75" customHeight="1" x14ac:dyDescent="0.2">
      <c r="A511" s="22">
        <v>33583</v>
      </c>
      <c r="B511" s="23">
        <f t="shared" ref="B511:C511" si="1015">LN(D511)</f>
        <v>5.9341002297184113</v>
      </c>
      <c r="C511" s="23">
        <f t="shared" si="1015"/>
        <v>6.2758913268390906</v>
      </c>
      <c r="D511" s="24">
        <v>377.7</v>
      </c>
      <c r="E511" s="24">
        <v>531.6</v>
      </c>
      <c r="F511" s="27">
        <f t="shared" ref="F511:G511" si="1016">LN(D511/D510)</f>
        <v>-5.2938063703204081E-4</v>
      </c>
      <c r="G511" s="27">
        <f t="shared" si="1016"/>
        <v>-4.8789738367703214E-3</v>
      </c>
      <c r="H511" s="27">
        <f t="shared" si="514"/>
        <v>0.94553903512334636</v>
      </c>
      <c r="I511" s="27"/>
      <c r="J511" s="27">
        <v>473</v>
      </c>
      <c r="K511" s="27">
        <v>5.9690649307199095</v>
      </c>
      <c r="L511" s="37">
        <v>-8.3173562739879969E-3</v>
      </c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</row>
    <row r="512" spans="1:31" ht="15.75" customHeight="1" x14ac:dyDescent="0.2">
      <c r="A512" s="22">
        <v>33584</v>
      </c>
      <c r="B512" s="23">
        <f t="shared" ref="B512:C512" si="1017">LN(D512)</f>
        <v>5.9441108507245115</v>
      </c>
      <c r="C512" s="23">
        <f t="shared" si="1017"/>
        <v>6.2841341610708019</v>
      </c>
      <c r="D512" s="24">
        <v>381.5</v>
      </c>
      <c r="E512" s="24">
        <v>536</v>
      </c>
      <c r="F512" s="27">
        <f t="shared" ref="F512:G512" si="1018">LN(D512/D511)</f>
        <v>1.0010621006100491E-2</v>
      </c>
      <c r="G512" s="27">
        <f t="shared" si="1018"/>
        <v>8.2428342317116023E-3</v>
      </c>
      <c r="H512" s="27">
        <f t="shared" si="514"/>
        <v>0.94589178053315925</v>
      </c>
      <c r="I512" s="27"/>
      <c r="J512" s="27">
        <v>474</v>
      </c>
      <c r="K512" s="27">
        <v>5.959642864942893</v>
      </c>
      <c r="L512" s="37">
        <v>-6.3995306551083431E-3</v>
      </c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</row>
    <row r="513" spans="1:31" ht="15.75" customHeight="1" x14ac:dyDescent="0.2">
      <c r="A513" s="22">
        <v>33585</v>
      </c>
      <c r="B513" s="23">
        <f t="shared" ref="B513:C513" si="1019">LN(D513)</f>
        <v>5.9516836770961374</v>
      </c>
      <c r="C513" s="23">
        <f t="shared" si="1019"/>
        <v>6.2932344188773817</v>
      </c>
      <c r="D513" s="24">
        <v>384.4</v>
      </c>
      <c r="E513" s="24">
        <v>540.9</v>
      </c>
      <c r="F513" s="27">
        <f t="shared" ref="F513:G513" si="1020">LN(D513/D512)</f>
        <v>7.5728263716256915E-3</v>
      </c>
      <c r="G513" s="27">
        <f t="shared" si="1020"/>
        <v>9.1002578065791425E-3</v>
      </c>
      <c r="H513" s="27">
        <f t="shared" si="514"/>
        <v>0.94572731300828106</v>
      </c>
      <c r="I513" s="27"/>
      <c r="J513" s="27">
        <v>475</v>
      </c>
      <c r="K513" s="27">
        <v>5.9542927033414577</v>
      </c>
      <c r="L513" s="37">
        <v>-3.1294530070011817E-3</v>
      </c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</row>
    <row r="514" spans="1:31" ht="15.75" customHeight="1" x14ac:dyDescent="0.2">
      <c r="A514" s="22">
        <v>33588</v>
      </c>
      <c r="B514" s="23">
        <f t="shared" ref="B514:C514" si="1021">LN(D514)</f>
        <v>5.9516836770961374</v>
      </c>
      <c r="C514" s="23">
        <f t="shared" si="1021"/>
        <v>6.2983976241518747</v>
      </c>
      <c r="D514" s="24">
        <v>384.4</v>
      </c>
      <c r="E514" s="24">
        <v>543.70000000000005</v>
      </c>
      <c r="F514" s="27">
        <f t="shared" ref="F514:G514" si="1022">LN(D514/D513)</f>
        <v>0</v>
      </c>
      <c r="G514" s="27">
        <f t="shared" si="1022"/>
        <v>5.163205274493844E-3</v>
      </c>
      <c r="H514" s="27">
        <f t="shared" si="514"/>
        <v>0.94495203895571378</v>
      </c>
      <c r="I514" s="27"/>
      <c r="J514" s="27">
        <v>476</v>
      </c>
      <c r="K514" s="27">
        <v>5.9606789425636091</v>
      </c>
      <c r="L514" s="37">
        <v>4.1849227471937311E-3</v>
      </c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</row>
    <row r="515" spans="1:31" ht="15.75" customHeight="1" x14ac:dyDescent="0.2">
      <c r="A515" s="22">
        <v>33589</v>
      </c>
      <c r="B515" s="23">
        <f t="shared" ref="B515:C515" si="1023">LN(D515)</f>
        <v>5.9472513924316566</v>
      </c>
      <c r="C515" s="23">
        <f t="shared" si="1023"/>
        <v>6.2910134296245968</v>
      </c>
      <c r="D515" s="24">
        <v>382.7</v>
      </c>
      <c r="E515" s="24">
        <v>539.70000000000005</v>
      </c>
      <c r="F515" s="27">
        <f t="shared" ref="F515:G515" si="1024">LN(D515/D514)</f>
        <v>-4.4322846644808487E-3</v>
      </c>
      <c r="G515" s="27">
        <f t="shared" si="1024"/>
        <v>-7.3841945272778995E-3</v>
      </c>
      <c r="H515" s="27">
        <f t="shared" ref="H515:H769" si="1025">B515/C515</f>
        <v>0.94535665182748574</v>
      </c>
      <c r="I515" s="27"/>
      <c r="J515" s="27">
        <v>477</v>
      </c>
      <c r="K515" s="27">
        <v>5.9681864124336066</v>
      </c>
      <c r="L515" s="37">
        <v>1.5436425283690269E-3</v>
      </c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</row>
    <row r="516" spans="1:31" ht="15.75" customHeight="1" x14ac:dyDescent="0.2">
      <c r="A516" s="22">
        <v>33590</v>
      </c>
      <c r="B516" s="23">
        <f t="shared" ref="B516:C516" si="1026">LN(D516)</f>
        <v>5.9490788306115441</v>
      </c>
      <c r="C516" s="23">
        <f t="shared" si="1026"/>
        <v>6.2911987005839043</v>
      </c>
      <c r="D516" s="24">
        <v>383.4</v>
      </c>
      <c r="E516" s="24">
        <v>539.79999999999995</v>
      </c>
      <c r="F516" s="27">
        <f t="shared" ref="F516:G516" si="1027">LN(D516/D515)</f>
        <v>1.8274381798875116E-3</v>
      </c>
      <c r="G516" s="27">
        <f t="shared" si="1027"/>
        <v>1.8527095930694621E-4</v>
      </c>
      <c r="H516" s="27">
        <f t="shared" si="1025"/>
        <v>0.9456192871573732</v>
      </c>
      <c r="I516" s="27"/>
      <c r="J516" s="27">
        <v>478</v>
      </c>
      <c r="K516" s="27">
        <v>5.978085702745128</v>
      </c>
      <c r="L516" s="37">
        <v>-4.5305761807137301E-3</v>
      </c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</row>
    <row r="517" spans="1:31" ht="15.75" customHeight="1" x14ac:dyDescent="0.2">
      <c r="A517" s="22">
        <v>33591</v>
      </c>
      <c r="B517" s="23">
        <f t="shared" ref="B517:C517" si="1028">LN(D517)</f>
        <v>5.9467286532665904</v>
      </c>
      <c r="C517" s="23">
        <f t="shared" si="1028"/>
        <v>6.2813317304650997</v>
      </c>
      <c r="D517" s="24">
        <v>382.5</v>
      </c>
      <c r="E517" s="24">
        <v>534.5</v>
      </c>
      <c r="F517" s="27">
        <f t="shared" ref="F517:G517" si="1029">LN(D517/D516)</f>
        <v>-2.3501773449535156E-3</v>
      </c>
      <c r="G517" s="27">
        <f t="shared" si="1029"/>
        <v>-9.8669701188042538E-3</v>
      </c>
      <c r="H517" s="27">
        <f t="shared" si="1025"/>
        <v>0.94673055148868346</v>
      </c>
      <c r="I517" s="27"/>
      <c r="J517" s="27">
        <v>479</v>
      </c>
      <c r="K517" s="27">
        <v>5.98039687225286</v>
      </c>
      <c r="L517" s="37">
        <v>-8.1151445616516327E-3</v>
      </c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</row>
    <row r="518" spans="1:31" ht="15.75" customHeight="1" x14ac:dyDescent="0.2">
      <c r="A518" s="22">
        <v>33592</v>
      </c>
      <c r="B518" s="23">
        <f t="shared" ref="B518:C518" si="1030">LN(D518)</f>
        <v>5.9584246930297819</v>
      </c>
      <c r="C518" s="23">
        <f t="shared" si="1030"/>
        <v>6.2835743028869144</v>
      </c>
      <c r="D518" s="24">
        <v>387</v>
      </c>
      <c r="E518" s="24">
        <v>535.70000000000005</v>
      </c>
      <c r="F518" s="27">
        <f t="shared" ref="F518:G518" si="1031">LN(D518/D517)</f>
        <v>1.1696039763191236E-2</v>
      </c>
      <c r="G518" s="27">
        <f t="shared" si="1031"/>
        <v>2.2425724218148582E-3</v>
      </c>
      <c r="H518" s="27">
        <f t="shared" si="1025"/>
        <v>0.94825403596998192</v>
      </c>
      <c r="I518" s="27"/>
      <c r="J518" s="27">
        <v>480</v>
      </c>
      <c r="K518" s="27">
        <v>5.9775068429513389</v>
      </c>
      <c r="L518" s="37">
        <v>-8.0323137349722629E-3</v>
      </c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</row>
    <row r="519" spans="1:31" ht="15.75" customHeight="1" x14ac:dyDescent="0.2">
      <c r="A519" s="22">
        <v>33595</v>
      </c>
      <c r="B519" s="23">
        <f t="shared" ref="B519:C519" si="1032">LN(D519)</f>
        <v>5.9834323754107182</v>
      </c>
      <c r="C519" s="23">
        <f t="shared" si="1032"/>
        <v>6.2987654064289149</v>
      </c>
      <c r="D519" s="24">
        <v>396.8</v>
      </c>
      <c r="E519" s="24">
        <v>543.9</v>
      </c>
      <c r="F519" s="27">
        <f t="shared" ref="F519:G519" si="1033">LN(D519/D518)</f>
        <v>2.5007682380935981E-2</v>
      </c>
      <c r="G519" s="27">
        <f t="shared" si="1033"/>
        <v>1.5191103542000386E-2</v>
      </c>
      <c r="H519" s="27">
        <f t="shared" si="1025"/>
        <v>0.94993732729014668</v>
      </c>
      <c r="I519" s="27"/>
      <c r="J519" s="27">
        <v>481</v>
      </c>
      <c r="K519" s="27">
        <v>5.9725691806869401</v>
      </c>
      <c r="L519" s="37">
        <v>-5.9097524979296878E-3</v>
      </c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</row>
    <row r="520" spans="1:31" ht="15.75" customHeight="1" x14ac:dyDescent="0.2">
      <c r="A520" s="22">
        <v>33596</v>
      </c>
      <c r="B520" s="23">
        <f t="shared" ref="B520:C520" si="1034">LN(D520)</f>
        <v>5.9897130140691761</v>
      </c>
      <c r="C520" s="23">
        <f t="shared" si="1034"/>
        <v>6.3090087738436758</v>
      </c>
      <c r="D520" s="24">
        <v>399.3</v>
      </c>
      <c r="E520" s="24">
        <v>549.5</v>
      </c>
      <c r="F520" s="27">
        <f t="shared" ref="F520:G520" si="1035">LN(D520/D519)</f>
        <v>6.2806386584579547E-3</v>
      </c>
      <c r="G520" s="27">
        <f t="shared" si="1035"/>
        <v>1.0243367414761045E-2</v>
      </c>
      <c r="H520" s="27">
        <f t="shared" si="1025"/>
        <v>0.94939050313287598</v>
      </c>
      <c r="I520" s="27"/>
      <c r="J520" s="27">
        <v>482</v>
      </c>
      <c r="K520" s="27">
        <v>5.9744607886225323</v>
      </c>
      <c r="L520" s="37">
        <v>-1.1652950764355019E-2</v>
      </c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</row>
    <row r="521" spans="1:31" ht="15.75" customHeight="1" x14ac:dyDescent="0.2">
      <c r="A521" s="22">
        <v>33597</v>
      </c>
      <c r="B521" s="23">
        <f t="shared" ref="B521:C521" si="1036">LN(D521)</f>
        <v>5.9897130140691761</v>
      </c>
      <c r="C521" s="23">
        <f t="shared" si="1036"/>
        <v>6.3090087738436758</v>
      </c>
      <c r="D521" s="24">
        <v>399.3</v>
      </c>
      <c r="E521" s="24">
        <v>549.5</v>
      </c>
      <c r="F521" s="27">
        <f t="shared" ref="F521:G521" si="1037">LN(D521/D520)</f>
        <v>0</v>
      </c>
      <c r="G521" s="27">
        <f t="shared" si="1037"/>
        <v>0</v>
      </c>
      <c r="H521" s="27">
        <f t="shared" si="1025"/>
        <v>0.94939050313287598</v>
      </c>
      <c r="I521" s="27"/>
      <c r="J521" s="27">
        <v>483</v>
      </c>
      <c r="K521" s="27">
        <v>5.9753322996199945</v>
      </c>
      <c r="L521" s="37">
        <v>-9.4420036314426525E-3</v>
      </c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</row>
    <row r="522" spans="1:31" ht="15.75" customHeight="1" x14ac:dyDescent="0.2">
      <c r="A522" s="22">
        <v>33598</v>
      </c>
      <c r="B522" s="23">
        <f t="shared" ref="B522:C522" si="1038">LN(D522)</f>
        <v>6.003393117973256</v>
      </c>
      <c r="C522" s="23">
        <f t="shared" si="1038"/>
        <v>6.3266860018275421</v>
      </c>
      <c r="D522" s="24">
        <v>404.8</v>
      </c>
      <c r="E522" s="24">
        <v>559.29999999999995</v>
      </c>
      <c r="F522" s="27">
        <f t="shared" ref="F522:G522" si="1039">LN(D522/D521)</f>
        <v>1.3680103904080176E-2</v>
      </c>
      <c r="G522" s="27">
        <f t="shared" si="1039"/>
        <v>1.7677227983866232E-2</v>
      </c>
      <c r="H522" s="27">
        <f t="shared" si="1025"/>
        <v>0.94890012183931705</v>
      </c>
      <c r="I522" s="27"/>
      <c r="J522" s="27">
        <v>484</v>
      </c>
      <c r="K522" s="27">
        <v>5.9837072730400207</v>
      </c>
      <c r="L522" s="37">
        <v>-8.1180750903291354E-3</v>
      </c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</row>
    <row r="523" spans="1:31" ht="15.75" customHeight="1" x14ac:dyDescent="0.2">
      <c r="A523" s="22">
        <v>33599</v>
      </c>
      <c r="B523" s="23">
        <f t="shared" ref="B523:C523" si="1040">LN(D523)</f>
        <v>6.0073378962642723</v>
      </c>
      <c r="C523" s="23">
        <f t="shared" si="1040"/>
        <v>6.3380639023491101</v>
      </c>
      <c r="D523" s="24">
        <v>406.4</v>
      </c>
      <c r="E523" s="24">
        <v>565.70000000000005</v>
      </c>
      <c r="F523" s="27">
        <f t="shared" ref="F523:G523" si="1041">LN(D523/D522)</f>
        <v>3.9447782910163251E-3</v>
      </c>
      <c r="G523" s="27">
        <f t="shared" si="1041"/>
        <v>1.137790052156778E-2</v>
      </c>
      <c r="H523" s="27">
        <f t="shared" si="1025"/>
        <v>0.94781907989879066</v>
      </c>
      <c r="I523" s="27"/>
      <c r="J523" s="27">
        <v>485</v>
      </c>
      <c r="K523" s="27">
        <v>5.9877185279533451</v>
      </c>
      <c r="L523" s="37">
        <v>-1.4417951473034485E-2</v>
      </c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</row>
    <row r="524" spans="1:31" ht="15.75" customHeight="1" x14ac:dyDescent="0.2">
      <c r="A524" s="22">
        <v>33602</v>
      </c>
      <c r="B524" s="23">
        <f t="shared" ref="B524:C524" si="1042">LN(D524)</f>
        <v>6.0285194550589933</v>
      </c>
      <c r="C524" s="23">
        <f t="shared" si="1042"/>
        <v>6.3625107283456872</v>
      </c>
      <c r="D524" s="24">
        <v>415.1</v>
      </c>
      <c r="E524" s="24">
        <v>579.70000000000005</v>
      </c>
      <c r="F524" s="27">
        <f t="shared" ref="F524:G524" si="1043">LN(D524/D523)</f>
        <v>2.1181558794720955E-2</v>
      </c>
      <c r="G524" s="27">
        <f t="shared" si="1043"/>
        <v>2.4446825996577135E-2</v>
      </c>
      <c r="H524" s="27">
        <f t="shared" si="1025"/>
        <v>0.94750637169086005</v>
      </c>
      <c r="I524" s="27"/>
      <c r="J524" s="27">
        <v>486</v>
      </c>
      <c r="K524" s="27">
        <v>5.9915671602316349</v>
      </c>
      <c r="L524" s="37">
        <v>-1.7503127803820462E-2</v>
      </c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</row>
    <row r="525" spans="1:31" ht="15.75" customHeight="1" x14ac:dyDescent="0.2">
      <c r="A525" s="22">
        <v>33603</v>
      </c>
      <c r="B525" s="23">
        <f t="shared" ref="B525:C525" si="1044">LN(D525)</f>
        <v>6.0330862217988015</v>
      </c>
      <c r="C525" s="23">
        <f t="shared" si="1044"/>
        <v>6.373831603970169</v>
      </c>
      <c r="D525" s="24">
        <v>417</v>
      </c>
      <c r="E525" s="24">
        <v>586.29999999999995</v>
      </c>
      <c r="F525" s="27">
        <f t="shared" ref="F525:G525" si="1045">LN(D525/D524)</f>
        <v>4.5667667398082952E-3</v>
      </c>
      <c r="G525" s="27">
        <f t="shared" si="1045"/>
        <v>1.1320875624482075E-2</v>
      </c>
      <c r="H525" s="27">
        <f t="shared" si="1025"/>
        <v>0.94653994593156143</v>
      </c>
      <c r="I525" s="27"/>
      <c r="J525" s="27">
        <v>487</v>
      </c>
      <c r="K525" s="27">
        <v>5.9985037643857781</v>
      </c>
      <c r="L525" s="37">
        <v>-1.5323436865493534E-2</v>
      </c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</row>
    <row r="526" spans="1:31" ht="15.75" customHeight="1" x14ac:dyDescent="0.2">
      <c r="A526" s="22">
        <v>33604</v>
      </c>
      <c r="B526" s="23">
        <f t="shared" ref="B526:C526" si="1046">LN(D526)</f>
        <v>6.0330862217988015</v>
      </c>
      <c r="C526" s="23">
        <f t="shared" si="1046"/>
        <v>6.373831603970169</v>
      </c>
      <c r="D526" s="24">
        <v>417</v>
      </c>
      <c r="E526" s="24">
        <v>586.29999999999995</v>
      </c>
      <c r="F526" s="27">
        <f t="shared" ref="F526:G526" si="1047">LN(D526/D525)</f>
        <v>0</v>
      </c>
      <c r="G526" s="27">
        <f t="shared" si="1047"/>
        <v>0</v>
      </c>
      <c r="H526" s="27">
        <f t="shared" si="1025"/>
        <v>0.94653994593156143</v>
      </c>
      <c r="I526" s="27"/>
      <c r="J526" s="27">
        <v>488</v>
      </c>
      <c r="K526" s="27">
        <v>5.999208138410415</v>
      </c>
      <c r="L526" s="37">
        <v>-1.4264808292698383E-2</v>
      </c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</row>
    <row r="527" spans="1:31" ht="15.75" customHeight="1" x14ac:dyDescent="0.2">
      <c r="A527" s="22">
        <v>33605</v>
      </c>
      <c r="B527" s="23">
        <f t="shared" ref="B527:C527" si="1048">LN(D527)</f>
        <v>6.0335657231266175</v>
      </c>
      <c r="C527" s="23">
        <f t="shared" si="1048"/>
        <v>6.3740021505724416</v>
      </c>
      <c r="D527" s="24">
        <v>417.2</v>
      </c>
      <c r="E527" s="24">
        <v>586.4</v>
      </c>
      <c r="F527" s="27">
        <f t="shared" ref="F527:G527" si="1049">LN(D527/D526)</f>
        <v>4.7950132781597376E-4</v>
      </c>
      <c r="G527" s="27">
        <f t="shared" si="1049"/>
        <v>1.7054660227230098E-4</v>
      </c>
      <c r="H527" s="27">
        <f t="shared" si="1025"/>
        <v>0.94658984741395957</v>
      </c>
      <c r="I527" s="27"/>
      <c r="J527" s="27">
        <v>489</v>
      </c>
      <c r="K527" s="27">
        <v>5.997375446394603</v>
      </c>
      <c r="L527" s="37">
        <v>-1.3187308257396779E-2</v>
      </c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</row>
    <row r="528" spans="1:31" ht="15.75" customHeight="1" x14ac:dyDescent="0.2">
      <c r="A528" s="22">
        <v>33606</v>
      </c>
      <c r="B528" s="23">
        <f t="shared" ref="B528:C528" si="1050">LN(D528)</f>
        <v>6.0385866541767168</v>
      </c>
      <c r="C528" s="23">
        <f t="shared" si="1050"/>
        <v>6.3845196351394646</v>
      </c>
      <c r="D528" s="24">
        <v>419.3</v>
      </c>
      <c r="E528" s="24">
        <v>592.6</v>
      </c>
      <c r="F528" s="27">
        <f t="shared" ref="F528:G528" si="1051">LN(D528/D527)</f>
        <v>5.0209310500996642E-3</v>
      </c>
      <c r="G528" s="27">
        <f t="shared" si="1051"/>
        <v>1.0517484567023247E-2</v>
      </c>
      <c r="H528" s="27">
        <f t="shared" si="1025"/>
        <v>0.94581691329465367</v>
      </c>
      <c r="I528" s="27"/>
      <c r="J528" s="27">
        <v>490</v>
      </c>
      <c r="K528" s="27">
        <v>5.9633368643889382</v>
      </c>
      <c r="L528" s="37">
        <v>-1.6346807382785933E-2</v>
      </c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</row>
    <row r="529" spans="1:31" ht="15.75" customHeight="1" x14ac:dyDescent="0.2">
      <c r="A529" s="22">
        <v>33609</v>
      </c>
      <c r="B529" s="23">
        <f t="shared" ref="B529:C529" si="1052">LN(D529)</f>
        <v>6.0352421694538698</v>
      </c>
      <c r="C529" s="23">
        <f t="shared" si="1052"/>
        <v>6.3934235158868589</v>
      </c>
      <c r="D529" s="24">
        <v>417.9</v>
      </c>
      <c r="E529" s="24">
        <v>597.9</v>
      </c>
      <c r="F529" s="27">
        <f t="shared" ref="F529:G529" si="1053">LN(D529/D528)</f>
        <v>-3.3444847228473601E-3</v>
      </c>
      <c r="G529" s="27">
        <f t="shared" si="1053"/>
        <v>8.9038807473936811E-3</v>
      </c>
      <c r="H529" s="27">
        <f t="shared" si="1025"/>
        <v>0.94397659633481923</v>
      </c>
      <c r="I529" s="27"/>
      <c r="J529" s="27">
        <v>491</v>
      </c>
      <c r="K529" s="27">
        <v>5.9684793613896572</v>
      </c>
      <c r="L529" s="37">
        <v>-1.4716681465686499E-2</v>
      </c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</row>
    <row r="530" spans="1:31" ht="15.75" customHeight="1" x14ac:dyDescent="0.2">
      <c r="A530" s="22">
        <v>33610</v>
      </c>
      <c r="B530" s="23">
        <f t="shared" ref="B530:C530" si="1054">LN(D530)</f>
        <v>6.0340449946431001</v>
      </c>
      <c r="C530" s="23">
        <f t="shared" si="1054"/>
        <v>6.4005896160476334</v>
      </c>
      <c r="D530" s="24">
        <v>417.4</v>
      </c>
      <c r="E530" s="24">
        <v>602.20000000000005</v>
      </c>
      <c r="F530" s="27">
        <f t="shared" ref="F530:G530" si="1055">LN(D530/D529)</f>
        <v>-1.1971748107693176E-3</v>
      </c>
      <c r="G530" s="27">
        <f t="shared" si="1055"/>
        <v>7.1661001607748924E-3</v>
      </c>
      <c r="H530" s="27">
        <f t="shared" si="1025"/>
        <v>0.94273267880110168</v>
      </c>
      <c r="I530" s="27"/>
      <c r="J530" s="27">
        <v>492</v>
      </c>
      <c r="K530" s="27">
        <v>5.951753474915801</v>
      </c>
      <c r="L530" s="37">
        <v>-1.3162417414886995E-2</v>
      </c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</row>
    <row r="531" spans="1:31" ht="15.75" customHeight="1" x14ac:dyDescent="0.2">
      <c r="A531" s="22">
        <v>33611</v>
      </c>
      <c r="B531" s="23">
        <f t="shared" ref="B531:C531" si="1056">LN(D531)</f>
        <v>6.0357206383625197</v>
      </c>
      <c r="C531" s="23">
        <f t="shared" si="1056"/>
        <v>6.4139506395504489</v>
      </c>
      <c r="D531" s="24">
        <v>418.1</v>
      </c>
      <c r="E531" s="24">
        <v>610.29999999999995</v>
      </c>
      <c r="F531" s="27">
        <f t="shared" ref="F531:G531" si="1057">LN(D531/D530)</f>
        <v>1.6756437194190336E-3</v>
      </c>
      <c r="G531" s="27">
        <f t="shared" si="1057"/>
        <v>1.3361023502815582E-2</v>
      </c>
      <c r="H531" s="27">
        <f t="shared" si="1025"/>
        <v>0.94103010415208943</v>
      </c>
      <c r="I531" s="27"/>
      <c r="J531" s="27">
        <v>493</v>
      </c>
      <c r="K531" s="27">
        <v>5.9557825297999818</v>
      </c>
      <c r="L531" s="37">
        <v>-1.9566456922478714E-2</v>
      </c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</row>
    <row r="532" spans="1:31" ht="15.75" customHeight="1" x14ac:dyDescent="0.2">
      <c r="A532" s="22">
        <v>33612</v>
      </c>
      <c r="B532" s="23">
        <f t="shared" ref="B532:C532" si="1058">LN(D532)</f>
        <v>6.0345240365684294</v>
      </c>
      <c r="C532" s="23">
        <f t="shared" si="1058"/>
        <v>6.4293968453536481</v>
      </c>
      <c r="D532" s="24">
        <v>417.6</v>
      </c>
      <c r="E532" s="24">
        <v>619.79999999999995</v>
      </c>
      <c r="F532" s="27">
        <f t="shared" ref="F532:G532" si="1059">LN(D532/D531)</f>
        <v>-1.1966017940903491E-3</v>
      </c>
      <c r="G532" s="27">
        <f t="shared" si="1059"/>
        <v>1.5446205803198646E-2</v>
      </c>
      <c r="H532" s="27">
        <f t="shared" si="1025"/>
        <v>0.93858322665669913</v>
      </c>
      <c r="I532" s="27"/>
      <c r="J532" s="27">
        <v>494</v>
      </c>
      <c r="K532" s="27">
        <v>5.9620090312015188</v>
      </c>
      <c r="L532" s="37">
        <v>-2.1837778481087255E-2</v>
      </c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</row>
    <row r="533" spans="1:31" ht="15.75" customHeight="1" x14ac:dyDescent="0.2">
      <c r="A533" s="22">
        <v>33613</v>
      </c>
      <c r="B533" s="23">
        <f t="shared" ref="B533:C533" si="1060">LN(D533)</f>
        <v>6.0285194550589933</v>
      </c>
      <c r="C533" s="23">
        <f t="shared" si="1060"/>
        <v>6.4227598319171646</v>
      </c>
      <c r="D533" s="24">
        <v>415.1</v>
      </c>
      <c r="E533" s="24">
        <v>615.70000000000005</v>
      </c>
      <c r="F533" s="27">
        <f t="shared" ref="F533:G533" si="1061">LN(D533/D532)</f>
        <v>-6.0045815094358574E-3</v>
      </c>
      <c r="G533" s="27">
        <f t="shared" si="1061"/>
        <v>-6.6370134364832183E-3</v>
      </c>
      <c r="H533" s="27">
        <f t="shared" si="1025"/>
        <v>0.93861822842899412</v>
      </c>
      <c r="I533" s="27"/>
      <c r="J533" s="27">
        <v>495</v>
      </c>
      <c r="K533" s="27">
        <v>5.9562289255652621</v>
      </c>
      <c r="L533" s="37">
        <v>-2.6373860088971135E-2</v>
      </c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</row>
    <row r="534" spans="1:31" ht="15.75" customHeight="1" x14ac:dyDescent="0.2">
      <c r="A534" s="22">
        <v>33616</v>
      </c>
      <c r="B534" s="23">
        <f t="shared" ref="B534:C534" si="1062">LN(D534)</f>
        <v>6.0265903490833566</v>
      </c>
      <c r="C534" s="23">
        <f t="shared" si="1062"/>
        <v>6.4258409987105667</v>
      </c>
      <c r="D534" s="24">
        <v>414.3</v>
      </c>
      <c r="E534" s="24">
        <v>617.6</v>
      </c>
      <c r="F534" s="27">
        <f t="shared" ref="F534:G534" si="1063">LN(D534/D533)</f>
        <v>-1.9291059756370253E-3</v>
      </c>
      <c r="G534" s="27">
        <f t="shared" si="1063"/>
        <v>3.0811667934019377E-3</v>
      </c>
      <c r="H534" s="27">
        <f t="shared" si="1025"/>
        <v>0.93786795382778299</v>
      </c>
      <c r="I534" s="27"/>
      <c r="J534" s="27">
        <v>496</v>
      </c>
      <c r="K534" s="27">
        <v>5.9508553071051642</v>
      </c>
      <c r="L534" s="37">
        <v>-2.312960096418859E-2</v>
      </c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</row>
    <row r="535" spans="1:31" ht="15.75" customHeight="1" x14ac:dyDescent="0.2">
      <c r="A535" s="22">
        <v>33617</v>
      </c>
      <c r="B535" s="23">
        <f t="shared" ref="B535:C535" si="1064">LN(D535)</f>
        <v>6.0412066390027963</v>
      </c>
      <c r="C535" s="23">
        <f t="shared" si="1064"/>
        <v>6.4388710230043182</v>
      </c>
      <c r="D535" s="24">
        <v>420.4</v>
      </c>
      <c r="E535" s="24">
        <v>625.70000000000005</v>
      </c>
      <c r="F535" s="27">
        <f t="shared" ref="F535:G535" si="1065">LN(D535/D534)</f>
        <v>1.4616289919439958E-2</v>
      </c>
      <c r="G535" s="27">
        <f t="shared" si="1065"/>
        <v>1.3030024293751325E-2</v>
      </c>
      <c r="H535" s="27">
        <f t="shared" si="1025"/>
        <v>0.93824004509784775</v>
      </c>
      <c r="I535" s="27"/>
      <c r="J535" s="27">
        <v>497</v>
      </c>
      <c r="K535" s="27">
        <v>5.9499561079054271</v>
      </c>
      <c r="L535" s="37">
        <v>-1.5326497549984275E-2</v>
      </c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</row>
    <row r="536" spans="1:31" ht="15.75" customHeight="1" x14ac:dyDescent="0.2">
      <c r="A536" s="22">
        <v>33618</v>
      </c>
      <c r="B536" s="23">
        <f t="shared" ref="B536:C536" si="1066">LN(D536)</f>
        <v>6.0419199905964751</v>
      </c>
      <c r="C536" s="23">
        <f t="shared" si="1066"/>
        <v>6.4469888550888834</v>
      </c>
      <c r="D536" s="24">
        <v>420.7</v>
      </c>
      <c r="E536" s="24">
        <v>630.79999999999995</v>
      </c>
      <c r="F536" s="27">
        <f t="shared" ref="F536:G536" si="1067">LN(D536/D535)</f>
        <v>7.1335159367911095E-4</v>
      </c>
      <c r="G536" s="27">
        <f t="shared" si="1067"/>
        <v>8.1178320845653462E-3</v>
      </c>
      <c r="H536" s="27">
        <f t="shared" si="1025"/>
        <v>0.93716929351092793</v>
      </c>
      <c r="I536" s="27"/>
      <c r="J536" s="27">
        <v>498</v>
      </c>
      <c r="K536" s="27">
        <v>5.9507055122600603</v>
      </c>
      <c r="L536" s="37">
        <v>-1.9787465020112194E-2</v>
      </c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</row>
    <row r="537" spans="1:31" ht="15.75" customHeight="1" x14ac:dyDescent="0.2">
      <c r="A537" s="22">
        <v>33619</v>
      </c>
      <c r="B537" s="23">
        <f t="shared" ref="B537:C537" si="1068">LN(D537)</f>
        <v>6.0359597869945336</v>
      </c>
      <c r="C537" s="23">
        <f t="shared" si="1068"/>
        <v>6.4414248951026973</v>
      </c>
      <c r="D537" s="24">
        <v>418.2</v>
      </c>
      <c r="E537" s="24">
        <v>627.29999999999995</v>
      </c>
      <c r="F537" s="27">
        <f t="shared" ref="F537:G537" si="1069">LN(D537/D536)</f>
        <v>-5.9602036019419623E-3</v>
      </c>
      <c r="G537" s="27">
        <f t="shared" si="1069"/>
        <v>-5.5639599861857462E-3</v>
      </c>
      <c r="H537" s="27">
        <f t="shared" si="1025"/>
        <v>0.9370535068387692</v>
      </c>
      <c r="I537" s="27"/>
      <c r="J537" s="27">
        <v>499</v>
      </c>
      <c r="K537" s="27">
        <v>5.9507055122600603</v>
      </c>
      <c r="L537" s="37">
        <v>-1.9787465020112194E-2</v>
      </c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</row>
    <row r="538" spans="1:31" ht="15.75" customHeight="1" x14ac:dyDescent="0.2">
      <c r="A538" s="22">
        <v>33620</v>
      </c>
      <c r="B538" s="23">
        <f t="shared" ref="B538:C538" si="1070">LN(D538)</f>
        <v>6.0373934789963819</v>
      </c>
      <c r="C538" s="23">
        <f t="shared" si="1070"/>
        <v>6.4406275104818658</v>
      </c>
      <c r="D538" s="24">
        <v>418.8</v>
      </c>
      <c r="E538" s="24">
        <v>626.79999999999995</v>
      </c>
      <c r="F538" s="27">
        <f t="shared" ref="F538:G538" si="1071">LN(D538/D537)</f>
        <v>1.433692001848616E-3</v>
      </c>
      <c r="G538" s="27">
        <f t="shared" si="1071"/>
        <v>-7.9738462083179824E-4</v>
      </c>
      <c r="H538" s="27">
        <f t="shared" si="1025"/>
        <v>0.93739212043714115</v>
      </c>
      <c r="I538" s="27"/>
      <c r="J538" s="27">
        <v>500</v>
      </c>
      <c r="K538" s="27">
        <v>5.9525011619299164</v>
      </c>
      <c r="L538" s="37">
        <v>-2.5041944797846938E-2</v>
      </c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</row>
    <row r="539" spans="1:31" ht="15.75" customHeight="1" x14ac:dyDescent="0.2">
      <c r="A539" s="22">
        <v>33623</v>
      </c>
      <c r="B539" s="23">
        <f t="shared" ref="B539:C539" si="1072">LN(D539)</f>
        <v>6.0314061542009298</v>
      </c>
      <c r="C539" s="23">
        <f t="shared" si="1072"/>
        <v>6.4285898079440154</v>
      </c>
      <c r="D539" s="24">
        <v>416.3</v>
      </c>
      <c r="E539" s="24">
        <v>619.29999999999995</v>
      </c>
      <c r="F539" s="27">
        <f t="shared" ref="F539:G539" si="1073">LN(D539/D538)</f>
        <v>-5.9873247954520051E-3</v>
      </c>
      <c r="G539" s="27">
        <f t="shared" si="1073"/>
        <v>-1.2037702537850539E-2</v>
      </c>
      <c r="H539" s="27">
        <f t="shared" si="1025"/>
        <v>0.93821605272554909</v>
      </c>
      <c r="I539" s="27"/>
      <c r="J539" s="27">
        <v>501</v>
      </c>
      <c r="K539" s="27">
        <v>5.9628945034599026</v>
      </c>
      <c r="L539" s="37">
        <v>-1.9045810293583543E-2</v>
      </c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</row>
    <row r="540" spans="1:31" ht="15.75" customHeight="1" x14ac:dyDescent="0.2">
      <c r="A540" s="22">
        <v>33624</v>
      </c>
      <c r="B540" s="23">
        <f t="shared" ref="B540:C540" si="1074">LN(D540)</f>
        <v>6.0224786006371511</v>
      </c>
      <c r="C540" s="23">
        <f t="shared" si="1074"/>
        <v>6.4048978248653228</v>
      </c>
      <c r="D540" s="24">
        <v>412.6</v>
      </c>
      <c r="E540" s="24">
        <v>604.79999999999995</v>
      </c>
      <c r="F540" s="27">
        <f t="shared" ref="F540:G540" si="1075">LN(D540/D539)</f>
        <v>-8.9275535637783066E-3</v>
      </c>
      <c r="G540" s="27">
        <f t="shared" si="1075"/>
        <v>-2.3691983078692049E-2</v>
      </c>
      <c r="H540" s="27">
        <f t="shared" si="1025"/>
        <v>0.94029268933166588</v>
      </c>
      <c r="I540" s="27"/>
      <c r="J540" s="27">
        <v>502</v>
      </c>
      <c r="K540" s="27">
        <v>5.9664264134524352</v>
      </c>
      <c r="L540" s="37">
        <v>-2.3889539967877127E-2</v>
      </c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</row>
    <row r="541" spans="1:31" ht="15.75" customHeight="1" x14ac:dyDescent="0.2">
      <c r="A541" s="22">
        <v>33625</v>
      </c>
      <c r="B541" s="23">
        <f t="shared" ref="B541:C541" si="1076">LN(D541)</f>
        <v>6.0357206383625197</v>
      </c>
      <c r="C541" s="23">
        <f t="shared" si="1076"/>
        <v>6.4306867520142799</v>
      </c>
      <c r="D541" s="24">
        <v>418.1</v>
      </c>
      <c r="E541" s="24">
        <v>620.6</v>
      </c>
      <c r="F541" s="27">
        <f t="shared" ref="F541:G541" si="1077">LN(D541/D540)</f>
        <v>1.3242037725367854E-2</v>
      </c>
      <c r="G541" s="27">
        <f t="shared" si="1077"/>
        <v>2.5788927148956781E-2</v>
      </c>
      <c r="H541" s="27">
        <f t="shared" si="1025"/>
        <v>0.93858103669440196</v>
      </c>
      <c r="I541" s="27"/>
      <c r="J541" s="27">
        <v>503</v>
      </c>
      <c r="K541" s="27">
        <v>5.9692112546576226</v>
      </c>
      <c r="L541" s="37">
        <v>-2.9040001937191029E-2</v>
      </c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</row>
    <row r="542" spans="1:31" ht="15.75" customHeight="1" x14ac:dyDescent="0.2">
      <c r="A542" s="22">
        <v>33626</v>
      </c>
      <c r="B542" s="23">
        <f t="shared" ref="B542:C542" si="1078">LN(D542)</f>
        <v>6.0280375273388218</v>
      </c>
      <c r="C542" s="23">
        <f t="shared" si="1078"/>
        <v>6.4342254399598433</v>
      </c>
      <c r="D542" s="24">
        <v>414.9</v>
      </c>
      <c r="E542" s="24">
        <v>622.79999999999995</v>
      </c>
      <c r="F542" s="27">
        <f t="shared" ref="F542:G542" si="1079">LN(D542/D541)</f>
        <v>-7.6831110236972536E-3</v>
      </c>
      <c r="G542" s="27">
        <f t="shared" si="1079"/>
        <v>3.5386879455632366E-3</v>
      </c>
      <c r="H542" s="27">
        <f t="shared" si="1025"/>
        <v>0.93687073659272402</v>
      </c>
      <c r="I542" s="27"/>
      <c r="J542" s="27">
        <v>504</v>
      </c>
      <c r="K542" s="27">
        <v>5.9674535602038024</v>
      </c>
      <c r="L542" s="37">
        <v>-3.4412933233537224E-2</v>
      </c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</row>
    <row r="543" spans="1:31" ht="15.75" customHeight="1" x14ac:dyDescent="0.2">
      <c r="A543" s="22">
        <v>33627</v>
      </c>
      <c r="B543" s="23">
        <f t="shared" ref="B543:C543" si="1080">LN(D543)</f>
        <v>6.0292419114420115</v>
      </c>
      <c r="C543" s="23">
        <f t="shared" si="1080"/>
        <v>6.4371114448489779</v>
      </c>
      <c r="D543" s="24">
        <v>415.4</v>
      </c>
      <c r="E543" s="24">
        <v>624.6</v>
      </c>
      <c r="F543" s="27">
        <f t="shared" ref="F543:G543" si="1081">LN(D543/D542)</f>
        <v>1.2043841031896432E-3</v>
      </c>
      <c r="G543" s="27">
        <f t="shared" si="1081"/>
        <v>2.886004889135073E-3</v>
      </c>
      <c r="H543" s="27">
        <f t="shared" si="1025"/>
        <v>0.93663780145777242</v>
      </c>
      <c r="I543" s="27"/>
      <c r="J543" s="27">
        <v>505</v>
      </c>
      <c r="K543" s="27">
        <v>5.9708190159418502</v>
      </c>
      <c r="L543" s="37">
        <v>-3.3018993419561049E-2</v>
      </c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</row>
    <row r="544" spans="1:31" ht="15.75" customHeight="1" x14ac:dyDescent="0.2">
      <c r="A544" s="22">
        <v>33630</v>
      </c>
      <c r="B544" s="23">
        <f t="shared" ref="B544:C544" si="1082">LN(D544)</f>
        <v>6.0280375273388218</v>
      </c>
      <c r="C544" s="23">
        <f t="shared" si="1082"/>
        <v>6.4313310819334788</v>
      </c>
      <c r="D544" s="24">
        <v>414.9</v>
      </c>
      <c r="E544" s="24">
        <v>621</v>
      </c>
      <c r="F544" s="27">
        <f t="shared" ref="F544:G544" si="1083">LN(D544/D543)</f>
        <v>-1.2043841031897675E-3</v>
      </c>
      <c r="G544" s="27">
        <f t="shared" si="1083"/>
        <v>-5.7803629154994252E-3</v>
      </c>
      <c r="H544" s="27">
        <f t="shared" si="1025"/>
        <v>0.93729236615922862</v>
      </c>
      <c r="I544" s="27"/>
      <c r="J544" s="27">
        <v>506</v>
      </c>
      <c r="K544" s="27">
        <v>5.972860494883153</v>
      </c>
      <c r="L544" s="37">
        <v>-3.7437338658795838E-2</v>
      </c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</row>
    <row r="545" spans="1:31" ht="15.75" customHeight="1" x14ac:dyDescent="0.2">
      <c r="A545" s="22">
        <v>33631</v>
      </c>
      <c r="B545" s="23">
        <f t="shared" ref="B545:C545" si="1084">LN(D545)</f>
        <v>6.0280375273388218</v>
      </c>
      <c r="C545" s="23">
        <f t="shared" si="1084"/>
        <v>6.4316530912745318</v>
      </c>
      <c r="D545" s="24">
        <v>414.9</v>
      </c>
      <c r="E545" s="24">
        <v>621.20000000000005</v>
      </c>
      <c r="F545" s="27">
        <f t="shared" ref="F545:G545" si="1085">LN(D545/D544)</f>
        <v>0</v>
      </c>
      <c r="G545" s="27">
        <f t="shared" si="1085"/>
        <v>3.2200934105341831E-4</v>
      </c>
      <c r="H545" s="27">
        <f t="shared" si="1025"/>
        <v>0.93724543935939686</v>
      </c>
      <c r="I545" s="27"/>
      <c r="J545" s="27">
        <v>507</v>
      </c>
      <c r="K545" s="27">
        <v>5.9677467834052775</v>
      </c>
      <c r="L545" s="37">
        <v>-3.3117173049834747E-2</v>
      </c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</row>
    <row r="546" spans="1:31" ht="15.75" customHeight="1" x14ac:dyDescent="0.2">
      <c r="A546" s="22">
        <v>33632</v>
      </c>
      <c r="B546" s="23">
        <f t="shared" ref="B546:C546" si="1086">LN(D546)</f>
        <v>6.0168885994481407</v>
      </c>
      <c r="C546" s="23">
        <f t="shared" si="1086"/>
        <v>6.4237338579681973</v>
      </c>
      <c r="D546" s="24">
        <v>410.3</v>
      </c>
      <c r="E546" s="24">
        <v>616.29999999999995</v>
      </c>
      <c r="F546" s="27">
        <f t="shared" ref="F546:G546" si="1087">LN(D546/D545)</f>
        <v>-1.1148927890681741E-2</v>
      </c>
      <c r="G546" s="27">
        <f t="shared" si="1087"/>
        <v>-7.9192333063346811E-3</v>
      </c>
      <c r="H546" s="27">
        <f t="shared" si="1025"/>
        <v>0.93666529972822687</v>
      </c>
      <c r="I546" s="27"/>
      <c r="J546" s="27">
        <v>508</v>
      </c>
      <c r="K546" s="27">
        <v>5.9639262904991099</v>
      </c>
      <c r="L546" s="37">
        <v>-2.9826060780698604E-2</v>
      </c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</row>
    <row r="547" spans="1:31" ht="15.75" customHeight="1" x14ac:dyDescent="0.2">
      <c r="A547" s="22">
        <v>33633</v>
      </c>
      <c r="B547" s="23">
        <f t="shared" ref="B547:C547" si="1088">LN(D547)</f>
        <v>6.0200520039598944</v>
      </c>
      <c r="C547" s="23">
        <f t="shared" si="1088"/>
        <v>6.4318140570696478</v>
      </c>
      <c r="D547" s="24">
        <v>411.6</v>
      </c>
      <c r="E547" s="24">
        <v>621.29999999999995</v>
      </c>
      <c r="F547" s="27">
        <f t="shared" ref="F547:G547" si="1089">LN(D547/D546)</f>
        <v>3.1634045117542027E-3</v>
      </c>
      <c r="G547" s="27">
        <f t="shared" si="1089"/>
        <v>8.0801991014507069E-3</v>
      </c>
      <c r="H547" s="27">
        <f t="shared" si="1025"/>
        <v>0.93598041711775581</v>
      </c>
      <c r="I547" s="27"/>
      <c r="J547" s="27">
        <v>509</v>
      </c>
      <c r="K547" s="27">
        <v>5.9703808628666915</v>
      </c>
      <c r="L547" s="37">
        <v>-2.6270012142179944E-2</v>
      </c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</row>
    <row r="548" spans="1:31" ht="15.75" customHeight="1" x14ac:dyDescent="0.2">
      <c r="A548" s="22">
        <v>33634</v>
      </c>
      <c r="B548" s="23">
        <f t="shared" ref="B548:C548" si="1090">LN(D548)</f>
        <v>6.0129813905702312</v>
      </c>
      <c r="C548" s="23">
        <f t="shared" si="1090"/>
        <v>6.4300420066663486</v>
      </c>
      <c r="D548" s="24">
        <v>408.7</v>
      </c>
      <c r="E548" s="24">
        <v>620.20000000000005</v>
      </c>
      <c r="F548" s="27">
        <f t="shared" ref="F548:G548" si="1091">LN(D548/D547)</f>
        <v>-7.0706133896630448E-3</v>
      </c>
      <c r="G548" s="27">
        <f t="shared" si="1091"/>
        <v>-1.7720504032994813E-3</v>
      </c>
      <c r="H548" s="27">
        <f t="shared" si="1025"/>
        <v>0.93513874160328503</v>
      </c>
      <c r="I548" s="27"/>
      <c r="J548" s="27">
        <v>510</v>
      </c>
      <c r="K548" s="27">
        <v>5.9775068429513389</v>
      </c>
      <c r="L548" s="37">
        <v>-2.5823165855201502E-2</v>
      </c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</row>
    <row r="549" spans="1:31" ht="15.75" customHeight="1" x14ac:dyDescent="0.2">
      <c r="A549" s="22">
        <v>33637</v>
      </c>
      <c r="B549" s="23">
        <f t="shared" ref="B549:C549" si="1092">LN(D549)</f>
        <v>6.0149369032931244</v>
      </c>
      <c r="C549" s="23">
        <f t="shared" si="1092"/>
        <v>6.4351883673332368</v>
      </c>
      <c r="D549" s="24">
        <v>409.5</v>
      </c>
      <c r="E549" s="24">
        <v>623.4</v>
      </c>
      <c r="F549" s="27">
        <f t="shared" ref="F549:G549" si="1093">LN(D549/D548)</f>
        <v>1.9555127228926047E-3</v>
      </c>
      <c r="G549" s="27">
        <f t="shared" si="1093"/>
        <v>5.1463606668881281E-3</v>
      </c>
      <c r="H549" s="27">
        <f t="shared" si="1025"/>
        <v>0.93469476881618219</v>
      </c>
      <c r="I549" s="27"/>
      <c r="J549" s="27">
        <v>511</v>
      </c>
      <c r="K549" s="27">
        <v>5.9815499040097162</v>
      </c>
      <c r="L549" s="37">
        <v>-2.9866226913578764E-2</v>
      </c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</row>
    <row r="550" spans="1:31" ht="15.75" customHeight="1" x14ac:dyDescent="0.2">
      <c r="A550" s="22">
        <v>33638</v>
      </c>
      <c r="B550" s="23">
        <f t="shared" ref="B550:C550" si="1094">LN(D550)</f>
        <v>6.0253827653114431</v>
      </c>
      <c r="C550" s="23">
        <f t="shared" si="1094"/>
        <v>6.4473058625412127</v>
      </c>
      <c r="D550" s="24">
        <v>413.8</v>
      </c>
      <c r="E550" s="24">
        <v>631</v>
      </c>
      <c r="F550" s="27">
        <f t="shared" ref="F550:G550" si="1095">LN(D550/D549)</f>
        <v>1.0445862018318505E-2</v>
      </c>
      <c r="G550" s="27">
        <f t="shared" si="1095"/>
        <v>1.2117495207976477E-2</v>
      </c>
      <c r="H550" s="27">
        <f t="shared" si="1025"/>
        <v>0.93455823157372775</v>
      </c>
      <c r="I550" s="27"/>
      <c r="J550" s="27">
        <v>512</v>
      </c>
      <c r="K550" s="27">
        <v>5.9757676916525568</v>
      </c>
      <c r="L550" s="37">
        <v>-2.8516299220900265E-2</v>
      </c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</row>
    <row r="551" spans="1:31" ht="15.75" customHeight="1" x14ac:dyDescent="0.2">
      <c r="A551" s="22">
        <v>33639</v>
      </c>
      <c r="B551" s="23">
        <f t="shared" ref="B551:C551" si="1096">LN(D551)</f>
        <v>6.0253827653114431</v>
      </c>
      <c r="C551" s="23">
        <f t="shared" si="1096"/>
        <v>6.4566126573773204</v>
      </c>
      <c r="D551" s="24">
        <v>413.8</v>
      </c>
      <c r="E551" s="24">
        <v>636.9</v>
      </c>
      <c r="F551" s="27">
        <f t="shared" ref="F551:G551" si="1097">LN(D551/D550)</f>
        <v>0</v>
      </c>
      <c r="G551" s="27">
        <f t="shared" si="1097"/>
        <v>9.3067948361068593E-3</v>
      </c>
      <c r="H551" s="27">
        <f t="shared" si="1025"/>
        <v>0.93321112556238695</v>
      </c>
      <c r="I551" s="27"/>
      <c r="J551" s="27">
        <v>513</v>
      </c>
      <c r="K551" s="27">
        <v>5.9759127685497564</v>
      </c>
      <c r="L551" s="37">
        <v>-2.6833937938212316E-2</v>
      </c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</row>
    <row r="552" spans="1:31" ht="15.75" customHeight="1" x14ac:dyDescent="0.2">
      <c r="A552" s="22">
        <v>33640</v>
      </c>
      <c r="B552" s="23">
        <f t="shared" ref="B552:C552" si="1098">LN(D552)</f>
        <v>6.0253827653114431</v>
      </c>
      <c r="C552" s="23">
        <f t="shared" si="1098"/>
        <v>6.4577111274760055</v>
      </c>
      <c r="D552" s="24">
        <v>413.8</v>
      </c>
      <c r="E552" s="24">
        <v>637.6</v>
      </c>
      <c r="F552" s="27">
        <f t="shared" ref="F552:G552" si="1099">LN(D552/D551)</f>
        <v>0</v>
      </c>
      <c r="G552" s="27">
        <f t="shared" si="1099"/>
        <v>1.0984700986851506E-3</v>
      </c>
      <c r="H552" s="27">
        <f t="shared" si="1025"/>
        <v>0.93305238440829141</v>
      </c>
      <c r="I552" s="27"/>
      <c r="J552" s="27">
        <v>514</v>
      </c>
      <c r="K552" s="27">
        <v>5.9681864124336066</v>
      </c>
      <c r="L552" s="37">
        <v>-2.1457759167016199E-2</v>
      </c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</row>
    <row r="553" spans="1:31" ht="15.75" customHeight="1" x14ac:dyDescent="0.2">
      <c r="A553" s="22">
        <v>33641</v>
      </c>
      <c r="B553" s="23">
        <f t="shared" ref="B553:C553" si="1100">LN(D553)</f>
        <v>6.0185932144962342</v>
      </c>
      <c r="C553" s="23">
        <f t="shared" si="1100"/>
        <v>6.4534675061764037</v>
      </c>
      <c r="D553" s="24">
        <v>411</v>
      </c>
      <c r="E553" s="24">
        <v>634.9</v>
      </c>
      <c r="F553" s="27">
        <f t="shared" ref="F553:G553" si="1101">LN(D553/D552)</f>
        <v>-6.7895508152080852E-3</v>
      </c>
      <c r="G553" s="27">
        <f t="shared" si="1101"/>
        <v>-4.2436212996011568E-3</v>
      </c>
      <c r="H553" s="27">
        <f t="shared" si="1025"/>
        <v>0.93261385584354994</v>
      </c>
      <c r="I553" s="27"/>
      <c r="J553" s="27">
        <v>515</v>
      </c>
      <c r="K553" s="27">
        <v>5.969942464487942</v>
      </c>
      <c r="L553" s="37">
        <v>-1.151777145816002E-2</v>
      </c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</row>
    <row r="554" spans="1:31" ht="15.75" customHeight="1" x14ac:dyDescent="0.2">
      <c r="A554" s="22">
        <v>33644</v>
      </c>
      <c r="B554" s="23">
        <f t="shared" ref="B554:C554" si="1102">LN(D554)</f>
        <v>6.025141073467366</v>
      </c>
      <c r="C554" s="23">
        <f t="shared" si="1102"/>
        <v>6.4522066707059862</v>
      </c>
      <c r="D554" s="24">
        <v>413.7</v>
      </c>
      <c r="E554" s="24">
        <v>634.1</v>
      </c>
      <c r="F554" s="27">
        <f t="shared" ref="F554:G554" si="1103">LN(D554/D553)</f>
        <v>6.5478589711312381E-3</v>
      </c>
      <c r="G554" s="27">
        <f t="shared" si="1103"/>
        <v>-1.2608354704181778E-3</v>
      </c>
      <c r="H554" s="27">
        <f t="shared" si="1025"/>
        <v>0.93381092407074251</v>
      </c>
      <c r="I554" s="27"/>
      <c r="J554" s="27">
        <v>516</v>
      </c>
      <c r="K554" s="27">
        <v>5.9818378968597408</v>
      </c>
      <c r="L554" s="37">
        <v>1.5944785509773851E-3</v>
      </c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</row>
    <row r="555" spans="1:31" ht="15.75" customHeight="1" x14ac:dyDescent="0.2">
      <c r="A555" s="22">
        <v>33645</v>
      </c>
      <c r="B555" s="23">
        <f t="shared" ref="B555:C555" si="1104">LN(D555)</f>
        <v>6.025141073467366</v>
      </c>
      <c r="C555" s="23">
        <f t="shared" si="1104"/>
        <v>6.4509442435223843</v>
      </c>
      <c r="D555" s="24">
        <v>413.7</v>
      </c>
      <c r="E555" s="24">
        <v>633.29999999999995</v>
      </c>
      <c r="F555" s="27">
        <f t="shared" ref="F555:G555" si="1105">LN(D555/D554)</f>
        <v>0</v>
      </c>
      <c r="G555" s="27">
        <f t="shared" si="1105"/>
        <v>-1.2624271836014194E-3</v>
      </c>
      <c r="H555" s="27">
        <f t="shared" si="1025"/>
        <v>0.93399366759640157</v>
      </c>
      <c r="I555" s="27"/>
      <c r="J555" s="27">
        <v>517</v>
      </c>
      <c r="K555" s="27">
        <v>5.9898589918384486</v>
      </c>
      <c r="L555" s="37">
        <v>-1.4597776927249839E-4</v>
      </c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</row>
    <row r="556" spans="1:31" ht="15.75" customHeight="1" x14ac:dyDescent="0.2">
      <c r="A556" s="22">
        <v>33646</v>
      </c>
      <c r="B556" s="23">
        <f t="shared" ref="B556:C556" si="1106">LN(D556)</f>
        <v>6.0333260012028997</v>
      </c>
      <c r="C556" s="23">
        <f t="shared" si="1106"/>
        <v>6.4690952660163319</v>
      </c>
      <c r="D556" s="24">
        <v>417.1</v>
      </c>
      <c r="E556" s="24">
        <v>644.9</v>
      </c>
      <c r="F556" s="27">
        <f t="shared" ref="F556:G556" si="1107">LN(D556/D555)</f>
        <v>8.1849277355337466E-3</v>
      </c>
      <c r="G556" s="27">
        <f t="shared" si="1107"/>
        <v>1.8151022493947101E-2</v>
      </c>
      <c r="H556" s="27">
        <f t="shared" si="1025"/>
        <v>0.9326382984182302</v>
      </c>
      <c r="I556" s="27"/>
      <c r="J556" s="27">
        <v>518</v>
      </c>
      <c r="K556" s="27">
        <v>5.9898589918384486</v>
      </c>
      <c r="L556" s="37">
        <v>-1.4597776927249839E-4</v>
      </c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</row>
    <row r="557" spans="1:31" ht="15.75" customHeight="1" x14ac:dyDescent="0.2">
      <c r="A557" s="22">
        <v>33647</v>
      </c>
      <c r="B557" s="23">
        <f t="shared" ref="B557:C557" si="1108">LN(D557)</f>
        <v>6.0248993231942194</v>
      </c>
      <c r="C557" s="23">
        <f t="shared" si="1108"/>
        <v>6.4600609366562365</v>
      </c>
      <c r="D557" s="24">
        <v>413.6</v>
      </c>
      <c r="E557" s="24">
        <v>639.1</v>
      </c>
      <c r="F557" s="27">
        <f t="shared" ref="F557:G557" si="1109">LN(D557/D556)</f>
        <v>-8.4266780086801885E-3</v>
      </c>
      <c r="G557" s="27">
        <f t="shared" si="1109"/>
        <v>-9.0343293600954888E-3</v>
      </c>
      <c r="H557" s="27">
        <f t="shared" si="1025"/>
        <v>0.93263815655471838</v>
      </c>
      <c r="I557" s="27"/>
      <c r="J557" s="27">
        <v>519</v>
      </c>
      <c r="K557" s="27">
        <v>6.003701190295037</v>
      </c>
      <c r="L557" s="37">
        <v>-3.0807232178098332E-4</v>
      </c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</row>
    <row r="558" spans="1:31" ht="15.75" customHeight="1" x14ac:dyDescent="0.2">
      <c r="A558" s="22">
        <v>33648</v>
      </c>
      <c r="B558" s="23">
        <f t="shared" ref="B558:C558" si="1110">LN(D558)</f>
        <v>6.0219937521428051</v>
      </c>
      <c r="C558" s="23">
        <f t="shared" si="1110"/>
        <v>6.4558272964636316</v>
      </c>
      <c r="D558" s="24">
        <v>412.4</v>
      </c>
      <c r="E558" s="24">
        <v>636.4</v>
      </c>
      <c r="F558" s="27">
        <f t="shared" ref="F558:G558" si="1111">LN(D558/D557)</f>
        <v>-2.9055710514146356E-3</v>
      </c>
      <c r="G558" s="27">
        <f t="shared" si="1111"/>
        <v>-4.2336401926043529E-3</v>
      </c>
      <c r="H558" s="27">
        <f t="shared" si="1025"/>
        <v>0.93279969794754714</v>
      </c>
      <c r="I558" s="27"/>
      <c r="J558" s="27">
        <v>520</v>
      </c>
      <c r="K558" s="27">
        <v>6.0126106843165319</v>
      </c>
      <c r="L558" s="37">
        <v>-5.2727880522596138E-3</v>
      </c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</row>
    <row r="559" spans="1:31" ht="15.75" customHeight="1" x14ac:dyDescent="0.2">
      <c r="A559" s="22">
        <v>33651</v>
      </c>
      <c r="B559" s="23">
        <f t="shared" ref="B559:C559" si="1112">LN(D559)</f>
        <v>6.0219937521428051</v>
      </c>
      <c r="C559" s="23">
        <f t="shared" si="1112"/>
        <v>6.4558272964636316</v>
      </c>
      <c r="D559" s="24">
        <v>412.4</v>
      </c>
      <c r="E559" s="24">
        <v>636.4</v>
      </c>
      <c r="F559" s="27">
        <f t="shared" ref="F559:G559" si="1113">LN(D559/D558)</f>
        <v>0</v>
      </c>
      <c r="G559" s="27">
        <f t="shared" si="1113"/>
        <v>0</v>
      </c>
      <c r="H559" s="27">
        <f t="shared" si="1025"/>
        <v>0.93279969794754714</v>
      </c>
      <c r="I559" s="27"/>
      <c r="J559" s="27">
        <v>521</v>
      </c>
      <c r="K559" s="27">
        <v>6.0317538337620862</v>
      </c>
      <c r="L559" s="37">
        <v>-3.2343787030928439E-3</v>
      </c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</row>
    <row r="560" spans="1:31" ht="15.75" customHeight="1" x14ac:dyDescent="0.2">
      <c r="A560" s="22">
        <v>33652</v>
      </c>
      <c r="B560" s="23">
        <f t="shared" ref="B560:C560" si="1114">LN(D560)</f>
        <v>6.0095500146543666</v>
      </c>
      <c r="C560" s="23">
        <f t="shared" si="1114"/>
        <v>6.4399891446765931</v>
      </c>
      <c r="D560" s="24">
        <v>407.3</v>
      </c>
      <c r="E560" s="24">
        <v>626.4</v>
      </c>
      <c r="F560" s="27">
        <f t="shared" ref="F560:G560" si="1115">LN(D560/D559)</f>
        <v>-1.2443737488437826E-2</v>
      </c>
      <c r="G560" s="27">
        <f t="shared" si="1115"/>
        <v>-1.5838151787038467E-2</v>
      </c>
      <c r="H560" s="27">
        <f t="shared" si="1025"/>
        <v>0.93316151310937612</v>
      </c>
      <c r="I560" s="27"/>
      <c r="J560" s="27">
        <v>522</v>
      </c>
      <c r="K560" s="27">
        <v>6.0406186742924817</v>
      </c>
      <c r="L560" s="37">
        <v>-7.5324524936801751E-3</v>
      </c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</row>
    <row r="561" spans="1:31" ht="15.75" customHeight="1" x14ac:dyDescent="0.2">
      <c r="A561" s="22">
        <v>33653</v>
      </c>
      <c r="B561" s="23">
        <f t="shared" ref="B561:C561" si="1116">LN(D561)</f>
        <v>6.0117572503757444</v>
      </c>
      <c r="C561" s="23">
        <f t="shared" si="1116"/>
        <v>6.4335829728641816</v>
      </c>
      <c r="D561" s="24">
        <v>408.2</v>
      </c>
      <c r="E561" s="24">
        <v>622.4</v>
      </c>
      <c r="F561" s="27">
        <f t="shared" ref="F561:G561" si="1117">LN(D561/D560)</f>
        <v>2.2072357213773646E-3</v>
      </c>
      <c r="G561" s="27">
        <f t="shared" si="1117"/>
        <v>-6.4061718124115161E-3</v>
      </c>
      <c r="H561" s="27">
        <f t="shared" si="1025"/>
        <v>0.93443377908272418</v>
      </c>
      <c r="I561" s="27"/>
      <c r="J561" s="27">
        <v>523</v>
      </c>
      <c r="K561" s="27">
        <v>6.0406186742924817</v>
      </c>
      <c r="L561" s="37">
        <v>-7.5324524936801751E-3</v>
      </c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</row>
    <row r="562" spans="1:31" ht="15.75" customHeight="1" x14ac:dyDescent="0.2">
      <c r="A562" s="22">
        <v>33654</v>
      </c>
      <c r="B562" s="23">
        <f t="shared" ref="B562:C562" si="1118">LN(D562)</f>
        <v>6.0256243987546867</v>
      </c>
      <c r="C562" s="23">
        <f t="shared" si="1118"/>
        <v>6.4492057997815175</v>
      </c>
      <c r="D562" s="24">
        <v>413.9</v>
      </c>
      <c r="E562" s="24">
        <v>632.20000000000005</v>
      </c>
      <c r="F562" s="27">
        <f t="shared" ref="F562:G562" si="1119">LN(D562/D561)</f>
        <v>1.3867148378942323E-2</v>
      </c>
      <c r="G562" s="27">
        <f t="shared" si="1119"/>
        <v>1.5622826917335591E-2</v>
      </c>
      <c r="H562" s="27">
        <f t="shared" si="1025"/>
        <v>0.93432037770585941</v>
      </c>
      <c r="I562" s="27"/>
      <c r="J562" s="27">
        <v>524</v>
      </c>
      <c r="K562" s="27">
        <v>6.0407522212443521</v>
      </c>
      <c r="L562" s="37">
        <v>-7.18649811773453E-3</v>
      </c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</row>
    <row r="563" spans="1:31" ht="15.75" customHeight="1" x14ac:dyDescent="0.2">
      <c r="A563" s="22">
        <v>33655</v>
      </c>
      <c r="B563" s="23">
        <f t="shared" ref="B563:C563" si="1120">LN(D563)</f>
        <v>6.019565977218857</v>
      </c>
      <c r="C563" s="23">
        <f t="shared" si="1120"/>
        <v>6.4452435154946972</v>
      </c>
      <c r="D563" s="24">
        <v>411.4</v>
      </c>
      <c r="E563" s="24">
        <v>629.70000000000005</v>
      </c>
      <c r="F563" s="27">
        <f t="shared" ref="F563:G563" si="1121">LN(D563/D562)</f>
        <v>-6.0584215358298723E-3</v>
      </c>
      <c r="G563" s="27">
        <f t="shared" si="1121"/>
        <v>-3.9622842868203487E-3</v>
      </c>
      <c r="H563" s="27">
        <f t="shared" si="1025"/>
        <v>0.93395477808518956</v>
      </c>
      <c r="I563" s="27"/>
      <c r="J563" s="27">
        <v>525</v>
      </c>
      <c r="K563" s="27">
        <v>6.0489879643582443</v>
      </c>
      <c r="L563" s="37">
        <v>-1.0401310181527457E-2</v>
      </c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</row>
    <row r="564" spans="1:31" ht="15.75" customHeight="1" x14ac:dyDescent="0.2">
      <c r="A564" s="22">
        <v>33658</v>
      </c>
      <c r="B564" s="23">
        <f t="shared" ref="B564:C564" si="1122">LN(D564)</f>
        <v>6.0215086684563586</v>
      </c>
      <c r="C564" s="23">
        <f t="shared" si="1122"/>
        <v>6.4375916369350357</v>
      </c>
      <c r="D564" s="24">
        <v>412.2</v>
      </c>
      <c r="E564" s="24">
        <v>624.9</v>
      </c>
      <c r="F564" s="27">
        <f t="shared" ref="F564:G564" si="1123">LN(D564/D563)</f>
        <v>1.9426912375018303E-3</v>
      </c>
      <c r="G564" s="27">
        <f t="shared" si="1123"/>
        <v>-7.6518785596611117E-3</v>
      </c>
      <c r="H564" s="27">
        <f t="shared" si="1025"/>
        <v>0.93536667251593864</v>
      </c>
      <c r="I564" s="27"/>
      <c r="J564" s="27">
        <v>526</v>
      </c>
      <c r="K564" s="27">
        <v>6.0559601708858573</v>
      </c>
      <c r="L564" s="37">
        <v>-2.0718001431987432E-2</v>
      </c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</row>
    <row r="565" spans="1:31" ht="15.75" customHeight="1" x14ac:dyDescent="0.2">
      <c r="A565" s="22">
        <v>33659</v>
      </c>
      <c r="B565" s="23">
        <f t="shared" ref="B565:C565" si="1124">LN(D565)</f>
        <v>6.0171322938565597</v>
      </c>
      <c r="C565" s="23">
        <f t="shared" si="1124"/>
        <v>6.4319749969589468</v>
      </c>
      <c r="D565" s="24">
        <v>410.4</v>
      </c>
      <c r="E565" s="24">
        <v>621.4</v>
      </c>
      <c r="F565" s="27">
        <f t="shared" ref="F565:G565" si="1125">LN(D565/D564)</f>
        <v>-4.3763745997988882E-3</v>
      </c>
      <c r="G565" s="27">
        <f t="shared" si="1125"/>
        <v>-5.6166399760890261E-3</v>
      </c>
      <c r="H565" s="27">
        <f t="shared" si="1025"/>
        <v>0.93550306036660191</v>
      </c>
      <c r="I565" s="27"/>
      <c r="J565" s="27">
        <v>527</v>
      </c>
      <c r="K565" s="27">
        <v>6.0615716038931007</v>
      </c>
      <c r="L565" s="37">
        <v>-2.7526609250000611E-2</v>
      </c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</row>
    <row r="566" spans="1:31" ht="15.75" customHeight="1" x14ac:dyDescent="0.2">
      <c r="A566" s="22">
        <v>33660</v>
      </c>
      <c r="B566" s="23">
        <f t="shared" ref="B566:C566" si="1126">LN(D566)</f>
        <v>6.0290011506367076</v>
      </c>
      <c r="C566" s="23">
        <f t="shared" si="1126"/>
        <v>6.4495221053353173</v>
      </c>
      <c r="D566" s="24">
        <v>415.3</v>
      </c>
      <c r="E566" s="24">
        <v>632.4</v>
      </c>
      <c r="F566" s="27">
        <f t="shared" ref="F566:G566" si="1127">LN(D566/D565)</f>
        <v>1.1868856780148193E-2</v>
      </c>
      <c r="G566" s="27">
        <f t="shared" si="1127"/>
        <v>1.7547108376369972E-2</v>
      </c>
      <c r="H566" s="27">
        <f t="shared" si="1025"/>
        <v>0.93479812180956212</v>
      </c>
      <c r="I566" s="27"/>
      <c r="J566" s="27">
        <v>528</v>
      </c>
      <c r="K566" s="27">
        <v>6.072033987422798</v>
      </c>
      <c r="L566" s="37">
        <v>-3.6313349060278277E-2</v>
      </c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</row>
    <row r="567" spans="1:31" ht="15.75" customHeight="1" x14ac:dyDescent="0.2">
      <c r="A567" s="22">
        <v>33661</v>
      </c>
      <c r="B567" s="23">
        <f t="shared" ref="B567:C567" si="1128">LN(D567)</f>
        <v>6.0253827653114431</v>
      </c>
      <c r="C567" s="23">
        <f t="shared" si="1128"/>
        <v>6.4518912132901205</v>
      </c>
      <c r="D567" s="24">
        <v>413.8</v>
      </c>
      <c r="E567" s="24">
        <v>633.9</v>
      </c>
      <c r="F567" s="27">
        <f t="shared" ref="F567:G567" si="1129">LN(D567/D566)</f>
        <v>-3.6183853252651889E-3</v>
      </c>
      <c r="G567" s="27">
        <f t="shared" si="1129"/>
        <v>2.3691079548038172E-3</v>
      </c>
      <c r="H567" s="27">
        <f t="shared" si="1025"/>
        <v>0.93389404224607486</v>
      </c>
      <c r="I567" s="27"/>
      <c r="J567" s="27">
        <v>529</v>
      </c>
      <c r="K567" s="27">
        <v>6.084129178270838</v>
      </c>
      <c r="L567" s="37">
        <v>-4.9605141702408595E-2</v>
      </c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</row>
    <row r="568" spans="1:31" ht="15.75" customHeight="1" x14ac:dyDescent="0.2">
      <c r="A568" s="22">
        <v>33662</v>
      </c>
      <c r="B568" s="23">
        <f t="shared" ref="B568:C568" si="1130">LN(D568)</f>
        <v>6.0227209367585361</v>
      </c>
      <c r="C568" s="23">
        <f t="shared" si="1130"/>
        <v>6.4511021341045396</v>
      </c>
      <c r="D568" s="24">
        <v>412.7</v>
      </c>
      <c r="E568" s="24">
        <v>633.4</v>
      </c>
      <c r="F568" s="27">
        <f t="shared" ref="F568:G568" si="1131">LN(D568/D567)</f>
        <v>-2.6618285529066131E-3</v>
      </c>
      <c r="G568" s="27">
        <f t="shared" si="1131"/>
        <v>-7.8907918558124041E-4</v>
      </c>
      <c r="H568" s="27">
        <f t="shared" si="1025"/>
        <v>0.93359565723175986</v>
      </c>
      <c r="I568" s="27"/>
      <c r="J568" s="27">
        <v>530</v>
      </c>
      <c r="K568" s="27">
        <v>6.0789320479724287</v>
      </c>
      <c r="L568" s="37">
        <v>-5.0412592913435361E-2</v>
      </c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</row>
    <row r="569" spans="1:31" ht="15.75" customHeight="1" x14ac:dyDescent="0.2">
      <c r="A569" s="22">
        <v>33665</v>
      </c>
      <c r="B569" s="23">
        <f t="shared" ref="B569:C569" si="1132">LN(D569)</f>
        <v>6.0219937521428051</v>
      </c>
      <c r="C569" s="23">
        <f t="shared" si="1132"/>
        <v>6.454254721835416</v>
      </c>
      <c r="D569" s="24">
        <v>412.4</v>
      </c>
      <c r="E569" s="24">
        <v>635.4</v>
      </c>
      <c r="F569" s="27">
        <f t="shared" ref="F569:G569" si="1133">LN(D569/D568)</f>
        <v>-7.2718461573133524E-4</v>
      </c>
      <c r="G569" s="27">
        <f t="shared" si="1133"/>
        <v>3.1525877308764211E-3</v>
      </c>
      <c r="H569" s="27">
        <f t="shared" si="1025"/>
        <v>0.93302697393856693</v>
      </c>
      <c r="I569" s="27"/>
      <c r="J569" s="27">
        <v>531</v>
      </c>
      <c r="K569" s="27">
        <v>6.081344763488179</v>
      </c>
      <c r="L569" s="37">
        <v>-5.4754414404822427E-2</v>
      </c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</row>
    <row r="570" spans="1:31" ht="15.75" customHeight="1" x14ac:dyDescent="0.2">
      <c r="A570" s="22">
        <v>33666</v>
      </c>
      <c r="B570" s="23">
        <f t="shared" ref="B570:C570" si="1134">LN(D570)</f>
        <v>6.022963214167353</v>
      </c>
      <c r="C570" s="23">
        <f t="shared" si="1134"/>
        <v>6.4523643621042472</v>
      </c>
      <c r="D570" s="24">
        <v>412.8</v>
      </c>
      <c r="E570" s="24">
        <v>634.20000000000005</v>
      </c>
      <c r="F570" s="27">
        <f t="shared" ref="F570:G570" si="1135">LN(D570/D569)</f>
        <v>9.6946202454816367E-4</v>
      </c>
      <c r="G570" s="27">
        <f t="shared" si="1135"/>
        <v>-1.890359731168673E-3</v>
      </c>
      <c r="H570" s="27">
        <f t="shared" si="1025"/>
        <v>0.93345057348917948</v>
      </c>
      <c r="I570" s="27"/>
      <c r="J570" s="27">
        <v>532</v>
      </c>
      <c r="K570" s="27">
        <v>6.0915479572430415</v>
      </c>
      <c r="L570" s="37">
        <v>-5.0341318240245236E-2</v>
      </c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</row>
    <row r="571" spans="1:31" ht="15.75" customHeight="1" x14ac:dyDescent="0.2">
      <c r="A571" s="22">
        <v>33667</v>
      </c>
      <c r="B571" s="23">
        <f t="shared" ref="B571:C571" si="1136">LN(D571)</f>
        <v>6.0144483834983573</v>
      </c>
      <c r="C571" s="23">
        <f t="shared" si="1136"/>
        <v>6.4460372293231742</v>
      </c>
      <c r="D571" s="24">
        <v>409.3</v>
      </c>
      <c r="E571" s="24">
        <v>630.20000000000005</v>
      </c>
      <c r="F571" s="27">
        <f t="shared" ref="F571:G571" si="1137">LN(D571/D570)</f>
        <v>-8.5148306689956186E-3</v>
      </c>
      <c r="G571" s="27">
        <f t="shared" si="1137"/>
        <v>-6.3271327810726875E-3</v>
      </c>
      <c r="H571" s="27">
        <f t="shared" si="1025"/>
        <v>0.93304586516169818</v>
      </c>
      <c r="I571" s="27"/>
      <c r="J571" s="27">
        <v>533</v>
      </c>
      <c r="K571" s="27">
        <v>6.0979046463604965</v>
      </c>
      <c r="L571" s="37">
        <v>-5.598465576402134E-2</v>
      </c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</row>
    <row r="572" spans="1:31" ht="15.75" customHeight="1" x14ac:dyDescent="0.2">
      <c r="A572" s="22">
        <v>33668</v>
      </c>
      <c r="B572" s="23">
        <f t="shared" ref="B572:C572" si="1138">LN(D572)</f>
        <v>6.0075839289878656</v>
      </c>
      <c r="C572" s="23">
        <f t="shared" si="1138"/>
        <v>6.4327793081098434</v>
      </c>
      <c r="D572" s="24">
        <v>406.5</v>
      </c>
      <c r="E572" s="24">
        <v>621.9</v>
      </c>
      <c r="F572" s="27">
        <f t="shared" ref="F572:G572" si="1139">LN(D572/D571)</f>
        <v>-6.864454510492066E-3</v>
      </c>
      <c r="G572" s="27">
        <f t="shared" si="1139"/>
        <v>-1.325792121333073E-2</v>
      </c>
      <c r="H572" s="27">
        <f t="shared" si="1025"/>
        <v>0.93390176178033479</v>
      </c>
      <c r="I572" s="27"/>
      <c r="J572" s="27">
        <v>534</v>
      </c>
      <c r="K572" s="27">
        <v>6.0935477733030465</v>
      </c>
      <c r="L572" s="37">
        <v>-5.7587986308512917E-2</v>
      </c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</row>
    <row r="573" spans="1:31" ht="15.75" customHeight="1" x14ac:dyDescent="0.2">
      <c r="A573" s="22">
        <v>33669</v>
      </c>
      <c r="B573" s="23">
        <f t="shared" ref="B573:C573" si="1140">LN(D573)</f>
        <v>6.0024044871463165</v>
      </c>
      <c r="C573" s="23">
        <f t="shared" si="1140"/>
        <v>6.4230846126929979</v>
      </c>
      <c r="D573" s="24">
        <v>404.4</v>
      </c>
      <c r="E573" s="24">
        <v>615.9</v>
      </c>
      <c r="F573" s="27">
        <f t="shared" ref="F573:G573" si="1141">LN(D573/D572)</f>
        <v>-5.1794418415489728E-3</v>
      </c>
      <c r="G573" s="27">
        <f t="shared" si="1141"/>
        <v>-9.6946954168460539E-3</v>
      </c>
      <c r="H573" s="27">
        <f t="shared" si="1025"/>
        <v>0.9345049690431676</v>
      </c>
      <c r="I573" s="27"/>
      <c r="J573" s="27">
        <v>535</v>
      </c>
      <c r="K573" s="27">
        <v>6.0929233792420625</v>
      </c>
      <c r="L573" s="37">
        <v>-5.5529900245680608E-2</v>
      </c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</row>
    <row r="574" spans="1:31" ht="15.75" customHeight="1" x14ac:dyDescent="0.2">
      <c r="A574" s="22">
        <v>33672</v>
      </c>
      <c r="B574" s="23">
        <f t="shared" ref="B574:C574" si="1142">LN(D574)</f>
        <v>6.0043807723745282</v>
      </c>
      <c r="C574" s="23">
        <f t="shared" si="1142"/>
        <v>6.4229222354904003</v>
      </c>
      <c r="D574" s="24">
        <v>405.2</v>
      </c>
      <c r="E574" s="24">
        <v>615.79999999999995</v>
      </c>
      <c r="F574" s="27">
        <f t="shared" ref="F574:G574" si="1143">LN(D574/D573)</f>
        <v>1.9762852282119588E-3</v>
      </c>
      <c r="G574" s="27">
        <f t="shared" si="1143"/>
        <v>-1.6237720259758482E-4</v>
      </c>
      <c r="H574" s="27">
        <f t="shared" si="1025"/>
        <v>0.93483628669779217</v>
      </c>
      <c r="I574" s="27"/>
      <c r="J574" s="27">
        <v>536</v>
      </c>
      <c r="K574" s="27">
        <v>6.0834972255689657</v>
      </c>
      <c r="L574" s="37">
        <v>-5.2091071368035813E-2</v>
      </c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</row>
    <row r="575" spans="1:31" ht="15.75" customHeight="1" x14ac:dyDescent="0.2">
      <c r="A575" s="22">
        <v>33673</v>
      </c>
      <c r="B575" s="23">
        <f t="shared" ref="B575:C575" si="1144">LN(D575)</f>
        <v>6.0083216641744048</v>
      </c>
      <c r="C575" s="23">
        <f t="shared" si="1144"/>
        <v>6.4351883673332368</v>
      </c>
      <c r="D575" s="24">
        <v>406.8</v>
      </c>
      <c r="E575" s="24">
        <v>623.4</v>
      </c>
      <c r="F575" s="27">
        <f t="shared" ref="F575:G575" si="1145">LN(D575/D574)</f>
        <v>3.9408917998766269E-3</v>
      </c>
      <c r="G575" s="27">
        <f t="shared" si="1145"/>
        <v>1.2266131842836651E-2</v>
      </c>
      <c r="H575" s="27">
        <f t="shared" si="1025"/>
        <v>0.93366678972044959</v>
      </c>
      <c r="I575" s="27"/>
      <c r="J575" s="27">
        <v>537</v>
      </c>
      <c r="K575" s="27">
        <v>6.0649451577954041</v>
      </c>
      <c r="L575" s="37">
        <v>-4.2466557158252982E-2</v>
      </c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</row>
    <row r="576" spans="1:31" ht="15.75" customHeight="1" x14ac:dyDescent="0.2">
      <c r="A576" s="22">
        <v>33674</v>
      </c>
      <c r="B576" s="23">
        <f t="shared" ref="B576:C576" si="1146">LN(D576)</f>
        <v>6.0014148779611505</v>
      </c>
      <c r="C576" s="23">
        <f t="shared" si="1146"/>
        <v>6.4250310853270216</v>
      </c>
      <c r="D576" s="24">
        <v>404</v>
      </c>
      <c r="E576" s="24">
        <v>617.1</v>
      </c>
      <c r="F576" s="27">
        <f t="shared" ref="F576:G576" si="1147">LN(D576/D575)</f>
        <v>-6.9067862132548771E-3</v>
      </c>
      <c r="G576" s="27">
        <f t="shared" si="1147"/>
        <v>-1.015728200621544E-2</v>
      </c>
      <c r="H576" s="27">
        <f t="shared" si="1025"/>
        <v>0.93406783535517945</v>
      </c>
      <c r="I576" s="27"/>
      <c r="J576" s="27">
        <v>538</v>
      </c>
      <c r="K576" s="27">
        <v>6.085139242971211</v>
      </c>
      <c r="L576" s="37">
        <v>-4.9418604608691297E-2</v>
      </c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</row>
    <row r="577" spans="1:31" ht="15.75" customHeight="1" x14ac:dyDescent="0.2">
      <c r="A577" s="22">
        <v>33675</v>
      </c>
      <c r="B577" s="23">
        <f t="shared" ref="B577:C577" si="1148">LN(D577)</f>
        <v>6.0009197058787374</v>
      </c>
      <c r="C577" s="23">
        <f t="shared" si="1148"/>
        <v>6.4230846126929979</v>
      </c>
      <c r="D577" s="24">
        <v>403.8</v>
      </c>
      <c r="E577" s="24">
        <v>615.9</v>
      </c>
      <c r="F577" s="27">
        <f t="shared" ref="F577:G577" si="1149">LN(D577/D576)</f>
        <v>-4.9517208241294875E-4</v>
      </c>
      <c r="G577" s="27">
        <f t="shared" si="1149"/>
        <v>-1.9464726340236757E-3</v>
      </c>
      <c r="H577" s="27">
        <f t="shared" si="1025"/>
        <v>0.93427380576927199</v>
      </c>
      <c r="I577" s="27"/>
      <c r="J577" s="27">
        <v>539</v>
      </c>
      <c r="K577" s="27">
        <v>6.0879102215920176</v>
      </c>
      <c r="L577" s="37">
        <v>-5.9872694253195746E-2</v>
      </c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</row>
    <row r="578" spans="1:31" ht="15.75" customHeight="1" x14ac:dyDescent="0.2">
      <c r="A578" s="22">
        <v>33676</v>
      </c>
      <c r="B578" s="23">
        <f t="shared" ref="B578:C578" si="1150">LN(D578)</f>
        <v>6.0058604273917142</v>
      </c>
      <c r="C578" s="23">
        <f t="shared" si="1150"/>
        <v>6.4274588602509697</v>
      </c>
      <c r="D578" s="24">
        <v>405.8</v>
      </c>
      <c r="E578" s="24">
        <v>618.6</v>
      </c>
      <c r="F578" s="27">
        <f t="shared" ref="F578:G578" si="1151">LN(D578/D577)</f>
        <v>4.9407215129772296E-3</v>
      </c>
      <c r="G578" s="27">
        <f t="shared" si="1151"/>
        <v>4.3742475579717933E-3</v>
      </c>
      <c r="H578" s="27">
        <f t="shared" si="1025"/>
        <v>0.93440666956788676</v>
      </c>
      <c r="I578" s="27"/>
      <c r="J578" s="27">
        <v>540</v>
      </c>
      <c r="K578" s="27">
        <v>6.090170115080892</v>
      </c>
      <c r="L578" s="37">
        <v>-6.0928203638880518E-2</v>
      </c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</row>
    <row r="579" spans="1:31" ht="15.75" customHeight="1" x14ac:dyDescent="0.2">
      <c r="A579" s="22">
        <v>33679</v>
      </c>
      <c r="B579" s="23">
        <f t="shared" ref="B579:C579" si="1152">LN(D579)</f>
        <v>6.0070918029936813</v>
      </c>
      <c r="C579" s="23">
        <f t="shared" si="1152"/>
        <v>6.4263266320669334</v>
      </c>
      <c r="D579" s="24">
        <v>406.3</v>
      </c>
      <c r="E579" s="24">
        <v>617.9</v>
      </c>
      <c r="F579" s="27">
        <f t="shared" ref="F579:G579" si="1153">LN(D579/D578)</f>
        <v>1.2313756019667673E-3</v>
      </c>
      <c r="G579" s="27">
        <f t="shared" si="1153"/>
        <v>-1.1322281840354651E-3</v>
      </c>
      <c r="H579" s="27">
        <f t="shared" si="1025"/>
        <v>0.93476291307987691</v>
      </c>
      <c r="I579" s="27"/>
      <c r="J579" s="27">
        <v>541</v>
      </c>
      <c r="K579" s="27">
        <v>6.085643787157732</v>
      </c>
      <c r="L579" s="37">
        <v>-5.760625981891021E-2</v>
      </c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</row>
    <row r="580" spans="1:31" ht="15.75" customHeight="1" x14ac:dyDescent="0.2">
      <c r="A580" s="22">
        <v>33680</v>
      </c>
      <c r="B580" s="23">
        <f t="shared" ref="B580:C580" si="1154">LN(D580)</f>
        <v>6.0149369032931244</v>
      </c>
      <c r="C580" s="23">
        <f t="shared" si="1154"/>
        <v>6.4348674945565385</v>
      </c>
      <c r="D580" s="24">
        <v>409.5</v>
      </c>
      <c r="E580" s="24">
        <v>623.20000000000005</v>
      </c>
      <c r="F580" s="27">
        <f t="shared" ref="F580:G580" si="1155">LN(D580/D579)</f>
        <v>7.8451002994430197E-3</v>
      </c>
      <c r="G580" s="27">
        <f t="shared" si="1155"/>
        <v>8.5408624896047107E-3</v>
      </c>
      <c r="H580" s="27">
        <f t="shared" si="1025"/>
        <v>0.93474137709616445</v>
      </c>
      <c r="I580" s="27"/>
      <c r="J580" s="27">
        <v>542</v>
      </c>
      <c r="K580" s="27">
        <v>6.0858959373934924</v>
      </c>
      <c r="L580" s="37">
        <v>-5.7858410054670628E-2</v>
      </c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</row>
    <row r="581" spans="1:31" ht="15.75" customHeight="1" x14ac:dyDescent="0.2">
      <c r="A581" s="22">
        <v>33681</v>
      </c>
      <c r="B581" s="23">
        <f t="shared" ref="B581:C581" si="1156">LN(D581)</f>
        <v>6.0139596249353531</v>
      </c>
      <c r="C581" s="23">
        <f t="shared" si="1156"/>
        <v>6.4375916369350357</v>
      </c>
      <c r="D581" s="24">
        <v>409.1</v>
      </c>
      <c r="E581" s="24">
        <v>624.9</v>
      </c>
      <c r="F581" s="27">
        <f t="shared" ref="F581:G581" si="1157">LN(D581/D580)</f>
        <v>-9.7727835777122979E-4</v>
      </c>
      <c r="G581" s="27">
        <f t="shared" si="1157"/>
        <v>2.7241423784973382E-3</v>
      </c>
      <c r="H581" s="27">
        <f t="shared" si="1025"/>
        <v>0.93419402225373593</v>
      </c>
      <c r="I581" s="27"/>
      <c r="J581" s="27">
        <v>543</v>
      </c>
      <c r="K581" s="27">
        <v>6.0796947615558361</v>
      </c>
      <c r="L581" s="37">
        <v>-6.2806162107695407E-2</v>
      </c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</row>
    <row r="582" spans="1:31" ht="15.75" customHeight="1" x14ac:dyDescent="0.2">
      <c r="A582" s="22">
        <v>33682</v>
      </c>
      <c r="B582" s="23">
        <f t="shared" ref="B582:C582" si="1158">LN(D582)</f>
        <v>6.0156692358047996</v>
      </c>
      <c r="C582" s="23">
        <f t="shared" si="1158"/>
        <v>6.4391906139306556</v>
      </c>
      <c r="D582" s="24">
        <v>409.8</v>
      </c>
      <c r="E582" s="24">
        <v>625.9</v>
      </c>
      <c r="F582" s="27">
        <f t="shared" ref="F582:G582" si="1159">LN(D582/D581)</f>
        <v>1.7096108694464743E-3</v>
      </c>
      <c r="G582" s="27">
        <f t="shared" si="1159"/>
        <v>1.5989769956196997E-3</v>
      </c>
      <c r="H582" s="27">
        <f t="shared" si="1025"/>
        <v>0.93422754449765744</v>
      </c>
      <c r="I582" s="27"/>
      <c r="J582" s="27">
        <v>544</v>
      </c>
      <c r="K582" s="27">
        <v>6.0860219820698838</v>
      </c>
      <c r="L582" s="37">
        <v>-6.5969978109989391E-2</v>
      </c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</row>
    <row r="583" spans="1:31" ht="15.75" customHeight="1" x14ac:dyDescent="0.2">
      <c r="A583" s="22">
        <v>33683</v>
      </c>
      <c r="B583" s="23">
        <f t="shared" ref="B583:C583" si="1160">LN(D583)</f>
        <v>6.0193228752363783</v>
      </c>
      <c r="C583" s="23">
        <f t="shared" si="1160"/>
        <v>6.4364708298366793</v>
      </c>
      <c r="D583" s="24">
        <v>411.3</v>
      </c>
      <c r="E583" s="24">
        <v>624.20000000000005</v>
      </c>
      <c r="F583" s="27">
        <f t="shared" ref="F583:G583" si="1161">LN(D583/D582)</f>
        <v>3.6536394315790318E-3</v>
      </c>
      <c r="G583" s="27">
        <f t="shared" si="1161"/>
        <v>-2.7197840939766657E-3</v>
      </c>
      <c r="H583" s="27">
        <f t="shared" si="1025"/>
        <v>0.93518995647947556</v>
      </c>
      <c r="I583" s="27"/>
      <c r="J583" s="27">
        <v>545</v>
      </c>
      <c r="K583" s="27">
        <v>6.0846343734821611</v>
      </c>
      <c r="L583" s="37">
        <v>-7.1652982911929897E-2</v>
      </c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ht="15.75" customHeight="1" x14ac:dyDescent="0.2">
      <c r="A584" s="22">
        <v>33686</v>
      </c>
      <c r="B584" s="23">
        <f t="shared" ref="B584:C584" si="1162">LN(D584)</f>
        <v>6.0159132275102918</v>
      </c>
      <c r="C584" s="23">
        <f t="shared" si="1162"/>
        <v>6.4326184976246532</v>
      </c>
      <c r="D584" s="24">
        <v>409.9</v>
      </c>
      <c r="E584" s="24">
        <v>621.79999999999995</v>
      </c>
      <c r="F584" s="27">
        <f t="shared" ref="F584:G584" si="1163">LN(D584/D583)</f>
        <v>-3.4096477260865937E-3</v>
      </c>
      <c r="G584" s="27">
        <f t="shared" si="1163"/>
        <v>-3.8523322120257719E-3</v>
      </c>
      <c r="H584" s="27">
        <f t="shared" si="1025"/>
        <v>0.93521996209347147</v>
      </c>
      <c r="I584" s="27"/>
      <c r="J584" s="27">
        <v>546</v>
      </c>
      <c r="K584" s="27">
        <v>6.0886642443275933</v>
      </c>
      <c r="L584" s="37">
        <v>-7.3727341034468985E-2</v>
      </c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</row>
    <row r="585" spans="1:31" ht="15.75" customHeight="1" x14ac:dyDescent="0.2">
      <c r="A585" s="22">
        <v>33687</v>
      </c>
      <c r="B585" s="23">
        <f t="shared" ref="B585:C585" si="1164">LN(D585)</f>
        <v>6.0132260388894947</v>
      </c>
      <c r="C585" s="23">
        <f t="shared" si="1164"/>
        <v>6.4274588602509697</v>
      </c>
      <c r="D585" s="24">
        <v>408.8</v>
      </c>
      <c r="E585" s="24">
        <v>618.6</v>
      </c>
      <c r="F585" s="27">
        <f t="shared" ref="F585:G585" si="1165">LN(D585/D584)</f>
        <v>-2.6871886207970918E-3</v>
      </c>
      <c r="G585" s="27">
        <f t="shared" si="1165"/>
        <v>-5.1596373736841356E-3</v>
      </c>
      <c r="H585" s="27">
        <f t="shared" si="1025"/>
        <v>0.93555262968337372</v>
      </c>
      <c r="I585" s="27"/>
      <c r="J585" s="27">
        <v>547</v>
      </c>
      <c r="K585" s="27">
        <v>6.0981528798545348</v>
      </c>
      <c r="L585" s="37">
        <v>-7.277011454309168E-2</v>
      </c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</row>
    <row r="586" spans="1:31" ht="15.75" customHeight="1" x14ac:dyDescent="0.2">
      <c r="A586" s="22">
        <v>33688</v>
      </c>
      <c r="B586" s="23">
        <f t="shared" ref="B586:C586" si="1166">LN(D586)</f>
        <v>6.0100409326809174</v>
      </c>
      <c r="C586" s="23">
        <f t="shared" si="1166"/>
        <v>6.4287512675391021</v>
      </c>
      <c r="D586" s="24">
        <v>407.5</v>
      </c>
      <c r="E586" s="24">
        <v>619.4</v>
      </c>
      <c r="F586" s="27">
        <f t="shared" ref="F586:G586" si="1167">LN(D586/D585)</f>
        <v>-3.1851062085773E-3</v>
      </c>
      <c r="G586" s="27">
        <f t="shared" si="1167"/>
        <v>1.2924072881330907E-3</v>
      </c>
      <c r="H586" s="27">
        <f t="shared" si="1025"/>
        <v>0.93486910327789596</v>
      </c>
      <c r="I586" s="27"/>
      <c r="J586" s="27">
        <v>548</v>
      </c>
      <c r="K586" s="27">
        <v>6.1054405892869035</v>
      </c>
      <c r="L586" s="37">
        <v>-8.0057823975460352E-2</v>
      </c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</row>
    <row r="587" spans="1:31" ht="15.75" customHeight="1" x14ac:dyDescent="0.2">
      <c r="A587" s="22">
        <v>33689</v>
      </c>
      <c r="B587" s="23">
        <f t="shared" ref="B587:C587" si="1168">LN(D587)</f>
        <v>6.0107768581403551</v>
      </c>
      <c r="C587" s="23">
        <f t="shared" si="1168"/>
        <v>6.4222724628879417</v>
      </c>
      <c r="D587" s="24">
        <v>407.8</v>
      </c>
      <c r="E587" s="24">
        <v>615.4</v>
      </c>
      <c r="F587" s="27">
        <f t="shared" ref="F587:G587" si="1169">LN(D587/D586)</f>
        <v>7.359254594374421E-4</v>
      </c>
      <c r="G587" s="27">
        <f t="shared" si="1169"/>
        <v>-6.4788046511609822E-3</v>
      </c>
      <c r="H587" s="27">
        <f t="shared" si="1025"/>
        <v>0.93592679115913013</v>
      </c>
      <c r="I587" s="27"/>
      <c r="J587" s="27">
        <v>549</v>
      </c>
      <c r="K587" s="27">
        <v>6.1063007490992058</v>
      </c>
      <c r="L587" s="37">
        <v>-8.0917983787762715E-2</v>
      </c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</row>
    <row r="588" spans="1:31" ht="15.75" customHeight="1" x14ac:dyDescent="0.2">
      <c r="A588" s="22">
        <v>33690</v>
      </c>
      <c r="B588" s="23">
        <f t="shared" ref="B588:C588" si="1170">LN(D588)</f>
        <v>6.0001764877100037</v>
      </c>
      <c r="C588" s="23">
        <f t="shared" si="1170"/>
        <v>6.4045670823453573</v>
      </c>
      <c r="D588" s="24">
        <v>403.5</v>
      </c>
      <c r="E588" s="24">
        <v>604.6</v>
      </c>
      <c r="F588" s="27">
        <f t="shared" ref="F588:G588" si="1171">LN(D588/D587)</f>
        <v>-1.060037043035131E-2</v>
      </c>
      <c r="G588" s="27">
        <f t="shared" si="1171"/>
        <v>-1.7705380542583703E-2</v>
      </c>
      <c r="H588" s="27">
        <f t="shared" si="1025"/>
        <v>0.93685902740404037</v>
      </c>
      <c r="I588" s="27"/>
      <c r="J588" s="27">
        <v>550</v>
      </c>
      <c r="K588" s="27">
        <v>6.102977770617664</v>
      </c>
      <c r="L588" s="37">
        <v>-8.438455612142981E-2</v>
      </c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</row>
    <row r="589" spans="1:31" ht="15.75" customHeight="1" x14ac:dyDescent="0.2">
      <c r="A589" s="22">
        <v>33693</v>
      </c>
      <c r="B589" s="23">
        <f t="shared" ref="B589:C589" si="1172">LN(D589)</f>
        <v>5.9989365619466826</v>
      </c>
      <c r="C589" s="23">
        <f t="shared" si="1172"/>
        <v>6.4002574453088208</v>
      </c>
      <c r="D589" s="24">
        <v>403</v>
      </c>
      <c r="E589" s="24">
        <v>602</v>
      </c>
      <c r="F589" s="27">
        <f t="shared" ref="F589:G589" si="1173">LN(D589/D588)</f>
        <v>-1.2399257633205472E-3</v>
      </c>
      <c r="G589" s="27">
        <f t="shared" si="1173"/>
        <v>-4.3096370365366425E-3</v>
      </c>
      <c r="H589" s="27">
        <f t="shared" si="1025"/>
        <v>0.93729613428967717</v>
      </c>
      <c r="I589" s="27"/>
      <c r="J589" s="27">
        <v>551</v>
      </c>
      <c r="K589" s="27">
        <v>6.1019904701869319</v>
      </c>
      <c r="L589" s="37">
        <v>-7.684939671956581E-2</v>
      </c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</row>
    <row r="590" spans="1:31" ht="15.75" customHeight="1" x14ac:dyDescent="0.2">
      <c r="A590" s="22">
        <v>33694</v>
      </c>
      <c r="B590" s="23">
        <f t="shared" ref="B590:C590" si="1174">LN(D590)</f>
        <v>6.0004242884794543</v>
      </c>
      <c r="C590" s="23">
        <f t="shared" si="1174"/>
        <v>6.4030773858023808</v>
      </c>
      <c r="D590" s="24">
        <v>403.6</v>
      </c>
      <c r="E590" s="24">
        <v>603.70000000000005</v>
      </c>
      <c r="F590" s="27">
        <f t="shared" ref="F590:G590" si="1175">LN(D590/D589)</f>
        <v>1.4877265327709898E-3</v>
      </c>
      <c r="G590" s="27">
        <f t="shared" si="1175"/>
        <v>2.8199404935594151E-3</v>
      </c>
      <c r="H590" s="27">
        <f t="shared" si="1025"/>
        <v>0.93711569093078051</v>
      </c>
      <c r="I590" s="27"/>
      <c r="J590" s="27">
        <v>552</v>
      </c>
      <c r="K590" s="27">
        <v>6.1010019233611308</v>
      </c>
      <c r="L590" s="37">
        <v>-7.5860849893764737E-2</v>
      </c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</row>
    <row r="591" spans="1:31" ht="15.75" customHeight="1" x14ac:dyDescent="0.2">
      <c r="A591" s="22">
        <v>33695</v>
      </c>
      <c r="B591" s="23">
        <f t="shared" ref="B591:C591" si="1176">LN(D591)</f>
        <v>6.0019098049695208</v>
      </c>
      <c r="C591" s="23">
        <f t="shared" si="1176"/>
        <v>6.4002574453088208</v>
      </c>
      <c r="D591" s="24">
        <v>404.2</v>
      </c>
      <c r="E591" s="24">
        <v>602</v>
      </c>
      <c r="F591" s="27">
        <f t="shared" ref="F591:G591" si="1177">LN(D591/D590)</f>
        <v>1.4855164900666093E-3</v>
      </c>
      <c r="G591" s="27">
        <f t="shared" si="1177"/>
        <v>-2.8199404935594853E-3</v>
      </c>
      <c r="H591" s="27">
        <f t="shared" si="1025"/>
        <v>0.93776068482506503</v>
      </c>
      <c r="I591" s="27"/>
      <c r="J591" s="27">
        <v>553</v>
      </c>
      <c r="K591" s="27">
        <v>6.1152151278171987</v>
      </c>
      <c r="L591" s="37">
        <v>-8.1889126614298924E-2</v>
      </c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</row>
    <row r="592" spans="1:31" ht="15.75" customHeight="1" x14ac:dyDescent="0.2">
      <c r="A592" s="22">
        <v>33696</v>
      </c>
      <c r="B592" s="23">
        <f t="shared" ref="B592:C592" si="1178">LN(D592)</f>
        <v>5.9927137665084143</v>
      </c>
      <c r="C592" s="23">
        <f t="shared" si="1178"/>
        <v>6.3865425623296597</v>
      </c>
      <c r="D592" s="24">
        <v>400.5</v>
      </c>
      <c r="E592" s="24">
        <v>593.79999999999995</v>
      </c>
      <c r="F592" s="27">
        <f t="shared" ref="F592:G592" si="1179">LN(D592/D591)</f>
        <v>-9.1960384611066478E-3</v>
      </c>
      <c r="G592" s="27">
        <f t="shared" si="1179"/>
        <v>-1.3714882979161689E-2</v>
      </c>
      <c r="H592" s="27">
        <f t="shared" si="1025"/>
        <v>0.93833458526618096</v>
      </c>
      <c r="I592" s="27"/>
      <c r="J592" s="27">
        <v>554</v>
      </c>
      <c r="K592" s="27">
        <v>6.1081407731707147</v>
      </c>
      <c r="L592" s="37">
        <v>-8.3241449976495296E-2</v>
      </c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</row>
    <row r="593" spans="1:31" ht="15.75" customHeight="1" x14ac:dyDescent="0.2">
      <c r="A593" s="22">
        <v>33697</v>
      </c>
      <c r="B593" s="23">
        <f t="shared" ref="B593:C593" si="1180">LN(D593)</f>
        <v>5.9952075333868162</v>
      </c>
      <c r="C593" s="23">
        <f t="shared" si="1180"/>
        <v>6.3801225368997647</v>
      </c>
      <c r="D593" s="24">
        <v>401.5</v>
      </c>
      <c r="E593" s="24">
        <v>590</v>
      </c>
      <c r="F593" s="27">
        <f t="shared" ref="F593:G593" si="1181">LN(D593/D592)</f>
        <v>2.4937668784024581E-3</v>
      </c>
      <c r="G593" s="27">
        <f t="shared" si="1181"/>
        <v>-6.4200254298941977E-3</v>
      </c>
      <c r="H593" s="27">
        <f t="shared" si="1025"/>
        <v>0.93966965347659503</v>
      </c>
      <c r="I593" s="27"/>
      <c r="J593" s="27">
        <v>555</v>
      </c>
      <c r="K593" s="27">
        <v>6.1048256104204635</v>
      </c>
      <c r="L593" s="37">
        <v>-8.2831858277658377E-2</v>
      </c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</row>
    <row r="594" spans="1:31" ht="15.75" customHeight="1" x14ac:dyDescent="0.2">
      <c r="A594" s="22">
        <v>33700</v>
      </c>
      <c r="B594" s="23">
        <f t="shared" ref="B594:C594" si="1182">LN(D594)</f>
        <v>6.0051208735554678</v>
      </c>
      <c r="C594" s="23">
        <f t="shared" si="1182"/>
        <v>6.3905761812439712</v>
      </c>
      <c r="D594" s="24">
        <v>405.5</v>
      </c>
      <c r="E594" s="24">
        <v>596.20000000000005</v>
      </c>
      <c r="F594" s="27">
        <f t="shared" ref="F594:G594" si="1183">LN(D594/D593)</f>
        <v>9.913340168651287E-3</v>
      </c>
      <c r="G594" s="27">
        <f t="shared" si="1183"/>
        <v>1.0453644344206101E-2</v>
      </c>
      <c r="H594" s="27">
        <f t="shared" si="1025"/>
        <v>0.93968379426884918</v>
      </c>
      <c r="I594" s="27"/>
      <c r="J594" s="27">
        <v>556</v>
      </c>
      <c r="K594" s="27">
        <v>6.1048256104204635</v>
      </c>
      <c r="L594" s="37">
        <v>-8.2831858277658377E-2</v>
      </c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</row>
    <row r="595" spans="1:31" ht="15.75" customHeight="1" x14ac:dyDescent="0.2">
      <c r="A595" s="22">
        <v>33701</v>
      </c>
      <c r="B595" s="23">
        <f t="shared" ref="B595:C595" si="1184">LN(D595)</f>
        <v>5.9864520052844377</v>
      </c>
      <c r="C595" s="23">
        <f t="shared" si="1184"/>
        <v>6.3657829262193095</v>
      </c>
      <c r="D595" s="24">
        <v>398</v>
      </c>
      <c r="E595" s="24">
        <v>581.6</v>
      </c>
      <c r="F595" s="27">
        <f t="shared" ref="F595:G595" si="1185">LN(D595/D594)</f>
        <v>-1.8668868271029877E-2</v>
      </c>
      <c r="G595" s="27">
        <f t="shared" si="1185"/>
        <v>-2.4793255024661502E-2</v>
      </c>
      <c r="H595" s="27">
        <f t="shared" si="1025"/>
        <v>0.94041095567797506</v>
      </c>
      <c r="I595" s="27"/>
      <c r="J595" s="27">
        <v>557</v>
      </c>
      <c r="K595" s="27">
        <v>6.0924235052701627</v>
      </c>
      <c r="L595" s="37">
        <v>-8.2873490615796186E-2</v>
      </c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</row>
    <row r="596" spans="1:31" ht="15.75" customHeight="1" x14ac:dyDescent="0.2">
      <c r="A596" s="22">
        <v>33702</v>
      </c>
      <c r="B596" s="23">
        <f t="shared" ref="B596:C596" si="1186">LN(D596)</f>
        <v>5.9776191402859293</v>
      </c>
      <c r="C596" s="23">
        <f t="shared" si="1186"/>
        <v>6.3519322892854104</v>
      </c>
      <c r="D596" s="24">
        <v>394.5</v>
      </c>
      <c r="E596" s="24">
        <v>573.6</v>
      </c>
      <c r="F596" s="27">
        <f t="shared" ref="F596:G596" si="1187">LN(D596/D595)</f>
        <v>-8.8328649985087264E-3</v>
      </c>
      <c r="G596" s="27">
        <f t="shared" si="1187"/>
        <v>-1.385063693389905E-2</v>
      </c>
      <c r="H596" s="27">
        <f t="shared" si="1025"/>
        <v>0.94107097935680428</v>
      </c>
      <c r="I596" s="27"/>
      <c r="J596" s="27">
        <v>558</v>
      </c>
      <c r="K596" s="27">
        <v>6.0874071360942184</v>
      </c>
      <c r="L596" s="37">
        <v>-7.5649885718473975E-2</v>
      </c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</row>
    <row r="597" spans="1:31" ht="15.75" customHeight="1" x14ac:dyDescent="0.2">
      <c r="A597" s="22">
        <v>33703</v>
      </c>
      <c r="B597" s="23">
        <f t="shared" ref="B597:C597" si="1188">LN(D597)</f>
        <v>5.9929634232317177</v>
      </c>
      <c r="C597" s="23">
        <f t="shared" si="1188"/>
        <v>6.3745136159318143</v>
      </c>
      <c r="D597" s="24">
        <v>400.6</v>
      </c>
      <c r="E597" s="24">
        <v>586.70000000000005</v>
      </c>
      <c r="F597" s="27">
        <f t="shared" ref="F597:G597" si="1189">LN(D597/D596)</f>
        <v>1.5344282945788908E-2</v>
      </c>
      <c r="G597" s="27">
        <f t="shared" si="1189"/>
        <v>2.2581326646403652E-2</v>
      </c>
      <c r="H597" s="27">
        <f t="shared" si="1025"/>
        <v>0.94014442266677589</v>
      </c>
      <c r="I597" s="27"/>
      <c r="J597" s="27">
        <v>559</v>
      </c>
      <c r="K597" s="27">
        <v>6.0996406305561361</v>
      </c>
      <c r="L597" s="37">
        <v>-7.401623180144945E-2</v>
      </c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</row>
    <row r="598" spans="1:31" ht="15.75" customHeight="1" x14ac:dyDescent="0.2">
      <c r="A598" s="22">
        <v>33704</v>
      </c>
      <c r="B598" s="23">
        <f t="shared" ref="B598:C598" si="1190">LN(D598)</f>
        <v>6.0019098049695208</v>
      </c>
      <c r="C598" s="23">
        <f t="shared" si="1190"/>
        <v>6.3702433899536404</v>
      </c>
      <c r="D598" s="24">
        <v>404.2</v>
      </c>
      <c r="E598" s="24">
        <v>584.20000000000005</v>
      </c>
      <c r="F598" s="27">
        <f t="shared" ref="F598:G598" si="1191">LN(D598/D597)</f>
        <v>8.9463817378026538E-3</v>
      </c>
      <c r="G598" s="27">
        <f t="shared" si="1191"/>
        <v>-4.2702259781735993E-3</v>
      </c>
      <c r="H598" s="27">
        <f t="shared" si="1025"/>
        <v>0.94217904051122914</v>
      </c>
      <c r="I598" s="27"/>
      <c r="J598" s="27">
        <v>560</v>
      </c>
      <c r="K598" s="27">
        <v>6.096537953739972</v>
      </c>
      <c r="L598" s="37">
        <v>-7.6971976521114982E-2</v>
      </c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</row>
    <row r="599" spans="1:31" ht="15.75" customHeight="1" x14ac:dyDescent="0.2">
      <c r="A599" s="22">
        <v>33707</v>
      </c>
      <c r="B599" s="23">
        <f t="shared" ref="B599:C599" si="1192">LN(D599)</f>
        <v>6.0063531596017325</v>
      </c>
      <c r="C599" s="23">
        <f t="shared" si="1192"/>
        <v>6.3768970014659105</v>
      </c>
      <c r="D599" s="24">
        <v>406</v>
      </c>
      <c r="E599" s="24">
        <v>588.1</v>
      </c>
      <c r="F599" s="27">
        <f t="shared" ref="F599:G599" si="1193">LN(D599/D598)</f>
        <v>4.4433546322121126E-3</v>
      </c>
      <c r="G599" s="27">
        <f t="shared" si="1193"/>
        <v>6.6536115122695734E-3</v>
      </c>
      <c r="H599" s="27">
        <f t="shared" si="1025"/>
        <v>0.94189276668903421</v>
      </c>
      <c r="I599" s="27"/>
      <c r="J599" s="27">
        <v>561</v>
      </c>
      <c r="K599" s="27">
        <v>6.0905461307185567</v>
      </c>
      <c r="L599" s="37">
        <v>-6.903746226219809E-2</v>
      </c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</row>
    <row r="600" spans="1:31" ht="15.75" customHeight="1" x14ac:dyDescent="0.2">
      <c r="A600" s="22">
        <v>33708</v>
      </c>
      <c r="B600" s="23">
        <f t="shared" ref="B600:C600" si="1194">LN(D600)</f>
        <v>6.0217512397128541</v>
      </c>
      <c r="C600" s="23">
        <f t="shared" si="1194"/>
        <v>6.3882252145859999</v>
      </c>
      <c r="D600" s="24">
        <v>412.3</v>
      </c>
      <c r="E600" s="24">
        <v>594.79999999999995</v>
      </c>
      <c r="F600" s="27">
        <f t="shared" ref="F600:G600" si="1195">LN(D600/D599)</f>
        <v>1.5398080111121662E-2</v>
      </c>
      <c r="G600" s="27">
        <f t="shared" si="1195"/>
        <v>1.1328213120089626E-2</v>
      </c>
      <c r="H600" s="27">
        <f t="shared" si="1025"/>
        <v>0.94263289684333773</v>
      </c>
      <c r="I600" s="27"/>
      <c r="J600" s="27">
        <v>562</v>
      </c>
      <c r="K600" s="27">
        <v>6.0861480064606592</v>
      </c>
      <c r="L600" s="37">
        <v>-6.9015712604099555E-2</v>
      </c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</row>
    <row r="601" spans="1:31" ht="15.75" customHeight="1" x14ac:dyDescent="0.2">
      <c r="A601" s="22">
        <v>33709</v>
      </c>
      <c r="B601" s="23">
        <f t="shared" ref="B601:C601" si="1196">LN(D601)</f>
        <v>6.0311659139595344</v>
      </c>
      <c r="C601" s="23">
        <f t="shared" si="1196"/>
        <v>6.3969296552161463</v>
      </c>
      <c r="D601" s="24">
        <v>416.2</v>
      </c>
      <c r="E601" s="24">
        <v>600</v>
      </c>
      <c r="F601" s="27">
        <f t="shared" ref="F601:G601" si="1197">LN(D601/D600)</f>
        <v>9.4146742466796069E-3</v>
      </c>
      <c r="G601" s="27">
        <f t="shared" si="1197"/>
        <v>8.7044406301465382E-3</v>
      </c>
      <c r="H601" s="27">
        <f t="shared" si="1025"/>
        <v>0.94282198476915202</v>
      </c>
      <c r="I601" s="27"/>
      <c r="J601" s="27">
        <v>563</v>
      </c>
      <c r="K601" s="27">
        <v>6.0998883144267415</v>
      </c>
      <c r="L601" s="37">
        <v>-7.0887163790033902E-2</v>
      </c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</row>
    <row r="602" spans="1:31" ht="15.75" customHeight="1" x14ac:dyDescent="0.2">
      <c r="A602" s="22">
        <v>33710</v>
      </c>
      <c r="B602" s="23">
        <f t="shared" ref="B602:C602" si="1198">LN(D602)</f>
        <v>6.0306852602612633</v>
      </c>
      <c r="C602" s="23">
        <f t="shared" si="1198"/>
        <v>6.3831687399661092</v>
      </c>
      <c r="D602" s="24">
        <v>416</v>
      </c>
      <c r="E602" s="24">
        <v>591.79999999999995</v>
      </c>
      <c r="F602" s="27">
        <f t="shared" ref="F602:G602" si="1199">LN(D602/D601)</f>
        <v>-4.8065369827068546E-4</v>
      </c>
      <c r="G602" s="27">
        <f t="shared" si="1199"/>
        <v>-1.3760915250037142E-2</v>
      </c>
      <c r="H602" s="27">
        <f t="shared" si="1025"/>
        <v>0.9447792320610473</v>
      </c>
      <c r="I602" s="27"/>
      <c r="J602" s="27">
        <v>564</v>
      </c>
      <c r="K602" s="27">
        <v>6.1017434504528989</v>
      </c>
      <c r="L602" s="37">
        <v>-7.6360685141455775E-2</v>
      </c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</row>
    <row r="603" spans="1:31" ht="15.75" customHeight="1" x14ac:dyDescent="0.2">
      <c r="A603" s="22">
        <v>33711</v>
      </c>
      <c r="B603" s="23">
        <f t="shared" ref="B603:C603" si="1200">LN(D603)</f>
        <v>6.0306852602612633</v>
      </c>
      <c r="C603" s="23">
        <f t="shared" si="1200"/>
        <v>6.3831687399661092</v>
      </c>
      <c r="D603" s="24">
        <v>416</v>
      </c>
      <c r="E603" s="24">
        <v>591.79999999999995</v>
      </c>
      <c r="F603" s="27">
        <f t="shared" ref="F603:G603" si="1201">LN(D603/D602)</f>
        <v>0</v>
      </c>
      <c r="G603" s="27">
        <f t="shared" si="1201"/>
        <v>0</v>
      </c>
      <c r="H603" s="27">
        <f t="shared" si="1025"/>
        <v>0.9447792320610473</v>
      </c>
      <c r="I603" s="27"/>
      <c r="J603" s="27">
        <v>565</v>
      </c>
      <c r="K603" s="27">
        <v>6.1011255599841707</v>
      </c>
      <c r="L603" s="37">
        <v>-7.8404623225634573E-2</v>
      </c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</row>
    <row r="604" spans="1:31" ht="15.75" customHeight="1" x14ac:dyDescent="0.2">
      <c r="A604" s="22">
        <v>33714</v>
      </c>
      <c r="B604" s="23">
        <f t="shared" ref="B604:C604" si="1202">LN(D604)</f>
        <v>6.0164010323980133</v>
      </c>
      <c r="C604" s="23">
        <f t="shared" si="1202"/>
        <v>6.358188826899716</v>
      </c>
      <c r="D604" s="24">
        <v>410.1</v>
      </c>
      <c r="E604" s="24">
        <v>577.20000000000005</v>
      </c>
      <c r="F604" s="27">
        <f t="shared" ref="F604:G604" si="1203">LN(D604/D603)</f>
        <v>-1.4284227863249607E-2</v>
      </c>
      <c r="G604" s="27">
        <f t="shared" si="1203"/>
        <v>-2.4979913066393335E-2</v>
      </c>
      <c r="H604" s="27">
        <f t="shared" si="1025"/>
        <v>0.94624447247371857</v>
      </c>
      <c r="I604" s="27"/>
      <c r="J604" s="27">
        <v>566</v>
      </c>
      <c r="K604" s="27">
        <v>6.1035942018471605</v>
      </c>
      <c r="L604" s="37">
        <v>-8.1600449704355427E-2</v>
      </c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</row>
    <row r="605" spans="1:31" ht="15.75" customHeight="1" x14ac:dyDescent="0.2">
      <c r="A605" s="22">
        <v>33715</v>
      </c>
      <c r="B605" s="23">
        <f t="shared" ref="B605:C605" si="1204">LN(D605)</f>
        <v>6.0166448456382806</v>
      </c>
      <c r="C605" s="23">
        <f t="shared" si="1204"/>
        <v>6.3543700407973507</v>
      </c>
      <c r="D605" s="24">
        <v>410.2</v>
      </c>
      <c r="E605" s="24">
        <v>575</v>
      </c>
      <c r="F605" s="27">
        <f t="shared" ref="F605:G605" si="1205">LN(D605/D604)</f>
        <v>2.4381324026657129E-4</v>
      </c>
      <c r="G605" s="27">
        <f t="shared" si="1205"/>
        <v>-3.8187861023654133E-3</v>
      </c>
      <c r="H605" s="27">
        <f t="shared" si="1025"/>
        <v>0.94685150644505245</v>
      </c>
      <c r="I605" s="27"/>
      <c r="J605" s="27">
        <v>567</v>
      </c>
      <c r="K605" s="27">
        <v>6.1021139508385147</v>
      </c>
      <c r="L605" s="37">
        <v>-7.9150736671161681E-2</v>
      </c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</row>
    <row r="606" spans="1:31" ht="15.75" customHeight="1" x14ac:dyDescent="0.2">
      <c r="A606" s="22">
        <v>33716</v>
      </c>
      <c r="B606" s="23">
        <f t="shared" ref="B606:C606" si="1206">LN(D606)</f>
        <v>6.0156692358047996</v>
      </c>
      <c r="C606" s="23">
        <f t="shared" si="1206"/>
        <v>6.3599198295822461</v>
      </c>
      <c r="D606" s="24">
        <v>409.8</v>
      </c>
      <c r="E606" s="24">
        <v>578.20000000000005</v>
      </c>
      <c r="F606" s="27">
        <f t="shared" ref="F606:G606" si="1207">LN(D606/D605)</f>
        <v>-9.7560983348080727E-4</v>
      </c>
      <c r="G606" s="27">
        <f t="shared" si="1207"/>
        <v>5.5497887848952321E-3</v>
      </c>
      <c r="H606" s="27">
        <f t="shared" si="1025"/>
        <v>0.94587186584079019</v>
      </c>
      <c r="I606" s="27"/>
      <c r="J606" s="27">
        <v>568</v>
      </c>
      <c r="K606" s="27">
        <v>6.0971594733776406</v>
      </c>
      <c r="L606" s="37">
        <v>-8.2711089879283328E-2</v>
      </c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</row>
    <row r="607" spans="1:31" ht="15.75" customHeight="1" x14ac:dyDescent="0.2">
      <c r="A607" s="22">
        <v>33717</v>
      </c>
      <c r="B607" s="23">
        <f t="shared" ref="B607:C607" si="1208">LN(D607)</f>
        <v>6.0200520039598944</v>
      </c>
      <c r="C607" s="23">
        <f t="shared" si="1208"/>
        <v>6.3561076606958915</v>
      </c>
      <c r="D607" s="24">
        <v>411.6</v>
      </c>
      <c r="E607" s="24">
        <v>576</v>
      </c>
      <c r="F607" s="27">
        <f t="shared" ref="F607:G607" si="1209">LN(D607/D606)</f>
        <v>4.3827681550951342E-3</v>
      </c>
      <c r="G607" s="27">
        <f t="shared" si="1209"/>
        <v>-3.8121688863545665E-3</v>
      </c>
      <c r="H607" s="27">
        <f t="shared" si="1025"/>
        <v>0.94712870286731354</v>
      </c>
      <c r="I607" s="27"/>
      <c r="J607" s="27">
        <v>569</v>
      </c>
      <c r="K607" s="27">
        <v>6.0867778243586752</v>
      </c>
      <c r="L607" s="37">
        <v>-7.9193895370809564E-2</v>
      </c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</row>
    <row r="608" spans="1:31" ht="15.75" customHeight="1" x14ac:dyDescent="0.2">
      <c r="A608" s="22">
        <v>33718</v>
      </c>
      <c r="B608" s="23">
        <f t="shared" ref="B608:C608" si="1210">LN(D608)</f>
        <v>6.0137151560428022</v>
      </c>
      <c r="C608" s="23">
        <f t="shared" si="1210"/>
        <v>6.350536615646436</v>
      </c>
      <c r="D608" s="24">
        <v>409</v>
      </c>
      <c r="E608" s="24">
        <v>572.79999999999995</v>
      </c>
      <c r="F608" s="27">
        <f t="shared" ref="F608:G608" si="1211">LN(D608/D607)</f>
        <v>-6.3368479170928986E-3</v>
      </c>
      <c r="G608" s="27">
        <f t="shared" si="1211"/>
        <v>-5.571045049455472E-3</v>
      </c>
      <c r="H608" s="27">
        <f t="shared" si="1025"/>
        <v>0.94696173252922056</v>
      </c>
      <c r="I608" s="27"/>
      <c r="J608" s="27">
        <v>570</v>
      </c>
      <c r="K608" s="27">
        <v>6.0791863683872629</v>
      </c>
      <c r="L608" s="37">
        <v>-7.6781881240946426E-2</v>
      </c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</row>
    <row r="609" spans="1:31" ht="15.75" customHeight="1" x14ac:dyDescent="0.2">
      <c r="A609" s="22">
        <v>33721</v>
      </c>
      <c r="B609" s="23">
        <f t="shared" ref="B609:C609" si="1212">LN(D609)</f>
        <v>6.0122470862905102</v>
      </c>
      <c r="C609" s="23">
        <f t="shared" si="1212"/>
        <v>6.3401829213302578</v>
      </c>
      <c r="D609" s="24">
        <v>408.4</v>
      </c>
      <c r="E609" s="24">
        <v>566.9</v>
      </c>
      <c r="F609" s="27">
        <f t="shared" ref="F609:G609" si="1213">LN(D609/D608)</f>
        <v>-1.4680697522912731E-3</v>
      </c>
      <c r="G609" s="27">
        <f t="shared" si="1213"/>
        <v>-1.0353694316177772E-2</v>
      </c>
      <c r="H609" s="27">
        <f t="shared" si="1025"/>
        <v>0.94827659720408475</v>
      </c>
      <c r="I609" s="27"/>
      <c r="J609" s="27">
        <v>571</v>
      </c>
      <c r="K609" s="27">
        <v>6.0790592185046437</v>
      </c>
      <c r="L609" s="37">
        <v>-7.4678446130115539E-2</v>
      </c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</row>
    <row r="610" spans="1:31" ht="15.75" customHeight="1" x14ac:dyDescent="0.2">
      <c r="A610" s="22">
        <v>33722</v>
      </c>
      <c r="B610" s="23">
        <f t="shared" ref="B610:C610" si="1214">LN(D610)</f>
        <v>6.0139596249353531</v>
      </c>
      <c r="C610" s="23">
        <f t="shared" si="1214"/>
        <v>6.3284723545712387</v>
      </c>
      <c r="D610" s="24">
        <v>409.1</v>
      </c>
      <c r="E610" s="24">
        <v>560.29999999999995</v>
      </c>
      <c r="F610" s="27">
        <f t="shared" ref="F610:G610" si="1215">LN(D610/D609)</f>
        <v>1.7125386448424648E-3</v>
      </c>
      <c r="G610" s="27">
        <f t="shared" si="1215"/>
        <v>-1.1710566759019235E-2</v>
      </c>
      <c r="H610" s="27">
        <f t="shared" si="1025"/>
        <v>0.9503019509267977</v>
      </c>
      <c r="I610" s="27"/>
      <c r="J610" s="27">
        <v>572</v>
      </c>
      <c r="K610" s="27">
        <v>6.0886642443275933</v>
      </c>
      <c r="L610" s="37">
        <v>-8.0342580153188514E-2</v>
      </c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</row>
    <row r="611" spans="1:31" ht="15.75" customHeight="1" x14ac:dyDescent="0.2">
      <c r="A611" s="22">
        <v>33723</v>
      </c>
      <c r="B611" s="23">
        <f t="shared" ref="B611:C611" si="1216">LN(D611)</f>
        <v>6.0210233493495267</v>
      </c>
      <c r="C611" s="23">
        <f t="shared" si="1216"/>
        <v>6.3454609068409535</v>
      </c>
      <c r="D611" s="24">
        <v>412</v>
      </c>
      <c r="E611" s="24">
        <v>569.9</v>
      </c>
      <c r="F611" s="27">
        <f t="shared" ref="F611:G611" si="1217">LN(D611/D610)</f>
        <v>7.0637244141735335E-3</v>
      </c>
      <c r="G611" s="27">
        <f t="shared" si="1217"/>
        <v>1.6988552269715171E-2</v>
      </c>
      <c r="H611" s="27">
        <f t="shared" si="1025"/>
        <v>0.94887092328602085</v>
      </c>
      <c r="I611" s="27"/>
      <c r="J611" s="27">
        <v>573</v>
      </c>
      <c r="K611" s="27">
        <v>6.0807105587475991</v>
      </c>
      <c r="L611" s="37">
        <v>-7.9295680786448663E-2</v>
      </c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</row>
    <row r="612" spans="1:31" ht="15.75" customHeight="1" x14ac:dyDescent="0.2">
      <c r="A612" s="22">
        <v>33724</v>
      </c>
      <c r="B612" s="23">
        <f t="shared" ref="B612:C612" si="1218">LN(D612)</f>
        <v>6.0280375273388218</v>
      </c>
      <c r="C612" s="23">
        <f t="shared" si="1218"/>
        <v>6.3606113925420349</v>
      </c>
      <c r="D612" s="24">
        <v>414.9</v>
      </c>
      <c r="E612" s="24">
        <v>578.6</v>
      </c>
      <c r="F612" s="27">
        <f t="shared" ref="F612:G612" si="1219">LN(D612/D611)</f>
        <v>7.0141779892958136E-3</v>
      </c>
      <c r="G612" s="27">
        <f t="shared" si="1219"/>
        <v>1.5150485701081021E-2</v>
      </c>
      <c r="H612" s="27">
        <f t="shared" si="1025"/>
        <v>0.94771353810528913</v>
      </c>
      <c r="I612" s="27"/>
      <c r="J612" s="27">
        <v>574</v>
      </c>
      <c r="K612" s="27">
        <v>6.0791863683872629</v>
      </c>
      <c r="L612" s="37">
        <v>-7.8266662508525542E-2</v>
      </c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</row>
    <row r="613" spans="1:31" ht="15.75" customHeight="1" x14ac:dyDescent="0.2">
      <c r="A613" s="22">
        <v>33725</v>
      </c>
      <c r="B613" s="23">
        <f t="shared" ref="B613:C613" si="1220">LN(D613)</f>
        <v>6.0222362057747354</v>
      </c>
      <c r="C613" s="23">
        <f t="shared" si="1220"/>
        <v>6.3597468640884305</v>
      </c>
      <c r="D613" s="24">
        <v>412.5</v>
      </c>
      <c r="E613" s="24">
        <v>578.1</v>
      </c>
      <c r="F613" s="27">
        <f t="shared" ref="F613:G613" si="1221">LN(D613/D612)</f>
        <v>-5.8013215640865127E-3</v>
      </c>
      <c r="G613" s="27">
        <f t="shared" si="1221"/>
        <v>-8.6452845360436526E-4</v>
      </c>
      <c r="H613" s="27">
        <f t="shared" si="1025"/>
        <v>0.94693017418358016</v>
      </c>
      <c r="I613" s="27"/>
      <c r="J613" s="27">
        <v>575</v>
      </c>
      <c r="K613" s="27">
        <v>6.0826116340935688</v>
      </c>
      <c r="L613" s="37">
        <v>-7.6751206701854535E-2</v>
      </c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</row>
    <row r="614" spans="1:31" ht="15.75" customHeight="1" x14ac:dyDescent="0.2">
      <c r="A614" s="22">
        <v>33728</v>
      </c>
      <c r="B614" s="23">
        <f t="shared" ref="B614:C614" si="1222">LN(D614)</f>
        <v>6.0328463848867511</v>
      </c>
      <c r="C614" s="23">
        <f t="shared" si="1222"/>
        <v>6.3690444517266105</v>
      </c>
      <c r="D614" s="24">
        <v>416.9</v>
      </c>
      <c r="E614" s="24">
        <v>583.5</v>
      </c>
      <c r="F614" s="27">
        <f t="shared" ref="F614:G614" si="1223">LN(D614/D613)</f>
        <v>1.0610179112015469E-2</v>
      </c>
      <c r="G614" s="27">
        <f t="shared" si="1223"/>
        <v>9.2975876381801402E-3</v>
      </c>
      <c r="H614" s="27">
        <f t="shared" si="1025"/>
        <v>0.94721373521757757</v>
      </c>
      <c r="I614" s="27"/>
      <c r="J614" s="27">
        <v>576</v>
      </c>
      <c r="K614" s="27">
        <v>6.081725039926436</v>
      </c>
      <c r="L614" s="37">
        <v>-7.4633236932754699E-2</v>
      </c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</row>
    <row r="615" spans="1:31" ht="15.75" customHeight="1" x14ac:dyDescent="0.2">
      <c r="A615" s="22">
        <v>33729</v>
      </c>
      <c r="B615" s="23">
        <f t="shared" ref="B615:C615" si="1224">LN(D615)</f>
        <v>6.0326064904391572</v>
      </c>
      <c r="C615" s="23">
        <f t="shared" si="1224"/>
        <v>6.3767269478986268</v>
      </c>
      <c r="D615" s="24">
        <v>416.8</v>
      </c>
      <c r="E615" s="24">
        <v>588</v>
      </c>
      <c r="F615" s="27">
        <f t="shared" ref="F615:G615" si="1225">LN(D615/D614)</f>
        <v>-2.3989444759399845E-4</v>
      </c>
      <c r="G615" s="27">
        <f t="shared" si="1225"/>
        <v>7.6824961720162108E-3</v>
      </c>
      <c r="H615" s="27">
        <f t="shared" si="1025"/>
        <v>0.94603493919825588</v>
      </c>
      <c r="I615" s="27"/>
      <c r="J615" s="27">
        <v>577</v>
      </c>
      <c r="K615" s="27">
        <v>6.0884129840814492</v>
      </c>
      <c r="L615" s="37">
        <v>-7.3476080788324794E-2</v>
      </c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</row>
    <row r="616" spans="1:31" ht="15.75" customHeight="1" x14ac:dyDescent="0.2">
      <c r="A616" s="22">
        <v>33730</v>
      </c>
      <c r="B616" s="23">
        <f t="shared" ref="B616:C616" si="1226">LN(D616)</f>
        <v>6.0323665384284073</v>
      </c>
      <c r="C616" s="23">
        <f t="shared" si="1226"/>
        <v>6.3789353918438678</v>
      </c>
      <c r="D616" s="24">
        <v>416.7</v>
      </c>
      <c r="E616" s="24">
        <v>589.29999999999995</v>
      </c>
      <c r="F616" s="27">
        <f t="shared" ref="F616:G616" si="1227">LN(D616/D615)</f>
        <v>-2.3995201074947941E-4</v>
      </c>
      <c r="G616" s="27">
        <f t="shared" si="1227"/>
        <v>2.2084439452406375E-3</v>
      </c>
      <c r="H616" s="27">
        <f t="shared" si="1025"/>
        <v>0.94566979721121103</v>
      </c>
      <c r="I616" s="27"/>
      <c r="J616" s="27">
        <v>578</v>
      </c>
      <c r="K616" s="27">
        <v>6.0905461307185567</v>
      </c>
      <c r="L616" s="37">
        <v>-7.6586505783203584E-2</v>
      </c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</row>
    <row r="617" spans="1:31" ht="15.75" customHeight="1" x14ac:dyDescent="0.2">
      <c r="A617" s="22">
        <v>33731</v>
      </c>
      <c r="B617" s="23">
        <f t="shared" ref="B617:C617" si="1228">LN(D617)</f>
        <v>6.0302043754239127</v>
      </c>
      <c r="C617" s="23">
        <f t="shared" si="1228"/>
        <v>6.3751951630701402</v>
      </c>
      <c r="D617" s="24">
        <v>415.8</v>
      </c>
      <c r="E617" s="24">
        <v>587.1</v>
      </c>
      <c r="F617" s="27">
        <f t="shared" ref="F617:G617" si="1229">LN(D617/D616)</f>
        <v>-2.1621630044951256E-3</v>
      </c>
      <c r="G617" s="27">
        <f t="shared" si="1229"/>
        <v>-3.7402287737272983E-3</v>
      </c>
      <c r="H617" s="27">
        <f t="shared" si="1025"/>
        <v>0.94588545466895346</v>
      </c>
      <c r="I617" s="27"/>
      <c r="J617" s="27">
        <v>579</v>
      </c>
      <c r="K617" s="27">
        <v>6.0917982137329911</v>
      </c>
      <c r="L617" s="37">
        <v>-7.612897792819151E-2</v>
      </c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</row>
    <row r="618" spans="1:31" ht="15.75" customHeight="1" x14ac:dyDescent="0.2">
      <c r="A618" s="22">
        <v>33732</v>
      </c>
      <c r="B618" s="23">
        <f t="shared" ref="B618:C618" si="1230">LN(D618)</f>
        <v>6.0306852602612633</v>
      </c>
      <c r="C618" s="23">
        <f t="shared" si="1230"/>
        <v>6.372807713095737</v>
      </c>
      <c r="D618" s="24">
        <v>416</v>
      </c>
      <c r="E618" s="24">
        <v>585.70000000000005</v>
      </c>
      <c r="F618" s="27">
        <f t="shared" ref="F618:G618" si="1231">LN(D618/D617)</f>
        <v>4.8088483735077975E-4</v>
      </c>
      <c r="G618" s="27">
        <f t="shared" si="1231"/>
        <v>-2.3874499744036058E-3</v>
      </c>
      <c r="H618" s="27">
        <f t="shared" si="1025"/>
        <v>0.94631527134712812</v>
      </c>
      <c r="I618" s="27"/>
      <c r="J618" s="27">
        <v>580</v>
      </c>
      <c r="K618" s="27">
        <v>6.089668479861694</v>
      </c>
      <c r="L618" s="37">
        <v>-7.0345604625315694E-2</v>
      </c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</row>
    <row r="619" spans="1:31" ht="15.75" customHeight="1" x14ac:dyDescent="0.2">
      <c r="A619" s="22">
        <v>33735</v>
      </c>
      <c r="B619" s="23">
        <f t="shared" ref="B619:C619" si="1232">LN(D619)</f>
        <v>6.0364379127507135</v>
      </c>
      <c r="C619" s="23">
        <f t="shared" si="1232"/>
        <v>6.3751951630701402</v>
      </c>
      <c r="D619" s="24">
        <v>418.4</v>
      </c>
      <c r="E619" s="24">
        <v>587.1</v>
      </c>
      <c r="F619" s="27">
        <f t="shared" ref="F619:G619" si="1233">LN(D619/D618)</f>
        <v>5.7526524894498414E-3</v>
      </c>
      <c r="G619" s="27">
        <f t="shared" si="1233"/>
        <v>2.3874499744036023E-3</v>
      </c>
      <c r="H619" s="27">
        <f t="shared" si="1025"/>
        <v>0.94686323451213539</v>
      </c>
      <c r="I619" s="27"/>
      <c r="J619" s="27">
        <v>581</v>
      </c>
      <c r="K619" s="27">
        <v>6.0866519012981177</v>
      </c>
      <c r="L619" s="37">
        <v>-7.0738673787825945E-2</v>
      </c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</row>
    <row r="620" spans="1:31" ht="15.75" customHeight="1" x14ac:dyDescent="0.2">
      <c r="A620" s="22">
        <v>33736</v>
      </c>
      <c r="B620" s="23">
        <f t="shared" ref="B620:C620" si="1234">LN(D620)</f>
        <v>6.0311659139595344</v>
      </c>
      <c r="C620" s="23">
        <f t="shared" si="1234"/>
        <v>6.3697297352894919</v>
      </c>
      <c r="D620" s="24">
        <v>416.2</v>
      </c>
      <c r="E620" s="24">
        <v>583.9</v>
      </c>
      <c r="F620" s="27">
        <f t="shared" ref="F620:G620" si="1235">LN(D620/D619)</f>
        <v>-5.2719987911790476E-3</v>
      </c>
      <c r="G620" s="27">
        <f t="shared" si="1235"/>
        <v>-5.4654277806484132E-3</v>
      </c>
      <c r="H620" s="27">
        <f t="shared" si="1025"/>
        <v>0.94684800840854344</v>
      </c>
      <c r="I620" s="27"/>
      <c r="J620" s="27">
        <v>582</v>
      </c>
      <c r="K620" s="27">
        <v>6.0826116340935688</v>
      </c>
      <c r="L620" s="37">
        <v>-6.9385595204074058E-2</v>
      </c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</row>
    <row r="621" spans="1:31" ht="15.75" customHeight="1" x14ac:dyDescent="0.2">
      <c r="A621" s="22">
        <v>33737</v>
      </c>
      <c r="B621" s="23">
        <f t="shared" ref="B621:C621" si="1236">LN(D621)</f>
        <v>6.0316463367408142</v>
      </c>
      <c r="C621" s="23">
        <f t="shared" si="1236"/>
        <v>6.3669857788430742</v>
      </c>
      <c r="D621" s="24">
        <v>416.4</v>
      </c>
      <c r="E621" s="24">
        <v>582.29999999999995</v>
      </c>
      <c r="F621" s="27">
        <f t="shared" ref="F621:G621" si="1237">LN(D621/D620)</f>
        <v>4.8042278127968633E-4</v>
      </c>
      <c r="G621" s="27">
        <f t="shared" si="1237"/>
        <v>-2.7439564464176694E-3</v>
      </c>
      <c r="H621" s="27">
        <f t="shared" si="1025"/>
        <v>0.94733152330627735</v>
      </c>
      <c r="I621" s="27"/>
      <c r="J621" s="27">
        <v>583</v>
      </c>
      <c r="K621" s="27">
        <v>6.0836236569166831</v>
      </c>
      <c r="L621" s="37">
        <v>-7.3582724235765617E-2</v>
      </c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</row>
    <row r="622" spans="1:31" ht="15.75" customHeight="1" x14ac:dyDescent="0.2">
      <c r="A622" s="22">
        <v>33738</v>
      </c>
      <c r="B622" s="23">
        <f t="shared" ref="B622:C622" si="1238">LN(D622)</f>
        <v>6.0236896944027185</v>
      </c>
      <c r="C622" s="23">
        <f t="shared" si="1238"/>
        <v>6.3568018641253667</v>
      </c>
      <c r="D622" s="24">
        <v>413.1</v>
      </c>
      <c r="E622" s="24">
        <v>576.4</v>
      </c>
      <c r="F622" s="27">
        <f t="shared" ref="F622:G622" si="1239">LN(D622/D621)</f>
        <v>-7.9566423380948263E-3</v>
      </c>
      <c r="G622" s="27">
        <f t="shared" si="1239"/>
        <v>-1.018391471770721E-2</v>
      </c>
      <c r="H622" s="27">
        <f t="shared" si="1025"/>
        <v>0.94759752201770386</v>
      </c>
      <c r="I622" s="27"/>
      <c r="J622" s="27">
        <v>584</v>
      </c>
      <c r="K622" s="27">
        <v>6.0785504124111149</v>
      </c>
      <c r="L622" s="37">
        <v>-6.7773554270759817E-2</v>
      </c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</row>
    <row r="623" spans="1:31" ht="15.75" customHeight="1" x14ac:dyDescent="0.2">
      <c r="A623" s="22">
        <v>33739</v>
      </c>
      <c r="B623" s="23">
        <f t="shared" ref="B623:C623" si="1240">LN(D623)</f>
        <v>6.0161571596983539</v>
      </c>
      <c r="C623" s="23">
        <f t="shared" si="1240"/>
        <v>6.3533260177340143</v>
      </c>
      <c r="D623" s="24">
        <v>410</v>
      </c>
      <c r="E623" s="24">
        <v>574.4</v>
      </c>
      <c r="F623" s="27">
        <f t="shared" ref="F623:G623" si="1241">LN(D623/D622)</f>
        <v>-7.5325347043654293E-3</v>
      </c>
      <c r="G623" s="27">
        <f t="shared" si="1241"/>
        <v>-3.4758463913525414E-3</v>
      </c>
      <c r="H623" s="27">
        <f t="shared" si="1025"/>
        <v>0.94693033899180956</v>
      </c>
      <c r="I623" s="27"/>
      <c r="J623" s="27">
        <v>585</v>
      </c>
      <c r="K623" s="27">
        <v>6.0646861690216225</v>
      </c>
      <c r="L623" s="37">
        <v>-6.4509681311618827E-2</v>
      </c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</row>
    <row r="624" spans="1:31" ht="15.75" customHeight="1" x14ac:dyDescent="0.2">
      <c r="A624" s="22">
        <v>33742</v>
      </c>
      <c r="B624" s="23">
        <f t="shared" ref="B624:C624" si="1242">LN(D624)</f>
        <v>6.022963214167353</v>
      </c>
      <c r="C624" s="23">
        <f t="shared" si="1242"/>
        <v>6.3569753397091135</v>
      </c>
      <c r="D624" s="24">
        <v>412.8</v>
      </c>
      <c r="E624" s="24">
        <v>576.5</v>
      </c>
      <c r="F624" s="27">
        <f t="shared" ref="F624:G624" si="1243">LN(D624/D623)</f>
        <v>6.8060544689994961E-3</v>
      </c>
      <c r="G624" s="27">
        <f t="shared" si="1243"/>
        <v>3.6493219750994006E-3</v>
      </c>
      <c r="H624" s="27">
        <f t="shared" si="1025"/>
        <v>0.94745738221519604</v>
      </c>
      <c r="I624" s="27"/>
      <c r="J624" s="27">
        <v>586</v>
      </c>
      <c r="K624" s="27">
        <v>6.0613114967489086</v>
      </c>
      <c r="L624" s="37">
        <v>-6.2374934802226001E-2</v>
      </c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</row>
    <row r="625" spans="1:31" ht="15.75" customHeight="1" x14ac:dyDescent="0.2">
      <c r="A625" s="22">
        <v>33743</v>
      </c>
      <c r="B625" s="23">
        <f t="shared" ref="B625:C625" si="1244">LN(D625)</f>
        <v>6.0314061542009298</v>
      </c>
      <c r="C625" s="23">
        <f t="shared" si="1244"/>
        <v>6.3595738686723777</v>
      </c>
      <c r="D625" s="24">
        <v>416.3</v>
      </c>
      <c r="E625" s="24">
        <v>578</v>
      </c>
      <c r="F625" s="27">
        <f t="shared" ref="F625:G625" si="1245">LN(D625/D624)</f>
        <v>8.4429400335768456E-3</v>
      </c>
      <c r="G625" s="27">
        <f t="shared" si="1245"/>
        <v>2.5985289632637311E-3</v>
      </c>
      <c r="H625" s="27">
        <f t="shared" si="1025"/>
        <v>0.94839784531979088</v>
      </c>
      <c r="I625" s="27"/>
      <c r="J625" s="27">
        <v>587</v>
      </c>
      <c r="K625" s="27">
        <v>6.0635196583443385</v>
      </c>
      <c r="L625" s="37">
        <v>-6.3095369864884177E-2</v>
      </c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</row>
    <row r="626" spans="1:31" ht="15.75" customHeight="1" x14ac:dyDescent="0.2">
      <c r="A626" s="22">
        <v>33744</v>
      </c>
      <c r="B626" s="23">
        <f t="shared" ref="B626:C626" si="1246">LN(D626)</f>
        <v>6.0290011506367076</v>
      </c>
      <c r="C626" s="23">
        <f t="shared" si="1246"/>
        <v>6.3633728716873037</v>
      </c>
      <c r="D626" s="24">
        <v>415.3</v>
      </c>
      <c r="E626" s="24">
        <v>580.20000000000005</v>
      </c>
      <c r="F626" s="27">
        <f t="shared" ref="F626:G626" si="1247">LN(D626/D625)</f>
        <v>-2.4050035642218782E-3</v>
      </c>
      <c r="G626" s="27">
        <f t="shared" si="1247"/>
        <v>3.7990030149263414E-3</v>
      </c>
      <c r="H626" s="27">
        <f t="shared" si="1025"/>
        <v>0.94745369668052559</v>
      </c>
      <c r="I626" s="27"/>
      <c r="J626" s="27">
        <v>588</v>
      </c>
      <c r="K626" s="27">
        <v>6.0613114967489086</v>
      </c>
      <c r="L626" s="37">
        <v>-5.9401691779387811E-2</v>
      </c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</row>
    <row r="627" spans="1:31" ht="15.75" customHeight="1" x14ac:dyDescent="0.2">
      <c r="A627" s="22">
        <v>33745</v>
      </c>
      <c r="B627" s="23">
        <f t="shared" ref="B627:C627" si="1248">LN(D627)</f>
        <v>6.0224786006371511</v>
      </c>
      <c r="C627" s="23">
        <f t="shared" si="1248"/>
        <v>6.3614751742317441</v>
      </c>
      <c r="D627" s="24">
        <v>412.6</v>
      </c>
      <c r="E627" s="24">
        <v>579.1</v>
      </c>
      <c r="F627" s="27">
        <f t="shared" ref="F627:G627" si="1249">LN(D627/D626)</f>
        <v>-6.5225499995563438E-3</v>
      </c>
      <c r="G627" s="27">
        <f t="shared" si="1249"/>
        <v>-1.8976974555595667E-3</v>
      </c>
      <c r="H627" s="27">
        <f t="shared" si="1025"/>
        <v>0.94671101209861552</v>
      </c>
      <c r="I627" s="27"/>
      <c r="J627" s="27">
        <v>589</v>
      </c>
      <c r="K627" s="27">
        <v>6.0505720226537791</v>
      </c>
      <c r="L627" s="37">
        <v>-5.7858256145364884E-2</v>
      </c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</row>
    <row r="628" spans="1:31" ht="15.75" customHeight="1" x14ac:dyDescent="0.2">
      <c r="A628" s="22">
        <v>33746</v>
      </c>
      <c r="B628" s="23">
        <f t="shared" ref="B628:C628" si="1250">LN(D628)</f>
        <v>6.0258659738253142</v>
      </c>
      <c r="C628" s="23">
        <f t="shared" si="1250"/>
        <v>6.3635452111965627</v>
      </c>
      <c r="D628" s="24">
        <v>414</v>
      </c>
      <c r="E628" s="24">
        <v>580.29999999999995</v>
      </c>
      <c r="F628" s="27">
        <f t="shared" ref="F628:G628" si="1251">LN(D628/D627)</f>
        <v>3.3873731881629799E-3</v>
      </c>
      <c r="G628" s="27">
        <f t="shared" si="1251"/>
        <v>2.0700369648184083E-3</v>
      </c>
      <c r="H628" s="27">
        <f t="shared" si="1025"/>
        <v>0.94693535974615106</v>
      </c>
      <c r="I628" s="27"/>
      <c r="J628" s="27">
        <v>590</v>
      </c>
      <c r="K628" s="27">
        <v>6.0455448053673324</v>
      </c>
      <c r="L628" s="37">
        <v>-5.0337271980516185E-2</v>
      </c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</row>
    <row r="629" spans="1:31" ht="15.75" customHeight="1" x14ac:dyDescent="0.2">
      <c r="A629" s="22">
        <v>33749</v>
      </c>
      <c r="B629" s="23">
        <f t="shared" ref="B629:C629" si="1252">LN(D629)</f>
        <v>6.0258659738253142</v>
      </c>
      <c r="C629" s="23">
        <f t="shared" si="1252"/>
        <v>6.3635452111965627</v>
      </c>
      <c r="D629" s="24">
        <v>414</v>
      </c>
      <c r="E629" s="24">
        <v>580.29999999999995</v>
      </c>
      <c r="F629" s="27">
        <f t="shared" ref="F629:G629" si="1253">LN(D629/D628)</f>
        <v>0</v>
      </c>
      <c r="G629" s="27">
        <f t="shared" si="1253"/>
        <v>0</v>
      </c>
      <c r="H629" s="27">
        <f t="shared" si="1025"/>
        <v>0.94693535974615106</v>
      </c>
      <c r="I629" s="27"/>
      <c r="J629" s="27">
        <v>591</v>
      </c>
      <c r="K629" s="27">
        <v>6.0537305582319316</v>
      </c>
      <c r="L629" s="37">
        <v>-4.8609684676463871E-2</v>
      </c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</row>
    <row r="630" spans="1:31" ht="15.75" customHeight="1" x14ac:dyDescent="0.2">
      <c r="A630" s="22">
        <v>33750</v>
      </c>
      <c r="B630" s="23">
        <f t="shared" ref="B630:C630" si="1254">LN(D630)</f>
        <v>6.019565977218857</v>
      </c>
      <c r="C630" s="23">
        <f t="shared" si="1254"/>
        <v>6.3554129750132127</v>
      </c>
      <c r="D630" s="24">
        <v>411.4</v>
      </c>
      <c r="E630" s="24">
        <v>575.6</v>
      </c>
      <c r="F630" s="27">
        <f t="shared" ref="F630:G630" si="1255">LN(D630/D629)</f>
        <v>-6.2999966064576397E-3</v>
      </c>
      <c r="G630" s="27">
        <f t="shared" si="1255"/>
        <v>-8.1322361833497305E-3</v>
      </c>
      <c r="H630" s="27">
        <f t="shared" si="1025"/>
        <v>0.94715575539862418</v>
      </c>
      <c r="I630" s="27"/>
      <c r="J630" s="27">
        <v>592</v>
      </c>
      <c r="K630" s="27">
        <v>6.0343161366524063</v>
      </c>
      <c r="L630" s="37">
        <v>-4.7864131367968632E-2</v>
      </c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</row>
    <row r="631" spans="1:31" ht="15.75" customHeight="1" x14ac:dyDescent="0.2">
      <c r="A631" s="22">
        <v>33751</v>
      </c>
      <c r="B631" s="23">
        <f t="shared" ref="B631:C631" si="1256">LN(D631)</f>
        <v>6.0212660383447716</v>
      </c>
      <c r="C631" s="23">
        <f t="shared" si="1256"/>
        <v>6.3583620620668881</v>
      </c>
      <c r="D631" s="24">
        <v>412.1</v>
      </c>
      <c r="E631" s="24">
        <v>577.29999999999995</v>
      </c>
      <c r="F631" s="27">
        <f t="shared" ref="F631:G631" si="1257">LN(D631/D630)</f>
        <v>1.7000611259148995E-3</v>
      </c>
      <c r="G631" s="27">
        <f t="shared" si="1257"/>
        <v>2.9490870536750488E-3</v>
      </c>
      <c r="H631" s="27">
        <f t="shared" si="1025"/>
        <v>0.9469838268988825</v>
      </c>
      <c r="I631" s="27"/>
      <c r="J631" s="27">
        <v>593</v>
      </c>
      <c r="K631" s="27">
        <v>6.0234703600767938</v>
      </c>
      <c r="L631" s="37">
        <v>-4.5851219790864484E-2</v>
      </c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</row>
    <row r="632" spans="1:31" ht="15.75" customHeight="1" x14ac:dyDescent="0.2">
      <c r="A632" s="22">
        <v>33752</v>
      </c>
      <c r="B632" s="23">
        <f t="shared" ref="B632:C632" si="1258">LN(D632)</f>
        <v>6.0323665384284073</v>
      </c>
      <c r="C632" s="23">
        <f t="shared" si="1258"/>
        <v>6.3637175210100327</v>
      </c>
      <c r="D632" s="24">
        <v>416.7</v>
      </c>
      <c r="E632" s="24">
        <v>580.4</v>
      </c>
      <c r="F632" s="27">
        <f t="shared" ref="F632:G632" si="1259">LN(D632/D631)</f>
        <v>1.1100500083635971E-2</v>
      </c>
      <c r="G632" s="27">
        <f t="shared" si="1259"/>
        <v>5.3554589431448448E-3</v>
      </c>
      <c r="H632" s="27">
        <f t="shared" si="1025"/>
        <v>0.94793122392883422</v>
      </c>
      <c r="I632" s="27"/>
      <c r="J632" s="27">
        <v>594</v>
      </c>
      <c r="K632" s="27">
        <v>6.0411527254984447</v>
      </c>
      <c r="L632" s="37">
        <v>-4.8189302266727019E-2</v>
      </c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</row>
    <row r="633" spans="1:31" ht="15.75" customHeight="1" x14ac:dyDescent="0.2">
      <c r="A633" s="22">
        <v>33753</v>
      </c>
      <c r="B633" s="23">
        <f t="shared" ref="B633:C633" si="1260">LN(D633)</f>
        <v>6.0290011506367076</v>
      </c>
      <c r="C633" s="23">
        <f t="shared" si="1260"/>
        <v>6.372124536297175</v>
      </c>
      <c r="D633" s="24">
        <v>415.3</v>
      </c>
      <c r="E633" s="24">
        <v>585.29999999999995</v>
      </c>
      <c r="F633" s="27">
        <f t="shared" ref="F633:G633" si="1261">LN(D633/D632)</f>
        <v>-3.3653877916998759E-3</v>
      </c>
      <c r="G633" s="27">
        <f t="shared" si="1261"/>
        <v>8.4070152871424993E-3</v>
      </c>
      <c r="H633" s="27">
        <f t="shared" si="1025"/>
        <v>0.94615243570555585</v>
      </c>
      <c r="I633" s="27"/>
      <c r="J633" s="27">
        <v>595</v>
      </c>
      <c r="K633" s="27">
        <v>6.0378089141554945</v>
      </c>
      <c r="L633" s="37">
        <v>-3.5899109185973721E-2</v>
      </c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</row>
    <row r="634" spans="1:31" ht="15.75" customHeight="1" x14ac:dyDescent="0.2">
      <c r="A634" s="22">
        <v>33756</v>
      </c>
      <c r="B634" s="23">
        <f t="shared" ref="B634:C634" si="1262">LN(D634)</f>
        <v>6.0338053875975071</v>
      </c>
      <c r="C634" s="23">
        <f t="shared" si="1262"/>
        <v>6.3772370218704104</v>
      </c>
      <c r="D634" s="24">
        <v>417.3</v>
      </c>
      <c r="E634" s="24">
        <v>588.29999999999995</v>
      </c>
      <c r="F634" s="27">
        <f t="shared" ref="F634:G634" si="1263">LN(D634/D633)</f>
        <v>4.8042369607991225E-3</v>
      </c>
      <c r="G634" s="27">
        <f t="shared" si="1263"/>
        <v>5.1124855732350531E-3</v>
      </c>
      <c r="H634" s="27">
        <f t="shared" si="1025"/>
        <v>0.94614726830834073</v>
      </c>
      <c r="I634" s="27"/>
      <c r="J634" s="27">
        <v>596</v>
      </c>
      <c r="K634" s="27">
        <v>6.0430190416194804</v>
      </c>
      <c r="L634" s="37">
        <v>-3.6665882017747897E-2</v>
      </c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</row>
    <row r="635" spans="1:31" ht="15.75" customHeight="1" x14ac:dyDescent="0.2">
      <c r="A635" s="22">
        <v>33757</v>
      </c>
      <c r="B635" s="23">
        <f t="shared" ref="B635:C635" si="1264">LN(D635)</f>
        <v>6.0246575144637458</v>
      </c>
      <c r="C635" s="23">
        <f t="shared" si="1264"/>
        <v>6.378595948527642</v>
      </c>
      <c r="D635" s="24">
        <v>413.5</v>
      </c>
      <c r="E635" s="24">
        <v>589.1</v>
      </c>
      <c r="F635" s="27">
        <f t="shared" ref="F635:G635" si="1265">LN(D635/D634)</f>
        <v>-9.1478731337609823E-3</v>
      </c>
      <c r="G635" s="27">
        <f t="shared" si="1265"/>
        <v>1.3589266572314345E-3</v>
      </c>
      <c r="H635" s="27">
        <f t="shared" si="1025"/>
        <v>0.94451154502965573</v>
      </c>
      <c r="I635" s="27"/>
      <c r="J635" s="27">
        <v>597</v>
      </c>
      <c r="K635" s="27">
        <v>6.0518896277945258</v>
      </c>
      <c r="L635" s="37">
        <v>-3.0138388081671685E-2</v>
      </c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</row>
    <row r="636" spans="1:31" ht="15.75" customHeight="1" x14ac:dyDescent="0.2">
      <c r="A636" s="22">
        <v>33758</v>
      </c>
      <c r="B636" s="23">
        <f t="shared" ref="B636:C636" si="1266">LN(D636)</f>
        <v>6.0270729745753497</v>
      </c>
      <c r="C636" s="23">
        <f t="shared" si="1266"/>
        <v>6.3799530310090296</v>
      </c>
      <c r="D636" s="24">
        <v>414.5</v>
      </c>
      <c r="E636" s="24">
        <v>589.9</v>
      </c>
      <c r="F636" s="27">
        <f t="shared" ref="F636:G636" si="1267">LN(D636/D635)</f>
        <v>2.4154601116035583E-3</v>
      </c>
      <c r="G636" s="27">
        <f t="shared" si="1267"/>
        <v>1.3570824813878908E-3</v>
      </c>
      <c r="H636" s="27">
        <f t="shared" si="1025"/>
        <v>0.94468923913412106</v>
      </c>
      <c r="I636" s="27"/>
      <c r="J636" s="27">
        <v>598</v>
      </c>
      <c r="K636" s="27">
        <v>6.058705662229678</v>
      </c>
      <c r="L636" s="37">
        <v>-2.7539748270143605E-2</v>
      </c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</row>
    <row r="637" spans="1:31" ht="15.75" customHeight="1" x14ac:dyDescent="0.2">
      <c r="A637" s="22">
        <v>33759</v>
      </c>
      <c r="B637" s="23">
        <f t="shared" ref="B637:C637" si="1268">LN(D637)</f>
        <v>6.0239317372454835</v>
      </c>
      <c r="C637" s="23">
        <f t="shared" si="1268"/>
        <v>6.377067026119895</v>
      </c>
      <c r="D637" s="24">
        <v>413.2</v>
      </c>
      <c r="E637" s="24">
        <v>588.20000000000005</v>
      </c>
      <c r="F637" s="27">
        <f t="shared" ref="F637:G637" si="1269">LN(D637/D636)</f>
        <v>-3.1412373298662644E-3</v>
      </c>
      <c r="G637" s="27">
        <f t="shared" si="1269"/>
        <v>-2.8860048891348753E-3</v>
      </c>
      <c r="H637" s="27">
        <f t="shared" si="1025"/>
        <v>0.94462418421697614</v>
      </c>
      <c r="I637" s="27"/>
      <c r="J637" s="27">
        <v>599</v>
      </c>
      <c r="K637" s="27">
        <v>6.0479301424474388</v>
      </c>
      <c r="L637" s="37">
        <v>-1.7244882186175481E-2</v>
      </c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</row>
    <row r="638" spans="1:31" ht="15.75" customHeight="1" x14ac:dyDescent="0.2">
      <c r="A638" s="22">
        <v>33760</v>
      </c>
      <c r="B638" s="23">
        <f t="shared" ref="B638:C638" si="1270">LN(D638)</f>
        <v>6.0244156472476682</v>
      </c>
      <c r="C638" s="23">
        <f t="shared" si="1270"/>
        <v>6.372295374257785</v>
      </c>
      <c r="D638" s="24">
        <v>413.4</v>
      </c>
      <c r="E638" s="24">
        <v>585.4</v>
      </c>
      <c r="F638" s="27">
        <f t="shared" ref="F638:G638" si="1271">LN(D638/D637)</f>
        <v>4.8391000218447774E-4</v>
      </c>
      <c r="G638" s="27">
        <f t="shared" si="1271"/>
        <v>-4.7716518621093006E-3</v>
      </c>
      <c r="H638" s="27">
        <f t="shared" si="1025"/>
        <v>0.94540746990237623</v>
      </c>
      <c r="I638" s="27"/>
      <c r="J638" s="27">
        <v>600</v>
      </c>
      <c r="K638" s="27">
        <v>6.0479301424474388</v>
      </c>
      <c r="L638" s="37">
        <v>-1.7244882186175481E-2</v>
      </c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</row>
    <row r="639" spans="1:31" ht="15.75" customHeight="1" x14ac:dyDescent="0.2">
      <c r="A639" s="22">
        <v>33763</v>
      </c>
      <c r="B639" s="23">
        <f t="shared" ref="B639:C639" si="1272">LN(D639)</f>
        <v>6.0241737215176867</v>
      </c>
      <c r="C639" s="23">
        <f t="shared" si="1272"/>
        <v>6.3664704477314382</v>
      </c>
      <c r="D639" s="24">
        <v>413.3</v>
      </c>
      <c r="E639" s="24">
        <v>582</v>
      </c>
      <c r="F639" s="27">
        <f t="shared" ref="F639:G639" si="1273">LN(D639/D638)</f>
        <v>-2.4192572998116887E-4</v>
      </c>
      <c r="G639" s="27">
        <f t="shared" si="1273"/>
        <v>-5.8249265263476645E-3</v>
      </c>
      <c r="H639" s="27">
        <f t="shared" si="1025"/>
        <v>0.94623445926216121</v>
      </c>
      <c r="I639" s="27"/>
      <c r="J639" s="27">
        <v>601</v>
      </c>
      <c r="K639" s="27">
        <v>6.0283695578122849</v>
      </c>
      <c r="L639" s="37">
        <v>-1.1968525414271625E-2</v>
      </c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</row>
    <row r="640" spans="1:31" ht="15.75" customHeight="1" x14ac:dyDescent="0.2">
      <c r="A640" s="22">
        <v>33764</v>
      </c>
      <c r="B640" s="23">
        <f t="shared" ref="B640:C640" si="1274">LN(D640)</f>
        <v>6.0161571596983539</v>
      </c>
      <c r="C640" s="23">
        <f t="shared" si="1274"/>
        <v>6.352280903547264</v>
      </c>
      <c r="D640" s="24">
        <v>410</v>
      </c>
      <c r="E640" s="24">
        <v>573.79999999999995</v>
      </c>
      <c r="F640" s="27">
        <f t="shared" ref="F640:G640" si="1275">LN(D640/D639)</f>
        <v>-8.0165618193332403E-3</v>
      </c>
      <c r="G640" s="27">
        <f t="shared" si="1275"/>
        <v>-1.418954418417347E-2</v>
      </c>
      <c r="H640" s="27">
        <f t="shared" si="1025"/>
        <v>0.9470861334766838</v>
      </c>
      <c r="I640" s="27"/>
      <c r="J640" s="27">
        <v>602</v>
      </c>
      <c r="K640" s="27">
        <v>6.0253792476154349</v>
      </c>
      <c r="L640" s="37">
        <v>-8.7344019771542492E-3</v>
      </c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ht="15.75" customHeight="1" x14ac:dyDescent="0.2">
      <c r="A641" s="22">
        <v>33765</v>
      </c>
      <c r="B641" s="23">
        <f t="shared" ref="B641:C641" si="1276">LN(D641)</f>
        <v>6.0093044652363128</v>
      </c>
      <c r="C641" s="23">
        <f t="shared" si="1276"/>
        <v>6.3451099064863499</v>
      </c>
      <c r="D641" s="24">
        <v>407.2</v>
      </c>
      <c r="E641" s="24">
        <v>569.70000000000005</v>
      </c>
      <c r="F641" s="27">
        <f t="shared" ref="F641:G641" si="1277">LN(D641/D640)</f>
        <v>-6.8526944620405069E-3</v>
      </c>
      <c r="G641" s="27">
        <f t="shared" si="1277"/>
        <v>-7.1709970609143883E-3</v>
      </c>
      <c r="H641" s="27">
        <f t="shared" si="1025"/>
        <v>0.94707649730278798</v>
      </c>
      <c r="I641" s="27"/>
      <c r="J641" s="27">
        <v>603</v>
      </c>
      <c r="K641" s="27">
        <v>6.0297250238775719</v>
      </c>
      <c r="L641" s="37">
        <v>-1.4055788072772302E-2</v>
      </c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</row>
    <row r="642" spans="1:31" ht="15.75" customHeight="1" x14ac:dyDescent="0.2">
      <c r="A642" s="22">
        <v>33766</v>
      </c>
      <c r="B642" s="23">
        <f t="shared" ref="B642:C642" si="1278">LN(D642)</f>
        <v>6.0137151560428022</v>
      </c>
      <c r="C642" s="23">
        <f t="shared" si="1278"/>
        <v>6.3414169452858875</v>
      </c>
      <c r="D642" s="24">
        <v>409</v>
      </c>
      <c r="E642" s="24">
        <v>567.6</v>
      </c>
      <c r="F642" s="27">
        <f t="shared" ref="F642:G642" si="1279">LN(D642/D641)</f>
        <v>4.4106908064888706E-3</v>
      </c>
      <c r="G642" s="27">
        <f t="shared" si="1279"/>
        <v>-3.69296120046238E-3</v>
      </c>
      <c r="H642" s="27">
        <f t="shared" si="1025"/>
        <v>0.94832356994177869</v>
      </c>
      <c r="I642" s="27"/>
      <c r="J642" s="27">
        <v>604</v>
      </c>
      <c r="K642" s="27">
        <v>6.0267398953085953</v>
      </c>
      <c r="L642" s="37">
        <v>-6.6878913487009584E-3</v>
      </c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</row>
    <row r="643" spans="1:31" ht="15.75" customHeight="1" x14ac:dyDescent="0.2">
      <c r="A643" s="22">
        <v>33767</v>
      </c>
      <c r="B643" s="23">
        <f t="shared" ref="B643:C643" si="1280">LN(D643)</f>
        <v>6.015425184552825</v>
      </c>
      <c r="C643" s="23">
        <f t="shared" si="1280"/>
        <v>6.3447587828872365</v>
      </c>
      <c r="D643" s="24">
        <v>409.7</v>
      </c>
      <c r="E643" s="24">
        <v>569.5</v>
      </c>
      <c r="F643" s="27">
        <f t="shared" ref="F643:G643" si="1281">LN(D643/D642)</f>
        <v>1.7100285100235374E-3</v>
      </c>
      <c r="G643" s="27">
        <f t="shared" si="1281"/>
        <v>3.3418376013491825E-3</v>
      </c>
      <c r="H643" s="27">
        <f t="shared" si="1025"/>
        <v>0.94809359825897976</v>
      </c>
      <c r="I643" s="27"/>
      <c r="J643" s="27">
        <v>605</v>
      </c>
      <c r="K643" s="27">
        <v>6.0223774742742826</v>
      </c>
      <c r="L643" s="37">
        <v>-8.6623182314804481E-3</v>
      </c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</row>
    <row r="644" spans="1:31" ht="15.75" customHeight="1" x14ac:dyDescent="0.2">
      <c r="A644" s="22">
        <v>33770</v>
      </c>
      <c r="B644" s="23">
        <f t="shared" ref="B644:C644" si="1282">LN(D644)</f>
        <v>6.0166448456382806</v>
      </c>
      <c r="C644" s="23">
        <f t="shared" si="1282"/>
        <v>6.3438804341263308</v>
      </c>
      <c r="D644" s="24">
        <v>410.2</v>
      </c>
      <c r="E644" s="24">
        <v>569</v>
      </c>
      <c r="F644" s="27">
        <f t="shared" ref="F644:G644" si="1283">LN(D644/D643)</f>
        <v>1.2196610854548404E-3</v>
      </c>
      <c r="G644" s="27">
        <f t="shared" si="1283"/>
        <v>-8.7834876090595786E-4</v>
      </c>
      <c r="H644" s="27">
        <f t="shared" si="1025"/>
        <v>0.94841712546665979</v>
      </c>
      <c r="I644" s="27"/>
      <c r="J644" s="27">
        <v>606</v>
      </c>
      <c r="K644" s="27">
        <v>6.0142699875340435</v>
      </c>
      <c r="L644" s="37">
        <v>-2.022901243533326E-3</v>
      </c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</row>
    <row r="645" spans="1:31" ht="15.75" customHeight="1" x14ac:dyDescent="0.2">
      <c r="A645" s="22">
        <v>33771</v>
      </c>
      <c r="B645" s="23">
        <f t="shared" ref="B645:C645" si="1284">LN(D645)</f>
        <v>6.0120021983255301</v>
      </c>
      <c r="C645" s="23">
        <f t="shared" si="1284"/>
        <v>6.3350542514980592</v>
      </c>
      <c r="D645" s="24">
        <v>408.3</v>
      </c>
      <c r="E645" s="24">
        <v>564</v>
      </c>
      <c r="F645" s="27">
        <f t="shared" ref="F645:G645" si="1285">LN(D645/D644)</f>
        <v>-4.6426473127501467E-3</v>
      </c>
      <c r="G645" s="27">
        <f t="shared" si="1285"/>
        <v>-8.8261826282720716E-3</v>
      </c>
      <c r="H645" s="27">
        <f t="shared" si="1025"/>
        <v>0.94900563746614541</v>
      </c>
      <c r="I645" s="27"/>
      <c r="J645" s="27">
        <v>607</v>
      </c>
      <c r="K645" s="27">
        <v>6.0050999983668838</v>
      </c>
      <c r="L645" s="37">
        <v>8.859626568469281E-3</v>
      </c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</row>
    <row r="646" spans="1:31" ht="15.75" customHeight="1" x14ac:dyDescent="0.2">
      <c r="A646" s="22">
        <v>33772</v>
      </c>
      <c r="B646" s="23">
        <f t="shared" ref="B646:C646" si="1286">LN(D646)</f>
        <v>5.9969494773385517</v>
      </c>
      <c r="C646" s="23">
        <f t="shared" si="1286"/>
        <v>6.3157195997906035</v>
      </c>
      <c r="D646" s="24">
        <v>402.2</v>
      </c>
      <c r="E646" s="24">
        <v>553.20000000000005</v>
      </c>
      <c r="F646" s="27">
        <f t="shared" ref="F646:G646" si="1287">LN(D646/D645)</f>
        <v>-1.505272098697847E-2</v>
      </c>
      <c r="G646" s="27">
        <f t="shared" si="1287"/>
        <v>-1.9334651707455724E-2</v>
      </c>
      <c r="H646" s="27">
        <f t="shared" si="1025"/>
        <v>0.94952750554938814</v>
      </c>
      <c r="I646" s="27"/>
      <c r="J646" s="27">
        <v>608</v>
      </c>
      <c r="K646" s="27">
        <v>6.018402927549114</v>
      </c>
      <c r="L646" s="37">
        <v>2.6204218004126645E-3</v>
      </c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</row>
    <row r="647" spans="1:31" ht="15.75" customHeight="1" x14ac:dyDescent="0.2">
      <c r="A647" s="22">
        <v>33773</v>
      </c>
      <c r="B647" s="23">
        <f t="shared" ref="B647:C647" si="1288">LN(D647)</f>
        <v>5.993712019648461</v>
      </c>
      <c r="C647" s="23">
        <f t="shared" si="1288"/>
        <v>6.3082805742848267</v>
      </c>
      <c r="D647" s="24">
        <v>400.9</v>
      </c>
      <c r="E647" s="24">
        <v>549.1</v>
      </c>
      <c r="F647" s="27">
        <f t="shared" ref="F647:G647" si="1289">LN(D647/D646)</f>
        <v>-3.237457690090467E-3</v>
      </c>
      <c r="G647" s="27">
        <f t="shared" si="1289"/>
        <v>-7.4390255057762622E-3</v>
      </c>
      <c r="H647" s="27">
        <f t="shared" si="1025"/>
        <v>0.95013402607381192</v>
      </c>
      <c r="I647" s="27"/>
      <c r="J647" s="27">
        <v>609</v>
      </c>
      <c r="K647" s="27">
        <v>6.0302665540169897</v>
      </c>
      <c r="L647" s="37">
        <v>-2.2290266781679335E-3</v>
      </c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</row>
    <row r="648" spans="1:31" ht="15.75" customHeight="1" x14ac:dyDescent="0.2">
      <c r="A648" s="22">
        <v>33774</v>
      </c>
      <c r="B648" s="23">
        <f t="shared" ref="B648:C648" si="1290">LN(D648)</f>
        <v>6.0004242884794543</v>
      </c>
      <c r="C648" s="23">
        <f t="shared" si="1290"/>
        <v>6.317525632428878</v>
      </c>
      <c r="D648" s="24">
        <v>403.6</v>
      </c>
      <c r="E648" s="24">
        <v>554.20000000000005</v>
      </c>
      <c r="F648" s="27">
        <f t="shared" ref="F648:G648" si="1291">LN(D648/D647)</f>
        <v>6.712268830992834E-3</v>
      </c>
      <c r="G648" s="27">
        <f t="shared" si="1291"/>
        <v>9.2450581440512089E-3</v>
      </c>
      <c r="H648" s="27">
        <f t="shared" si="1025"/>
        <v>0.94980608510368503</v>
      </c>
      <c r="I648" s="27"/>
      <c r="J648" s="27">
        <v>610</v>
      </c>
      <c r="K648" s="27">
        <v>6.0295895828065103</v>
      </c>
      <c r="L648" s="37">
        <v>-7.3533770317748548E-3</v>
      </c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</row>
    <row r="649" spans="1:31" ht="15.75" customHeight="1" x14ac:dyDescent="0.2">
      <c r="A649" s="22">
        <v>33777</v>
      </c>
      <c r="B649" s="23">
        <f t="shared" ref="B649:C649" si="1292">LN(D649)</f>
        <v>5.999928625520111</v>
      </c>
      <c r="C649" s="23">
        <f t="shared" si="1292"/>
        <v>6.3093726748666148</v>
      </c>
      <c r="D649" s="24">
        <v>403.4</v>
      </c>
      <c r="E649" s="24">
        <v>549.70000000000005</v>
      </c>
      <c r="F649" s="27">
        <f t="shared" ref="F649:G649" si="1293">LN(D649/D648)</f>
        <v>-4.9566295934255951E-4</v>
      </c>
      <c r="G649" s="27">
        <f t="shared" si="1293"/>
        <v>-8.152957562263391E-3</v>
      </c>
      <c r="H649" s="27">
        <f t="shared" si="1025"/>
        <v>0.95095486266341911</v>
      </c>
      <c r="I649" s="27"/>
      <c r="J649" s="27">
        <v>611</v>
      </c>
      <c r="K649" s="27">
        <v>6.0368700825190595</v>
      </c>
      <c r="L649" s="37">
        <v>-4.0236976323084761E-3</v>
      </c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</row>
    <row r="650" spans="1:31" ht="15.75" customHeight="1" x14ac:dyDescent="0.2">
      <c r="A650" s="22">
        <v>33778</v>
      </c>
      <c r="B650" s="23">
        <f t="shared" ref="B650:C650" si="1294">LN(D650)</f>
        <v>6.0014148779611505</v>
      </c>
      <c r="C650" s="23">
        <f t="shared" si="1294"/>
        <v>6.315900349904064</v>
      </c>
      <c r="D650" s="24">
        <v>404</v>
      </c>
      <c r="E650" s="24">
        <v>553.29999999999995</v>
      </c>
      <c r="F650" s="27">
        <f t="shared" ref="F650:G650" si="1295">LN(D650/D649)</f>
        <v>1.4862524410386502E-3</v>
      </c>
      <c r="G650" s="27">
        <f t="shared" si="1295"/>
        <v>6.5276750374492851E-3</v>
      </c>
      <c r="H650" s="27">
        <f t="shared" si="1025"/>
        <v>0.95020734107249005</v>
      </c>
      <c r="I650" s="27"/>
      <c r="J650" s="27">
        <v>612</v>
      </c>
      <c r="K650" s="27">
        <v>6.0428858807399166</v>
      </c>
      <c r="L650" s="37">
        <v>-1.0279390300759417E-2</v>
      </c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</row>
    <row r="651" spans="1:31" ht="15.75" customHeight="1" x14ac:dyDescent="0.2">
      <c r="A651" s="22">
        <v>33779</v>
      </c>
      <c r="B651" s="23">
        <f t="shared" ref="B651:C651" si="1296">LN(D651)</f>
        <v>6.0009197058787374</v>
      </c>
      <c r="C651" s="23">
        <f t="shared" si="1296"/>
        <v>6.3122791255956381</v>
      </c>
      <c r="D651" s="24">
        <v>403.8</v>
      </c>
      <c r="E651" s="24">
        <v>551.29999999999995</v>
      </c>
      <c r="F651" s="27">
        <f t="shared" ref="F651:G651" si="1297">LN(D651/D650)</f>
        <v>-4.9517208241294875E-4</v>
      </c>
      <c r="G651" s="27">
        <f t="shared" si="1297"/>
        <v>-3.6212243084261606E-3</v>
      </c>
      <c r="H651" s="27">
        <f t="shared" si="1025"/>
        <v>0.95067400957375747</v>
      </c>
      <c r="I651" s="27"/>
      <c r="J651" s="27">
        <v>613</v>
      </c>
      <c r="K651" s="27">
        <v>6.0446152084036298</v>
      </c>
      <c r="L651" s="37">
        <v>-1.2248669975222448E-2</v>
      </c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</row>
    <row r="652" spans="1:31" ht="15.75" customHeight="1" x14ac:dyDescent="0.2">
      <c r="A652" s="22">
        <v>33780</v>
      </c>
      <c r="B652" s="23">
        <f t="shared" ref="B652:C652" si="1298">LN(D652)</f>
        <v>5.9991846701231202</v>
      </c>
      <c r="C652" s="23">
        <f t="shared" si="1298"/>
        <v>6.3066401838686854</v>
      </c>
      <c r="D652" s="24">
        <v>403.1</v>
      </c>
      <c r="E652" s="24">
        <v>548.20000000000005</v>
      </c>
      <c r="F652" s="27">
        <f t="shared" ref="F652:G652" si="1299">LN(D652/D651)</f>
        <v>-1.7350357556170149E-3</v>
      </c>
      <c r="G652" s="27">
        <f t="shared" si="1299"/>
        <v>-5.6389417269523436E-3</v>
      </c>
      <c r="H652" s="27">
        <f t="shared" si="1025"/>
        <v>0.95124892101312764</v>
      </c>
      <c r="I652" s="27"/>
      <c r="J652" s="27">
        <v>614</v>
      </c>
      <c r="K652" s="27">
        <v>6.0416864127233216</v>
      </c>
      <c r="L652" s="37">
        <v>-1.1482037299408887E-2</v>
      </c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</row>
    <row r="653" spans="1:31" ht="15.75" customHeight="1" x14ac:dyDescent="0.2">
      <c r="A653" s="22">
        <v>33781</v>
      </c>
      <c r="B653" s="23">
        <f t="shared" ref="B653:C653" si="1300">LN(D653)</f>
        <v>5.999928625520111</v>
      </c>
      <c r="C653" s="23">
        <f t="shared" si="1300"/>
        <v>6.3059102568289775</v>
      </c>
      <c r="D653" s="24">
        <v>403.4</v>
      </c>
      <c r="E653" s="24">
        <v>547.79999999999995</v>
      </c>
      <c r="F653" s="27">
        <f t="shared" ref="F653:G653" si="1301">LN(D653/D652)</f>
        <v>7.4395539699126216E-4</v>
      </c>
      <c r="G653" s="27">
        <f t="shared" si="1301"/>
        <v>-7.2992703970777538E-4</v>
      </c>
      <c r="H653" s="27">
        <f t="shared" si="1025"/>
        <v>0.95147700825943338</v>
      </c>
      <c r="I653" s="27"/>
      <c r="J653" s="27">
        <v>615</v>
      </c>
      <c r="K653" s="27">
        <v>6.0398169139319373</v>
      </c>
      <c r="L653" s="37">
        <v>-9.1316536706740337E-3</v>
      </c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</row>
    <row r="654" spans="1:31" ht="15.75" customHeight="1" x14ac:dyDescent="0.2">
      <c r="A654" s="22">
        <v>33784</v>
      </c>
      <c r="B654" s="23">
        <f t="shared" ref="B654:C654" si="1302">LN(D654)</f>
        <v>6.0134706273705962</v>
      </c>
      <c r="C654" s="23">
        <f t="shared" si="1302"/>
        <v>6.3257916273828068</v>
      </c>
      <c r="D654" s="24">
        <v>408.9</v>
      </c>
      <c r="E654" s="24">
        <v>558.79999999999995</v>
      </c>
      <c r="F654" s="27">
        <f t="shared" ref="F654:G654" si="1303">LN(D654/D653)</f>
        <v>1.354200185048521E-2</v>
      </c>
      <c r="G654" s="27">
        <f t="shared" si="1303"/>
        <v>1.9881370553828995E-2</v>
      </c>
      <c r="H654" s="27">
        <f t="shared" si="1025"/>
        <v>0.95062736517272417</v>
      </c>
      <c r="I654" s="27"/>
      <c r="J654" s="27">
        <v>616</v>
      </c>
      <c r="K654" s="27">
        <v>6.0416864127233216</v>
      </c>
      <c r="L654" s="37">
        <v>-5.2484999726081227E-3</v>
      </c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</row>
    <row r="655" spans="1:31" ht="15.75" customHeight="1" x14ac:dyDescent="0.2">
      <c r="A655" s="22">
        <v>33785</v>
      </c>
      <c r="B655" s="23">
        <f t="shared" ref="B655:C655" si="1304">LN(D655)</f>
        <v>6.0115122424117597</v>
      </c>
      <c r="C655" s="23">
        <f t="shared" si="1304"/>
        <v>6.3343447800245256</v>
      </c>
      <c r="D655" s="24">
        <v>408.1</v>
      </c>
      <c r="E655" s="24">
        <v>563.6</v>
      </c>
      <c r="F655" s="27">
        <f t="shared" ref="F655:G655" si="1305">LN(D655/D654)</f>
        <v>-1.9583849588364751E-3</v>
      </c>
      <c r="G655" s="27">
        <f t="shared" si="1305"/>
        <v>8.5531526417185443E-3</v>
      </c>
      <c r="H655" s="27">
        <f t="shared" si="1025"/>
        <v>0.94903458071451618</v>
      </c>
      <c r="I655" s="27"/>
      <c r="J655" s="27">
        <v>617</v>
      </c>
      <c r="K655" s="27">
        <v>6.0374066955607137</v>
      </c>
      <c r="L655" s="37">
        <v>-6.2407816011793571E-3</v>
      </c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</row>
    <row r="656" spans="1:31" ht="15.75" customHeight="1" x14ac:dyDescent="0.2">
      <c r="A656" s="22">
        <v>33786</v>
      </c>
      <c r="B656" s="23">
        <f t="shared" ref="B656:C656" si="1306">LN(D656)</f>
        <v>6.022963214167353</v>
      </c>
      <c r="C656" s="23">
        <f t="shared" si="1306"/>
        <v>6.3437046717566012</v>
      </c>
      <c r="D656" s="24">
        <v>412.8</v>
      </c>
      <c r="E656" s="24">
        <v>568.9</v>
      </c>
      <c r="F656" s="27">
        <f t="shared" ref="F656:G656" si="1307">LN(D656/D655)</f>
        <v>1.1450971755592848E-2</v>
      </c>
      <c r="G656" s="27">
        <f t="shared" si="1307"/>
        <v>9.3598917320765803E-3</v>
      </c>
      <c r="H656" s="27">
        <f t="shared" si="1025"/>
        <v>0.94943940895968071</v>
      </c>
      <c r="I656" s="27"/>
      <c r="J656" s="27">
        <v>618</v>
      </c>
      <c r="K656" s="27">
        <v>6.0352580334671879</v>
      </c>
      <c r="L656" s="37">
        <v>-3.6116967263737365E-3</v>
      </c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</row>
    <row r="657" spans="1:31" ht="15.75" customHeight="1" x14ac:dyDescent="0.2">
      <c r="A657" s="22">
        <v>33787</v>
      </c>
      <c r="B657" s="23">
        <f t="shared" ref="B657:C657" si="1308">LN(D657)</f>
        <v>6.0202949287758587</v>
      </c>
      <c r="C657" s="23">
        <f t="shared" si="1308"/>
        <v>6.3338123459006681</v>
      </c>
      <c r="D657" s="24">
        <v>411.7</v>
      </c>
      <c r="E657" s="24">
        <v>563.29999999999995</v>
      </c>
      <c r="F657" s="27">
        <f t="shared" ref="F657:G657" si="1309">LN(D657/D656)</f>
        <v>-2.6682853914940354E-3</v>
      </c>
      <c r="G657" s="27">
        <f t="shared" si="1309"/>
        <v>-9.8923258559334114E-3</v>
      </c>
      <c r="H657" s="27">
        <f t="shared" si="1025"/>
        <v>0.95050099371388508</v>
      </c>
      <c r="I657" s="27"/>
      <c r="J657" s="27">
        <v>619</v>
      </c>
      <c r="K657" s="27">
        <v>6.0272834930745356</v>
      </c>
      <c r="L657" s="37">
        <v>-3.5937986718170833E-3</v>
      </c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</row>
    <row r="658" spans="1:31" ht="15.75" customHeight="1" x14ac:dyDescent="0.2">
      <c r="A658" s="22">
        <v>33788</v>
      </c>
      <c r="B658" s="23">
        <f t="shared" ref="B658:C658" si="1310">LN(D658)</f>
        <v>6.0202949287758587</v>
      </c>
      <c r="C658" s="23">
        <f t="shared" si="1310"/>
        <v>6.3338123459006681</v>
      </c>
      <c r="D658" s="24">
        <v>411.7</v>
      </c>
      <c r="E658" s="24">
        <v>563.29999999999995</v>
      </c>
      <c r="F658" s="27">
        <f t="shared" ref="F658:G658" si="1311">LN(D658/D657)</f>
        <v>0</v>
      </c>
      <c r="G658" s="27">
        <f t="shared" si="1311"/>
        <v>0</v>
      </c>
      <c r="H658" s="27">
        <f t="shared" si="1025"/>
        <v>0.95050099371388508</v>
      </c>
      <c r="I658" s="27"/>
      <c r="J658" s="27">
        <v>620</v>
      </c>
      <c r="K658" s="27">
        <v>6.0245617226930239</v>
      </c>
      <c r="L658" s="37">
        <v>-8.4045629946700728E-3</v>
      </c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</row>
    <row r="659" spans="1:31" ht="15.75" customHeight="1" x14ac:dyDescent="0.2">
      <c r="A659" s="22">
        <v>33791</v>
      </c>
      <c r="B659" s="23">
        <f t="shared" ref="B659:C659" si="1312">LN(D659)</f>
        <v>6.0253827653114431</v>
      </c>
      <c r="C659" s="23">
        <f t="shared" si="1312"/>
        <v>6.3334572322605727</v>
      </c>
      <c r="D659" s="24">
        <v>413.8</v>
      </c>
      <c r="E659" s="24">
        <v>563.1</v>
      </c>
      <c r="F659" s="27">
        <f t="shared" ref="F659:G659" si="1313">LN(D659/D658)</f>
        <v>5.087836535583621E-3</v>
      </c>
      <c r="G659" s="27">
        <f t="shared" si="1313"/>
        <v>-3.5511364009534955E-4</v>
      </c>
      <c r="H659" s="27">
        <f t="shared" si="1025"/>
        <v>0.95135761470372004</v>
      </c>
      <c r="I659" s="27"/>
      <c r="J659" s="27">
        <v>621</v>
      </c>
      <c r="K659" s="27">
        <v>6.0274193335728183</v>
      </c>
      <c r="L659" s="37">
        <v>-4.4561194054653086E-3</v>
      </c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</row>
    <row r="660" spans="1:31" ht="15.75" customHeight="1" x14ac:dyDescent="0.2">
      <c r="A660" s="22">
        <v>33792</v>
      </c>
      <c r="B660" s="23">
        <f t="shared" ref="B660:C660" si="1314">LN(D660)</f>
        <v>6.0139596249353531</v>
      </c>
      <c r="C660" s="23">
        <f t="shared" si="1314"/>
        <v>6.3232831150478477</v>
      </c>
      <c r="D660" s="24">
        <v>409.1</v>
      </c>
      <c r="E660" s="24">
        <v>557.4</v>
      </c>
      <c r="F660" s="27">
        <f t="shared" ref="F660:G660" si="1315">LN(D660/D659)</f>
        <v>-1.1423140376089783E-2</v>
      </c>
      <c r="G660" s="27">
        <f t="shared" si="1315"/>
        <v>-1.017411721272511E-2</v>
      </c>
      <c r="H660" s="27">
        <f t="shared" si="1025"/>
        <v>0.95108182181873502</v>
      </c>
      <c r="I660" s="27"/>
      <c r="J660" s="27">
        <v>622</v>
      </c>
      <c r="K660" s="27">
        <v>6.0294541183047645</v>
      </c>
      <c r="L660" s="37">
        <v>1.9520358961653272E-3</v>
      </c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</row>
    <row r="661" spans="1:31" ht="15.75" customHeight="1" x14ac:dyDescent="0.2">
      <c r="A661" s="22">
        <v>33793</v>
      </c>
      <c r="B661" s="23">
        <f t="shared" ref="B661:C661" si="1316">LN(D661)</f>
        <v>6.0166448456382806</v>
      </c>
      <c r="C661" s="23">
        <f t="shared" si="1316"/>
        <v>6.323462503334274</v>
      </c>
      <c r="D661" s="24">
        <v>410.2</v>
      </c>
      <c r="E661" s="24">
        <v>557.5</v>
      </c>
      <c r="F661" s="27">
        <f t="shared" ref="F661:G661" si="1317">LN(D661/D660)</f>
        <v>2.6852207029273798E-3</v>
      </c>
      <c r="G661" s="27">
        <f t="shared" si="1317"/>
        <v>1.7938828642595373E-4</v>
      </c>
      <c r="H661" s="27">
        <f t="shared" si="1025"/>
        <v>0.95147948492867429</v>
      </c>
      <c r="I661" s="27"/>
      <c r="J661" s="27">
        <v>623</v>
      </c>
      <c r="K661" s="27">
        <v>6.0324289373045401</v>
      </c>
      <c r="L661" s="37">
        <v>-3.4277866678324997E-3</v>
      </c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</row>
    <row r="662" spans="1:31" ht="15.75" customHeight="1" x14ac:dyDescent="0.2">
      <c r="A662" s="22">
        <v>33794</v>
      </c>
      <c r="B662" s="23">
        <f t="shared" ref="B662:C662" si="1318">LN(D662)</f>
        <v>6.0263489489614841</v>
      </c>
      <c r="C662" s="23">
        <f t="shared" si="1318"/>
        <v>6.3362946166787912</v>
      </c>
      <c r="D662" s="24">
        <v>414.2</v>
      </c>
      <c r="E662" s="24">
        <v>564.70000000000005</v>
      </c>
      <c r="F662" s="27">
        <f t="shared" ref="F662:G662" si="1319">LN(D662/D661)</f>
        <v>9.7041033232035043E-3</v>
      </c>
      <c r="G662" s="27">
        <f t="shared" si="1319"/>
        <v>1.2832113344517214E-2</v>
      </c>
      <c r="H662" s="27">
        <f t="shared" si="1025"/>
        <v>0.9510840820277755</v>
      </c>
      <c r="I662" s="27"/>
      <c r="J662" s="27">
        <v>624</v>
      </c>
      <c r="K662" s="27">
        <v>6.0309429404720962</v>
      </c>
      <c r="L662" s="37">
        <v>-8.4643398349451004E-3</v>
      </c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</row>
    <row r="663" spans="1:31" ht="15.75" customHeight="1" x14ac:dyDescent="0.2">
      <c r="A663" s="22">
        <v>33795</v>
      </c>
      <c r="B663" s="23">
        <f t="shared" ref="B663:C663" si="1320">LN(D663)</f>
        <v>6.0273142000016788</v>
      </c>
      <c r="C663" s="23">
        <f t="shared" si="1320"/>
        <v>6.3417692440388711</v>
      </c>
      <c r="D663" s="24">
        <v>414.6</v>
      </c>
      <c r="E663" s="24">
        <v>567.79999999999995</v>
      </c>
      <c r="F663" s="27">
        <f t="shared" ref="F663:G663" si="1321">LN(D663/D662)</f>
        <v>9.6525104019558534E-4</v>
      </c>
      <c r="G663" s="27">
        <f t="shared" si="1321"/>
        <v>5.4746273600796399E-3</v>
      </c>
      <c r="H663" s="27">
        <f t="shared" si="1025"/>
        <v>0.95041524976129121</v>
      </c>
      <c r="I663" s="27"/>
      <c r="J663" s="27">
        <v>625</v>
      </c>
      <c r="K663" s="27">
        <v>6.0325638881967985</v>
      </c>
      <c r="L663" s="37">
        <v>-6.6979143714842593E-3</v>
      </c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</row>
    <row r="664" spans="1:31" ht="15.75" customHeight="1" x14ac:dyDescent="0.2">
      <c r="A664" s="22">
        <v>33798</v>
      </c>
      <c r="B664" s="23">
        <f t="shared" ref="B664:C664" si="1322">LN(D664)</f>
        <v>6.0277964763553724</v>
      </c>
      <c r="C664" s="23">
        <f t="shared" si="1322"/>
        <v>6.3459871764785714</v>
      </c>
      <c r="D664" s="24">
        <v>414.8</v>
      </c>
      <c r="E664" s="24">
        <v>570.20000000000005</v>
      </c>
      <c r="F664" s="27">
        <f t="shared" ref="F664:G664" si="1323">LN(D664/D663)</f>
        <v>4.822763536929912E-4</v>
      </c>
      <c r="G664" s="27">
        <f t="shared" si="1323"/>
        <v>4.217932439700864E-3</v>
      </c>
      <c r="H664" s="27">
        <f t="shared" si="1025"/>
        <v>0.94985954253066029</v>
      </c>
      <c r="I664" s="27"/>
      <c r="J664" s="27">
        <v>626</v>
      </c>
      <c r="K664" s="27">
        <v>6.0325638881967985</v>
      </c>
      <c r="L664" s="37">
        <v>-6.6979143714842593E-3</v>
      </c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</row>
    <row r="665" spans="1:31" ht="15.75" customHeight="1" x14ac:dyDescent="0.2">
      <c r="A665" s="22">
        <v>33799</v>
      </c>
      <c r="B665" s="23">
        <f t="shared" ref="B665:C665" si="1324">LN(D665)</f>
        <v>6.0345240365684294</v>
      </c>
      <c r="C665" s="23">
        <f t="shared" si="1324"/>
        <v>6.3547178064068373</v>
      </c>
      <c r="D665" s="24">
        <v>417.6</v>
      </c>
      <c r="E665" s="24">
        <v>575.20000000000005</v>
      </c>
      <c r="F665" s="27">
        <f t="shared" ref="F665:G665" si="1325">LN(D665/D664)</f>
        <v>6.7275602130567594E-3</v>
      </c>
      <c r="G665" s="27">
        <f t="shared" si="1325"/>
        <v>8.7306299282652478E-3</v>
      </c>
      <c r="H665" s="27">
        <f t="shared" si="1025"/>
        <v>0.94961321972226875</v>
      </c>
      <c r="I665" s="27"/>
      <c r="J665" s="27">
        <v>627</v>
      </c>
      <c r="K665" s="27">
        <v>6.0261959199130546</v>
      </c>
      <c r="L665" s="37">
        <v>-6.6299426941975881E-3</v>
      </c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</row>
    <row r="666" spans="1:31" ht="15.75" customHeight="1" x14ac:dyDescent="0.2">
      <c r="A666" s="22">
        <v>33800</v>
      </c>
      <c r="B666" s="23">
        <f t="shared" ref="B666:C666" si="1326">LN(D666)</f>
        <v>6.0333260012028997</v>
      </c>
      <c r="C666" s="23">
        <f t="shared" si="1326"/>
        <v>6.3550654511174471</v>
      </c>
      <c r="D666" s="24">
        <v>417.1</v>
      </c>
      <c r="E666" s="24">
        <v>575.4</v>
      </c>
      <c r="F666" s="27">
        <f t="shared" ref="F666:G666" si="1327">LN(D666/D665)</f>
        <v>-1.1980353655294399E-3</v>
      </c>
      <c r="G666" s="27">
        <f t="shared" si="1327"/>
        <v>3.4764471061054673E-4</v>
      </c>
      <c r="H666" s="27">
        <f t="shared" si="1025"/>
        <v>0.94937275589223491</v>
      </c>
      <c r="I666" s="27"/>
      <c r="J666" s="27">
        <v>628</v>
      </c>
      <c r="K666" s="27">
        <v>6.0285052100517564</v>
      </c>
      <c r="L666" s="37">
        <v>-7.2391717069848482E-3</v>
      </c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</row>
    <row r="667" spans="1:31" ht="15.75" customHeight="1" x14ac:dyDescent="0.2">
      <c r="A667" s="22">
        <v>33801</v>
      </c>
      <c r="B667" s="23">
        <f t="shared" ref="B667:C667" si="1328">LN(D667)</f>
        <v>6.0342845442909105</v>
      </c>
      <c r="C667" s="23">
        <f t="shared" si="1328"/>
        <v>6.3562812567383373</v>
      </c>
      <c r="D667" s="24">
        <v>417.5</v>
      </c>
      <c r="E667" s="24">
        <v>576.1</v>
      </c>
      <c r="F667" s="27">
        <f t="shared" ref="F667:G667" si="1329">LN(D667/D666)</f>
        <v>9.5854308801059194E-4</v>
      </c>
      <c r="G667" s="27">
        <f t="shared" si="1329"/>
        <v>1.2158056208899498E-3</v>
      </c>
      <c r="H667" s="27">
        <f t="shared" si="1025"/>
        <v>0.94934196593234832</v>
      </c>
      <c r="I667" s="27"/>
      <c r="J667" s="27">
        <v>629</v>
      </c>
      <c r="K667" s="27">
        <v>6.0326988158356931</v>
      </c>
      <c r="L667" s="37">
        <v>-3.3227740728580812E-4</v>
      </c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</row>
    <row r="668" spans="1:31" ht="15.75" customHeight="1" x14ac:dyDescent="0.2">
      <c r="A668" s="22">
        <v>33802</v>
      </c>
      <c r="B668" s="23">
        <f t="shared" ref="B668:C668" si="1330">LN(D668)</f>
        <v>6.0297232592250722</v>
      </c>
      <c r="C668" s="23">
        <f t="shared" si="1330"/>
        <v>6.3465131693021304</v>
      </c>
      <c r="D668" s="24">
        <v>415.6</v>
      </c>
      <c r="E668" s="24">
        <v>570.5</v>
      </c>
      <c r="F668" s="27">
        <f t="shared" ref="F668:G668" si="1331">LN(D668/D667)</f>
        <v>-4.5612850658378092E-3</v>
      </c>
      <c r="G668" s="27">
        <f t="shared" si="1331"/>
        <v>-9.7680874362071849E-3</v>
      </c>
      <c r="H668" s="27">
        <f t="shared" si="1025"/>
        <v>0.95008441617842054</v>
      </c>
      <c r="I668" s="27"/>
      <c r="J668" s="27">
        <v>630</v>
      </c>
      <c r="K668" s="27">
        <v>6.0392819505974558</v>
      </c>
      <c r="L668" s="37">
        <v>-1.0280799960748155E-2</v>
      </c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</row>
    <row r="669" spans="1:31" ht="15.75" customHeight="1" x14ac:dyDescent="0.2">
      <c r="A669" s="22">
        <v>33805</v>
      </c>
      <c r="B669" s="23">
        <f t="shared" ref="B669:C669" si="1332">LN(D669)</f>
        <v>6.025141073467366</v>
      </c>
      <c r="C669" s="23">
        <f t="shared" si="1332"/>
        <v>6.3354087985678964</v>
      </c>
      <c r="D669" s="24">
        <v>413.7</v>
      </c>
      <c r="E669" s="24">
        <v>564.20000000000005</v>
      </c>
      <c r="F669" s="27">
        <f t="shared" ref="F669:G669" si="1333">LN(D669/D668)</f>
        <v>-4.5821857577066308E-3</v>
      </c>
      <c r="G669" s="27">
        <f t="shared" si="1333"/>
        <v>-1.1104370734234353E-2</v>
      </c>
      <c r="H669" s="27">
        <f t="shared" si="1025"/>
        <v>0.95102640808740457</v>
      </c>
      <c r="I669" s="27"/>
      <c r="J669" s="27">
        <v>631</v>
      </c>
      <c r="K669" s="27">
        <v>6.0432852954644085</v>
      </c>
      <c r="L669" s="37">
        <v>-9.4799078669014492E-3</v>
      </c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</row>
    <row r="670" spans="1:31" ht="15.75" customHeight="1" x14ac:dyDescent="0.2">
      <c r="A670" s="22">
        <v>33806</v>
      </c>
      <c r="B670" s="23">
        <f t="shared" ref="B670:C670" si="1334">LN(D670)</f>
        <v>6.025141073467366</v>
      </c>
      <c r="C670" s="23">
        <f t="shared" si="1334"/>
        <v>6.3431771992168997</v>
      </c>
      <c r="D670" s="24">
        <v>413.7</v>
      </c>
      <c r="E670" s="24">
        <v>568.6</v>
      </c>
      <c r="F670" s="27">
        <f t="shared" ref="F670:G670" si="1335">LN(D670/D669)</f>
        <v>0</v>
      </c>
      <c r="G670" s="27">
        <f t="shared" si="1335"/>
        <v>7.7684006490034117E-3</v>
      </c>
      <c r="H670" s="27">
        <f t="shared" si="1025"/>
        <v>0.94986169930917319</v>
      </c>
      <c r="I670" s="27"/>
      <c r="J670" s="27">
        <v>632</v>
      </c>
      <c r="K670" s="27">
        <v>6.0443494064491468</v>
      </c>
      <c r="L670" s="37">
        <v>-1.9691891985401E-2</v>
      </c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</row>
    <row r="671" spans="1:31" ht="15.75" customHeight="1" x14ac:dyDescent="0.2">
      <c r="A671" s="22">
        <v>33807</v>
      </c>
      <c r="B671" s="23">
        <f t="shared" ref="B671:C671" si="1336">LN(D671)</f>
        <v>6.0183498758893643</v>
      </c>
      <c r="C671" s="23">
        <f t="shared" si="1336"/>
        <v>6.334699578680012</v>
      </c>
      <c r="D671" s="24">
        <v>410.9</v>
      </c>
      <c r="E671" s="24">
        <v>563.79999999999995</v>
      </c>
      <c r="F671" s="27">
        <f t="shared" ref="F671:G671" si="1337">LN(D671/D670)</f>
        <v>-6.791197578001733E-3</v>
      </c>
      <c r="G671" s="27">
        <f t="shared" si="1337"/>
        <v>-8.4776205368873505E-3</v>
      </c>
      <c r="H671" s="27">
        <f t="shared" si="1025"/>
        <v>0.95006081995500613</v>
      </c>
      <c r="I671" s="27"/>
      <c r="J671" s="27">
        <v>633</v>
      </c>
      <c r="K671" s="27">
        <v>6.0454120733472863</v>
      </c>
      <c r="L671" s="37">
        <v>-1.8339098771936513E-2</v>
      </c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</row>
    <row r="672" spans="1:31" ht="15.75" customHeight="1" x14ac:dyDescent="0.2">
      <c r="A672" s="22">
        <v>33808</v>
      </c>
      <c r="B672" s="23">
        <f t="shared" ref="B672:C672" si="1338">LN(D672)</f>
        <v>6.0210233493495267</v>
      </c>
      <c r="C672" s="23">
        <f t="shared" si="1338"/>
        <v>6.3371796508103726</v>
      </c>
      <c r="D672" s="24">
        <v>412</v>
      </c>
      <c r="E672" s="24">
        <v>565.20000000000005</v>
      </c>
      <c r="F672" s="27">
        <f t="shared" ref="F672:G672" si="1339">LN(D672/D671)</f>
        <v>2.6734734601624646E-3</v>
      </c>
      <c r="G672" s="27">
        <f t="shared" si="1339"/>
        <v>2.4800721303603781E-3</v>
      </c>
      <c r="H672" s="27">
        <f t="shared" si="1025"/>
        <v>0.95011088230386254</v>
      </c>
      <c r="I672" s="27"/>
      <c r="J672" s="27">
        <v>634</v>
      </c>
      <c r="K672" s="27">
        <v>6.0431521798584127</v>
      </c>
      <c r="L672" s="37">
        <v>-1.9220442612929212E-2</v>
      </c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</row>
    <row r="673" spans="1:31" ht="15.75" customHeight="1" x14ac:dyDescent="0.2">
      <c r="A673" s="22">
        <v>33809</v>
      </c>
      <c r="B673" s="23">
        <f t="shared" ref="B673:C673" si="1340">LN(D673)</f>
        <v>6.0200520039598944</v>
      </c>
      <c r="C673" s="23">
        <f t="shared" si="1340"/>
        <v>6.3378871145823634</v>
      </c>
      <c r="D673" s="24">
        <v>411.6</v>
      </c>
      <c r="E673" s="24">
        <v>565.6</v>
      </c>
      <c r="F673" s="27">
        <f t="shared" ref="F673:G673" si="1341">LN(D673/D672)</f>
        <v>-9.7134538963178092E-4</v>
      </c>
      <c r="G673" s="27">
        <f t="shared" si="1341"/>
        <v>7.0746377199047716E-4</v>
      </c>
      <c r="H673" s="27">
        <f t="shared" si="1025"/>
        <v>0.94985156648006774</v>
      </c>
      <c r="I673" s="27"/>
      <c r="J673" s="27">
        <v>635</v>
      </c>
      <c r="K673" s="27">
        <v>6.0394157256982153</v>
      </c>
      <c r="L673" s="37">
        <v>-1.5000078450547072E-2</v>
      </c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</row>
    <row r="674" spans="1:31" ht="15.75" customHeight="1" x14ac:dyDescent="0.2">
      <c r="A674" s="22">
        <v>33812</v>
      </c>
      <c r="B674" s="23">
        <f t="shared" ref="B674:C674" si="1342">LN(D674)</f>
        <v>6.0198090201171244</v>
      </c>
      <c r="C674" s="23">
        <f t="shared" si="1342"/>
        <v>6.3362946166787912</v>
      </c>
      <c r="D674" s="24">
        <v>411.5</v>
      </c>
      <c r="E674" s="24">
        <v>564.70000000000005</v>
      </c>
      <c r="F674" s="27">
        <f t="shared" ref="F674:G674" si="1343">LN(D674/D673)</f>
        <v>-2.4298384277004725E-4</v>
      </c>
      <c r="G674" s="27">
        <f t="shared" si="1343"/>
        <v>-1.5924979035719751E-3</v>
      </c>
      <c r="H674" s="27">
        <f t="shared" si="1025"/>
        <v>0.95005194428166362</v>
      </c>
      <c r="I674" s="27"/>
      <c r="J674" s="27">
        <v>636</v>
      </c>
      <c r="K674" s="27">
        <v>6.0348545021259259</v>
      </c>
      <c r="L674" s="37">
        <v>-1.0680780608239182E-2</v>
      </c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</row>
    <row r="675" spans="1:31" ht="15.75" customHeight="1" x14ac:dyDescent="0.2">
      <c r="A675" s="22">
        <v>33813</v>
      </c>
      <c r="B675" s="23">
        <f t="shared" ref="B675:C675" si="1344">LN(D675)</f>
        <v>6.0342845442909105</v>
      </c>
      <c r="C675" s="23">
        <f t="shared" si="1344"/>
        <v>6.3484394460557123</v>
      </c>
      <c r="D675" s="24">
        <v>417.5</v>
      </c>
      <c r="E675" s="24">
        <v>571.6</v>
      </c>
      <c r="F675" s="27">
        <f t="shared" ref="F675:G675" si="1345">LN(D675/D674)</f>
        <v>1.447552417378568E-2</v>
      </c>
      <c r="G675" s="27">
        <f t="shared" si="1345"/>
        <v>1.2144829376921283E-2</v>
      </c>
      <c r="H675" s="27">
        <f t="shared" si="1025"/>
        <v>0.95051462576996204</v>
      </c>
      <c r="I675" s="27"/>
      <c r="J675" s="27">
        <v>637</v>
      </c>
      <c r="K675" s="27">
        <v>6.0237433433636403</v>
      </c>
      <c r="L675" s="37">
        <v>-7.5861836652864056E-3</v>
      </c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</row>
    <row r="676" spans="1:31" ht="15.75" customHeight="1" x14ac:dyDescent="0.2">
      <c r="A676" s="22">
        <v>33814</v>
      </c>
      <c r="B676" s="23">
        <f t="shared" ref="B676:C676" si="1346">LN(D676)</f>
        <v>6.0454791354142206</v>
      </c>
      <c r="C676" s="23">
        <f t="shared" si="1346"/>
        <v>6.3585352672288344</v>
      </c>
      <c r="D676" s="24">
        <v>422.2</v>
      </c>
      <c r="E676" s="24">
        <v>577.4</v>
      </c>
      <c r="F676" s="27">
        <f t="shared" ref="F676:G676" si="1347">LN(D676/D675)</f>
        <v>1.1194591123310005E-2</v>
      </c>
      <c r="G676" s="27">
        <f t="shared" si="1347"/>
        <v>1.0095821173122244E-2</v>
      </c>
      <c r="H676" s="27">
        <f t="shared" si="1025"/>
        <v>0.95076599898280512</v>
      </c>
      <c r="I676" s="27"/>
      <c r="J676" s="27">
        <v>638</v>
      </c>
      <c r="K676" s="27">
        <v>6.0181280758262536</v>
      </c>
      <c r="L676" s="37">
        <v>-8.8236105899408557E-3</v>
      </c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</row>
    <row r="677" spans="1:31" ht="15.75" customHeight="1" x14ac:dyDescent="0.2">
      <c r="A677" s="22">
        <v>33815</v>
      </c>
      <c r="B677" s="23">
        <f t="shared" ref="B677:C677" si="1348">LN(D677)</f>
        <v>6.0494975783585918</v>
      </c>
      <c r="C677" s="23">
        <f t="shared" si="1348"/>
        <v>6.3609569947573288</v>
      </c>
      <c r="D677" s="24">
        <v>423.9</v>
      </c>
      <c r="E677" s="24">
        <v>578.79999999999995</v>
      </c>
      <c r="F677" s="27">
        <f t="shared" ref="F677:G677" si="1349">LN(D677/D676)</f>
        <v>4.0184429443712328E-3</v>
      </c>
      <c r="G677" s="27">
        <f t="shared" si="1349"/>
        <v>2.421727528494122E-3</v>
      </c>
      <c r="H677" s="27">
        <f t="shared" si="1025"/>
        <v>0.95103576133977319</v>
      </c>
      <c r="I677" s="27"/>
      <c r="J677" s="27">
        <v>639</v>
      </c>
      <c r="K677" s="27">
        <v>6.0152362931397416</v>
      </c>
      <c r="L677" s="37">
        <v>-1.5211370969394622E-3</v>
      </c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</row>
    <row r="678" spans="1:31" ht="15.75" customHeight="1" x14ac:dyDescent="0.2">
      <c r="A678" s="22">
        <v>33816</v>
      </c>
      <c r="B678" s="23">
        <f t="shared" ref="B678:C678" si="1350">LN(D678)</f>
        <v>6.0502050421305817</v>
      </c>
      <c r="C678" s="23">
        <f t="shared" si="1350"/>
        <v>6.3644064635105861</v>
      </c>
      <c r="D678" s="24">
        <v>424.2</v>
      </c>
      <c r="E678" s="24">
        <v>580.79999999999995</v>
      </c>
      <c r="F678" s="27">
        <f t="shared" ref="F678:G678" si="1351">LN(D678/D677)</f>
        <v>7.0746377199069899E-4</v>
      </c>
      <c r="G678" s="27">
        <f t="shared" si="1351"/>
        <v>3.4494687532575482E-3</v>
      </c>
      <c r="H678" s="27">
        <f t="shared" si="1025"/>
        <v>0.95063146529351428</v>
      </c>
      <c r="I678" s="27"/>
      <c r="J678" s="27">
        <v>640</v>
      </c>
      <c r="K678" s="27">
        <v>6.0178531275964664</v>
      </c>
      <c r="L678" s="37">
        <v>-2.4279430436413563E-3</v>
      </c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</row>
    <row r="679" spans="1:31" ht="15.75" customHeight="1" x14ac:dyDescent="0.2">
      <c r="A679" s="22">
        <v>33819</v>
      </c>
      <c r="B679" s="23">
        <f t="shared" ref="B679:C679" si="1352">LN(D679)</f>
        <v>6.0520891689244172</v>
      </c>
      <c r="C679" s="23">
        <f t="shared" si="1352"/>
        <v>6.3669857788430742</v>
      </c>
      <c r="D679" s="24">
        <v>425</v>
      </c>
      <c r="E679" s="24">
        <v>582.29999999999995</v>
      </c>
      <c r="F679" s="27">
        <f t="shared" ref="F679:G679" si="1353">LN(D679/D678)</f>
        <v>1.8841267938347478E-3</v>
      </c>
      <c r="G679" s="27">
        <f t="shared" si="1353"/>
        <v>2.5793153324879634E-3</v>
      </c>
      <c r="H679" s="27">
        <f t="shared" si="1025"/>
        <v>0.95054227842552586</v>
      </c>
      <c r="I679" s="27"/>
      <c r="J679" s="27">
        <v>641</v>
      </c>
      <c r="K679" s="27">
        <v>6.0171653343591069</v>
      </c>
      <c r="L679" s="37">
        <v>-5.2048872082632869E-4</v>
      </c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</row>
    <row r="680" spans="1:31" ht="15.75" customHeight="1" x14ac:dyDescent="0.2">
      <c r="A680" s="22">
        <v>33820</v>
      </c>
      <c r="B680" s="23">
        <f t="shared" ref="B680:C680" si="1354">LN(D680)</f>
        <v>6.0504407522082788</v>
      </c>
      <c r="C680" s="23">
        <f t="shared" si="1354"/>
        <v>6.3652669747073052</v>
      </c>
      <c r="D680" s="24">
        <v>424.3</v>
      </c>
      <c r="E680" s="24">
        <v>581.29999999999995</v>
      </c>
      <c r="F680" s="27">
        <f t="shared" ref="F680:G680" si="1355">LN(D680/D679)</f>
        <v>-1.6484167161375819E-3</v>
      </c>
      <c r="G680" s="27">
        <f t="shared" si="1355"/>
        <v>-1.7188041357693818E-3</v>
      </c>
      <c r="H680" s="27">
        <f t="shared" si="1025"/>
        <v>0.95053998147288976</v>
      </c>
      <c r="I680" s="27"/>
      <c r="J680" s="27">
        <v>642</v>
      </c>
      <c r="K680" s="27">
        <v>6.0102539695418331</v>
      </c>
      <c r="L680" s="37">
        <v>1.748228783696959E-3</v>
      </c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</row>
    <row r="681" spans="1:31" ht="15.75" customHeight="1" x14ac:dyDescent="0.2">
      <c r="A681" s="22">
        <v>33821</v>
      </c>
      <c r="B681" s="23">
        <f t="shared" ref="B681:C681" si="1356">LN(D681)</f>
        <v>6.0452422527884533</v>
      </c>
      <c r="C681" s="23">
        <f t="shared" si="1356"/>
        <v>6.3574955859707396</v>
      </c>
      <c r="D681" s="24">
        <v>422.1</v>
      </c>
      <c r="E681" s="24">
        <v>576.79999999999995</v>
      </c>
      <c r="F681" s="27">
        <f t="shared" ref="F681:G681" si="1357">LN(D681/D680)</f>
        <v>-5.1984994198261284E-3</v>
      </c>
      <c r="G681" s="27">
        <f t="shared" si="1357"/>
        <v>-7.771388736565573E-3</v>
      </c>
      <c r="H681" s="27">
        <f t="shared" si="1025"/>
        <v>0.95088422336126444</v>
      </c>
      <c r="I681" s="27"/>
      <c r="J681" s="27">
        <v>643</v>
      </c>
      <c r="K681" s="27">
        <v>5.995113921211412</v>
      </c>
      <c r="L681" s="37">
        <v>1.8355561271397036E-3</v>
      </c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</row>
    <row r="682" spans="1:31" ht="15.75" customHeight="1" x14ac:dyDescent="0.2">
      <c r="A682" s="22">
        <v>33822</v>
      </c>
      <c r="B682" s="23">
        <f t="shared" ref="B682:C682" si="1358">LN(D682)</f>
        <v>6.0414444794130029</v>
      </c>
      <c r="C682" s="23">
        <f t="shared" si="1358"/>
        <v>6.3526293963195668</v>
      </c>
      <c r="D682" s="24">
        <v>420.5</v>
      </c>
      <c r="E682" s="24">
        <v>574</v>
      </c>
      <c r="F682" s="27">
        <f t="shared" ref="F682:G682" si="1359">LN(D682/D681)</f>
        <v>-3.7977733754503648E-3</v>
      </c>
      <c r="G682" s="27">
        <f t="shared" si="1359"/>
        <v>-4.8661896511727884E-3</v>
      </c>
      <c r="H682" s="27">
        <f t="shared" si="1025"/>
        <v>0.95101478498228609</v>
      </c>
      <c r="I682" s="27"/>
      <c r="J682" s="27">
        <v>644</v>
      </c>
      <c r="K682" s="27">
        <v>5.9892887733166988</v>
      </c>
      <c r="L682" s="37">
        <v>4.4232463317621651E-3</v>
      </c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</row>
    <row r="683" spans="1:31" ht="15.75" customHeight="1" x14ac:dyDescent="0.2">
      <c r="A683" s="22">
        <v>33823</v>
      </c>
      <c r="B683" s="23">
        <f t="shared" ref="B683:C683" si="1360">LN(D683)</f>
        <v>6.0373934789963819</v>
      </c>
      <c r="C683" s="23">
        <f t="shared" si="1360"/>
        <v>6.3521066116078257</v>
      </c>
      <c r="D683" s="24">
        <v>418.8</v>
      </c>
      <c r="E683" s="24">
        <v>573.70000000000005</v>
      </c>
      <c r="F683" s="27">
        <f t="shared" ref="F683:G683" si="1361">LN(D683/D682)</f>
        <v>-4.0510004166209833E-3</v>
      </c>
      <c r="G683" s="27">
        <f t="shared" si="1361"/>
        <v>-5.2278471174091446E-4</v>
      </c>
      <c r="H683" s="27">
        <f t="shared" si="1025"/>
        <v>0.95045531319698917</v>
      </c>
      <c r="I683" s="27"/>
      <c r="J683" s="27">
        <v>645</v>
      </c>
      <c r="K683" s="27">
        <v>5.9965281396749006</v>
      </c>
      <c r="L683" s="37">
        <v>3.8961488045536896E-3</v>
      </c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</row>
    <row r="684" spans="1:31" ht="15.75" customHeight="1" x14ac:dyDescent="0.2">
      <c r="A684" s="22">
        <v>33826</v>
      </c>
      <c r="B684" s="23">
        <f t="shared" ref="B684:C684" si="1362">LN(D684)</f>
        <v>6.0388251184678197</v>
      </c>
      <c r="C684" s="23">
        <f t="shared" si="1362"/>
        <v>6.3510602215576917</v>
      </c>
      <c r="D684" s="24">
        <v>419.4</v>
      </c>
      <c r="E684" s="24">
        <v>573.1</v>
      </c>
      <c r="F684" s="27">
        <f t="shared" ref="F684:G684" si="1363">LN(D684/D683)</f>
        <v>1.4316394714376703E-3</v>
      </c>
      <c r="G684" s="27">
        <f t="shared" si="1363"/>
        <v>-1.0463900501336552E-3</v>
      </c>
      <c r="H684" s="27">
        <f t="shared" si="1025"/>
        <v>0.95083732602156124</v>
      </c>
      <c r="I684" s="27"/>
      <c r="J684" s="27">
        <v>646</v>
      </c>
      <c r="K684" s="27">
        <v>5.9901439454625507</v>
      </c>
      <c r="L684" s="37">
        <v>9.7846800575602799E-3</v>
      </c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</row>
    <row r="685" spans="1:31" ht="15.75" customHeight="1" x14ac:dyDescent="0.2">
      <c r="A685" s="22">
        <v>33827</v>
      </c>
      <c r="B685" s="23">
        <f t="shared" ref="B685:C685" si="1364">LN(D685)</f>
        <v>6.0376322279529893</v>
      </c>
      <c r="C685" s="23">
        <f t="shared" si="1364"/>
        <v>6.3484394460557123</v>
      </c>
      <c r="D685" s="24">
        <v>418.9</v>
      </c>
      <c r="E685" s="24">
        <v>571.6</v>
      </c>
      <c r="F685" s="27">
        <f t="shared" ref="F685:G685" si="1365">LN(D685/D684)</f>
        <v>-1.1928905148303479E-3</v>
      </c>
      <c r="G685" s="27">
        <f t="shared" si="1365"/>
        <v>-2.620775501979459E-3</v>
      </c>
      <c r="H685" s="27">
        <f t="shared" si="1025"/>
        <v>0.95104194964073763</v>
      </c>
      <c r="I685" s="27"/>
      <c r="J685" s="27">
        <v>647</v>
      </c>
      <c r="K685" s="27">
        <v>5.9952554580487405</v>
      </c>
      <c r="L685" s="37">
        <v>6.1594199124099802E-3</v>
      </c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</row>
    <row r="686" spans="1:31" ht="15.75" customHeight="1" x14ac:dyDescent="0.2">
      <c r="A686" s="22">
        <v>33828</v>
      </c>
      <c r="B686" s="23">
        <f t="shared" ref="B686:C686" si="1366">LN(D686)</f>
        <v>6.0347634715031298</v>
      </c>
      <c r="C686" s="23">
        <f t="shared" si="1366"/>
        <v>6.3470388856026814</v>
      </c>
      <c r="D686" s="24">
        <v>417.7</v>
      </c>
      <c r="E686" s="24">
        <v>570.79999999999995</v>
      </c>
      <c r="F686" s="27">
        <f t="shared" ref="F686:G686" si="1367">LN(D686/D685)</f>
        <v>-2.8687564498595095E-3</v>
      </c>
      <c r="G686" s="27">
        <f t="shared" si="1367"/>
        <v>-1.4005604530310859E-3</v>
      </c>
      <c r="H686" s="27">
        <f t="shared" si="1025"/>
        <v>0.95079982654464235</v>
      </c>
      <c r="I686" s="27"/>
      <c r="J686" s="27">
        <v>648</v>
      </c>
      <c r="K686" s="27">
        <v>5.9924198491184946</v>
      </c>
      <c r="L686" s="37">
        <v>8.4998567602427855E-3</v>
      </c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</row>
    <row r="687" spans="1:31" ht="15.75" customHeight="1" x14ac:dyDescent="0.2">
      <c r="A687" s="22">
        <v>33829</v>
      </c>
      <c r="B687" s="23">
        <f t="shared" ref="B687:C687" si="1368">LN(D687)</f>
        <v>6.0347634715031298</v>
      </c>
      <c r="C687" s="23">
        <f t="shared" si="1368"/>
        <v>6.3472140629702132</v>
      </c>
      <c r="D687" s="24">
        <v>417.7</v>
      </c>
      <c r="E687" s="24">
        <v>570.9</v>
      </c>
      <c r="F687" s="27">
        <f t="shared" ref="F687:G687" si="1369">LN(D687/D686)</f>
        <v>0</v>
      </c>
      <c r="G687" s="27">
        <f t="shared" si="1369"/>
        <v>1.7517736753226148E-4</v>
      </c>
      <c r="H687" s="27">
        <f t="shared" si="1025"/>
        <v>0.95077358532936096</v>
      </c>
      <c r="I687" s="27"/>
      <c r="J687" s="27">
        <v>649</v>
      </c>
      <c r="K687" s="27">
        <v>5.9880042614177045</v>
      </c>
      <c r="L687" s="37">
        <v>1.1180408705415701E-2</v>
      </c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</row>
    <row r="688" spans="1:31" ht="15.75" customHeight="1" x14ac:dyDescent="0.2">
      <c r="A688" s="22">
        <v>33830</v>
      </c>
      <c r="B688" s="23">
        <f t="shared" ref="B688:C688" si="1370">LN(D688)</f>
        <v>6.0400165876901477</v>
      </c>
      <c r="C688" s="23">
        <f t="shared" si="1370"/>
        <v>6.3510602215576917</v>
      </c>
      <c r="D688" s="24">
        <v>419.9</v>
      </c>
      <c r="E688" s="24">
        <v>573.1</v>
      </c>
      <c r="F688" s="27">
        <f t="shared" ref="F688:G688" si="1371">LN(D688/D687)</f>
        <v>5.2531161870178157E-3</v>
      </c>
      <c r="G688" s="27">
        <f t="shared" si="1371"/>
        <v>3.8461585874783148E-3</v>
      </c>
      <c r="H688" s="27">
        <f t="shared" si="1025"/>
        <v>0.9510249276472369</v>
      </c>
      <c r="I688" s="27"/>
      <c r="J688" s="27">
        <v>650</v>
      </c>
      <c r="K688" s="27">
        <v>5.9874326901876627</v>
      </c>
      <c r="L688" s="37">
        <v>1.2495935332448305E-2</v>
      </c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</row>
    <row r="689" spans="1:31" ht="15.75" customHeight="1" x14ac:dyDescent="0.2">
      <c r="A689" s="22">
        <v>33833</v>
      </c>
      <c r="B689" s="23">
        <f t="shared" ref="B689:C689" si="1372">LN(D689)</f>
        <v>6.0419199905964751</v>
      </c>
      <c r="C689" s="23">
        <f t="shared" si="1372"/>
        <v>6.3498380476822955</v>
      </c>
      <c r="D689" s="24">
        <v>420.7</v>
      </c>
      <c r="E689" s="24">
        <v>572.4</v>
      </c>
      <c r="F689" s="27">
        <f t="shared" ref="F689:G689" si="1373">LN(D689/D688)</f>
        <v>1.903402906327613E-3</v>
      </c>
      <c r="G689" s="27">
        <f t="shared" si="1373"/>
        <v>-1.2221738753960194E-3</v>
      </c>
      <c r="H689" s="27">
        <f t="shared" si="1025"/>
        <v>0.95150773062657701</v>
      </c>
      <c r="I689" s="27"/>
      <c r="J689" s="27">
        <v>651</v>
      </c>
      <c r="K689" s="27">
        <v>6.0030008481050832</v>
      </c>
      <c r="L689" s="37">
        <v>1.0469779265513068E-2</v>
      </c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</row>
    <row r="690" spans="1:31" ht="15.75" customHeight="1" x14ac:dyDescent="0.2">
      <c r="A690" s="22">
        <v>33834</v>
      </c>
      <c r="B690" s="23">
        <f t="shared" ref="B690:C690" si="1374">LN(D690)</f>
        <v>6.0433451689849713</v>
      </c>
      <c r="C690" s="23">
        <f t="shared" si="1374"/>
        <v>6.3470388856026814</v>
      </c>
      <c r="D690" s="24">
        <v>421.3</v>
      </c>
      <c r="E690" s="24">
        <v>570.79999999999995</v>
      </c>
      <c r="F690" s="27">
        <f t="shared" ref="F690:G690" si="1375">LN(D690/D689)</f>
        <v>1.4251783884957118E-3</v>
      </c>
      <c r="G690" s="27">
        <f t="shared" si="1375"/>
        <v>-2.7991620796145775E-3</v>
      </c>
      <c r="H690" s="27">
        <f t="shared" si="1025"/>
        <v>0.95215190546467354</v>
      </c>
      <c r="I690" s="27"/>
      <c r="J690" s="27">
        <v>652</v>
      </c>
      <c r="K690" s="27">
        <v>6.0096984160950537</v>
      </c>
      <c r="L690" s="37">
        <v>1.8138263167060131E-3</v>
      </c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</row>
    <row r="691" spans="1:31" ht="15.75" customHeight="1" x14ac:dyDescent="0.2">
      <c r="A691" s="22">
        <v>33835</v>
      </c>
      <c r="B691" s="23">
        <f t="shared" ref="B691:C691" si="1376">LN(D691)</f>
        <v>6.0357206383625197</v>
      </c>
      <c r="C691" s="23">
        <f t="shared" si="1376"/>
        <v>6.3414169452858875</v>
      </c>
      <c r="D691" s="24">
        <v>418.1</v>
      </c>
      <c r="E691" s="24">
        <v>567.6</v>
      </c>
      <c r="F691" s="27">
        <f t="shared" ref="F691:G691" si="1377">LN(D691/D690)</f>
        <v>-7.6245306224514576E-3</v>
      </c>
      <c r="G691" s="27">
        <f t="shared" si="1377"/>
        <v>-5.621940316793657E-3</v>
      </c>
      <c r="H691" s="27">
        <f t="shared" si="1025"/>
        <v>0.95179369065921182</v>
      </c>
      <c r="I691" s="27"/>
      <c r="J691" s="27">
        <v>653</v>
      </c>
      <c r="K691" s="27">
        <v>6.0170277031872281</v>
      </c>
      <c r="L691" s="37">
        <v>5.9355109801249029E-3</v>
      </c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</row>
    <row r="692" spans="1:31" ht="15.75" customHeight="1" x14ac:dyDescent="0.2">
      <c r="A692" s="22">
        <v>33836</v>
      </c>
      <c r="B692" s="23">
        <f t="shared" ref="B692:C692" si="1378">LN(D692)</f>
        <v>6.0359597869945336</v>
      </c>
      <c r="C692" s="23">
        <f t="shared" si="1378"/>
        <v>6.3417692440388711</v>
      </c>
      <c r="D692" s="24">
        <v>418.2</v>
      </c>
      <c r="E692" s="24">
        <v>567.79999999999995</v>
      </c>
      <c r="F692" s="27">
        <f t="shared" ref="F692:G692" si="1379">LN(D692/D691)</f>
        <v>2.3914863201382434E-4</v>
      </c>
      <c r="G692" s="27">
        <f t="shared" si="1379"/>
        <v>3.5229875298303819E-4</v>
      </c>
      <c r="H692" s="27">
        <f t="shared" si="1025"/>
        <v>0.95177852657887352</v>
      </c>
      <c r="I692" s="27"/>
      <c r="J692" s="27">
        <v>654</v>
      </c>
      <c r="K692" s="27">
        <v>6.009281492196453</v>
      </c>
      <c r="L692" s="37">
        <v>1.1013436579405678E-2</v>
      </c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</row>
    <row r="693" spans="1:31" ht="15.75" customHeight="1" x14ac:dyDescent="0.2">
      <c r="A693" s="22">
        <v>33837</v>
      </c>
      <c r="B693" s="23">
        <f t="shared" ref="B693:C693" si="1380">LN(D693)</f>
        <v>6.0277964763553724</v>
      </c>
      <c r="C693" s="23">
        <f t="shared" si="1380"/>
        <v>6.334522195087529</v>
      </c>
      <c r="D693" s="24">
        <v>414.8</v>
      </c>
      <c r="E693" s="24">
        <v>563.70000000000005</v>
      </c>
      <c r="F693" s="27">
        <f t="shared" ref="F693:G693" si="1381">LN(D693/D692)</f>
        <v>-8.1633106391608701E-3</v>
      </c>
      <c r="G693" s="27">
        <f t="shared" si="1381"/>
        <v>-7.2470489513412947E-3</v>
      </c>
      <c r="H693" s="27">
        <f t="shared" si="1025"/>
        <v>0.95157871276068384</v>
      </c>
      <c r="I693" s="27"/>
      <c r="J693" s="27">
        <v>655</v>
      </c>
      <c r="K693" s="27">
        <v>6.009281492196453</v>
      </c>
      <c r="L693" s="37">
        <v>1.1013436579405678E-2</v>
      </c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</row>
    <row r="694" spans="1:31" ht="15.75" customHeight="1" x14ac:dyDescent="0.2">
      <c r="A694" s="22">
        <v>33840</v>
      </c>
      <c r="B694" s="23">
        <f t="shared" ref="B694:C694" si="1382">LN(D694)</f>
        <v>6.0178630209625128</v>
      </c>
      <c r="C694" s="23">
        <f t="shared" si="1382"/>
        <v>6.3195085082475613</v>
      </c>
      <c r="D694" s="24">
        <v>410.7</v>
      </c>
      <c r="E694" s="24">
        <v>555.29999999999995</v>
      </c>
      <c r="F694" s="27">
        <f t="shared" ref="F694:G694" si="1383">LN(D694/D693)</f>
        <v>-9.9334553928594489E-3</v>
      </c>
      <c r="G694" s="27">
        <f t="shared" si="1383"/>
        <v>-1.5013686839967929E-2</v>
      </c>
      <c r="H694" s="27">
        <f t="shared" si="1025"/>
        <v>0.95226757161710085</v>
      </c>
      <c r="I694" s="27"/>
      <c r="J694" s="27">
        <v>656</v>
      </c>
      <c r="K694" s="27">
        <v>6.0090034195548983</v>
      </c>
      <c r="L694" s="37">
        <v>1.6379345756544872E-2</v>
      </c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</row>
    <row r="695" spans="1:31" ht="15.75" customHeight="1" x14ac:dyDescent="0.2">
      <c r="A695" s="22">
        <v>33841</v>
      </c>
      <c r="B695" s="23">
        <f t="shared" ref="B695:C695" si="1384">LN(D695)</f>
        <v>6.0200520039598944</v>
      </c>
      <c r="C695" s="23">
        <f t="shared" si="1384"/>
        <v>6.317525632428878</v>
      </c>
      <c r="D695" s="24">
        <v>411.6</v>
      </c>
      <c r="E695" s="24">
        <v>554.20000000000005</v>
      </c>
      <c r="F695" s="27">
        <f t="shared" ref="F695:G695" si="1385">LN(D695/D694)</f>
        <v>2.1889829973817908E-3</v>
      </c>
      <c r="G695" s="27">
        <f t="shared" si="1385"/>
        <v>-1.9828758186833224E-3</v>
      </c>
      <c r="H695" s="27">
        <f t="shared" si="1025"/>
        <v>0.95291295266900011</v>
      </c>
      <c r="I695" s="27"/>
      <c r="J695" s="27">
        <v>657</v>
      </c>
      <c r="K695" s="27">
        <v>6.0010365511235095</v>
      </c>
      <c r="L695" s="37">
        <v>1.2923073811843544E-2</v>
      </c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</row>
    <row r="696" spans="1:31" ht="15.75" customHeight="1" x14ac:dyDescent="0.2">
      <c r="A696" s="22">
        <v>33842</v>
      </c>
      <c r="B696" s="23">
        <f t="shared" ref="B696:C696" si="1386">LN(D696)</f>
        <v>6.0246575144637458</v>
      </c>
      <c r="C696" s="23">
        <f t="shared" si="1386"/>
        <v>6.3257916273828068</v>
      </c>
      <c r="D696" s="24">
        <v>413.5</v>
      </c>
      <c r="E696" s="24">
        <v>558.79999999999995</v>
      </c>
      <c r="F696" s="27">
        <f t="shared" ref="F696:G696" si="1387">LN(D696/D695)</f>
        <v>4.6055105038513974E-3</v>
      </c>
      <c r="G696" s="27">
        <f t="shared" si="1387"/>
        <v>8.2659949539285217E-3</v>
      </c>
      <c r="H696" s="27">
        <f t="shared" si="1025"/>
        <v>0.95239582163669045</v>
      </c>
      <c r="I696" s="27"/>
      <c r="J696" s="27">
        <v>658</v>
      </c>
      <c r="K696" s="27">
        <v>6.0011770215787053</v>
      </c>
      <c r="L696" s="37">
        <v>1.5467824059575364E-2</v>
      </c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</row>
    <row r="697" spans="1:31" ht="15.75" customHeight="1" x14ac:dyDescent="0.2">
      <c r="A697" s="22">
        <v>33843</v>
      </c>
      <c r="B697" s="23">
        <f t="shared" ref="B697:C697" si="1388">LN(D697)</f>
        <v>6.0246575144637458</v>
      </c>
      <c r="C697" s="23">
        <f t="shared" si="1388"/>
        <v>6.3336348048438325</v>
      </c>
      <c r="D697" s="24">
        <v>413.5</v>
      </c>
      <c r="E697" s="24">
        <v>563.20000000000005</v>
      </c>
      <c r="F697" s="27">
        <f t="shared" ref="F697:G697" si="1389">LN(D697/D696)</f>
        <v>0</v>
      </c>
      <c r="G697" s="27">
        <f t="shared" si="1389"/>
        <v>7.843177461026099E-3</v>
      </c>
      <c r="H697" s="27">
        <f t="shared" si="1025"/>
        <v>0.95121643418029289</v>
      </c>
      <c r="I697" s="27"/>
      <c r="J697" s="27">
        <v>659</v>
      </c>
      <c r="K697" s="27">
        <v>6.0112252406600204</v>
      </c>
      <c r="L697" s="37">
        <v>1.5123708301463701E-2</v>
      </c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</row>
    <row r="698" spans="1:31" ht="15.75" customHeight="1" x14ac:dyDescent="0.2">
      <c r="A698" s="22">
        <v>33844</v>
      </c>
      <c r="B698" s="23">
        <f t="shared" ref="B698:C698" si="1390">LN(D698)</f>
        <v>6.0277964763553724</v>
      </c>
      <c r="C698" s="23">
        <f t="shared" si="1390"/>
        <v>6.3341673334798312</v>
      </c>
      <c r="D698" s="24">
        <v>414.8</v>
      </c>
      <c r="E698" s="24">
        <v>563.5</v>
      </c>
      <c r="F698" s="27">
        <f t="shared" ref="F698:G698" si="1391">LN(D698/D697)</f>
        <v>3.1389618916263921E-3</v>
      </c>
      <c r="G698" s="27">
        <f t="shared" si="1391"/>
        <v>5.3252863599830642E-4</v>
      </c>
      <c r="H698" s="27">
        <f t="shared" si="1025"/>
        <v>0.95163202343817044</v>
      </c>
      <c r="I698" s="27"/>
      <c r="J698" s="27">
        <v>660</v>
      </c>
      <c r="K698" s="27">
        <v>6.0155121615767646</v>
      </c>
      <c r="L698" s="37">
        <v>1.180203842491423E-2</v>
      </c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</row>
    <row r="699" spans="1:31" ht="15.75" customHeight="1" x14ac:dyDescent="0.2">
      <c r="A699" s="22">
        <v>33847</v>
      </c>
      <c r="B699" s="23">
        <f t="shared" ref="B699:C699" si="1392">LN(D699)</f>
        <v>6.0258659738253142</v>
      </c>
      <c r="C699" s="23">
        <f t="shared" si="1392"/>
        <v>6.3334572322605727</v>
      </c>
      <c r="D699" s="24">
        <v>414</v>
      </c>
      <c r="E699" s="24">
        <v>563.1</v>
      </c>
      <c r="F699" s="27">
        <f t="shared" ref="F699:G699" si="1393">LN(D699/D698)</f>
        <v>-1.9305025300579615E-3</v>
      </c>
      <c r="G699" s="27">
        <f t="shared" si="1393"/>
        <v>-7.1010121925811599E-4</v>
      </c>
      <c r="H699" s="27">
        <f t="shared" si="1025"/>
        <v>0.95143390929230742</v>
      </c>
      <c r="I699" s="27"/>
      <c r="J699" s="27">
        <v>661</v>
      </c>
      <c r="K699" s="27">
        <v>6.018815024331043</v>
      </c>
      <c r="L699" s="37">
        <v>8.9814520243294282E-3</v>
      </c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</row>
    <row r="700" spans="1:31" ht="15.75" customHeight="1" x14ac:dyDescent="0.2">
      <c r="A700" s="22">
        <v>33848</v>
      </c>
      <c r="B700" s="23">
        <f t="shared" ref="B700:C700" si="1394">LN(D700)</f>
        <v>6.0306852602612633</v>
      </c>
      <c r="C700" s="23">
        <f t="shared" si="1394"/>
        <v>6.3378871145823634</v>
      </c>
      <c r="D700" s="24">
        <v>416</v>
      </c>
      <c r="E700" s="24">
        <v>565.6</v>
      </c>
      <c r="F700" s="27">
        <f t="shared" ref="F700:G700" si="1395">LN(D700/D699)</f>
        <v>4.8192864359489218E-3</v>
      </c>
      <c r="G700" s="27">
        <f t="shared" si="1395"/>
        <v>4.4298823217900855E-3</v>
      </c>
      <c r="H700" s="27">
        <f t="shared" si="1025"/>
        <v>0.95152929536812314</v>
      </c>
      <c r="I700" s="27"/>
      <c r="J700" s="27">
        <v>662</v>
      </c>
      <c r="K700" s="27">
        <v>6.0256515663628809</v>
      </c>
      <c r="L700" s="37">
        <v>8.8724702055484883E-3</v>
      </c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</row>
    <row r="701" spans="1:31" ht="15.75" customHeight="1" x14ac:dyDescent="0.2">
      <c r="A701" s="22">
        <v>33849</v>
      </c>
      <c r="B701" s="23">
        <f t="shared" ref="B701:C701" si="1396">LN(D701)</f>
        <v>6.0352421694538698</v>
      </c>
      <c r="C701" s="23">
        <f t="shared" si="1396"/>
        <v>6.3477394110253744</v>
      </c>
      <c r="D701" s="24">
        <v>417.9</v>
      </c>
      <c r="E701" s="24">
        <v>571.20000000000005</v>
      </c>
      <c r="F701" s="27">
        <f t="shared" ref="F701:G701" si="1397">LN(D701/D700)</f>
        <v>4.5569091926063532E-3</v>
      </c>
      <c r="G701" s="27">
        <f t="shared" si="1397"/>
        <v>9.8522964430116395E-3</v>
      </c>
      <c r="H701" s="27">
        <f t="shared" si="1025"/>
        <v>0.95077031028893078</v>
      </c>
      <c r="I701" s="27"/>
      <c r="J701" s="27">
        <v>663</v>
      </c>
      <c r="K701" s="27">
        <v>6.0259237904401539</v>
      </c>
      <c r="L701" s="37">
        <v>7.4022107627458311E-3</v>
      </c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</row>
    <row r="702" spans="1:31" ht="15.75" customHeight="1" x14ac:dyDescent="0.2">
      <c r="A702" s="22">
        <v>33850</v>
      </c>
      <c r="B702" s="23">
        <f t="shared" ref="B702:C702" si="1398">LN(D702)</f>
        <v>6.0352421694538698</v>
      </c>
      <c r="C702" s="23">
        <f t="shared" si="1398"/>
        <v>6.3540221542048698</v>
      </c>
      <c r="D702" s="24">
        <v>417.9</v>
      </c>
      <c r="E702" s="24">
        <v>574.79999999999995</v>
      </c>
      <c r="F702" s="27">
        <f t="shared" ref="F702:G702" si="1399">LN(D702/D701)</f>
        <v>0</v>
      </c>
      <c r="G702" s="27">
        <f t="shared" si="1399"/>
        <v>6.2827431794949878E-3</v>
      </c>
      <c r="H702" s="27">
        <f t="shared" si="1025"/>
        <v>0.94983020565327392</v>
      </c>
      <c r="I702" s="27"/>
      <c r="J702" s="27">
        <v>664</v>
      </c>
      <c r="K702" s="27">
        <v>6.0268758301323704</v>
      </c>
      <c r="L702" s="37">
        <v>7.4087141585401639E-3</v>
      </c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</row>
    <row r="703" spans="1:31" ht="15.75" customHeight="1" x14ac:dyDescent="0.2">
      <c r="A703" s="22">
        <v>33851</v>
      </c>
      <c r="B703" s="23">
        <f t="shared" ref="B703:C703" si="1400">LN(D703)</f>
        <v>6.0330862217988015</v>
      </c>
      <c r="C703" s="23">
        <f t="shared" si="1400"/>
        <v>6.3515835534492693</v>
      </c>
      <c r="D703" s="24">
        <v>417</v>
      </c>
      <c r="E703" s="24">
        <v>573.4</v>
      </c>
      <c r="F703" s="27">
        <f t="shared" ref="F703:G703" si="1401">LN(D703/D702)</f>
        <v>-2.1559476550682528E-3</v>
      </c>
      <c r="G703" s="27">
        <f t="shared" si="1401"/>
        <v>-2.4386007556003067E-3</v>
      </c>
      <c r="H703" s="27">
        <f t="shared" si="1025"/>
        <v>0.94985544487130213</v>
      </c>
      <c r="I703" s="27"/>
      <c r="J703" s="27">
        <v>665</v>
      </c>
      <c r="K703" s="27">
        <v>6.019226904353018</v>
      </c>
      <c r="L703" s="37">
        <v>1.0496354872054248E-2</v>
      </c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</row>
    <row r="704" spans="1:31" ht="15.75" customHeight="1" x14ac:dyDescent="0.2">
      <c r="A704" s="22">
        <v>33854</v>
      </c>
      <c r="B704" s="23">
        <f t="shared" ref="B704:C704" si="1402">LN(D704)</f>
        <v>6.0330862217988015</v>
      </c>
      <c r="C704" s="23">
        <f t="shared" si="1402"/>
        <v>6.3515835534492693</v>
      </c>
      <c r="D704" s="24">
        <v>417</v>
      </c>
      <c r="E704" s="24">
        <v>573.4</v>
      </c>
      <c r="F704" s="27">
        <f t="shared" ref="F704:G704" si="1403">LN(D704/D703)</f>
        <v>0</v>
      </c>
      <c r="G704" s="27">
        <f t="shared" si="1403"/>
        <v>0</v>
      </c>
      <c r="H704" s="27">
        <f t="shared" si="1025"/>
        <v>0.94985544487130213</v>
      </c>
      <c r="I704" s="27"/>
      <c r="J704" s="27">
        <v>666</v>
      </c>
      <c r="K704" s="27">
        <v>6.010531598529103</v>
      </c>
      <c r="L704" s="37">
        <v>1.4609474938263034E-2</v>
      </c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</row>
    <row r="705" spans="1:31" ht="15.75" customHeight="1" x14ac:dyDescent="0.2">
      <c r="A705" s="22">
        <v>33855</v>
      </c>
      <c r="B705" s="23">
        <f t="shared" ref="B705:C705" si="1404">LN(D705)</f>
        <v>6.026831690945273</v>
      </c>
      <c r="C705" s="23">
        <f t="shared" si="1404"/>
        <v>6.3475643256708176</v>
      </c>
      <c r="D705" s="24">
        <v>414.4</v>
      </c>
      <c r="E705" s="24">
        <v>571.1</v>
      </c>
      <c r="F705" s="27">
        <f t="shared" ref="F705:G705" si="1405">LN(D705/D704)</f>
        <v>-6.2545308535282406E-3</v>
      </c>
      <c r="G705" s="27">
        <f t="shared" si="1405"/>
        <v>-4.0192277784521944E-3</v>
      </c>
      <c r="H705" s="27">
        <f t="shared" si="1025"/>
        <v>0.94947154242637011</v>
      </c>
      <c r="I705" s="27"/>
      <c r="J705" s="27">
        <v>667</v>
      </c>
      <c r="K705" s="27">
        <v>6.0166146644697545</v>
      </c>
      <c r="L705" s="37">
        <v>8.5264089976115898E-3</v>
      </c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</row>
    <row r="706" spans="1:31" ht="15.75" customHeight="1" x14ac:dyDescent="0.2">
      <c r="A706" s="22">
        <v>33856</v>
      </c>
      <c r="B706" s="23">
        <f t="shared" ref="B706:C706" si="1406">LN(D706)</f>
        <v>6.0314061542009298</v>
      </c>
      <c r="C706" s="23">
        <f t="shared" si="1406"/>
        <v>6.3540221542048698</v>
      </c>
      <c r="D706" s="24">
        <v>416.3</v>
      </c>
      <c r="E706" s="24">
        <v>574.79999999999995</v>
      </c>
      <c r="F706" s="27">
        <f t="shared" ref="F706:G706" si="1407">LN(D706/D705)</f>
        <v>4.5744632556565653E-3</v>
      </c>
      <c r="G706" s="27">
        <f t="shared" si="1407"/>
        <v>6.457828534052505E-3</v>
      </c>
      <c r="H706" s="27">
        <f t="shared" si="1025"/>
        <v>0.94922649116191005</v>
      </c>
      <c r="I706" s="27"/>
      <c r="J706" s="27">
        <v>668</v>
      </c>
      <c r="K706" s="27">
        <v>6.0099762420871077</v>
      </c>
      <c r="L706" s="37">
        <v>8.3736338022566414E-3</v>
      </c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</row>
    <row r="707" spans="1:31" ht="15.75" customHeight="1" x14ac:dyDescent="0.2">
      <c r="A707" s="22">
        <v>33857</v>
      </c>
      <c r="B707" s="23">
        <f t="shared" ref="B707:C707" si="1408">LN(D707)</f>
        <v>6.0400165876901477</v>
      </c>
      <c r="C707" s="23">
        <f t="shared" si="1408"/>
        <v>6.3650949316961283</v>
      </c>
      <c r="D707" s="24">
        <v>419.9</v>
      </c>
      <c r="E707" s="24">
        <v>581.20000000000005</v>
      </c>
      <c r="F707" s="27">
        <f t="shared" ref="F707:G707" si="1409">LN(D707/D706)</f>
        <v>8.6104334892177208E-3</v>
      </c>
      <c r="G707" s="27">
        <f t="shared" si="1409"/>
        <v>1.1072777491258182E-2</v>
      </c>
      <c r="H707" s="27">
        <f t="shared" si="1025"/>
        <v>0.9489279661192177</v>
      </c>
      <c r="I707" s="27"/>
      <c r="J707" s="27">
        <v>669</v>
      </c>
      <c r="K707" s="27">
        <v>6.011918268893937</v>
      </c>
      <c r="L707" s="37">
        <v>9.1050804555896647E-3</v>
      </c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</row>
    <row r="708" spans="1:31" ht="15.75" customHeight="1" x14ac:dyDescent="0.2">
      <c r="A708" s="22">
        <v>33858</v>
      </c>
      <c r="B708" s="23">
        <f t="shared" ref="B708:C708" si="1410">LN(D708)</f>
        <v>6.0390635259072605</v>
      </c>
      <c r="C708" s="23">
        <f t="shared" si="1410"/>
        <v>6.3681871863504922</v>
      </c>
      <c r="D708" s="24">
        <v>419.5</v>
      </c>
      <c r="E708" s="24">
        <v>583</v>
      </c>
      <c r="F708" s="27">
        <f t="shared" ref="F708:G708" si="1411">LN(D708/D707)</f>
        <v>-9.5306178288661583E-4</v>
      </c>
      <c r="G708" s="27">
        <f t="shared" si="1411"/>
        <v>3.0922546543644632E-3</v>
      </c>
      <c r="H708" s="27">
        <f t="shared" si="1025"/>
        <v>0.94831752729431817</v>
      </c>
      <c r="I708" s="27"/>
      <c r="J708" s="27">
        <v>670</v>
      </c>
      <c r="K708" s="27">
        <v>6.0124722502049028</v>
      </c>
      <c r="L708" s="37">
        <v>7.5797537549915361E-3</v>
      </c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</row>
    <row r="709" spans="1:31" ht="15.75" customHeight="1" x14ac:dyDescent="0.2">
      <c r="A709" s="22">
        <v>33861</v>
      </c>
      <c r="B709" s="23">
        <f t="shared" ref="B709:C709" si="1412">LN(D709)</f>
        <v>6.0525596464677927</v>
      </c>
      <c r="C709" s="23">
        <f t="shared" si="1412"/>
        <v>6.387215963028507</v>
      </c>
      <c r="D709" s="24">
        <v>425.2</v>
      </c>
      <c r="E709" s="24">
        <v>594.20000000000005</v>
      </c>
      <c r="F709" s="27">
        <f t="shared" ref="F709:G709" si="1413">LN(D709/D708)</f>
        <v>1.3496120560531875E-2</v>
      </c>
      <c r="G709" s="27">
        <f t="shared" si="1413"/>
        <v>1.9028776678015044E-2</v>
      </c>
      <c r="H709" s="27">
        <f t="shared" si="1025"/>
        <v>0.94760529180509556</v>
      </c>
      <c r="I709" s="27"/>
      <c r="J709" s="27">
        <v>671</v>
      </c>
      <c r="K709" s="27">
        <v>6.0112252406600204</v>
      </c>
      <c r="L709" s="37">
        <v>8.5837794571039794E-3</v>
      </c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</row>
    <row r="710" spans="1:31" ht="15.75" customHeight="1" x14ac:dyDescent="0.2">
      <c r="A710" s="22">
        <v>33862</v>
      </c>
      <c r="B710" s="23">
        <f t="shared" ref="B710:C710" si="1414">LN(D710)</f>
        <v>6.0395401703395448</v>
      </c>
      <c r="C710" s="23">
        <f t="shared" si="1414"/>
        <v>6.3763867539848169</v>
      </c>
      <c r="D710" s="24">
        <v>419.7</v>
      </c>
      <c r="E710" s="24">
        <v>587.79999999999995</v>
      </c>
      <c r="F710" s="27">
        <f t="shared" ref="F710:G710" si="1415">LN(D710/D709)</f>
        <v>-1.3019476128247637E-2</v>
      </c>
      <c r="G710" s="27">
        <f t="shared" si="1415"/>
        <v>-1.0829209043690401E-2</v>
      </c>
      <c r="H710" s="27">
        <f t="shared" si="1025"/>
        <v>0.94717281171272028</v>
      </c>
      <c r="I710" s="27"/>
      <c r="J710" s="27">
        <v>672</v>
      </c>
      <c r="K710" s="27">
        <v>6.020735280277667</v>
      </c>
      <c r="L710" s="37">
        <v>1.3549264013243523E-2</v>
      </c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</row>
    <row r="711" spans="1:31" ht="15.75" customHeight="1" x14ac:dyDescent="0.2">
      <c r="A711" s="22">
        <v>33863</v>
      </c>
      <c r="B711" s="23">
        <f t="shared" ref="B711:C711" si="1416">LN(D711)</f>
        <v>6.0400165876901477</v>
      </c>
      <c r="C711" s="23">
        <f t="shared" si="1416"/>
        <v>6.3729784343936329</v>
      </c>
      <c r="D711" s="24">
        <v>419.9</v>
      </c>
      <c r="E711" s="24">
        <v>585.79999999999995</v>
      </c>
      <c r="F711" s="27">
        <f t="shared" ref="F711:G711" si="1417">LN(D711/D710)</f>
        <v>4.7641735060243828E-4</v>
      </c>
      <c r="G711" s="27">
        <f t="shared" si="1417"/>
        <v>-3.4083195911838609E-3</v>
      </c>
      <c r="H711" s="27">
        <f t="shared" si="1025"/>
        <v>0.94775412311038754</v>
      </c>
      <c r="I711" s="27"/>
      <c r="J711" s="27">
        <v>673</v>
      </c>
      <c r="K711" s="27">
        <v>6.0286408387955595</v>
      </c>
      <c r="L711" s="37">
        <v>1.6838296618661097E-2</v>
      </c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</row>
    <row r="712" spans="1:31" ht="15.75" customHeight="1" x14ac:dyDescent="0.2">
      <c r="A712" s="22">
        <v>33864</v>
      </c>
      <c r="B712" s="23">
        <f t="shared" ref="B712:C712" si="1418">LN(D712)</f>
        <v>6.0400165876901477</v>
      </c>
      <c r="C712" s="23">
        <f t="shared" si="1418"/>
        <v>6.3763867539848169</v>
      </c>
      <c r="D712" s="24">
        <v>419.9</v>
      </c>
      <c r="E712" s="24">
        <v>587.79999999999995</v>
      </c>
      <c r="F712" s="27">
        <f t="shared" ref="F712:G712" si="1419">LN(D712/D711)</f>
        <v>0</v>
      </c>
      <c r="G712" s="27">
        <f t="shared" si="1419"/>
        <v>3.4083195911837785E-3</v>
      </c>
      <c r="H712" s="27">
        <f t="shared" si="1025"/>
        <v>0.94724752759319997</v>
      </c>
      <c r="I712" s="27"/>
      <c r="J712" s="27">
        <v>674</v>
      </c>
      <c r="K712" s="27">
        <v>6.0305371787130957</v>
      </c>
      <c r="L712" s="37">
        <v>1.8960399645496118E-2</v>
      </c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</row>
    <row r="713" spans="1:31" ht="15.75" customHeight="1" x14ac:dyDescent="0.2">
      <c r="A713" s="22">
        <v>33865</v>
      </c>
      <c r="B713" s="23">
        <f t="shared" ref="B713:C713" si="1420">LN(D713)</f>
        <v>6.0471357444784433</v>
      </c>
      <c r="C713" s="23">
        <f t="shared" si="1420"/>
        <v>6.378595948527642</v>
      </c>
      <c r="D713" s="24">
        <v>422.9</v>
      </c>
      <c r="E713" s="24">
        <v>589.1</v>
      </c>
      <c r="F713" s="27">
        <f t="shared" ref="F713:G713" si="1421">LN(D713/D712)</f>
        <v>7.1191567882952674E-3</v>
      </c>
      <c r="G713" s="27">
        <f t="shared" si="1421"/>
        <v>2.2091945428247173E-3</v>
      </c>
      <c r="H713" s="27">
        <f t="shared" si="1025"/>
        <v>0.94803555410564777</v>
      </c>
      <c r="I713" s="27"/>
      <c r="J713" s="27">
        <v>675</v>
      </c>
      <c r="K713" s="27">
        <v>6.0332382940178242</v>
      </c>
      <c r="L713" s="37">
        <v>1.6966748112757557E-2</v>
      </c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</row>
    <row r="714" spans="1:31" ht="15.75" customHeight="1" x14ac:dyDescent="0.2">
      <c r="A714" s="22">
        <v>33868</v>
      </c>
      <c r="B714" s="23">
        <f t="shared" ref="B714:C714" si="1422">LN(D714)</f>
        <v>6.0452422527884533</v>
      </c>
      <c r="C714" s="23">
        <f t="shared" si="1422"/>
        <v>6.3775769267003311</v>
      </c>
      <c r="D714" s="24">
        <v>422.1</v>
      </c>
      <c r="E714" s="24">
        <v>588.5</v>
      </c>
      <c r="F714" s="27">
        <f t="shared" ref="F714:G714" si="1423">LN(D714/D713)</f>
        <v>-1.8934916899897146E-3</v>
      </c>
      <c r="G714" s="27">
        <f t="shared" si="1423"/>
        <v>-1.0190218273103257E-3</v>
      </c>
      <c r="H714" s="27">
        <f t="shared" si="1025"/>
        <v>0.94789013480644546</v>
      </c>
      <c r="I714" s="27"/>
      <c r="J714" s="27">
        <v>676</v>
      </c>
      <c r="K714" s="27">
        <v>6.0352580334671879</v>
      </c>
      <c r="L714" s="37">
        <v>1.6831135457229252E-2</v>
      </c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</row>
    <row r="715" spans="1:31" ht="15.75" customHeight="1" x14ac:dyDescent="0.2">
      <c r="A715" s="22">
        <v>33869</v>
      </c>
      <c r="B715" s="23">
        <f t="shared" ref="B715:C715" si="1424">LN(D715)</f>
        <v>6.0333260012028997</v>
      </c>
      <c r="C715" s="23">
        <f t="shared" si="1424"/>
        <v>6.3681871863504922</v>
      </c>
      <c r="D715" s="24">
        <v>417.1</v>
      </c>
      <c r="E715" s="24">
        <v>583</v>
      </c>
      <c r="F715" s="27">
        <f t="shared" ref="F715:G715" si="1425">LN(D715/D714)</f>
        <v>-1.191625158555348E-2</v>
      </c>
      <c r="G715" s="27">
        <f t="shared" si="1425"/>
        <v>-9.3897403498390316E-3</v>
      </c>
      <c r="H715" s="27">
        <f t="shared" si="1025"/>
        <v>0.94741656057703039</v>
      </c>
      <c r="I715" s="27"/>
      <c r="J715" s="27">
        <v>677</v>
      </c>
      <c r="K715" s="27">
        <v>6.0339121195050538</v>
      </c>
      <c r="L715" s="37">
        <v>1.6528632703225021E-2</v>
      </c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</row>
    <row r="716" spans="1:31" ht="15.75" customHeight="1" x14ac:dyDescent="0.2">
      <c r="A716" s="22">
        <v>33870</v>
      </c>
      <c r="B716" s="23">
        <f t="shared" ref="B716:C716" si="1426">LN(D716)</f>
        <v>6.0340449946431001</v>
      </c>
      <c r="C716" s="23">
        <f t="shared" si="1426"/>
        <v>6.3680156450515044</v>
      </c>
      <c r="D716" s="24">
        <v>417.4</v>
      </c>
      <c r="E716" s="24">
        <v>582.9</v>
      </c>
      <c r="F716" s="27">
        <f t="shared" ref="F716:G716" si="1427">LN(D716/D715)</f>
        <v>7.1899344020074296E-4</v>
      </c>
      <c r="G716" s="27">
        <f t="shared" si="1427"/>
        <v>-1.7154129898836468E-4</v>
      </c>
      <c r="H716" s="27">
        <f t="shared" si="1025"/>
        <v>0.94755498902269053</v>
      </c>
      <c r="I716" s="27"/>
      <c r="J716" s="27">
        <v>678</v>
      </c>
      <c r="K716" s="27">
        <v>6.0278267137348154</v>
      </c>
      <c r="L716" s="37">
        <v>1.7415539053637907E-2</v>
      </c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</row>
    <row r="717" spans="1:31" ht="15.75" customHeight="1" x14ac:dyDescent="0.2">
      <c r="A717" s="22">
        <v>33871</v>
      </c>
      <c r="B717" s="23">
        <f t="shared" ref="B717:C717" si="1428">LN(D717)</f>
        <v>6.0364379127507135</v>
      </c>
      <c r="C717" s="23">
        <f t="shared" si="1428"/>
        <v>6.3731491265507429</v>
      </c>
      <c r="D717" s="24">
        <v>418.4</v>
      </c>
      <c r="E717" s="24">
        <v>585.9</v>
      </c>
      <c r="F717" s="27">
        <f t="shared" ref="F717:G717" si="1429">LN(D717/D716)</f>
        <v>2.3929181076127884E-3</v>
      </c>
      <c r="G717" s="27">
        <f t="shared" si="1429"/>
        <v>5.1334814992388773E-3</v>
      </c>
      <c r="H717" s="27">
        <f t="shared" si="1025"/>
        <v>0.94716721559248007</v>
      </c>
      <c r="I717" s="27"/>
      <c r="J717" s="27">
        <v>679</v>
      </c>
      <c r="K717" s="27">
        <v>6.0240162315177841</v>
      </c>
      <c r="L717" s="37">
        <v>1.7428247895218796E-2</v>
      </c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</row>
    <row r="718" spans="1:31" ht="15.75" customHeight="1" x14ac:dyDescent="0.2">
      <c r="A718" s="22">
        <v>33872</v>
      </c>
      <c r="B718" s="23">
        <f t="shared" ref="B718:C718" si="1430">LN(D718)</f>
        <v>6.0265903490833566</v>
      </c>
      <c r="C718" s="23">
        <f t="shared" si="1430"/>
        <v>6.358188826899716</v>
      </c>
      <c r="D718" s="24">
        <v>414.3</v>
      </c>
      <c r="E718" s="24">
        <v>577.20000000000005</v>
      </c>
      <c r="F718" s="27">
        <f t="shared" ref="F718:G718" si="1431">LN(D718/D717)</f>
        <v>-9.847563667356932E-3</v>
      </c>
      <c r="G718" s="27">
        <f t="shared" si="1431"/>
        <v>-1.4960299651027019E-2</v>
      </c>
      <c r="H718" s="27">
        <f t="shared" si="1025"/>
        <v>0.9478470226594311</v>
      </c>
      <c r="I718" s="27"/>
      <c r="J718" s="27">
        <v>680</v>
      </c>
      <c r="K718" s="27">
        <v>6.0236068636159512</v>
      </c>
      <c r="L718" s="37">
        <v>1.3786615380430689E-2</v>
      </c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</row>
    <row r="719" spans="1:31" ht="15.75" customHeight="1" x14ac:dyDescent="0.2">
      <c r="A719" s="22">
        <v>33875</v>
      </c>
      <c r="B719" s="23">
        <f t="shared" ref="B719:C719" si="1432">LN(D719)</f>
        <v>6.0321265288268719</v>
      </c>
      <c r="C719" s="23">
        <f t="shared" si="1432"/>
        <v>6.354891643869248</v>
      </c>
      <c r="D719" s="24">
        <v>416.6</v>
      </c>
      <c r="E719" s="24">
        <v>575.29999999999995</v>
      </c>
      <c r="F719" s="27">
        <f t="shared" ref="F719:G719" si="1433">LN(D719/D718)</f>
        <v>5.536179743515419E-3</v>
      </c>
      <c r="G719" s="27">
        <f t="shared" si="1433"/>
        <v>-3.2971830304682178E-3</v>
      </c>
      <c r="H719" s="27">
        <f t="shared" si="1025"/>
        <v>0.94920997349281999</v>
      </c>
      <c r="I719" s="27"/>
      <c r="J719" s="27">
        <v>681</v>
      </c>
      <c r="K719" s="27">
        <v>6.0227874852184904</v>
      </c>
      <c r="L719" s="37">
        <v>1.6037633249329275E-2</v>
      </c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</row>
    <row r="720" spans="1:31" ht="15.75" customHeight="1" x14ac:dyDescent="0.2">
      <c r="A720" s="22">
        <v>33876</v>
      </c>
      <c r="B720" s="23">
        <f t="shared" ref="B720:C720" si="1434">LN(D720)</f>
        <v>6.0326064904391572</v>
      </c>
      <c r="C720" s="23">
        <f t="shared" si="1434"/>
        <v>6.3588815875786162</v>
      </c>
      <c r="D720" s="24">
        <v>416.8</v>
      </c>
      <c r="E720" s="24">
        <v>577.6</v>
      </c>
      <c r="F720" s="27">
        <f t="shared" ref="F720:G720" si="1435">LN(D720/D719)</f>
        <v>4.799616122854747E-4</v>
      </c>
      <c r="G720" s="27">
        <f t="shared" si="1435"/>
        <v>3.9899437093687982E-3</v>
      </c>
      <c r="H720" s="27">
        <f t="shared" si="1025"/>
        <v>0.94868986115784859</v>
      </c>
      <c r="I720" s="27"/>
      <c r="J720" s="27">
        <v>682</v>
      </c>
      <c r="K720" s="27">
        <v>6.020735280277667</v>
      </c>
      <c r="L720" s="37">
        <v>1.6896947675322238E-2</v>
      </c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</row>
    <row r="721" spans="1:31" ht="15.75" customHeight="1" x14ac:dyDescent="0.2">
      <c r="A721" s="22">
        <v>33877</v>
      </c>
      <c r="B721" s="23">
        <f t="shared" ref="B721:C721" si="1436">LN(D721)</f>
        <v>6.0350028491224652</v>
      </c>
      <c r="C721" s="23">
        <f t="shared" si="1436"/>
        <v>6.3685301806944485</v>
      </c>
      <c r="D721" s="24">
        <v>417.8</v>
      </c>
      <c r="E721" s="24">
        <v>583.20000000000005</v>
      </c>
      <c r="F721" s="27">
        <f t="shared" ref="F721:G721" si="1437">LN(D721/D720)</f>
        <v>2.3963586833082606E-3</v>
      </c>
      <c r="G721" s="27">
        <f t="shared" si="1437"/>
        <v>9.6485931158319365E-3</v>
      </c>
      <c r="H721" s="27">
        <f t="shared" si="1025"/>
        <v>0.94762883709289192</v>
      </c>
      <c r="I721" s="27"/>
      <c r="J721" s="27">
        <v>683</v>
      </c>
      <c r="K721" s="27">
        <v>6.0196385678429456</v>
      </c>
      <c r="L721" s="37">
        <v>1.5124903660184152E-2</v>
      </c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</row>
    <row r="722" spans="1:31" ht="15.75" customHeight="1" x14ac:dyDescent="0.2">
      <c r="A722" s="22">
        <v>33878</v>
      </c>
      <c r="B722" s="23">
        <f t="shared" ref="B722:C722" si="1438">LN(D722)</f>
        <v>6.0311659139595344</v>
      </c>
      <c r="C722" s="23">
        <f t="shared" si="1438"/>
        <v>6.3600927651641728</v>
      </c>
      <c r="D722" s="24">
        <v>416.2</v>
      </c>
      <c r="E722" s="24">
        <v>578.29999999999995</v>
      </c>
      <c r="F722" s="27">
        <f t="shared" ref="F722:G722" si="1439">LN(D722/D721)</f>
        <v>-3.836935162931389E-3</v>
      </c>
      <c r="G722" s="27">
        <f t="shared" si="1439"/>
        <v>-8.4374155302759431E-3</v>
      </c>
      <c r="H722" s="27">
        <f t="shared" si="1025"/>
        <v>0.94828269596848436</v>
      </c>
      <c r="I722" s="27"/>
      <c r="J722" s="27">
        <v>684</v>
      </c>
      <c r="K722" s="27">
        <v>6.0197757409273622</v>
      </c>
      <c r="L722" s="37">
        <v>1.4987730575767522E-2</v>
      </c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</row>
    <row r="723" spans="1:31" ht="15.75" customHeight="1" x14ac:dyDescent="0.2">
      <c r="A723" s="22">
        <v>33879</v>
      </c>
      <c r="B723" s="23">
        <f t="shared" ref="B723:C723" si="1440">LN(D723)</f>
        <v>6.0171322938565597</v>
      </c>
      <c r="C723" s="23">
        <f t="shared" si="1440"/>
        <v>6.3484394460557123</v>
      </c>
      <c r="D723" s="24">
        <v>410.4</v>
      </c>
      <c r="E723" s="24">
        <v>571.6</v>
      </c>
      <c r="F723" s="27">
        <f t="shared" ref="F723:G723" si="1441">LN(D723/D722)</f>
        <v>-1.4033620102974343E-2</v>
      </c>
      <c r="G723" s="27">
        <f t="shared" si="1441"/>
        <v>-1.1653319108460063E-2</v>
      </c>
      <c r="H723" s="27">
        <f t="shared" si="1025"/>
        <v>0.94781281998287092</v>
      </c>
      <c r="I723" s="27"/>
      <c r="J723" s="27">
        <v>685</v>
      </c>
      <c r="K723" s="27">
        <v>6.0227874852184904</v>
      </c>
      <c r="L723" s="37">
        <v>1.722910247165732E-2</v>
      </c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</row>
    <row r="724" spans="1:31" ht="15.75" customHeight="1" x14ac:dyDescent="0.2">
      <c r="A724" s="22">
        <v>33882</v>
      </c>
      <c r="B724" s="23">
        <f t="shared" ref="B724:C724" si="1442">LN(D724)</f>
        <v>6.0100409326809174</v>
      </c>
      <c r="C724" s="23">
        <f t="shared" si="1442"/>
        <v>6.3371796508103726</v>
      </c>
      <c r="D724" s="24">
        <v>407.5</v>
      </c>
      <c r="E724" s="24">
        <v>565.20000000000005</v>
      </c>
      <c r="F724" s="27">
        <f t="shared" ref="F724:G724" si="1443">LN(D724/D723)</f>
        <v>-7.0913611756423574E-3</v>
      </c>
      <c r="G724" s="27">
        <f t="shared" si="1443"/>
        <v>-1.1259795245339958E-2</v>
      </c>
      <c r="H724" s="27">
        <f t="shared" si="1025"/>
        <v>0.94837786899608856</v>
      </c>
      <c r="I724" s="27"/>
      <c r="J724" s="27">
        <v>686</v>
      </c>
      <c r="K724" s="27">
        <v>6.021830458848342</v>
      </c>
      <c r="L724" s="37">
        <v>2.0089531748133105E-2</v>
      </c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</row>
    <row r="725" spans="1:31" ht="15.75" customHeight="1" x14ac:dyDescent="0.2">
      <c r="A725" s="22">
        <v>33883</v>
      </c>
      <c r="B725" s="23">
        <f t="shared" ref="B725:C725" si="1444">LN(D725)</f>
        <v>6.0090588555089335</v>
      </c>
      <c r="C725" s="23">
        <f t="shared" si="1444"/>
        <v>6.3465131693021304</v>
      </c>
      <c r="D725" s="24">
        <v>407.1</v>
      </c>
      <c r="E725" s="24">
        <v>570.5</v>
      </c>
      <c r="F725" s="27">
        <f t="shared" ref="F725:G725" si="1445">LN(D725/D724)</f>
        <v>-9.820771719841559E-4</v>
      </c>
      <c r="G725" s="27">
        <f t="shared" si="1445"/>
        <v>9.3335184917579337E-3</v>
      </c>
      <c r="H725" s="27">
        <f t="shared" si="1025"/>
        <v>0.94682839146612785</v>
      </c>
      <c r="I725" s="27"/>
      <c r="J725" s="27">
        <v>687</v>
      </c>
      <c r="K725" s="27">
        <v>6.0196385678429456</v>
      </c>
      <c r="L725" s="37">
        <v>2.3706601142025718E-2</v>
      </c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</row>
    <row r="726" spans="1:31" ht="15.75" customHeight="1" x14ac:dyDescent="0.2">
      <c r="A726" s="22">
        <v>33884</v>
      </c>
      <c r="B726" s="23">
        <f t="shared" ref="B726:C726" si="1446">LN(D726)</f>
        <v>6.0019098049695208</v>
      </c>
      <c r="C726" s="23">
        <f t="shared" si="1446"/>
        <v>6.3442318662156971</v>
      </c>
      <c r="D726" s="24">
        <v>404.2</v>
      </c>
      <c r="E726" s="24">
        <v>569.20000000000005</v>
      </c>
      <c r="F726" s="27">
        <f t="shared" ref="F726:G726" si="1447">LN(D726/D725)</f>
        <v>-7.1490505394125733E-3</v>
      </c>
      <c r="G726" s="27">
        <f t="shared" si="1447"/>
        <v>-2.2813030864329807E-3</v>
      </c>
      <c r="H726" s="27">
        <f t="shared" si="1025"/>
        <v>0.94604200028231789</v>
      </c>
      <c r="I726" s="27"/>
      <c r="J726" s="27">
        <v>688</v>
      </c>
      <c r="K726" s="27">
        <v>6.0152362931397416</v>
      </c>
      <c r="L726" s="37">
        <v>2.0484345222778089E-2</v>
      </c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</row>
    <row r="727" spans="1:31" ht="15.75" customHeight="1" x14ac:dyDescent="0.2">
      <c r="A727" s="22">
        <v>33885</v>
      </c>
      <c r="B727" s="23">
        <f t="shared" ref="B727:C727" si="1448">LN(D727)</f>
        <v>6.0105316098252075</v>
      </c>
      <c r="C727" s="23">
        <f t="shared" si="1448"/>
        <v>6.352280903547264</v>
      </c>
      <c r="D727" s="24">
        <v>407.7</v>
      </c>
      <c r="E727" s="24">
        <v>573.79999999999995</v>
      </c>
      <c r="F727" s="27">
        <f t="shared" ref="F727:G727" si="1449">LN(D727/D726)</f>
        <v>8.6218048556870337E-3</v>
      </c>
      <c r="G727" s="27">
        <f t="shared" si="1449"/>
        <v>8.0490373315669772E-3</v>
      </c>
      <c r="H727" s="27">
        <f t="shared" si="1025"/>
        <v>0.94620053821435768</v>
      </c>
      <c r="I727" s="27"/>
      <c r="J727" s="27">
        <v>689</v>
      </c>
      <c r="K727" s="27">
        <v>6.0155121615767646</v>
      </c>
      <c r="L727" s="37">
        <v>2.0447625417769011E-2</v>
      </c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</row>
    <row r="728" spans="1:31" ht="15.75" customHeight="1" x14ac:dyDescent="0.2">
      <c r="A728" s="22">
        <v>33886</v>
      </c>
      <c r="B728" s="23">
        <f t="shared" ref="B728:C728" si="1450">LN(D728)</f>
        <v>5.9979435132056915</v>
      </c>
      <c r="C728" s="23">
        <f t="shared" si="1450"/>
        <v>6.3465131693021304</v>
      </c>
      <c r="D728" s="24">
        <v>402.6</v>
      </c>
      <c r="E728" s="24">
        <v>570.5</v>
      </c>
      <c r="F728" s="27">
        <f t="shared" ref="F728:G728" si="1451">LN(D728/D727)</f>
        <v>-1.2588096619516525E-2</v>
      </c>
      <c r="G728" s="27">
        <f t="shared" si="1451"/>
        <v>-5.7677342451339609E-3</v>
      </c>
      <c r="H728" s="27">
        <f t="shared" si="1025"/>
        <v>0.9450769821478574</v>
      </c>
      <c r="I728" s="27"/>
      <c r="J728" s="27">
        <v>690</v>
      </c>
      <c r="K728" s="27">
        <v>6.0098373414126165</v>
      </c>
      <c r="L728" s="37">
        <v>1.7959134942755917E-2</v>
      </c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</row>
    <row r="729" spans="1:31" ht="15.75" customHeight="1" x14ac:dyDescent="0.2">
      <c r="A729" s="22">
        <v>33889</v>
      </c>
      <c r="B729" s="23">
        <f t="shared" ref="B729:C729" si="1452">LN(D729)</f>
        <v>6.0097955037927058</v>
      </c>
      <c r="C729" s="23">
        <f t="shared" si="1452"/>
        <v>6.352280903547264</v>
      </c>
      <c r="D729" s="24">
        <v>407.4</v>
      </c>
      <c r="E729" s="24">
        <v>573.79999999999995</v>
      </c>
      <c r="F729" s="27">
        <f t="shared" ref="F729:G729" si="1453">LN(D729/D728)</f>
        <v>1.1851990587014328E-2</v>
      </c>
      <c r="G729" s="27">
        <f t="shared" si="1453"/>
        <v>5.7677342451339878E-3</v>
      </c>
      <c r="H729" s="27">
        <f t="shared" si="1025"/>
        <v>0.94608465762852112</v>
      </c>
      <c r="I729" s="27"/>
      <c r="J729" s="27">
        <v>691</v>
      </c>
      <c r="K729" s="27">
        <v>5.9980808356418267</v>
      </c>
      <c r="L729" s="37">
        <v>1.9782185320686096E-2</v>
      </c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</row>
    <row r="730" spans="1:31" ht="15.75" customHeight="1" x14ac:dyDescent="0.2">
      <c r="A730" s="22">
        <v>33890</v>
      </c>
      <c r="B730" s="23">
        <f t="shared" ref="B730:C730" si="1454">LN(D730)</f>
        <v>6.0144483834983573</v>
      </c>
      <c r="C730" s="23">
        <f t="shared" si="1454"/>
        <v>6.3568018641253667</v>
      </c>
      <c r="D730" s="24">
        <v>409.3</v>
      </c>
      <c r="E730" s="24">
        <v>576.4</v>
      </c>
      <c r="F730" s="27">
        <f t="shared" ref="F730:G730" si="1455">LN(D730/D729)</f>
        <v>4.6528797056518576E-3</v>
      </c>
      <c r="G730" s="27">
        <f t="shared" si="1455"/>
        <v>4.5209605781026665E-3</v>
      </c>
      <c r="H730" s="27">
        <f t="shared" si="1025"/>
        <v>0.9461437546828253</v>
      </c>
      <c r="I730" s="27"/>
      <c r="J730" s="27">
        <v>692</v>
      </c>
      <c r="K730" s="27">
        <v>5.9965281396749006</v>
      </c>
      <c r="L730" s="37">
        <v>2.3523864284993756E-2</v>
      </c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</row>
    <row r="731" spans="1:31" ht="15.75" customHeight="1" x14ac:dyDescent="0.2">
      <c r="A731" s="22">
        <v>33891</v>
      </c>
      <c r="B731" s="23">
        <f t="shared" ref="B731:C731" si="1456">LN(D731)</f>
        <v>6.0144483834983573</v>
      </c>
      <c r="C731" s="23">
        <f t="shared" si="1456"/>
        <v>6.356454822650428</v>
      </c>
      <c r="D731" s="24">
        <v>409.3</v>
      </c>
      <c r="E731" s="24">
        <v>576.20000000000005</v>
      </c>
      <c r="F731" s="27">
        <f t="shared" ref="F731:G731" si="1457">LN(D731/D730)</f>
        <v>0</v>
      </c>
      <c r="G731" s="27">
        <f t="shared" si="1457"/>
        <v>-3.4704147493880907E-4</v>
      </c>
      <c r="H731" s="27">
        <f t="shared" si="1025"/>
        <v>0.94619541101222437</v>
      </c>
      <c r="I731" s="27"/>
      <c r="J731" s="27">
        <v>693</v>
      </c>
      <c r="K731" s="27">
        <v>6.0030008481050832</v>
      </c>
      <c r="L731" s="37">
        <v>2.1656666358662591E-2</v>
      </c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</row>
    <row r="732" spans="1:31" ht="15.75" customHeight="1" x14ac:dyDescent="0.2">
      <c r="A732" s="22">
        <v>33892</v>
      </c>
      <c r="B732" s="23">
        <f t="shared" ref="B732:C732" si="1458">LN(D732)</f>
        <v>6.015181073725298</v>
      </c>
      <c r="C732" s="23">
        <f t="shared" si="1458"/>
        <v>6.3606113925420349</v>
      </c>
      <c r="D732" s="24">
        <v>409.6</v>
      </c>
      <c r="E732" s="24">
        <v>578.6</v>
      </c>
      <c r="F732" s="27">
        <f t="shared" ref="F732:G732" si="1459">LN(D732/D731)</f>
        <v>7.3269022694072211E-4</v>
      </c>
      <c r="G732" s="27">
        <f t="shared" si="1459"/>
        <v>4.1565698916065002E-3</v>
      </c>
      <c r="H732" s="27">
        <f t="shared" si="1025"/>
        <v>0.94569227744022188</v>
      </c>
      <c r="I732" s="27"/>
      <c r="J732" s="27">
        <v>694</v>
      </c>
      <c r="K732" s="27">
        <v>6.0091424682190988</v>
      </c>
      <c r="L732" s="37">
        <v>1.5515046244646946E-2</v>
      </c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</row>
    <row r="733" spans="1:31" ht="15.75" customHeight="1" x14ac:dyDescent="0.2">
      <c r="A733" s="22">
        <v>33893</v>
      </c>
      <c r="B733" s="23">
        <f t="shared" ref="B733:C733" si="1460">LN(D733)</f>
        <v>6.0202949287758587</v>
      </c>
      <c r="C733" s="23">
        <f t="shared" si="1460"/>
        <v>6.3675008445253338</v>
      </c>
      <c r="D733" s="24">
        <v>411.7</v>
      </c>
      <c r="E733" s="24">
        <v>582.6</v>
      </c>
      <c r="F733" s="27">
        <f t="shared" ref="F733:G733" si="1461">LN(D733/D732)</f>
        <v>5.1138550505609743E-3</v>
      </c>
      <c r="G733" s="27">
        <f t="shared" si="1461"/>
        <v>6.8894519832994059E-3</v>
      </c>
      <c r="H733" s="27">
        <f t="shared" si="1025"/>
        <v>0.94547218379279896</v>
      </c>
      <c r="I733" s="27"/>
      <c r="J733" s="27">
        <v>695</v>
      </c>
      <c r="K733" s="27">
        <v>6.0095594661256735</v>
      </c>
      <c r="L733" s="37">
        <v>1.8237010229698924E-2</v>
      </c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</row>
    <row r="734" spans="1:31" ht="15.75" customHeight="1" x14ac:dyDescent="0.2">
      <c r="A734" s="22">
        <v>33896</v>
      </c>
      <c r="B734" s="23">
        <f t="shared" ref="B734:C734" si="1462">LN(D734)</f>
        <v>6.0280375273388218</v>
      </c>
      <c r="C734" s="23">
        <f t="shared" si="1462"/>
        <v>6.3811389693098226</v>
      </c>
      <c r="D734" s="24">
        <v>414.9</v>
      </c>
      <c r="E734" s="24">
        <v>590.6</v>
      </c>
      <c r="F734" s="27">
        <f t="shared" ref="F734:G734" si="1463">LN(D734/D733)</f>
        <v>7.7425985629631872E-3</v>
      </c>
      <c r="G734" s="27">
        <f t="shared" si="1463"/>
        <v>1.3638124784488139E-2</v>
      </c>
      <c r="H734" s="27">
        <f t="shared" si="1025"/>
        <v>0.94466482493654391</v>
      </c>
      <c r="I734" s="27"/>
      <c r="J734" s="27">
        <v>696</v>
      </c>
      <c r="K734" s="27">
        <v>6.0090034195548983</v>
      </c>
      <c r="L734" s="37">
        <v>1.6862554270415941E-2</v>
      </c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</row>
    <row r="735" spans="1:31" ht="15.75" customHeight="1" x14ac:dyDescent="0.2">
      <c r="A735" s="22">
        <v>33897</v>
      </c>
      <c r="B735" s="23">
        <f t="shared" ref="B735:C735" si="1464">LN(D735)</f>
        <v>6.0292419114420115</v>
      </c>
      <c r="C735" s="23">
        <f t="shared" si="1464"/>
        <v>6.3846883687937925</v>
      </c>
      <c r="D735" s="24">
        <v>415.4</v>
      </c>
      <c r="E735" s="24">
        <v>592.70000000000005</v>
      </c>
      <c r="F735" s="27">
        <f t="shared" ref="F735:G735" si="1465">LN(D735/D734)</f>
        <v>1.2043841031896432E-3</v>
      </c>
      <c r="G735" s="27">
        <f t="shared" si="1465"/>
        <v>3.5493994839701916E-3</v>
      </c>
      <c r="H735" s="27">
        <f t="shared" si="1025"/>
        <v>0.94432829970385346</v>
      </c>
      <c r="I735" s="27"/>
      <c r="J735" s="27">
        <v>697</v>
      </c>
      <c r="K735" s="27">
        <v>6.0124722502049028</v>
      </c>
      <c r="L735" s="37">
        <v>1.8213010056360446E-2</v>
      </c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</row>
    <row r="736" spans="1:31" ht="15.75" customHeight="1" x14ac:dyDescent="0.2">
      <c r="A736" s="22">
        <v>33898</v>
      </c>
      <c r="B736" s="23">
        <f t="shared" ref="B736:C736" si="1466">LN(D736)</f>
        <v>6.0297232592250722</v>
      </c>
      <c r="C736" s="23">
        <f t="shared" si="1466"/>
        <v>6.3920846035529468</v>
      </c>
      <c r="D736" s="24">
        <v>415.6</v>
      </c>
      <c r="E736" s="24">
        <v>597.1</v>
      </c>
      <c r="F736" s="27">
        <f t="shared" ref="F736:G736" si="1467">LN(D736/D735)</f>
        <v>4.8134778306046242E-4</v>
      </c>
      <c r="G736" s="27">
        <f t="shared" si="1467"/>
        <v>7.3962347591543269E-3</v>
      </c>
      <c r="H736" s="27">
        <f t="shared" si="1025"/>
        <v>0.94331092799890959</v>
      </c>
      <c r="I736" s="27"/>
      <c r="J736" s="27">
        <v>698</v>
      </c>
      <c r="K736" s="27">
        <v>6.0201871160617983</v>
      </c>
      <c r="L736" s="37">
        <v>1.5055053392071471E-2</v>
      </c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</row>
    <row r="737" spans="1:31" ht="15.75" customHeight="1" x14ac:dyDescent="0.2">
      <c r="A737" s="22">
        <v>33899</v>
      </c>
      <c r="B737" s="23">
        <f t="shared" ref="B737:C737" si="1468">LN(D737)</f>
        <v>6.0280375273388218</v>
      </c>
      <c r="C737" s="23">
        <f t="shared" si="1468"/>
        <v>6.3920846035529468</v>
      </c>
      <c r="D737" s="24">
        <v>414.9</v>
      </c>
      <c r="E737" s="24">
        <v>597.1</v>
      </c>
      <c r="F737" s="27">
        <f t="shared" ref="F737:G737" si="1469">LN(D737/D736)</f>
        <v>-1.6857318862502433E-3</v>
      </c>
      <c r="G737" s="27">
        <f t="shared" si="1469"/>
        <v>0</v>
      </c>
      <c r="H737" s="27">
        <f t="shared" si="1025"/>
        <v>0.94304720622568505</v>
      </c>
      <c r="I737" s="27"/>
      <c r="J737" s="27">
        <v>699</v>
      </c>
      <c r="K737" s="27">
        <v>6.0251068341319467</v>
      </c>
      <c r="L737" s="37">
        <v>1.0135335321923122E-2</v>
      </c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</row>
    <row r="738" spans="1:31" ht="15.75" customHeight="1" x14ac:dyDescent="0.2">
      <c r="A738" s="22">
        <v>33900</v>
      </c>
      <c r="B738" s="23">
        <f t="shared" ref="B738:C738" si="1470">LN(D738)</f>
        <v>6.0261074905515217</v>
      </c>
      <c r="C738" s="23">
        <f t="shared" si="1470"/>
        <v>6.39241949973826</v>
      </c>
      <c r="D738" s="24">
        <v>414.1</v>
      </c>
      <c r="E738" s="24">
        <v>597.29999999999995</v>
      </c>
      <c r="F738" s="27">
        <f t="shared" ref="F738:G738" si="1471">LN(D738/D737)</f>
        <v>-1.9300367873004885E-3</v>
      </c>
      <c r="G738" s="27">
        <f t="shared" si="1471"/>
        <v>3.3489618531340427E-4</v>
      </c>
      <c r="H738" s="27">
        <f t="shared" si="1025"/>
        <v>0.94269587451171866</v>
      </c>
      <c r="I738" s="27"/>
      <c r="J738" s="27">
        <v>700</v>
      </c>
      <c r="K738" s="27">
        <v>6.0231972815908907</v>
      </c>
      <c r="L738" s="37">
        <v>9.8889402079107569E-3</v>
      </c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</row>
    <row r="739" spans="1:31" ht="15.75" customHeight="1" x14ac:dyDescent="0.2">
      <c r="A739" s="22">
        <v>33903</v>
      </c>
      <c r="B739" s="23">
        <f t="shared" ref="B739:C739" si="1472">LN(D739)</f>
        <v>6.0357206383625197</v>
      </c>
      <c r="C739" s="23">
        <f t="shared" si="1472"/>
        <v>6.3950946392704164</v>
      </c>
      <c r="D739" s="24">
        <v>418.1</v>
      </c>
      <c r="E739" s="24">
        <v>598.9</v>
      </c>
      <c r="F739" s="27">
        <f t="shared" ref="F739:G739" si="1473">LN(D739/D738)</f>
        <v>9.6131478109977662E-3</v>
      </c>
      <c r="G739" s="27">
        <f t="shared" si="1473"/>
        <v>2.6751395321563533E-3</v>
      </c>
      <c r="H739" s="27">
        <f t="shared" si="1025"/>
        <v>0.94380474079287502</v>
      </c>
      <c r="I739" s="27"/>
      <c r="J739" s="27">
        <v>701</v>
      </c>
      <c r="K739" s="27">
        <v>6.0231972815908907</v>
      </c>
      <c r="L739" s="37">
        <v>9.8889402079107569E-3</v>
      </c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</row>
    <row r="740" spans="1:31" ht="15.75" customHeight="1" x14ac:dyDescent="0.2">
      <c r="A740" s="22">
        <v>33904</v>
      </c>
      <c r="B740" s="23">
        <f t="shared" ref="B740:C740" si="1474">LN(D740)</f>
        <v>6.0364379127507135</v>
      </c>
      <c r="C740" s="23">
        <f t="shared" si="1474"/>
        <v>6.3917495951746037</v>
      </c>
      <c r="D740" s="24">
        <v>418.4</v>
      </c>
      <c r="E740" s="24">
        <v>596.9</v>
      </c>
      <c r="F740" s="27">
        <f t="shared" ref="F740:G740" si="1475">LN(D740/D739)</f>
        <v>7.1727438819367334E-4</v>
      </c>
      <c r="G740" s="27">
        <f t="shared" si="1475"/>
        <v>-3.3450440958124996E-3</v>
      </c>
      <c r="H740" s="27">
        <f t="shared" si="1025"/>
        <v>0.9444108882656902</v>
      </c>
      <c r="I740" s="27"/>
      <c r="J740" s="27">
        <v>702</v>
      </c>
      <c r="K740" s="27">
        <v>6.0200500150283771</v>
      </c>
      <c r="L740" s="37">
        <v>6.7816759168959351E-3</v>
      </c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</row>
    <row r="741" spans="1:31" ht="15.75" customHeight="1" x14ac:dyDescent="0.2">
      <c r="A741" s="22">
        <v>33905</v>
      </c>
      <c r="B741" s="23">
        <f t="shared" ref="B741:C741" si="1476">LN(D741)</f>
        <v>6.0404927781753361</v>
      </c>
      <c r="C741" s="23">
        <f t="shared" si="1476"/>
        <v>6.3990939780455225</v>
      </c>
      <c r="D741" s="24">
        <v>420.1</v>
      </c>
      <c r="E741" s="24">
        <v>601.29999999999995</v>
      </c>
      <c r="F741" s="27">
        <f t="shared" ref="F741:G741" si="1477">LN(D741/D740)</f>
        <v>4.0548654246234175E-3</v>
      </c>
      <c r="G741" s="27">
        <f t="shared" si="1477"/>
        <v>7.3443828709187477E-3</v>
      </c>
      <c r="H741" s="27">
        <f t="shared" si="1025"/>
        <v>0.94396062925462554</v>
      </c>
      <c r="I741" s="27"/>
      <c r="J741" s="27">
        <v>703</v>
      </c>
      <c r="K741" s="27">
        <v>6.0251068341319467</v>
      </c>
      <c r="L741" s="37">
        <v>6.2993200689831497E-3</v>
      </c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</row>
    <row r="742" spans="1:31" ht="15.75" customHeight="1" x14ac:dyDescent="0.2">
      <c r="A742" s="22">
        <v>33906</v>
      </c>
      <c r="B742" s="23">
        <f t="shared" ref="B742:C742" si="1478">LN(D742)</f>
        <v>6.0421576614235004</v>
      </c>
      <c r="C742" s="23">
        <f t="shared" si="1478"/>
        <v>6.4065498985931368</v>
      </c>
      <c r="D742" s="24">
        <v>420.8</v>
      </c>
      <c r="E742" s="24">
        <v>605.79999999999995</v>
      </c>
      <c r="F742" s="27">
        <f t="shared" ref="F742:G742" si="1479">LN(D742/D741)</f>
        <v>1.6648832481636314E-3</v>
      </c>
      <c r="G742" s="27">
        <f t="shared" si="1479"/>
        <v>7.4559205476139902E-3</v>
      </c>
      <c r="H742" s="27">
        <f t="shared" si="1025"/>
        <v>0.94312192319774857</v>
      </c>
      <c r="I742" s="27"/>
      <c r="J742" s="27">
        <v>704</v>
      </c>
      <c r="K742" s="27">
        <v>6.0337774007863745</v>
      </c>
      <c r="L742" s="37">
        <v>6.2391869037732306E-3</v>
      </c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</row>
    <row r="743" spans="1:31" ht="15.75" customHeight="1" x14ac:dyDescent="0.2">
      <c r="A743" s="22">
        <v>33907</v>
      </c>
      <c r="B743" s="23">
        <f t="shared" ref="B743:C743" si="1480">LN(D743)</f>
        <v>6.0369158100118998</v>
      </c>
      <c r="C743" s="23">
        <f t="shared" si="1480"/>
        <v>6.4053937336282756</v>
      </c>
      <c r="D743" s="24">
        <v>418.6</v>
      </c>
      <c r="E743" s="24">
        <v>605.1</v>
      </c>
      <c r="F743" s="27">
        <f t="shared" ref="F743:G743" si="1481">LN(D743/D742)</f>
        <v>-5.2418514116006664E-3</v>
      </c>
      <c r="G743" s="27">
        <f t="shared" si="1481"/>
        <v>-1.1561649648610165E-3</v>
      </c>
      <c r="H743" s="27">
        <f t="shared" si="1025"/>
        <v>0.94247380583618634</v>
      </c>
      <c r="I743" s="27"/>
      <c r="J743" s="27">
        <v>705</v>
      </c>
      <c r="K743" s="27">
        <v>6.036198798679929</v>
      </c>
      <c r="L743" s="37">
        <v>2.8647272273314428E-3</v>
      </c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</row>
    <row r="744" spans="1:31" ht="15.75" customHeight="1" x14ac:dyDescent="0.2">
      <c r="A744" s="22">
        <v>33910</v>
      </c>
      <c r="B744" s="23">
        <f t="shared" ref="B744:C744" si="1482">LN(D744)</f>
        <v>6.0466627075727439</v>
      </c>
      <c r="C744" s="23">
        <f t="shared" si="1482"/>
        <v>6.4093521752147034</v>
      </c>
      <c r="D744" s="24">
        <v>422.7</v>
      </c>
      <c r="E744" s="24">
        <v>607.5</v>
      </c>
      <c r="F744" s="27">
        <f t="shared" ref="F744:G744" si="1483">LN(D744/D743)</f>
        <v>9.7468975608448142E-3</v>
      </c>
      <c r="G744" s="27">
        <f t="shared" si="1483"/>
        <v>3.9584415864277588E-3</v>
      </c>
      <c r="H744" s="27">
        <f t="shared" si="1025"/>
        <v>0.94341246077185481</v>
      </c>
      <c r="I744" s="27"/>
      <c r="J744" s="27">
        <v>706</v>
      </c>
      <c r="K744" s="27">
        <v>6.0510993307884462</v>
      </c>
      <c r="L744" s="37">
        <v>1.4603156793464578E-3</v>
      </c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</row>
    <row r="745" spans="1:31" ht="15.75" customHeight="1" x14ac:dyDescent="0.2">
      <c r="A745" s="22">
        <v>33911</v>
      </c>
      <c r="B745" s="23">
        <f t="shared" ref="B745:C745" si="1484">LN(D745)</f>
        <v>6.0400165876901477</v>
      </c>
      <c r="C745" s="23">
        <f t="shared" si="1484"/>
        <v>6.4044016700548472</v>
      </c>
      <c r="D745" s="24">
        <v>419.9</v>
      </c>
      <c r="E745" s="24">
        <v>604.5</v>
      </c>
      <c r="F745" s="27">
        <f t="shared" ref="F745:G745" si="1485">LN(D745/D744)</f>
        <v>-6.6461198825966284E-3</v>
      </c>
      <c r="G745" s="27">
        <f t="shared" si="1485"/>
        <v>-4.9505051598562029E-3</v>
      </c>
      <c r="H745" s="27">
        <f t="shared" si="1025"/>
        <v>0.94310396175360767</v>
      </c>
      <c r="I745" s="27"/>
      <c r="J745" s="27">
        <v>707</v>
      </c>
      <c r="K745" s="27">
        <v>6.0426194910280806</v>
      </c>
      <c r="L745" s="37">
        <v>-3.0793206885357804E-3</v>
      </c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</row>
    <row r="746" spans="1:31" ht="15.75" customHeight="1" x14ac:dyDescent="0.2">
      <c r="A746" s="22">
        <v>33912</v>
      </c>
      <c r="B746" s="23">
        <f t="shared" ref="B746:C746" si="1486">LN(D746)</f>
        <v>6.0333260012028997</v>
      </c>
      <c r="C746" s="23">
        <f t="shared" si="1486"/>
        <v>6.4060545629931473</v>
      </c>
      <c r="D746" s="24">
        <v>417.1</v>
      </c>
      <c r="E746" s="24">
        <v>605.5</v>
      </c>
      <c r="F746" s="27">
        <f t="shared" ref="F746:G746" si="1487">LN(D746/D745)</f>
        <v>-6.6905864872479365E-3</v>
      </c>
      <c r="G746" s="27">
        <f t="shared" si="1487"/>
        <v>1.6528929382995943E-3</v>
      </c>
      <c r="H746" s="27">
        <f t="shared" si="1025"/>
        <v>0.94181620557160928</v>
      </c>
      <c r="I746" s="27"/>
      <c r="J746" s="27">
        <v>708</v>
      </c>
      <c r="K746" s="27">
        <v>6.0399505976796606</v>
      </c>
      <c r="L746" s="37">
        <v>6.5990010487126938E-5</v>
      </c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</row>
    <row r="747" spans="1:31" ht="15.75" customHeight="1" x14ac:dyDescent="0.2">
      <c r="A747" s="22">
        <v>33913</v>
      </c>
      <c r="B747" s="23">
        <f t="shared" ref="B747:C747" si="1488">LN(D747)</f>
        <v>6.0361988784481531</v>
      </c>
      <c r="C747" s="23">
        <f t="shared" si="1488"/>
        <v>6.4199949281471422</v>
      </c>
      <c r="D747" s="24">
        <v>418.3</v>
      </c>
      <c r="E747" s="24">
        <v>614</v>
      </c>
      <c r="F747" s="27">
        <f t="shared" ref="F747:G747" si="1489">LN(D747/D746)</f>
        <v>2.8728772452531232E-3</v>
      </c>
      <c r="G747" s="27">
        <f t="shared" si="1489"/>
        <v>1.3940365153995583E-2</v>
      </c>
      <c r="H747" s="27">
        <f t="shared" si="1025"/>
        <v>0.94021863661974026</v>
      </c>
      <c r="I747" s="27"/>
      <c r="J747" s="27">
        <v>709</v>
      </c>
      <c r="K747" s="27">
        <v>6.0426194910280806</v>
      </c>
      <c r="L747" s="37">
        <v>-2.6029033379328936E-3</v>
      </c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</row>
    <row r="748" spans="1:31" ht="15.75" customHeight="1" x14ac:dyDescent="0.2">
      <c r="A748" s="22">
        <v>33914</v>
      </c>
      <c r="B748" s="23">
        <f t="shared" ref="B748:C748" si="1490">LN(D748)</f>
        <v>6.0342845442909105</v>
      </c>
      <c r="C748" s="23">
        <f t="shared" si="1490"/>
        <v>6.4245448222491195</v>
      </c>
      <c r="D748" s="24">
        <v>417.5</v>
      </c>
      <c r="E748" s="24">
        <v>616.79999999999995</v>
      </c>
      <c r="F748" s="27">
        <f t="shared" ref="F748:G748" si="1491">LN(D748/D747)</f>
        <v>-1.9143341572425852E-3</v>
      </c>
      <c r="G748" s="27">
        <f t="shared" si="1491"/>
        <v>4.5498941019771408E-3</v>
      </c>
      <c r="H748" s="27">
        <f t="shared" si="1025"/>
        <v>0.9392547972259947</v>
      </c>
      <c r="I748" s="27"/>
      <c r="J748" s="27">
        <v>710</v>
      </c>
      <c r="K748" s="27">
        <v>6.0443494064491468</v>
      </c>
      <c r="L748" s="37">
        <v>2.786338029296509E-3</v>
      </c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</row>
    <row r="749" spans="1:31" ht="15.75" customHeight="1" x14ac:dyDescent="0.2">
      <c r="A749" s="22">
        <v>33917</v>
      </c>
      <c r="B749" s="23">
        <f t="shared" ref="B749:C749" si="1492">LN(D749)</f>
        <v>6.03667688992953</v>
      </c>
      <c r="C749" s="23">
        <f t="shared" si="1492"/>
        <v>6.4329400927391793</v>
      </c>
      <c r="D749" s="24">
        <v>418.5</v>
      </c>
      <c r="E749" s="24">
        <v>622</v>
      </c>
      <c r="F749" s="27">
        <f t="shared" ref="F749:G749" si="1493">LN(D749/D748)</f>
        <v>2.3923456386199015E-3</v>
      </c>
      <c r="G749" s="27">
        <f t="shared" si="1493"/>
        <v>8.3952704900596802E-3</v>
      </c>
      <c r="H749" s="27">
        <f t="shared" si="1025"/>
        <v>0.93840091822759097</v>
      </c>
      <c r="I749" s="27"/>
      <c r="J749" s="27">
        <v>711</v>
      </c>
      <c r="K749" s="27">
        <v>6.0435514588083681</v>
      </c>
      <c r="L749" s="37">
        <v>1.6907939800852034E-3</v>
      </c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</row>
    <row r="750" spans="1:31" ht="15.75" customHeight="1" x14ac:dyDescent="0.2">
      <c r="A750" s="22">
        <v>33918</v>
      </c>
      <c r="B750" s="23">
        <f t="shared" ref="B750:C750" si="1494">LN(D750)</f>
        <v>6.0369158100118998</v>
      </c>
      <c r="C750" s="23">
        <f t="shared" si="1494"/>
        <v>6.4420623453234862</v>
      </c>
      <c r="D750" s="24">
        <v>418.6</v>
      </c>
      <c r="E750" s="24">
        <v>627.70000000000005</v>
      </c>
      <c r="F750" s="27">
        <f t="shared" ref="F750:G750" si="1495">LN(D750/D749)</f>
        <v>2.3892008236940071E-4</v>
      </c>
      <c r="G750" s="27">
        <f t="shared" si="1495"/>
        <v>9.1222525843067635E-3</v>
      </c>
      <c r="H750" s="27">
        <f t="shared" si="1025"/>
        <v>0.937109187462972</v>
      </c>
      <c r="I750" s="27"/>
      <c r="J750" s="27">
        <v>712</v>
      </c>
      <c r="K750" s="27">
        <v>6.036198798679929</v>
      </c>
      <c r="L750" s="37">
        <v>-2.8727974770292874E-3</v>
      </c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</row>
    <row r="751" spans="1:31" ht="15.75" customHeight="1" x14ac:dyDescent="0.2">
      <c r="A751" s="22">
        <v>33919</v>
      </c>
      <c r="B751" s="23">
        <f t="shared" ref="B751:C751" si="1496">LN(D751)</f>
        <v>6.0454791354142206</v>
      </c>
      <c r="C751" s="23">
        <f t="shared" si="1496"/>
        <v>6.4534675061764037</v>
      </c>
      <c r="D751" s="24">
        <v>422.2</v>
      </c>
      <c r="E751" s="24">
        <v>634.9</v>
      </c>
      <c r="F751" s="27">
        <f t="shared" ref="F751:G751" si="1497">LN(D751/D750)</f>
        <v>8.5633254023208087E-3</v>
      </c>
      <c r="G751" s="27">
        <f t="shared" si="1497"/>
        <v>1.1405160852918175E-2</v>
      </c>
      <c r="H751" s="27">
        <f t="shared" si="1025"/>
        <v>0.93677997597854012</v>
      </c>
      <c r="I751" s="27"/>
      <c r="J751" s="27">
        <v>713</v>
      </c>
      <c r="K751" s="27">
        <v>6.0360644728282598</v>
      </c>
      <c r="L751" s="37">
        <v>-2.0194781851596844E-3</v>
      </c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</row>
    <row r="752" spans="1:31" ht="15.75" customHeight="1" x14ac:dyDescent="0.2">
      <c r="A752" s="22">
        <v>33920</v>
      </c>
      <c r="B752" s="23">
        <f t="shared" ref="B752:C752" si="1498">LN(D752)</f>
        <v>6.0468992539960826</v>
      </c>
      <c r="C752" s="23">
        <f t="shared" si="1498"/>
        <v>6.4525220286398515</v>
      </c>
      <c r="D752" s="24">
        <v>422.8</v>
      </c>
      <c r="E752" s="24">
        <v>634.29999999999995</v>
      </c>
      <c r="F752" s="27">
        <f t="shared" ref="F752:G752" si="1499">LN(D752/D751)</f>
        <v>1.4201185818623278E-3</v>
      </c>
      <c r="G752" s="27">
        <f t="shared" si="1499"/>
        <v>-9.4547753655285533E-4</v>
      </c>
      <c r="H752" s="27">
        <f t="shared" si="1025"/>
        <v>0.93713732818835938</v>
      </c>
      <c r="I752" s="27"/>
      <c r="J752" s="27">
        <v>714</v>
      </c>
      <c r="K752" s="27">
        <v>6.0400842586086165</v>
      </c>
      <c r="L752" s="37">
        <v>-3.6463458579030217E-3</v>
      </c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</row>
    <row r="753" spans="1:31" ht="15.75" customHeight="1" x14ac:dyDescent="0.2">
      <c r="A753" s="22">
        <v>33921</v>
      </c>
      <c r="B753" s="23">
        <f t="shared" ref="B753:C753" si="1500">LN(D753)</f>
        <v>6.0459527323920517</v>
      </c>
      <c r="C753" s="23">
        <f t="shared" si="1500"/>
        <v>6.4569266291224423</v>
      </c>
      <c r="D753" s="24">
        <v>422.4</v>
      </c>
      <c r="E753" s="24">
        <v>637.1</v>
      </c>
      <c r="F753" s="27">
        <f t="shared" ref="F753:G753" si="1501">LN(D753/D752)</f>
        <v>-9.4652160403093559E-4</v>
      </c>
      <c r="G753" s="27">
        <f t="shared" si="1501"/>
        <v>4.4046004825911639E-3</v>
      </c>
      <c r="H753" s="27">
        <f t="shared" si="1025"/>
        <v>0.93635146868840202</v>
      </c>
      <c r="I753" s="27"/>
      <c r="J753" s="27">
        <v>715</v>
      </c>
      <c r="K753" s="27">
        <v>6.0283695578122849</v>
      </c>
      <c r="L753" s="37">
        <v>-1.7792087289283387E-3</v>
      </c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</row>
    <row r="754" spans="1:31" ht="15.75" customHeight="1" x14ac:dyDescent="0.2">
      <c r="A754" s="22">
        <v>33924</v>
      </c>
      <c r="B754" s="23">
        <f t="shared" ref="B754:C754" si="1502">LN(D754)</f>
        <v>6.0416822632685996</v>
      </c>
      <c r="C754" s="23">
        <f t="shared" si="1502"/>
        <v>6.4520489544372257</v>
      </c>
      <c r="D754" s="24">
        <v>420.6</v>
      </c>
      <c r="E754" s="24">
        <v>634</v>
      </c>
      <c r="F754" s="27">
        <f t="shared" ref="F754:G754" si="1503">LN(D754/D753)</f>
        <v>-4.2704691234522084E-3</v>
      </c>
      <c r="G754" s="27">
        <f t="shared" si="1503"/>
        <v>-4.8776746852165842E-3</v>
      </c>
      <c r="H754" s="27">
        <f t="shared" si="1025"/>
        <v>0.93639746163326809</v>
      </c>
      <c r="I754" s="27"/>
      <c r="J754" s="27">
        <v>716</v>
      </c>
      <c r="K754" s="27">
        <v>6.0257876902311756</v>
      </c>
      <c r="L754" s="37">
        <v>6.3388385956963944E-3</v>
      </c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</row>
    <row r="755" spans="1:31" ht="15.75" customHeight="1" x14ac:dyDescent="0.2">
      <c r="A755" s="22">
        <v>33925</v>
      </c>
      <c r="B755" s="23">
        <f t="shared" ref="B755:C755" si="1504">LN(D755)</f>
        <v>6.0383481330068323</v>
      </c>
      <c r="C755" s="23">
        <f t="shared" si="1504"/>
        <v>6.4409465406329209</v>
      </c>
      <c r="D755" s="24">
        <v>419.2</v>
      </c>
      <c r="E755" s="24">
        <v>627</v>
      </c>
      <c r="F755" s="27">
        <f t="shared" ref="F755:G755" si="1505">LN(D755/D754)</f>
        <v>-3.334130261767067E-3</v>
      </c>
      <c r="G755" s="27">
        <f t="shared" si="1505"/>
        <v>-1.110241380430527E-2</v>
      </c>
      <c r="H755" s="27">
        <f t="shared" si="1025"/>
        <v>0.93749390635579977</v>
      </c>
      <c r="I755" s="27"/>
      <c r="J755" s="27">
        <v>717</v>
      </c>
      <c r="K755" s="27">
        <v>6.0289120258287081</v>
      </c>
      <c r="L755" s="37">
        <v>3.6944646104490886E-3</v>
      </c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</row>
    <row r="756" spans="1:31" ht="15.75" customHeight="1" x14ac:dyDescent="0.2">
      <c r="A756" s="22">
        <v>33926</v>
      </c>
      <c r="B756" s="23">
        <f t="shared" ref="B756:C756" si="1506">LN(D756)</f>
        <v>6.0468992539960826</v>
      </c>
      <c r="C756" s="23">
        <f t="shared" si="1506"/>
        <v>6.4533099886522542</v>
      </c>
      <c r="D756" s="24">
        <v>422.8</v>
      </c>
      <c r="E756" s="24">
        <v>634.79999999999995</v>
      </c>
      <c r="F756" s="27">
        <f t="shared" ref="F756:G756" si="1507">LN(D756/D755)</f>
        <v>8.5511209892502171E-3</v>
      </c>
      <c r="G756" s="27">
        <f t="shared" si="1507"/>
        <v>1.236344801933331E-2</v>
      </c>
      <c r="H756" s="27">
        <f t="shared" si="1025"/>
        <v>0.93702290214311423</v>
      </c>
      <c r="I756" s="27"/>
      <c r="J756" s="27">
        <v>718</v>
      </c>
      <c r="K756" s="27">
        <v>6.0364673812757337</v>
      </c>
      <c r="L756" s="37">
        <v>-1.4645321532684719E-3</v>
      </c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</row>
    <row r="757" spans="1:31" ht="15.75" customHeight="1" x14ac:dyDescent="0.2">
      <c r="A757" s="22">
        <v>33927</v>
      </c>
      <c r="B757" s="23">
        <f t="shared" ref="B757:C757" si="1508">LN(D757)</f>
        <v>6.0487896137272514</v>
      </c>
      <c r="C757" s="23">
        <f t="shared" si="1508"/>
        <v>6.459121675472594</v>
      </c>
      <c r="D757" s="24">
        <v>423.6</v>
      </c>
      <c r="E757" s="24">
        <v>638.5</v>
      </c>
      <c r="F757" s="27">
        <f t="shared" ref="F757:G757" si="1509">LN(D757/D756)</f>
        <v>1.8903597311687712E-3</v>
      </c>
      <c r="G757" s="27">
        <f t="shared" si="1509"/>
        <v>5.8116868203400476E-3</v>
      </c>
      <c r="H757" s="27">
        <f t="shared" si="1025"/>
        <v>0.93647246756420333</v>
      </c>
      <c r="I757" s="27"/>
      <c r="J757" s="27">
        <v>719</v>
      </c>
      <c r="K757" s="27">
        <v>6.0298604415260524</v>
      </c>
      <c r="L757" s="37">
        <v>1.3054724334820023E-3</v>
      </c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</row>
    <row r="758" spans="1:31" ht="15.75" customHeight="1" x14ac:dyDescent="0.2">
      <c r="A758" s="22">
        <v>33928</v>
      </c>
      <c r="B758" s="23">
        <f t="shared" ref="B758:C758" si="1510">LN(D758)</f>
        <v>6.0558468060372501</v>
      </c>
      <c r="C758" s="23">
        <f t="shared" si="1510"/>
        <v>6.4655224466817582</v>
      </c>
      <c r="D758" s="24">
        <v>426.6</v>
      </c>
      <c r="E758" s="24">
        <v>642.6</v>
      </c>
      <c r="F758" s="27">
        <f t="shared" ref="F758:G758" si="1511">LN(D758/D757)</f>
        <v>7.0571923099987588E-3</v>
      </c>
      <c r="G758" s="27">
        <f t="shared" si="1511"/>
        <v>6.4007712091641309E-3</v>
      </c>
      <c r="H758" s="27">
        <f t="shared" si="1025"/>
        <v>0.93663688525978872</v>
      </c>
      <c r="I758" s="27"/>
      <c r="J758" s="27">
        <v>720</v>
      </c>
      <c r="K758" s="27">
        <v>6.020735280277667</v>
      </c>
      <c r="L758" s="37">
        <v>-3.6029864211073459E-3</v>
      </c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</row>
    <row r="759" spans="1:31" ht="15.75" customHeight="1" x14ac:dyDescent="0.2">
      <c r="A759" s="22">
        <v>33931</v>
      </c>
      <c r="B759" s="23">
        <f t="shared" ref="B759:C759" si="1512">LN(D759)</f>
        <v>6.0523244353647447</v>
      </c>
      <c r="C759" s="23">
        <f t="shared" si="1512"/>
        <v>6.4592782802806816</v>
      </c>
      <c r="D759" s="24">
        <v>425.1</v>
      </c>
      <c r="E759" s="24">
        <v>638.6</v>
      </c>
      <c r="F759" s="27">
        <f t="shared" ref="F759:G759" si="1513">LN(D759/D758)</f>
        <v>-3.522370672505781E-3</v>
      </c>
      <c r="G759" s="27">
        <f t="shared" si="1513"/>
        <v>-6.2441664010764947E-3</v>
      </c>
      <c r="H759" s="27">
        <f t="shared" si="1025"/>
        <v>0.93699700999749258</v>
      </c>
      <c r="I759" s="27"/>
      <c r="J759" s="27">
        <v>721</v>
      </c>
      <c r="K759" s="27">
        <v>6.011918268893937</v>
      </c>
      <c r="L759" s="37">
        <v>-1.8773362130195537E-3</v>
      </c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</row>
    <row r="760" spans="1:31" ht="15.75" customHeight="1" x14ac:dyDescent="0.2">
      <c r="A760" s="22">
        <v>33932</v>
      </c>
      <c r="B760" s="23">
        <f t="shared" ref="B760:C760" si="1514">LN(D760)</f>
        <v>6.0579542883768145</v>
      </c>
      <c r="C760" s="23">
        <f t="shared" si="1514"/>
        <v>6.4706446930384267</v>
      </c>
      <c r="D760" s="24">
        <v>427.5</v>
      </c>
      <c r="E760" s="24">
        <v>645.9</v>
      </c>
      <c r="F760" s="27">
        <f t="shared" ref="F760:G760" si="1515">LN(D760/D759)</f>
        <v>5.6298530120704642E-3</v>
      </c>
      <c r="G760" s="27">
        <f t="shared" si="1515"/>
        <v>1.1366412757745406E-2</v>
      </c>
      <c r="H760" s="27">
        <f t="shared" si="1025"/>
        <v>0.93622113031401444</v>
      </c>
      <c r="I760" s="27"/>
      <c r="J760" s="27">
        <v>722</v>
      </c>
      <c r="K760" s="27">
        <v>6.019226904353018</v>
      </c>
      <c r="L760" s="37">
        <v>-1.016804884408451E-2</v>
      </c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</row>
    <row r="761" spans="1:31" ht="15.75" customHeight="1" x14ac:dyDescent="0.2">
      <c r="A761" s="22">
        <v>33933</v>
      </c>
      <c r="B761" s="23">
        <f t="shared" ref="B761:C761" si="1516">LN(D761)</f>
        <v>6.0616899919974792</v>
      </c>
      <c r="C761" s="23">
        <f t="shared" si="1516"/>
        <v>6.4743535521809497</v>
      </c>
      <c r="D761" s="24">
        <v>429.1</v>
      </c>
      <c r="E761" s="24">
        <v>648.29999999999995</v>
      </c>
      <c r="F761" s="27">
        <f t="shared" ref="F761:G761" si="1517">LN(D761/D760)</f>
        <v>3.7357036206641832E-3</v>
      </c>
      <c r="G761" s="27">
        <f t="shared" si="1517"/>
        <v>3.7088591425228985E-3</v>
      </c>
      <c r="H761" s="27">
        <f t="shared" si="1025"/>
        <v>0.93626181257208907</v>
      </c>
      <c r="I761" s="27"/>
      <c r="J761" s="27">
        <v>723</v>
      </c>
      <c r="K761" s="27">
        <v>6.017440524152974</v>
      </c>
      <c r="L761" s="37">
        <v>-1.5530719183453279E-2</v>
      </c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</row>
    <row r="762" spans="1:31" ht="15.75" customHeight="1" x14ac:dyDescent="0.2">
      <c r="A762" s="22">
        <v>33934</v>
      </c>
      <c r="B762" s="23">
        <f t="shared" ref="B762:C762" si="1518">LN(D762)</f>
        <v>6.0616899919974792</v>
      </c>
      <c r="C762" s="23">
        <f t="shared" si="1518"/>
        <v>6.4743535521809497</v>
      </c>
      <c r="D762" s="24">
        <v>429.1</v>
      </c>
      <c r="E762" s="24">
        <v>648.29999999999995</v>
      </c>
      <c r="F762" s="27">
        <f t="shared" ref="F762:G762" si="1519">LN(D762/D761)</f>
        <v>0</v>
      </c>
      <c r="G762" s="27">
        <f t="shared" si="1519"/>
        <v>0</v>
      </c>
      <c r="H762" s="27">
        <f t="shared" si="1025"/>
        <v>0.93626181257208907</v>
      </c>
      <c r="I762" s="27"/>
      <c r="J762" s="27">
        <v>724</v>
      </c>
      <c r="K762" s="27">
        <v>6.0237433433636403</v>
      </c>
      <c r="L762" s="37">
        <v>-1.3211733538432746E-2</v>
      </c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</row>
    <row r="763" spans="1:31" ht="15.75" customHeight="1" x14ac:dyDescent="0.2">
      <c r="A763" s="22">
        <v>33935</v>
      </c>
      <c r="B763" s="23">
        <f t="shared" ref="B763:C763" si="1520">LN(D763)</f>
        <v>6.0640177397896906</v>
      </c>
      <c r="C763" s="23">
        <f t="shared" si="1520"/>
        <v>6.4760488596687455</v>
      </c>
      <c r="D763" s="24">
        <v>430.1</v>
      </c>
      <c r="E763" s="24">
        <v>649.4</v>
      </c>
      <c r="F763" s="27">
        <f t="shared" ref="F763:G763" si="1521">LN(D763/D762)</f>
        <v>2.3277477922115401E-3</v>
      </c>
      <c r="G763" s="27">
        <f t="shared" si="1521"/>
        <v>1.6953074877955211E-3</v>
      </c>
      <c r="H763" s="27">
        <f t="shared" si="1025"/>
        <v>0.9363761563867925</v>
      </c>
      <c r="I763" s="27"/>
      <c r="J763" s="27">
        <v>725</v>
      </c>
      <c r="K763" s="27">
        <v>6.019226904353018</v>
      </c>
      <c r="L763" s="37">
        <v>-2.1283391147326469E-2</v>
      </c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</row>
    <row r="764" spans="1:31" ht="15.75" customHeight="1" x14ac:dyDescent="0.2">
      <c r="A764" s="22">
        <v>33938</v>
      </c>
      <c r="B764" s="23">
        <f t="shared" ref="B764:C764" si="1522">LN(D764)</f>
        <v>6.0668039036537973</v>
      </c>
      <c r="C764" s="23">
        <f t="shared" si="1522"/>
        <v>6.4811176056411721</v>
      </c>
      <c r="D764" s="24">
        <v>431.3</v>
      </c>
      <c r="E764" s="24">
        <v>652.70000000000005</v>
      </c>
      <c r="F764" s="27">
        <f t="shared" ref="F764:G764" si="1523">LN(D764/D763)</f>
        <v>2.7861638641066867E-3</v>
      </c>
      <c r="G764" s="27">
        <f t="shared" si="1523"/>
        <v>5.0687459724262605E-3</v>
      </c>
      <c r="H764" s="27">
        <f t="shared" si="1025"/>
        <v>0.93607372567552927</v>
      </c>
      <c r="I764" s="27"/>
      <c r="J764" s="27">
        <v>726</v>
      </c>
      <c r="K764" s="27">
        <v>6.0237433433636403</v>
      </c>
      <c r="L764" s="37">
        <v>-1.3947839570934484E-2</v>
      </c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</row>
    <row r="765" spans="1:31" ht="15.75" customHeight="1" x14ac:dyDescent="0.2">
      <c r="A765" s="22">
        <v>33939</v>
      </c>
      <c r="B765" s="23">
        <f t="shared" ref="B765:C765" si="1524">LN(D765)</f>
        <v>6.0654117920600648</v>
      </c>
      <c r="C765" s="23">
        <f t="shared" si="1524"/>
        <v>6.4829544345672305</v>
      </c>
      <c r="D765" s="24">
        <v>430.7</v>
      </c>
      <c r="E765" s="24">
        <v>653.9</v>
      </c>
      <c r="F765" s="27">
        <f t="shared" ref="F765:G765" si="1525">LN(D765/D764)</f>
        <v>-1.3921115937325953E-3</v>
      </c>
      <c r="G765" s="27">
        <f t="shared" si="1525"/>
        <v>1.836828926058419E-3</v>
      </c>
      <c r="H765" s="27">
        <f t="shared" si="1025"/>
        <v>0.93559377183328318</v>
      </c>
      <c r="I765" s="27"/>
      <c r="J765" s="27">
        <v>727</v>
      </c>
      <c r="K765" s="27">
        <v>6.0272834930745356</v>
      </c>
      <c r="L765" s="37">
        <v>-1.2835109576178283E-2</v>
      </c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</row>
    <row r="766" spans="1:31" ht="15.75" customHeight="1" x14ac:dyDescent="0.2">
      <c r="A766" s="22">
        <v>33940</v>
      </c>
      <c r="B766" s="23">
        <f t="shared" ref="B766:C766" si="1526">LN(D766)</f>
        <v>6.0633199842084098</v>
      </c>
      <c r="C766" s="23">
        <f t="shared" si="1526"/>
        <v>6.4814239781925878</v>
      </c>
      <c r="D766" s="24">
        <v>429.8</v>
      </c>
      <c r="E766" s="24">
        <v>652.9</v>
      </c>
      <c r="F766" s="27">
        <f t="shared" ref="F766:G766" si="1527">LN(D766/D765)</f>
        <v>-2.0918078516547313E-3</v>
      </c>
      <c r="G766" s="27">
        <f t="shared" si="1527"/>
        <v>-1.5304563746424567E-3</v>
      </c>
      <c r="H766" s="27">
        <f t="shared" si="1025"/>
        <v>0.93549195433118837</v>
      </c>
      <c r="I766" s="27"/>
      <c r="J766" s="27">
        <v>728</v>
      </c>
      <c r="K766" s="27">
        <v>6.0270117413624931</v>
      </c>
      <c r="L766" s="37">
        <v>-1.256335786413576E-2</v>
      </c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</row>
    <row r="767" spans="1:31" ht="15.75" customHeight="1" x14ac:dyDescent="0.2">
      <c r="A767" s="22">
        <v>33941</v>
      </c>
      <c r="B767" s="23">
        <f t="shared" ref="B767:C767" si="1528">LN(D767)</f>
        <v>6.0635526235022361</v>
      </c>
      <c r="C767" s="23">
        <f t="shared" si="1528"/>
        <v>6.4866180014796768</v>
      </c>
      <c r="D767" s="24">
        <v>429.9</v>
      </c>
      <c r="E767" s="24">
        <v>656.3</v>
      </c>
      <c r="F767" s="27">
        <f t="shared" ref="F767:G767" si="1529">LN(D767/D766)</f>
        <v>2.3263929382561489E-4</v>
      </c>
      <c r="G767" s="27">
        <f t="shared" si="1529"/>
        <v>5.1940232870892732E-3</v>
      </c>
      <c r="H767" s="27">
        <f t="shared" si="1025"/>
        <v>0.93477874327100285</v>
      </c>
      <c r="I767" s="27"/>
      <c r="J767" s="27">
        <v>729</v>
      </c>
      <c r="K767" s="27">
        <v>6.0302665540169897</v>
      </c>
      <c r="L767" s="37">
        <v>-1.5085480291691766E-2</v>
      </c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</row>
    <row r="768" spans="1:31" ht="15.75" customHeight="1" x14ac:dyDescent="0.2">
      <c r="A768" s="22">
        <v>33942</v>
      </c>
      <c r="B768" s="23">
        <f t="shared" ref="B768:C768" si="1530">LN(D768)</f>
        <v>6.0684255882441107</v>
      </c>
      <c r="C768" s="23">
        <f t="shared" si="1530"/>
        <v>6.4946611437094814</v>
      </c>
      <c r="D768" s="24">
        <v>432</v>
      </c>
      <c r="E768" s="24">
        <v>661.6</v>
      </c>
      <c r="F768" s="27">
        <f t="shared" ref="F768:G768" si="1531">LN(D768/D767)</f>
        <v>4.8729647418744079E-3</v>
      </c>
      <c r="G768" s="27">
        <f t="shared" si="1531"/>
        <v>8.0431422298045136E-3</v>
      </c>
      <c r="H768" s="27">
        <f t="shared" si="1025"/>
        <v>0.93437139428310145</v>
      </c>
      <c r="I768" s="27"/>
      <c r="J768" s="27">
        <v>730</v>
      </c>
      <c r="K768" s="27">
        <v>6.0356613569633</v>
      </c>
      <c r="L768" s="37">
        <v>-1.5366428187441272E-2</v>
      </c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</row>
    <row r="769" spans="1:31" ht="15.75" customHeight="1" x14ac:dyDescent="0.2">
      <c r="A769" s="22">
        <v>33945</v>
      </c>
      <c r="B769" s="23">
        <f t="shared" ref="B769:C769" si="1532">LN(D769)</f>
        <v>6.076035448558252</v>
      </c>
      <c r="C769" s="23">
        <f t="shared" si="1532"/>
        <v>6.5020401396187637</v>
      </c>
      <c r="D769" s="24">
        <v>435.3</v>
      </c>
      <c r="E769" s="24">
        <v>666.5</v>
      </c>
      <c r="F769" s="27">
        <f t="shared" ref="F769:G769" si="1533">LN(D769/D768)</f>
        <v>7.6098603141416254E-3</v>
      </c>
      <c r="G769" s="27">
        <f t="shared" si="1533"/>
        <v>7.3789959092817664E-3</v>
      </c>
      <c r="H769" s="27">
        <f t="shared" si="1025"/>
        <v>0.93448138093384792</v>
      </c>
      <c r="I769" s="27"/>
      <c r="J769" s="27">
        <v>731</v>
      </c>
      <c r="K769" s="27">
        <v>6.0463407253583279</v>
      </c>
      <c r="L769" s="37">
        <v>-1.8303198019506084E-2</v>
      </c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</row>
    <row r="770" spans="1:31" ht="15.75" customHeight="1" x14ac:dyDescent="0.2">
      <c r="A770" s="22">
        <v>33946</v>
      </c>
      <c r="B770" s="23">
        <f t="shared" ref="B770:C770" si="1534">LN(D770)</f>
        <v>6.0797043359573903</v>
      </c>
      <c r="C770" s="23">
        <f t="shared" si="1534"/>
        <v>6.5029399597154693</v>
      </c>
      <c r="D770" s="24">
        <v>436.9</v>
      </c>
      <c r="E770" s="24">
        <v>667.1</v>
      </c>
      <c r="F770" s="27">
        <f t="shared" ref="F770:G770" si="1535">LN(D770/D769)</f>
        <v>3.6688873991382446E-3</v>
      </c>
      <c r="G770" s="27">
        <f t="shared" si="1535"/>
        <v>8.9982009670649954E-4</v>
      </c>
      <c r="H770" s="27">
        <f t="shared" ref="H770:H1024" si="1536">B770/C770</f>
        <v>0.93491626458494981</v>
      </c>
      <c r="I770" s="27"/>
      <c r="J770" s="27">
        <v>732</v>
      </c>
      <c r="K770" s="27">
        <v>6.0491200916766026</v>
      </c>
      <c r="L770" s="37">
        <v>-1.9878180234591092E-2</v>
      </c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</row>
    <row r="771" spans="1:31" ht="15.75" customHeight="1" x14ac:dyDescent="0.2">
      <c r="A771" s="22">
        <v>33947</v>
      </c>
      <c r="B771" s="23">
        <f t="shared" ref="B771:C771" si="1537">LN(D771)</f>
        <v>6.0767243910588054</v>
      </c>
      <c r="C771" s="23">
        <f t="shared" si="1537"/>
        <v>6.4981315357251139</v>
      </c>
      <c r="D771" s="24">
        <v>435.6</v>
      </c>
      <c r="E771" s="24">
        <v>663.9</v>
      </c>
      <c r="F771" s="27">
        <f t="shared" ref="F771:G771" si="1538">LN(D771/D770)</f>
        <v>-2.9799448985846667E-3</v>
      </c>
      <c r="G771" s="27">
        <f t="shared" si="1538"/>
        <v>-4.8084239903561253E-3</v>
      </c>
      <c r="H771" s="27">
        <f t="shared" si="1536"/>
        <v>0.93514948991883029</v>
      </c>
      <c r="I771" s="27"/>
      <c r="J771" s="27">
        <v>733</v>
      </c>
      <c r="K771" s="27">
        <v>6.0549117321680397</v>
      </c>
      <c r="L771" s="37">
        <v>-2.5188472942967444E-2</v>
      </c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</row>
    <row r="772" spans="1:31" ht="15.75" customHeight="1" x14ac:dyDescent="0.2">
      <c r="A772" s="22">
        <v>33948</v>
      </c>
      <c r="B772" s="23">
        <f t="shared" ref="B772:C772" si="1539">LN(D772)</f>
        <v>6.074426067822329</v>
      </c>
      <c r="C772" s="23">
        <f t="shared" si="1539"/>
        <v>6.490571777919774</v>
      </c>
      <c r="D772" s="24">
        <v>434.6</v>
      </c>
      <c r="E772" s="24">
        <v>658.9</v>
      </c>
      <c r="F772" s="27">
        <f t="shared" ref="F772:G772" si="1540">LN(D772/D771)</f>
        <v>-2.2983232364761469E-3</v>
      </c>
      <c r="G772" s="27">
        <f t="shared" si="1540"/>
        <v>-7.5597578053394612E-3</v>
      </c>
      <c r="H772" s="27">
        <f t="shared" si="1536"/>
        <v>0.93588458392631479</v>
      </c>
      <c r="I772" s="27"/>
      <c r="J772" s="27">
        <v>734</v>
      </c>
      <c r="K772" s="27">
        <v>6.0549117321680397</v>
      </c>
      <c r="L772" s="37">
        <v>-2.6874204829217874E-2</v>
      </c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</row>
    <row r="773" spans="1:31" ht="15.75" customHeight="1" x14ac:dyDescent="0.2">
      <c r="A773" s="22">
        <v>33949</v>
      </c>
      <c r="B773" s="23">
        <f t="shared" ref="B773:C773" si="1541">LN(D773)</f>
        <v>6.0723530508413202</v>
      </c>
      <c r="C773" s="23">
        <f t="shared" si="1541"/>
        <v>6.4857033672695739</v>
      </c>
      <c r="D773" s="24">
        <v>433.7</v>
      </c>
      <c r="E773" s="24">
        <v>655.7</v>
      </c>
      <c r="F773" s="27">
        <f t="shared" ref="F773:G773" si="1542">LN(D773/D772)</f>
        <v>-2.0730169810087491E-3</v>
      </c>
      <c r="G773" s="27">
        <f t="shared" si="1542"/>
        <v>-4.8684106502003546E-3</v>
      </c>
      <c r="H773" s="27">
        <f t="shared" si="1536"/>
        <v>0.93626746506566327</v>
      </c>
      <c r="I773" s="27"/>
      <c r="J773" s="27">
        <v>735</v>
      </c>
      <c r="K773" s="27">
        <v>6.0551739734800645</v>
      </c>
      <c r="L773" s="37">
        <v>-2.9066482928542747E-2</v>
      </c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</row>
    <row r="774" spans="1:31" ht="15.75" customHeight="1" x14ac:dyDescent="0.2">
      <c r="A774" s="22">
        <v>33952</v>
      </c>
      <c r="B774" s="23">
        <f t="shared" ref="B774:C774" si="1543">LN(D774)</f>
        <v>6.0702757275322714</v>
      </c>
      <c r="C774" s="23">
        <f t="shared" si="1543"/>
        <v>6.4841771154470456</v>
      </c>
      <c r="D774" s="24">
        <v>432.8</v>
      </c>
      <c r="E774" s="24">
        <v>654.70000000000005</v>
      </c>
      <c r="F774" s="27">
        <f t="shared" ref="F774:G774" si="1544">LN(D774/D773)</f>
        <v>-2.0773233090487348E-3</v>
      </c>
      <c r="G774" s="27">
        <f t="shared" si="1544"/>
        <v>-1.5262518225280656E-3</v>
      </c>
      <c r="H774" s="27">
        <f t="shared" si="1536"/>
        <v>0.93616747652855592</v>
      </c>
      <c r="I774" s="27"/>
      <c r="J774" s="27">
        <v>736</v>
      </c>
      <c r="K774" s="27">
        <v>6.0572687483133683</v>
      </c>
      <c r="L774" s="37">
        <v>-2.1548109950848549E-2</v>
      </c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</row>
    <row r="775" spans="1:31" ht="15.75" customHeight="1" x14ac:dyDescent="0.2">
      <c r="A775" s="22">
        <v>33953</v>
      </c>
      <c r="B775" s="23">
        <f t="shared" ref="B775:C775" si="1545">LN(D775)</f>
        <v>6.0695823263719344</v>
      </c>
      <c r="C775" s="23">
        <f t="shared" si="1545"/>
        <v>6.4780487065009389</v>
      </c>
      <c r="D775" s="24">
        <v>432.5</v>
      </c>
      <c r="E775" s="24">
        <v>650.70000000000005</v>
      </c>
      <c r="F775" s="27">
        <f t="shared" ref="F775:G775" si="1546">LN(D775/D774)</f>
        <v>-6.934011603377902E-4</v>
      </c>
      <c r="G775" s="27">
        <f t="shared" si="1546"/>
        <v>-6.1284089461072794E-3</v>
      </c>
      <c r="H775" s="27">
        <f t="shared" si="1536"/>
        <v>0.9369460776484908</v>
      </c>
      <c r="I775" s="27"/>
      <c r="J775" s="27">
        <v>737</v>
      </c>
      <c r="K775" s="27">
        <v>6.0546494030029763</v>
      </c>
      <c r="L775" s="37">
        <v>-1.8211490252262763E-2</v>
      </c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</row>
    <row r="776" spans="1:31" ht="15.75" customHeight="1" x14ac:dyDescent="0.2">
      <c r="A776" s="22">
        <v>33954</v>
      </c>
      <c r="B776" s="23">
        <f t="shared" ref="B776:C776" si="1547">LN(D776)</f>
        <v>6.0672675105234823</v>
      </c>
      <c r="C776" s="23">
        <f t="shared" si="1547"/>
        <v>6.4763567888474682</v>
      </c>
      <c r="D776" s="24">
        <v>431.5</v>
      </c>
      <c r="E776" s="24">
        <v>649.6</v>
      </c>
      <c r="F776" s="27">
        <f t="shared" ref="F776:G776" si="1548">LN(D776/D775)</f>
        <v>-2.3148158484513751E-3</v>
      </c>
      <c r="G776" s="27">
        <f t="shared" si="1548"/>
        <v>-1.6919176534702213E-3</v>
      </c>
      <c r="H776" s="27">
        <f t="shared" si="1536"/>
        <v>0.93683342476923859</v>
      </c>
      <c r="I776" s="27"/>
      <c r="J776" s="27">
        <v>738</v>
      </c>
      <c r="K776" s="27">
        <v>6.0604004407410876</v>
      </c>
      <c r="L776" s="37">
        <v>-1.9907662565751494E-2</v>
      </c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</row>
    <row r="777" spans="1:31" ht="15.75" customHeight="1" x14ac:dyDescent="0.2">
      <c r="A777" s="22">
        <v>33955</v>
      </c>
      <c r="B777" s="23">
        <f t="shared" ref="B777:C777" si="1549">LN(D777)</f>
        <v>6.0762651488004469</v>
      </c>
      <c r="C777" s="23">
        <f t="shared" si="1549"/>
        <v>6.4898126493628601</v>
      </c>
      <c r="D777" s="24">
        <v>435.4</v>
      </c>
      <c r="E777" s="24">
        <v>658.4</v>
      </c>
      <c r="F777" s="27">
        <f t="shared" ref="F777:G777" si="1550">LN(D777/D776)</f>
        <v>8.9976382769644675E-3</v>
      </c>
      <c r="G777" s="27">
        <f t="shared" si="1550"/>
        <v>1.3455860515391707E-2</v>
      </c>
      <c r="H777" s="27">
        <f t="shared" si="1536"/>
        <v>0.93627743620564863</v>
      </c>
      <c r="I777" s="27"/>
      <c r="J777" s="27">
        <v>739</v>
      </c>
      <c r="K777" s="27">
        <v>6.0662388183414011</v>
      </c>
      <c r="L777" s="37">
        <v>-2.4081156917900692E-2</v>
      </c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</row>
    <row r="778" spans="1:31" ht="15.75" customHeight="1" x14ac:dyDescent="0.2">
      <c r="A778" s="22">
        <v>33956</v>
      </c>
      <c r="B778" s="23">
        <f t="shared" ref="B778:C778" si="1551">LN(D778)</f>
        <v>6.0894982873793477</v>
      </c>
      <c r="C778" s="23">
        <f t="shared" si="1551"/>
        <v>6.4940563659468689</v>
      </c>
      <c r="D778" s="24">
        <v>441.2</v>
      </c>
      <c r="E778" s="24">
        <v>661.2</v>
      </c>
      <c r="F778" s="27">
        <f t="shared" ref="F778:G778" si="1552">LN(D778/D777)</f>
        <v>1.3233138578900365E-2</v>
      </c>
      <c r="G778" s="27">
        <f t="shared" si="1552"/>
        <v>4.2437165840091612E-3</v>
      </c>
      <c r="H778" s="27">
        <f t="shared" si="1536"/>
        <v>0.93770333120468163</v>
      </c>
      <c r="I778" s="27"/>
      <c r="J778" s="27">
        <v>740</v>
      </c>
      <c r="K778" s="27">
        <v>6.0653334804169949</v>
      </c>
      <c r="L778" s="37">
        <v>-2.841767040509513E-2</v>
      </c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</row>
    <row r="779" spans="1:31" ht="15.75" customHeight="1" x14ac:dyDescent="0.2">
      <c r="A779" s="22">
        <v>33959</v>
      </c>
      <c r="B779" s="23">
        <f t="shared" ref="B779:C779" si="1553">LN(D779)</f>
        <v>6.0883643718479412</v>
      </c>
      <c r="C779" s="23">
        <f t="shared" si="1553"/>
        <v>6.4958696030710499</v>
      </c>
      <c r="D779" s="24">
        <v>440.7</v>
      </c>
      <c r="E779" s="24">
        <v>662.4</v>
      </c>
      <c r="F779" s="27">
        <f t="shared" ref="F779:G779" si="1554">LN(D779/D778)</f>
        <v>-1.1339155314060751E-3</v>
      </c>
      <c r="G779" s="27">
        <f t="shared" si="1554"/>
        <v>1.8132371241807218E-3</v>
      </c>
      <c r="H779" s="27">
        <f t="shared" si="1536"/>
        <v>0.93726702410552509</v>
      </c>
      <c r="I779" s="27"/>
      <c r="J779" s="27">
        <v>741</v>
      </c>
      <c r="K779" s="27">
        <v>6.0684331481968163</v>
      </c>
      <c r="L779" s="37">
        <v>-2.1770440624072407E-2</v>
      </c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</row>
    <row r="780" spans="1:31" ht="15.75" customHeight="1" x14ac:dyDescent="0.2">
      <c r="A780" s="22">
        <v>33960</v>
      </c>
      <c r="B780" s="23">
        <f t="shared" ref="B780:C780" si="1555">LN(D780)</f>
        <v>6.0874563127617085</v>
      </c>
      <c r="C780" s="23">
        <f t="shared" si="1555"/>
        <v>6.493451222206768</v>
      </c>
      <c r="D780" s="24">
        <v>440.3</v>
      </c>
      <c r="E780" s="24">
        <v>660.8</v>
      </c>
      <c r="F780" s="27">
        <f t="shared" ref="F780:G780" si="1556">LN(D780/D779)</f>
        <v>-9.0805908623307658E-4</v>
      </c>
      <c r="G780" s="27">
        <f t="shared" si="1556"/>
        <v>-2.4183808642816379E-3</v>
      </c>
      <c r="H780" s="27">
        <f t="shared" si="1536"/>
        <v>0.93747625175706117</v>
      </c>
      <c r="I780" s="27"/>
      <c r="J780" s="27">
        <v>742</v>
      </c>
      <c r="K780" s="27">
        <v>6.0645566425056732</v>
      </c>
      <c r="L780" s="37">
        <v>-2.4540054815525458E-2</v>
      </c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</row>
    <row r="781" spans="1:31" ht="15.75" customHeight="1" x14ac:dyDescent="0.2">
      <c r="A781" s="22">
        <v>33961</v>
      </c>
      <c r="B781" s="23">
        <f t="shared" ref="B781:C781" si="1557">LN(D781)</f>
        <v>6.0844994130751715</v>
      </c>
      <c r="C781" s="23">
        <f t="shared" si="1557"/>
        <v>6.4966241492473458</v>
      </c>
      <c r="D781" s="24">
        <v>439</v>
      </c>
      <c r="E781" s="24">
        <v>662.9</v>
      </c>
      <c r="F781" s="27">
        <f t="shared" ref="F781:G781" si="1558">LN(D781/D780)</f>
        <v>-2.95689968653677E-3</v>
      </c>
      <c r="G781" s="27">
        <f t="shared" si="1558"/>
        <v>3.1729270405774918E-3</v>
      </c>
      <c r="H781" s="27">
        <f t="shared" si="1536"/>
        <v>0.93656324781849665</v>
      </c>
      <c r="I781" s="27"/>
      <c r="J781" s="27">
        <v>743</v>
      </c>
      <c r="K781" s="27">
        <v>6.0658509445365301</v>
      </c>
      <c r="L781" s="37">
        <v>-3.2524943333630318E-2</v>
      </c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</row>
    <row r="782" spans="1:31" ht="15.75" customHeight="1" x14ac:dyDescent="0.2">
      <c r="A782" s="22">
        <v>33962</v>
      </c>
      <c r="B782" s="23">
        <f t="shared" ref="B782:C782" si="1559">LN(D782)</f>
        <v>6.0860926761867642</v>
      </c>
      <c r="C782" s="23">
        <f t="shared" si="1559"/>
        <v>6.5008391186066579</v>
      </c>
      <c r="D782" s="24">
        <v>439.7</v>
      </c>
      <c r="E782" s="24">
        <v>665.7</v>
      </c>
      <c r="F782" s="27">
        <f t="shared" ref="F782:G782" si="1560">LN(D782/D781)</f>
        <v>1.5932631115930949E-3</v>
      </c>
      <c r="G782" s="27">
        <f t="shared" si="1560"/>
        <v>4.214969359312132E-3</v>
      </c>
      <c r="H782" s="27">
        <f t="shared" si="1536"/>
        <v>0.93620109114332495</v>
      </c>
      <c r="I782" s="27"/>
      <c r="J782" s="27">
        <v>744</v>
      </c>
      <c r="K782" s="27">
        <v>6.0767669830237301</v>
      </c>
      <c r="L782" s="37">
        <v>-4.0568104575577024E-2</v>
      </c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</row>
    <row r="783" spans="1:31" ht="15.75" customHeight="1" x14ac:dyDescent="0.2">
      <c r="A783" s="22">
        <v>33963</v>
      </c>
      <c r="B783" s="23">
        <f t="shared" ref="B783:C783" si="1561">LN(D783)</f>
        <v>6.0860926761867642</v>
      </c>
      <c r="C783" s="23">
        <f t="shared" si="1561"/>
        <v>6.5008391186066579</v>
      </c>
      <c r="D783" s="24">
        <v>439.7</v>
      </c>
      <c r="E783" s="24">
        <v>665.7</v>
      </c>
      <c r="F783" s="27">
        <f t="shared" ref="F783:G783" si="1562">LN(D783/D782)</f>
        <v>0</v>
      </c>
      <c r="G783" s="27">
        <f t="shared" si="1562"/>
        <v>0</v>
      </c>
      <c r="H783" s="27">
        <f t="shared" si="1536"/>
        <v>0.93620109114332495</v>
      </c>
      <c r="I783" s="27"/>
      <c r="J783" s="27">
        <v>745</v>
      </c>
      <c r="K783" s="27">
        <v>6.0803297892042876</v>
      </c>
      <c r="L783" s="37">
        <v>-4.6045244913377026E-2</v>
      </c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</row>
    <row r="784" spans="1:31" ht="15.75" customHeight="1" x14ac:dyDescent="0.2">
      <c r="A784" s="22">
        <v>33966</v>
      </c>
      <c r="B784" s="23">
        <f t="shared" ref="B784:C784" si="1563">LN(D784)</f>
        <v>6.0847271775676717</v>
      </c>
      <c r="C784" s="23">
        <f t="shared" si="1563"/>
        <v>6.5015899257595793</v>
      </c>
      <c r="D784" s="24">
        <v>439.1</v>
      </c>
      <c r="E784" s="24">
        <v>666.2</v>
      </c>
      <c r="F784" s="27">
        <f t="shared" ref="F784:G784" si="1564">LN(D784/D783)</f>
        <v>-1.365498619092623E-3</v>
      </c>
      <c r="G784" s="27">
        <f t="shared" si="1564"/>
        <v>7.5080715292144182E-4</v>
      </c>
      <c r="H784" s="27">
        <f t="shared" si="1536"/>
        <v>0.93588295279278078</v>
      </c>
      <c r="I784" s="27"/>
      <c r="J784" s="27">
        <v>746</v>
      </c>
      <c r="K784" s="27">
        <v>6.0869037271727402</v>
      </c>
      <c r="L784" s="37">
        <v>-5.0226837243210198E-2</v>
      </c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</row>
    <row r="785" spans="1:31" ht="15.75" customHeight="1" x14ac:dyDescent="0.2">
      <c r="A785" s="22">
        <v>33967</v>
      </c>
      <c r="B785" s="23">
        <f t="shared" ref="B785:C785" si="1565">LN(D785)</f>
        <v>6.081990573807353</v>
      </c>
      <c r="C785" s="23">
        <f t="shared" si="1565"/>
        <v>6.5057840601282289</v>
      </c>
      <c r="D785" s="24">
        <v>437.9</v>
      </c>
      <c r="E785" s="24">
        <v>669</v>
      </c>
      <c r="F785" s="27">
        <f t="shared" ref="F785:G785" si="1566">LN(D785/D784)</f>
        <v>-2.7366037603192448E-3</v>
      </c>
      <c r="G785" s="27">
        <f t="shared" si="1566"/>
        <v>4.194134368649168E-3</v>
      </c>
      <c r="H785" s="27">
        <f t="shared" si="1536"/>
        <v>0.93485896820366909</v>
      </c>
      <c r="I785" s="27"/>
      <c r="J785" s="27">
        <v>747</v>
      </c>
      <c r="K785" s="27">
        <v>6.0940469303241818</v>
      </c>
      <c r="L785" s="37">
        <v>-5.7131120312281958E-2</v>
      </c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</row>
    <row r="786" spans="1:31" ht="15.75" customHeight="1" x14ac:dyDescent="0.2">
      <c r="A786" s="22">
        <v>33968</v>
      </c>
      <c r="B786" s="23">
        <f t="shared" ref="B786:C786" si="1567">LN(D786)</f>
        <v>6.0840437284010749</v>
      </c>
      <c r="C786" s="23">
        <f t="shared" si="1567"/>
        <v>6.5099606771781922</v>
      </c>
      <c r="D786" s="24">
        <v>438.8</v>
      </c>
      <c r="E786" s="24">
        <v>671.8</v>
      </c>
      <c r="F786" s="27">
        <f t="shared" ref="F786:G786" si="1568">LN(D786/D785)</f>
        <v>2.0531545937225804E-3</v>
      </c>
      <c r="G786" s="27">
        <f t="shared" si="1568"/>
        <v>4.1766170499638296E-3</v>
      </c>
      <c r="H786" s="27">
        <f t="shared" si="1536"/>
        <v>0.9345745742719701</v>
      </c>
      <c r="I786" s="27"/>
      <c r="J786" s="27">
        <v>748</v>
      </c>
      <c r="K786" s="27">
        <v>6.102977770617664</v>
      </c>
      <c r="L786" s="37">
        <v>-5.7498635203443449E-2</v>
      </c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</row>
    <row r="787" spans="1:31" ht="15.75" customHeight="1" x14ac:dyDescent="0.2">
      <c r="A787" s="22">
        <v>33969</v>
      </c>
      <c r="B787" s="23">
        <f t="shared" ref="B787:C787" si="1569">LN(D787)</f>
        <v>6.0769539331233968</v>
      </c>
      <c r="C787" s="23">
        <f t="shared" si="1569"/>
        <v>6.5175235515145618</v>
      </c>
      <c r="D787" s="24">
        <v>435.7</v>
      </c>
      <c r="E787" s="24">
        <v>676.9</v>
      </c>
      <c r="F787" s="27">
        <f t="shared" ref="F787:G787" si="1570">LN(D787/D786)</f>
        <v>-7.0897952776787969E-3</v>
      </c>
      <c r="G787" s="27">
        <f t="shared" si="1570"/>
        <v>7.5628743363695327E-3</v>
      </c>
      <c r="H787" s="27">
        <f t="shared" si="1536"/>
        <v>0.93240229745103353</v>
      </c>
      <c r="I787" s="27"/>
      <c r="J787" s="27">
        <v>749</v>
      </c>
      <c r="K787" s="27">
        <v>6.1022374120213305</v>
      </c>
      <c r="L787" s="37">
        <v>-5.5338158025247886E-2</v>
      </c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</row>
    <row r="788" spans="1:31" ht="15.75" customHeight="1" x14ac:dyDescent="0.2">
      <c r="A788" s="22">
        <v>33970</v>
      </c>
      <c r="B788" s="23">
        <f t="shared" ref="B788:C788" si="1571">LN(D788)</f>
        <v>6.0769539331233968</v>
      </c>
      <c r="C788" s="23">
        <f t="shared" si="1571"/>
        <v>6.5175235515145618</v>
      </c>
      <c r="D788" s="24">
        <v>435.7</v>
      </c>
      <c r="E788" s="24">
        <v>676.9</v>
      </c>
      <c r="F788" s="27">
        <f t="shared" ref="F788:G788" si="1572">LN(D788/D787)</f>
        <v>0</v>
      </c>
      <c r="G788" s="27">
        <f t="shared" si="1572"/>
        <v>0</v>
      </c>
      <c r="H788" s="27">
        <f t="shared" si="1536"/>
        <v>0.93240229745103353</v>
      </c>
      <c r="I788" s="27"/>
      <c r="J788" s="27">
        <v>750</v>
      </c>
      <c r="K788" s="27">
        <v>6.1056864456626716</v>
      </c>
      <c r="L788" s="37">
        <v>-5.9733713270619937E-2</v>
      </c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</row>
    <row r="789" spans="1:31" ht="15.75" customHeight="1" x14ac:dyDescent="0.2">
      <c r="A789" s="22">
        <v>33973</v>
      </c>
      <c r="B789" s="23">
        <f t="shared" ref="B789:C789" si="1573">LN(D789)</f>
        <v>6.076035448558252</v>
      </c>
      <c r="C789" s="23">
        <f t="shared" si="1573"/>
        <v>6.5099606771781922</v>
      </c>
      <c r="D789" s="24">
        <v>435.3</v>
      </c>
      <c r="E789" s="24">
        <v>671.8</v>
      </c>
      <c r="F789" s="27">
        <f t="shared" ref="F789:G789" si="1574">LN(D789/D788)</f>
        <v>-9.1848456514457546E-4</v>
      </c>
      <c r="G789" s="27">
        <f t="shared" si="1574"/>
        <v>-7.5628743363696342E-3</v>
      </c>
      <c r="H789" s="27">
        <f t="shared" si="1536"/>
        <v>0.93334441632786802</v>
      </c>
      <c r="I789" s="27"/>
      <c r="J789" s="27">
        <v>751</v>
      </c>
      <c r="K789" s="27">
        <v>6.1018669700604411</v>
      </c>
      <c r="L789" s="37">
        <v>-6.0184706791841514E-2</v>
      </c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</row>
    <row r="790" spans="1:31" ht="15.75" customHeight="1" x14ac:dyDescent="0.2">
      <c r="A790" s="22">
        <v>33974</v>
      </c>
      <c r="B790" s="23">
        <f t="shared" ref="B790:C790" si="1575">LN(D790)</f>
        <v>6.0737355395407766</v>
      </c>
      <c r="C790" s="23">
        <f t="shared" si="1575"/>
        <v>6.5136751157405364</v>
      </c>
      <c r="D790" s="24">
        <v>434.3</v>
      </c>
      <c r="E790" s="24">
        <v>674.3</v>
      </c>
      <c r="F790" s="27">
        <f t="shared" ref="F790:G790" si="1576">LN(D790/D789)</f>
        <v>-2.2999090174756587E-3</v>
      </c>
      <c r="G790" s="27">
        <f t="shared" si="1576"/>
        <v>3.7144385623439284E-3</v>
      </c>
      <c r="H790" s="27">
        <f t="shared" si="1536"/>
        <v>0.93245908517349452</v>
      </c>
      <c r="I790" s="27"/>
      <c r="J790" s="27">
        <v>752</v>
      </c>
      <c r="K790" s="27">
        <v>6.0931731966154974</v>
      </c>
      <c r="L790" s="37">
        <v>-5.4825063608665126E-2</v>
      </c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</row>
    <row r="791" spans="1:31" ht="15.75" customHeight="1" x14ac:dyDescent="0.2">
      <c r="A791" s="22">
        <v>33975</v>
      </c>
      <c r="B791" s="23">
        <f t="shared" ref="B791:C791" si="1577">LN(D791)</f>
        <v>6.0741959447054468</v>
      </c>
      <c r="C791" s="23">
        <f t="shared" si="1577"/>
        <v>6.5247363597038026</v>
      </c>
      <c r="D791" s="24">
        <v>434.5</v>
      </c>
      <c r="E791" s="24">
        <v>681.8</v>
      </c>
      <c r="F791" s="27">
        <f t="shared" ref="F791:G791" si="1578">LN(D791/D790)</f>
        <v>4.6040516467060083E-4</v>
      </c>
      <c r="G791" s="27">
        <f t="shared" si="1578"/>
        <v>1.1061243963266368E-2</v>
      </c>
      <c r="H791" s="27">
        <f t="shared" si="1536"/>
        <v>0.93094887055040965</v>
      </c>
      <c r="I791" s="27"/>
      <c r="J791" s="27">
        <v>753</v>
      </c>
      <c r="K791" s="27">
        <v>6.1028544261186477</v>
      </c>
      <c r="L791" s="37">
        <v>-5.5955172122565067E-2</v>
      </c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</row>
    <row r="792" spans="1:31" ht="15.75" customHeight="1" x14ac:dyDescent="0.2">
      <c r="A792" s="22">
        <v>33976</v>
      </c>
      <c r="B792" s="23">
        <f t="shared" ref="B792:C792" si="1579">LN(D792)</f>
        <v>6.0654117920600648</v>
      </c>
      <c r="C792" s="23">
        <f t="shared" si="1579"/>
        <v>6.5194422296915384</v>
      </c>
      <c r="D792" s="24">
        <v>430.7</v>
      </c>
      <c r="E792" s="24">
        <v>678.2</v>
      </c>
      <c r="F792" s="27">
        <f t="shared" ref="F792:G792" si="1580">LN(D792/D791)</f>
        <v>-8.7841526453818191E-3</v>
      </c>
      <c r="G792" s="27">
        <f t="shared" si="1580"/>
        <v>-5.2941300122643226E-3</v>
      </c>
      <c r="H792" s="27">
        <f t="shared" si="1536"/>
        <v>0.9303574720604656</v>
      </c>
      <c r="I792" s="27"/>
      <c r="J792" s="27">
        <v>754</v>
      </c>
      <c r="K792" s="27">
        <v>6.1074052823053817</v>
      </c>
      <c r="L792" s="37">
        <v>-5.8615668578130276E-2</v>
      </c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</row>
    <row r="793" spans="1:31" ht="15.75" customHeight="1" x14ac:dyDescent="0.2">
      <c r="A793" s="22">
        <v>33977</v>
      </c>
      <c r="B793" s="23">
        <f t="shared" ref="B793:C793" si="1581">LN(D793)</f>
        <v>6.061456918928017</v>
      </c>
      <c r="C793" s="23">
        <f t="shared" si="1581"/>
        <v>6.5179666502589804</v>
      </c>
      <c r="D793" s="24">
        <v>429</v>
      </c>
      <c r="E793" s="24">
        <v>677.2</v>
      </c>
      <c r="F793" s="27">
        <f t="shared" ref="F793:G793" si="1582">LN(D793/D792)</f>
        <v>-3.9548731320479457E-3</v>
      </c>
      <c r="G793" s="27">
        <f t="shared" si="1582"/>
        <v>-1.4755794325580294E-3</v>
      </c>
      <c r="H793" s="27">
        <f t="shared" si="1536"/>
        <v>0.92996132753873095</v>
      </c>
      <c r="I793" s="27"/>
      <c r="J793" s="27">
        <v>755</v>
      </c>
      <c r="K793" s="27">
        <v>6.1124174225251791</v>
      </c>
      <c r="L793" s="37">
        <v>-5.6570616487928937E-2</v>
      </c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</row>
    <row r="794" spans="1:31" ht="15.75" customHeight="1" x14ac:dyDescent="0.2">
      <c r="A794" s="22">
        <v>33980</v>
      </c>
      <c r="B794" s="23">
        <f t="shared" ref="B794:C794" si="1583">LN(D794)</f>
        <v>6.0658760446217919</v>
      </c>
      <c r="C794" s="23">
        <f t="shared" si="1583"/>
        <v>6.5256159961774696</v>
      </c>
      <c r="D794" s="24">
        <v>430.9</v>
      </c>
      <c r="E794" s="24">
        <v>682.4</v>
      </c>
      <c r="F794" s="27">
        <f t="shared" ref="F794:G794" si="1584">LN(D794/D793)</f>
        <v>4.4191256937752312E-3</v>
      </c>
      <c r="G794" s="27">
        <f t="shared" si="1584"/>
        <v>7.6493459184889994E-3</v>
      </c>
      <c r="H794" s="27">
        <f t="shared" si="1536"/>
        <v>0.92954842089620637</v>
      </c>
      <c r="I794" s="27"/>
      <c r="J794" s="27">
        <v>756</v>
      </c>
      <c r="K794" s="27">
        <v>6.1075279120997576</v>
      </c>
      <c r="L794" s="37">
        <v>-5.5203476735012913E-2</v>
      </c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</row>
    <row r="795" spans="1:31" ht="15.75" customHeight="1" x14ac:dyDescent="0.2">
      <c r="A795" s="22">
        <v>33981</v>
      </c>
      <c r="B795" s="23">
        <f t="shared" ref="B795:C795" si="1585">LN(D795)</f>
        <v>6.0661080901037474</v>
      </c>
      <c r="C795" s="23">
        <f t="shared" si="1585"/>
        <v>6.5212100557264838</v>
      </c>
      <c r="D795" s="24">
        <v>431</v>
      </c>
      <c r="E795" s="24">
        <v>679.4</v>
      </c>
      <c r="F795" s="27">
        <f t="shared" ref="F795:G795" si="1586">LN(D795/D794)</f>
        <v>2.3204548195556745E-4</v>
      </c>
      <c r="G795" s="27">
        <f t="shared" si="1586"/>
        <v>-4.4059404509858664E-3</v>
      </c>
      <c r="H795" s="27">
        <f t="shared" si="1536"/>
        <v>0.93021203707077393</v>
      </c>
      <c r="I795" s="27"/>
      <c r="J795" s="27">
        <v>757</v>
      </c>
      <c r="K795" s="27">
        <v>6.116428410598493</v>
      </c>
      <c r="L795" s="37">
        <v>-5.8474122221678471E-2</v>
      </c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</row>
    <row r="796" spans="1:31" ht="15.75" customHeight="1" x14ac:dyDescent="0.2">
      <c r="A796" s="22">
        <v>33982</v>
      </c>
      <c r="B796" s="23">
        <f t="shared" ref="B796:C796" si="1587">LN(D796)</f>
        <v>6.0707377280024897</v>
      </c>
      <c r="C796" s="23">
        <f t="shared" si="1587"/>
        <v>6.531897515626631</v>
      </c>
      <c r="D796" s="24">
        <v>433</v>
      </c>
      <c r="E796" s="24">
        <v>686.7</v>
      </c>
      <c r="F796" s="27">
        <f t="shared" ref="F796:G796" si="1588">LN(D796/D795)</f>
        <v>4.6296378987419756E-3</v>
      </c>
      <c r="G796" s="27">
        <f t="shared" si="1588"/>
        <v>1.068745990014733E-2</v>
      </c>
      <c r="H796" s="27">
        <f t="shared" si="1536"/>
        <v>0.92939880233563332</v>
      </c>
      <c r="I796" s="27"/>
      <c r="J796" s="27">
        <v>758</v>
      </c>
      <c r="K796" s="27">
        <v>6.1193326422090824</v>
      </c>
      <c r="L796" s="37">
        <v>-5.7642650211603197E-2</v>
      </c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</row>
    <row r="797" spans="1:31" ht="15.75" customHeight="1" x14ac:dyDescent="0.2">
      <c r="A797" s="22">
        <v>33983</v>
      </c>
      <c r="B797" s="23">
        <f t="shared" ref="B797:C797" si="1589">LN(D797)</f>
        <v>6.0774128592443466</v>
      </c>
      <c r="C797" s="23">
        <f t="shared" si="1589"/>
        <v>6.5449185329295956</v>
      </c>
      <c r="D797" s="24">
        <v>435.9</v>
      </c>
      <c r="E797" s="24">
        <v>695.7</v>
      </c>
      <c r="F797" s="27">
        <f t="shared" ref="F797:G797" si="1590">LN(D797/D796)</f>
        <v>6.6751312418569155E-3</v>
      </c>
      <c r="G797" s="27">
        <f t="shared" si="1590"/>
        <v>1.3021017302964972E-2</v>
      </c>
      <c r="H797" s="27">
        <f t="shared" si="1536"/>
        <v>0.92856967258903578</v>
      </c>
      <c r="I797" s="27"/>
      <c r="J797" s="27">
        <v>759</v>
      </c>
      <c r="K797" s="27">
        <v>6.1193326422090824</v>
      </c>
      <c r="L797" s="37">
        <v>-5.7642650211603197E-2</v>
      </c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</row>
    <row r="798" spans="1:31" ht="15.75" customHeight="1" x14ac:dyDescent="0.2">
      <c r="A798" s="22">
        <v>33984</v>
      </c>
      <c r="B798" s="23">
        <f t="shared" ref="B798:C798" si="1591">LN(D798)</f>
        <v>6.0801620018692688</v>
      </c>
      <c r="C798" s="23">
        <f t="shared" si="1591"/>
        <v>6.5469288724923533</v>
      </c>
      <c r="D798" s="24">
        <v>437.1</v>
      </c>
      <c r="E798" s="24">
        <v>697.1</v>
      </c>
      <c r="F798" s="27">
        <f t="shared" ref="F798:G798" si="1592">LN(D798/D797)</f>
        <v>2.7491426249219349E-3</v>
      </c>
      <c r="G798" s="27">
        <f t="shared" si="1592"/>
        <v>2.0103395627574521E-3</v>
      </c>
      <c r="H798" s="27">
        <f t="shared" si="1536"/>
        <v>0.92870445368907895</v>
      </c>
      <c r="I798" s="27"/>
      <c r="J798" s="27">
        <v>760</v>
      </c>
      <c r="K798" s="27">
        <v>6.1206601570610957</v>
      </c>
      <c r="L798" s="37">
        <v>-5.6642417271405066E-2</v>
      </c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</row>
    <row r="799" spans="1:31" ht="15.75" customHeight="1" x14ac:dyDescent="0.2">
      <c r="A799" s="22">
        <v>33987</v>
      </c>
      <c r="B799" s="23">
        <f t="shared" ref="B799:C799" si="1593">LN(D799)</f>
        <v>6.0794754244306954</v>
      </c>
      <c r="C799" s="23">
        <f t="shared" si="1593"/>
        <v>6.5483623589763562</v>
      </c>
      <c r="D799" s="24">
        <v>436.8</v>
      </c>
      <c r="E799" s="24">
        <v>698.1</v>
      </c>
      <c r="F799" s="27">
        <f t="shared" ref="F799:G799" si="1594">LN(D799/D798)</f>
        <v>-6.8657743857362659E-4</v>
      </c>
      <c r="G799" s="27">
        <f t="shared" si="1594"/>
        <v>1.433486484002739E-3</v>
      </c>
      <c r="H799" s="27">
        <f t="shared" si="1536"/>
        <v>0.92839630600116063</v>
      </c>
      <c r="I799" s="27"/>
      <c r="J799" s="27">
        <v>761</v>
      </c>
      <c r="K799" s="27">
        <v>6.1246292515220819</v>
      </c>
      <c r="L799" s="37">
        <v>-5.7825347868284638E-2</v>
      </c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</row>
    <row r="800" spans="1:31" ht="15.75" customHeight="1" x14ac:dyDescent="0.2">
      <c r="A800" s="22">
        <v>33988</v>
      </c>
      <c r="B800" s="23">
        <f t="shared" ref="B800:C800" si="1595">LN(D800)</f>
        <v>6.0755758897266343</v>
      </c>
      <c r="C800" s="23">
        <f t="shared" si="1595"/>
        <v>6.5464984255382932</v>
      </c>
      <c r="D800" s="24">
        <v>435.1</v>
      </c>
      <c r="E800" s="24">
        <v>696.8</v>
      </c>
      <c r="F800" s="27">
        <f t="shared" ref="F800:G800" si="1596">LN(D800/D799)</f>
        <v>-3.8995347040608479E-3</v>
      </c>
      <c r="G800" s="27">
        <f t="shared" si="1596"/>
        <v>-1.8639334380627533E-3</v>
      </c>
      <c r="H800" s="27">
        <f t="shared" si="1536"/>
        <v>0.92806497379201058</v>
      </c>
      <c r="I800" s="27"/>
      <c r="J800" s="27">
        <v>762</v>
      </c>
      <c r="K800" s="27">
        <v>6.1260675850972621</v>
      </c>
      <c r="L800" s="37">
        <v>-6.065579303719737E-2</v>
      </c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</row>
    <row r="801" spans="1:31" ht="15.75" customHeight="1" x14ac:dyDescent="0.2">
      <c r="A801" s="22">
        <v>33989</v>
      </c>
      <c r="B801" s="23">
        <f t="shared" ref="B801:C801" si="1597">LN(D801)</f>
        <v>6.0714303287458637</v>
      </c>
      <c r="C801" s="23">
        <f t="shared" si="1597"/>
        <v>6.5473591342415505</v>
      </c>
      <c r="D801" s="24">
        <v>433.3</v>
      </c>
      <c r="E801" s="24">
        <v>697.4</v>
      </c>
      <c r="F801" s="27">
        <f t="shared" ref="F801:G801" si="1598">LN(D801/D800)</f>
        <v>-4.145560980770781E-3</v>
      </c>
      <c r="G801" s="27">
        <f t="shared" si="1598"/>
        <v>8.6070870325781024E-4</v>
      </c>
      <c r="H801" s="27">
        <f t="shared" si="1536"/>
        <v>0.92730980602443791</v>
      </c>
      <c r="I801" s="27"/>
      <c r="J801" s="27">
        <v>763</v>
      </c>
      <c r="K801" s="27">
        <v>6.1248691573298375</v>
      </c>
      <c r="L801" s="37">
        <v>-6.1549173121427714E-2</v>
      </c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</row>
    <row r="802" spans="1:31" ht="15.75" customHeight="1" x14ac:dyDescent="0.2">
      <c r="A802" s="22">
        <v>33990</v>
      </c>
      <c r="B802" s="23">
        <f t="shared" ref="B802:C802" si="1599">LN(D802)</f>
        <v>6.0762651488004469</v>
      </c>
      <c r="C802" s="23">
        <f t="shared" si="1599"/>
        <v>6.552079835376488</v>
      </c>
      <c r="D802" s="24">
        <v>435.4</v>
      </c>
      <c r="E802" s="24">
        <v>700.7</v>
      </c>
      <c r="F802" s="27">
        <f t="shared" ref="F802:G802" si="1600">LN(D802/D801)</f>
        <v>4.8348200545833111E-3</v>
      </c>
      <c r="G802" s="27">
        <f t="shared" si="1600"/>
        <v>4.7207011349376148E-3</v>
      </c>
      <c r="H802" s="27">
        <f t="shared" si="1536"/>
        <v>0.92737959571142792</v>
      </c>
      <c r="I802" s="27"/>
      <c r="J802" s="27">
        <v>764</v>
      </c>
      <c r="K802" s="27">
        <v>6.1289363505115766</v>
      </c>
      <c r="L802" s="37">
        <v>-6.5383727009340475E-2</v>
      </c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</row>
    <row r="803" spans="1:31" ht="15.75" customHeight="1" x14ac:dyDescent="0.2">
      <c r="A803" s="22">
        <v>33991</v>
      </c>
      <c r="B803" s="23">
        <f t="shared" ref="B803:C803" si="1601">LN(D803)</f>
        <v>6.0778715748487206</v>
      </c>
      <c r="C803" s="23">
        <f t="shared" si="1601"/>
        <v>6.5533634410579733</v>
      </c>
      <c r="D803" s="24">
        <v>436.1</v>
      </c>
      <c r="E803" s="24">
        <v>701.6</v>
      </c>
      <c r="F803" s="27">
        <f t="shared" ref="F803:G803" si="1602">LN(D803/D802)</f>
        <v>1.6064260482737947E-3</v>
      </c>
      <c r="G803" s="27">
        <f t="shared" si="1602"/>
        <v>1.2836056814849554E-3</v>
      </c>
      <c r="H803" s="27">
        <f t="shared" si="1536"/>
        <v>0.92744308010903032</v>
      </c>
      <c r="I803" s="27"/>
      <c r="J803" s="27">
        <v>765</v>
      </c>
      <c r="K803" s="27">
        <v>6.1352345535477726</v>
      </c>
      <c r="L803" s="37">
        <v>-6.6808965303661871E-2</v>
      </c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</row>
    <row r="804" spans="1:31" ht="15.75" customHeight="1" x14ac:dyDescent="0.2">
      <c r="A804" s="22">
        <v>33994</v>
      </c>
      <c r="B804" s="23">
        <f t="shared" ref="B804:C804" si="1603">LN(D804)</f>
        <v>6.0867747269123065</v>
      </c>
      <c r="C804" s="23">
        <f t="shared" si="1603"/>
        <v>6.5608892131769085</v>
      </c>
      <c r="D804" s="24">
        <v>440</v>
      </c>
      <c r="E804" s="24">
        <v>706.9</v>
      </c>
      <c r="F804" s="27">
        <f t="shared" ref="F804:G804" si="1604">LN(D804/D803)</f>
        <v>8.9031520635860003E-3</v>
      </c>
      <c r="G804" s="27">
        <f t="shared" si="1604"/>
        <v>7.5257721189350606E-3</v>
      </c>
      <c r="H804" s="27">
        <f t="shared" si="1536"/>
        <v>0.92773624567346924</v>
      </c>
      <c r="I804" s="27"/>
      <c r="J804" s="27">
        <v>766</v>
      </c>
      <c r="K804" s="27">
        <v>6.1410126951138517</v>
      </c>
      <c r="L804" s="37">
        <v>-6.4977246555599777E-2</v>
      </c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</row>
    <row r="805" spans="1:31" ht="15.75" customHeight="1" x14ac:dyDescent="0.2">
      <c r="A805" s="22">
        <v>33995</v>
      </c>
      <c r="B805" s="23">
        <f t="shared" ref="B805:C805" si="1605">LN(D805)</f>
        <v>6.0865474283546739</v>
      </c>
      <c r="C805" s="23">
        <f t="shared" si="1605"/>
        <v>6.5611720986101956</v>
      </c>
      <c r="D805" s="24">
        <v>439.9</v>
      </c>
      <c r="E805" s="24">
        <v>707.1</v>
      </c>
      <c r="F805" s="27">
        <f t="shared" ref="F805:G805" si="1606">LN(D805/D804)</f>
        <v>-2.2729855763278865E-4</v>
      </c>
      <c r="G805" s="27">
        <f t="shared" si="1606"/>
        <v>2.828854332869272E-4</v>
      </c>
      <c r="H805" s="27">
        <f t="shared" si="1536"/>
        <v>0.92766160327419889</v>
      </c>
      <c r="I805" s="27"/>
      <c r="J805" s="27">
        <v>767</v>
      </c>
      <c r="K805" s="27">
        <v>6.1417173015354694</v>
      </c>
      <c r="L805" s="37">
        <v>-6.2012965578079005E-2</v>
      </c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</row>
    <row r="806" spans="1:31" ht="15.75" customHeight="1" x14ac:dyDescent="0.2">
      <c r="A806" s="22">
        <v>33996</v>
      </c>
      <c r="B806" s="23">
        <f t="shared" ref="B806:C806" si="1607">LN(D806)</f>
        <v>6.0824471948198529</v>
      </c>
      <c r="C806" s="23">
        <f t="shared" si="1607"/>
        <v>6.5480758260231058</v>
      </c>
      <c r="D806" s="24">
        <v>438.1</v>
      </c>
      <c r="E806" s="24">
        <v>697.9</v>
      </c>
      <c r="F806" s="27">
        <f t="shared" ref="F806:G806" si="1608">LN(D806/D805)</f>
        <v>-4.1002335348211821E-3</v>
      </c>
      <c r="G806" s="27">
        <f t="shared" si="1608"/>
        <v>-1.3096272587089272E-2</v>
      </c>
      <c r="H806" s="27">
        <f t="shared" si="1536"/>
        <v>0.92889076981167962</v>
      </c>
      <c r="I806" s="27"/>
      <c r="J806" s="27">
        <v>768</v>
      </c>
      <c r="K806" s="27">
        <v>6.1379520528664662</v>
      </c>
      <c r="L806" s="37">
        <v>-6.1227661807660816E-2</v>
      </c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</row>
    <row r="807" spans="1:31" ht="15.75" customHeight="1" x14ac:dyDescent="0.2">
      <c r="A807" s="22">
        <v>33997</v>
      </c>
      <c r="B807" s="23">
        <f t="shared" ref="B807:C807" si="1609">LN(D807)</f>
        <v>6.0835878359837876</v>
      </c>
      <c r="C807" s="23">
        <f t="shared" si="1609"/>
        <v>6.5433361403099735</v>
      </c>
      <c r="D807" s="24">
        <v>438.6</v>
      </c>
      <c r="E807" s="24">
        <v>694.6</v>
      </c>
      <c r="F807" s="27">
        <f t="shared" ref="F807:G807" si="1610">LN(D807/D806)</f>
        <v>1.1406411639350749E-3</v>
      </c>
      <c r="G807" s="27">
        <f t="shared" si="1610"/>
        <v>-4.7396857131321952E-3</v>
      </c>
      <c r="H807" s="27">
        <f t="shared" si="1536"/>
        <v>0.92973793574596852</v>
      </c>
      <c r="I807" s="27"/>
      <c r="J807" s="27">
        <v>769</v>
      </c>
      <c r="K807" s="27">
        <v>6.1320323652366655</v>
      </c>
      <c r="L807" s="37">
        <v>-5.7606297414336538E-2</v>
      </c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</row>
    <row r="808" spans="1:31" ht="15.75" customHeight="1" x14ac:dyDescent="0.2">
      <c r="A808" s="22">
        <v>33998</v>
      </c>
      <c r="B808" s="23">
        <f t="shared" ref="B808:C808" si="1611">LN(D808)</f>
        <v>6.0838158081721678</v>
      </c>
      <c r="C808" s="23">
        <f t="shared" si="1611"/>
        <v>6.5457806019485014</v>
      </c>
      <c r="D808" s="24">
        <v>438.7</v>
      </c>
      <c r="E808" s="24">
        <v>696.3</v>
      </c>
      <c r="F808" s="27">
        <f t="shared" ref="F808:G808" si="1612">LN(D808/D807)</f>
        <v>2.2797218838036857E-4</v>
      </c>
      <c r="G808" s="27">
        <f t="shared" si="1612"/>
        <v>2.4444616385273618E-3</v>
      </c>
      <c r="H808" s="27">
        <f t="shared" si="1536"/>
        <v>0.92942556100355411</v>
      </c>
      <c r="I808" s="27"/>
      <c r="J808" s="27">
        <v>770</v>
      </c>
      <c r="K808" s="27">
        <v>6.1282201438606814</v>
      </c>
      <c r="L808" s="37">
        <v>-5.5867093019361214E-2</v>
      </c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</row>
    <row r="809" spans="1:31" ht="15.75" customHeight="1" x14ac:dyDescent="0.2">
      <c r="A809" s="22">
        <v>34001</v>
      </c>
      <c r="B809" s="23">
        <f t="shared" ref="B809:C809" si="1613">LN(D809)</f>
        <v>6.0924404644479839</v>
      </c>
      <c r="C809" s="23">
        <f t="shared" si="1613"/>
        <v>6.5535059622582432</v>
      </c>
      <c r="D809" s="24">
        <v>442.5</v>
      </c>
      <c r="E809" s="24">
        <v>701.7</v>
      </c>
      <c r="F809" s="27">
        <f t="shared" ref="F809:G809" si="1614">LN(D809/D808)</f>
        <v>8.6246562758160485E-3</v>
      </c>
      <c r="G809" s="27">
        <f t="shared" si="1614"/>
        <v>7.7253603097421058E-3</v>
      </c>
      <c r="H809" s="27">
        <f t="shared" si="1536"/>
        <v>0.92964597873786281</v>
      </c>
      <c r="I809" s="27"/>
      <c r="J809" s="27">
        <v>771</v>
      </c>
      <c r="K809" s="27">
        <v>6.1270250084785136</v>
      </c>
      <c r="L809" s="37">
        <v>-5.6749280946242209E-2</v>
      </c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</row>
    <row r="810" spans="1:31" ht="15.75" customHeight="1" x14ac:dyDescent="0.2">
      <c r="A810" s="22">
        <v>34002</v>
      </c>
      <c r="B810" s="23">
        <f t="shared" ref="B810:C810" si="1615">LN(D810)</f>
        <v>6.0924404644479839</v>
      </c>
      <c r="C810" s="23">
        <f t="shared" si="1615"/>
        <v>6.5583396367249946</v>
      </c>
      <c r="D810" s="24">
        <v>442.5</v>
      </c>
      <c r="E810" s="24">
        <v>705.1</v>
      </c>
      <c r="F810" s="27">
        <f t="shared" ref="F810:G810" si="1616">LN(D810/D809)</f>
        <v>0</v>
      </c>
      <c r="G810" s="27">
        <f t="shared" si="1616"/>
        <v>4.8336744667517983E-3</v>
      </c>
      <c r="H810" s="27">
        <f t="shared" si="1536"/>
        <v>0.92896080439809847</v>
      </c>
      <c r="I810" s="27"/>
      <c r="J810" s="27">
        <v>772</v>
      </c>
      <c r="K810" s="27">
        <v>6.1222261422234334</v>
      </c>
      <c r="L810" s="37">
        <v>-5.2643815851499021E-2</v>
      </c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</row>
    <row r="811" spans="1:31" ht="15.75" customHeight="1" x14ac:dyDescent="0.2">
      <c r="A811" s="22">
        <v>34003</v>
      </c>
      <c r="B811" s="23">
        <f t="shared" ref="B811:C811" si="1617">LN(D811)</f>
        <v>6.1030059218408894</v>
      </c>
      <c r="C811" s="23">
        <f t="shared" si="1617"/>
        <v>6.5632911924313717</v>
      </c>
      <c r="D811" s="24">
        <v>447.2</v>
      </c>
      <c r="E811" s="24">
        <v>708.6</v>
      </c>
      <c r="F811" s="27">
        <f t="shared" ref="F811:G811" si="1618">LN(D811/D810)</f>
        <v>1.0565457392905105E-2</v>
      </c>
      <c r="G811" s="27">
        <f t="shared" si="1618"/>
        <v>4.9515557063767928E-3</v>
      </c>
      <c r="H811" s="27">
        <f t="shared" si="1536"/>
        <v>0.92986974719005733</v>
      </c>
      <c r="I811" s="27"/>
      <c r="J811" s="27">
        <v>773</v>
      </c>
      <c r="K811" s="27">
        <v>6.1209012817898341</v>
      </c>
      <c r="L811" s="37">
        <v>-5.3633771266351715E-2</v>
      </c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</row>
    <row r="812" spans="1:31" ht="15.75" customHeight="1" x14ac:dyDescent="0.2">
      <c r="A812" s="22">
        <v>34004</v>
      </c>
      <c r="B812" s="23">
        <f t="shared" ref="B812:C812" si="1619">LN(D812)</f>
        <v>6.1081358539116746</v>
      </c>
      <c r="C812" s="23">
        <f t="shared" si="1619"/>
        <v>6.5635733992908714</v>
      </c>
      <c r="D812" s="24">
        <v>449.5</v>
      </c>
      <c r="E812" s="24">
        <v>708.8</v>
      </c>
      <c r="F812" s="27">
        <f t="shared" ref="F812:G812" si="1620">LN(D812/D811)</f>
        <v>5.1299320707855521E-3</v>
      </c>
      <c r="G812" s="27">
        <f t="shared" si="1620"/>
        <v>2.8220685949954143E-4</v>
      </c>
      <c r="H812" s="27">
        <f t="shared" si="1536"/>
        <v>0.93061134268287415</v>
      </c>
      <c r="I812" s="27"/>
      <c r="J812" s="27">
        <v>774</v>
      </c>
      <c r="K812" s="27">
        <v>6.1314379276841002</v>
      </c>
      <c r="L812" s="37">
        <v>-5.5172778883653351E-2</v>
      </c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</row>
    <row r="813" spans="1:31" ht="15.75" customHeight="1" x14ac:dyDescent="0.2">
      <c r="A813" s="22">
        <v>34005</v>
      </c>
      <c r="B813" s="23">
        <f t="shared" ref="B813:C813" si="1621">LN(D813)</f>
        <v>6.1068001457878864</v>
      </c>
      <c r="C813" s="23">
        <f t="shared" si="1621"/>
        <v>6.5523652235062793</v>
      </c>
      <c r="D813" s="24">
        <v>448.9</v>
      </c>
      <c r="E813" s="24">
        <v>700.9</v>
      </c>
      <c r="F813" s="27">
        <f t="shared" ref="F813:G813" si="1622">LN(D813/D812)</f>
        <v>-1.3357081237886314E-3</v>
      </c>
      <c r="G813" s="27">
        <f t="shared" si="1622"/>
        <v>-1.1208175784592048E-2</v>
      </c>
      <c r="H813" s="27">
        <f t="shared" si="1536"/>
        <v>0.93199935252083466</v>
      </c>
      <c r="I813" s="27"/>
      <c r="J813" s="27">
        <v>775</v>
      </c>
      <c r="K813" s="27">
        <v>6.1347609807783394</v>
      </c>
      <c r="L813" s="37">
        <v>-4.5262693398991694E-2</v>
      </c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</row>
    <row r="814" spans="1:31" ht="15.75" customHeight="1" x14ac:dyDescent="0.2">
      <c r="A814" s="22">
        <v>34008</v>
      </c>
      <c r="B814" s="23">
        <f t="shared" ref="B814:C814" si="1623">LN(D814)</f>
        <v>6.1043467041646542</v>
      </c>
      <c r="C814" s="23">
        <f t="shared" si="1623"/>
        <v>6.5487920045253922</v>
      </c>
      <c r="D814" s="24">
        <v>447.8</v>
      </c>
      <c r="E814" s="24">
        <v>698.4</v>
      </c>
      <c r="F814" s="27">
        <f t="shared" ref="F814:G814" si="1624">LN(D814/D813)</f>
        <v>-2.4534416232319619E-3</v>
      </c>
      <c r="G814" s="27">
        <f t="shared" si="1624"/>
        <v>-3.5732189808866219E-3</v>
      </c>
      <c r="H814" s="27">
        <f t="shared" si="1536"/>
        <v>0.93213323922127711</v>
      </c>
      <c r="I814" s="27"/>
      <c r="J814" s="27">
        <v>776</v>
      </c>
      <c r="K814" s="27">
        <v>6.1361808407328908</v>
      </c>
      <c r="L814" s="37">
        <v>-4.7816468884949614E-2</v>
      </c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</row>
    <row r="815" spans="1:31" ht="15.75" customHeight="1" x14ac:dyDescent="0.2">
      <c r="A815" s="22">
        <v>34009</v>
      </c>
      <c r="B815" s="23">
        <f t="shared" ref="B815:C815" si="1625">LN(D815)</f>
        <v>6.0987482123276564</v>
      </c>
      <c r="C815" s="23">
        <f t="shared" si="1625"/>
        <v>6.5398749312012443</v>
      </c>
      <c r="D815" s="24">
        <v>445.3</v>
      </c>
      <c r="E815" s="24">
        <v>692.2</v>
      </c>
      <c r="F815" s="27">
        <f t="shared" ref="F815:G815" si="1626">LN(D815/D814)</f>
        <v>-5.5984918369977946E-3</v>
      </c>
      <c r="G815" s="27">
        <f t="shared" si="1626"/>
        <v>-8.9170733241484279E-3</v>
      </c>
      <c r="H815" s="27">
        <f t="shared" si="1536"/>
        <v>0.93254814143784215</v>
      </c>
      <c r="I815" s="27"/>
      <c r="J815" s="27">
        <v>777</v>
      </c>
      <c r="K815" s="27">
        <v>6.1342871214293009</v>
      </c>
      <c r="L815" s="37">
        <v>-4.6830808667592372E-2</v>
      </c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</row>
    <row r="816" spans="1:31" ht="15.75" customHeight="1" x14ac:dyDescent="0.2">
      <c r="A816" s="22">
        <v>34010</v>
      </c>
      <c r="B816" s="23">
        <f t="shared" ref="B816:C816" si="1627">LN(D816)</f>
        <v>6.100767281998432</v>
      </c>
      <c r="C816" s="23">
        <f t="shared" si="1627"/>
        <v>6.543911845564792</v>
      </c>
      <c r="D816" s="24">
        <v>446.2</v>
      </c>
      <c r="E816" s="24">
        <v>695</v>
      </c>
      <c r="F816" s="27">
        <f t="shared" ref="F816:G816" si="1628">LN(D816/D815)</f>
        <v>2.0190696707753615E-3</v>
      </c>
      <c r="G816" s="27">
        <f t="shared" si="1628"/>
        <v>4.0369143635482201E-3</v>
      </c>
      <c r="H816" s="27">
        <f t="shared" si="1536"/>
        <v>0.93228139772898899</v>
      </c>
      <c r="I816" s="27"/>
      <c r="J816" s="27">
        <v>778</v>
      </c>
      <c r="K816" s="27">
        <v>6.1367716900406268</v>
      </c>
      <c r="L816" s="37">
        <v>-5.2272276965455333E-2</v>
      </c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</row>
    <row r="817" spans="1:31" ht="15.75" customHeight="1" x14ac:dyDescent="0.2">
      <c r="A817" s="22">
        <v>34011</v>
      </c>
      <c r="B817" s="23">
        <f t="shared" ref="B817:C817" si="1629">LN(D817)</f>
        <v>6.1038999764377699</v>
      </c>
      <c r="C817" s="23">
        <f t="shared" si="1629"/>
        <v>6.5450622627178419</v>
      </c>
      <c r="D817" s="24">
        <v>447.6</v>
      </c>
      <c r="E817" s="24">
        <v>695.8</v>
      </c>
      <c r="F817" s="27">
        <f t="shared" ref="F817:G817" si="1630">LN(D817/D816)</f>
        <v>3.1326944393381046E-3</v>
      </c>
      <c r="G817" s="27">
        <f t="shared" si="1630"/>
        <v>1.1504171530495357E-3</v>
      </c>
      <c r="H817" s="27">
        <f t="shared" si="1536"/>
        <v>0.93259616661051004</v>
      </c>
      <c r="I817" s="27"/>
      <c r="J817" s="27">
        <v>779</v>
      </c>
      <c r="K817" s="27">
        <v>6.1400722325472508</v>
      </c>
      <c r="L817" s="37">
        <v>-5.3979556360486569E-2</v>
      </c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</row>
    <row r="818" spans="1:31" ht="15.75" customHeight="1" x14ac:dyDescent="0.2">
      <c r="A818" s="22">
        <v>34012</v>
      </c>
      <c r="B818" s="23">
        <f t="shared" ref="B818:C818" si="1631">LN(D818)</f>
        <v>6.0969500549539593</v>
      </c>
      <c r="C818" s="23">
        <f t="shared" si="1631"/>
        <v>6.5374159728493471</v>
      </c>
      <c r="D818" s="24">
        <v>444.5</v>
      </c>
      <c r="E818" s="24">
        <v>690.5</v>
      </c>
      <c r="F818" s="27">
        <f t="shared" ref="F818:G818" si="1632">LN(D818/D817)</f>
        <v>-6.9499214838109969E-3</v>
      </c>
      <c r="G818" s="27">
        <f t="shared" si="1632"/>
        <v>-7.6462898684947307E-3</v>
      </c>
      <c r="H818" s="27">
        <f t="shared" si="1536"/>
        <v>0.93262385019942218</v>
      </c>
      <c r="I818" s="27"/>
      <c r="J818" s="27">
        <v>780</v>
      </c>
      <c r="K818" s="27">
        <v>6.1400722325472508</v>
      </c>
      <c r="L818" s="37">
        <v>-5.3979556360486569E-2</v>
      </c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</row>
    <row r="819" spans="1:31" ht="15.75" customHeight="1" x14ac:dyDescent="0.2">
      <c r="A819" s="22">
        <v>34015</v>
      </c>
      <c r="B819" s="23">
        <f t="shared" ref="B819:C819" si="1633">LN(D819)</f>
        <v>6.0969500549539593</v>
      </c>
      <c r="C819" s="23">
        <f t="shared" si="1633"/>
        <v>6.5374159728493471</v>
      </c>
      <c r="D819" s="24">
        <v>444.5</v>
      </c>
      <c r="E819" s="24">
        <v>690.5</v>
      </c>
      <c r="F819" s="27">
        <f t="shared" ref="F819:G819" si="1634">LN(D819/D818)</f>
        <v>0</v>
      </c>
      <c r="G819" s="27">
        <f t="shared" si="1634"/>
        <v>0</v>
      </c>
      <c r="H819" s="27">
        <f t="shared" si="1536"/>
        <v>0.93262385019942218</v>
      </c>
      <c r="I819" s="27"/>
      <c r="J819" s="27">
        <v>781</v>
      </c>
      <c r="K819" s="27">
        <v>6.1406601540031964</v>
      </c>
      <c r="L819" s="37">
        <v>-5.5932976435524751E-2</v>
      </c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</row>
    <row r="820" spans="1:31" ht="15.75" customHeight="1" x14ac:dyDescent="0.2">
      <c r="A820" s="22">
        <v>34016</v>
      </c>
      <c r="B820" s="23">
        <f t="shared" ref="B820:C820" si="1635">LN(D820)</f>
        <v>6.0728140928043048</v>
      </c>
      <c r="C820" s="23">
        <f t="shared" si="1635"/>
        <v>6.5002380667478414</v>
      </c>
      <c r="D820" s="24">
        <v>433.9</v>
      </c>
      <c r="E820" s="24">
        <v>665.3</v>
      </c>
      <c r="F820" s="27">
        <f t="shared" ref="F820:G820" si="1636">LN(D820/D819)</f>
        <v>-2.4135962149654248E-2</v>
      </c>
      <c r="G820" s="27">
        <f t="shared" si="1636"/>
        <v>-3.7177906101505037E-2</v>
      </c>
      <c r="H820" s="27">
        <f t="shared" si="1536"/>
        <v>0.93424487387161459</v>
      </c>
      <c r="I820" s="27"/>
      <c r="J820" s="27">
        <v>782</v>
      </c>
      <c r="K820" s="27">
        <v>6.1439443816172448</v>
      </c>
      <c r="L820" s="37">
        <v>-6.1953807809891792E-2</v>
      </c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</row>
    <row r="821" spans="1:31" ht="15.75" customHeight="1" x14ac:dyDescent="0.2">
      <c r="A821" s="22">
        <v>34017</v>
      </c>
      <c r="B821" s="23">
        <f t="shared" ref="B821:C821" si="1637">LN(D821)</f>
        <v>6.0714303287458637</v>
      </c>
      <c r="C821" s="23">
        <f t="shared" si="1637"/>
        <v>6.4913303306376307</v>
      </c>
      <c r="D821" s="24">
        <v>433.3</v>
      </c>
      <c r="E821" s="24">
        <v>659.4</v>
      </c>
      <c r="F821" s="27">
        <f t="shared" ref="F821:G821" si="1638">LN(D821/D820)</f>
        <v>-1.3837640584411779E-3</v>
      </c>
      <c r="G821" s="27">
        <f t="shared" si="1638"/>
        <v>-8.907736110211173E-3</v>
      </c>
      <c r="H821" s="27">
        <f t="shared" si="1536"/>
        <v>0.93531372145553393</v>
      </c>
      <c r="I821" s="27"/>
      <c r="J821" s="27">
        <v>783</v>
      </c>
      <c r="K821" s="27">
        <v>6.1472148922502203</v>
      </c>
      <c r="L821" s="37">
        <v>-6.3171163849145451E-2</v>
      </c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</row>
    <row r="822" spans="1:31" ht="15.75" customHeight="1" x14ac:dyDescent="0.2">
      <c r="A822" s="22">
        <v>34018</v>
      </c>
      <c r="B822" s="23">
        <f t="shared" ref="B822:C822" si="1639">LN(D822)</f>
        <v>6.0681940799666556</v>
      </c>
      <c r="C822" s="23">
        <f t="shared" si="1639"/>
        <v>6.4958696030710499</v>
      </c>
      <c r="D822" s="24">
        <v>431.9</v>
      </c>
      <c r="E822" s="24">
        <v>662.4</v>
      </c>
      <c r="F822" s="27">
        <f t="shared" ref="F822:G822" si="1640">LN(D822/D821)</f>
        <v>-3.2362487792084163E-3</v>
      </c>
      <c r="G822" s="27">
        <f t="shared" si="1640"/>
        <v>4.5392724334193512E-3</v>
      </c>
      <c r="H822" s="27">
        <f t="shared" si="1536"/>
        <v>0.93416192915846064</v>
      </c>
      <c r="I822" s="27"/>
      <c r="J822" s="27">
        <v>784</v>
      </c>
      <c r="K822" s="27">
        <v>6.1531370202875912</v>
      </c>
      <c r="L822" s="37">
        <v>-7.6183087164194419E-2</v>
      </c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</row>
    <row r="823" spans="1:31" ht="15.75" customHeight="1" x14ac:dyDescent="0.2">
      <c r="A823" s="22">
        <v>34019</v>
      </c>
      <c r="B823" s="23">
        <f t="shared" ref="B823:C823" si="1641">LN(D823)</f>
        <v>6.0735052574441912</v>
      </c>
      <c r="C823" s="23">
        <f t="shared" si="1641"/>
        <v>6.4976795583162898</v>
      </c>
      <c r="D823" s="24">
        <v>434.2</v>
      </c>
      <c r="E823" s="24">
        <v>663.6</v>
      </c>
      <c r="F823" s="27">
        <f t="shared" ref="F823:G823" si="1642">LN(D823/D822)</f>
        <v>5.3111774775360622E-3</v>
      </c>
      <c r="G823" s="27">
        <f t="shared" si="1642"/>
        <v>1.8099552452396077E-3</v>
      </c>
      <c r="H823" s="27">
        <f t="shared" si="1536"/>
        <v>0.9347191105585988</v>
      </c>
      <c r="I823" s="27"/>
      <c r="J823" s="27">
        <v>785</v>
      </c>
      <c r="K823" s="27">
        <v>6.1531370202875912</v>
      </c>
      <c r="L823" s="37">
        <v>-7.6183087164194419E-2</v>
      </c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</row>
    <row r="824" spans="1:31" ht="15.75" customHeight="1" x14ac:dyDescent="0.2">
      <c r="A824" s="22">
        <v>34022</v>
      </c>
      <c r="B824" s="23">
        <f t="shared" ref="B824:C824" si="1643">LN(D824)</f>
        <v>6.0758056955417326</v>
      </c>
      <c r="C824" s="23">
        <f t="shared" si="1643"/>
        <v>6.4806578707468585</v>
      </c>
      <c r="D824" s="24">
        <v>435.2</v>
      </c>
      <c r="E824" s="24">
        <v>652.4</v>
      </c>
      <c r="F824" s="27">
        <f t="shared" ref="F824:G824" si="1644">LN(D824/D823)</f>
        <v>2.3004380975413445E-3</v>
      </c>
      <c r="G824" s="27">
        <f t="shared" si="1644"/>
        <v>-1.7021687569430635E-2</v>
      </c>
      <c r="H824" s="27">
        <f t="shared" si="1536"/>
        <v>0.93752915471242593</v>
      </c>
      <c r="I824" s="27"/>
      <c r="J824" s="27">
        <v>786</v>
      </c>
      <c r="K824" s="27">
        <v>6.1472148922502203</v>
      </c>
      <c r="L824" s="37">
        <v>-7.117944369196838E-2</v>
      </c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</row>
    <row r="825" spans="1:31" ht="15.75" customHeight="1" x14ac:dyDescent="0.2">
      <c r="A825" s="22">
        <v>34023</v>
      </c>
      <c r="B825" s="23">
        <f t="shared" ref="B825:C825" si="1645">LN(D825)</f>
        <v>6.0748861552470546</v>
      </c>
      <c r="C825" s="23">
        <f t="shared" si="1645"/>
        <v>6.4791238928421331</v>
      </c>
      <c r="D825" s="24">
        <v>434.8</v>
      </c>
      <c r="E825" s="24">
        <v>651.4</v>
      </c>
      <c r="F825" s="27">
        <f t="shared" ref="F825:G825" si="1646">LN(D825/D824)</f>
        <v>-9.1954029467843481E-4</v>
      </c>
      <c r="G825" s="27">
        <f t="shared" si="1646"/>
        <v>-1.5339779047256405E-3</v>
      </c>
      <c r="H825" s="27">
        <f t="shared" si="1536"/>
        <v>0.93760919774328388</v>
      </c>
      <c r="I825" s="27"/>
      <c r="J825" s="27">
        <v>787</v>
      </c>
      <c r="K825" s="27">
        <v>6.1501234928397297</v>
      </c>
      <c r="L825" s="37">
        <v>-7.6387953298953093E-2</v>
      </c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</row>
    <row r="826" spans="1:31" ht="15.75" customHeight="1" x14ac:dyDescent="0.2">
      <c r="A826" s="22">
        <v>34024</v>
      </c>
      <c r="B826" s="23">
        <f t="shared" ref="B826:C826" si="1647">LN(D826)</f>
        <v>6.0885912578387051</v>
      </c>
      <c r="C826" s="23">
        <f t="shared" si="1647"/>
        <v>6.4958696030710499</v>
      </c>
      <c r="D826" s="24">
        <v>440.8</v>
      </c>
      <c r="E826" s="24">
        <v>662.4</v>
      </c>
      <c r="F826" s="27">
        <f t="shared" ref="F826:G826" si="1648">LN(D826/D825)</f>
        <v>1.3705102591650345E-2</v>
      </c>
      <c r="G826" s="27">
        <f t="shared" si="1648"/>
        <v>1.6745710228916778E-2</v>
      </c>
      <c r="H826" s="27">
        <f t="shared" si="1536"/>
        <v>0.93730195183724196</v>
      </c>
      <c r="I826" s="27"/>
      <c r="J826" s="27">
        <v>788</v>
      </c>
      <c r="K826" s="27">
        <v>6.1587850281356493</v>
      </c>
      <c r="L826" s="37">
        <v>-8.458908343020255E-2</v>
      </c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</row>
    <row r="827" spans="1:31" ht="15.75" customHeight="1" x14ac:dyDescent="0.2">
      <c r="A827" s="22">
        <v>34025</v>
      </c>
      <c r="B827" s="23">
        <f t="shared" ref="B827:C827" si="1649">LN(D827)</f>
        <v>6.0919883848742815</v>
      </c>
      <c r="C827" s="23">
        <f t="shared" si="1649"/>
        <v>6.5027900459156234</v>
      </c>
      <c r="D827" s="24">
        <v>442.3</v>
      </c>
      <c r="E827" s="24">
        <v>667</v>
      </c>
      <c r="F827" s="27">
        <f t="shared" ref="F827:G827" si="1650">LN(D827/D826)</f>
        <v>3.3971270355762644E-3</v>
      </c>
      <c r="G827" s="27">
        <f t="shared" si="1650"/>
        <v>6.920442844573757E-3</v>
      </c>
      <c r="H827" s="27">
        <f t="shared" si="1536"/>
        <v>0.93682686075658173</v>
      </c>
      <c r="I827" s="27"/>
      <c r="J827" s="27">
        <v>789</v>
      </c>
      <c r="K827" s="27">
        <v>6.1546394461274501</v>
      </c>
      <c r="L827" s="37">
        <v>-8.9227654067385309E-2</v>
      </c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</row>
    <row r="828" spans="1:31" ht="15.75" customHeight="1" x14ac:dyDescent="0.2">
      <c r="A828" s="22">
        <v>34026</v>
      </c>
      <c r="B828" s="23">
        <f t="shared" ref="B828:C828" si="1651">LN(D828)</f>
        <v>6.0942467417510082</v>
      </c>
      <c r="C828" s="23">
        <f t="shared" si="1651"/>
        <v>6.5083219431056918</v>
      </c>
      <c r="D828" s="24">
        <v>443.3</v>
      </c>
      <c r="E828" s="24">
        <v>670.7</v>
      </c>
      <c r="F828" s="27">
        <f t="shared" ref="F828:G828" si="1652">LN(D828/D827)</f>
        <v>2.2583568767268513E-3</v>
      </c>
      <c r="G828" s="27">
        <f t="shared" si="1652"/>
        <v>5.5318971900678313E-3</v>
      </c>
      <c r="H828" s="27">
        <f t="shared" si="1536"/>
        <v>0.9363775785871632</v>
      </c>
      <c r="I828" s="27"/>
      <c r="J828" s="27">
        <v>790</v>
      </c>
      <c r="K828" s="27">
        <v>6.1534839898894829</v>
      </c>
      <c r="L828" s="37">
        <v>-9.2027070961465895E-2</v>
      </c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</row>
    <row r="829" spans="1:31" ht="15.75" customHeight="1" x14ac:dyDescent="0.2">
      <c r="A829" s="22">
        <v>34029</v>
      </c>
      <c r="B829" s="23">
        <f t="shared" ref="B829:C829" si="1653">LN(D829)</f>
        <v>6.0913098820776979</v>
      </c>
      <c r="C829" s="23">
        <f t="shared" si="1653"/>
        <v>6.5065311651312268</v>
      </c>
      <c r="D829" s="24">
        <v>442</v>
      </c>
      <c r="E829" s="24">
        <v>669.5</v>
      </c>
      <c r="F829" s="27">
        <f t="shared" ref="F829:G829" si="1654">LN(D829/D828)</f>
        <v>-2.9368596733097135E-3</v>
      </c>
      <c r="G829" s="27">
        <f t="shared" si="1654"/>
        <v>-1.79077797446436E-3</v>
      </c>
      <c r="H829" s="27">
        <f t="shared" si="1536"/>
        <v>0.93618392465731703</v>
      </c>
      <c r="I829" s="27"/>
      <c r="J829" s="27">
        <v>791</v>
      </c>
      <c r="K829" s="27">
        <v>6.1594738297197695</v>
      </c>
      <c r="L829" s="37">
        <v>-9.359778509797767E-2</v>
      </c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</row>
    <row r="830" spans="1:31" ht="15.75" customHeight="1" x14ac:dyDescent="0.2">
      <c r="A830" s="22">
        <v>34030</v>
      </c>
      <c r="B830" s="23">
        <f t="shared" ref="B830:C830" si="1655">LN(D830)</f>
        <v>6.1045699932132544</v>
      </c>
      <c r="C830" s="23">
        <f t="shared" si="1655"/>
        <v>6.5187047121420676</v>
      </c>
      <c r="D830" s="24">
        <v>447.9</v>
      </c>
      <c r="E830" s="24">
        <v>677.7</v>
      </c>
      <c r="F830" s="27">
        <f t="shared" ref="F830:G830" si="1656">LN(D830/D829)</f>
        <v>1.3260111135556221E-2</v>
      </c>
      <c r="G830" s="27">
        <f t="shared" si="1656"/>
        <v>1.2173547010840087E-2</v>
      </c>
      <c r="H830" s="27">
        <f t="shared" si="1536"/>
        <v>0.93646978391927693</v>
      </c>
      <c r="I830" s="27"/>
      <c r="J830" s="27">
        <v>792</v>
      </c>
      <c r="K830" s="27">
        <v>6.1560237468127594</v>
      </c>
      <c r="L830" s="37">
        <v>-8.9915656709012026E-2</v>
      </c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</row>
    <row r="831" spans="1:31" ht="15.75" customHeight="1" x14ac:dyDescent="0.2">
      <c r="A831" s="22">
        <v>34031</v>
      </c>
      <c r="B831" s="23">
        <f t="shared" ref="B831:C831" si="1657">LN(D831)</f>
        <v>6.1074682228642878</v>
      </c>
      <c r="C831" s="23">
        <f t="shared" si="1657"/>
        <v>6.5278117081040508</v>
      </c>
      <c r="D831" s="24">
        <v>449.2</v>
      </c>
      <c r="E831" s="24">
        <v>683.9</v>
      </c>
      <c r="F831" s="27">
        <f t="shared" ref="F831:G831" si="1658">LN(D831/D830)</f>
        <v>2.8982296510336909E-3</v>
      </c>
      <c r="G831" s="27">
        <f t="shared" si="1658"/>
        <v>9.1069959619830519E-3</v>
      </c>
      <c r="H831" s="27">
        <f t="shared" si="1536"/>
        <v>0.93560729015545574</v>
      </c>
      <c r="I831" s="27"/>
      <c r="J831" s="27">
        <v>793</v>
      </c>
      <c r="K831" s="27">
        <v>6.1643925895447582</v>
      </c>
      <c r="L831" s="37">
        <v>-9.3654861542268542E-2</v>
      </c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</row>
    <row r="832" spans="1:31" ht="15.75" customHeight="1" x14ac:dyDescent="0.2">
      <c r="A832" s="22">
        <v>34032</v>
      </c>
      <c r="B832" s="23">
        <f t="shared" ref="B832:C832" si="1659">LN(D832)</f>
        <v>6.1032295104388021</v>
      </c>
      <c r="C832" s="23">
        <f t="shared" si="1659"/>
        <v>6.5231216804539054</v>
      </c>
      <c r="D832" s="24">
        <v>447.3</v>
      </c>
      <c r="E832" s="24">
        <v>680.7</v>
      </c>
      <c r="F832" s="27">
        <f t="shared" ref="F832:G832" si="1660">LN(D832/D831)</f>
        <v>-4.2387124254856263E-3</v>
      </c>
      <c r="G832" s="27">
        <f t="shared" si="1660"/>
        <v>-4.6900276501445123E-3</v>
      </c>
      <c r="H832" s="27">
        <f t="shared" si="1536"/>
        <v>0.93563017975377005</v>
      </c>
      <c r="I832" s="27"/>
      <c r="J832" s="27">
        <v>794</v>
      </c>
      <c r="K832" s="27">
        <v>6.1745887303525144</v>
      </c>
      <c r="L832" s="37">
        <v>-9.7175871108167833E-2</v>
      </c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</row>
    <row r="833" spans="1:31" ht="15.75" customHeight="1" x14ac:dyDescent="0.2">
      <c r="A833" s="22">
        <v>34033</v>
      </c>
      <c r="B833" s="23">
        <f t="shared" ref="B833:C833" si="1661">LN(D833)</f>
        <v>6.1005431421342191</v>
      </c>
      <c r="C833" s="23">
        <f t="shared" si="1661"/>
        <v>6.5240027377796226</v>
      </c>
      <c r="D833" s="24">
        <v>446.1</v>
      </c>
      <c r="E833" s="24">
        <v>681.3</v>
      </c>
      <c r="F833" s="27">
        <f t="shared" ref="F833:G833" si="1662">LN(D833/D832)</f>
        <v>-2.686368304583288E-3</v>
      </c>
      <c r="G833" s="27">
        <f t="shared" si="1662"/>
        <v>8.8105732571650604E-4</v>
      </c>
      <c r="H833" s="27">
        <f t="shared" si="1536"/>
        <v>0.93509205733572032</v>
      </c>
      <c r="I833" s="27"/>
      <c r="J833" s="27">
        <v>795</v>
      </c>
      <c r="K833" s="27">
        <v>6.1761629318742814</v>
      </c>
      <c r="L833" s="37">
        <v>-9.6000930005012641E-2</v>
      </c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</row>
    <row r="834" spans="1:31" ht="15.75" customHeight="1" x14ac:dyDescent="0.2">
      <c r="A834" s="22">
        <v>34036</v>
      </c>
      <c r="B834" s="23">
        <f t="shared" ref="B834:C834" si="1663">LN(D834)</f>
        <v>6.1196378608309647</v>
      </c>
      <c r="C834" s="23">
        <f t="shared" si="1663"/>
        <v>6.5326253706700461</v>
      </c>
      <c r="D834" s="24">
        <v>454.7</v>
      </c>
      <c r="E834" s="24">
        <v>687.2</v>
      </c>
      <c r="F834" s="27">
        <f t="shared" ref="F834:G834" si="1664">LN(D834/D833)</f>
        <v>1.9094718696745623E-2</v>
      </c>
      <c r="G834" s="27">
        <f t="shared" si="1664"/>
        <v>8.6226328904233547E-3</v>
      </c>
      <c r="H834" s="27">
        <f t="shared" si="1536"/>
        <v>0.93678077550669014</v>
      </c>
      <c r="I834" s="27"/>
      <c r="J834" s="27">
        <v>796</v>
      </c>
      <c r="K834" s="27">
        <v>6.1772854271215287</v>
      </c>
      <c r="L834" s="37">
        <v>-9.7810002690833286E-2</v>
      </c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</row>
    <row r="835" spans="1:31" ht="15.75" customHeight="1" x14ac:dyDescent="0.2">
      <c r="A835" s="22">
        <v>34037</v>
      </c>
      <c r="B835" s="23">
        <f t="shared" ref="B835:C835" si="1665">LN(D835)</f>
        <v>6.1189778674069419</v>
      </c>
      <c r="C835" s="23">
        <f t="shared" si="1665"/>
        <v>6.5350961225991497</v>
      </c>
      <c r="D835" s="24">
        <v>454.4</v>
      </c>
      <c r="E835" s="24">
        <v>688.9</v>
      </c>
      <c r="F835" s="27">
        <f t="shared" ref="F835:G835" si="1666">LN(D835/D834)</f>
        <v>-6.5999342402328306E-4</v>
      </c>
      <c r="G835" s="27">
        <f t="shared" si="1666"/>
        <v>2.4707519291044173E-3</v>
      </c>
      <c r="H835" s="27">
        <f t="shared" si="1536"/>
        <v>0.93632561061294561</v>
      </c>
      <c r="I835" s="27"/>
      <c r="J835" s="27">
        <v>797</v>
      </c>
      <c r="K835" s="27">
        <v>6.1758258692890964</v>
      </c>
      <c r="L835" s="37">
        <v>-0.10024997956246207</v>
      </c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</row>
    <row r="836" spans="1:31" ht="15.75" customHeight="1" x14ac:dyDescent="0.2">
      <c r="A836" s="22">
        <v>34038</v>
      </c>
      <c r="B836" s="23">
        <f t="shared" ref="B836:C836" si="1667">LN(D836)</f>
        <v>6.1231504879333567</v>
      </c>
      <c r="C836" s="23">
        <f t="shared" si="1667"/>
        <v>6.5407413572482254</v>
      </c>
      <c r="D836" s="24">
        <v>456.3</v>
      </c>
      <c r="E836" s="24">
        <v>692.8</v>
      </c>
      <c r="F836" s="27">
        <f t="shared" ref="F836:G836" si="1668">LN(D836/D835)</f>
        <v>4.1726205264152562E-3</v>
      </c>
      <c r="G836" s="27">
        <f t="shared" si="1668"/>
        <v>5.6452346490752621E-3</v>
      </c>
      <c r="H836" s="27">
        <f t="shared" si="1536"/>
        <v>0.9361554223739319</v>
      </c>
      <c r="I836" s="27"/>
      <c r="J836" s="27">
        <v>798</v>
      </c>
      <c r="K836" s="27">
        <v>6.1764998494343253</v>
      </c>
      <c r="L836" s="37">
        <v>-0.10506952068846154</v>
      </c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</row>
    <row r="837" spans="1:31" ht="15.75" customHeight="1" x14ac:dyDescent="0.2">
      <c r="A837" s="22">
        <v>34039</v>
      </c>
      <c r="B837" s="23">
        <f t="shared" ref="B837:C837" si="1669">LN(D837)</f>
        <v>6.1174361866699183</v>
      </c>
      <c r="C837" s="23">
        <f t="shared" si="1669"/>
        <v>6.5427601034276863</v>
      </c>
      <c r="D837" s="24">
        <v>453.7</v>
      </c>
      <c r="E837" s="24">
        <v>694.2</v>
      </c>
      <c r="F837" s="27">
        <f t="shared" ref="F837:G837" si="1670">LN(D837/D836)</f>
        <v>-5.7143012634386639E-3</v>
      </c>
      <c r="G837" s="27">
        <f t="shared" si="1670"/>
        <v>2.0187461794605871E-3</v>
      </c>
      <c r="H837" s="27">
        <f t="shared" si="1536"/>
        <v>0.93499319705533068</v>
      </c>
      <c r="I837" s="27"/>
      <c r="J837" s="27">
        <v>799</v>
      </c>
      <c r="K837" s="27">
        <v>6.1801964064976653</v>
      </c>
      <c r="L837" s="37">
        <v>-0.10393125769721845</v>
      </c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</row>
    <row r="838" spans="1:31" ht="15.75" customHeight="1" x14ac:dyDescent="0.2">
      <c r="A838" s="22">
        <v>34040</v>
      </c>
      <c r="B838" s="23">
        <f t="shared" ref="B838:C838" si="1671">LN(D838)</f>
        <v>6.1088030395252151</v>
      </c>
      <c r="C838" s="23">
        <f t="shared" si="1671"/>
        <v>6.5405970050285598</v>
      </c>
      <c r="D838" s="24">
        <v>449.8</v>
      </c>
      <c r="E838" s="24">
        <v>692.7</v>
      </c>
      <c r="F838" s="27">
        <f t="shared" ref="F838:G838" si="1672">LN(D838/D837)</f>
        <v>-8.6331471447028893E-3</v>
      </c>
      <c r="G838" s="27">
        <f t="shared" si="1672"/>
        <v>-2.1630983991264979E-3</v>
      </c>
      <c r="H838" s="27">
        <f t="shared" si="1536"/>
        <v>0.93398248429441966</v>
      </c>
      <c r="I838" s="27"/>
      <c r="J838" s="27">
        <v>800</v>
      </c>
      <c r="K838" s="27">
        <v>6.1812015372002476</v>
      </c>
      <c r="L838" s="37">
        <v>-0.10332996235152692</v>
      </c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</row>
    <row r="839" spans="1:31" ht="15.75" customHeight="1" x14ac:dyDescent="0.2">
      <c r="A839" s="22">
        <v>34043</v>
      </c>
      <c r="B839" s="23">
        <f t="shared" ref="B839:C839" si="1673">LN(D839)</f>
        <v>6.1123538643834356</v>
      </c>
      <c r="C839" s="23">
        <f t="shared" si="1673"/>
        <v>6.5441995739511825</v>
      </c>
      <c r="D839" s="24">
        <v>451.4</v>
      </c>
      <c r="E839" s="24">
        <v>695.2</v>
      </c>
      <c r="F839" s="27">
        <f t="shared" ref="F839:G839" si="1674">LN(D839/D838)</f>
        <v>3.5508248582198721E-3</v>
      </c>
      <c r="G839" s="27">
        <f t="shared" si="1674"/>
        <v>3.6025689226229294E-3</v>
      </c>
      <c r="H839" s="27">
        <f t="shared" si="1536"/>
        <v>0.93401091994708041</v>
      </c>
      <c r="I839" s="27"/>
      <c r="J839" s="27">
        <v>801</v>
      </c>
      <c r="K839" s="27">
        <v>6.1870946122516317</v>
      </c>
      <c r="L839" s="37">
        <v>-0.10031988533932523</v>
      </c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</row>
    <row r="840" spans="1:31" ht="15.75" customHeight="1" x14ac:dyDescent="0.2">
      <c r="A840" s="22">
        <v>34044</v>
      </c>
      <c r="B840" s="23">
        <f t="shared" ref="B840:C840" si="1675">LN(D840)</f>
        <v>6.1121323068329554</v>
      </c>
      <c r="C840" s="23">
        <f t="shared" si="1675"/>
        <v>6.5444872195737611</v>
      </c>
      <c r="D840" s="24">
        <v>451.3</v>
      </c>
      <c r="E840" s="24">
        <v>695.4</v>
      </c>
      <c r="F840" s="27">
        <f t="shared" ref="F840:G840" si="1676">LN(D840/D839)</f>
        <v>-2.2155755047976737E-4</v>
      </c>
      <c r="G840" s="27">
        <f t="shared" si="1676"/>
        <v>2.8764562257856298E-4</v>
      </c>
      <c r="H840" s="27">
        <f t="shared" si="1536"/>
        <v>0.93393601389461267</v>
      </c>
      <c r="I840" s="27"/>
      <c r="J840" s="27">
        <v>802</v>
      </c>
      <c r="K840" s="27">
        <v>6.1873161264116359</v>
      </c>
      <c r="L840" s="37">
        <v>-0.10076869805696198</v>
      </c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</row>
    <row r="841" spans="1:31" ht="15.75" customHeight="1" x14ac:dyDescent="0.2">
      <c r="A841" s="22">
        <v>34045</v>
      </c>
      <c r="B841" s="23">
        <f t="shared" ref="B841:C841" si="1677">LN(D841)</f>
        <v>6.1054626511613934</v>
      </c>
      <c r="C841" s="23">
        <f t="shared" si="1677"/>
        <v>6.5329163644157333</v>
      </c>
      <c r="D841" s="24">
        <v>448.3</v>
      </c>
      <c r="E841" s="24">
        <v>687.4</v>
      </c>
      <c r="F841" s="27">
        <f t="shared" ref="F841:G841" si="1678">LN(D841/D840)</f>
        <v>-6.6696556715616449E-3</v>
      </c>
      <c r="G841" s="27">
        <f t="shared" si="1678"/>
        <v>-1.1570855158027547E-2</v>
      </c>
      <c r="H841" s="27">
        <f t="shared" si="1536"/>
        <v>0.93456923532916392</v>
      </c>
      <c r="I841" s="27"/>
      <c r="J841" s="27">
        <v>803</v>
      </c>
      <c r="K841" s="27">
        <v>6.1770610567617155</v>
      </c>
      <c r="L841" s="37">
        <v>-9.4613861941862609E-2</v>
      </c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</row>
    <row r="842" spans="1:31" ht="15.75" customHeight="1" x14ac:dyDescent="0.2">
      <c r="A842" s="22">
        <v>34046</v>
      </c>
      <c r="B842" s="23">
        <f t="shared" ref="B842:C842" si="1679">LN(D842)</f>
        <v>6.113239604033903</v>
      </c>
      <c r="C842" s="23">
        <f t="shared" si="1679"/>
        <v>6.5329163644157333</v>
      </c>
      <c r="D842" s="24">
        <v>451.8</v>
      </c>
      <c r="E842" s="24">
        <v>687.4</v>
      </c>
      <c r="F842" s="27">
        <f t="shared" ref="F842:G842" si="1680">LN(D842/D841)</f>
        <v>7.7769528725090027E-3</v>
      </c>
      <c r="G842" s="27">
        <f t="shared" si="1680"/>
        <v>0</v>
      </c>
      <c r="H842" s="27">
        <f t="shared" si="1536"/>
        <v>0.93575966123372167</v>
      </c>
      <c r="I842" s="27"/>
      <c r="J842" s="27">
        <v>804</v>
      </c>
      <c r="K842" s="27">
        <v>6.1733496337760014</v>
      </c>
      <c r="L842" s="37">
        <v>-8.9761797792213827E-2</v>
      </c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</row>
    <row r="843" spans="1:31" ht="15.75" customHeight="1" x14ac:dyDescent="0.2">
      <c r="A843" s="22">
        <v>34047</v>
      </c>
      <c r="B843" s="23">
        <f t="shared" ref="B843:C843" si="1681">LN(D843)</f>
        <v>6.1094697802988867</v>
      </c>
      <c r="C843" s="23">
        <f t="shared" si="1681"/>
        <v>6.5260555244242351</v>
      </c>
      <c r="D843" s="24">
        <v>450.1</v>
      </c>
      <c r="E843" s="24">
        <v>682.7</v>
      </c>
      <c r="F843" s="27">
        <f t="shared" ref="F843:G843" si="1682">LN(D843/D842)</f>
        <v>-3.7698237350158458E-3</v>
      </c>
      <c r="G843" s="27">
        <f t="shared" si="1682"/>
        <v>-6.8608399914988306E-3</v>
      </c>
      <c r="H843" s="27">
        <f t="shared" si="1536"/>
        <v>0.9361657677342391</v>
      </c>
      <c r="I843" s="27"/>
      <c r="J843" s="27">
        <v>805</v>
      </c>
      <c r="K843" s="27">
        <v>6.1752637756963802</v>
      </c>
      <c r="L843" s="37">
        <v>-9.1447967524212359E-2</v>
      </c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</row>
    <row r="844" spans="1:31" ht="15.75" customHeight="1" x14ac:dyDescent="0.2">
      <c r="A844" s="22">
        <v>34050</v>
      </c>
      <c r="B844" s="23">
        <f t="shared" ref="B844:C844" si="1683">LN(D844)</f>
        <v>6.1065773542084862</v>
      </c>
      <c r="C844" s="23">
        <f t="shared" si="1683"/>
        <v>6.5170802563466079</v>
      </c>
      <c r="D844" s="24">
        <v>448.8</v>
      </c>
      <c r="E844" s="24">
        <v>676.6</v>
      </c>
      <c r="F844" s="27">
        <f t="shared" ref="F844:G844" si="1684">LN(D844/D843)</f>
        <v>-2.8924260904004311E-3</v>
      </c>
      <c r="G844" s="27">
        <f t="shared" si="1684"/>
        <v>-8.9752680776265872E-3</v>
      </c>
      <c r="H844" s="27">
        <f t="shared" si="1536"/>
        <v>0.93701122496713818</v>
      </c>
      <c r="I844" s="27"/>
      <c r="J844" s="27">
        <v>806</v>
      </c>
      <c r="K844" s="27">
        <v>6.1813131387896032</v>
      </c>
      <c r="L844" s="37">
        <v>-8.8872674341619273E-2</v>
      </c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</row>
    <row r="845" spans="1:31" ht="15.75" customHeight="1" x14ac:dyDescent="0.2">
      <c r="A845" s="22">
        <v>34051</v>
      </c>
      <c r="B845" s="23">
        <f t="shared" ref="B845:C845" si="1685">LN(D845)</f>
        <v>6.1063545129819374</v>
      </c>
      <c r="C845" s="23">
        <f t="shared" si="1685"/>
        <v>6.5147126908725301</v>
      </c>
      <c r="D845" s="24">
        <v>448.7</v>
      </c>
      <c r="E845" s="24">
        <v>675</v>
      </c>
      <c r="F845" s="27">
        <f t="shared" ref="F845:G845" si="1686">LN(D845/D844)</f>
        <v>-2.2284122654891842E-4</v>
      </c>
      <c r="G845" s="27">
        <f t="shared" si="1686"/>
        <v>-2.3675654740782748E-3</v>
      </c>
      <c r="H845" s="27">
        <f t="shared" si="1536"/>
        <v>0.93731754610410911</v>
      </c>
      <c r="I845" s="27"/>
      <c r="J845" s="27">
        <v>807</v>
      </c>
      <c r="K845" s="27">
        <v>6.1850981599085468</v>
      </c>
      <c r="L845" s="37">
        <v>-9.2657695460562906E-2</v>
      </c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</row>
    <row r="846" spans="1:31" ht="15.75" customHeight="1" x14ac:dyDescent="0.2">
      <c r="A846" s="22">
        <v>34052</v>
      </c>
      <c r="B846" s="23">
        <f t="shared" ref="B846:C846" si="1687">LN(D846)</f>
        <v>6.1047932324149849</v>
      </c>
      <c r="C846" s="23">
        <f t="shared" si="1687"/>
        <v>6.5136751157405364</v>
      </c>
      <c r="D846" s="24">
        <v>448</v>
      </c>
      <c r="E846" s="24">
        <v>674.3</v>
      </c>
      <c r="F846" s="27">
        <f t="shared" ref="F846:G846" si="1688">LN(D846/D845)</f>
        <v>-1.5612805669524645E-3</v>
      </c>
      <c r="G846" s="27">
        <f t="shared" si="1688"/>
        <v>-1.0375751319935853E-3</v>
      </c>
      <c r="H846" s="27">
        <f t="shared" si="1536"/>
        <v>0.93722716038792397</v>
      </c>
      <c r="I846" s="27"/>
      <c r="J846" s="27">
        <v>808</v>
      </c>
      <c r="K846" s="27">
        <v>6.1889754882328232</v>
      </c>
      <c r="L846" s="37">
        <v>-8.596956639193376E-2</v>
      </c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</row>
    <row r="847" spans="1:31" ht="15.75" customHeight="1" x14ac:dyDescent="0.2">
      <c r="A847" s="22">
        <v>34053</v>
      </c>
      <c r="B847" s="23">
        <f t="shared" ref="B847:C847" si="1689">LN(D847)</f>
        <v>6.1110237821656215</v>
      </c>
      <c r="C847" s="23">
        <f t="shared" si="1689"/>
        <v>6.523562306149512</v>
      </c>
      <c r="D847" s="24">
        <v>450.8</v>
      </c>
      <c r="E847" s="24">
        <v>681</v>
      </c>
      <c r="F847" s="27">
        <f t="shared" ref="F847:G847" si="1690">LN(D847/D846)</f>
        <v>6.2305497506361628E-3</v>
      </c>
      <c r="G847" s="27">
        <f t="shared" si="1690"/>
        <v>9.8871904089762614E-3</v>
      </c>
      <c r="H847" s="27">
        <f t="shared" si="1536"/>
        <v>0.93676177146418815</v>
      </c>
      <c r="I847" s="27"/>
      <c r="J847" s="27">
        <v>809</v>
      </c>
      <c r="K847" s="27">
        <v>6.1891964710338918</v>
      </c>
      <c r="L847" s="37">
        <v>-8.1060617122217238E-2</v>
      </c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</row>
    <row r="848" spans="1:31" ht="15.75" customHeight="1" x14ac:dyDescent="0.2">
      <c r="A848" s="22">
        <v>34054</v>
      </c>
      <c r="B848" s="23">
        <f t="shared" ref="B848:C848" si="1691">LN(D848)</f>
        <v>6.1041233652469202</v>
      </c>
      <c r="C848" s="23">
        <f t="shared" si="1691"/>
        <v>6.5242962511365876</v>
      </c>
      <c r="D848" s="24">
        <v>447.7</v>
      </c>
      <c r="E848" s="24">
        <v>681.5</v>
      </c>
      <c r="F848" s="27">
        <f t="shared" ref="F848:G848" si="1692">LN(D848/D847)</f>
        <v>-6.9004169187014365E-3</v>
      </c>
      <c r="G848" s="27">
        <f t="shared" si="1692"/>
        <v>7.3394498707483294E-4</v>
      </c>
      <c r="H848" s="27">
        <f t="shared" si="1536"/>
        <v>0.93559874203804438</v>
      </c>
      <c r="I848" s="27"/>
      <c r="J848" s="27">
        <v>810</v>
      </c>
      <c r="K848" s="27">
        <v>6.1804198804005495</v>
      </c>
      <c r="L848" s="37">
        <v>-7.3619734612663024E-2</v>
      </c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</row>
    <row r="849" spans="1:31" ht="15.75" customHeight="1" x14ac:dyDescent="0.2">
      <c r="A849" s="22">
        <v>34057</v>
      </c>
      <c r="B849" s="23">
        <f t="shared" ref="B849:C849" si="1693">LN(D849)</f>
        <v>6.1105800279981439</v>
      </c>
      <c r="C849" s="23">
        <f t="shared" si="1693"/>
        <v>6.5231216804539054</v>
      </c>
      <c r="D849" s="24">
        <v>450.6</v>
      </c>
      <c r="E849" s="24">
        <v>680.7</v>
      </c>
      <c r="F849" s="27">
        <f t="shared" ref="F849:G849" si="1694">LN(D849/D848)</f>
        <v>6.4566627512242505E-3</v>
      </c>
      <c r="G849" s="27">
        <f t="shared" si="1694"/>
        <v>-1.1745706826815484E-3</v>
      </c>
      <c r="H849" s="27">
        <f t="shared" si="1536"/>
        <v>0.93675702023282581</v>
      </c>
      <c r="I849" s="27"/>
      <c r="J849" s="27">
        <v>811</v>
      </c>
      <c r="K849" s="27">
        <v>6.1776218621644654</v>
      </c>
      <c r="L849" s="37">
        <v>-7.3275157999811213E-2</v>
      </c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</row>
    <row r="850" spans="1:31" ht="15.75" customHeight="1" x14ac:dyDescent="0.2">
      <c r="A850" s="22">
        <v>34058</v>
      </c>
      <c r="B850" s="23">
        <f t="shared" ref="B850:C850" si="1695">LN(D850)</f>
        <v>6.1134609164172335</v>
      </c>
      <c r="C850" s="23">
        <f t="shared" si="1695"/>
        <v>6.5311691304243498</v>
      </c>
      <c r="D850" s="24">
        <v>451.9</v>
      </c>
      <c r="E850" s="24">
        <v>686.2</v>
      </c>
      <c r="F850" s="27">
        <f t="shared" ref="F850:G850" si="1696">LN(D850/D849)</f>
        <v>2.8808884190897684E-3</v>
      </c>
      <c r="G850" s="27">
        <f t="shared" si="1696"/>
        <v>8.0474499704436403E-3</v>
      </c>
      <c r="H850" s="27">
        <f t="shared" si="1536"/>
        <v>0.9360438834662399</v>
      </c>
      <c r="I850" s="27"/>
      <c r="J850" s="27">
        <v>812</v>
      </c>
      <c r="K850" s="27">
        <v>6.1706393251559781</v>
      </c>
      <c r="L850" s="37">
        <v>-7.1891112828321724E-2</v>
      </c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</row>
    <row r="851" spans="1:31" ht="15.75" customHeight="1" x14ac:dyDescent="0.2">
      <c r="A851" s="22">
        <v>34059</v>
      </c>
      <c r="B851" s="23">
        <f t="shared" ref="B851:C851" si="1697">LN(D851)</f>
        <v>6.1127968322755066</v>
      </c>
      <c r="C851" s="23">
        <f t="shared" si="1697"/>
        <v>6.5368365146265566</v>
      </c>
      <c r="D851" s="24">
        <v>451.6</v>
      </c>
      <c r="E851" s="24">
        <v>690.1</v>
      </c>
      <c r="F851" s="27">
        <f t="shared" ref="F851:G851" si="1698">LN(D851/D850)</f>
        <v>-6.640841417269815E-4</v>
      </c>
      <c r="G851" s="27">
        <f t="shared" si="1698"/>
        <v>5.6673842022068703E-3</v>
      </c>
      <c r="H851" s="27">
        <f t="shared" si="1536"/>
        <v>0.93513074995799017</v>
      </c>
      <c r="I851" s="27"/>
      <c r="J851" s="27">
        <v>813</v>
      </c>
      <c r="K851" s="27">
        <v>6.1738004412440599</v>
      </c>
      <c r="L851" s="37">
        <v>-7.3033159245627921E-2</v>
      </c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</row>
    <row r="852" spans="1:31" ht="15.75" customHeight="1" x14ac:dyDescent="0.2">
      <c r="A852" s="22">
        <v>34060</v>
      </c>
      <c r="B852" s="23">
        <f t="shared" ref="B852:C852" si="1699">LN(D852)</f>
        <v>6.1099140273075259</v>
      </c>
      <c r="C852" s="23">
        <f t="shared" si="1699"/>
        <v>6.5317518810235917</v>
      </c>
      <c r="D852" s="24">
        <v>450.3</v>
      </c>
      <c r="E852" s="24">
        <v>686.6</v>
      </c>
      <c r="F852" s="27">
        <f t="shared" ref="F852:G852" si="1700">LN(D852/D851)</f>
        <v>-2.8828049679809798E-3</v>
      </c>
      <c r="G852" s="27">
        <f t="shared" si="1700"/>
        <v>-5.0846336029644933E-3</v>
      </c>
      <c r="H852" s="27">
        <f t="shared" si="1536"/>
        <v>0.93541734876035132</v>
      </c>
      <c r="I852" s="27"/>
      <c r="J852" s="27">
        <v>814</v>
      </c>
      <c r="K852" s="27">
        <v>6.174701278329767</v>
      </c>
      <c r="L852" s="37">
        <v>-7.080130189199707E-2</v>
      </c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</row>
    <row r="853" spans="1:31" ht="15.75" customHeight="1" x14ac:dyDescent="0.2">
      <c r="A853" s="22">
        <v>34061</v>
      </c>
      <c r="B853" s="23">
        <f t="shared" ref="B853:C853" si="1701">LN(D853)</f>
        <v>6.0897249162755012</v>
      </c>
      <c r="C853" s="23">
        <f t="shared" si="1701"/>
        <v>6.5069791603601042</v>
      </c>
      <c r="D853" s="24">
        <v>441.3</v>
      </c>
      <c r="E853" s="24">
        <v>669.8</v>
      </c>
      <c r="F853" s="27">
        <f t="shared" ref="F853:G853" si="1702">LN(D853/D852)</f>
        <v>-2.0189111032024486E-2</v>
      </c>
      <c r="G853" s="27">
        <f t="shared" si="1702"/>
        <v>-2.4772720663487544E-2</v>
      </c>
      <c r="H853" s="27">
        <f t="shared" si="1536"/>
        <v>0.93587589051668152</v>
      </c>
      <c r="I853" s="27"/>
      <c r="J853" s="27">
        <v>815</v>
      </c>
      <c r="K853" s="27">
        <v>6.1687138315472234</v>
      </c>
      <c r="L853" s="37">
        <v>-7.1763776593264161E-2</v>
      </c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</row>
    <row r="854" spans="1:31" ht="15.75" customHeight="1" x14ac:dyDescent="0.2">
      <c r="A854" s="22">
        <v>34064</v>
      </c>
      <c r="B854" s="23">
        <f t="shared" ref="B854:C854" si="1703">LN(D854)</f>
        <v>6.0917622684233459</v>
      </c>
      <c r="C854" s="23">
        <f t="shared" si="1703"/>
        <v>6.5083219431056918</v>
      </c>
      <c r="D854" s="24">
        <v>442.2</v>
      </c>
      <c r="E854" s="24">
        <v>670.7</v>
      </c>
      <c r="F854" s="27">
        <f t="shared" ref="F854:G854" si="1704">LN(D854/D853)</f>
        <v>2.037352147844452E-3</v>
      </c>
      <c r="G854" s="27">
        <f t="shared" si="1704"/>
        <v>1.3427827455874555E-3</v>
      </c>
      <c r="H854" s="27">
        <f t="shared" si="1536"/>
        <v>0.93599584066003216</v>
      </c>
      <c r="I854" s="27"/>
      <c r="J854" s="27">
        <v>816</v>
      </c>
      <c r="K854" s="27">
        <v>6.1687138315472234</v>
      </c>
      <c r="L854" s="37">
        <v>-7.1763776593264161E-2</v>
      </c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</row>
    <row r="855" spans="1:31" ht="15.75" customHeight="1" x14ac:dyDescent="0.2">
      <c r="A855" s="22">
        <v>34065</v>
      </c>
      <c r="B855" s="23">
        <f t="shared" ref="B855:C855" si="1705">LN(D855)</f>
        <v>6.0892716071108941</v>
      </c>
      <c r="C855" s="23">
        <f t="shared" si="1705"/>
        <v>6.4984327405466678</v>
      </c>
      <c r="D855" s="24">
        <v>441.1</v>
      </c>
      <c r="E855" s="24">
        <v>664.1</v>
      </c>
      <c r="F855" s="27">
        <f t="shared" ref="F855:G855" si="1706">LN(D855/D854)</f>
        <v>-2.4906613124518078E-3</v>
      </c>
      <c r="G855" s="27">
        <f t="shared" si="1706"/>
        <v>-9.8892025590235737E-3</v>
      </c>
      <c r="H855" s="27">
        <f t="shared" si="1536"/>
        <v>0.9370369518664351</v>
      </c>
      <c r="I855" s="27"/>
      <c r="J855" s="27">
        <v>817</v>
      </c>
      <c r="K855" s="27">
        <v>6.139601577356288</v>
      </c>
      <c r="L855" s="37">
        <v>-6.6787484551983134E-2</v>
      </c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</row>
    <row r="856" spans="1:31" ht="15.75" customHeight="1" x14ac:dyDescent="0.2">
      <c r="A856" s="22">
        <v>34066</v>
      </c>
      <c r="B856" s="23">
        <f t="shared" ref="B856:C856" si="1707">LN(D856)</f>
        <v>6.0928923397380954</v>
      </c>
      <c r="C856" s="23">
        <f t="shared" si="1707"/>
        <v>6.505485061770492</v>
      </c>
      <c r="D856" s="24">
        <v>442.7</v>
      </c>
      <c r="E856" s="24">
        <v>668.8</v>
      </c>
      <c r="F856" s="27">
        <f t="shared" ref="F856:G856" si="1708">LN(D856/D855)</f>
        <v>3.6207326272012109E-3</v>
      </c>
      <c r="G856" s="27">
        <f t="shared" si="1708"/>
        <v>7.0523212238238504E-3</v>
      </c>
      <c r="H856" s="27">
        <f t="shared" si="1536"/>
        <v>0.9365777158636488</v>
      </c>
      <c r="I856" s="27"/>
      <c r="J856" s="27">
        <v>818</v>
      </c>
      <c r="K856" s="27">
        <v>6.1326263518769881</v>
      </c>
      <c r="L856" s="37">
        <v>-6.1196023131124377E-2</v>
      </c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</row>
    <row r="857" spans="1:31" ht="15.75" customHeight="1" x14ac:dyDescent="0.2">
      <c r="A857" s="22">
        <v>34067</v>
      </c>
      <c r="B857" s="23">
        <f t="shared" ref="B857:C857" si="1709">LN(D857)</f>
        <v>6.0908572909860172</v>
      </c>
      <c r="C857" s="23">
        <f t="shared" si="1709"/>
        <v>6.5017400195684916</v>
      </c>
      <c r="D857" s="24">
        <v>441.8</v>
      </c>
      <c r="E857" s="24">
        <v>666.3</v>
      </c>
      <c r="F857" s="27">
        <f t="shared" ref="F857:G857" si="1710">LN(D857/D856)</f>
        <v>-2.0350487520784956E-3</v>
      </c>
      <c r="G857" s="27">
        <f t="shared" si="1710"/>
        <v>-3.7450422020004121E-3</v>
      </c>
      <c r="H857" s="27">
        <f t="shared" si="1536"/>
        <v>0.93680418974830926</v>
      </c>
      <c r="I857" s="27"/>
      <c r="J857" s="27">
        <v>819</v>
      </c>
      <c r="K857" s="27">
        <v>6.1361808407328908</v>
      </c>
      <c r="L857" s="37">
        <v>-6.7986760766235221E-2</v>
      </c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</row>
    <row r="858" spans="1:31" ht="15.75" customHeight="1" x14ac:dyDescent="0.2">
      <c r="A858" s="22">
        <v>34068</v>
      </c>
      <c r="B858" s="23">
        <f t="shared" ref="B858:C858" si="1711">LN(D858)</f>
        <v>6.0908572909860172</v>
      </c>
      <c r="C858" s="23">
        <f t="shared" si="1711"/>
        <v>6.5017400195684916</v>
      </c>
      <c r="D858" s="24">
        <v>441.8</v>
      </c>
      <c r="E858" s="24">
        <v>666.3</v>
      </c>
      <c r="F858" s="27">
        <f t="shared" ref="F858:G858" si="1712">LN(D858/D857)</f>
        <v>0</v>
      </c>
      <c r="G858" s="27">
        <f t="shared" si="1712"/>
        <v>0</v>
      </c>
      <c r="H858" s="27">
        <f t="shared" si="1536"/>
        <v>0.93680418974830926</v>
      </c>
      <c r="I858" s="27"/>
      <c r="J858" s="27">
        <v>820</v>
      </c>
      <c r="K858" s="27">
        <v>6.1375981308037675</v>
      </c>
      <c r="L858" s="37">
        <v>-6.4092873359576252E-2</v>
      </c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</row>
    <row r="859" spans="1:31" ht="15.75" customHeight="1" x14ac:dyDescent="0.2">
      <c r="A859" s="22">
        <v>34071</v>
      </c>
      <c r="B859" s="23">
        <f t="shared" ref="B859:C859" si="1713">LN(D859)</f>
        <v>6.1054626511613934</v>
      </c>
      <c r="C859" s="23">
        <f t="shared" si="1713"/>
        <v>6.5118939070166677</v>
      </c>
      <c r="D859" s="24">
        <v>448.3</v>
      </c>
      <c r="E859" s="24">
        <v>673.1</v>
      </c>
      <c r="F859" s="27">
        <f t="shared" ref="F859:G859" si="1714">LN(D859/D858)</f>
        <v>1.4605360175376975E-2</v>
      </c>
      <c r="G859" s="27">
        <f t="shared" si="1714"/>
        <v>1.0153887448176153E-2</v>
      </c>
      <c r="H859" s="27">
        <f t="shared" si="1536"/>
        <v>0.93758632102139472</v>
      </c>
      <c r="I859" s="27"/>
      <c r="J859" s="27">
        <v>821</v>
      </c>
      <c r="K859" s="27">
        <v>6.1242692549405868</v>
      </c>
      <c r="L859" s="37">
        <v>-4.8463559398854272E-2</v>
      </c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</row>
    <row r="860" spans="1:31" ht="15.75" customHeight="1" x14ac:dyDescent="0.2">
      <c r="A860" s="22">
        <v>34072</v>
      </c>
      <c r="B860" s="23">
        <f t="shared" ref="B860:C860" si="1715">LN(D860)</f>
        <v>6.1074682228642878</v>
      </c>
      <c r="C860" s="23">
        <f t="shared" si="1715"/>
        <v>6.5129333309724524</v>
      </c>
      <c r="D860" s="24">
        <v>449.2</v>
      </c>
      <c r="E860" s="24">
        <v>673.8</v>
      </c>
      <c r="F860" s="27">
        <f t="shared" ref="F860:G860" si="1716">LN(D860/D859)</f>
        <v>2.0055717028942643E-3</v>
      </c>
      <c r="G860" s="27">
        <f t="shared" si="1716"/>
        <v>1.0394239557849341E-3</v>
      </c>
      <c r="H860" s="27">
        <f t="shared" si="1536"/>
        <v>0.93774462480984366</v>
      </c>
      <c r="I860" s="27"/>
      <c r="J860" s="27">
        <v>822</v>
      </c>
      <c r="K860" s="27">
        <v>6.1230680696300501</v>
      </c>
      <c r="L860" s="37">
        <v>-4.8181914382995572E-2</v>
      </c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</row>
    <row r="861" spans="1:31" ht="15.75" customHeight="1" x14ac:dyDescent="0.2">
      <c r="A861" s="22">
        <v>34073</v>
      </c>
      <c r="B861" s="23">
        <f t="shared" ref="B861:C861" si="1717">LN(D861)</f>
        <v>6.1061316220861084</v>
      </c>
      <c r="C861" s="23">
        <f t="shared" si="1717"/>
        <v>6.5130817319521714</v>
      </c>
      <c r="D861" s="24">
        <v>448.6</v>
      </c>
      <c r="E861" s="24">
        <v>673.9</v>
      </c>
      <c r="F861" s="27">
        <f t="shared" ref="F861:G861" si="1718">LN(D861/D860)</f>
        <v>-1.3366007781801406E-3</v>
      </c>
      <c r="G861" s="27">
        <f t="shared" si="1718"/>
        <v>1.4840097971891055E-4</v>
      </c>
      <c r="H861" s="27">
        <f t="shared" si="1536"/>
        <v>0.93751804036641695</v>
      </c>
      <c r="I861" s="27"/>
      <c r="J861" s="27">
        <v>823</v>
      </c>
      <c r="K861" s="27">
        <v>6.1361808407328908</v>
      </c>
      <c r="L861" s="37">
        <v>-4.7589582894185689E-2</v>
      </c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</row>
    <row r="862" spans="1:31" ht="15.75" customHeight="1" x14ac:dyDescent="0.2">
      <c r="A862" s="22">
        <v>34074</v>
      </c>
      <c r="B862" s="23">
        <f t="shared" ref="B862:C862" si="1719">LN(D862)</f>
        <v>6.1056856911980049</v>
      </c>
      <c r="C862" s="23">
        <f t="shared" si="1719"/>
        <v>6.507725373363912</v>
      </c>
      <c r="D862" s="24">
        <v>448.4</v>
      </c>
      <c r="E862" s="24">
        <v>670.3</v>
      </c>
      <c r="F862" s="27">
        <f t="shared" ref="F862:G862" si="1720">LN(D862/D861)</f>
        <v>-4.4593088810323162E-4</v>
      </c>
      <c r="G862" s="27">
        <f t="shared" si="1720"/>
        <v>-5.3563585882593365E-3</v>
      </c>
      <c r="H862" s="27">
        <f t="shared" si="1536"/>
        <v>0.9382211665213388</v>
      </c>
      <c r="I862" s="27"/>
      <c r="J862" s="27">
        <v>824</v>
      </c>
      <c r="K862" s="27">
        <v>6.1415999111521611</v>
      </c>
      <c r="L862" s="37">
        <v>-4.961152627787957E-2</v>
      </c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</row>
    <row r="863" spans="1:31" ht="15.75" customHeight="1" x14ac:dyDescent="0.2">
      <c r="A863" s="22">
        <v>34075</v>
      </c>
      <c r="B863" s="23">
        <f t="shared" ref="B863:C863" si="1721">LN(D863)</f>
        <v>6.1068001457878864</v>
      </c>
      <c r="C863" s="23">
        <f t="shared" si="1721"/>
        <v>6.5023401696240146</v>
      </c>
      <c r="D863" s="24">
        <v>448.9</v>
      </c>
      <c r="E863" s="24">
        <v>666.7</v>
      </c>
      <c r="F863" s="27">
        <f t="shared" ref="F863:G863" si="1722">LN(D863/D862)</f>
        <v>1.1144545898816103E-3</v>
      </c>
      <c r="G863" s="27">
        <f t="shared" si="1722"/>
        <v>-5.3852037398975424E-3</v>
      </c>
      <c r="H863" s="27">
        <f t="shared" si="1536"/>
        <v>0.93916958917592286</v>
      </c>
      <c r="I863" s="27"/>
      <c r="J863" s="27">
        <v>825</v>
      </c>
      <c r="K863" s="27">
        <v>6.1459316773553381</v>
      </c>
      <c r="L863" s="37">
        <v>-5.1684935604329851E-2</v>
      </c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</row>
    <row r="864" spans="1:31" ht="15.75" customHeight="1" x14ac:dyDescent="0.2">
      <c r="A864" s="22">
        <v>34078</v>
      </c>
      <c r="B864" s="23">
        <f t="shared" ref="B864:C864" si="1723">LN(D864)</f>
        <v>6.1034530490560295</v>
      </c>
      <c r="C864" s="23">
        <f t="shared" si="1723"/>
        <v>6.4967749901858625</v>
      </c>
      <c r="D864" s="24">
        <v>447.4</v>
      </c>
      <c r="E864" s="24">
        <v>663</v>
      </c>
      <c r="F864" s="27">
        <f t="shared" ref="F864:G864" si="1724">LN(D864/D863)</f>
        <v>-3.3470967318571933E-3</v>
      </c>
      <c r="G864" s="27">
        <f t="shared" si="1724"/>
        <v>-5.5651794381519444E-3</v>
      </c>
      <c r="H864" s="27">
        <f t="shared" si="1536"/>
        <v>0.93945889434003926</v>
      </c>
      <c r="I864" s="27"/>
      <c r="J864" s="27">
        <v>826</v>
      </c>
      <c r="K864" s="27">
        <v>6.1445294040952509</v>
      </c>
      <c r="L864" s="37">
        <v>-5.3219522017553089E-2</v>
      </c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</row>
    <row r="865" spans="1:31" ht="15.75" customHeight="1" x14ac:dyDescent="0.2">
      <c r="A865" s="22">
        <v>34079</v>
      </c>
      <c r="B865" s="23">
        <f t="shared" ref="B865:C865" si="1725">LN(D865)</f>
        <v>6.0982989760218089</v>
      </c>
      <c r="C865" s="23">
        <f t="shared" si="1725"/>
        <v>6.4951144871248774</v>
      </c>
      <c r="D865" s="24">
        <v>445.1</v>
      </c>
      <c r="E865" s="24">
        <v>661.9</v>
      </c>
      <c r="F865" s="27">
        <f t="shared" ref="F865:G865" si="1726">LN(D865/D864)</f>
        <v>-5.1540730342204384E-3</v>
      </c>
      <c r="G865" s="27">
        <f t="shared" si="1726"/>
        <v>-1.6605030609853915E-3</v>
      </c>
      <c r="H865" s="27">
        <f t="shared" si="1536"/>
        <v>0.93890554017336147</v>
      </c>
      <c r="I865" s="27"/>
      <c r="J865" s="27">
        <v>827</v>
      </c>
      <c r="K865" s="27">
        <v>6.1540619311293803</v>
      </c>
      <c r="L865" s="37">
        <v>-4.9491937916125828E-2</v>
      </c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</row>
    <row r="866" spans="1:31" ht="15.75" customHeight="1" x14ac:dyDescent="0.2">
      <c r="A866" s="22">
        <v>34080</v>
      </c>
      <c r="B866" s="23">
        <f t="shared" ref="B866:C866" si="1727">LN(D866)</f>
        <v>6.0949232554762123</v>
      </c>
      <c r="C866" s="23">
        <f t="shared" si="1727"/>
        <v>6.4982821494764336</v>
      </c>
      <c r="D866" s="24">
        <v>443.6</v>
      </c>
      <c r="E866" s="24">
        <v>664</v>
      </c>
      <c r="F866" s="27">
        <f t="shared" ref="F866:G866" si="1728">LN(D866/D865)</f>
        <v>-3.3757205455966308E-3</v>
      </c>
      <c r="G866" s="27">
        <f t="shared" si="1728"/>
        <v>3.1676623515566943E-3</v>
      </c>
      <c r="H866" s="27">
        <f t="shared" si="1536"/>
        <v>0.93792838095946329</v>
      </c>
      <c r="I866" s="27"/>
      <c r="J866" s="27">
        <v>828</v>
      </c>
      <c r="K866" s="27">
        <v>6.1611931875438</v>
      </c>
      <c r="L866" s="37">
        <v>-5.3724964679512155E-2</v>
      </c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</row>
    <row r="867" spans="1:31" ht="15.75" customHeight="1" x14ac:dyDescent="0.2">
      <c r="A867" s="22">
        <v>34081</v>
      </c>
      <c r="B867" s="23">
        <f t="shared" ref="B867:C867" si="1729">LN(D867)</f>
        <v>6.0854101599505102</v>
      </c>
      <c r="C867" s="23">
        <f t="shared" si="1729"/>
        <v>6.4975288537722626</v>
      </c>
      <c r="D867" s="24">
        <v>439.4</v>
      </c>
      <c r="E867" s="24">
        <v>663.5</v>
      </c>
      <c r="F867" s="27">
        <f t="shared" ref="F867:G867" si="1730">LN(D867/D866)</f>
        <v>-9.5130955257022275E-3</v>
      </c>
      <c r="G867" s="27">
        <f t="shared" si="1730"/>
        <v>-7.5329570417166116E-4</v>
      </c>
      <c r="H867" s="27">
        <f t="shared" si="1536"/>
        <v>0.93657301058655718</v>
      </c>
      <c r="I867" s="27"/>
      <c r="J867" s="27">
        <v>829</v>
      </c>
      <c r="K867" s="27">
        <v>6.1575206494309551</v>
      </c>
      <c r="L867" s="37">
        <v>-5.4291138992152987E-2</v>
      </c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</row>
    <row r="868" spans="1:31" ht="15.75" customHeight="1" x14ac:dyDescent="0.2">
      <c r="A868" s="22">
        <v>34082</v>
      </c>
      <c r="B868" s="23">
        <f t="shared" ref="B868:C868" si="1731">LN(D868)</f>
        <v>6.0799331950955899</v>
      </c>
      <c r="C868" s="23">
        <f t="shared" si="1731"/>
        <v>6.4898126493628601</v>
      </c>
      <c r="D868" s="24">
        <v>437</v>
      </c>
      <c r="E868" s="24">
        <v>658.4</v>
      </c>
      <c r="F868" s="27">
        <f t="shared" ref="F868:G868" si="1732">LN(D868/D867)</f>
        <v>-5.4769648549196593E-3</v>
      </c>
      <c r="G868" s="27">
        <f t="shared" si="1732"/>
        <v>-7.7162044094022239E-3</v>
      </c>
      <c r="H868" s="27">
        <f t="shared" si="1536"/>
        <v>0.93684263685061686</v>
      </c>
      <c r="I868" s="27"/>
      <c r="J868" s="27">
        <v>830</v>
      </c>
      <c r="K868" s="27">
        <v>6.1582105636168976</v>
      </c>
      <c r="L868" s="37">
        <v>-5.7667421482678449E-2</v>
      </c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</row>
    <row r="869" spans="1:31" ht="15.75" customHeight="1" x14ac:dyDescent="0.2">
      <c r="A869" s="22">
        <v>34085</v>
      </c>
      <c r="B869" s="23">
        <f t="shared" ref="B869:C869" si="1733">LN(D869)</f>
        <v>6.0718917962205969</v>
      </c>
      <c r="C869" s="23">
        <f t="shared" si="1733"/>
        <v>6.470489858324175</v>
      </c>
      <c r="D869" s="24">
        <v>433.5</v>
      </c>
      <c r="E869" s="24">
        <v>645.79999999999995</v>
      </c>
      <c r="F869" s="27">
        <f t="shared" ref="F869:G869" si="1734">LN(D869/D868)</f>
        <v>-8.0413988749936383E-3</v>
      </c>
      <c r="G869" s="27">
        <f t="shared" si="1734"/>
        <v>-1.9322791038685241E-2</v>
      </c>
      <c r="H869" s="27">
        <f t="shared" si="1536"/>
        <v>0.93839754472518211</v>
      </c>
      <c r="I869" s="27"/>
      <c r="J869" s="27">
        <v>831</v>
      </c>
      <c r="K869" s="27">
        <v>6.1649625382928184</v>
      </c>
      <c r="L869" s="37">
        <v>-4.5324677461853646E-2</v>
      </c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</row>
    <row r="870" spans="1:31" ht="15.75" customHeight="1" x14ac:dyDescent="0.2">
      <c r="A870" s="22">
        <v>34086</v>
      </c>
      <c r="B870" s="23">
        <f t="shared" ref="B870:C870" si="1735">LN(D870)</f>
        <v>6.0822189103764464</v>
      </c>
      <c r="C870" s="23">
        <f t="shared" si="1735"/>
        <v>6.4808111391968488</v>
      </c>
      <c r="D870" s="24">
        <v>438</v>
      </c>
      <c r="E870" s="24">
        <v>652.5</v>
      </c>
      <c r="F870" s="27">
        <f t="shared" ref="F870:G870" si="1736">LN(D870/D869)</f>
        <v>1.0327114155849524E-2</v>
      </c>
      <c r="G870" s="27">
        <f t="shared" si="1736"/>
        <v>1.03212808726738E-2</v>
      </c>
      <c r="H870" s="27">
        <f t="shared" si="1536"/>
        <v>0.93849655232048634</v>
      </c>
      <c r="I870" s="27"/>
      <c r="J870" s="27">
        <v>832</v>
      </c>
      <c r="K870" s="27">
        <v>6.1668972668922839</v>
      </c>
      <c r="L870" s="37">
        <v>-4.7919399485341962E-2</v>
      </c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</row>
    <row r="871" spans="1:31" ht="15.75" customHeight="1" x14ac:dyDescent="0.2">
      <c r="A871" s="22">
        <v>34087</v>
      </c>
      <c r="B871" s="23">
        <f t="shared" ref="B871:C871" si="1737">LN(D871)</f>
        <v>6.0822189103764464</v>
      </c>
      <c r="C871" s="23">
        <f t="shared" si="1737"/>
        <v>6.4893568954620733</v>
      </c>
      <c r="D871" s="24">
        <v>438</v>
      </c>
      <c r="E871" s="24">
        <v>658.1</v>
      </c>
      <c r="F871" s="27">
        <f t="shared" ref="F871:G871" si="1738">LN(D871/D870)</f>
        <v>0</v>
      </c>
      <c r="G871" s="27">
        <f t="shared" si="1738"/>
        <v>8.5457562652249131E-3</v>
      </c>
      <c r="H871" s="27">
        <f t="shared" si="1536"/>
        <v>0.93726065746663845</v>
      </c>
      <c r="I871" s="27"/>
      <c r="J871" s="27">
        <v>833</v>
      </c>
      <c r="K871" s="27">
        <v>6.1713177822817915</v>
      </c>
      <c r="L871" s="37">
        <v>-4.8167294348434808E-2</v>
      </c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</row>
    <row r="872" spans="1:31" ht="15.75" customHeight="1" x14ac:dyDescent="0.2">
      <c r="A872" s="22">
        <v>34088</v>
      </c>
      <c r="B872" s="23">
        <f t="shared" ref="B872:C872" si="1739">LN(D872)</f>
        <v>6.0840437284010749</v>
      </c>
      <c r="C872" s="23">
        <f t="shared" si="1739"/>
        <v>6.4898126493628601</v>
      </c>
      <c r="D872" s="24">
        <v>438.8</v>
      </c>
      <c r="E872" s="24">
        <v>658.4</v>
      </c>
      <c r="F872" s="27">
        <f t="shared" ref="F872:G872" si="1740">LN(D872/D871)</f>
        <v>1.8248180246291173E-3</v>
      </c>
      <c r="G872" s="27">
        <f t="shared" si="1740"/>
        <v>4.5575390078659894E-4</v>
      </c>
      <c r="H872" s="27">
        <f t="shared" si="1536"/>
        <v>0.93747601928052238</v>
      </c>
      <c r="I872" s="27"/>
      <c r="J872" s="27">
        <v>834</v>
      </c>
      <c r="K872" s="27">
        <v>6.1728985666262073</v>
      </c>
      <c r="L872" s="37">
        <v>-5.5462379956288999E-2</v>
      </c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</row>
    <row r="873" spans="1:31" ht="15.75" customHeight="1" x14ac:dyDescent="0.2">
      <c r="A873" s="22">
        <v>34089</v>
      </c>
      <c r="B873" s="23">
        <f t="shared" ref="B873:C873" si="1741">LN(D873)</f>
        <v>6.0870019738170456</v>
      </c>
      <c r="C873" s="23">
        <f t="shared" si="1741"/>
        <v>6.4943588005476922</v>
      </c>
      <c r="D873" s="24">
        <v>440.1</v>
      </c>
      <c r="E873" s="24">
        <v>661.4</v>
      </c>
      <c r="F873" s="27">
        <f t="shared" ref="F873:G873" si="1742">LN(D873/D872)</f>
        <v>2.9582454159704876E-3</v>
      </c>
      <c r="G873" s="27">
        <f t="shared" si="1742"/>
        <v>4.546151184832369E-3</v>
      </c>
      <c r="H873" s="27">
        <f t="shared" si="1536"/>
        <v>0.93727528163422491</v>
      </c>
      <c r="I873" s="27"/>
      <c r="J873" s="27">
        <v>835</v>
      </c>
      <c r="K873" s="27">
        <v>6.1712047469080273</v>
      </c>
      <c r="L873" s="37">
        <v>-6.2401707382812255E-2</v>
      </c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</row>
    <row r="874" spans="1:31" ht="15.75" customHeight="1" x14ac:dyDescent="0.2">
      <c r="A874" s="22">
        <v>34092</v>
      </c>
      <c r="B874" s="23">
        <f t="shared" ref="B874:C874" si="1743">LN(D874)</f>
        <v>6.0922144502081252</v>
      </c>
      <c r="C874" s="23">
        <f t="shared" si="1743"/>
        <v>6.5023401696240146</v>
      </c>
      <c r="D874" s="24">
        <v>442.4</v>
      </c>
      <c r="E874" s="24">
        <v>666.7</v>
      </c>
      <c r="F874" s="27">
        <f t="shared" ref="F874:G874" si="1744">LN(D874/D873)</f>
        <v>5.2124763910791089E-3</v>
      </c>
      <c r="G874" s="27">
        <f t="shared" si="1744"/>
        <v>7.9813690763221139E-3</v>
      </c>
      <c r="H874" s="27">
        <f t="shared" si="1536"/>
        <v>0.93692644360074995</v>
      </c>
      <c r="I874" s="27"/>
      <c r="J874" s="27">
        <v>836</v>
      </c>
      <c r="K874" s="27">
        <v>6.174025747690842</v>
      </c>
      <c r="L874" s="37">
        <v>-6.1671883307406361E-2</v>
      </c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</row>
    <row r="875" spans="1:31" ht="15.75" customHeight="1" x14ac:dyDescent="0.2">
      <c r="A875" s="22">
        <v>34093</v>
      </c>
      <c r="B875" s="23">
        <f t="shared" ref="B875:C875" si="1745">LN(D875)</f>
        <v>6.0958245624322247</v>
      </c>
      <c r="C875" s="23">
        <f t="shared" si="1745"/>
        <v>6.5192947696897967</v>
      </c>
      <c r="D875" s="24">
        <v>444</v>
      </c>
      <c r="E875" s="24">
        <v>678.1</v>
      </c>
      <c r="F875" s="27">
        <f t="shared" ref="F875:G875" si="1746">LN(D875/D874)</f>
        <v>3.6101122240997934E-3</v>
      </c>
      <c r="G875" s="27">
        <f t="shared" si="1746"/>
        <v>1.6954600065782026E-2</v>
      </c>
      <c r="H875" s="27">
        <f t="shared" si="1536"/>
        <v>0.93504355574986198</v>
      </c>
      <c r="I875" s="27"/>
      <c r="J875" s="27">
        <v>837</v>
      </c>
      <c r="K875" s="27">
        <v>6.1742509893292112</v>
      </c>
      <c r="L875" s="37">
        <v>-6.211868249625585E-2</v>
      </c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</row>
    <row r="876" spans="1:31" ht="15.75" customHeight="1" x14ac:dyDescent="0.2">
      <c r="A876" s="22">
        <v>34094</v>
      </c>
      <c r="B876" s="23">
        <f t="shared" ref="B876:C876" si="1747">LN(D876)</f>
        <v>6.0969500549539593</v>
      </c>
      <c r="C876" s="23">
        <f t="shared" si="1747"/>
        <v>6.5267876424743605</v>
      </c>
      <c r="D876" s="24">
        <v>444.5</v>
      </c>
      <c r="E876" s="24">
        <v>683.2</v>
      </c>
      <c r="F876" s="27">
        <f t="shared" ref="F876:G876" si="1748">LN(D876/D875)</f>
        <v>1.1254925217345582E-3</v>
      </c>
      <c r="G876" s="27">
        <f t="shared" si="1748"/>
        <v>7.4928727845636122E-3</v>
      </c>
      <c r="H876" s="27">
        <f t="shared" si="1536"/>
        <v>0.9341425505062938</v>
      </c>
      <c r="I876" s="27"/>
      <c r="J876" s="27">
        <v>838</v>
      </c>
      <c r="K876" s="27">
        <v>6.1651904016875267</v>
      </c>
      <c r="L876" s="37">
        <v>-5.9727750526133327E-2</v>
      </c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</row>
    <row r="877" spans="1:31" ht="15.75" customHeight="1" x14ac:dyDescent="0.2">
      <c r="A877" s="22">
        <v>34095</v>
      </c>
      <c r="B877" s="23">
        <f t="shared" ref="B877:C877" si="1749">LN(D877)</f>
        <v>6.0940211354330742</v>
      </c>
      <c r="C877" s="23">
        <f t="shared" si="1749"/>
        <v>6.522092798170152</v>
      </c>
      <c r="D877" s="24">
        <v>443.2</v>
      </c>
      <c r="E877" s="24">
        <v>680</v>
      </c>
      <c r="F877" s="27">
        <f t="shared" ref="F877:G877" si="1750">LN(D877/D876)</f>
        <v>-2.928919520885261E-3</v>
      </c>
      <c r="G877" s="27">
        <f t="shared" si="1750"/>
        <v>-4.6948443042078413E-3</v>
      </c>
      <c r="H877" s="27">
        <f t="shared" si="1536"/>
        <v>0.93436590432181854</v>
      </c>
      <c r="I877" s="27"/>
      <c r="J877" s="27">
        <v>839</v>
      </c>
      <c r="K877" s="27">
        <v>6.1651904016875267</v>
      </c>
      <c r="L877" s="37">
        <v>-5.1950797653623759E-2</v>
      </c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</row>
    <row r="878" spans="1:31" ht="15.75" customHeight="1" x14ac:dyDescent="0.2">
      <c r="A878" s="22">
        <v>34096</v>
      </c>
      <c r="B878" s="23">
        <f t="shared" ref="B878:C878" si="1751">LN(D878)</f>
        <v>6.0919883848742815</v>
      </c>
      <c r="C878" s="23">
        <f t="shared" si="1751"/>
        <v>6.5241495052268661</v>
      </c>
      <c r="D878" s="24">
        <v>442.3</v>
      </c>
      <c r="E878" s="24">
        <v>681.4</v>
      </c>
      <c r="F878" s="27">
        <f t="shared" ref="F878:G878" si="1752">LN(D878/D877)</f>
        <v>-2.0327505587928963E-3</v>
      </c>
      <c r="G878" s="27">
        <f t="shared" si="1752"/>
        <v>2.0567070567137119E-3</v>
      </c>
      <c r="H878" s="27">
        <f t="shared" si="1536"/>
        <v>0.93375977665650434</v>
      </c>
      <c r="I878" s="27"/>
      <c r="J878" s="27">
        <v>840</v>
      </c>
      <c r="K878" s="27">
        <v>6.1598180034343679</v>
      </c>
      <c r="L878" s="37">
        <v>-5.0348223135481263E-2</v>
      </c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</row>
    <row r="879" spans="1:31" ht="15.75" customHeight="1" x14ac:dyDescent="0.2">
      <c r="A879" s="22">
        <v>34099</v>
      </c>
      <c r="B879" s="23">
        <f t="shared" ref="B879:C879" si="1753">LN(D879)</f>
        <v>6.093118200834482</v>
      </c>
      <c r="C879" s="23">
        <f t="shared" si="1753"/>
        <v>6.5262019909202857</v>
      </c>
      <c r="D879" s="24">
        <v>442.8</v>
      </c>
      <c r="E879" s="24">
        <v>682.8</v>
      </c>
      <c r="F879" s="27">
        <f t="shared" ref="F879:G879" si="1754">LN(D879/D878)</f>
        <v>1.1298159602007799E-3</v>
      </c>
      <c r="G879" s="27">
        <f t="shared" si="1754"/>
        <v>2.0524856934193317E-3</v>
      </c>
      <c r="H879" s="27">
        <f t="shared" si="1536"/>
        <v>0.93363922987852033</v>
      </c>
      <c r="I879" s="27"/>
      <c r="J879" s="27">
        <v>841</v>
      </c>
      <c r="K879" s="27">
        <v>6.15278989687575</v>
      </c>
      <c r="L879" s="37">
        <v>-4.6212542667263712E-2</v>
      </c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</row>
    <row r="880" spans="1:31" ht="15.75" customHeight="1" x14ac:dyDescent="0.2">
      <c r="A880" s="22">
        <v>34100</v>
      </c>
      <c r="B880" s="23">
        <f t="shared" ref="B880:C880" si="1755">LN(D880)</f>
        <v>6.0965000099418631</v>
      </c>
      <c r="C880" s="23">
        <f t="shared" si="1755"/>
        <v>6.5264948595707901</v>
      </c>
      <c r="D880" s="24">
        <v>444.3</v>
      </c>
      <c r="E880" s="24">
        <v>683</v>
      </c>
      <c r="F880" s="27">
        <f t="shared" ref="F880:G880" si="1756">LN(D880/D879)</f>
        <v>3.3818091073810784E-3</v>
      </c>
      <c r="G880" s="27">
        <f t="shared" si="1756"/>
        <v>2.9286865050468056E-4</v>
      </c>
      <c r="H880" s="27">
        <f t="shared" si="1536"/>
        <v>0.93411550014501887</v>
      </c>
      <c r="I880" s="27"/>
      <c r="J880" s="27">
        <v>842</v>
      </c>
      <c r="K880" s="27">
        <v>6.1509359686930587</v>
      </c>
      <c r="L880" s="37">
        <v>-4.4581455711121265E-2</v>
      </c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</row>
    <row r="881" spans="1:31" ht="15.75" customHeight="1" x14ac:dyDescent="0.2">
      <c r="A881" s="22">
        <v>34101</v>
      </c>
      <c r="B881" s="23">
        <f t="shared" ref="B881:C881" si="1757">LN(D881)</f>
        <v>6.0976247429363726</v>
      </c>
      <c r="C881" s="23">
        <f t="shared" si="1757"/>
        <v>6.5244429755151057</v>
      </c>
      <c r="D881" s="24">
        <v>444.8</v>
      </c>
      <c r="E881" s="24">
        <v>681.6</v>
      </c>
      <c r="F881" s="27">
        <f t="shared" ref="F881:G881" si="1758">LN(D881/D880)</f>
        <v>1.1247329945098645E-3</v>
      </c>
      <c r="G881" s="27">
        <f t="shared" si="1758"/>
        <v>-2.0518840556840823E-3</v>
      </c>
      <c r="H881" s="27">
        <f t="shared" si="1536"/>
        <v>0.93458165943353411</v>
      </c>
      <c r="I881" s="27"/>
      <c r="J881" s="27">
        <v>843</v>
      </c>
      <c r="K881" s="27">
        <v>6.1501234928397297</v>
      </c>
      <c r="L881" s="37">
        <v>-4.533026042474475E-2</v>
      </c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</row>
    <row r="882" spans="1:31" ht="15.75" customHeight="1" x14ac:dyDescent="0.2">
      <c r="A882" s="22">
        <v>34102</v>
      </c>
      <c r="B882" s="23">
        <f t="shared" ref="B882:C882" si="1759">LN(D882)</f>
        <v>6.0849548901953208</v>
      </c>
      <c r="C882" s="23">
        <f t="shared" si="1759"/>
        <v>6.5156011849336455</v>
      </c>
      <c r="D882" s="24">
        <v>439.2</v>
      </c>
      <c r="E882" s="24">
        <v>675.6</v>
      </c>
      <c r="F882" s="27">
        <f t="shared" ref="F882:G882" si="1760">LN(D882/D881)</f>
        <v>-1.2669852741051778E-2</v>
      </c>
      <c r="G882" s="27">
        <f t="shared" si="1760"/>
        <v>-8.8417905814610117E-3</v>
      </c>
      <c r="H882" s="27">
        <f t="shared" si="1536"/>
        <v>0.93390536306394412</v>
      </c>
      <c r="I882" s="27"/>
      <c r="J882" s="27">
        <v>844</v>
      </c>
      <c r="K882" s="27">
        <v>6.1578656825056672</v>
      </c>
      <c r="L882" s="37">
        <v>-4.6841900340045761E-2</v>
      </c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</row>
    <row r="883" spans="1:31" ht="15.75" customHeight="1" x14ac:dyDescent="0.2">
      <c r="A883" s="22">
        <v>34103</v>
      </c>
      <c r="B883" s="23">
        <f t="shared" ref="B883:C883" si="1761">LN(D883)</f>
        <v>6.0856377171252314</v>
      </c>
      <c r="C883" s="23">
        <f t="shared" si="1761"/>
        <v>6.5166367645808938</v>
      </c>
      <c r="D883" s="24">
        <v>439.5</v>
      </c>
      <c r="E883" s="24">
        <v>676.3</v>
      </c>
      <c r="F883" s="27">
        <f t="shared" ref="F883:G883" si="1762">LN(D883/D882)</f>
        <v>6.8282692991072967E-4</v>
      </c>
      <c r="G883" s="27">
        <f t="shared" si="1762"/>
        <v>1.0355796472492002E-3</v>
      </c>
      <c r="H883" s="27">
        <f t="shared" si="1536"/>
        <v>0.93386173527451755</v>
      </c>
      <c r="I883" s="27"/>
      <c r="J883" s="27">
        <v>845</v>
      </c>
      <c r="K883" s="27">
        <v>6.1584403999996429</v>
      </c>
      <c r="L883" s="37">
        <v>-5.4317034752722648E-2</v>
      </c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</row>
    <row r="884" spans="1:31" ht="15.75" customHeight="1" x14ac:dyDescent="0.2">
      <c r="A884" s="22">
        <v>34106</v>
      </c>
      <c r="B884" s="23">
        <f t="shared" ref="B884:C884" si="1763">LN(D884)</f>
        <v>6.0874563127617085</v>
      </c>
      <c r="C884" s="23">
        <f t="shared" si="1763"/>
        <v>6.5189997844369199</v>
      </c>
      <c r="D884" s="24">
        <v>440.3</v>
      </c>
      <c r="E884" s="24">
        <v>677.9</v>
      </c>
      <c r="F884" s="27">
        <f t="shared" ref="F884:G884" si="1764">LN(D884/D883)</f>
        <v>1.8185956364765883E-3</v>
      </c>
      <c r="G884" s="27">
        <f t="shared" si="1764"/>
        <v>2.3630198560257347E-3</v>
      </c>
      <c r="H884" s="27">
        <f t="shared" si="1536"/>
        <v>0.93380219574397705</v>
      </c>
      <c r="I884" s="27"/>
      <c r="J884" s="27">
        <v>846</v>
      </c>
      <c r="K884" s="27">
        <v>6.1575206494309551</v>
      </c>
      <c r="L884" s="37">
        <v>-4.6940621432811191E-2</v>
      </c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</row>
    <row r="885" spans="1:31" ht="15.75" customHeight="1" x14ac:dyDescent="0.2">
      <c r="A885" s="22">
        <v>34107</v>
      </c>
      <c r="B885" s="23">
        <f t="shared" ref="B885:C885" si="1765">LN(D885)</f>
        <v>6.0874563127617085</v>
      </c>
      <c r="C885" s="23">
        <f t="shared" si="1765"/>
        <v>6.5231216804539054</v>
      </c>
      <c r="D885" s="24">
        <v>440.3</v>
      </c>
      <c r="E885" s="24">
        <v>680.7</v>
      </c>
      <c r="F885" s="27">
        <f t="shared" ref="F885:G885" si="1766">LN(D885/D884)</f>
        <v>0</v>
      </c>
      <c r="G885" s="27">
        <f t="shared" si="1766"/>
        <v>4.1218960169859559E-3</v>
      </c>
      <c r="H885" s="27">
        <f t="shared" si="1536"/>
        <v>0.93321213538026759</v>
      </c>
      <c r="I885" s="27"/>
      <c r="J885" s="27">
        <v>847</v>
      </c>
      <c r="K885" s="27">
        <v>6.1638222256544459</v>
      </c>
      <c r="L885" s="37">
        <v>-5.0361309237212382E-2</v>
      </c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</row>
    <row r="886" spans="1:31" ht="15.75" customHeight="1" x14ac:dyDescent="0.2">
      <c r="A886" s="22">
        <v>34108</v>
      </c>
      <c r="B886" s="23">
        <f t="shared" ref="B886:C886" si="1767">LN(D886)</f>
        <v>6.10367653771491</v>
      </c>
      <c r="C886" s="23">
        <f t="shared" si="1767"/>
        <v>6.537271139769218</v>
      </c>
      <c r="D886" s="24">
        <v>447.5</v>
      </c>
      <c r="E886" s="24">
        <v>690.4</v>
      </c>
      <c r="F886" s="27">
        <f t="shared" ref="F886:G886" si="1768">LN(D886/D885)</f>
        <v>1.6220224953201794E-2</v>
      </c>
      <c r="G886" s="27">
        <f t="shared" si="1768"/>
        <v>1.4149459315312404E-2</v>
      </c>
      <c r="H886" s="27">
        <f t="shared" si="1536"/>
        <v>0.93367345597514639</v>
      </c>
      <c r="I886" s="27"/>
      <c r="J886" s="27">
        <v>848</v>
      </c>
      <c r="K886" s="27">
        <v>6.1682600853080229</v>
      </c>
      <c r="L886" s="37">
        <v>-5.5463253032516313E-2</v>
      </c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</row>
    <row r="887" spans="1:31" ht="15.75" customHeight="1" x14ac:dyDescent="0.2">
      <c r="A887" s="22">
        <v>34109</v>
      </c>
      <c r="B887" s="23">
        <f t="shared" ref="B887:C887" si="1769">LN(D887)</f>
        <v>6.1103580770483923</v>
      </c>
      <c r="C887" s="23">
        <f t="shared" si="1769"/>
        <v>6.5473591342415505</v>
      </c>
      <c r="D887" s="24">
        <v>450.5</v>
      </c>
      <c r="E887" s="24">
        <v>697.4</v>
      </c>
      <c r="F887" s="27">
        <f t="shared" ref="F887:G887" si="1770">LN(D887/D886)</f>
        <v>6.6815393334826471E-3</v>
      </c>
      <c r="G887" s="27">
        <f t="shared" si="1770"/>
        <v>1.0087994472332617E-2</v>
      </c>
      <c r="H887" s="27">
        <f t="shared" si="1536"/>
        <v>0.93325537087041421</v>
      </c>
      <c r="I887" s="27"/>
      <c r="J887" s="27">
        <v>849</v>
      </c>
      <c r="K887" s="27">
        <v>6.164278549997424</v>
      </c>
      <c r="L887" s="37">
        <v>-5.4364522689898109E-2</v>
      </c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</row>
    <row r="888" spans="1:31" ht="15.75" customHeight="1" x14ac:dyDescent="0.2">
      <c r="A888" s="22">
        <v>34110</v>
      </c>
      <c r="B888" s="23">
        <f t="shared" ref="B888:C888" si="1771">LN(D888)</f>
        <v>6.0998704209517687</v>
      </c>
      <c r="C888" s="23">
        <f t="shared" si="1771"/>
        <v>6.5427601034276863</v>
      </c>
      <c r="D888" s="24">
        <v>445.8</v>
      </c>
      <c r="E888" s="24">
        <v>694.2</v>
      </c>
      <c r="F888" s="27">
        <f t="shared" ref="F888:G888" si="1772">LN(D888/D887)</f>
        <v>-1.0487656096624089E-2</v>
      </c>
      <c r="G888" s="27">
        <f t="shared" si="1772"/>
        <v>-4.5990308138647625E-3</v>
      </c>
      <c r="H888" s="27">
        <f t="shared" si="1536"/>
        <v>0.93230843321859036</v>
      </c>
      <c r="I888" s="27"/>
      <c r="J888" s="27">
        <v>850</v>
      </c>
      <c r="K888" s="27">
        <v>6.1448802079017861</v>
      </c>
      <c r="L888" s="37">
        <v>-5.5155291626284964E-2</v>
      </c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</row>
    <row r="889" spans="1:31" ht="15.75" customHeight="1" x14ac:dyDescent="0.2">
      <c r="A889" s="22">
        <v>34113</v>
      </c>
      <c r="B889" s="23">
        <f t="shared" ref="B889:C889" si="1773">LN(D889)</f>
        <v>6.1047932324149849</v>
      </c>
      <c r="C889" s="23">
        <f t="shared" si="1773"/>
        <v>6.5433361403099735</v>
      </c>
      <c r="D889" s="24">
        <v>448</v>
      </c>
      <c r="E889" s="24">
        <v>694.6</v>
      </c>
      <c r="F889" s="27">
        <f t="shared" ref="F889:G889" si="1774">LN(D889/D888)</f>
        <v>4.9228114632166517E-3</v>
      </c>
      <c r="G889" s="27">
        <f t="shared" si="1774"/>
        <v>5.7603688228768696E-4</v>
      </c>
      <c r="H889" s="27">
        <f t="shared" si="1536"/>
        <v>0.93297869794685284</v>
      </c>
      <c r="I889" s="27"/>
      <c r="J889" s="27">
        <v>851</v>
      </c>
      <c r="K889" s="27">
        <v>6.1459316773553381</v>
      </c>
      <c r="L889" s="37">
        <v>-5.416940893199218E-2</v>
      </c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</row>
    <row r="890" spans="1:31" ht="15.75" customHeight="1" x14ac:dyDescent="0.2">
      <c r="A890" s="22">
        <v>34114</v>
      </c>
      <c r="B890" s="23">
        <f t="shared" ref="B890:C890" si="1775">LN(D890)</f>
        <v>6.1065773542084862</v>
      </c>
      <c r="C890" s="23">
        <f t="shared" si="1775"/>
        <v>6.543911845564792</v>
      </c>
      <c r="D890" s="24">
        <v>448.8</v>
      </c>
      <c r="E890" s="24">
        <v>695</v>
      </c>
      <c r="F890" s="27">
        <f t="shared" ref="F890:G890" si="1776">LN(D890/D889)</f>
        <v>1.784121793501392E-3</v>
      </c>
      <c r="G890" s="27">
        <f t="shared" si="1776"/>
        <v>5.7570525481845109E-4</v>
      </c>
      <c r="H890" s="27">
        <f t="shared" si="1536"/>
        <v>0.9331692569097314</v>
      </c>
      <c r="I890" s="27"/>
      <c r="J890" s="27">
        <v>852</v>
      </c>
      <c r="K890" s="27">
        <v>6.1381879120701734</v>
      </c>
      <c r="L890" s="37">
        <v>-4.8916304959279344E-2</v>
      </c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</row>
    <row r="891" spans="1:31" ht="15.75" customHeight="1" x14ac:dyDescent="0.2">
      <c r="A891" s="22">
        <v>34115</v>
      </c>
      <c r="B891" s="23">
        <f t="shared" ref="B891:C891" si="1777">LN(D891)</f>
        <v>6.1167747380734285</v>
      </c>
      <c r="C891" s="23">
        <f t="shared" si="1777"/>
        <v>6.5567783561580422</v>
      </c>
      <c r="D891" s="24">
        <v>453.4</v>
      </c>
      <c r="E891" s="24">
        <v>704</v>
      </c>
      <c r="F891" s="27">
        <f t="shared" ref="F891:G891" si="1778">LN(D891/D890)</f>
        <v>1.0197383864942063E-2</v>
      </c>
      <c r="G891" s="27">
        <f t="shared" si="1778"/>
        <v>1.2866510593250276E-2</v>
      </c>
      <c r="H891" s="27">
        <f t="shared" si="1536"/>
        <v>0.93289332135630787</v>
      </c>
      <c r="I891" s="27"/>
      <c r="J891" s="27">
        <v>853</v>
      </c>
      <c r="K891" s="27">
        <v>6.1437102501906571</v>
      </c>
      <c r="L891" s="37">
        <v>-5.0817910452561676E-2</v>
      </c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</row>
    <row r="892" spans="1:31" ht="15.75" customHeight="1" x14ac:dyDescent="0.2">
      <c r="A892" s="22">
        <v>34116</v>
      </c>
      <c r="B892" s="23">
        <f t="shared" ref="B892:C892" si="1779">LN(D892)</f>
        <v>6.1145667442419658</v>
      </c>
      <c r="C892" s="23">
        <f t="shared" si="1779"/>
        <v>6.5574883313387353</v>
      </c>
      <c r="D892" s="24">
        <v>452.4</v>
      </c>
      <c r="E892" s="24">
        <v>704.5</v>
      </c>
      <c r="F892" s="27">
        <f t="shared" ref="F892:G892" si="1780">LN(D892/D891)</f>
        <v>-2.2079938314632798E-3</v>
      </c>
      <c r="G892" s="27">
        <f t="shared" si="1780"/>
        <v>7.0997518069252719E-4</v>
      </c>
      <c r="H892" s="27">
        <f t="shared" si="1536"/>
        <v>0.93245560423188045</v>
      </c>
      <c r="I892" s="27"/>
      <c r="J892" s="27">
        <v>854</v>
      </c>
      <c r="K892" s="27">
        <v>6.1407776853430631</v>
      </c>
      <c r="L892" s="37">
        <v>-4.9920394357045872E-2</v>
      </c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</row>
    <row r="893" spans="1:31" ht="15.75" customHeight="1" x14ac:dyDescent="0.2">
      <c r="A893" s="22">
        <v>34117</v>
      </c>
      <c r="B893" s="23">
        <f t="shared" ref="B893:C893" si="1781">LN(D893)</f>
        <v>6.1094697802988867</v>
      </c>
      <c r="C893" s="23">
        <f t="shared" si="1781"/>
        <v>6.5517943657770621</v>
      </c>
      <c r="D893" s="24">
        <v>450.1</v>
      </c>
      <c r="E893" s="24">
        <v>700.5</v>
      </c>
      <c r="F893" s="27">
        <f t="shared" ref="F893:G893" si="1782">LN(D893/D892)</f>
        <v>-5.0969639430782782E-3</v>
      </c>
      <c r="G893" s="27">
        <f t="shared" si="1782"/>
        <v>-5.6939655616732431E-3</v>
      </c>
      <c r="H893" s="27">
        <f t="shared" si="1536"/>
        <v>0.93248802377122308</v>
      </c>
      <c r="I893" s="27"/>
      <c r="J893" s="27">
        <v>855</v>
      </c>
      <c r="K893" s="27">
        <v>6.1407776853430631</v>
      </c>
      <c r="L893" s="37">
        <v>-4.9920394357045872E-2</v>
      </c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</row>
    <row r="894" spans="1:31" ht="15.75" customHeight="1" x14ac:dyDescent="0.2">
      <c r="A894" s="22">
        <v>34120</v>
      </c>
      <c r="B894" s="23">
        <f t="shared" ref="B894:C894" si="1783">LN(D894)</f>
        <v>6.1094697802988867</v>
      </c>
      <c r="C894" s="23">
        <f t="shared" si="1783"/>
        <v>6.5517943657770621</v>
      </c>
      <c r="D894" s="24">
        <v>450.1</v>
      </c>
      <c r="E894" s="24">
        <v>700.5</v>
      </c>
      <c r="F894" s="27">
        <f t="shared" ref="F894:G894" si="1784">LN(D894/D893)</f>
        <v>0</v>
      </c>
      <c r="G894" s="27">
        <f t="shared" si="1784"/>
        <v>0</v>
      </c>
      <c r="H894" s="27">
        <f t="shared" si="1536"/>
        <v>0.93248802377122308</v>
      </c>
      <c r="I894" s="27"/>
      <c r="J894" s="27">
        <v>856</v>
      </c>
      <c r="K894" s="27">
        <v>6.1487287128057275</v>
      </c>
      <c r="L894" s="37">
        <v>-4.3266061644334108E-2</v>
      </c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</row>
    <row r="895" spans="1:31" ht="15.75" customHeight="1" x14ac:dyDescent="0.2">
      <c r="A895" s="22">
        <v>34121</v>
      </c>
      <c r="B895" s="23">
        <f t="shared" ref="B895:C895" si="1785">LN(D895)</f>
        <v>6.1176565723457417</v>
      </c>
      <c r="C895" s="23">
        <f t="shared" si="1785"/>
        <v>6.5570624067209522</v>
      </c>
      <c r="D895" s="24">
        <v>453.8</v>
      </c>
      <c r="E895" s="24">
        <v>704.2</v>
      </c>
      <c r="F895" s="27">
        <f t="shared" ref="F895:G895" si="1786">LN(D895/D894)</f>
        <v>8.1867920468543295E-3</v>
      </c>
      <c r="G895" s="27">
        <f t="shared" si="1786"/>
        <v>5.2680409438905567E-3</v>
      </c>
      <c r="H895" s="27">
        <f t="shared" si="1536"/>
        <v>0.93298739479361648</v>
      </c>
      <c r="I895" s="27"/>
      <c r="J895" s="27">
        <v>857</v>
      </c>
      <c r="K895" s="27">
        <v>6.1495426363852417</v>
      </c>
      <c r="L895" s="37">
        <v>-4.2074413520953868E-2</v>
      </c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</row>
    <row r="896" spans="1:31" ht="15.75" customHeight="1" x14ac:dyDescent="0.2">
      <c r="A896" s="22">
        <v>34122</v>
      </c>
      <c r="B896" s="23">
        <f t="shared" ref="B896:C896" si="1787">LN(D896)</f>
        <v>6.1176565723457417</v>
      </c>
      <c r="C896" s="23">
        <f t="shared" si="1787"/>
        <v>6.5593319112411699</v>
      </c>
      <c r="D896" s="24">
        <v>453.8</v>
      </c>
      <c r="E896" s="24">
        <v>705.8</v>
      </c>
      <c r="F896" s="27">
        <f t="shared" ref="F896:G896" si="1788">LN(D896/D895)</f>
        <v>0</v>
      </c>
      <c r="G896" s="27">
        <f t="shared" si="1788"/>
        <v>2.269504520217363E-3</v>
      </c>
      <c r="H896" s="27">
        <f t="shared" si="1536"/>
        <v>0.93266458461440271</v>
      </c>
      <c r="I896" s="27"/>
      <c r="J896" s="27">
        <v>858</v>
      </c>
      <c r="K896" s="27">
        <v>6.1496588421508909</v>
      </c>
      <c r="L896" s="37">
        <v>-4.352722006478249E-2</v>
      </c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</row>
    <row r="897" spans="1:31" ht="15.75" customHeight="1" x14ac:dyDescent="0.2">
      <c r="A897" s="22">
        <v>34123</v>
      </c>
      <c r="B897" s="23">
        <f t="shared" ref="B897:C897" si="1789">LN(D897)</f>
        <v>6.1147877631399812</v>
      </c>
      <c r="C897" s="23">
        <f t="shared" si="1789"/>
        <v>6.5598984834942859</v>
      </c>
      <c r="D897" s="24">
        <v>452.5</v>
      </c>
      <c r="E897" s="24">
        <v>706.2</v>
      </c>
      <c r="F897" s="27">
        <f t="shared" ref="F897:G897" si="1790">LN(D897/D896)</f>
        <v>-2.8688092057606121E-3</v>
      </c>
      <c r="G897" s="27">
        <f t="shared" si="1790"/>
        <v>5.665722531163869E-4</v>
      </c>
      <c r="H897" s="27">
        <f t="shared" si="1536"/>
        <v>0.93214670600859573</v>
      </c>
      <c r="I897" s="27"/>
      <c r="J897" s="27">
        <v>859</v>
      </c>
      <c r="K897" s="27">
        <v>6.1454645318975523</v>
      </c>
      <c r="L897" s="37">
        <v>-3.9778840699547402E-2</v>
      </c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</row>
    <row r="898" spans="1:31" ht="15.75" customHeight="1" x14ac:dyDescent="0.2">
      <c r="A898" s="22">
        <v>34124</v>
      </c>
      <c r="B898" s="23">
        <f t="shared" ref="B898:C898" si="1791">LN(D898)</f>
        <v>6.1092475827643655</v>
      </c>
      <c r="C898" s="23">
        <f t="shared" si="1791"/>
        <v>6.5539334040258108</v>
      </c>
      <c r="D898" s="24">
        <v>450</v>
      </c>
      <c r="E898" s="24">
        <v>702</v>
      </c>
      <c r="F898" s="27">
        <f t="shared" ref="F898:G898" si="1792">LN(D898/D897)</f>
        <v>-5.5401803756153561E-3</v>
      </c>
      <c r="G898" s="27">
        <f t="shared" si="1792"/>
        <v>-5.9650794684750165E-3</v>
      </c>
      <c r="H898" s="27">
        <f t="shared" si="1536"/>
        <v>0.93214978031539153</v>
      </c>
      <c r="I898" s="27"/>
      <c r="J898" s="27">
        <v>860</v>
      </c>
      <c r="K898" s="27">
        <v>6.1412476343746567</v>
      </c>
      <c r="L898" s="37">
        <v>-3.444748858677027E-2</v>
      </c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</row>
    <row r="899" spans="1:31" ht="15.75" customHeight="1" x14ac:dyDescent="0.2">
      <c r="A899" s="22">
        <v>34127</v>
      </c>
      <c r="B899" s="23">
        <f t="shared" ref="B899:C899" si="1793">LN(D899)</f>
        <v>6.1038999764377699</v>
      </c>
      <c r="C899" s="23">
        <f t="shared" si="1793"/>
        <v>6.5433361403099735</v>
      </c>
      <c r="D899" s="24">
        <v>447.6</v>
      </c>
      <c r="E899" s="24">
        <v>694.6</v>
      </c>
      <c r="F899" s="27">
        <f t="shared" ref="F899:G899" si="1794">LN(D899/D898)</f>
        <v>-5.3476063265952417E-3</v>
      </c>
      <c r="G899" s="27">
        <f t="shared" si="1794"/>
        <v>-1.0597263715837399E-2</v>
      </c>
      <c r="H899" s="27">
        <f t="shared" si="1536"/>
        <v>0.93284218410161235</v>
      </c>
      <c r="I899" s="27"/>
      <c r="J899" s="27">
        <v>861</v>
      </c>
      <c r="K899" s="27">
        <v>6.1368898064222348</v>
      </c>
      <c r="L899" s="37">
        <v>-3.3436757366205327E-2</v>
      </c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</row>
    <row r="900" spans="1:31" ht="15.75" customHeight="1" x14ac:dyDescent="0.2">
      <c r="A900" s="22">
        <v>34128</v>
      </c>
      <c r="B900" s="23">
        <f t="shared" ref="B900:C900" si="1795">LN(D900)</f>
        <v>6.0973998975166506</v>
      </c>
      <c r="C900" s="23">
        <f t="shared" si="1795"/>
        <v>6.5333526963257906</v>
      </c>
      <c r="D900" s="24">
        <v>444.7</v>
      </c>
      <c r="E900" s="24">
        <v>687.7</v>
      </c>
      <c r="F900" s="27">
        <f t="shared" ref="F900:G900" si="1796">LN(D900/D899)</f>
        <v>-6.5000789211194267E-3</v>
      </c>
      <c r="G900" s="27">
        <f t="shared" si="1796"/>
        <v>-9.9834439841831497E-3</v>
      </c>
      <c r="H900" s="27">
        <f t="shared" si="1536"/>
        <v>0.93327272855569088</v>
      </c>
      <c r="I900" s="27"/>
      <c r="J900" s="27">
        <v>862</v>
      </c>
      <c r="K900" s="27">
        <v>6.1355895452654003</v>
      </c>
      <c r="L900" s="37">
        <v>-3.729056924359142E-2</v>
      </c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</row>
    <row r="901" spans="1:31" ht="15.75" customHeight="1" x14ac:dyDescent="0.2">
      <c r="A901" s="22">
        <v>34129</v>
      </c>
      <c r="B901" s="23">
        <f t="shared" ref="B901:C901" si="1797">LN(D901)</f>
        <v>6.0996460799525103</v>
      </c>
      <c r="C901" s="23">
        <f t="shared" si="1797"/>
        <v>6.5355315046537745</v>
      </c>
      <c r="D901" s="24">
        <v>445.7</v>
      </c>
      <c r="E901" s="24">
        <v>689.2</v>
      </c>
      <c r="F901" s="27">
        <f t="shared" ref="F901:G901" si="1798">LN(D901/D900)</f>
        <v>2.2461824358593003E-3</v>
      </c>
      <c r="G901" s="27">
        <f t="shared" si="1798"/>
        <v>2.1788083279840925E-3</v>
      </c>
      <c r="H901" s="27">
        <f t="shared" si="1536"/>
        <v>0.93330528291526371</v>
      </c>
      <c r="I901" s="27"/>
      <c r="J901" s="27">
        <v>863</v>
      </c>
      <c r="K901" s="27">
        <v>6.1380699913485604</v>
      </c>
      <c r="L901" s="37">
        <v>-4.3146735872348074E-2</v>
      </c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</row>
    <row r="902" spans="1:31" ht="15.75" customHeight="1" x14ac:dyDescent="0.2">
      <c r="A902" s="22">
        <v>34130</v>
      </c>
      <c r="B902" s="23">
        <f t="shared" ref="B902:C902" si="1799">LN(D902)</f>
        <v>6.0987482123276564</v>
      </c>
      <c r="C902" s="23">
        <f t="shared" si="1799"/>
        <v>6.5337888379333435</v>
      </c>
      <c r="D902" s="24">
        <v>445.3</v>
      </c>
      <c r="E902" s="24">
        <v>688</v>
      </c>
      <c r="F902" s="27">
        <f t="shared" ref="F902:G902" si="1800">LN(D902/D901)</f>
        <v>-8.9786762485339472E-4</v>
      </c>
      <c r="G902" s="27">
        <f t="shared" si="1800"/>
        <v>-1.7426667204309099E-3</v>
      </c>
      <c r="H902" s="27">
        <f t="shared" si="1536"/>
        <v>0.93341679132941002</v>
      </c>
      <c r="I902" s="27"/>
      <c r="J902" s="27">
        <v>864</v>
      </c>
      <c r="K902" s="27">
        <v>6.1374801212262113</v>
      </c>
      <c r="L902" s="37">
        <v>-5.2069961275701182E-2</v>
      </c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</row>
    <row r="903" spans="1:31" ht="15.75" customHeight="1" x14ac:dyDescent="0.2">
      <c r="A903" s="22">
        <v>34131</v>
      </c>
      <c r="B903" s="23">
        <f t="shared" ref="B903:C903" si="1801">LN(D903)</f>
        <v>6.1030059218408894</v>
      </c>
      <c r="C903" s="23">
        <f t="shared" si="1801"/>
        <v>6.5411742889239388</v>
      </c>
      <c r="D903" s="24">
        <v>447.2</v>
      </c>
      <c r="E903" s="24">
        <v>693.1</v>
      </c>
      <c r="F903" s="27">
        <f t="shared" ref="F903:G903" si="1802">LN(D903/D902)</f>
        <v>4.2577095132325599E-3</v>
      </c>
      <c r="G903" s="27">
        <f t="shared" si="1802"/>
        <v>7.3854509905953514E-3</v>
      </c>
      <c r="H903" s="27">
        <f t="shared" si="1536"/>
        <v>0.93301380643151599</v>
      </c>
      <c r="I903" s="27"/>
      <c r="J903" s="27">
        <v>865</v>
      </c>
      <c r="K903" s="27">
        <v>6.1314379276841002</v>
      </c>
      <c r="L903" s="37">
        <v>-5.1504732588510294E-2</v>
      </c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</row>
    <row r="904" spans="1:31" ht="15.75" customHeight="1" x14ac:dyDescent="0.2">
      <c r="A904" s="22">
        <v>34134</v>
      </c>
      <c r="B904" s="23">
        <f t="shared" ref="B904:C904" si="1803">LN(D904)</f>
        <v>6.1041233652469202</v>
      </c>
      <c r="C904" s="23">
        <f t="shared" si="1803"/>
        <v>6.5459242078940338</v>
      </c>
      <c r="D904" s="24">
        <v>447.7</v>
      </c>
      <c r="E904" s="24">
        <v>696.4</v>
      </c>
      <c r="F904" s="27">
        <f t="shared" ref="F904:G904" si="1804">LN(D904/D903)</f>
        <v>1.1174434060305491E-3</v>
      </c>
      <c r="G904" s="27">
        <f t="shared" si="1804"/>
        <v>4.7499189700948175E-3</v>
      </c>
      <c r="H904" s="27">
        <f t="shared" si="1536"/>
        <v>0.93250749189635818</v>
      </c>
      <c r="I904" s="27"/>
      <c r="J904" s="27">
        <v>866</v>
      </c>
      <c r="K904" s="27">
        <v>6.1163071668806097</v>
      </c>
      <c r="L904" s="37">
        <v>-4.4415370660012776E-2</v>
      </c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</row>
    <row r="905" spans="1:31" ht="15.75" customHeight="1" x14ac:dyDescent="0.2">
      <c r="A905" s="22">
        <v>34135</v>
      </c>
      <c r="B905" s="23">
        <f t="shared" ref="B905:C905" si="1805">LN(D905)</f>
        <v>6.100767281998432</v>
      </c>
      <c r="C905" s="23">
        <f t="shared" si="1805"/>
        <v>6.547215734226965</v>
      </c>
      <c r="D905" s="24">
        <v>446.2</v>
      </c>
      <c r="E905" s="24">
        <v>697.3</v>
      </c>
      <c r="F905" s="27">
        <f t="shared" ref="F905:G905" si="1806">LN(D905/D904)</f>
        <v>-3.3560832484877531E-3</v>
      </c>
      <c r="G905" s="27">
        <f t="shared" si="1806"/>
        <v>1.2915263329310977E-3</v>
      </c>
      <c r="H905" s="27">
        <f t="shared" si="1536"/>
        <v>0.93181094523972552</v>
      </c>
      <c r="I905" s="27"/>
      <c r="J905" s="27">
        <v>867</v>
      </c>
      <c r="K905" s="27">
        <v>6.1243892721912454</v>
      </c>
      <c r="L905" s="37">
        <v>-4.2170361814799051E-2</v>
      </c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</row>
    <row r="906" spans="1:31" ht="15.75" customHeight="1" x14ac:dyDescent="0.2">
      <c r="A906" s="22">
        <v>34136</v>
      </c>
      <c r="B906" s="23">
        <f t="shared" ref="B906:C906" si="1807">LN(D906)</f>
        <v>6.1034530490560295</v>
      </c>
      <c r="C906" s="23">
        <f t="shared" si="1807"/>
        <v>6.5456369753773389</v>
      </c>
      <c r="D906" s="24">
        <v>447.4</v>
      </c>
      <c r="E906" s="24">
        <v>696.2</v>
      </c>
      <c r="F906" s="27">
        <f t="shared" ref="F906:G906" si="1808">LN(D906/D905)</f>
        <v>2.6857670575969701E-3</v>
      </c>
      <c r="G906" s="27">
        <f t="shared" si="1808"/>
        <v>-1.578758849626363E-3</v>
      </c>
      <c r="H906" s="27">
        <f t="shared" si="1536"/>
        <v>0.93244600518105902</v>
      </c>
      <c r="I906" s="27"/>
      <c r="J906" s="27">
        <v>868</v>
      </c>
      <c r="K906" s="27">
        <v>6.1310810484297393</v>
      </c>
      <c r="L906" s="37">
        <v>-4.8862138053292981E-2</v>
      </c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</row>
    <row r="907" spans="1:31" ht="15.75" customHeight="1" x14ac:dyDescent="0.2">
      <c r="A907" s="22">
        <v>34137</v>
      </c>
      <c r="B907" s="23">
        <f t="shared" ref="B907:C907" si="1809">LN(D907)</f>
        <v>6.1059086814988506</v>
      </c>
      <c r="C907" s="23">
        <f t="shared" si="1809"/>
        <v>6.5452059718508044</v>
      </c>
      <c r="D907" s="24">
        <v>448.5</v>
      </c>
      <c r="E907" s="24">
        <v>695.9</v>
      </c>
      <c r="F907" s="27">
        <f t="shared" ref="F907:G907" si="1810">LN(D907/D906)</f>
        <v>2.4556324428216024E-3</v>
      </c>
      <c r="G907" s="27">
        <f t="shared" si="1810"/>
        <v>-4.3100352653427403E-4</v>
      </c>
      <c r="H907" s="27">
        <f t="shared" si="1536"/>
        <v>0.9328825873102764</v>
      </c>
      <c r="I907" s="27"/>
      <c r="J907" s="27">
        <v>869</v>
      </c>
      <c r="K907" s="27">
        <v>6.1314379276841002</v>
      </c>
      <c r="L907" s="37">
        <v>-4.7394199283025351E-2</v>
      </c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</row>
    <row r="908" spans="1:31" ht="15.75" customHeight="1" x14ac:dyDescent="0.2">
      <c r="A908" s="22">
        <v>34138</v>
      </c>
      <c r="B908" s="23">
        <f t="shared" ref="B908:C908" si="1811">LN(D908)</f>
        <v>6.0949232554762123</v>
      </c>
      <c r="C908" s="23">
        <f t="shared" si="1811"/>
        <v>6.5359666972333565</v>
      </c>
      <c r="D908" s="24">
        <v>443.6</v>
      </c>
      <c r="E908" s="24">
        <v>689.5</v>
      </c>
      <c r="F908" s="27">
        <f t="shared" ref="F908:G908" si="1812">LN(D908/D907)</f>
        <v>-1.0985426022638824E-2</v>
      </c>
      <c r="G908" s="27">
        <f t="shared" si="1812"/>
        <v>-9.2392746174477878E-3</v>
      </c>
      <c r="H908" s="27">
        <f t="shared" si="1536"/>
        <v>0.93252054941714502</v>
      </c>
      <c r="I908" s="27"/>
      <c r="J908" s="27">
        <v>870</v>
      </c>
      <c r="K908" s="27">
        <v>6.1349978029638406</v>
      </c>
      <c r="L908" s="37">
        <v>-4.799582914679501E-2</v>
      </c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</row>
    <row r="909" spans="1:31" ht="15.75" customHeight="1" x14ac:dyDescent="0.2">
      <c r="A909" s="22">
        <v>34141</v>
      </c>
      <c r="B909" s="23">
        <f t="shared" ref="B909:C909" si="1813">LN(D909)</f>
        <v>6.100767281998432</v>
      </c>
      <c r="C909" s="23">
        <f t="shared" si="1813"/>
        <v>6.5348057625506524</v>
      </c>
      <c r="D909" s="24">
        <v>446.2</v>
      </c>
      <c r="E909" s="24">
        <v>688.7</v>
      </c>
      <c r="F909" s="27">
        <f t="shared" ref="F909:G909" si="1814">LN(D909/D908)</f>
        <v>5.8440265222201764E-3</v>
      </c>
      <c r="G909" s="27">
        <f t="shared" si="1814"/>
        <v>-1.1609346827038481E-3</v>
      </c>
      <c r="H909" s="27">
        <f t="shared" si="1536"/>
        <v>0.93358050777276547</v>
      </c>
      <c r="I909" s="27"/>
      <c r="J909" s="27">
        <v>871</v>
      </c>
      <c r="K909" s="27">
        <v>6.1412476343746567</v>
      </c>
      <c r="L909" s="37">
        <v>-4.9033184166531463E-2</v>
      </c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</row>
    <row r="910" spans="1:31" ht="15.75" customHeight="1" x14ac:dyDescent="0.2">
      <c r="A910" s="22">
        <v>34142</v>
      </c>
      <c r="B910" s="23">
        <f t="shared" ref="B910:C910" si="1815">LN(D910)</f>
        <v>6.1000947116334308</v>
      </c>
      <c r="C910" s="23">
        <f t="shared" si="1815"/>
        <v>6.531897515626631</v>
      </c>
      <c r="D910" s="24">
        <v>445.9</v>
      </c>
      <c r="E910" s="24">
        <v>686.7</v>
      </c>
      <c r="F910" s="27">
        <f t="shared" ref="F910:G910" si="1816">LN(D910/D909)</f>
        <v>-6.7257036500125073E-4</v>
      </c>
      <c r="G910" s="27">
        <f t="shared" si="1816"/>
        <v>-2.9082469240218432E-3</v>
      </c>
      <c r="H910" s="27">
        <f t="shared" si="1536"/>
        <v>0.9338932059236732</v>
      </c>
      <c r="I910" s="27"/>
      <c r="J910" s="27">
        <v>872</v>
      </c>
      <c r="K910" s="27">
        <v>6.1545239771970062</v>
      </c>
      <c r="L910" s="37">
        <v>-5.8699414764781466E-2</v>
      </c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</row>
    <row r="911" spans="1:31" ht="15.75" customHeight="1" x14ac:dyDescent="0.2">
      <c r="A911" s="22">
        <v>34143</v>
      </c>
      <c r="B911" s="23">
        <f t="shared" ref="B911:C911" si="1817">LN(D911)</f>
        <v>6.0937954782054442</v>
      </c>
      <c r="C911" s="23">
        <f t="shared" si="1817"/>
        <v>6.5289807861270175</v>
      </c>
      <c r="D911" s="24">
        <v>443.1</v>
      </c>
      <c r="E911" s="24">
        <v>684.7</v>
      </c>
      <c r="F911" s="27">
        <f t="shared" ref="F911:G911" si="1818">LN(D911/D910)</f>
        <v>-6.2992334279870889E-3</v>
      </c>
      <c r="G911" s="27">
        <f t="shared" si="1818"/>
        <v>-2.9167294996135058E-3</v>
      </c>
      <c r="H911" s="27">
        <f t="shared" si="1536"/>
        <v>0.93334559831355779</v>
      </c>
      <c r="I911" s="27"/>
      <c r="J911" s="27">
        <v>873</v>
      </c>
      <c r="K911" s="27">
        <v>6.160391290340705</v>
      </c>
      <c r="L911" s="37">
        <v>-6.3441235386745731E-2</v>
      </c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</row>
    <row r="912" spans="1:31" ht="15.75" customHeight="1" x14ac:dyDescent="0.2">
      <c r="A912" s="22">
        <v>34144</v>
      </c>
      <c r="B912" s="23">
        <f t="shared" ref="B912:C912" si="1819">LN(D912)</f>
        <v>6.1016633394060573</v>
      </c>
      <c r="C912" s="23">
        <f t="shared" si="1819"/>
        <v>6.5348057625506524</v>
      </c>
      <c r="D912" s="24">
        <v>446.6</v>
      </c>
      <c r="E912" s="24">
        <v>688.7</v>
      </c>
      <c r="F912" s="27">
        <f t="shared" ref="F912:G912" si="1820">LN(D912/D911)</f>
        <v>7.8678612006137377E-3</v>
      </c>
      <c r="G912" s="27">
        <f t="shared" si="1820"/>
        <v>5.8249764236353247E-3</v>
      </c>
      <c r="H912" s="27">
        <f t="shared" si="1536"/>
        <v>0.93371762851363893</v>
      </c>
      <c r="I912" s="27"/>
      <c r="J912" s="27">
        <v>874</v>
      </c>
      <c r="K912" s="27">
        <v>6.1567149805346117</v>
      </c>
      <c r="L912" s="37">
        <v>-6.2693845101537526E-2</v>
      </c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</row>
    <row r="913" spans="1:31" ht="15.75" customHeight="1" x14ac:dyDescent="0.2">
      <c r="A913" s="22">
        <v>34145</v>
      </c>
      <c r="B913" s="23">
        <f t="shared" ref="B913:C913" si="1821">LN(D913)</f>
        <v>6.1038999764377699</v>
      </c>
      <c r="C913" s="23">
        <f t="shared" si="1821"/>
        <v>6.5436240343669496</v>
      </c>
      <c r="D913" s="24">
        <v>447.6</v>
      </c>
      <c r="E913" s="24">
        <v>694.8</v>
      </c>
      <c r="F913" s="27">
        <f t="shared" ref="F913:G913" si="1822">LN(D913/D912)</f>
        <v>2.2366370317126933E-3</v>
      </c>
      <c r="G913" s="27">
        <f t="shared" si="1822"/>
        <v>8.818271816297114E-3</v>
      </c>
      <c r="H913" s="27">
        <f t="shared" si="1536"/>
        <v>0.9328011426665469</v>
      </c>
      <c r="I913" s="27"/>
      <c r="J913" s="27">
        <v>875</v>
      </c>
      <c r="K913" s="27">
        <v>6.1583254902407765</v>
      </c>
      <c r="L913" s="37">
        <v>-6.6337105366494953E-2</v>
      </c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</row>
    <row r="914" spans="1:31" ht="15.75" customHeight="1" x14ac:dyDescent="0.2">
      <c r="A914" s="22">
        <v>34148</v>
      </c>
      <c r="B914" s="23">
        <f t="shared" ref="B914:C914" si="1823">LN(D914)</f>
        <v>6.113239604033903</v>
      </c>
      <c r="C914" s="23">
        <f t="shared" si="1823"/>
        <v>6.5550723563129418</v>
      </c>
      <c r="D914" s="24">
        <v>451.8</v>
      </c>
      <c r="E914" s="24">
        <v>702.8</v>
      </c>
      <c r="F914" s="27">
        <f t="shared" ref="F914:G914" si="1824">LN(D914/D913)</f>
        <v>9.3396275961326238E-3</v>
      </c>
      <c r="G914" s="27">
        <f t="shared" si="1824"/>
        <v>1.1448321945992346E-2</v>
      </c>
      <c r="H914" s="27">
        <f t="shared" si="1536"/>
        <v>0.93259681537252193</v>
      </c>
      <c r="I914" s="27"/>
      <c r="J914" s="27">
        <v>876</v>
      </c>
      <c r="K914" s="27">
        <v>6.1599326943976465</v>
      </c>
      <c r="L914" s="37">
        <v>-6.681449356316449E-2</v>
      </c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</row>
    <row r="915" spans="1:31" ht="15.75" customHeight="1" x14ac:dyDescent="0.2">
      <c r="A915" s="22">
        <v>34149</v>
      </c>
      <c r="B915" s="23">
        <f t="shared" ref="B915:C915" si="1825">LN(D915)</f>
        <v>6.1105800279981439</v>
      </c>
      <c r="C915" s="23">
        <f t="shared" si="1825"/>
        <v>6.5525078870345901</v>
      </c>
      <c r="D915" s="24">
        <v>450.6</v>
      </c>
      <c r="E915" s="24">
        <v>701</v>
      </c>
      <c r="F915" s="27">
        <f t="shared" ref="F915:G915" si="1826">LN(D915/D914)</f>
        <v>-2.6595760357588311E-3</v>
      </c>
      <c r="G915" s="27">
        <f t="shared" si="1826"/>
        <v>-2.5644692783519697E-3</v>
      </c>
      <c r="H915" s="27">
        <f t="shared" si="1536"/>
        <v>0.93255592108314955</v>
      </c>
      <c r="I915" s="27"/>
      <c r="J915" s="27">
        <v>877</v>
      </c>
      <c r="K915" s="27">
        <v>6.1601620259413536</v>
      </c>
      <c r="L915" s="37">
        <v>-6.3662015999490507E-2</v>
      </c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</row>
    <row r="916" spans="1:31" ht="15.75" customHeight="1" x14ac:dyDescent="0.2">
      <c r="A916" s="22">
        <v>34150</v>
      </c>
      <c r="B916" s="23">
        <f t="shared" ref="B916:C916" si="1827">LN(D916)</f>
        <v>6.1103580770483923</v>
      </c>
      <c r="C916" s="23">
        <f t="shared" si="1827"/>
        <v>6.5566363006140858</v>
      </c>
      <c r="D916" s="24">
        <v>450.5</v>
      </c>
      <c r="E916" s="24">
        <v>703.9</v>
      </c>
      <c r="F916" s="27">
        <f t="shared" ref="F916:G916" si="1828">LN(D916/D915)</f>
        <v>-2.2195094975154548E-4</v>
      </c>
      <c r="G916" s="27">
        <f t="shared" si="1828"/>
        <v>4.128413579495724E-3</v>
      </c>
      <c r="H916" s="27">
        <f t="shared" si="1536"/>
        <v>0.93193488198759844</v>
      </c>
      <c r="I916" s="27"/>
      <c r="J916" s="27">
        <v>878</v>
      </c>
      <c r="K916" s="27">
        <v>6.1585552928984457</v>
      </c>
      <c r="L916" s="37">
        <v>-6.0930549962073144E-2</v>
      </c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</row>
    <row r="917" spans="1:31" ht="15.75" customHeight="1" x14ac:dyDescent="0.2">
      <c r="A917" s="22">
        <v>34151</v>
      </c>
      <c r="B917" s="23">
        <f t="shared" ref="B917:C917" si="1829">LN(D917)</f>
        <v>6.1070228877422545</v>
      </c>
      <c r="C917" s="23">
        <f t="shared" si="1829"/>
        <v>6.5560678765544438</v>
      </c>
      <c r="D917" s="24">
        <v>449</v>
      </c>
      <c r="E917" s="24">
        <v>703.5</v>
      </c>
      <c r="F917" s="27">
        <f t="shared" ref="F917:G917" si="1830">LN(D917/D916)</f>
        <v>-3.3351893061383505E-3</v>
      </c>
      <c r="G917" s="27">
        <f t="shared" si="1830"/>
        <v>-5.6842405964208499E-4</v>
      </c>
      <c r="H917" s="27">
        <f t="shared" si="1536"/>
        <v>0.9315069646520826</v>
      </c>
      <c r="I917" s="27"/>
      <c r="J917" s="27">
        <v>879</v>
      </c>
      <c r="K917" s="27">
        <v>6.151631706233621</v>
      </c>
      <c r="L917" s="37">
        <v>-6.6676816038300224E-2</v>
      </c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</row>
    <row r="918" spans="1:31" ht="15.75" customHeight="1" x14ac:dyDescent="0.2">
      <c r="A918" s="22">
        <v>34152</v>
      </c>
      <c r="B918" s="23">
        <f t="shared" ref="B918:C918" si="1831">LN(D918)</f>
        <v>6.0998704209517687</v>
      </c>
      <c r="C918" s="23">
        <f t="shared" si="1831"/>
        <v>6.5573463766220508</v>
      </c>
      <c r="D918" s="24">
        <v>445.8</v>
      </c>
      <c r="E918" s="24">
        <v>704.4</v>
      </c>
      <c r="F918" s="27">
        <f t="shared" ref="F918:G918" si="1832">LN(D918/D917)</f>
        <v>-7.1524667904858405E-3</v>
      </c>
      <c r="G918" s="27">
        <f t="shared" si="1832"/>
        <v>1.2785000676072934E-3</v>
      </c>
      <c r="H918" s="27">
        <f t="shared" si="1536"/>
        <v>0.93023459042803436</v>
      </c>
      <c r="I918" s="27"/>
      <c r="J918" s="27">
        <v>880</v>
      </c>
      <c r="K918" s="27">
        <v>6.1524426195175304</v>
      </c>
      <c r="L918" s="37">
        <v>-6.680490239229897E-2</v>
      </c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</row>
    <row r="919" spans="1:31" ht="15.75" customHeight="1" x14ac:dyDescent="0.2">
      <c r="A919" s="22">
        <v>34155</v>
      </c>
      <c r="B919" s="23">
        <f t="shared" ref="B919:C919" si="1833">LN(D919)</f>
        <v>6.0998704209517687</v>
      </c>
      <c r="C919" s="23">
        <f t="shared" si="1833"/>
        <v>6.5573463766220508</v>
      </c>
      <c r="D919" s="24">
        <v>445.8</v>
      </c>
      <c r="E919" s="24">
        <v>704.4</v>
      </c>
      <c r="F919" s="27">
        <f t="shared" ref="F919:G919" si="1834">LN(D919/D918)</f>
        <v>0</v>
      </c>
      <c r="G919" s="27">
        <f t="shared" si="1834"/>
        <v>0</v>
      </c>
      <c r="H919" s="27">
        <f t="shared" si="1536"/>
        <v>0.93023459042803436</v>
      </c>
      <c r="I919" s="27"/>
      <c r="J919" s="27">
        <v>881</v>
      </c>
      <c r="K919" s="27">
        <v>6.1542929882424131</v>
      </c>
      <c r="L919" s="37">
        <v>-6.6836675480704599E-2</v>
      </c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</row>
    <row r="920" spans="1:31" ht="15.75" customHeight="1" x14ac:dyDescent="0.2">
      <c r="A920" s="22">
        <v>34156</v>
      </c>
      <c r="B920" s="23">
        <f t="shared" ref="B920:C920" si="1835">LN(D920)</f>
        <v>6.0899514938226362</v>
      </c>
      <c r="C920" s="23">
        <f t="shared" si="1835"/>
        <v>6.5542182637343318</v>
      </c>
      <c r="D920" s="24">
        <v>441.4</v>
      </c>
      <c r="E920" s="24">
        <v>702.2</v>
      </c>
      <c r="F920" s="27">
        <f t="shared" ref="F920:G920" si="1836">LN(D920/D919)</f>
        <v>-9.9189271291325112E-3</v>
      </c>
      <c r="G920" s="27">
        <f t="shared" si="1836"/>
        <v>-3.1281128877191531E-3</v>
      </c>
      <c r="H920" s="27">
        <f t="shared" si="1536"/>
        <v>0.92916519541612352</v>
      </c>
      <c r="I920" s="27"/>
      <c r="J920" s="27">
        <v>882</v>
      </c>
      <c r="K920" s="27">
        <v>6.1575206494309551</v>
      </c>
      <c r="L920" s="37">
        <v>-7.0064336669246607E-2</v>
      </c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</row>
    <row r="921" spans="1:31" ht="15.75" customHeight="1" x14ac:dyDescent="0.2">
      <c r="A921" s="22">
        <v>34157</v>
      </c>
      <c r="B921" s="23">
        <f t="shared" ref="B921:C921" si="1837">LN(D921)</f>
        <v>6.093118200834482</v>
      </c>
      <c r="C921" s="23">
        <f t="shared" si="1837"/>
        <v>6.5492214655584053</v>
      </c>
      <c r="D921" s="24">
        <v>442.8</v>
      </c>
      <c r="E921" s="24">
        <v>698.7</v>
      </c>
      <c r="F921" s="27">
        <f t="shared" ref="F921:G921" si="1838">LN(D921/D920)</f>
        <v>3.1667070118458701E-3</v>
      </c>
      <c r="G921" s="27">
        <f t="shared" si="1838"/>
        <v>-4.9967981759268393E-3</v>
      </c>
      <c r="H921" s="27">
        <f t="shared" si="1536"/>
        <v>0.93035763607590349</v>
      </c>
      <c r="I921" s="27"/>
      <c r="J921" s="27">
        <v>883</v>
      </c>
      <c r="K921" s="27">
        <v>6.1686004196344468</v>
      </c>
      <c r="L921" s="37">
        <v>-6.4923881919536797E-2</v>
      </c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</row>
    <row r="922" spans="1:31" ht="15.75" customHeight="1" x14ac:dyDescent="0.2">
      <c r="A922" s="22">
        <v>34158</v>
      </c>
      <c r="B922" s="23">
        <f t="shared" ref="B922:C922" si="1839">LN(D922)</f>
        <v>6.1061316220861084</v>
      </c>
      <c r="C922" s="23">
        <f t="shared" si="1839"/>
        <v>6.5549300581981518</v>
      </c>
      <c r="D922" s="24">
        <v>448.6</v>
      </c>
      <c r="E922" s="24">
        <v>702.7</v>
      </c>
      <c r="F922" s="27">
        <f t="shared" ref="F922:G922" si="1840">LN(D922/D921)</f>
        <v>1.3013421251626182E-2</v>
      </c>
      <c r="G922" s="27">
        <f t="shared" si="1840"/>
        <v>5.7085926397469691E-3</v>
      </c>
      <c r="H922" s="27">
        <f t="shared" si="1536"/>
        <v>0.93153268881172302</v>
      </c>
      <c r="I922" s="27"/>
      <c r="J922" s="27">
        <v>884</v>
      </c>
      <c r="K922" s="27">
        <v>6.1764998494343253</v>
      </c>
      <c r="L922" s="37">
        <v>-6.6141772385932995E-2</v>
      </c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</row>
    <row r="923" spans="1:31" ht="15.75" customHeight="1" x14ac:dyDescent="0.2">
      <c r="A923" s="22">
        <v>34159</v>
      </c>
      <c r="B923" s="23">
        <f t="shared" ref="B923:C923" si="1841">LN(D923)</f>
        <v>6.1050164217920972</v>
      </c>
      <c r="C923" s="23">
        <f t="shared" si="1841"/>
        <v>6.5593319112411699</v>
      </c>
      <c r="D923" s="24">
        <v>448.1</v>
      </c>
      <c r="E923" s="24">
        <v>705.8</v>
      </c>
      <c r="F923" s="27">
        <f t="shared" ref="F923:G923" si="1842">LN(D923/D922)</f>
        <v>-1.1152002940106028E-3</v>
      </c>
      <c r="G923" s="27">
        <f t="shared" si="1842"/>
        <v>4.4018530430174532E-3</v>
      </c>
      <c r="H923" s="27">
        <f t="shared" si="1536"/>
        <v>0.93073753613984966</v>
      </c>
      <c r="I923" s="27"/>
      <c r="J923" s="27">
        <v>885</v>
      </c>
      <c r="K923" s="27">
        <v>6.1728985666262073</v>
      </c>
      <c r="L923" s="37">
        <v>-7.3028145674438605E-2</v>
      </c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</row>
    <row r="924" spans="1:31" ht="15.75" customHeight="1" x14ac:dyDescent="0.2">
      <c r="A924" s="22">
        <v>34162</v>
      </c>
      <c r="B924" s="23">
        <f t="shared" ref="B924:C924" si="1843">LN(D924)</f>
        <v>6.1068001457878864</v>
      </c>
      <c r="C924" s="23">
        <f t="shared" si="1843"/>
        <v>6.5618789622856299</v>
      </c>
      <c r="D924" s="24">
        <v>448.9</v>
      </c>
      <c r="E924" s="24">
        <v>707.6</v>
      </c>
      <c r="F924" s="27">
        <f t="shared" ref="F924:G924" si="1844">LN(D924/D923)</f>
        <v>1.7837239957890214E-3</v>
      </c>
      <c r="G924" s="27">
        <f t="shared" si="1844"/>
        <v>2.5470510444606104E-3</v>
      </c>
      <c r="H924" s="27">
        <f t="shared" si="1536"/>
        <v>0.93064809346327371</v>
      </c>
      <c r="I924" s="27"/>
      <c r="J924" s="27">
        <v>886</v>
      </c>
      <c r="K924" s="27">
        <v>6.1733496337760014</v>
      </c>
      <c r="L924" s="37">
        <v>-6.8556401361016484E-2</v>
      </c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</row>
    <row r="925" spans="1:31" ht="15.75" customHeight="1" x14ac:dyDescent="0.2">
      <c r="A925" s="22">
        <v>34163</v>
      </c>
      <c r="B925" s="23">
        <f t="shared" ref="B925:C925" si="1845">LN(D925)</f>
        <v>6.1047932324149849</v>
      </c>
      <c r="C925" s="23">
        <f t="shared" si="1845"/>
        <v>6.5630089059086787</v>
      </c>
      <c r="D925" s="24">
        <v>448</v>
      </c>
      <c r="E925" s="24">
        <v>708.4</v>
      </c>
      <c r="F925" s="27">
        <f t="shared" ref="F925:G925" si="1846">LN(D925/D924)</f>
        <v>-2.0069133729012463E-3</v>
      </c>
      <c r="G925" s="27">
        <f t="shared" si="1846"/>
        <v>1.1299436230482118E-3</v>
      </c>
      <c r="H925" s="27">
        <f t="shared" si="1536"/>
        <v>0.93018207348748805</v>
      </c>
      <c r="I925" s="27"/>
      <c r="J925" s="27">
        <v>887</v>
      </c>
      <c r="K925" s="27">
        <v>6.1738004412440599</v>
      </c>
      <c r="L925" s="37">
        <v>-6.722308703557367E-2</v>
      </c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</row>
    <row r="926" spans="1:31" ht="15.75" customHeight="1" x14ac:dyDescent="0.2">
      <c r="A926" s="22">
        <v>34164</v>
      </c>
      <c r="B926" s="23">
        <f t="shared" ref="B926:C926" si="1847">LN(D926)</f>
        <v>6.1092475827643655</v>
      </c>
      <c r="C926" s="23">
        <f t="shared" si="1847"/>
        <v>6.5686395514155063</v>
      </c>
      <c r="D926" s="24">
        <v>450</v>
      </c>
      <c r="E926" s="24">
        <v>712.4</v>
      </c>
      <c r="F926" s="27">
        <f t="shared" ref="F926:G926" si="1848">LN(D926/D925)</f>
        <v>4.4543503493803746E-3</v>
      </c>
      <c r="G926" s="27">
        <f t="shared" si="1848"/>
        <v>5.630645506828142E-3</v>
      </c>
      <c r="H926" s="27">
        <f t="shared" si="1536"/>
        <v>0.93006284405541106</v>
      </c>
      <c r="I926" s="27"/>
      <c r="J926" s="27">
        <v>888</v>
      </c>
      <c r="K926" s="27">
        <v>6.183875595178721</v>
      </c>
      <c r="L926" s="37">
        <v>-6.7100857105292455E-2</v>
      </c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</row>
    <row r="927" spans="1:31" ht="15.75" customHeight="1" x14ac:dyDescent="0.2">
      <c r="A927" s="22">
        <v>34165</v>
      </c>
      <c r="B927" s="23">
        <f t="shared" ref="B927:C927" si="1849">LN(D927)</f>
        <v>6.1074682228642878</v>
      </c>
      <c r="C927" s="23">
        <f t="shared" si="1849"/>
        <v>6.5632911924313717</v>
      </c>
      <c r="D927" s="24">
        <v>449.2</v>
      </c>
      <c r="E927" s="24">
        <v>708.6</v>
      </c>
      <c r="F927" s="27">
        <f t="shared" ref="F927:G927" si="1850">LN(D927/D926)</f>
        <v>-1.7793599000773153E-3</v>
      </c>
      <c r="G927" s="27">
        <f t="shared" si="1850"/>
        <v>-5.348358984134936E-3</v>
      </c>
      <c r="H927" s="27">
        <f t="shared" si="1536"/>
        <v>0.93054963490074494</v>
      </c>
      <c r="I927" s="27"/>
      <c r="J927" s="27">
        <v>889</v>
      </c>
      <c r="K927" s="27">
        <v>6.1844315430546759</v>
      </c>
      <c r="L927" s="37">
        <v>-6.9864798812710127E-2</v>
      </c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</row>
    <row r="928" spans="1:31" ht="15.75" customHeight="1" x14ac:dyDescent="0.2">
      <c r="A928" s="22">
        <v>34166</v>
      </c>
      <c r="B928" s="23">
        <f t="shared" ref="B928:C928" si="1851">LN(D928)</f>
        <v>6.0996460799525103</v>
      </c>
      <c r="C928" s="23">
        <f t="shared" si="1851"/>
        <v>6.5506516717518508</v>
      </c>
      <c r="D928" s="24">
        <v>445.7</v>
      </c>
      <c r="E928" s="24">
        <v>699.7</v>
      </c>
      <c r="F928" s="27">
        <f t="shared" ref="F928:G928" si="1852">LN(D928/D927)</f>
        <v>-7.8221429117779802E-3</v>
      </c>
      <c r="G928" s="27">
        <f t="shared" si="1852"/>
        <v>-1.263952067952053E-2</v>
      </c>
      <c r="H928" s="27">
        <f t="shared" si="1536"/>
        <v>0.93115103437048918</v>
      </c>
      <c r="I928" s="27"/>
      <c r="J928" s="27">
        <v>890</v>
      </c>
      <c r="K928" s="27">
        <v>6.1799728687997764</v>
      </c>
      <c r="L928" s="37">
        <v>-7.050308850088971E-2</v>
      </c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</row>
    <row r="929" spans="1:31" ht="15.75" customHeight="1" x14ac:dyDescent="0.2">
      <c r="A929" s="22">
        <v>34169</v>
      </c>
      <c r="B929" s="23">
        <f t="shared" ref="B929:C929" si="1853">LN(D929)</f>
        <v>6.1003189520200642</v>
      </c>
      <c r="C929" s="23">
        <f t="shared" si="1853"/>
        <v>6.5450622627178419</v>
      </c>
      <c r="D929" s="24">
        <v>446</v>
      </c>
      <c r="E929" s="24">
        <v>695.8</v>
      </c>
      <c r="F929" s="27">
        <f t="shared" ref="F929:G929" si="1854">LN(D929/D928)</f>
        <v>6.7287206755392342E-4</v>
      </c>
      <c r="G929" s="27">
        <f t="shared" si="1854"/>
        <v>-5.5894090340095721E-3</v>
      </c>
      <c r="H929" s="27">
        <f t="shared" si="1536"/>
        <v>0.93204903286693908</v>
      </c>
      <c r="I929" s="27"/>
      <c r="J929" s="27">
        <v>891</v>
      </c>
      <c r="K929" s="27">
        <v>6.1799728687997764</v>
      </c>
      <c r="L929" s="37">
        <v>-7.050308850088971E-2</v>
      </c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</row>
    <row r="930" spans="1:31" ht="15.75" customHeight="1" x14ac:dyDescent="0.2">
      <c r="A930" s="22">
        <v>34170</v>
      </c>
      <c r="B930" s="23">
        <f t="shared" ref="B930:C930" si="1855">LN(D930)</f>
        <v>6.1032295104388021</v>
      </c>
      <c r="C930" s="23">
        <f t="shared" si="1855"/>
        <v>6.5537909437363755</v>
      </c>
      <c r="D930" s="24">
        <v>447.3</v>
      </c>
      <c r="E930" s="24">
        <v>701.9</v>
      </c>
      <c r="F930" s="27">
        <f t="shared" ref="F930:G930" si="1856">LN(D930/D929)</f>
        <v>2.9105584187383766E-3</v>
      </c>
      <c r="G930" s="27">
        <f t="shared" si="1856"/>
        <v>8.7286810185341415E-3</v>
      </c>
      <c r="H930" s="27">
        <f t="shared" si="1536"/>
        <v>0.93125178432366895</v>
      </c>
      <c r="I930" s="27"/>
      <c r="J930" s="27">
        <v>892</v>
      </c>
      <c r="K930" s="27">
        <v>6.1840980216964478</v>
      </c>
      <c r="L930" s="37">
        <v>-6.6441449350706172E-2</v>
      </c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</row>
    <row r="931" spans="1:31" ht="15.75" customHeight="1" x14ac:dyDescent="0.2">
      <c r="A931" s="22">
        <v>34171</v>
      </c>
      <c r="B931" s="23">
        <f t="shared" ref="B931:C931" si="1857">LN(D931)</f>
        <v>6.102782283239935</v>
      </c>
      <c r="C931" s="23">
        <f t="shared" si="1857"/>
        <v>6.5510803350434044</v>
      </c>
      <c r="D931" s="24">
        <v>447.1</v>
      </c>
      <c r="E931" s="24">
        <v>700</v>
      </c>
      <c r="F931" s="27">
        <f t="shared" ref="F931:G931" si="1858">LN(D931/D930)</f>
        <v>-4.4722719886746846E-4</v>
      </c>
      <c r="G931" s="27">
        <f t="shared" si="1858"/>
        <v>-2.7106086929710666E-3</v>
      </c>
      <c r="H931" s="27">
        <f t="shared" si="1536"/>
        <v>0.93156883614975561</v>
      </c>
      <c r="I931" s="27"/>
      <c r="J931" s="27">
        <v>893</v>
      </c>
      <c r="K931" s="27">
        <v>6.1858751629991247</v>
      </c>
      <c r="L931" s="37">
        <v>-6.8218590653382982E-2</v>
      </c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</row>
    <row r="932" spans="1:31" ht="15.75" customHeight="1" x14ac:dyDescent="0.2">
      <c r="A932" s="22">
        <v>34172</v>
      </c>
      <c r="B932" s="23">
        <f t="shared" ref="B932:C932" si="1859">LN(D932)</f>
        <v>6.0969500549539593</v>
      </c>
      <c r="C932" s="23">
        <f t="shared" si="1859"/>
        <v>6.5446310113634976</v>
      </c>
      <c r="D932" s="24">
        <v>444.5</v>
      </c>
      <c r="E932" s="24">
        <v>695.5</v>
      </c>
      <c r="F932" s="27">
        <f t="shared" ref="F932:G932" si="1860">LN(D932/D931)</f>
        <v>-5.8322282859757744E-3</v>
      </c>
      <c r="G932" s="27">
        <f t="shared" si="1860"/>
        <v>-6.4493236799070949E-3</v>
      </c>
      <c r="H932" s="27">
        <f t="shared" si="1536"/>
        <v>0.93159569185302793</v>
      </c>
      <c r="I932" s="27"/>
      <c r="J932" s="27">
        <v>894</v>
      </c>
      <c r="K932" s="27">
        <v>6.1863188188469076</v>
      </c>
      <c r="L932" s="37">
        <v>-7.1531055706926416E-2</v>
      </c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</row>
    <row r="933" spans="1:31" ht="15.75" customHeight="1" x14ac:dyDescent="0.2">
      <c r="A933" s="22">
        <v>34173</v>
      </c>
      <c r="B933" s="23">
        <f t="shared" ref="B933:C933" si="1861">LN(D933)</f>
        <v>6.102782283239935</v>
      </c>
      <c r="C933" s="23">
        <f t="shared" si="1861"/>
        <v>6.5513660085205654</v>
      </c>
      <c r="D933" s="24">
        <v>447.1</v>
      </c>
      <c r="E933" s="24">
        <v>700.2</v>
      </c>
      <c r="F933" s="27">
        <f t="shared" ref="F933:G933" si="1862">LN(D933/D932)</f>
        <v>5.8322282859757692E-3</v>
      </c>
      <c r="G933" s="27">
        <f t="shared" si="1862"/>
        <v>6.7349971570676631E-3</v>
      </c>
      <c r="H933" s="27">
        <f t="shared" si="1536"/>
        <v>0.93152821492537408</v>
      </c>
      <c r="I933" s="27"/>
      <c r="J933" s="27">
        <v>895</v>
      </c>
      <c r="K933" s="27">
        <v>6.1816478481558406</v>
      </c>
      <c r="L933" s="37">
        <v>-7.2400265391475038E-2</v>
      </c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</row>
    <row r="934" spans="1:31" ht="15.75" customHeight="1" x14ac:dyDescent="0.2">
      <c r="A934" s="22">
        <v>34176</v>
      </c>
      <c r="B934" s="23">
        <f t="shared" ref="B934:C934" si="1863">LN(D934)</f>
        <v>6.1070228877422545</v>
      </c>
      <c r="C934" s="23">
        <f t="shared" si="1863"/>
        <v>6.5574883313387353</v>
      </c>
      <c r="D934" s="24">
        <v>449</v>
      </c>
      <c r="E934" s="24">
        <v>704.5</v>
      </c>
      <c r="F934" s="27">
        <f t="shared" ref="F934:G934" si="1864">LN(D934/D933)</f>
        <v>4.2406045023192325E-3</v>
      </c>
      <c r="G934" s="27">
        <f t="shared" si="1864"/>
        <v>6.1223228181695255E-3</v>
      </c>
      <c r="H934" s="27">
        <f t="shared" si="1536"/>
        <v>0.93130518563888676</v>
      </c>
      <c r="I934" s="27"/>
      <c r="J934" s="27">
        <v>896</v>
      </c>
      <c r="K934" s="27">
        <v>6.1733496337760014</v>
      </c>
      <c r="L934" s="37">
        <v>-6.9449657338231496E-2</v>
      </c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</row>
    <row r="935" spans="1:31" ht="15.75" customHeight="1" x14ac:dyDescent="0.2">
      <c r="A935" s="22">
        <v>34177</v>
      </c>
      <c r="B935" s="23">
        <f t="shared" ref="B935:C935" si="1865">LN(D935)</f>
        <v>6.1052395613668269</v>
      </c>
      <c r="C935" s="23">
        <f t="shared" si="1865"/>
        <v>6.5525078870345901</v>
      </c>
      <c r="D935" s="24">
        <v>448.2</v>
      </c>
      <c r="E935" s="24">
        <v>701</v>
      </c>
      <c r="F935" s="27">
        <f t="shared" ref="F935:G935" si="1866">LN(D935/D934)</f>
        <v>-1.7833263754277052E-3</v>
      </c>
      <c r="G935" s="27">
        <f t="shared" si="1866"/>
        <v>-4.9804443041448149E-3</v>
      </c>
      <c r="H935" s="27">
        <f t="shared" si="1536"/>
        <v>0.93174089472631227</v>
      </c>
      <c r="I935" s="27"/>
      <c r="J935" s="27">
        <v>897</v>
      </c>
      <c r="K935" s="27">
        <v>6.1655320725025131</v>
      </c>
      <c r="L935" s="37">
        <v>-6.8132174985862548E-2</v>
      </c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</row>
    <row r="936" spans="1:31" ht="15.75" customHeight="1" x14ac:dyDescent="0.2">
      <c r="A936" s="22">
        <v>34178</v>
      </c>
      <c r="B936" s="23">
        <f t="shared" ref="B936:C936" si="1867">LN(D936)</f>
        <v>6.102782283239935</v>
      </c>
      <c r="C936" s="23">
        <f t="shared" si="1867"/>
        <v>6.558906771292869</v>
      </c>
      <c r="D936" s="24">
        <v>447.1</v>
      </c>
      <c r="E936" s="24">
        <v>705.5</v>
      </c>
      <c r="F936" s="27">
        <f t="shared" ref="F936:G936" si="1868">LN(D936/D935)</f>
        <v>-2.4572781268915578E-3</v>
      </c>
      <c r="G936" s="27">
        <f t="shared" si="1868"/>
        <v>6.3988842582786767E-3</v>
      </c>
      <c r="H936" s="27">
        <f t="shared" si="1536"/>
        <v>0.93045723868963848</v>
      </c>
      <c r="I936" s="27"/>
      <c r="J936" s="27">
        <v>898</v>
      </c>
      <c r="K936" s="27">
        <v>6.1672381939205518</v>
      </c>
      <c r="L936" s="37">
        <v>-6.7592113968041545E-2</v>
      </c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</row>
    <row r="937" spans="1:31" ht="15.75" customHeight="1" x14ac:dyDescent="0.2">
      <c r="A937" s="22">
        <v>34179</v>
      </c>
      <c r="B937" s="23">
        <f t="shared" ref="B937:C937" si="1869">LN(D937)</f>
        <v>6.1096919284726319</v>
      </c>
      <c r="C937" s="23">
        <f t="shared" si="1869"/>
        <v>6.5613135113234335</v>
      </c>
      <c r="D937" s="24">
        <v>450.2</v>
      </c>
      <c r="E937" s="24">
        <v>707.2</v>
      </c>
      <c r="F937" s="27">
        <f t="shared" ref="F937:G937" si="1870">LN(D937/D936)</f>
        <v>6.9096452326968174E-3</v>
      </c>
      <c r="G937" s="27">
        <f t="shared" si="1870"/>
        <v>2.4067400305650593E-3</v>
      </c>
      <c r="H937" s="27">
        <f t="shared" si="1536"/>
        <v>0.93116902856853301</v>
      </c>
      <c r="I937" s="27"/>
      <c r="J937" s="27">
        <v>899</v>
      </c>
      <c r="K937" s="27">
        <v>6.1658735943006384</v>
      </c>
      <c r="L937" s="37">
        <v>-6.7125381972982012E-2</v>
      </c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</row>
    <row r="938" spans="1:31" ht="15.75" customHeight="1" x14ac:dyDescent="0.2">
      <c r="A938" s="22">
        <v>34180</v>
      </c>
      <c r="B938" s="23">
        <f t="shared" ref="B938:C938" si="1871">LN(D938)</f>
        <v>6.1050164217920972</v>
      </c>
      <c r="C938" s="23">
        <f t="shared" si="1871"/>
        <v>6.5577721803329769</v>
      </c>
      <c r="D938" s="24">
        <v>448.1</v>
      </c>
      <c r="E938" s="24">
        <v>704.7</v>
      </c>
      <c r="F938" s="27">
        <f t="shared" ref="F938:G938" si="1872">LN(D938/D937)</f>
        <v>-4.6755066805344763E-3</v>
      </c>
      <c r="G938" s="27">
        <f t="shared" si="1872"/>
        <v>-3.5413309904568668E-3</v>
      </c>
      <c r="H938" s="27">
        <f t="shared" si="1536"/>
        <v>0.93095890706622708</v>
      </c>
      <c r="I938" s="27"/>
      <c r="J938" s="27">
        <v>900</v>
      </c>
      <c r="K938" s="27">
        <v>6.1716567905346027</v>
      </c>
      <c r="L938" s="37">
        <v>-6.8650868693713285E-2</v>
      </c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</row>
    <row r="939" spans="1:31" ht="15.75" customHeight="1" x14ac:dyDescent="0.2">
      <c r="A939" s="22">
        <v>34183</v>
      </c>
      <c r="B939" s="23">
        <f t="shared" ref="B939:C939" si="1873">LN(D939)</f>
        <v>6.1094697802988867</v>
      </c>
      <c r="C939" s="23">
        <f t="shared" si="1873"/>
        <v>6.5618789622856299</v>
      </c>
      <c r="D939" s="24">
        <v>450.1</v>
      </c>
      <c r="E939" s="24">
        <v>707.6</v>
      </c>
      <c r="F939" s="27">
        <f t="shared" ref="F939:G939" si="1874">LN(D939/D938)</f>
        <v>4.4533585067895974E-3</v>
      </c>
      <c r="G939" s="27">
        <f t="shared" si="1874"/>
        <v>4.1067819526532812E-3</v>
      </c>
      <c r="H939" s="27">
        <f t="shared" si="1536"/>
        <v>0.93105493341359036</v>
      </c>
      <c r="I939" s="27"/>
      <c r="J939" s="27">
        <v>901</v>
      </c>
      <c r="K939" s="27">
        <v>6.1753762266982806</v>
      </c>
      <c r="L939" s="37">
        <v>-7.1252861451360339E-2</v>
      </c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</row>
    <row r="940" spans="1:31" ht="15.75" customHeight="1" x14ac:dyDescent="0.2">
      <c r="A940" s="22">
        <v>34184</v>
      </c>
      <c r="B940" s="23">
        <f t="shared" ref="B940:C940" si="1875">LN(D940)</f>
        <v>6.1074682228642878</v>
      </c>
      <c r="C940" s="23">
        <f t="shared" si="1875"/>
        <v>6.5638555265321274</v>
      </c>
      <c r="D940" s="24">
        <v>449.2</v>
      </c>
      <c r="E940" s="24">
        <v>709</v>
      </c>
      <c r="F940" s="27">
        <f t="shared" ref="F940:G940" si="1876">LN(D940/D939)</f>
        <v>-2.0015574345989494E-3</v>
      </c>
      <c r="G940" s="27">
        <f t="shared" si="1876"/>
        <v>1.976564246497363E-3</v>
      </c>
      <c r="H940" s="27">
        <f t="shared" si="1536"/>
        <v>0.93046962995711113</v>
      </c>
      <c r="I940" s="27"/>
      <c r="J940" s="27">
        <v>902</v>
      </c>
      <c r="K940" s="27">
        <v>6.1763875596871776</v>
      </c>
      <c r="L940" s="37">
        <v>-7.5620277688745574E-2</v>
      </c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</row>
    <row r="941" spans="1:31" ht="15.75" customHeight="1" x14ac:dyDescent="0.2">
      <c r="A941" s="22">
        <v>34185</v>
      </c>
      <c r="B941" s="23">
        <f t="shared" ref="B941:C941" si="1877">LN(D941)</f>
        <v>6.1059086814988506</v>
      </c>
      <c r="C941" s="23">
        <f t="shared" si="1877"/>
        <v>6.5704627059770218</v>
      </c>
      <c r="D941" s="24">
        <v>448.5</v>
      </c>
      <c r="E941" s="24">
        <v>713.7</v>
      </c>
      <c r="F941" s="27">
        <f t="shared" ref="F941:G941" si="1878">LN(D941/D940)</f>
        <v>-1.5595413654373065E-3</v>
      </c>
      <c r="G941" s="27">
        <f t="shared" si="1878"/>
        <v>6.6071794448942407E-3</v>
      </c>
      <c r="H941" s="27">
        <f t="shared" si="1536"/>
        <v>0.92929660432353178</v>
      </c>
      <c r="I941" s="27"/>
      <c r="J941" s="27">
        <v>903</v>
      </c>
      <c r="K941" s="27">
        <v>6.1751513085435281</v>
      </c>
      <c r="L941" s="37">
        <v>-7.1698259487498639E-2</v>
      </c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</row>
    <row r="942" spans="1:31" ht="15.75" customHeight="1" x14ac:dyDescent="0.2">
      <c r="A942" s="22">
        <v>34186</v>
      </c>
      <c r="B942" s="23">
        <f t="shared" ref="B942:C942" si="1879">LN(D942)</f>
        <v>6.1050164217920972</v>
      </c>
      <c r="C942" s="23">
        <f t="shared" si="1879"/>
        <v>6.5729815989965052</v>
      </c>
      <c r="D942" s="24">
        <v>448.1</v>
      </c>
      <c r="E942" s="24">
        <v>715.5</v>
      </c>
      <c r="F942" s="27">
        <f t="shared" ref="F942:G942" si="1880">LN(D942/D941)</f>
        <v>-8.9225970675345866E-4</v>
      </c>
      <c r="G942" s="27">
        <f t="shared" si="1880"/>
        <v>2.5188930194837648E-3</v>
      </c>
      <c r="H942" s="27">
        <f t="shared" si="1536"/>
        <v>0.92880473341415526</v>
      </c>
      <c r="I942" s="27"/>
      <c r="J942" s="27">
        <v>904</v>
      </c>
      <c r="K942" s="27">
        <v>6.1748138101328482</v>
      </c>
      <c r="L942" s="37">
        <v>-6.890512863399767E-2</v>
      </c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</row>
    <row r="943" spans="1:31" ht="15.75" customHeight="1" x14ac:dyDescent="0.2">
      <c r="A943" s="22">
        <v>34187</v>
      </c>
      <c r="B943" s="23">
        <f t="shared" ref="B943:C943" si="1881">LN(D943)</f>
        <v>6.1061316220861084</v>
      </c>
      <c r="C943" s="23">
        <f t="shared" si="1881"/>
        <v>6.576469569048224</v>
      </c>
      <c r="D943" s="24">
        <v>448.6</v>
      </c>
      <c r="E943" s="24">
        <v>718</v>
      </c>
      <c r="F943" s="27">
        <f t="shared" ref="F943:G943" si="1882">LN(D943/D942)</f>
        <v>1.1152002940105837E-3</v>
      </c>
      <c r="G943" s="27">
        <f t="shared" si="1882"/>
        <v>3.4879700517186072E-3</v>
      </c>
      <c r="H943" s="27">
        <f t="shared" si="1536"/>
        <v>0.92848169644458878</v>
      </c>
      <c r="I943" s="27"/>
      <c r="J943" s="27">
        <v>905</v>
      </c>
      <c r="K943" s="27">
        <v>6.1675789725799044</v>
      </c>
      <c r="L943" s="37">
        <v>-7.2655717103692119E-2</v>
      </c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</row>
    <row r="944" spans="1:31" ht="15.75" customHeight="1" x14ac:dyDescent="0.2">
      <c r="A944" s="22">
        <v>34190</v>
      </c>
      <c r="B944" s="23">
        <f t="shared" ref="B944:C944" si="1883">LN(D944)</f>
        <v>6.1108019296966027</v>
      </c>
      <c r="C944" s="23">
        <f t="shared" si="1883"/>
        <v>6.5770265169879902</v>
      </c>
      <c r="D944" s="24">
        <v>450.7</v>
      </c>
      <c r="E944" s="24">
        <v>718.4</v>
      </c>
      <c r="F944" s="27">
        <f t="shared" ref="F944:G944" si="1884">LN(D944/D943)</f>
        <v>4.6703076104946109E-3</v>
      </c>
      <c r="G944" s="27">
        <f t="shared" si="1884"/>
        <v>5.5694793976556725E-4</v>
      </c>
      <c r="H944" s="27">
        <f t="shared" si="1536"/>
        <v>0.92911316594403826</v>
      </c>
      <c r="I944" s="27"/>
      <c r="J944" s="27">
        <v>906</v>
      </c>
      <c r="K944" s="27">
        <v>6.1666698997157763</v>
      </c>
      <c r="L944" s="37">
        <v>-6.5902617717344292E-2</v>
      </c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</row>
    <row r="945" spans="1:31" ht="15.75" customHeight="1" x14ac:dyDescent="0.2">
      <c r="A945" s="22">
        <v>34191</v>
      </c>
      <c r="B945" s="23">
        <f t="shared" ref="B945:C945" si="1885">LN(D945)</f>
        <v>6.1079133597512287</v>
      </c>
      <c r="C945" s="23">
        <f t="shared" si="1885"/>
        <v>6.5750758405996201</v>
      </c>
      <c r="D945" s="24">
        <v>449.4</v>
      </c>
      <c r="E945" s="24">
        <v>717</v>
      </c>
      <c r="F945" s="27">
        <f t="shared" ref="F945:G945" si="1886">LN(D945/D944)</f>
        <v>-2.8885699453738214E-3</v>
      </c>
      <c r="G945" s="27">
        <f t="shared" si="1886"/>
        <v>-1.9506763883694539E-3</v>
      </c>
      <c r="H945" s="27">
        <f t="shared" si="1536"/>
        <v>0.92894949166004026</v>
      </c>
      <c r="I945" s="27"/>
      <c r="J945" s="27">
        <v>907</v>
      </c>
      <c r="K945" s="27">
        <v>6.1643925895447582</v>
      </c>
      <c r="L945" s="37">
        <v>-6.4297877911327461E-2</v>
      </c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</row>
    <row r="946" spans="1:31" ht="15.75" customHeight="1" x14ac:dyDescent="0.2">
      <c r="A946" s="22">
        <v>34192</v>
      </c>
      <c r="B946" s="23">
        <f t="shared" ref="B946:C946" si="1887">LN(D946)</f>
        <v>6.1101360768254809</v>
      </c>
      <c r="C946" s="23">
        <f t="shared" si="1887"/>
        <v>6.5774440244743966</v>
      </c>
      <c r="D946" s="24">
        <v>450.4</v>
      </c>
      <c r="E946" s="24">
        <v>718.7</v>
      </c>
      <c r="F946" s="27">
        <f t="shared" ref="F946:G946" si="1888">LN(D946/D945)</f>
        <v>2.2227170742517839E-3</v>
      </c>
      <c r="G946" s="27">
        <f t="shared" si="1888"/>
        <v>2.3681838747767426E-3</v>
      </c>
      <c r="H946" s="27">
        <f t="shared" si="1536"/>
        <v>0.92895295711980486</v>
      </c>
      <c r="I946" s="27"/>
      <c r="J946" s="27">
        <v>908</v>
      </c>
      <c r="K946" s="27">
        <v>6.162108637071289</v>
      </c>
      <c r="L946" s="37">
        <v>-6.831315886584477E-2</v>
      </c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</row>
    <row r="947" spans="1:31" ht="15.75" customHeight="1" x14ac:dyDescent="0.2">
      <c r="A947" s="22">
        <v>34193</v>
      </c>
      <c r="B947" s="23">
        <f t="shared" ref="B947:C947" si="1889">LN(D947)</f>
        <v>6.1068001457878864</v>
      </c>
      <c r="C947" s="23">
        <f t="shared" si="1889"/>
        <v>6.5752153008885292</v>
      </c>
      <c r="D947" s="24">
        <v>448.9</v>
      </c>
      <c r="E947" s="24">
        <v>717.1</v>
      </c>
      <c r="F947" s="27">
        <f t="shared" ref="F947:G947" si="1890">LN(D947/D946)</f>
        <v>-3.3359310375941798E-3</v>
      </c>
      <c r="G947" s="27">
        <f t="shared" si="1890"/>
        <v>-2.2287235858677872E-3</v>
      </c>
      <c r="H947" s="27">
        <f t="shared" si="1536"/>
        <v>0.92876048408067424</v>
      </c>
      <c r="I947" s="27"/>
      <c r="J947" s="27">
        <v>909</v>
      </c>
      <c r="K947" s="27">
        <v>6.1666698997157763</v>
      </c>
      <c r="L947" s="37">
        <v>-6.5006560309718964E-2</v>
      </c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</row>
    <row r="948" spans="1:31" ht="15.75" customHeight="1" x14ac:dyDescent="0.2">
      <c r="A948" s="22">
        <v>34194</v>
      </c>
      <c r="B948" s="23">
        <f t="shared" ref="B948:C948" si="1891">LN(D948)</f>
        <v>6.1094697802988867</v>
      </c>
      <c r="C948" s="23">
        <f t="shared" si="1891"/>
        <v>6.5767480817919823</v>
      </c>
      <c r="D948" s="24">
        <v>450.1</v>
      </c>
      <c r="E948" s="24">
        <v>718.2</v>
      </c>
      <c r="F948" s="27">
        <f t="shared" ref="F948:G948" si="1892">LN(D948/D947)</f>
        <v>2.6696345110006105E-3</v>
      </c>
      <c r="G948" s="27">
        <f t="shared" si="1892"/>
        <v>1.5327809034533402E-3</v>
      </c>
      <c r="H948" s="27">
        <f t="shared" si="1536"/>
        <v>0.9289499467393656</v>
      </c>
      <c r="I948" s="27"/>
      <c r="J948" s="27">
        <v>910</v>
      </c>
      <c r="K948" s="27">
        <v>6.1735750699515588</v>
      </c>
      <c r="L948" s="37">
        <v>-6.9675093513788866E-2</v>
      </c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</row>
    <row r="949" spans="1:31" ht="15.75" customHeight="1" x14ac:dyDescent="0.2">
      <c r="A949" s="22">
        <v>34197</v>
      </c>
      <c r="B949" s="23">
        <f t="shared" ref="B949:C949" si="1893">LN(D949)</f>
        <v>6.1143456764837971</v>
      </c>
      <c r="C949" s="23">
        <f t="shared" si="1893"/>
        <v>6.5886513365220161</v>
      </c>
      <c r="D949" s="24">
        <v>452.3</v>
      </c>
      <c r="E949" s="24">
        <v>726.8</v>
      </c>
      <c r="F949" s="27">
        <f t="shared" ref="F949:G949" si="1894">LN(D949/D948)</f>
        <v>4.8758961849105021E-3</v>
      </c>
      <c r="G949" s="27">
        <f t="shared" si="1894"/>
        <v>1.1903254730033491E-2</v>
      </c>
      <c r="H949" s="27">
        <f t="shared" si="1536"/>
        <v>0.92801172261020071</v>
      </c>
      <c r="I949" s="27"/>
      <c r="J949" s="27">
        <v>911</v>
      </c>
      <c r="K949" s="27">
        <v>6.1825397076490507</v>
      </c>
      <c r="L949" s="37">
        <v>-6.9300103615147712E-2</v>
      </c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</row>
    <row r="950" spans="1:31" ht="15.75" customHeight="1" x14ac:dyDescent="0.2">
      <c r="A950" s="22">
        <v>34198</v>
      </c>
      <c r="B950" s="23">
        <f t="shared" ref="B950:C950" si="1895">LN(D950)</f>
        <v>6.1161128516730923</v>
      </c>
      <c r="C950" s="23">
        <f t="shared" si="1895"/>
        <v>6.5944134597497781</v>
      </c>
      <c r="D950" s="24">
        <v>453.1</v>
      </c>
      <c r="E950" s="24">
        <v>731</v>
      </c>
      <c r="F950" s="27">
        <f t="shared" ref="F950:G950" si="1896">LN(D950/D949)</f>
        <v>1.7671751892950299E-3</v>
      </c>
      <c r="G950" s="27">
        <f t="shared" si="1896"/>
        <v>5.7621232277624626E-3</v>
      </c>
      <c r="H950" s="27">
        <f t="shared" si="1536"/>
        <v>0.92746881720473218</v>
      </c>
      <c r="I950" s="27"/>
      <c r="J950" s="27">
        <v>912</v>
      </c>
      <c r="K950" s="27">
        <v>6.1805315934402412</v>
      </c>
      <c r="L950" s="37">
        <v>-6.9951565442097241E-2</v>
      </c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</row>
    <row r="951" spans="1:31" ht="15.75" customHeight="1" x14ac:dyDescent="0.2">
      <c r="A951" s="22">
        <v>34199</v>
      </c>
      <c r="B951" s="23">
        <f t="shared" ref="B951:C951" si="1897">LN(D951)</f>
        <v>6.1224928095143865</v>
      </c>
      <c r="C951" s="23">
        <f t="shared" si="1897"/>
        <v>6.5995983533409701</v>
      </c>
      <c r="D951" s="24">
        <v>456</v>
      </c>
      <c r="E951" s="24">
        <v>734.8</v>
      </c>
      <c r="F951" s="27">
        <f t="shared" ref="F951:G951" si="1898">LN(D951/D950)</f>
        <v>6.3799578412935039E-3</v>
      </c>
      <c r="G951" s="27">
        <f t="shared" si="1898"/>
        <v>5.1848935911919308E-3</v>
      </c>
      <c r="H951" s="27">
        <f t="shared" si="1536"/>
        <v>0.92770688180060923</v>
      </c>
      <c r="I951" s="27"/>
      <c r="J951" s="27">
        <v>913</v>
      </c>
      <c r="K951" s="27">
        <v>6.1837643582227289</v>
      </c>
      <c r="L951" s="37">
        <v>-7.3406281174336563E-2</v>
      </c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</row>
    <row r="952" spans="1:31" ht="15.75" customHeight="1" x14ac:dyDescent="0.2">
      <c r="A952" s="22">
        <v>34200</v>
      </c>
      <c r="B952" s="23">
        <f t="shared" ref="B952:C952" si="1899">LN(D952)</f>
        <v>6.1233696179879207</v>
      </c>
      <c r="C952" s="23">
        <f t="shared" si="1899"/>
        <v>6.5935923292807583</v>
      </c>
      <c r="D952" s="24">
        <v>456.4</v>
      </c>
      <c r="E952" s="24">
        <v>730.4</v>
      </c>
      <c r="F952" s="27">
        <f t="shared" ref="F952:G952" si="1900">LN(D952/D951)</f>
        <v>8.7680847353438615E-4</v>
      </c>
      <c r="G952" s="27">
        <f t="shared" si="1900"/>
        <v>-6.0060240602118099E-3</v>
      </c>
      <c r="H952" s="27">
        <f t="shared" si="1536"/>
        <v>0.92868489772947027</v>
      </c>
      <c r="I952" s="27"/>
      <c r="J952" s="27">
        <v>914</v>
      </c>
      <c r="K952" s="27">
        <v>6.1833192523131233</v>
      </c>
      <c r="L952" s="37">
        <v>-7.6296364570868747E-2</v>
      </c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</row>
    <row r="953" spans="1:31" ht="15.75" customHeight="1" x14ac:dyDescent="0.2">
      <c r="A953" s="22">
        <v>34201</v>
      </c>
      <c r="B953" s="23">
        <f t="shared" ref="B953:C953" si="1901">LN(D953)</f>
        <v>6.122712083717655</v>
      </c>
      <c r="C953" s="23">
        <f t="shared" si="1901"/>
        <v>6.5942766514863456</v>
      </c>
      <c r="D953" s="24">
        <v>456.1</v>
      </c>
      <c r="E953" s="24">
        <v>730.9</v>
      </c>
      <c r="F953" s="27">
        <f t="shared" ref="F953:G953" si="1902">LN(D953/D952)</f>
        <v>-6.5753427026577394E-4</v>
      </c>
      <c r="G953" s="27">
        <f t="shared" si="1902"/>
        <v>6.8432220558736138E-4</v>
      </c>
      <c r="H953" s="27">
        <f t="shared" si="1536"/>
        <v>0.92848881041980547</v>
      </c>
      <c r="I953" s="27"/>
      <c r="J953" s="27">
        <v>915</v>
      </c>
      <c r="K953" s="27">
        <v>6.1843203850517368</v>
      </c>
      <c r="L953" s="37">
        <v>-8.4449964099968078E-2</v>
      </c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</row>
    <row r="954" spans="1:31" ht="15.75" customHeight="1" x14ac:dyDescent="0.2">
      <c r="A954" s="22">
        <v>34204</v>
      </c>
      <c r="B954" s="23">
        <f t="shared" ref="B954:C954" si="1903">LN(D954)</f>
        <v>6.1207368828121211</v>
      </c>
      <c r="C954" s="23">
        <f t="shared" si="1903"/>
        <v>6.5941398245038512</v>
      </c>
      <c r="D954" s="24">
        <v>455.2</v>
      </c>
      <c r="E954" s="24">
        <v>730.8</v>
      </c>
      <c r="F954" s="27">
        <f t="shared" ref="F954:G954" si="1904">LN(D954/D953)</f>
        <v>-1.9752009055336271E-3</v>
      </c>
      <c r="G954" s="27">
        <f t="shared" si="1904"/>
        <v>-1.3682698249435505E-4</v>
      </c>
      <c r="H954" s="27">
        <f t="shared" si="1536"/>
        <v>0.92820853753622834</v>
      </c>
      <c r="I954" s="27"/>
      <c r="J954" s="27">
        <v>916</v>
      </c>
      <c r="K954" s="27">
        <v>6.1843203850517368</v>
      </c>
      <c r="L954" s="37">
        <v>-8.4449964099968078E-2</v>
      </c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</row>
    <row r="955" spans="1:31" ht="15.75" customHeight="1" x14ac:dyDescent="0.2">
      <c r="A955" s="22">
        <v>34205</v>
      </c>
      <c r="B955" s="23">
        <f t="shared" ref="B955:C955" si="1905">LN(D955)</f>
        <v>6.1305741028121821</v>
      </c>
      <c r="C955" s="23">
        <f t="shared" si="1905"/>
        <v>6.600006544380042</v>
      </c>
      <c r="D955" s="24">
        <v>459.7</v>
      </c>
      <c r="E955" s="24">
        <v>735.1</v>
      </c>
      <c r="F955" s="27">
        <f t="shared" ref="F955:G955" si="1906">LN(D955/D954)</f>
        <v>9.837220000061141E-3</v>
      </c>
      <c r="G955" s="27">
        <f t="shared" si="1906"/>
        <v>5.8667198761903011E-3</v>
      </c>
      <c r="H955" s="27">
        <f t="shared" si="1536"/>
        <v>0.92887394301637694</v>
      </c>
      <c r="I955" s="27"/>
      <c r="J955" s="27">
        <v>917</v>
      </c>
      <c r="K955" s="27">
        <v>6.1818709082771015</v>
      </c>
      <c r="L955" s="37">
        <v>-9.1919414454465276E-2</v>
      </c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</row>
    <row r="956" spans="1:31" ht="15.75" customHeight="1" x14ac:dyDescent="0.2">
      <c r="A956" s="22">
        <v>34206</v>
      </c>
      <c r="B956" s="23">
        <f t="shared" ref="B956:C956" si="1907">LN(D956)</f>
        <v>6.1314438571614227</v>
      </c>
      <c r="C956" s="23">
        <f t="shared" si="1907"/>
        <v>6.5979639209422549</v>
      </c>
      <c r="D956" s="24">
        <v>460.1</v>
      </c>
      <c r="E956" s="24">
        <v>733.6</v>
      </c>
      <c r="F956" s="27">
        <f t="shared" ref="F956:G956" si="1908">LN(D956/D955)</f>
        <v>8.697543492406397E-4</v>
      </c>
      <c r="G956" s="27">
        <f t="shared" si="1908"/>
        <v>-2.0426234377869017E-3</v>
      </c>
      <c r="H956" s="27">
        <f t="shared" si="1536"/>
        <v>0.92929332906776363</v>
      </c>
      <c r="I956" s="27"/>
      <c r="J956" s="27">
        <v>918</v>
      </c>
      <c r="K956" s="27">
        <v>6.1779581527216587</v>
      </c>
      <c r="L956" s="37">
        <v>-8.4839951887176746E-2</v>
      </c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</row>
    <row r="957" spans="1:31" ht="15.75" customHeight="1" x14ac:dyDescent="0.2">
      <c r="A957" s="22">
        <v>34207</v>
      </c>
      <c r="B957" s="23">
        <f t="shared" ref="B957:C957" si="1909">LN(D957)</f>
        <v>6.1333980429966486</v>
      </c>
      <c r="C957" s="23">
        <f t="shared" si="1909"/>
        <v>6.5948237722769054</v>
      </c>
      <c r="D957" s="24">
        <v>461</v>
      </c>
      <c r="E957" s="24">
        <v>731.3</v>
      </c>
      <c r="F957" s="27">
        <f t="shared" ref="F957:G957" si="1910">LN(D957/D956)</f>
        <v>1.9541858352254641E-3</v>
      </c>
      <c r="G957" s="27">
        <f t="shared" si="1910"/>
        <v>-3.1401486653497121E-3</v>
      </c>
      <c r="H957" s="27">
        <f t="shared" si="1536"/>
        <v>0.93003213653411299</v>
      </c>
      <c r="I957" s="27"/>
      <c r="J957" s="27">
        <v>919</v>
      </c>
      <c r="K957" s="27">
        <v>6.1824282807473487</v>
      </c>
      <c r="L957" s="37">
        <v>-7.6296658661240357E-2</v>
      </c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</row>
    <row r="958" spans="1:31" ht="15.75" customHeight="1" x14ac:dyDescent="0.2">
      <c r="A958" s="22">
        <v>34208</v>
      </c>
      <c r="B958" s="23">
        <f t="shared" ref="B958:C958" si="1911">LN(D958)</f>
        <v>6.1323128556953614</v>
      </c>
      <c r="C958" s="23">
        <f t="shared" si="1911"/>
        <v>6.5985090286145152</v>
      </c>
      <c r="D958" s="24">
        <v>460.5</v>
      </c>
      <c r="E958" s="24">
        <v>734</v>
      </c>
      <c r="F958" s="27">
        <f t="shared" ref="F958:G958" si="1912">LN(D958/D957)</f>
        <v>-1.0851873012869635E-3</v>
      </c>
      <c r="G958" s="27">
        <f t="shared" si="1912"/>
        <v>3.6852563376101989E-3</v>
      </c>
      <c r="H958" s="27">
        <f t="shared" si="1536"/>
        <v>0.92934825565934842</v>
      </c>
      <c r="I958" s="27"/>
      <c r="J958" s="27">
        <v>920</v>
      </c>
      <c r="K958" s="27">
        <v>6.1858751629991247</v>
      </c>
      <c r="L958" s="37">
        <v>-8.0858741207027407E-2</v>
      </c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</row>
    <row r="959" spans="1:31" ht="15.75" customHeight="1" x14ac:dyDescent="0.2">
      <c r="A959" s="22">
        <v>34211</v>
      </c>
      <c r="B959" s="23">
        <f t="shared" ref="B959:C959" si="1913">LN(D959)</f>
        <v>6.1353484174365596</v>
      </c>
      <c r="C959" s="23">
        <f t="shared" si="1913"/>
        <v>6.6029948649956047</v>
      </c>
      <c r="D959" s="24">
        <v>461.9</v>
      </c>
      <c r="E959" s="24">
        <v>737.3</v>
      </c>
      <c r="F959" s="27">
        <f t="shared" ref="F959:G959" si="1914">LN(D959/D958)</f>
        <v>3.0355617411980803E-3</v>
      </c>
      <c r="G959" s="27">
        <f t="shared" si="1914"/>
        <v>4.485836381089188E-3</v>
      </c>
      <c r="H959" s="27">
        <f t="shared" si="1536"/>
        <v>0.92917661498751503</v>
      </c>
      <c r="I959" s="27"/>
      <c r="J959" s="27">
        <v>921</v>
      </c>
      <c r="K959" s="27">
        <v>6.1878696378154627</v>
      </c>
      <c r="L959" s="37">
        <v>-8.1069492027576295E-2</v>
      </c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</row>
    <row r="960" spans="1:31" ht="15.75" customHeight="1" x14ac:dyDescent="0.2">
      <c r="A960" s="22">
        <v>34212</v>
      </c>
      <c r="B960" s="23">
        <f t="shared" ref="B960:C960" si="1915">LN(D960)</f>
        <v>6.1388063850059096</v>
      </c>
      <c r="C960" s="23">
        <f t="shared" si="1915"/>
        <v>6.6104268294785511</v>
      </c>
      <c r="D960" s="24">
        <v>463.5</v>
      </c>
      <c r="E960" s="24">
        <v>742.8</v>
      </c>
      <c r="F960" s="27">
        <f t="shared" ref="F960:G960" si="1916">LN(D960/D959)</f>
        <v>3.4579675693502364E-3</v>
      </c>
      <c r="G960" s="27">
        <f t="shared" si="1916"/>
        <v>7.4319644829458119E-3</v>
      </c>
      <c r="H960" s="27">
        <f t="shared" si="1536"/>
        <v>0.92865506923554519</v>
      </c>
      <c r="I960" s="27"/>
      <c r="J960" s="27">
        <v>922</v>
      </c>
      <c r="K960" s="27">
        <v>6.1887544430512875</v>
      </c>
      <c r="L960" s="37">
        <v>-8.3961210636302575E-2</v>
      </c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</row>
    <row r="961" spans="1:31" ht="15.75" customHeight="1" x14ac:dyDescent="0.2">
      <c r="A961" s="22">
        <v>34213</v>
      </c>
      <c r="B961" s="23">
        <f t="shared" ref="B961:C961" si="1917">LN(D961)</f>
        <v>6.1379430134867059</v>
      </c>
      <c r="C961" s="23">
        <f t="shared" si="1917"/>
        <v>6.6148596394774684</v>
      </c>
      <c r="D961" s="24">
        <v>463.1</v>
      </c>
      <c r="E961" s="24">
        <v>746.1</v>
      </c>
      <c r="F961" s="27">
        <f t="shared" ref="F961:G961" si="1918">LN(D961/D960)</f>
        <v>-8.6337151920351919E-4</v>
      </c>
      <c r="G961" s="27">
        <f t="shared" si="1918"/>
        <v>4.4328099989180093E-3</v>
      </c>
      <c r="H961" s="27">
        <f t="shared" si="1536"/>
        <v>0.92790223043516673</v>
      </c>
      <c r="I961" s="27"/>
      <c r="J961" s="27">
        <v>923</v>
      </c>
      <c r="K961" s="27">
        <v>6.1931635343757492</v>
      </c>
      <c r="L961" s="37">
        <v>-8.3915951611383655E-2</v>
      </c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</row>
    <row r="962" spans="1:31" ht="15.75" customHeight="1" x14ac:dyDescent="0.2">
      <c r="A962" s="22">
        <v>34214</v>
      </c>
      <c r="B962" s="23">
        <f t="shared" ref="B962:C962" si="1919">LN(D962)</f>
        <v>6.1340485905637747</v>
      </c>
      <c r="C962" s="23">
        <f t="shared" si="1919"/>
        <v>6.6182047954703282</v>
      </c>
      <c r="D962" s="24">
        <v>461.3</v>
      </c>
      <c r="E962" s="24">
        <v>748.6</v>
      </c>
      <c r="F962" s="27">
        <f t="shared" ref="F962:G962" si="1920">LN(D962/D961)</f>
        <v>-3.8944229229314806E-3</v>
      </c>
      <c r="G962" s="27">
        <f t="shared" si="1920"/>
        <v>3.3451559928599525E-3</v>
      </c>
      <c r="H962" s="27">
        <f t="shared" si="1536"/>
        <v>0.92684478346183508</v>
      </c>
      <c r="I962" s="27"/>
      <c r="J962" s="27">
        <v>924</v>
      </c>
      <c r="K962" s="27">
        <v>6.1889754882328232</v>
      </c>
      <c r="L962" s="37">
        <v>-8.1507265368535364E-2</v>
      </c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</row>
    <row r="963" spans="1:31" ht="15.75" customHeight="1" x14ac:dyDescent="0.2">
      <c r="A963" s="22">
        <v>34215</v>
      </c>
      <c r="B963" s="23">
        <f t="shared" ref="B963:C963" si="1921">LN(D963)</f>
        <v>6.1340485905637747</v>
      </c>
      <c r="C963" s="23">
        <f t="shared" si="1921"/>
        <v>6.6196731265090163</v>
      </c>
      <c r="D963" s="24">
        <v>461.3</v>
      </c>
      <c r="E963" s="24">
        <v>749.7</v>
      </c>
      <c r="F963" s="27">
        <f t="shared" ref="F963:G963" si="1922">LN(D963/D962)</f>
        <v>0</v>
      </c>
      <c r="G963" s="27">
        <f t="shared" si="1922"/>
        <v>1.4683310386878218E-3</v>
      </c>
      <c r="H963" s="27">
        <f t="shared" si="1536"/>
        <v>0.9266391970321739</v>
      </c>
      <c r="I963" s="27"/>
      <c r="J963" s="27">
        <v>925</v>
      </c>
      <c r="K963" s="27">
        <v>6.1790780793290194</v>
      </c>
      <c r="L963" s="37">
        <v>-7.9431999376509133E-2</v>
      </c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</row>
    <row r="964" spans="1:31" ht="15.75" customHeight="1" x14ac:dyDescent="0.2">
      <c r="A964" s="22">
        <v>34218</v>
      </c>
      <c r="B964" s="23">
        <f t="shared" ref="B964:C964" si="1923">LN(D964)</f>
        <v>6.1340485905637747</v>
      </c>
      <c r="C964" s="23">
        <f t="shared" si="1923"/>
        <v>6.6196731265090163</v>
      </c>
      <c r="D964" s="24">
        <v>461.3</v>
      </c>
      <c r="E964" s="24">
        <v>749.7</v>
      </c>
      <c r="F964" s="27">
        <f t="shared" ref="F964:G964" si="1924">LN(D964/D963)</f>
        <v>0</v>
      </c>
      <c r="G964" s="27">
        <f t="shared" si="1924"/>
        <v>0</v>
      </c>
      <c r="H964" s="27">
        <f t="shared" si="1536"/>
        <v>0.9266391970321739</v>
      </c>
      <c r="I964" s="27"/>
      <c r="J964" s="27">
        <v>926</v>
      </c>
      <c r="K964" s="27">
        <v>6.174701278329767</v>
      </c>
      <c r="L964" s="37">
        <v>-7.4382326309702762E-2</v>
      </c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</row>
    <row r="965" spans="1:31" ht="15.75" customHeight="1" x14ac:dyDescent="0.2">
      <c r="A965" s="22">
        <v>34219</v>
      </c>
      <c r="B965" s="23">
        <f t="shared" ref="B965:C965" si="1925">LN(D965)</f>
        <v>6.1279602916965192</v>
      </c>
      <c r="C965" s="23">
        <f t="shared" si="1925"/>
        <v>6.6057037925630544</v>
      </c>
      <c r="D965" s="24">
        <v>458.5</v>
      </c>
      <c r="E965" s="24">
        <v>739.3</v>
      </c>
      <c r="F965" s="27">
        <f t="shared" ref="F965:G965" si="1926">LN(D965/D964)</f>
        <v>-6.0882988672552934E-3</v>
      </c>
      <c r="G965" s="27">
        <f t="shared" si="1926"/>
        <v>-1.3969333945962181E-2</v>
      </c>
      <c r="H965" s="27">
        <f t="shared" si="1536"/>
        <v>0.92767712330601371</v>
      </c>
      <c r="I965" s="27"/>
      <c r="J965" s="27">
        <v>927</v>
      </c>
      <c r="K965" s="27">
        <v>6.1815362942628687</v>
      </c>
      <c r="L965" s="37">
        <v>-7.8306783824066528E-2</v>
      </c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</row>
    <row r="966" spans="1:31" ht="15.75" customHeight="1" x14ac:dyDescent="0.2">
      <c r="A966" s="22">
        <v>34220</v>
      </c>
      <c r="B966" s="23">
        <f t="shared" ref="B966:C966" si="1927">LN(D966)</f>
        <v>6.1238077340956956</v>
      </c>
      <c r="C966" s="23">
        <f t="shared" si="1927"/>
        <v>6.5940029787971719</v>
      </c>
      <c r="D966" s="24">
        <v>456.6</v>
      </c>
      <c r="E966" s="24">
        <v>730.7</v>
      </c>
      <c r="F966" s="27">
        <f t="shared" ref="F966:G966" si="1928">LN(D966/D965)</f>
        <v>-4.1525576008242882E-3</v>
      </c>
      <c r="G966" s="27">
        <f t="shared" si="1928"/>
        <v>-1.1700813765882093E-2</v>
      </c>
      <c r="H966" s="27">
        <f t="shared" si="1536"/>
        <v>0.92869350435336839</v>
      </c>
      <c r="I966" s="27"/>
      <c r="J966" s="27">
        <v>928</v>
      </c>
      <c r="K966" s="27">
        <v>6.1794137452127291</v>
      </c>
      <c r="L966" s="37">
        <v>-7.6631461972794135E-2</v>
      </c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</row>
    <row r="967" spans="1:31" ht="15.75" customHeight="1" x14ac:dyDescent="0.2">
      <c r="A967" s="22">
        <v>34221</v>
      </c>
      <c r="B967" s="23">
        <f t="shared" ref="B967:C967" si="1929">LN(D967)</f>
        <v>6.1257768847155756</v>
      </c>
      <c r="C967" s="23">
        <f t="shared" si="1929"/>
        <v>6.603537237890257</v>
      </c>
      <c r="D967" s="24">
        <v>457.5</v>
      </c>
      <c r="E967" s="24">
        <v>737.7</v>
      </c>
      <c r="F967" s="27">
        <f t="shared" ref="F967:G967" si="1930">LN(D967/D966)</f>
        <v>1.969150619880896E-3</v>
      </c>
      <c r="G967" s="27">
        <f t="shared" si="1930"/>
        <v>9.5342590930843803E-3</v>
      </c>
      <c r="H967" s="27">
        <f t="shared" si="1536"/>
        <v>0.92765084287957777</v>
      </c>
      <c r="I967" s="27"/>
      <c r="J967" s="27">
        <v>929</v>
      </c>
      <c r="K967" s="27">
        <v>6.1743635858568888</v>
      </c>
      <c r="L967" s="37">
        <v>-7.7413530902929573E-2</v>
      </c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</row>
    <row r="968" spans="1:31" ht="15.75" customHeight="1" x14ac:dyDescent="0.2">
      <c r="A968" s="22">
        <v>34222</v>
      </c>
      <c r="B968" s="23">
        <f t="shared" ref="B968:C968" si="1931">LN(D968)</f>
        <v>6.1349153295129435</v>
      </c>
      <c r="C968" s="23">
        <f t="shared" si="1931"/>
        <v>6.6124441793658653</v>
      </c>
      <c r="D968" s="24">
        <v>461.7</v>
      </c>
      <c r="E968" s="24">
        <v>744.3</v>
      </c>
      <c r="F968" s="27">
        <f t="shared" ref="F968:G968" si="1932">LN(D968/D967)</f>
        <v>9.1384447973672459E-3</v>
      </c>
      <c r="G968" s="27">
        <f t="shared" si="1932"/>
        <v>8.9069414756083112E-3</v>
      </c>
      <c r="H968" s="27">
        <f t="shared" si="1536"/>
        <v>0.92778330721595337</v>
      </c>
      <c r="I968" s="27"/>
      <c r="J968" s="27">
        <v>930</v>
      </c>
      <c r="K968" s="27">
        <v>6.1796374425575991</v>
      </c>
      <c r="L968" s="37">
        <v>-7.6855159317664068E-2</v>
      </c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</row>
    <row r="969" spans="1:31" ht="15.75" customHeight="1" x14ac:dyDescent="0.2">
      <c r="A969" s="22">
        <v>34225</v>
      </c>
      <c r="B969" s="23">
        <f t="shared" ref="B969:C969" si="1933">LN(D969)</f>
        <v>6.1355648910817386</v>
      </c>
      <c r="C969" s="23">
        <f t="shared" si="1933"/>
        <v>6.6070555094490526</v>
      </c>
      <c r="D969" s="24">
        <v>462</v>
      </c>
      <c r="E969" s="24">
        <v>740.3</v>
      </c>
      <c r="F969" s="27">
        <f t="shared" ref="F969:G969" si="1934">LN(D969/D968)</f>
        <v>6.4956156879556154E-4</v>
      </c>
      <c r="G969" s="27">
        <f t="shared" si="1934"/>
        <v>-5.3886699168123808E-3</v>
      </c>
      <c r="H969" s="27">
        <f t="shared" si="1536"/>
        <v>0.92863831434547306</v>
      </c>
      <c r="I969" s="27"/>
      <c r="J969" s="27">
        <v>931</v>
      </c>
      <c r="K969" s="27">
        <v>6.1844315430546759</v>
      </c>
      <c r="L969" s="37">
        <v>-7.7408655312421359E-2</v>
      </c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</row>
    <row r="970" spans="1:31" ht="15.75" customHeight="1" x14ac:dyDescent="0.2">
      <c r="A970" s="22">
        <v>34226</v>
      </c>
      <c r="B970" s="23">
        <f t="shared" ref="B970:C970" si="1935">LN(D970)</f>
        <v>6.1310090745458785</v>
      </c>
      <c r="C970" s="23">
        <f t="shared" si="1935"/>
        <v>6.5965998503447141</v>
      </c>
      <c r="D970" s="24">
        <v>459.9</v>
      </c>
      <c r="E970" s="24">
        <v>732.6</v>
      </c>
      <c r="F970" s="27">
        <f t="shared" ref="F970:G970" si="1936">LN(D970/D969)</f>
        <v>-4.5558165358608018E-3</v>
      </c>
      <c r="G970" s="27">
        <f t="shared" si="1936"/>
        <v>-1.0455659104338631E-2</v>
      </c>
      <c r="H970" s="27">
        <f t="shared" si="1536"/>
        <v>0.92941958185101903</v>
      </c>
      <c r="I970" s="27"/>
      <c r="J970" s="27">
        <v>932</v>
      </c>
      <c r="K970" s="27">
        <v>6.1805315934402412</v>
      </c>
      <c r="L970" s="37">
        <v>-7.5292032073414283E-2</v>
      </c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</row>
    <row r="971" spans="1:31" ht="15.75" customHeight="1" x14ac:dyDescent="0.2">
      <c r="A971" s="22">
        <v>34227</v>
      </c>
      <c r="B971" s="23">
        <f t="shared" ref="B971:C971" si="1937">LN(D971)</f>
        <v>6.1346987151938901</v>
      </c>
      <c r="C971" s="23">
        <f t="shared" si="1937"/>
        <v>6.6059742821508545</v>
      </c>
      <c r="D971" s="24">
        <v>461.6</v>
      </c>
      <c r="E971" s="24">
        <v>739.5</v>
      </c>
      <c r="F971" s="27">
        <f t="shared" ref="F971:G971" si="1938">LN(D971/D970)</f>
        <v>3.6896406480118383E-3</v>
      </c>
      <c r="G971" s="27">
        <f t="shared" si="1938"/>
        <v>9.3744318061403775E-3</v>
      </c>
      <c r="H971" s="27">
        <f t="shared" si="1536"/>
        <v>0.92865918836070305</v>
      </c>
      <c r="I971" s="27"/>
      <c r="J971" s="27">
        <v>933</v>
      </c>
      <c r="K971" s="27">
        <v>6.1855422560783353</v>
      </c>
      <c r="L971" s="37">
        <v>-8.2759972838400309E-2</v>
      </c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</row>
    <row r="972" spans="1:31" ht="15.75" customHeight="1" x14ac:dyDescent="0.2">
      <c r="A972" s="22">
        <v>34228</v>
      </c>
      <c r="B972" s="23">
        <f t="shared" ref="B972:C972" si="1939">LN(D972)</f>
        <v>6.1299212902549982</v>
      </c>
      <c r="C972" s="23">
        <f t="shared" si="1939"/>
        <v>6.6063798793983537</v>
      </c>
      <c r="D972" s="24">
        <v>459.4</v>
      </c>
      <c r="E972" s="24">
        <v>739.8</v>
      </c>
      <c r="F972" s="27">
        <f t="shared" ref="F972:G972" si="1940">LN(D972/D971)</f>
        <v>-4.7774249388920003E-3</v>
      </c>
      <c r="G972" s="27">
        <f t="shared" si="1940"/>
        <v>4.0559724749913935E-4</v>
      </c>
      <c r="H972" s="27">
        <f t="shared" si="1536"/>
        <v>0.92787902030442326</v>
      </c>
      <c r="I972" s="27"/>
      <c r="J972" s="27">
        <v>934</v>
      </c>
      <c r="K972" s="27">
        <v>6.1874268599973945</v>
      </c>
      <c r="L972" s="37">
        <v>-7.7734931524762629E-2</v>
      </c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</row>
    <row r="973" spans="1:31" ht="15.75" customHeight="1" x14ac:dyDescent="0.2">
      <c r="A973" s="22">
        <v>34229</v>
      </c>
      <c r="B973" s="23">
        <f t="shared" ref="B973:C973" si="1941">LN(D973)</f>
        <v>6.128614385255216</v>
      </c>
      <c r="C973" s="23">
        <f t="shared" si="1941"/>
        <v>6.6067853122034208</v>
      </c>
      <c r="D973" s="24">
        <v>458.8</v>
      </c>
      <c r="E973" s="24">
        <v>740.1</v>
      </c>
      <c r="F973" s="27">
        <f t="shared" ref="F973:G973" si="1942">LN(D973/D972)</f>
        <v>-1.3069049997821778E-3</v>
      </c>
      <c r="G973" s="27">
        <f t="shared" si="1942"/>
        <v>4.0543280506710901E-4</v>
      </c>
      <c r="H973" s="27">
        <f t="shared" si="1536"/>
        <v>0.92762426742322424</v>
      </c>
      <c r="I973" s="27"/>
      <c r="J973" s="27">
        <v>935</v>
      </c>
      <c r="K973" s="27">
        <v>6.1846538117335426</v>
      </c>
      <c r="L973" s="37">
        <v>-7.9637389941445313E-2</v>
      </c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</row>
    <row r="974" spans="1:31" ht="15.75" customHeight="1" x14ac:dyDescent="0.2">
      <c r="A974" s="22">
        <v>34232</v>
      </c>
      <c r="B974" s="23">
        <f t="shared" ref="B974:C974" si="1943">LN(D974)</f>
        <v>6.1202974189509503</v>
      </c>
      <c r="C974" s="23">
        <f t="shared" si="1943"/>
        <v>6.6069204199520559</v>
      </c>
      <c r="D974" s="24">
        <v>455</v>
      </c>
      <c r="E974" s="24">
        <v>740.2</v>
      </c>
      <c r="F974" s="27">
        <f t="shared" ref="F974:G974" si="1944">LN(D974/D973)</f>
        <v>-8.3169663042652678E-3</v>
      </c>
      <c r="G974" s="27">
        <f t="shared" si="1944"/>
        <v>1.351077486349775E-4</v>
      </c>
      <c r="H974" s="27">
        <f t="shared" si="1536"/>
        <v>0.92634647156766614</v>
      </c>
      <c r="I974" s="27"/>
      <c r="J974" s="27">
        <v>936</v>
      </c>
      <c r="K974" s="27">
        <v>6.1878696378154627</v>
      </c>
      <c r="L974" s="37">
        <v>-7.8399857516576077E-2</v>
      </c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</row>
    <row r="975" spans="1:31" ht="15.75" customHeight="1" x14ac:dyDescent="0.2">
      <c r="A975" s="22">
        <v>34233</v>
      </c>
      <c r="B975" s="23">
        <f t="shared" ref="B975:C975" si="1945">LN(D975)</f>
        <v>6.1156713505621685</v>
      </c>
      <c r="C975" s="23">
        <f t="shared" si="1945"/>
        <v>6.5978275975830361</v>
      </c>
      <c r="D975" s="24">
        <v>452.9</v>
      </c>
      <c r="E975" s="24">
        <v>733.5</v>
      </c>
      <c r="F975" s="27">
        <f t="shared" ref="F975:G975" si="1946">LN(D975/D974)</f>
        <v>-4.6260683887823029E-3</v>
      </c>
      <c r="G975" s="27">
        <f t="shared" si="1946"/>
        <v>-9.0928223690192669E-3</v>
      </c>
      <c r="H975" s="27">
        <f t="shared" si="1536"/>
        <v>0.9269219694074009</v>
      </c>
      <c r="I975" s="27"/>
      <c r="J975" s="27">
        <v>937</v>
      </c>
      <c r="K975" s="27">
        <v>6.1894173914896911</v>
      </c>
      <c r="L975" s="37">
        <v>-8.1949168625403246E-2</v>
      </c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</row>
    <row r="976" spans="1:31" ht="15.75" customHeight="1" x14ac:dyDescent="0.2">
      <c r="A976" s="22">
        <v>34234</v>
      </c>
      <c r="B976" s="23">
        <f t="shared" ref="B976:C976" si="1947">LN(D976)</f>
        <v>6.122931309850288</v>
      </c>
      <c r="C976" s="23">
        <f t="shared" si="1947"/>
        <v>6.6140551342047935</v>
      </c>
      <c r="D976" s="24">
        <v>456.2</v>
      </c>
      <c r="E976" s="24">
        <v>745.5</v>
      </c>
      <c r="F976" s="27">
        <f t="shared" ref="F976:G976" si="1948">LN(D976/D975)</f>
        <v>7.259959288119522E-3</v>
      </c>
      <c r="G976" s="27">
        <f t="shared" si="1948"/>
        <v>1.6227536621756754E-2</v>
      </c>
      <c r="H976" s="27">
        <f t="shared" si="1536"/>
        <v>0.92574542933356518</v>
      </c>
      <c r="I976" s="27"/>
      <c r="J976" s="27">
        <v>938</v>
      </c>
      <c r="K976" s="27">
        <v>6.1945911602048991</v>
      </c>
      <c r="L976" s="37">
        <v>-8.8682478706048506E-2</v>
      </c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</row>
    <row r="977" spans="1:31" ht="15.75" customHeight="1" x14ac:dyDescent="0.2">
      <c r="A977" s="22">
        <v>34235</v>
      </c>
      <c r="B977" s="23">
        <f t="shared" ref="B977:C977" si="1949">LN(D977)</f>
        <v>6.126213947659596</v>
      </c>
      <c r="C977" s="23">
        <f t="shared" si="1949"/>
        <v>6.6230022460362363</v>
      </c>
      <c r="D977" s="24">
        <v>457.7</v>
      </c>
      <c r="E977" s="24">
        <v>752.2</v>
      </c>
      <c r="F977" s="27">
        <f t="shared" ref="F977:G977" si="1950">LN(D977/D976)</f>
        <v>3.282637809308655E-3</v>
      </c>
      <c r="G977" s="27">
        <f t="shared" si="1950"/>
        <v>8.9471118314428857E-3</v>
      </c>
      <c r="H977" s="27">
        <f t="shared" si="1536"/>
        <v>0.92499046808055063</v>
      </c>
      <c r="I977" s="27"/>
      <c r="J977" s="27">
        <v>939</v>
      </c>
      <c r="K977" s="27">
        <v>6.1965635858079642</v>
      </c>
      <c r="L977" s="37">
        <v>-9.1547164015866933E-2</v>
      </c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</row>
    <row r="978" spans="1:31" ht="15.75" customHeight="1" x14ac:dyDescent="0.2">
      <c r="A978" s="22">
        <v>34236</v>
      </c>
      <c r="B978" s="23">
        <f t="shared" ref="B978:C978" si="1951">LN(D978)</f>
        <v>6.125995440065588</v>
      </c>
      <c r="C978" s="23">
        <f t="shared" si="1951"/>
        <v>6.6261878075302105</v>
      </c>
      <c r="D978" s="24">
        <v>457.6</v>
      </c>
      <c r="E978" s="24">
        <v>754.6</v>
      </c>
      <c r="F978" s="27">
        <f t="shared" ref="F978:G978" si="1952">LN(D978/D977)</f>
        <v>-2.1850759400813443E-4</v>
      </c>
      <c r="G978" s="27">
        <f t="shared" si="1952"/>
        <v>3.1855614939741419E-3</v>
      </c>
      <c r="H978" s="27">
        <f t="shared" si="1536"/>
        <v>0.92451279951706344</v>
      </c>
      <c r="I978" s="27"/>
      <c r="J978" s="27">
        <v>940</v>
      </c>
      <c r="K978" s="27">
        <v>6.1992948496526461</v>
      </c>
      <c r="L978" s="37">
        <v>-9.3163227566537721E-2</v>
      </c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</row>
    <row r="979" spans="1:31" ht="15.75" customHeight="1" x14ac:dyDescent="0.2">
      <c r="A979" s="22">
        <v>34239</v>
      </c>
      <c r="B979" s="23">
        <f t="shared" ref="B979:C979" si="1953">LN(D979)</f>
        <v>6.1351318969203952</v>
      </c>
      <c r="C979" s="23">
        <f t="shared" si="1953"/>
        <v>6.6331868456757395</v>
      </c>
      <c r="D979" s="24">
        <v>461.8</v>
      </c>
      <c r="E979" s="24">
        <v>759.9</v>
      </c>
      <c r="F979" s="27">
        <f t="shared" ref="F979:G979" si="1954">LN(D979/D978)</f>
        <v>9.1364568548068271E-3</v>
      </c>
      <c r="G979" s="27">
        <f t="shared" si="1954"/>
        <v>6.9990381455291789E-3</v>
      </c>
      <c r="H979" s="27">
        <f t="shared" si="1536"/>
        <v>0.92491468123198839</v>
      </c>
      <c r="I979" s="27"/>
      <c r="J979" s="27">
        <v>941</v>
      </c>
      <c r="K979" s="27">
        <v>6.1997309691573141</v>
      </c>
      <c r="L979" s="37">
        <v>-8.8929039460711401E-2</v>
      </c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</row>
    <row r="980" spans="1:31" ht="15.75" customHeight="1" x14ac:dyDescent="0.2">
      <c r="A980" s="22">
        <v>34240</v>
      </c>
      <c r="B980" s="23">
        <f t="shared" ref="B980:C980" si="1955">LN(D980)</f>
        <v>6.1344820539429072</v>
      </c>
      <c r="C980" s="23">
        <f t="shared" si="1955"/>
        <v>6.6380440918515928</v>
      </c>
      <c r="D980" s="24">
        <v>461.5</v>
      </c>
      <c r="E980" s="24">
        <v>763.6</v>
      </c>
      <c r="F980" s="27">
        <f t="shared" ref="F980:G980" si="1956">LN(D980/D979)</f>
        <v>-6.4984297748812774E-4</v>
      </c>
      <c r="G980" s="27">
        <f t="shared" si="1956"/>
        <v>4.8572461758534455E-3</v>
      </c>
      <c r="H980" s="27">
        <f t="shared" si="1536"/>
        <v>0.92413999802640301</v>
      </c>
      <c r="I980" s="27"/>
      <c r="J980" s="27">
        <v>942</v>
      </c>
      <c r="K980" s="27">
        <v>6.198203487036416</v>
      </c>
      <c r="L980" s="37">
        <v>-9.029012728518726E-2</v>
      </c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</row>
    <row r="981" spans="1:31" ht="15.75" customHeight="1" x14ac:dyDescent="0.2">
      <c r="A981" s="22">
        <v>34241</v>
      </c>
      <c r="B981" s="23">
        <f t="shared" ref="B981:C981" si="1957">LN(D981)</f>
        <v>6.1314438571614227</v>
      </c>
      <c r="C981" s="23">
        <f t="shared" si="1957"/>
        <v>6.6373890842955872</v>
      </c>
      <c r="D981" s="24">
        <v>460.1</v>
      </c>
      <c r="E981" s="24">
        <v>763.1</v>
      </c>
      <c r="F981" s="27">
        <f t="shared" ref="F981:G981" si="1958">LN(D981/D980)</f>
        <v>-3.0381967814838884E-3</v>
      </c>
      <c r="G981" s="27">
        <f t="shared" si="1958"/>
        <v>-6.5500755600499409E-4</v>
      </c>
      <c r="H981" s="27">
        <f t="shared" si="1536"/>
        <v>0.92377345659436216</v>
      </c>
      <c r="I981" s="27"/>
      <c r="J981" s="27">
        <v>943</v>
      </c>
      <c r="K981" s="27">
        <v>6.2000578994593516</v>
      </c>
      <c r="L981" s="37">
        <v>-8.9921822633870718E-2</v>
      </c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</row>
    <row r="982" spans="1:31" ht="15.75" customHeight="1" x14ac:dyDescent="0.2">
      <c r="A982" s="22">
        <v>34242</v>
      </c>
      <c r="B982" s="23">
        <f t="shared" ref="B982:C982" si="1959">LN(D982)</f>
        <v>6.1288323214007878</v>
      </c>
      <c r="C982" s="23">
        <f t="shared" si="1959"/>
        <v>6.6368647691701925</v>
      </c>
      <c r="D982" s="24">
        <v>458.9</v>
      </c>
      <c r="E982" s="24">
        <v>762.7</v>
      </c>
      <c r="F982" s="27">
        <f t="shared" ref="F982:G982" si="1960">LN(D982/D981)</f>
        <v>-2.6115357606351637E-3</v>
      </c>
      <c r="G982" s="27">
        <f t="shared" si="1960"/>
        <v>-5.2431512539460651E-4</v>
      </c>
      <c r="H982" s="27">
        <f t="shared" si="1536"/>
        <v>0.92345294571476944</v>
      </c>
      <c r="I982" s="27"/>
      <c r="J982" s="27">
        <v>944</v>
      </c>
      <c r="K982" s="27">
        <v>6.1983126917713243</v>
      </c>
      <c r="L982" s="37">
        <v>-9.1512545983437832E-2</v>
      </c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</row>
    <row r="983" spans="1:31" ht="15.75" customHeight="1" x14ac:dyDescent="0.2">
      <c r="A983" s="22">
        <v>34243</v>
      </c>
      <c r="B983" s="23">
        <f t="shared" ref="B983:C983" si="1961">LN(D983)</f>
        <v>6.1338317883949038</v>
      </c>
      <c r="C983" s="23">
        <f t="shared" si="1961"/>
        <v>6.6375201201340772</v>
      </c>
      <c r="D983" s="24">
        <v>461.2</v>
      </c>
      <c r="E983" s="24">
        <v>763.2</v>
      </c>
      <c r="F983" s="27">
        <f t="shared" ref="F983:G983" si="1962">LN(D983/D982)</f>
        <v>4.9994669941160683E-3</v>
      </c>
      <c r="G983" s="27">
        <f t="shared" si="1962"/>
        <v>6.5535096388381691E-4</v>
      </c>
      <c r="H983" s="27">
        <f t="shared" si="1536"/>
        <v>0.9241149823092365</v>
      </c>
      <c r="I983" s="27"/>
      <c r="J983" s="27">
        <v>945</v>
      </c>
      <c r="K983" s="27">
        <v>6.1995129397669615</v>
      </c>
      <c r="L983" s="37">
        <v>-9.004315946807484E-2</v>
      </c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</row>
    <row r="984" spans="1:31" ht="15.75" customHeight="1" x14ac:dyDescent="0.2">
      <c r="A984" s="22">
        <v>34246</v>
      </c>
      <c r="B984" s="23">
        <f t="shared" ref="B984:C984" si="1963">LN(D984)</f>
        <v>6.1340485905637747</v>
      </c>
      <c r="C984" s="23">
        <f t="shared" si="1963"/>
        <v>6.6396143617371912</v>
      </c>
      <c r="D984" s="24">
        <v>461.3</v>
      </c>
      <c r="E984" s="24">
        <v>764.8</v>
      </c>
      <c r="F984" s="27">
        <f t="shared" ref="F984:G984" si="1964">LN(D984/D983)</f>
        <v>2.1680216887082213E-4</v>
      </c>
      <c r="G984" s="27">
        <f t="shared" si="1964"/>
        <v>2.0942416031146851E-3</v>
      </c>
      <c r="H984" s="27">
        <f t="shared" si="1536"/>
        <v>0.92385615434431045</v>
      </c>
      <c r="I984" s="27"/>
      <c r="J984" s="27">
        <v>946</v>
      </c>
      <c r="K984" s="27">
        <v>6.2088338137412542</v>
      </c>
      <c r="L984" s="37">
        <v>-9.4488137257457083E-2</v>
      </c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</row>
    <row r="985" spans="1:31" ht="15.75" customHeight="1" x14ac:dyDescent="0.2">
      <c r="A985" s="22">
        <v>34247</v>
      </c>
      <c r="B985" s="23">
        <f t="shared" ref="B985:C985" si="1965">LN(D985)</f>
        <v>6.1338317883949038</v>
      </c>
      <c r="C985" s="23">
        <f t="shared" si="1965"/>
        <v>6.6362089884397601</v>
      </c>
      <c r="D985" s="24">
        <v>461.2</v>
      </c>
      <c r="E985" s="24">
        <v>762.2</v>
      </c>
      <c r="F985" s="27">
        <f t="shared" ref="F985:G985" si="1966">LN(D985/D984)</f>
        <v>-2.1680216887097443E-4</v>
      </c>
      <c r="G985" s="27">
        <f t="shared" si="1966"/>
        <v>-3.4053732974315418E-3</v>
      </c>
      <c r="H985" s="27">
        <f t="shared" si="1536"/>
        <v>0.92429756191825863</v>
      </c>
      <c r="I985" s="27"/>
      <c r="J985" s="27">
        <v>947</v>
      </c>
      <c r="K985" s="27">
        <v>6.2133458590304134</v>
      </c>
      <c r="L985" s="37">
        <v>-9.72330073573211E-2</v>
      </c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</row>
    <row r="986" spans="1:31" ht="15.75" customHeight="1" x14ac:dyDescent="0.2">
      <c r="A986" s="22">
        <v>34248</v>
      </c>
      <c r="B986" s="23">
        <f t="shared" ref="B986:C986" si="1967">LN(D986)</f>
        <v>6.1327470719418713</v>
      </c>
      <c r="C986" s="23">
        <f t="shared" si="1967"/>
        <v>6.6394836000501796</v>
      </c>
      <c r="D986" s="24">
        <v>460.7</v>
      </c>
      <c r="E986" s="24">
        <v>764.7</v>
      </c>
      <c r="F986" s="27">
        <f t="shared" ref="F986:G986" si="1968">LN(D986/D985)</f>
        <v>-1.0847164530327106E-3</v>
      </c>
      <c r="G986" s="27">
        <f t="shared" si="1968"/>
        <v>3.2746116104196317E-3</v>
      </c>
      <c r="H986" s="27">
        <f t="shared" si="1536"/>
        <v>0.92367832219594936</v>
      </c>
      <c r="I986" s="27"/>
      <c r="J986" s="27">
        <v>948</v>
      </c>
      <c r="K986" s="27">
        <v>6.2174059031804951</v>
      </c>
      <c r="L986" s="37">
        <v>-9.4913093666108672E-2</v>
      </c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</row>
    <row r="987" spans="1:31" ht="15.75" customHeight="1" x14ac:dyDescent="0.2">
      <c r="A987" s="22">
        <v>34249</v>
      </c>
      <c r="B987" s="23">
        <f t="shared" ref="B987:C987" si="1969">LN(D987)</f>
        <v>6.1292680512551767</v>
      </c>
      <c r="C987" s="23">
        <f t="shared" si="1969"/>
        <v>6.6364713523399921</v>
      </c>
      <c r="D987" s="24">
        <v>459.1</v>
      </c>
      <c r="E987" s="24">
        <v>762.4</v>
      </c>
      <c r="F987" s="27">
        <f t="shared" ref="F987:G987" si="1970">LN(D987/D986)</f>
        <v>-3.4790206866948071E-3</v>
      </c>
      <c r="G987" s="27">
        <f t="shared" si="1970"/>
        <v>-3.0122477101871929E-3</v>
      </c>
      <c r="H987" s="27">
        <f t="shared" si="1536"/>
        <v>0.92357334581034878</v>
      </c>
      <c r="I987" s="27"/>
      <c r="J987" s="27">
        <v>949</v>
      </c>
      <c r="K987" s="27">
        <v>6.2127028707224445</v>
      </c>
      <c r="L987" s="37">
        <v>-8.933325273452386E-2</v>
      </c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</row>
    <row r="988" spans="1:31" ht="15.75" customHeight="1" x14ac:dyDescent="0.2">
      <c r="A988" s="22">
        <v>34250</v>
      </c>
      <c r="B988" s="23">
        <f t="shared" ref="B988:C988" si="1971">LN(D988)</f>
        <v>6.131878450823196</v>
      </c>
      <c r="C988" s="23">
        <f t="shared" si="1971"/>
        <v>6.6388295350127997</v>
      </c>
      <c r="D988" s="24">
        <v>460.3</v>
      </c>
      <c r="E988" s="24">
        <v>764.2</v>
      </c>
      <c r="F988" s="27">
        <f t="shared" ref="F988:G988" si="1972">LN(D988/D987)</f>
        <v>2.6103995680193653E-3</v>
      </c>
      <c r="G988" s="27">
        <f t="shared" si="1972"/>
        <v>2.3581826728072E-3</v>
      </c>
      <c r="H988" s="27">
        <f t="shared" si="1536"/>
        <v>0.92363848453767738</v>
      </c>
      <c r="I988" s="27"/>
      <c r="J988" s="27">
        <v>950</v>
      </c>
      <c r="K988" s="27">
        <v>6.2132387309708177</v>
      </c>
      <c r="L988" s="37">
        <v>-9.0526647253162729E-2</v>
      </c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</row>
    <row r="989" spans="1:31" ht="15.75" customHeight="1" x14ac:dyDescent="0.2">
      <c r="A989" s="22">
        <v>34253</v>
      </c>
      <c r="B989" s="23">
        <f t="shared" ref="B989:C989" si="1973">LN(D989)</f>
        <v>6.1329641093816818</v>
      </c>
      <c r="C989" s="23">
        <f t="shared" si="1973"/>
        <v>6.6432687641335448</v>
      </c>
      <c r="D989" s="24">
        <v>460.8</v>
      </c>
      <c r="E989" s="24">
        <v>767.6</v>
      </c>
      <c r="F989" s="27">
        <f t="shared" ref="F989:G989" si="1974">LN(D989/D988)</f>
        <v>1.0856585584857828E-3</v>
      </c>
      <c r="G989" s="27">
        <f t="shared" si="1974"/>
        <v>4.4392291207452587E-3</v>
      </c>
      <c r="H989" s="27">
        <f t="shared" si="1536"/>
        <v>0.92318470426682786</v>
      </c>
      <c r="I989" s="27"/>
      <c r="J989" s="27">
        <v>951</v>
      </c>
      <c r="K989" s="27">
        <v>6.2131315882532139</v>
      </c>
      <c r="L989" s="37">
        <v>-9.2394705441092739E-2</v>
      </c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</row>
    <row r="990" spans="1:31" ht="15.75" customHeight="1" x14ac:dyDescent="0.2">
      <c r="A990" s="22">
        <v>34254</v>
      </c>
      <c r="B990" s="23">
        <f t="shared" ref="B990:C990" si="1975">LN(D990)</f>
        <v>6.1336149392126602</v>
      </c>
      <c r="C990" s="23">
        <f t="shared" si="1975"/>
        <v>6.6495025505543595</v>
      </c>
      <c r="D990" s="24">
        <v>461.1</v>
      </c>
      <c r="E990" s="24">
        <v>772.4</v>
      </c>
      <c r="F990" s="27">
        <f t="shared" ref="F990:G990" si="1976">LN(D990/D989)</f>
        <v>6.5082983097845912E-4</v>
      </c>
      <c r="G990" s="27">
        <f t="shared" si="1976"/>
        <v>6.233786420814548E-3</v>
      </c>
      <c r="H990" s="27">
        <f t="shared" si="1536"/>
        <v>0.92241711204416477</v>
      </c>
      <c r="I990" s="27"/>
      <c r="J990" s="27">
        <v>952</v>
      </c>
      <c r="K990" s="27">
        <v>6.2177255382146868</v>
      </c>
      <c r="L990" s="37">
        <v>-8.7151435402504696E-2</v>
      </c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</row>
    <row r="991" spans="1:31" ht="15.75" customHeight="1" x14ac:dyDescent="0.2">
      <c r="A991" s="22">
        <v>34255</v>
      </c>
      <c r="B991" s="23">
        <f t="shared" ref="B991:C991" si="1977">LN(D991)</f>
        <v>6.134265345739653</v>
      </c>
      <c r="C991" s="23">
        <f t="shared" si="1977"/>
        <v>6.6578826679259029</v>
      </c>
      <c r="D991" s="24">
        <v>461.4</v>
      </c>
      <c r="E991" s="24">
        <v>778.9</v>
      </c>
      <c r="F991" s="27">
        <f t="shared" ref="F991:G991" si="1978">LN(D991/D990)</f>
        <v>6.5040652699340721E-4</v>
      </c>
      <c r="G991" s="27">
        <f t="shared" si="1978"/>
        <v>8.3801173715435696E-3</v>
      </c>
      <c r="H991" s="27">
        <f t="shared" si="1536"/>
        <v>0.92135377742405156</v>
      </c>
      <c r="I991" s="27"/>
      <c r="J991" s="27">
        <v>953</v>
      </c>
      <c r="K991" s="27">
        <v>6.2161260567222421</v>
      </c>
      <c r="L991" s="37">
        <v>-8.4682199560819349E-2</v>
      </c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</row>
    <row r="992" spans="1:31" ht="15.75" customHeight="1" x14ac:dyDescent="0.2">
      <c r="A992" s="22">
        <v>34256</v>
      </c>
      <c r="B992" s="23">
        <f t="shared" ref="B992:C992" si="1979">LN(D992)</f>
        <v>6.1459009004124008</v>
      </c>
      <c r="C992" s="23">
        <f t="shared" si="1979"/>
        <v>6.6661931421439089</v>
      </c>
      <c r="D992" s="24">
        <v>466.8</v>
      </c>
      <c r="E992" s="24">
        <v>785.4</v>
      </c>
      <c r="F992" s="27">
        <f t="shared" ref="F992:G992" si="1980">LN(D992/D991)</f>
        <v>1.163555467274776E-2</v>
      </c>
      <c r="G992" s="27">
        <f t="shared" si="1980"/>
        <v>8.3104742180063664E-3</v>
      </c>
      <c r="H992" s="27">
        <f t="shared" si="1536"/>
        <v>0.92195061999596106</v>
      </c>
      <c r="I992" s="27"/>
      <c r="J992" s="27">
        <v>954</v>
      </c>
      <c r="K992" s="27">
        <v>6.2136671553012368</v>
      </c>
      <c r="L992" s="37">
        <v>-8.0269112304588219E-2</v>
      </c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</row>
    <row r="993" spans="1:31" ht="15.75" customHeight="1" x14ac:dyDescent="0.2">
      <c r="A993" s="22">
        <v>34257</v>
      </c>
      <c r="B993" s="23">
        <f t="shared" ref="B993:C993" si="1981">LN(D993)</f>
        <v>6.1516682986483175</v>
      </c>
      <c r="C993" s="23">
        <f t="shared" si="1981"/>
        <v>6.668736378509637</v>
      </c>
      <c r="D993" s="24">
        <v>469.5</v>
      </c>
      <c r="E993" s="24">
        <v>787.4</v>
      </c>
      <c r="F993" s="27">
        <f t="shared" ref="F993:G993" si="1982">LN(D993/D992)</f>
        <v>5.7673982359165987E-3</v>
      </c>
      <c r="G993" s="27">
        <f t="shared" si="1982"/>
        <v>2.5432363657279292E-3</v>
      </c>
      <c r="H993" s="27">
        <f t="shared" si="1536"/>
        <v>0.92246385964099598</v>
      </c>
      <c r="I993" s="27"/>
      <c r="J993" s="27">
        <v>955</v>
      </c>
      <c r="K993" s="27">
        <v>6.2165529046752424</v>
      </c>
      <c r="L993" s="37">
        <v>-8.424004897988091E-2</v>
      </c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</row>
    <row r="994" spans="1:31" ht="15.75" customHeight="1" x14ac:dyDescent="0.2">
      <c r="A994" s="22">
        <v>34260</v>
      </c>
      <c r="B994" s="23">
        <f t="shared" ref="B994:C994" si="1983">LN(D994)</f>
        <v>6.1493226317235621</v>
      </c>
      <c r="C994" s="23">
        <f t="shared" si="1983"/>
        <v>6.6630049739138686</v>
      </c>
      <c r="D994" s="24">
        <v>468.4</v>
      </c>
      <c r="E994" s="24">
        <v>782.9</v>
      </c>
      <c r="F994" s="27">
        <f t="shared" ref="F994:G994" si="1984">LN(D994/D993)</f>
        <v>-2.3456669247553675E-3</v>
      </c>
      <c r="G994" s="27">
        <f t="shared" si="1984"/>
        <v>-5.7314045957686209E-3</v>
      </c>
      <c r="H994" s="27">
        <f t="shared" si="1536"/>
        <v>0.92290530410807003</v>
      </c>
      <c r="I994" s="27"/>
      <c r="J994" s="27">
        <v>956</v>
      </c>
      <c r="K994" s="27">
        <v>6.2200655502940858</v>
      </c>
      <c r="L994" s="37">
        <v>-8.4717132857526245E-2</v>
      </c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</row>
    <row r="995" spans="1:31" ht="15.75" customHeight="1" x14ac:dyDescent="0.2">
      <c r="A995" s="22">
        <v>34261</v>
      </c>
      <c r="B995" s="23">
        <f t="shared" ref="B995:C995" si="1985">LN(D995)</f>
        <v>6.1446147266016569</v>
      </c>
      <c r="C995" s="23">
        <f t="shared" si="1985"/>
        <v>6.6447007763550863</v>
      </c>
      <c r="D995" s="24">
        <v>466.2</v>
      </c>
      <c r="E995" s="24">
        <v>768.7</v>
      </c>
      <c r="F995" s="27">
        <f t="shared" ref="F995:G995" si="1986">LN(D995/D994)</f>
        <v>-4.7079051219055335E-3</v>
      </c>
      <c r="G995" s="27">
        <f t="shared" si="1986"/>
        <v>-1.8304197558782105E-2</v>
      </c>
      <c r="H995" s="27">
        <f t="shared" si="1536"/>
        <v>0.9247391166908574</v>
      </c>
      <c r="I995" s="27"/>
      <c r="J995" s="27">
        <v>957</v>
      </c>
      <c r="K995" s="27">
        <v>6.2258851690368635</v>
      </c>
      <c r="L995" s="37">
        <v>-8.7078784030953926E-2</v>
      </c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</row>
    <row r="996" spans="1:31" ht="15.75" customHeight="1" x14ac:dyDescent="0.2">
      <c r="A996" s="22">
        <v>34262</v>
      </c>
      <c r="B996" s="23">
        <f t="shared" ref="B996:C996" si="1987">LN(D996)</f>
        <v>6.1441856341256456</v>
      </c>
      <c r="C996" s="23">
        <f t="shared" si="1987"/>
        <v>6.6440501159118046</v>
      </c>
      <c r="D996" s="24">
        <v>466</v>
      </c>
      <c r="E996" s="24">
        <v>768.2</v>
      </c>
      <c r="F996" s="27">
        <f t="shared" ref="F996:G996" si="1988">LN(D996/D995)</f>
        <v>-4.2909247601085742E-4</v>
      </c>
      <c r="G996" s="27">
        <f t="shared" si="1988"/>
        <v>-6.5066044328188229E-4</v>
      </c>
      <c r="H996" s="27">
        <f t="shared" si="1536"/>
        <v>0.92476509462367906</v>
      </c>
      <c r="I996" s="27"/>
      <c r="J996" s="27">
        <v>958</v>
      </c>
      <c r="K996" s="27">
        <v>6.2293562922119081</v>
      </c>
      <c r="L996" s="37">
        <v>-9.1413278725202218E-2</v>
      </c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</row>
    <row r="997" spans="1:31" ht="15.75" customHeight="1" x14ac:dyDescent="0.2">
      <c r="A997" s="22">
        <v>34263</v>
      </c>
      <c r="B997" s="23">
        <f t="shared" ref="B997:C997" si="1989">LN(D997)</f>
        <v>6.1426823588506032</v>
      </c>
      <c r="C997" s="23">
        <f t="shared" si="1989"/>
        <v>6.6479477432963359</v>
      </c>
      <c r="D997" s="24">
        <v>465.3</v>
      </c>
      <c r="E997" s="24">
        <v>771.2</v>
      </c>
      <c r="F997" s="27">
        <f t="shared" ref="F997:G997" si="1990">LN(D997/D996)</f>
        <v>-1.503275275043042E-3</v>
      </c>
      <c r="G997" s="27">
        <f t="shared" si="1990"/>
        <v>3.8976273845314803E-3</v>
      </c>
      <c r="H997" s="27">
        <f t="shared" si="1536"/>
        <v>0.92399678758678083</v>
      </c>
      <c r="I997" s="27"/>
      <c r="J997" s="27">
        <v>959</v>
      </c>
      <c r="K997" s="27">
        <v>6.2319757251435695</v>
      </c>
      <c r="L997" s="37">
        <v>-9.7927134579794739E-2</v>
      </c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</row>
    <row r="998" spans="1:31" ht="15.75" customHeight="1" x14ac:dyDescent="0.2">
      <c r="A998" s="22">
        <v>34264</v>
      </c>
      <c r="B998" s="23">
        <f t="shared" ref="B998:C998" si="1991">LN(D998)</f>
        <v>6.1381589262587859</v>
      </c>
      <c r="C998" s="23">
        <f t="shared" si="1991"/>
        <v>6.6497614502321811</v>
      </c>
      <c r="D998" s="24">
        <v>463.2</v>
      </c>
      <c r="E998" s="24">
        <v>772.6</v>
      </c>
      <c r="F998" s="27">
        <f t="shared" ref="F998:G998" si="1992">LN(D998/D997)</f>
        <v>-4.5234325918173694E-3</v>
      </c>
      <c r="G998" s="27">
        <f t="shared" si="1992"/>
        <v>1.8137069358450659E-3</v>
      </c>
      <c r="H998" s="27">
        <f t="shared" si="1536"/>
        <v>0.9230645297876765</v>
      </c>
      <c r="I998" s="27"/>
      <c r="J998" s="27">
        <v>960</v>
      </c>
      <c r="K998" s="27">
        <v>6.2331255055082302</v>
      </c>
      <c r="L998" s="37">
        <v>-9.9076914944455474E-2</v>
      </c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</row>
    <row r="999" spans="1:31" ht="15.75" customHeight="1" x14ac:dyDescent="0.2">
      <c r="A999" s="22">
        <v>34267</v>
      </c>
      <c r="B999" s="23">
        <f t="shared" ref="B999:C999" si="1993">LN(D999)</f>
        <v>6.1403154938403368</v>
      </c>
      <c r="C999" s="23">
        <f t="shared" si="1993"/>
        <v>6.6460008285402719</v>
      </c>
      <c r="D999" s="24">
        <v>464.2</v>
      </c>
      <c r="E999" s="24">
        <v>769.7</v>
      </c>
      <c r="F999" s="27">
        <f t="shared" ref="F999:G999" si="1994">LN(D999/D998)</f>
        <v>2.1565675815511114E-3</v>
      </c>
      <c r="G999" s="27">
        <f t="shared" si="1994"/>
        <v>-3.7606216919091103E-3</v>
      </c>
      <c r="H999" s="27">
        <f t="shared" si="1536"/>
        <v>0.92391133438799111</v>
      </c>
      <c r="I999" s="27"/>
      <c r="J999" s="27">
        <v>961</v>
      </c>
      <c r="K999" s="27">
        <v>6.2331255055082302</v>
      </c>
      <c r="L999" s="37">
        <v>-9.9076914944455474E-2</v>
      </c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</row>
    <row r="1000" spans="1:31" ht="15.75" customHeight="1" x14ac:dyDescent="0.2">
      <c r="A1000" s="22">
        <v>34268</v>
      </c>
      <c r="B1000" s="23">
        <f t="shared" ref="B1000:C1000" si="1995">LN(D1000)</f>
        <v>6.1405308950258757</v>
      </c>
      <c r="C1000" s="23">
        <f t="shared" si="1995"/>
        <v>6.640398572991602</v>
      </c>
      <c r="D1000" s="24">
        <v>464.3</v>
      </c>
      <c r="E1000" s="24">
        <v>765.4</v>
      </c>
      <c r="F1000" s="27">
        <f t="shared" ref="F1000:G1000" si="1996">LN(D1000/D999)</f>
        <v>2.1540118553946684E-4</v>
      </c>
      <c r="G1000" s="27">
        <f t="shared" si="1996"/>
        <v>-5.6022555486698981E-3</v>
      </c>
      <c r="H1000" s="27">
        <f t="shared" si="1536"/>
        <v>0.92472324176460874</v>
      </c>
      <c r="I1000" s="27"/>
      <c r="J1000" s="27">
        <v>962</v>
      </c>
      <c r="K1000" s="27">
        <v>6.2221867829345987</v>
      </c>
      <c r="L1000" s="37">
        <v>-9.4226491238079468E-2</v>
      </c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</row>
    <row r="1001" spans="1:31" ht="15.75" customHeight="1" x14ac:dyDescent="0.2">
      <c r="A1001" s="22">
        <v>34269</v>
      </c>
      <c r="B1001" s="23">
        <f t="shared" ref="B1001:C1001" si="1997">LN(D1001)</f>
        <v>6.1411768203363089</v>
      </c>
      <c r="C1001" s="23">
        <f t="shared" si="1997"/>
        <v>6.6487254491035186</v>
      </c>
      <c r="D1001" s="24">
        <v>464.6</v>
      </c>
      <c r="E1001" s="24">
        <v>771.8</v>
      </c>
      <c r="F1001" s="27">
        <f t="shared" ref="F1001:G1001" si="1998">LN(D1001/D1000)</f>
        <v>6.4592531043268574E-4</v>
      </c>
      <c r="G1001" s="27">
        <f t="shared" si="1998"/>
        <v>8.3268761119165702E-3</v>
      </c>
      <c r="H1001" s="27">
        <f t="shared" si="1536"/>
        <v>0.92366226690325359</v>
      </c>
      <c r="I1001" s="27"/>
      <c r="J1001" s="27">
        <v>963</v>
      </c>
      <c r="K1001" s="27">
        <v>6.2130244308735882</v>
      </c>
      <c r="L1001" s="37">
        <v>-8.9216696777892679E-2</v>
      </c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</row>
    <row r="1002" spans="1:31" ht="15.75" customHeight="1" x14ac:dyDescent="0.2">
      <c r="A1002" s="22">
        <v>34270</v>
      </c>
      <c r="B1002" s="23">
        <f t="shared" ref="B1002:C1002" si="1999">LN(D1002)</f>
        <v>6.1478270647318407</v>
      </c>
      <c r="C1002" s="23">
        <f t="shared" si="1999"/>
        <v>6.6507963791731965</v>
      </c>
      <c r="D1002" s="24">
        <v>467.7</v>
      </c>
      <c r="E1002" s="24">
        <v>773.4</v>
      </c>
      <c r="F1002" s="27">
        <f t="shared" ref="F1002:G1002" si="2000">LN(D1002/D1001)</f>
        <v>6.6502443955317849E-3</v>
      </c>
      <c r="G1002" s="27">
        <f t="shared" si="2000"/>
        <v>2.0709300696783398E-3</v>
      </c>
      <c r="H1002" s="27">
        <f t="shared" si="1536"/>
        <v>0.92437457324413186</v>
      </c>
      <c r="I1002" s="27"/>
      <c r="J1002" s="27">
        <v>964</v>
      </c>
      <c r="K1002" s="27">
        <v>6.2204902567725053</v>
      </c>
      <c r="L1002" s="37">
        <v>-9.4713372056929757E-2</v>
      </c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</row>
    <row r="1003" spans="1:31" ht="15.75" customHeight="1" x14ac:dyDescent="0.2">
      <c r="A1003" s="22">
        <v>34271</v>
      </c>
      <c r="B1003" s="23">
        <f t="shared" ref="B1003:C1003" si="2001">LN(D1003)</f>
        <v>6.1480408541500786</v>
      </c>
      <c r="C1003" s="23">
        <f t="shared" si="2001"/>
        <v>6.6582677523283254</v>
      </c>
      <c r="D1003" s="24">
        <v>467.8</v>
      </c>
      <c r="E1003" s="24">
        <v>779.2</v>
      </c>
      <c r="F1003" s="27">
        <f t="shared" ref="F1003:G1003" si="2002">LN(D1003/D1002)</f>
        <v>2.1378941823824027E-4</v>
      </c>
      <c r="G1003" s="27">
        <f t="shared" si="2002"/>
        <v>7.471373155128796E-3</v>
      </c>
      <c r="H1003" s="27">
        <f t="shared" si="1536"/>
        <v>0.92336942322575932</v>
      </c>
      <c r="I1003" s="27"/>
      <c r="J1003" s="27">
        <v>965</v>
      </c>
      <c r="K1003" s="27">
        <v>6.2274648600111533</v>
      </c>
      <c r="L1003" s="37">
        <v>-9.2549530498209798E-2</v>
      </c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</row>
    <row r="1004" spans="1:31" ht="15.75" customHeight="1" x14ac:dyDescent="0.2">
      <c r="A1004" s="22">
        <v>34274</v>
      </c>
      <c r="B1004" s="23">
        <f t="shared" ref="B1004:C1004" si="2003">LN(D1004)</f>
        <v>6.1508159653344121</v>
      </c>
      <c r="C1004" s="23">
        <f t="shared" si="2003"/>
        <v>6.6640262940588189</v>
      </c>
      <c r="D1004" s="24">
        <v>469.1</v>
      </c>
      <c r="E1004" s="24">
        <v>783.7</v>
      </c>
      <c r="F1004" s="27">
        <f t="shared" ref="F1004:G1004" si="2004">LN(D1004/D1003)</f>
        <v>2.7751111843337881E-3</v>
      </c>
      <c r="G1004" s="27">
        <f t="shared" si="2004"/>
        <v>5.7585417304936793E-3</v>
      </c>
      <c r="H1004" s="27">
        <f t="shared" si="1536"/>
        <v>0.92298794961509245</v>
      </c>
      <c r="I1004" s="27"/>
      <c r="J1004" s="27">
        <v>966</v>
      </c>
      <c r="K1004" s="27">
        <v>6.2232452482895839</v>
      </c>
      <c r="L1004" s="37">
        <v>-8.7680357207845283E-2</v>
      </c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</row>
    <row r="1005" spans="1:31" ht="15.75" customHeight="1" x14ac:dyDescent="0.2">
      <c r="A1005" s="22">
        <v>34275</v>
      </c>
      <c r="B1005" s="23">
        <f t="shared" ref="B1005:C1005" si="2005">LN(D1005)</f>
        <v>6.1493226317235621</v>
      </c>
      <c r="C1005" s="23">
        <f t="shared" si="2005"/>
        <v>6.6664477570402561</v>
      </c>
      <c r="D1005" s="24">
        <v>468.4</v>
      </c>
      <c r="E1005" s="24">
        <v>785.6</v>
      </c>
      <c r="F1005" s="27">
        <f t="shared" ref="F1005:G1005" si="2006">LN(D1005/D1004)</f>
        <v>-1.4933336108501904E-3</v>
      </c>
      <c r="G1005" s="27">
        <f t="shared" si="2006"/>
        <v>2.4214629814371226E-3</v>
      </c>
      <c r="H1005" s="27">
        <f t="shared" si="1536"/>
        <v>0.92242868403632627</v>
      </c>
      <c r="I1005" s="27"/>
      <c r="J1005" s="27">
        <v>967</v>
      </c>
      <c r="K1005" s="27">
        <v>6.2150579177619258</v>
      </c>
      <c r="L1005" s="37">
        <v>-8.4048843216047331E-2</v>
      </c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</row>
    <row r="1006" spans="1:31" ht="15.75" customHeight="1" x14ac:dyDescent="0.2">
      <c r="A1006" s="22">
        <v>34276</v>
      </c>
      <c r="B1006" s="23">
        <f t="shared" ref="B1006:C1006" si="2007">LN(D1006)</f>
        <v>6.1377270540862341</v>
      </c>
      <c r="C1006" s="23">
        <f t="shared" si="2007"/>
        <v>6.650149674112825</v>
      </c>
      <c r="D1006" s="24">
        <v>463</v>
      </c>
      <c r="E1006" s="24">
        <v>772.9</v>
      </c>
      <c r="F1006" s="27">
        <f t="shared" ref="F1006:G1006" si="2008">LN(D1006/D1005)</f>
        <v>-1.1595577637328157E-2</v>
      </c>
      <c r="G1006" s="27">
        <f t="shared" si="2008"/>
        <v>-1.6298082927430835E-2</v>
      </c>
      <c r="H1006" s="27">
        <f t="shared" si="1536"/>
        <v>0.92294570120409336</v>
      </c>
      <c r="I1006" s="27"/>
      <c r="J1006" s="27">
        <v>968</v>
      </c>
      <c r="K1006" s="27">
        <v>6.2223985904961792</v>
      </c>
      <c r="L1006" s="37">
        <v>-8.7699875302289065E-2</v>
      </c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  <c r="AB1006" s="27"/>
      <c r="AC1006" s="27"/>
      <c r="AD1006" s="27"/>
      <c r="AE1006" s="27"/>
    </row>
    <row r="1007" spans="1:31" ht="15.75" customHeight="1" x14ac:dyDescent="0.2">
      <c r="A1007" s="22">
        <v>34277</v>
      </c>
      <c r="B1007" s="23">
        <f t="shared" ref="B1007:C1007" si="2009">LN(D1007)</f>
        <v>6.1255582815886811</v>
      </c>
      <c r="C1007" s="23">
        <f t="shared" si="2009"/>
        <v>6.6296274193351676</v>
      </c>
      <c r="D1007" s="24">
        <v>457.4</v>
      </c>
      <c r="E1007" s="24">
        <v>757.2</v>
      </c>
      <c r="F1007" s="27">
        <f t="shared" ref="F1007:G1007" si="2010">LN(D1007/D1006)</f>
        <v>-1.2168772497553382E-2</v>
      </c>
      <c r="G1007" s="27">
        <f t="shared" si="2010"/>
        <v>-2.0522254777657449E-2</v>
      </c>
      <c r="H1007" s="27">
        <f t="shared" si="1536"/>
        <v>0.92396719968359309</v>
      </c>
      <c r="I1007" s="27"/>
      <c r="J1007" s="27">
        <v>969</v>
      </c>
      <c r="K1007" s="27">
        <v>6.2227161944552645</v>
      </c>
      <c r="L1007" s="37">
        <v>-9.2794904200266259E-2</v>
      </c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  <c r="Z1007" s="27"/>
      <c r="AA1007" s="27"/>
      <c r="AB1007" s="27"/>
      <c r="AC1007" s="27"/>
      <c r="AD1007" s="27"/>
      <c r="AE1007" s="27"/>
    </row>
    <row r="1008" spans="1:31" ht="15.75" customHeight="1" x14ac:dyDescent="0.2">
      <c r="A1008" s="22">
        <v>34278</v>
      </c>
      <c r="B1008" s="23">
        <f t="shared" ref="B1008:C1008" si="2011">LN(D1008)</f>
        <v>6.1301389417957415</v>
      </c>
      <c r="C1008" s="23">
        <f t="shared" si="2011"/>
        <v>6.6371269610961834</v>
      </c>
      <c r="D1008" s="24">
        <v>459.5</v>
      </c>
      <c r="E1008" s="24">
        <v>762.9</v>
      </c>
      <c r="F1008" s="27">
        <f t="shared" ref="F1008:G1008" si="2012">LN(D1008/D1007)</f>
        <v>4.5806602070611324E-3</v>
      </c>
      <c r="G1008" s="27">
        <f t="shared" si="2012"/>
        <v>7.4995417610158677E-3</v>
      </c>
      <c r="H1008" s="27">
        <f t="shared" si="1536"/>
        <v>0.92361333114882771</v>
      </c>
      <c r="I1008" s="27"/>
      <c r="J1008" s="27">
        <v>970</v>
      </c>
      <c r="K1008" s="27">
        <v>6.2230336696472843</v>
      </c>
      <c r="L1008" s="37">
        <v>-9.441928439206837E-2</v>
      </c>
      <c r="M1008" s="27"/>
      <c r="N1008" s="27"/>
      <c r="O1008" s="27"/>
      <c r="P1008" s="27"/>
      <c r="Q1008" s="27"/>
      <c r="R1008" s="27"/>
      <c r="S1008" s="27"/>
      <c r="T1008" s="27"/>
      <c r="U1008" s="27"/>
      <c r="V1008" s="27"/>
      <c r="W1008" s="27"/>
      <c r="X1008" s="27"/>
      <c r="Y1008" s="27"/>
      <c r="Z1008" s="27"/>
      <c r="AA1008" s="27"/>
      <c r="AB1008" s="27"/>
      <c r="AC1008" s="27"/>
      <c r="AD1008" s="27"/>
      <c r="AE1008" s="27"/>
    </row>
    <row r="1009" spans="1:31" ht="15.75" customHeight="1" x14ac:dyDescent="0.2">
      <c r="A1009" s="22">
        <v>34281</v>
      </c>
      <c r="B1009" s="23">
        <f t="shared" ref="B1009:C1009" si="2013">LN(D1009)</f>
        <v>6.1316611776012655</v>
      </c>
      <c r="C1009" s="23">
        <f t="shared" si="2013"/>
        <v>6.6414432322665489</v>
      </c>
      <c r="D1009" s="24">
        <v>460.2</v>
      </c>
      <c r="E1009" s="24">
        <v>766.2</v>
      </c>
      <c r="F1009" s="27">
        <f t="shared" ref="F1009:G1009" si="2014">LN(D1009/D1008)</f>
        <v>1.5222358055236838E-3</v>
      </c>
      <c r="G1009" s="27">
        <f t="shared" si="2014"/>
        <v>4.3162711703650511E-3</v>
      </c>
      <c r="H1009" s="27">
        <f t="shared" si="1536"/>
        <v>0.92324227779459489</v>
      </c>
      <c r="I1009" s="27"/>
      <c r="J1009" s="27">
        <v>971</v>
      </c>
      <c r="K1009" s="27">
        <v>6.2231394661144304</v>
      </c>
      <c r="L1009" s="37">
        <v>-0.10284204716348011</v>
      </c>
      <c r="M1009" s="27"/>
      <c r="N1009" s="27"/>
      <c r="O1009" s="27"/>
      <c r="P1009" s="27"/>
      <c r="Q1009" s="27"/>
      <c r="R1009" s="27"/>
      <c r="S1009" s="27"/>
      <c r="T1009" s="27"/>
      <c r="U1009" s="27"/>
      <c r="V1009" s="27"/>
      <c r="W1009" s="27"/>
      <c r="X1009" s="27"/>
      <c r="Y1009" s="27"/>
      <c r="Z1009" s="27"/>
      <c r="AA1009" s="27"/>
      <c r="AB1009" s="27"/>
      <c r="AC1009" s="27"/>
      <c r="AD1009" s="27"/>
      <c r="AE1009" s="27"/>
    </row>
    <row r="1010" spans="1:31" ht="15.75" customHeight="1" x14ac:dyDescent="0.2">
      <c r="A1010" s="22">
        <v>34282</v>
      </c>
      <c r="B1010" s="23">
        <f t="shared" ref="B1010:C1010" si="2015">LN(D1010)</f>
        <v>6.131878450823196</v>
      </c>
      <c r="C1010" s="23">
        <f t="shared" si="2015"/>
        <v>6.6461307408496459</v>
      </c>
      <c r="D1010" s="24">
        <v>460.3</v>
      </c>
      <c r="E1010" s="24">
        <v>769.8</v>
      </c>
      <c r="F1010" s="27">
        <f t="shared" ref="F1010:G1010" si="2016">LN(D1010/D1009)</f>
        <v>2.1727322193022567E-4</v>
      </c>
      <c r="G1010" s="27">
        <f t="shared" si="2016"/>
        <v>4.687508583097022E-3</v>
      </c>
      <c r="H1010" s="27">
        <f t="shared" si="1536"/>
        <v>0.92262380773437691</v>
      </c>
      <c r="I1010" s="27"/>
      <c r="J1010" s="27">
        <v>972</v>
      </c>
      <c r="K1010" s="27">
        <v>6.2160193083681277</v>
      </c>
      <c r="L1010" s="37">
        <v>-0.10034795780595918</v>
      </c>
      <c r="M1010" s="27"/>
      <c r="N1010" s="27"/>
      <c r="O1010" s="27"/>
      <c r="P1010" s="27"/>
      <c r="Q1010" s="27"/>
      <c r="R1010" s="27"/>
      <c r="S1010" s="27"/>
      <c r="T1010" s="27"/>
      <c r="U1010" s="27"/>
      <c r="V1010" s="27"/>
      <c r="W1010" s="27"/>
      <c r="X1010" s="27"/>
      <c r="Y1010" s="27"/>
      <c r="Z1010" s="27"/>
      <c r="AA1010" s="27"/>
      <c r="AB1010" s="27"/>
      <c r="AC1010" s="27"/>
      <c r="AD1010" s="27"/>
      <c r="AE1010" s="27"/>
    </row>
    <row r="1011" spans="1:31" ht="15.75" customHeight="1" x14ac:dyDescent="0.2">
      <c r="A1011" s="22">
        <v>34283</v>
      </c>
      <c r="B1011" s="23">
        <f t="shared" ref="B1011:C1011" si="2017">LN(D1011)</f>
        <v>6.1392377913974148</v>
      </c>
      <c r="C1011" s="23">
        <f t="shared" si="2017"/>
        <v>6.6547966425887415</v>
      </c>
      <c r="D1011" s="24">
        <v>463.7</v>
      </c>
      <c r="E1011" s="24">
        <v>776.5</v>
      </c>
      <c r="F1011" s="27">
        <f t="shared" ref="F1011:G1011" si="2018">LN(D1011/D1010)</f>
        <v>7.359340574219303E-3</v>
      </c>
      <c r="G1011" s="27">
        <f t="shared" si="2018"/>
        <v>8.6659017390960536E-3</v>
      </c>
      <c r="H1011" s="27">
        <f t="shared" si="1536"/>
        <v>0.92252823356135305</v>
      </c>
      <c r="I1011" s="27"/>
      <c r="J1011" s="27">
        <v>973</v>
      </c>
      <c r="K1011" s="27">
        <v>6.228726322306338</v>
      </c>
      <c r="L1011" s="37">
        <v>-0.10579501245605005</v>
      </c>
      <c r="M1011" s="27"/>
      <c r="N1011" s="27"/>
      <c r="O1011" s="27"/>
      <c r="P1011" s="27"/>
      <c r="Q1011" s="27"/>
      <c r="R1011" s="27"/>
      <c r="S1011" s="27"/>
      <c r="T1011" s="27"/>
      <c r="U1011" s="27"/>
      <c r="V1011" s="27"/>
      <c r="W1011" s="27"/>
      <c r="X1011" s="27"/>
      <c r="Y1011" s="27"/>
      <c r="Z1011" s="27"/>
      <c r="AA1011" s="27"/>
      <c r="AB1011" s="27"/>
      <c r="AC1011" s="27"/>
      <c r="AD1011" s="27"/>
      <c r="AE1011" s="27"/>
    </row>
    <row r="1012" spans="1:31" ht="15.75" customHeight="1" x14ac:dyDescent="0.2">
      <c r="A1012" s="22">
        <v>34284</v>
      </c>
      <c r="B1012" s="23">
        <f t="shared" ref="B1012:C1012" si="2019">LN(D1012)</f>
        <v>6.1368627497973387</v>
      </c>
      <c r="C1012" s="23">
        <f t="shared" si="2019"/>
        <v>6.6578826679259029</v>
      </c>
      <c r="D1012" s="24">
        <v>462.6</v>
      </c>
      <c r="E1012" s="24">
        <v>778.9</v>
      </c>
      <c r="F1012" s="27">
        <f t="shared" ref="F1012:G1012" si="2020">LN(D1012/D1011)</f>
        <v>-2.3750416000762145E-3</v>
      </c>
      <c r="G1012" s="27">
        <f t="shared" si="2020"/>
        <v>3.0860253371610474E-3</v>
      </c>
      <c r="H1012" s="27">
        <f t="shared" si="1536"/>
        <v>0.92174390206085222</v>
      </c>
      <c r="I1012" s="27"/>
      <c r="J1012" s="27">
        <v>974</v>
      </c>
      <c r="K1012" s="27">
        <v>6.2357323810445724</v>
      </c>
      <c r="L1012" s="37">
        <v>-0.10951843338497635</v>
      </c>
      <c r="M1012" s="27"/>
      <c r="N1012" s="27"/>
      <c r="O1012" s="27"/>
      <c r="P1012" s="27"/>
      <c r="Q1012" s="27"/>
      <c r="R1012" s="27"/>
      <c r="S1012" s="27"/>
      <c r="T1012" s="27"/>
      <c r="U1012" s="27"/>
      <c r="V1012" s="27"/>
      <c r="W1012" s="27"/>
      <c r="X1012" s="27"/>
      <c r="Y1012" s="27"/>
      <c r="Z1012" s="27"/>
      <c r="AA1012" s="27"/>
      <c r="AB1012" s="27"/>
      <c r="AC1012" s="27"/>
      <c r="AD1012" s="27"/>
      <c r="AE1012" s="27"/>
    </row>
    <row r="1013" spans="1:31" ht="15.75" customHeight="1" x14ac:dyDescent="0.2">
      <c r="A1013" s="22">
        <v>34285</v>
      </c>
      <c r="B1013" s="23">
        <f t="shared" ref="B1013:C1013" si="2021">LN(D1013)</f>
        <v>6.1426823588506032</v>
      </c>
      <c r="C1013" s="23">
        <f t="shared" si="2021"/>
        <v>6.6583960808495153</v>
      </c>
      <c r="D1013" s="24">
        <v>465.3</v>
      </c>
      <c r="E1013" s="24">
        <v>779.3</v>
      </c>
      <c r="F1013" s="27">
        <f t="shared" ref="F1013:G1013" si="2022">LN(D1013/D1012)</f>
        <v>5.8196090532640025E-3</v>
      </c>
      <c r="G1013" s="27">
        <f t="shared" si="2022"/>
        <v>5.1341292361240301E-4</v>
      </c>
      <c r="H1013" s="27">
        <f t="shared" si="1536"/>
        <v>0.92254685426687411</v>
      </c>
      <c r="I1013" s="27"/>
      <c r="J1013" s="27">
        <v>975</v>
      </c>
      <c r="K1013" s="27">
        <v>6.2382268430968519</v>
      </c>
      <c r="L1013" s="37">
        <v>-0.11223140303126389</v>
      </c>
      <c r="M1013" s="27"/>
      <c r="N1013" s="27"/>
      <c r="O1013" s="27"/>
      <c r="P1013" s="27"/>
      <c r="Q1013" s="27"/>
      <c r="R1013" s="27"/>
      <c r="S1013" s="27"/>
      <c r="T1013" s="27"/>
      <c r="U1013" s="27"/>
      <c r="V1013" s="27"/>
      <c r="W1013" s="27"/>
      <c r="X1013" s="27"/>
      <c r="Y1013" s="27"/>
      <c r="Z1013" s="27"/>
      <c r="AA1013" s="27"/>
      <c r="AB1013" s="27"/>
      <c r="AC1013" s="27"/>
      <c r="AD1013" s="27"/>
      <c r="AE1013" s="27"/>
    </row>
    <row r="1014" spans="1:31" ht="15.75" customHeight="1" x14ac:dyDescent="0.2">
      <c r="A1014" s="22">
        <v>34288</v>
      </c>
      <c r="B1014" s="23">
        <f t="shared" ref="B1014:C1014" si="2023">LN(D1014)</f>
        <v>6.1392377913974148</v>
      </c>
      <c r="C1014" s="23">
        <f t="shared" si="2023"/>
        <v>6.6495025505543595</v>
      </c>
      <c r="D1014" s="24">
        <v>463.7</v>
      </c>
      <c r="E1014" s="24">
        <v>772.4</v>
      </c>
      <c r="F1014" s="27">
        <f t="shared" ref="F1014:G1014" si="2024">LN(D1014/D1013)</f>
        <v>-3.4445674531876987E-3</v>
      </c>
      <c r="G1014" s="27">
        <f t="shared" si="2024"/>
        <v>-8.893530295155886E-3</v>
      </c>
      <c r="H1014" s="27">
        <f t="shared" si="1536"/>
        <v>0.92326271698107631</v>
      </c>
      <c r="I1014" s="27"/>
      <c r="J1014" s="27">
        <v>976</v>
      </c>
      <c r="K1014" s="27">
        <v>6.243707457766984</v>
      </c>
      <c r="L1014" s="37">
        <v>-0.10857556084658881</v>
      </c>
      <c r="M1014" s="27"/>
      <c r="N1014" s="27"/>
      <c r="O1014" s="27"/>
      <c r="P1014" s="27"/>
      <c r="Q1014" s="27"/>
      <c r="R1014" s="27"/>
      <c r="S1014" s="27"/>
      <c r="T1014" s="27"/>
      <c r="U1014" s="27"/>
      <c r="V1014" s="27"/>
      <c r="W1014" s="27"/>
      <c r="X1014" s="27"/>
      <c r="Y1014" s="27"/>
      <c r="Z1014" s="27"/>
      <c r="AA1014" s="27"/>
      <c r="AB1014" s="27"/>
      <c r="AC1014" s="27"/>
      <c r="AD1014" s="27"/>
      <c r="AE1014" s="27"/>
    </row>
    <row r="1015" spans="1:31" ht="15.75" customHeight="1" x14ac:dyDescent="0.2">
      <c r="A1015" s="22">
        <v>34289</v>
      </c>
      <c r="B1015" s="23">
        <f t="shared" ref="B1015:C1015" si="2025">LN(D1015)</f>
        <v>6.1456866529557699</v>
      </c>
      <c r="C1015" s="23">
        <f t="shared" si="2025"/>
        <v>6.648466281031574</v>
      </c>
      <c r="D1015" s="24">
        <v>466.7</v>
      </c>
      <c r="E1015" s="24">
        <v>771.6</v>
      </c>
      <c r="F1015" s="27">
        <f t="shared" ref="F1015:G1015" si="2026">LN(D1015/D1014)</f>
        <v>6.4488615583547021E-3</v>
      </c>
      <c r="G1015" s="27">
        <f t="shared" si="2026"/>
        <v>-1.036269522785335E-3</v>
      </c>
      <c r="H1015" s="27">
        <f t="shared" si="1536"/>
        <v>0.92437659953089313</v>
      </c>
      <c r="I1015" s="27"/>
      <c r="J1015" s="27">
        <v>977</v>
      </c>
      <c r="K1015" s="27">
        <v>6.2475109367728567</v>
      </c>
      <c r="L1015" s="37">
        <v>-0.1130288828299495</v>
      </c>
      <c r="M1015" s="27"/>
      <c r="N1015" s="27"/>
      <c r="O1015" s="27"/>
      <c r="P1015" s="27"/>
      <c r="Q1015" s="27"/>
      <c r="R1015" s="27"/>
      <c r="S1015" s="27"/>
      <c r="T1015" s="27"/>
      <c r="U1015" s="27"/>
      <c r="V1015" s="27"/>
      <c r="W1015" s="27"/>
      <c r="X1015" s="27"/>
      <c r="Y1015" s="27"/>
      <c r="Z1015" s="27"/>
      <c r="AA1015" s="27"/>
      <c r="AB1015" s="27"/>
      <c r="AC1015" s="27"/>
      <c r="AD1015" s="27"/>
      <c r="AE1015" s="27"/>
    </row>
    <row r="1016" spans="1:31" ht="15.75" customHeight="1" x14ac:dyDescent="0.2">
      <c r="A1016" s="22">
        <v>34290</v>
      </c>
      <c r="B1016" s="23">
        <f t="shared" ref="B1016:C1016" si="2027">LN(D1016)</f>
        <v>6.1416072055377011</v>
      </c>
      <c r="C1016" s="23">
        <f t="shared" si="2027"/>
        <v>6.636340178994228</v>
      </c>
      <c r="D1016" s="24">
        <v>464.8</v>
      </c>
      <c r="E1016" s="24">
        <v>762.3</v>
      </c>
      <c r="F1016" s="27">
        <f t="shared" ref="F1016:G1016" si="2028">LN(D1016/D1015)</f>
        <v>-4.0794474180683906E-3</v>
      </c>
      <c r="G1016" s="27">
        <f t="shared" si="2028"/>
        <v>-1.2126102037345978E-2</v>
      </c>
      <c r="H1016" s="27">
        <f t="shared" si="1536"/>
        <v>0.92545093227401343</v>
      </c>
      <c r="I1016" s="27"/>
      <c r="J1016" s="27">
        <v>978</v>
      </c>
      <c r="K1016" s="27">
        <v>6.2469980314356022</v>
      </c>
      <c r="L1016" s="37">
        <v>-0.11555417427417947</v>
      </c>
      <c r="M1016" s="27"/>
      <c r="N1016" s="27"/>
      <c r="O1016" s="27"/>
      <c r="P1016" s="27"/>
      <c r="Q1016" s="27"/>
      <c r="R1016" s="27"/>
      <c r="S1016" s="27"/>
      <c r="T1016" s="27"/>
      <c r="U1016" s="27"/>
      <c r="V1016" s="27"/>
      <c r="W1016" s="27"/>
      <c r="X1016" s="27"/>
      <c r="Y1016" s="27"/>
      <c r="Z1016" s="27"/>
      <c r="AA1016" s="27"/>
      <c r="AB1016" s="27"/>
      <c r="AC1016" s="27"/>
      <c r="AD1016" s="27"/>
      <c r="AE1016" s="27"/>
    </row>
    <row r="1017" spans="1:31" ht="15.75" customHeight="1" x14ac:dyDescent="0.2">
      <c r="A1017" s="22">
        <v>34291</v>
      </c>
      <c r="B1017" s="23">
        <f t="shared" ref="B1017:C1017" si="2029">LN(D1017)</f>
        <v>6.1390221114655965</v>
      </c>
      <c r="C1017" s="23">
        <f t="shared" si="2029"/>
        <v>6.6257901668595851</v>
      </c>
      <c r="D1017" s="24">
        <v>463.6</v>
      </c>
      <c r="E1017" s="24">
        <v>754.3</v>
      </c>
      <c r="F1017" s="27">
        <f t="shared" ref="F1017:G1017" si="2030">LN(D1017/D1016)</f>
        <v>-2.5850940721048456E-3</v>
      </c>
      <c r="G1017" s="27">
        <f t="shared" si="2030"/>
        <v>-1.0550012134642925E-2</v>
      </c>
      <c r="H1017" s="27">
        <f t="shared" si="1536"/>
        <v>0.92653433882819425</v>
      </c>
      <c r="I1017" s="27"/>
      <c r="J1017" s="27">
        <v>979</v>
      </c>
      <c r="K1017" s="27">
        <v>6.246587465139454</v>
      </c>
      <c r="L1017" s="37">
        <v>-0.11775514373866613</v>
      </c>
      <c r="M1017" s="27"/>
      <c r="N1017" s="27"/>
      <c r="O1017" s="27"/>
      <c r="P1017" s="27"/>
      <c r="Q1017" s="27"/>
      <c r="R1017" s="27"/>
      <c r="S1017" s="27"/>
      <c r="T1017" s="27"/>
      <c r="U1017" s="27"/>
      <c r="V1017" s="27"/>
      <c r="W1017" s="27"/>
      <c r="X1017" s="27"/>
      <c r="Y1017" s="27"/>
      <c r="Z1017" s="27"/>
      <c r="AA1017" s="27"/>
      <c r="AB1017" s="27"/>
      <c r="AC1017" s="27"/>
      <c r="AD1017" s="27"/>
      <c r="AE1017" s="27"/>
    </row>
    <row r="1018" spans="1:31" ht="15.75" customHeight="1" x14ac:dyDescent="0.2">
      <c r="A1018" s="22">
        <v>34292</v>
      </c>
      <c r="B1018" s="23">
        <f t="shared" ref="B1018:C1018" si="2031">LN(D1018)</f>
        <v>6.1368627497973387</v>
      </c>
      <c r="C1018" s="23">
        <f t="shared" si="2031"/>
        <v>6.6220712091930292</v>
      </c>
      <c r="D1018" s="24">
        <v>462.6</v>
      </c>
      <c r="E1018" s="24">
        <v>751.5</v>
      </c>
      <c r="F1018" s="27">
        <f t="shared" ref="F1018:G1018" si="2032">LN(D1018/D1017)</f>
        <v>-2.1593616682578217E-3</v>
      </c>
      <c r="G1018" s="27">
        <f t="shared" si="2032"/>
        <v>-3.71895766655592E-3</v>
      </c>
      <c r="H1018" s="27">
        <f t="shared" si="1536"/>
        <v>0.92672859531892315</v>
      </c>
      <c r="I1018" s="27"/>
      <c r="J1018" s="27">
        <v>980</v>
      </c>
      <c r="K1018" s="27">
        <v>6.2471006393831239</v>
      </c>
      <c r="L1018" s="37">
        <v>-0.11326885098822004</v>
      </c>
      <c r="M1018" s="27"/>
      <c r="N1018" s="27"/>
      <c r="O1018" s="27"/>
      <c r="P1018" s="27"/>
      <c r="Q1018" s="27"/>
      <c r="R1018" s="27"/>
      <c r="S1018" s="27"/>
      <c r="T1018" s="27"/>
      <c r="U1018" s="27"/>
      <c r="V1018" s="27"/>
      <c r="W1018" s="27"/>
      <c r="X1018" s="27"/>
      <c r="Y1018" s="27"/>
      <c r="Z1018" s="27"/>
      <c r="AA1018" s="27"/>
      <c r="AB1018" s="27"/>
      <c r="AC1018" s="27"/>
      <c r="AD1018" s="27"/>
      <c r="AE1018" s="27"/>
    </row>
    <row r="1019" spans="1:31" ht="15.75" customHeight="1" x14ac:dyDescent="0.2">
      <c r="A1019" s="22">
        <v>34295</v>
      </c>
      <c r="B1019" s="23">
        <f t="shared" ref="B1019:C1019" si="2033">LN(D1019)</f>
        <v>6.1292680512551767</v>
      </c>
      <c r="C1019" s="23">
        <f t="shared" si="2033"/>
        <v>6.6040793167760068</v>
      </c>
      <c r="D1019" s="24">
        <v>459.1</v>
      </c>
      <c r="E1019" s="24">
        <v>738.1</v>
      </c>
      <c r="F1019" s="27">
        <f t="shared" ref="F1019:G1019" si="2034">LN(D1019/D1018)</f>
        <v>-7.5946985421624161E-3</v>
      </c>
      <c r="G1019" s="27">
        <f t="shared" si="2034"/>
        <v>-1.7991892417022443E-2</v>
      </c>
      <c r="H1019" s="27">
        <f t="shared" si="1536"/>
        <v>0.92810333693075264</v>
      </c>
      <c r="I1019" s="27"/>
      <c r="J1019" s="27">
        <v>981</v>
      </c>
      <c r="K1019" s="27">
        <v>6.2487405406115748</v>
      </c>
      <c r="L1019" s="37">
        <v>-0.11469195004780008</v>
      </c>
      <c r="M1019" s="27"/>
      <c r="N1019" s="27"/>
      <c r="O1019" s="27"/>
      <c r="P1019" s="27"/>
      <c r="Q1019" s="27"/>
      <c r="R1019" s="27"/>
      <c r="S1019" s="27"/>
      <c r="T1019" s="27"/>
      <c r="U1019" s="27"/>
      <c r="V1019" s="27"/>
      <c r="W1019" s="27"/>
      <c r="X1019" s="27"/>
      <c r="Y1019" s="27"/>
      <c r="Z1019" s="27"/>
      <c r="AA1019" s="27"/>
      <c r="AB1019" s="27"/>
      <c r="AC1019" s="27"/>
      <c r="AD1019" s="27"/>
      <c r="AE1019" s="27"/>
    </row>
    <row r="1020" spans="1:31" ht="15.75" customHeight="1" x14ac:dyDescent="0.2">
      <c r="A1020" s="22">
        <v>34296</v>
      </c>
      <c r="B1020" s="23">
        <f t="shared" ref="B1020:C1020" si="2035">LN(D1020)</f>
        <v>6.1333980429966486</v>
      </c>
      <c r="C1020" s="23">
        <f t="shared" si="2035"/>
        <v>6.6157974116675673</v>
      </c>
      <c r="D1020" s="24">
        <v>461</v>
      </c>
      <c r="E1020" s="24">
        <v>746.8</v>
      </c>
      <c r="F1020" s="27">
        <f t="shared" ref="F1020:G1020" si="2036">LN(D1020/D1019)</f>
        <v>4.1299917414720985E-3</v>
      </c>
      <c r="G1020" s="27">
        <f t="shared" si="2036"/>
        <v>1.1718094891560742E-2</v>
      </c>
      <c r="H1020" s="27">
        <f t="shared" si="1536"/>
        <v>0.92708371513611298</v>
      </c>
      <c r="I1020" s="27"/>
      <c r="J1020" s="27">
        <v>982</v>
      </c>
      <c r="K1020" s="27">
        <v>6.2460739543659924</v>
      </c>
      <c r="L1020" s="37">
        <v>-0.1122421659710886</v>
      </c>
      <c r="M1020" s="27"/>
      <c r="N1020" s="27"/>
      <c r="O1020" s="27"/>
      <c r="P1020" s="27"/>
      <c r="Q1020" s="27"/>
      <c r="R1020" s="27"/>
      <c r="S1020" s="27"/>
      <c r="T1020" s="27"/>
      <c r="U1020" s="27"/>
      <c r="V1020" s="27"/>
      <c r="W1020" s="27"/>
      <c r="X1020" s="27"/>
      <c r="Y1020" s="27"/>
      <c r="Z1020" s="27"/>
      <c r="AA1020" s="27"/>
      <c r="AB1020" s="27"/>
      <c r="AC1020" s="27"/>
      <c r="AD1020" s="27"/>
      <c r="AE1020" s="27"/>
    </row>
    <row r="1021" spans="1:31" ht="15.75" customHeight="1" x14ac:dyDescent="0.2">
      <c r="A1021" s="22">
        <v>34297</v>
      </c>
      <c r="B1021" s="23">
        <f t="shared" ref="B1021:C1021" si="2037">LN(D1021)</f>
        <v>6.1362140309941795</v>
      </c>
      <c r="C1021" s="23">
        <f t="shared" si="2037"/>
        <v>6.6241980211073059</v>
      </c>
      <c r="D1021" s="24">
        <v>462.3</v>
      </c>
      <c r="E1021" s="24">
        <v>753.1</v>
      </c>
      <c r="F1021" s="27">
        <f t="shared" ref="F1021:G1021" si="2038">LN(D1021/D1020)</f>
        <v>2.8159879975312337E-3</v>
      </c>
      <c r="G1021" s="27">
        <f t="shared" si="2038"/>
        <v>8.4006094397385649E-3</v>
      </c>
      <c r="H1021" s="27">
        <f t="shared" si="1536"/>
        <v>0.92633312160080106</v>
      </c>
      <c r="I1021" s="27"/>
      <c r="J1021" s="27">
        <v>983</v>
      </c>
      <c r="K1021" s="27">
        <v>6.2486381473390669</v>
      </c>
      <c r="L1021" s="37">
        <v>-0.11589107539719556</v>
      </c>
      <c r="M1021" s="27"/>
      <c r="N1021" s="27"/>
      <c r="O1021" s="27"/>
      <c r="P1021" s="27"/>
      <c r="Q1021" s="27"/>
      <c r="R1021" s="27"/>
      <c r="S1021" s="27"/>
      <c r="T1021" s="27"/>
      <c r="U1021" s="27"/>
      <c r="V1021" s="27"/>
      <c r="W1021" s="27"/>
      <c r="X1021" s="27"/>
      <c r="Y1021" s="27"/>
      <c r="Z1021" s="27"/>
      <c r="AA1021" s="27"/>
      <c r="AB1021" s="27"/>
      <c r="AC1021" s="27"/>
      <c r="AD1021" s="27"/>
      <c r="AE1021" s="27"/>
    </row>
    <row r="1022" spans="1:31" ht="15.75" customHeight="1" x14ac:dyDescent="0.2">
      <c r="A1022" s="22">
        <v>34298</v>
      </c>
      <c r="B1022" s="23">
        <f t="shared" ref="B1022:C1022" si="2039">LN(D1022)</f>
        <v>6.1362140309941795</v>
      </c>
      <c r="C1022" s="23">
        <f t="shared" si="2039"/>
        <v>6.6241980211073059</v>
      </c>
      <c r="D1022" s="24">
        <v>462.3</v>
      </c>
      <c r="E1022" s="24">
        <v>753.1</v>
      </c>
      <c r="F1022" s="27">
        <f t="shared" ref="F1022:G1022" si="2040">LN(D1022/D1021)</f>
        <v>0</v>
      </c>
      <c r="G1022" s="27">
        <f t="shared" si="2040"/>
        <v>0</v>
      </c>
      <c r="H1022" s="27">
        <f t="shared" si="1536"/>
        <v>0.92633312160080106</v>
      </c>
      <c r="I1022" s="27"/>
      <c r="J1022" s="27">
        <v>984</v>
      </c>
      <c r="K1022" s="27">
        <v>6.2462793990871992</v>
      </c>
      <c r="L1022" s="37">
        <v>-0.11701134783202249</v>
      </c>
      <c r="M1022" s="27"/>
      <c r="N1022" s="27"/>
      <c r="O1022" s="27"/>
      <c r="P1022" s="27"/>
      <c r="Q1022" s="27"/>
      <c r="R1022" s="27"/>
      <c r="S1022" s="27"/>
      <c r="T1022" s="27"/>
      <c r="U1022" s="27"/>
      <c r="V1022" s="27"/>
      <c r="W1022" s="27"/>
      <c r="X1022" s="27"/>
      <c r="Y1022" s="27"/>
      <c r="Z1022" s="27"/>
      <c r="AA1022" s="27"/>
      <c r="AB1022" s="27"/>
      <c r="AC1022" s="27"/>
      <c r="AD1022" s="27"/>
      <c r="AE1022" s="27"/>
    </row>
    <row r="1023" spans="1:31" ht="15.75" customHeight="1" x14ac:dyDescent="0.2">
      <c r="A1023" s="22">
        <v>34299</v>
      </c>
      <c r="B1023" s="23">
        <f t="shared" ref="B1023:C1023" si="2041">LN(D1023)</f>
        <v>6.1377270540862341</v>
      </c>
      <c r="C1023" s="23">
        <f t="shared" si="2041"/>
        <v>6.6259227313192479</v>
      </c>
      <c r="D1023" s="24">
        <v>463</v>
      </c>
      <c r="E1023" s="24">
        <v>754.4</v>
      </c>
      <c r="F1023" s="27">
        <f t="shared" ref="F1023:G1023" si="2042">LN(D1023/D1022)</f>
        <v>1.5130230920543527E-3</v>
      </c>
      <c r="G1023" s="27">
        <f t="shared" si="2042"/>
        <v>1.724710211941679E-3</v>
      </c>
      <c r="H1023" s="27">
        <f t="shared" si="1536"/>
        <v>0.92632034857191703</v>
      </c>
      <c r="I1023" s="27"/>
      <c r="J1023" s="27">
        <v>985</v>
      </c>
      <c r="K1023" s="27">
        <v>6.2481259800434259</v>
      </c>
      <c r="L1023" s="37">
        <v>-0.11624752922022985</v>
      </c>
      <c r="M1023" s="27"/>
      <c r="N1023" s="27"/>
      <c r="O1023" s="27"/>
      <c r="P1023" s="27"/>
      <c r="Q1023" s="27"/>
      <c r="R1023" s="27"/>
      <c r="S1023" s="27"/>
      <c r="T1023" s="27"/>
      <c r="U1023" s="27"/>
      <c r="V1023" s="27"/>
      <c r="W1023" s="27"/>
      <c r="X1023" s="27"/>
      <c r="Y1023" s="27"/>
      <c r="Z1023" s="27"/>
      <c r="AA1023" s="27"/>
      <c r="AB1023" s="27"/>
      <c r="AC1023" s="27"/>
      <c r="AD1023" s="27"/>
      <c r="AE1023" s="27"/>
    </row>
    <row r="1024" spans="1:31" ht="15.75" customHeight="1" x14ac:dyDescent="0.2">
      <c r="A1024" s="22">
        <v>34302</v>
      </c>
      <c r="B1024" s="23">
        <f t="shared" ref="B1024:C1024" si="2043">LN(D1024)</f>
        <v>6.1353484174365596</v>
      </c>
      <c r="C1024" s="23">
        <f t="shared" si="2043"/>
        <v>6.6220712091930292</v>
      </c>
      <c r="D1024" s="24">
        <v>461.9</v>
      </c>
      <c r="E1024" s="24">
        <v>751.5</v>
      </c>
      <c r="F1024" s="27">
        <f t="shared" ref="F1024:G1024" si="2044">LN(D1024/D1023)</f>
        <v>-2.3786366496744409E-3</v>
      </c>
      <c r="G1024" s="27">
        <f t="shared" si="2044"/>
        <v>-3.851522126218494E-3</v>
      </c>
      <c r="H1024" s="27">
        <f t="shared" si="1536"/>
        <v>0.92649991575433666</v>
      </c>
      <c r="I1024" s="27"/>
      <c r="J1024" s="27">
        <v>986</v>
      </c>
      <c r="K1024" s="27">
        <v>6.2516021297281901</v>
      </c>
      <c r="L1024" s="37">
        <v>-0.11863802034650828</v>
      </c>
      <c r="M1024" s="27"/>
      <c r="N1024" s="27"/>
      <c r="O1024" s="27"/>
      <c r="P1024" s="27"/>
      <c r="Q1024" s="27"/>
      <c r="R1024" s="27"/>
      <c r="S1024" s="27"/>
      <c r="T1024" s="27"/>
      <c r="U1024" s="27"/>
      <c r="V1024" s="27"/>
      <c r="W1024" s="27"/>
      <c r="X1024" s="27"/>
      <c r="Y1024" s="27"/>
      <c r="Z1024" s="27"/>
      <c r="AA1024" s="27"/>
      <c r="AB1024" s="27"/>
      <c r="AC1024" s="27"/>
      <c r="AD1024" s="27"/>
      <c r="AE1024" s="27"/>
    </row>
    <row r="1025" spans="1:31" ht="15.75" customHeight="1" x14ac:dyDescent="0.2">
      <c r="A1025" s="22">
        <v>34303</v>
      </c>
      <c r="B1025" s="23">
        <f t="shared" ref="B1025:C1025" si="2045">LN(D1025)</f>
        <v>6.1349153295129435</v>
      </c>
      <c r="C1025" s="23">
        <f t="shared" si="2045"/>
        <v>6.6259227313192479</v>
      </c>
      <c r="D1025" s="24">
        <v>461.7</v>
      </c>
      <c r="E1025" s="24">
        <v>754.4</v>
      </c>
      <c r="F1025" s="27">
        <f t="shared" ref="F1025:G1025" si="2046">LN(D1025/D1024)</f>
        <v>-4.3308792361642631E-4</v>
      </c>
      <c r="G1025" s="27">
        <f t="shared" si="2046"/>
        <v>3.8515221262184385E-3</v>
      </c>
      <c r="H1025" s="27">
        <f t="shared" ref="H1025:H1279" si="2047">B1025/C1025</f>
        <v>0.92589599641942355</v>
      </c>
      <c r="I1025" s="27"/>
      <c r="J1025" s="27">
        <v>987</v>
      </c>
      <c r="K1025" s="27">
        <v>6.2564835120835944</v>
      </c>
      <c r="L1025" s="37">
        <v>-0.12286857287093422</v>
      </c>
      <c r="M1025" s="27"/>
      <c r="N1025" s="27"/>
      <c r="O1025" s="27"/>
      <c r="P1025" s="27"/>
      <c r="Q1025" s="27"/>
      <c r="R1025" s="27"/>
      <c r="S1025" s="27"/>
      <c r="T1025" s="27"/>
      <c r="U1025" s="27"/>
      <c r="V1025" s="27"/>
      <c r="W1025" s="27"/>
      <c r="X1025" s="27"/>
      <c r="Y1025" s="27"/>
      <c r="Z1025" s="27"/>
      <c r="AA1025" s="27"/>
      <c r="AB1025" s="27"/>
      <c r="AC1025" s="27"/>
      <c r="AD1025" s="27"/>
      <c r="AE1025" s="27"/>
    </row>
    <row r="1026" spans="1:31" ht="15.75" customHeight="1" x14ac:dyDescent="0.2">
      <c r="A1026" s="22">
        <v>34304</v>
      </c>
      <c r="B1026" s="23">
        <f t="shared" ref="B1026:C1026" si="2048">LN(D1026)</f>
        <v>6.1351318969203952</v>
      </c>
      <c r="C1026" s="23">
        <f t="shared" si="2048"/>
        <v>6.6383059747914155</v>
      </c>
      <c r="D1026" s="24">
        <v>461.8</v>
      </c>
      <c r="E1026" s="24">
        <v>763.8</v>
      </c>
      <c r="F1026" s="27">
        <f t="shared" ref="F1026:G1026" si="2049">LN(D1026/D1025)</f>
        <v>2.1656740745173102E-4</v>
      </c>
      <c r="G1026" s="27">
        <f t="shared" si="2049"/>
        <v>1.2383243472168013E-2</v>
      </c>
      <c r="H1026" s="27">
        <f t="shared" si="2047"/>
        <v>0.92420143335034644</v>
      </c>
      <c r="I1026" s="27"/>
      <c r="J1026" s="27">
        <v>988</v>
      </c>
      <c r="K1026" s="27">
        <v>6.2630455843639465</v>
      </c>
      <c r="L1026" s="37">
        <v>-0.12878023862429355</v>
      </c>
      <c r="M1026" s="27"/>
      <c r="N1026" s="27"/>
      <c r="O1026" s="27"/>
      <c r="P1026" s="27"/>
      <c r="Q1026" s="27"/>
      <c r="R1026" s="27"/>
      <c r="S1026" s="27"/>
      <c r="T1026" s="27"/>
      <c r="U1026" s="27"/>
      <c r="V1026" s="27"/>
      <c r="W1026" s="27"/>
      <c r="X1026" s="27"/>
      <c r="Y1026" s="27"/>
      <c r="Z1026" s="27"/>
      <c r="AA1026" s="27"/>
      <c r="AB1026" s="27"/>
      <c r="AC1026" s="27"/>
      <c r="AD1026" s="27"/>
      <c r="AE1026" s="27"/>
    </row>
    <row r="1027" spans="1:31" ht="15.75" customHeight="1" x14ac:dyDescent="0.2">
      <c r="A1027" s="22">
        <v>34305</v>
      </c>
      <c r="B1027" s="23">
        <f t="shared" ref="B1027:C1027" si="2050">LN(D1027)</f>
        <v>6.1379430134867059</v>
      </c>
      <c r="C1027" s="23">
        <f t="shared" si="2050"/>
        <v>6.6420955905648489</v>
      </c>
      <c r="D1027" s="24">
        <v>463.1</v>
      </c>
      <c r="E1027" s="24">
        <v>766.7</v>
      </c>
      <c r="F1027" s="27">
        <f t="shared" ref="F1027:G1027" si="2051">LN(D1027/D1026)</f>
        <v>2.8111165663113396E-3</v>
      </c>
      <c r="G1027" s="27">
        <f t="shared" si="2051"/>
        <v>3.7896157734330681E-3</v>
      </c>
      <c r="H1027" s="27">
        <f t="shared" si="2047"/>
        <v>0.92409736201413661</v>
      </c>
      <c r="I1027" s="27"/>
      <c r="J1027" s="27">
        <v>989</v>
      </c>
      <c r="K1027" s="27">
        <v>6.2695531223953047</v>
      </c>
      <c r="L1027" s="37">
        <v>-0.12365222198290393</v>
      </c>
      <c r="M1027" s="27"/>
      <c r="N1027" s="27"/>
      <c r="O1027" s="27"/>
      <c r="P1027" s="27"/>
      <c r="Q1027" s="27"/>
      <c r="R1027" s="27"/>
      <c r="S1027" s="27"/>
      <c r="T1027" s="27"/>
      <c r="U1027" s="27"/>
      <c r="V1027" s="27"/>
      <c r="W1027" s="27"/>
      <c r="X1027" s="27"/>
      <c r="Y1027" s="27"/>
      <c r="Z1027" s="27"/>
      <c r="AA1027" s="27"/>
      <c r="AB1027" s="27"/>
      <c r="AC1027" s="27"/>
      <c r="AD1027" s="27"/>
      <c r="AE1027" s="27"/>
    </row>
    <row r="1028" spans="1:31" ht="15.75" customHeight="1" x14ac:dyDescent="0.2">
      <c r="A1028" s="22">
        <v>34306</v>
      </c>
      <c r="B1028" s="23">
        <f t="shared" ref="B1028:C1028" si="2052">LN(D1028)</f>
        <v>6.1416072055377011</v>
      </c>
      <c r="C1028" s="23">
        <f t="shared" si="2052"/>
        <v>6.6492435838301365</v>
      </c>
      <c r="D1028" s="24">
        <v>464.8</v>
      </c>
      <c r="E1028" s="24">
        <v>772.2</v>
      </c>
      <c r="F1028" s="27">
        <f t="shared" ref="F1028:G1028" si="2053">LN(D1028/D1027)</f>
        <v>3.6641920509951067E-3</v>
      </c>
      <c r="G1028" s="27">
        <f t="shared" si="2053"/>
        <v>7.1479932652871508E-3</v>
      </c>
      <c r="H1028" s="27">
        <f t="shared" si="2047"/>
        <v>0.92365501851565146</v>
      </c>
      <c r="I1028" s="27"/>
      <c r="J1028" s="27">
        <v>990</v>
      </c>
      <c r="K1028" s="27">
        <v>6.2715446101177319</v>
      </c>
      <c r="L1028" s="37">
        <v>-0.11987631146941435</v>
      </c>
      <c r="M1028" s="27"/>
      <c r="N1028" s="27"/>
      <c r="O1028" s="27"/>
      <c r="P1028" s="27"/>
      <c r="Q1028" s="27"/>
      <c r="R1028" s="27"/>
      <c r="S1028" s="27"/>
      <c r="T1028" s="27"/>
      <c r="U1028" s="27"/>
      <c r="V1028" s="27"/>
      <c r="W1028" s="27"/>
      <c r="X1028" s="27"/>
      <c r="Y1028" s="27"/>
      <c r="Z1028" s="27"/>
      <c r="AA1028" s="27"/>
      <c r="AB1028" s="27"/>
      <c r="AC1028" s="27"/>
      <c r="AD1028" s="27"/>
      <c r="AE1028" s="27"/>
    </row>
    <row r="1029" spans="1:31" ht="15.75" customHeight="1" x14ac:dyDescent="0.2">
      <c r="A1029" s="22">
        <v>34309</v>
      </c>
      <c r="B1029" s="23">
        <f t="shared" ref="B1029:C1029" si="2054">LN(D1029)</f>
        <v>6.1450436350362825</v>
      </c>
      <c r="C1029" s="23">
        <f t="shared" si="2054"/>
        <v>6.6476883735633292</v>
      </c>
      <c r="D1029" s="24">
        <v>466.4</v>
      </c>
      <c r="E1029" s="24">
        <v>771</v>
      </c>
      <c r="F1029" s="27">
        <f t="shared" ref="F1029:G1029" si="2055">LN(D1029/D1028)</f>
        <v>3.4364294985810974E-3</v>
      </c>
      <c r="G1029" s="27">
        <f t="shared" si="2055"/>
        <v>-1.5552102668065855E-3</v>
      </c>
      <c r="H1029" s="27">
        <f t="shared" si="2047"/>
        <v>0.92438804133389052</v>
      </c>
      <c r="I1029" s="27"/>
      <c r="J1029" s="27">
        <v>991</v>
      </c>
      <c r="K1029" s="27">
        <v>6.2670566191316999</v>
      </c>
      <c r="L1029" s="37">
        <v>-0.11773398740813779</v>
      </c>
      <c r="M1029" s="27"/>
      <c r="N1029" s="27"/>
      <c r="O1029" s="27"/>
      <c r="P1029" s="27"/>
      <c r="Q1029" s="27"/>
      <c r="R1029" s="27"/>
      <c r="S1029" s="27"/>
      <c r="T1029" s="27"/>
      <c r="U1029" s="27"/>
      <c r="V1029" s="27"/>
      <c r="W1029" s="27"/>
      <c r="X1029" s="27"/>
      <c r="Y1029" s="27"/>
      <c r="Z1029" s="27"/>
      <c r="AA1029" s="27"/>
      <c r="AB1029" s="27"/>
      <c r="AC1029" s="27"/>
      <c r="AD1029" s="27"/>
      <c r="AE1029" s="27"/>
    </row>
    <row r="1030" spans="1:31" ht="15.75" customHeight="1" x14ac:dyDescent="0.2">
      <c r="A1030" s="22">
        <v>34310</v>
      </c>
      <c r="B1030" s="23">
        <f t="shared" ref="B1030:C1030" si="2056">LN(D1030)</f>
        <v>6.1456866529557699</v>
      </c>
      <c r="C1030" s="23">
        <f t="shared" si="2056"/>
        <v>6.6454810104648887</v>
      </c>
      <c r="D1030" s="24">
        <v>466.7</v>
      </c>
      <c r="E1030" s="24">
        <v>769.3</v>
      </c>
      <c r="F1030" s="27">
        <f t="shared" ref="F1030:G1030" si="2057">LN(D1030/D1029)</f>
        <v>6.4301791948729995E-4</v>
      </c>
      <c r="G1030" s="27">
        <f t="shared" si="2057"/>
        <v>-2.2073630984406093E-3</v>
      </c>
      <c r="H1030" s="27">
        <f t="shared" si="2047"/>
        <v>0.92479184626032729</v>
      </c>
      <c r="I1030" s="27"/>
      <c r="J1030" s="27">
        <v>992</v>
      </c>
      <c r="K1030" s="27">
        <v>6.2527234705504577</v>
      </c>
      <c r="L1030" s="37">
        <v>-0.10810874394880088</v>
      </c>
      <c r="M1030" s="27"/>
      <c r="N1030" s="27"/>
      <c r="O1030" s="27"/>
      <c r="P1030" s="27"/>
      <c r="Q1030" s="27"/>
      <c r="R1030" s="27"/>
      <c r="S1030" s="27"/>
      <c r="T1030" s="27"/>
      <c r="U1030" s="27"/>
      <c r="V1030" s="27"/>
      <c r="W1030" s="27"/>
      <c r="X1030" s="27"/>
      <c r="Y1030" s="27"/>
      <c r="Z1030" s="27"/>
      <c r="AA1030" s="27"/>
      <c r="AB1030" s="27"/>
      <c r="AC1030" s="27"/>
      <c r="AD1030" s="27"/>
      <c r="AE1030" s="27"/>
    </row>
    <row r="1031" spans="1:31" ht="15.75" customHeight="1" x14ac:dyDescent="0.2">
      <c r="A1031" s="22">
        <v>34311</v>
      </c>
      <c r="B1031" s="23">
        <f t="shared" ref="B1031:C1031" si="2058">LN(D1031)</f>
        <v>6.1446147266016569</v>
      </c>
      <c r="C1031" s="23">
        <f t="shared" si="2058"/>
        <v>6.6435292825666972</v>
      </c>
      <c r="D1031" s="24">
        <v>466.2</v>
      </c>
      <c r="E1031" s="24">
        <v>767.8</v>
      </c>
      <c r="F1031" s="27">
        <f t="shared" ref="F1031:G1031" si="2059">LN(D1031/D1030)</f>
        <v>-1.0719263541131513E-3</v>
      </c>
      <c r="G1031" s="27">
        <f t="shared" si="2059"/>
        <v>-1.9517278981916915E-3</v>
      </c>
      <c r="H1031" s="27">
        <f t="shared" si="2047"/>
        <v>0.92490218154464321</v>
      </c>
      <c r="I1031" s="27"/>
      <c r="J1031" s="27">
        <v>993</v>
      </c>
      <c r="K1031" s="27">
        <v>6.2522139692309082</v>
      </c>
      <c r="L1031" s="37">
        <v>-0.10802833510526266</v>
      </c>
      <c r="M1031" s="27"/>
      <c r="N1031" s="27"/>
      <c r="O1031" s="27"/>
      <c r="P1031" s="27"/>
      <c r="Q1031" s="27"/>
      <c r="R1031" s="27"/>
      <c r="S1031" s="27"/>
      <c r="T1031" s="27"/>
      <c r="U1031" s="27"/>
      <c r="V1031" s="27"/>
      <c r="W1031" s="27"/>
      <c r="X1031" s="27"/>
      <c r="Y1031" s="27"/>
      <c r="Z1031" s="27"/>
      <c r="AA1031" s="27"/>
      <c r="AB1031" s="27"/>
      <c r="AC1031" s="27"/>
      <c r="AD1031" s="27"/>
      <c r="AE1031" s="27"/>
    </row>
    <row r="1032" spans="1:31" ht="15.75" customHeight="1" x14ac:dyDescent="0.2">
      <c r="A1032" s="22">
        <v>34312</v>
      </c>
      <c r="B1032" s="23">
        <f t="shared" ref="B1032:C1032" si="2060">LN(D1032)</f>
        <v>6.14010004624713</v>
      </c>
      <c r="C1032" s="23">
        <f t="shared" si="2060"/>
        <v>6.6351588439483971</v>
      </c>
      <c r="D1032" s="24">
        <v>464.1</v>
      </c>
      <c r="E1032" s="24">
        <v>761.4</v>
      </c>
      <c r="F1032" s="27">
        <f t="shared" ref="F1032:G1032" si="2061">LN(D1032/D1031)</f>
        <v>-4.5146803545265827E-3</v>
      </c>
      <c r="G1032" s="27">
        <f t="shared" si="2061"/>
        <v>-8.3704386183002973E-3</v>
      </c>
      <c r="H1032" s="27">
        <f t="shared" si="2047"/>
        <v>0.9253885537114479</v>
      </c>
      <c r="I1032" s="27"/>
      <c r="J1032" s="27">
        <v>994</v>
      </c>
      <c r="K1032" s="27">
        <v>6.2552660162948346</v>
      </c>
      <c r="L1032" s="37">
        <v>-0.11258365744423138</v>
      </c>
      <c r="M1032" s="27"/>
      <c r="N1032" s="27"/>
      <c r="O1032" s="27"/>
      <c r="P1032" s="27"/>
      <c r="Q1032" s="27"/>
      <c r="R1032" s="27"/>
      <c r="S1032" s="27"/>
      <c r="T1032" s="27"/>
      <c r="U1032" s="27"/>
      <c r="V1032" s="27"/>
      <c r="W1032" s="27"/>
      <c r="X1032" s="27"/>
      <c r="Y1032" s="27"/>
      <c r="Z1032" s="27"/>
      <c r="AA1032" s="27"/>
      <c r="AB1032" s="27"/>
      <c r="AC1032" s="27"/>
      <c r="AD1032" s="27"/>
      <c r="AE1032" s="27"/>
    </row>
    <row r="1033" spans="1:31" ht="15.75" customHeight="1" x14ac:dyDescent="0.2">
      <c r="A1033" s="22">
        <v>34313</v>
      </c>
      <c r="B1033" s="23">
        <f t="shared" ref="B1033:C1033" si="2062">LN(D1033)</f>
        <v>6.1396690117576975</v>
      </c>
      <c r="C1033" s="23">
        <f t="shared" si="2062"/>
        <v>6.6342390620032559</v>
      </c>
      <c r="D1033" s="24">
        <v>463.9</v>
      </c>
      <c r="E1033" s="24">
        <v>760.7</v>
      </c>
      <c r="F1033" s="27">
        <f t="shared" ref="F1033:G1033" si="2063">LN(D1033/D1032)</f>
        <v>-4.3103448943224783E-4</v>
      </c>
      <c r="G1033" s="27">
        <f t="shared" si="2063"/>
        <v>-9.1978194514136149E-4</v>
      </c>
      <c r="H1033" s="27">
        <f t="shared" si="2047"/>
        <v>0.92545187991820432</v>
      </c>
      <c r="I1033" s="27"/>
      <c r="J1033" s="27">
        <v>995</v>
      </c>
      <c r="K1033" s="27">
        <v>6.2566862441366071</v>
      </c>
      <c r="L1033" s="37">
        <v>-0.11852731787782123</v>
      </c>
      <c r="M1033" s="27"/>
      <c r="N1033" s="27"/>
      <c r="O1033" s="27"/>
      <c r="P1033" s="27"/>
      <c r="Q1033" s="27"/>
      <c r="R1033" s="27"/>
      <c r="S1033" s="27"/>
      <c r="T1033" s="27"/>
      <c r="U1033" s="27"/>
      <c r="V1033" s="27"/>
      <c r="W1033" s="27"/>
      <c r="X1033" s="27"/>
      <c r="Y1033" s="27"/>
      <c r="Z1033" s="27"/>
      <c r="AA1033" s="27"/>
      <c r="AB1033" s="27"/>
      <c r="AC1033" s="27"/>
      <c r="AD1033" s="27"/>
      <c r="AE1033" s="27"/>
    </row>
    <row r="1034" spans="1:31" ht="15.75" customHeight="1" x14ac:dyDescent="0.2">
      <c r="A1034" s="22">
        <v>34316</v>
      </c>
      <c r="B1034" s="23">
        <f t="shared" ref="B1034:C1034" si="2064">LN(D1034)</f>
        <v>6.1435416499883315</v>
      </c>
      <c r="C1034" s="23">
        <f t="shared" si="2064"/>
        <v>6.6329236185091762</v>
      </c>
      <c r="D1034" s="24">
        <v>465.7</v>
      </c>
      <c r="E1034" s="24">
        <v>759.7</v>
      </c>
      <c r="F1034" s="27">
        <f t="shared" ref="F1034:G1034" si="2065">LN(D1034/D1033)</f>
        <v>3.8726382306335356E-3</v>
      </c>
      <c r="G1034" s="27">
        <f t="shared" si="2065"/>
        <v>-1.3154434940795443E-3</v>
      </c>
      <c r="H1034" s="27">
        <f t="shared" si="2047"/>
        <v>0.92621926669632915</v>
      </c>
      <c r="I1034" s="27"/>
      <c r="J1034" s="27">
        <v>996</v>
      </c>
      <c r="K1034" s="27">
        <v>6.2537414797297064</v>
      </c>
      <c r="L1034" s="37">
        <v>-0.11342598588936958</v>
      </c>
      <c r="M1034" s="27"/>
      <c r="N1034" s="27"/>
      <c r="O1034" s="27"/>
      <c r="P1034" s="27"/>
      <c r="Q1034" s="27"/>
      <c r="R1034" s="27"/>
      <c r="S1034" s="27"/>
      <c r="T1034" s="27"/>
      <c r="U1034" s="27"/>
      <c r="V1034" s="27"/>
      <c r="W1034" s="27"/>
      <c r="X1034" s="27"/>
      <c r="Y1034" s="27"/>
      <c r="Z1034" s="27"/>
      <c r="AA1034" s="27"/>
      <c r="AB1034" s="27"/>
      <c r="AC1034" s="27"/>
      <c r="AD1034" s="27"/>
      <c r="AE1034" s="27"/>
    </row>
    <row r="1035" spans="1:31" ht="15.75" customHeight="1" x14ac:dyDescent="0.2">
      <c r="A1035" s="22">
        <v>34317</v>
      </c>
      <c r="B1035" s="23">
        <f t="shared" ref="B1035:C1035" si="2066">LN(D1035)</f>
        <v>6.1377270540862341</v>
      </c>
      <c r="C1035" s="23">
        <f t="shared" si="2066"/>
        <v>6.6219381331398681</v>
      </c>
      <c r="D1035" s="24">
        <v>463</v>
      </c>
      <c r="E1035" s="24">
        <v>751.4</v>
      </c>
      <c r="F1035" s="27">
        <f t="shared" ref="F1035:G1035" si="2067">LN(D1035/D1034)</f>
        <v>-5.8145959020974016E-3</v>
      </c>
      <c r="G1035" s="27">
        <f t="shared" si="2067"/>
        <v>-1.0985485369307458E-2</v>
      </c>
      <c r="H1035" s="27">
        <f t="shared" si="2047"/>
        <v>0.92687774042611903</v>
      </c>
      <c r="I1035" s="27"/>
      <c r="J1035" s="27">
        <v>997</v>
      </c>
      <c r="K1035" s="27">
        <v>6.2493546192343858</v>
      </c>
      <c r="L1035" s="37">
        <v>-0.10882372420851016</v>
      </c>
      <c r="M1035" s="27"/>
      <c r="N1035" s="27"/>
      <c r="O1035" s="27"/>
      <c r="P1035" s="27"/>
      <c r="Q1035" s="27"/>
      <c r="R1035" s="27"/>
      <c r="S1035" s="27"/>
      <c r="T1035" s="27"/>
      <c r="U1035" s="27"/>
      <c r="V1035" s="27"/>
      <c r="W1035" s="27"/>
      <c r="X1035" s="27"/>
      <c r="Y1035" s="27"/>
      <c r="Z1035" s="27"/>
      <c r="AA1035" s="27"/>
      <c r="AB1035" s="27"/>
      <c r="AC1035" s="27"/>
      <c r="AD1035" s="27"/>
      <c r="AE1035" s="27"/>
    </row>
    <row r="1036" spans="1:31" ht="15.75" customHeight="1" x14ac:dyDescent="0.2">
      <c r="A1036" s="22">
        <v>34318</v>
      </c>
      <c r="B1036" s="23">
        <f t="shared" ref="B1036:C1036" si="2068">LN(D1036)</f>
        <v>6.1351318969203952</v>
      </c>
      <c r="C1036" s="23">
        <f t="shared" si="2068"/>
        <v>6.6239324168560767</v>
      </c>
      <c r="D1036" s="24">
        <v>461.8</v>
      </c>
      <c r="E1036" s="24">
        <v>752.9</v>
      </c>
      <c r="F1036" s="27">
        <f t="shared" ref="F1036:G1036" si="2069">LN(D1036/D1035)</f>
        <v>-2.595157165839107E-3</v>
      </c>
      <c r="G1036" s="27">
        <f t="shared" si="2069"/>
        <v>1.9942837162080368E-3</v>
      </c>
      <c r="H1036" s="27">
        <f t="shared" si="2047"/>
        <v>0.92620689808189782</v>
      </c>
      <c r="I1036" s="27"/>
      <c r="J1036" s="27">
        <v>998</v>
      </c>
      <c r="K1036" s="27">
        <v>6.2558750008106019</v>
      </c>
      <c r="L1036" s="37">
        <v>-0.11469818047429303</v>
      </c>
      <c r="M1036" s="27"/>
      <c r="N1036" s="27"/>
      <c r="O1036" s="27"/>
      <c r="P1036" s="27"/>
      <c r="Q1036" s="27"/>
      <c r="R1036" s="27"/>
      <c r="S1036" s="27"/>
      <c r="T1036" s="27"/>
      <c r="U1036" s="27"/>
      <c r="V1036" s="27"/>
      <c r="W1036" s="27"/>
      <c r="X1036" s="27"/>
      <c r="Y1036" s="27"/>
      <c r="Z1036" s="27"/>
      <c r="AA1036" s="27"/>
      <c r="AB1036" s="27"/>
      <c r="AC1036" s="27"/>
      <c r="AD1036" s="27"/>
      <c r="AE1036" s="27"/>
    </row>
    <row r="1037" spans="1:31" ht="15.75" customHeight="1" x14ac:dyDescent="0.2">
      <c r="A1037" s="22">
        <v>34319</v>
      </c>
      <c r="B1037" s="23">
        <f t="shared" ref="B1037:C1037" si="2070">LN(D1037)</f>
        <v>6.1383747924226029</v>
      </c>
      <c r="C1037" s="23">
        <f t="shared" si="2070"/>
        <v>6.6273797817127944</v>
      </c>
      <c r="D1037" s="24">
        <v>463.3</v>
      </c>
      <c r="E1037" s="24">
        <v>755.5</v>
      </c>
      <c r="F1037" s="27">
        <f t="shared" ref="F1037:G1037" si="2071">LN(D1037/D1036)</f>
        <v>3.2428955022076717E-3</v>
      </c>
      <c r="G1037" s="27">
        <f t="shared" si="2071"/>
        <v>3.4473648567177493E-3</v>
      </c>
      <c r="H1037" s="27">
        <f t="shared" si="2047"/>
        <v>0.92621443083139376</v>
      </c>
      <c r="I1037" s="27"/>
      <c r="J1037" s="27">
        <v>999</v>
      </c>
      <c r="K1037" s="27">
        <v>6.2574966478833414</v>
      </c>
      <c r="L1037" s="37">
        <v>-0.10966958315150066</v>
      </c>
      <c r="M1037" s="27"/>
      <c r="N1037" s="27"/>
      <c r="O1037" s="27"/>
      <c r="P1037" s="27"/>
      <c r="Q1037" s="27"/>
      <c r="R1037" s="27"/>
      <c r="S1037" s="27"/>
      <c r="T1037" s="27"/>
      <c r="U1037" s="27"/>
      <c r="V1037" s="27"/>
      <c r="W1037" s="27"/>
      <c r="X1037" s="27"/>
      <c r="Y1037" s="27"/>
      <c r="Z1037" s="27"/>
      <c r="AA1037" s="27"/>
      <c r="AB1037" s="27"/>
      <c r="AC1037" s="27"/>
      <c r="AD1037" s="27"/>
      <c r="AE1037" s="27"/>
    </row>
    <row r="1038" spans="1:31" ht="15.75" customHeight="1" x14ac:dyDescent="0.2">
      <c r="A1038" s="22">
        <v>34320</v>
      </c>
      <c r="B1038" s="23">
        <f t="shared" ref="B1038:C1038" si="2072">LN(D1038)</f>
        <v>6.1448292038142753</v>
      </c>
      <c r="C1038" s="23">
        <f t="shared" si="2072"/>
        <v>6.6322652472957184</v>
      </c>
      <c r="D1038" s="24">
        <v>466.3</v>
      </c>
      <c r="E1038" s="24">
        <v>759.2</v>
      </c>
      <c r="F1038" s="27">
        <f t="shared" ref="F1038:G1038" si="2073">LN(D1038/D1037)</f>
        <v>6.4544113916725453E-3</v>
      </c>
      <c r="G1038" s="27">
        <f t="shared" si="2073"/>
        <v>4.8854655829238362E-3</v>
      </c>
      <c r="H1038" s="27">
        <f t="shared" si="2047"/>
        <v>0.92650534541268637</v>
      </c>
      <c r="I1038" s="27"/>
      <c r="J1038" s="27">
        <v>1000</v>
      </c>
      <c r="K1038" s="27">
        <v>6.2633471256873792</v>
      </c>
      <c r="L1038" s="37">
        <v>-0.11530627153730055</v>
      </c>
      <c r="M1038" s="27"/>
      <c r="N1038" s="27"/>
      <c r="O1038" s="27"/>
      <c r="P1038" s="27"/>
      <c r="Q1038" s="27"/>
      <c r="R1038" s="27"/>
      <c r="S1038" s="27"/>
      <c r="T1038" s="27"/>
      <c r="U1038" s="27"/>
      <c r="V1038" s="27"/>
      <c r="W1038" s="27"/>
      <c r="X1038" s="27"/>
      <c r="Y1038" s="27"/>
      <c r="Z1038" s="27"/>
      <c r="AA1038" s="27"/>
      <c r="AB1038" s="27"/>
      <c r="AC1038" s="27"/>
      <c r="AD1038" s="27"/>
      <c r="AE1038" s="27"/>
    </row>
    <row r="1039" spans="1:31" ht="15.75" customHeight="1" x14ac:dyDescent="0.2">
      <c r="A1039" s="22">
        <v>34323</v>
      </c>
      <c r="B1039" s="23">
        <f t="shared" ref="B1039:C1039" si="2074">LN(D1039)</f>
        <v>6.1437563574502407</v>
      </c>
      <c r="C1039" s="23">
        <f t="shared" si="2074"/>
        <v>6.633450003571995</v>
      </c>
      <c r="D1039" s="24">
        <v>465.8</v>
      </c>
      <c r="E1039" s="24">
        <v>760.1</v>
      </c>
      <c r="F1039" s="27">
        <f t="shared" ref="F1039:G1039" si="2075">LN(D1039/D1038)</f>
        <v>-1.0728463640345557E-3</v>
      </c>
      <c r="G1039" s="27">
        <f t="shared" si="2075"/>
        <v>1.184756276276716E-3</v>
      </c>
      <c r="H1039" s="27">
        <f t="shared" si="2047"/>
        <v>0.92617813568232776</v>
      </c>
      <c r="I1039" s="27"/>
      <c r="J1039" s="27">
        <v>1001</v>
      </c>
      <c r="K1039" s="27">
        <v>6.2678563664759679</v>
      </c>
      <c r="L1039" s="37">
        <v>-0.11704040114155578</v>
      </c>
      <c r="M1039" s="27"/>
      <c r="N1039" s="27"/>
      <c r="O1039" s="27"/>
      <c r="P1039" s="27"/>
      <c r="Q1039" s="27"/>
      <c r="R1039" s="27"/>
      <c r="S1039" s="27"/>
      <c r="T1039" s="27"/>
      <c r="U1039" s="27"/>
      <c r="V1039" s="27"/>
      <c r="W1039" s="27"/>
      <c r="X1039" s="27"/>
      <c r="Y1039" s="27"/>
      <c r="Z1039" s="27"/>
      <c r="AA1039" s="27"/>
      <c r="AB1039" s="27"/>
      <c r="AC1039" s="27"/>
      <c r="AD1039" s="27"/>
      <c r="AE1039" s="27"/>
    </row>
    <row r="1040" spans="1:31" ht="15.75" customHeight="1" x14ac:dyDescent="0.2">
      <c r="A1040" s="22">
        <v>34324</v>
      </c>
      <c r="B1040" s="23">
        <f t="shared" ref="B1040:C1040" si="2076">LN(D1040)</f>
        <v>6.1426823588506032</v>
      </c>
      <c r="C1040" s="23">
        <f t="shared" si="2076"/>
        <v>6.6275121356273541</v>
      </c>
      <c r="D1040" s="24">
        <v>465.3</v>
      </c>
      <c r="E1040" s="24">
        <v>755.6</v>
      </c>
      <c r="F1040" s="27">
        <f t="shared" ref="F1040:G1040" si="2077">LN(D1040/D1039)</f>
        <v>-1.0739985996377802E-3</v>
      </c>
      <c r="G1040" s="27">
        <f t="shared" si="2077"/>
        <v>-5.9378679446402188E-3</v>
      </c>
      <c r="H1040" s="27">
        <f t="shared" si="2047"/>
        <v>0.9268458862307527</v>
      </c>
      <c r="I1040" s="27"/>
      <c r="J1040" s="27">
        <v>1002</v>
      </c>
      <c r="K1040" s="27">
        <v>6.2697524992392566</v>
      </c>
      <c r="L1040" s="37">
        <v>-0.12042986751569451</v>
      </c>
      <c r="M1040" s="27"/>
      <c r="N1040" s="27"/>
      <c r="O1040" s="27"/>
      <c r="P1040" s="27"/>
      <c r="Q1040" s="27"/>
      <c r="R1040" s="27"/>
      <c r="S1040" s="27"/>
      <c r="T1040" s="27"/>
      <c r="U1040" s="27"/>
      <c r="V1040" s="27"/>
      <c r="W1040" s="27"/>
      <c r="X1040" s="27"/>
      <c r="Y1040" s="27"/>
      <c r="Z1040" s="27"/>
      <c r="AA1040" s="27"/>
      <c r="AB1040" s="27"/>
      <c r="AC1040" s="27"/>
      <c r="AD1040" s="27"/>
      <c r="AE1040" s="27"/>
    </row>
    <row r="1041" spans="1:31" ht="15.75" customHeight="1" x14ac:dyDescent="0.2">
      <c r="A1041" s="22">
        <v>34325</v>
      </c>
      <c r="B1041" s="23">
        <f t="shared" ref="B1041:C1041" si="2078">LN(D1041)</f>
        <v>6.1469714497063803</v>
      </c>
      <c r="C1041" s="23">
        <f t="shared" si="2078"/>
        <v>6.6280413761795334</v>
      </c>
      <c r="D1041" s="24">
        <v>467.3</v>
      </c>
      <c r="E1041" s="24">
        <v>756</v>
      </c>
      <c r="F1041" s="27">
        <f t="shared" ref="F1041:G1041" si="2079">LN(D1041/D1040)</f>
        <v>4.2890908557777037E-3</v>
      </c>
      <c r="G1041" s="27">
        <f t="shared" si="2079"/>
        <v>5.29240552178492E-4</v>
      </c>
      <c r="H1041" s="27">
        <f t="shared" si="2047"/>
        <v>0.92741899164931796</v>
      </c>
      <c r="I1041" s="27"/>
      <c r="J1041" s="27">
        <v>1003</v>
      </c>
      <c r="K1041" s="27">
        <v>6.2569902438364675</v>
      </c>
      <c r="L1041" s="37">
        <v>-0.11926318975023342</v>
      </c>
      <c r="M1041" s="27"/>
      <c r="N1041" s="27"/>
      <c r="O1041" s="27"/>
      <c r="P1041" s="27"/>
      <c r="Q1041" s="27"/>
      <c r="R1041" s="27"/>
      <c r="S1041" s="27"/>
      <c r="T1041" s="27"/>
      <c r="U1041" s="27"/>
      <c r="V1041" s="27"/>
      <c r="W1041" s="27"/>
      <c r="X1041" s="27"/>
      <c r="Y1041" s="27"/>
      <c r="Z1041" s="27"/>
      <c r="AA1041" s="27"/>
      <c r="AB1041" s="27"/>
      <c r="AC1041" s="27"/>
      <c r="AD1041" s="27"/>
      <c r="AE1041" s="27"/>
    </row>
    <row r="1042" spans="1:31" ht="15.75" customHeight="1" x14ac:dyDescent="0.2">
      <c r="A1042" s="22">
        <v>34326</v>
      </c>
      <c r="B1042" s="23">
        <f t="shared" ref="B1042:C1042" si="2080">LN(D1042)</f>
        <v>6.1469714497063803</v>
      </c>
      <c r="C1042" s="23">
        <f t="shared" si="2080"/>
        <v>6.6316064423440295</v>
      </c>
      <c r="D1042" s="24">
        <v>467.3</v>
      </c>
      <c r="E1042" s="24">
        <v>758.7</v>
      </c>
      <c r="F1042" s="27">
        <f t="shared" ref="F1042:G1042" si="2081">LN(D1042/D1041)</f>
        <v>0</v>
      </c>
      <c r="G1042" s="27">
        <f t="shared" si="2081"/>
        <v>3.5650661644961446E-3</v>
      </c>
      <c r="H1042" s="27">
        <f t="shared" si="2047"/>
        <v>0.92692042315069156</v>
      </c>
      <c r="I1042" s="27"/>
      <c r="J1042" s="27">
        <v>1004</v>
      </c>
      <c r="K1042" s="27">
        <v>6.2409202398930743</v>
      </c>
      <c r="L1042" s="37">
        <v>-0.11536195830439322</v>
      </c>
      <c r="M1042" s="27"/>
      <c r="N1042" s="27"/>
      <c r="O1042" s="27"/>
      <c r="P1042" s="27"/>
      <c r="Q1042" s="27"/>
      <c r="R1042" s="27"/>
      <c r="S1042" s="27"/>
      <c r="T1042" s="27"/>
      <c r="U1042" s="27"/>
      <c r="V1042" s="27"/>
      <c r="W1042" s="27"/>
      <c r="X1042" s="27"/>
      <c r="Y1042" s="27"/>
      <c r="Z1042" s="27"/>
      <c r="AA1042" s="27"/>
      <c r="AB1042" s="27"/>
      <c r="AC1042" s="27"/>
      <c r="AD1042" s="27"/>
      <c r="AE1042" s="27"/>
    </row>
    <row r="1043" spans="1:31" ht="15.75" customHeight="1" x14ac:dyDescent="0.2">
      <c r="A1043" s="22">
        <v>34327</v>
      </c>
      <c r="B1043" s="23">
        <f t="shared" ref="B1043:C1043" si="2082">LN(D1043)</f>
        <v>6.1469714497063803</v>
      </c>
      <c r="C1043" s="23">
        <f t="shared" si="2082"/>
        <v>6.6316064423440295</v>
      </c>
      <c r="D1043" s="24">
        <v>467.3</v>
      </c>
      <c r="E1043" s="24">
        <v>758.7</v>
      </c>
      <c r="F1043" s="27">
        <f t="shared" ref="F1043:G1043" si="2083">LN(D1043/D1042)</f>
        <v>0</v>
      </c>
      <c r="G1043" s="27">
        <f t="shared" si="2083"/>
        <v>0</v>
      </c>
      <c r="H1043" s="27">
        <f t="shared" si="2047"/>
        <v>0.92692042315069156</v>
      </c>
      <c r="I1043" s="27"/>
      <c r="J1043" s="27">
        <v>1005</v>
      </c>
      <c r="K1043" s="27">
        <v>6.246792775195793</v>
      </c>
      <c r="L1043" s="37">
        <v>-0.11665383340005153</v>
      </c>
      <c r="M1043" s="27"/>
      <c r="N1043" s="27"/>
      <c r="O1043" s="27"/>
      <c r="P1043" s="27"/>
      <c r="Q1043" s="27"/>
      <c r="R1043" s="27"/>
      <c r="S1043" s="27"/>
      <c r="T1043" s="27"/>
      <c r="U1043" s="27"/>
      <c r="V1043" s="27"/>
      <c r="W1043" s="27"/>
      <c r="X1043" s="27"/>
      <c r="Y1043" s="27"/>
      <c r="Z1043" s="27"/>
      <c r="AA1043" s="27"/>
      <c r="AB1043" s="27"/>
      <c r="AC1043" s="27"/>
      <c r="AD1043" s="27"/>
      <c r="AE1043" s="27"/>
    </row>
    <row r="1044" spans="1:31" ht="15.75" customHeight="1" x14ac:dyDescent="0.2">
      <c r="A1044" s="22">
        <v>34330</v>
      </c>
      <c r="B1044" s="23">
        <f t="shared" ref="B1044:C1044" si="2084">LN(D1044)</f>
        <v>6.1537959590254347</v>
      </c>
      <c r="C1044" s="23">
        <f t="shared" si="2084"/>
        <v>6.6346333578616861</v>
      </c>
      <c r="D1044" s="24">
        <v>470.5</v>
      </c>
      <c r="E1044" s="24">
        <v>761</v>
      </c>
      <c r="F1044" s="27">
        <f t="shared" ref="F1044:G1044" si="2085">LN(D1044/D1043)</f>
        <v>6.8245093190537854E-3</v>
      </c>
      <c r="G1044" s="27">
        <f t="shared" si="2085"/>
        <v>3.0269155176566591E-3</v>
      </c>
      <c r="H1044" s="27">
        <f t="shared" si="2047"/>
        <v>0.92752615360930457</v>
      </c>
      <c r="I1044" s="27"/>
      <c r="J1044" s="27">
        <v>1006</v>
      </c>
      <c r="K1044" s="27">
        <v>6.2501726423439212</v>
      </c>
      <c r="L1044" s="37">
        <v>-0.11851146474265573</v>
      </c>
      <c r="M1044" s="27"/>
      <c r="N1044" s="27"/>
      <c r="O1044" s="27"/>
      <c r="P1044" s="27"/>
      <c r="Q1044" s="27"/>
      <c r="R1044" s="27"/>
      <c r="S1044" s="27"/>
      <c r="T1044" s="27"/>
      <c r="U1044" s="27"/>
      <c r="V1044" s="27"/>
      <c r="W1044" s="27"/>
      <c r="X1044" s="27"/>
      <c r="Y1044" s="27"/>
      <c r="Z1044" s="27"/>
      <c r="AA1044" s="27"/>
      <c r="AB1044" s="27"/>
      <c r="AC1044" s="27"/>
      <c r="AD1044" s="27"/>
      <c r="AE1044" s="27"/>
    </row>
    <row r="1045" spans="1:31" ht="15.75" customHeight="1" x14ac:dyDescent="0.2">
      <c r="A1045" s="22">
        <v>34331</v>
      </c>
      <c r="B1045" s="23">
        <f t="shared" ref="B1045:C1045" si="2086">LN(D1045)</f>
        <v>6.1546457572495088</v>
      </c>
      <c r="C1045" s="23">
        <f t="shared" si="2086"/>
        <v>6.6392220253691168</v>
      </c>
      <c r="D1045" s="24">
        <v>470.9</v>
      </c>
      <c r="E1045" s="24">
        <v>764.5</v>
      </c>
      <c r="F1045" s="27">
        <f t="shared" ref="F1045:G1045" si="2087">LN(D1045/D1044)</f>
        <v>8.4979822407457175E-4</v>
      </c>
      <c r="G1045" s="27">
        <f t="shared" si="2087"/>
        <v>4.5886675074311104E-3</v>
      </c>
      <c r="H1045" s="27">
        <f t="shared" si="2047"/>
        <v>0.92701309486744154</v>
      </c>
      <c r="I1045" s="27"/>
      <c r="J1045" s="27">
        <v>1007</v>
      </c>
      <c r="K1045" s="27">
        <v>6.2538432078948896</v>
      </c>
      <c r="L1045" s="37">
        <v>-0.12196475707169352</v>
      </c>
      <c r="M1045" s="27"/>
      <c r="N1045" s="27"/>
      <c r="O1045" s="27"/>
      <c r="P1045" s="27"/>
      <c r="Q1045" s="27"/>
      <c r="R1045" s="27"/>
      <c r="S1045" s="27"/>
      <c r="T1045" s="27"/>
      <c r="U1045" s="27"/>
      <c r="V1045" s="27"/>
      <c r="W1045" s="27"/>
      <c r="X1045" s="27"/>
      <c r="Y1045" s="27"/>
      <c r="Z1045" s="27"/>
      <c r="AA1045" s="27"/>
      <c r="AB1045" s="27"/>
      <c r="AC1045" s="27"/>
      <c r="AD1045" s="27"/>
      <c r="AE1045" s="27"/>
    </row>
    <row r="1046" spans="1:31" ht="15.75" customHeight="1" x14ac:dyDescent="0.2">
      <c r="A1046" s="22">
        <v>34332</v>
      </c>
      <c r="B1046" s="23">
        <f t="shared" ref="B1046:C1046" si="2088">LN(D1046)</f>
        <v>6.1537959590254347</v>
      </c>
      <c r="C1046" s="23">
        <f t="shared" si="2088"/>
        <v>6.6443104308944019</v>
      </c>
      <c r="D1046" s="24">
        <v>470.5</v>
      </c>
      <c r="E1046" s="24">
        <v>768.4</v>
      </c>
      <c r="F1046" s="27">
        <f t="shared" ref="F1046:G1046" si="2089">LN(D1046/D1045)</f>
        <v>-8.4979822407452393E-4</v>
      </c>
      <c r="G1046" s="27">
        <f t="shared" si="2089"/>
        <v>5.0884055252845483E-3</v>
      </c>
      <c r="H1046" s="27">
        <f t="shared" si="2047"/>
        <v>0.92617526273483608</v>
      </c>
      <c r="I1046" s="27"/>
      <c r="J1046" s="27">
        <v>1008</v>
      </c>
      <c r="K1046" s="27">
        <v>6.2606290643531155</v>
      </c>
      <c r="L1046" s="37">
        <v>-0.12139127295570074</v>
      </c>
      <c r="M1046" s="27"/>
      <c r="N1046" s="27"/>
      <c r="O1046" s="27"/>
      <c r="P1046" s="27"/>
      <c r="Q1046" s="27"/>
      <c r="R1046" s="27"/>
      <c r="S1046" s="27"/>
      <c r="T1046" s="27"/>
      <c r="U1046" s="27"/>
      <c r="V1046" s="27"/>
      <c r="W1046" s="27"/>
      <c r="X1046" s="27"/>
      <c r="Y1046" s="27"/>
      <c r="Z1046" s="27"/>
      <c r="AA1046" s="27"/>
      <c r="AB1046" s="27"/>
      <c r="AC1046" s="27"/>
      <c r="AD1046" s="27"/>
      <c r="AE1046" s="27"/>
    </row>
    <row r="1047" spans="1:31" ht="15.75" customHeight="1" x14ac:dyDescent="0.2">
      <c r="A1047" s="22">
        <v>34333</v>
      </c>
      <c r="B1047" s="23">
        <f t="shared" ref="B1047:C1047" si="2090">LN(D1047)</f>
        <v>6.1497495260736956</v>
      </c>
      <c r="C1047" s="23">
        <f t="shared" si="2090"/>
        <v>6.6476883735633292</v>
      </c>
      <c r="D1047" s="24">
        <v>468.6</v>
      </c>
      <c r="E1047" s="24">
        <v>771</v>
      </c>
      <c r="F1047" s="27">
        <f t="shared" ref="F1047:G1047" si="2091">LN(D1047/D1046)</f>
        <v>-4.0464329517389923E-3</v>
      </c>
      <c r="G1047" s="27">
        <f t="shared" si="2091"/>
        <v>3.377942668927996E-3</v>
      </c>
      <c r="H1047" s="27">
        <f t="shared" si="2047"/>
        <v>0.92509594019631736</v>
      </c>
      <c r="I1047" s="27"/>
      <c r="J1047" s="27">
        <v>1009</v>
      </c>
      <c r="K1047" s="27">
        <v>6.2630455843639465</v>
      </c>
      <c r="L1047" s="37">
        <v>-0.12618283456660784</v>
      </c>
      <c r="M1047" s="27"/>
      <c r="N1047" s="27"/>
      <c r="O1047" s="27"/>
      <c r="P1047" s="27"/>
      <c r="Q1047" s="27"/>
      <c r="R1047" s="27"/>
      <c r="S1047" s="27"/>
      <c r="T1047" s="27"/>
      <c r="U1047" s="27"/>
      <c r="V1047" s="27"/>
      <c r="W1047" s="27"/>
      <c r="X1047" s="27"/>
      <c r="Y1047" s="27"/>
      <c r="Z1047" s="27"/>
      <c r="AA1047" s="27"/>
      <c r="AB1047" s="27"/>
      <c r="AC1047" s="27"/>
      <c r="AD1047" s="27"/>
      <c r="AE1047" s="27"/>
    </row>
    <row r="1048" spans="1:31" ht="15.75" customHeight="1" x14ac:dyDescent="0.2">
      <c r="A1048" s="22">
        <v>34334</v>
      </c>
      <c r="B1048" s="23">
        <f t="shared" ref="B1048:C1048" si="2092">LN(D1048)</f>
        <v>6.1450436350362825</v>
      </c>
      <c r="C1048" s="23">
        <f t="shared" si="2092"/>
        <v>6.6551829169771155</v>
      </c>
      <c r="D1048" s="24">
        <v>466.4</v>
      </c>
      <c r="E1048" s="24">
        <v>776.8</v>
      </c>
      <c r="F1048" s="27">
        <f t="shared" ref="F1048:G1048" si="2093">LN(D1048/D1047)</f>
        <v>-4.7058910374127277E-3</v>
      </c>
      <c r="G1048" s="27">
        <f t="shared" si="2093"/>
        <v>7.4945434137856396E-3</v>
      </c>
      <c r="H1048" s="27">
        <f t="shared" si="2047"/>
        <v>0.92334706824669122</v>
      </c>
      <c r="I1048" s="27"/>
      <c r="J1048" s="27">
        <v>1010</v>
      </c>
      <c r="K1048" s="27">
        <v>6.2634476136631845</v>
      </c>
      <c r="L1048" s="37">
        <v>-0.12076525481258127</v>
      </c>
      <c r="M1048" s="27"/>
      <c r="N1048" s="27"/>
      <c r="O1048" s="27"/>
      <c r="P1048" s="27"/>
      <c r="Q1048" s="27"/>
      <c r="R1048" s="27"/>
      <c r="S1048" s="27"/>
      <c r="T1048" s="27"/>
      <c r="U1048" s="27"/>
      <c r="V1048" s="27"/>
      <c r="W1048" s="27"/>
      <c r="X1048" s="27"/>
      <c r="Y1048" s="27"/>
      <c r="Z1048" s="27"/>
      <c r="AA1048" s="27"/>
      <c r="AB1048" s="27"/>
      <c r="AC1048" s="27"/>
      <c r="AD1048" s="27"/>
      <c r="AE1048" s="27"/>
    </row>
    <row r="1049" spans="1:31" ht="15.75" customHeight="1" x14ac:dyDescent="0.2">
      <c r="A1049" s="22">
        <v>34337</v>
      </c>
      <c r="B1049" s="23">
        <f t="shared" ref="B1049:C1049" si="2094">LN(D1049)</f>
        <v>6.1428972508681916</v>
      </c>
      <c r="C1049" s="23">
        <f t="shared" si="2094"/>
        <v>6.6472991927839473</v>
      </c>
      <c r="D1049" s="24">
        <v>465.4</v>
      </c>
      <c r="E1049" s="24">
        <v>770.7</v>
      </c>
      <c r="F1049" s="27">
        <f t="shared" ref="F1049:G1049" si="2095">LN(D1049/D1048)</f>
        <v>-2.1463841680912188E-3</v>
      </c>
      <c r="G1049" s="27">
        <f t="shared" si="2095"/>
        <v>-7.8837241931674039E-3</v>
      </c>
      <c r="H1049" s="27">
        <f t="shared" si="2047"/>
        <v>0.92411926599252292</v>
      </c>
      <c r="I1049" s="27"/>
      <c r="J1049" s="27">
        <v>1011</v>
      </c>
      <c r="K1049" s="27">
        <v>6.2564835120835944</v>
      </c>
      <c r="L1049" s="37">
        <v>-0.11724572068617967</v>
      </c>
      <c r="M1049" s="27"/>
      <c r="N1049" s="27"/>
      <c r="O1049" s="27"/>
      <c r="P1049" s="27"/>
      <c r="Q1049" s="27"/>
      <c r="R1049" s="27"/>
      <c r="S1049" s="27"/>
      <c r="T1049" s="27"/>
      <c r="U1049" s="27"/>
      <c r="V1049" s="27"/>
      <c r="W1049" s="27"/>
      <c r="X1049" s="27"/>
      <c r="Y1049" s="27"/>
      <c r="Z1049" s="27"/>
      <c r="AA1049" s="27"/>
      <c r="AB1049" s="27"/>
      <c r="AC1049" s="27"/>
      <c r="AD1049" s="27"/>
      <c r="AE1049" s="27"/>
    </row>
    <row r="1050" spans="1:31" ht="15.75" customHeight="1" x14ac:dyDescent="0.2">
      <c r="A1050" s="22">
        <v>34338</v>
      </c>
      <c r="B1050" s="23">
        <f t="shared" ref="B1050:C1050" si="2096">LN(D1050)</f>
        <v>6.1459009004124008</v>
      </c>
      <c r="C1050" s="23">
        <f t="shared" si="2096"/>
        <v>6.6518302381435479</v>
      </c>
      <c r="D1050" s="24">
        <v>466.8</v>
      </c>
      <c r="E1050" s="24">
        <v>774.2</v>
      </c>
      <c r="F1050" s="27">
        <f t="shared" ref="F1050:G1050" si="2097">LN(D1050/D1049)</f>
        <v>3.0036495442096731E-3</v>
      </c>
      <c r="G1050" s="27">
        <f t="shared" si="2097"/>
        <v>4.5310453596001023E-3</v>
      </c>
      <c r="H1050" s="27">
        <f t="shared" si="2047"/>
        <v>0.923941333494953</v>
      </c>
      <c r="I1050" s="27"/>
      <c r="J1050" s="27">
        <v>1012</v>
      </c>
      <c r="K1050" s="27">
        <v>6.2556720585908856</v>
      </c>
      <c r="L1050" s="37">
        <v>-0.10998540563511572</v>
      </c>
      <c r="M1050" s="27"/>
      <c r="N1050" s="27"/>
      <c r="O1050" s="27"/>
      <c r="P1050" s="27"/>
      <c r="Q1050" s="27"/>
      <c r="R1050" s="27"/>
      <c r="S1050" s="27"/>
      <c r="T1050" s="27"/>
      <c r="U1050" s="27"/>
      <c r="V1050" s="27"/>
      <c r="W1050" s="27"/>
      <c r="X1050" s="27"/>
      <c r="Y1050" s="27"/>
      <c r="Z1050" s="27"/>
      <c r="AA1050" s="27"/>
      <c r="AB1050" s="27"/>
      <c r="AC1050" s="27"/>
      <c r="AD1050" s="27"/>
      <c r="AE1050" s="27"/>
    </row>
    <row r="1051" spans="1:31" ht="15.75" customHeight="1" x14ac:dyDescent="0.2">
      <c r="A1051" s="22">
        <v>34339</v>
      </c>
      <c r="B1051" s="23">
        <f t="shared" ref="B1051:C1051" si="2098">LN(D1051)</f>
        <v>6.1473993487287419</v>
      </c>
      <c r="C1051" s="23">
        <f t="shared" si="2098"/>
        <v>6.6567265241783913</v>
      </c>
      <c r="D1051" s="24">
        <v>467.5</v>
      </c>
      <c r="E1051" s="24">
        <v>778</v>
      </c>
      <c r="F1051" s="27">
        <f t="shared" ref="F1051:G1051" si="2099">LN(D1051/D1050)</f>
        <v>1.4984483163406836E-3</v>
      </c>
      <c r="G1051" s="27">
        <f t="shared" si="2099"/>
        <v>4.896286034843763E-3</v>
      </c>
      <c r="H1051" s="27">
        <f t="shared" si="2047"/>
        <v>0.92348684092704059</v>
      </c>
      <c r="I1051" s="27"/>
      <c r="J1051" s="27">
        <v>1013</v>
      </c>
      <c r="K1051" s="27">
        <v>6.2461766834642551</v>
      </c>
      <c r="L1051" s="37">
        <v>-0.10456947792655402</v>
      </c>
      <c r="M1051" s="27"/>
      <c r="N1051" s="27"/>
      <c r="O1051" s="27"/>
      <c r="P1051" s="27"/>
      <c r="Q1051" s="27"/>
      <c r="R1051" s="27"/>
      <c r="S1051" s="27"/>
      <c r="T1051" s="27"/>
      <c r="U1051" s="27"/>
      <c r="V1051" s="27"/>
      <c r="W1051" s="27"/>
      <c r="X1051" s="27"/>
      <c r="Y1051" s="27"/>
      <c r="Z1051" s="27"/>
      <c r="AA1051" s="27"/>
      <c r="AB1051" s="27"/>
      <c r="AC1051" s="27"/>
      <c r="AD1051" s="27"/>
      <c r="AE1051" s="27"/>
    </row>
    <row r="1052" spans="1:31" ht="15.75" customHeight="1" x14ac:dyDescent="0.2">
      <c r="A1052" s="22">
        <v>34340</v>
      </c>
      <c r="B1052" s="23">
        <f t="shared" ref="B1052:C1052" si="2100">LN(D1052)</f>
        <v>6.1465433675080625</v>
      </c>
      <c r="C1052" s="23">
        <f t="shared" si="2100"/>
        <v>6.6598066087489558</v>
      </c>
      <c r="D1052" s="24">
        <v>467.1</v>
      </c>
      <c r="E1052" s="24">
        <v>780.4</v>
      </c>
      <c r="F1052" s="27">
        <f t="shared" ref="F1052:G1052" si="2101">LN(D1052/D1051)</f>
        <v>-8.5598122067935133E-4</v>
      </c>
      <c r="G1052" s="27">
        <f t="shared" si="2101"/>
        <v>3.0800845705644853E-3</v>
      </c>
      <c r="H1052" s="27">
        <f t="shared" si="2047"/>
        <v>0.92293120935874895</v>
      </c>
      <c r="I1052" s="27"/>
      <c r="J1052" s="27">
        <v>1014</v>
      </c>
      <c r="K1052" s="27">
        <v>6.2379154695555803</v>
      </c>
      <c r="L1052" s="37">
        <v>-9.8893358089983785E-2</v>
      </c>
      <c r="M1052" s="27"/>
      <c r="N1052" s="27"/>
      <c r="O1052" s="27"/>
      <c r="P1052" s="27"/>
      <c r="Q1052" s="27"/>
      <c r="R1052" s="27"/>
      <c r="S1052" s="27"/>
      <c r="T1052" s="27"/>
      <c r="U1052" s="27"/>
      <c r="V1052" s="27"/>
      <c r="W1052" s="27"/>
      <c r="X1052" s="27"/>
      <c r="Y1052" s="27"/>
      <c r="Z1052" s="27"/>
      <c r="AA1052" s="27"/>
      <c r="AB1052" s="27"/>
      <c r="AC1052" s="27"/>
      <c r="AD1052" s="27"/>
      <c r="AE1052" s="27"/>
    </row>
    <row r="1053" spans="1:31" ht="15.75" customHeight="1" x14ac:dyDescent="0.2">
      <c r="A1053" s="22">
        <v>34341</v>
      </c>
      <c r="B1053" s="23">
        <f t="shared" ref="B1053:C1053" si="2102">LN(D1053)</f>
        <v>6.1525199061087701</v>
      </c>
      <c r="C1053" s="23">
        <f t="shared" si="2102"/>
        <v>6.6630049739138686</v>
      </c>
      <c r="D1053" s="24">
        <v>469.9</v>
      </c>
      <c r="E1053" s="24">
        <v>782.9</v>
      </c>
      <c r="F1053" s="27">
        <f t="shared" ref="F1053:G1053" si="2103">LN(D1053/D1052)</f>
        <v>5.976538600707554E-3</v>
      </c>
      <c r="G1053" s="27">
        <f t="shared" si="2103"/>
        <v>3.1983651649123241E-3</v>
      </c>
      <c r="H1053" s="27">
        <f t="shared" si="2047"/>
        <v>0.92338515882793371</v>
      </c>
      <c r="I1053" s="27"/>
      <c r="J1053" s="27">
        <v>1015</v>
      </c>
      <c r="K1053" s="27">
        <v>6.2350033302699917</v>
      </c>
      <c r="L1053" s="37">
        <v>-9.814058047265295E-2</v>
      </c>
      <c r="M1053" s="27"/>
      <c r="N1053" s="27"/>
      <c r="O1053" s="27"/>
      <c r="P1053" s="27"/>
      <c r="Q1053" s="27"/>
      <c r="R1053" s="27"/>
      <c r="S1053" s="27"/>
      <c r="T1053" s="27"/>
      <c r="U1053" s="27"/>
      <c r="V1053" s="27"/>
      <c r="W1053" s="27"/>
      <c r="X1053" s="27"/>
      <c r="Y1053" s="27"/>
      <c r="Z1053" s="27"/>
      <c r="AA1053" s="27"/>
      <c r="AB1053" s="27"/>
      <c r="AC1053" s="27"/>
      <c r="AD1053" s="27"/>
      <c r="AE1053" s="27"/>
    </row>
    <row r="1054" spans="1:31" ht="15.75" customHeight="1" x14ac:dyDescent="0.2">
      <c r="A1054" s="22">
        <v>34344</v>
      </c>
      <c r="B1054" s="23">
        <f t="shared" ref="B1054:C1054" si="2104">LN(D1054)</f>
        <v>6.1637357680484355</v>
      </c>
      <c r="C1054" s="23">
        <f t="shared" si="2104"/>
        <v>6.6677198599977094</v>
      </c>
      <c r="D1054" s="24">
        <v>475.2</v>
      </c>
      <c r="E1054" s="24">
        <v>786.6</v>
      </c>
      <c r="F1054" s="27">
        <f t="shared" ref="F1054:G1054" si="2105">LN(D1054/D1053)</f>
        <v>1.1215861939665112E-2</v>
      </c>
      <c r="G1054" s="27">
        <f t="shared" si="2105"/>
        <v>4.7148860838407414E-3</v>
      </c>
      <c r="H1054" s="27">
        <f t="shared" si="2047"/>
        <v>0.92441432715659311</v>
      </c>
      <c r="I1054" s="27"/>
      <c r="J1054" s="27">
        <v>1016</v>
      </c>
      <c r="K1054" s="27">
        <v>6.220914733026504</v>
      </c>
      <c r="L1054" s="37">
        <v>-9.1646681771327287E-2</v>
      </c>
      <c r="M1054" s="27"/>
      <c r="N1054" s="27"/>
      <c r="O1054" s="27"/>
      <c r="P1054" s="27"/>
      <c r="Q1054" s="27"/>
      <c r="R1054" s="27"/>
      <c r="S1054" s="27"/>
      <c r="T1054" s="27"/>
      <c r="U1054" s="27"/>
      <c r="V1054" s="27"/>
      <c r="W1054" s="27"/>
      <c r="X1054" s="27"/>
      <c r="Y1054" s="27"/>
      <c r="Z1054" s="27"/>
      <c r="AA1054" s="27"/>
      <c r="AB1054" s="27"/>
      <c r="AC1054" s="27"/>
      <c r="AD1054" s="27"/>
      <c r="AE1054" s="27"/>
    </row>
    <row r="1055" spans="1:31" ht="15.75" customHeight="1" x14ac:dyDescent="0.2">
      <c r="A1055" s="22">
        <v>34345</v>
      </c>
      <c r="B1055" s="23">
        <f t="shared" ref="B1055:C1055" si="2106">LN(D1055)</f>
        <v>6.1614182699080731</v>
      </c>
      <c r="C1055" s="23">
        <f t="shared" si="2106"/>
        <v>6.6663204576956758</v>
      </c>
      <c r="D1055" s="24">
        <v>474.1</v>
      </c>
      <c r="E1055" s="24">
        <v>785.5</v>
      </c>
      <c r="F1055" s="27">
        <f t="shared" ref="F1055:G1055" si="2107">LN(D1055/D1054)</f>
        <v>-2.3174981403624789E-3</v>
      </c>
      <c r="G1055" s="27">
        <f t="shared" si="2107"/>
        <v>-1.3994023020332882E-3</v>
      </c>
      <c r="H1055" s="27">
        <f t="shared" si="2047"/>
        <v>0.92426073859009616</v>
      </c>
      <c r="I1055" s="27"/>
      <c r="J1055" s="27">
        <v>1017</v>
      </c>
      <c r="K1055" s="27">
        <v>6.2300906171170505</v>
      </c>
      <c r="L1055" s="37">
        <v>-9.6692574120401886E-2</v>
      </c>
      <c r="M1055" s="27"/>
      <c r="N1055" s="27"/>
      <c r="O1055" s="27"/>
      <c r="P1055" s="27"/>
      <c r="Q1055" s="27"/>
      <c r="R1055" s="27"/>
      <c r="S1055" s="27"/>
      <c r="T1055" s="27"/>
      <c r="U1055" s="27"/>
      <c r="V1055" s="27"/>
      <c r="W1055" s="27"/>
      <c r="X1055" s="27"/>
      <c r="Y1055" s="27"/>
      <c r="Z1055" s="27"/>
      <c r="AA1055" s="27"/>
      <c r="AB1055" s="27"/>
      <c r="AC1055" s="27"/>
      <c r="AD1055" s="27"/>
      <c r="AE1055" s="27"/>
    </row>
    <row r="1056" spans="1:31" ht="15.75" customHeight="1" x14ac:dyDescent="0.2">
      <c r="A1056" s="22">
        <v>34346</v>
      </c>
      <c r="B1056" s="23">
        <f t="shared" ref="B1056:C1056" si="2108">LN(D1056)</f>
        <v>6.1614182699080731</v>
      </c>
      <c r="C1056" s="23">
        <f t="shared" si="2108"/>
        <v>6.6679740865149038</v>
      </c>
      <c r="D1056" s="24">
        <v>474.1</v>
      </c>
      <c r="E1056" s="24">
        <v>786.8</v>
      </c>
      <c r="F1056" s="27">
        <f t="shared" ref="F1056:G1056" si="2109">LN(D1056/D1055)</f>
        <v>0</v>
      </c>
      <c r="G1056" s="27">
        <f t="shared" si="2109"/>
        <v>1.6536288192281919E-3</v>
      </c>
      <c r="H1056" s="27">
        <f t="shared" si="2047"/>
        <v>0.92403152591260473</v>
      </c>
      <c r="I1056" s="27"/>
      <c r="J1056" s="27">
        <v>1018</v>
      </c>
      <c r="K1056" s="27">
        <v>6.2366687357636659</v>
      </c>
      <c r="L1056" s="37">
        <v>-0.10045470476948637</v>
      </c>
      <c r="M1056" s="27"/>
      <c r="N1056" s="27"/>
      <c r="O1056" s="27"/>
      <c r="P1056" s="27"/>
      <c r="Q1056" s="27"/>
      <c r="R1056" s="27"/>
      <c r="S1056" s="27"/>
      <c r="T1056" s="27"/>
      <c r="U1056" s="27"/>
      <c r="V1056" s="27"/>
      <c r="W1056" s="27"/>
      <c r="X1056" s="27"/>
      <c r="Y1056" s="27"/>
      <c r="Z1056" s="27"/>
      <c r="AA1056" s="27"/>
      <c r="AB1056" s="27"/>
      <c r="AC1056" s="27"/>
      <c r="AD1056" s="27"/>
      <c r="AE1056" s="27"/>
    </row>
    <row r="1057" spans="1:31" ht="15.75" customHeight="1" x14ac:dyDescent="0.2">
      <c r="A1057" s="22">
        <v>34347</v>
      </c>
      <c r="B1057" s="23">
        <f t="shared" ref="B1057:C1057" si="2110">LN(D1057)</f>
        <v>6.1578260843232071</v>
      </c>
      <c r="C1057" s="23">
        <f t="shared" si="2110"/>
        <v>6.6692442505368055</v>
      </c>
      <c r="D1057" s="24">
        <v>472.4</v>
      </c>
      <c r="E1057" s="24">
        <v>787.8</v>
      </c>
      <c r="F1057" s="27">
        <f t="shared" ref="F1057:G1057" si="2111">LN(D1057/D1056)</f>
        <v>-3.5921855848654546E-3</v>
      </c>
      <c r="G1057" s="27">
        <f t="shared" si="2111"/>
        <v>1.2701640219015976E-3</v>
      </c>
      <c r="H1057" s="27">
        <f t="shared" si="2047"/>
        <v>0.92331692362707596</v>
      </c>
      <c r="I1057" s="27"/>
      <c r="J1057" s="27">
        <v>1019</v>
      </c>
      <c r="K1057" s="27">
        <v>6.2366687357636659</v>
      </c>
      <c r="L1057" s="37">
        <v>-0.10045470476948637</v>
      </c>
      <c r="M1057" s="27"/>
      <c r="N1057" s="27"/>
      <c r="O1057" s="27"/>
      <c r="P1057" s="27"/>
      <c r="Q1057" s="27"/>
      <c r="R1057" s="27"/>
      <c r="S1057" s="27"/>
      <c r="T1057" s="27"/>
      <c r="U1057" s="27"/>
      <c r="V1057" s="27"/>
      <c r="W1057" s="27"/>
      <c r="X1057" s="27"/>
      <c r="Y1057" s="27"/>
      <c r="Z1057" s="27"/>
      <c r="AA1057" s="27"/>
      <c r="AB1057" s="27"/>
      <c r="AC1057" s="27"/>
      <c r="AD1057" s="27"/>
      <c r="AE1057" s="27"/>
    </row>
    <row r="1058" spans="1:31" ht="15.75" customHeight="1" x14ac:dyDescent="0.2">
      <c r="A1058" s="22">
        <v>34348</v>
      </c>
      <c r="B1058" s="23">
        <f t="shared" ref="B1058:C1058" si="2112">LN(D1058)</f>
        <v>6.1631042555550763</v>
      </c>
      <c r="C1058" s="23">
        <f t="shared" si="2112"/>
        <v>6.6749401079711959</v>
      </c>
      <c r="D1058" s="24">
        <v>474.9</v>
      </c>
      <c r="E1058" s="24">
        <v>792.3</v>
      </c>
      <c r="F1058" s="27">
        <f t="shared" ref="F1058:G1058" si="2113">LN(D1058/D1057)</f>
        <v>5.2781712318689371E-3</v>
      </c>
      <c r="G1058" s="27">
        <f t="shared" si="2113"/>
        <v>5.6958574343906922E-3</v>
      </c>
      <c r="H1058" s="27">
        <f t="shared" si="2047"/>
        <v>0.92331978352811184</v>
      </c>
      <c r="I1058" s="27"/>
      <c r="J1058" s="27">
        <v>1020</v>
      </c>
      <c r="K1058" s="27">
        <v>6.2380192744938103</v>
      </c>
      <c r="L1058" s="37">
        <v>-0.10029222040757624</v>
      </c>
      <c r="M1058" s="27"/>
      <c r="N1058" s="27"/>
      <c r="O1058" s="27"/>
      <c r="P1058" s="27"/>
      <c r="Q1058" s="27"/>
      <c r="R1058" s="27"/>
      <c r="S1058" s="27"/>
      <c r="T1058" s="27"/>
      <c r="U1058" s="27"/>
      <c r="V1058" s="27"/>
      <c r="W1058" s="27"/>
      <c r="X1058" s="27"/>
      <c r="Y1058" s="27"/>
      <c r="Z1058" s="27"/>
      <c r="AA1058" s="27"/>
      <c r="AB1058" s="27"/>
      <c r="AC1058" s="27"/>
      <c r="AD1058" s="27"/>
      <c r="AE1058" s="27"/>
    </row>
    <row r="1059" spans="1:31" ht="15.75" customHeight="1" x14ac:dyDescent="0.2">
      <c r="A1059" s="22">
        <v>34351</v>
      </c>
      <c r="B1059" s="23">
        <f t="shared" ref="B1059:C1059" si="2114">LN(D1059)</f>
        <v>6.1595181321042318</v>
      </c>
      <c r="C1059" s="23">
        <f t="shared" si="2114"/>
        <v>6.6746876464702343</v>
      </c>
      <c r="D1059" s="24">
        <v>473.2</v>
      </c>
      <c r="E1059" s="24">
        <v>792.1</v>
      </c>
      <c r="F1059" s="27">
        <f t="shared" ref="F1059:G1059" si="2115">LN(D1059/D1058)</f>
        <v>-3.5861234508443715E-3</v>
      </c>
      <c r="G1059" s="27">
        <f t="shared" si="2115"/>
        <v>-2.5246150096213689E-4</v>
      </c>
      <c r="H1059" s="27">
        <f t="shared" si="2047"/>
        <v>0.92281743481458056</v>
      </c>
      <c r="I1059" s="27"/>
      <c r="J1059" s="27">
        <v>1021</v>
      </c>
      <c r="K1059" s="27">
        <v>6.2350033302699917</v>
      </c>
      <c r="L1059" s="37">
        <v>-9.9654912833432086E-2</v>
      </c>
      <c r="M1059" s="27"/>
      <c r="N1059" s="27"/>
      <c r="O1059" s="27"/>
      <c r="P1059" s="27"/>
      <c r="Q1059" s="27"/>
      <c r="R1059" s="27"/>
      <c r="S1059" s="27"/>
      <c r="T1059" s="27"/>
      <c r="U1059" s="27"/>
      <c r="V1059" s="27"/>
      <c r="W1059" s="27"/>
      <c r="X1059" s="27"/>
      <c r="Y1059" s="27"/>
      <c r="Z1059" s="27"/>
      <c r="AA1059" s="27"/>
      <c r="AB1059" s="27"/>
      <c r="AC1059" s="27"/>
      <c r="AD1059" s="27"/>
      <c r="AE1059" s="27"/>
    </row>
    <row r="1060" spans="1:31" ht="15.75" customHeight="1" x14ac:dyDescent="0.2">
      <c r="A1060" s="22">
        <v>34352</v>
      </c>
      <c r="B1060" s="23">
        <f t="shared" ref="B1060:C1060" si="2116">LN(D1060)</f>
        <v>6.1616291736313054</v>
      </c>
      <c r="C1060" s="23">
        <f t="shared" si="2116"/>
        <v>6.6758232216348476</v>
      </c>
      <c r="D1060" s="24">
        <v>474.2</v>
      </c>
      <c r="E1060" s="24">
        <v>793</v>
      </c>
      <c r="F1060" s="27">
        <f t="shared" ref="F1060:G1060" si="2117">LN(D1060/D1059)</f>
        <v>2.1110415270734202E-3</v>
      </c>
      <c r="G1060" s="27">
        <f t="shared" si="2117"/>
        <v>1.1355751646140023E-3</v>
      </c>
      <c r="H1060" s="27">
        <f t="shared" si="2047"/>
        <v>0.92297668303481217</v>
      </c>
      <c r="I1060" s="27"/>
      <c r="J1060" s="27">
        <v>1022</v>
      </c>
      <c r="K1060" s="27">
        <v>6.2380192744938103</v>
      </c>
      <c r="L1060" s="37">
        <v>-0.10310394498086684</v>
      </c>
      <c r="M1060" s="27"/>
      <c r="N1060" s="27"/>
      <c r="O1060" s="27"/>
      <c r="P1060" s="27"/>
      <c r="Q1060" s="27"/>
      <c r="R1060" s="27"/>
      <c r="S1060" s="27"/>
      <c r="T1060" s="27"/>
      <c r="U1060" s="27"/>
      <c r="V1060" s="27"/>
      <c r="W1060" s="27"/>
      <c r="X1060" s="27"/>
      <c r="Y1060" s="27"/>
      <c r="Z1060" s="27"/>
      <c r="AA1060" s="27"/>
      <c r="AB1060" s="27"/>
      <c r="AC1060" s="27"/>
      <c r="AD1060" s="27"/>
      <c r="AE1060" s="27"/>
    </row>
    <row r="1061" spans="1:31" ht="15.75" customHeight="1" x14ac:dyDescent="0.2">
      <c r="A1061" s="22">
        <v>34353</v>
      </c>
      <c r="B1061" s="23">
        <f t="shared" ref="B1061:C1061" si="2118">LN(D1061)</f>
        <v>6.1618400328835357</v>
      </c>
      <c r="C1061" s="23">
        <f t="shared" si="2118"/>
        <v>6.6710197741484603</v>
      </c>
      <c r="D1061" s="24">
        <v>474.3</v>
      </c>
      <c r="E1061" s="24">
        <v>789.2</v>
      </c>
      <c r="F1061" s="27">
        <f t="shared" ref="F1061:G1061" si="2119">LN(D1061/D1060)</f>
        <v>2.1085925223106379E-4</v>
      </c>
      <c r="G1061" s="27">
        <f t="shared" si="2119"/>
        <v>-4.8034474863876608E-3</v>
      </c>
      <c r="H1061" s="27">
        <f t="shared" si="2047"/>
        <v>0.92367287783524521</v>
      </c>
      <c r="I1061" s="27"/>
      <c r="J1061" s="27">
        <v>1023</v>
      </c>
      <c r="K1061" s="27">
        <v>6.2477160048767884</v>
      </c>
      <c r="L1061" s="37">
        <v>-0.11258410795639318</v>
      </c>
      <c r="M1061" s="27"/>
      <c r="N1061" s="27"/>
      <c r="O1061" s="27"/>
      <c r="P1061" s="27"/>
      <c r="Q1061" s="27"/>
      <c r="R1061" s="27"/>
      <c r="S1061" s="27"/>
      <c r="T1061" s="27"/>
      <c r="U1061" s="27"/>
      <c r="V1061" s="27"/>
      <c r="W1061" s="27"/>
      <c r="X1061" s="27"/>
      <c r="Y1061" s="27"/>
      <c r="Z1061" s="27"/>
      <c r="AA1061" s="27"/>
      <c r="AB1061" s="27"/>
      <c r="AC1061" s="27"/>
      <c r="AD1061" s="27"/>
      <c r="AE1061" s="27"/>
    </row>
    <row r="1062" spans="1:31" ht="15.75" customHeight="1" x14ac:dyDescent="0.2">
      <c r="A1062" s="22">
        <v>34354</v>
      </c>
      <c r="B1062" s="23">
        <f t="shared" ref="B1062:C1062" si="2120">LN(D1062)</f>
        <v>6.1631042555550763</v>
      </c>
      <c r="C1062" s="23">
        <f t="shared" si="2120"/>
        <v>6.6758232216348476</v>
      </c>
      <c r="D1062" s="24">
        <v>474.9</v>
      </c>
      <c r="E1062" s="24">
        <v>793</v>
      </c>
      <c r="F1062" s="27">
        <f t="shared" ref="F1062:G1062" si="2121">LN(D1062/D1061)</f>
        <v>1.2642226715400904E-3</v>
      </c>
      <c r="G1062" s="27">
        <f t="shared" si="2121"/>
        <v>4.8034474863875871E-3</v>
      </c>
      <c r="H1062" s="27">
        <f t="shared" si="2047"/>
        <v>0.92319764184016073</v>
      </c>
      <c r="I1062" s="27"/>
      <c r="J1062" s="27">
        <v>1024</v>
      </c>
      <c r="K1062" s="27">
        <v>6.2506834731731731</v>
      </c>
      <c r="L1062" s="37">
        <v>-0.11274045968646718</v>
      </c>
      <c r="M1062" s="27"/>
      <c r="N1062" s="27"/>
      <c r="O1062" s="27"/>
      <c r="P1062" s="27"/>
      <c r="Q1062" s="27"/>
      <c r="R1062" s="27"/>
      <c r="S1062" s="27"/>
      <c r="T1062" s="27"/>
      <c r="U1062" s="27"/>
      <c r="V1062" s="27"/>
      <c r="W1062" s="27"/>
      <c r="X1062" s="27"/>
      <c r="Y1062" s="27"/>
      <c r="Z1062" s="27"/>
      <c r="AA1062" s="27"/>
      <c r="AB1062" s="27"/>
      <c r="AC1062" s="27"/>
      <c r="AD1062" s="27"/>
      <c r="AE1062" s="27"/>
    </row>
    <row r="1063" spans="1:31" ht="15.75" customHeight="1" x14ac:dyDescent="0.2">
      <c r="A1063" s="22">
        <v>34355</v>
      </c>
      <c r="B1063" s="23">
        <f t="shared" ref="B1063:C1063" si="2122">LN(D1063)</f>
        <v>6.1626830255572722</v>
      </c>
      <c r="C1063" s="23">
        <f t="shared" si="2122"/>
        <v>6.6773353186971516</v>
      </c>
      <c r="D1063" s="24">
        <v>474.7</v>
      </c>
      <c r="E1063" s="24">
        <v>794.2</v>
      </c>
      <c r="F1063" s="27">
        <f t="shared" ref="F1063:G1063" si="2123">LN(D1063/D1062)</f>
        <v>-4.2122999780374779E-4</v>
      </c>
      <c r="G1063" s="27">
        <f t="shared" si="2123"/>
        <v>1.512097062303103E-3</v>
      </c>
      <c r="H1063" s="27">
        <f t="shared" si="2047"/>
        <v>0.92292549818506109</v>
      </c>
      <c r="I1063" s="27"/>
      <c r="J1063" s="27">
        <v>1025</v>
      </c>
      <c r="K1063" s="27">
        <v>6.2562807275297256</v>
      </c>
      <c r="L1063" s="37">
        <v>-0.11467352199202452</v>
      </c>
      <c r="M1063" s="27"/>
      <c r="N1063" s="27"/>
      <c r="O1063" s="27"/>
      <c r="P1063" s="27"/>
      <c r="Q1063" s="27"/>
      <c r="R1063" s="27"/>
      <c r="S1063" s="27"/>
      <c r="T1063" s="27"/>
      <c r="U1063" s="27"/>
      <c r="V1063" s="27"/>
      <c r="W1063" s="27"/>
      <c r="X1063" s="27"/>
      <c r="Y1063" s="27"/>
      <c r="Z1063" s="27"/>
      <c r="AA1063" s="27"/>
      <c r="AB1063" s="27"/>
      <c r="AC1063" s="27"/>
      <c r="AD1063" s="27"/>
      <c r="AE1063" s="27"/>
    </row>
    <row r="1064" spans="1:31" ht="15.75" customHeight="1" x14ac:dyDescent="0.2">
      <c r="A1064" s="22">
        <v>34358</v>
      </c>
      <c r="B1064" s="23">
        <f t="shared" ref="B1064:C1064" si="2124">LN(D1064)</f>
        <v>6.1567670987323417</v>
      </c>
      <c r="C1064" s="23">
        <f t="shared" si="2124"/>
        <v>6.6727921508625849</v>
      </c>
      <c r="D1064" s="24">
        <v>471.9</v>
      </c>
      <c r="E1064" s="24">
        <v>790.6</v>
      </c>
      <c r="F1064" s="27">
        <f t="shared" ref="F1064:G1064" si="2125">LN(D1064/D1063)</f>
        <v>-5.9159268249305745E-3</v>
      </c>
      <c r="G1064" s="27">
        <f t="shared" si="2125"/>
        <v>-4.543167834565931E-3</v>
      </c>
      <c r="H1064" s="27">
        <f t="shared" si="2047"/>
        <v>0.92266729721777152</v>
      </c>
      <c r="I1064" s="27"/>
      <c r="J1064" s="27">
        <v>1026</v>
      </c>
      <c r="K1064" s="27">
        <v>6.2550629161639097</v>
      </c>
      <c r="L1064" s="37">
        <v>-0.11001928112762727</v>
      </c>
      <c r="M1064" s="27"/>
      <c r="N1064" s="27"/>
      <c r="O1064" s="27"/>
      <c r="P1064" s="27"/>
      <c r="Q1064" s="27"/>
      <c r="R1064" s="27"/>
      <c r="S1064" s="27"/>
      <c r="T1064" s="27"/>
      <c r="U1064" s="27"/>
      <c r="V1064" s="27"/>
      <c r="W1064" s="27"/>
      <c r="X1064" s="27"/>
      <c r="Y1064" s="27"/>
      <c r="Z1064" s="27"/>
      <c r="AA1064" s="27"/>
      <c r="AB1064" s="27"/>
      <c r="AC1064" s="27"/>
      <c r="AD1064" s="27"/>
      <c r="AE1064" s="27"/>
    </row>
    <row r="1065" spans="1:31" ht="15.75" customHeight="1" x14ac:dyDescent="0.2">
      <c r="A1065" s="22">
        <v>34359</v>
      </c>
      <c r="B1065" s="23">
        <f t="shared" ref="B1065:C1065" si="2126">LN(D1065)</f>
        <v>6.1546457572495088</v>
      </c>
      <c r="C1065" s="23">
        <f t="shared" si="2126"/>
        <v>6.6673383989974706</v>
      </c>
      <c r="D1065" s="24">
        <v>470.9</v>
      </c>
      <c r="E1065" s="24">
        <v>786.3</v>
      </c>
      <c r="F1065" s="27">
        <f t="shared" ref="F1065:G1065" si="2127">LN(D1065/D1064)</f>
        <v>-2.121341482832914E-3</v>
      </c>
      <c r="G1065" s="27">
        <f t="shared" si="2127"/>
        <v>-5.453751865114897E-3</v>
      </c>
      <c r="H1065" s="27">
        <f t="shared" si="2047"/>
        <v>0.92310385178213661</v>
      </c>
      <c r="I1065" s="27"/>
      <c r="J1065" s="27">
        <v>1027</v>
      </c>
      <c r="K1065" s="27">
        <v>6.2533344348600393</v>
      </c>
      <c r="L1065" s="37">
        <v>-0.10764778190426938</v>
      </c>
      <c r="M1065" s="27"/>
      <c r="N1065" s="27"/>
      <c r="O1065" s="27"/>
      <c r="P1065" s="27"/>
      <c r="Q1065" s="27"/>
      <c r="R1065" s="27"/>
      <c r="S1065" s="27"/>
      <c r="T1065" s="27"/>
      <c r="U1065" s="27"/>
      <c r="V1065" s="27"/>
      <c r="W1065" s="27"/>
      <c r="X1065" s="27"/>
      <c r="Y1065" s="27"/>
      <c r="Z1065" s="27"/>
      <c r="AA1065" s="27"/>
      <c r="AB1065" s="27"/>
      <c r="AC1065" s="27"/>
      <c r="AD1065" s="27"/>
      <c r="AE1065" s="27"/>
    </row>
    <row r="1066" spans="1:31" ht="15.75" customHeight="1" x14ac:dyDescent="0.2">
      <c r="A1066" s="22">
        <v>34360</v>
      </c>
      <c r="B1066" s="23">
        <f t="shared" ref="B1066:C1066" si="2128">LN(D1066)</f>
        <v>6.1595181321042318</v>
      </c>
      <c r="C1066" s="23">
        <f t="shared" si="2128"/>
        <v>6.6705128032884256</v>
      </c>
      <c r="D1066" s="24">
        <v>473.2</v>
      </c>
      <c r="E1066" s="24">
        <v>788.8</v>
      </c>
      <c r="F1066" s="27">
        <f t="shared" ref="F1066:G1066" si="2129">LN(D1066/D1065)</f>
        <v>4.8723748547227419E-3</v>
      </c>
      <c r="G1066" s="27">
        <f t="shared" si="2129"/>
        <v>3.1744042909553028E-3</v>
      </c>
      <c r="H1066" s="27">
        <f t="shared" si="2047"/>
        <v>0.92339499432003436</v>
      </c>
      <c r="I1066" s="27"/>
      <c r="J1066" s="27">
        <v>1028</v>
      </c>
      <c r="K1066" s="27">
        <v>6.251806129351694</v>
      </c>
      <c r="L1066" s="37">
        <v>-0.10719140275003713</v>
      </c>
      <c r="M1066" s="27"/>
      <c r="N1066" s="27"/>
      <c r="O1066" s="27"/>
      <c r="P1066" s="27"/>
      <c r="Q1066" s="27"/>
      <c r="R1066" s="27"/>
      <c r="S1066" s="27"/>
      <c r="T1066" s="27"/>
      <c r="U1066" s="27"/>
      <c r="V1066" s="27"/>
      <c r="W1066" s="27"/>
      <c r="X1066" s="27"/>
      <c r="Y1066" s="27"/>
      <c r="Z1066" s="27"/>
      <c r="AA1066" s="27"/>
      <c r="AB1066" s="27"/>
      <c r="AC1066" s="27"/>
      <c r="AD1066" s="27"/>
      <c r="AE1066" s="27"/>
    </row>
    <row r="1067" spans="1:31" ht="15.75" customHeight="1" x14ac:dyDescent="0.2">
      <c r="A1067" s="22">
        <v>34361</v>
      </c>
      <c r="B1067" s="23">
        <f t="shared" ref="B1067:C1067" si="2130">LN(D1067)</f>
        <v>6.1675164908883415</v>
      </c>
      <c r="C1067" s="23">
        <f t="shared" si="2130"/>
        <v>6.6755709830157786</v>
      </c>
      <c r="D1067" s="24">
        <v>477</v>
      </c>
      <c r="E1067" s="24">
        <v>792.8</v>
      </c>
      <c r="F1067" s="27">
        <f t="shared" ref="F1067:G1067" si="2131">LN(D1067/D1066)</f>
        <v>7.9983587841095608E-3</v>
      </c>
      <c r="G1067" s="27">
        <f t="shared" si="2131"/>
        <v>5.0581797273525249E-3</v>
      </c>
      <c r="H1067" s="27">
        <f t="shared" si="2047"/>
        <v>0.92389347766355157</v>
      </c>
      <c r="I1067" s="27"/>
      <c r="J1067" s="27">
        <v>1029</v>
      </c>
      <c r="K1067" s="27">
        <v>6.2452516360437524</v>
      </c>
      <c r="L1067" s="37">
        <v>-0.10515158979662242</v>
      </c>
      <c r="M1067" s="27"/>
      <c r="N1067" s="27"/>
      <c r="O1067" s="27"/>
      <c r="P1067" s="27"/>
      <c r="Q1067" s="27"/>
      <c r="R1067" s="27"/>
      <c r="S1067" s="27"/>
      <c r="T1067" s="27"/>
      <c r="U1067" s="27"/>
      <c r="V1067" s="27"/>
      <c r="W1067" s="27"/>
      <c r="X1067" s="27"/>
      <c r="Y1067" s="27"/>
      <c r="Z1067" s="27"/>
      <c r="AA1067" s="27"/>
      <c r="AB1067" s="27"/>
      <c r="AC1067" s="27"/>
      <c r="AD1067" s="27"/>
      <c r="AE1067" s="27"/>
    </row>
    <row r="1068" spans="1:31" ht="15.75" customHeight="1" x14ac:dyDescent="0.2">
      <c r="A1068" s="22">
        <v>34362</v>
      </c>
      <c r="B1068" s="23">
        <f t="shared" ref="B1068:C1068" si="2132">LN(D1068)</f>
        <v>6.1710740963984634</v>
      </c>
      <c r="C1068" s="23">
        <f t="shared" si="2132"/>
        <v>6.6802271293501034</v>
      </c>
      <c r="D1068" s="24">
        <v>478.7</v>
      </c>
      <c r="E1068" s="24">
        <v>796.5</v>
      </c>
      <c r="F1068" s="27">
        <f t="shared" ref="F1068:G1068" si="2133">LN(D1068/D1067)</f>
        <v>3.5576055101220897E-3</v>
      </c>
      <c r="G1068" s="27">
        <f t="shared" si="2133"/>
        <v>4.6561463343250935E-3</v>
      </c>
      <c r="H1068" s="27">
        <f t="shared" si="2047"/>
        <v>0.92378207760112885</v>
      </c>
      <c r="I1068" s="27"/>
      <c r="J1068" s="27">
        <v>1030</v>
      </c>
      <c r="K1068" s="27">
        <v>6.2445313984458073</v>
      </c>
      <c r="L1068" s="37">
        <v>-0.10486238668810977</v>
      </c>
      <c r="M1068" s="27"/>
      <c r="N1068" s="27"/>
      <c r="O1068" s="27"/>
      <c r="P1068" s="27"/>
      <c r="Q1068" s="27"/>
      <c r="R1068" s="27"/>
      <c r="S1068" s="27"/>
      <c r="T1068" s="27"/>
      <c r="U1068" s="27"/>
      <c r="V1068" s="27"/>
      <c r="W1068" s="27"/>
      <c r="X1068" s="27"/>
      <c r="Y1068" s="27"/>
      <c r="Z1068" s="27"/>
      <c r="AA1068" s="27"/>
      <c r="AB1068" s="27"/>
      <c r="AC1068" s="27"/>
      <c r="AD1068" s="27"/>
      <c r="AE1068" s="27"/>
    </row>
    <row r="1069" spans="1:31" ht="15.75" customHeight="1" x14ac:dyDescent="0.2">
      <c r="A1069" s="22">
        <v>34365</v>
      </c>
      <c r="B1069" s="23">
        <f t="shared" ref="B1069:C1069" si="2134">LN(D1069)</f>
        <v>6.1771138939946111</v>
      </c>
      <c r="C1069" s="23">
        <f t="shared" si="2134"/>
        <v>6.6851116027095783</v>
      </c>
      <c r="D1069" s="24">
        <v>481.6</v>
      </c>
      <c r="E1069" s="24">
        <v>800.4</v>
      </c>
      <c r="F1069" s="27">
        <f t="shared" ref="F1069:G1069" si="2135">LN(D1069/D1068)</f>
        <v>6.0397975961479413E-3</v>
      </c>
      <c r="G1069" s="27">
        <f t="shared" si="2135"/>
        <v>4.884473359475003E-3</v>
      </c>
      <c r="H1069" s="27">
        <f t="shared" si="2047"/>
        <v>0.92401058667306801</v>
      </c>
      <c r="I1069" s="27"/>
      <c r="J1069" s="27">
        <v>1031</v>
      </c>
      <c r="K1069" s="27">
        <v>6.2435013370628747</v>
      </c>
      <c r="L1069" s="37">
        <v>-9.9959687074543169E-2</v>
      </c>
      <c r="M1069" s="27"/>
      <c r="N1069" s="27"/>
      <c r="O1069" s="27"/>
      <c r="P1069" s="27"/>
      <c r="Q1069" s="27"/>
      <c r="R1069" s="27"/>
      <c r="S1069" s="27"/>
      <c r="T1069" s="27"/>
      <c r="U1069" s="27"/>
      <c r="V1069" s="27"/>
      <c r="W1069" s="27"/>
      <c r="X1069" s="27"/>
      <c r="Y1069" s="27"/>
      <c r="Z1069" s="27"/>
      <c r="AA1069" s="27"/>
      <c r="AB1069" s="27"/>
      <c r="AC1069" s="27"/>
      <c r="AD1069" s="27"/>
      <c r="AE1069" s="27"/>
    </row>
    <row r="1070" spans="1:31" ht="15.75" customHeight="1" x14ac:dyDescent="0.2">
      <c r="A1070" s="22">
        <v>34366</v>
      </c>
      <c r="B1070" s="23">
        <f t="shared" ref="B1070:C1070" si="2136">LN(D1070)</f>
        <v>6.172952423153359</v>
      </c>
      <c r="C1070" s="23">
        <f t="shared" si="2136"/>
        <v>6.6811055883386397</v>
      </c>
      <c r="D1070" s="24">
        <v>479.6</v>
      </c>
      <c r="E1070" s="24">
        <v>797.2</v>
      </c>
      <c r="F1070" s="27">
        <f t="shared" ref="F1070:G1070" si="2137">LN(D1070/D1069)</f>
        <v>-4.1614708412521578E-3</v>
      </c>
      <c r="G1070" s="27">
        <f t="shared" si="2137"/>
        <v>-4.0060143709386466E-3</v>
      </c>
      <c r="H1070" s="27">
        <f t="shared" si="2047"/>
        <v>0.92394175507834764</v>
      </c>
      <c r="I1070" s="27"/>
      <c r="J1070" s="27">
        <v>1032</v>
      </c>
      <c r="K1070" s="27">
        <v>6.2348991247271686</v>
      </c>
      <c r="L1070" s="37">
        <v>-9.7172070640934471E-2</v>
      </c>
      <c r="M1070" s="27"/>
      <c r="N1070" s="27"/>
      <c r="O1070" s="27"/>
      <c r="P1070" s="27"/>
      <c r="Q1070" s="27"/>
      <c r="R1070" s="27"/>
      <c r="S1070" s="27"/>
      <c r="T1070" s="27"/>
      <c r="U1070" s="27"/>
      <c r="V1070" s="27"/>
      <c r="W1070" s="27"/>
      <c r="X1070" s="27"/>
      <c r="Y1070" s="27"/>
      <c r="Z1070" s="27"/>
      <c r="AA1070" s="27"/>
      <c r="AB1070" s="27"/>
      <c r="AC1070" s="27"/>
      <c r="AD1070" s="27"/>
      <c r="AE1070" s="27"/>
    </row>
    <row r="1071" spans="1:31" ht="15.75" customHeight="1" x14ac:dyDescent="0.2">
      <c r="A1071" s="22">
        <v>34367</v>
      </c>
      <c r="B1071" s="23">
        <f t="shared" ref="B1071:C1071" si="2138">LN(D1071)</f>
        <v>6.1779441140506002</v>
      </c>
      <c r="C1071" s="23">
        <f t="shared" si="2138"/>
        <v>6.6839865322740089</v>
      </c>
      <c r="D1071" s="24">
        <v>482</v>
      </c>
      <c r="E1071" s="24">
        <v>799.5</v>
      </c>
      <c r="F1071" s="27">
        <f t="shared" ref="F1071:G1071" si="2139">LN(D1071/D1070)</f>
        <v>4.9916908972409751E-3</v>
      </c>
      <c r="G1071" s="27">
        <f t="shared" si="2139"/>
        <v>2.8809439353693123E-3</v>
      </c>
      <c r="H1071" s="27">
        <f t="shared" si="2047"/>
        <v>0.92429032946431677</v>
      </c>
      <c r="I1071" s="27"/>
      <c r="J1071" s="27">
        <v>1033</v>
      </c>
      <c r="K1071" s="27">
        <v>6.2364607536773464</v>
      </c>
      <c r="L1071" s="37">
        <v>-0.10132885675695125</v>
      </c>
      <c r="M1071" s="27"/>
      <c r="N1071" s="27"/>
      <c r="O1071" s="27"/>
      <c r="P1071" s="27"/>
      <c r="Q1071" s="27"/>
      <c r="R1071" s="27"/>
      <c r="S1071" s="27"/>
      <c r="T1071" s="27"/>
      <c r="U1071" s="27"/>
      <c r="V1071" s="27"/>
      <c r="W1071" s="27"/>
      <c r="X1071" s="27"/>
      <c r="Y1071" s="27"/>
      <c r="Z1071" s="27"/>
      <c r="AA1071" s="27"/>
      <c r="AB1071" s="27"/>
      <c r="AC1071" s="27"/>
      <c r="AD1071" s="27"/>
      <c r="AE1071" s="27"/>
    </row>
    <row r="1072" spans="1:31" ht="15.75" customHeight="1" x14ac:dyDescent="0.2">
      <c r="A1072" s="22">
        <v>34368</v>
      </c>
      <c r="B1072" s="23">
        <f t="shared" ref="B1072:C1072" si="2140">LN(D1072)</f>
        <v>6.1752433748999147</v>
      </c>
      <c r="C1072" s="23">
        <f t="shared" si="2140"/>
        <v>6.681732586917084</v>
      </c>
      <c r="D1072" s="24">
        <v>480.7</v>
      </c>
      <c r="E1072" s="24">
        <v>797.7</v>
      </c>
      <c r="F1072" s="27">
        <f t="shared" ref="F1072:G1072" si="2141">LN(D1072/D1071)</f>
        <v>-2.7007391506852843E-3</v>
      </c>
      <c r="G1072" s="27">
        <f t="shared" si="2141"/>
        <v>-2.2539453569250098E-3</v>
      </c>
      <c r="H1072" s="27">
        <f t="shared" si="2047"/>
        <v>0.92419792240580212</v>
      </c>
      <c r="I1072" s="27"/>
      <c r="J1072" s="27">
        <v>1034</v>
      </c>
      <c r="K1072" s="27">
        <v>6.2391602215205229</v>
      </c>
      <c r="L1072" s="37">
        <v>-0.10078542909791999</v>
      </c>
      <c r="M1072" s="27"/>
      <c r="N1072" s="27"/>
      <c r="O1072" s="27"/>
      <c r="P1072" s="27"/>
      <c r="Q1072" s="27"/>
      <c r="R1072" s="27"/>
      <c r="S1072" s="27"/>
      <c r="T1072" s="27"/>
      <c r="U1072" s="27"/>
      <c r="V1072" s="27"/>
      <c r="W1072" s="27"/>
      <c r="X1072" s="27"/>
      <c r="Y1072" s="27"/>
      <c r="Z1072" s="27"/>
      <c r="AA1072" s="27"/>
      <c r="AB1072" s="27"/>
      <c r="AC1072" s="27"/>
      <c r="AD1072" s="27"/>
      <c r="AE1072" s="27"/>
    </row>
    <row r="1073" spans="1:31" ht="15.75" customHeight="1" x14ac:dyDescent="0.2">
      <c r="A1073" s="22">
        <v>34369</v>
      </c>
      <c r="B1073" s="23">
        <f t="shared" ref="B1073:C1073" si="2142">LN(D1073)</f>
        <v>6.1523070722248123</v>
      </c>
      <c r="C1073" s="23">
        <f t="shared" si="2142"/>
        <v>6.6556977175032852</v>
      </c>
      <c r="D1073" s="24">
        <v>469.8</v>
      </c>
      <c r="E1073" s="24">
        <v>777.2</v>
      </c>
      <c r="F1073" s="27">
        <f t="shared" ref="F1073:G1073" si="2143">LN(D1073/D1072)</f>
        <v>-2.2936302675102591E-2</v>
      </c>
      <c r="G1073" s="27">
        <f t="shared" si="2143"/>
        <v>-2.6034869413798782E-2</v>
      </c>
      <c r="H1073" s="27">
        <f t="shared" si="2047"/>
        <v>0.92436696096419069</v>
      </c>
      <c r="I1073" s="27"/>
      <c r="J1073" s="27">
        <v>1035</v>
      </c>
      <c r="K1073" s="27">
        <v>6.2429857978050736</v>
      </c>
      <c r="L1073" s="37">
        <v>-9.8156593990798235E-2</v>
      </c>
      <c r="M1073" s="27"/>
      <c r="N1073" s="27"/>
      <c r="O1073" s="27"/>
      <c r="P1073" s="27"/>
      <c r="Q1073" s="27"/>
      <c r="R1073" s="27"/>
      <c r="S1073" s="27"/>
      <c r="T1073" s="27"/>
      <c r="U1073" s="27"/>
      <c r="V1073" s="27"/>
      <c r="W1073" s="27"/>
      <c r="X1073" s="27"/>
      <c r="Y1073" s="27"/>
      <c r="Z1073" s="27"/>
      <c r="AA1073" s="27"/>
      <c r="AB1073" s="27"/>
      <c r="AC1073" s="27"/>
      <c r="AD1073" s="27"/>
      <c r="AE1073" s="27"/>
    </row>
    <row r="1074" spans="1:31" ht="15.75" customHeight="1" x14ac:dyDescent="0.2">
      <c r="A1074" s="22">
        <v>34372</v>
      </c>
      <c r="B1074" s="23">
        <f t="shared" ref="B1074:C1074" si="2144">LN(D1074)</f>
        <v>6.1563431902902161</v>
      </c>
      <c r="C1074" s="23">
        <f t="shared" si="2144"/>
        <v>6.6582677523283254</v>
      </c>
      <c r="D1074" s="24">
        <v>471.7</v>
      </c>
      <c r="E1074" s="24">
        <v>779.2</v>
      </c>
      <c r="F1074" s="27">
        <f t="shared" ref="F1074:G1074" si="2145">LN(D1074/D1073)</f>
        <v>4.0361180654034812E-3</v>
      </c>
      <c r="G1074" s="27">
        <f t="shared" si="2145"/>
        <v>2.5700348250403378E-3</v>
      </c>
      <c r="H1074" s="27">
        <f t="shared" si="2047"/>
        <v>0.92461634456460673</v>
      </c>
      <c r="I1074" s="27"/>
      <c r="J1074" s="27">
        <v>1036</v>
      </c>
      <c r="K1074" s="27">
        <v>6.2439135242288017</v>
      </c>
      <c r="L1074" s="37">
        <v>-0.10015716677856101</v>
      </c>
      <c r="M1074" s="27"/>
      <c r="N1074" s="27"/>
      <c r="O1074" s="27"/>
      <c r="P1074" s="27"/>
      <c r="Q1074" s="27"/>
      <c r="R1074" s="27"/>
      <c r="S1074" s="27"/>
      <c r="T1074" s="27"/>
      <c r="U1074" s="27"/>
      <c r="V1074" s="27"/>
      <c r="W1074" s="27"/>
      <c r="X1074" s="27"/>
      <c r="Y1074" s="27"/>
      <c r="Z1074" s="27"/>
      <c r="AA1074" s="27"/>
      <c r="AB1074" s="27"/>
      <c r="AC1074" s="27"/>
      <c r="AD1074" s="27"/>
      <c r="AE1074" s="27"/>
    </row>
    <row r="1075" spans="1:31" ht="15.75" customHeight="1" x14ac:dyDescent="0.2">
      <c r="A1075" s="22">
        <v>34373</v>
      </c>
      <c r="B1075" s="23">
        <f t="shared" ref="B1075:C1075" si="2146">LN(D1075)</f>
        <v>6.1548580940164177</v>
      </c>
      <c r="C1075" s="23">
        <f t="shared" si="2146"/>
        <v>6.6627494808107928</v>
      </c>
      <c r="D1075" s="24">
        <v>471</v>
      </c>
      <c r="E1075" s="24">
        <v>782.7</v>
      </c>
      <c r="F1075" s="27">
        <f t="shared" ref="F1075:G1075" si="2147">LN(D1075/D1074)</f>
        <v>-1.4850962737982705E-3</v>
      </c>
      <c r="G1075" s="27">
        <f t="shared" si="2147"/>
        <v>4.4817284824670818E-3</v>
      </c>
      <c r="H1075" s="27">
        <f t="shared" si="2047"/>
        <v>0.92377150180160017</v>
      </c>
      <c r="I1075" s="27"/>
      <c r="J1075" s="27">
        <v>1037</v>
      </c>
      <c r="K1075" s="27">
        <v>6.2392638615908735</v>
      </c>
      <c r="L1075" s="37">
        <v>-9.6581502740270331E-2</v>
      </c>
      <c r="M1075" s="27"/>
      <c r="N1075" s="27"/>
      <c r="O1075" s="27"/>
      <c r="P1075" s="27"/>
      <c r="Q1075" s="27"/>
      <c r="R1075" s="27"/>
      <c r="S1075" s="27"/>
      <c r="T1075" s="27"/>
      <c r="U1075" s="27"/>
      <c r="V1075" s="27"/>
      <c r="W1075" s="27"/>
      <c r="X1075" s="27"/>
      <c r="Y1075" s="27"/>
      <c r="Z1075" s="27"/>
      <c r="AA1075" s="27"/>
      <c r="AB1075" s="27"/>
      <c r="AC1075" s="27"/>
      <c r="AD1075" s="27"/>
      <c r="AE1075" s="27"/>
    </row>
    <row r="1076" spans="1:31" ht="15.75" customHeight="1" x14ac:dyDescent="0.2">
      <c r="A1076" s="22">
        <v>34374</v>
      </c>
      <c r="B1076" s="23">
        <f t="shared" ref="B1076:C1076" si="2148">LN(D1076)</f>
        <v>6.158460937799191</v>
      </c>
      <c r="C1076" s="23">
        <f t="shared" si="2148"/>
        <v>6.6675927224983322</v>
      </c>
      <c r="D1076" s="24">
        <v>472.7</v>
      </c>
      <c r="E1076" s="24">
        <v>786.5</v>
      </c>
      <c r="F1076" s="27">
        <f t="shared" ref="F1076:G1076" si="2149">LN(D1076/D1075)</f>
        <v>3.6028437827728172E-3</v>
      </c>
      <c r="G1076" s="27">
        <f t="shared" si="2149"/>
        <v>4.8432416875401237E-3</v>
      </c>
      <c r="H1076" s="27">
        <f t="shared" si="2047"/>
        <v>0.92364083922204976</v>
      </c>
      <c r="I1076" s="27"/>
      <c r="J1076" s="27">
        <v>1038</v>
      </c>
      <c r="K1076" s="27">
        <v>6.2396782847550272</v>
      </c>
      <c r="L1076" s="37">
        <v>-9.2706835048646852E-2</v>
      </c>
      <c r="M1076" s="27"/>
      <c r="N1076" s="27"/>
      <c r="O1076" s="27"/>
      <c r="P1076" s="27"/>
      <c r="Q1076" s="27"/>
      <c r="R1076" s="27"/>
      <c r="S1076" s="27"/>
      <c r="T1076" s="27"/>
      <c r="U1076" s="27"/>
      <c r="V1076" s="27"/>
      <c r="W1076" s="27"/>
      <c r="X1076" s="27"/>
      <c r="Y1076" s="27"/>
      <c r="Z1076" s="27"/>
      <c r="AA1076" s="27"/>
      <c r="AB1076" s="27"/>
      <c r="AC1076" s="27"/>
      <c r="AD1076" s="27"/>
      <c r="AE1076" s="27"/>
    </row>
    <row r="1077" spans="1:31" ht="15.75" customHeight="1" x14ac:dyDescent="0.2">
      <c r="A1077" s="22">
        <v>34375</v>
      </c>
      <c r="B1077" s="23">
        <f t="shared" ref="B1077:C1077" si="2150">LN(D1077)</f>
        <v>6.1503895260955401</v>
      </c>
      <c r="C1077" s="23">
        <f t="shared" si="2150"/>
        <v>6.6636434212317308</v>
      </c>
      <c r="D1077" s="24">
        <v>468.9</v>
      </c>
      <c r="E1077" s="24">
        <v>783.4</v>
      </c>
      <c r="F1077" s="27">
        <f t="shared" ref="F1077:G1077" si="2151">LN(D1077/D1076)</f>
        <v>-8.0714117036500364E-3</v>
      </c>
      <c r="G1077" s="27">
        <f t="shared" si="2151"/>
        <v>-3.949301266601645E-3</v>
      </c>
      <c r="H1077" s="27">
        <f t="shared" si="2047"/>
        <v>0.92297698680861906</v>
      </c>
      <c r="I1077" s="27"/>
      <c r="J1077" s="27">
        <v>1039</v>
      </c>
      <c r="K1077" s="27">
        <v>6.2424699189074442</v>
      </c>
      <c r="L1077" s="37">
        <v>-9.5498469201063862E-2</v>
      </c>
      <c r="M1077" s="27"/>
      <c r="N1077" s="27"/>
      <c r="O1077" s="27"/>
      <c r="P1077" s="27"/>
      <c r="Q1077" s="27"/>
      <c r="R1077" s="27"/>
      <c r="S1077" s="27"/>
      <c r="T1077" s="27"/>
      <c r="U1077" s="27"/>
      <c r="V1077" s="27"/>
      <c r="W1077" s="27"/>
      <c r="X1077" s="27"/>
      <c r="Y1077" s="27"/>
      <c r="Z1077" s="27"/>
      <c r="AA1077" s="27"/>
      <c r="AB1077" s="27"/>
      <c r="AC1077" s="27"/>
      <c r="AD1077" s="27"/>
      <c r="AE1077" s="27"/>
    </row>
    <row r="1078" spans="1:31" ht="15.75" customHeight="1" x14ac:dyDescent="0.2">
      <c r="A1078" s="22">
        <v>34376</v>
      </c>
      <c r="B1078" s="23">
        <f t="shared" ref="B1078:C1078" si="2152">LN(D1078)</f>
        <v>6.152945438030085</v>
      </c>
      <c r="C1078" s="23">
        <f t="shared" si="2152"/>
        <v>6.6604471006686294</v>
      </c>
      <c r="D1078" s="24">
        <v>470.1</v>
      </c>
      <c r="E1078" s="24">
        <v>780.9</v>
      </c>
      <c r="F1078" s="27">
        <f t="shared" ref="F1078:G1078" si="2153">LN(D1078/D1077)</f>
        <v>2.5559119345442893E-3</v>
      </c>
      <c r="G1078" s="27">
        <f t="shared" si="2153"/>
        <v>-3.1963205631015835E-3</v>
      </c>
      <c r="H1078" s="27">
        <f t="shared" si="2047"/>
        <v>0.92380366438349204</v>
      </c>
      <c r="I1078" s="27"/>
      <c r="J1078" s="27">
        <v>1040</v>
      </c>
      <c r="K1078" s="27">
        <v>6.2424699189074442</v>
      </c>
      <c r="L1078" s="37">
        <v>-9.5498469201063862E-2</v>
      </c>
      <c r="M1078" s="27"/>
      <c r="N1078" s="27"/>
      <c r="O1078" s="27"/>
      <c r="P1078" s="27"/>
      <c r="Q1078" s="27"/>
      <c r="R1078" s="27"/>
      <c r="S1078" s="27"/>
      <c r="T1078" s="27"/>
      <c r="U1078" s="27"/>
      <c r="V1078" s="27"/>
      <c r="W1078" s="27"/>
      <c r="X1078" s="27"/>
      <c r="Y1078" s="27"/>
      <c r="Z1078" s="27"/>
      <c r="AA1078" s="27"/>
      <c r="AB1078" s="27"/>
      <c r="AC1078" s="27"/>
      <c r="AD1078" s="27"/>
      <c r="AE1078" s="27"/>
    </row>
    <row r="1079" spans="1:31" ht="15.75" customHeight="1" x14ac:dyDescent="0.2">
      <c r="A1079" s="22">
        <v>34379</v>
      </c>
      <c r="B1079" s="23">
        <f t="shared" ref="B1079:C1079" si="2154">LN(D1079)</f>
        <v>6.1531581361059695</v>
      </c>
      <c r="C1079" s="23">
        <f t="shared" si="2154"/>
        <v>6.6661931421439089</v>
      </c>
      <c r="D1079" s="24">
        <v>470.2</v>
      </c>
      <c r="E1079" s="24">
        <v>785.4</v>
      </c>
      <c r="F1079" s="27">
        <f t="shared" ref="F1079:G1079" si="2155">LN(D1079/D1078)</f>
        <v>2.1269807588423481E-4</v>
      </c>
      <c r="G1079" s="27">
        <f t="shared" si="2155"/>
        <v>5.7460414752798505E-3</v>
      </c>
      <c r="H1079" s="27">
        <f t="shared" si="2047"/>
        <v>0.92303928267626778</v>
      </c>
      <c r="I1079" s="27"/>
      <c r="J1079" s="27">
        <v>1041</v>
      </c>
      <c r="K1079" s="27">
        <v>6.2448401528233592</v>
      </c>
      <c r="L1079" s="37">
        <v>-9.10441937979245E-2</v>
      </c>
      <c r="M1079" s="27"/>
      <c r="N1079" s="27"/>
      <c r="O1079" s="27"/>
      <c r="P1079" s="27"/>
      <c r="Q1079" s="27"/>
      <c r="R1079" s="27"/>
      <c r="S1079" s="27"/>
      <c r="T1079" s="27"/>
      <c r="U1079" s="27"/>
      <c r="V1079" s="27"/>
      <c r="W1079" s="27"/>
      <c r="X1079" s="27"/>
      <c r="Y1079" s="27"/>
      <c r="Z1079" s="27"/>
      <c r="AA1079" s="27"/>
      <c r="AB1079" s="27"/>
      <c r="AC1079" s="27"/>
      <c r="AD1079" s="27"/>
      <c r="AE1079" s="27"/>
    </row>
    <row r="1080" spans="1:31" ht="15.75" customHeight="1" x14ac:dyDescent="0.2">
      <c r="A1080" s="22">
        <v>34380</v>
      </c>
      <c r="B1080" s="23">
        <f t="shared" ref="B1080:C1080" si="2156">LN(D1080)</f>
        <v>6.1580377469337977</v>
      </c>
      <c r="C1080" s="23">
        <f t="shared" si="2156"/>
        <v>6.6721595197286874</v>
      </c>
      <c r="D1080" s="24">
        <v>472.5</v>
      </c>
      <c r="E1080" s="24">
        <v>790.1</v>
      </c>
      <c r="F1080" s="27">
        <f t="shared" ref="F1080:G1080" si="2157">LN(D1080/D1079)</f>
        <v>4.8796108278282742E-3</v>
      </c>
      <c r="G1080" s="27">
        <f t="shared" si="2157"/>
        <v>5.9663775847784862E-3</v>
      </c>
      <c r="H1080" s="27">
        <f t="shared" si="2047"/>
        <v>0.92294522166703297</v>
      </c>
      <c r="I1080" s="27"/>
      <c r="J1080" s="27">
        <v>1042</v>
      </c>
      <c r="K1080" s="27">
        <v>6.2484333206179432</v>
      </c>
      <c r="L1080" s="37">
        <v>-9.3787563368434412E-2</v>
      </c>
      <c r="M1080" s="27"/>
      <c r="N1080" s="27"/>
      <c r="O1080" s="27"/>
      <c r="P1080" s="27"/>
      <c r="Q1080" s="27"/>
      <c r="R1080" s="27"/>
      <c r="S1080" s="27"/>
      <c r="T1080" s="27"/>
      <c r="U1080" s="27"/>
      <c r="V1080" s="27"/>
      <c r="W1080" s="27"/>
      <c r="X1080" s="27"/>
      <c r="Y1080" s="27"/>
      <c r="Z1080" s="27"/>
      <c r="AA1080" s="27"/>
      <c r="AB1080" s="27"/>
      <c r="AC1080" s="27"/>
      <c r="AD1080" s="27"/>
      <c r="AE1080" s="27"/>
    </row>
    <row r="1081" spans="1:31" ht="15.75" customHeight="1" x14ac:dyDescent="0.2">
      <c r="A1081" s="22">
        <v>34381</v>
      </c>
      <c r="B1081" s="23">
        <f t="shared" ref="B1081:C1081" si="2158">LN(D1081)</f>
        <v>6.158460937799191</v>
      </c>
      <c r="C1081" s="23">
        <f t="shared" si="2158"/>
        <v>6.6753186807563347</v>
      </c>
      <c r="D1081" s="24">
        <v>472.7</v>
      </c>
      <c r="E1081" s="24">
        <v>792.6</v>
      </c>
      <c r="F1081" s="27">
        <f t="shared" ref="F1081:G1081" si="2159">LN(D1081/D1080)</f>
        <v>4.2319086539324604E-4</v>
      </c>
      <c r="G1081" s="27">
        <f t="shared" si="2159"/>
        <v>3.159161027647035E-3</v>
      </c>
      <c r="H1081" s="27">
        <f t="shared" si="2047"/>
        <v>0.92257182500557677</v>
      </c>
      <c r="I1081" s="27"/>
      <c r="J1081" s="27">
        <v>1043</v>
      </c>
      <c r="K1081" s="27">
        <v>6.2524178095419352</v>
      </c>
      <c r="L1081" s="37">
        <v>-9.8621850516500409E-2</v>
      </c>
      <c r="M1081" s="27"/>
      <c r="N1081" s="27"/>
      <c r="O1081" s="27"/>
      <c r="P1081" s="27"/>
      <c r="Q1081" s="27"/>
      <c r="R1081" s="27"/>
      <c r="S1081" s="27"/>
      <c r="T1081" s="27"/>
      <c r="U1081" s="27"/>
      <c r="V1081" s="27"/>
      <c r="W1081" s="27"/>
      <c r="X1081" s="27"/>
      <c r="Y1081" s="27"/>
      <c r="Z1081" s="27"/>
      <c r="AA1081" s="27"/>
      <c r="AB1081" s="27"/>
      <c r="AC1081" s="27"/>
      <c r="AD1081" s="27"/>
      <c r="AE1081" s="27"/>
    </row>
    <row r="1082" spans="1:31" ht="15.75" customHeight="1" x14ac:dyDescent="0.2">
      <c r="A1082" s="22">
        <v>34382</v>
      </c>
      <c r="B1082" s="23">
        <f t="shared" ref="B1082:C1082" si="2160">LN(D1082)</f>
        <v>6.1533707889510021</v>
      </c>
      <c r="C1082" s="23">
        <f t="shared" si="2160"/>
        <v>6.6722860779772901</v>
      </c>
      <c r="D1082" s="24">
        <v>470.3</v>
      </c>
      <c r="E1082" s="24">
        <v>790.2</v>
      </c>
      <c r="F1082" s="27">
        <f t="shared" ref="F1082:G1082" si="2161">LN(D1082/D1081)</f>
        <v>-5.0901488481883018E-3</v>
      </c>
      <c r="G1082" s="27">
        <f t="shared" si="2161"/>
        <v>-3.0326027790442533E-3</v>
      </c>
      <c r="H1082" s="27">
        <f t="shared" si="2047"/>
        <v>0.92222826135422575</v>
      </c>
      <c r="I1082" s="27"/>
      <c r="J1082" s="27">
        <v>1044</v>
      </c>
      <c r="K1082" s="27">
        <v>6.2550629161639097</v>
      </c>
      <c r="L1082" s="37">
        <v>-0.10531339009021412</v>
      </c>
      <c r="M1082" s="27"/>
      <c r="N1082" s="27"/>
      <c r="O1082" s="27"/>
      <c r="P1082" s="27"/>
      <c r="Q1082" s="27"/>
      <c r="R1082" s="27"/>
      <c r="S1082" s="27"/>
      <c r="T1082" s="27"/>
      <c r="U1082" s="27"/>
      <c r="V1082" s="27"/>
      <c r="W1082" s="27"/>
      <c r="X1082" s="27"/>
      <c r="Y1082" s="27"/>
      <c r="Z1082" s="27"/>
      <c r="AA1082" s="27"/>
      <c r="AB1082" s="27"/>
      <c r="AC1082" s="27"/>
      <c r="AD1082" s="27"/>
      <c r="AE1082" s="27"/>
    </row>
    <row r="1083" spans="1:31" ht="15.75" customHeight="1" x14ac:dyDescent="0.2">
      <c r="A1083" s="22">
        <v>34383</v>
      </c>
      <c r="B1083" s="23">
        <f t="shared" ref="B1083:C1083" si="2162">LN(D1083)</f>
        <v>6.1476132295979138</v>
      </c>
      <c r="C1083" s="23">
        <f t="shared" si="2162"/>
        <v>6.6705128032884256</v>
      </c>
      <c r="D1083" s="24">
        <v>467.6</v>
      </c>
      <c r="E1083" s="24">
        <v>788.8</v>
      </c>
      <c r="F1083" s="27">
        <f t="shared" ref="F1083:G1083" si="2163">LN(D1083/D1082)</f>
        <v>-5.7575593530888826E-3</v>
      </c>
      <c r="G1083" s="27">
        <f t="shared" si="2163"/>
        <v>-1.773274688864856E-3</v>
      </c>
      <c r="H1083" s="27">
        <f t="shared" si="2047"/>
        <v>0.92161028857740401</v>
      </c>
      <c r="I1083" s="27"/>
      <c r="J1083" s="27">
        <v>1045</v>
      </c>
      <c r="K1083" s="27">
        <v>6.2609315374980818</v>
      </c>
      <c r="L1083" s="37">
        <v>-0.11588790246179936</v>
      </c>
      <c r="M1083" s="27"/>
      <c r="N1083" s="27"/>
      <c r="O1083" s="27"/>
      <c r="P1083" s="27"/>
      <c r="Q1083" s="27"/>
      <c r="R1083" s="27"/>
      <c r="S1083" s="27"/>
      <c r="T1083" s="27"/>
      <c r="U1083" s="27"/>
      <c r="V1083" s="27"/>
      <c r="W1083" s="27"/>
      <c r="X1083" s="27"/>
      <c r="Y1083" s="27"/>
      <c r="Z1083" s="27"/>
      <c r="AA1083" s="27"/>
      <c r="AB1083" s="27"/>
      <c r="AC1083" s="27"/>
      <c r="AD1083" s="27"/>
      <c r="AE1083" s="27"/>
    </row>
    <row r="1084" spans="1:31" ht="15.75" customHeight="1" x14ac:dyDescent="0.2">
      <c r="A1084" s="22">
        <v>34386</v>
      </c>
      <c r="B1084" s="23">
        <f t="shared" ref="B1084:C1084" si="2164">LN(D1084)</f>
        <v>6.1476132295979138</v>
      </c>
      <c r="C1084" s="23">
        <f t="shared" si="2164"/>
        <v>6.6705128032884256</v>
      </c>
      <c r="D1084" s="24">
        <v>467.6</v>
      </c>
      <c r="E1084" s="24">
        <v>788.8</v>
      </c>
      <c r="F1084" s="27">
        <f t="shared" ref="F1084:G1084" si="2165">LN(D1084/D1083)</f>
        <v>0</v>
      </c>
      <c r="G1084" s="27">
        <f t="shared" si="2165"/>
        <v>0</v>
      </c>
      <c r="H1084" s="27">
        <f t="shared" si="2047"/>
        <v>0.92161028857740401</v>
      </c>
      <c r="I1084" s="27"/>
      <c r="J1084" s="27">
        <v>1046</v>
      </c>
      <c r="K1084" s="27">
        <v>6.254758167162052</v>
      </c>
      <c r="L1084" s="37">
        <v>-0.11186091629386041</v>
      </c>
      <c r="M1084" s="27"/>
      <c r="N1084" s="27"/>
      <c r="O1084" s="27"/>
      <c r="P1084" s="27"/>
      <c r="Q1084" s="27"/>
      <c r="R1084" s="27"/>
      <c r="S1084" s="27"/>
      <c r="T1084" s="27"/>
      <c r="U1084" s="27"/>
      <c r="V1084" s="27"/>
      <c r="W1084" s="27"/>
      <c r="X1084" s="27"/>
      <c r="Y1084" s="27"/>
      <c r="Z1084" s="27"/>
      <c r="AA1084" s="27"/>
      <c r="AB1084" s="27"/>
      <c r="AC1084" s="27"/>
      <c r="AD1084" s="27"/>
      <c r="AE1084" s="27"/>
    </row>
    <row r="1085" spans="1:31" ht="15.75" customHeight="1" x14ac:dyDescent="0.2">
      <c r="A1085" s="22">
        <v>34387</v>
      </c>
      <c r="B1085" s="23">
        <f t="shared" ref="B1085:C1085" si="2166">LN(D1085)</f>
        <v>6.155706990502031</v>
      </c>
      <c r="C1085" s="23">
        <f t="shared" si="2166"/>
        <v>6.6734243820273509</v>
      </c>
      <c r="D1085" s="24">
        <v>471.4</v>
      </c>
      <c r="E1085" s="24">
        <v>791.1</v>
      </c>
      <c r="F1085" s="27">
        <f t="shared" ref="F1085:G1085" si="2167">LN(D1085/D1084)</f>
        <v>8.0937609041172118E-3</v>
      </c>
      <c r="G1085" s="27">
        <f t="shared" si="2167"/>
        <v>2.9115787389251621E-3</v>
      </c>
      <c r="H1085" s="27">
        <f t="shared" si="2047"/>
        <v>0.92242102976102947</v>
      </c>
      <c r="I1085" s="27"/>
      <c r="J1085" s="27">
        <v>1047</v>
      </c>
      <c r="K1085" s="27">
        <v>6.2583062137868186</v>
      </c>
      <c r="L1085" s="37">
        <v>-0.11240531337441784</v>
      </c>
      <c r="M1085" s="27"/>
      <c r="N1085" s="27"/>
      <c r="O1085" s="27"/>
      <c r="P1085" s="27"/>
      <c r="Q1085" s="27"/>
      <c r="R1085" s="27"/>
      <c r="S1085" s="27"/>
      <c r="T1085" s="27"/>
      <c r="U1085" s="27"/>
      <c r="V1085" s="27"/>
      <c r="W1085" s="27"/>
      <c r="X1085" s="27"/>
      <c r="Y1085" s="27"/>
      <c r="Z1085" s="27"/>
      <c r="AA1085" s="27"/>
      <c r="AB1085" s="27"/>
      <c r="AC1085" s="27"/>
      <c r="AD1085" s="27"/>
      <c r="AE1085" s="27"/>
    </row>
    <row r="1086" spans="1:31" ht="15.75" customHeight="1" x14ac:dyDescent="0.2">
      <c r="A1086" s="22">
        <v>34388</v>
      </c>
      <c r="B1086" s="23">
        <f t="shared" ref="B1086:C1086" si="2168">LN(D1086)</f>
        <v>6.1540084762932619</v>
      </c>
      <c r="C1086" s="23">
        <f t="shared" si="2168"/>
        <v>6.6708930555269896</v>
      </c>
      <c r="D1086" s="24">
        <v>470.6</v>
      </c>
      <c r="E1086" s="24">
        <v>789.1</v>
      </c>
      <c r="F1086" s="27">
        <f t="shared" ref="F1086:G1086" si="2169">LN(D1086/D1085)</f>
        <v>-1.698514208768533E-3</v>
      </c>
      <c r="G1086" s="27">
        <f t="shared" si="2169"/>
        <v>-2.5313265003613535E-3</v>
      </c>
      <c r="H1086" s="27">
        <f t="shared" si="2047"/>
        <v>0.92251643446667508</v>
      </c>
      <c r="I1086" s="27"/>
      <c r="J1086" s="27">
        <v>1048</v>
      </c>
      <c r="K1086" s="27">
        <v>6.2621402630538405</v>
      </c>
      <c r="L1086" s="37">
        <v>-0.11474091432509859</v>
      </c>
      <c r="M1086" s="27"/>
      <c r="N1086" s="27"/>
      <c r="O1086" s="27"/>
      <c r="P1086" s="27"/>
      <c r="Q1086" s="27"/>
      <c r="R1086" s="27"/>
      <c r="S1086" s="27"/>
      <c r="T1086" s="27"/>
      <c r="U1086" s="27"/>
      <c r="V1086" s="27"/>
      <c r="W1086" s="27"/>
      <c r="X1086" s="27"/>
      <c r="Y1086" s="27"/>
      <c r="Z1086" s="27"/>
      <c r="AA1086" s="27"/>
      <c r="AB1086" s="27"/>
      <c r="AC1086" s="27"/>
      <c r="AD1086" s="27"/>
      <c r="AE1086" s="27"/>
    </row>
    <row r="1087" spans="1:31" ht="15.75" customHeight="1" x14ac:dyDescent="0.2">
      <c r="A1087" s="22">
        <v>34389</v>
      </c>
      <c r="B1087" s="23">
        <f t="shared" ref="B1087:C1087" si="2170">LN(D1087)</f>
        <v>6.1403154938403368</v>
      </c>
      <c r="C1087" s="23">
        <f t="shared" si="2170"/>
        <v>6.6585243929046092</v>
      </c>
      <c r="D1087" s="24">
        <v>464.2</v>
      </c>
      <c r="E1087" s="24">
        <v>779.4</v>
      </c>
      <c r="F1087" s="27">
        <f t="shared" ref="F1087:G1087" si="2171">LN(D1087/D1086)</f>
        <v>-1.3692982452925538E-2</v>
      </c>
      <c r="G1087" s="27">
        <f t="shared" si="2171"/>
        <v>-1.2368662622380462E-2</v>
      </c>
      <c r="H1087" s="27">
        <f t="shared" si="2047"/>
        <v>0.92217361257751329</v>
      </c>
      <c r="I1087" s="27"/>
      <c r="J1087" s="27">
        <v>1049</v>
      </c>
      <c r="K1087" s="27">
        <v>6.2645521311322376</v>
      </c>
      <c r="L1087" s="37">
        <v>-0.11800876362417512</v>
      </c>
      <c r="M1087" s="27"/>
      <c r="N1087" s="27"/>
      <c r="O1087" s="27"/>
      <c r="P1087" s="27"/>
      <c r="Q1087" s="27"/>
      <c r="R1087" s="27"/>
      <c r="S1087" s="27"/>
      <c r="T1087" s="27"/>
      <c r="U1087" s="27"/>
      <c r="V1087" s="27"/>
      <c r="W1087" s="27"/>
      <c r="X1087" s="27"/>
      <c r="Y1087" s="27"/>
      <c r="Z1087" s="27"/>
      <c r="AA1087" s="27"/>
      <c r="AB1087" s="27"/>
      <c r="AC1087" s="27"/>
      <c r="AD1087" s="27"/>
      <c r="AE1087" s="27"/>
    </row>
    <row r="1088" spans="1:31" ht="15.75" customHeight="1" x14ac:dyDescent="0.2">
      <c r="A1088" s="22">
        <v>34390</v>
      </c>
      <c r="B1088" s="23">
        <f t="shared" ref="B1088:C1088" si="2172">LN(D1088)</f>
        <v>6.1441856341256456</v>
      </c>
      <c r="C1088" s="23">
        <f t="shared" si="2172"/>
        <v>6.6640262940588189</v>
      </c>
      <c r="D1088" s="24">
        <v>466</v>
      </c>
      <c r="E1088" s="24">
        <v>783.7</v>
      </c>
      <c r="F1088" s="27">
        <f t="shared" ref="F1088:G1088" si="2173">LN(D1088/D1087)</f>
        <v>3.8701402853091589E-3</v>
      </c>
      <c r="G1088" s="27">
        <f t="shared" si="2173"/>
        <v>5.5019011542100866E-3</v>
      </c>
      <c r="H1088" s="27">
        <f t="shared" si="2047"/>
        <v>0.92199300588044997</v>
      </c>
      <c r="I1088" s="27"/>
      <c r="J1088" s="27">
        <v>1050</v>
      </c>
      <c r="K1088" s="27">
        <v>6.2670566191316999</v>
      </c>
      <c r="L1088" s="37">
        <v>-0.11453671302292978</v>
      </c>
      <c r="M1088" s="27"/>
      <c r="N1088" s="27"/>
      <c r="O1088" s="27"/>
      <c r="P1088" s="27"/>
      <c r="Q1088" s="27"/>
      <c r="R1088" s="27"/>
      <c r="S1088" s="27"/>
      <c r="T1088" s="27"/>
      <c r="U1088" s="27"/>
      <c r="V1088" s="27"/>
      <c r="W1088" s="27"/>
      <c r="X1088" s="27"/>
      <c r="Y1088" s="27"/>
      <c r="Z1088" s="27"/>
      <c r="AA1088" s="27"/>
      <c r="AB1088" s="27"/>
      <c r="AC1088" s="27"/>
      <c r="AD1088" s="27"/>
      <c r="AE1088" s="27"/>
    </row>
    <row r="1089" spans="1:31" ht="15.75" customHeight="1" x14ac:dyDescent="0.2">
      <c r="A1089" s="22">
        <v>34393</v>
      </c>
      <c r="B1089" s="23">
        <f t="shared" ref="B1089:C1089" si="2174">LN(D1089)</f>
        <v>6.1465433675080625</v>
      </c>
      <c r="C1089" s="23">
        <f t="shared" si="2174"/>
        <v>6.6751925057514354</v>
      </c>
      <c r="D1089" s="24">
        <v>467.1</v>
      </c>
      <c r="E1089" s="24">
        <v>792.5</v>
      </c>
      <c r="F1089" s="27">
        <f t="shared" ref="F1089:G1089" si="2175">LN(D1089/D1088)</f>
        <v>2.3577333824164105E-3</v>
      </c>
      <c r="G1089" s="27">
        <f t="shared" si="2175"/>
        <v>1.1166211692616709E-2</v>
      </c>
      <c r="H1089" s="27">
        <f t="shared" si="2047"/>
        <v>0.92080391122984373</v>
      </c>
      <c r="I1089" s="27"/>
      <c r="J1089" s="27">
        <v>1051</v>
      </c>
      <c r="K1089" s="27">
        <v>6.2707486227044491</v>
      </c>
      <c r="L1089" s="37">
        <v>-0.10701285465601362</v>
      </c>
      <c r="M1089" s="27"/>
      <c r="N1089" s="27"/>
      <c r="O1089" s="27"/>
      <c r="P1089" s="27"/>
      <c r="Q1089" s="27"/>
      <c r="R1089" s="27"/>
      <c r="S1089" s="27"/>
      <c r="T1089" s="27"/>
      <c r="U1089" s="27"/>
      <c r="V1089" s="27"/>
      <c r="W1089" s="27"/>
      <c r="X1089" s="27"/>
      <c r="Y1089" s="27"/>
      <c r="Z1089" s="27"/>
      <c r="AA1089" s="27"/>
      <c r="AB1089" s="27"/>
      <c r="AC1089" s="27"/>
      <c r="AD1089" s="27"/>
      <c r="AE1089" s="27"/>
    </row>
    <row r="1090" spans="1:31" ht="15.75" customHeight="1" x14ac:dyDescent="0.2">
      <c r="A1090" s="22">
        <v>34394</v>
      </c>
      <c r="B1090" s="23">
        <f t="shared" ref="B1090:C1090" si="2176">LN(D1090)</f>
        <v>6.140746249823736</v>
      </c>
      <c r="C1090" s="23">
        <f t="shared" si="2176"/>
        <v>6.6702592214435272</v>
      </c>
      <c r="D1090" s="24">
        <v>464.4</v>
      </c>
      <c r="E1090" s="24">
        <v>788.6</v>
      </c>
      <c r="F1090" s="27">
        <f t="shared" ref="F1090:G1090" si="2177">LN(D1090/D1089)</f>
        <v>-5.7971176843259579E-3</v>
      </c>
      <c r="G1090" s="27">
        <f t="shared" si="2177"/>
        <v>-4.9332843079087918E-3</v>
      </c>
      <c r="H1090" s="27">
        <f t="shared" si="2047"/>
        <v>0.92061583305225758</v>
      </c>
      <c r="I1090" s="27"/>
      <c r="J1090" s="27">
        <v>1052</v>
      </c>
      <c r="K1090" s="27">
        <v>6.2696528171628199</v>
      </c>
      <c r="L1090" s="37">
        <v>-0.10823454725474679</v>
      </c>
      <c r="M1090" s="27"/>
      <c r="N1090" s="27"/>
      <c r="O1090" s="27"/>
      <c r="P1090" s="27"/>
      <c r="Q1090" s="27"/>
      <c r="R1090" s="27"/>
      <c r="S1090" s="27"/>
      <c r="T1090" s="27"/>
      <c r="U1090" s="27"/>
      <c r="V1090" s="27"/>
      <c r="W1090" s="27"/>
      <c r="X1090" s="27"/>
      <c r="Y1090" s="27"/>
      <c r="Z1090" s="27"/>
      <c r="AA1090" s="27"/>
      <c r="AB1090" s="27"/>
      <c r="AC1090" s="27"/>
      <c r="AD1090" s="27"/>
      <c r="AE1090" s="27"/>
    </row>
    <row r="1091" spans="1:31" ht="15.75" customHeight="1" x14ac:dyDescent="0.2">
      <c r="A1091" s="22">
        <v>34395</v>
      </c>
      <c r="B1091" s="23">
        <f t="shared" ref="B1091:C1091" si="2178">LN(D1091)</f>
        <v>6.1416072055377011</v>
      </c>
      <c r="C1091" s="23">
        <f t="shared" si="2178"/>
        <v>6.6636434212317308</v>
      </c>
      <c r="D1091" s="24">
        <v>464.8</v>
      </c>
      <c r="E1091" s="24">
        <v>783.4</v>
      </c>
      <c r="F1091" s="27">
        <f t="shared" ref="F1091:G1091" si="2179">LN(D1091/D1090)</f>
        <v>8.6095571396521437E-4</v>
      </c>
      <c r="G1091" s="27">
        <f t="shared" si="2179"/>
        <v>-6.6158002117959139E-3</v>
      </c>
      <c r="H1091" s="27">
        <f t="shared" si="2047"/>
        <v>0.92165904105392016</v>
      </c>
      <c r="I1091" s="27"/>
      <c r="J1091" s="27">
        <v>1053</v>
      </c>
      <c r="K1091" s="27">
        <v>6.2709476954271146</v>
      </c>
      <c r="L1091" s="37">
        <v>-0.10952942551904155</v>
      </c>
      <c r="M1091" s="27"/>
      <c r="N1091" s="27"/>
      <c r="O1091" s="27"/>
      <c r="P1091" s="27"/>
      <c r="Q1091" s="27"/>
      <c r="R1091" s="27"/>
      <c r="S1091" s="27"/>
      <c r="T1091" s="27"/>
      <c r="U1091" s="27"/>
      <c r="V1091" s="27"/>
      <c r="W1091" s="27"/>
      <c r="X1091" s="27"/>
      <c r="Y1091" s="27"/>
      <c r="Z1091" s="27"/>
      <c r="AA1091" s="27"/>
      <c r="AB1091" s="27"/>
      <c r="AC1091" s="27"/>
      <c r="AD1091" s="27"/>
      <c r="AE1091" s="27"/>
    </row>
    <row r="1092" spans="1:31" ht="15.75" customHeight="1" x14ac:dyDescent="0.2">
      <c r="A1092" s="22">
        <v>34396</v>
      </c>
      <c r="B1092" s="23">
        <f t="shared" ref="B1092:C1092" si="2180">LN(D1092)</f>
        <v>6.1377270540862341</v>
      </c>
      <c r="C1092" s="23">
        <f t="shared" si="2180"/>
        <v>6.6650465721730869</v>
      </c>
      <c r="D1092" s="24">
        <v>463</v>
      </c>
      <c r="E1092" s="24">
        <v>784.5</v>
      </c>
      <c r="F1092" s="27">
        <f t="shared" ref="F1092:G1092" si="2181">LN(D1092/D1091)</f>
        <v>-3.8801514514674789E-3</v>
      </c>
      <c r="G1092" s="27">
        <f t="shared" si="2181"/>
        <v>1.4031509413562971E-3</v>
      </c>
      <c r="H1092" s="27">
        <f t="shared" si="2047"/>
        <v>0.92088284569706702</v>
      </c>
      <c r="I1092" s="27"/>
      <c r="J1092" s="27">
        <v>1054</v>
      </c>
      <c r="K1092" s="27">
        <v>6.2719423006038779</v>
      </c>
      <c r="L1092" s="37">
        <v>-0.11411621628067081</v>
      </c>
      <c r="M1092" s="27"/>
      <c r="N1092" s="27"/>
      <c r="O1092" s="27"/>
      <c r="P1092" s="27"/>
      <c r="Q1092" s="27"/>
      <c r="R1092" s="27"/>
      <c r="S1092" s="27"/>
      <c r="T1092" s="27"/>
      <c r="U1092" s="27"/>
      <c r="V1092" s="27"/>
      <c r="W1092" s="27"/>
      <c r="X1092" s="27"/>
      <c r="Y1092" s="27"/>
      <c r="Z1092" s="27"/>
      <c r="AA1092" s="27"/>
      <c r="AB1092" s="27"/>
      <c r="AC1092" s="27"/>
      <c r="AD1092" s="27"/>
      <c r="AE1092" s="27"/>
    </row>
    <row r="1093" spans="1:31" ht="15.75" customHeight="1" x14ac:dyDescent="0.2">
      <c r="A1093" s="22">
        <v>34397</v>
      </c>
      <c r="B1093" s="23">
        <f t="shared" ref="B1093:C1093" si="2182">LN(D1093)</f>
        <v>6.1413920360909326</v>
      </c>
      <c r="C1093" s="23">
        <f t="shared" si="2182"/>
        <v>6.672665656649527</v>
      </c>
      <c r="D1093" s="24">
        <v>464.7</v>
      </c>
      <c r="E1093" s="24">
        <v>790.5</v>
      </c>
      <c r="F1093" s="27">
        <f t="shared" ref="F1093:G1093" si="2183">LN(D1093/D1092)</f>
        <v>3.6649820046986414E-3</v>
      </c>
      <c r="G1093" s="27">
        <f t="shared" si="2183"/>
        <v>7.6190844764393584E-3</v>
      </c>
      <c r="H1093" s="27">
        <f t="shared" si="2047"/>
        <v>0.92038060231158692</v>
      </c>
      <c r="I1093" s="27"/>
      <c r="J1093" s="27">
        <v>1055</v>
      </c>
      <c r="K1093" s="27">
        <v>6.2764024562945337</v>
      </c>
      <c r="L1093" s="37">
        <v>-0.1132982007394574</v>
      </c>
      <c r="M1093" s="27"/>
      <c r="N1093" s="27"/>
      <c r="O1093" s="27"/>
      <c r="P1093" s="27"/>
      <c r="Q1093" s="27"/>
      <c r="R1093" s="27"/>
      <c r="S1093" s="27"/>
      <c r="T1093" s="27"/>
      <c r="U1093" s="27"/>
      <c r="V1093" s="27"/>
      <c r="W1093" s="27"/>
      <c r="X1093" s="27"/>
      <c r="Y1093" s="27"/>
      <c r="Z1093" s="27"/>
      <c r="AA1093" s="27"/>
      <c r="AB1093" s="27"/>
      <c r="AC1093" s="27"/>
      <c r="AD1093" s="27"/>
      <c r="AE1093" s="27"/>
    </row>
    <row r="1094" spans="1:31" ht="15.75" customHeight="1" x14ac:dyDescent="0.2">
      <c r="A1094" s="22">
        <v>34400</v>
      </c>
      <c r="B1094" s="23">
        <f t="shared" ref="B1094:C1094" si="2184">LN(D1094)</f>
        <v>6.1461151019768909</v>
      </c>
      <c r="C1094" s="23">
        <f t="shared" si="2184"/>
        <v>6.678342114654332</v>
      </c>
      <c r="D1094" s="24">
        <v>466.9</v>
      </c>
      <c r="E1094" s="24">
        <v>795</v>
      </c>
      <c r="F1094" s="27">
        <f t="shared" ref="F1094:G1094" si="2185">LN(D1094/D1093)</f>
        <v>4.7230658859586973E-3</v>
      </c>
      <c r="G1094" s="27">
        <f t="shared" si="2185"/>
        <v>5.6764580048051221E-3</v>
      </c>
      <c r="H1094" s="27">
        <f t="shared" si="2047"/>
        <v>0.92030551841458197</v>
      </c>
      <c r="I1094" s="27"/>
      <c r="J1094" s="27">
        <v>1056</v>
      </c>
      <c r="K1094" s="27">
        <v>6.2762047656723308</v>
      </c>
      <c r="L1094" s="37">
        <v>-0.11668663356809894</v>
      </c>
      <c r="M1094" s="27"/>
      <c r="N1094" s="27"/>
      <c r="O1094" s="27"/>
      <c r="P1094" s="27"/>
      <c r="Q1094" s="27"/>
      <c r="R1094" s="27"/>
      <c r="S1094" s="27"/>
      <c r="T1094" s="27"/>
      <c r="U1094" s="27"/>
      <c r="V1094" s="27"/>
      <c r="W1094" s="27"/>
      <c r="X1094" s="27"/>
      <c r="Y1094" s="27"/>
      <c r="Z1094" s="27"/>
      <c r="AA1094" s="27"/>
      <c r="AB1094" s="27"/>
      <c r="AC1094" s="27"/>
      <c r="AD1094" s="27"/>
      <c r="AE1094" s="27"/>
    </row>
    <row r="1095" spans="1:31" ht="15.75" customHeight="1" x14ac:dyDescent="0.2">
      <c r="A1095" s="22">
        <v>34401</v>
      </c>
      <c r="B1095" s="23">
        <f t="shared" ref="B1095:C1095" si="2186">LN(D1095)</f>
        <v>6.1437563574502407</v>
      </c>
      <c r="C1095" s="23">
        <f t="shared" si="2186"/>
        <v>6.6746876464702343</v>
      </c>
      <c r="D1095" s="24">
        <v>465.8</v>
      </c>
      <c r="E1095" s="24">
        <v>792.1</v>
      </c>
      <c r="F1095" s="27">
        <f t="shared" ref="F1095:G1095" si="2187">LN(D1095/D1094)</f>
        <v>-2.3587445266506765E-3</v>
      </c>
      <c r="G1095" s="27">
        <f t="shared" si="2187"/>
        <v>-3.6544681840979289E-3</v>
      </c>
      <c r="H1095" s="27">
        <f t="shared" si="2047"/>
        <v>0.920456009757885</v>
      </c>
      <c r="I1095" s="27"/>
      <c r="J1095" s="27">
        <v>1057</v>
      </c>
      <c r="K1095" s="27">
        <v>6.2770939807011406</v>
      </c>
      <c r="L1095" s="37">
        <v>-0.1154648070698352</v>
      </c>
      <c r="M1095" s="27"/>
      <c r="N1095" s="27"/>
      <c r="O1095" s="27"/>
      <c r="P1095" s="27"/>
      <c r="Q1095" s="27"/>
      <c r="R1095" s="27"/>
      <c r="S1095" s="27"/>
      <c r="T1095" s="27"/>
      <c r="U1095" s="27"/>
      <c r="V1095" s="27"/>
      <c r="W1095" s="27"/>
      <c r="X1095" s="27"/>
      <c r="Y1095" s="27"/>
      <c r="Z1095" s="27"/>
      <c r="AA1095" s="27"/>
      <c r="AB1095" s="27"/>
      <c r="AC1095" s="27"/>
      <c r="AD1095" s="27"/>
      <c r="AE1095" s="27"/>
    </row>
    <row r="1096" spans="1:31" ht="15.75" customHeight="1" x14ac:dyDescent="0.2">
      <c r="A1096" s="22">
        <v>34402</v>
      </c>
      <c r="B1096" s="23">
        <f t="shared" ref="B1096:C1096" si="2188">LN(D1096)</f>
        <v>6.1463292576688975</v>
      </c>
      <c r="C1096" s="23">
        <f t="shared" si="2188"/>
        <v>6.6758232216348476</v>
      </c>
      <c r="D1096" s="24">
        <v>467</v>
      </c>
      <c r="E1096" s="24">
        <v>793</v>
      </c>
      <c r="F1096" s="27">
        <f t="shared" ref="F1096:G1096" si="2189">LN(D1096/D1095)</f>
        <v>2.5729002186567524E-3</v>
      </c>
      <c r="G1096" s="27">
        <f t="shared" si="2189"/>
        <v>1.1355751646140023E-3</v>
      </c>
      <c r="H1096" s="27">
        <f t="shared" si="2047"/>
        <v>0.92068484344373003</v>
      </c>
      <c r="I1096" s="27"/>
      <c r="J1096" s="27">
        <v>1058</v>
      </c>
      <c r="K1096" s="27">
        <v>6.2733326288962621</v>
      </c>
      <c r="L1096" s="37">
        <v>-0.11149259601272643</v>
      </c>
      <c r="M1096" s="27"/>
      <c r="N1096" s="27"/>
      <c r="O1096" s="27"/>
      <c r="P1096" s="27"/>
      <c r="Q1096" s="27"/>
      <c r="R1096" s="27"/>
      <c r="S1096" s="27"/>
      <c r="T1096" s="27"/>
      <c r="U1096" s="27"/>
      <c r="V1096" s="27"/>
      <c r="W1096" s="27"/>
      <c r="X1096" s="27"/>
      <c r="Y1096" s="27"/>
      <c r="Z1096" s="27"/>
      <c r="AA1096" s="27"/>
      <c r="AB1096" s="27"/>
      <c r="AC1096" s="27"/>
      <c r="AD1096" s="27"/>
      <c r="AE1096" s="27"/>
    </row>
    <row r="1097" spans="1:31" ht="15.75" customHeight="1" x14ac:dyDescent="0.2">
      <c r="A1097" s="22">
        <v>34403</v>
      </c>
      <c r="B1097" s="23">
        <f t="shared" ref="B1097:C1097" si="2190">LN(D1097)</f>
        <v>6.1396690117576975</v>
      </c>
      <c r="C1097" s="23">
        <f t="shared" si="2190"/>
        <v>6.6707663208458738</v>
      </c>
      <c r="D1097" s="24">
        <v>463.9</v>
      </c>
      <c r="E1097" s="24">
        <v>789</v>
      </c>
      <c r="F1097" s="27">
        <f t="shared" ref="F1097:G1097" si="2191">LN(D1097/D1096)</f>
        <v>-6.6602459111993716E-3</v>
      </c>
      <c r="G1097" s="27">
        <f t="shared" si="2191"/>
        <v>-5.0569007889737739E-3</v>
      </c>
      <c r="H1097" s="27">
        <f t="shared" si="2047"/>
        <v>0.92038436312354122</v>
      </c>
      <c r="I1097" s="27"/>
      <c r="J1097" s="27">
        <v>1059</v>
      </c>
      <c r="K1097" s="27">
        <v>6.2770939807011406</v>
      </c>
      <c r="L1097" s="37">
        <v>-0.1139897251460642</v>
      </c>
      <c r="M1097" s="27"/>
      <c r="N1097" s="27"/>
      <c r="O1097" s="27"/>
      <c r="P1097" s="27"/>
      <c r="Q1097" s="27"/>
      <c r="R1097" s="27"/>
      <c r="S1097" s="27"/>
      <c r="T1097" s="27"/>
      <c r="U1097" s="27"/>
      <c r="V1097" s="27"/>
      <c r="W1097" s="27"/>
      <c r="X1097" s="27"/>
      <c r="Y1097" s="27"/>
      <c r="Z1097" s="27"/>
      <c r="AA1097" s="27"/>
      <c r="AB1097" s="27"/>
      <c r="AC1097" s="27"/>
      <c r="AD1097" s="27"/>
      <c r="AE1097" s="27"/>
    </row>
    <row r="1098" spans="1:31" ht="15.75" customHeight="1" x14ac:dyDescent="0.2">
      <c r="A1098" s="22">
        <v>34404</v>
      </c>
      <c r="B1098" s="23">
        <f t="shared" ref="B1098:C1098" si="2192">LN(D1098)</f>
        <v>6.1450436350362825</v>
      </c>
      <c r="C1098" s="23">
        <f t="shared" si="2192"/>
        <v>6.6710197741484603</v>
      </c>
      <c r="D1098" s="24">
        <v>466.4</v>
      </c>
      <c r="E1098" s="24">
        <v>789.2</v>
      </c>
      <c r="F1098" s="27">
        <f t="shared" ref="F1098:G1098" si="2193">LN(D1098/D1097)</f>
        <v>5.3746232785846807E-3</v>
      </c>
      <c r="G1098" s="27">
        <f t="shared" si="2193"/>
        <v>2.5345330258609241E-4</v>
      </c>
      <c r="H1098" s="27">
        <f t="shared" si="2047"/>
        <v>0.92115506220646493</v>
      </c>
      <c r="I1098" s="27"/>
      <c r="J1098" s="27">
        <v>1060</v>
      </c>
      <c r="K1098" s="27">
        <v>6.2782780321622145</v>
      </c>
      <c r="L1098" s="37">
        <v>-0.11559500660494226</v>
      </c>
      <c r="M1098" s="27"/>
      <c r="N1098" s="27"/>
      <c r="O1098" s="27"/>
      <c r="P1098" s="27"/>
      <c r="Q1098" s="27"/>
      <c r="R1098" s="27"/>
      <c r="S1098" s="27"/>
      <c r="T1098" s="27"/>
      <c r="U1098" s="27"/>
      <c r="V1098" s="27"/>
      <c r="W1098" s="27"/>
      <c r="X1098" s="27"/>
      <c r="Y1098" s="27"/>
      <c r="Z1098" s="27"/>
      <c r="AA1098" s="27"/>
      <c r="AB1098" s="27"/>
      <c r="AC1098" s="27"/>
      <c r="AD1098" s="27"/>
      <c r="AE1098" s="27"/>
    </row>
    <row r="1099" spans="1:31" ht="15.75" customHeight="1" x14ac:dyDescent="0.2">
      <c r="A1099" s="22">
        <v>34407</v>
      </c>
      <c r="B1099" s="23">
        <f t="shared" ref="B1099:C1099" si="2194">LN(D1099)</f>
        <v>6.1469714497063803</v>
      </c>
      <c r="C1099" s="23">
        <f t="shared" si="2194"/>
        <v>6.6755709830157786</v>
      </c>
      <c r="D1099" s="24">
        <v>467.3</v>
      </c>
      <c r="E1099" s="24">
        <v>792.8</v>
      </c>
      <c r="F1099" s="27">
        <f t="shared" ref="F1099:G1099" si="2195">LN(D1099/D1098)</f>
        <v>1.9278146700978562E-3</v>
      </c>
      <c r="G1099" s="27">
        <f t="shared" si="2195"/>
        <v>4.5512088673177499E-3</v>
      </c>
      <c r="H1099" s="27">
        <f t="shared" si="2047"/>
        <v>0.92081583213566609</v>
      </c>
      <c r="I1099" s="27"/>
      <c r="J1099" s="27">
        <v>1061</v>
      </c>
      <c r="K1099" s="27">
        <v>6.2747204930025084</v>
      </c>
      <c r="L1099" s="37">
        <v>-0.11795339427016671</v>
      </c>
      <c r="M1099" s="27"/>
      <c r="N1099" s="27"/>
      <c r="O1099" s="27"/>
      <c r="P1099" s="27"/>
      <c r="Q1099" s="27"/>
      <c r="R1099" s="27"/>
      <c r="S1099" s="27"/>
      <c r="T1099" s="27"/>
      <c r="U1099" s="27"/>
      <c r="V1099" s="27"/>
      <c r="W1099" s="27"/>
      <c r="X1099" s="27"/>
      <c r="Y1099" s="27"/>
      <c r="Z1099" s="27"/>
      <c r="AA1099" s="27"/>
      <c r="AB1099" s="27"/>
      <c r="AC1099" s="27"/>
      <c r="AD1099" s="27"/>
      <c r="AE1099" s="27"/>
    </row>
    <row r="1100" spans="1:31" ht="15.75" customHeight="1" x14ac:dyDescent="0.2">
      <c r="A1100" s="22">
        <v>34408</v>
      </c>
      <c r="B1100" s="23">
        <f t="shared" ref="B1100:C1100" si="2196">LN(D1100)</f>
        <v>6.1463292576688975</v>
      </c>
      <c r="C1100" s="23">
        <f t="shared" si="2196"/>
        <v>6.676453539966464</v>
      </c>
      <c r="D1100" s="24">
        <v>467</v>
      </c>
      <c r="E1100" s="24">
        <v>793.5</v>
      </c>
      <c r="F1100" s="27">
        <f t="shared" ref="F1100:G1100" si="2197">LN(D1100/D1099)</f>
        <v>-6.4219203748315621E-4</v>
      </c>
      <c r="G1100" s="27">
        <f t="shared" si="2197"/>
        <v>8.8255695068567683E-4</v>
      </c>
      <c r="H1100" s="27">
        <f t="shared" si="2047"/>
        <v>0.92059792236639615</v>
      </c>
      <c r="I1100" s="27"/>
      <c r="J1100" s="27">
        <v>1062</v>
      </c>
      <c r="K1100" s="27">
        <v>6.2704499186953377</v>
      </c>
      <c r="L1100" s="37">
        <v>-0.11580416144582895</v>
      </c>
      <c r="M1100" s="27"/>
      <c r="N1100" s="27"/>
      <c r="O1100" s="27"/>
      <c r="P1100" s="27"/>
      <c r="Q1100" s="27"/>
      <c r="R1100" s="27"/>
      <c r="S1100" s="27"/>
      <c r="T1100" s="27"/>
      <c r="U1100" s="27"/>
      <c r="V1100" s="27"/>
      <c r="W1100" s="27"/>
      <c r="X1100" s="27"/>
      <c r="Y1100" s="27"/>
      <c r="Z1100" s="27"/>
      <c r="AA1100" s="27"/>
      <c r="AB1100" s="27"/>
      <c r="AC1100" s="27"/>
      <c r="AD1100" s="27"/>
      <c r="AE1100" s="27"/>
    </row>
    <row r="1101" spans="1:31" ht="15.75" customHeight="1" x14ac:dyDescent="0.2">
      <c r="A1101" s="22">
        <v>34409</v>
      </c>
      <c r="B1101" s="23">
        <f t="shared" ref="B1101:C1101" si="2198">LN(D1101)</f>
        <v>6.1514552834169232</v>
      </c>
      <c r="C1101" s="23">
        <f t="shared" si="2198"/>
        <v>6.6832357814879959</v>
      </c>
      <c r="D1101" s="24">
        <v>469.4</v>
      </c>
      <c r="E1101" s="24">
        <v>798.9</v>
      </c>
      <c r="F1101" s="27">
        <f t="shared" ref="F1101:G1101" si="2199">LN(D1101/D1100)</f>
        <v>5.1260257480258663E-3</v>
      </c>
      <c r="G1101" s="27">
        <f t="shared" si="2199"/>
        <v>6.7822415215324072E-3</v>
      </c>
      <c r="H1101" s="27">
        <f t="shared" si="2047"/>
        <v>0.92043068425865504</v>
      </c>
      <c r="I1101" s="27"/>
      <c r="J1101" s="27">
        <v>1063</v>
      </c>
      <c r="K1101" s="27">
        <v>6.272935644071338</v>
      </c>
      <c r="L1101" s="37">
        <v>-0.11341751196710614</v>
      </c>
      <c r="M1101" s="27"/>
      <c r="N1101" s="27"/>
      <c r="O1101" s="27"/>
      <c r="P1101" s="27"/>
      <c r="Q1101" s="27"/>
      <c r="R1101" s="27"/>
      <c r="S1101" s="27"/>
      <c r="T1101" s="27"/>
      <c r="U1101" s="27"/>
      <c r="V1101" s="27"/>
      <c r="W1101" s="27"/>
      <c r="X1101" s="27"/>
      <c r="Y1101" s="27"/>
      <c r="Z1101" s="27"/>
      <c r="AA1101" s="27"/>
      <c r="AB1101" s="27"/>
      <c r="AC1101" s="27"/>
      <c r="AD1101" s="27"/>
      <c r="AE1101" s="27"/>
    </row>
    <row r="1102" spans="1:31" ht="15.75" customHeight="1" x14ac:dyDescent="0.2">
      <c r="A1102" s="22">
        <v>34410</v>
      </c>
      <c r="B1102" s="23">
        <f t="shared" ref="B1102:C1102" si="2200">LN(D1102)</f>
        <v>6.1546457572495088</v>
      </c>
      <c r="C1102" s="23">
        <f t="shared" si="2200"/>
        <v>6.6893504820151009</v>
      </c>
      <c r="D1102" s="24">
        <v>470.9</v>
      </c>
      <c r="E1102" s="24">
        <v>803.8</v>
      </c>
      <c r="F1102" s="27">
        <f t="shared" ref="F1102:G1102" si="2201">LN(D1102/D1101)</f>
        <v>3.1904738325857387E-3</v>
      </c>
      <c r="G1102" s="27">
        <f t="shared" si="2201"/>
        <v>6.1147005271044164E-3</v>
      </c>
      <c r="H1102" s="27">
        <f t="shared" si="2047"/>
        <v>0.92006627157551513</v>
      </c>
      <c r="I1102" s="27"/>
      <c r="J1102" s="27">
        <v>1064</v>
      </c>
      <c r="K1102" s="27">
        <v>6.2768964646071721</v>
      </c>
      <c r="L1102" s="37">
        <v>-0.10937997371883057</v>
      </c>
      <c r="M1102" s="27"/>
      <c r="N1102" s="27"/>
      <c r="O1102" s="27"/>
      <c r="P1102" s="27"/>
      <c r="Q1102" s="27"/>
      <c r="R1102" s="27"/>
      <c r="S1102" s="27"/>
      <c r="T1102" s="27"/>
      <c r="U1102" s="27"/>
      <c r="V1102" s="27"/>
      <c r="W1102" s="27"/>
      <c r="X1102" s="27"/>
      <c r="Y1102" s="27"/>
      <c r="Z1102" s="27"/>
      <c r="AA1102" s="27"/>
      <c r="AB1102" s="27"/>
      <c r="AC1102" s="27"/>
      <c r="AD1102" s="27"/>
      <c r="AE1102" s="27"/>
    </row>
    <row r="1103" spans="1:31" ht="15.75" customHeight="1" x14ac:dyDescent="0.2">
      <c r="A1103" s="22">
        <v>34411</v>
      </c>
      <c r="B1103" s="23">
        <f t="shared" ref="B1103:C1103" si="2202">LN(D1103)</f>
        <v>6.1548580940164177</v>
      </c>
      <c r="C1103" s="23">
        <f t="shared" si="2202"/>
        <v>6.689474883333915</v>
      </c>
      <c r="D1103" s="24">
        <v>471</v>
      </c>
      <c r="E1103" s="24">
        <v>803.9</v>
      </c>
      <c r="F1103" s="27">
        <f t="shared" ref="F1103:G1103" si="2203">LN(D1103/D1102)</f>
        <v>2.123367669088688E-4</v>
      </c>
      <c r="G1103" s="27">
        <f t="shared" si="2203"/>
        <v>1.244013188144758E-4</v>
      </c>
      <c r="H1103" s="27">
        <f t="shared" si="2047"/>
        <v>0.92008090341299642</v>
      </c>
      <c r="I1103" s="27"/>
      <c r="J1103" s="27">
        <v>1065</v>
      </c>
      <c r="K1103" s="27">
        <v>6.2805424718692526</v>
      </c>
      <c r="L1103" s="37">
        <v>-0.10946837547078925</v>
      </c>
      <c r="M1103" s="27"/>
      <c r="N1103" s="27"/>
      <c r="O1103" s="27"/>
      <c r="P1103" s="27"/>
      <c r="Q1103" s="27"/>
      <c r="R1103" s="27"/>
      <c r="S1103" s="27"/>
      <c r="T1103" s="27"/>
      <c r="U1103" s="27"/>
      <c r="V1103" s="27"/>
      <c r="W1103" s="27"/>
      <c r="X1103" s="27"/>
      <c r="Y1103" s="27"/>
      <c r="Z1103" s="27"/>
      <c r="AA1103" s="27"/>
      <c r="AB1103" s="27"/>
      <c r="AC1103" s="27"/>
      <c r="AD1103" s="27"/>
      <c r="AE1103" s="27"/>
    </row>
    <row r="1104" spans="1:31" ht="15.75" customHeight="1" x14ac:dyDescent="0.2">
      <c r="A1104" s="22">
        <v>34414</v>
      </c>
      <c r="B1104" s="23">
        <f t="shared" ref="B1104:C1104" si="2204">LN(D1104)</f>
        <v>6.1495361016784766</v>
      </c>
      <c r="C1104" s="23">
        <f t="shared" si="2204"/>
        <v>6.6812310195084494</v>
      </c>
      <c r="D1104" s="24">
        <v>468.5</v>
      </c>
      <c r="E1104" s="24">
        <v>797.3</v>
      </c>
      <c r="F1104" s="27">
        <f t="shared" ref="F1104:G1104" si="2205">LN(D1104/D1103)</f>
        <v>-5.3219923379408691E-3</v>
      </c>
      <c r="G1104" s="27">
        <f t="shared" si="2205"/>
        <v>-8.2438638254654136E-3</v>
      </c>
      <c r="H1104" s="27">
        <f t="shared" si="2047"/>
        <v>0.92041961784026283</v>
      </c>
      <c r="I1104" s="27"/>
      <c r="J1104" s="27">
        <v>1066</v>
      </c>
      <c r="K1104" s="27">
        <v>6.2843672711907006</v>
      </c>
      <c r="L1104" s="37">
        <v>-0.10725337719608952</v>
      </c>
      <c r="M1104" s="27"/>
      <c r="N1104" s="27"/>
      <c r="O1104" s="27"/>
      <c r="P1104" s="27"/>
      <c r="Q1104" s="27"/>
      <c r="R1104" s="27"/>
      <c r="S1104" s="27"/>
      <c r="T1104" s="27"/>
      <c r="U1104" s="27"/>
      <c r="V1104" s="27"/>
      <c r="W1104" s="27"/>
      <c r="X1104" s="27"/>
      <c r="Y1104" s="27"/>
      <c r="Z1104" s="27"/>
      <c r="AA1104" s="27"/>
      <c r="AB1104" s="27"/>
      <c r="AC1104" s="27"/>
      <c r="AD1104" s="27"/>
      <c r="AE1104" s="27"/>
    </row>
    <row r="1105" spans="1:31" ht="15.75" customHeight="1" x14ac:dyDescent="0.2">
      <c r="A1105" s="22">
        <v>34415</v>
      </c>
      <c r="B1105" s="23">
        <f t="shared" ref="B1105:C1105" si="2206">LN(D1105)</f>
        <v>6.1501762382628025</v>
      </c>
      <c r="C1105" s="23">
        <f t="shared" si="2206"/>
        <v>6.6799759992633989</v>
      </c>
      <c r="D1105" s="24">
        <v>468.8</v>
      </c>
      <c r="E1105" s="24">
        <v>796.3</v>
      </c>
      <c r="F1105" s="27">
        <f t="shared" ref="F1105:G1105" si="2207">LN(D1105/D1104)</f>
        <v>6.4013658432604591E-4</v>
      </c>
      <c r="G1105" s="27">
        <f t="shared" si="2207"/>
        <v>-1.255020245050601E-3</v>
      </c>
      <c r="H1105" s="27">
        <f t="shared" si="2047"/>
        <v>0.92068837357214794</v>
      </c>
      <c r="I1105" s="27"/>
      <c r="J1105" s="27">
        <v>1067</v>
      </c>
      <c r="K1105" s="27">
        <v>6.2812303514206391</v>
      </c>
      <c r="L1105" s="37">
        <v>-0.10827792826728011</v>
      </c>
      <c r="M1105" s="27"/>
      <c r="N1105" s="27"/>
      <c r="O1105" s="27"/>
      <c r="P1105" s="27"/>
      <c r="Q1105" s="27"/>
      <c r="R1105" s="27"/>
      <c r="S1105" s="27"/>
      <c r="T1105" s="27"/>
      <c r="U1105" s="27"/>
      <c r="V1105" s="27"/>
      <c r="W1105" s="27"/>
      <c r="X1105" s="27"/>
      <c r="Y1105" s="27"/>
      <c r="Z1105" s="27"/>
      <c r="AA1105" s="27"/>
      <c r="AB1105" s="27"/>
      <c r="AC1105" s="27"/>
      <c r="AD1105" s="27"/>
      <c r="AE1105" s="27"/>
    </row>
    <row r="1106" spans="1:31" ht="15.75" customHeight="1" x14ac:dyDescent="0.2">
      <c r="A1106" s="22">
        <v>34416</v>
      </c>
      <c r="B1106" s="23">
        <f t="shared" ref="B1106:C1106" si="2208">LN(D1106)</f>
        <v>6.1495361016784766</v>
      </c>
      <c r="C1106" s="23">
        <f t="shared" si="2208"/>
        <v>6.6814818346589995</v>
      </c>
      <c r="D1106" s="24">
        <v>468.5</v>
      </c>
      <c r="E1106" s="24">
        <v>797.5</v>
      </c>
      <c r="F1106" s="27">
        <f t="shared" ref="F1106:G1106" si="2209">LN(D1106/D1105)</f>
        <v>-6.4013658432603236E-4</v>
      </c>
      <c r="G1106" s="27">
        <f t="shared" si="2209"/>
        <v>1.505835395600493E-3</v>
      </c>
      <c r="H1106" s="27">
        <f t="shared" si="2047"/>
        <v>0.92038506634544015</v>
      </c>
      <c r="I1106" s="27"/>
      <c r="J1106" s="27">
        <v>1068</v>
      </c>
      <c r="K1106" s="27">
        <v>6.2834862819167601</v>
      </c>
      <c r="L1106" s="37">
        <v>-0.10554216786615989</v>
      </c>
      <c r="M1106" s="27"/>
      <c r="N1106" s="27"/>
      <c r="O1106" s="27"/>
      <c r="P1106" s="27"/>
      <c r="Q1106" s="27"/>
      <c r="R1106" s="27"/>
      <c r="S1106" s="27"/>
      <c r="T1106" s="27"/>
      <c r="U1106" s="27"/>
      <c r="V1106" s="27"/>
      <c r="W1106" s="27"/>
      <c r="X1106" s="27"/>
      <c r="Y1106" s="27"/>
      <c r="Z1106" s="27"/>
      <c r="AA1106" s="27"/>
      <c r="AB1106" s="27"/>
      <c r="AC1106" s="27"/>
      <c r="AD1106" s="27"/>
      <c r="AE1106" s="27"/>
    </row>
    <row r="1107" spans="1:31" ht="15.75" customHeight="1" x14ac:dyDescent="0.2">
      <c r="A1107" s="22">
        <v>34417</v>
      </c>
      <c r="B1107" s="23">
        <f t="shared" ref="B1107:C1107" si="2210">LN(D1107)</f>
        <v>6.1405308950258757</v>
      </c>
      <c r="C1107" s="23">
        <f t="shared" si="2210"/>
        <v>6.6677198599977094</v>
      </c>
      <c r="D1107" s="24">
        <v>464.3</v>
      </c>
      <c r="E1107" s="24">
        <v>786.6</v>
      </c>
      <c r="F1107" s="27">
        <f t="shared" ref="F1107:G1107" si="2211">LN(D1107/D1106)</f>
        <v>-9.0052066526008744E-3</v>
      </c>
      <c r="G1107" s="27">
        <f t="shared" si="2211"/>
        <v>-1.376197466129042E-2</v>
      </c>
      <c r="H1107" s="27">
        <f t="shared" si="2047"/>
        <v>0.92093414599874701</v>
      </c>
      <c r="I1107" s="27"/>
      <c r="J1107" s="27">
        <v>1069</v>
      </c>
      <c r="K1107" s="27">
        <v>6.2817213242565808</v>
      </c>
      <c r="L1107" s="37">
        <v>-0.1064779493566661</v>
      </c>
      <c r="M1107" s="27"/>
      <c r="N1107" s="27"/>
      <c r="O1107" s="27"/>
      <c r="P1107" s="27"/>
      <c r="Q1107" s="27"/>
      <c r="R1107" s="27"/>
      <c r="S1107" s="27"/>
      <c r="T1107" s="27"/>
      <c r="U1107" s="27"/>
      <c r="V1107" s="27"/>
      <c r="W1107" s="27"/>
      <c r="X1107" s="27"/>
      <c r="Y1107" s="27"/>
      <c r="Z1107" s="27"/>
      <c r="AA1107" s="27"/>
      <c r="AB1107" s="27"/>
      <c r="AC1107" s="27"/>
      <c r="AD1107" s="27"/>
      <c r="AE1107" s="27"/>
    </row>
    <row r="1108" spans="1:31" ht="15.75" customHeight="1" x14ac:dyDescent="0.2">
      <c r="A1108" s="22">
        <v>34418</v>
      </c>
      <c r="B1108" s="23">
        <f t="shared" ref="B1108:C1108" si="2212">LN(D1108)</f>
        <v>6.1323128556953614</v>
      </c>
      <c r="C1108" s="23">
        <f t="shared" si="2212"/>
        <v>6.6636434212317308</v>
      </c>
      <c r="D1108" s="24">
        <v>460.5</v>
      </c>
      <c r="E1108" s="24">
        <v>783.4</v>
      </c>
      <c r="F1108" s="27">
        <f t="shared" ref="F1108:G1108" si="2213">LN(D1108/D1107)</f>
        <v>-8.2180393305145375E-3</v>
      </c>
      <c r="G1108" s="27">
        <f t="shared" si="2213"/>
        <v>-4.076438765978253E-3</v>
      </c>
      <c r="H1108" s="27">
        <f t="shared" si="2047"/>
        <v>0.92026425606096485</v>
      </c>
      <c r="I1108" s="27"/>
      <c r="J1108" s="27">
        <v>1070</v>
      </c>
      <c r="K1108" s="27">
        <v>6.2613346533630407</v>
      </c>
      <c r="L1108" s="37">
        <v>-0.10902758113822841</v>
      </c>
      <c r="M1108" s="27"/>
      <c r="N1108" s="27"/>
      <c r="O1108" s="27"/>
      <c r="P1108" s="27"/>
      <c r="Q1108" s="27"/>
      <c r="R1108" s="27"/>
      <c r="S1108" s="27"/>
      <c r="T1108" s="27"/>
      <c r="U1108" s="27"/>
      <c r="V1108" s="27"/>
      <c r="W1108" s="27"/>
      <c r="X1108" s="27"/>
      <c r="Y1108" s="27"/>
      <c r="Z1108" s="27"/>
      <c r="AA1108" s="27"/>
      <c r="AB1108" s="27"/>
      <c r="AC1108" s="27"/>
      <c r="AD1108" s="27"/>
      <c r="AE1108" s="27"/>
    </row>
    <row r="1109" spans="1:31" ht="15.75" customHeight="1" x14ac:dyDescent="0.2">
      <c r="A1109" s="22">
        <v>34421</v>
      </c>
      <c r="B1109" s="23">
        <f t="shared" ref="B1109:C1109" si="2214">LN(D1109)</f>
        <v>6.131226489483141</v>
      </c>
      <c r="C1109" s="23">
        <f t="shared" si="2214"/>
        <v>6.649632008771901</v>
      </c>
      <c r="D1109" s="24">
        <v>460</v>
      </c>
      <c r="E1109" s="24">
        <v>772.5</v>
      </c>
      <c r="F1109" s="27">
        <f t="shared" ref="F1109:G1109" si="2215">LN(D1109/D1108)</f>
        <v>-1.0863662122208519E-3</v>
      </c>
      <c r="G1109" s="27">
        <f t="shared" si="2215"/>
        <v>-1.401141245983043E-2</v>
      </c>
      <c r="H1109" s="27">
        <f t="shared" si="2047"/>
        <v>0.92203996873738236</v>
      </c>
      <c r="I1109" s="27"/>
      <c r="J1109" s="27">
        <v>1071</v>
      </c>
      <c r="K1109" s="27">
        <v>6.2633471256873792</v>
      </c>
      <c r="L1109" s="37">
        <v>-0.10700393539716302</v>
      </c>
      <c r="M1109" s="27"/>
      <c r="N1109" s="27"/>
      <c r="O1109" s="27"/>
      <c r="P1109" s="27"/>
      <c r="Q1109" s="27"/>
      <c r="R1109" s="27"/>
      <c r="S1109" s="27"/>
      <c r="T1109" s="27"/>
      <c r="U1109" s="27"/>
      <c r="V1109" s="27"/>
      <c r="W1109" s="27"/>
      <c r="X1109" s="27"/>
      <c r="Y1109" s="27"/>
      <c r="Z1109" s="27"/>
      <c r="AA1109" s="27"/>
      <c r="AB1109" s="27"/>
      <c r="AC1109" s="27"/>
      <c r="AD1109" s="27"/>
      <c r="AE1109" s="27"/>
    </row>
    <row r="1110" spans="1:31" ht="15.75" customHeight="1" x14ac:dyDescent="0.2">
      <c r="A1110" s="22">
        <v>34422</v>
      </c>
      <c r="B1110" s="23">
        <f t="shared" ref="B1110:C1110" si="2216">LN(D1110)</f>
        <v>6.1145667442419658</v>
      </c>
      <c r="C1110" s="23">
        <f t="shared" si="2216"/>
        <v>6.6271150213194021</v>
      </c>
      <c r="D1110" s="24">
        <v>452.4</v>
      </c>
      <c r="E1110" s="24">
        <v>755.3</v>
      </c>
      <c r="F1110" s="27">
        <f t="shared" ref="F1110:G1110" si="2217">LN(D1110/D1109)</f>
        <v>-1.6659745241175378E-2</v>
      </c>
      <c r="G1110" s="27">
        <f t="shared" si="2217"/>
        <v>-2.2516987452498295E-2</v>
      </c>
      <c r="H1110" s="27">
        <f t="shared" si="2047"/>
        <v>0.92265891335391481</v>
      </c>
      <c r="I1110" s="27"/>
      <c r="J1110" s="27">
        <v>1072</v>
      </c>
      <c r="K1110" s="27">
        <v>6.26685655460573</v>
      </c>
      <c r="L1110" s="37">
        <v>-0.11199846058931229</v>
      </c>
      <c r="M1110" s="27"/>
      <c r="N1110" s="27"/>
      <c r="O1110" s="27"/>
      <c r="P1110" s="27"/>
      <c r="Q1110" s="27"/>
      <c r="R1110" s="27"/>
      <c r="S1110" s="27"/>
      <c r="T1110" s="27"/>
      <c r="U1110" s="27"/>
      <c r="V1110" s="27"/>
      <c r="W1110" s="27"/>
      <c r="X1110" s="27"/>
      <c r="Y1110" s="27"/>
      <c r="Z1110" s="27"/>
      <c r="AA1110" s="27"/>
      <c r="AB1110" s="27"/>
      <c r="AC1110" s="27"/>
      <c r="AD1110" s="27"/>
      <c r="AE1110" s="27"/>
    </row>
    <row r="1111" spans="1:31" ht="15.75" customHeight="1" x14ac:dyDescent="0.2">
      <c r="A1111" s="22">
        <v>34423</v>
      </c>
      <c r="B1111" s="23">
        <f t="shared" ref="B1111:C1111" si="2218">LN(D1111)</f>
        <v>6.0991972469108644</v>
      </c>
      <c r="C1111" s="23">
        <f t="shared" si="2218"/>
        <v>6.6132499811822303</v>
      </c>
      <c r="D1111" s="24">
        <v>445.5</v>
      </c>
      <c r="E1111" s="24">
        <v>744.9</v>
      </c>
      <c r="F1111" s="27">
        <f t="shared" ref="F1111:G1111" si="2219">LN(D1111/D1110)</f>
        <v>-1.5369497331101304E-2</v>
      </c>
      <c r="G1111" s="27">
        <f t="shared" si="2219"/>
        <v>-1.3865040137171677E-2</v>
      </c>
      <c r="H1111" s="27">
        <f t="shared" si="2047"/>
        <v>0.92226927218325561</v>
      </c>
      <c r="I1111" s="27"/>
      <c r="J1111" s="27">
        <v>1073</v>
      </c>
      <c r="K1111" s="27">
        <v>6.2706490673613118</v>
      </c>
      <c r="L1111" s="37">
        <v>-0.11218812956212076</v>
      </c>
      <c r="M1111" s="27"/>
      <c r="N1111" s="27"/>
      <c r="O1111" s="27"/>
      <c r="P1111" s="27"/>
      <c r="Q1111" s="27"/>
      <c r="R1111" s="27"/>
      <c r="S1111" s="27"/>
      <c r="T1111" s="27"/>
      <c r="U1111" s="27"/>
      <c r="V1111" s="27"/>
      <c r="W1111" s="27"/>
      <c r="X1111" s="27"/>
      <c r="Y1111" s="27"/>
      <c r="Z1111" s="27"/>
      <c r="AA1111" s="27"/>
      <c r="AB1111" s="27"/>
      <c r="AC1111" s="27"/>
      <c r="AD1111" s="27"/>
      <c r="AE1111" s="27"/>
    </row>
    <row r="1112" spans="1:31" ht="15.75" customHeight="1" x14ac:dyDescent="0.2">
      <c r="A1112" s="22">
        <v>34424</v>
      </c>
      <c r="B1112" s="23">
        <f t="shared" ref="B1112:C1112" si="2220">LN(D1112)</f>
        <v>6.0996460799525103</v>
      </c>
      <c r="C1112" s="23">
        <f t="shared" si="2220"/>
        <v>6.6112342578631518</v>
      </c>
      <c r="D1112" s="24">
        <v>445.7</v>
      </c>
      <c r="E1112" s="24">
        <v>743.4</v>
      </c>
      <c r="F1112" s="27">
        <f t="shared" ref="F1112:G1112" si="2221">LN(D1112/D1111)</f>
        <v>4.4883304164608983E-4</v>
      </c>
      <c r="G1112" s="27">
        <f t="shared" si="2221"/>
        <v>-2.0157233190788671E-3</v>
      </c>
      <c r="H1112" s="27">
        <f t="shared" si="2047"/>
        <v>0.92261835567206263</v>
      </c>
      <c r="I1112" s="27"/>
      <c r="J1112" s="27">
        <v>1074</v>
      </c>
      <c r="K1112" s="27">
        <v>6.2675565569322416</v>
      </c>
      <c r="L1112" s="37">
        <v>-0.11716703083670144</v>
      </c>
      <c r="M1112" s="27"/>
      <c r="N1112" s="27"/>
      <c r="O1112" s="27"/>
      <c r="P1112" s="27"/>
      <c r="Q1112" s="27"/>
      <c r="R1112" s="27"/>
      <c r="S1112" s="27"/>
      <c r="T1112" s="27"/>
      <c r="U1112" s="27"/>
      <c r="V1112" s="27"/>
      <c r="W1112" s="27"/>
      <c r="X1112" s="27"/>
      <c r="Y1112" s="27"/>
      <c r="Z1112" s="27"/>
      <c r="AA1112" s="27"/>
      <c r="AB1112" s="27"/>
      <c r="AC1112" s="27"/>
      <c r="AD1112" s="27"/>
      <c r="AE1112" s="27"/>
    </row>
    <row r="1113" spans="1:31" ht="15.75" customHeight="1" x14ac:dyDescent="0.2">
      <c r="A1113" s="22">
        <v>34425</v>
      </c>
      <c r="B1113" s="23">
        <f t="shared" ref="B1113:C1113" si="2222">LN(D1113)</f>
        <v>6.0996460799525103</v>
      </c>
      <c r="C1113" s="23">
        <f t="shared" si="2222"/>
        <v>6.6112342578631518</v>
      </c>
      <c r="D1113" s="24">
        <v>445.7</v>
      </c>
      <c r="E1113" s="24">
        <v>743.4</v>
      </c>
      <c r="F1113" s="27">
        <f t="shared" ref="F1113:G1113" si="2223">LN(D1113/D1112)</f>
        <v>0</v>
      </c>
      <c r="G1113" s="27">
        <f t="shared" si="2223"/>
        <v>0</v>
      </c>
      <c r="H1113" s="27">
        <f t="shared" si="2047"/>
        <v>0.92261835567206263</v>
      </c>
      <c r="I1113" s="27"/>
      <c r="J1113" s="27">
        <v>1075</v>
      </c>
      <c r="K1113" s="27">
        <v>6.265053669963442</v>
      </c>
      <c r="L1113" s="37">
        <v>-0.11210823193335706</v>
      </c>
      <c r="M1113" s="27"/>
      <c r="N1113" s="27"/>
      <c r="O1113" s="27"/>
      <c r="P1113" s="27"/>
      <c r="Q1113" s="27"/>
      <c r="R1113" s="27"/>
      <c r="S1113" s="27"/>
      <c r="T1113" s="27"/>
      <c r="U1113" s="27"/>
      <c r="V1113" s="27"/>
      <c r="W1113" s="27"/>
      <c r="X1113" s="27"/>
      <c r="Y1113" s="27"/>
      <c r="Z1113" s="27"/>
      <c r="AA1113" s="27"/>
      <c r="AB1113" s="27"/>
      <c r="AC1113" s="27"/>
      <c r="AD1113" s="27"/>
      <c r="AE1113" s="27"/>
    </row>
    <row r="1114" spans="1:31" ht="15.75" customHeight="1" x14ac:dyDescent="0.2">
      <c r="A1114" s="22">
        <v>34428</v>
      </c>
      <c r="B1114" s="23">
        <f t="shared" ref="B1114:C1114" si="2224">LN(D1114)</f>
        <v>6.0842715966941885</v>
      </c>
      <c r="C1114" s="23">
        <f t="shared" si="2224"/>
        <v>6.5894765325528883</v>
      </c>
      <c r="D1114" s="24">
        <v>438.9</v>
      </c>
      <c r="E1114" s="24">
        <v>727.4</v>
      </c>
      <c r="F1114" s="27">
        <f t="shared" ref="F1114:G1114" si="2225">LN(D1114/D1113)</f>
        <v>-1.5374483258321895E-2</v>
      </c>
      <c r="G1114" s="27">
        <f t="shared" si="2225"/>
        <v>-2.1757725310263105E-2</v>
      </c>
      <c r="H1114" s="27">
        <f t="shared" si="2047"/>
        <v>0.92333155245899723</v>
      </c>
      <c r="I1114" s="27"/>
      <c r="J1114" s="27">
        <v>1076</v>
      </c>
      <c r="K1114" s="27">
        <v>6.2695531223953047</v>
      </c>
      <c r="L1114" s="37">
        <v>-0.1163949862893352</v>
      </c>
      <c r="M1114" s="27"/>
      <c r="N1114" s="27"/>
      <c r="O1114" s="27"/>
      <c r="P1114" s="27"/>
      <c r="Q1114" s="27"/>
      <c r="R1114" s="27"/>
      <c r="S1114" s="27"/>
      <c r="T1114" s="27"/>
      <c r="U1114" s="27"/>
      <c r="V1114" s="27"/>
      <c r="W1114" s="27"/>
      <c r="X1114" s="27"/>
      <c r="Y1114" s="27"/>
      <c r="Z1114" s="27"/>
      <c r="AA1114" s="27"/>
      <c r="AB1114" s="27"/>
      <c r="AC1114" s="27"/>
      <c r="AD1114" s="27"/>
      <c r="AE1114" s="27"/>
    </row>
    <row r="1115" spans="1:31" ht="15.75" customHeight="1" x14ac:dyDescent="0.2">
      <c r="A1115" s="22">
        <v>34429</v>
      </c>
      <c r="B1115" s="23">
        <f t="shared" ref="B1115:C1115" si="2226">LN(D1115)</f>
        <v>6.1052395613668269</v>
      </c>
      <c r="C1115" s="23">
        <f t="shared" si="2226"/>
        <v>6.6212724871058386</v>
      </c>
      <c r="D1115" s="24">
        <v>448.2</v>
      </c>
      <c r="E1115" s="24">
        <v>750.9</v>
      </c>
      <c r="F1115" s="27">
        <f t="shared" ref="F1115:G1115" si="2227">LN(D1115/D1114)</f>
        <v>2.0967964672638398E-2</v>
      </c>
      <c r="G1115" s="27">
        <f t="shared" si="2227"/>
        <v>3.1795954552949569E-2</v>
      </c>
      <c r="H1115" s="27">
        <f t="shared" si="2047"/>
        <v>0.92206438766205046</v>
      </c>
      <c r="I1115" s="27"/>
      <c r="J1115" s="27">
        <v>1077</v>
      </c>
      <c r="K1115" s="27">
        <v>6.2742251095796542</v>
      </c>
      <c r="L1115" s="37">
        <v>-0.1161873626458565</v>
      </c>
      <c r="M1115" s="27"/>
      <c r="N1115" s="27"/>
      <c r="O1115" s="27"/>
      <c r="P1115" s="27"/>
      <c r="Q1115" s="27"/>
      <c r="R1115" s="27"/>
      <c r="S1115" s="27"/>
      <c r="T1115" s="27"/>
      <c r="U1115" s="27"/>
      <c r="V1115" s="27"/>
      <c r="W1115" s="27"/>
      <c r="X1115" s="27"/>
      <c r="Y1115" s="27"/>
      <c r="Z1115" s="27"/>
      <c r="AA1115" s="27"/>
      <c r="AB1115" s="27"/>
      <c r="AC1115" s="27"/>
      <c r="AD1115" s="27"/>
      <c r="AE1115" s="27"/>
    </row>
    <row r="1116" spans="1:31" ht="15.75" customHeight="1" x14ac:dyDescent="0.2">
      <c r="A1116" s="22">
        <v>34430</v>
      </c>
      <c r="B1116" s="23">
        <f t="shared" ref="B1116:C1116" si="2228">LN(D1116)</f>
        <v>6.1047932324149849</v>
      </c>
      <c r="C1116" s="23">
        <f t="shared" si="2228"/>
        <v>6.6210061045789566</v>
      </c>
      <c r="D1116" s="24">
        <v>448</v>
      </c>
      <c r="E1116" s="24">
        <v>750.7</v>
      </c>
      <c r="F1116" s="27">
        <f t="shared" ref="F1116:G1116" si="2229">LN(D1116/D1115)</f>
        <v>-4.4632895184142996E-4</v>
      </c>
      <c r="G1116" s="27">
        <f t="shared" si="2229"/>
        <v>-2.66382526881461E-4</v>
      </c>
      <c r="H1116" s="27">
        <f t="shared" si="2047"/>
        <v>0.92203407397450232</v>
      </c>
      <c r="I1116" s="27"/>
      <c r="J1116" s="27">
        <v>1078</v>
      </c>
      <c r="K1116" s="27">
        <v>6.2766988986794452</v>
      </c>
      <c r="L1116" s="37">
        <v>-0.11823796088025418</v>
      </c>
      <c r="M1116" s="27"/>
      <c r="N1116" s="27"/>
      <c r="O1116" s="27"/>
      <c r="P1116" s="27"/>
      <c r="Q1116" s="27"/>
      <c r="R1116" s="27"/>
      <c r="S1116" s="27"/>
      <c r="T1116" s="27"/>
      <c r="U1116" s="27"/>
      <c r="V1116" s="27"/>
      <c r="W1116" s="27"/>
      <c r="X1116" s="27"/>
      <c r="Y1116" s="27"/>
      <c r="Z1116" s="27"/>
      <c r="AA1116" s="27"/>
      <c r="AB1116" s="27"/>
      <c r="AC1116" s="27"/>
      <c r="AD1116" s="27"/>
      <c r="AE1116" s="27"/>
    </row>
    <row r="1117" spans="1:31" ht="15.75" customHeight="1" x14ac:dyDescent="0.2">
      <c r="A1117" s="22">
        <v>34431</v>
      </c>
      <c r="B1117" s="23">
        <f t="shared" ref="B1117:C1117" si="2230">LN(D1117)</f>
        <v>6.1110237821656215</v>
      </c>
      <c r="C1117" s="23">
        <f t="shared" si="2230"/>
        <v>6.62685019080938</v>
      </c>
      <c r="D1117" s="24">
        <v>450.8</v>
      </c>
      <c r="E1117" s="24">
        <v>755.1</v>
      </c>
      <c r="F1117" s="27">
        <f t="shared" ref="F1117:G1117" si="2231">LN(D1117/D1116)</f>
        <v>6.2305497506361628E-3</v>
      </c>
      <c r="G1117" s="27">
        <f t="shared" si="2231"/>
        <v>5.8440862304231416E-3</v>
      </c>
      <c r="H1117" s="27">
        <f t="shared" si="2047"/>
        <v>0.92216114839005325</v>
      </c>
      <c r="I1117" s="27"/>
      <c r="J1117" s="27">
        <v>1079</v>
      </c>
      <c r="K1117" s="27">
        <v>6.2743242113389952</v>
      </c>
      <c r="L1117" s="37">
        <v>-0.12095342238799311</v>
      </c>
      <c r="M1117" s="27"/>
      <c r="N1117" s="27"/>
      <c r="O1117" s="27"/>
      <c r="P1117" s="27"/>
      <c r="Q1117" s="27"/>
      <c r="R1117" s="27"/>
      <c r="S1117" s="27"/>
      <c r="T1117" s="27"/>
      <c r="U1117" s="27"/>
      <c r="V1117" s="27"/>
      <c r="W1117" s="27"/>
      <c r="X1117" s="27"/>
      <c r="Y1117" s="27"/>
      <c r="Z1117" s="27"/>
      <c r="AA1117" s="27"/>
      <c r="AB1117" s="27"/>
      <c r="AC1117" s="27"/>
      <c r="AD1117" s="27"/>
      <c r="AE1117" s="27"/>
    </row>
    <row r="1118" spans="1:31" ht="15.75" customHeight="1" x14ac:dyDescent="0.2">
      <c r="A1118" s="22">
        <v>34432</v>
      </c>
      <c r="B1118" s="23">
        <f t="shared" ref="B1118:C1118" si="2232">LN(D1118)</f>
        <v>6.102782283239935</v>
      </c>
      <c r="C1118" s="23">
        <f t="shared" si="2232"/>
        <v>6.61833836923664</v>
      </c>
      <c r="D1118" s="24">
        <v>447.1</v>
      </c>
      <c r="E1118" s="24">
        <v>748.7</v>
      </c>
      <c r="F1118" s="27">
        <f t="shared" ref="F1118:G1118" si="2233">LN(D1118/D1117)</f>
        <v>-8.2414989256863001E-3</v>
      </c>
      <c r="G1118" s="27">
        <f t="shared" si="2233"/>
        <v>-8.5118215727403527E-3</v>
      </c>
      <c r="H1118" s="27">
        <f t="shared" si="2047"/>
        <v>0.9221018846070016</v>
      </c>
      <c r="I1118" s="27"/>
      <c r="J1118" s="27">
        <v>1080</v>
      </c>
      <c r="K1118" s="27">
        <v>6.272935644071338</v>
      </c>
      <c r="L1118" s="37">
        <v>-0.12532241447342418</v>
      </c>
      <c r="M1118" s="27"/>
      <c r="N1118" s="27"/>
      <c r="O1118" s="27"/>
      <c r="P1118" s="27"/>
      <c r="Q1118" s="27"/>
      <c r="R1118" s="27"/>
      <c r="S1118" s="27"/>
      <c r="T1118" s="27"/>
      <c r="U1118" s="27"/>
      <c r="V1118" s="27"/>
      <c r="W1118" s="27"/>
      <c r="X1118" s="27"/>
      <c r="Y1118" s="27"/>
      <c r="Z1118" s="27"/>
      <c r="AA1118" s="27"/>
      <c r="AB1118" s="27"/>
      <c r="AC1118" s="27"/>
      <c r="AD1118" s="27"/>
      <c r="AE1118" s="27"/>
    </row>
    <row r="1119" spans="1:31" ht="15.75" customHeight="1" x14ac:dyDescent="0.2">
      <c r="A1119" s="22">
        <v>34435</v>
      </c>
      <c r="B1119" s="23">
        <f t="shared" ref="B1119:C1119" si="2234">LN(D1119)</f>
        <v>6.1088030395252151</v>
      </c>
      <c r="C1119" s="23">
        <f t="shared" si="2234"/>
        <v>6.6175366588783593</v>
      </c>
      <c r="D1119" s="24">
        <v>449.8</v>
      </c>
      <c r="E1119" s="24">
        <v>748.1</v>
      </c>
      <c r="F1119" s="27">
        <f t="shared" ref="F1119:G1119" si="2235">LN(D1119/D1118)</f>
        <v>6.0207562852803284E-3</v>
      </c>
      <c r="G1119" s="27">
        <f t="shared" si="2235"/>
        <v>-8.0171035828032031E-4</v>
      </c>
      <c r="H1119" s="27">
        <f t="shared" si="2047"/>
        <v>0.92312341501416451</v>
      </c>
      <c r="I1119" s="27"/>
      <c r="J1119" s="27">
        <v>1081</v>
      </c>
      <c r="K1119" s="27">
        <v>6.272935644071338</v>
      </c>
      <c r="L1119" s="37">
        <v>-0.12532241447342418</v>
      </c>
      <c r="M1119" s="27"/>
      <c r="N1119" s="27"/>
      <c r="O1119" s="27"/>
      <c r="P1119" s="27"/>
      <c r="Q1119" s="27"/>
      <c r="R1119" s="27"/>
      <c r="S1119" s="27"/>
      <c r="T1119" s="27"/>
      <c r="U1119" s="27"/>
      <c r="V1119" s="27"/>
      <c r="W1119" s="27"/>
      <c r="X1119" s="27"/>
      <c r="Y1119" s="27"/>
      <c r="Z1119" s="27"/>
      <c r="AA1119" s="27"/>
      <c r="AB1119" s="27"/>
      <c r="AC1119" s="27"/>
      <c r="AD1119" s="27"/>
      <c r="AE1119" s="27"/>
    </row>
    <row r="1120" spans="1:31" ht="15.75" customHeight="1" x14ac:dyDescent="0.2">
      <c r="A1120" s="22">
        <v>34436</v>
      </c>
      <c r="B1120" s="23">
        <f t="shared" ref="B1120:C1120" si="2236">LN(D1120)</f>
        <v>6.10367653771491</v>
      </c>
      <c r="C1120" s="23">
        <f t="shared" si="2236"/>
        <v>6.6055685203274743</v>
      </c>
      <c r="D1120" s="24">
        <v>447.5</v>
      </c>
      <c r="E1120" s="24">
        <v>739.2</v>
      </c>
      <c r="F1120" s="27">
        <f t="shared" ref="F1120:G1120" si="2237">LN(D1120/D1119)</f>
        <v>-5.1265018103052425E-3</v>
      </c>
      <c r="G1120" s="27">
        <f t="shared" si="2237"/>
        <v>-1.1968138550884832E-2</v>
      </c>
      <c r="H1120" s="27">
        <f t="shared" si="2047"/>
        <v>0.92401986580442241</v>
      </c>
      <c r="I1120" s="27"/>
      <c r="J1120" s="27">
        <v>1082</v>
      </c>
      <c r="K1120" s="27">
        <v>6.2752155632285147</v>
      </c>
      <c r="L1120" s="37">
        <v>-0.11950857272648374</v>
      </c>
      <c r="M1120" s="27"/>
      <c r="N1120" s="27"/>
      <c r="O1120" s="27"/>
      <c r="P1120" s="27"/>
      <c r="Q1120" s="27"/>
      <c r="R1120" s="27"/>
      <c r="S1120" s="27"/>
      <c r="T1120" s="27"/>
      <c r="U1120" s="27"/>
      <c r="V1120" s="27"/>
      <c r="W1120" s="27"/>
      <c r="X1120" s="27"/>
      <c r="Y1120" s="27"/>
      <c r="Z1120" s="27"/>
      <c r="AA1120" s="27"/>
      <c r="AB1120" s="27"/>
      <c r="AC1120" s="27"/>
      <c r="AD1120" s="27"/>
      <c r="AE1120" s="27"/>
    </row>
    <row r="1121" spans="1:31" ht="15.75" customHeight="1" x14ac:dyDescent="0.2">
      <c r="A1121" s="22">
        <v>34437</v>
      </c>
      <c r="B1121" s="23">
        <f t="shared" ref="B1121:C1121" si="2238">LN(D1121)</f>
        <v>6.100767281998432</v>
      </c>
      <c r="C1121" s="23">
        <f t="shared" si="2238"/>
        <v>6.5893390471604949</v>
      </c>
      <c r="D1121" s="24">
        <v>446.2</v>
      </c>
      <c r="E1121" s="24">
        <v>727.3</v>
      </c>
      <c r="F1121" s="27">
        <f t="shared" ref="F1121:G1121" si="2239">LN(D1121/D1120)</f>
        <v>-2.909255716477909E-3</v>
      </c>
      <c r="G1121" s="27">
        <f t="shared" si="2239"/>
        <v>-1.6229473166979515E-2</v>
      </c>
      <c r="H1121" s="27">
        <f t="shared" si="2047"/>
        <v>0.92585420758207904</v>
      </c>
      <c r="I1121" s="27"/>
      <c r="J1121" s="27">
        <v>1083</v>
      </c>
      <c r="K1121" s="27">
        <v>6.2732334015565376</v>
      </c>
      <c r="L1121" s="37">
        <v>-0.11922492526327577</v>
      </c>
      <c r="M1121" s="27"/>
      <c r="N1121" s="27"/>
      <c r="O1121" s="27"/>
      <c r="P1121" s="27"/>
      <c r="Q1121" s="27"/>
      <c r="R1121" s="27"/>
      <c r="S1121" s="27"/>
      <c r="T1121" s="27"/>
      <c r="U1121" s="27"/>
      <c r="V1121" s="27"/>
      <c r="W1121" s="27"/>
      <c r="X1121" s="27"/>
      <c r="Y1121" s="27"/>
      <c r="Z1121" s="27"/>
      <c r="AA1121" s="27"/>
      <c r="AB1121" s="27"/>
      <c r="AC1121" s="27"/>
      <c r="AD1121" s="27"/>
      <c r="AE1121" s="27"/>
    </row>
    <row r="1122" spans="1:31" ht="15.75" customHeight="1" x14ac:dyDescent="0.2">
      <c r="A1122" s="22">
        <v>34438</v>
      </c>
      <c r="B1122" s="23">
        <f t="shared" ref="B1122:C1122" si="2240">LN(D1122)</f>
        <v>6.1009913716352244</v>
      </c>
      <c r="C1122" s="23">
        <f t="shared" si="2240"/>
        <v>6.5893390471604949</v>
      </c>
      <c r="D1122" s="24">
        <v>446.3</v>
      </c>
      <c r="E1122" s="24">
        <v>727.3</v>
      </c>
      <c r="F1122" s="27">
        <f t="shared" ref="F1122:G1122" si="2241">LN(D1122/D1121)</f>
        <v>2.2408963679207482E-4</v>
      </c>
      <c r="G1122" s="27">
        <f t="shared" si="2241"/>
        <v>0</v>
      </c>
      <c r="H1122" s="27">
        <f t="shared" si="2047"/>
        <v>0.92588821549018463</v>
      </c>
      <c r="I1122" s="27"/>
      <c r="J1122" s="27">
        <v>1084</v>
      </c>
      <c r="K1122" s="27">
        <v>6.2635480887451713</v>
      </c>
      <c r="L1122" s="37">
        <v>-0.12323259490483451</v>
      </c>
      <c r="M1122" s="27"/>
      <c r="N1122" s="27"/>
      <c r="O1122" s="27"/>
      <c r="P1122" s="27"/>
      <c r="Q1122" s="27"/>
      <c r="R1122" s="27"/>
      <c r="S1122" s="27"/>
      <c r="T1122" s="27"/>
      <c r="U1122" s="27"/>
      <c r="V1122" s="27"/>
      <c r="W1122" s="27"/>
      <c r="X1122" s="27"/>
      <c r="Y1122" s="27"/>
      <c r="Z1122" s="27"/>
      <c r="AA1122" s="27"/>
      <c r="AB1122" s="27"/>
      <c r="AC1122" s="27"/>
      <c r="AD1122" s="27"/>
      <c r="AE1122" s="27"/>
    </row>
    <row r="1123" spans="1:31" ht="15.75" customHeight="1" x14ac:dyDescent="0.2">
      <c r="A1123" s="22">
        <v>34439</v>
      </c>
      <c r="B1123" s="23">
        <f t="shared" ref="B1123:C1123" si="2242">LN(D1123)</f>
        <v>6.1005431421342191</v>
      </c>
      <c r="C1123" s="23">
        <f t="shared" si="2242"/>
        <v>6.5901636761242122</v>
      </c>
      <c r="D1123" s="24">
        <v>446.1</v>
      </c>
      <c r="E1123" s="24">
        <v>727.9</v>
      </c>
      <c r="F1123" s="27">
        <f t="shared" ref="F1123:G1123" si="2243">LN(D1123/D1122)</f>
        <v>-4.4822950100517026E-4</v>
      </c>
      <c r="G1123" s="27">
        <f t="shared" si="2243"/>
        <v>8.2462896371724424E-4</v>
      </c>
      <c r="H1123" s="27">
        <f t="shared" si="2047"/>
        <v>0.92570434392033984</v>
      </c>
      <c r="I1123" s="27"/>
      <c r="J1123" s="27">
        <v>1085</v>
      </c>
      <c r="K1123" s="27">
        <v>6.2678563664759679</v>
      </c>
      <c r="L1123" s="37">
        <v>-0.12367073235032233</v>
      </c>
      <c r="M1123" s="27"/>
      <c r="N1123" s="27"/>
      <c r="O1123" s="27"/>
      <c r="P1123" s="27"/>
      <c r="Q1123" s="27"/>
      <c r="R1123" s="27"/>
      <c r="S1123" s="27"/>
      <c r="T1123" s="27"/>
      <c r="U1123" s="27"/>
      <c r="V1123" s="27"/>
      <c r="W1123" s="27"/>
      <c r="X1123" s="27"/>
      <c r="Y1123" s="27"/>
      <c r="Z1123" s="27"/>
      <c r="AA1123" s="27"/>
      <c r="AB1123" s="27"/>
      <c r="AC1123" s="27"/>
      <c r="AD1123" s="27"/>
      <c r="AE1123" s="27"/>
    </row>
    <row r="1124" spans="1:31" ht="15.75" customHeight="1" x14ac:dyDescent="0.2">
      <c r="A1124" s="22">
        <v>34442</v>
      </c>
      <c r="B1124" s="23">
        <f t="shared" ref="B1124:C1124" si="2244">LN(D1124)</f>
        <v>6.0922144502081252</v>
      </c>
      <c r="C1124" s="23">
        <f t="shared" si="2244"/>
        <v>6.5798066133018009</v>
      </c>
      <c r="D1124" s="24">
        <v>442.4</v>
      </c>
      <c r="E1124" s="24">
        <v>720.4</v>
      </c>
      <c r="F1124" s="27">
        <f t="shared" ref="F1124:G1124" si="2245">LN(D1124/D1123)</f>
        <v>-8.3286919260941276E-3</v>
      </c>
      <c r="G1124" s="27">
        <f t="shared" si="2245"/>
        <v>-1.0357062822411238E-2</v>
      </c>
      <c r="H1124" s="27">
        <f t="shared" si="2047"/>
        <v>0.9258956696222721</v>
      </c>
      <c r="I1124" s="27"/>
      <c r="J1124" s="27">
        <v>1086</v>
      </c>
      <c r="K1124" s="27">
        <v>6.2766000970200633</v>
      </c>
      <c r="L1124" s="37">
        <v>-0.13005672951200076</v>
      </c>
      <c r="M1124" s="27"/>
      <c r="N1124" s="27"/>
      <c r="O1124" s="27"/>
      <c r="P1124" s="27"/>
      <c r="Q1124" s="27"/>
      <c r="R1124" s="27"/>
      <c r="S1124" s="27"/>
      <c r="T1124" s="27"/>
      <c r="U1124" s="27"/>
      <c r="V1124" s="27"/>
      <c r="W1124" s="27"/>
      <c r="X1124" s="27"/>
      <c r="Y1124" s="27"/>
      <c r="Z1124" s="27"/>
      <c r="AA1124" s="27"/>
      <c r="AB1124" s="27"/>
      <c r="AC1124" s="27"/>
      <c r="AD1124" s="27"/>
      <c r="AE1124" s="27"/>
    </row>
    <row r="1125" spans="1:31" ht="15.75" customHeight="1" x14ac:dyDescent="0.2">
      <c r="A1125" s="22">
        <v>34443</v>
      </c>
      <c r="B1125" s="23">
        <f t="shared" ref="B1125:C1125" si="2246">LN(D1125)</f>
        <v>6.0924404644479839</v>
      </c>
      <c r="C1125" s="23">
        <f t="shared" si="2246"/>
        <v>6.5692008761565992</v>
      </c>
      <c r="D1125" s="24">
        <v>442.5</v>
      </c>
      <c r="E1125" s="24">
        <v>712.8</v>
      </c>
      <c r="F1125" s="27">
        <f t="shared" ref="F1125:G1125" si="2247">LN(D1125/D1124)</f>
        <v>2.260142398591966E-4</v>
      </c>
      <c r="G1125" s="27">
        <f t="shared" si="2247"/>
        <v>-1.060573714520145E-2</v>
      </c>
      <c r="H1125" s="27">
        <f t="shared" si="2047"/>
        <v>0.92742489981710674</v>
      </c>
      <c r="I1125" s="27"/>
      <c r="J1125" s="27">
        <v>1087</v>
      </c>
      <c r="K1125" s="27">
        <v>6.2727370761609578</v>
      </c>
      <c r="L1125" s="37">
        <v>-0.13199082633722181</v>
      </c>
      <c r="M1125" s="27"/>
      <c r="N1125" s="27"/>
      <c r="O1125" s="27"/>
      <c r="P1125" s="27"/>
      <c r="Q1125" s="27"/>
      <c r="R1125" s="27"/>
      <c r="S1125" s="27"/>
      <c r="T1125" s="27"/>
      <c r="U1125" s="27"/>
      <c r="V1125" s="27"/>
      <c r="W1125" s="27"/>
      <c r="X1125" s="27"/>
      <c r="Y1125" s="27"/>
      <c r="Z1125" s="27"/>
      <c r="AA1125" s="27"/>
      <c r="AB1125" s="27"/>
      <c r="AC1125" s="27"/>
      <c r="AD1125" s="27"/>
      <c r="AE1125" s="27"/>
    </row>
    <row r="1126" spans="1:31" ht="15.75" customHeight="1" x14ac:dyDescent="0.2">
      <c r="A1126" s="22">
        <v>34444</v>
      </c>
      <c r="B1126" s="23">
        <f t="shared" ref="B1126:C1126" si="2248">LN(D1126)</f>
        <v>6.0910836121366945</v>
      </c>
      <c r="C1126" s="23">
        <f t="shared" si="2248"/>
        <v>6.558906771292869</v>
      </c>
      <c r="D1126" s="24">
        <v>441.9</v>
      </c>
      <c r="E1126" s="24">
        <v>705.5</v>
      </c>
      <c r="F1126" s="27">
        <f t="shared" ref="F1126:G1126" si="2249">LN(D1126/D1125)</f>
        <v>-1.3568523112900196E-3</v>
      </c>
      <c r="G1126" s="27">
        <f t="shared" si="2249"/>
        <v>-1.0294104863730742E-2</v>
      </c>
      <c r="H1126" s="27">
        <f t="shared" si="2047"/>
        <v>0.92867360743657001</v>
      </c>
      <c r="I1126" s="27"/>
      <c r="J1126" s="27">
        <v>1088</v>
      </c>
      <c r="K1126" s="27">
        <v>6.2675565569322416</v>
      </c>
      <c r="L1126" s="37">
        <v>-0.12594935139454044</v>
      </c>
      <c r="M1126" s="27"/>
      <c r="N1126" s="27"/>
      <c r="O1126" s="27"/>
      <c r="P1126" s="27"/>
      <c r="Q1126" s="27"/>
      <c r="R1126" s="27"/>
      <c r="S1126" s="27"/>
      <c r="T1126" s="27"/>
      <c r="U1126" s="27"/>
      <c r="V1126" s="27"/>
      <c r="W1126" s="27"/>
      <c r="X1126" s="27"/>
      <c r="Y1126" s="27"/>
      <c r="Z1126" s="27"/>
      <c r="AA1126" s="27"/>
      <c r="AB1126" s="27"/>
      <c r="AC1126" s="27"/>
      <c r="AD1126" s="27"/>
      <c r="AE1126" s="27"/>
    </row>
    <row r="1127" spans="1:31" ht="15.75" customHeight="1" x14ac:dyDescent="0.2">
      <c r="A1127" s="22">
        <v>34445</v>
      </c>
      <c r="B1127" s="23">
        <f t="shared" ref="B1127:C1127" si="2250">LN(D1127)</f>
        <v>6.1063545129819374</v>
      </c>
      <c r="C1127" s="23">
        <f t="shared" si="2250"/>
        <v>6.5774440244743966</v>
      </c>
      <c r="D1127" s="24">
        <v>448.7</v>
      </c>
      <c r="E1127" s="24">
        <v>718.7</v>
      </c>
      <c r="F1127" s="27">
        <f t="shared" ref="F1127:G1127" si="2251">LN(D1127/D1126)</f>
        <v>1.5270900845243357E-2</v>
      </c>
      <c r="G1127" s="27">
        <f t="shared" si="2251"/>
        <v>1.853725318152823E-2</v>
      </c>
      <c r="H1127" s="27">
        <f t="shared" si="2047"/>
        <v>0.92837802803953107</v>
      </c>
      <c r="I1127" s="27"/>
      <c r="J1127" s="27">
        <v>1089</v>
      </c>
      <c r="K1127" s="27">
        <v>6.2686552978554522</v>
      </c>
      <c r="L1127" s="37">
        <v>-0.13092824376921808</v>
      </c>
      <c r="M1127" s="27"/>
      <c r="N1127" s="27"/>
      <c r="O1127" s="27"/>
      <c r="P1127" s="27"/>
      <c r="Q1127" s="27"/>
      <c r="R1127" s="27"/>
      <c r="S1127" s="27"/>
      <c r="T1127" s="27"/>
      <c r="U1127" s="27"/>
      <c r="V1127" s="27"/>
      <c r="W1127" s="27"/>
      <c r="X1127" s="27"/>
      <c r="Y1127" s="27"/>
      <c r="Z1127" s="27"/>
      <c r="AA1127" s="27"/>
      <c r="AB1127" s="27"/>
      <c r="AC1127" s="27"/>
      <c r="AD1127" s="27"/>
      <c r="AE1127" s="27"/>
    </row>
    <row r="1128" spans="1:31" ht="15.75" customHeight="1" x14ac:dyDescent="0.2">
      <c r="A1128" s="22">
        <v>34446</v>
      </c>
      <c r="B1128" s="23">
        <f t="shared" ref="B1128:C1128" si="2252">LN(D1128)</f>
        <v>6.1038999764377699</v>
      </c>
      <c r="C1128" s="23">
        <f t="shared" si="2252"/>
        <v>6.5827174199865874</v>
      </c>
      <c r="D1128" s="24">
        <v>447.6</v>
      </c>
      <c r="E1128" s="24">
        <v>722.5</v>
      </c>
      <c r="F1128" s="27">
        <f t="shared" ref="F1128:G1128" si="2253">LN(D1128/D1127)</f>
        <v>-2.4545365441674388E-3</v>
      </c>
      <c r="G1128" s="27">
        <f t="shared" si="2253"/>
        <v>5.273395512190306E-3</v>
      </c>
      <c r="H1128" s="27">
        <f t="shared" si="2047"/>
        <v>0.9272614312601325</v>
      </c>
      <c r="I1128" s="27"/>
      <c r="J1128" s="27">
        <v>1090</v>
      </c>
      <c r="K1128" s="27">
        <v>6.2746214413863637</v>
      </c>
      <c r="L1128" s="37">
        <v>-0.13322940529543104</v>
      </c>
      <c r="M1128" s="27"/>
      <c r="N1128" s="27"/>
      <c r="O1128" s="27"/>
      <c r="P1128" s="27"/>
      <c r="Q1128" s="27"/>
      <c r="R1128" s="27"/>
      <c r="S1128" s="27"/>
      <c r="T1128" s="27"/>
      <c r="U1128" s="27"/>
      <c r="V1128" s="27"/>
      <c r="W1128" s="27"/>
      <c r="X1128" s="27"/>
      <c r="Y1128" s="27"/>
      <c r="Z1128" s="27"/>
      <c r="AA1128" s="27"/>
      <c r="AB1128" s="27"/>
      <c r="AC1128" s="27"/>
      <c r="AD1128" s="27"/>
      <c r="AE1128" s="27"/>
    </row>
    <row r="1129" spans="1:31" ht="15.75" customHeight="1" x14ac:dyDescent="0.2">
      <c r="A1129" s="22">
        <v>34449</v>
      </c>
      <c r="B1129" s="23">
        <f t="shared" ref="B1129:C1129" si="2254">LN(D1129)</f>
        <v>6.1152296544419125</v>
      </c>
      <c r="C1129" s="23">
        <f t="shared" si="2254"/>
        <v>6.5941398245038512</v>
      </c>
      <c r="D1129" s="24">
        <v>452.7</v>
      </c>
      <c r="E1129" s="24">
        <v>730.8</v>
      </c>
      <c r="F1129" s="27">
        <f t="shared" ref="F1129:G1129" si="2255">LN(D1129/D1128)</f>
        <v>1.132967800414258E-2</v>
      </c>
      <c r="G1129" s="27">
        <f t="shared" si="2255"/>
        <v>1.1422404517264334E-2</v>
      </c>
      <c r="H1129" s="27">
        <f t="shared" si="2047"/>
        <v>0.92737336744327037</v>
      </c>
      <c r="I1129" s="27"/>
      <c r="J1129" s="27">
        <v>1091</v>
      </c>
      <c r="K1129" s="27">
        <v>6.2790664063042065</v>
      </c>
      <c r="L1129" s="37">
        <v>-0.13295130432731561</v>
      </c>
      <c r="M1129" s="27"/>
      <c r="N1129" s="27"/>
      <c r="O1129" s="27"/>
      <c r="P1129" s="27"/>
      <c r="Q1129" s="27"/>
      <c r="R1129" s="27"/>
      <c r="S1129" s="27"/>
      <c r="T1129" s="27"/>
      <c r="U1129" s="27"/>
      <c r="V1129" s="27"/>
      <c r="W1129" s="27"/>
      <c r="X1129" s="27"/>
      <c r="Y1129" s="27"/>
      <c r="Z1129" s="27"/>
      <c r="AA1129" s="27"/>
      <c r="AB1129" s="27"/>
      <c r="AC1129" s="27"/>
      <c r="AD1129" s="27"/>
      <c r="AE1129" s="27"/>
    </row>
    <row r="1130" spans="1:31" ht="15.75" customHeight="1" x14ac:dyDescent="0.2">
      <c r="A1130" s="22">
        <v>34450</v>
      </c>
      <c r="B1130" s="23">
        <f t="shared" ref="B1130:C1130" si="2256">LN(D1130)</f>
        <v>6.113239604033903</v>
      </c>
      <c r="C1130" s="23">
        <f t="shared" si="2256"/>
        <v>6.5987814710627344</v>
      </c>
      <c r="D1130" s="24">
        <v>451.8</v>
      </c>
      <c r="E1130" s="24">
        <v>734.2</v>
      </c>
      <c r="F1130" s="27">
        <f t="shared" ref="F1130:G1130" si="2257">LN(D1130/D1129)</f>
        <v>-1.990050408009925E-3</v>
      </c>
      <c r="G1130" s="27">
        <f t="shared" si="2257"/>
        <v>4.6416465588824656E-3</v>
      </c>
      <c r="H1130" s="27">
        <f t="shared" si="2047"/>
        <v>0.92641946560011856</v>
      </c>
      <c r="I1130" s="27"/>
      <c r="J1130" s="27">
        <v>1092</v>
      </c>
      <c r="K1130" s="27">
        <v>6.2762047656723308</v>
      </c>
      <c r="L1130" s="37">
        <v>-0.13244840822209003</v>
      </c>
      <c r="M1130" s="27"/>
      <c r="N1130" s="27"/>
      <c r="O1130" s="27"/>
      <c r="P1130" s="27"/>
      <c r="Q1130" s="27"/>
      <c r="R1130" s="27"/>
      <c r="S1130" s="27"/>
      <c r="T1130" s="27"/>
      <c r="U1130" s="27"/>
      <c r="V1130" s="27"/>
      <c r="W1130" s="27"/>
      <c r="X1130" s="27"/>
      <c r="Y1130" s="27"/>
      <c r="Z1130" s="27"/>
      <c r="AA1130" s="27"/>
      <c r="AB1130" s="27"/>
      <c r="AC1130" s="27"/>
      <c r="AD1130" s="27"/>
      <c r="AE1130" s="27"/>
    </row>
    <row r="1131" spans="1:31" ht="15.75" customHeight="1" x14ac:dyDescent="0.2">
      <c r="A1131" s="22">
        <v>34451</v>
      </c>
      <c r="B1131" s="23">
        <f t="shared" ref="B1131:C1131" si="2258">LN(D1131)</f>
        <v>6.113239604033903</v>
      </c>
      <c r="C1131" s="23">
        <f t="shared" si="2258"/>
        <v>6.5987814710627344</v>
      </c>
      <c r="D1131" s="24">
        <v>451.8</v>
      </c>
      <c r="E1131" s="24">
        <v>734.2</v>
      </c>
      <c r="F1131" s="27">
        <f t="shared" ref="F1131:G1131" si="2259">LN(D1131/D1130)</f>
        <v>0</v>
      </c>
      <c r="G1131" s="27">
        <f t="shared" si="2259"/>
        <v>0</v>
      </c>
      <c r="H1131" s="27">
        <f t="shared" si="2047"/>
        <v>0.92641946560011856</v>
      </c>
      <c r="I1131" s="27"/>
      <c r="J1131" s="27">
        <v>1093</v>
      </c>
      <c r="K1131" s="27">
        <v>6.2770939807011406</v>
      </c>
      <c r="L1131" s="37">
        <v>-0.13076472303224307</v>
      </c>
      <c r="M1131" s="27"/>
      <c r="N1131" s="27"/>
      <c r="O1131" s="27"/>
      <c r="P1131" s="27"/>
      <c r="Q1131" s="27"/>
      <c r="R1131" s="27"/>
      <c r="S1131" s="27"/>
      <c r="T1131" s="27"/>
      <c r="U1131" s="27"/>
      <c r="V1131" s="27"/>
      <c r="W1131" s="27"/>
      <c r="X1131" s="27"/>
      <c r="Y1131" s="27"/>
      <c r="Z1131" s="27"/>
      <c r="AA1131" s="27"/>
      <c r="AB1131" s="27"/>
      <c r="AC1131" s="27"/>
      <c r="AD1131" s="27"/>
      <c r="AE1131" s="27"/>
    </row>
    <row r="1132" spans="1:31" ht="15.75" customHeight="1" x14ac:dyDescent="0.2">
      <c r="A1132" s="22">
        <v>34452</v>
      </c>
      <c r="B1132" s="23">
        <f t="shared" ref="B1132:C1132" si="2260">LN(D1132)</f>
        <v>6.107245580093692</v>
      </c>
      <c r="C1132" s="23">
        <f t="shared" si="2260"/>
        <v>6.5952339165167109</v>
      </c>
      <c r="D1132" s="24">
        <v>449.1</v>
      </c>
      <c r="E1132" s="24">
        <v>731.6</v>
      </c>
      <c r="F1132" s="27">
        <f t="shared" ref="F1132:G1132" si="2261">LN(D1132/D1131)</f>
        <v>-5.9940239402105251E-3</v>
      </c>
      <c r="G1132" s="27">
        <f t="shared" si="2261"/>
        <v>-3.547554546023316E-3</v>
      </c>
      <c r="H1132" s="27">
        <f t="shared" si="2047"/>
        <v>0.92600894182070936</v>
      </c>
      <c r="I1132" s="27"/>
      <c r="J1132" s="27">
        <v>1094</v>
      </c>
      <c r="K1132" s="27">
        <v>6.2731341616412664</v>
      </c>
      <c r="L1132" s="37">
        <v>-0.13346514988356883</v>
      </c>
      <c r="M1132" s="27"/>
      <c r="N1132" s="27"/>
      <c r="O1132" s="27"/>
      <c r="P1132" s="27"/>
      <c r="Q1132" s="27"/>
      <c r="R1132" s="27"/>
      <c r="S1132" s="27"/>
      <c r="T1132" s="27"/>
      <c r="U1132" s="27"/>
      <c r="V1132" s="27"/>
      <c r="W1132" s="27"/>
      <c r="X1132" s="27"/>
      <c r="Y1132" s="27"/>
      <c r="Z1132" s="27"/>
      <c r="AA1132" s="27"/>
      <c r="AB1132" s="27"/>
      <c r="AC1132" s="27"/>
      <c r="AD1132" s="27"/>
      <c r="AE1132" s="27"/>
    </row>
    <row r="1133" spans="1:31" ht="15.75" customHeight="1" x14ac:dyDescent="0.2">
      <c r="A1133" s="22">
        <v>34453</v>
      </c>
      <c r="B1133" s="23">
        <f t="shared" ref="B1133:C1133" si="2262">LN(D1133)</f>
        <v>6.1112455854270387</v>
      </c>
      <c r="C1133" s="23">
        <f t="shared" si="2262"/>
        <v>6.5982365119211819</v>
      </c>
      <c r="D1133" s="24">
        <v>450.9</v>
      </c>
      <c r="E1133" s="24">
        <v>733.8</v>
      </c>
      <c r="F1133" s="27">
        <f t="shared" ref="F1133:G1133" si="2263">LN(D1133/D1132)</f>
        <v>4.0000053333461372E-3</v>
      </c>
      <c r="G1133" s="27">
        <f t="shared" si="2263"/>
        <v>3.0025954044708542E-3</v>
      </c>
      <c r="H1133" s="27">
        <f t="shared" si="2047"/>
        <v>0.92619377531946823</v>
      </c>
      <c r="I1133" s="27"/>
      <c r="J1133" s="27">
        <v>1095</v>
      </c>
      <c r="K1133" s="27">
        <v>6.2733326288962621</v>
      </c>
      <c r="L1133" s="37">
        <v>-0.12828899385997961</v>
      </c>
      <c r="M1133" s="27"/>
      <c r="N1133" s="27"/>
      <c r="O1133" s="27"/>
      <c r="P1133" s="27"/>
      <c r="Q1133" s="27"/>
      <c r="R1133" s="27"/>
      <c r="S1133" s="27"/>
      <c r="T1133" s="27"/>
      <c r="U1133" s="27"/>
      <c r="V1133" s="27"/>
      <c r="W1133" s="27"/>
      <c r="X1133" s="27"/>
      <c r="Y1133" s="27"/>
      <c r="Z1133" s="27"/>
      <c r="AA1133" s="27"/>
      <c r="AB1133" s="27"/>
      <c r="AC1133" s="27"/>
      <c r="AD1133" s="27"/>
      <c r="AE1133" s="27"/>
    </row>
    <row r="1134" spans="1:31" ht="15.75" customHeight="1" x14ac:dyDescent="0.2">
      <c r="A1134" s="22">
        <v>34456</v>
      </c>
      <c r="B1134" s="23">
        <f t="shared" ref="B1134:C1134" si="2264">LN(D1134)</f>
        <v>6.1158921254830343</v>
      </c>
      <c r="C1134" s="23">
        <f t="shared" si="2264"/>
        <v>6.6074606684795123</v>
      </c>
      <c r="D1134" s="24">
        <v>453</v>
      </c>
      <c r="E1134" s="24">
        <v>740.6</v>
      </c>
      <c r="F1134" s="27">
        <f t="shared" ref="F1134:G1134" si="2265">LN(D1134/D1133)</f>
        <v>4.646540055995645E-3</v>
      </c>
      <c r="G1134" s="27">
        <f t="shared" si="2265"/>
        <v>9.2241565583308024E-3</v>
      </c>
      <c r="H1134" s="27">
        <f t="shared" si="2047"/>
        <v>0.9256040152699696</v>
      </c>
      <c r="I1134" s="27"/>
      <c r="J1134" s="27">
        <v>1096</v>
      </c>
      <c r="K1134" s="27">
        <v>6.2768964646071721</v>
      </c>
      <c r="L1134" s="37">
        <v>-0.12992501490079178</v>
      </c>
      <c r="M1134" s="27"/>
      <c r="N1134" s="27"/>
      <c r="O1134" s="27"/>
      <c r="P1134" s="27"/>
      <c r="Q1134" s="27"/>
      <c r="R1134" s="27"/>
      <c r="S1134" s="27"/>
      <c r="T1134" s="27"/>
      <c r="U1134" s="27"/>
      <c r="V1134" s="27"/>
      <c r="W1134" s="27"/>
      <c r="X1134" s="27"/>
      <c r="Y1134" s="27"/>
      <c r="Z1134" s="27"/>
      <c r="AA1134" s="27"/>
      <c r="AB1134" s="27"/>
      <c r="AC1134" s="27"/>
      <c r="AD1134" s="27"/>
      <c r="AE1134" s="27"/>
    </row>
    <row r="1135" spans="1:31" ht="15.75" customHeight="1" x14ac:dyDescent="0.2">
      <c r="A1135" s="22">
        <v>34457</v>
      </c>
      <c r="B1135" s="23">
        <f t="shared" ref="B1135:C1135" si="2266">LN(D1135)</f>
        <v>6.1158921254830343</v>
      </c>
      <c r="C1135" s="23">
        <f t="shared" si="2266"/>
        <v>6.6057037925630544</v>
      </c>
      <c r="D1135" s="24">
        <v>453</v>
      </c>
      <c r="E1135" s="24">
        <v>739.3</v>
      </c>
      <c r="F1135" s="27">
        <f t="shared" ref="F1135:G1135" si="2267">LN(D1135/D1134)</f>
        <v>0</v>
      </c>
      <c r="G1135" s="27">
        <f t="shared" si="2267"/>
        <v>-1.756875916458057E-3</v>
      </c>
      <c r="H1135" s="27">
        <f t="shared" si="2047"/>
        <v>0.92585019212767783</v>
      </c>
      <c r="I1135" s="27"/>
      <c r="J1135" s="27">
        <v>1097</v>
      </c>
      <c r="K1135" s="27">
        <v>6.2775875530782699</v>
      </c>
      <c r="L1135" s="37">
        <v>-0.13125829540937239</v>
      </c>
      <c r="M1135" s="27"/>
      <c r="N1135" s="27"/>
      <c r="O1135" s="27"/>
      <c r="P1135" s="27"/>
      <c r="Q1135" s="27"/>
      <c r="R1135" s="27"/>
      <c r="S1135" s="27"/>
      <c r="T1135" s="27"/>
      <c r="U1135" s="27"/>
      <c r="V1135" s="27"/>
      <c r="W1135" s="27"/>
      <c r="X1135" s="27"/>
      <c r="Y1135" s="27"/>
      <c r="Z1135" s="27"/>
      <c r="AA1135" s="27"/>
      <c r="AB1135" s="27"/>
      <c r="AC1135" s="27"/>
      <c r="AD1135" s="27"/>
      <c r="AE1135" s="27"/>
    </row>
    <row r="1136" spans="1:31" ht="15.75" customHeight="1" x14ac:dyDescent="0.2">
      <c r="A1136" s="22">
        <v>34458</v>
      </c>
      <c r="B1136" s="23">
        <f t="shared" ref="B1136:C1136" si="2268">LN(D1136)</f>
        <v>6.1130182426605586</v>
      </c>
      <c r="C1136" s="23">
        <f t="shared" si="2268"/>
        <v>6.6070555094490526</v>
      </c>
      <c r="D1136" s="24">
        <v>451.7</v>
      </c>
      <c r="E1136" s="24">
        <v>740.3</v>
      </c>
      <c r="F1136" s="27">
        <f t="shared" ref="F1136:G1136" si="2269">LN(D1136/D1135)</f>
        <v>-2.8738828224755802E-3</v>
      </c>
      <c r="G1136" s="27">
        <f t="shared" si="2269"/>
        <v>1.3517168859983201E-3</v>
      </c>
      <c r="H1136" s="27">
        <f t="shared" si="2047"/>
        <v>0.92522580352443706</v>
      </c>
      <c r="I1136" s="27"/>
      <c r="J1136" s="27">
        <v>1098</v>
      </c>
      <c r="K1136" s="27">
        <v>6.2828984045990648</v>
      </c>
      <c r="L1136" s="37">
        <v>-0.13144312118214163</v>
      </c>
      <c r="M1136" s="27"/>
      <c r="N1136" s="27"/>
      <c r="O1136" s="27"/>
      <c r="P1136" s="27"/>
      <c r="Q1136" s="27"/>
      <c r="R1136" s="27"/>
      <c r="S1136" s="27"/>
      <c r="T1136" s="27"/>
      <c r="U1136" s="27"/>
      <c r="V1136" s="27"/>
      <c r="W1136" s="27"/>
      <c r="X1136" s="27"/>
      <c r="Y1136" s="27"/>
      <c r="Z1136" s="27"/>
      <c r="AA1136" s="27"/>
      <c r="AB1136" s="27"/>
      <c r="AC1136" s="27"/>
      <c r="AD1136" s="27"/>
      <c r="AE1136" s="27"/>
    </row>
    <row r="1137" spans="1:31" ht="15.75" customHeight="1" x14ac:dyDescent="0.2">
      <c r="A1137" s="22">
        <v>34459</v>
      </c>
      <c r="B1137" s="23">
        <f t="shared" ref="B1137:C1137" si="2270">LN(D1137)</f>
        <v>6.1121323068329554</v>
      </c>
      <c r="C1137" s="23">
        <f t="shared" si="2270"/>
        <v>6.6073256337078536</v>
      </c>
      <c r="D1137" s="24">
        <v>451.3</v>
      </c>
      <c r="E1137" s="24">
        <v>740.5</v>
      </c>
      <c r="F1137" s="27">
        <f t="shared" ref="F1137:G1137" si="2271">LN(D1137/D1136)</f>
        <v>-8.8593582760292599E-4</v>
      </c>
      <c r="G1137" s="27">
        <f t="shared" si="2271"/>
        <v>2.7012425880082767E-4</v>
      </c>
      <c r="H1137" s="27">
        <f t="shared" si="2047"/>
        <v>0.92505389406742333</v>
      </c>
      <c r="I1137" s="27"/>
      <c r="J1137" s="27">
        <v>1099</v>
      </c>
      <c r="K1137" s="27">
        <v>6.2876865364416847</v>
      </c>
      <c r="L1137" s="37">
        <v>-0.13304077919217594</v>
      </c>
      <c r="M1137" s="27"/>
      <c r="N1137" s="27"/>
      <c r="O1137" s="27"/>
      <c r="P1137" s="27"/>
      <c r="Q1137" s="27"/>
      <c r="R1137" s="27"/>
      <c r="S1137" s="27"/>
      <c r="T1137" s="27"/>
      <c r="U1137" s="27"/>
      <c r="V1137" s="27"/>
      <c r="W1137" s="27"/>
      <c r="X1137" s="27"/>
      <c r="Y1137" s="27"/>
      <c r="Z1137" s="27"/>
      <c r="AA1137" s="27"/>
      <c r="AB1137" s="27"/>
      <c r="AC1137" s="27"/>
      <c r="AD1137" s="27"/>
      <c r="AE1137" s="27"/>
    </row>
    <row r="1138" spans="1:31" ht="15.75" customHeight="1" x14ac:dyDescent="0.2">
      <c r="A1138" s="22">
        <v>34460</v>
      </c>
      <c r="B1138" s="23">
        <f t="shared" ref="B1138:C1138" si="2272">LN(D1138)</f>
        <v>6.1043467041646542</v>
      </c>
      <c r="C1138" s="23">
        <f t="shared" si="2272"/>
        <v>6.5968728133599202</v>
      </c>
      <c r="D1138" s="24">
        <v>447.8</v>
      </c>
      <c r="E1138" s="24">
        <v>732.8</v>
      </c>
      <c r="F1138" s="27">
        <f t="shared" ref="F1138:G1138" si="2273">LN(D1138/D1137)</f>
        <v>-7.7856026683009952E-3</v>
      </c>
      <c r="G1138" s="27">
        <f t="shared" si="2273"/>
        <v>-1.0452820347933019E-2</v>
      </c>
      <c r="H1138" s="27">
        <f t="shared" si="2047"/>
        <v>0.92533945656829897</v>
      </c>
      <c r="I1138" s="27"/>
      <c r="J1138" s="27">
        <v>1100</v>
      </c>
      <c r="K1138" s="27">
        <v>6.2877839492116534</v>
      </c>
      <c r="L1138" s="37">
        <v>-0.1329258551952357</v>
      </c>
      <c r="M1138" s="27"/>
      <c r="N1138" s="27"/>
      <c r="O1138" s="27"/>
      <c r="P1138" s="27"/>
      <c r="Q1138" s="27"/>
      <c r="R1138" s="27"/>
      <c r="S1138" s="27"/>
      <c r="T1138" s="27"/>
      <c r="U1138" s="27"/>
      <c r="V1138" s="27"/>
      <c r="W1138" s="27"/>
      <c r="X1138" s="27"/>
      <c r="Y1138" s="27"/>
      <c r="Z1138" s="27"/>
      <c r="AA1138" s="27"/>
      <c r="AB1138" s="27"/>
      <c r="AC1138" s="27"/>
      <c r="AD1138" s="27"/>
      <c r="AE1138" s="27"/>
    </row>
    <row r="1139" spans="1:31" ht="15.75" customHeight="1" x14ac:dyDescent="0.2">
      <c r="A1139" s="22">
        <v>34463</v>
      </c>
      <c r="B1139" s="23">
        <f t="shared" ref="B1139:C1139" si="2274">LN(D1139)</f>
        <v>6.0919883848742815</v>
      </c>
      <c r="C1139" s="23">
        <f t="shared" si="2274"/>
        <v>6.5832709000062515</v>
      </c>
      <c r="D1139" s="24">
        <v>442.3</v>
      </c>
      <c r="E1139" s="24">
        <v>722.9</v>
      </c>
      <c r="F1139" s="27">
        <f t="shared" ref="F1139:G1139" si="2275">LN(D1139/D1138)</f>
        <v>-1.2358319290373367E-2</v>
      </c>
      <c r="G1139" s="27">
        <f t="shared" si="2275"/>
        <v>-1.3601913353669023E-2</v>
      </c>
      <c r="H1139" s="27">
        <f t="shared" si="2047"/>
        <v>0.92537410011009824</v>
      </c>
      <c r="I1139" s="27"/>
      <c r="J1139" s="27">
        <v>1101</v>
      </c>
      <c r="K1139" s="27">
        <v>6.2813285706180571</v>
      </c>
      <c r="L1139" s="37">
        <v>-0.13179246893958041</v>
      </c>
      <c r="M1139" s="27"/>
      <c r="N1139" s="27"/>
      <c r="O1139" s="27"/>
      <c r="P1139" s="27"/>
      <c r="Q1139" s="27"/>
      <c r="R1139" s="27"/>
      <c r="S1139" s="27"/>
      <c r="T1139" s="27"/>
      <c r="U1139" s="27"/>
      <c r="V1139" s="27"/>
      <c r="W1139" s="27"/>
      <c r="X1139" s="27"/>
      <c r="Y1139" s="27"/>
      <c r="Z1139" s="27"/>
      <c r="AA1139" s="27"/>
      <c r="AB1139" s="27"/>
      <c r="AC1139" s="27"/>
      <c r="AD1139" s="27"/>
      <c r="AE1139" s="27"/>
    </row>
    <row r="1140" spans="1:31" ht="15.75" customHeight="1" x14ac:dyDescent="0.2">
      <c r="A1140" s="22">
        <v>34464</v>
      </c>
      <c r="B1140" s="23">
        <f t="shared" ref="B1140:C1140" si="2276">LN(D1140)</f>
        <v>6.1003189520200642</v>
      </c>
      <c r="C1140" s="23">
        <f t="shared" si="2276"/>
        <v>6.5860337143068319</v>
      </c>
      <c r="D1140" s="24">
        <v>446</v>
      </c>
      <c r="E1140" s="24">
        <v>724.9</v>
      </c>
      <c r="F1140" s="27">
        <f t="shared" ref="F1140:G1140" si="2277">LN(D1140/D1139)</f>
        <v>8.330567145782862E-3</v>
      </c>
      <c r="G1140" s="27">
        <f t="shared" si="2277"/>
        <v>2.762814300580555E-3</v>
      </c>
      <c r="H1140" s="27">
        <f t="shared" si="2047"/>
        <v>0.92625079321539905</v>
      </c>
      <c r="I1140" s="27"/>
      <c r="J1140" s="27">
        <v>1102</v>
      </c>
      <c r="K1140" s="27">
        <v>6.280345823814379</v>
      </c>
      <c r="L1140" s="37">
        <v>-0.13016958555157654</v>
      </c>
      <c r="M1140" s="27"/>
      <c r="N1140" s="27"/>
      <c r="O1140" s="27"/>
      <c r="P1140" s="27"/>
      <c r="Q1140" s="27"/>
      <c r="R1140" s="27"/>
      <c r="S1140" s="27"/>
      <c r="T1140" s="27"/>
      <c r="U1140" s="27"/>
      <c r="V1140" s="27"/>
      <c r="W1140" s="27"/>
      <c r="X1140" s="27"/>
      <c r="Y1140" s="27"/>
      <c r="Z1140" s="27"/>
      <c r="AA1140" s="27"/>
      <c r="AB1140" s="27"/>
      <c r="AC1140" s="27"/>
      <c r="AD1140" s="27"/>
      <c r="AE1140" s="27"/>
    </row>
    <row r="1141" spans="1:31" ht="15.75" customHeight="1" x14ac:dyDescent="0.2">
      <c r="A1141" s="22">
        <v>34465</v>
      </c>
      <c r="B1141" s="23">
        <f t="shared" ref="B1141:C1141" si="2278">LN(D1141)</f>
        <v>6.0899514938226362</v>
      </c>
      <c r="C1141" s="23">
        <f t="shared" si="2278"/>
        <v>6.5750758405996201</v>
      </c>
      <c r="D1141" s="24">
        <v>441.4</v>
      </c>
      <c r="E1141" s="24">
        <v>717</v>
      </c>
      <c r="F1141" s="27">
        <f t="shared" ref="F1141:G1141" si="2279">LN(D1141/D1140)</f>
        <v>-1.0367458197428096E-2</v>
      </c>
      <c r="G1141" s="27">
        <f t="shared" si="2279"/>
        <v>-1.0957873707211668E-2</v>
      </c>
      <c r="H1141" s="27">
        <f t="shared" si="2047"/>
        <v>0.92621768044385899</v>
      </c>
      <c r="I1141" s="27"/>
      <c r="J1141" s="27">
        <v>1103</v>
      </c>
      <c r="K1141" s="27">
        <v>6.2815249720613711</v>
      </c>
      <c r="L1141" s="37">
        <v>-0.13198887038289442</v>
      </c>
      <c r="M1141" s="27"/>
      <c r="N1141" s="27"/>
      <c r="O1141" s="27"/>
      <c r="P1141" s="27"/>
      <c r="Q1141" s="27"/>
      <c r="R1141" s="27"/>
      <c r="S1141" s="27"/>
      <c r="T1141" s="27"/>
      <c r="U1141" s="27"/>
      <c r="V1141" s="27"/>
      <c r="W1141" s="27"/>
      <c r="X1141" s="27"/>
      <c r="Y1141" s="27"/>
      <c r="Z1141" s="27"/>
      <c r="AA1141" s="27"/>
      <c r="AB1141" s="27"/>
      <c r="AC1141" s="27"/>
      <c r="AD1141" s="27"/>
      <c r="AE1141" s="27"/>
    </row>
    <row r="1142" spans="1:31" ht="15.75" customHeight="1" x14ac:dyDescent="0.2">
      <c r="A1142" s="22">
        <v>34466</v>
      </c>
      <c r="B1142" s="23">
        <f t="shared" ref="B1142:C1142" si="2280">LN(D1142)</f>
        <v>6.095148658384864</v>
      </c>
      <c r="C1142" s="23">
        <f t="shared" si="2280"/>
        <v>6.5786955020763784</v>
      </c>
      <c r="D1142" s="24">
        <v>443.7</v>
      </c>
      <c r="E1142" s="24">
        <v>719.6</v>
      </c>
      <c r="F1142" s="27">
        <f t="shared" ref="F1142:G1142" si="2281">LN(D1142/D1141)</f>
        <v>5.1971645622277112E-3</v>
      </c>
      <c r="G1142" s="27">
        <f t="shared" si="2281"/>
        <v>3.6196614767577003E-3</v>
      </c>
      <c r="H1142" s="27">
        <f t="shared" si="2047"/>
        <v>0.92649806583404015</v>
      </c>
      <c r="I1142" s="27"/>
      <c r="J1142" s="27">
        <v>1104</v>
      </c>
      <c r="K1142" s="27">
        <v>6.2707486227044491</v>
      </c>
      <c r="L1142" s="37">
        <v>-0.13021772767857343</v>
      </c>
      <c r="M1142" s="27"/>
      <c r="N1142" s="27"/>
      <c r="O1142" s="27"/>
      <c r="P1142" s="27"/>
      <c r="Q1142" s="27"/>
      <c r="R1142" s="27"/>
      <c r="S1142" s="27"/>
      <c r="T1142" s="27"/>
      <c r="U1142" s="27"/>
      <c r="V1142" s="27"/>
      <c r="W1142" s="27"/>
      <c r="X1142" s="27"/>
      <c r="Y1142" s="27"/>
      <c r="Z1142" s="27"/>
      <c r="AA1142" s="27"/>
      <c r="AB1142" s="27"/>
      <c r="AC1142" s="27"/>
      <c r="AD1142" s="27"/>
      <c r="AE1142" s="27"/>
    </row>
    <row r="1143" spans="1:31" ht="15.75" customHeight="1" x14ac:dyDescent="0.2">
      <c r="A1143" s="22">
        <v>34467</v>
      </c>
      <c r="B1143" s="23">
        <f t="shared" ref="B1143:C1143" si="2282">LN(D1143)</f>
        <v>6.0960497622980565</v>
      </c>
      <c r="C1143" s="23">
        <f t="shared" si="2282"/>
        <v>6.5749363608588265</v>
      </c>
      <c r="D1143" s="24">
        <v>444.1</v>
      </c>
      <c r="E1143" s="24">
        <v>716.9</v>
      </c>
      <c r="F1143" s="27">
        <f t="shared" ref="F1143:G1143" si="2283">LN(D1143/D1142)</f>
        <v>9.0110391319276153E-4</v>
      </c>
      <c r="G1143" s="27">
        <f t="shared" si="2283"/>
        <v>-3.7591412175515876E-3</v>
      </c>
      <c r="H1143" s="27">
        <f t="shared" si="2047"/>
        <v>0.92716483137211425</v>
      </c>
      <c r="I1143" s="27"/>
      <c r="J1143" s="27">
        <v>1105</v>
      </c>
      <c r="K1143" s="27">
        <v>6.2675565569322416</v>
      </c>
      <c r="L1143" s="37">
        <v>-0.13524370123688012</v>
      </c>
      <c r="M1143" s="27"/>
      <c r="N1143" s="27"/>
      <c r="O1143" s="27"/>
      <c r="P1143" s="27"/>
      <c r="Q1143" s="27"/>
      <c r="R1143" s="27"/>
      <c r="S1143" s="27"/>
      <c r="T1143" s="27"/>
      <c r="U1143" s="27"/>
      <c r="V1143" s="27"/>
      <c r="W1143" s="27"/>
      <c r="X1143" s="27"/>
      <c r="Y1143" s="27"/>
      <c r="Z1143" s="27"/>
      <c r="AA1143" s="27"/>
      <c r="AB1143" s="27"/>
      <c r="AC1143" s="27"/>
      <c r="AD1143" s="27"/>
      <c r="AE1143" s="27"/>
    </row>
    <row r="1144" spans="1:31" ht="15.75" customHeight="1" x14ac:dyDescent="0.2">
      <c r="A1144" s="22">
        <v>34470</v>
      </c>
      <c r="B1144" s="23">
        <f t="shared" ref="B1144:C1144" si="2284">LN(D1144)</f>
        <v>6.0967250577654752</v>
      </c>
      <c r="C1144" s="23">
        <f t="shared" si="2284"/>
        <v>6.5679374521098275</v>
      </c>
      <c r="D1144" s="24">
        <v>444.4</v>
      </c>
      <c r="E1144" s="24">
        <v>711.9</v>
      </c>
      <c r="F1144" s="27">
        <f t="shared" ref="F1144:G1144" si="2285">LN(D1144/D1143)</f>
        <v>6.7529546741832238E-4</v>
      </c>
      <c r="G1144" s="27">
        <f t="shared" si="2285"/>
        <v>-6.9989087489989452E-3</v>
      </c>
      <c r="H1144" s="27">
        <f t="shared" si="2047"/>
        <v>0.92825565136997701</v>
      </c>
      <c r="I1144" s="27"/>
      <c r="J1144" s="27">
        <v>1106</v>
      </c>
      <c r="K1144" s="27">
        <v>6.2565848846710086</v>
      </c>
      <c r="L1144" s="37">
        <v>-0.12535839518786762</v>
      </c>
      <c r="M1144" s="27"/>
      <c r="N1144" s="27"/>
      <c r="O1144" s="27"/>
      <c r="P1144" s="27"/>
      <c r="Q1144" s="27"/>
      <c r="R1144" s="27"/>
      <c r="S1144" s="27"/>
      <c r="T1144" s="27"/>
      <c r="U1144" s="27"/>
      <c r="V1144" s="27"/>
      <c r="W1144" s="27"/>
      <c r="X1144" s="27"/>
      <c r="Y1144" s="27"/>
      <c r="Z1144" s="27"/>
      <c r="AA1144" s="27"/>
      <c r="AB1144" s="27"/>
      <c r="AC1144" s="27"/>
      <c r="AD1144" s="27"/>
      <c r="AE1144" s="27"/>
    </row>
    <row r="1145" spans="1:31" ht="15.75" customHeight="1" x14ac:dyDescent="0.2">
      <c r="A1145" s="22">
        <v>34471</v>
      </c>
      <c r="B1145" s="23">
        <f t="shared" ref="B1145:C1145" si="2286">LN(D1145)</f>
        <v>6.1076908160761141</v>
      </c>
      <c r="C1145" s="23">
        <f t="shared" si="2286"/>
        <v>6.5673754175299068</v>
      </c>
      <c r="D1145" s="24">
        <v>449.3</v>
      </c>
      <c r="E1145" s="24">
        <v>711.5</v>
      </c>
      <c r="F1145" s="27">
        <f t="shared" ref="F1145:G1145" si="2287">LN(D1145/D1144)</f>
        <v>1.0965758310639465E-2</v>
      </c>
      <c r="G1145" s="27">
        <f t="shared" si="2287"/>
        <v>-5.6203457992043599E-4</v>
      </c>
      <c r="H1145" s="27">
        <f t="shared" si="2047"/>
        <v>0.93000482350578229</v>
      </c>
      <c r="I1145" s="27"/>
      <c r="J1145" s="27">
        <v>1107</v>
      </c>
      <c r="K1145" s="27">
        <v>6.2389529002192354</v>
      </c>
      <c r="L1145" s="37">
        <v>-0.12438615597726965</v>
      </c>
      <c r="M1145" s="27"/>
      <c r="N1145" s="27"/>
      <c r="O1145" s="27"/>
      <c r="P1145" s="27"/>
      <c r="Q1145" s="27"/>
      <c r="R1145" s="27"/>
      <c r="S1145" s="27"/>
      <c r="T1145" s="27"/>
      <c r="U1145" s="27"/>
      <c r="V1145" s="27"/>
      <c r="W1145" s="27"/>
      <c r="X1145" s="27"/>
      <c r="Y1145" s="27"/>
      <c r="Z1145" s="27"/>
      <c r="AA1145" s="27"/>
      <c r="AB1145" s="27"/>
      <c r="AC1145" s="27"/>
      <c r="AD1145" s="27"/>
      <c r="AE1145" s="27"/>
    </row>
    <row r="1146" spans="1:31" ht="15.75" customHeight="1" x14ac:dyDescent="0.2">
      <c r="A1146" s="22">
        <v>34472</v>
      </c>
      <c r="B1146" s="23">
        <f t="shared" ref="B1146:C1146" si="2288">LN(D1146)</f>
        <v>6.117215752413542</v>
      </c>
      <c r="C1146" s="23">
        <f t="shared" si="2288"/>
        <v>6.581748092208688</v>
      </c>
      <c r="D1146" s="24">
        <v>453.6</v>
      </c>
      <c r="E1146" s="24">
        <v>721.8</v>
      </c>
      <c r="F1146" s="27">
        <f t="shared" ref="F1146:G1146" si="2289">LN(D1146/D1145)</f>
        <v>9.5249363374279895E-3</v>
      </c>
      <c r="G1146" s="27">
        <f t="shared" si="2289"/>
        <v>1.437267467878111E-2</v>
      </c>
      <c r="H1146" s="27">
        <f t="shared" si="2047"/>
        <v>0.92942113048278951</v>
      </c>
      <c r="I1146" s="27"/>
      <c r="J1146" s="27">
        <v>1108</v>
      </c>
      <c r="K1146" s="27">
        <v>6.228095845178566</v>
      </c>
      <c r="L1146" s="37">
        <v>-0.12889859826770156</v>
      </c>
      <c r="M1146" s="27"/>
      <c r="N1146" s="27"/>
      <c r="O1146" s="27"/>
      <c r="P1146" s="27"/>
      <c r="Q1146" s="27"/>
      <c r="R1146" s="27"/>
      <c r="S1146" s="27"/>
      <c r="T1146" s="27"/>
      <c r="U1146" s="27"/>
      <c r="V1146" s="27"/>
      <c r="W1146" s="27"/>
      <c r="X1146" s="27"/>
      <c r="Y1146" s="27"/>
      <c r="Z1146" s="27"/>
      <c r="AA1146" s="27"/>
      <c r="AB1146" s="27"/>
      <c r="AC1146" s="27"/>
      <c r="AD1146" s="27"/>
      <c r="AE1146" s="27"/>
    </row>
    <row r="1147" spans="1:31" ht="15.75" customHeight="1" x14ac:dyDescent="0.2">
      <c r="A1147" s="22">
        <v>34473</v>
      </c>
      <c r="B1147" s="23">
        <f t="shared" ref="B1147:C1147" si="2290">LN(D1147)</f>
        <v>6.1233696179879207</v>
      </c>
      <c r="C1147" s="23">
        <f t="shared" si="2290"/>
        <v>6.5893390471604949</v>
      </c>
      <c r="D1147" s="24">
        <v>456.4</v>
      </c>
      <c r="E1147" s="24">
        <v>727.3</v>
      </c>
      <c r="F1147" s="27">
        <f t="shared" ref="F1147:G1147" si="2291">LN(D1147/D1146)</f>
        <v>6.1538655743780656E-3</v>
      </c>
      <c r="G1147" s="27">
        <f t="shared" si="2291"/>
        <v>7.5909549518069306E-3</v>
      </c>
      <c r="H1147" s="27">
        <f t="shared" si="2047"/>
        <v>0.92928434463038112</v>
      </c>
      <c r="I1147" s="27"/>
      <c r="J1147" s="27">
        <v>1109</v>
      </c>
      <c r="K1147" s="27">
        <v>6.2265174278926816</v>
      </c>
      <c r="L1147" s="37">
        <v>-0.1268713479401713</v>
      </c>
      <c r="M1147" s="27"/>
      <c r="N1147" s="27"/>
      <c r="O1147" s="27"/>
      <c r="P1147" s="27"/>
      <c r="Q1147" s="27"/>
      <c r="R1147" s="27"/>
      <c r="S1147" s="27"/>
      <c r="T1147" s="27"/>
      <c r="U1147" s="27"/>
      <c r="V1147" s="27"/>
      <c r="W1147" s="27"/>
      <c r="X1147" s="27"/>
      <c r="Y1147" s="27"/>
      <c r="Z1147" s="27"/>
      <c r="AA1147" s="27"/>
      <c r="AB1147" s="27"/>
      <c r="AC1147" s="27"/>
      <c r="AD1147" s="27"/>
      <c r="AE1147" s="27"/>
    </row>
    <row r="1148" spans="1:31" ht="15.75" customHeight="1" x14ac:dyDescent="0.2">
      <c r="A1148" s="22">
        <v>34474</v>
      </c>
      <c r="B1148" s="23">
        <f t="shared" ref="B1148:C1148" si="2292">LN(D1148)</f>
        <v>6.1200776145759583</v>
      </c>
      <c r="C1148" s="23">
        <f t="shared" si="2292"/>
        <v>6.5885137376225904</v>
      </c>
      <c r="D1148" s="24">
        <v>454.9</v>
      </c>
      <c r="E1148" s="24">
        <v>726.7</v>
      </c>
      <c r="F1148" s="27">
        <f t="shared" ref="F1148:G1148" si="2293">LN(D1148/D1147)</f>
        <v>-3.2920034119621362E-3</v>
      </c>
      <c r="G1148" s="27">
        <f t="shared" si="2293"/>
        <v>-8.2530953790471988E-4</v>
      </c>
      <c r="H1148" s="27">
        <f t="shared" si="2047"/>
        <v>0.9289010933722871</v>
      </c>
      <c r="I1148" s="27"/>
      <c r="J1148" s="27">
        <v>1110</v>
      </c>
      <c r="K1148" s="27">
        <v>6.2265174278926816</v>
      </c>
      <c r="L1148" s="37">
        <v>-0.1268713479401713</v>
      </c>
      <c r="M1148" s="27"/>
      <c r="N1148" s="27"/>
      <c r="O1148" s="27"/>
      <c r="P1148" s="27"/>
      <c r="Q1148" s="27"/>
      <c r="R1148" s="27"/>
      <c r="S1148" s="27"/>
      <c r="T1148" s="27"/>
      <c r="U1148" s="27"/>
      <c r="V1148" s="27"/>
      <c r="W1148" s="27"/>
      <c r="X1148" s="27"/>
      <c r="Y1148" s="27"/>
      <c r="Z1148" s="27"/>
      <c r="AA1148" s="27"/>
      <c r="AB1148" s="27"/>
      <c r="AC1148" s="27"/>
      <c r="AD1148" s="27"/>
      <c r="AE1148" s="27"/>
    </row>
    <row r="1149" spans="1:31" ht="15.75" customHeight="1" x14ac:dyDescent="0.2">
      <c r="A1149" s="22">
        <v>34477</v>
      </c>
      <c r="B1149" s="23">
        <f t="shared" ref="B1149:C1149" si="2294">LN(D1149)</f>
        <v>6.1163335291538514</v>
      </c>
      <c r="C1149" s="23">
        <f t="shared" si="2294"/>
        <v>6.5860337143068319</v>
      </c>
      <c r="D1149" s="24">
        <v>453.2</v>
      </c>
      <c r="E1149" s="24">
        <v>724.9</v>
      </c>
      <c r="F1149" s="27">
        <f t="shared" ref="F1149:G1149" si="2295">LN(D1149/D1148)</f>
        <v>-3.7440854221071594E-3</v>
      </c>
      <c r="G1149" s="27">
        <f t="shared" si="2295"/>
        <v>-2.4800233157582772E-3</v>
      </c>
      <c r="H1149" s="27">
        <f t="shared" si="2047"/>
        <v>0.92868238980729001</v>
      </c>
      <c r="I1149" s="27"/>
      <c r="J1149" s="27">
        <v>1111</v>
      </c>
      <c r="K1149" s="27">
        <v>6.2094799855977998</v>
      </c>
      <c r="L1149" s="37">
        <v>-0.1252083889036113</v>
      </c>
      <c r="M1149" s="27"/>
      <c r="N1149" s="27"/>
      <c r="O1149" s="27"/>
      <c r="P1149" s="27"/>
      <c r="Q1149" s="27"/>
      <c r="R1149" s="27"/>
      <c r="S1149" s="27"/>
      <c r="T1149" s="27"/>
      <c r="U1149" s="27"/>
      <c r="V1149" s="27"/>
      <c r="W1149" s="27"/>
      <c r="X1149" s="27"/>
      <c r="Y1149" s="27"/>
      <c r="Z1149" s="27"/>
      <c r="AA1149" s="27"/>
      <c r="AB1149" s="27"/>
      <c r="AC1149" s="27"/>
      <c r="AD1149" s="27"/>
      <c r="AE1149" s="27"/>
    </row>
    <row r="1150" spans="1:31" ht="15.75" customHeight="1" x14ac:dyDescent="0.2">
      <c r="A1150" s="22">
        <v>34478</v>
      </c>
      <c r="B1150" s="23">
        <f t="shared" ref="B1150:C1150" si="2296">LN(D1150)</f>
        <v>6.1198577618763812</v>
      </c>
      <c r="C1150" s="23">
        <f t="shared" si="2296"/>
        <v>6.5949605057152807</v>
      </c>
      <c r="D1150" s="24">
        <v>454.8</v>
      </c>
      <c r="E1150" s="24">
        <v>731.4</v>
      </c>
      <c r="F1150" s="27">
        <f t="shared" ref="F1150:G1150" si="2297">LN(D1150/D1149)</f>
        <v>3.5242327225296828E-3</v>
      </c>
      <c r="G1150" s="27">
        <f t="shared" si="2297"/>
        <v>8.926791408448773E-3</v>
      </c>
      <c r="H1150" s="27">
        <f t="shared" si="2047"/>
        <v>0.92795972873117749</v>
      </c>
      <c r="I1150" s="27"/>
      <c r="J1150" s="27">
        <v>1112</v>
      </c>
      <c r="K1150" s="27">
        <v>6.2343778889025652</v>
      </c>
      <c r="L1150" s="37">
        <v>-0.12913832753573828</v>
      </c>
      <c r="M1150" s="27"/>
      <c r="N1150" s="27"/>
      <c r="O1150" s="27"/>
      <c r="P1150" s="27"/>
      <c r="Q1150" s="27"/>
      <c r="R1150" s="27"/>
      <c r="S1150" s="27"/>
      <c r="T1150" s="27"/>
      <c r="U1150" s="27"/>
      <c r="V1150" s="27"/>
      <c r="W1150" s="27"/>
      <c r="X1150" s="27"/>
      <c r="Y1150" s="27"/>
      <c r="Z1150" s="27"/>
      <c r="AA1150" s="27"/>
      <c r="AB1150" s="27"/>
      <c r="AC1150" s="27"/>
      <c r="AD1150" s="27"/>
      <c r="AE1150" s="27"/>
    </row>
    <row r="1151" spans="1:31" ht="15.75" customHeight="1" x14ac:dyDescent="0.2">
      <c r="A1151" s="22">
        <v>34479</v>
      </c>
      <c r="B1151" s="23">
        <f t="shared" ref="B1151:C1151" si="2298">LN(D1151)</f>
        <v>6.1231504879333567</v>
      </c>
      <c r="C1151" s="23">
        <f t="shared" si="2298"/>
        <v>6.5957805139613113</v>
      </c>
      <c r="D1151" s="24">
        <v>456.3</v>
      </c>
      <c r="E1151" s="24">
        <v>732</v>
      </c>
      <c r="F1151" s="27">
        <f t="shared" ref="F1151:G1151" si="2299">LN(D1151/D1150)</f>
        <v>3.2927260569759068E-3</v>
      </c>
      <c r="G1151" s="27">
        <f t="shared" si="2299"/>
        <v>8.2000824603074601E-4</v>
      </c>
      <c r="H1151" s="27">
        <f t="shared" si="2047"/>
        <v>0.92834357889448615</v>
      </c>
      <c r="I1151" s="27"/>
      <c r="J1151" s="27">
        <v>1113</v>
      </c>
      <c r="K1151" s="27">
        <v>6.2341692973855105</v>
      </c>
      <c r="L1151" s="37">
        <v>-0.12937606497052556</v>
      </c>
      <c r="M1151" s="27"/>
      <c r="N1151" s="27"/>
      <c r="O1151" s="27"/>
      <c r="P1151" s="27"/>
      <c r="Q1151" s="27"/>
      <c r="R1151" s="27"/>
      <c r="S1151" s="27"/>
      <c r="T1151" s="27"/>
      <c r="U1151" s="27"/>
      <c r="V1151" s="27"/>
      <c r="W1151" s="27"/>
      <c r="X1151" s="27"/>
      <c r="Y1151" s="27"/>
      <c r="Z1151" s="27"/>
      <c r="AA1151" s="27"/>
      <c r="AB1151" s="27"/>
      <c r="AC1151" s="27"/>
      <c r="AD1151" s="27"/>
      <c r="AE1151" s="27"/>
    </row>
    <row r="1152" spans="1:31" ht="15.75" customHeight="1" x14ac:dyDescent="0.2">
      <c r="A1152" s="22">
        <v>34480</v>
      </c>
      <c r="B1152" s="23">
        <f t="shared" ref="B1152:C1152" si="2300">LN(D1152)</f>
        <v>6.1246833908942051</v>
      </c>
      <c r="C1152" s="23">
        <f t="shared" si="2300"/>
        <v>6.5952339165167109</v>
      </c>
      <c r="D1152" s="24">
        <v>457</v>
      </c>
      <c r="E1152" s="24">
        <v>731.6</v>
      </c>
      <c r="F1152" s="27">
        <f t="shared" ref="F1152:G1152" si="2301">LN(D1152/D1151)</f>
        <v>1.5329029608478202E-3</v>
      </c>
      <c r="G1152" s="27">
        <f t="shared" si="2301"/>
        <v>-5.4659744460088379E-4</v>
      </c>
      <c r="H1152" s="27">
        <f t="shared" si="2047"/>
        <v>0.92865294368951989</v>
      </c>
      <c r="I1152" s="27"/>
      <c r="J1152" s="27">
        <v>1114</v>
      </c>
      <c r="K1152" s="27">
        <v>6.2387455240129412</v>
      </c>
      <c r="L1152" s="37">
        <v>-0.12772174184731977</v>
      </c>
      <c r="M1152" s="27"/>
      <c r="N1152" s="27"/>
      <c r="O1152" s="27"/>
      <c r="P1152" s="27"/>
      <c r="Q1152" s="27"/>
      <c r="R1152" s="27"/>
      <c r="S1152" s="27"/>
      <c r="T1152" s="27"/>
      <c r="U1152" s="27"/>
      <c r="V1152" s="27"/>
      <c r="W1152" s="27"/>
      <c r="X1152" s="27"/>
      <c r="Y1152" s="27"/>
      <c r="Z1152" s="27"/>
      <c r="AA1152" s="27"/>
      <c r="AB1152" s="27"/>
      <c r="AC1152" s="27"/>
      <c r="AD1152" s="27"/>
      <c r="AE1152" s="27"/>
    </row>
    <row r="1153" spans="1:31" ht="15.75" customHeight="1" x14ac:dyDescent="0.2">
      <c r="A1153" s="22">
        <v>34481</v>
      </c>
      <c r="B1153" s="23">
        <f t="shared" ref="B1153:C1153" si="2302">LN(D1153)</f>
        <v>6.1253396306640093</v>
      </c>
      <c r="C1153" s="23">
        <f t="shared" si="2302"/>
        <v>6.5972821182295407</v>
      </c>
      <c r="D1153" s="24">
        <v>457.3</v>
      </c>
      <c r="E1153" s="24">
        <v>733.1</v>
      </c>
      <c r="F1153" s="27">
        <f t="shared" ref="F1153:G1153" si="2303">LN(D1153/D1152)</f>
        <v>6.56239769804749E-4</v>
      </c>
      <c r="G1153" s="27">
        <f t="shared" si="2303"/>
        <v>2.0482017128301893E-3</v>
      </c>
      <c r="H1153" s="27">
        <f t="shared" si="2047"/>
        <v>0.928464103988904</v>
      </c>
      <c r="I1153" s="27"/>
      <c r="J1153" s="27">
        <v>1115</v>
      </c>
      <c r="K1153" s="27">
        <v>6.2320803204219448</v>
      </c>
      <c r="L1153" s="37">
        <v>-0.12929803718200983</v>
      </c>
      <c r="M1153" s="27"/>
      <c r="N1153" s="27"/>
      <c r="O1153" s="27"/>
      <c r="P1153" s="27"/>
      <c r="Q1153" s="27"/>
      <c r="R1153" s="27"/>
      <c r="S1153" s="27"/>
      <c r="T1153" s="27"/>
      <c r="U1153" s="27"/>
      <c r="V1153" s="27"/>
      <c r="W1153" s="27"/>
      <c r="X1153" s="27"/>
      <c r="Y1153" s="27"/>
      <c r="Z1153" s="27"/>
      <c r="AA1153" s="27"/>
      <c r="AB1153" s="27"/>
      <c r="AC1153" s="27"/>
      <c r="AD1153" s="27"/>
      <c r="AE1153" s="27"/>
    </row>
    <row r="1154" spans="1:31" ht="15.75" customHeight="1" x14ac:dyDescent="0.2">
      <c r="A1154" s="22">
        <v>34484</v>
      </c>
      <c r="B1154" s="23">
        <f t="shared" ref="B1154:C1154" si="2304">LN(D1154)</f>
        <v>6.1253396306640093</v>
      </c>
      <c r="C1154" s="23">
        <f t="shared" si="2304"/>
        <v>6.5972821182295407</v>
      </c>
      <c r="D1154" s="24">
        <v>457.3</v>
      </c>
      <c r="E1154" s="24">
        <v>733.1</v>
      </c>
      <c r="F1154" s="27">
        <f t="shared" ref="F1154:G1154" si="2305">LN(D1154/D1153)</f>
        <v>0</v>
      </c>
      <c r="G1154" s="27">
        <f t="shared" si="2305"/>
        <v>0</v>
      </c>
      <c r="H1154" s="27">
        <f t="shared" si="2047"/>
        <v>0.928464103988904</v>
      </c>
      <c r="I1154" s="27"/>
      <c r="J1154" s="27">
        <v>1116</v>
      </c>
      <c r="K1154" s="27">
        <v>6.2314525390812188</v>
      </c>
      <c r="L1154" s="37">
        <v>-0.12264949955600368</v>
      </c>
      <c r="M1154" s="27"/>
      <c r="N1154" s="27"/>
      <c r="O1154" s="27"/>
      <c r="P1154" s="27"/>
      <c r="Q1154" s="27"/>
      <c r="R1154" s="27"/>
      <c r="S1154" s="27"/>
      <c r="T1154" s="27"/>
      <c r="U1154" s="27"/>
      <c r="V1154" s="27"/>
      <c r="W1154" s="27"/>
      <c r="X1154" s="27"/>
      <c r="Y1154" s="27"/>
      <c r="Z1154" s="27"/>
      <c r="AA1154" s="27"/>
      <c r="AB1154" s="27"/>
      <c r="AC1154" s="27"/>
      <c r="AD1154" s="27"/>
      <c r="AE1154" s="27"/>
    </row>
    <row r="1155" spans="1:31" ht="15.75" customHeight="1" x14ac:dyDescent="0.2">
      <c r="A1155" s="22">
        <v>34485</v>
      </c>
      <c r="B1155" s="23">
        <f t="shared" ref="B1155:C1155" si="2306">LN(D1155)</f>
        <v>6.1235887000350235</v>
      </c>
      <c r="C1155" s="23">
        <f t="shared" si="2306"/>
        <v>6.600006544380042</v>
      </c>
      <c r="D1155" s="24">
        <v>456.5</v>
      </c>
      <c r="E1155" s="24">
        <v>735.1</v>
      </c>
      <c r="F1155" s="27">
        <f t="shared" ref="F1155:G1155" si="2307">LN(D1155/D1154)</f>
        <v>-1.7509306289863762E-3</v>
      </c>
      <c r="G1155" s="27">
        <f t="shared" si="2307"/>
        <v>2.7244261505010602E-3</v>
      </c>
      <c r="H1155" s="27">
        <f t="shared" si="2047"/>
        <v>0.92781554970567537</v>
      </c>
      <c r="I1155" s="27"/>
      <c r="J1155" s="27">
        <v>1117</v>
      </c>
      <c r="K1155" s="27">
        <v>6.2220808576655307</v>
      </c>
      <c r="L1155" s="37">
        <v>-0.11840431995062062</v>
      </c>
      <c r="M1155" s="27"/>
      <c r="N1155" s="27"/>
      <c r="O1155" s="27"/>
      <c r="P1155" s="27"/>
      <c r="Q1155" s="27"/>
      <c r="R1155" s="27"/>
      <c r="S1155" s="27"/>
      <c r="T1155" s="27"/>
      <c r="U1155" s="27"/>
      <c r="V1155" s="27"/>
      <c r="W1155" s="27"/>
      <c r="X1155" s="27"/>
      <c r="Y1155" s="27"/>
      <c r="Z1155" s="27"/>
      <c r="AA1155" s="27"/>
      <c r="AB1155" s="27"/>
      <c r="AC1155" s="27"/>
      <c r="AD1155" s="27"/>
      <c r="AE1155" s="27"/>
    </row>
    <row r="1156" spans="1:31" ht="15.75" customHeight="1" x14ac:dyDescent="0.2">
      <c r="A1156" s="22">
        <v>34486</v>
      </c>
      <c r="B1156" s="23">
        <f t="shared" ref="B1156:C1156" si="2308">LN(D1156)</f>
        <v>6.125995440065588</v>
      </c>
      <c r="C1156" s="23">
        <f t="shared" si="2308"/>
        <v>6.6005505400414926</v>
      </c>
      <c r="D1156" s="24">
        <v>457.6</v>
      </c>
      <c r="E1156" s="24">
        <v>735.5</v>
      </c>
      <c r="F1156" s="27">
        <f t="shared" ref="F1156:G1156" si="2309">LN(D1156/D1155)</f>
        <v>2.4067400305650593E-3</v>
      </c>
      <c r="G1156" s="27">
        <f t="shared" si="2309"/>
        <v>5.4399566145025722E-4</v>
      </c>
      <c r="H1156" s="27">
        <f t="shared" si="2047"/>
        <v>0.92810370936529163</v>
      </c>
      <c r="I1156" s="27"/>
      <c r="J1156" s="27">
        <v>1118</v>
      </c>
      <c r="K1156" s="27">
        <v>6.2093723273106454</v>
      </c>
      <c r="L1156" s="37">
        <v>-0.10860504531221338</v>
      </c>
      <c r="M1156" s="27"/>
      <c r="N1156" s="27"/>
      <c r="O1156" s="27"/>
      <c r="P1156" s="27"/>
      <c r="Q1156" s="27"/>
      <c r="R1156" s="27"/>
      <c r="S1156" s="27"/>
      <c r="T1156" s="27"/>
      <c r="U1156" s="27"/>
      <c r="V1156" s="27"/>
      <c r="W1156" s="27"/>
      <c r="X1156" s="27"/>
      <c r="Y1156" s="27"/>
      <c r="Z1156" s="27"/>
      <c r="AA1156" s="27"/>
      <c r="AB1156" s="27"/>
      <c r="AC1156" s="27"/>
      <c r="AD1156" s="27"/>
      <c r="AE1156" s="27"/>
    </row>
    <row r="1157" spans="1:31" ht="15.75" customHeight="1" x14ac:dyDescent="0.2">
      <c r="A1157" s="22">
        <v>34487</v>
      </c>
      <c r="B1157" s="23">
        <f t="shared" ref="B1157:C1157" si="2310">LN(D1157)</f>
        <v>6.125995440065588</v>
      </c>
      <c r="C1157" s="23">
        <f t="shared" si="2310"/>
        <v>6.6059742821508545</v>
      </c>
      <c r="D1157" s="24">
        <v>457.6</v>
      </c>
      <c r="E1157" s="24">
        <v>739.5</v>
      </c>
      <c r="F1157" s="27">
        <f t="shared" ref="F1157:G1157" si="2311">LN(D1157/D1156)</f>
        <v>0</v>
      </c>
      <c r="G1157" s="27">
        <f t="shared" si="2311"/>
        <v>5.4237421093623582E-3</v>
      </c>
      <c r="H1157" s="27">
        <f t="shared" si="2047"/>
        <v>0.92734170289125184</v>
      </c>
      <c r="I1157" s="27"/>
      <c r="J1157" s="27">
        <v>1119</v>
      </c>
      <c r="K1157" s="27">
        <v>6.2093723273106454</v>
      </c>
      <c r="L1157" s="37">
        <v>-0.10838095567542094</v>
      </c>
      <c r="M1157" s="27"/>
      <c r="N1157" s="27"/>
      <c r="O1157" s="27"/>
      <c r="P1157" s="27"/>
      <c r="Q1157" s="27"/>
      <c r="R1157" s="27"/>
      <c r="S1157" s="27"/>
      <c r="T1157" s="27"/>
      <c r="U1157" s="27"/>
      <c r="V1157" s="27"/>
      <c r="W1157" s="27"/>
      <c r="X1157" s="27"/>
      <c r="Y1157" s="27"/>
      <c r="Z1157" s="27"/>
      <c r="AA1157" s="27"/>
      <c r="AB1157" s="27"/>
      <c r="AC1157" s="27"/>
      <c r="AD1157" s="27"/>
      <c r="AE1157" s="27"/>
    </row>
    <row r="1158" spans="1:31" ht="15.75" customHeight="1" x14ac:dyDescent="0.2">
      <c r="A1158" s="22">
        <v>34488</v>
      </c>
      <c r="B1158" s="23">
        <f t="shared" ref="B1158:C1158" si="2312">LN(D1158)</f>
        <v>6.1314438571614227</v>
      </c>
      <c r="C1158" s="23">
        <f t="shared" si="2312"/>
        <v>6.6097534741235009</v>
      </c>
      <c r="D1158" s="24">
        <v>460.1</v>
      </c>
      <c r="E1158" s="24">
        <v>742.3</v>
      </c>
      <c r="F1158" s="27">
        <f t="shared" ref="F1158:G1158" si="2313">LN(D1158/D1157)</f>
        <v>5.44841709583472E-3</v>
      </c>
      <c r="G1158" s="27">
        <f t="shared" si="2313"/>
        <v>3.7791919726466133E-3</v>
      </c>
      <c r="H1158" s="27">
        <f t="shared" si="2047"/>
        <v>0.92763578568631788</v>
      </c>
      <c r="I1158" s="27"/>
      <c r="J1158" s="27">
        <v>1120</v>
      </c>
      <c r="K1158" s="27">
        <v>6.2100180551238093</v>
      </c>
      <c r="L1158" s="37">
        <v>-0.10947491298959022</v>
      </c>
      <c r="M1158" s="27"/>
      <c r="N1158" s="27"/>
      <c r="O1158" s="27"/>
      <c r="P1158" s="27"/>
      <c r="Q1158" s="27"/>
      <c r="R1158" s="27"/>
      <c r="S1158" s="27"/>
      <c r="T1158" s="27"/>
      <c r="U1158" s="27"/>
      <c r="V1158" s="27"/>
      <c r="W1158" s="27"/>
      <c r="X1158" s="27"/>
      <c r="Y1158" s="27"/>
      <c r="Z1158" s="27"/>
      <c r="AA1158" s="27"/>
      <c r="AB1158" s="27"/>
      <c r="AC1158" s="27"/>
      <c r="AD1158" s="27"/>
      <c r="AE1158" s="27"/>
    </row>
    <row r="1159" spans="1:31" ht="15.75" customHeight="1" x14ac:dyDescent="0.2">
      <c r="A1159" s="22">
        <v>34491</v>
      </c>
      <c r="B1159" s="23">
        <f t="shared" ref="B1159:C1159" si="2314">LN(D1159)</f>
        <v>6.128614385255216</v>
      </c>
      <c r="C1159" s="23">
        <f t="shared" si="2314"/>
        <v>6.6112342578631518</v>
      </c>
      <c r="D1159" s="24">
        <v>458.8</v>
      </c>
      <c r="E1159" s="24">
        <v>743.4</v>
      </c>
      <c r="F1159" s="27">
        <f t="shared" ref="F1159:G1159" si="2315">LN(D1159/D1158)</f>
        <v>-2.8294719062072803E-3</v>
      </c>
      <c r="G1159" s="27">
        <f t="shared" si="2315"/>
        <v>1.4807837396505373E-3</v>
      </c>
      <c r="H1159" s="27">
        <f t="shared" si="2047"/>
        <v>0.92700003451943547</v>
      </c>
      <c r="I1159" s="27"/>
      <c r="J1159" s="27">
        <v>1121</v>
      </c>
      <c r="K1159" s="27">
        <v>6.2019079306661729</v>
      </c>
      <c r="L1159" s="37">
        <v>-0.10969348045804761</v>
      </c>
      <c r="M1159" s="27"/>
      <c r="N1159" s="27"/>
      <c r="O1159" s="27"/>
      <c r="P1159" s="27"/>
      <c r="Q1159" s="27"/>
      <c r="R1159" s="27"/>
      <c r="S1159" s="27"/>
      <c r="T1159" s="27"/>
      <c r="U1159" s="27"/>
      <c r="V1159" s="27"/>
      <c r="W1159" s="27"/>
      <c r="X1159" s="27"/>
      <c r="Y1159" s="27"/>
      <c r="Z1159" s="27"/>
      <c r="AA1159" s="27"/>
      <c r="AB1159" s="27"/>
      <c r="AC1159" s="27"/>
      <c r="AD1159" s="27"/>
      <c r="AE1159" s="27"/>
    </row>
    <row r="1160" spans="1:31" ht="15.75" customHeight="1" x14ac:dyDescent="0.2">
      <c r="A1160" s="22">
        <v>34492</v>
      </c>
      <c r="B1160" s="23">
        <f t="shared" ref="B1160:C1160" si="2316">LN(D1160)</f>
        <v>6.1273057700193947</v>
      </c>
      <c r="C1160" s="23">
        <f t="shared" si="2316"/>
        <v>6.6055685203274743</v>
      </c>
      <c r="D1160" s="24">
        <v>458.2</v>
      </c>
      <c r="E1160" s="24">
        <v>739.2</v>
      </c>
      <c r="F1160" s="27">
        <f t="shared" ref="F1160:G1160" si="2317">LN(D1160/D1159)</f>
        <v>-1.3086152358205403E-3</v>
      </c>
      <c r="G1160" s="27">
        <f t="shared" si="2317"/>
        <v>-5.6657375356773077E-3</v>
      </c>
      <c r="H1160" s="27">
        <f t="shared" si="2047"/>
        <v>0.92759703440569719</v>
      </c>
      <c r="I1160" s="27"/>
      <c r="J1160" s="27">
        <v>1122</v>
      </c>
      <c r="K1160" s="27">
        <v>6.1936030811458593</v>
      </c>
      <c r="L1160" s="37">
        <v>-0.10116261669787541</v>
      </c>
      <c r="M1160" s="27"/>
      <c r="N1160" s="27"/>
      <c r="O1160" s="27"/>
      <c r="P1160" s="27"/>
      <c r="Q1160" s="27"/>
      <c r="R1160" s="27"/>
      <c r="S1160" s="27"/>
      <c r="T1160" s="27"/>
      <c r="U1160" s="27"/>
      <c r="V1160" s="27"/>
      <c r="W1160" s="27"/>
      <c r="X1160" s="27"/>
      <c r="Y1160" s="27"/>
      <c r="Z1160" s="27"/>
      <c r="AA1160" s="27"/>
      <c r="AB1160" s="27"/>
      <c r="AC1160" s="27"/>
      <c r="AD1160" s="27"/>
      <c r="AE1160" s="27"/>
    </row>
    <row r="1161" spans="1:31" ht="15.75" customHeight="1" x14ac:dyDescent="0.2">
      <c r="A1161" s="22">
        <v>34493</v>
      </c>
      <c r="B1161" s="23">
        <f t="shared" ref="B1161:C1161" si="2318">LN(D1161)</f>
        <v>6.1246833908942051</v>
      </c>
      <c r="C1161" s="23">
        <f t="shared" si="2318"/>
        <v>6.5926334907715747</v>
      </c>
      <c r="D1161" s="24">
        <v>457</v>
      </c>
      <c r="E1161" s="24">
        <v>729.7</v>
      </c>
      <c r="F1161" s="27">
        <f t="shared" ref="F1161:G1161" si="2319">LN(D1161/D1160)</f>
        <v>-2.6223791251903808E-3</v>
      </c>
      <c r="G1161" s="27">
        <f t="shared" si="2319"/>
        <v>-1.2935029555899966E-2</v>
      </c>
      <c r="H1161" s="27">
        <f t="shared" si="2047"/>
        <v>0.92901924541499081</v>
      </c>
      <c r="I1161" s="27"/>
      <c r="J1161" s="27">
        <v>1123</v>
      </c>
      <c r="K1161" s="27">
        <v>6.1855422560783353</v>
      </c>
      <c r="L1161" s="37">
        <v>-9.445864394164083E-2</v>
      </c>
      <c r="M1161" s="27"/>
      <c r="N1161" s="27"/>
      <c r="O1161" s="27"/>
      <c r="P1161" s="27"/>
      <c r="Q1161" s="27"/>
      <c r="R1161" s="27"/>
      <c r="S1161" s="27"/>
      <c r="T1161" s="27"/>
      <c r="U1161" s="27"/>
      <c r="V1161" s="27"/>
      <c r="W1161" s="27"/>
      <c r="X1161" s="27"/>
      <c r="Y1161" s="27"/>
      <c r="Z1161" s="27"/>
      <c r="AA1161" s="27"/>
      <c r="AB1161" s="27"/>
      <c r="AC1161" s="27"/>
      <c r="AD1161" s="27"/>
      <c r="AE1161" s="27"/>
    </row>
    <row r="1162" spans="1:31" ht="15.75" customHeight="1" x14ac:dyDescent="0.2">
      <c r="A1162" s="22">
        <v>34494</v>
      </c>
      <c r="B1162" s="23">
        <f t="shared" ref="B1162:C1162" si="2320">LN(D1162)</f>
        <v>6.1264324075184664</v>
      </c>
      <c r="C1162" s="23">
        <f t="shared" si="2320"/>
        <v>6.5913993459457485</v>
      </c>
      <c r="D1162" s="24">
        <v>457.8</v>
      </c>
      <c r="E1162" s="24">
        <v>728.8</v>
      </c>
      <c r="F1162" s="27">
        <f t="shared" ref="F1162:G1162" si="2321">LN(D1162/D1161)</f>
        <v>1.7490166242615523E-3</v>
      </c>
      <c r="G1162" s="27">
        <f t="shared" si="2321"/>
        <v>-1.2341448258259529E-3</v>
      </c>
      <c r="H1162" s="27">
        <f t="shared" si="2047"/>
        <v>0.92945853922304456</v>
      </c>
      <c r="I1162" s="27"/>
      <c r="J1162" s="27">
        <v>1124</v>
      </c>
      <c r="K1162" s="27">
        <v>6.2000578994593516</v>
      </c>
      <c r="L1162" s="37">
        <v>-9.3703386477414163E-2</v>
      </c>
      <c r="M1162" s="27"/>
      <c r="N1162" s="27"/>
      <c r="O1162" s="27"/>
      <c r="P1162" s="27"/>
      <c r="Q1162" s="27"/>
      <c r="R1162" s="27"/>
      <c r="S1162" s="27"/>
      <c r="T1162" s="27"/>
      <c r="U1162" s="27"/>
      <c r="V1162" s="27"/>
      <c r="W1162" s="27"/>
      <c r="X1162" s="27"/>
      <c r="Y1162" s="27"/>
      <c r="Z1162" s="27"/>
      <c r="AA1162" s="27"/>
      <c r="AB1162" s="27"/>
      <c r="AC1162" s="27"/>
      <c r="AD1162" s="27"/>
      <c r="AE1162" s="27"/>
    </row>
    <row r="1163" spans="1:31" ht="15.75" customHeight="1" x14ac:dyDescent="0.2">
      <c r="A1163" s="22">
        <v>34495</v>
      </c>
      <c r="B1163" s="23">
        <f t="shared" ref="B1163:C1163" si="2322">LN(D1163)</f>
        <v>6.1281783704238038</v>
      </c>
      <c r="C1163" s="23">
        <f t="shared" si="2322"/>
        <v>6.5987814710627344</v>
      </c>
      <c r="D1163" s="24">
        <v>458.6</v>
      </c>
      <c r="E1163" s="24">
        <v>734.2</v>
      </c>
      <c r="F1163" s="27">
        <f t="shared" ref="F1163:G1163" si="2323">LN(D1163/D1162)</f>
        <v>1.7459629053378492E-3</v>
      </c>
      <c r="G1163" s="27">
        <f t="shared" si="2323"/>
        <v>7.382125116985455E-3</v>
      </c>
      <c r="H1163" s="27">
        <f t="shared" si="2047"/>
        <v>0.92868333302100703</v>
      </c>
      <c r="I1163" s="27"/>
      <c r="J1163" s="27">
        <v>1125</v>
      </c>
      <c r="K1163" s="27">
        <v>6.2041872452643867</v>
      </c>
      <c r="L1163" s="37">
        <v>-0.10028726882661676</v>
      </c>
      <c r="M1163" s="27"/>
      <c r="N1163" s="27"/>
      <c r="O1163" s="27"/>
      <c r="P1163" s="27"/>
      <c r="Q1163" s="27"/>
      <c r="R1163" s="27"/>
      <c r="S1163" s="27"/>
      <c r="T1163" s="27"/>
      <c r="U1163" s="27"/>
      <c r="V1163" s="27"/>
      <c r="W1163" s="27"/>
      <c r="X1163" s="27"/>
      <c r="Y1163" s="27"/>
      <c r="Z1163" s="27"/>
      <c r="AA1163" s="27"/>
      <c r="AB1163" s="27"/>
      <c r="AC1163" s="27"/>
      <c r="AD1163" s="27"/>
      <c r="AE1163" s="27"/>
    </row>
    <row r="1164" spans="1:31" ht="15.75" customHeight="1" x14ac:dyDescent="0.2">
      <c r="A1164" s="22">
        <v>34498</v>
      </c>
      <c r="B1164" s="23">
        <f t="shared" ref="B1164:C1164" si="2324">LN(D1164)</f>
        <v>6.1292680512551767</v>
      </c>
      <c r="C1164" s="23">
        <f t="shared" si="2324"/>
        <v>6.5953705938899843</v>
      </c>
      <c r="D1164" s="24">
        <v>459.1</v>
      </c>
      <c r="E1164" s="24">
        <v>731.7</v>
      </c>
      <c r="F1164" s="27">
        <f t="shared" ref="F1164:G1164" si="2325">LN(D1164/D1163)</f>
        <v>1.0896808313722204E-3</v>
      </c>
      <c r="G1164" s="27">
        <f t="shared" si="2325"/>
        <v>-3.410877172749609E-3</v>
      </c>
      <c r="H1164" s="27">
        <f t="shared" si="2047"/>
        <v>0.92932883209525641</v>
      </c>
      <c r="I1164" s="27"/>
      <c r="J1164" s="27">
        <v>1126</v>
      </c>
      <c r="K1164" s="27">
        <v>6.2131315882532139</v>
      </c>
      <c r="L1164" s="37">
        <v>-9.7901933811301411E-2</v>
      </c>
      <c r="M1164" s="27"/>
      <c r="N1164" s="27"/>
      <c r="O1164" s="27"/>
      <c r="P1164" s="27"/>
      <c r="Q1164" s="27"/>
      <c r="R1164" s="27"/>
      <c r="S1164" s="27"/>
      <c r="T1164" s="27"/>
      <c r="U1164" s="27"/>
      <c r="V1164" s="27"/>
      <c r="W1164" s="27"/>
      <c r="X1164" s="27"/>
      <c r="Y1164" s="27"/>
      <c r="Z1164" s="27"/>
      <c r="AA1164" s="27"/>
      <c r="AB1164" s="27"/>
      <c r="AC1164" s="27"/>
      <c r="AD1164" s="27"/>
      <c r="AE1164" s="27"/>
    </row>
    <row r="1165" spans="1:31" ht="15.75" customHeight="1" x14ac:dyDescent="0.2">
      <c r="A1165" s="22">
        <v>34499</v>
      </c>
      <c r="B1165" s="23">
        <f t="shared" ref="B1165:C1165" si="2326">LN(D1165)</f>
        <v>6.1362140309941795</v>
      </c>
      <c r="C1165" s="23">
        <f t="shared" si="2326"/>
        <v>6.6010942399325536</v>
      </c>
      <c r="D1165" s="24">
        <v>462.3</v>
      </c>
      <c r="E1165" s="24">
        <v>735.9</v>
      </c>
      <c r="F1165" s="27">
        <f t="shared" ref="F1165:G1165" si="2327">LN(D1165/D1164)</f>
        <v>6.945979739003405E-3</v>
      </c>
      <c r="G1165" s="27">
        <f t="shared" si="2327"/>
        <v>5.7236460425689429E-3</v>
      </c>
      <c r="H1165" s="27">
        <f t="shared" si="2047"/>
        <v>0.92957528069723117</v>
      </c>
      <c r="I1165" s="27"/>
      <c r="J1165" s="27">
        <v>1127</v>
      </c>
      <c r="K1165" s="27">
        <v>6.2167662414291547</v>
      </c>
      <c r="L1165" s="37">
        <v>-0.1035266373952517</v>
      </c>
      <c r="M1165" s="27"/>
      <c r="N1165" s="27"/>
      <c r="O1165" s="27"/>
      <c r="P1165" s="27"/>
      <c r="Q1165" s="27"/>
      <c r="R1165" s="27"/>
      <c r="S1165" s="27"/>
      <c r="T1165" s="27"/>
      <c r="U1165" s="27"/>
      <c r="V1165" s="27"/>
      <c r="W1165" s="27"/>
      <c r="X1165" s="27"/>
      <c r="Y1165" s="27"/>
      <c r="Z1165" s="27"/>
      <c r="AA1165" s="27"/>
      <c r="AB1165" s="27"/>
      <c r="AC1165" s="27"/>
      <c r="AD1165" s="27"/>
      <c r="AE1165" s="27"/>
    </row>
    <row r="1166" spans="1:31" ht="15.75" customHeight="1" x14ac:dyDescent="0.2">
      <c r="A1166" s="22">
        <v>34500</v>
      </c>
      <c r="B1166" s="23">
        <f t="shared" ref="B1166:C1166" si="2328">LN(D1166)</f>
        <v>6.1325299873865848</v>
      </c>
      <c r="C1166" s="23">
        <f t="shared" si="2328"/>
        <v>6.6009583426706735</v>
      </c>
      <c r="D1166" s="24">
        <v>460.6</v>
      </c>
      <c r="E1166" s="24">
        <v>735.8</v>
      </c>
      <c r="F1166" s="27">
        <f t="shared" ref="F1166:G1166" si="2329">LN(D1166/D1165)</f>
        <v>-3.6840436075948652E-3</v>
      </c>
      <c r="G1166" s="27">
        <f t="shared" si="2329"/>
        <v>-1.3589726187931091E-4</v>
      </c>
      <c r="H1166" s="27">
        <f t="shared" si="2047"/>
        <v>0.92903631094654537</v>
      </c>
      <c r="I1166" s="27"/>
      <c r="J1166" s="27">
        <v>1128</v>
      </c>
      <c r="K1166" s="27">
        <v>6.2167662414291547</v>
      </c>
      <c r="L1166" s="37">
        <v>-0.1035266373952517</v>
      </c>
      <c r="M1166" s="27"/>
      <c r="N1166" s="27"/>
      <c r="O1166" s="27"/>
      <c r="P1166" s="27"/>
      <c r="Q1166" s="27"/>
      <c r="R1166" s="27"/>
      <c r="S1166" s="27"/>
      <c r="T1166" s="27"/>
      <c r="U1166" s="27"/>
      <c r="V1166" s="27"/>
      <c r="W1166" s="27"/>
      <c r="X1166" s="27"/>
      <c r="Y1166" s="27"/>
      <c r="Z1166" s="27"/>
      <c r="AA1166" s="27"/>
      <c r="AB1166" s="27"/>
      <c r="AC1166" s="27"/>
      <c r="AD1166" s="27"/>
      <c r="AE1166" s="27"/>
    </row>
    <row r="1167" spans="1:31" ht="15.75" customHeight="1" x14ac:dyDescent="0.2">
      <c r="A1167" s="22">
        <v>34501</v>
      </c>
      <c r="B1167" s="23">
        <f t="shared" ref="B1167:C1167" si="2330">LN(D1167)</f>
        <v>6.1353484174365596</v>
      </c>
      <c r="C1167" s="23">
        <f t="shared" si="2330"/>
        <v>6.5997344355348257</v>
      </c>
      <c r="D1167" s="24">
        <v>461.9</v>
      </c>
      <c r="E1167" s="24">
        <v>734.9</v>
      </c>
      <c r="F1167" s="27">
        <f t="shared" ref="F1167:G1167" si="2331">LN(D1167/D1166)</f>
        <v>2.8184300499747681E-3</v>
      </c>
      <c r="G1167" s="27">
        <f t="shared" si="2331"/>
        <v>-1.223907135848454E-3</v>
      </c>
      <c r="H1167" s="27">
        <f t="shared" si="2047"/>
        <v>0.92963565085317956</v>
      </c>
      <c r="I1167" s="27"/>
      <c r="J1167" s="27">
        <v>1129</v>
      </c>
      <c r="K1167" s="27">
        <v>6.213988319794244</v>
      </c>
      <c r="L1167" s="37">
        <v>-0.10674273970055204</v>
      </c>
      <c r="M1167" s="27"/>
      <c r="N1167" s="27"/>
      <c r="O1167" s="27"/>
      <c r="P1167" s="27"/>
      <c r="Q1167" s="27"/>
      <c r="R1167" s="27"/>
      <c r="S1167" s="27"/>
      <c r="T1167" s="27"/>
      <c r="U1167" s="27"/>
      <c r="V1167" s="27"/>
      <c r="W1167" s="27"/>
      <c r="X1167" s="27"/>
      <c r="Y1167" s="27"/>
      <c r="Z1167" s="27"/>
      <c r="AA1167" s="27"/>
      <c r="AB1167" s="27"/>
      <c r="AC1167" s="27"/>
      <c r="AD1167" s="27"/>
      <c r="AE1167" s="27"/>
    </row>
    <row r="1168" spans="1:31" ht="15.75" customHeight="1" x14ac:dyDescent="0.2">
      <c r="A1168" s="22">
        <v>34502</v>
      </c>
      <c r="B1168" s="23">
        <f t="shared" ref="B1168:C1168" si="2332">LN(D1168)</f>
        <v>6.1277421654005302</v>
      </c>
      <c r="C1168" s="23">
        <f t="shared" si="2332"/>
        <v>6.5920851699901872</v>
      </c>
      <c r="D1168" s="24">
        <v>458.4</v>
      </c>
      <c r="E1168" s="24">
        <v>729.3</v>
      </c>
      <c r="F1168" s="27">
        <f t="shared" ref="F1168:G1168" si="2333">LN(D1168/D1167)</f>
        <v>-7.6062520360299091E-3</v>
      </c>
      <c r="G1168" s="27">
        <f t="shared" si="2333"/>
        <v>-7.6492655446381945E-3</v>
      </c>
      <c r="H1168" s="27">
        <f t="shared" si="2047"/>
        <v>0.92956052711461734</v>
      </c>
      <c r="I1168" s="27"/>
      <c r="J1168" s="27">
        <v>1130</v>
      </c>
      <c r="K1168" s="27">
        <v>6.2163395097835039</v>
      </c>
      <c r="L1168" s="37">
        <v>-0.10509392435646525</v>
      </c>
      <c r="M1168" s="27"/>
      <c r="N1168" s="27"/>
      <c r="O1168" s="27"/>
      <c r="P1168" s="27"/>
      <c r="Q1168" s="27"/>
      <c r="R1168" s="27"/>
      <c r="S1168" s="27"/>
      <c r="T1168" s="27"/>
      <c r="U1168" s="27"/>
      <c r="V1168" s="27"/>
      <c r="W1168" s="27"/>
      <c r="X1168" s="27"/>
      <c r="Y1168" s="27"/>
      <c r="Z1168" s="27"/>
      <c r="AA1168" s="27"/>
      <c r="AB1168" s="27"/>
      <c r="AC1168" s="27"/>
      <c r="AD1168" s="27"/>
      <c r="AE1168" s="27"/>
    </row>
    <row r="1169" spans="1:31" ht="15.75" customHeight="1" x14ac:dyDescent="0.2">
      <c r="A1169" s="22">
        <v>34505</v>
      </c>
      <c r="B1169" s="23">
        <f t="shared" ref="B1169:C1169" si="2334">LN(D1169)</f>
        <v>6.121176153629639</v>
      </c>
      <c r="C1169" s="23">
        <f t="shared" si="2334"/>
        <v>6.5775831549094042</v>
      </c>
      <c r="D1169" s="24">
        <v>455.4</v>
      </c>
      <c r="E1169" s="24">
        <v>718.8</v>
      </c>
      <c r="F1169" s="27">
        <f t="shared" ref="F1169:G1169" si="2335">LN(D1169/D1168)</f>
        <v>-6.5660117708905581E-3</v>
      </c>
      <c r="G1169" s="27">
        <f t="shared" si="2335"/>
        <v>-1.4502015080783382E-2</v>
      </c>
      <c r="H1169" s="27">
        <f t="shared" si="2047"/>
        <v>0.93061174742593555</v>
      </c>
      <c r="I1169" s="27"/>
      <c r="J1169" s="27">
        <v>1131</v>
      </c>
      <c r="K1169" s="27">
        <v>6.2235625091016988</v>
      </c>
      <c r="L1169" s="37">
        <v>-0.10767038361866454</v>
      </c>
      <c r="M1169" s="27"/>
      <c r="N1169" s="27"/>
      <c r="O1169" s="27"/>
      <c r="P1169" s="27"/>
      <c r="Q1169" s="27"/>
      <c r="R1169" s="27"/>
      <c r="S1169" s="27"/>
      <c r="T1169" s="27"/>
      <c r="U1169" s="27"/>
      <c r="V1169" s="27"/>
      <c r="W1169" s="27"/>
      <c r="X1169" s="27"/>
      <c r="Y1169" s="27"/>
      <c r="Z1169" s="27"/>
      <c r="AA1169" s="27"/>
      <c r="AB1169" s="27"/>
      <c r="AC1169" s="27"/>
      <c r="AD1169" s="27"/>
      <c r="AE1169" s="27"/>
    </row>
    <row r="1170" spans="1:31" ht="15.75" customHeight="1" x14ac:dyDescent="0.2">
      <c r="A1170" s="22">
        <v>34506</v>
      </c>
      <c r="B1170" s="23">
        <f t="shared" ref="B1170:C1170" si="2336">LN(D1170)</f>
        <v>6.1121323068329554</v>
      </c>
      <c r="C1170" s="23">
        <f t="shared" si="2336"/>
        <v>6.5634323058162103</v>
      </c>
      <c r="D1170" s="24">
        <v>451.3</v>
      </c>
      <c r="E1170" s="24">
        <v>708.7</v>
      </c>
      <c r="F1170" s="27">
        <f t="shared" ref="F1170:G1170" si="2337">LN(D1170/D1169)</f>
        <v>-9.0438467966836369E-3</v>
      </c>
      <c r="G1170" s="27">
        <f t="shared" si="2337"/>
        <v>-1.4150849093193526E-2</v>
      </c>
      <c r="H1170" s="27">
        <f t="shared" si="2047"/>
        <v>0.93124024474460809</v>
      </c>
      <c r="I1170" s="27"/>
      <c r="J1170" s="27">
        <v>1132</v>
      </c>
      <c r="K1170" s="27">
        <v>6.2221867829345987</v>
      </c>
      <c r="L1170" s="37">
        <v>-0.10629465745156441</v>
      </c>
      <c r="M1170" s="27"/>
      <c r="N1170" s="27"/>
      <c r="O1170" s="27"/>
      <c r="P1170" s="27"/>
      <c r="Q1170" s="27"/>
      <c r="R1170" s="27"/>
      <c r="S1170" s="27"/>
      <c r="T1170" s="27"/>
      <c r="U1170" s="27"/>
      <c r="V1170" s="27"/>
      <c r="W1170" s="27"/>
      <c r="X1170" s="27"/>
      <c r="Y1170" s="27"/>
      <c r="Z1170" s="27"/>
      <c r="AA1170" s="27"/>
      <c r="AB1170" s="27"/>
      <c r="AC1170" s="27"/>
      <c r="AD1170" s="27"/>
      <c r="AE1170" s="27"/>
    </row>
    <row r="1171" spans="1:31" ht="15.75" customHeight="1" x14ac:dyDescent="0.2">
      <c r="A1171" s="22">
        <v>34507</v>
      </c>
      <c r="B1171" s="23">
        <f t="shared" ref="B1171:C1171" si="2338">LN(D1171)</f>
        <v>6.1158921254830343</v>
      </c>
      <c r="C1171" s="23">
        <f t="shared" si="2338"/>
        <v>6.5690605745078248</v>
      </c>
      <c r="D1171" s="24">
        <v>453</v>
      </c>
      <c r="E1171" s="24">
        <v>712.7</v>
      </c>
      <c r="F1171" s="27">
        <f t="shared" ref="F1171:G1171" si="2339">LN(D1171/D1170)</f>
        <v>3.75981865007849E-3</v>
      </c>
      <c r="G1171" s="27">
        <f t="shared" si="2339"/>
        <v>5.6282686916147798E-3</v>
      </c>
      <c r="H1171" s="27">
        <f t="shared" si="2047"/>
        <v>0.93101472518256645</v>
      </c>
      <c r="I1171" s="27"/>
      <c r="J1171" s="27">
        <v>1133</v>
      </c>
      <c r="K1171" s="27">
        <v>6.2232452482895839</v>
      </c>
      <c r="L1171" s="37">
        <v>-0.11022700562902532</v>
      </c>
      <c r="M1171" s="27"/>
      <c r="N1171" s="27"/>
      <c r="O1171" s="27"/>
      <c r="P1171" s="27"/>
      <c r="Q1171" s="27"/>
      <c r="R1171" s="27"/>
      <c r="S1171" s="27"/>
      <c r="T1171" s="27"/>
      <c r="U1171" s="27"/>
      <c r="V1171" s="27"/>
      <c r="W1171" s="27"/>
      <c r="X1171" s="27"/>
      <c r="Y1171" s="27"/>
      <c r="Z1171" s="27"/>
      <c r="AA1171" s="27"/>
      <c r="AB1171" s="27"/>
      <c r="AC1171" s="27"/>
      <c r="AD1171" s="27"/>
      <c r="AE1171" s="27"/>
    </row>
    <row r="1172" spans="1:31" ht="15.75" customHeight="1" x14ac:dyDescent="0.2">
      <c r="A1172" s="22">
        <v>34508</v>
      </c>
      <c r="B1172" s="23">
        <f t="shared" ref="B1172:C1172" si="2340">LN(D1172)</f>
        <v>6.1083582985794811</v>
      </c>
      <c r="C1172" s="23">
        <f t="shared" si="2340"/>
        <v>6.552222539622182</v>
      </c>
      <c r="D1172" s="24">
        <v>449.6</v>
      </c>
      <c r="E1172" s="24">
        <v>700.8</v>
      </c>
      <c r="F1172" s="27">
        <f t="shared" ref="F1172:G1172" si="2341">LN(D1172/D1171)</f>
        <v>-7.5338269035526949E-3</v>
      </c>
      <c r="G1172" s="27">
        <f t="shared" si="2341"/>
        <v>-1.6838034885643515E-2</v>
      </c>
      <c r="H1172" s="27">
        <f t="shared" si="2047"/>
        <v>0.93225745335134858</v>
      </c>
      <c r="I1172" s="27"/>
      <c r="J1172" s="27">
        <v>1134</v>
      </c>
      <c r="K1172" s="27">
        <v>6.2234567697793608</v>
      </c>
      <c r="L1172" s="37">
        <v>-0.11132446294640541</v>
      </c>
      <c r="M1172" s="27"/>
      <c r="N1172" s="27"/>
      <c r="O1172" s="27"/>
      <c r="P1172" s="27"/>
      <c r="Q1172" s="27"/>
      <c r="R1172" s="27"/>
      <c r="S1172" s="27"/>
      <c r="T1172" s="27"/>
      <c r="U1172" s="27"/>
      <c r="V1172" s="27"/>
      <c r="W1172" s="27"/>
      <c r="X1172" s="27"/>
      <c r="Y1172" s="27"/>
      <c r="Z1172" s="27"/>
      <c r="AA1172" s="27"/>
      <c r="AB1172" s="27"/>
      <c r="AC1172" s="27"/>
      <c r="AD1172" s="27"/>
      <c r="AE1172" s="27"/>
    </row>
    <row r="1173" spans="1:31" ht="15.75" customHeight="1" x14ac:dyDescent="0.2">
      <c r="A1173" s="22">
        <v>34509</v>
      </c>
      <c r="B1173" s="23">
        <f t="shared" ref="B1173:C1173" si="2342">LN(D1173)</f>
        <v>6.093118200834482</v>
      </c>
      <c r="C1173" s="23">
        <f t="shared" si="2342"/>
        <v>6.5420395903912558</v>
      </c>
      <c r="D1173" s="24">
        <v>442.8</v>
      </c>
      <c r="E1173" s="24">
        <v>693.7</v>
      </c>
      <c r="F1173" s="27">
        <f t="shared" ref="F1173:G1173" si="2343">LN(D1173/D1172)</f>
        <v>-1.5240097744999485E-2</v>
      </c>
      <c r="G1173" s="27">
        <f t="shared" si="2343"/>
        <v>-1.0182949230925969E-2</v>
      </c>
      <c r="H1173" s="27">
        <f t="shared" si="2047"/>
        <v>0.93137898611678605</v>
      </c>
      <c r="I1173" s="27"/>
      <c r="J1173" s="27">
        <v>1135</v>
      </c>
      <c r="K1173" s="27">
        <v>6.2152716621471455</v>
      </c>
      <c r="L1173" s="37">
        <v>-0.11092495798249136</v>
      </c>
      <c r="M1173" s="27"/>
      <c r="N1173" s="27"/>
      <c r="O1173" s="27"/>
      <c r="P1173" s="27"/>
      <c r="Q1173" s="27"/>
      <c r="R1173" s="27"/>
      <c r="S1173" s="27"/>
      <c r="T1173" s="27"/>
      <c r="U1173" s="27"/>
      <c r="V1173" s="27"/>
      <c r="W1173" s="27"/>
      <c r="X1173" s="27"/>
      <c r="Y1173" s="27"/>
      <c r="Z1173" s="27"/>
      <c r="AA1173" s="27"/>
      <c r="AB1173" s="27"/>
      <c r="AC1173" s="27"/>
      <c r="AD1173" s="27"/>
      <c r="AE1173" s="27"/>
    </row>
    <row r="1174" spans="1:31" ht="15.75" customHeight="1" x14ac:dyDescent="0.2">
      <c r="A1174" s="22">
        <v>34512</v>
      </c>
      <c r="B1174" s="23">
        <f t="shared" ref="B1174:C1174" si="2344">LN(D1174)</f>
        <v>6.1032295104388021</v>
      </c>
      <c r="C1174" s="23">
        <f t="shared" si="2344"/>
        <v>6.5547877398317267</v>
      </c>
      <c r="D1174" s="24">
        <v>447.3</v>
      </c>
      <c r="E1174" s="24">
        <v>702.6</v>
      </c>
      <c r="F1174" s="27">
        <f t="shared" ref="F1174:G1174" si="2345">LN(D1174/D1173)</f>
        <v>1.0111309604320695E-2</v>
      </c>
      <c r="G1174" s="27">
        <f t="shared" si="2345"/>
        <v>1.274814944047094E-2</v>
      </c>
      <c r="H1174" s="27">
        <f t="shared" si="2047"/>
        <v>0.93111016751176801</v>
      </c>
      <c r="I1174" s="27"/>
      <c r="J1174" s="27">
        <v>1136</v>
      </c>
      <c r="K1174" s="27">
        <v>6.2046206492053741</v>
      </c>
      <c r="L1174" s="37">
        <v>-0.11263226433109264</v>
      </c>
      <c r="M1174" s="27"/>
      <c r="N1174" s="27"/>
      <c r="O1174" s="27"/>
      <c r="P1174" s="27"/>
      <c r="Q1174" s="27"/>
      <c r="R1174" s="27"/>
      <c r="S1174" s="27"/>
      <c r="T1174" s="27"/>
      <c r="U1174" s="27"/>
      <c r="V1174" s="27"/>
      <c r="W1174" s="27"/>
      <c r="X1174" s="27"/>
      <c r="Y1174" s="27"/>
      <c r="Z1174" s="27"/>
      <c r="AA1174" s="27"/>
      <c r="AB1174" s="27"/>
      <c r="AC1174" s="27"/>
      <c r="AD1174" s="27"/>
      <c r="AE1174" s="27"/>
    </row>
    <row r="1175" spans="1:31" ht="15.75" customHeight="1" x14ac:dyDescent="0.2">
      <c r="A1175" s="22">
        <v>34513</v>
      </c>
      <c r="B1175" s="23">
        <f t="shared" ref="B1175:C1175" si="2346">LN(D1175)</f>
        <v>6.1003189520200642</v>
      </c>
      <c r="C1175" s="23">
        <f t="shared" si="2346"/>
        <v>6.5539334040258108</v>
      </c>
      <c r="D1175" s="24">
        <v>446</v>
      </c>
      <c r="E1175" s="24">
        <v>702</v>
      </c>
      <c r="F1175" s="27">
        <f t="shared" ref="F1175:G1175" si="2347">LN(D1175/D1174)</f>
        <v>-2.9105584187383514E-3</v>
      </c>
      <c r="G1175" s="27">
        <f t="shared" si="2347"/>
        <v>-8.5433580591553148E-4</v>
      </c>
      <c r="H1175" s="27">
        <f t="shared" si="2047"/>
        <v>0.93078744869041397</v>
      </c>
      <c r="I1175" s="27"/>
      <c r="J1175" s="27">
        <v>1137</v>
      </c>
      <c r="K1175" s="27">
        <v>6.2067840779896972</v>
      </c>
      <c r="L1175" s="37">
        <v>-0.10646512596963298</v>
      </c>
      <c r="M1175" s="27"/>
      <c r="N1175" s="27"/>
      <c r="O1175" s="27"/>
      <c r="P1175" s="27"/>
      <c r="Q1175" s="27"/>
      <c r="R1175" s="27"/>
      <c r="S1175" s="27"/>
      <c r="T1175" s="27"/>
      <c r="U1175" s="27"/>
      <c r="V1175" s="27"/>
      <c r="W1175" s="27"/>
      <c r="X1175" s="27"/>
      <c r="Y1175" s="27"/>
      <c r="Z1175" s="27"/>
      <c r="AA1175" s="27"/>
      <c r="AB1175" s="27"/>
      <c r="AC1175" s="27"/>
      <c r="AD1175" s="27"/>
      <c r="AE1175" s="27"/>
    </row>
    <row r="1176" spans="1:31" ht="15.75" customHeight="1" x14ac:dyDescent="0.2">
      <c r="A1176" s="22">
        <v>34514</v>
      </c>
      <c r="B1176" s="23">
        <f t="shared" ref="B1176:C1176" si="2348">LN(D1176)</f>
        <v>6.1038999764377699</v>
      </c>
      <c r="C1176" s="23">
        <f t="shared" si="2348"/>
        <v>6.5567783561580422</v>
      </c>
      <c r="D1176" s="24">
        <v>447.6</v>
      </c>
      <c r="E1176" s="24">
        <v>704</v>
      </c>
      <c r="F1176" s="27">
        <f t="shared" ref="F1176:G1176" si="2349">LN(D1176/D1175)</f>
        <v>3.5810244177062424E-3</v>
      </c>
      <c r="G1176" s="27">
        <f t="shared" si="2349"/>
        <v>2.8449521322313448E-3</v>
      </c>
      <c r="H1176" s="27">
        <f t="shared" si="2047"/>
        <v>0.9309297409306303</v>
      </c>
      <c r="I1176" s="27"/>
      <c r="J1176" s="27">
        <v>1138</v>
      </c>
      <c r="K1176" s="27">
        <v>6.198203487036416</v>
      </c>
      <c r="L1176" s="37">
        <v>-0.10825199321377976</v>
      </c>
      <c r="M1176" s="27"/>
      <c r="N1176" s="27"/>
      <c r="O1176" s="27"/>
      <c r="P1176" s="27"/>
      <c r="Q1176" s="27"/>
      <c r="R1176" s="27"/>
      <c r="S1176" s="27"/>
      <c r="T1176" s="27"/>
      <c r="U1176" s="27"/>
      <c r="V1176" s="27"/>
      <c r="W1176" s="27"/>
      <c r="X1176" s="27"/>
      <c r="Y1176" s="27"/>
      <c r="Z1176" s="27"/>
      <c r="AA1176" s="27"/>
      <c r="AB1176" s="27"/>
      <c r="AC1176" s="27"/>
      <c r="AD1176" s="27"/>
      <c r="AE1176" s="27"/>
    </row>
    <row r="1177" spans="1:31" ht="15.75" customHeight="1" x14ac:dyDescent="0.2">
      <c r="A1177" s="22">
        <v>34515</v>
      </c>
      <c r="B1177" s="23">
        <f t="shared" ref="B1177:C1177" si="2350">LN(D1177)</f>
        <v>6.096274911460327</v>
      </c>
      <c r="C1177" s="23">
        <f t="shared" si="2350"/>
        <v>6.5594735844014265</v>
      </c>
      <c r="D1177" s="24">
        <v>444.2</v>
      </c>
      <c r="E1177" s="24">
        <v>705.9</v>
      </c>
      <c r="F1177" s="27">
        <f t="shared" ref="F1177:G1177" si="2351">LN(D1177/D1176)</f>
        <v>-7.625064977443142E-3</v>
      </c>
      <c r="G1177" s="27">
        <f t="shared" si="2351"/>
        <v>2.6952282433840777E-3</v>
      </c>
      <c r="H1177" s="27">
        <f t="shared" si="2047"/>
        <v>0.92938477958923471</v>
      </c>
      <c r="I1177" s="27"/>
      <c r="J1177" s="27">
        <v>1139</v>
      </c>
      <c r="K1177" s="27">
        <v>6.2010378721873387</v>
      </c>
      <c r="L1177" s="37">
        <v>-0.10588921380247474</v>
      </c>
      <c r="M1177" s="27"/>
      <c r="N1177" s="27"/>
      <c r="O1177" s="27"/>
      <c r="P1177" s="27"/>
      <c r="Q1177" s="27"/>
      <c r="R1177" s="27"/>
      <c r="S1177" s="27"/>
      <c r="T1177" s="27"/>
      <c r="U1177" s="27"/>
      <c r="V1177" s="27"/>
      <c r="W1177" s="27"/>
      <c r="X1177" s="27"/>
      <c r="Y1177" s="27"/>
      <c r="Z1177" s="27"/>
      <c r="AA1177" s="27"/>
      <c r="AB1177" s="27"/>
      <c r="AC1177" s="27"/>
      <c r="AD1177" s="27"/>
      <c r="AE1177" s="27"/>
    </row>
    <row r="1178" spans="1:31" ht="15.75" customHeight="1" x14ac:dyDescent="0.2">
      <c r="A1178" s="22">
        <v>34516</v>
      </c>
      <c r="B1178" s="23">
        <f t="shared" ref="B1178:C1178" si="2352">LN(D1178)</f>
        <v>6.100767281998432</v>
      </c>
      <c r="C1178" s="23">
        <f t="shared" si="2352"/>
        <v>6.5607477404455414</v>
      </c>
      <c r="D1178" s="24">
        <v>446.2</v>
      </c>
      <c r="E1178" s="24">
        <v>706.8</v>
      </c>
      <c r="F1178" s="27">
        <f t="shared" ref="F1178:G1178" si="2353">LN(D1178/D1177)</f>
        <v>4.4923705381051558E-3</v>
      </c>
      <c r="G1178" s="27">
        <f t="shared" si="2353"/>
        <v>1.2741560441148472E-3</v>
      </c>
      <c r="H1178" s="27">
        <f t="shared" si="2047"/>
        <v>0.92988901926354628</v>
      </c>
      <c r="I1178" s="27"/>
      <c r="J1178" s="27">
        <v>1140</v>
      </c>
      <c r="K1178" s="27">
        <v>6.1980942670696599</v>
      </c>
      <c r="L1178" s="37">
        <v>-0.10204450477160343</v>
      </c>
      <c r="M1178" s="27"/>
      <c r="N1178" s="27"/>
      <c r="O1178" s="27"/>
      <c r="P1178" s="27"/>
      <c r="Q1178" s="27"/>
      <c r="R1178" s="27"/>
      <c r="S1178" s="27"/>
      <c r="T1178" s="27"/>
      <c r="U1178" s="27"/>
      <c r="V1178" s="27"/>
      <c r="W1178" s="27"/>
      <c r="X1178" s="27"/>
      <c r="Y1178" s="27"/>
      <c r="Z1178" s="27"/>
      <c r="AA1178" s="27"/>
      <c r="AB1178" s="27"/>
      <c r="AC1178" s="27"/>
      <c r="AD1178" s="27"/>
      <c r="AE1178" s="27"/>
    </row>
    <row r="1179" spans="1:31" ht="15.75" customHeight="1" x14ac:dyDescent="0.2">
      <c r="A1179" s="22">
        <v>34519</v>
      </c>
      <c r="B1179" s="23">
        <f t="shared" ref="B1179:C1179" si="2354">LN(D1179)</f>
        <v>6.100767281998432</v>
      </c>
      <c r="C1179" s="23">
        <f t="shared" si="2354"/>
        <v>6.5607477404455414</v>
      </c>
      <c r="D1179" s="24">
        <v>446.2</v>
      </c>
      <c r="E1179" s="24">
        <v>706.8</v>
      </c>
      <c r="F1179" s="27">
        <f t="shared" ref="F1179:G1179" si="2355">LN(D1179/D1178)</f>
        <v>0</v>
      </c>
      <c r="G1179" s="27">
        <f t="shared" si="2355"/>
        <v>0</v>
      </c>
      <c r="H1179" s="27">
        <f t="shared" si="2047"/>
        <v>0.92988901926354628</v>
      </c>
      <c r="I1179" s="27"/>
      <c r="J1179" s="27">
        <v>1141</v>
      </c>
      <c r="K1179" s="27">
        <v>6.1926137537238111</v>
      </c>
      <c r="L1179" s="37">
        <v>-9.5888695958335823E-2</v>
      </c>
      <c r="M1179" s="27"/>
      <c r="N1179" s="27"/>
      <c r="O1179" s="27"/>
      <c r="P1179" s="27"/>
      <c r="Q1179" s="27"/>
      <c r="R1179" s="27"/>
      <c r="S1179" s="27"/>
      <c r="T1179" s="27"/>
      <c r="U1179" s="27"/>
      <c r="V1179" s="27"/>
      <c r="W1179" s="27"/>
      <c r="X1179" s="27"/>
      <c r="Y1179" s="27"/>
      <c r="Z1179" s="27"/>
      <c r="AA1179" s="27"/>
      <c r="AB1179" s="27"/>
      <c r="AC1179" s="27"/>
      <c r="AD1179" s="27"/>
      <c r="AE1179" s="27"/>
    </row>
    <row r="1180" spans="1:31" ht="15.75" customHeight="1" x14ac:dyDescent="0.2">
      <c r="A1180" s="22">
        <v>34520</v>
      </c>
      <c r="B1180" s="23">
        <f t="shared" ref="B1180:C1180" si="2356">LN(D1180)</f>
        <v>6.1009913716352244</v>
      </c>
      <c r="C1180" s="23">
        <f t="shared" si="2356"/>
        <v>6.5560678765544438</v>
      </c>
      <c r="D1180" s="24">
        <v>446.3</v>
      </c>
      <c r="E1180" s="24">
        <v>703.5</v>
      </c>
      <c r="F1180" s="27">
        <f t="shared" ref="F1180:G1180" si="2357">LN(D1180/D1179)</f>
        <v>2.2408963679207482E-4</v>
      </c>
      <c r="G1180" s="27">
        <f t="shared" si="2357"/>
        <v>-4.6798638910975458E-3</v>
      </c>
      <c r="H1180" s="27">
        <f t="shared" si="2047"/>
        <v>0.93058697477086127</v>
      </c>
      <c r="I1180" s="27"/>
      <c r="J1180" s="27">
        <v>1142</v>
      </c>
      <c r="K1180" s="27">
        <v>6.1921736511125962</v>
      </c>
      <c r="L1180" s="37">
        <v>-8.4482835036482129E-2</v>
      </c>
      <c r="M1180" s="27"/>
      <c r="N1180" s="27"/>
      <c r="O1180" s="27"/>
      <c r="P1180" s="27"/>
      <c r="Q1180" s="27"/>
      <c r="R1180" s="27"/>
      <c r="S1180" s="27"/>
      <c r="T1180" s="27"/>
      <c r="U1180" s="27"/>
      <c r="V1180" s="27"/>
      <c r="W1180" s="27"/>
      <c r="X1180" s="27"/>
      <c r="Y1180" s="27"/>
      <c r="Z1180" s="27"/>
      <c r="AA1180" s="27"/>
      <c r="AB1180" s="27"/>
      <c r="AC1180" s="27"/>
      <c r="AD1180" s="27"/>
      <c r="AE1180" s="27"/>
    </row>
    <row r="1181" spans="1:31" ht="15.75" customHeight="1" x14ac:dyDescent="0.2">
      <c r="A1181" s="22">
        <v>34521</v>
      </c>
      <c r="B1181" s="23">
        <f t="shared" ref="B1181:C1181" si="2358">LN(D1181)</f>
        <v>6.1005431421342191</v>
      </c>
      <c r="C1181" s="23">
        <f t="shared" si="2358"/>
        <v>6.5525078870345901</v>
      </c>
      <c r="D1181" s="24">
        <v>446.1</v>
      </c>
      <c r="E1181" s="24">
        <v>701</v>
      </c>
      <c r="F1181" s="27">
        <f t="shared" ref="F1181:G1181" si="2359">LN(D1181/D1180)</f>
        <v>-4.4822950100517026E-4</v>
      </c>
      <c r="G1181" s="27">
        <f t="shared" si="2359"/>
        <v>-3.5599895198536718E-3</v>
      </c>
      <c r="H1181" s="27">
        <f t="shared" si="2047"/>
        <v>0.93102415858290366</v>
      </c>
      <c r="I1181" s="27"/>
      <c r="J1181" s="27">
        <v>1143</v>
      </c>
      <c r="K1181" s="27">
        <v>6.2034282106757388</v>
      </c>
      <c r="L1181" s="37">
        <v>-8.6212458262196812E-2</v>
      </c>
      <c r="M1181" s="27"/>
      <c r="N1181" s="27"/>
      <c r="O1181" s="27"/>
      <c r="P1181" s="27"/>
      <c r="Q1181" s="27"/>
      <c r="R1181" s="27"/>
      <c r="S1181" s="27"/>
      <c r="T1181" s="27"/>
      <c r="U1181" s="27"/>
      <c r="V1181" s="27"/>
      <c r="W1181" s="27"/>
      <c r="X1181" s="27"/>
      <c r="Y1181" s="27"/>
      <c r="Z1181" s="27"/>
      <c r="AA1181" s="27"/>
      <c r="AB1181" s="27"/>
      <c r="AC1181" s="27"/>
      <c r="AD1181" s="27"/>
      <c r="AE1181" s="27"/>
    </row>
    <row r="1182" spans="1:31" ht="15.75" customHeight="1" x14ac:dyDescent="0.2">
      <c r="A1182" s="22">
        <v>34522</v>
      </c>
      <c r="B1182" s="23">
        <f t="shared" ref="B1182:C1182" si="2360">LN(D1182)</f>
        <v>6.1054626511613934</v>
      </c>
      <c r="C1182" s="23">
        <f t="shared" si="2360"/>
        <v>6.5603232021245823</v>
      </c>
      <c r="D1182" s="24">
        <v>448.3</v>
      </c>
      <c r="E1182" s="24">
        <v>706.5</v>
      </c>
      <c r="F1182" s="27">
        <f t="shared" ref="F1182:G1182" si="2361">LN(D1182/D1181)</f>
        <v>4.9195090271745992E-3</v>
      </c>
      <c r="G1182" s="27">
        <f t="shared" si="2361"/>
        <v>7.815315089992031E-3</v>
      </c>
      <c r="H1182" s="27">
        <f t="shared" si="2047"/>
        <v>0.93066491742115987</v>
      </c>
      <c r="I1182" s="27"/>
      <c r="J1182" s="27">
        <v>1144</v>
      </c>
      <c r="K1182" s="27">
        <v>6.2093723273106454</v>
      </c>
      <c r="L1182" s="37">
        <v>-8.6002709322724691E-2</v>
      </c>
      <c r="M1182" s="27"/>
      <c r="N1182" s="27"/>
      <c r="O1182" s="27"/>
      <c r="P1182" s="27"/>
      <c r="Q1182" s="27"/>
      <c r="R1182" s="27"/>
      <c r="S1182" s="27"/>
      <c r="T1182" s="27"/>
      <c r="U1182" s="27"/>
      <c r="V1182" s="27"/>
      <c r="W1182" s="27"/>
      <c r="X1182" s="27"/>
      <c r="Y1182" s="27"/>
      <c r="Z1182" s="27"/>
      <c r="AA1182" s="27"/>
      <c r="AB1182" s="27"/>
      <c r="AC1182" s="27"/>
      <c r="AD1182" s="27"/>
      <c r="AE1182" s="27"/>
    </row>
    <row r="1183" spans="1:31" ht="15.75" customHeight="1" x14ac:dyDescent="0.2">
      <c r="A1183" s="22">
        <v>34523</v>
      </c>
      <c r="B1183" s="23">
        <f t="shared" ref="B1183:C1183" si="2362">LN(D1183)</f>
        <v>6.1081358539116746</v>
      </c>
      <c r="C1183" s="23">
        <f t="shared" si="2362"/>
        <v>6.5615962767713798</v>
      </c>
      <c r="D1183" s="24">
        <v>449.5</v>
      </c>
      <c r="E1183" s="24">
        <v>707.4</v>
      </c>
      <c r="F1183" s="27">
        <f t="shared" ref="F1183:G1183" si="2363">LN(D1183/D1182)</f>
        <v>2.6732027502810994E-3</v>
      </c>
      <c r="G1183" s="27">
        <f t="shared" si="2363"/>
        <v>1.2730746467981126E-3</v>
      </c>
      <c r="H1183" s="27">
        <f t="shared" si="2047"/>
        <v>0.93089175198648011</v>
      </c>
      <c r="I1183" s="27"/>
      <c r="J1183" s="27">
        <v>1145</v>
      </c>
      <c r="K1183" s="27">
        <v>6.2087260665721278</v>
      </c>
      <c r="L1183" s="37">
        <v>-8.8648451996169442E-2</v>
      </c>
      <c r="M1183" s="27"/>
      <c r="N1183" s="27"/>
      <c r="O1183" s="27"/>
      <c r="P1183" s="27"/>
      <c r="Q1183" s="27"/>
      <c r="R1183" s="27"/>
      <c r="S1183" s="27"/>
      <c r="T1183" s="27"/>
      <c r="U1183" s="27"/>
      <c r="V1183" s="27"/>
      <c r="W1183" s="27"/>
      <c r="X1183" s="27"/>
      <c r="Y1183" s="27"/>
      <c r="Z1183" s="27"/>
      <c r="AA1183" s="27"/>
      <c r="AB1183" s="27"/>
      <c r="AC1183" s="27"/>
      <c r="AD1183" s="27"/>
      <c r="AE1183" s="27"/>
    </row>
    <row r="1184" spans="1:31" ht="15.75" customHeight="1" x14ac:dyDescent="0.2">
      <c r="A1184" s="22">
        <v>34526</v>
      </c>
      <c r="B1184" s="23">
        <f t="shared" ref="B1184:C1184" si="2364">LN(D1184)</f>
        <v>6.1047932324149849</v>
      </c>
      <c r="C1184" s="23">
        <f t="shared" si="2364"/>
        <v>6.5607477404455414</v>
      </c>
      <c r="D1184" s="24">
        <v>448</v>
      </c>
      <c r="E1184" s="24">
        <v>706.8</v>
      </c>
      <c r="F1184" s="27">
        <f t="shared" ref="F1184:G1184" si="2365">LN(D1184/D1183)</f>
        <v>-3.3426214966898373E-3</v>
      </c>
      <c r="G1184" s="27">
        <f t="shared" si="2365"/>
        <v>-8.4853632583897472E-4</v>
      </c>
      <c r="H1184" s="27">
        <f t="shared" si="2047"/>
        <v>0.9305026612714129</v>
      </c>
      <c r="I1184" s="27"/>
      <c r="J1184" s="27">
        <v>1146</v>
      </c>
      <c r="K1184" s="27">
        <v>6.2067840779896972</v>
      </c>
      <c r="L1184" s="37">
        <v>-9.0450548835845801E-2</v>
      </c>
      <c r="M1184" s="27"/>
      <c r="N1184" s="27"/>
      <c r="O1184" s="27"/>
      <c r="P1184" s="27"/>
      <c r="Q1184" s="27"/>
      <c r="R1184" s="27"/>
      <c r="S1184" s="27"/>
      <c r="T1184" s="27"/>
      <c r="U1184" s="27"/>
      <c r="V1184" s="27"/>
      <c r="W1184" s="27"/>
      <c r="X1184" s="27"/>
      <c r="Y1184" s="27"/>
      <c r="Z1184" s="27"/>
      <c r="AA1184" s="27"/>
      <c r="AB1184" s="27"/>
      <c r="AC1184" s="27"/>
      <c r="AD1184" s="27"/>
      <c r="AE1184" s="27"/>
    </row>
    <row r="1185" spans="1:31" ht="15.75" customHeight="1" x14ac:dyDescent="0.2">
      <c r="A1185" s="22">
        <v>34527</v>
      </c>
      <c r="B1185" s="23">
        <f t="shared" ref="B1185:C1185" si="2366">LN(D1185)</f>
        <v>6.1045699932132544</v>
      </c>
      <c r="C1185" s="23">
        <f t="shared" si="2366"/>
        <v>6.5645604966000972</v>
      </c>
      <c r="D1185" s="24">
        <v>447.9</v>
      </c>
      <c r="E1185" s="24">
        <v>709.5</v>
      </c>
      <c r="F1185" s="27">
        <f t="shared" ref="F1185:G1185" si="2367">LN(D1185/D1184)</f>
        <v>-2.232392017308512E-4</v>
      </c>
      <c r="G1185" s="27">
        <f t="shared" si="2367"/>
        <v>3.8127561545560256E-3</v>
      </c>
      <c r="H1185" s="27">
        <f t="shared" si="2047"/>
        <v>0.92992821017871952</v>
      </c>
      <c r="I1185" s="27"/>
      <c r="J1185" s="27">
        <v>1147</v>
      </c>
      <c r="K1185" s="27">
        <v>6.2137742247688807</v>
      </c>
      <c r="L1185" s="37">
        <v>-9.3916462892499553E-2</v>
      </c>
      <c r="M1185" s="27"/>
      <c r="N1185" s="27"/>
      <c r="O1185" s="27"/>
      <c r="P1185" s="27"/>
      <c r="Q1185" s="27"/>
      <c r="R1185" s="27"/>
      <c r="S1185" s="27"/>
      <c r="T1185" s="27"/>
      <c r="U1185" s="27"/>
      <c r="V1185" s="27"/>
      <c r="W1185" s="27"/>
      <c r="X1185" s="27"/>
      <c r="Y1185" s="27"/>
      <c r="Z1185" s="27"/>
      <c r="AA1185" s="27"/>
      <c r="AB1185" s="27"/>
      <c r="AC1185" s="27"/>
      <c r="AD1185" s="27"/>
      <c r="AE1185" s="27"/>
    </row>
    <row r="1186" spans="1:31" ht="15.75" customHeight="1" x14ac:dyDescent="0.2">
      <c r="A1186" s="22">
        <v>34528</v>
      </c>
      <c r="B1186" s="23">
        <f t="shared" ref="B1186:C1186" si="2368">LN(D1186)</f>
        <v>6.1063545129819374</v>
      </c>
      <c r="C1186" s="23">
        <f t="shared" si="2368"/>
        <v>6.5782785168733104</v>
      </c>
      <c r="D1186" s="24">
        <v>448.7</v>
      </c>
      <c r="E1186" s="24">
        <v>719.3</v>
      </c>
      <c r="F1186" s="27">
        <f t="shared" ref="F1186:G1186" si="2369">LN(D1186/D1185)</f>
        <v>1.7845197686832486E-3</v>
      </c>
      <c r="G1186" s="27">
        <f t="shared" si="2369"/>
        <v>1.3718020273213017E-2</v>
      </c>
      <c r="H1186" s="27">
        <f t="shared" si="2047"/>
        <v>0.92826025795641121</v>
      </c>
      <c r="I1186" s="27"/>
      <c r="J1186" s="27">
        <v>1148</v>
      </c>
      <c r="K1186" s="27">
        <v>6.2144163343172751</v>
      </c>
      <c r="L1186" s="37">
        <v>-9.1265846383918436E-2</v>
      </c>
      <c r="M1186" s="27"/>
      <c r="N1186" s="27"/>
      <c r="O1186" s="27"/>
      <c r="P1186" s="27"/>
      <c r="Q1186" s="27"/>
      <c r="R1186" s="27"/>
      <c r="S1186" s="27"/>
      <c r="T1186" s="27"/>
      <c r="U1186" s="27"/>
      <c r="V1186" s="27"/>
      <c r="W1186" s="27"/>
      <c r="X1186" s="27"/>
      <c r="Y1186" s="27"/>
      <c r="Z1186" s="27"/>
      <c r="AA1186" s="27"/>
      <c r="AB1186" s="27"/>
      <c r="AC1186" s="27"/>
      <c r="AD1186" s="27"/>
      <c r="AE1186" s="27"/>
    </row>
    <row r="1187" spans="1:31" ht="15.75" customHeight="1" x14ac:dyDescent="0.2">
      <c r="A1187" s="22">
        <v>34529</v>
      </c>
      <c r="B1187" s="23">
        <f t="shared" ref="B1187:C1187" si="2370">LN(D1187)</f>
        <v>6.1167747380734285</v>
      </c>
      <c r="C1187" s="23">
        <f t="shared" si="2370"/>
        <v>6.5813323782139257</v>
      </c>
      <c r="D1187" s="24">
        <v>453.4</v>
      </c>
      <c r="E1187" s="24">
        <v>721.5</v>
      </c>
      <c r="F1187" s="27">
        <f t="shared" ref="F1187:G1187" si="2371">LN(D1187/D1186)</f>
        <v>1.0420225091490948E-2</v>
      </c>
      <c r="G1187" s="27">
        <f t="shared" si="2371"/>
        <v>3.0538613406150333E-3</v>
      </c>
      <c r="H1187" s="27">
        <f t="shared" si="2047"/>
        <v>0.92941282806528436</v>
      </c>
      <c r="I1187" s="27"/>
      <c r="J1187" s="27">
        <v>1149</v>
      </c>
      <c r="K1187" s="27">
        <v>6.213988319794244</v>
      </c>
      <c r="L1187" s="37">
        <v>-8.9304928900038938E-2</v>
      </c>
      <c r="M1187" s="27"/>
      <c r="N1187" s="27"/>
      <c r="O1187" s="27"/>
      <c r="P1187" s="27"/>
      <c r="Q1187" s="27"/>
      <c r="R1187" s="27"/>
      <c r="S1187" s="27"/>
      <c r="T1187" s="27"/>
      <c r="U1187" s="27"/>
      <c r="V1187" s="27"/>
      <c r="W1187" s="27"/>
      <c r="X1187" s="27"/>
      <c r="Y1187" s="27"/>
      <c r="Z1187" s="27"/>
      <c r="AA1187" s="27"/>
      <c r="AB1187" s="27"/>
      <c r="AC1187" s="27"/>
      <c r="AD1187" s="27"/>
      <c r="AE1187" s="27"/>
    </row>
    <row r="1188" spans="1:31" ht="15.75" customHeight="1" x14ac:dyDescent="0.2">
      <c r="A1188" s="22">
        <v>34530</v>
      </c>
      <c r="B1188" s="23">
        <f t="shared" ref="B1188:C1188" si="2372">LN(D1188)</f>
        <v>6.1183174381039054</v>
      </c>
      <c r="C1188" s="23">
        <f t="shared" si="2372"/>
        <v>6.5810551395096271</v>
      </c>
      <c r="D1188" s="24">
        <v>454.1</v>
      </c>
      <c r="E1188" s="24">
        <v>721.3</v>
      </c>
      <c r="F1188" s="27">
        <f t="shared" ref="F1188:G1188" si="2373">LN(D1188/D1187)</f>
        <v>1.5427000304769577E-3</v>
      </c>
      <c r="G1188" s="27">
        <f t="shared" si="2373"/>
        <v>-2.7723870429869013E-4</v>
      </c>
      <c r="H1188" s="27">
        <f t="shared" si="2047"/>
        <v>0.92968639654336616</v>
      </c>
      <c r="I1188" s="27"/>
      <c r="J1188" s="27">
        <v>1150</v>
      </c>
      <c r="K1188" s="27">
        <v>6.215592169369188</v>
      </c>
      <c r="L1188" s="37">
        <v>-9.0252538705178686E-2</v>
      </c>
      <c r="M1188" s="27"/>
      <c r="N1188" s="27"/>
      <c r="O1188" s="27"/>
      <c r="P1188" s="27"/>
      <c r="Q1188" s="27"/>
      <c r="R1188" s="27"/>
      <c r="S1188" s="27"/>
      <c r="T1188" s="27"/>
      <c r="U1188" s="27"/>
      <c r="V1188" s="27"/>
      <c r="W1188" s="27"/>
      <c r="X1188" s="27"/>
      <c r="Y1188" s="27"/>
      <c r="Z1188" s="27"/>
      <c r="AA1188" s="27"/>
      <c r="AB1188" s="27"/>
      <c r="AC1188" s="27"/>
      <c r="AD1188" s="27"/>
      <c r="AE1188" s="27"/>
    </row>
    <row r="1189" spans="1:31" ht="15.75" customHeight="1" x14ac:dyDescent="0.2">
      <c r="A1189" s="22">
        <v>34533</v>
      </c>
      <c r="B1189" s="23">
        <f t="shared" ref="B1189:C1189" si="2374">LN(D1189)</f>
        <v>6.1207368828121211</v>
      </c>
      <c r="C1189" s="23">
        <f t="shared" si="2374"/>
        <v>6.58285581871354</v>
      </c>
      <c r="D1189" s="24">
        <v>455.2</v>
      </c>
      <c r="E1189" s="24">
        <v>722.6</v>
      </c>
      <c r="F1189" s="27">
        <f t="shared" ref="F1189:G1189" si="2375">LN(D1189/D1188)</f>
        <v>2.4194447082157549E-3</v>
      </c>
      <c r="G1189" s="27">
        <f t="shared" si="2375"/>
        <v>1.8006792039130819E-3</v>
      </c>
      <c r="H1189" s="27">
        <f t="shared" si="2047"/>
        <v>0.92979962669276128</v>
      </c>
      <c r="I1189" s="27"/>
      <c r="J1189" s="27">
        <v>1151</v>
      </c>
      <c r="K1189" s="27">
        <v>6.215592169369188</v>
      </c>
      <c r="L1189" s="37">
        <v>-9.0252538705178686E-2</v>
      </c>
      <c r="M1189" s="27"/>
      <c r="N1189" s="27"/>
      <c r="O1189" s="27"/>
      <c r="P1189" s="27"/>
      <c r="Q1189" s="27"/>
      <c r="R1189" s="27"/>
      <c r="S1189" s="27"/>
      <c r="T1189" s="27"/>
      <c r="U1189" s="27"/>
      <c r="V1189" s="27"/>
      <c r="W1189" s="27"/>
      <c r="X1189" s="27"/>
      <c r="Y1189" s="27"/>
      <c r="Z1189" s="27"/>
      <c r="AA1189" s="27"/>
      <c r="AB1189" s="27"/>
      <c r="AC1189" s="27"/>
      <c r="AD1189" s="27"/>
      <c r="AE1189" s="27"/>
    </row>
    <row r="1190" spans="1:31" ht="15.75" customHeight="1" x14ac:dyDescent="0.2">
      <c r="A1190" s="22">
        <v>34534</v>
      </c>
      <c r="B1190" s="23">
        <f t="shared" ref="B1190:C1190" si="2376">LN(D1190)</f>
        <v>6.1176565723457417</v>
      </c>
      <c r="C1190" s="23">
        <f t="shared" si="2376"/>
        <v>6.5782785168733104</v>
      </c>
      <c r="D1190" s="24">
        <v>453.8</v>
      </c>
      <c r="E1190" s="24">
        <v>719.3</v>
      </c>
      <c r="F1190" s="27">
        <f t="shared" ref="F1190:G1190" si="2377">LN(D1190/D1189)</f>
        <v>-3.0803104663797622E-3</v>
      </c>
      <c r="G1190" s="27">
        <f t="shared" si="2377"/>
        <v>-4.5773018402293997E-3</v>
      </c>
      <c r="H1190" s="27">
        <f t="shared" si="2047"/>
        <v>0.92997834564984261</v>
      </c>
      <c r="I1190" s="27"/>
      <c r="J1190" s="27">
        <v>1152</v>
      </c>
      <c r="K1190" s="27">
        <v>6.2177255382146868</v>
      </c>
      <c r="L1190" s="37">
        <v>-9.4136838179663229E-2</v>
      </c>
      <c r="M1190" s="27"/>
      <c r="N1190" s="27"/>
      <c r="O1190" s="27"/>
      <c r="P1190" s="27"/>
      <c r="Q1190" s="27"/>
      <c r="R1190" s="27"/>
      <c r="S1190" s="27"/>
      <c r="T1190" s="27"/>
      <c r="U1190" s="27"/>
      <c r="V1190" s="27"/>
      <c r="W1190" s="27"/>
      <c r="X1190" s="27"/>
      <c r="Y1190" s="27"/>
      <c r="Z1190" s="27"/>
      <c r="AA1190" s="27"/>
      <c r="AB1190" s="27"/>
      <c r="AC1190" s="27"/>
      <c r="AD1190" s="27"/>
      <c r="AE1190" s="27"/>
    </row>
    <row r="1191" spans="1:31" ht="15.75" customHeight="1" x14ac:dyDescent="0.2">
      <c r="A1191" s="22">
        <v>34535</v>
      </c>
      <c r="B1191" s="23">
        <f t="shared" ref="B1191:C1191" si="2378">LN(D1191)</f>
        <v>6.1127968322755066</v>
      </c>
      <c r="C1191" s="23">
        <f t="shared" si="2378"/>
        <v>6.5690605745078248</v>
      </c>
      <c r="D1191" s="24">
        <v>451.6</v>
      </c>
      <c r="E1191" s="24">
        <v>712.7</v>
      </c>
      <c r="F1191" s="27">
        <f t="shared" ref="F1191:G1191" si="2379">LN(D1191/D1190)</f>
        <v>-4.8597400702343327E-3</v>
      </c>
      <c r="G1191" s="27">
        <f t="shared" si="2379"/>
        <v>-9.2179423654853987E-3</v>
      </c>
      <c r="H1191" s="27">
        <f t="shared" si="2047"/>
        <v>0.93054353251012567</v>
      </c>
      <c r="I1191" s="27"/>
      <c r="J1191" s="27">
        <v>1153</v>
      </c>
      <c r="K1191" s="27">
        <v>6.2181515154047871</v>
      </c>
      <c r="L1191" s="37">
        <v>-9.2156075339199006E-2</v>
      </c>
      <c r="M1191" s="27"/>
      <c r="N1191" s="27"/>
      <c r="O1191" s="27"/>
      <c r="P1191" s="27"/>
      <c r="Q1191" s="27"/>
      <c r="R1191" s="27"/>
      <c r="S1191" s="27"/>
      <c r="T1191" s="27"/>
      <c r="U1191" s="27"/>
      <c r="V1191" s="27"/>
      <c r="W1191" s="27"/>
      <c r="X1191" s="27"/>
      <c r="Y1191" s="27"/>
      <c r="Z1191" s="27"/>
      <c r="AA1191" s="27"/>
      <c r="AB1191" s="27"/>
      <c r="AC1191" s="27"/>
      <c r="AD1191" s="27"/>
      <c r="AE1191" s="27"/>
    </row>
    <row r="1192" spans="1:31" ht="15.75" customHeight="1" x14ac:dyDescent="0.2">
      <c r="A1192" s="22">
        <v>34536</v>
      </c>
      <c r="B1192" s="23">
        <f t="shared" ref="B1192:C1192" si="2380">LN(D1192)</f>
        <v>6.1150087331994367</v>
      </c>
      <c r="C1192" s="23">
        <f t="shared" si="2380"/>
        <v>6.5722825426940075</v>
      </c>
      <c r="D1192" s="24">
        <v>452.6</v>
      </c>
      <c r="E1192" s="24">
        <v>715</v>
      </c>
      <c r="F1192" s="27">
        <f t="shared" ref="F1192:G1192" si="2381">LN(D1192/D1191)</f>
        <v>2.2119009239300741E-3</v>
      </c>
      <c r="G1192" s="27">
        <f t="shared" si="2381"/>
        <v>3.2219681861826175E-3</v>
      </c>
      <c r="H1192" s="27">
        <f t="shared" si="2047"/>
        <v>0.93042389664106984</v>
      </c>
      <c r="I1192" s="27"/>
      <c r="J1192" s="27">
        <v>1154</v>
      </c>
      <c r="K1192" s="27">
        <v>6.2223985904961792</v>
      </c>
      <c r="L1192" s="37">
        <v>-9.6403150430591111E-2</v>
      </c>
      <c r="M1192" s="27"/>
      <c r="N1192" s="27"/>
      <c r="O1192" s="27"/>
      <c r="P1192" s="27"/>
      <c r="Q1192" s="27"/>
      <c r="R1192" s="27"/>
      <c r="S1192" s="27"/>
      <c r="T1192" s="27"/>
      <c r="U1192" s="27"/>
      <c r="V1192" s="27"/>
      <c r="W1192" s="27"/>
      <c r="X1192" s="27"/>
      <c r="Y1192" s="27"/>
      <c r="Z1192" s="27"/>
      <c r="AA1192" s="27"/>
      <c r="AB1192" s="27"/>
      <c r="AC1192" s="27"/>
      <c r="AD1192" s="27"/>
      <c r="AE1192" s="27"/>
    </row>
    <row r="1193" spans="1:31" ht="15.75" customHeight="1" x14ac:dyDescent="0.2">
      <c r="A1193" s="22">
        <v>34537</v>
      </c>
      <c r="B1193" s="23">
        <f t="shared" ref="B1193:C1193" si="2382">LN(D1193)</f>
        <v>6.1161128516730923</v>
      </c>
      <c r="C1193" s="23">
        <f t="shared" si="2382"/>
        <v>6.5745178048708537</v>
      </c>
      <c r="D1193" s="24">
        <v>453.1</v>
      </c>
      <c r="E1193" s="24">
        <v>716.6</v>
      </c>
      <c r="F1193" s="27">
        <f t="shared" ref="F1193:G1193" si="2383">LN(D1193/D1192)</f>
        <v>1.1041184736554819E-3</v>
      </c>
      <c r="G1193" s="27">
        <f t="shared" si="2383"/>
        <v>2.235262176845831E-3</v>
      </c>
      <c r="H1193" s="27">
        <f t="shared" si="2047"/>
        <v>0.93027550205155063</v>
      </c>
      <c r="I1193" s="27"/>
      <c r="J1193" s="27">
        <v>1155</v>
      </c>
      <c r="K1193" s="27">
        <v>6.2253578964087728</v>
      </c>
      <c r="L1193" s="37">
        <v>-9.391403924735009E-2</v>
      </c>
      <c r="M1193" s="27"/>
      <c r="N1193" s="27"/>
      <c r="O1193" s="27"/>
      <c r="P1193" s="27"/>
      <c r="Q1193" s="27"/>
      <c r="R1193" s="27"/>
      <c r="S1193" s="27"/>
      <c r="T1193" s="27"/>
      <c r="U1193" s="27"/>
      <c r="V1193" s="27"/>
      <c r="W1193" s="27"/>
      <c r="X1193" s="27"/>
      <c r="Y1193" s="27"/>
      <c r="Z1193" s="27"/>
      <c r="AA1193" s="27"/>
      <c r="AB1193" s="27"/>
      <c r="AC1193" s="27"/>
      <c r="AD1193" s="27"/>
      <c r="AE1193" s="27"/>
    </row>
    <row r="1194" spans="1:31" ht="15.75" customHeight="1" x14ac:dyDescent="0.2">
      <c r="A1194" s="22">
        <v>34540</v>
      </c>
      <c r="B1194" s="23">
        <f t="shared" ref="B1194:C1194" si="2384">LN(D1194)</f>
        <v>6.118537629671458</v>
      </c>
      <c r="C1194" s="23">
        <f t="shared" si="2384"/>
        <v>6.5747968616607206</v>
      </c>
      <c r="D1194" s="24">
        <v>454.2</v>
      </c>
      <c r="E1194" s="24">
        <v>716.8</v>
      </c>
      <c r="F1194" s="27">
        <f t="shared" ref="F1194:G1194" si="2385">LN(D1194/D1193)</f>
        <v>2.424777998365418E-3</v>
      </c>
      <c r="G1194" s="27">
        <f t="shared" si="2385"/>
        <v>2.7905678986725485E-4</v>
      </c>
      <c r="H1194" s="27">
        <f t="shared" si="2047"/>
        <v>0.93060481691079711</v>
      </c>
      <c r="I1194" s="27"/>
      <c r="J1194" s="27">
        <v>1156</v>
      </c>
      <c r="K1194" s="27">
        <v>6.2265174278926816</v>
      </c>
      <c r="L1194" s="37">
        <v>-9.7903042637465632E-2</v>
      </c>
      <c r="M1194" s="27"/>
      <c r="N1194" s="27"/>
      <c r="O1194" s="27"/>
      <c r="P1194" s="27"/>
      <c r="Q1194" s="27"/>
      <c r="R1194" s="27"/>
      <c r="S1194" s="27"/>
      <c r="T1194" s="27"/>
      <c r="U1194" s="27"/>
      <c r="V1194" s="27"/>
      <c r="W1194" s="27"/>
      <c r="X1194" s="27"/>
      <c r="Y1194" s="27"/>
      <c r="Z1194" s="27"/>
      <c r="AA1194" s="27"/>
      <c r="AB1194" s="27"/>
      <c r="AC1194" s="27"/>
      <c r="AD1194" s="27"/>
      <c r="AE1194" s="27"/>
    </row>
    <row r="1195" spans="1:31" ht="15.75" customHeight="1" x14ac:dyDescent="0.2">
      <c r="A1195" s="22">
        <v>34541</v>
      </c>
      <c r="B1195" s="23">
        <f t="shared" ref="B1195:C1195" si="2386">LN(D1195)</f>
        <v>6.1165541579468039</v>
      </c>
      <c r="C1195" s="23">
        <f t="shared" si="2386"/>
        <v>6.5731213516345646</v>
      </c>
      <c r="D1195" s="24">
        <v>453.3</v>
      </c>
      <c r="E1195" s="24">
        <v>715.6</v>
      </c>
      <c r="F1195" s="27">
        <f t="shared" ref="F1195:G1195" si="2387">LN(D1195/D1194)</f>
        <v>-1.983471724654419E-3</v>
      </c>
      <c r="G1195" s="27">
        <f t="shared" si="2387"/>
        <v>-1.6755100261565728E-3</v>
      </c>
      <c r="H1195" s="27">
        <f t="shared" si="2047"/>
        <v>0.93054027618488677</v>
      </c>
      <c r="I1195" s="27"/>
      <c r="J1195" s="27">
        <v>1157</v>
      </c>
      <c r="K1195" s="27">
        <v>6.2220808576655307</v>
      </c>
      <c r="L1195" s="37">
        <v>-9.4775087646135958E-2</v>
      </c>
      <c r="M1195" s="27"/>
      <c r="N1195" s="27"/>
      <c r="O1195" s="27"/>
      <c r="P1195" s="27"/>
      <c r="Q1195" s="27"/>
      <c r="R1195" s="27"/>
      <c r="S1195" s="27"/>
      <c r="T1195" s="27"/>
      <c r="U1195" s="27"/>
      <c r="V1195" s="27"/>
      <c r="W1195" s="27"/>
      <c r="X1195" s="27"/>
      <c r="Y1195" s="27"/>
      <c r="Z1195" s="27"/>
      <c r="AA1195" s="27"/>
      <c r="AB1195" s="27"/>
      <c r="AC1195" s="27"/>
      <c r="AD1195" s="27"/>
      <c r="AE1195" s="27"/>
    </row>
    <row r="1196" spans="1:31" ht="15.75" customHeight="1" x14ac:dyDescent="0.2">
      <c r="A1196" s="22">
        <v>34542</v>
      </c>
      <c r="B1196" s="23">
        <f t="shared" ref="B1196:C1196" si="2388">LN(D1196)</f>
        <v>6.1147877631399812</v>
      </c>
      <c r="C1196" s="23">
        <f t="shared" si="2388"/>
        <v>6.5682183509880794</v>
      </c>
      <c r="D1196" s="24">
        <v>452.5</v>
      </c>
      <c r="E1196" s="24">
        <v>712.1</v>
      </c>
      <c r="F1196" s="27">
        <f t="shared" ref="F1196:G1196" si="2389">LN(D1196/D1195)</f>
        <v>-1.7663948068227487E-3</v>
      </c>
      <c r="G1196" s="27">
        <f t="shared" si="2389"/>
        <v>-4.903000646485042E-3</v>
      </c>
      <c r="H1196" s="27">
        <f t="shared" si="2047"/>
        <v>0.9309659692144846</v>
      </c>
      <c r="I1196" s="27"/>
      <c r="J1196" s="27">
        <v>1158</v>
      </c>
      <c r="K1196" s="27">
        <v>6.2119520497824166</v>
      </c>
      <c r="L1196" s="37">
        <v>-8.7268658888211448E-2</v>
      </c>
      <c r="M1196" s="27"/>
      <c r="N1196" s="27"/>
      <c r="O1196" s="27"/>
      <c r="P1196" s="27"/>
      <c r="Q1196" s="27"/>
      <c r="R1196" s="27"/>
      <c r="S1196" s="27"/>
      <c r="T1196" s="27"/>
      <c r="U1196" s="27"/>
      <c r="V1196" s="27"/>
      <c r="W1196" s="27"/>
      <c r="X1196" s="27"/>
      <c r="Y1196" s="27"/>
      <c r="Z1196" s="27"/>
      <c r="AA1196" s="27"/>
      <c r="AB1196" s="27"/>
      <c r="AC1196" s="27"/>
      <c r="AD1196" s="27"/>
      <c r="AE1196" s="27"/>
    </row>
    <row r="1197" spans="1:31" ht="15.75" customHeight="1" x14ac:dyDescent="0.2">
      <c r="A1197" s="22">
        <v>34543</v>
      </c>
      <c r="B1197" s="23">
        <f t="shared" ref="B1197:C1197" si="2390">LN(D1197)</f>
        <v>6.118537629671458</v>
      </c>
      <c r="C1197" s="23">
        <f t="shared" si="2390"/>
        <v>6.5686395514155063</v>
      </c>
      <c r="D1197" s="24">
        <v>454.2</v>
      </c>
      <c r="E1197" s="24">
        <v>712.4</v>
      </c>
      <c r="F1197" s="27">
        <f t="shared" ref="F1197:G1197" si="2391">LN(D1197/D1196)</f>
        <v>3.7498665314773466E-3</v>
      </c>
      <c r="G1197" s="27">
        <f t="shared" si="2391"/>
        <v>4.212004274274856E-4</v>
      </c>
      <c r="H1197" s="27">
        <f t="shared" si="2047"/>
        <v>0.93147714709858698</v>
      </c>
      <c r="I1197" s="27"/>
      <c r="J1197" s="27">
        <v>1159</v>
      </c>
      <c r="K1197" s="27">
        <v>6.210985649529003</v>
      </c>
      <c r="L1197" s="37">
        <v>-8.45532420105366E-2</v>
      </c>
      <c r="M1197" s="27"/>
      <c r="N1197" s="27"/>
      <c r="O1197" s="27"/>
      <c r="P1197" s="27"/>
      <c r="Q1197" s="27"/>
      <c r="R1197" s="27"/>
      <c r="S1197" s="27"/>
      <c r="T1197" s="27"/>
      <c r="U1197" s="27"/>
      <c r="V1197" s="27"/>
      <c r="W1197" s="27"/>
      <c r="X1197" s="27"/>
      <c r="Y1197" s="27"/>
      <c r="Z1197" s="27"/>
      <c r="AA1197" s="27"/>
      <c r="AB1197" s="27"/>
      <c r="AC1197" s="27"/>
      <c r="AD1197" s="27"/>
      <c r="AE1197" s="27"/>
    </row>
    <row r="1198" spans="1:31" ht="15.75" customHeight="1" x14ac:dyDescent="0.2">
      <c r="A1198" s="22">
        <v>34544</v>
      </c>
      <c r="B1198" s="23">
        <f t="shared" ref="B1198:C1198" si="2392">LN(D1198)</f>
        <v>6.1273057700193947</v>
      </c>
      <c r="C1198" s="23">
        <f t="shared" si="2392"/>
        <v>6.5821636334571361</v>
      </c>
      <c r="D1198" s="24">
        <v>458.2</v>
      </c>
      <c r="E1198" s="24">
        <v>722.1</v>
      </c>
      <c r="F1198" s="27">
        <f t="shared" ref="F1198:G1198" si="2393">LN(D1198/D1197)</f>
        <v>8.7681403479369924E-3</v>
      </c>
      <c r="G1198" s="27">
        <f t="shared" si="2393"/>
        <v>1.3524082041629346E-2</v>
      </c>
      <c r="H1198" s="27">
        <f t="shared" si="2047"/>
        <v>0.93089538808702676</v>
      </c>
      <c r="I1198" s="27"/>
      <c r="J1198" s="27">
        <v>1160</v>
      </c>
      <c r="K1198" s="27">
        <v>6.2167662414291547</v>
      </c>
      <c r="L1198" s="37">
        <v>-8.8587871005350927E-2</v>
      </c>
      <c r="M1198" s="27"/>
      <c r="N1198" s="27"/>
      <c r="O1198" s="27"/>
      <c r="P1198" s="27"/>
      <c r="Q1198" s="27"/>
      <c r="R1198" s="27"/>
      <c r="S1198" s="27"/>
      <c r="T1198" s="27"/>
      <c r="U1198" s="27"/>
      <c r="V1198" s="27"/>
      <c r="W1198" s="27"/>
      <c r="X1198" s="27"/>
      <c r="Y1198" s="27"/>
      <c r="Z1198" s="27"/>
      <c r="AA1198" s="27"/>
      <c r="AB1198" s="27"/>
      <c r="AC1198" s="27"/>
      <c r="AD1198" s="27"/>
      <c r="AE1198" s="27"/>
    </row>
    <row r="1199" spans="1:31" ht="15.75" customHeight="1" x14ac:dyDescent="0.2">
      <c r="A1199" s="22">
        <v>34547</v>
      </c>
      <c r="B1199" s="23">
        <f t="shared" ref="B1199:C1199" si="2394">LN(D1199)</f>
        <v>6.1333980429966486</v>
      </c>
      <c r="C1199" s="23">
        <f t="shared" si="2394"/>
        <v>6.5858957547287691</v>
      </c>
      <c r="D1199" s="24">
        <v>461</v>
      </c>
      <c r="E1199" s="24">
        <v>724.8</v>
      </c>
      <c r="F1199" s="27">
        <f t="shared" ref="F1199:G1199" si="2395">LN(D1199/D1198)</f>
        <v>6.0922729772533279E-3</v>
      </c>
      <c r="G1199" s="27">
        <f t="shared" si="2395"/>
        <v>3.7321212716334182E-3</v>
      </c>
      <c r="H1199" s="27">
        <f t="shared" si="2047"/>
        <v>0.93129291313072782</v>
      </c>
      <c r="I1199" s="27"/>
      <c r="J1199" s="27">
        <v>1161</v>
      </c>
      <c r="K1199" s="27">
        <v>6.2140953453599668</v>
      </c>
      <c r="L1199" s="37">
        <v>-8.4827294104790063E-2</v>
      </c>
      <c r="M1199" s="27"/>
      <c r="N1199" s="27"/>
      <c r="O1199" s="27"/>
      <c r="P1199" s="27"/>
      <c r="Q1199" s="27"/>
      <c r="R1199" s="27"/>
      <c r="S1199" s="27"/>
      <c r="T1199" s="27"/>
      <c r="U1199" s="27"/>
      <c r="V1199" s="27"/>
      <c r="W1199" s="27"/>
      <c r="X1199" s="27"/>
      <c r="Y1199" s="27"/>
      <c r="Z1199" s="27"/>
      <c r="AA1199" s="27"/>
      <c r="AB1199" s="27"/>
      <c r="AC1199" s="27"/>
      <c r="AD1199" s="27"/>
      <c r="AE1199" s="27"/>
    </row>
    <row r="1200" spans="1:31" ht="15.75" customHeight="1" x14ac:dyDescent="0.2">
      <c r="A1200" s="22">
        <v>34548</v>
      </c>
      <c r="B1200" s="23">
        <f t="shared" ref="B1200:C1200" si="2396">LN(D1200)</f>
        <v>6.1323128556953614</v>
      </c>
      <c r="C1200" s="23">
        <f t="shared" si="2396"/>
        <v>6.5858957547287691</v>
      </c>
      <c r="D1200" s="24">
        <v>460.5</v>
      </c>
      <c r="E1200" s="24">
        <v>724.8</v>
      </c>
      <c r="F1200" s="27">
        <f t="shared" ref="F1200:G1200" si="2397">LN(D1200/D1199)</f>
        <v>-1.0851873012869635E-3</v>
      </c>
      <c r="G1200" s="27">
        <f t="shared" si="2397"/>
        <v>0</v>
      </c>
      <c r="H1200" s="27">
        <f t="shared" si="2047"/>
        <v>0.93112813868823718</v>
      </c>
      <c r="I1200" s="27"/>
      <c r="J1200" s="27">
        <v>1162</v>
      </c>
      <c r="K1200" s="27">
        <v>6.218577260991129</v>
      </c>
      <c r="L1200" s="37">
        <v>-8.236322999694945E-2</v>
      </c>
      <c r="M1200" s="27"/>
      <c r="N1200" s="27"/>
      <c r="O1200" s="27"/>
      <c r="P1200" s="27"/>
      <c r="Q1200" s="27"/>
      <c r="R1200" s="27"/>
      <c r="S1200" s="27"/>
      <c r="T1200" s="27"/>
      <c r="U1200" s="27"/>
      <c r="V1200" s="27"/>
      <c r="W1200" s="27"/>
      <c r="X1200" s="27"/>
      <c r="Y1200" s="27"/>
      <c r="Z1200" s="27"/>
      <c r="AA1200" s="27"/>
      <c r="AB1200" s="27"/>
      <c r="AC1200" s="27"/>
      <c r="AD1200" s="27"/>
      <c r="AE1200" s="27"/>
    </row>
    <row r="1201" spans="1:31" ht="15.75" customHeight="1" x14ac:dyDescent="0.2">
      <c r="A1201" s="22">
        <v>34549</v>
      </c>
      <c r="B1201" s="23">
        <f t="shared" ref="B1201:C1201" si="2398">LN(D1201)</f>
        <v>6.134265345739653</v>
      </c>
      <c r="C1201" s="23">
        <f t="shared" si="2398"/>
        <v>6.5843769418720823</v>
      </c>
      <c r="D1201" s="24">
        <v>461.4</v>
      </c>
      <c r="E1201" s="24">
        <v>723.7</v>
      </c>
      <c r="F1201" s="27">
        <f t="shared" ref="F1201:G1201" si="2399">LN(D1201/D1200)</f>
        <v>1.9524900442916681E-3</v>
      </c>
      <c r="G1201" s="27">
        <f t="shared" si="2399"/>
        <v>-1.5188128566874497E-3</v>
      </c>
      <c r="H1201" s="27">
        <f t="shared" si="2047"/>
        <v>0.93163945501509327</v>
      </c>
      <c r="I1201" s="27"/>
      <c r="J1201" s="27">
        <v>1163</v>
      </c>
      <c r="K1201" s="27">
        <v>6.2184708462936227</v>
      </c>
      <c r="L1201" s="37">
        <v>-8.5940858907037843E-2</v>
      </c>
      <c r="M1201" s="27"/>
      <c r="N1201" s="27"/>
      <c r="O1201" s="27"/>
      <c r="P1201" s="27"/>
      <c r="Q1201" s="27"/>
      <c r="R1201" s="27"/>
      <c r="S1201" s="27"/>
      <c r="T1201" s="27"/>
      <c r="U1201" s="27"/>
      <c r="V1201" s="27"/>
      <c r="W1201" s="27"/>
      <c r="X1201" s="27"/>
      <c r="Y1201" s="27"/>
      <c r="Z1201" s="27"/>
      <c r="AA1201" s="27"/>
      <c r="AB1201" s="27"/>
      <c r="AC1201" s="27"/>
      <c r="AD1201" s="27"/>
      <c r="AE1201" s="27"/>
    </row>
    <row r="1202" spans="1:31" ht="15.75" customHeight="1" x14ac:dyDescent="0.2">
      <c r="A1202" s="22">
        <v>34550</v>
      </c>
      <c r="B1202" s="23">
        <f t="shared" ref="B1202:C1202" si="2400">LN(D1202)</f>
        <v>6.1277421654005302</v>
      </c>
      <c r="C1202" s="23">
        <f t="shared" si="2400"/>
        <v>6.5793900912548215</v>
      </c>
      <c r="D1202" s="24">
        <v>458.4</v>
      </c>
      <c r="E1202" s="24">
        <v>720.1</v>
      </c>
      <c r="F1202" s="27">
        <f t="shared" ref="F1202:G1202" si="2401">LN(D1202/D1201)</f>
        <v>-6.5231803391234836E-3</v>
      </c>
      <c r="G1202" s="27">
        <f t="shared" si="2401"/>
        <v>-4.9868506172609578E-3</v>
      </c>
      <c r="H1202" s="27">
        <f t="shared" si="2047"/>
        <v>0.93135413471613249</v>
      </c>
      <c r="I1202" s="27"/>
      <c r="J1202" s="27">
        <v>1164</v>
      </c>
      <c r="K1202" s="27">
        <v>6.2175124626894567</v>
      </c>
      <c r="L1202" s="37">
        <v>-8.2164045252897111E-2</v>
      </c>
      <c r="M1202" s="27"/>
      <c r="N1202" s="27"/>
      <c r="O1202" s="27"/>
      <c r="P1202" s="27"/>
      <c r="Q1202" s="27"/>
      <c r="R1202" s="27"/>
      <c r="S1202" s="27"/>
      <c r="T1202" s="27"/>
      <c r="U1202" s="27"/>
      <c r="V1202" s="27"/>
      <c r="W1202" s="27"/>
      <c r="X1202" s="27"/>
      <c r="Y1202" s="27"/>
      <c r="Z1202" s="27"/>
      <c r="AA1202" s="27"/>
      <c r="AB1202" s="27"/>
      <c r="AC1202" s="27"/>
      <c r="AD1202" s="27"/>
      <c r="AE1202" s="27"/>
    </row>
    <row r="1203" spans="1:31" ht="15.75" customHeight="1" x14ac:dyDescent="0.2">
      <c r="A1203" s="22">
        <v>34551</v>
      </c>
      <c r="B1203" s="23">
        <f t="shared" ref="B1203:C1203" si="2402">LN(D1203)</f>
        <v>6.1246833908942051</v>
      </c>
      <c r="C1203" s="23">
        <f t="shared" si="2402"/>
        <v>6.5773048746794185</v>
      </c>
      <c r="D1203" s="24">
        <v>457</v>
      </c>
      <c r="E1203" s="24">
        <v>718.6</v>
      </c>
      <c r="F1203" s="27">
        <f t="shared" ref="F1203:G1203" si="2403">LN(D1203/D1202)</f>
        <v>-3.0587745063250242E-3</v>
      </c>
      <c r="G1203" s="27">
        <f t="shared" si="2403"/>
        <v>-2.0852165754028152E-3</v>
      </c>
      <c r="H1203" s="27">
        <f t="shared" si="2047"/>
        <v>0.93118435401593358</v>
      </c>
      <c r="I1203" s="27"/>
      <c r="J1203" s="27">
        <v>1165</v>
      </c>
      <c r="K1203" s="27">
        <v>6.211522685796119</v>
      </c>
      <c r="L1203" s="37">
        <v>-8.3780520395588809E-2</v>
      </c>
      <c r="M1203" s="27"/>
      <c r="N1203" s="27"/>
      <c r="O1203" s="27"/>
      <c r="P1203" s="27"/>
      <c r="Q1203" s="27"/>
      <c r="R1203" s="27"/>
      <c r="S1203" s="27"/>
      <c r="T1203" s="27"/>
      <c r="U1203" s="27"/>
      <c r="V1203" s="27"/>
      <c r="W1203" s="27"/>
      <c r="X1203" s="27"/>
      <c r="Y1203" s="27"/>
      <c r="Z1203" s="27"/>
      <c r="AA1203" s="27"/>
      <c r="AB1203" s="27"/>
      <c r="AC1203" s="27"/>
      <c r="AD1203" s="27"/>
      <c r="AE1203" s="27"/>
    </row>
    <row r="1204" spans="1:31" ht="15.75" customHeight="1" x14ac:dyDescent="0.2">
      <c r="A1204" s="22">
        <v>34554</v>
      </c>
      <c r="B1204" s="23">
        <f t="shared" ref="B1204:C1204" si="2404">LN(D1204)</f>
        <v>6.1264324075184664</v>
      </c>
      <c r="C1204" s="23">
        <f t="shared" si="2404"/>
        <v>6.5798066133018009</v>
      </c>
      <c r="D1204" s="24">
        <v>457.8</v>
      </c>
      <c r="E1204" s="24">
        <v>720.4</v>
      </c>
      <c r="F1204" s="27">
        <f t="shared" ref="F1204:G1204" si="2405">LN(D1204/D1203)</f>
        <v>1.7490166242615523E-3</v>
      </c>
      <c r="G1204" s="27">
        <f t="shared" si="2405"/>
        <v>2.5017386223826254E-3</v>
      </c>
      <c r="H1204" s="27">
        <f t="shared" si="2047"/>
        <v>0.93109611992747798</v>
      </c>
      <c r="I1204" s="27"/>
      <c r="J1204" s="27">
        <v>1166</v>
      </c>
      <c r="K1204" s="27">
        <v>6.2001668459013208</v>
      </c>
      <c r="L1204" s="37">
        <v>-7.8990692271681873E-2</v>
      </c>
      <c r="M1204" s="27"/>
      <c r="N1204" s="27"/>
      <c r="O1204" s="27"/>
      <c r="P1204" s="27"/>
      <c r="Q1204" s="27"/>
      <c r="R1204" s="27"/>
      <c r="S1204" s="27"/>
      <c r="T1204" s="27"/>
      <c r="U1204" s="27"/>
      <c r="V1204" s="27"/>
      <c r="W1204" s="27"/>
      <c r="X1204" s="27"/>
      <c r="Y1204" s="27"/>
      <c r="Z1204" s="27"/>
      <c r="AA1204" s="27"/>
      <c r="AB1204" s="27"/>
      <c r="AC1204" s="27"/>
      <c r="AD1204" s="27"/>
      <c r="AE1204" s="27"/>
    </row>
    <row r="1205" spans="1:31" ht="15.75" customHeight="1" x14ac:dyDescent="0.2">
      <c r="A1205" s="22">
        <v>34555</v>
      </c>
      <c r="B1205" s="23">
        <f t="shared" ref="B1205:C1205" si="2406">LN(D1205)</f>
        <v>6.12665081966305</v>
      </c>
      <c r="C1205" s="23">
        <f t="shared" si="2406"/>
        <v>6.58285581871354</v>
      </c>
      <c r="D1205" s="24">
        <v>457.9</v>
      </c>
      <c r="E1205" s="24">
        <v>722.6</v>
      </c>
      <c r="F1205" s="27">
        <f t="shared" ref="F1205:G1205" si="2407">LN(D1205/D1204)</f>
        <v>2.1841214458337915E-4</v>
      </c>
      <c r="G1205" s="27">
        <f t="shared" si="2407"/>
        <v>3.0492054117388337E-3</v>
      </c>
      <c r="H1205" s="27">
        <f t="shared" si="2047"/>
        <v>0.930698011377736</v>
      </c>
      <c r="I1205" s="27"/>
      <c r="J1205" s="27">
        <v>1167</v>
      </c>
      <c r="K1205" s="27">
        <v>6.1890859874287152</v>
      </c>
      <c r="L1205" s="37">
        <v>-7.6953680595759799E-2</v>
      </c>
      <c r="M1205" s="27"/>
      <c r="N1205" s="27"/>
      <c r="O1205" s="27"/>
      <c r="P1205" s="27"/>
      <c r="Q1205" s="27"/>
      <c r="R1205" s="27"/>
      <c r="S1205" s="27"/>
      <c r="T1205" s="27"/>
      <c r="U1205" s="27"/>
      <c r="V1205" s="27"/>
      <c r="W1205" s="27"/>
      <c r="X1205" s="27"/>
      <c r="Y1205" s="27"/>
      <c r="Z1205" s="27"/>
      <c r="AA1205" s="27"/>
      <c r="AB1205" s="27"/>
      <c r="AC1205" s="27"/>
      <c r="AD1205" s="27"/>
      <c r="AE1205" s="27"/>
    </row>
    <row r="1206" spans="1:31" ht="15.75" customHeight="1" x14ac:dyDescent="0.2">
      <c r="A1206" s="22">
        <v>34556</v>
      </c>
      <c r="B1206" s="23">
        <f t="shared" ref="B1206:C1206" si="2408">LN(D1206)</f>
        <v>6.131878450823196</v>
      </c>
      <c r="C1206" s="23">
        <f t="shared" si="2408"/>
        <v>6.590575735741333</v>
      </c>
      <c r="D1206" s="24">
        <v>460.3</v>
      </c>
      <c r="E1206" s="24">
        <v>728.2</v>
      </c>
      <c r="F1206" s="27">
        <f t="shared" ref="F1206:G1206" si="2409">LN(D1206/D1205)</f>
        <v>5.2276311601461133E-3</v>
      </c>
      <c r="G1206" s="27">
        <f t="shared" si="2409"/>
        <v>7.7199170277932596E-3</v>
      </c>
      <c r="H1206" s="27">
        <f t="shared" si="2047"/>
        <v>0.93040102969599803</v>
      </c>
      <c r="I1206" s="27"/>
      <c r="J1206" s="27">
        <v>1168</v>
      </c>
      <c r="K1206" s="27">
        <v>6.1934932175819624</v>
      </c>
      <c r="L1206" s="37">
        <v>-7.7601092098928071E-2</v>
      </c>
      <c r="M1206" s="27"/>
      <c r="N1206" s="27"/>
      <c r="O1206" s="27"/>
      <c r="P1206" s="27"/>
      <c r="Q1206" s="27"/>
      <c r="R1206" s="27"/>
      <c r="S1206" s="27"/>
      <c r="T1206" s="27"/>
      <c r="U1206" s="27"/>
      <c r="V1206" s="27"/>
      <c r="W1206" s="27"/>
      <c r="X1206" s="27"/>
      <c r="Y1206" s="27"/>
      <c r="Z1206" s="27"/>
      <c r="AA1206" s="27"/>
      <c r="AB1206" s="27"/>
      <c r="AC1206" s="27"/>
      <c r="AD1206" s="27"/>
      <c r="AE1206" s="27"/>
    </row>
    <row r="1207" spans="1:31" ht="15.75" customHeight="1" x14ac:dyDescent="0.2">
      <c r="A1207" s="22">
        <v>34557</v>
      </c>
      <c r="B1207" s="23">
        <f t="shared" ref="B1207:C1207" si="2410">LN(D1207)</f>
        <v>6.128614385255216</v>
      </c>
      <c r="C1207" s="23">
        <f t="shared" si="2410"/>
        <v>6.590575735741333</v>
      </c>
      <c r="D1207" s="24">
        <v>458.8</v>
      </c>
      <c r="E1207" s="24">
        <v>728.2</v>
      </c>
      <c r="F1207" s="27">
        <f t="shared" ref="F1207:G1207" si="2411">LN(D1207/D1206)</f>
        <v>-3.264065567980172E-3</v>
      </c>
      <c r="G1207" s="27">
        <f t="shared" si="2411"/>
        <v>0</v>
      </c>
      <c r="H1207" s="27">
        <f t="shared" si="2047"/>
        <v>0.92990576711214235</v>
      </c>
      <c r="I1207" s="27"/>
      <c r="J1207" s="27">
        <v>1169</v>
      </c>
      <c r="K1207" s="27">
        <v>6.1803081514212082</v>
      </c>
      <c r="L1207" s="37">
        <v>-7.1949852841727058E-2</v>
      </c>
      <c r="M1207" s="27"/>
      <c r="N1207" s="27"/>
      <c r="O1207" s="27"/>
      <c r="P1207" s="27"/>
      <c r="Q1207" s="27"/>
      <c r="R1207" s="27"/>
      <c r="S1207" s="27"/>
      <c r="T1207" s="27"/>
      <c r="U1207" s="27"/>
      <c r="V1207" s="27"/>
      <c r="W1207" s="27"/>
      <c r="X1207" s="27"/>
      <c r="Y1207" s="27"/>
      <c r="Z1207" s="27"/>
      <c r="AA1207" s="27"/>
      <c r="AB1207" s="27"/>
      <c r="AC1207" s="27"/>
      <c r="AD1207" s="27"/>
      <c r="AE1207" s="27"/>
    </row>
    <row r="1208" spans="1:31" ht="15.75" customHeight="1" x14ac:dyDescent="0.2">
      <c r="A1208" s="22">
        <v>34558</v>
      </c>
      <c r="B1208" s="23">
        <f t="shared" ref="B1208:C1208" si="2412">LN(D1208)</f>
        <v>6.1353484174365596</v>
      </c>
      <c r="C1208" s="23">
        <f t="shared" si="2412"/>
        <v>6.5952339165167109</v>
      </c>
      <c r="D1208" s="24">
        <v>461.9</v>
      </c>
      <c r="E1208" s="24">
        <v>731.6</v>
      </c>
      <c r="F1208" s="27">
        <f t="shared" ref="F1208:G1208" si="2413">LN(D1208/D1207)</f>
        <v>6.7340321813438991E-3</v>
      </c>
      <c r="G1208" s="27">
        <f t="shared" si="2413"/>
        <v>4.6581807753774719E-3</v>
      </c>
      <c r="H1208" s="27">
        <f t="shared" si="2047"/>
        <v>0.93027002455084395</v>
      </c>
      <c r="I1208" s="27"/>
      <c r="J1208" s="27">
        <v>1170</v>
      </c>
      <c r="K1208" s="27">
        <v>6.1723343670554414</v>
      </c>
      <c r="L1208" s="37">
        <v>-7.9216166220959394E-2</v>
      </c>
      <c r="M1208" s="27"/>
      <c r="N1208" s="27"/>
      <c r="O1208" s="27"/>
      <c r="P1208" s="27"/>
      <c r="Q1208" s="27"/>
      <c r="R1208" s="27"/>
      <c r="S1208" s="27"/>
      <c r="T1208" s="27"/>
      <c r="U1208" s="27"/>
      <c r="V1208" s="27"/>
      <c r="W1208" s="27"/>
      <c r="X1208" s="27"/>
      <c r="Y1208" s="27"/>
      <c r="Z1208" s="27"/>
      <c r="AA1208" s="27"/>
      <c r="AB1208" s="27"/>
      <c r="AC1208" s="27"/>
      <c r="AD1208" s="27"/>
      <c r="AE1208" s="27"/>
    </row>
    <row r="1209" spans="1:31" ht="15.75" customHeight="1" x14ac:dyDescent="0.2">
      <c r="A1209" s="22">
        <v>34561</v>
      </c>
      <c r="B1209" s="23">
        <f t="shared" ref="B1209:C1209" si="2414">LN(D1209)</f>
        <v>6.1338317883949038</v>
      </c>
      <c r="C1209" s="23">
        <f t="shared" si="2414"/>
        <v>6.5968728133599202</v>
      </c>
      <c r="D1209" s="24">
        <v>461.2</v>
      </c>
      <c r="E1209" s="24">
        <v>732.8</v>
      </c>
      <c r="F1209" s="27">
        <f t="shared" ref="F1209:G1209" si="2415">LN(D1209/D1208)</f>
        <v>-1.5166290416557004E-3</v>
      </c>
      <c r="G1209" s="27">
        <f t="shared" si="2415"/>
        <v>1.6388968432098185E-3</v>
      </c>
      <c r="H1209" s="27">
        <f t="shared" si="2047"/>
        <v>0.92980901132014093</v>
      </c>
      <c r="I1209" s="27"/>
      <c r="J1209" s="27">
        <v>1171</v>
      </c>
      <c r="K1209" s="27">
        <v>6.1823168379875524</v>
      </c>
      <c r="L1209" s="37">
        <v>-7.9087327548750253E-2</v>
      </c>
      <c r="M1209" s="27"/>
      <c r="N1209" s="27"/>
      <c r="O1209" s="27"/>
      <c r="P1209" s="27"/>
      <c r="Q1209" s="27"/>
      <c r="R1209" s="27"/>
      <c r="S1209" s="27"/>
      <c r="T1209" s="27"/>
      <c r="U1209" s="27"/>
      <c r="V1209" s="27"/>
      <c r="W1209" s="27"/>
      <c r="X1209" s="27"/>
      <c r="Y1209" s="27"/>
      <c r="Z1209" s="27"/>
      <c r="AA1209" s="27"/>
      <c r="AB1209" s="27"/>
      <c r="AC1209" s="27"/>
      <c r="AD1209" s="27"/>
      <c r="AE1209" s="27"/>
    </row>
    <row r="1210" spans="1:31" ht="15.75" customHeight="1" x14ac:dyDescent="0.2">
      <c r="A1210" s="22">
        <v>34562</v>
      </c>
      <c r="B1210" s="23">
        <f t="shared" ref="B1210:C1210" si="2416">LN(D1210)</f>
        <v>6.1420374055873559</v>
      </c>
      <c r="C1210" s="23">
        <f t="shared" si="2416"/>
        <v>6.6005505400414926</v>
      </c>
      <c r="D1210" s="24">
        <v>465</v>
      </c>
      <c r="E1210" s="24">
        <v>735.5</v>
      </c>
      <c r="F1210" s="27">
        <f t="shared" ref="F1210:G1210" si="2417">LN(D1210/D1209)</f>
        <v>8.2056171924523909E-3</v>
      </c>
      <c r="G1210" s="27">
        <f t="shared" si="2417"/>
        <v>3.6777266815717783E-3</v>
      </c>
      <c r="H1210" s="27">
        <f t="shared" si="2047"/>
        <v>0.93053410746988174</v>
      </c>
      <c r="I1210" s="27"/>
      <c r="J1210" s="27">
        <v>1172</v>
      </c>
      <c r="K1210" s="27">
        <v>6.1816478481558406</v>
      </c>
      <c r="L1210" s="37">
        <v>-8.1328896135776318E-2</v>
      </c>
      <c r="M1210" s="27"/>
      <c r="N1210" s="27"/>
      <c r="O1210" s="27"/>
      <c r="P1210" s="27"/>
      <c r="Q1210" s="27"/>
      <c r="R1210" s="27"/>
      <c r="S1210" s="27"/>
      <c r="T1210" s="27"/>
      <c r="U1210" s="27"/>
      <c r="V1210" s="27"/>
      <c r="W1210" s="27"/>
      <c r="X1210" s="27"/>
      <c r="Y1210" s="27"/>
      <c r="Z1210" s="27"/>
      <c r="AA1210" s="27"/>
      <c r="AB1210" s="27"/>
      <c r="AC1210" s="27"/>
      <c r="AD1210" s="27"/>
      <c r="AE1210" s="27"/>
    </row>
    <row r="1211" spans="1:31" ht="15.75" customHeight="1" x14ac:dyDescent="0.2">
      <c r="A1211" s="22">
        <v>34563</v>
      </c>
      <c r="B1211" s="23">
        <f t="shared" ref="B1211:C1211" si="2418">LN(D1211)</f>
        <v>6.1422524362300512</v>
      </c>
      <c r="C1211" s="23">
        <f t="shared" si="2418"/>
        <v>6.6101575417429794</v>
      </c>
      <c r="D1211" s="24">
        <v>465.1</v>
      </c>
      <c r="E1211" s="24">
        <v>742.6</v>
      </c>
      <c r="F1211" s="27">
        <f t="shared" ref="F1211:G1211" si="2419">LN(D1211/D1210)</f>
        <v>2.1503064269504449E-4</v>
      </c>
      <c r="G1211" s="27">
        <f t="shared" si="2419"/>
        <v>9.6070017014876184E-3</v>
      </c>
      <c r="H1211" s="27">
        <f t="shared" si="2047"/>
        <v>0.92921422786701846</v>
      </c>
      <c r="I1211" s="27"/>
      <c r="J1211" s="27">
        <v>1173</v>
      </c>
      <c r="K1211" s="27">
        <v>6.183875595178721</v>
      </c>
      <c r="L1211" s="37">
        <v>-7.9975618740951049E-2</v>
      </c>
      <c r="M1211" s="27"/>
      <c r="N1211" s="27"/>
      <c r="O1211" s="27"/>
      <c r="P1211" s="27"/>
      <c r="Q1211" s="27"/>
      <c r="R1211" s="27"/>
      <c r="S1211" s="27"/>
      <c r="T1211" s="27"/>
      <c r="U1211" s="27"/>
      <c r="V1211" s="27"/>
      <c r="W1211" s="27"/>
      <c r="X1211" s="27"/>
      <c r="Y1211" s="27"/>
      <c r="Z1211" s="27"/>
      <c r="AA1211" s="27"/>
      <c r="AB1211" s="27"/>
      <c r="AC1211" s="27"/>
      <c r="AD1211" s="27"/>
      <c r="AE1211" s="27"/>
    </row>
    <row r="1212" spans="1:31" ht="15.75" customHeight="1" x14ac:dyDescent="0.2">
      <c r="A1212" s="22">
        <v>34564</v>
      </c>
      <c r="B1212" s="23">
        <f t="shared" ref="B1212:C1212" si="2420">LN(D1212)</f>
        <v>6.1379430134867059</v>
      </c>
      <c r="C1212" s="23">
        <f t="shared" si="2420"/>
        <v>6.6094840049760881</v>
      </c>
      <c r="D1212" s="24">
        <v>463.1</v>
      </c>
      <c r="E1212" s="24">
        <v>742.1</v>
      </c>
      <c r="F1212" s="27">
        <f t="shared" ref="F1212:G1212" si="2421">LN(D1212/D1211)</f>
        <v>-4.3094227433450316E-3</v>
      </c>
      <c r="G1212" s="27">
        <f t="shared" si="2421"/>
        <v>-6.7353676689183852E-4</v>
      </c>
      <c r="H1212" s="27">
        <f t="shared" si="2047"/>
        <v>0.92865691313658183</v>
      </c>
      <c r="I1212" s="27"/>
      <c r="J1212" s="27">
        <v>1174</v>
      </c>
      <c r="K1212" s="27">
        <v>6.1859861005285861</v>
      </c>
      <c r="L1212" s="37">
        <v>-8.9711189068259145E-2</v>
      </c>
      <c r="M1212" s="27"/>
      <c r="N1212" s="27"/>
      <c r="O1212" s="27"/>
      <c r="P1212" s="27"/>
      <c r="Q1212" s="27"/>
      <c r="R1212" s="27"/>
      <c r="S1212" s="27"/>
      <c r="T1212" s="27"/>
      <c r="U1212" s="27"/>
      <c r="V1212" s="27"/>
      <c r="W1212" s="27"/>
      <c r="X1212" s="27"/>
      <c r="Y1212" s="27"/>
      <c r="Z1212" s="27"/>
      <c r="AA1212" s="27"/>
      <c r="AB1212" s="27"/>
      <c r="AC1212" s="27"/>
      <c r="AD1212" s="27"/>
      <c r="AE1212" s="27"/>
    </row>
    <row r="1213" spans="1:31" ht="15.75" customHeight="1" x14ac:dyDescent="0.2">
      <c r="A1213" s="22">
        <v>34565</v>
      </c>
      <c r="B1213" s="23">
        <f t="shared" ref="B1213:C1213" si="2422">LN(D1213)</f>
        <v>6.1390221114655965</v>
      </c>
      <c r="C1213" s="23">
        <f t="shared" si="2422"/>
        <v>6.609888181471991</v>
      </c>
      <c r="D1213" s="24">
        <v>463.6</v>
      </c>
      <c r="E1213" s="24">
        <v>742.4</v>
      </c>
      <c r="F1213" s="27">
        <f t="shared" ref="F1213:G1213" si="2423">LN(D1213/D1212)</f>
        <v>1.0790979788904704E-3</v>
      </c>
      <c r="G1213" s="27">
        <f t="shared" si="2423"/>
        <v>4.0417649590292643E-4</v>
      </c>
      <c r="H1213" s="27">
        <f t="shared" si="2047"/>
        <v>0.92876338342208764</v>
      </c>
      <c r="I1213" s="27"/>
      <c r="J1213" s="27">
        <v>1175</v>
      </c>
      <c r="K1213" s="27">
        <v>6.1869838316685248</v>
      </c>
      <c r="L1213" s="37">
        <v>-8.6216549670092846E-2</v>
      </c>
      <c r="M1213" s="27"/>
      <c r="N1213" s="27"/>
      <c r="O1213" s="27"/>
      <c r="P1213" s="27"/>
      <c r="Q1213" s="27"/>
      <c r="R1213" s="27"/>
      <c r="S1213" s="27"/>
      <c r="T1213" s="27"/>
      <c r="U1213" s="27"/>
      <c r="V1213" s="27"/>
      <c r="W1213" s="27"/>
      <c r="X1213" s="27"/>
      <c r="Y1213" s="27"/>
      <c r="Z1213" s="27"/>
      <c r="AA1213" s="27"/>
      <c r="AB1213" s="27"/>
      <c r="AC1213" s="27"/>
      <c r="AD1213" s="27"/>
      <c r="AE1213" s="27"/>
    </row>
    <row r="1214" spans="1:31" ht="15.75" customHeight="1" x14ac:dyDescent="0.2">
      <c r="A1214" s="22">
        <v>34568</v>
      </c>
      <c r="B1214" s="23">
        <f t="shared" ref="B1214:C1214" si="2424">LN(D1214)</f>
        <v>6.1362140309941795</v>
      </c>
      <c r="C1214" s="23">
        <f t="shared" si="2424"/>
        <v>6.609618748626497</v>
      </c>
      <c r="D1214" s="24">
        <v>462.3</v>
      </c>
      <c r="E1214" s="24">
        <v>742.2</v>
      </c>
      <c r="F1214" s="27">
        <f t="shared" ref="F1214:G1214" si="2425">LN(D1214/D1213)</f>
        <v>-2.808080471416933E-3</v>
      </c>
      <c r="G1214" s="27">
        <f t="shared" si="2425"/>
        <v>-2.6943284549355251E-4</v>
      </c>
      <c r="H1214" s="27">
        <f t="shared" si="2047"/>
        <v>0.92837639572922526</v>
      </c>
      <c r="I1214" s="27"/>
      <c r="J1214" s="27">
        <v>1176</v>
      </c>
      <c r="K1214" s="27">
        <v>6.1869838316685248</v>
      </c>
      <c r="L1214" s="37">
        <v>-8.6216549670092846E-2</v>
      </c>
      <c r="M1214" s="27"/>
      <c r="N1214" s="27"/>
      <c r="O1214" s="27"/>
      <c r="P1214" s="27"/>
      <c r="Q1214" s="27"/>
      <c r="R1214" s="27"/>
      <c r="S1214" s="27"/>
      <c r="T1214" s="27"/>
      <c r="U1214" s="27"/>
      <c r="V1214" s="27"/>
      <c r="W1214" s="27"/>
      <c r="X1214" s="27"/>
      <c r="Y1214" s="27"/>
      <c r="Z1214" s="27"/>
      <c r="AA1214" s="27"/>
      <c r="AB1214" s="27"/>
      <c r="AC1214" s="27"/>
      <c r="AD1214" s="27"/>
      <c r="AE1214" s="27"/>
    </row>
    <row r="1215" spans="1:31" ht="15.75" customHeight="1" x14ac:dyDescent="0.2">
      <c r="A1215" s="22">
        <v>34569</v>
      </c>
      <c r="B1215" s="23">
        <f t="shared" ref="B1215:C1215" si="2426">LN(D1215)</f>
        <v>6.1409615582538928</v>
      </c>
      <c r="C1215" s="23">
        <f t="shared" si="2426"/>
        <v>6.6172692791976218</v>
      </c>
      <c r="D1215" s="24">
        <v>464.5</v>
      </c>
      <c r="E1215" s="24">
        <v>747.9</v>
      </c>
      <c r="F1215" s="27">
        <f t="shared" ref="F1215:G1215" si="2427">LN(D1215/D1214)</f>
        <v>4.7475272597134379E-3</v>
      </c>
      <c r="G1215" s="27">
        <f t="shared" si="2427"/>
        <v>7.6505305711246667E-3</v>
      </c>
      <c r="H1215" s="27">
        <f t="shared" si="2047"/>
        <v>0.92802050198545283</v>
      </c>
      <c r="I1215" s="27"/>
      <c r="J1215" s="27">
        <v>1177</v>
      </c>
      <c r="K1215" s="27">
        <v>6.1833192523131233</v>
      </c>
      <c r="L1215" s="37">
        <v>-8.2327880677898868E-2</v>
      </c>
      <c r="M1215" s="27"/>
      <c r="N1215" s="27"/>
      <c r="O1215" s="27"/>
      <c r="P1215" s="27"/>
      <c r="Q1215" s="27"/>
      <c r="R1215" s="27"/>
      <c r="S1215" s="27"/>
      <c r="T1215" s="27"/>
      <c r="U1215" s="27"/>
      <c r="V1215" s="27"/>
      <c r="W1215" s="27"/>
      <c r="X1215" s="27"/>
      <c r="Y1215" s="27"/>
      <c r="Z1215" s="27"/>
      <c r="AA1215" s="27"/>
      <c r="AB1215" s="27"/>
      <c r="AC1215" s="27"/>
      <c r="AD1215" s="27"/>
      <c r="AE1215" s="27"/>
    </row>
    <row r="1216" spans="1:31" ht="15.75" customHeight="1" x14ac:dyDescent="0.2">
      <c r="A1216" s="22">
        <v>34570</v>
      </c>
      <c r="B1216" s="23">
        <f t="shared" ref="B1216:C1216" si="2428">LN(D1216)</f>
        <v>6.1506027684462792</v>
      </c>
      <c r="C1216" s="23">
        <f t="shared" si="2428"/>
        <v>6.6223373081834236</v>
      </c>
      <c r="D1216" s="24">
        <v>469</v>
      </c>
      <c r="E1216" s="24">
        <v>751.7</v>
      </c>
      <c r="F1216" s="27">
        <f t="shared" ref="F1216:G1216" si="2429">LN(D1216/D1215)</f>
        <v>9.6412101923862101E-3</v>
      </c>
      <c r="G1216" s="27">
        <f t="shared" si="2429"/>
        <v>5.068028985801447E-3</v>
      </c>
      <c r="H1216" s="27">
        <f t="shared" si="2047"/>
        <v>0.92876615645140759</v>
      </c>
      <c r="I1216" s="27"/>
      <c r="J1216" s="27">
        <v>1178</v>
      </c>
      <c r="K1216" s="27">
        <v>6.1805315934402412</v>
      </c>
      <c r="L1216" s="37">
        <v>-7.9988451306022057E-2</v>
      </c>
      <c r="M1216" s="27"/>
      <c r="N1216" s="27"/>
      <c r="O1216" s="27"/>
      <c r="P1216" s="27"/>
      <c r="Q1216" s="27"/>
      <c r="R1216" s="27"/>
      <c r="S1216" s="27"/>
      <c r="T1216" s="27"/>
      <c r="U1216" s="27"/>
      <c r="V1216" s="27"/>
      <c r="W1216" s="27"/>
      <c r="X1216" s="27"/>
      <c r="Y1216" s="27"/>
      <c r="Z1216" s="27"/>
      <c r="AA1216" s="27"/>
      <c r="AB1216" s="27"/>
      <c r="AC1216" s="27"/>
      <c r="AD1216" s="27"/>
      <c r="AE1216" s="27"/>
    </row>
    <row r="1217" spans="1:31" ht="15.75" customHeight="1" x14ac:dyDescent="0.2">
      <c r="A1217" s="22">
        <v>34571</v>
      </c>
      <c r="B1217" s="23">
        <f t="shared" ref="B1217:C1217" si="2430">LN(D1217)</f>
        <v>6.1484682959176471</v>
      </c>
      <c r="C1217" s="23">
        <f t="shared" si="2430"/>
        <v>6.626452813494395</v>
      </c>
      <c r="D1217" s="24">
        <v>468</v>
      </c>
      <c r="E1217" s="24">
        <v>754.8</v>
      </c>
      <c r="F1217" s="27">
        <f t="shared" ref="F1217:G1217" si="2431">LN(D1217/D1216)</f>
        <v>-2.1344725286326811E-3</v>
      </c>
      <c r="G1217" s="27">
        <f t="shared" si="2431"/>
        <v>4.1155053109718761E-3</v>
      </c>
      <c r="H1217" s="27">
        <f t="shared" si="2047"/>
        <v>0.92786721176021059</v>
      </c>
      <c r="I1217" s="27"/>
      <c r="J1217" s="27">
        <v>1179</v>
      </c>
      <c r="K1217" s="27">
        <v>6.1866513958535592</v>
      </c>
      <c r="L1217" s="37">
        <v>-8.1188744692165749E-2</v>
      </c>
      <c r="M1217" s="27"/>
      <c r="N1217" s="27"/>
      <c r="O1217" s="27"/>
      <c r="P1217" s="27"/>
      <c r="Q1217" s="27"/>
      <c r="R1217" s="27"/>
      <c r="S1217" s="27"/>
      <c r="T1217" s="27"/>
      <c r="U1217" s="27"/>
      <c r="V1217" s="27"/>
      <c r="W1217" s="27"/>
      <c r="X1217" s="27"/>
      <c r="Y1217" s="27"/>
      <c r="Z1217" s="27"/>
      <c r="AA1217" s="27"/>
      <c r="AB1217" s="27"/>
      <c r="AC1217" s="27"/>
      <c r="AD1217" s="27"/>
      <c r="AE1217" s="27"/>
    </row>
    <row r="1218" spans="1:31" ht="15.75" customHeight="1" x14ac:dyDescent="0.2">
      <c r="A1218" s="22">
        <v>34572</v>
      </c>
      <c r="B1218" s="23">
        <f t="shared" ref="B1218:C1218" si="2432">LN(D1218)</f>
        <v>6.160785291724685</v>
      </c>
      <c r="C1218" s="23">
        <f t="shared" si="2432"/>
        <v>6.6371269610961834</v>
      </c>
      <c r="D1218" s="24">
        <v>473.8</v>
      </c>
      <c r="E1218" s="24">
        <v>762.9</v>
      </c>
      <c r="F1218" s="27">
        <f t="shared" ref="F1218:G1218" si="2433">LN(D1218/D1217)</f>
        <v>1.2316995807038305E-2</v>
      </c>
      <c r="G1218" s="27">
        <f t="shared" si="2433"/>
        <v>1.0674147601788597E-2</v>
      </c>
      <c r="H1218" s="27">
        <f t="shared" si="2047"/>
        <v>0.92823074318698495</v>
      </c>
      <c r="I1218" s="27"/>
      <c r="J1218" s="27">
        <v>1180</v>
      </c>
      <c r="K1218" s="27">
        <v>6.1876482802025707</v>
      </c>
      <c r="L1218" s="37">
        <v>-7.9512426290896165E-2</v>
      </c>
      <c r="M1218" s="27"/>
      <c r="N1218" s="27"/>
      <c r="O1218" s="27"/>
      <c r="P1218" s="27"/>
      <c r="Q1218" s="27"/>
      <c r="R1218" s="27"/>
      <c r="S1218" s="27"/>
      <c r="T1218" s="27"/>
      <c r="U1218" s="27"/>
      <c r="V1218" s="27"/>
      <c r="W1218" s="27"/>
      <c r="X1218" s="27"/>
      <c r="Y1218" s="27"/>
      <c r="Z1218" s="27"/>
      <c r="AA1218" s="27"/>
      <c r="AB1218" s="27"/>
      <c r="AC1218" s="27"/>
      <c r="AD1218" s="27"/>
      <c r="AE1218" s="27"/>
    </row>
    <row r="1219" spans="1:31" ht="15.75" customHeight="1" x14ac:dyDescent="0.2">
      <c r="A1219" s="22">
        <v>34575</v>
      </c>
      <c r="B1219" s="23">
        <f t="shared" ref="B1219:C1219" si="2434">LN(D1219)</f>
        <v>6.1622616180499827</v>
      </c>
      <c r="C1219" s="23">
        <f t="shared" si="2434"/>
        <v>6.6375201201340772</v>
      </c>
      <c r="D1219" s="24">
        <v>474.5</v>
      </c>
      <c r="E1219" s="24">
        <v>763.2</v>
      </c>
      <c r="F1219" s="27">
        <f t="shared" ref="F1219:G1219" si="2435">LN(D1219/D1218)</f>
        <v>1.4763263252975357E-3</v>
      </c>
      <c r="G1219" s="27">
        <f t="shared" si="2435"/>
        <v>3.9315903789317549E-4</v>
      </c>
      <c r="H1219" s="27">
        <f t="shared" si="2047"/>
        <v>0.92839818283300446</v>
      </c>
      <c r="I1219" s="27"/>
      <c r="J1219" s="27">
        <v>1181</v>
      </c>
      <c r="K1219" s="27">
        <v>6.1869838316685248</v>
      </c>
      <c r="L1219" s="37">
        <v>-8.2190599253539887E-2</v>
      </c>
      <c r="M1219" s="27"/>
      <c r="N1219" s="27"/>
      <c r="O1219" s="27"/>
      <c r="P1219" s="27"/>
      <c r="Q1219" s="27"/>
      <c r="R1219" s="27"/>
      <c r="S1219" s="27"/>
      <c r="T1219" s="27"/>
      <c r="U1219" s="27"/>
      <c r="V1219" s="27"/>
      <c r="W1219" s="27"/>
      <c r="X1219" s="27"/>
      <c r="Y1219" s="27"/>
      <c r="Z1219" s="27"/>
      <c r="AA1219" s="27"/>
      <c r="AB1219" s="27"/>
      <c r="AC1219" s="27"/>
      <c r="AD1219" s="27"/>
      <c r="AE1219" s="27"/>
    </row>
    <row r="1220" spans="1:31" ht="15.75" customHeight="1" x14ac:dyDescent="0.2">
      <c r="A1220" s="22">
        <v>34576</v>
      </c>
      <c r="B1220" s="23">
        <f t="shared" ref="B1220:C1220" si="2436">LN(D1220)</f>
        <v>6.1654178542314204</v>
      </c>
      <c r="C1220" s="23">
        <f t="shared" si="2436"/>
        <v>6.6417042266566506</v>
      </c>
      <c r="D1220" s="24">
        <v>476</v>
      </c>
      <c r="E1220" s="24">
        <v>766.4</v>
      </c>
      <c r="F1220" s="27">
        <f t="shared" ref="F1220:G1220" si="2437">LN(D1220/D1219)</f>
        <v>3.15623618143741E-3</v>
      </c>
      <c r="G1220" s="27">
        <f t="shared" si="2437"/>
        <v>4.1841065225738695E-3</v>
      </c>
      <c r="H1220" s="27">
        <f t="shared" si="2047"/>
        <v>0.92828853014657853</v>
      </c>
      <c r="I1220" s="27"/>
      <c r="J1220" s="27">
        <v>1182</v>
      </c>
      <c r="K1220" s="27">
        <v>6.1899694200993638</v>
      </c>
      <c r="L1220" s="37">
        <v>-8.5399426886109353E-2</v>
      </c>
      <c r="M1220" s="27"/>
      <c r="N1220" s="27"/>
      <c r="O1220" s="27"/>
      <c r="P1220" s="27"/>
      <c r="Q1220" s="27"/>
      <c r="R1220" s="27"/>
      <c r="S1220" s="27"/>
      <c r="T1220" s="27"/>
      <c r="U1220" s="27"/>
      <c r="V1220" s="27"/>
      <c r="W1220" s="27"/>
      <c r="X1220" s="27"/>
      <c r="Y1220" s="27"/>
      <c r="Z1220" s="27"/>
      <c r="AA1220" s="27"/>
      <c r="AB1220" s="27"/>
      <c r="AC1220" s="27"/>
      <c r="AD1220" s="27"/>
      <c r="AE1220" s="27"/>
    </row>
    <row r="1221" spans="1:31" ht="15.75" customHeight="1" x14ac:dyDescent="0.2">
      <c r="A1221" s="22">
        <v>34577</v>
      </c>
      <c r="B1221" s="23">
        <f t="shared" ref="B1221:C1221" si="2438">LN(D1221)</f>
        <v>6.1643668819854449</v>
      </c>
      <c r="C1221" s="23">
        <f t="shared" si="2438"/>
        <v>6.6406598401387447</v>
      </c>
      <c r="D1221" s="24">
        <v>475.5</v>
      </c>
      <c r="E1221" s="24">
        <v>765.6</v>
      </c>
      <c r="F1221" s="27">
        <f t="shared" ref="F1221:G1221" si="2439">LN(D1221/D1220)</f>
        <v>-1.0509722459750043E-3</v>
      </c>
      <c r="G1221" s="27">
        <f t="shared" si="2439"/>
        <v>-1.0443865179062734E-3</v>
      </c>
      <c r="H1221" s="27">
        <f t="shared" si="2047"/>
        <v>0.92827626024835685</v>
      </c>
      <c r="I1221" s="27"/>
      <c r="J1221" s="27">
        <v>1183</v>
      </c>
      <c r="K1221" s="27">
        <v>6.200711350860602</v>
      </c>
      <c r="L1221" s="37">
        <v>-9.4356837878664557E-2</v>
      </c>
      <c r="M1221" s="27"/>
      <c r="N1221" s="27"/>
      <c r="O1221" s="27"/>
      <c r="P1221" s="27"/>
      <c r="Q1221" s="27"/>
      <c r="R1221" s="27"/>
      <c r="S1221" s="27"/>
      <c r="T1221" s="27"/>
      <c r="U1221" s="27"/>
      <c r="V1221" s="27"/>
      <c r="W1221" s="27"/>
      <c r="X1221" s="27"/>
      <c r="Y1221" s="27"/>
      <c r="Z1221" s="27"/>
      <c r="AA1221" s="27"/>
      <c r="AB1221" s="27"/>
      <c r="AC1221" s="27"/>
      <c r="AD1221" s="27"/>
      <c r="AE1221" s="27"/>
    </row>
    <row r="1222" spans="1:31" ht="15.75" customHeight="1" x14ac:dyDescent="0.2">
      <c r="A1222" s="22">
        <v>34578</v>
      </c>
      <c r="B1222" s="23">
        <f t="shared" ref="B1222:C1222" si="2440">LN(D1222)</f>
        <v>6.1593067826371026</v>
      </c>
      <c r="C1222" s="23">
        <f t="shared" si="2440"/>
        <v>6.6318700164098674</v>
      </c>
      <c r="D1222" s="24">
        <v>473.1</v>
      </c>
      <c r="E1222" s="24">
        <v>758.9</v>
      </c>
      <c r="F1222" s="27">
        <f t="shared" ref="F1222:G1222" si="2441">LN(D1222/D1221)</f>
        <v>-5.0600993483425963E-3</v>
      </c>
      <c r="G1222" s="27">
        <f t="shared" si="2441"/>
        <v>-8.7898237288774467E-3</v>
      </c>
      <c r="H1222" s="27">
        <f t="shared" si="2047"/>
        <v>0.92874359228943626</v>
      </c>
      <c r="I1222" s="27"/>
      <c r="J1222" s="27">
        <v>1184</v>
      </c>
      <c r="K1222" s="27">
        <v>6.2031026847719071</v>
      </c>
      <c r="L1222" s="37">
        <v>-8.6327946698478542E-2</v>
      </c>
      <c r="M1222" s="27"/>
      <c r="N1222" s="27"/>
      <c r="O1222" s="27"/>
      <c r="P1222" s="27"/>
      <c r="Q1222" s="27"/>
      <c r="R1222" s="27"/>
      <c r="S1222" s="27"/>
      <c r="T1222" s="27"/>
      <c r="U1222" s="27"/>
      <c r="V1222" s="27"/>
      <c r="W1222" s="27"/>
      <c r="X1222" s="27"/>
      <c r="Y1222" s="27"/>
      <c r="Z1222" s="27"/>
      <c r="AA1222" s="27"/>
      <c r="AB1222" s="27"/>
      <c r="AC1222" s="27"/>
      <c r="AD1222" s="27"/>
      <c r="AE1222" s="27"/>
    </row>
    <row r="1223" spans="1:31" ht="15.75" customHeight="1" x14ac:dyDescent="0.2">
      <c r="A1223" s="22">
        <v>34579</v>
      </c>
      <c r="B1223" s="23">
        <f t="shared" ref="B1223:C1223" si="2442">LN(D1223)</f>
        <v>6.1546457572495088</v>
      </c>
      <c r="C1223" s="23">
        <f t="shared" si="2442"/>
        <v>6.6322652472957184</v>
      </c>
      <c r="D1223" s="24">
        <v>470.9</v>
      </c>
      <c r="E1223" s="24">
        <v>759.2</v>
      </c>
      <c r="F1223" s="27">
        <f t="shared" ref="F1223:G1223" si="2443">LN(D1223/D1222)</f>
        <v>-4.6610253875935936E-3</v>
      </c>
      <c r="G1223" s="27">
        <f t="shared" si="2443"/>
        <v>3.9523088585103196E-4</v>
      </c>
      <c r="H1223" s="27">
        <f t="shared" si="2047"/>
        <v>0.92798546616618549</v>
      </c>
      <c r="I1223" s="27"/>
      <c r="J1223" s="27">
        <v>1185</v>
      </c>
      <c r="K1223" s="27">
        <v>6.2028855922974397</v>
      </c>
      <c r="L1223" s="37">
        <v>-8.4568154193534362E-2</v>
      </c>
      <c r="M1223" s="27"/>
      <c r="N1223" s="27"/>
      <c r="O1223" s="27"/>
      <c r="P1223" s="27"/>
      <c r="Q1223" s="27"/>
      <c r="R1223" s="27"/>
      <c r="S1223" s="27"/>
      <c r="T1223" s="27"/>
      <c r="U1223" s="27"/>
      <c r="V1223" s="27"/>
      <c r="W1223" s="27"/>
      <c r="X1223" s="27"/>
      <c r="Y1223" s="27"/>
      <c r="Z1223" s="27"/>
      <c r="AA1223" s="27"/>
      <c r="AB1223" s="27"/>
      <c r="AC1223" s="27"/>
      <c r="AD1223" s="27"/>
      <c r="AE1223" s="27"/>
    </row>
    <row r="1224" spans="1:31" ht="15.75" customHeight="1" x14ac:dyDescent="0.2">
      <c r="A1224" s="22">
        <v>34582</v>
      </c>
      <c r="B1224" s="23">
        <f t="shared" ref="B1224:C1224" si="2444">LN(D1224)</f>
        <v>6.1546457572495088</v>
      </c>
      <c r="C1224" s="23">
        <f t="shared" si="2444"/>
        <v>6.6322652472957184</v>
      </c>
      <c r="D1224" s="24">
        <v>470.9</v>
      </c>
      <c r="E1224" s="24">
        <v>759.2</v>
      </c>
      <c r="F1224" s="27">
        <f t="shared" ref="F1224:G1224" si="2445">LN(D1224/D1223)</f>
        <v>0</v>
      </c>
      <c r="G1224" s="27">
        <f t="shared" si="2445"/>
        <v>0</v>
      </c>
      <c r="H1224" s="27">
        <f t="shared" si="2047"/>
        <v>0.92798546616618549</v>
      </c>
      <c r="I1224" s="27"/>
      <c r="J1224" s="27">
        <v>1186</v>
      </c>
      <c r="K1224" s="27">
        <v>6.2042956187404972</v>
      </c>
      <c r="L1224" s="37">
        <v>-8.3558735928376038E-2</v>
      </c>
      <c r="M1224" s="27"/>
      <c r="N1224" s="27"/>
      <c r="O1224" s="27"/>
      <c r="P1224" s="27"/>
      <c r="Q1224" s="27"/>
      <c r="R1224" s="27"/>
      <c r="S1224" s="27"/>
      <c r="T1224" s="27"/>
      <c r="U1224" s="27"/>
      <c r="V1224" s="27"/>
      <c r="W1224" s="27"/>
      <c r="X1224" s="27"/>
      <c r="Y1224" s="27"/>
      <c r="Z1224" s="27"/>
      <c r="AA1224" s="27"/>
      <c r="AB1224" s="27"/>
      <c r="AC1224" s="27"/>
      <c r="AD1224" s="27"/>
      <c r="AE1224" s="27"/>
    </row>
    <row r="1225" spans="1:31" ht="15.75" customHeight="1" x14ac:dyDescent="0.2">
      <c r="A1225" s="22">
        <v>34583</v>
      </c>
      <c r="B1225" s="23">
        <f t="shared" ref="B1225:C1225" si="2446">LN(D1225)</f>
        <v>6.1565551669735745</v>
      </c>
      <c r="C1225" s="23">
        <f t="shared" si="2446"/>
        <v>6.6325286477977023</v>
      </c>
      <c r="D1225" s="24">
        <v>471.8</v>
      </c>
      <c r="E1225" s="24">
        <v>759.4</v>
      </c>
      <c r="F1225" s="27">
        <f t="shared" ref="F1225:G1225" si="2447">LN(D1225/D1224)</f>
        <v>1.9094097240659033E-3</v>
      </c>
      <c r="G1225" s="27">
        <f t="shared" si="2447"/>
        <v>2.6340050198378218E-4</v>
      </c>
      <c r="H1225" s="27">
        <f t="shared" si="2047"/>
        <v>0.92823649831016219</v>
      </c>
      <c r="I1225" s="27"/>
      <c r="J1225" s="27">
        <v>1187</v>
      </c>
      <c r="K1225" s="27">
        <v>6.200711350860602</v>
      </c>
      <c r="L1225" s="37">
        <v>-8.3054778514860317E-2</v>
      </c>
      <c r="M1225" s="27"/>
      <c r="N1225" s="27"/>
      <c r="O1225" s="27"/>
      <c r="P1225" s="27"/>
      <c r="Q1225" s="27"/>
      <c r="R1225" s="27"/>
      <c r="S1225" s="27"/>
      <c r="T1225" s="27"/>
      <c r="U1225" s="27"/>
      <c r="V1225" s="27"/>
      <c r="W1225" s="27"/>
      <c r="X1225" s="27"/>
      <c r="Y1225" s="27"/>
      <c r="Z1225" s="27"/>
      <c r="AA1225" s="27"/>
      <c r="AB1225" s="27"/>
      <c r="AC1225" s="27"/>
      <c r="AD1225" s="27"/>
      <c r="AE1225" s="27"/>
    </row>
    <row r="1226" spans="1:31" ht="15.75" customHeight="1" x14ac:dyDescent="0.2">
      <c r="A1226" s="22">
        <v>34584</v>
      </c>
      <c r="B1226" s="23">
        <f t="shared" ref="B1226:C1226" si="2448">LN(D1226)</f>
        <v>6.1546457572495088</v>
      </c>
      <c r="C1226" s="23">
        <f t="shared" si="2448"/>
        <v>6.6388295350127997</v>
      </c>
      <c r="D1226" s="24">
        <v>470.9</v>
      </c>
      <c r="E1226" s="24">
        <v>764.2</v>
      </c>
      <c r="F1226" s="27">
        <f t="shared" ref="F1226:G1226" si="2449">LN(D1226/D1225)</f>
        <v>-1.9094097240658805E-3</v>
      </c>
      <c r="G1226" s="27">
        <f t="shared" si="2449"/>
        <v>6.3008872150977285E-3</v>
      </c>
      <c r="H1226" s="27">
        <f t="shared" si="2047"/>
        <v>0.9270679002661939</v>
      </c>
      <c r="I1226" s="27"/>
      <c r="J1226" s="27">
        <v>1188</v>
      </c>
      <c r="K1226" s="27">
        <v>6.1934932175819624</v>
      </c>
      <c r="L1226" s="37">
        <v>-8.0696385306455731E-2</v>
      </c>
      <c r="M1226" s="27"/>
      <c r="N1226" s="27"/>
      <c r="O1226" s="27"/>
      <c r="P1226" s="27"/>
      <c r="Q1226" s="27"/>
      <c r="R1226" s="27"/>
      <c r="S1226" s="27"/>
      <c r="T1226" s="27"/>
      <c r="U1226" s="27"/>
      <c r="V1226" s="27"/>
      <c r="W1226" s="27"/>
      <c r="X1226" s="27"/>
      <c r="Y1226" s="27"/>
      <c r="Z1226" s="27"/>
      <c r="AA1226" s="27"/>
      <c r="AB1226" s="27"/>
      <c r="AC1226" s="27"/>
      <c r="AD1226" s="27"/>
      <c r="AE1226" s="27"/>
    </row>
    <row r="1227" spans="1:31" ht="15.75" customHeight="1" x14ac:dyDescent="0.2">
      <c r="A1227" s="22">
        <v>34585</v>
      </c>
      <c r="B1227" s="23">
        <f t="shared" ref="B1227:C1227" si="2450">LN(D1227)</f>
        <v>6.1593067826371026</v>
      </c>
      <c r="C1227" s="23">
        <f t="shared" si="2450"/>
        <v>6.6454810104648887</v>
      </c>
      <c r="D1227" s="24">
        <v>473.1</v>
      </c>
      <c r="E1227" s="24">
        <v>769.3</v>
      </c>
      <c r="F1227" s="27">
        <f t="shared" ref="F1227:G1227" si="2451">LN(D1227/D1226)</f>
        <v>4.6610253875936257E-3</v>
      </c>
      <c r="G1227" s="27">
        <f t="shared" si="2451"/>
        <v>6.6514754520892814E-3</v>
      </c>
      <c r="H1227" s="27">
        <f t="shared" si="2047"/>
        <v>0.9268413788163431</v>
      </c>
      <c r="I1227" s="27"/>
      <c r="J1227" s="27">
        <v>1189</v>
      </c>
      <c r="K1227" s="27">
        <v>6.1960161879874276</v>
      </c>
      <c r="L1227" s="37">
        <v>-8.1007454787990874E-2</v>
      </c>
      <c r="M1227" s="27"/>
      <c r="N1227" s="27"/>
      <c r="O1227" s="27"/>
      <c r="P1227" s="27"/>
      <c r="Q1227" s="27"/>
      <c r="R1227" s="27"/>
      <c r="S1227" s="27"/>
      <c r="T1227" s="27"/>
      <c r="U1227" s="27"/>
      <c r="V1227" s="27"/>
      <c r="W1227" s="27"/>
      <c r="X1227" s="27"/>
      <c r="Y1227" s="27"/>
      <c r="Z1227" s="27"/>
      <c r="AA1227" s="27"/>
      <c r="AB1227" s="27"/>
      <c r="AC1227" s="27"/>
      <c r="AD1227" s="27"/>
      <c r="AE1227" s="27"/>
    </row>
    <row r="1228" spans="1:31" ht="15.75" customHeight="1" x14ac:dyDescent="0.2">
      <c r="A1228" s="22">
        <v>34586</v>
      </c>
      <c r="B1228" s="23">
        <f t="shared" ref="B1228:C1228" si="2452">LN(D1228)</f>
        <v>6.1486819483060247</v>
      </c>
      <c r="C1228" s="23">
        <f t="shared" si="2452"/>
        <v>6.6381750418943382</v>
      </c>
      <c r="D1228" s="24">
        <v>468.1</v>
      </c>
      <c r="E1228" s="24">
        <v>763.7</v>
      </c>
      <c r="F1228" s="27">
        <f t="shared" ref="F1228:G1228" si="2453">LN(D1228/D1227)</f>
        <v>-1.0624834331077462E-2</v>
      </c>
      <c r="G1228" s="27">
        <f t="shared" si="2453"/>
        <v>-7.3059685705503825E-3</v>
      </c>
      <c r="H1228" s="27">
        <f t="shared" si="2047"/>
        <v>0.92626089392053346</v>
      </c>
      <c r="I1228" s="27"/>
      <c r="J1228" s="27">
        <v>1190</v>
      </c>
      <c r="K1228" s="27">
        <v>6.1977665157357968</v>
      </c>
      <c r="L1228" s="37">
        <v>-8.1653664062704578E-2</v>
      </c>
      <c r="M1228" s="27"/>
      <c r="N1228" s="27"/>
      <c r="O1228" s="27"/>
      <c r="P1228" s="27"/>
      <c r="Q1228" s="27"/>
      <c r="R1228" s="27"/>
      <c r="S1228" s="27"/>
      <c r="T1228" s="27"/>
      <c r="U1228" s="27"/>
      <c r="V1228" s="27"/>
      <c r="W1228" s="27"/>
      <c r="X1228" s="27"/>
      <c r="Y1228" s="27"/>
      <c r="Z1228" s="27"/>
      <c r="AA1228" s="27"/>
      <c r="AB1228" s="27"/>
      <c r="AC1228" s="27"/>
      <c r="AD1228" s="27"/>
      <c r="AE1228" s="27"/>
    </row>
    <row r="1229" spans="1:31" ht="15.75" customHeight="1" x14ac:dyDescent="0.2">
      <c r="A1229" s="22">
        <v>34589</v>
      </c>
      <c r="B1229" s="23">
        <f t="shared" ref="B1229:C1229" si="2454">LN(D1229)</f>
        <v>6.1446147266016569</v>
      </c>
      <c r="C1229" s="23">
        <f t="shared" si="2454"/>
        <v>6.633318433280377</v>
      </c>
      <c r="D1229" s="24">
        <v>466.2</v>
      </c>
      <c r="E1229" s="24">
        <v>760</v>
      </c>
      <c r="F1229" s="27">
        <f t="shared" ref="F1229:G1229" si="2455">LN(D1229/D1228)</f>
        <v>-4.0672217043682402E-3</v>
      </c>
      <c r="G1229" s="27">
        <f t="shared" si="2455"/>
        <v>-4.8566086139617626E-3</v>
      </c>
      <c r="H1229" s="27">
        <f t="shared" si="2047"/>
        <v>0.92632590888041522</v>
      </c>
      <c r="I1229" s="27"/>
      <c r="J1229" s="27">
        <v>1191</v>
      </c>
      <c r="K1229" s="27">
        <v>6.1979850318668053</v>
      </c>
      <c r="L1229" s="37">
        <v>-7.9447402195347294E-2</v>
      </c>
      <c r="M1229" s="27"/>
      <c r="N1229" s="27"/>
      <c r="O1229" s="27"/>
      <c r="P1229" s="27"/>
      <c r="Q1229" s="27"/>
      <c r="R1229" s="27"/>
      <c r="S1229" s="27"/>
      <c r="T1229" s="27"/>
      <c r="U1229" s="27"/>
      <c r="V1229" s="27"/>
      <c r="W1229" s="27"/>
      <c r="X1229" s="27"/>
      <c r="Y1229" s="27"/>
      <c r="Z1229" s="27"/>
      <c r="AA1229" s="27"/>
      <c r="AB1229" s="27"/>
      <c r="AC1229" s="27"/>
      <c r="AD1229" s="27"/>
      <c r="AE1229" s="27"/>
    </row>
    <row r="1230" spans="1:31" ht="15.75" customHeight="1" x14ac:dyDescent="0.2">
      <c r="A1230" s="22">
        <v>34590</v>
      </c>
      <c r="B1230" s="23">
        <f t="shared" ref="B1230:C1230" si="2456">LN(D1230)</f>
        <v>6.1473993487287419</v>
      </c>
      <c r="C1230" s="23">
        <f t="shared" si="2456"/>
        <v>6.6409210390431941</v>
      </c>
      <c r="D1230" s="24">
        <v>467.5</v>
      </c>
      <c r="E1230" s="24">
        <v>765.8</v>
      </c>
      <c r="F1230" s="27">
        <f t="shared" ref="F1230:G1230" si="2457">LN(D1230/D1229)</f>
        <v>2.784622127084988E-3</v>
      </c>
      <c r="G1230" s="27">
        <f t="shared" si="2457"/>
        <v>7.6026057628173858E-3</v>
      </c>
      <c r="H1230" s="27">
        <f t="shared" si="2047"/>
        <v>0.92568475254969185</v>
      </c>
      <c r="I1230" s="27"/>
      <c r="J1230" s="27">
        <v>1192</v>
      </c>
      <c r="K1230" s="27">
        <v>6.1966730194676201</v>
      </c>
      <c r="L1230" s="37">
        <v>-8.0118861520816154E-2</v>
      </c>
      <c r="M1230" s="27"/>
      <c r="N1230" s="27"/>
      <c r="O1230" s="27"/>
      <c r="P1230" s="27"/>
      <c r="Q1230" s="27"/>
      <c r="R1230" s="27"/>
      <c r="S1230" s="27"/>
      <c r="T1230" s="27"/>
      <c r="U1230" s="27"/>
      <c r="V1230" s="27"/>
      <c r="W1230" s="27"/>
      <c r="X1230" s="27"/>
      <c r="Y1230" s="27"/>
      <c r="Z1230" s="27"/>
      <c r="AA1230" s="27"/>
      <c r="AB1230" s="27"/>
      <c r="AC1230" s="27"/>
      <c r="AD1230" s="27"/>
      <c r="AE1230" s="27"/>
    </row>
    <row r="1231" spans="1:31" ht="15.75" customHeight="1" x14ac:dyDescent="0.2">
      <c r="A1231" s="22">
        <v>34591</v>
      </c>
      <c r="B1231" s="23">
        <f t="shared" ref="B1231:C1231" si="2458">LN(D1231)</f>
        <v>6.1501762382628025</v>
      </c>
      <c r="C1231" s="23">
        <f t="shared" si="2458"/>
        <v>6.6445706781307434</v>
      </c>
      <c r="D1231" s="24">
        <v>468.8</v>
      </c>
      <c r="E1231" s="24">
        <v>768.6</v>
      </c>
      <c r="F1231" s="27">
        <f t="shared" ref="F1231:G1231" si="2459">LN(D1231/D1230)</f>
        <v>2.7768895340610838E-3</v>
      </c>
      <c r="G1231" s="27">
        <f t="shared" si="2459"/>
        <v>3.6496390875495523E-3</v>
      </c>
      <c r="H1231" s="27">
        <f t="shared" si="2047"/>
        <v>0.92559422364259891</v>
      </c>
      <c r="I1231" s="27"/>
      <c r="J1231" s="27">
        <v>1193</v>
      </c>
      <c r="K1231" s="27">
        <v>6.1928337123068271</v>
      </c>
      <c r="L1231" s="37">
        <v>-7.8045949166845929E-2</v>
      </c>
      <c r="M1231" s="27"/>
      <c r="N1231" s="27"/>
      <c r="O1231" s="27"/>
      <c r="P1231" s="27"/>
      <c r="Q1231" s="27"/>
      <c r="R1231" s="27"/>
      <c r="S1231" s="27"/>
      <c r="T1231" s="27"/>
      <c r="U1231" s="27"/>
      <c r="V1231" s="27"/>
      <c r="W1231" s="27"/>
      <c r="X1231" s="27"/>
      <c r="Y1231" s="27"/>
      <c r="Z1231" s="27"/>
      <c r="AA1231" s="27"/>
      <c r="AB1231" s="27"/>
      <c r="AC1231" s="27"/>
      <c r="AD1231" s="27"/>
      <c r="AE1231" s="27"/>
    </row>
    <row r="1232" spans="1:31" ht="15.75" customHeight="1" x14ac:dyDescent="0.2">
      <c r="A1232" s="22">
        <v>34592</v>
      </c>
      <c r="B1232" s="23">
        <f t="shared" ref="B1232:C1232" si="2460">LN(D1232)</f>
        <v>6.1628936627355131</v>
      </c>
      <c r="C1232" s="23">
        <f t="shared" si="2460"/>
        <v>6.6574974351763556</v>
      </c>
      <c r="D1232" s="24">
        <v>474.8</v>
      </c>
      <c r="E1232" s="24">
        <v>778.6</v>
      </c>
      <c r="F1232" s="27">
        <f t="shared" ref="F1232:G1232" si="2461">LN(D1232/D1231)</f>
        <v>1.2717424472710027E-2</v>
      </c>
      <c r="G1232" s="27">
        <f t="shared" si="2461"/>
        <v>1.2926757045611879E-2</v>
      </c>
      <c r="H1232" s="27">
        <f t="shared" si="2047"/>
        <v>0.92570725302461332</v>
      </c>
      <c r="I1232" s="27"/>
      <c r="J1232" s="27">
        <v>1194</v>
      </c>
      <c r="K1232" s="27">
        <v>6.1931635343757492</v>
      </c>
      <c r="L1232" s="37">
        <v>-7.4625904704291202E-2</v>
      </c>
      <c r="M1232" s="27"/>
      <c r="N1232" s="27"/>
      <c r="O1232" s="27"/>
      <c r="P1232" s="27"/>
      <c r="Q1232" s="27"/>
      <c r="R1232" s="27"/>
      <c r="S1232" s="27"/>
      <c r="T1232" s="27"/>
      <c r="U1232" s="27"/>
      <c r="V1232" s="27"/>
      <c r="W1232" s="27"/>
      <c r="X1232" s="27"/>
      <c r="Y1232" s="27"/>
      <c r="Z1232" s="27"/>
      <c r="AA1232" s="27"/>
      <c r="AB1232" s="27"/>
      <c r="AC1232" s="27"/>
      <c r="AD1232" s="27"/>
      <c r="AE1232" s="27"/>
    </row>
    <row r="1233" spans="1:31" ht="15.75" customHeight="1" x14ac:dyDescent="0.2">
      <c r="A1233" s="22">
        <v>34593</v>
      </c>
      <c r="B1233" s="23">
        <f t="shared" ref="B1233:C1233" si="2462">LN(D1233)</f>
        <v>6.1550703857059954</v>
      </c>
      <c r="C1233" s="23">
        <f t="shared" si="2462"/>
        <v>6.6565979812127285</v>
      </c>
      <c r="D1233" s="24">
        <v>471.1</v>
      </c>
      <c r="E1233" s="24">
        <v>777.9</v>
      </c>
      <c r="F1233" s="27">
        <f t="shared" ref="F1233:G1233" si="2463">LN(D1233/D1232)</f>
        <v>-7.8232770295175204E-3</v>
      </c>
      <c r="G1233" s="27">
        <f t="shared" si="2463"/>
        <v>-8.9945396362699974E-4</v>
      </c>
      <c r="H1233" s="27">
        <f t="shared" si="2047"/>
        <v>0.92465707003454001</v>
      </c>
      <c r="I1233" s="27"/>
      <c r="J1233" s="27">
        <v>1195</v>
      </c>
      <c r="K1233" s="27">
        <v>6.2037536013101278</v>
      </c>
      <c r="L1233" s="37">
        <v>-7.644783129073307E-2</v>
      </c>
      <c r="M1233" s="27"/>
      <c r="N1233" s="27"/>
      <c r="O1233" s="27"/>
      <c r="P1233" s="27"/>
      <c r="Q1233" s="27"/>
      <c r="R1233" s="27"/>
      <c r="S1233" s="27"/>
      <c r="T1233" s="27"/>
      <c r="U1233" s="27"/>
      <c r="V1233" s="27"/>
      <c r="W1233" s="27"/>
      <c r="X1233" s="27"/>
      <c r="Y1233" s="27"/>
      <c r="Z1233" s="27"/>
      <c r="AA1233" s="27"/>
      <c r="AB1233" s="27"/>
      <c r="AC1233" s="27"/>
      <c r="AD1233" s="27"/>
      <c r="AE1233" s="27"/>
    </row>
    <row r="1234" spans="1:31" ht="15.75" customHeight="1" x14ac:dyDescent="0.2">
      <c r="A1234" s="22">
        <v>34596</v>
      </c>
      <c r="B1234" s="23">
        <f t="shared" ref="B1234:C1234" si="2464">LN(D1234)</f>
        <v>6.1544333753861213</v>
      </c>
      <c r="C1234" s="23">
        <f t="shared" si="2464"/>
        <v>6.6550541754256018</v>
      </c>
      <c r="D1234" s="24">
        <v>470.8</v>
      </c>
      <c r="E1234" s="24">
        <v>776.7</v>
      </c>
      <c r="F1234" s="27">
        <f t="shared" ref="F1234:G1234" si="2465">LN(D1234/D1233)</f>
        <v>-6.3701031987377127E-4</v>
      </c>
      <c r="G1234" s="27">
        <f t="shared" si="2465"/>
        <v>-1.5438057871266506E-3</v>
      </c>
      <c r="H1234" s="27">
        <f t="shared" si="2047"/>
        <v>0.92477584902493071</v>
      </c>
      <c r="I1234" s="27"/>
      <c r="J1234" s="27">
        <v>1196</v>
      </c>
      <c r="K1234" s="27">
        <v>6.2066760483902446</v>
      </c>
      <c r="L1234" s="37">
        <v>-7.3278005393595969E-2</v>
      </c>
      <c r="M1234" s="27"/>
      <c r="N1234" s="27"/>
      <c r="O1234" s="27"/>
      <c r="P1234" s="27"/>
      <c r="Q1234" s="27"/>
      <c r="R1234" s="27"/>
      <c r="S1234" s="27"/>
      <c r="T1234" s="27"/>
      <c r="U1234" s="27"/>
      <c r="V1234" s="27"/>
      <c r="W1234" s="27"/>
      <c r="X1234" s="27"/>
      <c r="Y1234" s="27"/>
      <c r="Z1234" s="27"/>
      <c r="AA1234" s="27"/>
      <c r="AB1234" s="27"/>
      <c r="AC1234" s="27"/>
      <c r="AD1234" s="27"/>
      <c r="AE1234" s="27"/>
    </row>
    <row r="1235" spans="1:31" ht="15.75" customHeight="1" x14ac:dyDescent="0.2">
      <c r="A1235" s="22">
        <v>34597</v>
      </c>
      <c r="B1235" s="23">
        <f t="shared" ref="B1235:C1235" si="2466">LN(D1235)</f>
        <v>6.1383747924226029</v>
      </c>
      <c r="C1235" s="23">
        <f t="shared" si="2466"/>
        <v>6.6420955905648489</v>
      </c>
      <c r="D1235" s="24">
        <v>463.3</v>
      </c>
      <c r="E1235" s="24">
        <v>766.7</v>
      </c>
      <c r="F1235" s="27">
        <f t="shared" ref="F1235:G1235" si="2467">LN(D1235/D1234)</f>
        <v>-1.6058582963518923E-2</v>
      </c>
      <c r="G1235" s="27">
        <f t="shared" si="2467"/>
        <v>-1.2958584860752848E-2</v>
      </c>
      <c r="H1235" s="27">
        <f t="shared" si="2047"/>
        <v>0.92416236844621968</v>
      </c>
      <c r="I1235" s="27"/>
      <c r="J1235" s="27">
        <v>1197</v>
      </c>
      <c r="K1235" s="27">
        <v>6.2066760483902446</v>
      </c>
      <c r="L1235" s="37">
        <v>-7.4363192694883118E-2</v>
      </c>
      <c r="M1235" s="27"/>
      <c r="N1235" s="27"/>
      <c r="O1235" s="27"/>
      <c r="P1235" s="27"/>
      <c r="Q1235" s="27"/>
      <c r="R1235" s="27"/>
      <c r="S1235" s="27"/>
      <c r="T1235" s="27"/>
      <c r="U1235" s="27"/>
      <c r="V1235" s="27"/>
      <c r="W1235" s="27"/>
      <c r="X1235" s="27"/>
      <c r="Y1235" s="27"/>
      <c r="Z1235" s="27"/>
      <c r="AA1235" s="27"/>
      <c r="AB1235" s="27"/>
      <c r="AC1235" s="27"/>
      <c r="AD1235" s="27"/>
      <c r="AE1235" s="27"/>
    </row>
    <row r="1236" spans="1:31" ht="15.75" customHeight="1" x14ac:dyDescent="0.2">
      <c r="A1236" s="22">
        <v>34598</v>
      </c>
      <c r="B1236" s="23">
        <f t="shared" ref="B1236:C1236" si="2468">LN(D1236)</f>
        <v>6.134265345739653</v>
      </c>
      <c r="C1236" s="23">
        <f t="shared" si="2468"/>
        <v>6.6342390620032559</v>
      </c>
      <c r="D1236" s="24">
        <v>461.4</v>
      </c>
      <c r="E1236" s="24">
        <v>760.7</v>
      </c>
      <c r="F1236" s="27">
        <f t="shared" ref="F1236:G1236" si="2469">LN(D1236/D1235)</f>
        <v>-4.1094466829495017E-3</v>
      </c>
      <c r="G1236" s="27">
        <f t="shared" si="2469"/>
        <v>-7.8565285615932439E-3</v>
      </c>
      <c r="H1236" s="27">
        <f t="shared" si="2047"/>
        <v>0.9246373681154878</v>
      </c>
      <c r="I1236" s="27"/>
      <c r="J1236" s="27">
        <v>1198</v>
      </c>
      <c r="K1236" s="27">
        <v>6.2054867381092507</v>
      </c>
      <c r="L1236" s="37">
        <v>-7.122139236959768E-2</v>
      </c>
      <c r="M1236" s="27"/>
      <c r="N1236" s="27"/>
      <c r="O1236" s="27"/>
      <c r="P1236" s="27"/>
      <c r="Q1236" s="27"/>
      <c r="R1236" s="27"/>
      <c r="S1236" s="27"/>
      <c r="T1236" s="27"/>
      <c r="U1236" s="27"/>
      <c r="V1236" s="27"/>
      <c r="W1236" s="27"/>
      <c r="X1236" s="27"/>
      <c r="Y1236" s="27"/>
      <c r="Z1236" s="27"/>
      <c r="AA1236" s="27"/>
      <c r="AB1236" s="27"/>
      <c r="AC1236" s="27"/>
      <c r="AD1236" s="27"/>
      <c r="AE1236" s="27"/>
    </row>
    <row r="1237" spans="1:31" ht="15.75" customHeight="1" x14ac:dyDescent="0.2">
      <c r="A1237" s="22">
        <v>34599</v>
      </c>
      <c r="B1237" s="23">
        <f t="shared" ref="B1237:C1237" si="2470">LN(D1237)</f>
        <v>6.1338317883949038</v>
      </c>
      <c r="C1237" s="23">
        <f t="shared" si="2470"/>
        <v>6.6338446106142737</v>
      </c>
      <c r="D1237" s="24">
        <v>461.2</v>
      </c>
      <c r="E1237" s="24">
        <v>760.4</v>
      </c>
      <c r="F1237" s="27">
        <f t="shared" ref="F1237:G1237" si="2471">LN(D1237/D1236)</f>
        <v>-4.3355734474936019E-4</v>
      </c>
      <c r="G1237" s="27">
        <f t="shared" si="2471"/>
        <v>-3.9445138898145955E-4</v>
      </c>
      <c r="H1237" s="27">
        <f t="shared" si="2047"/>
        <v>0.92462699210359256</v>
      </c>
      <c r="I1237" s="27"/>
      <c r="J1237" s="27">
        <v>1199</v>
      </c>
      <c r="K1237" s="27">
        <v>6.2015817720149924</v>
      </c>
      <c r="L1237" s="37">
        <v>-7.3839606614462205E-2</v>
      </c>
      <c r="M1237" s="27"/>
      <c r="N1237" s="27"/>
      <c r="O1237" s="27"/>
      <c r="P1237" s="27"/>
      <c r="Q1237" s="27"/>
      <c r="R1237" s="27"/>
      <c r="S1237" s="27"/>
      <c r="T1237" s="27"/>
      <c r="U1237" s="27"/>
      <c r="V1237" s="27"/>
      <c r="W1237" s="27"/>
      <c r="X1237" s="27"/>
      <c r="Y1237" s="27"/>
      <c r="Z1237" s="27"/>
      <c r="AA1237" s="27"/>
      <c r="AB1237" s="27"/>
      <c r="AC1237" s="27"/>
      <c r="AD1237" s="27"/>
      <c r="AE1237" s="27"/>
    </row>
    <row r="1238" spans="1:31" ht="15.75" customHeight="1" x14ac:dyDescent="0.2">
      <c r="A1238" s="22">
        <v>34600</v>
      </c>
      <c r="B1238" s="23">
        <f t="shared" ref="B1238:C1238" si="2472">LN(D1238)</f>
        <v>6.1303565459746006</v>
      </c>
      <c r="C1238" s="23">
        <f t="shared" si="2472"/>
        <v>6.6298915154676941</v>
      </c>
      <c r="D1238" s="24">
        <v>459.6</v>
      </c>
      <c r="E1238" s="24">
        <v>757.4</v>
      </c>
      <c r="F1238" s="27">
        <f t="shared" ref="F1238:G1238" si="2473">LN(D1238/D1237)</f>
        <v>-3.4752424203033146E-3</v>
      </c>
      <c r="G1238" s="27">
        <f t="shared" si="2473"/>
        <v>-3.9530951465796497E-3</v>
      </c>
      <c r="H1238" s="27">
        <f t="shared" si="2047"/>
        <v>0.92465412619080323</v>
      </c>
      <c r="I1238" s="27"/>
      <c r="J1238" s="27">
        <v>1200</v>
      </c>
      <c r="K1238" s="27">
        <v>6.1999489378575072</v>
      </c>
      <c r="L1238" s="37">
        <v>-7.5265546963302121E-2</v>
      </c>
      <c r="M1238" s="27"/>
      <c r="N1238" s="27"/>
      <c r="O1238" s="27"/>
      <c r="P1238" s="27"/>
      <c r="Q1238" s="27"/>
      <c r="R1238" s="27"/>
      <c r="S1238" s="27"/>
      <c r="T1238" s="27"/>
      <c r="U1238" s="27"/>
      <c r="V1238" s="27"/>
      <c r="W1238" s="27"/>
      <c r="X1238" s="27"/>
      <c r="Y1238" s="27"/>
      <c r="Z1238" s="27"/>
      <c r="AA1238" s="27"/>
      <c r="AB1238" s="27"/>
      <c r="AC1238" s="27"/>
      <c r="AD1238" s="27"/>
      <c r="AE1238" s="27"/>
    </row>
    <row r="1239" spans="1:31" ht="15.75" customHeight="1" x14ac:dyDescent="0.2">
      <c r="A1239" s="22">
        <v>34603</v>
      </c>
      <c r="B1239" s="23">
        <f t="shared" ref="B1239:C1239" si="2474">LN(D1239)</f>
        <v>6.1329641093816818</v>
      </c>
      <c r="C1239" s="23">
        <f t="shared" si="2474"/>
        <v>6.6275121356273541</v>
      </c>
      <c r="D1239" s="24">
        <v>460.8</v>
      </c>
      <c r="E1239" s="24">
        <v>755.6</v>
      </c>
      <c r="F1239" s="27">
        <f t="shared" ref="F1239:G1239" si="2475">LN(D1239/D1238)</f>
        <v>2.6075634070807695E-3</v>
      </c>
      <c r="G1239" s="27">
        <f t="shared" si="2475"/>
        <v>-2.3793798403398997E-3</v>
      </c>
      <c r="H1239" s="27">
        <f t="shared" si="2047"/>
        <v>0.92537953667604134</v>
      </c>
      <c r="I1239" s="27"/>
      <c r="J1239" s="27">
        <v>1201</v>
      </c>
      <c r="K1239" s="27">
        <v>6.2019079306661729</v>
      </c>
      <c r="L1239" s="37">
        <v>-7.5475523147706447E-2</v>
      </c>
      <c r="M1239" s="27"/>
      <c r="N1239" s="27"/>
      <c r="O1239" s="27"/>
      <c r="P1239" s="27"/>
      <c r="Q1239" s="27"/>
      <c r="R1239" s="27"/>
      <c r="S1239" s="27"/>
      <c r="T1239" s="27"/>
      <c r="U1239" s="27"/>
      <c r="V1239" s="27"/>
      <c r="W1239" s="27"/>
      <c r="X1239" s="27"/>
      <c r="Y1239" s="27"/>
      <c r="Z1239" s="27"/>
      <c r="AA1239" s="27"/>
      <c r="AB1239" s="27"/>
      <c r="AC1239" s="27"/>
      <c r="AD1239" s="27"/>
      <c r="AE1239" s="27"/>
    </row>
    <row r="1240" spans="1:31" ht="15.75" customHeight="1" x14ac:dyDescent="0.2">
      <c r="A1240" s="22">
        <v>34604</v>
      </c>
      <c r="B1240" s="23">
        <f t="shared" ref="B1240:C1240" si="2476">LN(D1240)</f>
        <v>6.1355648910817386</v>
      </c>
      <c r="C1240" s="23">
        <f t="shared" si="2476"/>
        <v>6.6271150213194021</v>
      </c>
      <c r="D1240" s="24">
        <v>462</v>
      </c>
      <c r="E1240" s="24">
        <v>755.3</v>
      </c>
      <c r="F1240" s="27">
        <f t="shared" ref="F1240:G1240" si="2477">LN(D1240/D1239)</f>
        <v>2.6007817000574403E-3</v>
      </c>
      <c r="G1240" s="27">
        <f t="shared" si="2477"/>
        <v>-3.9711430795224758E-4</v>
      </c>
      <c r="H1240" s="27">
        <f t="shared" si="2047"/>
        <v>0.92582743340709361</v>
      </c>
      <c r="I1240" s="27"/>
      <c r="J1240" s="27">
        <v>1202</v>
      </c>
      <c r="K1240" s="27">
        <v>6.2042956187404972</v>
      </c>
      <c r="L1240" s="37">
        <v>-7.7644799077447146E-2</v>
      </c>
      <c r="M1240" s="27"/>
      <c r="N1240" s="27"/>
      <c r="O1240" s="27"/>
      <c r="P1240" s="27"/>
      <c r="Q1240" s="27"/>
      <c r="R1240" s="27"/>
      <c r="S1240" s="27"/>
      <c r="T1240" s="27"/>
      <c r="U1240" s="27"/>
      <c r="V1240" s="27"/>
      <c r="W1240" s="27"/>
      <c r="X1240" s="27"/>
      <c r="Y1240" s="27"/>
      <c r="Z1240" s="27"/>
      <c r="AA1240" s="27"/>
      <c r="AB1240" s="27"/>
      <c r="AC1240" s="27"/>
      <c r="AD1240" s="27"/>
      <c r="AE1240" s="27"/>
    </row>
    <row r="1241" spans="1:31" ht="15.75" customHeight="1" x14ac:dyDescent="0.2">
      <c r="A1241" s="22">
        <v>34605</v>
      </c>
      <c r="B1241" s="23">
        <f t="shared" ref="B1241:C1241" si="2478">LN(D1241)</f>
        <v>6.1416072055377011</v>
      </c>
      <c r="C1241" s="23">
        <f t="shared" si="2478"/>
        <v>6.633318433280377</v>
      </c>
      <c r="D1241" s="24">
        <v>464.8</v>
      </c>
      <c r="E1241" s="24">
        <v>760</v>
      </c>
      <c r="F1241" s="27">
        <f t="shared" ref="F1241:G1241" si="2479">LN(D1241/D1240)</f>
        <v>6.0423144559626617E-3</v>
      </c>
      <c r="G1241" s="27">
        <f t="shared" si="2479"/>
        <v>6.2034119609744812E-3</v>
      </c>
      <c r="H1241" s="27">
        <f t="shared" si="2047"/>
        <v>0.92587251272670934</v>
      </c>
      <c r="I1241" s="27"/>
      <c r="J1241" s="27">
        <v>1203</v>
      </c>
      <c r="K1241" s="27">
        <v>6.2103407194579079</v>
      </c>
      <c r="L1241" s="37">
        <v>-7.846226863471184E-2</v>
      </c>
      <c r="M1241" s="27"/>
      <c r="N1241" s="27"/>
      <c r="O1241" s="27"/>
      <c r="P1241" s="27"/>
      <c r="Q1241" s="27"/>
      <c r="R1241" s="27"/>
      <c r="S1241" s="27"/>
      <c r="T1241" s="27"/>
      <c r="U1241" s="27"/>
      <c r="V1241" s="27"/>
      <c r="W1241" s="27"/>
      <c r="X1241" s="27"/>
      <c r="Y1241" s="27"/>
      <c r="Z1241" s="27"/>
      <c r="AA1241" s="27"/>
      <c r="AB1241" s="27"/>
      <c r="AC1241" s="27"/>
      <c r="AD1241" s="27"/>
      <c r="AE1241" s="27"/>
    </row>
    <row r="1242" spans="1:31" ht="15.75" customHeight="1" x14ac:dyDescent="0.2">
      <c r="A1242" s="22">
        <v>34606</v>
      </c>
      <c r="B1242" s="23">
        <f t="shared" ref="B1242:C1242" si="2480">LN(D1242)</f>
        <v>6.1359976978402804</v>
      </c>
      <c r="C1242" s="23">
        <f t="shared" si="2480"/>
        <v>6.6323969562191882</v>
      </c>
      <c r="D1242" s="24">
        <v>462.2</v>
      </c>
      <c r="E1242" s="24">
        <v>759.3</v>
      </c>
      <c r="F1242" s="27">
        <f t="shared" ref="F1242:G1242" si="2481">LN(D1242/D1241)</f>
        <v>-5.6095076974211743E-3</v>
      </c>
      <c r="G1242" s="27">
        <f t="shared" si="2481"/>
        <v>-9.2147706118879977E-4</v>
      </c>
      <c r="H1242" s="27">
        <f t="shared" si="2047"/>
        <v>0.92515537570268092</v>
      </c>
      <c r="I1242" s="27"/>
      <c r="J1242" s="27">
        <v>1204</v>
      </c>
      <c r="K1242" s="27">
        <v>6.2103407194579079</v>
      </c>
      <c r="L1242" s="37">
        <v>-8.172633420269193E-2</v>
      </c>
      <c r="M1242" s="27"/>
      <c r="N1242" s="27"/>
      <c r="O1242" s="27"/>
      <c r="P1242" s="27"/>
      <c r="Q1242" s="27"/>
      <c r="R1242" s="27"/>
      <c r="S1242" s="27"/>
      <c r="T1242" s="27"/>
      <c r="U1242" s="27"/>
      <c r="V1242" s="27"/>
      <c r="W1242" s="27"/>
      <c r="X1242" s="27"/>
      <c r="Y1242" s="27"/>
      <c r="Z1242" s="27"/>
      <c r="AA1242" s="27"/>
      <c r="AB1242" s="27"/>
      <c r="AC1242" s="27"/>
      <c r="AD1242" s="27"/>
      <c r="AE1242" s="27"/>
    </row>
    <row r="1243" spans="1:31" ht="15.75" customHeight="1" x14ac:dyDescent="0.2">
      <c r="A1243" s="22">
        <v>34607</v>
      </c>
      <c r="B1243" s="23">
        <f t="shared" ref="B1243:C1243" si="2482">LN(D1243)</f>
        <v>6.1370788959129543</v>
      </c>
      <c r="C1243" s="23">
        <f t="shared" si="2482"/>
        <v>6.6390912123661181</v>
      </c>
      <c r="D1243" s="24">
        <v>462.7</v>
      </c>
      <c r="E1243" s="24">
        <v>764.4</v>
      </c>
      <c r="F1243" s="27">
        <f t="shared" ref="F1243:G1243" si="2483">LN(D1243/D1242)</f>
        <v>1.0811980726734508E-3</v>
      </c>
      <c r="G1243" s="27">
        <f t="shared" si="2483"/>
        <v>6.6942561469298936E-3</v>
      </c>
      <c r="H1243" s="27">
        <f t="shared" si="2047"/>
        <v>0.92438538643389856</v>
      </c>
      <c r="I1243" s="27"/>
      <c r="J1243" s="27">
        <v>1205</v>
      </c>
      <c r="K1243" s="27">
        <v>6.213988319794244</v>
      </c>
      <c r="L1243" s="37">
        <v>-7.8639902357684477E-2</v>
      </c>
      <c r="M1243" s="27"/>
      <c r="N1243" s="27"/>
      <c r="O1243" s="27"/>
      <c r="P1243" s="27"/>
      <c r="Q1243" s="27"/>
      <c r="R1243" s="27"/>
      <c r="S1243" s="27"/>
      <c r="T1243" s="27"/>
      <c r="U1243" s="27"/>
      <c r="V1243" s="27"/>
      <c r="W1243" s="27"/>
      <c r="X1243" s="27"/>
      <c r="Y1243" s="27"/>
      <c r="Z1243" s="27"/>
      <c r="AA1243" s="27"/>
      <c r="AB1243" s="27"/>
      <c r="AC1243" s="27"/>
      <c r="AD1243" s="27"/>
      <c r="AE1243" s="27"/>
    </row>
    <row r="1244" spans="1:31" ht="15.75" customHeight="1" x14ac:dyDescent="0.2">
      <c r="A1244" s="22">
        <v>34610</v>
      </c>
      <c r="B1244" s="23">
        <f t="shared" ref="B1244:C1244" si="2484">LN(D1244)</f>
        <v>6.1349153295129435</v>
      </c>
      <c r="C1244" s="23">
        <f t="shared" si="2484"/>
        <v>6.6345019431824772</v>
      </c>
      <c r="D1244" s="24">
        <v>461.7</v>
      </c>
      <c r="E1244" s="24">
        <v>760.9</v>
      </c>
      <c r="F1244" s="27">
        <f t="shared" ref="F1244:G1244" si="2485">LN(D1244/D1243)</f>
        <v>-2.1635664000106791E-3</v>
      </c>
      <c r="G1244" s="27">
        <f t="shared" si="2485"/>
        <v>-4.5892691836408915E-3</v>
      </c>
      <c r="H1244" s="27">
        <f t="shared" si="2047"/>
        <v>0.92469870113115238</v>
      </c>
      <c r="I1244" s="27"/>
      <c r="J1244" s="27">
        <v>1206</v>
      </c>
      <c r="K1244" s="27">
        <v>6.2152716621471455</v>
      </c>
      <c r="L1244" s="37">
        <v>-8.1439873752241709E-2</v>
      </c>
      <c r="M1244" s="27"/>
      <c r="N1244" s="27"/>
      <c r="O1244" s="27"/>
      <c r="P1244" s="27"/>
      <c r="Q1244" s="27"/>
      <c r="R1244" s="27"/>
      <c r="S1244" s="27"/>
      <c r="T1244" s="27"/>
      <c r="U1244" s="27"/>
      <c r="V1244" s="27"/>
      <c r="W1244" s="27"/>
      <c r="X1244" s="27"/>
      <c r="Y1244" s="27"/>
      <c r="Z1244" s="27"/>
      <c r="AA1244" s="27"/>
      <c r="AB1244" s="27"/>
      <c r="AC1244" s="27"/>
      <c r="AD1244" s="27"/>
      <c r="AE1244" s="27"/>
    </row>
    <row r="1245" spans="1:31" ht="15.75" customHeight="1" x14ac:dyDescent="0.2">
      <c r="A1245" s="22">
        <v>34611</v>
      </c>
      <c r="B1245" s="23">
        <f t="shared" ref="B1245:C1245" si="2486">LN(D1245)</f>
        <v>6.1191979136175334</v>
      </c>
      <c r="C1245" s="23">
        <f t="shared" si="2486"/>
        <v>6.6164667109362441</v>
      </c>
      <c r="D1245" s="24">
        <v>454.5</v>
      </c>
      <c r="E1245" s="24">
        <v>747.3</v>
      </c>
      <c r="F1245" s="27">
        <f t="shared" ref="F1245:G1245" si="2487">LN(D1245/D1244)</f>
        <v>-1.5717415895409707E-2</v>
      </c>
      <c r="G1245" s="27">
        <f t="shared" si="2487"/>
        <v>-1.8035232246232685E-2</v>
      </c>
      <c r="H1245" s="27">
        <f t="shared" si="2047"/>
        <v>0.92484375437168242</v>
      </c>
      <c r="I1245" s="27"/>
      <c r="J1245" s="27">
        <v>1207</v>
      </c>
      <c r="K1245" s="27">
        <v>6.2181515154047871</v>
      </c>
      <c r="L1245" s="37">
        <v>-7.6114109817431164E-2</v>
      </c>
      <c r="M1245" s="27"/>
      <c r="N1245" s="27"/>
      <c r="O1245" s="27"/>
      <c r="P1245" s="27"/>
      <c r="Q1245" s="27"/>
      <c r="R1245" s="27"/>
      <c r="S1245" s="27"/>
      <c r="T1245" s="27"/>
      <c r="U1245" s="27"/>
      <c r="V1245" s="27"/>
      <c r="W1245" s="27"/>
      <c r="X1245" s="27"/>
      <c r="Y1245" s="27"/>
      <c r="Z1245" s="27"/>
      <c r="AA1245" s="27"/>
      <c r="AB1245" s="27"/>
      <c r="AC1245" s="27"/>
      <c r="AD1245" s="27"/>
      <c r="AE1245" s="27"/>
    </row>
    <row r="1246" spans="1:31" ht="15.75" customHeight="1" x14ac:dyDescent="0.2">
      <c r="A1246" s="22">
        <v>34612</v>
      </c>
      <c r="B1246" s="23">
        <f t="shared" ref="B1246:C1246" si="2488">LN(D1246)</f>
        <v>6.1169952695551917</v>
      </c>
      <c r="C1246" s="23">
        <f t="shared" si="2488"/>
        <v>6.6149936607870572</v>
      </c>
      <c r="D1246" s="24">
        <v>453.5</v>
      </c>
      <c r="E1246" s="24">
        <v>746.2</v>
      </c>
      <c r="F1246" s="27">
        <f t="shared" ref="F1246:G1246" si="2489">LN(D1246/D1245)</f>
        <v>-2.2026440623421832E-3</v>
      </c>
      <c r="G1246" s="27">
        <f t="shared" si="2489"/>
        <v>-1.4730501491868866E-3</v>
      </c>
      <c r="H1246" s="27">
        <f t="shared" si="2047"/>
        <v>0.92471672434337404</v>
      </c>
      <c r="I1246" s="27"/>
      <c r="J1246" s="27">
        <v>1208</v>
      </c>
      <c r="K1246" s="27">
        <v>6.2256743025887351</v>
      </c>
      <c r="L1246" s="37">
        <v>-8.3421866358683872E-2</v>
      </c>
      <c r="M1246" s="27"/>
      <c r="N1246" s="27"/>
      <c r="O1246" s="27"/>
      <c r="P1246" s="27"/>
      <c r="Q1246" s="27"/>
      <c r="R1246" s="27"/>
      <c r="S1246" s="27"/>
      <c r="T1246" s="27"/>
      <c r="U1246" s="27"/>
      <c r="V1246" s="27"/>
      <c r="W1246" s="27"/>
      <c r="X1246" s="27"/>
      <c r="Y1246" s="27"/>
      <c r="Z1246" s="27"/>
      <c r="AA1246" s="27"/>
      <c r="AB1246" s="27"/>
      <c r="AC1246" s="27"/>
      <c r="AD1246" s="27"/>
      <c r="AE1246" s="27"/>
    </row>
    <row r="1247" spans="1:31" ht="15.75" customHeight="1" x14ac:dyDescent="0.2">
      <c r="A1247" s="22">
        <v>34613</v>
      </c>
      <c r="B1247" s="23">
        <f t="shared" ref="B1247:C1247" si="2490">LN(D1247)</f>
        <v>6.1143456764837971</v>
      </c>
      <c r="C1247" s="23">
        <f t="shared" si="2490"/>
        <v>6.6121754344032153</v>
      </c>
      <c r="D1247" s="24">
        <v>452.3</v>
      </c>
      <c r="E1247" s="24">
        <v>744.1</v>
      </c>
      <c r="F1247" s="27">
        <f t="shared" ref="F1247:G1247" si="2491">LN(D1247/D1246)</f>
        <v>-2.6495930713938166E-3</v>
      </c>
      <c r="G1247" s="27">
        <f t="shared" si="2491"/>
        <v>-2.8182263838420003E-3</v>
      </c>
      <c r="H1247" s="27">
        <f t="shared" si="2047"/>
        <v>0.92471014073080926</v>
      </c>
      <c r="I1247" s="27"/>
      <c r="J1247" s="27">
        <v>1209</v>
      </c>
      <c r="K1247" s="27">
        <v>6.2251468879056393</v>
      </c>
      <c r="L1247" s="37">
        <v>-8.7203874418933403E-2</v>
      </c>
      <c r="M1247" s="27"/>
      <c r="N1247" s="27"/>
      <c r="O1247" s="27"/>
      <c r="P1247" s="27"/>
      <c r="Q1247" s="27"/>
      <c r="R1247" s="27"/>
      <c r="S1247" s="27"/>
      <c r="T1247" s="27"/>
      <c r="U1247" s="27"/>
      <c r="V1247" s="27"/>
      <c r="W1247" s="27"/>
      <c r="X1247" s="27"/>
      <c r="Y1247" s="27"/>
      <c r="Z1247" s="27"/>
      <c r="AA1247" s="27"/>
      <c r="AB1247" s="27"/>
      <c r="AC1247" s="27"/>
      <c r="AD1247" s="27"/>
      <c r="AE1247" s="27"/>
    </row>
    <row r="1248" spans="1:31" ht="15.75" customHeight="1" x14ac:dyDescent="0.2">
      <c r="A1248" s="22">
        <v>34614</v>
      </c>
      <c r="B1248" s="23">
        <f t="shared" ref="B1248:C1248" si="2492">LN(D1248)</f>
        <v>6.120517175022596</v>
      </c>
      <c r="C1248" s="23">
        <f t="shared" si="2492"/>
        <v>6.6199398643073435</v>
      </c>
      <c r="D1248" s="24">
        <v>455.1</v>
      </c>
      <c r="E1248" s="24">
        <v>749.9</v>
      </c>
      <c r="F1248" s="27">
        <f t="shared" ref="F1248:G1248" si="2493">LN(D1248/D1247)</f>
        <v>6.1714985387988511E-3</v>
      </c>
      <c r="G1248" s="27">
        <f t="shared" si="2493"/>
        <v>7.7644299041280448E-3</v>
      </c>
      <c r="H1248" s="27">
        <f t="shared" si="2047"/>
        <v>0.92455782083799898</v>
      </c>
      <c r="I1248" s="27"/>
      <c r="J1248" s="27">
        <v>1210</v>
      </c>
      <c r="K1248" s="27">
        <v>6.2254633793415639</v>
      </c>
      <c r="L1248" s="37">
        <v>-8.6441267875967398E-2</v>
      </c>
      <c r="M1248" s="27"/>
      <c r="N1248" s="27"/>
      <c r="O1248" s="27"/>
      <c r="P1248" s="27"/>
      <c r="Q1248" s="27"/>
      <c r="R1248" s="27"/>
      <c r="S1248" s="27"/>
      <c r="T1248" s="27"/>
      <c r="U1248" s="27"/>
      <c r="V1248" s="27"/>
      <c r="W1248" s="27"/>
      <c r="X1248" s="27"/>
      <c r="Y1248" s="27"/>
      <c r="Z1248" s="27"/>
      <c r="AA1248" s="27"/>
      <c r="AB1248" s="27"/>
      <c r="AC1248" s="27"/>
      <c r="AD1248" s="27"/>
      <c r="AE1248" s="27"/>
    </row>
    <row r="1249" spans="1:31" ht="15.75" customHeight="1" x14ac:dyDescent="0.2">
      <c r="A1249" s="22">
        <v>34617</v>
      </c>
      <c r="B1249" s="23">
        <f t="shared" ref="B1249:C1249" si="2494">LN(D1249)</f>
        <v>6.1290502100605453</v>
      </c>
      <c r="C1249" s="23">
        <f t="shared" si="2494"/>
        <v>6.6290990177376683</v>
      </c>
      <c r="D1249" s="24">
        <v>459</v>
      </c>
      <c r="E1249" s="24">
        <v>756.8</v>
      </c>
      <c r="F1249" s="27">
        <f t="shared" ref="F1249:G1249" si="2495">LN(D1249/D1248)</f>
        <v>8.53303503794893E-3</v>
      </c>
      <c r="G1249" s="27">
        <f t="shared" si="2495"/>
        <v>9.1591534303247252E-3</v>
      </c>
      <c r="H1249" s="27">
        <f t="shared" si="2047"/>
        <v>0.92456760619518152</v>
      </c>
      <c r="I1249" s="27"/>
      <c r="J1249" s="27">
        <v>1211</v>
      </c>
      <c r="K1249" s="27">
        <v>6.2252523992647406</v>
      </c>
      <c r="L1249" s="37">
        <v>-8.9038368270561108E-2</v>
      </c>
      <c r="M1249" s="27"/>
      <c r="N1249" s="27"/>
      <c r="O1249" s="27"/>
      <c r="P1249" s="27"/>
      <c r="Q1249" s="27"/>
      <c r="R1249" s="27"/>
      <c r="S1249" s="27"/>
      <c r="T1249" s="27"/>
      <c r="U1249" s="27"/>
      <c r="V1249" s="27"/>
      <c r="W1249" s="27"/>
      <c r="X1249" s="27"/>
      <c r="Y1249" s="27"/>
      <c r="Z1249" s="27"/>
      <c r="AA1249" s="27"/>
      <c r="AB1249" s="27"/>
      <c r="AC1249" s="27"/>
      <c r="AD1249" s="27"/>
      <c r="AE1249" s="27"/>
    </row>
    <row r="1250" spans="1:31" ht="15.75" customHeight="1" x14ac:dyDescent="0.2">
      <c r="A1250" s="22">
        <v>34618</v>
      </c>
      <c r="B1250" s="23">
        <f t="shared" ref="B1250:C1250" si="2496">LN(D1250)</f>
        <v>6.1435416499883315</v>
      </c>
      <c r="C1250" s="23">
        <f t="shared" si="2496"/>
        <v>6.6405292150977386</v>
      </c>
      <c r="D1250" s="24">
        <v>465.7</v>
      </c>
      <c r="E1250" s="24">
        <v>765.5</v>
      </c>
      <c r="F1250" s="27">
        <f t="shared" ref="F1250:G1250" si="2497">LN(D1250/D1249)</f>
        <v>1.4491439927786247E-2</v>
      </c>
      <c r="G1250" s="27">
        <f t="shared" si="2497"/>
        <v>1.1430197360069875E-2</v>
      </c>
      <c r="H1250" s="27">
        <f t="shared" si="2047"/>
        <v>0.92515844008645143</v>
      </c>
      <c r="I1250" s="27"/>
      <c r="J1250" s="27">
        <v>1212</v>
      </c>
      <c r="K1250" s="27">
        <v>6.2312431667402954</v>
      </c>
      <c r="L1250" s="37">
        <v>-9.0281608486402654E-2</v>
      </c>
      <c r="M1250" s="27"/>
      <c r="N1250" s="27"/>
      <c r="O1250" s="27"/>
      <c r="P1250" s="27"/>
      <c r="Q1250" s="27"/>
      <c r="R1250" s="27"/>
      <c r="S1250" s="27"/>
      <c r="T1250" s="27"/>
      <c r="U1250" s="27"/>
      <c r="V1250" s="27"/>
      <c r="W1250" s="27"/>
      <c r="X1250" s="27"/>
      <c r="Y1250" s="27"/>
      <c r="Z1250" s="27"/>
      <c r="AA1250" s="27"/>
      <c r="AB1250" s="27"/>
      <c r="AC1250" s="27"/>
      <c r="AD1250" s="27"/>
      <c r="AE1250" s="27"/>
    </row>
    <row r="1251" spans="1:31" ht="15.75" customHeight="1" x14ac:dyDescent="0.2">
      <c r="A1251" s="22">
        <v>34619</v>
      </c>
      <c r="B1251" s="23">
        <f t="shared" ref="B1251:C1251" si="2498">LN(D1251)</f>
        <v>6.1428972508681916</v>
      </c>
      <c r="C1251" s="23">
        <f t="shared" si="2498"/>
        <v>6.642486801367256</v>
      </c>
      <c r="D1251" s="24">
        <v>465.4</v>
      </c>
      <c r="E1251" s="24">
        <v>767</v>
      </c>
      <c r="F1251" s="27">
        <f t="shared" ref="F1251:G1251" si="2499">LN(D1251/D1250)</f>
        <v>-6.4439912014020023E-4</v>
      </c>
      <c r="G1251" s="27">
        <f t="shared" si="2499"/>
        <v>1.9575862695178506E-3</v>
      </c>
      <c r="H1251" s="27">
        <f t="shared" si="2047"/>
        <v>0.92478877784202274</v>
      </c>
      <c r="I1251" s="27"/>
      <c r="J1251" s="27">
        <v>1213</v>
      </c>
      <c r="K1251" s="27">
        <v>6.2352116997630764</v>
      </c>
      <c r="L1251" s="37">
        <v>-8.4608931316797253E-2</v>
      </c>
      <c r="M1251" s="27"/>
      <c r="N1251" s="27"/>
      <c r="O1251" s="27"/>
      <c r="P1251" s="27"/>
      <c r="Q1251" s="27"/>
      <c r="R1251" s="27"/>
      <c r="S1251" s="27"/>
      <c r="T1251" s="27"/>
      <c r="U1251" s="27"/>
      <c r="V1251" s="27"/>
      <c r="W1251" s="27"/>
      <c r="X1251" s="27"/>
      <c r="Y1251" s="27"/>
      <c r="Z1251" s="27"/>
      <c r="AA1251" s="27"/>
      <c r="AB1251" s="27"/>
      <c r="AC1251" s="27"/>
      <c r="AD1251" s="27"/>
      <c r="AE1251" s="27"/>
    </row>
    <row r="1252" spans="1:31" ht="15.75" customHeight="1" x14ac:dyDescent="0.2">
      <c r="A1252" s="22">
        <v>34620</v>
      </c>
      <c r="B1252" s="23">
        <f t="shared" ref="B1252:C1252" si="2500">LN(D1252)</f>
        <v>6.1478270647318407</v>
      </c>
      <c r="C1252" s="23">
        <f t="shared" si="2500"/>
        <v>6.6435292825666972</v>
      </c>
      <c r="D1252" s="24">
        <v>467.7</v>
      </c>
      <c r="E1252" s="24">
        <v>767.8</v>
      </c>
      <c r="F1252" s="27">
        <f t="shared" ref="F1252:G1252" si="2501">LN(D1252/D1251)</f>
        <v>4.929813863649179E-3</v>
      </c>
      <c r="G1252" s="27">
        <f t="shared" si="2501"/>
        <v>1.0424811994410783E-3</v>
      </c>
      <c r="H1252" s="27">
        <f t="shared" si="2047"/>
        <v>0.92538571040310913</v>
      </c>
      <c r="I1252" s="27"/>
      <c r="J1252" s="27">
        <v>1214</v>
      </c>
      <c r="K1252" s="27">
        <v>6.2384343566929754</v>
      </c>
      <c r="L1252" s="37">
        <v>-8.9966060775328316E-2</v>
      </c>
      <c r="M1252" s="27"/>
      <c r="N1252" s="27"/>
      <c r="O1252" s="27"/>
      <c r="P1252" s="27"/>
      <c r="Q1252" s="27"/>
      <c r="R1252" s="27"/>
      <c r="S1252" s="27"/>
      <c r="T1252" s="27"/>
      <c r="U1252" s="27"/>
      <c r="V1252" s="27"/>
      <c r="W1252" s="27"/>
      <c r="X1252" s="27"/>
      <c r="Y1252" s="27"/>
      <c r="Z1252" s="27"/>
      <c r="AA1252" s="27"/>
      <c r="AB1252" s="27"/>
      <c r="AC1252" s="27"/>
      <c r="AD1252" s="27"/>
      <c r="AE1252" s="27"/>
    </row>
    <row r="1253" spans="1:31" ht="15.75" customHeight="1" x14ac:dyDescent="0.2">
      <c r="A1253" s="22">
        <v>34621</v>
      </c>
      <c r="B1253" s="23">
        <f t="shared" ref="B1253:C1253" si="2502">LN(D1253)</f>
        <v>6.1508159653344121</v>
      </c>
      <c r="C1253" s="23">
        <f t="shared" si="2502"/>
        <v>6.642486801367256</v>
      </c>
      <c r="D1253" s="24">
        <v>469.1</v>
      </c>
      <c r="E1253" s="24">
        <v>767</v>
      </c>
      <c r="F1253" s="27">
        <f t="shared" ref="F1253:G1253" si="2503">LN(D1253/D1252)</f>
        <v>2.9889006025718878E-3</v>
      </c>
      <c r="G1253" s="27">
        <f t="shared" si="2503"/>
        <v>-1.0424811994410833E-3</v>
      </c>
      <c r="H1253" s="27">
        <f t="shared" si="2047"/>
        <v>0.92598090884702389</v>
      </c>
      <c r="I1253" s="27"/>
      <c r="J1253" s="27">
        <v>1215</v>
      </c>
      <c r="K1253" s="27">
        <v>6.246792775195793</v>
      </c>
      <c r="L1253" s="37">
        <v>-8.6007483471107982E-2</v>
      </c>
      <c r="M1253" s="27"/>
      <c r="N1253" s="27"/>
      <c r="O1253" s="27"/>
      <c r="P1253" s="27"/>
      <c r="Q1253" s="27"/>
      <c r="R1253" s="27"/>
      <c r="S1253" s="27"/>
      <c r="T1253" s="27"/>
      <c r="U1253" s="27"/>
      <c r="V1253" s="27"/>
      <c r="W1253" s="27"/>
      <c r="X1253" s="27"/>
      <c r="Y1253" s="27"/>
      <c r="Z1253" s="27"/>
      <c r="AA1253" s="27"/>
      <c r="AB1253" s="27"/>
      <c r="AC1253" s="27"/>
      <c r="AD1253" s="27"/>
      <c r="AE1253" s="27"/>
    </row>
    <row r="1254" spans="1:31" ht="15.75" customHeight="1" x14ac:dyDescent="0.2">
      <c r="A1254" s="22">
        <v>34624</v>
      </c>
      <c r="B1254" s="23">
        <f t="shared" ref="B1254:C1254" si="2504">LN(D1254)</f>
        <v>6.1503895260955401</v>
      </c>
      <c r="C1254" s="23">
        <f t="shared" si="2504"/>
        <v>6.6407904481190778</v>
      </c>
      <c r="D1254" s="24">
        <v>468.9</v>
      </c>
      <c r="E1254" s="24">
        <v>765.7</v>
      </c>
      <c r="F1254" s="27">
        <f t="shared" ref="F1254:G1254" si="2505">LN(D1254/D1253)</f>
        <v>-4.2643923887185803E-4</v>
      </c>
      <c r="G1254" s="27">
        <f t="shared" si="2505"/>
        <v>-1.6963532481784019E-3</v>
      </c>
      <c r="H1254" s="27">
        <f t="shared" si="2047"/>
        <v>0.92615323042418274</v>
      </c>
      <c r="I1254" s="27"/>
      <c r="J1254" s="27">
        <v>1216</v>
      </c>
      <c r="K1254" s="27">
        <v>6.2471006393831239</v>
      </c>
      <c r="L1254" s="37">
        <v>-8.483902133314114E-2</v>
      </c>
      <c r="M1254" s="27"/>
      <c r="N1254" s="27"/>
      <c r="O1254" s="27"/>
      <c r="P1254" s="27"/>
      <c r="Q1254" s="27"/>
      <c r="R1254" s="27"/>
      <c r="S1254" s="27"/>
      <c r="T1254" s="27"/>
      <c r="U1254" s="27"/>
      <c r="V1254" s="27"/>
      <c r="W1254" s="27"/>
      <c r="X1254" s="27"/>
      <c r="Y1254" s="27"/>
      <c r="Z1254" s="27"/>
      <c r="AA1254" s="27"/>
      <c r="AB1254" s="27"/>
      <c r="AC1254" s="27"/>
      <c r="AD1254" s="27"/>
      <c r="AE1254" s="27"/>
    </row>
    <row r="1255" spans="1:31" ht="15.75" customHeight="1" x14ac:dyDescent="0.2">
      <c r="A1255" s="22">
        <v>34625</v>
      </c>
      <c r="B1255" s="23">
        <f t="shared" ref="B1255:C1255" si="2506">LN(D1255)</f>
        <v>6.1476132295979138</v>
      </c>
      <c r="C1255" s="23">
        <f t="shared" si="2506"/>
        <v>6.6396143617371912</v>
      </c>
      <c r="D1255" s="24">
        <v>467.6</v>
      </c>
      <c r="E1255" s="24">
        <v>764.8</v>
      </c>
      <c r="F1255" s="27">
        <f t="shared" ref="F1255:G1255" si="2507">LN(D1255/D1254)</f>
        <v>-2.7762964976271614E-3</v>
      </c>
      <c r="G1255" s="27">
        <f t="shared" si="2507"/>
        <v>-1.1760863818863502E-3</v>
      </c>
      <c r="H1255" s="27">
        <f t="shared" si="2047"/>
        <v>0.92589914032137399</v>
      </c>
      <c r="I1255" s="27"/>
      <c r="J1255" s="27">
        <v>1217</v>
      </c>
      <c r="K1255" s="27">
        <v>6.2503770146667277</v>
      </c>
      <c r="L1255" s="37">
        <v>-8.4959160435307268E-2</v>
      </c>
      <c r="M1255" s="27"/>
      <c r="N1255" s="27"/>
      <c r="O1255" s="27"/>
      <c r="P1255" s="27"/>
      <c r="Q1255" s="27"/>
      <c r="R1255" s="27"/>
      <c r="S1255" s="27"/>
      <c r="T1255" s="27"/>
      <c r="U1255" s="27"/>
      <c r="V1255" s="27"/>
      <c r="W1255" s="27"/>
      <c r="X1255" s="27"/>
      <c r="Y1255" s="27"/>
      <c r="Z1255" s="27"/>
      <c r="AA1255" s="27"/>
      <c r="AB1255" s="27"/>
      <c r="AC1255" s="27"/>
      <c r="AD1255" s="27"/>
      <c r="AE1255" s="27"/>
    </row>
    <row r="1256" spans="1:31" ht="15.75" customHeight="1" x14ac:dyDescent="0.2">
      <c r="A1256" s="22">
        <v>34626</v>
      </c>
      <c r="B1256" s="23">
        <f t="shared" ref="B1256:C1256" si="2508">LN(D1256)</f>
        <v>6.1531581361059695</v>
      </c>
      <c r="C1256" s="23">
        <f t="shared" si="2508"/>
        <v>6.6471694321920571</v>
      </c>
      <c r="D1256" s="24">
        <v>470.2</v>
      </c>
      <c r="E1256" s="24">
        <v>770.6</v>
      </c>
      <c r="F1256" s="27">
        <f t="shared" ref="F1256:G1256" si="2509">LN(D1256/D1255)</f>
        <v>5.5449065080557932E-3</v>
      </c>
      <c r="G1256" s="27">
        <f t="shared" si="2509"/>
        <v>7.5550704548658226E-3</v>
      </c>
      <c r="H1256" s="27">
        <f t="shared" si="2047"/>
        <v>0.92568095320489285</v>
      </c>
      <c r="I1256" s="27"/>
      <c r="J1256" s="27">
        <v>1218</v>
      </c>
      <c r="K1256" s="27">
        <v>6.2495592051402884</v>
      </c>
      <c r="L1256" s="37">
        <v>-8.5192323154843486E-2</v>
      </c>
      <c r="M1256" s="27"/>
      <c r="N1256" s="27"/>
      <c r="O1256" s="27"/>
      <c r="P1256" s="27"/>
      <c r="Q1256" s="27"/>
      <c r="R1256" s="27"/>
      <c r="S1256" s="27"/>
      <c r="T1256" s="27"/>
      <c r="U1256" s="27"/>
      <c r="V1256" s="27"/>
      <c r="W1256" s="27"/>
      <c r="X1256" s="27"/>
      <c r="Y1256" s="27"/>
      <c r="Z1256" s="27"/>
      <c r="AA1256" s="27"/>
      <c r="AB1256" s="27"/>
      <c r="AC1256" s="27"/>
      <c r="AD1256" s="27"/>
      <c r="AE1256" s="27"/>
    </row>
    <row r="1257" spans="1:31" ht="15.75" customHeight="1" x14ac:dyDescent="0.2">
      <c r="A1257" s="22">
        <v>34627</v>
      </c>
      <c r="B1257" s="23">
        <f t="shared" ref="B1257:C1257" si="2510">LN(D1257)</f>
        <v>6.1459009004124008</v>
      </c>
      <c r="C1257" s="23">
        <f t="shared" si="2510"/>
        <v>6.6440501159118046</v>
      </c>
      <c r="D1257" s="24">
        <v>466.8</v>
      </c>
      <c r="E1257" s="24">
        <v>768.2</v>
      </c>
      <c r="F1257" s="27">
        <f t="shared" ref="F1257:G1257" si="2511">LN(D1257/D1256)</f>
        <v>-7.2572356935681655E-3</v>
      </c>
      <c r="G1257" s="27">
        <f t="shared" si="2511"/>
        <v>-3.119316280252785E-3</v>
      </c>
      <c r="H1257" s="27">
        <f t="shared" si="2047"/>
        <v>0.92502326038956439</v>
      </c>
      <c r="I1257" s="27"/>
      <c r="J1257" s="27">
        <v>1219</v>
      </c>
      <c r="K1257" s="27">
        <v>6.2426763112519152</v>
      </c>
      <c r="L1257" s="37">
        <v>-8.3369528614812616E-2</v>
      </c>
      <c r="M1257" s="27"/>
      <c r="N1257" s="27"/>
      <c r="O1257" s="27"/>
      <c r="P1257" s="27"/>
      <c r="Q1257" s="27"/>
      <c r="R1257" s="27"/>
      <c r="S1257" s="27"/>
      <c r="T1257" s="27"/>
      <c r="U1257" s="27"/>
      <c r="V1257" s="27"/>
      <c r="W1257" s="27"/>
      <c r="X1257" s="27"/>
      <c r="Y1257" s="27"/>
      <c r="Z1257" s="27"/>
      <c r="AA1257" s="27"/>
      <c r="AB1257" s="27"/>
      <c r="AC1257" s="27"/>
      <c r="AD1257" s="27"/>
      <c r="AE1257" s="27"/>
    </row>
    <row r="1258" spans="1:31" ht="15.75" customHeight="1" x14ac:dyDescent="0.2">
      <c r="A1258" s="22">
        <v>34628</v>
      </c>
      <c r="B1258" s="23">
        <f t="shared" ref="B1258:C1258" si="2512">LN(D1258)</f>
        <v>6.1416072055377011</v>
      </c>
      <c r="C1258" s="23">
        <f t="shared" si="2512"/>
        <v>6.6402679138158751</v>
      </c>
      <c r="D1258" s="24">
        <v>464.8</v>
      </c>
      <c r="E1258" s="24">
        <v>765.3</v>
      </c>
      <c r="F1258" s="27">
        <f t="shared" ref="F1258:G1258" si="2513">LN(D1258/D1257)</f>
        <v>-4.2936948746994516E-3</v>
      </c>
      <c r="G1258" s="27">
        <f t="shared" si="2513"/>
        <v>-3.7822020959290873E-3</v>
      </c>
      <c r="H1258" s="27">
        <f t="shared" si="2047"/>
        <v>0.92490352576879453</v>
      </c>
      <c r="I1258" s="27"/>
      <c r="J1258" s="27">
        <v>1220</v>
      </c>
      <c r="K1258" s="27">
        <v>6.2429857978050736</v>
      </c>
      <c r="L1258" s="37">
        <v>-8.8340040555564769E-2</v>
      </c>
      <c r="M1258" s="27"/>
      <c r="N1258" s="27"/>
      <c r="O1258" s="27"/>
      <c r="P1258" s="27"/>
      <c r="Q1258" s="27"/>
      <c r="R1258" s="27"/>
      <c r="S1258" s="27"/>
      <c r="T1258" s="27"/>
      <c r="U1258" s="27"/>
      <c r="V1258" s="27"/>
      <c r="W1258" s="27"/>
      <c r="X1258" s="27"/>
      <c r="Y1258" s="27"/>
      <c r="Z1258" s="27"/>
      <c r="AA1258" s="27"/>
      <c r="AB1258" s="27"/>
      <c r="AC1258" s="27"/>
      <c r="AD1258" s="27"/>
      <c r="AE1258" s="27"/>
    </row>
    <row r="1259" spans="1:31" ht="15.75" customHeight="1" x14ac:dyDescent="0.2">
      <c r="A1259" s="22">
        <v>34631</v>
      </c>
      <c r="B1259" s="23">
        <f t="shared" ref="B1259:C1259" si="2514">LN(D1259)</f>
        <v>6.1329641093816818</v>
      </c>
      <c r="C1259" s="23">
        <f t="shared" si="2514"/>
        <v>6.6348961354219949</v>
      </c>
      <c r="D1259" s="24">
        <v>460.8</v>
      </c>
      <c r="E1259" s="24">
        <v>761.2</v>
      </c>
      <c r="F1259" s="27">
        <f t="shared" ref="F1259:G1259" si="2515">LN(D1259/D1258)</f>
        <v>-8.6430961560199689E-3</v>
      </c>
      <c r="G1259" s="27">
        <f t="shared" si="2515"/>
        <v>-5.3717783938808817E-3</v>
      </c>
      <c r="H1259" s="27">
        <f t="shared" si="2047"/>
        <v>0.92434967845832161</v>
      </c>
      <c r="I1259" s="27"/>
      <c r="J1259" s="27">
        <v>1221</v>
      </c>
      <c r="K1259" s="27">
        <v>6.2429857978050736</v>
      </c>
      <c r="L1259" s="37">
        <v>-8.8340040555564769E-2</v>
      </c>
      <c r="M1259" s="27"/>
      <c r="N1259" s="27"/>
      <c r="O1259" s="27"/>
      <c r="P1259" s="27"/>
      <c r="Q1259" s="27"/>
      <c r="R1259" s="27"/>
      <c r="S1259" s="27"/>
      <c r="T1259" s="27"/>
      <c r="U1259" s="27"/>
      <c r="V1259" s="27"/>
      <c r="W1259" s="27"/>
      <c r="X1259" s="27"/>
      <c r="Y1259" s="27"/>
      <c r="Z1259" s="27"/>
      <c r="AA1259" s="27"/>
      <c r="AB1259" s="27"/>
      <c r="AC1259" s="27"/>
      <c r="AD1259" s="27"/>
      <c r="AE1259" s="27"/>
    </row>
    <row r="1260" spans="1:31" ht="15.75" customHeight="1" x14ac:dyDescent="0.2">
      <c r="A1260" s="22">
        <v>34632</v>
      </c>
      <c r="B1260" s="23">
        <f t="shared" ref="B1260:C1260" si="2516">LN(D1260)</f>
        <v>6.1344820539429072</v>
      </c>
      <c r="C1260" s="23">
        <f t="shared" si="2516"/>
        <v>6.6309472030822345</v>
      </c>
      <c r="D1260" s="24">
        <v>461.5</v>
      </c>
      <c r="E1260" s="24">
        <v>758.2</v>
      </c>
      <c r="F1260" s="27">
        <f t="shared" ref="F1260:G1260" si="2517">LN(D1260/D1259)</f>
        <v>1.5179445612252412E-3</v>
      </c>
      <c r="G1260" s="27">
        <f t="shared" si="2517"/>
        <v>-3.9489323397599368E-3</v>
      </c>
      <c r="H1260" s="27">
        <f t="shared" si="2047"/>
        <v>0.92512907523851828</v>
      </c>
      <c r="I1260" s="27"/>
      <c r="J1260" s="27">
        <v>1222</v>
      </c>
      <c r="K1260" s="27">
        <v>6.243192054239926</v>
      </c>
      <c r="L1260" s="37">
        <v>-8.6636887266351437E-2</v>
      </c>
      <c r="M1260" s="27"/>
      <c r="N1260" s="27"/>
      <c r="O1260" s="27"/>
      <c r="P1260" s="27"/>
      <c r="Q1260" s="27"/>
      <c r="R1260" s="27"/>
      <c r="S1260" s="27"/>
      <c r="T1260" s="27"/>
      <c r="U1260" s="27"/>
      <c r="V1260" s="27"/>
      <c r="W1260" s="27"/>
      <c r="X1260" s="27"/>
      <c r="Y1260" s="27"/>
      <c r="Z1260" s="27"/>
      <c r="AA1260" s="27"/>
      <c r="AB1260" s="27"/>
      <c r="AC1260" s="27"/>
      <c r="AD1260" s="27"/>
      <c r="AE1260" s="27"/>
    </row>
    <row r="1261" spans="1:31" ht="15.75" customHeight="1" x14ac:dyDescent="0.2">
      <c r="A1261" s="22">
        <v>34633</v>
      </c>
      <c r="B1261" s="23">
        <f t="shared" ref="B1261:C1261" si="2518">LN(D1261)</f>
        <v>6.1368627497973387</v>
      </c>
      <c r="C1261" s="23">
        <f t="shared" si="2518"/>
        <v>6.6375201201340772</v>
      </c>
      <c r="D1261" s="24">
        <v>462.6</v>
      </c>
      <c r="E1261" s="24">
        <v>763.2</v>
      </c>
      <c r="F1261" s="27">
        <f t="shared" ref="F1261:G1261" si="2519">LN(D1261/D1260)</f>
        <v>2.3806958544320407E-3</v>
      </c>
      <c r="G1261" s="27">
        <f t="shared" si="2519"/>
        <v>6.5729170518423639E-3</v>
      </c>
      <c r="H1261" s="27">
        <f t="shared" si="2047"/>
        <v>0.92457162294422912</v>
      </c>
      <c r="I1261" s="27"/>
      <c r="J1261" s="27">
        <v>1223</v>
      </c>
      <c r="K1261" s="27">
        <v>6.2481259800434259</v>
      </c>
      <c r="L1261" s="37">
        <v>-9.34802227939171E-2</v>
      </c>
      <c r="M1261" s="27"/>
      <c r="N1261" s="27"/>
      <c r="O1261" s="27"/>
      <c r="P1261" s="27"/>
      <c r="Q1261" s="27"/>
      <c r="R1261" s="27"/>
      <c r="S1261" s="27"/>
      <c r="T1261" s="27"/>
      <c r="U1261" s="27"/>
      <c r="V1261" s="27"/>
      <c r="W1261" s="27"/>
      <c r="X1261" s="27"/>
      <c r="Y1261" s="27"/>
      <c r="Z1261" s="27"/>
      <c r="AA1261" s="27"/>
      <c r="AB1261" s="27"/>
      <c r="AC1261" s="27"/>
      <c r="AD1261" s="27"/>
      <c r="AE1261" s="27"/>
    </row>
    <row r="1262" spans="1:31" ht="15.75" customHeight="1" x14ac:dyDescent="0.2">
      <c r="A1262" s="22">
        <v>34634</v>
      </c>
      <c r="B1262" s="23">
        <f t="shared" ref="B1262:C1262" si="2520">LN(D1262)</f>
        <v>6.1437563574502407</v>
      </c>
      <c r="C1262" s="23">
        <f t="shared" si="2520"/>
        <v>6.6430081778128516</v>
      </c>
      <c r="D1262" s="24">
        <v>465.8</v>
      </c>
      <c r="E1262" s="24">
        <v>767.4</v>
      </c>
      <c r="F1262" s="27">
        <f t="shared" ref="F1262:G1262" si="2521">LN(D1262/D1261)</f>
        <v>6.8936076529017903E-3</v>
      </c>
      <c r="G1262" s="27">
        <f t="shared" si="2521"/>
        <v>5.4880576787750416E-3</v>
      </c>
      <c r="H1262" s="27">
        <f t="shared" si="2047"/>
        <v>0.92484552073410442</v>
      </c>
      <c r="I1262" s="27"/>
      <c r="J1262" s="27">
        <v>1224</v>
      </c>
      <c r="K1262" s="27">
        <v>6.2533344348600393</v>
      </c>
      <c r="L1262" s="37">
        <v>-9.4027652222936631E-2</v>
      </c>
      <c r="M1262" s="27"/>
      <c r="N1262" s="27"/>
      <c r="O1262" s="27"/>
      <c r="P1262" s="27"/>
      <c r="Q1262" s="27"/>
      <c r="R1262" s="27"/>
      <c r="S1262" s="27"/>
      <c r="T1262" s="27"/>
      <c r="U1262" s="27"/>
      <c r="V1262" s="27"/>
      <c r="W1262" s="27"/>
      <c r="X1262" s="27"/>
      <c r="Y1262" s="27"/>
      <c r="Z1262" s="27"/>
      <c r="AA1262" s="27"/>
      <c r="AB1262" s="27"/>
      <c r="AC1262" s="27"/>
      <c r="AD1262" s="27"/>
      <c r="AE1262" s="27"/>
    </row>
    <row r="1263" spans="1:31" ht="15.75" customHeight="1" x14ac:dyDescent="0.2">
      <c r="A1263" s="22">
        <v>34635</v>
      </c>
      <c r="B1263" s="23">
        <f t="shared" ref="B1263:C1263" si="2522">LN(D1263)</f>
        <v>6.1605742099297061</v>
      </c>
      <c r="C1263" s="23">
        <f t="shared" si="2522"/>
        <v>6.6542813778600935</v>
      </c>
      <c r="D1263" s="24">
        <v>473.7</v>
      </c>
      <c r="E1263" s="24">
        <v>776.1</v>
      </c>
      <c r="F1263" s="27">
        <f t="shared" ref="F1263:G1263" si="2523">LN(D1263/D1262)</f>
        <v>1.6817852479465371E-2</v>
      </c>
      <c r="G1263" s="27">
        <f t="shared" si="2523"/>
        <v>1.1273200047241097E-2</v>
      </c>
      <c r="H1263" s="27">
        <f t="shared" si="2047"/>
        <v>0.92580608785600293</v>
      </c>
      <c r="I1263" s="27"/>
      <c r="J1263" s="27">
        <v>1225</v>
      </c>
      <c r="K1263" s="27">
        <v>6.2476134775378025</v>
      </c>
      <c r="L1263" s="37">
        <v>-9.8931529231777837E-2</v>
      </c>
      <c r="M1263" s="27"/>
      <c r="N1263" s="27"/>
      <c r="O1263" s="27"/>
      <c r="P1263" s="27"/>
      <c r="Q1263" s="27"/>
      <c r="R1263" s="27"/>
      <c r="S1263" s="27"/>
      <c r="T1263" s="27"/>
      <c r="U1263" s="27"/>
      <c r="V1263" s="27"/>
      <c r="W1263" s="27"/>
      <c r="X1263" s="27"/>
      <c r="Y1263" s="27"/>
      <c r="Z1263" s="27"/>
      <c r="AA1263" s="27"/>
      <c r="AB1263" s="27"/>
      <c r="AC1263" s="27"/>
      <c r="AD1263" s="27"/>
      <c r="AE1263" s="27"/>
    </row>
    <row r="1264" spans="1:31" ht="15.75" customHeight="1" x14ac:dyDescent="0.2">
      <c r="A1264" s="22">
        <v>34638</v>
      </c>
      <c r="B1264" s="23">
        <f t="shared" ref="B1264:C1264" si="2524">LN(D1264)</f>
        <v>6.157614376902071</v>
      </c>
      <c r="C1264" s="23">
        <f t="shared" si="2524"/>
        <v>6.6559550184181226</v>
      </c>
      <c r="D1264" s="24">
        <v>472.3</v>
      </c>
      <c r="E1264" s="24">
        <v>777.4</v>
      </c>
      <c r="F1264" s="27">
        <f t="shared" ref="F1264:G1264" si="2525">LN(D1264/D1263)</f>
        <v>-2.9598330276346431E-3</v>
      </c>
      <c r="G1264" s="27">
        <f t="shared" si="2525"/>
        <v>1.6736405580296937E-3</v>
      </c>
      <c r="H1264" s="27">
        <f t="shared" si="2047"/>
        <v>0.9251286043645035</v>
      </c>
      <c r="I1264" s="27"/>
      <c r="J1264" s="27">
        <v>1226</v>
      </c>
      <c r="K1264" s="27">
        <v>6.2438104977763951</v>
      </c>
      <c r="L1264" s="37">
        <v>-9.9195771174738212E-2</v>
      </c>
      <c r="M1264" s="27"/>
      <c r="N1264" s="27"/>
      <c r="O1264" s="27"/>
      <c r="P1264" s="27"/>
      <c r="Q1264" s="27"/>
      <c r="R1264" s="27"/>
      <c r="S1264" s="27"/>
      <c r="T1264" s="27"/>
      <c r="U1264" s="27"/>
      <c r="V1264" s="27"/>
      <c r="W1264" s="27"/>
      <c r="X1264" s="27"/>
      <c r="Y1264" s="27"/>
      <c r="Z1264" s="27"/>
      <c r="AA1264" s="27"/>
      <c r="AB1264" s="27"/>
      <c r="AC1264" s="27"/>
      <c r="AD1264" s="27"/>
      <c r="AE1264" s="27"/>
    </row>
    <row r="1265" spans="1:31" ht="15.75" customHeight="1" x14ac:dyDescent="0.2">
      <c r="A1265" s="22">
        <v>34639</v>
      </c>
      <c r="B1265" s="23">
        <f t="shared" ref="B1265:C1265" si="2526">LN(D1265)</f>
        <v>6.1493226317235621</v>
      </c>
      <c r="C1265" s="23">
        <f t="shared" si="2526"/>
        <v>6.6491140753147704</v>
      </c>
      <c r="D1265" s="24">
        <v>468.4</v>
      </c>
      <c r="E1265" s="24">
        <v>772.1</v>
      </c>
      <c r="F1265" s="27">
        <f t="shared" ref="F1265:G1265" si="2527">LN(D1265/D1264)</f>
        <v>-8.2917451785092435E-3</v>
      </c>
      <c r="G1265" s="27">
        <f t="shared" si="2527"/>
        <v>-6.8409431033526489E-3</v>
      </c>
      <c r="H1265" s="27">
        <f t="shared" si="2047"/>
        <v>0.92483337811172261</v>
      </c>
      <c r="I1265" s="27"/>
      <c r="J1265" s="27">
        <v>1227</v>
      </c>
      <c r="K1265" s="27">
        <v>6.2497637376085766</v>
      </c>
      <c r="L1265" s="37">
        <v>-0.10236438887983468</v>
      </c>
      <c r="M1265" s="27"/>
      <c r="N1265" s="27"/>
      <c r="O1265" s="27"/>
      <c r="P1265" s="27"/>
      <c r="Q1265" s="27"/>
      <c r="R1265" s="27"/>
      <c r="S1265" s="27"/>
      <c r="T1265" s="27"/>
      <c r="U1265" s="27"/>
      <c r="V1265" s="27"/>
      <c r="W1265" s="27"/>
      <c r="X1265" s="27"/>
      <c r="Y1265" s="27"/>
      <c r="Z1265" s="27"/>
      <c r="AA1265" s="27"/>
      <c r="AB1265" s="27"/>
      <c r="AC1265" s="27"/>
      <c r="AD1265" s="27"/>
      <c r="AE1265" s="27"/>
    </row>
    <row r="1266" spans="1:31" ht="15.75" customHeight="1" x14ac:dyDescent="0.2">
      <c r="A1266" s="22">
        <v>34640</v>
      </c>
      <c r="B1266" s="23">
        <f t="shared" ref="B1266:C1266" si="2528">LN(D1266)</f>
        <v>6.1452580202873985</v>
      </c>
      <c r="C1266" s="23">
        <f t="shared" si="2528"/>
        <v>6.6487254491035186</v>
      </c>
      <c r="D1266" s="24">
        <v>466.5</v>
      </c>
      <c r="E1266" s="24">
        <v>771.8</v>
      </c>
      <c r="F1266" s="27">
        <f t="shared" ref="F1266:G1266" si="2529">LN(D1266/D1265)</f>
        <v>-4.0646114361636973E-3</v>
      </c>
      <c r="G1266" s="27">
        <f t="shared" si="2529"/>
        <v>-3.8862621125178087E-4</v>
      </c>
      <c r="H1266" s="27">
        <f t="shared" si="2047"/>
        <v>0.92427609882973805</v>
      </c>
      <c r="I1266" s="27"/>
      <c r="J1266" s="27">
        <v>1228</v>
      </c>
      <c r="K1266" s="27">
        <v>6.2526215968040848</v>
      </c>
      <c r="L1266" s="37">
        <v>-0.10244535854128234</v>
      </c>
      <c r="M1266" s="27"/>
      <c r="N1266" s="27"/>
      <c r="O1266" s="27"/>
      <c r="P1266" s="27"/>
      <c r="Q1266" s="27"/>
      <c r="R1266" s="27"/>
      <c r="S1266" s="27"/>
      <c r="T1266" s="27"/>
      <c r="U1266" s="27"/>
      <c r="V1266" s="27"/>
      <c r="W1266" s="27"/>
      <c r="X1266" s="27"/>
      <c r="Y1266" s="27"/>
      <c r="Z1266" s="27"/>
      <c r="AA1266" s="27"/>
      <c r="AB1266" s="27"/>
      <c r="AC1266" s="27"/>
      <c r="AD1266" s="27"/>
      <c r="AE1266" s="27"/>
    </row>
    <row r="1267" spans="1:31" ht="15.75" customHeight="1" x14ac:dyDescent="0.2">
      <c r="A1267" s="22">
        <v>34641</v>
      </c>
      <c r="B1267" s="23">
        <f t="shared" ref="B1267:C1267" si="2530">LN(D1267)</f>
        <v>6.148254597872171</v>
      </c>
      <c r="C1267" s="23">
        <f t="shared" si="2530"/>
        <v>6.6491140753147704</v>
      </c>
      <c r="D1267" s="24">
        <v>467.9</v>
      </c>
      <c r="E1267" s="24">
        <v>772.1</v>
      </c>
      <c r="F1267" s="27">
        <f t="shared" ref="F1267:G1267" si="2531">LN(D1267/D1266)</f>
        <v>2.996577584771998E-3</v>
      </c>
      <c r="G1267" s="27">
        <f t="shared" si="2531"/>
        <v>3.88626211251825E-4</v>
      </c>
      <c r="H1267" s="27">
        <f t="shared" si="2047"/>
        <v>0.92467275011838501</v>
      </c>
      <c r="I1267" s="27"/>
      <c r="J1267" s="27">
        <v>1229</v>
      </c>
      <c r="K1267" s="27">
        <v>6.2627439268769205</v>
      </c>
      <c r="L1267" s="37">
        <v>-9.9850264141407408E-2</v>
      </c>
      <c r="M1267" s="27"/>
      <c r="N1267" s="27"/>
      <c r="O1267" s="27"/>
      <c r="P1267" s="27"/>
      <c r="Q1267" s="27"/>
      <c r="R1267" s="27"/>
      <c r="S1267" s="27"/>
      <c r="T1267" s="27"/>
      <c r="U1267" s="27"/>
      <c r="V1267" s="27"/>
      <c r="W1267" s="27"/>
      <c r="X1267" s="27"/>
      <c r="Y1267" s="27"/>
      <c r="Z1267" s="27"/>
      <c r="AA1267" s="27"/>
      <c r="AB1267" s="27"/>
      <c r="AC1267" s="27"/>
      <c r="AD1267" s="27"/>
      <c r="AE1267" s="27"/>
    </row>
    <row r="1268" spans="1:31" ht="15.75" customHeight="1" x14ac:dyDescent="0.2">
      <c r="A1268" s="22">
        <v>34642</v>
      </c>
      <c r="B1268" s="23">
        <f t="shared" ref="B1268:C1268" si="2532">LN(D1268)</f>
        <v>6.1359976978402804</v>
      </c>
      <c r="C1268" s="23">
        <f t="shared" si="2532"/>
        <v>6.6411821697405911</v>
      </c>
      <c r="D1268" s="24">
        <v>462.2</v>
      </c>
      <c r="E1268" s="24">
        <v>766</v>
      </c>
      <c r="F1268" s="27">
        <f t="shared" ref="F1268:G1268" si="2533">LN(D1268/D1267)</f>
        <v>-1.2256900031890214E-2</v>
      </c>
      <c r="G1268" s="27">
        <f t="shared" si="2533"/>
        <v>-7.93190557417877E-3</v>
      </c>
      <c r="H1268" s="27">
        <f t="shared" si="2047"/>
        <v>0.92393154426600477</v>
      </c>
      <c r="I1268" s="27"/>
      <c r="J1268" s="27">
        <v>1230</v>
      </c>
      <c r="K1268" s="27">
        <v>6.2620396071567441</v>
      </c>
      <c r="L1268" s="37">
        <v>-0.10696922145074872</v>
      </c>
      <c r="M1268" s="27"/>
      <c r="N1268" s="27"/>
      <c r="O1268" s="27"/>
      <c r="P1268" s="27"/>
      <c r="Q1268" s="27"/>
      <c r="R1268" s="27"/>
      <c r="S1268" s="27"/>
      <c r="T1268" s="27"/>
      <c r="U1268" s="27"/>
      <c r="V1268" s="27"/>
      <c r="W1268" s="27"/>
      <c r="X1268" s="27"/>
      <c r="Y1268" s="27"/>
      <c r="Z1268" s="27"/>
      <c r="AA1268" s="27"/>
      <c r="AB1268" s="27"/>
      <c r="AC1268" s="27"/>
      <c r="AD1268" s="27"/>
      <c r="AE1268" s="27"/>
    </row>
    <row r="1269" spans="1:31" ht="15.75" customHeight="1" x14ac:dyDescent="0.2">
      <c r="A1269" s="22">
        <v>34645</v>
      </c>
      <c r="B1269" s="23">
        <f t="shared" ref="B1269:C1269" si="2534">LN(D1269)</f>
        <v>6.1377270540862341</v>
      </c>
      <c r="C1269" s="23">
        <f t="shared" si="2534"/>
        <v>6.636340178994228</v>
      </c>
      <c r="D1269" s="24">
        <v>463</v>
      </c>
      <c r="E1269" s="24">
        <v>762.3</v>
      </c>
      <c r="F1269" s="27">
        <f t="shared" ref="F1269:G1269" si="2535">LN(D1269/D1268)</f>
        <v>1.7293562459538218E-3</v>
      </c>
      <c r="G1269" s="27">
        <f t="shared" si="2535"/>
        <v>-4.8419907463632152E-3</v>
      </c>
      <c r="H1269" s="27">
        <f t="shared" si="2047"/>
        <v>0.92486624985165222</v>
      </c>
      <c r="I1269" s="27"/>
      <c r="J1269" s="27">
        <v>1231</v>
      </c>
      <c r="K1269" s="27">
        <v>6.2608307260978275</v>
      </c>
      <c r="L1269" s="37">
        <v>-0.1063973507117062</v>
      </c>
      <c r="M1269" s="27"/>
      <c r="N1269" s="27"/>
      <c r="O1269" s="27"/>
      <c r="P1269" s="27"/>
      <c r="Q1269" s="27"/>
      <c r="R1269" s="27"/>
      <c r="S1269" s="27"/>
      <c r="T1269" s="27"/>
      <c r="U1269" s="27"/>
      <c r="V1269" s="27"/>
      <c r="W1269" s="27"/>
      <c r="X1269" s="27"/>
      <c r="Y1269" s="27"/>
      <c r="Z1269" s="27"/>
      <c r="AA1269" s="27"/>
      <c r="AB1269" s="27"/>
      <c r="AC1269" s="27"/>
      <c r="AD1269" s="27"/>
      <c r="AE1269" s="27"/>
    </row>
    <row r="1270" spans="1:31" ht="15.75" customHeight="1" x14ac:dyDescent="0.2">
      <c r="A1270" s="22">
        <v>34646</v>
      </c>
      <c r="B1270" s="23">
        <f t="shared" ref="B1270:C1270" si="2536">LN(D1270)</f>
        <v>6.1433268964172285</v>
      </c>
      <c r="C1270" s="23">
        <f t="shared" si="2536"/>
        <v>6.6431384794613519</v>
      </c>
      <c r="D1270" s="24">
        <v>465.6</v>
      </c>
      <c r="E1270" s="24">
        <v>767.5</v>
      </c>
      <c r="F1270" s="27">
        <f t="shared" ref="F1270:G1270" si="2537">LN(D1270/D1269)</f>
        <v>5.5998423309941365E-3</v>
      </c>
      <c r="G1270" s="27">
        <f t="shared" si="2537"/>
        <v>6.798300467124185E-3</v>
      </c>
      <c r="H1270" s="27">
        <f t="shared" si="2047"/>
        <v>0.92476273306820334</v>
      </c>
      <c r="I1270" s="27"/>
      <c r="J1270" s="27">
        <v>1232</v>
      </c>
      <c r="K1270" s="27">
        <v>6.2506834731731731</v>
      </c>
      <c r="L1270" s="37">
        <v>-0.11230868075057021</v>
      </c>
      <c r="M1270" s="27"/>
      <c r="N1270" s="27"/>
      <c r="O1270" s="27"/>
      <c r="P1270" s="27"/>
      <c r="Q1270" s="27"/>
      <c r="R1270" s="27"/>
      <c r="S1270" s="27"/>
      <c r="T1270" s="27"/>
      <c r="U1270" s="27"/>
      <c r="V1270" s="27"/>
      <c r="W1270" s="27"/>
      <c r="X1270" s="27"/>
      <c r="Y1270" s="27"/>
      <c r="Z1270" s="27"/>
      <c r="AA1270" s="27"/>
      <c r="AB1270" s="27"/>
      <c r="AC1270" s="27"/>
      <c r="AD1270" s="27"/>
      <c r="AE1270" s="27"/>
    </row>
    <row r="1271" spans="1:31" ht="15.75" customHeight="1" x14ac:dyDescent="0.2">
      <c r="A1271" s="22">
        <v>34647</v>
      </c>
      <c r="B1271" s="23">
        <f t="shared" ref="B1271:C1271" si="2538">LN(D1271)</f>
        <v>6.1428972508681916</v>
      </c>
      <c r="C1271" s="23">
        <f t="shared" si="2538"/>
        <v>6.6427475235692288</v>
      </c>
      <c r="D1271" s="24">
        <v>465.4</v>
      </c>
      <c r="E1271" s="24">
        <v>767.2</v>
      </c>
      <c r="F1271" s="27">
        <f t="shared" ref="F1271:G1271" si="2539">LN(D1271/D1270)</f>
        <v>-4.2964554903681908E-4</v>
      </c>
      <c r="G1271" s="27">
        <f t="shared" si="2539"/>
        <v>-3.9095589212371433E-4</v>
      </c>
      <c r="H1271" s="27">
        <f t="shared" si="2047"/>
        <v>0.92475248066744808</v>
      </c>
      <c r="I1271" s="27"/>
      <c r="J1271" s="27">
        <v>1233</v>
      </c>
      <c r="K1271" s="27">
        <v>6.2445313984458073</v>
      </c>
      <c r="L1271" s="37">
        <v>-0.1102660527061543</v>
      </c>
      <c r="M1271" s="27"/>
      <c r="N1271" s="27"/>
      <c r="O1271" s="27"/>
      <c r="P1271" s="27"/>
      <c r="Q1271" s="27"/>
      <c r="R1271" s="27"/>
      <c r="S1271" s="27"/>
      <c r="T1271" s="27"/>
      <c r="U1271" s="27"/>
      <c r="V1271" s="27"/>
      <c r="W1271" s="27"/>
      <c r="X1271" s="27"/>
      <c r="Y1271" s="27"/>
      <c r="Z1271" s="27"/>
      <c r="AA1271" s="27"/>
      <c r="AB1271" s="27"/>
      <c r="AC1271" s="27"/>
      <c r="AD1271" s="27"/>
      <c r="AE1271" s="27"/>
    </row>
    <row r="1272" spans="1:31" ht="15.75" customHeight="1" x14ac:dyDescent="0.2">
      <c r="A1272" s="22">
        <v>34648</v>
      </c>
      <c r="B1272" s="23">
        <f t="shared" ref="B1272:C1272" si="2540">LN(D1272)</f>
        <v>6.1405308950258757</v>
      </c>
      <c r="C1272" s="23">
        <f t="shared" si="2540"/>
        <v>6.6389603822488388</v>
      </c>
      <c r="D1272" s="24">
        <v>464.3</v>
      </c>
      <c r="E1272" s="24">
        <v>764.3</v>
      </c>
      <c r="F1272" s="27">
        <f t="shared" ref="F1272:G1272" si="2541">LN(D1272/D1271)</f>
        <v>-2.3663558423152949E-3</v>
      </c>
      <c r="G1272" s="27">
        <f t="shared" si="2541"/>
        <v>-3.7871413203901809E-3</v>
      </c>
      <c r="H1272" s="27">
        <f t="shared" si="2047"/>
        <v>0.92492356355135708</v>
      </c>
      <c r="I1272" s="27"/>
      <c r="J1272" s="27">
        <v>1234</v>
      </c>
      <c r="K1272" s="27">
        <v>6.2442225222796601</v>
      </c>
      <c r="L1272" s="37">
        <v>-0.11039073388475629</v>
      </c>
      <c r="M1272" s="27"/>
      <c r="N1272" s="27"/>
      <c r="O1272" s="27"/>
      <c r="P1272" s="27"/>
      <c r="Q1272" s="27"/>
      <c r="R1272" s="27"/>
      <c r="S1272" s="27"/>
      <c r="T1272" s="27"/>
      <c r="U1272" s="27"/>
      <c r="V1272" s="27"/>
      <c r="W1272" s="27"/>
      <c r="X1272" s="27"/>
      <c r="Y1272" s="27"/>
      <c r="Z1272" s="27"/>
      <c r="AA1272" s="27"/>
      <c r="AB1272" s="27"/>
      <c r="AC1272" s="27"/>
      <c r="AD1272" s="27"/>
      <c r="AE1272" s="27"/>
    </row>
    <row r="1273" spans="1:31" ht="15.75" customHeight="1" x14ac:dyDescent="0.2">
      <c r="A1273" s="22">
        <v>34649</v>
      </c>
      <c r="B1273" s="23">
        <f t="shared" ref="B1273:C1273" si="2542">LN(D1273)</f>
        <v>6.1362140309941795</v>
      </c>
      <c r="C1273" s="23">
        <f t="shared" si="2542"/>
        <v>6.6360777806720721</v>
      </c>
      <c r="D1273" s="24">
        <v>462.3</v>
      </c>
      <c r="E1273" s="24">
        <v>762.1</v>
      </c>
      <c r="F1273" s="27">
        <f t="shared" ref="F1273:G1273" si="2543">LN(D1273/D1272)</f>
        <v>-4.3168640316962152E-3</v>
      </c>
      <c r="G1273" s="27">
        <f t="shared" si="2543"/>
        <v>-2.8826015767665371E-3</v>
      </c>
      <c r="H1273" s="27">
        <f t="shared" si="2047"/>
        <v>0.92467482054930517</v>
      </c>
      <c r="I1273" s="27"/>
      <c r="J1273" s="27">
        <v>1235</v>
      </c>
      <c r="K1273" s="27">
        <v>6.2411270410431978</v>
      </c>
      <c r="L1273" s="37">
        <v>-0.11077049506859726</v>
      </c>
      <c r="M1273" s="27"/>
      <c r="N1273" s="27"/>
      <c r="O1273" s="27"/>
      <c r="P1273" s="27"/>
      <c r="Q1273" s="27"/>
      <c r="R1273" s="27"/>
      <c r="S1273" s="27"/>
      <c r="T1273" s="27"/>
      <c r="U1273" s="27"/>
      <c r="V1273" s="27"/>
      <c r="W1273" s="27"/>
      <c r="X1273" s="27"/>
      <c r="Y1273" s="27"/>
      <c r="Z1273" s="27"/>
      <c r="AA1273" s="27"/>
      <c r="AB1273" s="27"/>
      <c r="AC1273" s="27"/>
      <c r="AD1273" s="27"/>
      <c r="AE1273" s="27"/>
    </row>
    <row r="1274" spans="1:31" ht="15.75" customHeight="1" x14ac:dyDescent="0.2">
      <c r="A1274" s="22">
        <v>34652</v>
      </c>
      <c r="B1274" s="23">
        <f t="shared" ref="B1274:C1274" si="2544">LN(D1274)</f>
        <v>6.1441856341256456</v>
      </c>
      <c r="C1274" s="23">
        <f t="shared" si="2544"/>
        <v>6.6439199330046366</v>
      </c>
      <c r="D1274" s="24">
        <v>466</v>
      </c>
      <c r="E1274" s="24">
        <v>768.1</v>
      </c>
      <c r="F1274" s="27">
        <f t="shared" ref="F1274:G1274" si="2545">LN(D1274/D1273)</f>
        <v>7.9716031314660575E-3</v>
      </c>
      <c r="G1274" s="27">
        <f t="shared" si="2545"/>
        <v>7.8421523325644601E-3</v>
      </c>
      <c r="H1274" s="27">
        <f t="shared" si="2047"/>
        <v>0.92478321474097114</v>
      </c>
      <c r="I1274" s="27"/>
      <c r="J1274" s="27">
        <v>1236</v>
      </c>
      <c r="K1274" s="27">
        <v>6.2392638615908735</v>
      </c>
      <c r="L1274" s="37">
        <v>-0.10629975220919174</v>
      </c>
      <c r="M1274" s="27"/>
      <c r="N1274" s="27"/>
      <c r="O1274" s="27"/>
      <c r="P1274" s="27"/>
      <c r="Q1274" s="27"/>
      <c r="R1274" s="27"/>
      <c r="S1274" s="27"/>
      <c r="T1274" s="27"/>
      <c r="U1274" s="27"/>
      <c r="V1274" s="27"/>
      <c r="W1274" s="27"/>
      <c r="X1274" s="27"/>
      <c r="Y1274" s="27"/>
      <c r="Z1274" s="27"/>
      <c r="AA1274" s="27"/>
      <c r="AB1274" s="27"/>
      <c r="AC1274" s="27"/>
      <c r="AD1274" s="27"/>
      <c r="AE1274" s="27"/>
    </row>
    <row r="1275" spans="1:31" ht="15.75" customHeight="1" x14ac:dyDescent="0.2">
      <c r="A1275" s="22">
        <v>34653</v>
      </c>
      <c r="B1275" s="23">
        <f t="shared" ref="B1275:C1275" si="2546">LN(D1275)</f>
        <v>6.1420374055873559</v>
      </c>
      <c r="C1275" s="23">
        <f t="shared" si="2546"/>
        <v>6.6450909695056444</v>
      </c>
      <c r="D1275" s="24">
        <v>465</v>
      </c>
      <c r="E1275" s="24">
        <v>769</v>
      </c>
      <c r="F1275" s="27">
        <f t="shared" ref="F1275:G1275" si="2547">LN(D1275/D1274)</f>
        <v>-2.1482285382896063E-3</v>
      </c>
      <c r="G1275" s="27">
        <f t="shared" si="2547"/>
        <v>1.1710365010076599E-3</v>
      </c>
      <c r="H1275" s="27">
        <f t="shared" si="2047"/>
        <v>0.92429696354394486</v>
      </c>
      <c r="I1275" s="27"/>
      <c r="J1275" s="27">
        <v>1237</v>
      </c>
      <c r="K1275" s="27">
        <v>6.2389529002192354</v>
      </c>
      <c r="L1275" s="37">
        <v>-0.10338800913749679</v>
      </c>
      <c r="M1275" s="27"/>
      <c r="N1275" s="27"/>
      <c r="O1275" s="27"/>
      <c r="P1275" s="27"/>
      <c r="Q1275" s="27"/>
      <c r="R1275" s="27"/>
      <c r="S1275" s="27"/>
      <c r="T1275" s="27"/>
      <c r="U1275" s="27"/>
      <c r="V1275" s="27"/>
      <c r="W1275" s="27"/>
      <c r="X1275" s="27"/>
      <c r="Y1275" s="27"/>
      <c r="Z1275" s="27"/>
      <c r="AA1275" s="27"/>
      <c r="AB1275" s="27"/>
      <c r="AC1275" s="27"/>
      <c r="AD1275" s="27"/>
      <c r="AE1275" s="27"/>
    </row>
    <row r="1276" spans="1:31" ht="15.75" customHeight="1" x14ac:dyDescent="0.2">
      <c r="A1276" s="22">
        <v>34654</v>
      </c>
      <c r="B1276" s="23">
        <f t="shared" ref="B1276:C1276" si="2548">LN(D1276)</f>
        <v>6.1433268964172285</v>
      </c>
      <c r="C1276" s="23">
        <f t="shared" si="2548"/>
        <v>6.6458708993514968</v>
      </c>
      <c r="D1276" s="24">
        <v>465.6</v>
      </c>
      <c r="E1276" s="24">
        <v>769.6</v>
      </c>
      <c r="F1276" s="27">
        <f t="shared" ref="F1276:G1276" si="2549">LN(D1276/D1275)</f>
        <v>1.2894908298719137E-3</v>
      </c>
      <c r="G1276" s="27">
        <f t="shared" si="2549"/>
        <v>7.7992984585267973E-4</v>
      </c>
      <c r="H1276" s="27">
        <f t="shared" si="2047"/>
        <v>0.92438252103523311</v>
      </c>
      <c r="I1276" s="27"/>
      <c r="J1276" s="27">
        <v>1238</v>
      </c>
      <c r="K1276" s="27">
        <v>6.2438104977763951</v>
      </c>
      <c r="L1276" s="37">
        <v>-0.10220329223869395</v>
      </c>
      <c r="M1276" s="27"/>
      <c r="N1276" s="27"/>
      <c r="O1276" s="27"/>
      <c r="P1276" s="27"/>
      <c r="Q1276" s="27"/>
      <c r="R1276" s="27"/>
      <c r="S1276" s="27"/>
      <c r="T1276" s="27"/>
      <c r="U1276" s="27"/>
      <c r="V1276" s="27"/>
      <c r="W1276" s="27"/>
      <c r="X1276" s="27"/>
      <c r="Y1276" s="27"/>
      <c r="Z1276" s="27"/>
      <c r="AA1276" s="27"/>
      <c r="AB1276" s="27"/>
      <c r="AC1276" s="27"/>
      <c r="AD1276" s="27"/>
      <c r="AE1276" s="27"/>
    </row>
    <row r="1277" spans="1:31" ht="15.75" customHeight="1" x14ac:dyDescent="0.2">
      <c r="A1277" s="22">
        <v>34655</v>
      </c>
      <c r="B1277" s="23">
        <f t="shared" ref="B1277:C1277" si="2550">LN(D1277)</f>
        <v>6.1388063850059096</v>
      </c>
      <c r="C1277" s="23">
        <f t="shared" si="2550"/>
        <v>6.6409210390431941</v>
      </c>
      <c r="D1277" s="24">
        <v>463.5</v>
      </c>
      <c r="E1277" s="24">
        <v>765.8</v>
      </c>
      <c r="F1277" s="27">
        <f t="shared" ref="F1277:G1277" si="2551">LN(D1277/D1276)</f>
        <v>-4.5205114113183184E-3</v>
      </c>
      <c r="G1277" s="27">
        <f t="shared" si="2551"/>
        <v>-4.9498603083026884E-3</v>
      </c>
      <c r="H1277" s="27">
        <f t="shared" si="2047"/>
        <v>0.92439081099063514</v>
      </c>
      <c r="I1277" s="27"/>
      <c r="J1277" s="27">
        <v>1239</v>
      </c>
      <c r="K1277" s="27">
        <v>6.2430889328135057</v>
      </c>
      <c r="L1277" s="37">
        <v>-0.10709123497322537</v>
      </c>
      <c r="M1277" s="27"/>
      <c r="N1277" s="27"/>
      <c r="O1277" s="27"/>
      <c r="P1277" s="27"/>
      <c r="Q1277" s="27"/>
      <c r="R1277" s="27"/>
      <c r="S1277" s="27"/>
      <c r="T1277" s="27"/>
      <c r="U1277" s="27"/>
      <c r="V1277" s="27"/>
      <c r="W1277" s="27"/>
      <c r="X1277" s="27"/>
      <c r="Y1277" s="27"/>
      <c r="Z1277" s="27"/>
      <c r="AA1277" s="27"/>
      <c r="AB1277" s="27"/>
      <c r="AC1277" s="27"/>
      <c r="AD1277" s="27"/>
      <c r="AE1277" s="27"/>
    </row>
    <row r="1278" spans="1:31" ht="15.75" customHeight="1" x14ac:dyDescent="0.2">
      <c r="A1278" s="22">
        <v>34656</v>
      </c>
      <c r="B1278" s="23">
        <f t="shared" ref="B1278:C1278" si="2552">LN(D1278)</f>
        <v>6.134265345739653</v>
      </c>
      <c r="C1278" s="23">
        <f t="shared" si="2552"/>
        <v>6.6393528212623121</v>
      </c>
      <c r="D1278" s="24">
        <v>461.4</v>
      </c>
      <c r="E1278" s="24">
        <v>764.6</v>
      </c>
      <c r="F1278" s="27">
        <f t="shared" ref="F1278:G1278" si="2553">LN(D1278/D1277)</f>
        <v>-4.5410392662566107E-3</v>
      </c>
      <c r="G1278" s="27">
        <f t="shared" si="2553"/>
        <v>-1.5682177808815821E-3</v>
      </c>
      <c r="H1278" s="27">
        <f t="shared" si="2047"/>
        <v>0.92392519434949549</v>
      </c>
      <c r="I1278" s="27"/>
      <c r="J1278" s="27">
        <v>1240</v>
      </c>
      <c r="K1278" s="27">
        <v>6.2483308871623215</v>
      </c>
      <c r="L1278" s="37">
        <v>-0.11125199124936724</v>
      </c>
      <c r="M1278" s="27"/>
      <c r="N1278" s="27"/>
      <c r="O1278" s="27"/>
      <c r="P1278" s="27"/>
      <c r="Q1278" s="27"/>
      <c r="R1278" s="27"/>
      <c r="S1278" s="27"/>
      <c r="T1278" s="27"/>
      <c r="U1278" s="27"/>
      <c r="V1278" s="27"/>
      <c r="W1278" s="27"/>
      <c r="X1278" s="27"/>
      <c r="Y1278" s="27"/>
      <c r="Z1278" s="27"/>
      <c r="AA1278" s="27"/>
      <c r="AB1278" s="27"/>
      <c r="AC1278" s="27"/>
      <c r="AD1278" s="27"/>
      <c r="AE1278" s="27"/>
    </row>
    <row r="1279" spans="1:31" ht="15.75" customHeight="1" x14ac:dyDescent="0.2">
      <c r="A1279" s="22">
        <v>34659</v>
      </c>
      <c r="B1279" s="23">
        <f t="shared" ref="B1279:C1279" si="2554">LN(D1279)</f>
        <v>6.1273057700193947</v>
      </c>
      <c r="C1279" s="23">
        <f t="shared" si="2554"/>
        <v>6.6302875289373278</v>
      </c>
      <c r="D1279" s="24">
        <v>458.2</v>
      </c>
      <c r="E1279" s="24">
        <v>757.7</v>
      </c>
      <c r="F1279" s="27">
        <f t="shared" ref="F1279:G1279" si="2555">LN(D1279/D1278)</f>
        <v>-6.9595757202581751E-3</v>
      </c>
      <c r="G1279" s="27">
        <f t="shared" si="2555"/>
        <v>-9.0652923249847396E-3</v>
      </c>
      <c r="H1279" s="27">
        <f t="shared" si="2047"/>
        <v>0.92413877124895238</v>
      </c>
      <c r="I1279" s="27"/>
      <c r="J1279" s="27">
        <v>1241</v>
      </c>
      <c r="K1279" s="27">
        <v>6.2447372482236458</v>
      </c>
      <c r="L1279" s="37">
        <v>-0.10982191871070235</v>
      </c>
      <c r="M1279" s="27"/>
      <c r="N1279" s="27"/>
      <c r="O1279" s="27"/>
      <c r="P1279" s="27"/>
      <c r="Q1279" s="27"/>
      <c r="R1279" s="27"/>
      <c r="S1279" s="27"/>
      <c r="T1279" s="27"/>
      <c r="U1279" s="27"/>
      <c r="V1279" s="27"/>
      <c r="W1279" s="27"/>
      <c r="X1279" s="27"/>
      <c r="Y1279" s="27"/>
      <c r="Z1279" s="27"/>
      <c r="AA1279" s="27"/>
      <c r="AB1279" s="27"/>
      <c r="AC1279" s="27"/>
      <c r="AD1279" s="27"/>
      <c r="AE1279" s="27"/>
    </row>
    <row r="1280" spans="1:31" ht="15.75" customHeight="1" x14ac:dyDescent="0.2">
      <c r="A1280" s="22">
        <v>34660</v>
      </c>
      <c r="B1280" s="23">
        <f t="shared" ref="B1280:C1280" si="2556">LN(D1280)</f>
        <v>6.1092475827643655</v>
      </c>
      <c r="C1280" s="23">
        <f t="shared" si="2556"/>
        <v>6.6082704944112045</v>
      </c>
      <c r="D1280" s="24">
        <v>450</v>
      </c>
      <c r="E1280" s="24">
        <v>741.2</v>
      </c>
      <c r="F1280" s="27">
        <f t="shared" ref="F1280:G1280" si="2557">LN(D1280/D1279)</f>
        <v>-1.805818725502964E-2</v>
      </c>
      <c r="G1280" s="27">
        <f t="shared" si="2557"/>
        <v>-2.2017034526123004E-2</v>
      </c>
      <c r="H1280" s="27">
        <f t="shared" ref="H1280:H1534" si="2558">B1280/C1280</f>
        <v>0.92448509605215523</v>
      </c>
      <c r="I1280" s="27"/>
      <c r="J1280" s="27">
        <v>1242</v>
      </c>
      <c r="K1280" s="27">
        <v>6.2306147136163617</v>
      </c>
      <c r="L1280" s="37">
        <v>-0.11141679999882825</v>
      </c>
      <c r="M1280" s="27"/>
      <c r="N1280" s="27"/>
      <c r="O1280" s="27"/>
      <c r="P1280" s="27"/>
      <c r="Q1280" s="27"/>
      <c r="R1280" s="27"/>
      <c r="S1280" s="27"/>
      <c r="T1280" s="27"/>
      <c r="U1280" s="27"/>
      <c r="V1280" s="27"/>
      <c r="W1280" s="27"/>
      <c r="X1280" s="27"/>
      <c r="Y1280" s="27"/>
      <c r="Z1280" s="27"/>
      <c r="AA1280" s="27"/>
      <c r="AB1280" s="27"/>
      <c r="AC1280" s="27"/>
      <c r="AD1280" s="27"/>
      <c r="AE1280" s="27"/>
    </row>
    <row r="1281" spans="1:31" ht="15.75" customHeight="1" x14ac:dyDescent="0.2">
      <c r="A1281" s="22">
        <v>34661</v>
      </c>
      <c r="B1281" s="23">
        <f t="shared" ref="B1281:C1281" si="2559">LN(D1281)</f>
        <v>6.1090253358471269</v>
      </c>
      <c r="C1281" s="23">
        <f t="shared" si="2559"/>
        <v>6.602180753688768</v>
      </c>
      <c r="D1281" s="24">
        <v>449.9</v>
      </c>
      <c r="E1281" s="24">
        <v>736.7</v>
      </c>
      <c r="F1281" s="27">
        <f t="shared" ref="F1281:G1281" si="2560">LN(D1281/D1280)</f>
        <v>-2.2224691723884819E-4</v>
      </c>
      <c r="G1281" s="27">
        <f t="shared" si="2560"/>
        <v>-6.0897407224368601E-3</v>
      </c>
      <c r="H1281" s="27">
        <f t="shared" si="2558"/>
        <v>0.92530416293645013</v>
      </c>
      <c r="I1281" s="27"/>
      <c r="J1281" s="27">
        <v>1243</v>
      </c>
      <c r="K1281" s="27">
        <v>6.229461237940189</v>
      </c>
      <c r="L1281" s="37">
        <v>-0.11246596838499734</v>
      </c>
      <c r="M1281" s="27"/>
      <c r="N1281" s="27"/>
      <c r="O1281" s="27"/>
      <c r="P1281" s="27"/>
      <c r="Q1281" s="27"/>
      <c r="R1281" s="27"/>
      <c r="S1281" s="27"/>
      <c r="T1281" s="27"/>
      <c r="U1281" s="27"/>
      <c r="V1281" s="27"/>
      <c r="W1281" s="27"/>
      <c r="X1281" s="27"/>
      <c r="Y1281" s="27"/>
      <c r="Z1281" s="27"/>
      <c r="AA1281" s="27"/>
      <c r="AB1281" s="27"/>
      <c r="AC1281" s="27"/>
      <c r="AD1281" s="27"/>
      <c r="AE1281" s="27"/>
    </row>
    <row r="1282" spans="1:31" ht="15.75" customHeight="1" x14ac:dyDescent="0.2">
      <c r="A1282" s="22">
        <v>34662</v>
      </c>
      <c r="B1282" s="23">
        <f t="shared" ref="B1282:C1282" si="2561">LN(D1282)</f>
        <v>6.1090253358471269</v>
      </c>
      <c r="C1282" s="23">
        <f t="shared" si="2561"/>
        <v>6.602180753688768</v>
      </c>
      <c r="D1282" s="24">
        <v>449.9</v>
      </c>
      <c r="E1282" s="24">
        <v>736.7</v>
      </c>
      <c r="F1282" s="27">
        <f t="shared" ref="F1282:G1282" si="2562">LN(D1282/D1281)</f>
        <v>0</v>
      </c>
      <c r="G1282" s="27">
        <f t="shared" si="2562"/>
        <v>0</v>
      </c>
      <c r="H1282" s="27">
        <f t="shared" si="2558"/>
        <v>0.92530416293645013</v>
      </c>
      <c r="I1282" s="27"/>
      <c r="J1282" s="27">
        <v>1244</v>
      </c>
      <c r="K1282" s="27">
        <v>6.2272544185827456</v>
      </c>
      <c r="L1282" s="37">
        <v>-0.11290874209894852</v>
      </c>
      <c r="M1282" s="27"/>
      <c r="N1282" s="27"/>
      <c r="O1282" s="27"/>
      <c r="P1282" s="27"/>
      <c r="Q1282" s="27"/>
      <c r="R1282" s="27"/>
      <c r="S1282" s="27"/>
      <c r="T1282" s="27"/>
      <c r="U1282" s="27"/>
      <c r="V1282" s="27"/>
      <c r="W1282" s="27"/>
      <c r="X1282" s="27"/>
      <c r="Y1282" s="27"/>
      <c r="Z1282" s="27"/>
      <c r="AA1282" s="27"/>
      <c r="AB1282" s="27"/>
      <c r="AC1282" s="27"/>
      <c r="AD1282" s="27"/>
      <c r="AE1282" s="27"/>
    </row>
    <row r="1283" spans="1:31" ht="15.75" customHeight="1" x14ac:dyDescent="0.2">
      <c r="A1283" s="22">
        <v>34663</v>
      </c>
      <c r="B1283" s="23">
        <f t="shared" ref="B1283:C1283" si="2563">LN(D1283)</f>
        <v>6.1141245598438694</v>
      </c>
      <c r="C1283" s="23">
        <f t="shared" si="2563"/>
        <v>6.6100228706768549</v>
      </c>
      <c r="D1283" s="24">
        <v>452.2</v>
      </c>
      <c r="E1283" s="24">
        <v>742.5</v>
      </c>
      <c r="F1283" s="27">
        <f t="shared" ref="F1283:G1283" si="2564">LN(D1283/D1282)</f>
        <v>5.0992239967429433E-3</v>
      </c>
      <c r="G1283" s="27">
        <f t="shared" si="2564"/>
        <v>7.8421169880866452E-3</v>
      </c>
      <c r="H1283" s="27">
        <f t="shared" si="2558"/>
        <v>0.92497782223524949</v>
      </c>
      <c r="I1283" s="27"/>
      <c r="J1283" s="27">
        <v>1245</v>
      </c>
      <c r="K1283" s="27">
        <v>6.2333343752214958</v>
      </c>
      <c r="L1283" s="37">
        <v>-0.11281720019889985</v>
      </c>
      <c r="M1283" s="27"/>
      <c r="N1283" s="27"/>
      <c r="O1283" s="27"/>
      <c r="P1283" s="27"/>
      <c r="Q1283" s="27"/>
      <c r="R1283" s="27"/>
      <c r="S1283" s="27"/>
      <c r="T1283" s="27"/>
      <c r="U1283" s="27"/>
      <c r="V1283" s="27"/>
      <c r="W1283" s="27"/>
      <c r="X1283" s="27"/>
      <c r="Y1283" s="27"/>
      <c r="Z1283" s="27"/>
      <c r="AA1283" s="27"/>
      <c r="AB1283" s="27"/>
      <c r="AC1283" s="27"/>
      <c r="AD1283" s="27"/>
      <c r="AE1283" s="27"/>
    </row>
    <row r="1284" spans="1:31" ht="15.75" customHeight="1" x14ac:dyDescent="0.2">
      <c r="A1284" s="22">
        <v>34666</v>
      </c>
      <c r="B1284" s="23">
        <f t="shared" ref="B1284:C1284" si="2565">LN(D1284)</f>
        <v>6.1183174381039054</v>
      </c>
      <c r="C1284" s="23">
        <f t="shared" si="2565"/>
        <v>6.6143233745497492</v>
      </c>
      <c r="D1284" s="24">
        <v>454.1</v>
      </c>
      <c r="E1284" s="24">
        <v>745.7</v>
      </c>
      <c r="F1284" s="27">
        <f t="shared" ref="F1284:G1284" si="2566">LN(D1284/D1283)</f>
        <v>4.1928782600359578E-3</v>
      </c>
      <c r="G1284" s="27">
        <f t="shared" si="2566"/>
        <v>4.3005038728944076E-3</v>
      </c>
      <c r="H1284" s="27">
        <f t="shared" si="2558"/>
        <v>0.92501032859168186</v>
      </c>
      <c r="I1284" s="27"/>
      <c r="J1284" s="27">
        <v>1246</v>
      </c>
      <c r="K1284" s="27">
        <v>6.2405064736745226</v>
      </c>
      <c r="L1284" s="37">
        <v>-0.11145626361397731</v>
      </c>
      <c r="M1284" s="27"/>
      <c r="N1284" s="27"/>
      <c r="O1284" s="27"/>
      <c r="P1284" s="27"/>
      <c r="Q1284" s="27"/>
      <c r="R1284" s="27"/>
      <c r="S1284" s="27"/>
      <c r="T1284" s="27"/>
      <c r="U1284" s="27"/>
      <c r="V1284" s="27"/>
      <c r="W1284" s="27"/>
      <c r="X1284" s="27"/>
      <c r="Y1284" s="27"/>
      <c r="Z1284" s="27"/>
      <c r="AA1284" s="27"/>
      <c r="AB1284" s="27"/>
      <c r="AC1284" s="27"/>
      <c r="AD1284" s="27"/>
      <c r="AE1284" s="27"/>
    </row>
    <row r="1285" spans="1:31" ht="15.75" customHeight="1" x14ac:dyDescent="0.2">
      <c r="A1285" s="22">
        <v>34667</v>
      </c>
      <c r="B1285" s="23">
        <f t="shared" ref="B1285:C1285" si="2567">LN(D1285)</f>
        <v>6.120517175022596</v>
      </c>
      <c r="C1285" s="23">
        <f t="shared" si="2567"/>
        <v>6.6219381331398681</v>
      </c>
      <c r="D1285" s="24">
        <v>455.1</v>
      </c>
      <c r="E1285" s="24">
        <v>751.4</v>
      </c>
      <c r="F1285" s="27">
        <f t="shared" ref="F1285:G1285" si="2568">LN(D1285/D1284)</f>
        <v>2.1997369186908824E-3</v>
      </c>
      <c r="G1285" s="27">
        <f t="shared" si="2568"/>
        <v>7.6147585901193728E-3</v>
      </c>
      <c r="H1285" s="27">
        <f t="shared" si="2558"/>
        <v>0.92427882169302034</v>
      </c>
      <c r="I1285" s="27"/>
      <c r="J1285" s="27">
        <v>1247</v>
      </c>
      <c r="K1285" s="27">
        <v>6.2494569188687841</v>
      </c>
      <c r="L1285" s="37">
        <v>-0.10591526888045255</v>
      </c>
      <c r="M1285" s="27"/>
      <c r="N1285" s="27"/>
      <c r="O1285" s="27"/>
      <c r="P1285" s="27"/>
      <c r="Q1285" s="27"/>
      <c r="R1285" s="27"/>
      <c r="S1285" s="27"/>
      <c r="T1285" s="27"/>
      <c r="U1285" s="27"/>
      <c r="V1285" s="27"/>
      <c r="W1285" s="27"/>
      <c r="X1285" s="27"/>
      <c r="Y1285" s="27"/>
      <c r="Z1285" s="27"/>
      <c r="AA1285" s="27"/>
      <c r="AB1285" s="27"/>
      <c r="AC1285" s="27"/>
      <c r="AD1285" s="27"/>
      <c r="AE1285" s="27"/>
    </row>
    <row r="1286" spans="1:31" ht="15.75" customHeight="1" x14ac:dyDescent="0.2">
      <c r="A1286" s="22">
        <v>34668</v>
      </c>
      <c r="B1286" s="23">
        <f t="shared" ref="B1286:C1286" si="2569">LN(D1286)</f>
        <v>6.117215752413542</v>
      </c>
      <c r="C1286" s="23">
        <f t="shared" si="2569"/>
        <v>6.6204731265516834</v>
      </c>
      <c r="D1286" s="24">
        <v>453.6</v>
      </c>
      <c r="E1286" s="24">
        <v>750.3</v>
      </c>
      <c r="F1286" s="27">
        <f t="shared" ref="F1286:G1286" si="2570">LN(D1286/D1285)</f>
        <v>-3.3014226090539015E-3</v>
      </c>
      <c r="G1286" s="27">
        <f t="shared" si="2570"/>
        <v>-1.4650065881854502E-3</v>
      </c>
      <c r="H1286" s="27">
        <f t="shared" si="2558"/>
        <v>0.92398468137876633</v>
      </c>
      <c r="I1286" s="27"/>
      <c r="J1286" s="27">
        <v>1248</v>
      </c>
      <c r="K1286" s="27">
        <v>6.2509898117897382</v>
      </c>
      <c r="L1286" s="37">
        <v>-0.10809256092154662</v>
      </c>
      <c r="M1286" s="27"/>
      <c r="N1286" s="27"/>
      <c r="O1286" s="27"/>
      <c r="P1286" s="27"/>
      <c r="Q1286" s="27"/>
      <c r="R1286" s="27"/>
      <c r="S1286" s="27"/>
      <c r="T1286" s="27"/>
      <c r="U1286" s="27"/>
      <c r="V1286" s="27"/>
      <c r="W1286" s="27"/>
      <c r="X1286" s="27"/>
      <c r="Y1286" s="27"/>
      <c r="Z1286" s="27"/>
      <c r="AA1286" s="27"/>
      <c r="AB1286" s="27"/>
      <c r="AC1286" s="27"/>
      <c r="AD1286" s="27"/>
      <c r="AE1286" s="27"/>
    </row>
    <row r="1287" spans="1:31" ht="15.75" customHeight="1" x14ac:dyDescent="0.2">
      <c r="A1287" s="22">
        <v>34669</v>
      </c>
      <c r="B1287" s="23">
        <f t="shared" ref="B1287:C1287" si="2571">LN(D1287)</f>
        <v>6.1068001457878864</v>
      </c>
      <c r="C1287" s="23">
        <f t="shared" si="2571"/>
        <v>6.6081355689573131</v>
      </c>
      <c r="D1287" s="24">
        <v>448.9</v>
      </c>
      <c r="E1287" s="24">
        <v>741.1</v>
      </c>
      <c r="F1287" s="27">
        <f t="shared" ref="F1287:G1287" si="2572">LN(D1287/D1286)</f>
        <v>-1.0415606625655943E-2</v>
      </c>
      <c r="G1287" s="27">
        <f t="shared" si="2572"/>
        <v>-1.2337557594369738E-2</v>
      </c>
      <c r="H1287" s="27">
        <f t="shared" si="2558"/>
        <v>0.92413360501795339</v>
      </c>
      <c r="I1287" s="27"/>
      <c r="J1287" s="27">
        <v>1249</v>
      </c>
      <c r="K1287" s="27">
        <v>6.251806129351694</v>
      </c>
      <c r="L1287" s="37">
        <v>-0.10397906461985329</v>
      </c>
      <c r="M1287" s="27"/>
      <c r="N1287" s="27"/>
      <c r="O1287" s="27"/>
      <c r="P1287" s="27"/>
      <c r="Q1287" s="27"/>
      <c r="R1287" s="27"/>
      <c r="S1287" s="27"/>
      <c r="T1287" s="27"/>
      <c r="U1287" s="27"/>
      <c r="V1287" s="27"/>
      <c r="W1287" s="27"/>
      <c r="X1287" s="27"/>
      <c r="Y1287" s="27"/>
      <c r="Z1287" s="27"/>
      <c r="AA1287" s="27"/>
      <c r="AB1287" s="27"/>
      <c r="AC1287" s="27"/>
      <c r="AD1287" s="27"/>
      <c r="AE1287" s="27"/>
    </row>
    <row r="1288" spans="1:31" ht="15.75" customHeight="1" x14ac:dyDescent="0.2">
      <c r="A1288" s="22">
        <v>34670</v>
      </c>
      <c r="B1288" s="23">
        <f t="shared" ref="B1288:C1288" si="2573">LN(D1288)</f>
        <v>6.1165541579468039</v>
      </c>
      <c r="C1288" s="23">
        <f t="shared" si="2573"/>
        <v>6.6133842183795597</v>
      </c>
      <c r="D1288" s="24">
        <v>453.3</v>
      </c>
      <c r="E1288" s="24">
        <v>745</v>
      </c>
      <c r="F1288" s="27">
        <f t="shared" ref="F1288:G1288" si="2574">LN(D1288/D1287)</f>
        <v>9.754012158917278E-3</v>
      </c>
      <c r="G1288" s="27">
        <f t="shared" si="2574"/>
        <v>5.2486494222463969E-3</v>
      </c>
      <c r="H1288" s="27">
        <f t="shared" si="2558"/>
        <v>0.92487506486437121</v>
      </c>
      <c r="I1288" s="27"/>
      <c r="J1288" s="27">
        <v>1250</v>
      </c>
      <c r="K1288" s="27">
        <v>6.2509898117897382</v>
      </c>
      <c r="L1288" s="37">
        <v>-0.10017384645532612</v>
      </c>
      <c r="M1288" s="27"/>
      <c r="N1288" s="27"/>
      <c r="O1288" s="27"/>
      <c r="P1288" s="27"/>
      <c r="Q1288" s="27"/>
      <c r="R1288" s="27"/>
      <c r="S1288" s="27"/>
      <c r="T1288" s="27"/>
      <c r="U1288" s="27"/>
      <c r="V1288" s="27"/>
      <c r="W1288" s="27"/>
      <c r="X1288" s="27"/>
      <c r="Y1288" s="27"/>
      <c r="Z1288" s="27"/>
      <c r="AA1288" s="27"/>
      <c r="AB1288" s="27"/>
      <c r="AC1288" s="27"/>
      <c r="AD1288" s="27"/>
      <c r="AE1288" s="27"/>
    </row>
    <row r="1289" spans="1:31" ht="15.75" customHeight="1" x14ac:dyDescent="0.2">
      <c r="A1289" s="22">
        <v>34673</v>
      </c>
      <c r="B1289" s="23">
        <f t="shared" ref="B1289:C1289" si="2575">LN(D1289)</f>
        <v>6.1165541579468039</v>
      </c>
      <c r="C1289" s="23">
        <f t="shared" si="2575"/>
        <v>6.6143233745497492</v>
      </c>
      <c r="D1289" s="24">
        <v>453.3</v>
      </c>
      <c r="E1289" s="24">
        <v>745.7</v>
      </c>
      <c r="F1289" s="27">
        <f t="shared" ref="F1289:G1289" si="2576">LN(D1289/D1288)</f>
        <v>0</v>
      </c>
      <c r="G1289" s="27">
        <f t="shared" si="2576"/>
        <v>9.3915617018962641E-4</v>
      </c>
      <c r="H1289" s="27">
        <f t="shared" si="2558"/>
        <v>0.92474374347673471</v>
      </c>
      <c r="I1289" s="27"/>
      <c r="J1289" s="27">
        <v>1251</v>
      </c>
      <c r="K1289" s="27">
        <v>6.2496614780523903</v>
      </c>
      <c r="L1289" s="37">
        <v>-9.9271951956850124E-2</v>
      </c>
      <c r="M1289" s="27"/>
      <c r="N1289" s="27"/>
      <c r="O1289" s="27"/>
      <c r="P1289" s="27"/>
      <c r="Q1289" s="27"/>
      <c r="R1289" s="27"/>
      <c r="S1289" s="27"/>
      <c r="T1289" s="27"/>
      <c r="U1289" s="27"/>
      <c r="V1289" s="27"/>
      <c r="W1289" s="27"/>
      <c r="X1289" s="27"/>
      <c r="Y1289" s="27"/>
      <c r="Z1289" s="27"/>
      <c r="AA1289" s="27"/>
      <c r="AB1289" s="27"/>
      <c r="AC1289" s="27"/>
      <c r="AD1289" s="27"/>
      <c r="AE1289" s="27"/>
    </row>
    <row r="1290" spans="1:31" ht="15.75" customHeight="1" x14ac:dyDescent="0.2">
      <c r="A1290" s="22">
        <v>34674</v>
      </c>
      <c r="B1290" s="23">
        <f t="shared" ref="B1290:C1290" si="2577">LN(D1290)</f>
        <v>6.1161128516730923</v>
      </c>
      <c r="C1290" s="23">
        <f t="shared" si="2577"/>
        <v>6.6082704944112045</v>
      </c>
      <c r="D1290" s="24">
        <v>453.1</v>
      </c>
      <c r="E1290" s="24">
        <v>741.2</v>
      </c>
      <c r="F1290" s="27">
        <f t="shared" ref="F1290:G1290" si="2578">LN(D1290/D1289)</f>
        <v>-4.4130627371108687E-4</v>
      </c>
      <c r="G1290" s="27">
        <f t="shared" si="2578"/>
        <v>-6.052880138544459E-3</v>
      </c>
      <c r="H1290" s="27">
        <f t="shared" si="2558"/>
        <v>0.92552398647205147</v>
      </c>
      <c r="I1290" s="27"/>
      <c r="J1290" s="27">
        <v>1252</v>
      </c>
      <c r="K1290" s="27">
        <v>6.2487405406115748</v>
      </c>
      <c r="L1290" s="37">
        <v>-0.10112731101366101</v>
      </c>
      <c r="M1290" s="27"/>
      <c r="N1290" s="27"/>
      <c r="O1290" s="27"/>
      <c r="P1290" s="27"/>
      <c r="Q1290" s="27"/>
      <c r="R1290" s="27"/>
      <c r="S1290" s="27"/>
      <c r="T1290" s="27"/>
      <c r="U1290" s="27"/>
      <c r="V1290" s="27"/>
      <c r="W1290" s="27"/>
      <c r="X1290" s="27"/>
      <c r="Y1290" s="27"/>
      <c r="Z1290" s="27"/>
      <c r="AA1290" s="27"/>
      <c r="AB1290" s="27"/>
      <c r="AC1290" s="27"/>
      <c r="AD1290" s="27"/>
      <c r="AE1290" s="27"/>
    </row>
    <row r="1291" spans="1:31" ht="15.75" customHeight="1" x14ac:dyDescent="0.2">
      <c r="A1291" s="22">
        <v>34675</v>
      </c>
      <c r="B1291" s="23">
        <f t="shared" ref="B1291:C1291" si="2579">LN(D1291)</f>
        <v>6.1119107001838495</v>
      </c>
      <c r="C1291" s="23">
        <f t="shared" si="2579"/>
        <v>6.5987814710627344</v>
      </c>
      <c r="D1291" s="24">
        <v>451.2</v>
      </c>
      <c r="E1291" s="24">
        <v>734.2</v>
      </c>
      <c r="F1291" s="27">
        <f t="shared" ref="F1291:G1291" si="2580">LN(D1291/D1290)</f>
        <v>-4.2021514892434768E-3</v>
      </c>
      <c r="G1291" s="27">
        <f t="shared" si="2580"/>
        <v>-9.4890233484707671E-3</v>
      </c>
      <c r="H1291" s="27">
        <f t="shared" si="2558"/>
        <v>0.9262180793508723</v>
      </c>
      <c r="I1291" s="27"/>
      <c r="J1291" s="27">
        <v>1253</v>
      </c>
      <c r="K1291" s="27">
        <v>6.254656557799632</v>
      </c>
      <c r="L1291" s="37">
        <v>-0.10149842169366252</v>
      </c>
      <c r="M1291" s="27"/>
      <c r="N1291" s="27"/>
      <c r="O1291" s="27"/>
      <c r="P1291" s="27"/>
      <c r="Q1291" s="27"/>
      <c r="R1291" s="27"/>
      <c r="S1291" s="27"/>
      <c r="T1291" s="27"/>
      <c r="U1291" s="27"/>
      <c r="V1291" s="27"/>
      <c r="W1291" s="27"/>
      <c r="X1291" s="27"/>
      <c r="Y1291" s="27"/>
      <c r="Z1291" s="27"/>
      <c r="AA1291" s="27"/>
      <c r="AB1291" s="27"/>
      <c r="AC1291" s="27"/>
      <c r="AD1291" s="27"/>
      <c r="AE1291" s="27"/>
    </row>
    <row r="1292" spans="1:31" ht="15.75" customHeight="1" x14ac:dyDescent="0.2">
      <c r="A1292" s="22">
        <v>34676</v>
      </c>
      <c r="B1292" s="23">
        <f t="shared" ref="B1292:C1292" si="2581">LN(D1292)</f>
        <v>6.0989727548232668</v>
      </c>
      <c r="C1292" s="23">
        <f t="shared" si="2581"/>
        <v>6.5780004301084487</v>
      </c>
      <c r="D1292" s="24">
        <v>445.4</v>
      </c>
      <c r="E1292" s="24">
        <v>719.1</v>
      </c>
      <c r="F1292" s="27">
        <f t="shared" ref="F1292:G1292" si="2582">LN(D1292/D1291)</f>
        <v>-1.2937945360581932E-2</v>
      </c>
      <c r="G1292" s="27">
        <f t="shared" si="2582"/>
        <v>-2.0781040954285599E-2</v>
      </c>
      <c r="H1292" s="27">
        <f t="shared" si="2558"/>
        <v>0.92717731165042139</v>
      </c>
      <c r="I1292" s="27"/>
      <c r="J1292" s="27">
        <v>1254</v>
      </c>
      <c r="K1292" s="27">
        <v>6.2522139692309082</v>
      </c>
      <c r="L1292" s="37">
        <v>-0.10631306881850744</v>
      </c>
      <c r="M1292" s="27"/>
      <c r="N1292" s="27"/>
      <c r="O1292" s="27"/>
      <c r="P1292" s="27"/>
      <c r="Q1292" s="27"/>
      <c r="R1292" s="27"/>
      <c r="S1292" s="27"/>
      <c r="T1292" s="27"/>
      <c r="U1292" s="27"/>
      <c r="V1292" s="27"/>
      <c r="W1292" s="27"/>
      <c r="X1292" s="27"/>
      <c r="Y1292" s="27"/>
      <c r="Z1292" s="27"/>
      <c r="AA1292" s="27"/>
      <c r="AB1292" s="27"/>
      <c r="AC1292" s="27"/>
      <c r="AD1292" s="27"/>
      <c r="AE1292" s="27"/>
    </row>
    <row r="1293" spans="1:31" ht="15.75" customHeight="1" x14ac:dyDescent="0.2">
      <c r="A1293" s="22">
        <v>34677</v>
      </c>
      <c r="B1293" s="23">
        <f t="shared" ref="B1293:C1293" si="2583">LN(D1293)</f>
        <v>6.1023348559394055</v>
      </c>
      <c r="C1293" s="23">
        <f t="shared" si="2583"/>
        <v>6.577861357721047</v>
      </c>
      <c r="D1293" s="24">
        <v>446.9</v>
      </c>
      <c r="E1293" s="24">
        <v>719</v>
      </c>
      <c r="F1293" s="27">
        <f t="shared" ref="F1293:G1293" si="2584">LN(D1293/D1292)</f>
        <v>3.3621011161385924E-3</v>
      </c>
      <c r="G1293" s="27">
        <f t="shared" si="2584"/>
        <v>-1.3907238740165791E-4</v>
      </c>
      <c r="H1293" s="27">
        <f t="shared" si="2558"/>
        <v>0.92770803823290193</v>
      </c>
      <c r="I1293" s="27"/>
      <c r="J1293" s="27">
        <v>1255</v>
      </c>
      <c r="K1293" s="27">
        <v>6.2492523062336005</v>
      </c>
      <c r="L1293" s="37">
        <v>-0.10764510069589939</v>
      </c>
      <c r="M1293" s="27"/>
      <c r="N1293" s="27"/>
      <c r="O1293" s="27"/>
      <c r="P1293" s="27"/>
      <c r="Q1293" s="27"/>
      <c r="R1293" s="27"/>
      <c r="S1293" s="27"/>
      <c r="T1293" s="27"/>
      <c r="U1293" s="27"/>
      <c r="V1293" s="27"/>
      <c r="W1293" s="27"/>
      <c r="X1293" s="27"/>
      <c r="Y1293" s="27"/>
      <c r="Z1293" s="27"/>
      <c r="AA1293" s="27"/>
      <c r="AB1293" s="27"/>
      <c r="AC1293" s="27"/>
      <c r="AD1293" s="27"/>
      <c r="AE1293" s="27"/>
    </row>
    <row r="1294" spans="1:31" ht="15.75" customHeight="1" x14ac:dyDescent="0.2">
      <c r="A1294" s="22">
        <v>34680</v>
      </c>
      <c r="B1294" s="23">
        <f t="shared" ref="B1294:C1294" si="2585">LN(D1294)</f>
        <v>6.1079133597512287</v>
      </c>
      <c r="C1294" s="23">
        <f t="shared" si="2585"/>
        <v>6.5780004301084487</v>
      </c>
      <c r="D1294" s="24">
        <v>449.4</v>
      </c>
      <c r="E1294" s="24">
        <v>719.1</v>
      </c>
      <c r="F1294" s="27">
        <f t="shared" ref="F1294:G1294" si="2586">LN(D1294/D1293)</f>
        <v>5.5785038118230067E-3</v>
      </c>
      <c r="G1294" s="27">
        <f t="shared" si="2586"/>
        <v>1.3907238740160983E-4</v>
      </c>
      <c r="H1294" s="27">
        <f t="shared" si="2558"/>
        <v>0.92853647923074556</v>
      </c>
      <c r="I1294" s="27"/>
      <c r="J1294" s="27">
        <v>1256</v>
      </c>
      <c r="K1294" s="27">
        <v>6.2450459214621441</v>
      </c>
      <c r="L1294" s="37">
        <v>-0.11208181208046231</v>
      </c>
      <c r="M1294" s="27"/>
      <c r="N1294" s="27"/>
      <c r="O1294" s="27"/>
      <c r="P1294" s="27"/>
      <c r="Q1294" s="27"/>
      <c r="R1294" s="27"/>
      <c r="S1294" s="27"/>
      <c r="T1294" s="27"/>
      <c r="U1294" s="27"/>
      <c r="V1294" s="27"/>
      <c r="W1294" s="27"/>
      <c r="X1294" s="27"/>
      <c r="Y1294" s="27"/>
      <c r="Z1294" s="27"/>
      <c r="AA1294" s="27"/>
      <c r="AB1294" s="27"/>
      <c r="AC1294" s="27"/>
      <c r="AD1294" s="27"/>
      <c r="AE1294" s="27"/>
    </row>
    <row r="1295" spans="1:31" ht="15.75" customHeight="1" x14ac:dyDescent="0.2">
      <c r="A1295" s="22">
        <v>34681</v>
      </c>
      <c r="B1295" s="23">
        <f t="shared" ref="B1295:C1295" si="2587">LN(D1295)</f>
        <v>6.1094697802988867</v>
      </c>
      <c r="C1295" s="23">
        <f t="shared" si="2587"/>
        <v>6.5784175312615236</v>
      </c>
      <c r="D1295" s="24">
        <v>450.1</v>
      </c>
      <c r="E1295" s="24">
        <v>719.4</v>
      </c>
      <c r="F1295" s="27">
        <f t="shared" ref="F1295:G1295" si="2588">LN(D1295/D1294)</f>
        <v>1.5564205476583796E-3</v>
      </c>
      <c r="G1295" s="27">
        <f t="shared" si="2588"/>
        <v>4.1710115307513722E-4</v>
      </c>
      <c r="H1295" s="27">
        <f t="shared" si="2558"/>
        <v>0.9287142008341468</v>
      </c>
      <c r="I1295" s="27"/>
      <c r="J1295" s="27">
        <v>1257</v>
      </c>
      <c r="K1295" s="27">
        <v>6.2419536999221785</v>
      </c>
      <c r="L1295" s="37">
        <v>-0.10747164597927128</v>
      </c>
      <c r="M1295" s="27"/>
      <c r="N1295" s="27"/>
      <c r="O1295" s="27"/>
      <c r="P1295" s="27"/>
      <c r="Q1295" s="27"/>
      <c r="R1295" s="27"/>
      <c r="S1295" s="27"/>
      <c r="T1295" s="27"/>
      <c r="U1295" s="27"/>
      <c r="V1295" s="27"/>
      <c r="W1295" s="27"/>
      <c r="X1295" s="27"/>
      <c r="Y1295" s="27"/>
      <c r="Z1295" s="27"/>
      <c r="AA1295" s="27"/>
      <c r="AB1295" s="27"/>
      <c r="AC1295" s="27"/>
      <c r="AD1295" s="27"/>
      <c r="AE1295" s="27"/>
    </row>
    <row r="1296" spans="1:31" ht="15.75" customHeight="1" x14ac:dyDescent="0.2">
      <c r="A1296" s="22">
        <v>34682</v>
      </c>
      <c r="B1296" s="23">
        <f t="shared" ref="B1296:C1296" si="2589">LN(D1296)</f>
        <v>6.1200776145759583</v>
      </c>
      <c r="C1296" s="23">
        <f t="shared" si="2589"/>
        <v>6.5869988988009265</v>
      </c>
      <c r="D1296" s="24">
        <v>454.9</v>
      </c>
      <c r="E1296" s="24">
        <v>725.6</v>
      </c>
      <c r="F1296" s="27">
        <f t="shared" ref="F1296:G1296" si="2590">LN(D1296/D1295)</f>
        <v>1.0607834277071399E-2</v>
      </c>
      <c r="G1296" s="27">
        <f t="shared" si="2590"/>
        <v>8.5813675394032472E-3</v>
      </c>
      <c r="H1296" s="27">
        <f t="shared" si="2558"/>
        <v>0.92911471651984567</v>
      </c>
      <c r="I1296" s="27"/>
      <c r="J1296" s="27">
        <v>1258</v>
      </c>
      <c r="K1296" s="27">
        <v>6.2471006393831239</v>
      </c>
      <c r="L1296" s="37">
        <v>-0.11023788958578518</v>
      </c>
      <c r="M1296" s="27"/>
      <c r="N1296" s="27"/>
      <c r="O1296" s="27"/>
      <c r="P1296" s="27"/>
      <c r="Q1296" s="27"/>
      <c r="R1296" s="27"/>
      <c r="S1296" s="27"/>
      <c r="T1296" s="27"/>
      <c r="U1296" s="27"/>
      <c r="V1296" s="27"/>
      <c r="W1296" s="27"/>
      <c r="X1296" s="27"/>
      <c r="Y1296" s="27"/>
      <c r="Z1296" s="27"/>
      <c r="AA1296" s="27"/>
      <c r="AB1296" s="27"/>
      <c r="AC1296" s="27"/>
      <c r="AD1296" s="27"/>
      <c r="AE1296" s="27"/>
    </row>
    <row r="1297" spans="1:31" ht="15.75" customHeight="1" x14ac:dyDescent="0.2">
      <c r="A1297" s="22">
        <v>34683</v>
      </c>
      <c r="B1297" s="23">
        <f t="shared" ref="B1297:C1297" si="2591">LN(D1297)</f>
        <v>6.1209565423407364</v>
      </c>
      <c r="C1297" s="23">
        <f t="shared" si="2591"/>
        <v>6.5938661143611821</v>
      </c>
      <c r="D1297" s="24">
        <v>455.3</v>
      </c>
      <c r="E1297" s="24">
        <v>730.6</v>
      </c>
      <c r="F1297" s="27">
        <f t="shared" ref="F1297:G1297" si="2592">LN(D1297/D1296)</f>
        <v>8.789277647780517E-4</v>
      </c>
      <c r="G1297" s="27">
        <f t="shared" si="2592"/>
        <v>6.8672155602552756E-3</v>
      </c>
      <c r="H1297" s="27">
        <f t="shared" si="2558"/>
        <v>0.92828038000491586</v>
      </c>
      <c r="I1297" s="27"/>
      <c r="J1297" s="27">
        <v>1259</v>
      </c>
      <c r="K1297" s="27">
        <v>6.2513980769451747</v>
      </c>
      <c r="L1297" s="37">
        <v>-0.10764171949493395</v>
      </c>
      <c r="M1297" s="27"/>
      <c r="N1297" s="27"/>
      <c r="O1297" s="27"/>
      <c r="P1297" s="27"/>
      <c r="Q1297" s="27"/>
      <c r="R1297" s="27"/>
      <c r="S1297" s="27"/>
      <c r="T1297" s="27"/>
      <c r="U1297" s="27"/>
      <c r="V1297" s="27"/>
      <c r="W1297" s="27"/>
      <c r="X1297" s="27"/>
      <c r="Y1297" s="27"/>
      <c r="Z1297" s="27"/>
      <c r="AA1297" s="27"/>
      <c r="AB1297" s="27"/>
      <c r="AC1297" s="27"/>
      <c r="AD1297" s="27"/>
      <c r="AE1297" s="27"/>
    </row>
    <row r="1298" spans="1:31" ht="15.75" customHeight="1" x14ac:dyDescent="0.2">
      <c r="A1298" s="22">
        <v>34684</v>
      </c>
      <c r="B1298" s="23">
        <f t="shared" ref="B1298:C1298" si="2593">LN(D1298)</f>
        <v>6.128614385255216</v>
      </c>
      <c r="C1298" s="23">
        <f t="shared" si="2593"/>
        <v>6.5916737320086582</v>
      </c>
      <c r="D1298" s="24">
        <v>458.8</v>
      </c>
      <c r="E1298" s="24">
        <v>729</v>
      </c>
      <c r="F1298" s="27">
        <f t="shared" ref="F1298:G1298" si="2594">LN(D1298/D1297)</f>
        <v>7.6578429144792612E-3</v>
      </c>
      <c r="G1298" s="27">
        <f t="shared" si="2594"/>
        <v>-2.1923823525240569E-3</v>
      </c>
      <c r="H1298" s="27">
        <f t="shared" si="2558"/>
        <v>0.9297508697214697</v>
      </c>
      <c r="I1298" s="27"/>
      <c r="J1298" s="27">
        <v>1260</v>
      </c>
      <c r="K1298" s="27">
        <v>6.2602255849932211</v>
      </c>
      <c r="L1298" s="37">
        <v>-9.9651375063515069E-2</v>
      </c>
      <c r="M1298" s="27"/>
      <c r="N1298" s="27"/>
      <c r="O1298" s="27"/>
      <c r="P1298" s="27"/>
      <c r="Q1298" s="27"/>
      <c r="R1298" s="27"/>
      <c r="S1298" s="27"/>
      <c r="T1298" s="27"/>
      <c r="U1298" s="27"/>
      <c r="V1298" s="27"/>
      <c r="W1298" s="27"/>
      <c r="X1298" s="27"/>
      <c r="Y1298" s="27"/>
      <c r="Z1298" s="27"/>
      <c r="AA1298" s="27"/>
      <c r="AB1298" s="27"/>
      <c r="AC1298" s="27"/>
      <c r="AD1298" s="27"/>
      <c r="AE1298" s="27"/>
    </row>
    <row r="1299" spans="1:31" ht="15.75" customHeight="1" x14ac:dyDescent="0.2">
      <c r="A1299" s="22">
        <v>34687</v>
      </c>
      <c r="B1299" s="23">
        <f t="shared" ref="B1299:C1299" si="2595">LN(D1299)</f>
        <v>6.12665081966305</v>
      </c>
      <c r="C1299" s="23">
        <f t="shared" si="2595"/>
        <v>6.5900262851780598</v>
      </c>
      <c r="D1299" s="24">
        <v>457.9</v>
      </c>
      <c r="E1299" s="24">
        <v>727.8</v>
      </c>
      <c r="F1299" s="27">
        <f t="shared" ref="F1299:G1299" si="2596">LN(D1299/D1298)</f>
        <v>-1.963565592165891E-3</v>
      </c>
      <c r="G1299" s="27">
        <f t="shared" si="2596"/>
        <v>-1.6474468305987156E-3</v>
      </c>
      <c r="H1299" s="27">
        <f t="shared" si="2558"/>
        <v>0.92968533880400306</v>
      </c>
      <c r="I1299" s="27"/>
      <c r="J1299" s="27">
        <v>1261</v>
      </c>
      <c r="K1299" s="27">
        <v>6.2615361335006217</v>
      </c>
      <c r="L1299" s="37">
        <v>-0.10392175659855063</v>
      </c>
      <c r="M1299" s="27"/>
      <c r="N1299" s="27"/>
      <c r="O1299" s="27"/>
      <c r="P1299" s="27"/>
      <c r="Q1299" s="27"/>
      <c r="R1299" s="27"/>
      <c r="S1299" s="27"/>
      <c r="T1299" s="27"/>
      <c r="U1299" s="27"/>
      <c r="V1299" s="27"/>
      <c r="W1299" s="27"/>
      <c r="X1299" s="27"/>
      <c r="Y1299" s="27"/>
      <c r="Z1299" s="27"/>
      <c r="AA1299" s="27"/>
      <c r="AB1299" s="27"/>
      <c r="AC1299" s="27"/>
      <c r="AD1299" s="27"/>
      <c r="AE1299" s="27"/>
    </row>
    <row r="1300" spans="1:31" ht="15.75" customHeight="1" x14ac:dyDescent="0.2">
      <c r="A1300" s="22">
        <v>34688</v>
      </c>
      <c r="B1300" s="23">
        <f t="shared" ref="B1300:C1300" si="2597">LN(D1300)</f>
        <v>6.1249021853376986</v>
      </c>
      <c r="C1300" s="23">
        <f t="shared" si="2597"/>
        <v>6.5909876256352593</v>
      </c>
      <c r="D1300" s="24">
        <v>457.1</v>
      </c>
      <c r="E1300" s="24">
        <v>728.5</v>
      </c>
      <c r="F1300" s="27">
        <f t="shared" ref="F1300:G1300" si="2598">LN(D1300/D1299)</f>
        <v>-1.748634325350948E-3</v>
      </c>
      <c r="G1300" s="27">
        <f t="shared" si="2598"/>
        <v>9.6134045720011065E-4</v>
      </c>
      <c r="H1300" s="27">
        <f t="shared" si="2558"/>
        <v>0.92928443098804359</v>
      </c>
      <c r="I1300" s="27"/>
      <c r="J1300" s="27">
        <v>1262</v>
      </c>
      <c r="K1300" s="27">
        <v>6.2561793155564702</v>
      </c>
      <c r="L1300" s="37">
        <v>-0.10685668383290814</v>
      </c>
      <c r="M1300" s="27"/>
      <c r="N1300" s="27"/>
      <c r="O1300" s="27"/>
      <c r="P1300" s="27"/>
      <c r="Q1300" s="27"/>
      <c r="R1300" s="27"/>
      <c r="S1300" s="27"/>
      <c r="T1300" s="27"/>
      <c r="U1300" s="27"/>
      <c r="V1300" s="27"/>
      <c r="W1300" s="27"/>
      <c r="X1300" s="27"/>
      <c r="Y1300" s="27"/>
      <c r="Z1300" s="27"/>
      <c r="AA1300" s="27"/>
      <c r="AB1300" s="27"/>
      <c r="AC1300" s="27"/>
      <c r="AD1300" s="27"/>
      <c r="AE1300" s="27"/>
    </row>
    <row r="1301" spans="1:31" ht="15.75" customHeight="1" x14ac:dyDescent="0.2">
      <c r="A1301" s="22">
        <v>34689</v>
      </c>
      <c r="B1301" s="23">
        <f t="shared" ref="B1301:C1301" si="2599">LN(D1301)</f>
        <v>6.1303565459746006</v>
      </c>
      <c r="C1301" s="23">
        <f t="shared" si="2599"/>
        <v>6.602723568195243</v>
      </c>
      <c r="D1301" s="24">
        <v>459.6</v>
      </c>
      <c r="E1301" s="24">
        <v>737.1</v>
      </c>
      <c r="F1301" s="27">
        <f t="shared" ref="F1301:G1301" si="2600">LN(D1301/D1300)</f>
        <v>5.4543606369018508E-3</v>
      </c>
      <c r="G1301" s="27">
        <f t="shared" si="2600"/>
        <v>1.1735942559983737E-2</v>
      </c>
      <c r="H1301" s="27">
        <f t="shared" si="2558"/>
        <v>0.92845876139719163</v>
      </c>
      <c r="I1301" s="27"/>
      <c r="J1301" s="27">
        <v>1263</v>
      </c>
      <c r="K1301" s="27">
        <v>6.2558750008106019</v>
      </c>
      <c r="L1301" s="37">
        <v>-0.11061698052320335</v>
      </c>
      <c r="M1301" s="27"/>
      <c r="N1301" s="27"/>
      <c r="O1301" s="27"/>
      <c r="P1301" s="27"/>
      <c r="Q1301" s="27"/>
      <c r="R1301" s="27"/>
      <c r="S1301" s="27"/>
      <c r="T1301" s="27"/>
      <c r="U1301" s="27"/>
      <c r="V1301" s="27"/>
      <c r="W1301" s="27"/>
      <c r="X1301" s="27"/>
      <c r="Y1301" s="27"/>
      <c r="Z1301" s="27"/>
      <c r="AA1301" s="27"/>
      <c r="AB1301" s="27"/>
      <c r="AC1301" s="27"/>
      <c r="AD1301" s="27"/>
      <c r="AE1301" s="27"/>
    </row>
    <row r="1302" spans="1:31" ht="15.75" customHeight="1" x14ac:dyDescent="0.2">
      <c r="A1302" s="22">
        <v>34690</v>
      </c>
      <c r="B1302" s="23">
        <f t="shared" ref="B1302:C1302" si="2601">LN(D1302)</f>
        <v>6.1303565459746006</v>
      </c>
      <c r="C1302" s="23">
        <f t="shared" si="2601"/>
        <v>6.6057037925630544</v>
      </c>
      <c r="D1302" s="24">
        <v>459.6</v>
      </c>
      <c r="E1302" s="24">
        <v>739.3</v>
      </c>
      <c r="F1302" s="27">
        <f t="shared" ref="F1302:G1302" si="2602">LN(D1302/D1301)</f>
        <v>0</v>
      </c>
      <c r="G1302" s="27">
        <f t="shared" si="2602"/>
        <v>2.9802243678111848E-3</v>
      </c>
      <c r="H1302" s="27">
        <f t="shared" si="2558"/>
        <v>0.92803987863887916</v>
      </c>
      <c r="I1302" s="27"/>
      <c r="J1302" s="27">
        <v>1264</v>
      </c>
      <c r="K1302" s="27">
        <v>6.2561793155564702</v>
      </c>
      <c r="L1302" s="37">
        <v>-0.10792471768429923</v>
      </c>
      <c r="M1302" s="27"/>
      <c r="N1302" s="27"/>
      <c r="O1302" s="27"/>
      <c r="P1302" s="27"/>
      <c r="Q1302" s="27"/>
      <c r="R1302" s="27"/>
      <c r="S1302" s="27"/>
      <c r="T1302" s="27"/>
      <c r="U1302" s="27"/>
      <c r="V1302" s="27"/>
      <c r="W1302" s="27"/>
      <c r="X1302" s="27"/>
      <c r="Y1302" s="27"/>
      <c r="Z1302" s="27"/>
      <c r="AA1302" s="27"/>
      <c r="AB1302" s="27"/>
      <c r="AC1302" s="27"/>
      <c r="AD1302" s="27"/>
      <c r="AE1302" s="27"/>
    </row>
    <row r="1303" spans="1:31" ht="15.75" customHeight="1" x14ac:dyDescent="0.2">
      <c r="A1303" s="22">
        <v>34691</v>
      </c>
      <c r="B1303" s="23">
        <f t="shared" ref="B1303:C1303" si="2603">LN(D1303)</f>
        <v>6.1307916123290811</v>
      </c>
      <c r="C1303" s="23">
        <f t="shared" si="2603"/>
        <v>6.6094840049760881</v>
      </c>
      <c r="D1303" s="24">
        <v>459.8</v>
      </c>
      <c r="E1303" s="24">
        <v>742.1</v>
      </c>
      <c r="F1303" s="27">
        <f t="shared" ref="F1303:G1303" si="2604">LN(D1303/D1302)</f>
        <v>4.3506635448043005E-4</v>
      </c>
      <c r="G1303" s="27">
        <f t="shared" si="2604"/>
        <v>3.7802124130335625E-3</v>
      </c>
      <c r="H1303" s="27">
        <f t="shared" si="2558"/>
        <v>0.92757492229550542</v>
      </c>
      <c r="I1303" s="27"/>
      <c r="J1303" s="27">
        <v>1265</v>
      </c>
      <c r="K1303" s="27">
        <v>6.2499682166671588</v>
      </c>
      <c r="L1303" s="37">
        <v>-0.11397051882687848</v>
      </c>
      <c r="M1303" s="27"/>
      <c r="N1303" s="27"/>
      <c r="O1303" s="27"/>
      <c r="P1303" s="27"/>
      <c r="Q1303" s="27"/>
      <c r="R1303" s="27"/>
      <c r="S1303" s="27"/>
      <c r="T1303" s="27"/>
      <c r="U1303" s="27"/>
      <c r="V1303" s="27"/>
      <c r="W1303" s="27"/>
      <c r="X1303" s="27"/>
      <c r="Y1303" s="27"/>
      <c r="Z1303" s="27"/>
      <c r="AA1303" s="27"/>
      <c r="AB1303" s="27"/>
      <c r="AC1303" s="27"/>
      <c r="AD1303" s="27"/>
      <c r="AE1303" s="27"/>
    </row>
    <row r="1304" spans="1:31" ht="15.75" customHeight="1" x14ac:dyDescent="0.2">
      <c r="A1304" s="22">
        <v>34694</v>
      </c>
      <c r="B1304" s="23">
        <f t="shared" ref="B1304:C1304" si="2605">LN(D1304)</f>
        <v>6.1307916123290811</v>
      </c>
      <c r="C1304" s="23">
        <f t="shared" si="2605"/>
        <v>6.6094840049760881</v>
      </c>
      <c r="D1304" s="24">
        <v>459.8</v>
      </c>
      <c r="E1304" s="24">
        <v>742.1</v>
      </c>
      <c r="F1304" s="27">
        <f t="shared" ref="F1304:G1304" si="2606">LN(D1304/D1303)</f>
        <v>0</v>
      </c>
      <c r="G1304" s="27">
        <f t="shared" si="2606"/>
        <v>0</v>
      </c>
      <c r="H1304" s="27">
        <f t="shared" si="2558"/>
        <v>0.92757492229550542</v>
      </c>
      <c r="I1304" s="27"/>
      <c r="J1304" s="27">
        <v>1266</v>
      </c>
      <c r="K1304" s="27">
        <v>6.2461766834642551</v>
      </c>
      <c r="L1304" s="37">
        <v>-0.10844962937802105</v>
      </c>
      <c r="M1304" s="27"/>
      <c r="N1304" s="27"/>
      <c r="O1304" s="27"/>
      <c r="P1304" s="27"/>
      <c r="Q1304" s="27"/>
      <c r="R1304" s="27"/>
      <c r="S1304" s="27"/>
      <c r="T1304" s="27"/>
      <c r="U1304" s="27"/>
      <c r="V1304" s="27"/>
      <c r="W1304" s="27"/>
      <c r="X1304" s="27"/>
      <c r="Y1304" s="27"/>
      <c r="Z1304" s="27"/>
      <c r="AA1304" s="27"/>
      <c r="AB1304" s="27"/>
      <c r="AC1304" s="27"/>
      <c r="AD1304" s="27"/>
      <c r="AE1304" s="27"/>
    </row>
    <row r="1305" spans="1:31" ht="15.75" customHeight="1" x14ac:dyDescent="0.2">
      <c r="A1305" s="22">
        <v>34695</v>
      </c>
      <c r="B1305" s="23">
        <f t="shared" ref="B1305:C1305" si="2607">LN(D1305)</f>
        <v>6.136430317358168</v>
      </c>
      <c r="C1305" s="23">
        <f t="shared" si="2607"/>
        <v>6.6148596394774684</v>
      </c>
      <c r="D1305" s="24">
        <v>462.4</v>
      </c>
      <c r="E1305" s="24">
        <v>746.1</v>
      </c>
      <c r="F1305" s="27">
        <f t="shared" ref="F1305:G1305" si="2608">LN(D1305/D1304)</f>
        <v>5.6387050290863591E-3</v>
      </c>
      <c r="G1305" s="27">
        <f t="shared" si="2608"/>
        <v>5.3756345013809114E-3</v>
      </c>
      <c r="H1305" s="27">
        <f t="shared" si="2558"/>
        <v>0.92767354891946074</v>
      </c>
      <c r="I1305" s="27"/>
      <c r="J1305" s="27">
        <v>1267</v>
      </c>
      <c r="K1305" s="27">
        <v>6.2515001099833531</v>
      </c>
      <c r="L1305" s="37">
        <v>-0.10817321356612464</v>
      </c>
      <c r="M1305" s="27"/>
      <c r="N1305" s="27"/>
      <c r="O1305" s="27"/>
      <c r="P1305" s="27"/>
      <c r="Q1305" s="27"/>
      <c r="R1305" s="27"/>
      <c r="S1305" s="27"/>
      <c r="T1305" s="27"/>
      <c r="U1305" s="27"/>
      <c r="V1305" s="27"/>
      <c r="W1305" s="27"/>
      <c r="X1305" s="27"/>
      <c r="Y1305" s="27"/>
      <c r="Z1305" s="27"/>
      <c r="AA1305" s="27"/>
      <c r="AB1305" s="27"/>
      <c r="AC1305" s="27"/>
      <c r="AD1305" s="27"/>
      <c r="AE1305" s="27"/>
    </row>
    <row r="1306" spans="1:31" ht="15.75" customHeight="1" x14ac:dyDescent="0.2">
      <c r="A1306" s="22">
        <v>34696</v>
      </c>
      <c r="B1306" s="23">
        <f t="shared" ref="B1306:C1306" si="2609">LN(D1306)</f>
        <v>6.1329641093816818</v>
      </c>
      <c r="C1306" s="23">
        <f t="shared" si="2609"/>
        <v>6.609888181471991</v>
      </c>
      <c r="D1306" s="24">
        <v>460.8</v>
      </c>
      <c r="E1306" s="24">
        <v>742.4</v>
      </c>
      <c r="F1306" s="27">
        <f t="shared" ref="F1306:G1306" si="2610">LN(D1306/D1305)</f>
        <v>-3.4662079764861725E-3</v>
      </c>
      <c r="G1306" s="27">
        <f t="shared" si="2610"/>
        <v>-4.9714580054779269E-3</v>
      </c>
      <c r="H1306" s="27">
        <f t="shared" si="2558"/>
        <v>0.92784687743626848</v>
      </c>
      <c r="I1306" s="27"/>
      <c r="J1306" s="27">
        <v>1268</v>
      </c>
      <c r="K1306" s="27">
        <v>6.2511939709749358</v>
      </c>
      <c r="L1306" s="37">
        <v>-0.10829672010674418</v>
      </c>
      <c r="M1306" s="27"/>
      <c r="N1306" s="27"/>
      <c r="O1306" s="27"/>
      <c r="P1306" s="27"/>
      <c r="Q1306" s="27"/>
      <c r="R1306" s="27"/>
      <c r="S1306" s="27"/>
      <c r="T1306" s="27"/>
      <c r="U1306" s="27"/>
      <c r="V1306" s="27"/>
      <c r="W1306" s="27"/>
      <c r="X1306" s="27"/>
      <c r="Y1306" s="27"/>
      <c r="Z1306" s="27"/>
      <c r="AA1306" s="27"/>
      <c r="AB1306" s="27"/>
      <c r="AC1306" s="27"/>
      <c r="AD1306" s="27"/>
      <c r="AE1306" s="27"/>
    </row>
    <row r="1307" spans="1:31" ht="15.75" customHeight="1" x14ac:dyDescent="0.2">
      <c r="A1307" s="22">
        <v>34697</v>
      </c>
      <c r="B1307" s="23">
        <f t="shared" ref="B1307:C1307" si="2611">LN(D1307)</f>
        <v>6.1336149392126602</v>
      </c>
      <c r="C1307" s="23">
        <f t="shared" si="2611"/>
        <v>6.6194063175426523</v>
      </c>
      <c r="D1307" s="24">
        <v>461.1</v>
      </c>
      <c r="E1307" s="24">
        <v>749.5</v>
      </c>
      <c r="F1307" s="27">
        <f t="shared" ref="F1307:G1307" si="2612">LN(D1307/D1306)</f>
        <v>6.5082983097845912E-4</v>
      </c>
      <c r="G1307" s="27">
        <f t="shared" si="2612"/>
        <v>9.5181360706615304E-3</v>
      </c>
      <c r="H1307" s="27">
        <f t="shared" si="2558"/>
        <v>0.92661103503458386</v>
      </c>
      <c r="I1307" s="27"/>
      <c r="J1307" s="27">
        <v>1269</v>
      </c>
      <c r="K1307" s="27">
        <v>6.2482284403053177</v>
      </c>
      <c r="L1307" s="37">
        <v>-0.10769754527944198</v>
      </c>
      <c r="M1307" s="27"/>
      <c r="N1307" s="27"/>
      <c r="O1307" s="27"/>
      <c r="P1307" s="27"/>
      <c r="Q1307" s="27"/>
      <c r="R1307" s="27"/>
      <c r="S1307" s="27"/>
      <c r="T1307" s="27"/>
      <c r="U1307" s="27"/>
      <c r="V1307" s="27"/>
      <c r="W1307" s="27"/>
      <c r="X1307" s="27"/>
      <c r="Y1307" s="27"/>
      <c r="Z1307" s="27"/>
      <c r="AA1307" s="27"/>
      <c r="AB1307" s="27"/>
      <c r="AC1307" s="27"/>
      <c r="AD1307" s="27"/>
      <c r="AE1307" s="27"/>
    </row>
    <row r="1308" spans="1:31" ht="15.75" customHeight="1" x14ac:dyDescent="0.2">
      <c r="A1308" s="22">
        <v>34698</v>
      </c>
      <c r="B1308" s="23">
        <f t="shared" ref="B1308:C1308" si="2613">LN(D1308)</f>
        <v>6.1294858450053562</v>
      </c>
      <c r="C1308" s="23">
        <f t="shared" si="2613"/>
        <v>6.6226033363839809</v>
      </c>
      <c r="D1308" s="24">
        <v>459.2</v>
      </c>
      <c r="E1308" s="24">
        <v>751.9</v>
      </c>
      <c r="F1308" s="27">
        <f t="shared" ref="F1308:G1308" si="2614">LN(D1308/D1307)</f>
        <v>-4.1290942073032933E-3</v>
      </c>
      <c r="G1308" s="27">
        <f t="shared" si="2614"/>
        <v>3.197018841328812E-3</v>
      </c>
      <c r="H1308" s="27">
        <f t="shared" si="2558"/>
        <v>0.92554023450725453</v>
      </c>
      <c r="I1308" s="27"/>
      <c r="J1308" s="27">
        <v>1270</v>
      </c>
      <c r="K1308" s="27">
        <v>6.2459712117888735</v>
      </c>
      <c r="L1308" s="37">
        <v>-0.10975718079469399</v>
      </c>
      <c r="M1308" s="27"/>
      <c r="N1308" s="27"/>
      <c r="O1308" s="27"/>
      <c r="P1308" s="27"/>
      <c r="Q1308" s="27"/>
      <c r="R1308" s="27"/>
      <c r="S1308" s="27"/>
      <c r="T1308" s="27"/>
      <c r="U1308" s="27"/>
      <c r="V1308" s="27"/>
      <c r="W1308" s="27"/>
      <c r="X1308" s="27"/>
      <c r="Y1308" s="27"/>
      <c r="Z1308" s="27"/>
      <c r="AA1308" s="27"/>
      <c r="AB1308" s="27"/>
      <c r="AC1308" s="27"/>
      <c r="AD1308" s="27"/>
      <c r="AE1308" s="27"/>
    </row>
    <row r="1309" spans="1:31" ht="15.75" customHeight="1" x14ac:dyDescent="0.2">
      <c r="A1309" s="22">
        <v>34701</v>
      </c>
      <c r="B1309" s="23">
        <f t="shared" ref="B1309:C1309" si="2615">LN(D1309)</f>
        <v>6.1294858450053562</v>
      </c>
      <c r="C1309" s="23">
        <f t="shared" si="2615"/>
        <v>6.6226033363839809</v>
      </c>
      <c r="D1309" s="24">
        <v>459.2</v>
      </c>
      <c r="E1309" s="24">
        <v>751.9</v>
      </c>
      <c r="F1309" s="27">
        <f t="shared" ref="F1309:G1309" si="2616">LN(D1309/D1308)</f>
        <v>0</v>
      </c>
      <c r="G1309" s="27">
        <f t="shared" si="2616"/>
        <v>0</v>
      </c>
      <c r="H1309" s="27">
        <f t="shared" si="2558"/>
        <v>0.92554023450725453</v>
      </c>
      <c r="I1309" s="27"/>
      <c r="J1309" s="27">
        <v>1271</v>
      </c>
      <c r="K1309" s="27">
        <v>6.2521120291734329</v>
      </c>
      <c r="L1309" s="37">
        <v>-0.10792639504778734</v>
      </c>
      <c r="M1309" s="27"/>
      <c r="N1309" s="27"/>
      <c r="O1309" s="27"/>
      <c r="P1309" s="27"/>
      <c r="Q1309" s="27"/>
      <c r="R1309" s="27"/>
      <c r="S1309" s="27"/>
      <c r="T1309" s="27"/>
      <c r="U1309" s="27"/>
      <c r="V1309" s="27"/>
      <c r="W1309" s="27"/>
      <c r="X1309" s="27"/>
      <c r="Y1309" s="27"/>
      <c r="Z1309" s="27"/>
      <c r="AA1309" s="27"/>
      <c r="AB1309" s="27"/>
      <c r="AC1309" s="27"/>
      <c r="AD1309" s="27"/>
      <c r="AE1309" s="27"/>
    </row>
    <row r="1310" spans="1:31" ht="15.75" customHeight="1" x14ac:dyDescent="0.2">
      <c r="A1310" s="22">
        <v>34702</v>
      </c>
      <c r="B1310" s="23">
        <f t="shared" ref="B1310:C1310" si="2617">LN(D1310)</f>
        <v>6.1292680512551767</v>
      </c>
      <c r="C1310" s="23">
        <f t="shared" si="2617"/>
        <v>6.6113687659002096</v>
      </c>
      <c r="D1310" s="24">
        <v>459.1</v>
      </c>
      <c r="E1310" s="24">
        <v>743.5</v>
      </c>
      <c r="F1310" s="27">
        <f t="shared" ref="F1310:G1310" si="2618">LN(D1310/D1309)</f>
        <v>-2.1779375018022787E-4</v>
      </c>
      <c r="G1310" s="27">
        <f t="shared" si="2618"/>
        <v>-1.1234570483771395E-2</v>
      </c>
      <c r="H1310" s="27">
        <f t="shared" si="2558"/>
        <v>0.92708004473573036</v>
      </c>
      <c r="I1310" s="27"/>
      <c r="J1310" s="27">
        <v>1272</v>
      </c>
      <c r="K1310" s="27">
        <v>6.2530290122921466</v>
      </c>
      <c r="L1310" s="37">
        <v>-0.11099160670479069</v>
      </c>
      <c r="M1310" s="27"/>
      <c r="N1310" s="27"/>
      <c r="O1310" s="27"/>
      <c r="P1310" s="27"/>
      <c r="Q1310" s="27"/>
      <c r="R1310" s="27"/>
      <c r="S1310" s="27"/>
      <c r="T1310" s="27"/>
      <c r="U1310" s="27"/>
      <c r="V1310" s="27"/>
      <c r="W1310" s="27"/>
      <c r="X1310" s="27"/>
      <c r="Y1310" s="27"/>
      <c r="Z1310" s="27"/>
      <c r="AA1310" s="27"/>
      <c r="AB1310" s="27"/>
      <c r="AC1310" s="27"/>
      <c r="AD1310" s="27"/>
      <c r="AE1310" s="27"/>
    </row>
    <row r="1311" spans="1:31" ht="15.75" customHeight="1" x14ac:dyDescent="0.2">
      <c r="A1311" s="22">
        <v>34703</v>
      </c>
      <c r="B1311" s="23">
        <f t="shared" ref="B1311:C1311" si="2619">LN(D1311)</f>
        <v>6.1327470719418713</v>
      </c>
      <c r="C1311" s="23">
        <f t="shared" si="2619"/>
        <v>6.6144574677447201</v>
      </c>
      <c r="D1311" s="24">
        <v>460.7</v>
      </c>
      <c r="E1311" s="24">
        <v>745.8</v>
      </c>
      <c r="F1311" s="27">
        <f t="shared" ref="F1311:G1311" si="2620">LN(D1311/D1310)</f>
        <v>3.4790206866948275E-3</v>
      </c>
      <c r="G1311" s="27">
        <f t="shared" si="2620"/>
        <v>3.0887018445105688E-3</v>
      </c>
      <c r="H1311" s="27">
        <f t="shared" si="2558"/>
        <v>0.92717310555674437</v>
      </c>
      <c r="I1311" s="27"/>
      <c r="J1311" s="27">
        <v>1273</v>
      </c>
      <c r="K1311" s="27">
        <v>6.2536397383470668</v>
      </c>
      <c r="L1311" s="37">
        <v>-0.11031284192983826</v>
      </c>
      <c r="M1311" s="27"/>
      <c r="N1311" s="27"/>
      <c r="O1311" s="27"/>
      <c r="P1311" s="27"/>
      <c r="Q1311" s="27"/>
      <c r="R1311" s="27"/>
      <c r="S1311" s="27"/>
      <c r="T1311" s="27"/>
      <c r="U1311" s="27"/>
      <c r="V1311" s="27"/>
      <c r="W1311" s="27"/>
      <c r="X1311" s="27"/>
      <c r="Y1311" s="27"/>
      <c r="Z1311" s="27"/>
      <c r="AA1311" s="27"/>
      <c r="AB1311" s="27"/>
      <c r="AC1311" s="27"/>
      <c r="AD1311" s="27"/>
      <c r="AE1311" s="27"/>
    </row>
    <row r="1312" spans="1:31" ht="15.75" customHeight="1" x14ac:dyDescent="0.2">
      <c r="A1312" s="22">
        <v>34704</v>
      </c>
      <c r="B1312" s="23">
        <f t="shared" ref="B1312:C1312" si="2621">LN(D1312)</f>
        <v>6.131878450823196</v>
      </c>
      <c r="C1312" s="23">
        <f t="shared" si="2621"/>
        <v>6.6141892633713812</v>
      </c>
      <c r="D1312" s="24">
        <v>460.3</v>
      </c>
      <c r="E1312" s="24">
        <v>745.6</v>
      </c>
      <c r="F1312" s="27">
        <f t="shared" ref="F1312:G1312" si="2622">LN(D1312/D1311)</f>
        <v>-8.6862111867551243E-4</v>
      </c>
      <c r="G1312" s="27">
        <f t="shared" si="2622"/>
        <v>-2.6820437333896448E-4</v>
      </c>
      <c r="H1312" s="27">
        <f t="shared" si="2558"/>
        <v>0.92707937536363416</v>
      </c>
      <c r="I1312" s="27"/>
      <c r="J1312" s="27">
        <v>1274</v>
      </c>
      <c r="K1312" s="27">
        <v>6.2497637376085766</v>
      </c>
      <c r="L1312" s="37">
        <v>-0.11095735260266704</v>
      </c>
      <c r="M1312" s="27"/>
      <c r="N1312" s="27"/>
      <c r="O1312" s="27"/>
      <c r="P1312" s="27"/>
      <c r="Q1312" s="27"/>
      <c r="R1312" s="27"/>
      <c r="S1312" s="27"/>
      <c r="T1312" s="27"/>
      <c r="U1312" s="27"/>
      <c r="V1312" s="27"/>
      <c r="W1312" s="27"/>
      <c r="X1312" s="27"/>
      <c r="Y1312" s="27"/>
      <c r="Z1312" s="27"/>
      <c r="AA1312" s="27"/>
      <c r="AB1312" s="27"/>
      <c r="AC1312" s="27"/>
      <c r="AD1312" s="27"/>
      <c r="AE1312" s="27"/>
    </row>
    <row r="1313" spans="1:31" ht="15.75" customHeight="1" x14ac:dyDescent="0.2">
      <c r="A1313" s="22">
        <v>34705</v>
      </c>
      <c r="B1313" s="23">
        <f t="shared" ref="B1313:C1313" si="2623">LN(D1313)</f>
        <v>6.1325299873865848</v>
      </c>
      <c r="C1313" s="23">
        <f t="shared" si="2623"/>
        <v>6.6195397309242123</v>
      </c>
      <c r="D1313" s="24">
        <v>460.6</v>
      </c>
      <c r="E1313" s="24">
        <v>749.6</v>
      </c>
      <c r="F1313" s="27">
        <f t="shared" ref="F1313:G1313" si="2624">LN(D1313/D1312)</f>
        <v>6.5153656338910108E-4</v>
      </c>
      <c r="G1313" s="27">
        <f t="shared" si="2624"/>
        <v>5.3504675528309462E-3</v>
      </c>
      <c r="H1313" s="27">
        <f t="shared" si="2558"/>
        <v>0.9264284582714285</v>
      </c>
      <c r="I1313" s="27"/>
      <c r="J1313" s="27">
        <v>1275</v>
      </c>
      <c r="K1313" s="27">
        <v>6.248535740675691</v>
      </c>
      <c r="L1313" s="37">
        <v>-0.11427039493603797</v>
      </c>
      <c r="M1313" s="27"/>
      <c r="N1313" s="27"/>
      <c r="O1313" s="27"/>
      <c r="P1313" s="27"/>
      <c r="Q1313" s="27"/>
      <c r="R1313" s="27"/>
      <c r="S1313" s="27"/>
      <c r="T1313" s="27"/>
      <c r="U1313" s="27"/>
      <c r="V1313" s="27"/>
      <c r="W1313" s="27"/>
      <c r="X1313" s="27"/>
      <c r="Y1313" s="27"/>
      <c r="Z1313" s="27"/>
      <c r="AA1313" s="27"/>
      <c r="AB1313" s="27"/>
      <c r="AC1313" s="27"/>
      <c r="AD1313" s="27"/>
      <c r="AE1313" s="27"/>
    </row>
    <row r="1314" spans="1:31" ht="15.75" customHeight="1" x14ac:dyDescent="0.2">
      <c r="A1314" s="22">
        <v>34708</v>
      </c>
      <c r="B1314" s="23">
        <f t="shared" ref="B1314:C1314" si="2625">LN(D1314)</f>
        <v>6.1329641093816818</v>
      </c>
      <c r="C1314" s="23">
        <f t="shared" si="2625"/>
        <v>6.62273632394984</v>
      </c>
      <c r="D1314" s="24">
        <v>460.8</v>
      </c>
      <c r="E1314" s="24">
        <v>752</v>
      </c>
      <c r="F1314" s="27">
        <f t="shared" ref="F1314:G1314" si="2626">LN(D1314/D1313)</f>
        <v>4.3412199509660965E-4</v>
      </c>
      <c r="G1314" s="27">
        <f t="shared" si="2626"/>
        <v>3.1965930256272726E-3</v>
      </c>
      <c r="H1314" s="27">
        <f t="shared" si="2558"/>
        <v>0.92604684972931928</v>
      </c>
      <c r="I1314" s="27"/>
      <c r="J1314" s="27">
        <v>1276</v>
      </c>
      <c r="K1314" s="27">
        <v>6.2414371404005831</v>
      </c>
      <c r="L1314" s="37">
        <v>-0.11413137038118837</v>
      </c>
      <c r="M1314" s="27"/>
      <c r="N1314" s="27"/>
      <c r="O1314" s="27"/>
      <c r="P1314" s="27"/>
      <c r="Q1314" s="27"/>
      <c r="R1314" s="27"/>
      <c r="S1314" s="27"/>
      <c r="T1314" s="27"/>
      <c r="U1314" s="27"/>
      <c r="V1314" s="27"/>
      <c r="W1314" s="27"/>
      <c r="X1314" s="27"/>
      <c r="Y1314" s="27"/>
      <c r="Z1314" s="27"/>
      <c r="AA1314" s="27"/>
      <c r="AB1314" s="27"/>
      <c r="AC1314" s="27"/>
      <c r="AD1314" s="27"/>
      <c r="AE1314" s="27"/>
    </row>
    <row r="1315" spans="1:31" ht="15.75" customHeight="1" x14ac:dyDescent="0.2">
      <c r="A1315" s="22">
        <v>34709</v>
      </c>
      <c r="B1315" s="23">
        <f t="shared" ref="B1315:C1315" si="2627">LN(D1315)</f>
        <v>6.1346987151938901</v>
      </c>
      <c r="C1315" s="23">
        <f t="shared" si="2627"/>
        <v>6.6287025332284104</v>
      </c>
      <c r="D1315" s="24">
        <v>461.6</v>
      </c>
      <c r="E1315" s="24">
        <v>756.5</v>
      </c>
      <c r="F1315" s="27">
        <f t="shared" ref="F1315:G1315" si="2628">LN(D1315/D1314)</f>
        <v>1.7346058122083715E-3</v>
      </c>
      <c r="G1315" s="27">
        <f t="shared" si="2628"/>
        <v>5.9662092785707005E-3</v>
      </c>
      <c r="H1315" s="27">
        <f t="shared" si="2558"/>
        <v>0.92547503594282976</v>
      </c>
      <c r="I1315" s="27"/>
      <c r="J1315" s="27">
        <v>1277</v>
      </c>
      <c r="K1315" s="27">
        <v>6.2241966453628823</v>
      </c>
      <c r="L1315" s="37">
        <v>-0.11494906259851678</v>
      </c>
      <c r="M1315" s="27"/>
      <c r="N1315" s="27"/>
      <c r="O1315" s="27"/>
      <c r="P1315" s="27"/>
      <c r="Q1315" s="27"/>
      <c r="R1315" s="27"/>
      <c r="S1315" s="27"/>
      <c r="T1315" s="27"/>
      <c r="U1315" s="27"/>
      <c r="V1315" s="27"/>
      <c r="W1315" s="27"/>
      <c r="X1315" s="27"/>
      <c r="Y1315" s="27"/>
      <c r="Z1315" s="27"/>
      <c r="AA1315" s="27"/>
      <c r="AB1315" s="27"/>
      <c r="AC1315" s="27"/>
      <c r="AD1315" s="27"/>
      <c r="AE1315" s="27"/>
    </row>
    <row r="1316" spans="1:31" ht="15.75" customHeight="1" x14ac:dyDescent="0.2">
      <c r="A1316" s="22">
        <v>34710</v>
      </c>
      <c r="B1316" s="23">
        <f t="shared" ref="B1316:C1316" si="2629">LN(D1316)</f>
        <v>6.1346987151938901</v>
      </c>
      <c r="C1316" s="23">
        <f t="shared" si="2629"/>
        <v>6.6276444720266738</v>
      </c>
      <c r="D1316" s="24">
        <v>461.6</v>
      </c>
      <c r="E1316" s="24">
        <v>755.7</v>
      </c>
      <c r="F1316" s="27">
        <f t="shared" ref="F1316:G1316" si="2630">LN(D1316/D1315)</f>
        <v>0</v>
      </c>
      <c r="G1316" s="27">
        <f t="shared" si="2630"/>
        <v>-1.0580612017363818E-3</v>
      </c>
      <c r="H1316" s="27">
        <f t="shared" si="2558"/>
        <v>0.92562278213423155</v>
      </c>
      <c r="I1316" s="27"/>
      <c r="J1316" s="27">
        <v>1278</v>
      </c>
      <c r="K1316" s="27">
        <v>6.2194280583589663</v>
      </c>
      <c r="L1316" s="37">
        <v>-0.11040272251183936</v>
      </c>
      <c r="M1316" s="27"/>
      <c r="N1316" s="27"/>
      <c r="O1316" s="27"/>
      <c r="P1316" s="27"/>
      <c r="Q1316" s="27"/>
      <c r="R1316" s="27"/>
      <c r="S1316" s="27"/>
      <c r="T1316" s="27"/>
      <c r="U1316" s="27"/>
      <c r="V1316" s="27"/>
      <c r="W1316" s="27"/>
      <c r="X1316" s="27"/>
      <c r="Y1316" s="27"/>
      <c r="Z1316" s="27"/>
      <c r="AA1316" s="27"/>
      <c r="AB1316" s="27"/>
      <c r="AC1316" s="27"/>
      <c r="AD1316" s="27"/>
      <c r="AE1316" s="27"/>
    </row>
    <row r="1317" spans="1:31" ht="15.75" customHeight="1" x14ac:dyDescent="0.2">
      <c r="A1317" s="22">
        <v>34711</v>
      </c>
      <c r="B1317" s="23">
        <f t="shared" ref="B1317:C1317" si="2631">LN(D1317)</f>
        <v>6.1346987151938901</v>
      </c>
      <c r="C1317" s="23">
        <f t="shared" si="2631"/>
        <v>6.6287025332284104</v>
      </c>
      <c r="D1317" s="24">
        <v>461.6</v>
      </c>
      <c r="E1317" s="24">
        <v>756.5</v>
      </c>
      <c r="F1317" s="27">
        <f t="shared" ref="F1317:G1317" si="2632">LN(D1317/D1316)</f>
        <v>0</v>
      </c>
      <c r="G1317" s="27">
        <f t="shared" si="2632"/>
        <v>1.058061201736358E-3</v>
      </c>
      <c r="H1317" s="27">
        <f t="shared" si="2558"/>
        <v>0.92547503594282976</v>
      </c>
      <c r="I1317" s="27"/>
      <c r="J1317" s="27">
        <v>1279</v>
      </c>
      <c r="K1317" s="27">
        <v>6.2194280583589663</v>
      </c>
      <c r="L1317" s="37">
        <v>-0.11040272251183936</v>
      </c>
      <c r="M1317" s="27"/>
      <c r="N1317" s="27"/>
      <c r="O1317" s="27"/>
      <c r="P1317" s="27"/>
      <c r="Q1317" s="27"/>
      <c r="R1317" s="27"/>
      <c r="S1317" s="27"/>
      <c r="T1317" s="27"/>
      <c r="U1317" s="27"/>
      <c r="V1317" s="27"/>
      <c r="W1317" s="27"/>
      <c r="X1317" s="27"/>
      <c r="Y1317" s="27"/>
      <c r="Z1317" s="27"/>
      <c r="AA1317" s="27"/>
      <c r="AB1317" s="27"/>
      <c r="AC1317" s="27"/>
      <c r="AD1317" s="27"/>
      <c r="AE1317" s="27"/>
    </row>
    <row r="1318" spans="1:31" ht="15.75" customHeight="1" x14ac:dyDescent="0.2">
      <c r="A1318" s="22">
        <v>34712</v>
      </c>
      <c r="B1318" s="23">
        <f t="shared" ref="B1318:C1318" si="2633">LN(D1318)</f>
        <v>6.143971018822751</v>
      </c>
      <c r="C1318" s="23">
        <f t="shared" si="2633"/>
        <v>6.6360777806720721</v>
      </c>
      <c r="D1318" s="24">
        <v>465.9</v>
      </c>
      <c r="E1318" s="24">
        <v>762.1</v>
      </c>
      <c r="F1318" s="27">
        <f t="shared" ref="F1318:G1318" si="2634">LN(D1318/D1317)</f>
        <v>9.2723036288612486E-3</v>
      </c>
      <c r="G1318" s="27">
        <f t="shared" si="2634"/>
        <v>7.3752474436613018E-3</v>
      </c>
      <c r="H1318" s="27">
        <f t="shared" si="2558"/>
        <v>0.92584373207881798</v>
      </c>
      <c r="I1318" s="27"/>
      <c r="J1318" s="27">
        <v>1280</v>
      </c>
      <c r="K1318" s="27">
        <v>6.2255688480669429</v>
      </c>
      <c r="L1318" s="37">
        <v>-0.11144428822307351</v>
      </c>
      <c r="M1318" s="27"/>
      <c r="N1318" s="27"/>
      <c r="O1318" s="27"/>
      <c r="P1318" s="27"/>
      <c r="Q1318" s="27"/>
      <c r="R1318" s="27"/>
      <c r="S1318" s="27"/>
      <c r="T1318" s="27"/>
      <c r="U1318" s="27"/>
      <c r="V1318" s="27"/>
      <c r="W1318" s="27"/>
      <c r="X1318" s="27"/>
      <c r="Y1318" s="27"/>
      <c r="Z1318" s="27"/>
      <c r="AA1318" s="27"/>
      <c r="AB1318" s="27"/>
      <c r="AC1318" s="27"/>
      <c r="AD1318" s="27"/>
      <c r="AE1318" s="27"/>
    </row>
    <row r="1319" spans="1:31" ht="15.75" customHeight="1" x14ac:dyDescent="0.2">
      <c r="A1319" s="22">
        <v>34715</v>
      </c>
      <c r="B1319" s="23">
        <f t="shared" ref="B1319:C1319" si="2635">LN(D1319)</f>
        <v>6.1512422228003718</v>
      </c>
      <c r="C1319" s="23">
        <f t="shared" si="2635"/>
        <v>6.6439199330046366</v>
      </c>
      <c r="D1319" s="24">
        <v>469.3</v>
      </c>
      <c r="E1319" s="24">
        <v>768.1</v>
      </c>
      <c r="F1319" s="27">
        <f t="shared" ref="F1319:G1319" si="2636">LN(D1319/D1318)</f>
        <v>7.2712039776208735E-3</v>
      </c>
      <c r="G1319" s="27">
        <f t="shared" si="2636"/>
        <v>7.8421523325644601E-3</v>
      </c>
      <c r="H1319" s="27">
        <f t="shared" si="2558"/>
        <v>0.92584532697981248</v>
      </c>
      <c r="I1319" s="27"/>
      <c r="J1319" s="27">
        <v>1281</v>
      </c>
      <c r="K1319" s="27">
        <v>6.2289363685925734</v>
      </c>
      <c r="L1319" s="37">
        <v>-0.110618930488668</v>
      </c>
      <c r="M1319" s="27"/>
      <c r="N1319" s="27"/>
      <c r="O1319" s="27"/>
      <c r="P1319" s="27"/>
      <c r="Q1319" s="27"/>
      <c r="R1319" s="27"/>
      <c r="S1319" s="27"/>
      <c r="T1319" s="27"/>
      <c r="U1319" s="27"/>
      <c r="V1319" s="27"/>
      <c r="W1319" s="27"/>
      <c r="X1319" s="27"/>
      <c r="Y1319" s="27"/>
      <c r="Z1319" s="27"/>
      <c r="AA1319" s="27"/>
      <c r="AB1319" s="27"/>
      <c r="AC1319" s="27"/>
      <c r="AD1319" s="27"/>
      <c r="AE1319" s="27"/>
    </row>
    <row r="1320" spans="1:31" ht="15.75" customHeight="1" x14ac:dyDescent="0.2">
      <c r="A1320" s="22">
        <v>34716</v>
      </c>
      <c r="B1320" s="23">
        <f t="shared" ref="B1320:C1320" si="2637">LN(D1320)</f>
        <v>6.1527326947041043</v>
      </c>
      <c r="C1320" s="23">
        <f t="shared" si="2637"/>
        <v>6.6491140753147704</v>
      </c>
      <c r="D1320" s="24">
        <v>470</v>
      </c>
      <c r="E1320" s="24">
        <v>772.1</v>
      </c>
      <c r="F1320" s="27">
        <f t="shared" ref="F1320:G1320" si="2638">LN(D1320/D1319)</f>
        <v>1.4904719037323187E-3</v>
      </c>
      <c r="G1320" s="27">
        <f t="shared" si="2638"/>
        <v>5.1941423101339113E-3</v>
      </c>
      <c r="H1320" s="27">
        <f t="shared" si="2558"/>
        <v>0.9253462378614451</v>
      </c>
      <c r="I1320" s="27"/>
      <c r="J1320" s="27">
        <v>1282</v>
      </c>
      <c r="K1320" s="27">
        <v>6.2348991247271686</v>
      </c>
      <c r="L1320" s="37">
        <v>-0.11438194970457261</v>
      </c>
      <c r="M1320" s="27"/>
      <c r="N1320" s="27"/>
      <c r="O1320" s="27"/>
      <c r="P1320" s="27"/>
      <c r="Q1320" s="27"/>
      <c r="R1320" s="27"/>
      <c r="S1320" s="27"/>
      <c r="T1320" s="27"/>
      <c r="U1320" s="27"/>
      <c r="V1320" s="27"/>
      <c r="W1320" s="27"/>
      <c r="X1320" s="27"/>
      <c r="Y1320" s="27"/>
      <c r="Z1320" s="27"/>
      <c r="AA1320" s="27"/>
      <c r="AB1320" s="27"/>
      <c r="AC1320" s="27"/>
      <c r="AD1320" s="27"/>
      <c r="AE1320" s="27"/>
    </row>
    <row r="1321" spans="1:31" ht="15.75" customHeight="1" x14ac:dyDescent="0.2">
      <c r="A1321" s="22">
        <v>34717</v>
      </c>
      <c r="B1321" s="23">
        <f t="shared" ref="B1321:C1321" si="2639">LN(D1321)</f>
        <v>6.1520941930329496</v>
      </c>
      <c r="C1321" s="23">
        <f t="shared" si="2639"/>
        <v>6.6493730755752178</v>
      </c>
      <c r="D1321" s="24">
        <v>469.7</v>
      </c>
      <c r="E1321" s="24">
        <v>772.3</v>
      </c>
      <c r="F1321" s="27">
        <f t="shared" ref="F1321:G1321" si="2640">LN(D1321/D1320)</f>
        <v>-6.3850167115491894E-4</v>
      </c>
      <c r="G1321" s="27">
        <f t="shared" si="2640"/>
        <v>2.5900026044791953E-4</v>
      </c>
      <c r="H1321" s="27">
        <f t="shared" si="2558"/>
        <v>0.92521417028488051</v>
      </c>
      <c r="I1321" s="27"/>
      <c r="J1321" s="27">
        <v>1283</v>
      </c>
      <c r="K1321" s="27">
        <v>6.2337519475819523</v>
      </c>
      <c r="L1321" s="37">
        <v>-0.11653619516841029</v>
      </c>
      <c r="M1321" s="27"/>
      <c r="N1321" s="27"/>
      <c r="O1321" s="27"/>
      <c r="P1321" s="27"/>
      <c r="Q1321" s="27"/>
      <c r="R1321" s="27"/>
      <c r="S1321" s="27"/>
      <c r="T1321" s="27"/>
      <c r="U1321" s="27"/>
      <c r="V1321" s="27"/>
      <c r="W1321" s="27"/>
      <c r="X1321" s="27"/>
      <c r="Y1321" s="27"/>
      <c r="Z1321" s="27"/>
      <c r="AA1321" s="27"/>
      <c r="AB1321" s="27"/>
      <c r="AC1321" s="27"/>
      <c r="AD1321" s="27"/>
      <c r="AE1321" s="27"/>
    </row>
    <row r="1322" spans="1:31" ht="15.75" customHeight="1" x14ac:dyDescent="0.2">
      <c r="A1322" s="22">
        <v>34718</v>
      </c>
      <c r="B1322" s="23">
        <f t="shared" ref="B1322:C1322" si="2641">LN(D1322)</f>
        <v>6.1461151019768909</v>
      </c>
      <c r="C1322" s="23">
        <f t="shared" si="2641"/>
        <v>6.6444405629786507</v>
      </c>
      <c r="D1322" s="24">
        <v>466.9</v>
      </c>
      <c r="E1322" s="24">
        <v>768.5</v>
      </c>
      <c r="F1322" s="27">
        <f t="shared" ref="F1322:G1322" si="2642">LN(D1322/D1321)</f>
        <v>-5.9790910560580711E-3</v>
      </c>
      <c r="G1322" s="27">
        <f t="shared" si="2642"/>
        <v>-4.9325125965675818E-3</v>
      </c>
      <c r="H1322" s="27">
        <f t="shared" si="2558"/>
        <v>0.92500114098720088</v>
      </c>
      <c r="I1322" s="27"/>
      <c r="J1322" s="27">
        <v>1284</v>
      </c>
      <c r="K1322" s="27">
        <v>6.2240909916421003</v>
      </c>
      <c r="L1322" s="37">
        <v>-0.1172908458542139</v>
      </c>
      <c r="M1322" s="27"/>
      <c r="N1322" s="27"/>
      <c r="O1322" s="27"/>
      <c r="P1322" s="27"/>
      <c r="Q1322" s="27"/>
      <c r="R1322" s="27"/>
      <c r="S1322" s="27"/>
      <c r="T1322" s="27"/>
      <c r="U1322" s="27"/>
      <c r="V1322" s="27"/>
      <c r="W1322" s="27"/>
      <c r="X1322" s="27"/>
      <c r="Y1322" s="27"/>
      <c r="Z1322" s="27"/>
      <c r="AA1322" s="27"/>
      <c r="AB1322" s="27"/>
      <c r="AC1322" s="27"/>
      <c r="AD1322" s="27"/>
      <c r="AE1322" s="27"/>
    </row>
    <row r="1323" spans="1:31" ht="15.75" customHeight="1" x14ac:dyDescent="0.2">
      <c r="A1323" s="22">
        <v>34719</v>
      </c>
      <c r="B1323" s="23">
        <f t="shared" ref="B1323:C1323" si="2643">LN(D1323)</f>
        <v>6.1413920360909326</v>
      </c>
      <c r="C1323" s="23">
        <f t="shared" si="2643"/>
        <v>6.6359465556866466</v>
      </c>
      <c r="D1323" s="24">
        <v>464.7</v>
      </c>
      <c r="E1323" s="24">
        <v>762</v>
      </c>
      <c r="F1323" s="27">
        <f t="shared" ref="F1323:G1323" si="2644">LN(D1323/D1322)</f>
        <v>-4.7230658859587285E-3</v>
      </c>
      <c r="G1323" s="27">
        <f t="shared" si="2644"/>
        <v>-8.4940072920042988E-3</v>
      </c>
      <c r="H1323" s="27">
        <f t="shared" si="2558"/>
        <v>0.92547340225760144</v>
      </c>
      <c r="I1323" s="27"/>
      <c r="J1323" s="27">
        <v>1285</v>
      </c>
      <c r="K1323" s="27">
        <v>6.2282009599582926</v>
      </c>
      <c r="L1323" s="37">
        <v>-0.11164680201148869</v>
      </c>
      <c r="M1323" s="27"/>
      <c r="N1323" s="27"/>
      <c r="O1323" s="27"/>
      <c r="P1323" s="27"/>
      <c r="Q1323" s="27"/>
      <c r="R1323" s="27"/>
      <c r="S1323" s="27"/>
      <c r="T1323" s="27"/>
      <c r="U1323" s="27"/>
      <c r="V1323" s="27"/>
      <c r="W1323" s="27"/>
      <c r="X1323" s="27"/>
      <c r="Y1323" s="27"/>
      <c r="Z1323" s="27"/>
      <c r="AA1323" s="27"/>
      <c r="AB1323" s="27"/>
      <c r="AC1323" s="27"/>
      <c r="AD1323" s="27"/>
      <c r="AE1323" s="27"/>
    </row>
    <row r="1324" spans="1:31" ht="15.75" customHeight="1" x14ac:dyDescent="0.2">
      <c r="A1324" s="22">
        <v>34722</v>
      </c>
      <c r="B1324" s="23">
        <f t="shared" ref="B1324:C1324" si="2645">LN(D1324)</f>
        <v>6.1437563574502407</v>
      </c>
      <c r="C1324" s="23">
        <f t="shared" si="2645"/>
        <v>6.6326603220358278</v>
      </c>
      <c r="D1324" s="24">
        <v>465.8</v>
      </c>
      <c r="E1324" s="24">
        <v>759.5</v>
      </c>
      <c r="F1324" s="27">
        <f t="shared" ref="F1324:G1324" si="2646">LN(D1324/D1323)</f>
        <v>2.3643213593079809E-3</v>
      </c>
      <c r="G1324" s="27">
        <f t="shared" si="2646"/>
        <v>-3.2862336508187582E-3</v>
      </c>
      <c r="H1324" s="27">
        <f t="shared" si="2558"/>
        <v>0.92628840603199725</v>
      </c>
      <c r="I1324" s="27"/>
      <c r="J1324" s="27">
        <v>1286</v>
      </c>
      <c r="K1324" s="27">
        <v>6.2289363685925734</v>
      </c>
      <c r="L1324" s="37">
        <v>-0.11238221064576948</v>
      </c>
      <c r="M1324" s="27"/>
      <c r="N1324" s="27"/>
      <c r="O1324" s="27"/>
      <c r="P1324" s="27"/>
      <c r="Q1324" s="27"/>
      <c r="R1324" s="27"/>
      <c r="S1324" s="27"/>
      <c r="T1324" s="27"/>
      <c r="U1324" s="27"/>
      <c r="V1324" s="27"/>
      <c r="W1324" s="27"/>
      <c r="X1324" s="27"/>
      <c r="Y1324" s="27"/>
      <c r="Z1324" s="27"/>
      <c r="AA1324" s="27"/>
      <c r="AB1324" s="27"/>
      <c r="AC1324" s="27"/>
      <c r="AD1324" s="27"/>
      <c r="AE1324" s="27"/>
    </row>
    <row r="1325" spans="1:31" ht="15.75" customHeight="1" x14ac:dyDescent="0.2">
      <c r="A1325" s="22">
        <v>34723</v>
      </c>
      <c r="B1325" s="23">
        <f t="shared" ref="B1325:C1325" si="2647">LN(D1325)</f>
        <v>6.1437563574502407</v>
      </c>
      <c r="C1325" s="23">
        <f t="shared" si="2647"/>
        <v>6.6375201201340772</v>
      </c>
      <c r="D1325" s="24">
        <v>465.8</v>
      </c>
      <c r="E1325" s="24">
        <v>763.2</v>
      </c>
      <c r="F1325" s="27">
        <f t="shared" ref="F1325:G1325" si="2648">LN(D1325/D1324)</f>
        <v>0</v>
      </c>
      <c r="G1325" s="27">
        <f t="shared" si="2648"/>
        <v>4.859798098249225E-3</v>
      </c>
      <c r="H1325" s="27">
        <f t="shared" si="2558"/>
        <v>0.92561020475311762</v>
      </c>
      <c r="I1325" s="27"/>
      <c r="J1325" s="27">
        <v>1287</v>
      </c>
      <c r="K1325" s="27">
        <v>6.2241966453628823</v>
      </c>
      <c r="L1325" s="37">
        <v>-0.10808379368979004</v>
      </c>
      <c r="M1325" s="27"/>
      <c r="N1325" s="27"/>
      <c r="O1325" s="27"/>
      <c r="P1325" s="27"/>
      <c r="Q1325" s="27"/>
      <c r="R1325" s="27"/>
      <c r="S1325" s="27"/>
      <c r="T1325" s="27"/>
      <c r="U1325" s="27"/>
      <c r="V1325" s="27"/>
      <c r="W1325" s="27"/>
      <c r="X1325" s="27"/>
      <c r="Y1325" s="27"/>
      <c r="Z1325" s="27"/>
      <c r="AA1325" s="27"/>
      <c r="AB1325" s="27"/>
      <c r="AC1325" s="27"/>
      <c r="AD1325" s="27"/>
      <c r="AE1325" s="27"/>
    </row>
    <row r="1326" spans="1:31" ht="15.75" customHeight="1" x14ac:dyDescent="0.2">
      <c r="A1326" s="22">
        <v>34724</v>
      </c>
      <c r="B1326" s="23">
        <f t="shared" ref="B1326:C1326" si="2649">LN(D1326)</f>
        <v>6.1471854221047577</v>
      </c>
      <c r="C1326" s="23">
        <f t="shared" si="2649"/>
        <v>6.6345019431824772</v>
      </c>
      <c r="D1326" s="24">
        <v>467.4</v>
      </c>
      <c r="E1326" s="24">
        <v>760.9</v>
      </c>
      <c r="F1326" s="27">
        <f t="shared" ref="F1326:G1326" si="2650">LN(D1326/D1325)</f>
        <v>3.4290646545169687E-3</v>
      </c>
      <c r="G1326" s="27">
        <f t="shared" si="2650"/>
        <v>-3.0181769515998215E-3</v>
      </c>
      <c r="H1326" s="27">
        <f t="shared" si="2558"/>
        <v>0.92654813801381442</v>
      </c>
      <c r="I1326" s="27"/>
      <c r="J1326" s="27">
        <v>1288</v>
      </c>
      <c r="K1326" s="27">
        <v>6.2167662414291547</v>
      </c>
      <c r="L1326" s="37">
        <v>-0.10485554124530516</v>
      </c>
      <c r="M1326" s="27"/>
      <c r="N1326" s="27"/>
      <c r="O1326" s="27"/>
      <c r="P1326" s="27"/>
      <c r="Q1326" s="27"/>
      <c r="R1326" s="27"/>
      <c r="S1326" s="27"/>
      <c r="T1326" s="27"/>
      <c r="U1326" s="27"/>
      <c r="V1326" s="27"/>
      <c r="W1326" s="27"/>
      <c r="X1326" s="27"/>
      <c r="Y1326" s="27"/>
      <c r="Z1326" s="27"/>
      <c r="AA1326" s="27"/>
      <c r="AB1326" s="27"/>
      <c r="AC1326" s="27"/>
      <c r="AD1326" s="27"/>
      <c r="AE1326" s="27"/>
    </row>
    <row r="1327" spans="1:31" ht="15.75" customHeight="1" x14ac:dyDescent="0.2">
      <c r="A1327" s="22">
        <v>34725</v>
      </c>
      <c r="B1327" s="23">
        <f t="shared" ref="B1327:C1327" si="2651">LN(D1327)</f>
        <v>6.1491091161894964</v>
      </c>
      <c r="C1327" s="23">
        <f t="shared" si="2651"/>
        <v>6.6300235373835239</v>
      </c>
      <c r="D1327" s="24">
        <v>468.3</v>
      </c>
      <c r="E1327" s="24">
        <v>757.5</v>
      </c>
      <c r="F1327" s="27">
        <f t="shared" ref="F1327:G1327" si="2652">LN(D1327/D1326)</f>
        <v>1.9236940847385505E-3</v>
      </c>
      <c r="G1327" s="27">
        <f t="shared" si="2652"/>
        <v>-4.4784057989528409E-3</v>
      </c>
      <c r="H1327" s="27">
        <f t="shared" si="2558"/>
        <v>0.92746414571797797</v>
      </c>
      <c r="I1327" s="27"/>
      <c r="J1327" s="27">
        <v>1289</v>
      </c>
      <c r="K1327" s="27">
        <v>6.2004935943101476</v>
      </c>
      <c r="L1327" s="37">
        <v>-0.10152083948688073</v>
      </c>
      <c r="M1327" s="27"/>
      <c r="N1327" s="27"/>
      <c r="O1327" s="27"/>
      <c r="P1327" s="27"/>
      <c r="Q1327" s="27"/>
      <c r="R1327" s="27"/>
      <c r="S1327" s="27"/>
      <c r="T1327" s="27"/>
      <c r="U1327" s="27"/>
      <c r="V1327" s="27"/>
      <c r="W1327" s="27"/>
      <c r="X1327" s="27"/>
      <c r="Y1327" s="27"/>
      <c r="Z1327" s="27"/>
      <c r="AA1327" s="27"/>
      <c r="AB1327" s="27"/>
      <c r="AC1327" s="27"/>
      <c r="AD1327" s="27"/>
      <c r="AE1327" s="27"/>
    </row>
    <row r="1328" spans="1:31" ht="15.75" customHeight="1" x14ac:dyDescent="0.2">
      <c r="A1328" s="22">
        <v>34726</v>
      </c>
      <c r="B1328" s="23">
        <f t="shared" ref="B1328:C1328" si="2653">LN(D1328)</f>
        <v>6.1533707889510021</v>
      </c>
      <c r="C1328" s="23">
        <f t="shared" si="2653"/>
        <v>6.6318700164098674</v>
      </c>
      <c r="D1328" s="24">
        <v>470.3</v>
      </c>
      <c r="E1328" s="24">
        <v>758.9</v>
      </c>
      <c r="F1328" s="27">
        <f t="shared" ref="F1328:G1328" si="2654">LN(D1328/D1327)</f>
        <v>4.2616727615062272E-3</v>
      </c>
      <c r="G1328" s="27">
        <f t="shared" si="2654"/>
        <v>1.8464790263429975E-3</v>
      </c>
      <c r="H1328" s="27">
        <f t="shared" si="2558"/>
        <v>0.92784852141630203</v>
      </c>
      <c r="I1328" s="27"/>
      <c r="J1328" s="27">
        <v>1290</v>
      </c>
      <c r="K1328" s="27">
        <v>6.2003846933225031</v>
      </c>
      <c r="L1328" s="37">
        <v>-9.8049837383097582E-2</v>
      </c>
      <c r="M1328" s="27"/>
      <c r="N1328" s="27"/>
      <c r="O1328" s="27"/>
      <c r="P1328" s="27"/>
      <c r="Q1328" s="27"/>
      <c r="R1328" s="27"/>
      <c r="S1328" s="27"/>
      <c r="T1328" s="27"/>
      <c r="U1328" s="27"/>
      <c r="V1328" s="27"/>
      <c r="W1328" s="27"/>
      <c r="X1328" s="27"/>
      <c r="Y1328" s="27"/>
      <c r="Z1328" s="27"/>
      <c r="AA1328" s="27"/>
      <c r="AB1328" s="27"/>
      <c r="AC1328" s="27"/>
      <c r="AD1328" s="27"/>
      <c r="AE1328" s="27"/>
    </row>
    <row r="1329" spans="1:31" ht="15.75" customHeight="1" x14ac:dyDescent="0.2">
      <c r="A1329" s="22">
        <v>34729</v>
      </c>
      <c r="B1329" s="23">
        <f t="shared" ref="B1329:C1329" si="2655">LN(D1329)</f>
        <v>6.1495361016784766</v>
      </c>
      <c r="C1329" s="23">
        <f t="shared" si="2655"/>
        <v>6.6224703311300779</v>
      </c>
      <c r="D1329" s="24">
        <v>468.5</v>
      </c>
      <c r="E1329" s="24">
        <v>751.8</v>
      </c>
      <c r="F1329" s="27">
        <f t="shared" ref="F1329:G1329" si="2656">LN(D1329/D1328)</f>
        <v>-3.8346872725254851E-3</v>
      </c>
      <c r="G1329" s="27">
        <f t="shared" si="2656"/>
        <v>-9.3996852797895228E-3</v>
      </c>
      <c r="H1329" s="27">
        <f t="shared" si="2558"/>
        <v>0.92858643288615561</v>
      </c>
      <c r="I1329" s="27"/>
      <c r="J1329" s="27">
        <v>1291</v>
      </c>
      <c r="K1329" s="27">
        <v>6.2004935943101476</v>
      </c>
      <c r="L1329" s="37">
        <v>-9.2580234558918839E-2</v>
      </c>
      <c r="M1329" s="27"/>
      <c r="N1329" s="27"/>
      <c r="O1329" s="27"/>
      <c r="P1329" s="27"/>
      <c r="Q1329" s="27"/>
      <c r="R1329" s="27"/>
      <c r="S1329" s="27"/>
      <c r="T1329" s="27"/>
      <c r="U1329" s="27"/>
      <c r="V1329" s="27"/>
      <c r="W1329" s="27"/>
      <c r="X1329" s="27"/>
      <c r="Y1329" s="27"/>
      <c r="Z1329" s="27"/>
      <c r="AA1329" s="27"/>
      <c r="AB1329" s="27"/>
      <c r="AC1329" s="27"/>
      <c r="AD1329" s="27"/>
      <c r="AE1329" s="27"/>
    </row>
    <row r="1330" spans="1:31" ht="15.75" customHeight="1" x14ac:dyDescent="0.2">
      <c r="A1330" s="22">
        <v>34730</v>
      </c>
      <c r="B1330" s="23">
        <f t="shared" ref="B1330:C1330" si="2657">LN(D1330)</f>
        <v>6.1535833965844171</v>
      </c>
      <c r="C1330" s="23">
        <f t="shared" si="2657"/>
        <v>6.6269826148312907</v>
      </c>
      <c r="D1330" s="24">
        <v>470.4</v>
      </c>
      <c r="E1330" s="24">
        <v>755.2</v>
      </c>
      <c r="F1330" s="27">
        <f t="shared" ref="F1330:G1330" si="2658">LN(D1330/D1329)</f>
        <v>4.0472949059401787E-3</v>
      </c>
      <c r="G1330" s="27">
        <f t="shared" si="2658"/>
        <v>4.5122837012134282E-3</v>
      </c>
      <c r="H1330" s="27">
        <f t="shared" si="2558"/>
        <v>0.92856489208415927</v>
      </c>
      <c r="I1330" s="27"/>
      <c r="J1330" s="27">
        <v>1292</v>
      </c>
      <c r="K1330" s="27">
        <v>6.2008202064318327</v>
      </c>
      <c r="L1330" s="37">
        <v>-9.1350426132946083E-2</v>
      </c>
      <c r="M1330" s="27"/>
      <c r="N1330" s="27"/>
      <c r="O1330" s="27"/>
      <c r="P1330" s="27"/>
      <c r="Q1330" s="27"/>
      <c r="R1330" s="27"/>
      <c r="S1330" s="27"/>
      <c r="T1330" s="27"/>
      <c r="U1330" s="27"/>
      <c r="V1330" s="27"/>
      <c r="W1330" s="27"/>
      <c r="X1330" s="27"/>
      <c r="Y1330" s="27"/>
      <c r="Z1330" s="27"/>
      <c r="AA1330" s="27"/>
      <c r="AB1330" s="27"/>
      <c r="AC1330" s="27"/>
      <c r="AD1330" s="27"/>
      <c r="AE1330" s="27"/>
    </row>
    <row r="1331" spans="1:31" ht="15.75" customHeight="1" x14ac:dyDescent="0.2">
      <c r="A1331" s="22">
        <v>34731</v>
      </c>
      <c r="B1331" s="23">
        <f t="shared" ref="B1331:C1331" si="2659">LN(D1331)</f>
        <v>6.1535833965844171</v>
      </c>
      <c r="C1331" s="23">
        <f t="shared" si="2659"/>
        <v>6.6310790857068902</v>
      </c>
      <c r="D1331" s="24">
        <v>470.4</v>
      </c>
      <c r="E1331" s="24">
        <v>758.3</v>
      </c>
      <c r="F1331" s="27">
        <f t="shared" ref="F1331:G1331" si="2660">LN(D1331/D1330)</f>
        <v>0</v>
      </c>
      <c r="G1331" s="27">
        <f t="shared" si="2660"/>
        <v>4.0964708755987277E-3</v>
      </c>
      <c r="H1331" s="27">
        <f t="shared" si="2558"/>
        <v>0.92799125407029126</v>
      </c>
      <c r="I1331" s="27"/>
      <c r="J1331" s="27">
        <v>1293</v>
      </c>
      <c r="K1331" s="27">
        <v>6.2075398681693947</v>
      </c>
      <c r="L1331" s="37">
        <v>-8.7462253593436401E-2</v>
      </c>
      <c r="M1331" s="27"/>
      <c r="N1331" s="27"/>
      <c r="O1331" s="27"/>
      <c r="P1331" s="27"/>
      <c r="Q1331" s="27"/>
      <c r="R1331" s="27"/>
      <c r="S1331" s="27"/>
      <c r="T1331" s="27"/>
      <c r="U1331" s="27"/>
      <c r="V1331" s="27"/>
      <c r="W1331" s="27"/>
      <c r="X1331" s="27"/>
      <c r="Y1331" s="27"/>
      <c r="Z1331" s="27"/>
      <c r="AA1331" s="27"/>
      <c r="AB1331" s="27"/>
      <c r="AC1331" s="27"/>
      <c r="AD1331" s="27"/>
      <c r="AE1331" s="27"/>
    </row>
    <row r="1332" spans="1:31" ht="15.75" customHeight="1" x14ac:dyDescent="0.2">
      <c r="A1332" s="22">
        <v>34732</v>
      </c>
      <c r="B1332" s="23">
        <f t="shared" ref="B1332:C1332" si="2661">LN(D1332)</f>
        <v>6.158460937799191</v>
      </c>
      <c r="C1332" s="23">
        <f t="shared" si="2661"/>
        <v>6.6380440918515928</v>
      </c>
      <c r="D1332" s="24">
        <v>472.7</v>
      </c>
      <c r="E1332" s="24">
        <v>763.6</v>
      </c>
      <c r="F1332" s="27">
        <f t="shared" ref="F1332:G1332" si="2662">LN(D1332/D1331)</f>
        <v>4.8775412147735115E-3</v>
      </c>
      <c r="G1332" s="27">
        <f t="shared" si="2662"/>
        <v>6.965006144702893E-3</v>
      </c>
      <c r="H1332" s="27">
        <f t="shared" si="2558"/>
        <v>0.92775233978317417</v>
      </c>
      <c r="I1332" s="27"/>
      <c r="J1332" s="27">
        <v>1294</v>
      </c>
      <c r="K1332" s="27">
        <v>6.2129172588279289</v>
      </c>
      <c r="L1332" s="37">
        <v>-9.1960716487192506E-2</v>
      </c>
      <c r="M1332" s="27"/>
      <c r="N1332" s="27"/>
      <c r="O1332" s="27"/>
      <c r="P1332" s="27"/>
      <c r="Q1332" s="27"/>
      <c r="R1332" s="27"/>
      <c r="S1332" s="27"/>
      <c r="T1332" s="27"/>
      <c r="U1332" s="27"/>
      <c r="V1332" s="27"/>
      <c r="W1332" s="27"/>
      <c r="X1332" s="27"/>
      <c r="Y1332" s="27"/>
      <c r="Z1332" s="27"/>
      <c r="AA1332" s="27"/>
      <c r="AB1332" s="27"/>
      <c r="AC1332" s="27"/>
      <c r="AD1332" s="27"/>
      <c r="AE1332" s="27"/>
    </row>
    <row r="1333" spans="1:31" ht="15.75" customHeight="1" x14ac:dyDescent="0.2">
      <c r="A1333" s="22">
        <v>34733</v>
      </c>
      <c r="B1333" s="23">
        <f t="shared" ref="B1333:C1333" si="2663">LN(D1333)</f>
        <v>6.1708651754742734</v>
      </c>
      <c r="C1333" s="23">
        <f t="shared" si="2663"/>
        <v>6.6489845500247764</v>
      </c>
      <c r="D1333" s="24">
        <v>478.6</v>
      </c>
      <c r="E1333" s="24">
        <v>772</v>
      </c>
      <c r="F1333" s="27">
        <f t="shared" ref="F1333:G1333" si="2664">LN(D1333/D1332)</f>
        <v>1.2404237675082275E-2</v>
      </c>
      <c r="G1333" s="27">
        <f t="shared" si="2664"/>
        <v>1.0940458173183681E-2</v>
      </c>
      <c r="H1333" s="27">
        <f t="shared" si="2558"/>
        <v>0.92809136929808</v>
      </c>
      <c r="I1333" s="27"/>
      <c r="J1333" s="27">
        <v>1295</v>
      </c>
      <c r="K1333" s="27">
        <v>6.2112005082353559</v>
      </c>
      <c r="L1333" s="37">
        <v>-8.2586122980139898E-2</v>
      </c>
      <c r="M1333" s="27"/>
      <c r="N1333" s="27"/>
      <c r="O1333" s="27"/>
      <c r="P1333" s="27"/>
      <c r="Q1333" s="27"/>
      <c r="R1333" s="27"/>
      <c r="S1333" s="27"/>
      <c r="T1333" s="27"/>
      <c r="U1333" s="27"/>
      <c r="V1333" s="27"/>
      <c r="W1333" s="27"/>
      <c r="X1333" s="27"/>
      <c r="Y1333" s="27"/>
      <c r="Z1333" s="27"/>
      <c r="AA1333" s="27"/>
      <c r="AB1333" s="27"/>
      <c r="AC1333" s="27"/>
      <c r="AD1333" s="27"/>
      <c r="AE1333" s="27"/>
    </row>
    <row r="1334" spans="1:31" ht="15.75" customHeight="1" x14ac:dyDescent="0.2">
      <c r="A1334" s="22">
        <v>34736</v>
      </c>
      <c r="B1334" s="23">
        <f t="shared" ref="B1334:C1334" si="2665">LN(D1334)</f>
        <v>6.176075148705408</v>
      </c>
      <c r="C1334" s="23">
        <f t="shared" si="2665"/>
        <v>6.6577542734980444</v>
      </c>
      <c r="D1334" s="24">
        <v>481.1</v>
      </c>
      <c r="E1334" s="24">
        <v>778.8</v>
      </c>
      <c r="F1334" s="27">
        <f t="shared" ref="F1334:G1334" si="2666">LN(D1334/D1333)</f>
        <v>5.2099732311351003E-3</v>
      </c>
      <c r="G1334" s="27">
        <f t="shared" si="2666"/>
        <v>8.7697234732683049E-3</v>
      </c>
      <c r="H1334" s="27">
        <f t="shared" si="2558"/>
        <v>0.92765141142111307</v>
      </c>
      <c r="I1334" s="27"/>
      <c r="J1334" s="27">
        <v>1296</v>
      </c>
      <c r="K1334" s="27">
        <v>6.2099104707930239</v>
      </c>
      <c r="L1334" s="37">
        <v>-8.3259651129973911E-2</v>
      </c>
      <c r="M1334" s="27"/>
      <c r="N1334" s="27"/>
      <c r="O1334" s="27"/>
      <c r="P1334" s="27"/>
      <c r="Q1334" s="27"/>
      <c r="R1334" s="27"/>
      <c r="S1334" s="27"/>
      <c r="T1334" s="27"/>
      <c r="U1334" s="27"/>
      <c r="V1334" s="27"/>
      <c r="W1334" s="27"/>
      <c r="X1334" s="27"/>
      <c r="Y1334" s="27"/>
      <c r="Z1334" s="27"/>
      <c r="AA1334" s="27"/>
      <c r="AB1334" s="27"/>
      <c r="AC1334" s="27"/>
      <c r="AD1334" s="27"/>
      <c r="AE1334" s="27"/>
    </row>
    <row r="1335" spans="1:31" ht="15.75" customHeight="1" x14ac:dyDescent="0.2">
      <c r="A1335" s="22">
        <v>34737</v>
      </c>
      <c r="B1335" s="23">
        <f t="shared" ref="B1335:C1335" si="2667">LN(D1335)</f>
        <v>6.1754513832209978</v>
      </c>
      <c r="C1335" s="23">
        <f t="shared" si="2667"/>
        <v>6.6578826679259029</v>
      </c>
      <c r="D1335" s="24">
        <v>480.8</v>
      </c>
      <c r="E1335" s="24">
        <v>778.9</v>
      </c>
      <c r="F1335" s="27">
        <f t="shared" ref="F1335:G1335" si="2668">LN(D1335/D1334)</f>
        <v>-6.2376548441018219E-4</v>
      </c>
      <c r="G1335" s="27">
        <f t="shared" si="2668"/>
        <v>1.2839442785818786E-4</v>
      </c>
      <c r="H1335" s="27">
        <f t="shared" si="2558"/>
        <v>0.92753983379295646</v>
      </c>
      <c r="I1335" s="27"/>
      <c r="J1335" s="27">
        <v>1297</v>
      </c>
      <c r="K1335" s="27">
        <v>6.2106632508898265</v>
      </c>
      <c r="L1335" s="37">
        <v>-8.5761065552127924E-2</v>
      </c>
      <c r="M1335" s="27"/>
      <c r="N1335" s="27"/>
      <c r="O1335" s="27"/>
      <c r="P1335" s="27"/>
      <c r="Q1335" s="27"/>
      <c r="R1335" s="27"/>
      <c r="S1335" s="27"/>
      <c r="T1335" s="27"/>
      <c r="U1335" s="27"/>
      <c r="V1335" s="27"/>
      <c r="W1335" s="27"/>
      <c r="X1335" s="27"/>
      <c r="Y1335" s="27"/>
      <c r="Z1335" s="27"/>
      <c r="AA1335" s="27"/>
      <c r="AB1335" s="27"/>
      <c r="AC1335" s="27"/>
      <c r="AD1335" s="27"/>
      <c r="AE1335" s="27"/>
    </row>
    <row r="1336" spans="1:31" ht="15.75" customHeight="1" x14ac:dyDescent="0.2">
      <c r="A1336" s="22">
        <v>34738</v>
      </c>
      <c r="B1336" s="23">
        <f t="shared" ref="B1336:C1336" si="2669">LN(D1336)</f>
        <v>6.176075148705408</v>
      </c>
      <c r="C1336" s="23">
        <f t="shared" si="2669"/>
        <v>6.6640262940588189</v>
      </c>
      <c r="D1336" s="24">
        <v>481.1</v>
      </c>
      <c r="E1336" s="24">
        <v>783.7</v>
      </c>
      <c r="F1336" s="27">
        <f t="shared" ref="F1336:G1336" si="2670">LN(D1336/D1335)</f>
        <v>6.2376548441030774E-4</v>
      </c>
      <c r="G1336" s="27">
        <f t="shared" si="2670"/>
        <v>6.1436261329162242E-3</v>
      </c>
      <c r="H1336" s="27">
        <f t="shared" si="2558"/>
        <v>0.92677832832255869</v>
      </c>
      <c r="I1336" s="27"/>
      <c r="J1336" s="27">
        <v>1298</v>
      </c>
      <c r="K1336" s="27">
        <v>6.2198531106426502</v>
      </c>
      <c r="L1336" s="37">
        <v>-8.9496564668049672E-2</v>
      </c>
      <c r="M1336" s="27"/>
      <c r="N1336" s="27"/>
      <c r="O1336" s="27"/>
      <c r="P1336" s="27"/>
      <c r="Q1336" s="27"/>
      <c r="R1336" s="27"/>
      <c r="S1336" s="27"/>
      <c r="T1336" s="27"/>
      <c r="U1336" s="27"/>
      <c r="V1336" s="27"/>
      <c r="W1336" s="27"/>
      <c r="X1336" s="27"/>
      <c r="Y1336" s="27"/>
      <c r="Z1336" s="27"/>
      <c r="AA1336" s="27"/>
      <c r="AB1336" s="27"/>
      <c r="AC1336" s="27"/>
      <c r="AD1336" s="27"/>
      <c r="AE1336" s="27"/>
    </row>
    <row r="1337" spans="1:31" ht="15.75" customHeight="1" x14ac:dyDescent="0.2">
      <c r="A1337" s="22">
        <v>34739</v>
      </c>
      <c r="B1337" s="23">
        <f t="shared" ref="B1337:C1337" si="2671">LN(D1337)</f>
        <v>6.1739944155368951</v>
      </c>
      <c r="C1337" s="23">
        <f t="shared" si="2671"/>
        <v>6.6661931421439089</v>
      </c>
      <c r="D1337" s="24">
        <v>480.1</v>
      </c>
      <c r="E1337" s="24">
        <v>785.4</v>
      </c>
      <c r="F1337" s="27">
        <f t="shared" ref="F1337:G1337" si="2672">LN(D1337/D1336)</f>
        <v>-2.0807331685133018E-3</v>
      </c>
      <c r="G1337" s="27">
        <f t="shared" si="2672"/>
        <v>2.1668480850902932E-3</v>
      </c>
      <c r="H1337" s="27">
        <f t="shared" si="2558"/>
        <v>0.92616494660268456</v>
      </c>
      <c r="I1337" s="27"/>
      <c r="J1337" s="27">
        <v>1299</v>
      </c>
      <c r="K1337" s="27">
        <v>6.2221867829345987</v>
      </c>
      <c r="L1337" s="37">
        <v>-9.1830236959998146E-2</v>
      </c>
      <c r="M1337" s="27"/>
      <c r="N1337" s="27"/>
      <c r="O1337" s="27"/>
      <c r="P1337" s="27"/>
      <c r="Q1337" s="27"/>
      <c r="R1337" s="27"/>
      <c r="S1337" s="27"/>
      <c r="T1337" s="27"/>
      <c r="U1337" s="27"/>
      <c r="V1337" s="27"/>
      <c r="W1337" s="27"/>
      <c r="X1337" s="27"/>
      <c r="Y1337" s="27"/>
      <c r="Z1337" s="27"/>
      <c r="AA1337" s="27"/>
      <c r="AB1337" s="27"/>
      <c r="AC1337" s="27"/>
      <c r="AD1337" s="27"/>
      <c r="AE1337" s="27"/>
    </row>
    <row r="1338" spans="1:31" ht="15.75" customHeight="1" x14ac:dyDescent="0.2">
      <c r="A1338" s="22">
        <v>34740</v>
      </c>
      <c r="B1338" s="23">
        <f t="shared" ref="B1338:C1338" si="2673">LN(D1338)</f>
        <v>6.1766985253489715</v>
      </c>
      <c r="C1338" s="23">
        <f t="shared" si="2673"/>
        <v>6.6725391464336576</v>
      </c>
      <c r="D1338" s="24">
        <v>481.4</v>
      </c>
      <c r="E1338" s="24">
        <v>790.4</v>
      </c>
      <c r="F1338" s="27">
        <f t="shared" ref="F1338:G1338" si="2674">LN(D1338/D1337)</f>
        <v>2.7041098120767827E-3</v>
      </c>
      <c r="G1338" s="27">
        <f t="shared" si="2674"/>
        <v>6.3460042897488904E-3</v>
      </c>
      <c r="H1338" s="27">
        <f t="shared" si="2558"/>
        <v>0.92568936499238019</v>
      </c>
      <c r="I1338" s="27"/>
      <c r="J1338" s="27">
        <v>1300</v>
      </c>
      <c r="K1338" s="27">
        <v>6.2251468879056393</v>
      </c>
      <c r="L1338" s="37">
        <v>-9.4355275576558206E-2</v>
      </c>
      <c r="M1338" s="27"/>
      <c r="N1338" s="27"/>
      <c r="O1338" s="27"/>
      <c r="P1338" s="27"/>
      <c r="Q1338" s="27"/>
      <c r="R1338" s="27"/>
      <c r="S1338" s="27"/>
      <c r="T1338" s="27"/>
      <c r="U1338" s="27"/>
      <c r="V1338" s="27"/>
      <c r="W1338" s="27"/>
      <c r="X1338" s="27"/>
      <c r="Y1338" s="27"/>
      <c r="Z1338" s="27"/>
      <c r="AA1338" s="27"/>
      <c r="AB1338" s="27"/>
      <c r="AC1338" s="27"/>
      <c r="AD1338" s="27"/>
      <c r="AE1338" s="27"/>
    </row>
    <row r="1339" spans="1:31" ht="15.75" customHeight="1" x14ac:dyDescent="0.2">
      <c r="A1339" s="22">
        <v>34743</v>
      </c>
      <c r="B1339" s="23">
        <f t="shared" ref="B1339:C1339" si="2675">LN(D1339)</f>
        <v>6.1771138939946111</v>
      </c>
      <c r="C1339" s="23">
        <f t="shared" si="2675"/>
        <v>6.6712731632287463</v>
      </c>
      <c r="D1339" s="24">
        <v>481.6</v>
      </c>
      <c r="E1339" s="24">
        <v>789.4</v>
      </c>
      <c r="F1339" s="27">
        <f t="shared" ref="F1339:G1339" si="2676">LN(D1339/D1338)</f>
        <v>4.1536864563985673E-4</v>
      </c>
      <c r="G1339" s="27">
        <f t="shared" si="2676"/>
        <v>-1.2659832049113401E-3</v>
      </c>
      <c r="H1339" s="27">
        <f t="shared" si="2558"/>
        <v>0.92592729196611501</v>
      </c>
      <c r="I1339" s="27"/>
      <c r="J1339" s="27">
        <v>1301</v>
      </c>
      <c r="K1339" s="27">
        <v>6.2251468879056393</v>
      </c>
      <c r="L1339" s="37">
        <v>-9.4355275576558206E-2</v>
      </c>
      <c r="M1339" s="27"/>
      <c r="N1339" s="27"/>
      <c r="O1339" s="27"/>
      <c r="P1339" s="27"/>
      <c r="Q1339" s="27"/>
      <c r="R1339" s="27"/>
      <c r="S1339" s="27"/>
      <c r="T1339" s="27"/>
      <c r="U1339" s="27"/>
      <c r="V1339" s="27"/>
      <c r="W1339" s="27"/>
      <c r="X1339" s="27"/>
      <c r="Y1339" s="27"/>
      <c r="Z1339" s="27"/>
      <c r="AA1339" s="27"/>
      <c r="AB1339" s="27"/>
      <c r="AC1339" s="27"/>
      <c r="AD1339" s="27"/>
      <c r="AE1339" s="27"/>
    </row>
    <row r="1340" spans="1:31" ht="15.75" customHeight="1" x14ac:dyDescent="0.2">
      <c r="A1340" s="22">
        <v>34744</v>
      </c>
      <c r="B1340" s="23">
        <f t="shared" ref="B1340:C1340" si="2677">LN(D1340)</f>
        <v>6.1789809207790407</v>
      </c>
      <c r="C1340" s="23">
        <f t="shared" si="2677"/>
        <v>6.6727921508625849</v>
      </c>
      <c r="D1340" s="24">
        <v>482.5</v>
      </c>
      <c r="E1340" s="24">
        <v>790.6</v>
      </c>
      <c r="F1340" s="27">
        <f t="shared" ref="F1340:G1340" si="2678">LN(D1340/D1339)</f>
        <v>1.8670267844293539E-3</v>
      </c>
      <c r="G1340" s="27">
        <f t="shared" si="2678"/>
        <v>1.5189876338385045E-3</v>
      </c>
      <c r="H1340" s="27">
        <f t="shared" si="2558"/>
        <v>0.92599631175088981</v>
      </c>
      <c r="I1340" s="27"/>
      <c r="J1340" s="27">
        <v>1302</v>
      </c>
      <c r="K1340" s="27">
        <v>6.2293562922119081</v>
      </c>
      <c r="L1340" s="37">
        <v>-9.2925974853740101E-2</v>
      </c>
      <c r="M1340" s="27"/>
      <c r="N1340" s="27"/>
      <c r="O1340" s="27"/>
      <c r="P1340" s="27"/>
      <c r="Q1340" s="27"/>
      <c r="R1340" s="27"/>
      <c r="S1340" s="27"/>
      <c r="T1340" s="27"/>
      <c r="U1340" s="27"/>
      <c r="V1340" s="27"/>
      <c r="W1340" s="27"/>
      <c r="X1340" s="27"/>
      <c r="Y1340" s="27"/>
      <c r="Z1340" s="27"/>
      <c r="AA1340" s="27"/>
      <c r="AB1340" s="27"/>
      <c r="AC1340" s="27"/>
      <c r="AD1340" s="27"/>
      <c r="AE1340" s="27"/>
    </row>
    <row r="1341" spans="1:31" ht="15.75" customHeight="1" x14ac:dyDescent="0.2">
      <c r="A1341" s="22">
        <v>34745</v>
      </c>
      <c r="B1341" s="23">
        <f t="shared" ref="B1341:C1341" si="2679">LN(D1341)</f>
        <v>6.183117431330821</v>
      </c>
      <c r="C1341" s="23">
        <f t="shared" si="2679"/>
        <v>6.6790965469798174</v>
      </c>
      <c r="D1341" s="24">
        <v>484.5</v>
      </c>
      <c r="E1341" s="24">
        <v>795.6</v>
      </c>
      <c r="F1341" s="27">
        <f t="shared" ref="F1341:G1341" si="2680">LN(D1341/D1340)</f>
        <v>4.1365105517802755E-3</v>
      </c>
      <c r="G1341" s="27">
        <f t="shared" si="2680"/>
        <v>6.3043961172320273E-3</v>
      </c>
      <c r="H1341" s="27">
        <f t="shared" si="2558"/>
        <v>0.92574158613214386</v>
      </c>
      <c r="I1341" s="27"/>
      <c r="J1341" s="27">
        <v>1303</v>
      </c>
      <c r="K1341" s="27">
        <v>6.2254633793415639</v>
      </c>
      <c r="L1341" s="37">
        <v>-9.2499269959882113E-2</v>
      </c>
      <c r="M1341" s="27"/>
      <c r="N1341" s="27"/>
      <c r="O1341" s="27"/>
      <c r="P1341" s="27"/>
      <c r="Q1341" s="27"/>
      <c r="R1341" s="27"/>
      <c r="S1341" s="27"/>
      <c r="T1341" s="27"/>
      <c r="U1341" s="27"/>
      <c r="V1341" s="27"/>
      <c r="W1341" s="27"/>
      <c r="X1341" s="27"/>
      <c r="Y1341" s="27"/>
      <c r="Z1341" s="27"/>
      <c r="AA1341" s="27"/>
      <c r="AB1341" s="27"/>
      <c r="AC1341" s="27"/>
      <c r="AD1341" s="27"/>
      <c r="AE1341" s="27"/>
    </row>
    <row r="1342" spans="1:31" ht="15.75" customHeight="1" x14ac:dyDescent="0.2">
      <c r="A1342" s="22">
        <v>34746</v>
      </c>
      <c r="B1342" s="23">
        <f t="shared" ref="B1342:C1342" si="2681">LN(D1342)</f>
        <v>6.1845611770698952</v>
      </c>
      <c r="C1342" s="23">
        <f t="shared" si="2681"/>
        <v>6.6762014603079569</v>
      </c>
      <c r="D1342" s="24">
        <v>485.2</v>
      </c>
      <c r="E1342" s="24">
        <v>793.3</v>
      </c>
      <c r="F1342" s="27">
        <f t="shared" ref="F1342:G1342" si="2682">LN(D1342/D1341)</f>
        <v>1.4437457390740565E-3</v>
      </c>
      <c r="G1342" s="27">
        <f t="shared" si="2682"/>
        <v>-2.8950866718599868E-3</v>
      </c>
      <c r="H1342" s="27">
        <f t="shared" si="2558"/>
        <v>0.92635927987478928</v>
      </c>
      <c r="I1342" s="27"/>
      <c r="J1342" s="27">
        <v>1304</v>
      </c>
      <c r="K1342" s="27">
        <v>6.2329165800666519</v>
      </c>
      <c r="L1342" s="37">
        <v>-9.9301640853991735E-2</v>
      </c>
      <c r="M1342" s="27"/>
      <c r="N1342" s="27"/>
      <c r="O1342" s="27"/>
      <c r="P1342" s="27"/>
      <c r="Q1342" s="27"/>
      <c r="R1342" s="27"/>
      <c r="S1342" s="27"/>
      <c r="T1342" s="27"/>
      <c r="U1342" s="27"/>
      <c r="V1342" s="27"/>
      <c r="W1342" s="27"/>
      <c r="X1342" s="27"/>
      <c r="Y1342" s="27"/>
      <c r="Z1342" s="27"/>
      <c r="AA1342" s="27"/>
      <c r="AB1342" s="27"/>
      <c r="AC1342" s="27"/>
      <c r="AD1342" s="27"/>
      <c r="AE1342" s="27"/>
    </row>
    <row r="1343" spans="1:31" ht="15.75" customHeight="1" x14ac:dyDescent="0.2">
      <c r="A1343" s="22">
        <v>34747</v>
      </c>
      <c r="B1343" s="23">
        <f t="shared" ref="B1343:C1343" si="2683">LN(D1343)</f>
        <v>6.177736623646287</v>
      </c>
      <c r="C1343" s="23">
        <f t="shared" si="2683"/>
        <v>6.6681011755409374</v>
      </c>
      <c r="D1343" s="24">
        <v>481.9</v>
      </c>
      <c r="E1343" s="24">
        <v>786.9</v>
      </c>
      <c r="F1343" s="27">
        <f t="shared" ref="F1343:G1343" si="2684">LN(D1343/D1342)</f>
        <v>-6.8245534236079835E-3</v>
      </c>
      <c r="G1343" s="27">
        <f t="shared" si="2684"/>
        <v>-8.1002847670195791E-3</v>
      </c>
      <c r="H1343" s="27">
        <f t="shared" si="2558"/>
        <v>0.92646114103767019</v>
      </c>
      <c r="I1343" s="27"/>
      <c r="J1343" s="27">
        <v>1305</v>
      </c>
      <c r="K1343" s="27">
        <v>6.2354200138239984</v>
      </c>
      <c r="L1343" s="37">
        <v>-0.10593416881864215</v>
      </c>
      <c r="M1343" s="27"/>
      <c r="N1343" s="27"/>
      <c r="O1343" s="27"/>
      <c r="P1343" s="27"/>
      <c r="Q1343" s="27"/>
      <c r="R1343" s="27"/>
      <c r="S1343" s="27"/>
      <c r="T1343" s="27"/>
      <c r="U1343" s="27"/>
      <c r="V1343" s="27"/>
      <c r="W1343" s="27"/>
      <c r="X1343" s="27"/>
      <c r="Y1343" s="27"/>
      <c r="Z1343" s="27"/>
      <c r="AA1343" s="27"/>
      <c r="AB1343" s="27"/>
      <c r="AC1343" s="27"/>
      <c r="AD1343" s="27"/>
      <c r="AE1343" s="27"/>
    </row>
    <row r="1344" spans="1:31" ht="15.75" customHeight="1" x14ac:dyDescent="0.2">
      <c r="A1344" s="22">
        <v>34750</v>
      </c>
      <c r="B1344" s="23">
        <f t="shared" ref="B1344:C1344" si="2685">LN(D1344)</f>
        <v>6.177736623646287</v>
      </c>
      <c r="C1344" s="23">
        <f t="shared" si="2685"/>
        <v>6.6681011755409374</v>
      </c>
      <c r="D1344" s="24">
        <v>481.9</v>
      </c>
      <c r="E1344" s="24">
        <v>786.9</v>
      </c>
      <c r="F1344" s="27">
        <f t="shared" ref="F1344:G1344" si="2686">LN(D1344/D1343)</f>
        <v>0</v>
      </c>
      <c r="G1344" s="27">
        <f t="shared" si="2686"/>
        <v>0</v>
      </c>
      <c r="H1344" s="27">
        <f t="shared" si="2558"/>
        <v>0.92646114103767019</v>
      </c>
      <c r="I1344" s="27"/>
      <c r="J1344" s="27">
        <v>1306</v>
      </c>
      <c r="K1344" s="27">
        <v>6.2354200138239984</v>
      </c>
      <c r="L1344" s="37">
        <v>-0.10593416881864215</v>
      </c>
      <c r="M1344" s="27"/>
      <c r="N1344" s="27"/>
      <c r="O1344" s="27"/>
      <c r="P1344" s="27"/>
      <c r="Q1344" s="27"/>
      <c r="R1344" s="27"/>
      <c r="S1344" s="27"/>
      <c r="T1344" s="27"/>
      <c r="U1344" s="27"/>
      <c r="V1344" s="27"/>
      <c r="W1344" s="27"/>
      <c r="X1344" s="27"/>
      <c r="Y1344" s="27"/>
      <c r="Z1344" s="27"/>
      <c r="AA1344" s="27"/>
      <c r="AB1344" s="27"/>
      <c r="AC1344" s="27"/>
      <c r="AD1344" s="27"/>
      <c r="AE1344" s="27"/>
    </row>
    <row r="1345" spans="1:31" ht="15.75" customHeight="1" x14ac:dyDescent="0.2">
      <c r="A1345" s="22">
        <v>34751</v>
      </c>
      <c r="B1345" s="23">
        <f t="shared" ref="B1345:C1345" si="2687">LN(D1345)</f>
        <v>6.1793953426664476</v>
      </c>
      <c r="C1345" s="23">
        <f t="shared" si="2687"/>
        <v>6.6651740337754521</v>
      </c>
      <c r="D1345" s="24">
        <v>482.7</v>
      </c>
      <c r="E1345" s="24">
        <v>784.6</v>
      </c>
      <c r="F1345" s="27">
        <f t="shared" ref="F1345:G1345" si="2688">LN(D1345/D1344)</f>
        <v>1.6587190201600866E-3</v>
      </c>
      <c r="G1345" s="27">
        <f t="shared" si="2688"/>
        <v>-2.9271417654854756E-3</v>
      </c>
      <c r="H1345" s="27">
        <f t="shared" si="2558"/>
        <v>0.92711687817192112</v>
      </c>
      <c r="I1345" s="27"/>
      <c r="J1345" s="27">
        <v>1307</v>
      </c>
      <c r="K1345" s="27">
        <v>6.2266227547541479</v>
      </c>
      <c r="L1345" s="37">
        <v>-9.735470349897124E-2</v>
      </c>
      <c r="M1345" s="27"/>
      <c r="N1345" s="27"/>
      <c r="O1345" s="27"/>
      <c r="P1345" s="27"/>
      <c r="Q1345" s="27"/>
      <c r="R1345" s="27"/>
      <c r="S1345" s="27"/>
      <c r="T1345" s="27"/>
      <c r="U1345" s="27"/>
      <c r="V1345" s="27"/>
      <c r="W1345" s="27"/>
      <c r="X1345" s="27"/>
      <c r="Y1345" s="27"/>
      <c r="Z1345" s="27"/>
      <c r="AA1345" s="27"/>
      <c r="AB1345" s="27"/>
      <c r="AC1345" s="27"/>
      <c r="AD1345" s="27"/>
      <c r="AE1345" s="27"/>
    </row>
    <row r="1346" spans="1:31" ht="15.75" customHeight="1" x14ac:dyDescent="0.2">
      <c r="A1346" s="22">
        <v>34752</v>
      </c>
      <c r="B1346" s="23">
        <f t="shared" ref="B1346:C1346" si="2689">LN(D1346)</f>
        <v>6.1841488909374833</v>
      </c>
      <c r="C1346" s="23">
        <f t="shared" si="2689"/>
        <v>6.6693711782516427</v>
      </c>
      <c r="D1346" s="24">
        <v>485</v>
      </c>
      <c r="E1346" s="24">
        <v>787.9</v>
      </c>
      <c r="F1346" s="27">
        <f t="shared" ref="F1346:G1346" si="2690">LN(D1346/D1345)</f>
        <v>4.7535482710360415E-3</v>
      </c>
      <c r="G1346" s="27">
        <f t="shared" si="2690"/>
        <v>4.1971444761901922E-3</v>
      </c>
      <c r="H1346" s="27">
        <f t="shared" si="2558"/>
        <v>0.92724617143870536</v>
      </c>
      <c r="I1346" s="27"/>
      <c r="J1346" s="27">
        <v>1308</v>
      </c>
      <c r="K1346" s="27">
        <v>6.2290413706108856</v>
      </c>
      <c r="L1346" s="37">
        <v>-9.6294298669014289E-2</v>
      </c>
      <c r="M1346" s="27"/>
      <c r="N1346" s="27"/>
      <c r="O1346" s="27"/>
      <c r="P1346" s="27"/>
      <c r="Q1346" s="27"/>
      <c r="R1346" s="27"/>
      <c r="S1346" s="27"/>
      <c r="T1346" s="27"/>
      <c r="U1346" s="27"/>
      <c r="V1346" s="27"/>
      <c r="W1346" s="27"/>
      <c r="X1346" s="27"/>
      <c r="Y1346" s="27"/>
      <c r="Z1346" s="27"/>
      <c r="AA1346" s="27"/>
      <c r="AB1346" s="27"/>
      <c r="AC1346" s="27"/>
      <c r="AD1346" s="27"/>
      <c r="AE1346" s="27"/>
    </row>
    <row r="1347" spans="1:31" ht="15.75" customHeight="1" x14ac:dyDescent="0.2">
      <c r="A1347" s="22">
        <v>34753</v>
      </c>
      <c r="B1347" s="23">
        <f t="shared" ref="B1347:C1347" si="2691">LN(D1347)</f>
        <v>6.1880587631886552</v>
      </c>
      <c r="C1347" s="23">
        <f t="shared" si="2691"/>
        <v>6.6736771626151477</v>
      </c>
      <c r="D1347" s="24">
        <v>486.9</v>
      </c>
      <c r="E1347" s="24">
        <v>791.3</v>
      </c>
      <c r="F1347" s="27">
        <f t="shared" ref="F1347:G1347" si="2692">LN(D1347/D1346)</f>
        <v>3.9098722511719652E-3</v>
      </c>
      <c r="G1347" s="27">
        <f t="shared" si="2692"/>
        <v>4.305984363505125E-3</v>
      </c>
      <c r="H1347" s="27">
        <f t="shared" si="2558"/>
        <v>0.92723375920147177</v>
      </c>
      <c r="I1347" s="27"/>
      <c r="J1347" s="27">
        <v>1309</v>
      </c>
      <c r="K1347" s="27">
        <v>6.2288313524923167</v>
      </c>
      <c r="L1347" s="37">
        <v>-9.6952901669120628E-2</v>
      </c>
      <c r="M1347" s="27"/>
      <c r="N1347" s="27"/>
      <c r="O1347" s="27"/>
      <c r="P1347" s="27"/>
      <c r="Q1347" s="27"/>
      <c r="R1347" s="27"/>
      <c r="S1347" s="27"/>
      <c r="T1347" s="27"/>
      <c r="U1347" s="27"/>
      <c r="V1347" s="27"/>
      <c r="W1347" s="27"/>
      <c r="X1347" s="27"/>
      <c r="Y1347" s="27"/>
      <c r="Z1347" s="27"/>
      <c r="AA1347" s="27"/>
      <c r="AB1347" s="27"/>
      <c r="AC1347" s="27"/>
      <c r="AD1347" s="27"/>
      <c r="AE1347" s="27"/>
    </row>
    <row r="1348" spans="1:31" ht="15.75" customHeight="1" x14ac:dyDescent="0.2">
      <c r="A1348" s="22">
        <v>34754</v>
      </c>
      <c r="B1348" s="23">
        <f t="shared" ref="B1348:C1348" si="2693">LN(D1348)</f>
        <v>6.1907251579588598</v>
      </c>
      <c r="C1348" s="23">
        <f t="shared" si="2693"/>
        <v>6.6732979677676543</v>
      </c>
      <c r="D1348" s="24">
        <v>488.2</v>
      </c>
      <c r="E1348" s="24">
        <v>791</v>
      </c>
      <c r="F1348" s="27">
        <f t="shared" ref="F1348:G1348" si="2694">LN(D1348/D1347)</f>
        <v>2.6663947702044092E-3</v>
      </c>
      <c r="G1348" s="27">
        <f t="shared" si="2694"/>
        <v>-3.7919484749370457E-4</v>
      </c>
      <c r="H1348" s="27">
        <f t="shared" si="2558"/>
        <v>0.92768600890599462</v>
      </c>
      <c r="I1348" s="27"/>
      <c r="J1348" s="27">
        <v>1310</v>
      </c>
      <c r="K1348" s="27">
        <v>6.2330210497553384</v>
      </c>
      <c r="L1348" s="37">
        <v>-0.1004910623687536</v>
      </c>
      <c r="M1348" s="27"/>
      <c r="N1348" s="27"/>
      <c r="O1348" s="27"/>
      <c r="P1348" s="27"/>
      <c r="Q1348" s="27"/>
      <c r="R1348" s="27"/>
      <c r="S1348" s="27"/>
      <c r="T1348" s="27"/>
      <c r="U1348" s="27"/>
      <c r="V1348" s="27"/>
      <c r="W1348" s="27"/>
      <c r="X1348" s="27"/>
      <c r="Y1348" s="27"/>
      <c r="Z1348" s="27"/>
      <c r="AA1348" s="27"/>
      <c r="AB1348" s="27"/>
      <c r="AC1348" s="27"/>
      <c r="AD1348" s="27"/>
      <c r="AE1348" s="27"/>
    </row>
    <row r="1349" spans="1:31" ht="15.75" customHeight="1" x14ac:dyDescent="0.2">
      <c r="A1349" s="22">
        <v>34757</v>
      </c>
      <c r="B1349" s="23">
        <f t="shared" ref="B1349:C1349" si="2695">LN(D1349)</f>
        <v>6.1816715981759272</v>
      </c>
      <c r="C1349" s="23">
        <f t="shared" si="2695"/>
        <v>6.6649190943221912</v>
      </c>
      <c r="D1349" s="24">
        <v>483.8</v>
      </c>
      <c r="E1349" s="24">
        <v>784.4</v>
      </c>
      <c r="F1349" s="27">
        <f t="shared" ref="F1349:G1349" si="2696">LN(D1349/D1348)</f>
        <v>-9.0535597829327959E-3</v>
      </c>
      <c r="G1349" s="27">
        <f t="shared" si="2696"/>
        <v>-8.3788734454626548E-3</v>
      </c>
      <c r="H1349" s="27">
        <f t="shared" si="2558"/>
        <v>0.92749386912169118</v>
      </c>
      <c r="I1349" s="27"/>
      <c r="J1349" s="27">
        <v>1311</v>
      </c>
      <c r="K1349" s="27">
        <v>6.235524150076615</v>
      </c>
      <c r="L1349" s="37">
        <v>-0.10256004069493319</v>
      </c>
      <c r="M1349" s="27"/>
      <c r="N1349" s="27"/>
      <c r="O1349" s="27"/>
      <c r="P1349" s="27"/>
      <c r="Q1349" s="27"/>
      <c r="R1349" s="27"/>
      <c r="S1349" s="27"/>
      <c r="T1349" s="27"/>
      <c r="U1349" s="27"/>
      <c r="V1349" s="27"/>
      <c r="W1349" s="27"/>
      <c r="X1349" s="27"/>
      <c r="Y1349" s="27"/>
      <c r="Z1349" s="27"/>
      <c r="AA1349" s="27"/>
      <c r="AB1349" s="27"/>
      <c r="AC1349" s="27"/>
      <c r="AD1349" s="27"/>
      <c r="AE1349" s="27"/>
    </row>
    <row r="1350" spans="1:31" ht="15.75" customHeight="1" x14ac:dyDescent="0.2">
      <c r="A1350" s="22">
        <v>34758</v>
      </c>
      <c r="B1350" s="23">
        <f t="shared" ref="B1350:C1350" si="2697">LN(D1350)</f>
        <v>6.1888799498494604</v>
      </c>
      <c r="C1350" s="23">
        <f t="shared" si="2697"/>
        <v>6.67670555609683</v>
      </c>
      <c r="D1350" s="24">
        <v>487.3</v>
      </c>
      <c r="E1350" s="24">
        <v>793.7</v>
      </c>
      <c r="F1350" s="27">
        <f t="shared" ref="F1350:G1350" si="2698">LN(D1350/D1349)</f>
        <v>7.2083516735336585E-3</v>
      </c>
      <c r="G1350" s="27">
        <f t="shared" si="2698"/>
        <v>1.1786461774638659E-2</v>
      </c>
      <c r="H1350" s="27">
        <f t="shared" si="2558"/>
        <v>0.92693618100293307</v>
      </c>
      <c r="I1350" s="27"/>
      <c r="J1350" s="27">
        <v>1312</v>
      </c>
      <c r="K1350" s="27">
        <v>6.2401960054683583</v>
      </c>
      <c r="L1350" s="37">
        <v>-0.10549729027446819</v>
      </c>
      <c r="M1350" s="27"/>
      <c r="N1350" s="27"/>
      <c r="O1350" s="27"/>
      <c r="P1350" s="27"/>
      <c r="Q1350" s="27"/>
      <c r="R1350" s="27"/>
      <c r="S1350" s="27"/>
      <c r="T1350" s="27"/>
      <c r="U1350" s="27"/>
      <c r="V1350" s="27"/>
      <c r="W1350" s="27"/>
      <c r="X1350" s="27"/>
      <c r="Y1350" s="27"/>
      <c r="Z1350" s="27"/>
      <c r="AA1350" s="27"/>
      <c r="AB1350" s="27"/>
      <c r="AC1350" s="27"/>
      <c r="AD1350" s="27"/>
      <c r="AE1350" s="27"/>
    </row>
    <row r="1351" spans="1:31" ht="15.75" customHeight="1" x14ac:dyDescent="0.2">
      <c r="A1351" s="22">
        <v>34759</v>
      </c>
      <c r="B1351" s="23">
        <f t="shared" ref="B1351:C1351" si="2699">LN(D1351)</f>
        <v>6.1853852397452886</v>
      </c>
      <c r="C1351" s="23">
        <f t="shared" si="2699"/>
        <v>6.6743088346720301</v>
      </c>
      <c r="D1351" s="24">
        <v>485.6</v>
      </c>
      <c r="E1351" s="24">
        <v>791.8</v>
      </c>
      <c r="F1351" s="27">
        <f t="shared" ref="F1351:G1351" si="2700">LN(D1351/D1350)</f>
        <v>-3.4947101041719296E-3</v>
      </c>
      <c r="G1351" s="27">
        <f t="shared" si="2700"/>
        <v>-2.3967214247997424E-3</v>
      </c>
      <c r="H1351" s="27">
        <f t="shared" si="2558"/>
        <v>0.92674543431570666</v>
      </c>
      <c r="I1351" s="27"/>
      <c r="J1351" s="27">
        <v>1313</v>
      </c>
      <c r="K1351" s="27">
        <v>6.23936748794587</v>
      </c>
      <c r="L1351" s="37">
        <v>-0.10466877275197994</v>
      </c>
      <c r="M1351" s="27"/>
      <c r="N1351" s="27"/>
      <c r="O1351" s="27"/>
      <c r="P1351" s="27"/>
      <c r="Q1351" s="27"/>
      <c r="R1351" s="27"/>
      <c r="S1351" s="27"/>
      <c r="T1351" s="27"/>
      <c r="U1351" s="27"/>
      <c r="V1351" s="27"/>
      <c r="W1351" s="27"/>
      <c r="X1351" s="27"/>
      <c r="Y1351" s="27"/>
      <c r="Z1351" s="27"/>
      <c r="AA1351" s="27"/>
      <c r="AB1351" s="27"/>
      <c r="AC1351" s="27"/>
      <c r="AD1351" s="27"/>
      <c r="AE1351" s="27"/>
    </row>
    <row r="1352" spans="1:31" ht="15.75" customHeight="1" x14ac:dyDescent="0.2">
      <c r="A1352" s="22">
        <v>34760</v>
      </c>
      <c r="B1352" s="23">
        <f t="shared" ref="B1352:C1352" si="2701">LN(D1352)</f>
        <v>6.1843550552511708</v>
      </c>
      <c r="C1352" s="23">
        <f t="shared" si="2701"/>
        <v>6.6765795559706627</v>
      </c>
      <c r="D1352" s="24">
        <v>485.1</v>
      </c>
      <c r="E1352" s="24">
        <v>793.6</v>
      </c>
      <c r="F1352" s="27">
        <f t="shared" ref="F1352:G1352" si="2702">LN(D1352/D1351)</f>
        <v>-1.0301844941176079E-3</v>
      </c>
      <c r="G1352" s="27">
        <f t="shared" si="2702"/>
        <v>2.2707212986328392E-3</v>
      </c>
      <c r="H1352" s="27">
        <f t="shared" si="2558"/>
        <v>0.92627594764757792</v>
      </c>
      <c r="I1352" s="27"/>
      <c r="J1352" s="27">
        <v>1314</v>
      </c>
      <c r="K1352" s="27">
        <v>6.2401960054683583</v>
      </c>
      <c r="L1352" s="37">
        <v>-0.10549729027446819</v>
      </c>
      <c r="M1352" s="27"/>
      <c r="N1352" s="27"/>
      <c r="O1352" s="27"/>
      <c r="P1352" s="27"/>
      <c r="Q1352" s="27"/>
      <c r="R1352" s="27"/>
      <c r="S1352" s="27"/>
      <c r="T1352" s="27"/>
      <c r="U1352" s="27"/>
      <c r="V1352" s="27"/>
      <c r="W1352" s="27"/>
      <c r="X1352" s="27"/>
      <c r="Y1352" s="27"/>
      <c r="Z1352" s="27"/>
      <c r="AA1352" s="27"/>
      <c r="AB1352" s="27"/>
      <c r="AC1352" s="27"/>
      <c r="AD1352" s="27"/>
      <c r="AE1352" s="27"/>
    </row>
    <row r="1353" spans="1:31" ht="15.75" customHeight="1" x14ac:dyDescent="0.2">
      <c r="A1353" s="22">
        <v>34761</v>
      </c>
      <c r="B1353" s="23">
        <f t="shared" ref="B1353:C1353" si="2703">LN(D1353)</f>
        <v>6.1849732932925008</v>
      </c>
      <c r="C1353" s="23">
        <f t="shared" si="2703"/>
        <v>6.6829854059233433</v>
      </c>
      <c r="D1353" s="24">
        <v>485.4</v>
      </c>
      <c r="E1353" s="24">
        <v>798.7</v>
      </c>
      <c r="F1353" s="27">
        <f t="shared" ref="F1353:G1353" si="2704">LN(D1353/D1352)</f>
        <v>6.18238041330053E-4</v>
      </c>
      <c r="G1353" s="27">
        <f t="shared" si="2704"/>
        <v>6.4058499526801517E-3</v>
      </c>
      <c r="H1353" s="27">
        <f t="shared" si="2558"/>
        <v>0.925480592522402</v>
      </c>
      <c r="I1353" s="27"/>
      <c r="J1353" s="27">
        <v>1315</v>
      </c>
      <c r="K1353" s="27">
        <v>6.2459712117888735</v>
      </c>
      <c r="L1353" s="37">
        <v>-0.1020001929661225</v>
      </c>
      <c r="M1353" s="27"/>
      <c r="N1353" s="27"/>
      <c r="O1353" s="27"/>
      <c r="P1353" s="27"/>
      <c r="Q1353" s="27"/>
      <c r="R1353" s="27"/>
      <c r="S1353" s="27"/>
      <c r="T1353" s="27"/>
      <c r="U1353" s="27"/>
      <c r="V1353" s="27"/>
      <c r="W1353" s="27"/>
      <c r="X1353" s="27"/>
      <c r="Y1353" s="27"/>
      <c r="Z1353" s="27"/>
      <c r="AA1353" s="27"/>
      <c r="AB1353" s="27"/>
      <c r="AC1353" s="27"/>
      <c r="AD1353" s="27"/>
      <c r="AE1353" s="27"/>
    </row>
    <row r="1354" spans="1:31" ht="15.75" customHeight="1" x14ac:dyDescent="0.2">
      <c r="A1354" s="22">
        <v>34764</v>
      </c>
      <c r="B1354" s="23">
        <f t="shared" ref="B1354:C1354" si="2705">LN(D1354)</f>
        <v>6.1853852397452886</v>
      </c>
      <c r="C1354" s="23">
        <f t="shared" si="2705"/>
        <v>6.681732586917084</v>
      </c>
      <c r="D1354" s="24">
        <v>485.6</v>
      </c>
      <c r="E1354" s="24">
        <v>797.7</v>
      </c>
      <c r="F1354" s="27">
        <f t="shared" ref="F1354:G1354" si="2706">LN(D1354/D1353)</f>
        <v>4.1194645278766414E-4</v>
      </c>
      <c r="G1354" s="27">
        <f t="shared" si="2706"/>
        <v>-1.2528190062594375E-3</v>
      </c>
      <c r="H1354" s="27">
        <f t="shared" si="2558"/>
        <v>0.92571577196255206</v>
      </c>
      <c r="I1354" s="27"/>
      <c r="J1354" s="27">
        <v>1316</v>
      </c>
      <c r="K1354" s="27">
        <v>6.2521120291734329</v>
      </c>
      <c r="L1354" s="37">
        <v>-0.10086980637306109</v>
      </c>
      <c r="M1354" s="27"/>
      <c r="N1354" s="27"/>
      <c r="O1354" s="27"/>
      <c r="P1354" s="27"/>
      <c r="Q1354" s="27"/>
      <c r="R1354" s="27"/>
      <c r="S1354" s="27"/>
      <c r="T1354" s="27"/>
      <c r="U1354" s="27"/>
      <c r="V1354" s="27"/>
      <c r="W1354" s="27"/>
      <c r="X1354" s="27"/>
      <c r="Y1354" s="27"/>
      <c r="Z1354" s="27"/>
      <c r="AA1354" s="27"/>
      <c r="AB1354" s="27"/>
      <c r="AC1354" s="27"/>
      <c r="AD1354" s="27"/>
      <c r="AE1354" s="27"/>
    </row>
    <row r="1355" spans="1:31" ht="15.75" customHeight="1" x14ac:dyDescent="0.2">
      <c r="A1355" s="22">
        <v>34765</v>
      </c>
      <c r="B1355" s="23">
        <f t="shared" ref="B1355:C1355" si="2707">LN(D1355)</f>
        <v>6.1781515614115765</v>
      </c>
      <c r="C1355" s="23">
        <f t="shared" si="2707"/>
        <v>6.6736771626151477</v>
      </c>
      <c r="D1355" s="24">
        <v>482.1</v>
      </c>
      <c r="E1355" s="24">
        <v>791.3</v>
      </c>
      <c r="F1355" s="27">
        <f t="shared" ref="F1355:G1355" si="2708">LN(D1355/D1354)</f>
        <v>-7.2336783337119282E-3</v>
      </c>
      <c r="G1355" s="27">
        <f t="shared" si="2708"/>
        <v>-8.0554243019362679E-3</v>
      </c>
      <c r="H1355" s="27">
        <f t="shared" si="2558"/>
        <v>0.92574924001726888</v>
      </c>
      <c r="I1355" s="27"/>
      <c r="J1355" s="27">
        <v>1317</v>
      </c>
      <c r="K1355" s="27">
        <v>6.2561793155564702</v>
      </c>
      <c r="L1355" s="37">
        <v>-0.10344662085236589</v>
      </c>
      <c r="M1355" s="27"/>
      <c r="N1355" s="27"/>
      <c r="O1355" s="27"/>
      <c r="P1355" s="27"/>
      <c r="Q1355" s="27"/>
      <c r="R1355" s="27"/>
      <c r="S1355" s="27"/>
      <c r="T1355" s="27"/>
      <c r="U1355" s="27"/>
      <c r="V1355" s="27"/>
      <c r="W1355" s="27"/>
      <c r="X1355" s="27"/>
      <c r="Y1355" s="27"/>
      <c r="Z1355" s="27"/>
      <c r="AA1355" s="27"/>
      <c r="AB1355" s="27"/>
      <c r="AC1355" s="27"/>
      <c r="AD1355" s="27"/>
      <c r="AE1355" s="27"/>
    </row>
    <row r="1356" spans="1:31" ht="15.75" customHeight="1" x14ac:dyDescent="0.2">
      <c r="A1356" s="22">
        <v>34766</v>
      </c>
      <c r="B1356" s="23">
        <f t="shared" ref="B1356:C1356" si="2709">LN(D1356)</f>
        <v>6.1802236715603609</v>
      </c>
      <c r="C1356" s="23">
        <f t="shared" si="2709"/>
        <v>6.6793478979928285</v>
      </c>
      <c r="D1356" s="24">
        <v>483.1</v>
      </c>
      <c r="E1356" s="24">
        <v>795.8</v>
      </c>
      <c r="F1356" s="27">
        <f t="shared" ref="F1356:G1356" si="2710">LN(D1356/D1355)</f>
        <v>2.0721101487844243E-3</v>
      </c>
      <c r="G1356" s="27">
        <f t="shared" si="2710"/>
        <v>5.670735377680633E-3</v>
      </c>
      <c r="H1356" s="27">
        <f t="shared" si="2558"/>
        <v>0.92527350962173172</v>
      </c>
      <c r="I1356" s="27"/>
      <c r="J1356" s="27">
        <v>1318</v>
      </c>
      <c r="K1356" s="27">
        <v>6.2563821263709656</v>
      </c>
      <c r="L1356" s="37">
        <v>-0.104287933338016</v>
      </c>
      <c r="M1356" s="27"/>
      <c r="N1356" s="27"/>
      <c r="O1356" s="27"/>
      <c r="P1356" s="27"/>
      <c r="Q1356" s="27"/>
      <c r="R1356" s="27"/>
      <c r="S1356" s="27"/>
      <c r="T1356" s="27"/>
      <c r="U1356" s="27"/>
      <c r="V1356" s="27"/>
      <c r="W1356" s="27"/>
      <c r="X1356" s="27"/>
      <c r="Y1356" s="27"/>
      <c r="Z1356" s="27"/>
      <c r="AA1356" s="27"/>
      <c r="AB1356" s="27"/>
      <c r="AC1356" s="27"/>
      <c r="AD1356" s="27"/>
      <c r="AE1356" s="27"/>
    </row>
    <row r="1357" spans="1:31" ht="15.75" customHeight="1" x14ac:dyDescent="0.2">
      <c r="A1357" s="22">
        <v>34767</v>
      </c>
      <c r="B1357" s="23">
        <f t="shared" ref="B1357:C1357" si="2711">LN(D1357)</f>
        <v>6.1802236715603609</v>
      </c>
      <c r="C1357" s="23">
        <f t="shared" si="2711"/>
        <v>6.6798504105662166</v>
      </c>
      <c r="D1357" s="24">
        <v>483.1</v>
      </c>
      <c r="E1357" s="24">
        <v>796.2</v>
      </c>
      <c r="F1357" s="27">
        <f t="shared" ref="F1357:G1357" si="2712">LN(D1357/D1356)</f>
        <v>0</v>
      </c>
      <c r="G1357" s="27">
        <f t="shared" si="2712"/>
        <v>5.0251257338864482E-4</v>
      </c>
      <c r="H1357" s="27">
        <f t="shared" si="2558"/>
        <v>0.92520390303717825</v>
      </c>
      <c r="I1357" s="27"/>
      <c r="J1357" s="27">
        <v>1319</v>
      </c>
      <c r="K1357" s="27">
        <v>6.2525197098023941</v>
      </c>
      <c r="L1357" s="37">
        <v>-0.10640460782550321</v>
      </c>
      <c r="M1357" s="27"/>
      <c r="N1357" s="27"/>
      <c r="O1357" s="27"/>
      <c r="P1357" s="27"/>
      <c r="Q1357" s="27"/>
      <c r="R1357" s="27"/>
      <c r="S1357" s="27"/>
      <c r="T1357" s="27"/>
      <c r="U1357" s="27"/>
      <c r="V1357" s="27"/>
      <c r="W1357" s="27"/>
      <c r="X1357" s="27"/>
      <c r="Y1357" s="27"/>
      <c r="Z1357" s="27"/>
      <c r="AA1357" s="27"/>
      <c r="AB1357" s="27"/>
      <c r="AC1357" s="27"/>
      <c r="AD1357" s="27"/>
      <c r="AE1357" s="27"/>
    </row>
    <row r="1358" spans="1:31" ht="15.75" customHeight="1" x14ac:dyDescent="0.2">
      <c r="A1358" s="22">
        <v>34768</v>
      </c>
      <c r="B1358" s="23">
        <f t="shared" ref="B1358:C1358" si="2713">LN(D1358)</f>
        <v>6.1933844619705649</v>
      </c>
      <c r="C1358" s="23">
        <f t="shared" si="2713"/>
        <v>6.6873579533359528</v>
      </c>
      <c r="D1358" s="24">
        <v>489.5</v>
      </c>
      <c r="E1358" s="24">
        <v>802.2</v>
      </c>
      <c r="F1358" s="27">
        <f t="shared" ref="F1358:G1358" si="2714">LN(D1358/D1357)</f>
        <v>1.3160790410204053E-2</v>
      </c>
      <c r="G1358" s="27">
        <f t="shared" si="2714"/>
        <v>7.5075427697356336E-3</v>
      </c>
      <c r="H1358" s="27">
        <f t="shared" si="2558"/>
        <v>0.92613323605341447</v>
      </c>
      <c r="I1358" s="27"/>
      <c r="J1358" s="27">
        <v>1320</v>
      </c>
      <c r="K1358" s="27">
        <v>6.2458684557293607</v>
      </c>
      <c r="L1358" s="37">
        <v>-0.10447641963842802</v>
      </c>
      <c r="M1358" s="27"/>
      <c r="N1358" s="27"/>
      <c r="O1358" s="27"/>
      <c r="P1358" s="27"/>
      <c r="Q1358" s="27"/>
      <c r="R1358" s="27"/>
      <c r="S1358" s="27"/>
      <c r="T1358" s="27"/>
      <c r="U1358" s="27"/>
      <c r="V1358" s="27"/>
      <c r="W1358" s="27"/>
      <c r="X1358" s="27"/>
      <c r="Y1358" s="27"/>
      <c r="Z1358" s="27"/>
      <c r="AA1358" s="27"/>
      <c r="AB1358" s="27"/>
      <c r="AC1358" s="27"/>
      <c r="AD1358" s="27"/>
      <c r="AE1358" s="27"/>
    </row>
    <row r="1359" spans="1:31" ht="15.75" customHeight="1" x14ac:dyDescent="0.2">
      <c r="A1359" s="22">
        <v>34771</v>
      </c>
      <c r="B1359" s="23">
        <f t="shared" ref="B1359:C1359" si="2715">LN(D1359)</f>
        <v>6.1944053911046719</v>
      </c>
      <c r="C1359" s="23">
        <f t="shared" si="2715"/>
        <v>6.6874826027596104</v>
      </c>
      <c r="D1359" s="24">
        <v>490</v>
      </c>
      <c r="E1359" s="24">
        <v>802.3</v>
      </c>
      <c r="F1359" s="27">
        <f t="shared" ref="F1359:G1359" si="2716">LN(D1359/D1358)</f>
        <v>1.020929134107143E-3</v>
      </c>
      <c r="G1359" s="27">
        <f t="shared" si="2716"/>
        <v>1.246494236576038E-4</v>
      </c>
      <c r="H1359" s="27">
        <f t="shared" si="2558"/>
        <v>0.92626863635481183</v>
      </c>
      <c r="I1359" s="27"/>
      <c r="J1359" s="27">
        <v>1321</v>
      </c>
      <c r="K1359" s="27">
        <v>6.2432951620879109</v>
      </c>
      <c r="L1359" s="37">
        <v>-9.9538804637670175E-2</v>
      </c>
      <c r="M1359" s="27"/>
      <c r="N1359" s="27"/>
      <c r="O1359" s="27"/>
      <c r="P1359" s="27"/>
      <c r="Q1359" s="27"/>
      <c r="R1359" s="27"/>
      <c r="S1359" s="27"/>
      <c r="T1359" s="27"/>
      <c r="U1359" s="27"/>
      <c r="V1359" s="27"/>
      <c r="W1359" s="27"/>
      <c r="X1359" s="27"/>
      <c r="Y1359" s="27"/>
      <c r="Z1359" s="27"/>
      <c r="AA1359" s="27"/>
      <c r="AB1359" s="27"/>
      <c r="AC1359" s="27"/>
      <c r="AD1359" s="27"/>
      <c r="AE1359" s="27"/>
    </row>
    <row r="1360" spans="1:31" ht="15.75" customHeight="1" x14ac:dyDescent="0.2">
      <c r="A1360" s="22">
        <v>34772</v>
      </c>
      <c r="B1360" s="23">
        <f t="shared" ref="B1360:C1360" si="2717">LN(D1360)</f>
        <v>6.2001034122193097</v>
      </c>
      <c r="C1360" s="23">
        <f t="shared" si="2717"/>
        <v>6.6948095526443732</v>
      </c>
      <c r="D1360" s="24">
        <v>492.8</v>
      </c>
      <c r="E1360" s="24">
        <v>808.2</v>
      </c>
      <c r="F1360" s="27">
        <f t="shared" ref="F1360:G1360" si="2718">LN(D1360/D1359)</f>
        <v>5.6980211146377959E-3</v>
      </c>
      <c r="G1360" s="27">
        <f t="shared" si="2718"/>
        <v>7.3269498847630815E-3</v>
      </c>
      <c r="H1360" s="27">
        <f t="shared" si="2558"/>
        <v>0.92610601742514687</v>
      </c>
      <c r="I1360" s="27"/>
      <c r="J1360" s="27">
        <v>1322</v>
      </c>
      <c r="K1360" s="27">
        <v>6.2471006393831239</v>
      </c>
      <c r="L1360" s="37">
        <v>-0.10334428193288314</v>
      </c>
      <c r="M1360" s="27"/>
      <c r="N1360" s="27"/>
      <c r="O1360" s="27"/>
      <c r="P1360" s="27"/>
      <c r="Q1360" s="27"/>
      <c r="R1360" s="27"/>
      <c r="S1360" s="27"/>
      <c r="T1360" s="27"/>
      <c r="U1360" s="27"/>
      <c r="V1360" s="27"/>
      <c r="W1360" s="27"/>
      <c r="X1360" s="27"/>
      <c r="Y1360" s="27"/>
      <c r="Z1360" s="27"/>
      <c r="AA1360" s="27"/>
      <c r="AB1360" s="27"/>
      <c r="AC1360" s="27"/>
      <c r="AD1360" s="27"/>
      <c r="AE1360" s="27"/>
    </row>
    <row r="1361" spans="1:31" ht="15.75" customHeight="1" x14ac:dyDescent="0.2">
      <c r="A1361" s="22">
        <v>34773</v>
      </c>
      <c r="B1361" s="23">
        <f t="shared" ref="B1361:C1361" si="2719">LN(D1361)</f>
        <v>6.1980721297820924</v>
      </c>
      <c r="C1361" s="23">
        <f t="shared" si="2719"/>
        <v>6.6936953464009701</v>
      </c>
      <c r="D1361" s="24">
        <v>491.8</v>
      </c>
      <c r="E1361" s="24">
        <v>807.3</v>
      </c>
      <c r="F1361" s="27">
        <f t="shared" ref="F1361:G1361" si="2720">LN(D1361/D1360)</f>
        <v>-2.0312824372177929E-3</v>
      </c>
      <c r="G1361" s="27">
        <f t="shared" si="2720"/>
        <v>-1.1142062434035757E-3</v>
      </c>
      <c r="H1361" s="27">
        <f t="shared" si="2558"/>
        <v>0.9259567113574475</v>
      </c>
      <c r="I1361" s="27"/>
      <c r="J1361" s="27">
        <v>1323</v>
      </c>
      <c r="K1361" s="27">
        <v>6.2447372482236458</v>
      </c>
      <c r="L1361" s="37">
        <v>-9.755182611888813E-2</v>
      </c>
      <c r="M1361" s="27"/>
      <c r="N1361" s="27"/>
      <c r="O1361" s="27"/>
      <c r="P1361" s="27"/>
      <c r="Q1361" s="27"/>
      <c r="R1361" s="27"/>
      <c r="S1361" s="27"/>
      <c r="T1361" s="27"/>
      <c r="U1361" s="27"/>
      <c r="V1361" s="27"/>
      <c r="W1361" s="27"/>
      <c r="X1361" s="27"/>
      <c r="Y1361" s="27"/>
      <c r="Z1361" s="27"/>
      <c r="AA1361" s="27"/>
      <c r="AB1361" s="27"/>
      <c r="AC1361" s="27"/>
      <c r="AD1361" s="27"/>
      <c r="AE1361" s="27"/>
    </row>
    <row r="1362" spans="1:31" ht="15.75" customHeight="1" x14ac:dyDescent="0.2">
      <c r="A1362" s="22">
        <v>34774</v>
      </c>
      <c r="B1362" s="23">
        <f t="shared" ref="B1362:C1362" si="2721">LN(D1362)</f>
        <v>6.2053655170552595</v>
      </c>
      <c r="C1362" s="23">
        <f t="shared" si="2721"/>
        <v>6.6961696765016558</v>
      </c>
      <c r="D1362" s="24">
        <v>495.4</v>
      </c>
      <c r="E1362" s="24">
        <v>809.3</v>
      </c>
      <c r="F1362" s="27">
        <f t="shared" ref="F1362:G1362" si="2722">LN(D1362/D1361)</f>
        <v>7.2933872731669857E-3</v>
      </c>
      <c r="G1362" s="27">
        <f t="shared" si="2722"/>
        <v>2.4743301006862751E-3</v>
      </c>
      <c r="H1362" s="27">
        <f t="shared" si="2558"/>
        <v>0.92670374510240727</v>
      </c>
      <c r="I1362" s="27"/>
      <c r="J1362" s="27">
        <v>1324</v>
      </c>
      <c r="K1362" s="27">
        <v>6.2412304211410952</v>
      </c>
      <c r="L1362" s="37">
        <v>-9.2121304951598759E-2</v>
      </c>
      <c r="M1362" s="27"/>
      <c r="N1362" s="27"/>
      <c r="O1362" s="27"/>
      <c r="P1362" s="27"/>
      <c r="Q1362" s="27"/>
      <c r="R1362" s="27"/>
      <c r="S1362" s="27"/>
      <c r="T1362" s="27"/>
      <c r="U1362" s="27"/>
      <c r="V1362" s="27"/>
      <c r="W1362" s="27"/>
      <c r="X1362" s="27"/>
      <c r="Y1362" s="27"/>
      <c r="Z1362" s="27"/>
      <c r="AA1362" s="27"/>
      <c r="AB1362" s="27"/>
      <c r="AC1362" s="27"/>
      <c r="AD1362" s="27"/>
      <c r="AE1362" s="27"/>
    </row>
    <row r="1363" spans="1:31" ht="15.75" customHeight="1" x14ac:dyDescent="0.2">
      <c r="A1363" s="22">
        <v>34775</v>
      </c>
      <c r="B1363" s="23">
        <f t="shared" ref="B1363:C1363" si="2723">LN(D1363)</f>
        <v>6.2055673537700429</v>
      </c>
      <c r="C1363" s="23">
        <f t="shared" si="2723"/>
        <v>6.6949332767397989</v>
      </c>
      <c r="D1363" s="24">
        <v>495.5</v>
      </c>
      <c r="E1363" s="24">
        <v>808.3</v>
      </c>
      <c r="F1363" s="27">
        <f t="shared" ref="F1363:G1363" si="2724">LN(D1363/D1362)</f>
        <v>2.0183671478363945E-4</v>
      </c>
      <c r="G1363" s="27">
        <f t="shared" si="2724"/>
        <v>-1.2363997618574795E-3</v>
      </c>
      <c r="H1363" s="27">
        <f t="shared" si="2558"/>
        <v>0.92690503359160281</v>
      </c>
      <c r="I1363" s="27"/>
      <c r="J1363" s="27">
        <v>1325</v>
      </c>
      <c r="K1363" s="27">
        <v>6.2426763112519152</v>
      </c>
      <c r="L1363" s="37">
        <v>-8.9305522300913154E-2</v>
      </c>
      <c r="M1363" s="27"/>
      <c r="N1363" s="27"/>
      <c r="O1363" s="27"/>
      <c r="P1363" s="27"/>
      <c r="Q1363" s="27"/>
      <c r="R1363" s="27"/>
      <c r="S1363" s="27"/>
      <c r="T1363" s="27"/>
      <c r="U1363" s="27"/>
      <c r="V1363" s="27"/>
      <c r="W1363" s="27"/>
      <c r="X1363" s="27"/>
      <c r="Y1363" s="27"/>
      <c r="Z1363" s="27"/>
      <c r="AA1363" s="27"/>
      <c r="AB1363" s="27"/>
      <c r="AC1363" s="27"/>
      <c r="AD1363" s="27"/>
      <c r="AE1363" s="27"/>
    </row>
    <row r="1364" spans="1:31" ht="15.75" customHeight="1" x14ac:dyDescent="0.2">
      <c r="A1364" s="22">
        <v>34778</v>
      </c>
      <c r="B1364" s="23">
        <f t="shared" ref="B1364:C1364" si="2725">LN(D1364)</f>
        <v>6.2067775193070034</v>
      </c>
      <c r="C1364" s="23">
        <f t="shared" si="2725"/>
        <v>6.6975279529344736</v>
      </c>
      <c r="D1364" s="24">
        <v>496.1</v>
      </c>
      <c r="E1364" s="24">
        <v>810.4</v>
      </c>
      <c r="F1364" s="27">
        <f t="shared" ref="F1364:G1364" si="2726">LN(D1364/D1363)</f>
        <v>1.2101655369605965E-3</v>
      </c>
      <c r="G1364" s="27">
        <f t="shared" si="2726"/>
        <v>2.5946761946748775E-3</v>
      </c>
      <c r="H1364" s="27">
        <f t="shared" si="2558"/>
        <v>0.92672663151596835</v>
      </c>
      <c r="I1364" s="27"/>
      <c r="J1364" s="27">
        <v>1326</v>
      </c>
      <c r="K1364" s="27">
        <v>6.2353158637207144</v>
      </c>
      <c r="L1364" s="37">
        <v>-8.5779762042237806E-2</v>
      </c>
      <c r="M1364" s="27"/>
      <c r="N1364" s="27"/>
      <c r="O1364" s="27"/>
      <c r="P1364" s="27"/>
      <c r="Q1364" s="27"/>
      <c r="R1364" s="27"/>
      <c r="S1364" s="27"/>
      <c r="T1364" s="27"/>
      <c r="U1364" s="27"/>
      <c r="V1364" s="27"/>
      <c r="W1364" s="27"/>
      <c r="X1364" s="27"/>
      <c r="Y1364" s="27"/>
      <c r="Z1364" s="27"/>
      <c r="AA1364" s="27"/>
      <c r="AB1364" s="27"/>
      <c r="AC1364" s="27"/>
      <c r="AD1364" s="27"/>
      <c r="AE1364" s="27"/>
    </row>
    <row r="1365" spans="1:31" ht="15.75" customHeight="1" x14ac:dyDescent="0.2">
      <c r="A1365" s="22">
        <v>34779</v>
      </c>
      <c r="B1365" s="23">
        <f t="shared" ref="B1365:C1365" si="2727">LN(D1365)</f>
        <v>6.2045577625686903</v>
      </c>
      <c r="C1365" s="23">
        <f t="shared" si="2727"/>
        <v>6.6966638086920689</v>
      </c>
      <c r="D1365" s="24">
        <v>495</v>
      </c>
      <c r="E1365" s="24">
        <v>809.7</v>
      </c>
      <c r="F1365" s="27">
        <f t="shared" ref="F1365:G1365" si="2728">LN(D1365/D1364)</f>
        <v>-2.2197567383129995E-3</v>
      </c>
      <c r="G1365" s="27">
        <f t="shared" si="2728"/>
        <v>-8.6414424240486415E-4</v>
      </c>
      <c r="H1365" s="27">
        <f t="shared" si="2558"/>
        <v>0.92651474522513144</v>
      </c>
      <c r="I1365" s="27"/>
      <c r="J1365" s="27">
        <v>1327</v>
      </c>
      <c r="K1365" s="27">
        <v>6.2388492189810316</v>
      </c>
      <c r="L1365" s="37">
        <v>-8.526582239661451E-2</v>
      </c>
      <c r="M1365" s="27"/>
      <c r="N1365" s="27"/>
      <c r="O1365" s="27"/>
      <c r="P1365" s="27"/>
      <c r="Q1365" s="27"/>
      <c r="R1365" s="27"/>
      <c r="S1365" s="27"/>
      <c r="T1365" s="27"/>
      <c r="U1365" s="27"/>
      <c r="V1365" s="27"/>
      <c r="W1365" s="27"/>
      <c r="X1365" s="27"/>
      <c r="Y1365" s="27"/>
      <c r="Z1365" s="27"/>
      <c r="AA1365" s="27"/>
      <c r="AB1365" s="27"/>
      <c r="AC1365" s="27"/>
      <c r="AD1365" s="27"/>
      <c r="AE1365" s="27"/>
    </row>
    <row r="1366" spans="1:31" ht="15.75" customHeight="1" x14ac:dyDescent="0.2">
      <c r="A1366" s="22">
        <v>34780</v>
      </c>
      <c r="B1366" s="23">
        <f t="shared" ref="B1366:C1366" si="2729">LN(D1366)</f>
        <v>6.2057691497549872</v>
      </c>
      <c r="C1366" s="23">
        <f t="shared" si="2729"/>
        <v>6.6959225188137941</v>
      </c>
      <c r="D1366" s="24">
        <v>495.6</v>
      </c>
      <c r="E1366" s="24">
        <v>809.1</v>
      </c>
      <c r="F1366" s="27">
        <f t="shared" ref="F1366:G1366" si="2730">LN(D1366/D1365)</f>
        <v>1.2113871862970882E-3</v>
      </c>
      <c r="G1366" s="27">
        <f t="shared" si="2730"/>
        <v>-7.4128987827476748E-4</v>
      </c>
      <c r="H1366" s="27">
        <f t="shared" si="2558"/>
        <v>0.92679823165790765</v>
      </c>
      <c r="I1366" s="27"/>
      <c r="J1366" s="27">
        <v>1328</v>
      </c>
      <c r="K1366" s="27">
        <v>6.2420569709477673</v>
      </c>
      <c r="L1366" s="37">
        <v>-8.8473574363350238E-2</v>
      </c>
      <c r="M1366" s="27"/>
      <c r="N1366" s="27"/>
      <c r="O1366" s="27"/>
      <c r="P1366" s="27"/>
      <c r="Q1366" s="27"/>
      <c r="R1366" s="27"/>
      <c r="S1366" s="27"/>
      <c r="T1366" s="27"/>
      <c r="U1366" s="27"/>
      <c r="V1366" s="27"/>
      <c r="W1366" s="27"/>
      <c r="X1366" s="27"/>
      <c r="Y1366" s="27"/>
      <c r="Z1366" s="27"/>
      <c r="AA1366" s="27"/>
      <c r="AB1366" s="27"/>
      <c r="AC1366" s="27"/>
      <c r="AD1366" s="27"/>
      <c r="AE1366" s="27"/>
    </row>
    <row r="1367" spans="1:31" ht="15.75" customHeight="1" x14ac:dyDescent="0.2">
      <c r="A1367" s="22">
        <v>34781</v>
      </c>
      <c r="B1367" s="23">
        <f t="shared" ref="B1367:C1367" si="2731">LN(D1367)</f>
        <v>6.2063742934950881</v>
      </c>
      <c r="C1367" s="23">
        <f t="shared" si="2731"/>
        <v>6.6986378994010192</v>
      </c>
      <c r="D1367" s="24">
        <v>495.9</v>
      </c>
      <c r="E1367" s="24">
        <v>811.3</v>
      </c>
      <c r="F1367" s="27">
        <f t="shared" ref="F1367:G1367" si="2732">LN(D1367/D1366)</f>
        <v>6.051437401006439E-4</v>
      </c>
      <c r="G1367" s="27">
        <f t="shared" si="2732"/>
        <v>2.715380587225231E-3</v>
      </c>
      <c r="H1367" s="27">
        <f t="shared" si="2558"/>
        <v>0.92651288018569444</v>
      </c>
      <c r="I1367" s="27"/>
      <c r="J1367" s="27">
        <v>1329</v>
      </c>
      <c r="K1367" s="27">
        <v>6.2475109367728567</v>
      </c>
      <c r="L1367" s="37">
        <v>-8.9049998973665723E-2</v>
      </c>
      <c r="M1367" s="27"/>
      <c r="N1367" s="27"/>
      <c r="O1367" s="27"/>
      <c r="P1367" s="27"/>
      <c r="Q1367" s="27"/>
      <c r="R1367" s="27"/>
      <c r="S1367" s="27"/>
      <c r="T1367" s="27"/>
      <c r="U1367" s="27"/>
      <c r="V1367" s="27"/>
      <c r="W1367" s="27"/>
      <c r="X1367" s="27"/>
      <c r="Y1367" s="27"/>
      <c r="Z1367" s="27"/>
      <c r="AA1367" s="27"/>
      <c r="AB1367" s="27"/>
      <c r="AC1367" s="27"/>
      <c r="AD1367" s="27"/>
      <c r="AE1367" s="27"/>
    </row>
    <row r="1368" spans="1:31" ht="15.75" customHeight="1" x14ac:dyDescent="0.2">
      <c r="A1368" s="22">
        <v>34782</v>
      </c>
      <c r="B1368" s="23">
        <f t="shared" ref="B1368:C1368" si="2733">LN(D1368)</f>
        <v>6.2164064803635712</v>
      </c>
      <c r="C1368" s="23">
        <f t="shared" si="2733"/>
        <v>6.7075955640583027</v>
      </c>
      <c r="D1368" s="24">
        <v>500.9</v>
      </c>
      <c r="E1368" s="24">
        <v>818.6</v>
      </c>
      <c r="F1368" s="27">
        <f t="shared" ref="F1368:G1368" si="2734">LN(D1368/D1367)</f>
        <v>1.0032186868482933E-2</v>
      </c>
      <c r="G1368" s="27">
        <f t="shared" si="2734"/>
        <v>8.9576646572832735E-3</v>
      </c>
      <c r="H1368" s="27">
        <f t="shared" si="2558"/>
        <v>0.9267712134692947</v>
      </c>
      <c r="I1368" s="27"/>
      <c r="J1368" s="27">
        <v>1330</v>
      </c>
      <c r="K1368" s="27">
        <v>6.2560778904478012</v>
      </c>
      <c r="L1368" s="37">
        <v>-8.5212714973527781E-2</v>
      </c>
      <c r="M1368" s="27"/>
      <c r="N1368" s="27"/>
      <c r="O1368" s="27"/>
      <c r="P1368" s="27"/>
      <c r="Q1368" s="27"/>
      <c r="R1368" s="27"/>
      <c r="S1368" s="27"/>
      <c r="T1368" s="27"/>
      <c r="U1368" s="27"/>
      <c r="V1368" s="27"/>
      <c r="W1368" s="27"/>
      <c r="X1368" s="27"/>
      <c r="Y1368" s="27"/>
      <c r="Z1368" s="27"/>
      <c r="AA1368" s="27"/>
      <c r="AB1368" s="27"/>
      <c r="AC1368" s="27"/>
      <c r="AD1368" s="27"/>
      <c r="AE1368" s="27"/>
    </row>
    <row r="1369" spans="1:31" ht="15.75" customHeight="1" x14ac:dyDescent="0.2">
      <c r="A1369" s="22">
        <v>34785</v>
      </c>
      <c r="B1369" s="23">
        <f t="shared" ref="B1369:C1369" si="2735">LN(D1369)</f>
        <v>6.2209877053862304</v>
      </c>
      <c r="C1369" s="23">
        <f t="shared" si="2735"/>
        <v>6.7124700557963237</v>
      </c>
      <c r="D1369" s="24">
        <v>503.2</v>
      </c>
      <c r="E1369" s="24">
        <v>822.6</v>
      </c>
      <c r="F1369" s="27">
        <f t="shared" ref="F1369:G1369" si="2736">LN(D1369/D1368)</f>
        <v>4.5812250226597373E-3</v>
      </c>
      <c r="G1369" s="27">
        <f t="shared" si="2736"/>
        <v>4.8744917380210062E-3</v>
      </c>
      <c r="H1369" s="27">
        <f t="shared" si="2558"/>
        <v>0.9267807012433984</v>
      </c>
      <c r="I1369" s="27"/>
      <c r="J1369" s="27">
        <v>1331</v>
      </c>
      <c r="K1369" s="27">
        <v>6.2629450447797561</v>
      </c>
      <c r="L1369" s="37">
        <v>-8.6869896074348141E-2</v>
      </c>
      <c r="M1369" s="27"/>
      <c r="N1369" s="27"/>
      <c r="O1369" s="27"/>
      <c r="P1369" s="27"/>
      <c r="Q1369" s="27"/>
      <c r="R1369" s="27"/>
      <c r="S1369" s="27"/>
      <c r="T1369" s="27"/>
      <c r="U1369" s="27"/>
      <c r="V1369" s="27"/>
      <c r="W1369" s="27"/>
      <c r="X1369" s="27"/>
      <c r="Y1369" s="27"/>
      <c r="Z1369" s="27"/>
      <c r="AA1369" s="27"/>
      <c r="AB1369" s="27"/>
      <c r="AC1369" s="27"/>
      <c r="AD1369" s="27"/>
      <c r="AE1369" s="27"/>
    </row>
    <row r="1370" spans="1:31" ht="15.75" customHeight="1" x14ac:dyDescent="0.2">
      <c r="A1370" s="22">
        <v>34786</v>
      </c>
      <c r="B1370" s="23">
        <f t="shared" ref="B1370:C1370" si="2737">LN(D1370)</f>
        <v>6.2223778356865527</v>
      </c>
      <c r="C1370" s="23">
        <f t="shared" si="2737"/>
        <v>6.7167158315684592</v>
      </c>
      <c r="D1370" s="24">
        <v>503.9</v>
      </c>
      <c r="E1370" s="24">
        <v>826.1</v>
      </c>
      <c r="F1370" s="27">
        <f t="shared" ref="F1370:G1370" si="2738">LN(D1370/D1369)</f>
        <v>1.3901303003216276E-3</v>
      </c>
      <c r="G1370" s="27">
        <f t="shared" si="2738"/>
        <v>4.245775772135931E-3</v>
      </c>
      <c r="H1370" s="27">
        <f t="shared" si="2558"/>
        <v>0.92640182966226947</v>
      </c>
      <c r="I1370" s="27"/>
      <c r="J1370" s="27">
        <v>1332</v>
      </c>
      <c r="K1370" s="27">
        <v>6.2630455843639465</v>
      </c>
      <c r="L1370" s="37">
        <v>-8.7594201142948691E-2</v>
      </c>
      <c r="M1370" s="27"/>
      <c r="N1370" s="27"/>
      <c r="O1370" s="27"/>
      <c r="P1370" s="27"/>
      <c r="Q1370" s="27"/>
      <c r="R1370" s="27"/>
      <c r="S1370" s="27"/>
      <c r="T1370" s="27"/>
      <c r="U1370" s="27"/>
      <c r="V1370" s="27"/>
      <c r="W1370" s="27"/>
      <c r="X1370" s="27"/>
      <c r="Y1370" s="27"/>
      <c r="Z1370" s="27"/>
      <c r="AA1370" s="27"/>
      <c r="AB1370" s="27"/>
      <c r="AC1370" s="27"/>
      <c r="AD1370" s="27"/>
      <c r="AE1370" s="27"/>
    </row>
    <row r="1371" spans="1:31" ht="15.75" customHeight="1" x14ac:dyDescent="0.2">
      <c r="A1371" s="22">
        <v>34787</v>
      </c>
      <c r="B1371" s="23">
        <f t="shared" ref="B1371:C1371" si="2739">LN(D1371)</f>
        <v>6.2207889574972732</v>
      </c>
      <c r="C1371" s="23">
        <f t="shared" si="2739"/>
        <v>6.7082061765215562</v>
      </c>
      <c r="D1371" s="24">
        <v>503.1</v>
      </c>
      <c r="E1371" s="24">
        <v>819.1</v>
      </c>
      <c r="F1371" s="27">
        <f t="shared" ref="F1371:G1371" si="2740">LN(D1371/D1370)</f>
        <v>-1.5888781892794321E-3</v>
      </c>
      <c r="G1371" s="27">
        <f t="shared" si="2740"/>
        <v>-8.50965504690325E-3</v>
      </c>
      <c r="H1371" s="27">
        <f t="shared" si="2558"/>
        <v>0.92734015529662417</v>
      </c>
      <c r="I1371" s="27"/>
      <c r="J1371" s="27">
        <v>1333</v>
      </c>
      <c r="K1371" s="27">
        <v>6.2678563664759679</v>
      </c>
      <c r="L1371" s="37">
        <v>-9.178121777055992E-2</v>
      </c>
      <c r="M1371" s="27"/>
      <c r="N1371" s="27"/>
      <c r="O1371" s="27"/>
      <c r="P1371" s="27"/>
      <c r="Q1371" s="27"/>
      <c r="R1371" s="27"/>
      <c r="S1371" s="27"/>
      <c r="T1371" s="27"/>
      <c r="U1371" s="27"/>
      <c r="V1371" s="27"/>
      <c r="W1371" s="27"/>
      <c r="X1371" s="27"/>
      <c r="Y1371" s="27"/>
      <c r="Z1371" s="27"/>
      <c r="AA1371" s="27"/>
      <c r="AB1371" s="27"/>
      <c r="AC1371" s="27"/>
      <c r="AD1371" s="27"/>
      <c r="AE1371" s="27"/>
    </row>
    <row r="1372" spans="1:31" ht="15.75" customHeight="1" x14ac:dyDescent="0.2">
      <c r="A1372" s="22">
        <v>34788</v>
      </c>
      <c r="B1372" s="23">
        <f t="shared" ref="B1372:C1372" si="2741">LN(D1372)</f>
        <v>6.2189984467234849</v>
      </c>
      <c r="C1372" s="23">
        <f t="shared" si="2741"/>
        <v>6.7053942668504556</v>
      </c>
      <c r="D1372" s="24">
        <v>502.2</v>
      </c>
      <c r="E1372" s="24">
        <v>816.8</v>
      </c>
      <c r="F1372" s="27">
        <f t="shared" ref="F1372:G1372" si="2742">LN(D1372/D1371)</f>
        <v>-1.7905107737883443E-3</v>
      </c>
      <c r="G1372" s="27">
        <f t="shared" si="2742"/>
        <v>-2.8119096711006668E-3</v>
      </c>
      <c r="H1372" s="27">
        <f t="shared" si="2558"/>
        <v>0.92746201032032194</v>
      </c>
      <c r="I1372" s="27"/>
      <c r="J1372" s="27">
        <v>1334</v>
      </c>
      <c r="K1372" s="27">
        <v>6.2695531223953047</v>
      </c>
      <c r="L1372" s="37">
        <v>-9.5558706858409614E-2</v>
      </c>
      <c r="M1372" s="27"/>
      <c r="N1372" s="27"/>
      <c r="O1372" s="27"/>
      <c r="P1372" s="27"/>
      <c r="Q1372" s="27"/>
      <c r="R1372" s="27"/>
      <c r="S1372" s="27"/>
      <c r="T1372" s="27"/>
      <c r="U1372" s="27"/>
      <c r="V1372" s="27"/>
      <c r="W1372" s="27"/>
      <c r="X1372" s="27"/>
      <c r="Y1372" s="27"/>
      <c r="Z1372" s="27"/>
      <c r="AA1372" s="27"/>
      <c r="AB1372" s="27"/>
      <c r="AC1372" s="27"/>
      <c r="AD1372" s="27"/>
      <c r="AE1372" s="27"/>
    </row>
    <row r="1373" spans="1:31" ht="15.75" customHeight="1" x14ac:dyDescent="0.2">
      <c r="A1373" s="22">
        <v>34789</v>
      </c>
      <c r="B1373" s="23">
        <f t="shared" ref="B1373:C1373" si="2743">LN(D1373)</f>
        <v>6.2160071193358988</v>
      </c>
      <c r="C1373" s="23">
        <f t="shared" si="2743"/>
        <v>6.7058838629434669</v>
      </c>
      <c r="D1373" s="24">
        <v>500.7</v>
      </c>
      <c r="E1373" s="24">
        <v>817.2</v>
      </c>
      <c r="F1373" s="27">
        <f t="shared" ref="F1373:G1373" si="2744">LN(D1373/D1372)</f>
        <v>-2.9913273875855628E-3</v>
      </c>
      <c r="G1373" s="27">
        <f t="shared" si="2744"/>
        <v>4.8959609301130896E-4</v>
      </c>
      <c r="H1373" s="27">
        <f t="shared" si="2558"/>
        <v>0.92694822135011701</v>
      </c>
      <c r="I1373" s="27"/>
      <c r="J1373" s="27">
        <v>1335</v>
      </c>
      <c r="K1373" s="27">
        <v>6.2745223772391769</v>
      </c>
      <c r="L1373" s="37">
        <v>-9.7823851890205482E-2</v>
      </c>
      <c r="M1373" s="27"/>
      <c r="N1373" s="27"/>
      <c r="O1373" s="27"/>
      <c r="P1373" s="27"/>
      <c r="Q1373" s="27"/>
      <c r="R1373" s="27"/>
      <c r="S1373" s="27"/>
      <c r="T1373" s="27"/>
      <c r="U1373" s="27"/>
      <c r="V1373" s="27"/>
      <c r="W1373" s="27"/>
      <c r="X1373" s="27"/>
      <c r="Y1373" s="27"/>
      <c r="Z1373" s="27"/>
      <c r="AA1373" s="27"/>
      <c r="AB1373" s="27"/>
      <c r="AC1373" s="27"/>
      <c r="AD1373" s="27"/>
      <c r="AE1373" s="27"/>
    </row>
    <row r="1374" spans="1:31" ht="15.75" customHeight="1" x14ac:dyDescent="0.2">
      <c r="A1374" s="22">
        <v>34792</v>
      </c>
      <c r="B1374" s="23">
        <f t="shared" ref="B1374:C1374" si="2745">LN(D1374)</f>
        <v>6.2182016339323223</v>
      </c>
      <c r="C1374" s="23">
        <f t="shared" si="2745"/>
        <v>6.7068623366027467</v>
      </c>
      <c r="D1374" s="24">
        <v>501.8</v>
      </c>
      <c r="E1374" s="24">
        <v>818</v>
      </c>
      <c r="F1374" s="27">
        <f t="shared" ref="F1374:G1374" si="2746">LN(D1374/D1373)</f>
        <v>2.1945145964228159E-3</v>
      </c>
      <c r="G1374" s="27">
        <f t="shared" si="2746"/>
        <v>9.7847365927992221E-4</v>
      </c>
      <c r="H1374" s="27">
        <f t="shared" si="2558"/>
        <v>0.92714019191902075</v>
      </c>
      <c r="I1374" s="27"/>
      <c r="J1374" s="27">
        <v>1336</v>
      </c>
      <c r="K1374" s="27">
        <v>6.2735310458618203</v>
      </c>
      <c r="L1374" s="37">
        <v>-9.6417151867209228E-2</v>
      </c>
      <c r="M1374" s="27"/>
      <c r="N1374" s="27"/>
      <c r="O1374" s="27"/>
      <c r="P1374" s="27"/>
      <c r="Q1374" s="27"/>
      <c r="R1374" s="27"/>
      <c r="S1374" s="27"/>
      <c r="T1374" s="27"/>
      <c r="U1374" s="27"/>
      <c r="V1374" s="27"/>
      <c r="W1374" s="27"/>
      <c r="X1374" s="27"/>
      <c r="Y1374" s="27"/>
      <c r="Z1374" s="27"/>
      <c r="AA1374" s="27"/>
      <c r="AB1374" s="27"/>
      <c r="AC1374" s="27"/>
      <c r="AD1374" s="27"/>
      <c r="AE1374" s="27"/>
    </row>
    <row r="1375" spans="1:31" ht="15.75" customHeight="1" x14ac:dyDescent="0.2">
      <c r="A1375" s="22">
        <v>34793</v>
      </c>
      <c r="B1375" s="23">
        <f t="shared" ref="B1375:C1375" si="2747">LN(D1375)</f>
        <v>6.224954390476336</v>
      </c>
      <c r="C1375" s="23">
        <f t="shared" si="2747"/>
        <v>6.7015917477026115</v>
      </c>
      <c r="D1375" s="24">
        <v>505.2</v>
      </c>
      <c r="E1375" s="24">
        <v>813.7</v>
      </c>
      <c r="F1375" s="27">
        <f t="shared" ref="F1375:G1375" si="2748">LN(D1375/D1374)</f>
        <v>6.7527565440141371E-3</v>
      </c>
      <c r="G1375" s="27">
        <f t="shared" si="2748"/>
        <v>-5.2705889001354736E-3</v>
      </c>
      <c r="H1375" s="27">
        <f t="shared" si="2558"/>
        <v>0.92887699293385451</v>
      </c>
      <c r="I1375" s="27"/>
      <c r="J1375" s="27">
        <v>1337</v>
      </c>
      <c r="K1375" s="27">
        <v>6.2747204930025084</v>
      </c>
      <c r="L1375" s="37">
        <v>-9.5739572223467739E-2</v>
      </c>
      <c r="M1375" s="27"/>
      <c r="N1375" s="27"/>
      <c r="O1375" s="27"/>
      <c r="P1375" s="27"/>
      <c r="Q1375" s="27"/>
      <c r="R1375" s="27"/>
      <c r="S1375" s="27"/>
      <c r="T1375" s="27"/>
      <c r="U1375" s="27"/>
      <c r="V1375" s="27"/>
      <c r="W1375" s="27"/>
      <c r="X1375" s="27"/>
      <c r="Y1375" s="27"/>
      <c r="Z1375" s="27"/>
      <c r="AA1375" s="27"/>
      <c r="AB1375" s="27"/>
      <c r="AC1375" s="27"/>
      <c r="AD1375" s="27"/>
      <c r="AE1375" s="27"/>
    </row>
    <row r="1376" spans="1:31" ht="15.75" customHeight="1" x14ac:dyDescent="0.2">
      <c r="A1376" s="22">
        <v>34794</v>
      </c>
      <c r="B1376" s="23">
        <f t="shared" ref="B1376:C1376" si="2749">LN(D1376)</f>
        <v>6.2255480384605262</v>
      </c>
      <c r="C1376" s="23">
        <f t="shared" si="2749"/>
        <v>6.7047819344573103</v>
      </c>
      <c r="D1376" s="24">
        <v>505.5</v>
      </c>
      <c r="E1376" s="24">
        <v>816.3</v>
      </c>
      <c r="F1376" s="27">
        <f t="shared" ref="F1376:G1376" si="2750">LN(D1376/D1375)</f>
        <v>5.9364798419012012E-4</v>
      </c>
      <c r="G1376" s="27">
        <f t="shared" si="2750"/>
        <v>3.19018675469854E-3</v>
      </c>
      <c r="H1376" s="27">
        <f t="shared" si="2558"/>
        <v>0.9285235671075448</v>
      </c>
      <c r="I1376" s="27"/>
      <c r="J1376" s="27">
        <v>1338</v>
      </c>
      <c r="K1376" s="27">
        <v>6.2796571664607743</v>
      </c>
      <c r="L1376" s="37">
        <v>-9.6539735129953286E-2</v>
      </c>
      <c r="M1376" s="27"/>
      <c r="N1376" s="27"/>
      <c r="O1376" s="27"/>
      <c r="P1376" s="27"/>
      <c r="Q1376" s="27"/>
      <c r="R1376" s="27"/>
      <c r="S1376" s="27"/>
      <c r="T1376" s="27"/>
      <c r="U1376" s="27"/>
      <c r="V1376" s="27"/>
      <c r="W1376" s="27"/>
      <c r="X1376" s="27"/>
      <c r="Y1376" s="27"/>
      <c r="Z1376" s="27"/>
      <c r="AA1376" s="27"/>
      <c r="AB1376" s="27"/>
      <c r="AC1376" s="27"/>
      <c r="AD1376" s="27"/>
      <c r="AE1376" s="27"/>
    </row>
    <row r="1377" spans="1:31" ht="15.75" customHeight="1" x14ac:dyDescent="0.2">
      <c r="A1377" s="22">
        <v>34795</v>
      </c>
      <c r="B1377" s="23">
        <f t="shared" ref="B1377:C1377" si="2751">LN(D1377)</f>
        <v>6.2265366692874657</v>
      </c>
      <c r="C1377" s="23">
        <f t="shared" si="2751"/>
        <v>6.7015917477026115</v>
      </c>
      <c r="D1377" s="24">
        <v>506</v>
      </c>
      <c r="E1377" s="24">
        <v>813.7</v>
      </c>
      <c r="F1377" s="27">
        <f t="shared" ref="F1377:G1377" si="2752">LN(D1377/D1376)</f>
        <v>9.88630826939435E-4</v>
      </c>
      <c r="G1377" s="27">
        <f t="shared" si="2752"/>
        <v>-3.1901867546986623E-3</v>
      </c>
      <c r="H1377" s="27">
        <f t="shared" si="2558"/>
        <v>0.92911309785798268</v>
      </c>
      <c r="I1377" s="27"/>
      <c r="J1377" s="27">
        <v>1339</v>
      </c>
      <c r="K1377" s="27">
        <v>6.2773901614587748</v>
      </c>
      <c r="L1377" s="37">
        <v>-9.2828984388879654E-2</v>
      </c>
      <c r="M1377" s="27"/>
      <c r="N1377" s="27"/>
      <c r="O1377" s="27"/>
      <c r="P1377" s="27"/>
      <c r="Q1377" s="27"/>
      <c r="R1377" s="27"/>
      <c r="S1377" s="27"/>
      <c r="T1377" s="27"/>
      <c r="U1377" s="27"/>
      <c r="V1377" s="27"/>
      <c r="W1377" s="27"/>
      <c r="X1377" s="27"/>
      <c r="Y1377" s="27"/>
      <c r="Z1377" s="27"/>
      <c r="AA1377" s="27"/>
      <c r="AB1377" s="27"/>
      <c r="AC1377" s="27"/>
      <c r="AD1377" s="27"/>
      <c r="AE1377" s="27"/>
    </row>
    <row r="1378" spans="1:31" ht="15.75" customHeight="1" x14ac:dyDescent="0.2">
      <c r="A1378" s="22">
        <v>34796</v>
      </c>
      <c r="B1378" s="23">
        <f t="shared" ref="B1378:C1378" si="2753">LN(D1378)</f>
        <v>6.2273268708299661</v>
      </c>
      <c r="C1378" s="23">
        <f t="shared" si="2753"/>
        <v>6.702697195214312</v>
      </c>
      <c r="D1378" s="24">
        <v>506.4</v>
      </c>
      <c r="E1378" s="24">
        <v>814.6</v>
      </c>
      <c r="F1378" s="27">
        <f t="shared" ref="F1378:G1378" si="2754">LN(D1378/D1377)</f>
        <v>7.9020154250088257E-4</v>
      </c>
      <c r="G1378" s="27">
        <f t="shared" si="2754"/>
        <v>1.1054475117005956E-3</v>
      </c>
      <c r="H1378" s="27">
        <f t="shared" si="2558"/>
        <v>0.92907775623166189</v>
      </c>
      <c r="I1378" s="27"/>
      <c r="J1378" s="27">
        <v>1340</v>
      </c>
      <c r="K1378" s="27">
        <v>6.2710472128130768</v>
      </c>
      <c r="L1378" s="37">
        <v>-9.3310589166789804E-2</v>
      </c>
      <c r="M1378" s="27"/>
      <c r="N1378" s="27"/>
      <c r="O1378" s="27"/>
      <c r="P1378" s="27"/>
      <c r="Q1378" s="27"/>
      <c r="R1378" s="27"/>
      <c r="S1378" s="27"/>
      <c r="T1378" s="27"/>
      <c r="U1378" s="27"/>
      <c r="V1378" s="27"/>
      <c r="W1378" s="27"/>
      <c r="X1378" s="27"/>
      <c r="Y1378" s="27"/>
      <c r="Z1378" s="27"/>
      <c r="AA1378" s="27"/>
      <c r="AB1378" s="27"/>
      <c r="AC1378" s="27"/>
      <c r="AD1378" s="27"/>
      <c r="AE1378" s="27"/>
    </row>
    <row r="1379" spans="1:31" ht="15.75" customHeight="1" x14ac:dyDescent="0.2">
      <c r="A1379" s="22">
        <v>34799</v>
      </c>
      <c r="B1379" s="23">
        <f t="shared" ref="B1379:C1379" si="2755">LN(D1379)</f>
        <v>6.2285110035911835</v>
      </c>
      <c r="C1379" s="23">
        <f t="shared" si="2755"/>
        <v>6.7107666851447787</v>
      </c>
      <c r="D1379" s="24">
        <v>507</v>
      </c>
      <c r="E1379" s="24">
        <v>821.2</v>
      </c>
      <c r="F1379" s="27">
        <f t="shared" ref="F1379:G1379" si="2756">LN(D1379/D1378)</f>
        <v>1.184132761216772E-3</v>
      </c>
      <c r="G1379" s="27">
        <f t="shared" si="2756"/>
        <v>8.0694899304663108E-3</v>
      </c>
      <c r="H1379" s="27">
        <f t="shared" si="2558"/>
        <v>0.92813702156846911</v>
      </c>
      <c r="I1379" s="27"/>
      <c r="J1379" s="27">
        <v>1341</v>
      </c>
      <c r="K1379" s="27">
        <v>6.2710472128130768</v>
      </c>
      <c r="L1379" s="37">
        <v>-9.3310589166789804E-2</v>
      </c>
      <c r="M1379" s="27"/>
      <c r="N1379" s="27"/>
      <c r="O1379" s="27"/>
      <c r="P1379" s="27"/>
      <c r="Q1379" s="27"/>
      <c r="R1379" s="27"/>
      <c r="S1379" s="27"/>
      <c r="T1379" s="27"/>
      <c r="U1379" s="27"/>
      <c r="V1379" s="27"/>
      <c r="W1379" s="27"/>
      <c r="X1379" s="27"/>
      <c r="Y1379" s="27"/>
      <c r="Z1379" s="27"/>
      <c r="AA1379" s="27"/>
      <c r="AB1379" s="27"/>
      <c r="AC1379" s="27"/>
      <c r="AD1379" s="27"/>
      <c r="AE1379" s="27"/>
    </row>
    <row r="1380" spans="1:31" ht="15.75" customHeight="1" x14ac:dyDescent="0.2">
      <c r="A1380" s="22">
        <v>34800</v>
      </c>
      <c r="B1380" s="23">
        <f t="shared" ref="B1380:C1380" si="2757">LN(D1380)</f>
        <v>6.2255480384605262</v>
      </c>
      <c r="C1380" s="23">
        <f t="shared" si="2757"/>
        <v>6.7151409327027505</v>
      </c>
      <c r="D1380" s="24">
        <v>505.5</v>
      </c>
      <c r="E1380" s="24">
        <v>824.8</v>
      </c>
      <c r="F1380" s="27">
        <f t="shared" ref="F1380:G1380" si="2758">LN(D1380/D1379)</f>
        <v>-2.9629651306570721E-3</v>
      </c>
      <c r="G1380" s="27">
        <f t="shared" si="2758"/>
        <v>4.3742475579715721E-3</v>
      </c>
      <c r="H1380" s="27">
        <f t="shared" si="2558"/>
        <v>0.92709119597804623</v>
      </c>
      <c r="I1380" s="27"/>
      <c r="J1380" s="27">
        <v>1342</v>
      </c>
      <c r="K1380" s="27">
        <v>6.2687551069882614</v>
      </c>
      <c r="L1380" s="37">
        <v>-8.9359764321813806E-2</v>
      </c>
      <c r="M1380" s="27"/>
      <c r="N1380" s="27"/>
      <c r="O1380" s="27"/>
      <c r="P1380" s="27"/>
      <c r="Q1380" s="27"/>
      <c r="R1380" s="27"/>
      <c r="S1380" s="27"/>
      <c r="T1380" s="27"/>
      <c r="U1380" s="27"/>
      <c r="V1380" s="27"/>
      <c r="W1380" s="27"/>
      <c r="X1380" s="27"/>
      <c r="Y1380" s="27"/>
      <c r="Z1380" s="27"/>
      <c r="AA1380" s="27"/>
      <c r="AB1380" s="27"/>
      <c r="AC1380" s="27"/>
      <c r="AD1380" s="27"/>
      <c r="AE1380" s="27"/>
    </row>
    <row r="1381" spans="1:31" ht="15.75" customHeight="1" x14ac:dyDescent="0.2">
      <c r="A1381" s="22">
        <v>34801</v>
      </c>
      <c r="B1381" s="23">
        <f t="shared" ref="B1381:C1381" si="2759">LN(D1381)</f>
        <v>6.2287082228009734</v>
      </c>
      <c r="C1381" s="23">
        <f t="shared" si="2759"/>
        <v>6.719616836866618</v>
      </c>
      <c r="D1381" s="24">
        <v>507.1</v>
      </c>
      <c r="E1381" s="24">
        <v>828.5</v>
      </c>
      <c r="F1381" s="27">
        <f t="shared" ref="F1381:G1381" si="2760">LN(D1381/D1380)</f>
        <v>3.1601843404473512E-3</v>
      </c>
      <c r="G1381" s="27">
        <f t="shared" si="2760"/>
        <v>4.475904163867451E-3</v>
      </c>
      <c r="H1381" s="27">
        <f t="shared" si="2558"/>
        <v>0.92694395737383184</v>
      </c>
      <c r="I1381" s="27"/>
      <c r="J1381" s="27">
        <v>1343</v>
      </c>
      <c r="K1381" s="27">
        <v>6.2720416916746968</v>
      </c>
      <c r="L1381" s="37">
        <v>-8.7892800737213506E-2</v>
      </c>
      <c r="M1381" s="27"/>
      <c r="N1381" s="27"/>
      <c r="O1381" s="27"/>
      <c r="P1381" s="27"/>
      <c r="Q1381" s="27"/>
      <c r="R1381" s="27"/>
      <c r="S1381" s="27"/>
      <c r="T1381" s="27"/>
      <c r="U1381" s="27"/>
      <c r="V1381" s="27"/>
      <c r="W1381" s="27"/>
      <c r="X1381" s="27"/>
      <c r="Y1381" s="27"/>
      <c r="Z1381" s="27"/>
      <c r="AA1381" s="27"/>
      <c r="AB1381" s="27"/>
      <c r="AC1381" s="27"/>
      <c r="AD1381" s="27"/>
      <c r="AE1381" s="27"/>
    </row>
    <row r="1382" spans="1:31" ht="15.75" customHeight="1" x14ac:dyDescent="0.2">
      <c r="A1382" s="22">
        <v>34802</v>
      </c>
      <c r="B1382" s="23">
        <f t="shared" ref="B1382:C1382" si="2761">LN(D1382)</f>
        <v>6.2328408666832518</v>
      </c>
      <c r="C1382" s="23">
        <f t="shared" si="2761"/>
        <v>6.7245533347608752</v>
      </c>
      <c r="D1382" s="24">
        <v>509.2</v>
      </c>
      <c r="E1382" s="24">
        <v>832.6</v>
      </c>
      <c r="F1382" s="27">
        <f t="shared" ref="F1382:G1382" si="2762">LN(D1382/D1381)</f>
        <v>4.1326438822779825E-3</v>
      </c>
      <c r="G1382" s="27">
        <f t="shared" si="2762"/>
        <v>4.9364978942575306E-3</v>
      </c>
      <c r="H1382" s="27">
        <f t="shared" si="2558"/>
        <v>0.92687804771569882</v>
      </c>
      <c r="I1382" s="27"/>
      <c r="J1382" s="27">
        <v>1344</v>
      </c>
      <c r="K1382" s="27">
        <v>6.2754135037124774</v>
      </c>
      <c r="L1382" s="37">
        <v>-8.7354740523822194E-2</v>
      </c>
      <c r="M1382" s="27"/>
      <c r="N1382" s="27"/>
      <c r="O1382" s="27"/>
      <c r="P1382" s="27"/>
      <c r="Q1382" s="27"/>
      <c r="R1382" s="27"/>
      <c r="S1382" s="27"/>
      <c r="T1382" s="27"/>
      <c r="U1382" s="27"/>
      <c r="V1382" s="27"/>
      <c r="W1382" s="27"/>
      <c r="X1382" s="27"/>
      <c r="Y1382" s="27"/>
      <c r="Z1382" s="27"/>
      <c r="AA1382" s="27"/>
      <c r="AB1382" s="27"/>
      <c r="AC1382" s="27"/>
      <c r="AD1382" s="27"/>
      <c r="AE1382" s="27"/>
    </row>
    <row r="1383" spans="1:31" ht="15.75" customHeight="1" x14ac:dyDescent="0.2">
      <c r="A1383" s="22">
        <v>34803</v>
      </c>
      <c r="B1383" s="23">
        <f t="shared" ref="B1383:C1383" si="2763">LN(D1383)</f>
        <v>6.2328408666832518</v>
      </c>
      <c r="C1383" s="23">
        <f t="shared" si="2763"/>
        <v>6.7245533347608752</v>
      </c>
      <c r="D1383" s="24">
        <v>509.2</v>
      </c>
      <c r="E1383" s="24">
        <v>832.6</v>
      </c>
      <c r="F1383" s="27">
        <f t="shared" ref="F1383:G1383" si="2764">LN(D1383/D1382)</f>
        <v>0</v>
      </c>
      <c r="G1383" s="27">
        <f t="shared" si="2764"/>
        <v>0</v>
      </c>
      <c r="H1383" s="27">
        <f t="shared" si="2558"/>
        <v>0.92687804771569882</v>
      </c>
      <c r="I1383" s="27"/>
      <c r="J1383" s="27">
        <v>1345</v>
      </c>
      <c r="K1383" s="27">
        <v>6.2751165742200534</v>
      </c>
      <c r="L1383" s="37">
        <v>-8.4391416261193619E-2</v>
      </c>
      <c r="M1383" s="27"/>
      <c r="N1383" s="27"/>
      <c r="O1383" s="27"/>
      <c r="P1383" s="27"/>
      <c r="Q1383" s="27"/>
      <c r="R1383" s="27"/>
      <c r="S1383" s="27"/>
      <c r="T1383" s="27"/>
      <c r="U1383" s="27"/>
      <c r="V1383" s="27"/>
      <c r="W1383" s="27"/>
      <c r="X1383" s="27"/>
      <c r="Y1383" s="27"/>
      <c r="Z1383" s="27"/>
      <c r="AA1383" s="27"/>
      <c r="AB1383" s="27"/>
      <c r="AC1383" s="27"/>
      <c r="AD1383" s="27"/>
      <c r="AE1383" s="27"/>
    </row>
    <row r="1384" spans="1:31" ht="15.75" customHeight="1" x14ac:dyDescent="0.2">
      <c r="A1384" s="22">
        <v>34806</v>
      </c>
      <c r="B1384" s="23">
        <f t="shared" ref="B1384:C1384" si="2765">LN(D1384)</f>
        <v>6.2267342782200323</v>
      </c>
      <c r="C1384" s="23">
        <f t="shared" si="2765"/>
        <v>6.7223890920019569</v>
      </c>
      <c r="D1384" s="24">
        <v>506.1</v>
      </c>
      <c r="E1384" s="24">
        <v>830.8</v>
      </c>
      <c r="F1384" s="27">
        <f t="shared" ref="F1384:G1384" si="2766">LN(D1384/D1383)</f>
        <v>-6.1065884632190669E-3</v>
      </c>
      <c r="G1384" s="27">
        <f t="shared" si="2766"/>
        <v>-2.164242758917904E-3</v>
      </c>
      <c r="H1384" s="27">
        <f t="shared" si="2558"/>
        <v>0.92626805634151166</v>
      </c>
      <c r="I1384" s="27"/>
      <c r="J1384" s="27">
        <v>1346</v>
      </c>
      <c r="K1384" s="27">
        <v>6.2685554759991904</v>
      </c>
      <c r="L1384" s="37">
        <v>-8.6883877823263234E-2</v>
      </c>
      <c r="M1384" s="27"/>
      <c r="N1384" s="27"/>
      <c r="O1384" s="27"/>
      <c r="P1384" s="27"/>
      <c r="Q1384" s="27"/>
      <c r="R1384" s="27"/>
      <c r="S1384" s="27"/>
      <c r="T1384" s="27"/>
      <c r="U1384" s="27"/>
      <c r="V1384" s="27"/>
      <c r="W1384" s="27"/>
      <c r="X1384" s="27"/>
      <c r="Y1384" s="27"/>
      <c r="Z1384" s="27"/>
      <c r="AA1384" s="27"/>
      <c r="AB1384" s="27"/>
      <c r="AC1384" s="27"/>
      <c r="AD1384" s="27"/>
      <c r="AE1384" s="27"/>
    </row>
    <row r="1385" spans="1:31" ht="15.75" customHeight="1" x14ac:dyDescent="0.2">
      <c r="A1385" s="22">
        <v>34807</v>
      </c>
      <c r="B1385" s="23">
        <f t="shared" ref="B1385:C1385" si="2767">LN(D1385)</f>
        <v>6.2251523122978627</v>
      </c>
      <c r="C1385" s="23">
        <f t="shared" si="2767"/>
        <v>6.7162315114233833</v>
      </c>
      <c r="D1385" s="24">
        <v>505.3</v>
      </c>
      <c r="E1385" s="24">
        <v>825.7</v>
      </c>
      <c r="F1385" s="27">
        <f t="shared" ref="F1385:G1385" si="2768">LN(D1385/D1384)</f>
        <v>-1.5819659221694064E-3</v>
      </c>
      <c r="G1385" s="27">
        <f t="shared" si="2768"/>
        <v>-6.1575805785742E-3</v>
      </c>
      <c r="H1385" s="27">
        <f t="shared" si="2558"/>
        <v>0.92688173445327748</v>
      </c>
      <c r="I1385" s="27"/>
      <c r="J1385" s="27">
        <v>1347</v>
      </c>
      <c r="K1385" s="27">
        <v>6.2777848949518926</v>
      </c>
      <c r="L1385" s="37">
        <v>-8.8904945102432187E-2</v>
      </c>
      <c r="M1385" s="27"/>
      <c r="N1385" s="27"/>
      <c r="O1385" s="27"/>
      <c r="P1385" s="27"/>
      <c r="Q1385" s="27"/>
      <c r="R1385" s="27"/>
      <c r="S1385" s="27"/>
      <c r="T1385" s="27"/>
      <c r="U1385" s="27"/>
      <c r="V1385" s="27"/>
      <c r="W1385" s="27"/>
      <c r="X1385" s="27"/>
      <c r="Y1385" s="27"/>
      <c r="Z1385" s="27"/>
      <c r="AA1385" s="27"/>
      <c r="AB1385" s="27"/>
      <c r="AC1385" s="27"/>
      <c r="AD1385" s="27"/>
      <c r="AE1385" s="27"/>
    </row>
    <row r="1386" spans="1:31" ht="15.75" customHeight="1" x14ac:dyDescent="0.2">
      <c r="A1386" s="22">
        <v>34808</v>
      </c>
      <c r="B1386" s="23">
        <f t="shared" ref="B1386:C1386" si="2769">LN(D1386)</f>
        <v>6.2243603898648701</v>
      </c>
      <c r="C1386" s="23">
        <f t="shared" si="2769"/>
        <v>6.7050269124105197</v>
      </c>
      <c r="D1386" s="24">
        <v>504.9</v>
      </c>
      <c r="E1386" s="24">
        <v>816.5</v>
      </c>
      <c r="F1386" s="27">
        <f t="shared" ref="F1386:G1386" si="2770">LN(D1386/D1385)</f>
        <v>-7.9192243299295575E-4</v>
      </c>
      <c r="G1386" s="27">
        <f t="shared" si="2770"/>
        <v>-1.1204599012863132E-2</v>
      </c>
      <c r="H1386" s="27">
        <f t="shared" si="2558"/>
        <v>0.92831251405479509</v>
      </c>
      <c r="I1386" s="27"/>
      <c r="J1386" s="27">
        <v>1348</v>
      </c>
      <c r="K1386" s="27">
        <v>6.2759081361276294</v>
      </c>
      <c r="L1386" s="37">
        <v>-9.052289638234079E-2</v>
      </c>
      <c r="M1386" s="27"/>
      <c r="N1386" s="27"/>
      <c r="O1386" s="27"/>
      <c r="P1386" s="27"/>
      <c r="Q1386" s="27"/>
      <c r="R1386" s="27"/>
      <c r="S1386" s="27"/>
      <c r="T1386" s="27"/>
      <c r="U1386" s="27"/>
      <c r="V1386" s="27"/>
      <c r="W1386" s="27"/>
      <c r="X1386" s="27"/>
      <c r="Y1386" s="27"/>
      <c r="Z1386" s="27"/>
      <c r="AA1386" s="27"/>
      <c r="AB1386" s="27"/>
      <c r="AC1386" s="27"/>
      <c r="AD1386" s="27"/>
      <c r="AE1386" s="27"/>
    </row>
    <row r="1387" spans="1:31" ht="15.75" customHeight="1" x14ac:dyDescent="0.2">
      <c r="A1387" s="22">
        <v>34809</v>
      </c>
      <c r="B1387" s="23">
        <f t="shared" ref="B1387:C1387" si="2771">LN(D1387)</f>
        <v>6.224954390476336</v>
      </c>
      <c r="C1387" s="23">
        <f t="shared" si="2771"/>
        <v>6.7080840838530698</v>
      </c>
      <c r="D1387" s="24">
        <v>505.2</v>
      </c>
      <c r="E1387" s="24">
        <v>819</v>
      </c>
      <c r="F1387" s="27">
        <f t="shared" ref="F1387:G1387" si="2772">LN(D1387/D1386)</f>
        <v>5.9400061146600708E-4</v>
      </c>
      <c r="G1387" s="27">
        <f t="shared" si="2772"/>
        <v>3.0571714425495786E-3</v>
      </c>
      <c r="H1387" s="27">
        <f t="shared" si="2558"/>
        <v>0.9279779908335275</v>
      </c>
      <c r="I1387" s="27"/>
      <c r="J1387" s="27">
        <v>1349</v>
      </c>
      <c r="K1387" s="27">
        <v>6.2776862302317475</v>
      </c>
      <c r="L1387" s="37">
        <v>-9.3331174980576748E-2</v>
      </c>
      <c r="M1387" s="27"/>
      <c r="N1387" s="27"/>
      <c r="O1387" s="27"/>
      <c r="P1387" s="27"/>
      <c r="Q1387" s="27"/>
      <c r="R1387" s="27"/>
      <c r="S1387" s="27"/>
      <c r="T1387" s="27"/>
      <c r="U1387" s="27"/>
      <c r="V1387" s="27"/>
      <c r="W1387" s="27"/>
      <c r="X1387" s="27"/>
      <c r="Y1387" s="27"/>
      <c r="Z1387" s="27"/>
      <c r="AA1387" s="27"/>
      <c r="AB1387" s="27"/>
      <c r="AC1387" s="27"/>
      <c r="AD1387" s="27"/>
      <c r="AE1387" s="27"/>
    </row>
    <row r="1388" spans="1:31" ht="15.75" customHeight="1" x14ac:dyDescent="0.2">
      <c r="A1388" s="22">
        <v>34810</v>
      </c>
      <c r="B1388" s="23">
        <f t="shared" ref="B1388:C1388" si="2773">LN(D1388)</f>
        <v>6.2312685393152991</v>
      </c>
      <c r="C1388" s="23">
        <f t="shared" si="2773"/>
        <v>6.7134421093358041</v>
      </c>
      <c r="D1388" s="24">
        <v>508.4</v>
      </c>
      <c r="E1388" s="24">
        <v>823.4</v>
      </c>
      <c r="F1388" s="27">
        <f t="shared" ref="F1388:G1388" si="2774">LN(D1388/D1387)</f>
        <v>6.3141488389628145E-3</v>
      </c>
      <c r="G1388" s="27">
        <f t="shared" si="2774"/>
        <v>5.3580254827348692E-3</v>
      </c>
      <c r="H1388" s="27">
        <f t="shared" si="2558"/>
        <v>0.92817789113724714</v>
      </c>
      <c r="I1388" s="27"/>
      <c r="J1388" s="27">
        <v>1350</v>
      </c>
      <c r="K1388" s="27">
        <v>6.2827023473746086</v>
      </c>
      <c r="L1388" s="37">
        <v>-9.7729054082107858E-2</v>
      </c>
      <c r="M1388" s="27"/>
      <c r="N1388" s="27"/>
      <c r="O1388" s="27"/>
      <c r="P1388" s="27"/>
      <c r="Q1388" s="27"/>
      <c r="R1388" s="27"/>
      <c r="S1388" s="27"/>
      <c r="T1388" s="27"/>
      <c r="U1388" s="27"/>
      <c r="V1388" s="27"/>
      <c r="W1388" s="27"/>
      <c r="X1388" s="27"/>
      <c r="Y1388" s="27"/>
      <c r="Z1388" s="27"/>
      <c r="AA1388" s="27"/>
      <c r="AB1388" s="27"/>
      <c r="AC1388" s="27"/>
      <c r="AD1388" s="27"/>
      <c r="AE1388" s="27"/>
    </row>
    <row r="1389" spans="1:31" ht="15.75" customHeight="1" x14ac:dyDescent="0.2">
      <c r="A1389" s="22">
        <v>34813</v>
      </c>
      <c r="B1389" s="23">
        <f t="shared" ref="B1389:C1389" si="2775">LN(D1389)</f>
        <v>6.2398859056064602</v>
      </c>
      <c r="C1389" s="23">
        <f t="shared" si="2775"/>
        <v>6.7200995205974809</v>
      </c>
      <c r="D1389" s="24">
        <v>512.79999999999995</v>
      </c>
      <c r="E1389" s="24">
        <v>828.9</v>
      </c>
      <c r="F1389" s="27">
        <f t="shared" ref="F1389:G1389" si="2776">LN(D1389/D1388)</f>
        <v>8.6173662911612006E-3</v>
      </c>
      <c r="G1389" s="27">
        <f t="shared" si="2776"/>
        <v>6.6574112616762425E-3</v>
      </c>
      <c r="H1389" s="27">
        <f t="shared" si="2558"/>
        <v>0.92854069891091062</v>
      </c>
      <c r="I1389" s="27"/>
      <c r="J1389" s="27">
        <v>1351</v>
      </c>
      <c r="K1389" s="27">
        <v>6.2817213242565808</v>
      </c>
      <c r="L1389" s="37">
        <v>-9.6336084511292164E-2</v>
      </c>
      <c r="M1389" s="27"/>
      <c r="N1389" s="27"/>
      <c r="O1389" s="27"/>
      <c r="P1389" s="27"/>
      <c r="Q1389" s="27"/>
      <c r="R1389" s="27"/>
      <c r="S1389" s="27"/>
      <c r="T1389" s="27"/>
      <c r="U1389" s="27"/>
      <c r="V1389" s="27"/>
      <c r="W1389" s="27"/>
      <c r="X1389" s="27"/>
      <c r="Y1389" s="27"/>
      <c r="Z1389" s="27"/>
      <c r="AA1389" s="27"/>
      <c r="AB1389" s="27"/>
      <c r="AC1389" s="27"/>
      <c r="AD1389" s="27"/>
      <c r="AE1389" s="27"/>
    </row>
    <row r="1390" spans="1:31" ht="15.75" customHeight="1" x14ac:dyDescent="0.2">
      <c r="A1390" s="22">
        <v>34814</v>
      </c>
      <c r="B1390" s="23">
        <f t="shared" ref="B1390:C1390" si="2777">LN(D1390)</f>
        <v>6.238519918468505</v>
      </c>
      <c r="C1390" s="23">
        <f t="shared" si="2777"/>
        <v>6.7228704397850176</v>
      </c>
      <c r="D1390" s="24">
        <v>512.1</v>
      </c>
      <c r="E1390" s="24">
        <v>831.2</v>
      </c>
      <c r="F1390" s="27">
        <f t="shared" ref="F1390:G1390" si="2778">LN(D1390/D1389)</f>
        <v>-1.3659871379555228E-3</v>
      </c>
      <c r="G1390" s="27">
        <f t="shared" si="2778"/>
        <v>2.7709191875371682E-3</v>
      </c>
      <c r="H1390" s="27">
        <f t="shared" si="2558"/>
        <v>0.92795480358357152</v>
      </c>
      <c r="I1390" s="27"/>
      <c r="J1390" s="27">
        <v>1352</v>
      </c>
      <c r="K1390" s="27">
        <v>6.2754135037124774</v>
      </c>
      <c r="L1390" s="37">
        <v>-9.7261942300900905E-2</v>
      </c>
      <c r="M1390" s="27"/>
      <c r="N1390" s="27"/>
      <c r="O1390" s="27"/>
      <c r="P1390" s="27"/>
      <c r="Q1390" s="27"/>
      <c r="R1390" s="27"/>
      <c r="S1390" s="27"/>
      <c r="T1390" s="27"/>
      <c r="U1390" s="27"/>
      <c r="V1390" s="27"/>
      <c r="W1390" s="27"/>
      <c r="X1390" s="27"/>
      <c r="Y1390" s="27"/>
      <c r="Z1390" s="27"/>
      <c r="AA1390" s="27"/>
      <c r="AB1390" s="27"/>
      <c r="AC1390" s="27"/>
      <c r="AD1390" s="27"/>
      <c r="AE1390" s="27"/>
    </row>
    <row r="1391" spans="1:31" ht="15.75" customHeight="1" x14ac:dyDescent="0.2">
      <c r="A1391" s="22">
        <v>34815</v>
      </c>
      <c r="B1391" s="23">
        <f t="shared" ref="B1391:C1391" si="2779">LN(D1391)</f>
        <v>6.2394958139299712</v>
      </c>
      <c r="C1391" s="23">
        <f t="shared" si="2779"/>
        <v>6.7297045890388283</v>
      </c>
      <c r="D1391" s="24">
        <v>512.6</v>
      </c>
      <c r="E1391" s="24">
        <v>836.9</v>
      </c>
      <c r="F1391" s="27">
        <f t="shared" ref="F1391:G1391" si="2780">LN(D1391/D1390)</f>
        <v>9.7589546146607104E-4</v>
      </c>
      <c r="G1391" s="27">
        <f t="shared" si="2780"/>
        <v>6.834149253810584E-3</v>
      </c>
      <c r="H1391" s="27">
        <f t="shared" si="2558"/>
        <v>0.92715746009010613</v>
      </c>
      <c r="I1391" s="27"/>
      <c r="J1391" s="27">
        <v>1353</v>
      </c>
      <c r="K1391" s="27">
        <v>6.2798539875125563</v>
      </c>
      <c r="L1391" s="37">
        <v>-9.9630315952195403E-2</v>
      </c>
      <c r="M1391" s="27"/>
      <c r="N1391" s="27"/>
      <c r="O1391" s="27"/>
      <c r="P1391" s="27"/>
      <c r="Q1391" s="27"/>
      <c r="R1391" s="27"/>
      <c r="S1391" s="27"/>
      <c r="T1391" s="27"/>
      <c r="U1391" s="27"/>
      <c r="V1391" s="27"/>
      <c r="W1391" s="27"/>
      <c r="X1391" s="27"/>
      <c r="Y1391" s="27"/>
      <c r="Z1391" s="27"/>
      <c r="AA1391" s="27"/>
      <c r="AB1391" s="27"/>
      <c r="AC1391" s="27"/>
      <c r="AD1391" s="27"/>
      <c r="AE1391" s="27"/>
    </row>
    <row r="1392" spans="1:31" ht="15.75" customHeight="1" x14ac:dyDescent="0.2">
      <c r="A1392" s="22">
        <v>34816</v>
      </c>
      <c r="B1392" s="23">
        <f t="shared" ref="B1392:C1392" si="2781">LN(D1392)</f>
        <v>6.2412500293686133</v>
      </c>
      <c r="C1392" s="23">
        <f t="shared" si="2781"/>
        <v>6.7344727468388523</v>
      </c>
      <c r="D1392" s="24">
        <v>513.5</v>
      </c>
      <c r="E1392" s="24">
        <v>840.9</v>
      </c>
      <c r="F1392" s="27">
        <f t="shared" ref="F1392:G1392" si="2782">LN(D1392/D1391)</f>
        <v>1.7542154386420703E-3</v>
      </c>
      <c r="G1392" s="27">
        <f t="shared" si="2782"/>
        <v>4.7681578000239545E-3</v>
      </c>
      <c r="H1392" s="27">
        <f t="shared" si="2558"/>
        <v>0.92676149477303083</v>
      </c>
      <c r="I1392" s="27"/>
      <c r="J1392" s="27">
        <v>1354</v>
      </c>
      <c r="K1392" s="27">
        <v>6.2802474812647509</v>
      </c>
      <c r="L1392" s="37">
        <v>-0.10002380970438995</v>
      </c>
      <c r="M1392" s="27"/>
      <c r="N1392" s="27"/>
      <c r="O1392" s="27"/>
      <c r="P1392" s="27"/>
      <c r="Q1392" s="27"/>
      <c r="R1392" s="27"/>
      <c r="S1392" s="27"/>
      <c r="T1392" s="27"/>
      <c r="U1392" s="27"/>
      <c r="V1392" s="27"/>
      <c r="W1392" s="27"/>
      <c r="X1392" s="27"/>
      <c r="Y1392" s="27"/>
      <c r="Z1392" s="27"/>
      <c r="AA1392" s="27"/>
      <c r="AB1392" s="27"/>
      <c r="AC1392" s="27"/>
      <c r="AD1392" s="27"/>
      <c r="AE1392" s="27"/>
    </row>
    <row r="1393" spans="1:31" ht="15.75" customHeight="1" x14ac:dyDescent="0.2">
      <c r="A1393" s="22">
        <v>34817</v>
      </c>
      <c r="B1393" s="23">
        <f t="shared" ref="B1393:C1393" si="2783">LN(D1393)</f>
        <v>6.2435842066587091</v>
      </c>
      <c r="C1393" s="23">
        <f t="shared" si="2783"/>
        <v>6.7380340041639206</v>
      </c>
      <c r="D1393" s="24">
        <v>514.70000000000005</v>
      </c>
      <c r="E1393" s="24">
        <v>843.9</v>
      </c>
      <c r="F1393" s="27">
        <f t="shared" ref="F1393:G1393" si="2784">LN(D1393/D1392)</f>
        <v>2.3341772900960693E-3</v>
      </c>
      <c r="G1393" s="27">
        <f t="shared" si="2784"/>
        <v>3.5612573250686131E-3</v>
      </c>
      <c r="H1393" s="27">
        <f t="shared" si="2558"/>
        <v>0.92661809109309112</v>
      </c>
      <c r="I1393" s="27"/>
      <c r="J1393" s="27">
        <v>1355</v>
      </c>
      <c r="K1393" s="27">
        <v>6.2861262817777526</v>
      </c>
      <c r="L1393" s="37">
        <v>-9.2741819807187653E-2</v>
      </c>
      <c r="M1393" s="27"/>
      <c r="N1393" s="27"/>
      <c r="O1393" s="27"/>
      <c r="P1393" s="27"/>
      <c r="Q1393" s="27"/>
      <c r="R1393" s="27"/>
      <c r="S1393" s="27"/>
      <c r="T1393" s="27"/>
      <c r="U1393" s="27"/>
      <c r="V1393" s="27"/>
      <c r="W1393" s="27"/>
      <c r="X1393" s="27"/>
      <c r="Y1393" s="27"/>
      <c r="Z1393" s="27"/>
      <c r="AA1393" s="27"/>
      <c r="AB1393" s="27"/>
      <c r="AC1393" s="27"/>
      <c r="AD1393" s="27"/>
      <c r="AE1393" s="27"/>
    </row>
    <row r="1394" spans="1:31" ht="15.75" customHeight="1" x14ac:dyDescent="0.2">
      <c r="A1394" s="22">
        <v>34820</v>
      </c>
      <c r="B1394" s="23">
        <f t="shared" ref="B1394:C1394" si="2785">LN(D1394)</f>
        <v>6.2426122948317895</v>
      </c>
      <c r="C1394" s="23">
        <f t="shared" si="2785"/>
        <v>6.7353048419834458</v>
      </c>
      <c r="D1394" s="24">
        <v>514.20000000000005</v>
      </c>
      <c r="E1394" s="24">
        <v>841.6</v>
      </c>
      <c r="F1394" s="27">
        <f t="shared" ref="F1394:G1394" si="2786">LN(D1394/D1393)</f>
        <v>-9.7191182691971803E-4</v>
      </c>
      <c r="G1394" s="27">
        <f t="shared" si="2786"/>
        <v>-2.7291621804753944E-3</v>
      </c>
      <c r="H1394" s="27">
        <f t="shared" si="2558"/>
        <v>0.92684925794590078</v>
      </c>
      <c r="I1394" s="27"/>
      <c r="J1394" s="27">
        <v>1356</v>
      </c>
      <c r="K1394" s="27">
        <v>6.2862238888268527</v>
      </c>
      <c r="L1394" s="37">
        <v>-9.1818497722180759E-2</v>
      </c>
      <c r="M1394" s="27"/>
      <c r="N1394" s="27"/>
      <c r="O1394" s="27"/>
      <c r="P1394" s="27"/>
      <c r="Q1394" s="27"/>
      <c r="R1394" s="27"/>
      <c r="S1394" s="27"/>
      <c r="T1394" s="27"/>
      <c r="U1394" s="27"/>
      <c r="V1394" s="27"/>
      <c r="W1394" s="27"/>
      <c r="X1394" s="27"/>
      <c r="Y1394" s="27"/>
      <c r="Z1394" s="27"/>
      <c r="AA1394" s="27"/>
      <c r="AB1394" s="27"/>
      <c r="AC1394" s="27"/>
      <c r="AD1394" s="27"/>
      <c r="AE1394" s="27"/>
    </row>
    <row r="1395" spans="1:31" ht="15.75" customHeight="1" x14ac:dyDescent="0.2">
      <c r="A1395" s="22">
        <v>34821</v>
      </c>
      <c r="B1395" s="23">
        <f t="shared" ref="B1395:C1395" si="2787">LN(D1395)</f>
        <v>6.2437784757219719</v>
      </c>
      <c r="C1395" s="23">
        <f t="shared" si="2787"/>
        <v>6.73542365621753</v>
      </c>
      <c r="D1395" s="24">
        <v>514.79999999999995</v>
      </c>
      <c r="E1395" s="24">
        <v>841.7</v>
      </c>
      <c r="F1395" s="27">
        <f t="shared" ref="F1395:G1395" si="2788">LN(D1395/D1394)</f>
        <v>1.1661808901823939E-3</v>
      </c>
      <c r="G1395" s="27">
        <f t="shared" si="2788"/>
        <v>1.1881423408496278E-4</v>
      </c>
      <c r="H1395" s="27">
        <f t="shared" si="2558"/>
        <v>0.92700604956872812</v>
      </c>
      <c r="I1395" s="27"/>
      <c r="J1395" s="27">
        <v>1357</v>
      </c>
      <c r="K1395" s="27">
        <v>6.291961275620694</v>
      </c>
      <c r="L1395" s="37">
        <v>-9.1857863401384243E-2</v>
      </c>
      <c r="M1395" s="27"/>
      <c r="N1395" s="27"/>
      <c r="O1395" s="27"/>
      <c r="P1395" s="27"/>
      <c r="Q1395" s="27"/>
      <c r="R1395" s="27"/>
      <c r="S1395" s="27"/>
      <c r="T1395" s="27"/>
      <c r="U1395" s="27"/>
      <c r="V1395" s="27"/>
      <c r="W1395" s="27"/>
      <c r="X1395" s="27"/>
      <c r="Y1395" s="27"/>
      <c r="Z1395" s="27"/>
      <c r="AA1395" s="27"/>
      <c r="AB1395" s="27"/>
      <c r="AC1395" s="27"/>
      <c r="AD1395" s="27"/>
      <c r="AE1395" s="27"/>
    </row>
    <row r="1396" spans="1:31" ht="15.75" customHeight="1" x14ac:dyDescent="0.2">
      <c r="A1396" s="22">
        <v>34822</v>
      </c>
      <c r="B1396" s="23">
        <f t="shared" ref="B1396:C1396" si="2789">LN(D1396)</f>
        <v>6.2545977466383498</v>
      </c>
      <c r="C1396" s="23">
        <f t="shared" si="2789"/>
        <v>6.7454716159246901</v>
      </c>
      <c r="D1396" s="24">
        <v>520.4</v>
      </c>
      <c r="E1396" s="24">
        <v>850.2</v>
      </c>
      <c r="F1396" s="27">
        <f t="shared" ref="F1396:G1396" si="2790">LN(D1396/D1395)</f>
        <v>1.0819270916378614E-2</v>
      </c>
      <c r="G1396" s="27">
        <f t="shared" si="2790"/>
        <v>1.0047959707159387E-2</v>
      </c>
      <c r="H1396" s="27">
        <f t="shared" si="2558"/>
        <v>0.92722912536945723</v>
      </c>
      <c r="I1396" s="27"/>
      <c r="J1396" s="27">
        <v>1358</v>
      </c>
      <c r="K1396" s="27">
        <v>6.291088793580137</v>
      </c>
      <c r="L1396" s="37">
        <v>-9.3016663798044519E-2</v>
      </c>
      <c r="M1396" s="27"/>
      <c r="N1396" s="27"/>
      <c r="O1396" s="27"/>
      <c r="P1396" s="27"/>
      <c r="Q1396" s="27"/>
      <c r="R1396" s="27"/>
      <c r="S1396" s="27"/>
      <c r="T1396" s="27"/>
      <c r="U1396" s="27"/>
      <c r="V1396" s="27"/>
      <c r="W1396" s="27"/>
      <c r="X1396" s="27"/>
      <c r="Y1396" s="27"/>
      <c r="Z1396" s="27"/>
      <c r="AA1396" s="27"/>
      <c r="AB1396" s="27"/>
      <c r="AC1396" s="27"/>
      <c r="AD1396" s="27"/>
      <c r="AE1396" s="27"/>
    </row>
    <row r="1397" spans="1:31" ht="15.75" customHeight="1" x14ac:dyDescent="0.2">
      <c r="A1397" s="22">
        <v>34823</v>
      </c>
      <c r="B1397" s="23">
        <f t="shared" ref="B1397:C1397" si="2791">LN(D1397)</f>
        <v>6.2547898880550239</v>
      </c>
      <c r="C1397" s="23">
        <f t="shared" si="2791"/>
        <v>6.7413464406482317</v>
      </c>
      <c r="D1397" s="24">
        <v>520.5</v>
      </c>
      <c r="E1397" s="24">
        <v>846.7</v>
      </c>
      <c r="F1397" s="27">
        <f t="shared" ref="F1397:G1397" si="2792">LN(D1397/D1396)</f>
        <v>1.9214141667350283E-4</v>
      </c>
      <c r="G1397" s="27">
        <f t="shared" si="2792"/>
        <v>-4.1251752764582764E-3</v>
      </c>
      <c r="H1397" s="27">
        <f t="shared" si="2558"/>
        <v>0.92782501880345114</v>
      </c>
      <c r="I1397" s="27"/>
      <c r="J1397" s="27">
        <v>1359</v>
      </c>
      <c r="K1397" s="27">
        <v>6.2930263240759849</v>
      </c>
      <c r="L1397" s="37">
        <v>-8.7660807020725429E-2</v>
      </c>
      <c r="M1397" s="27"/>
      <c r="N1397" s="27"/>
      <c r="O1397" s="27"/>
      <c r="P1397" s="27"/>
      <c r="Q1397" s="27"/>
      <c r="R1397" s="27"/>
      <c r="S1397" s="27"/>
      <c r="T1397" s="27"/>
      <c r="U1397" s="27"/>
      <c r="V1397" s="27"/>
      <c r="W1397" s="27"/>
      <c r="X1397" s="27"/>
      <c r="Y1397" s="27"/>
      <c r="Z1397" s="27"/>
      <c r="AA1397" s="27"/>
      <c r="AB1397" s="27"/>
      <c r="AC1397" s="27"/>
      <c r="AD1397" s="27"/>
      <c r="AE1397" s="27"/>
    </row>
    <row r="1398" spans="1:31" ht="15.75" customHeight="1" x14ac:dyDescent="0.2">
      <c r="A1398" s="22">
        <v>34824</v>
      </c>
      <c r="B1398" s="23">
        <f t="shared" ref="B1398:C1398" si="2793">LN(D1398)</f>
        <v>6.2540211007790267</v>
      </c>
      <c r="C1398" s="23">
        <f t="shared" si="2793"/>
        <v>6.7375599019860228</v>
      </c>
      <c r="D1398" s="24">
        <v>520.1</v>
      </c>
      <c r="E1398" s="24">
        <v>843.5</v>
      </c>
      <c r="F1398" s="27">
        <f t="shared" ref="F1398:G1398" si="2794">LN(D1398/D1397)</f>
        <v>-7.6878727599676488E-4</v>
      </c>
      <c r="G1398" s="27">
        <f t="shared" si="2794"/>
        <v>-3.7865386622086146E-3</v>
      </c>
      <c r="H1398" s="27">
        <f t="shared" si="2558"/>
        <v>0.92823235589126796</v>
      </c>
      <c r="I1398" s="27"/>
      <c r="J1398" s="27">
        <v>1360</v>
      </c>
      <c r="K1398" s="27">
        <v>6.2920581580891621</v>
      </c>
      <c r="L1398" s="37">
        <v>-8.6490804319119263E-2</v>
      </c>
      <c r="M1398" s="27"/>
      <c r="N1398" s="27"/>
      <c r="O1398" s="27"/>
      <c r="P1398" s="27"/>
      <c r="Q1398" s="27"/>
      <c r="R1398" s="27"/>
      <c r="S1398" s="27"/>
      <c r="T1398" s="27"/>
      <c r="U1398" s="27"/>
      <c r="V1398" s="27"/>
      <c r="W1398" s="27"/>
      <c r="X1398" s="27"/>
      <c r="Y1398" s="27"/>
      <c r="Z1398" s="27"/>
      <c r="AA1398" s="27"/>
      <c r="AB1398" s="27"/>
      <c r="AC1398" s="27"/>
      <c r="AD1398" s="27"/>
      <c r="AE1398" s="27"/>
    </row>
    <row r="1399" spans="1:31" ht="15.75" customHeight="1" x14ac:dyDescent="0.2">
      <c r="A1399" s="22">
        <v>34827</v>
      </c>
      <c r="B1399" s="23">
        <f t="shared" ref="B1399:C1399" si="2795">LN(D1399)</f>
        <v>6.2613008264141738</v>
      </c>
      <c r="C1399" s="23">
        <f t="shared" si="2795"/>
        <v>6.7442947298291012</v>
      </c>
      <c r="D1399" s="24">
        <v>523.9</v>
      </c>
      <c r="E1399" s="24">
        <v>849.2</v>
      </c>
      <c r="F1399" s="27">
        <f t="shared" ref="F1399:G1399" si="2796">LN(D1399/D1398)</f>
        <v>7.2797256351472125E-3</v>
      </c>
      <c r="G1399" s="27">
        <f t="shared" si="2796"/>
        <v>6.7348278430780159E-3</v>
      </c>
      <c r="H1399" s="27">
        <f t="shared" si="2558"/>
        <v>0.92838481668383932</v>
      </c>
      <c r="I1399" s="27"/>
      <c r="J1399" s="27">
        <v>1361</v>
      </c>
      <c r="K1399" s="27">
        <v>6.2940899259008374</v>
      </c>
      <c r="L1399" s="37">
        <v>-8.7312406593833991E-2</v>
      </c>
      <c r="M1399" s="27"/>
      <c r="N1399" s="27"/>
      <c r="O1399" s="27"/>
      <c r="P1399" s="27"/>
      <c r="Q1399" s="27"/>
      <c r="R1399" s="27"/>
      <c r="S1399" s="27"/>
      <c r="T1399" s="27"/>
      <c r="U1399" s="27"/>
      <c r="V1399" s="27"/>
      <c r="W1399" s="27"/>
      <c r="X1399" s="27"/>
      <c r="Y1399" s="27"/>
      <c r="Z1399" s="27"/>
      <c r="AA1399" s="27"/>
      <c r="AB1399" s="27"/>
      <c r="AC1399" s="27"/>
      <c r="AD1399" s="27"/>
      <c r="AE1399" s="27"/>
    </row>
    <row r="1400" spans="1:31" ht="15.75" customHeight="1" x14ac:dyDescent="0.2">
      <c r="A1400" s="22">
        <v>34828</v>
      </c>
      <c r="B1400" s="23">
        <f t="shared" ref="B1400:C1400" si="2797">LN(D1400)</f>
        <v>6.2605370303105916</v>
      </c>
      <c r="C1400" s="23">
        <f t="shared" si="2797"/>
        <v>6.742998553367654</v>
      </c>
      <c r="D1400" s="24">
        <v>523.5</v>
      </c>
      <c r="E1400" s="24">
        <v>848.1</v>
      </c>
      <c r="F1400" s="27">
        <f t="shared" ref="F1400:G1400" si="2798">LN(D1400/D1399)</f>
        <v>-7.6379610358245334E-4</v>
      </c>
      <c r="G1400" s="27">
        <f t="shared" si="2798"/>
        <v>-1.2961764614466856E-3</v>
      </c>
      <c r="H1400" s="27">
        <f t="shared" si="2558"/>
        <v>0.92845000347566342</v>
      </c>
      <c r="I1400" s="27"/>
      <c r="J1400" s="27">
        <v>1362</v>
      </c>
      <c r="K1400" s="27">
        <v>6.2934132555479181</v>
      </c>
      <c r="L1400" s="37">
        <v>-8.885549297922779E-2</v>
      </c>
      <c r="M1400" s="27"/>
      <c r="N1400" s="27"/>
      <c r="O1400" s="27"/>
      <c r="P1400" s="27"/>
      <c r="Q1400" s="27"/>
      <c r="R1400" s="27"/>
      <c r="S1400" s="27"/>
      <c r="T1400" s="27"/>
      <c r="U1400" s="27"/>
      <c r="V1400" s="27"/>
      <c r="W1400" s="27"/>
      <c r="X1400" s="27"/>
      <c r="Y1400" s="27"/>
      <c r="Z1400" s="27"/>
      <c r="AA1400" s="27"/>
      <c r="AB1400" s="27"/>
      <c r="AC1400" s="27"/>
      <c r="AD1400" s="27"/>
      <c r="AE1400" s="27"/>
    </row>
    <row r="1401" spans="1:31" ht="15.75" customHeight="1" x14ac:dyDescent="0.2">
      <c r="A1401" s="22">
        <v>34829</v>
      </c>
      <c r="B1401" s="23">
        <f t="shared" ref="B1401:C1401" si="2799">LN(D1401)</f>
        <v>6.2620640395784868</v>
      </c>
      <c r="C1401" s="23">
        <f t="shared" si="2799"/>
        <v>6.7424088263941444</v>
      </c>
      <c r="D1401" s="24">
        <v>524.29999999999995</v>
      </c>
      <c r="E1401" s="24">
        <v>847.6</v>
      </c>
      <c r="F1401" s="27">
        <f t="shared" ref="F1401:G1401" si="2800">LN(D1401/D1400)</f>
        <v>1.5270092678955662E-3</v>
      </c>
      <c r="G1401" s="27">
        <f t="shared" si="2800"/>
        <v>-5.8972697351033262E-4</v>
      </c>
      <c r="H1401" s="27">
        <f t="shared" si="2558"/>
        <v>0.92875768895305222</v>
      </c>
      <c r="I1401" s="27"/>
      <c r="J1401" s="27">
        <v>1363</v>
      </c>
      <c r="K1401" s="27">
        <v>6.2928327866181561</v>
      </c>
      <c r="L1401" s="37">
        <v>-8.7063636863168981E-2</v>
      </c>
      <c r="M1401" s="27"/>
      <c r="N1401" s="27"/>
      <c r="O1401" s="27"/>
      <c r="P1401" s="27"/>
      <c r="Q1401" s="27"/>
      <c r="R1401" s="27"/>
      <c r="S1401" s="27"/>
      <c r="T1401" s="27"/>
      <c r="U1401" s="27"/>
      <c r="V1401" s="27"/>
      <c r="W1401" s="27"/>
      <c r="X1401" s="27"/>
      <c r="Y1401" s="27"/>
      <c r="Z1401" s="27"/>
      <c r="AA1401" s="27"/>
      <c r="AB1401" s="27"/>
      <c r="AC1401" s="27"/>
      <c r="AD1401" s="27"/>
      <c r="AE1401" s="27"/>
    </row>
    <row r="1402" spans="1:31" ht="15.75" customHeight="1" x14ac:dyDescent="0.2">
      <c r="A1402" s="22">
        <v>34830</v>
      </c>
      <c r="B1402" s="23">
        <f t="shared" ref="B1402:C1402" si="2801">LN(D1402)</f>
        <v>6.2620640395784868</v>
      </c>
      <c r="C1402" s="23">
        <f t="shared" si="2801"/>
        <v>6.7496969743238617</v>
      </c>
      <c r="D1402" s="24">
        <v>524.29999999999995</v>
      </c>
      <c r="E1402" s="24">
        <v>853.8</v>
      </c>
      <c r="F1402" s="27">
        <f t="shared" ref="F1402:G1402" si="2802">LN(D1402/D1401)</f>
        <v>0</v>
      </c>
      <c r="G1402" s="27">
        <f t="shared" si="2802"/>
        <v>7.288147929717605E-3</v>
      </c>
      <c r="H1402" s="27">
        <f t="shared" si="2558"/>
        <v>0.92775484046167533</v>
      </c>
      <c r="I1402" s="27"/>
      <c r="J1402" s="27">
        <v>1364</v>
      </c>
      <c r="K1402" s="27">
        <v>6.2949590723122624</v>
      </c>
      <c r="L1402" s="37">
        <v>-8.8584778817174303E-2</v>
      </c>
      <c r="M1402" s="27"/>
      <c r="N1402" s="27"/>
      <c r="O1402" s="27"/>
      <c r="P1402" s="27"/>
      <c r="Q1402" s="27"/>
      <c r="R1402" s="27"/>
      <c r="S1402" s="27"/>
      <c r="T1402" s="27"/>
      <c r="U1402" s="27"/>
      <c r="V1402" s="27"/>
      <c r="W1402" s="27"/>
      <c r="X1402" s="27"/>
      <c r="Y1402" s="27"/>
      <c r="Z1402" s="27"/>
      <c r="AA1402" s="27"/>
      <c r="AB1402" s="27"/>
      <c r="AC1402" s="27"/>
      <c r="AD1402" s="27"/>
      <c r="AE1402" s="27"/>
    </row>
    <row r="1403" spans="1:31" ht="15.75" customHeight="1" x14ac:dyDescent="0.2">
      <c r="A1403" s="22">
        <v>34831</v>
      </c>
      <c r="B1403" s="23">
        <f t="shared" ref="B1403:C1403" si="2803">LN(D1403)</f>
        <v>6.264350190317006</v>
      </c>
      <c r="C1403" s="23">
        <f t="shared" si="2803"/>
        <v>6.7556525007721788</v>
      </c>
      <c r="D1403" s="24">
        <v>525.5</v>
      </c>
      <c r="E1403" s="24">
        <v>858.9</v>
      </c>
      <c r="F1403" s="27">
        <f t="shared" ref="F1403:G1403" si="2804">LN(D1403/D1402)</f>
        <v>2.2861507385187442E-3</v>
      </c>
      <c r="G1403" s="27">
        <f t="shared" si="2804"/>
        <v>5.9555264483173208E-3</v>
      </c>
      <c r="H1403" s="27">
        <f t="shared" si="2558"/>
        <v>0.92727537267510185</v>
      </c>
      <c r="I1403" s="27"/>
      <c r="J1403" s="27">
        <v>1365</v>
      </c>
      <c r="K1403" s="27">
        <v>6.3019733944676846</v>
      </c>
      <c r="L1403" s="37">
        <v>-8.5566914104113323E-2</v>
      </c>
      <c r="M1403" s="27"/>
      <c r="N1403" s="27"/>
      <c r="O1403" s="27"/>
      <c r="P1403" s="27"/>
      <c r="Q1403" s="27"/>
      <c r="R1403" s="27"/>
      <c r="S1403" s="27"/>
      <c r="T1403" s="27"/>
      <c r="U1403" s="27"/>
      <c r="V1403" s="27"/>
      <c r="W1403" s="27"/>
      <c r="X1403" s="27"/>
      <c r="Y1403" s="27"/>
      <c r="Z1403" s="27"/>
      <c r="AA1403" s="27"/>
      <c r="AB1403" s="27"/>
      <c r="AC1403" s="27"/>
      <c r="AD1403" s="27"/>
      <c r="AE1403" s="27"/>
    </row>
    <row r="1404" spans="1:31" ht="15.75" customHeight="1" x14ac:dyDescent="0.2">
      <c r="A1404" s="22">
        <v>34834</v>
      </c>
      <c r="B1404" s="23">
        <f t="shared" ref="B1404:C1404" si="2805">LN(D1404)</f>
        <v>6.2685279404116221</v>
      </c>
      <c r="C1404" s="23">
        <f t="shared" si="2805"/>
        <v>6.7604146910834277</v>
      </c>
      <c r="D1404" s="24">
        <v>527.70000000000005</v>
      </c>
      <c r="E1404" s="24">
        <v>863</v>
      </c>
      <c r="F1404" s="27">
        <f t="shared" ref="F1404:G1404" si="2806">LN(D1404/D1403)</f>
        <v>4.1777500946164866E-3</v>
      </c>
      <c r="G1404" s="27">
        <f t="shared" si="2806"/>
        <v>4.7621903112489644E-3</v>
      </c>
      <c r="H1404" s="27">
        <f t="shared" si="2558"/>
        <v>0.92724015121134895</v>
      </c>
      <c r="I1404" s="27"/>
      <c r="J1404" s="27">
        <v>1366</v>
      </c>
      <c r="K1404" s="27">
        <v>6.3057903776549953</v>
      </c>
      <c r="L1404" s="37">
        <v>-8.4802672268764923E-2</v>
      </c>
      <c r="M1404" s="27"/>
      <c r="N1404" s="27"/>
      <c r="O1404" s="27"/>
      <c r="P1404" s="27"/>
      <c r="Q1404" s="27"/>
      <c r="R1404" s="27"/>
      <c r="S1404" s="27"/>
      <c r="T1404" s="27"/>
      <c r="U1404" s="27"/>
      <c r="V1404" s="27"/>
      <c r="W1404" s="27"/>
      <c r="X1404" s="27"/>
      <c r="Y1404" s="27"/>
      <c r="Z1404" s="27"/>
      <c r="AA1404" s="27"/>
      <c r="AB1404" s="27"/>
      <c r="AC1404" s="27"/>
      <c r="AD1404" s="27"/>
      <c r="AE1404" s="27"/>
    </row>
    <row r="1405" spans="1:31" ht="15.75" customHeight="1" x14ac:dyDescent="0.2">
      <c r="A1405" s="22">
        <v>34835</v>
      </c>
      <c r="B1405" s="23">
        <f t="shared" ref="B1405:C1405" si="2807">LN(D1405)</f>
        <v>6.2692856597128879</v>
      </c>
      <c r="C1405" s="23">
        <f t="shared" si="2807"/>
        <v>6.7664221028654934</v>
      </c>
      <c r="D1405" s="24">
        <v>528.1</v>
      </c>
      <c r="E1405" s="24">
        <v>868.2</v>
      </c>
      <c r="F1405" s="27">
        <f t="shared" ref="F1405:G1405" si="2808">LN(D1405/D1404)</f>
        <v>7.5771930126532542E-4</v>
      </c>
      <c r="G1405" s="27">
        <f t="shared" si="2808"/>
        <v>6.0074117820652587E-3</v>
      </c>
      <c r="H1405" s="27">
        <f t="shared" si="2558"/>
        <v>0.9265289047010421</v>
      </c>
      <c r="I1405" s="27"/>
      <c r="J1405" s="27">
        <v>1367</v>
      </c>
      <c r="K1405" s="27">
        <v>6.3091150432017491</v>
      </c>
      <c r="L1405" s="37">
        <v>-8.6737207515196424E-2</v>
      </c>
      <c r="M1405" s="27"/>
      <c r="N1405" s="27"/>
      <c r="O1405" s="27"/>
      <c r="P1405" s="27"/>
      <c r="Q1405" s="27"/>
      <c r="R1405" s="27"/>
      <c r="S1405" s="27"/>
      <c r="T1405" s="27"/>
      <c r="U1405" s="27"/>
      <c r="V1405" s="27"/>
      <c r="W1405" s="27"/>
      <c r="X1405" s="27"/>
      <c r="Y1405" s="27"/>
      <c r="Z1405" s="27"/>
      <c r="AA1405" s="27"/>
      <c r="AB1405" s="27"/>
      <c r="AC1405" s="27"/>
      <c r="AD1405" s="27"/>
      <c r="AE1405" s="27"/>
    </row>
    <row r="1406" spans="1:31" ht="15.75" customHeight="1" x14ac:dyDescent="0.2">
      <c r="A1406" s="22">
        <v>34836</v>
      </c>
      <c r="B1406" s="23">
        <f t="shared" ref="B1406:C1406" si="2809">LN(D1406)</f>
        <v>6.2672005485413624</v>
      </c>
      <c r="C1406" s="23">
        <f t="shared" si="2809"/>
        <v>6.7706747384337689</v>
      </c>
      <c r="D1406" s="24">
        <v>527</v>
      </c>
      <c r="E1406" s="24">
        <v>871.9</v>
      </c>
      <c r="F1406" s="27">
        <f t="shared" ref="F1406:G1406" si="2810">LN(D1406/D1405)</f>
        <v>-2.0851111715251896E-3</v>
      </c>
      <c r="G1406" s="27">
        <f t="shared" si="2810"/>
        <v>4.252635568276166E-3</v>
      </c>
      <c r="H1406" s="27">
        <f t="shared" si="2558"/>
        <v>0.92563899325506915</v>
      </c>
      <c r="I1406" s="27"/>
      <c r="J1406" s="27">
        <v>1368</v>
      </c>
      <c r="K1406" s="27">
        <v>6.3024515361143347</v>
      </c>
      <c r="L1406" s="37">
        <v>-8.1662578617061499E-2</v>
      </c>
      <c r="M1406" s="27"/>
      <c r="N1406" s="27"/>
      <c r="O1406" s="27"/>
      <c r="P1406" s="27"/>
      <c r="Q1406" s="27"/>
      <c r="R1406" s="27"/>
      <c r="S1406" s="27"/>
      <c r="T1406" s="27"/>
      <c r="U1406" s="27"/>
      <c r="V1406" s="27"/>
      <c r="W1406" s="27"/>
      <c r="X1406" s="27"/>
      <c r="Y1406" s="27"/>
      <c r="Z1406" s="27"/>
      <c r="AA1406" s="27"/>
      <c r="AB1406" s="27"/>
      <c r="AC1406" s="27"/>
      <c r="AD1406" s="27"/>
      <c r="AE1406" s="27"/>
    </row>
    <row r="1407" spans="1:31" ht="15.75" customHeight="1" x14ac:dyDescent="0.2">
      <c r="A1407" s="22">
        <v>34837</v>
      </c>
      <c r="B1407" s="23">
        <f t="shared" ref="B1407:C1407" si="2811">LN(D1407)</f>
        <v>6.2528668105392819</v>
      </c>
      <c r="C1407" s="23">
        <f t="shared" si="2811"/>
        <v>6.7615727688040552</v>
      </c>
      <c r="D1407" s="24">
        <v>519.5</v>
      </c>
      <c r="E1407" s="24">
        <v>864</v>
      </c>
      <c r="F1407" s="27">
        <f t="shared" ref="F1407:G1407" si="2812">LN(D1407/D1406)</f>
        <v>-1.4333738002080289E-2</v>
      </c>
      <c r="G1407" s="27">
        <f t="shared" si="2812"/>
        <v>-9.1019696297136524E-3</v>
      </c>
      <c r="H1407" s="27">
        <f t="shared" si="2558"/>
        <v>0.92476514330929105</v>
      </c>
      <c r="I1407" s="27"/>
      <c r="J1407" s="27">
        <v>1369</v>
      </c>
      <c r="K1407" s="27">
        <v>6.3002496630749132</v>
      </c>
      <c r="L1407" s="37">
        <v>-8.125121635142829E-2</v>
      </c>
      <c r="M1407" s="27"/>
      <c r="N1407" s="27"/>
      <c r="O1407" s="27"/>
      <c r="P1407" s="27"/>
      <c r="Q1407" s="27"/>
      <c r="R1407" s="27"/>
      <c r="S1407" s="27"/>
      <c r="T1407" s="27"/>
      <c r="U1407" s="27"/>
      <c r="V1407" s="27"/>
      <c r="W1407" s="27"/>
      <c r="X1407" s="27"/>
      <c r="Y1407" s="27"/>
      <c r="Z1407" s="27"/>
      <c r="AA1407" s="27"/>
      <c r="AB1407" s="27"/>
      <c r="AC1407" s="27"/>
      <c r="AD1407" s="27"/>
      <c r="AE1407" s="27"/>
    </row>
    <row r="1408" spans="1:31" ht="15.75" customHeight="1" x14ac:dyDescent="0.2">
      <c r="A1408" s="22">
        <v>34838</v>
      </c>
      <c r="B1408" s="23">
        <f t="shared" ref="B1408:C1408" si="2813">LN(D1408)</f>
        <v>6.2520965428331836</v>
      </c>
      <c r="C1408" s="23">
        <f t="shared" si="2813"/>
        <v>6.7619199307585927</v>
      </c>
      <c r="D1408" s="24">
        <v>519.1</v>
      </c>
      <c r="E1408" s="24">
        <v>864.3</v>
      </c>
      <c r="F1408" s="27">
        <f t="shared" ref="F1408:G1408" si="2814">LN(D1408/D1407)</f>
        <v>-7.7026770609865236E-4</v>
      </c>
      <c r="G1408" s="27">
        <f t="shared" si="2814"/>
        <v>3.4716195453692348E-4</v>
      </c>
      <c r="H1408" s="27">
        <f t="shared" si="2558"/>
        <v>0.92460375261080419</v>
      </c>
      <c r="I1408" s="27"/>
      <c r="J1408" s="27">
        <v>1370</v>
      </c>
      <c r="K1408" s="27">
        <v>6.3006330425442068</v>
      </c>
      <c r="L1408" s="37">
        <v>-8.4625923208307974E-2</v>
      </c>
      <c r="M1408" s="27"/>
      <c r="N1408" s="27"/>
      <c r="O1408" s="27"/>
      <c r="P1408" s="27"/>
      <c r="Q1408" s="27"/>
      <c r="R1408" s="27"/>
      <c r="S1408" s="27"/>
      <c r="T1408" s="27"/>
      <c r="U1408" s="27"/>
      <c r="V1408" s="27"/>
      <c r="W1408" s="27"/>
      <c r="X1408" s="27"/>
      <c r="Y1408" s="27"/>
      <c r="Z1408" s="27"/>
      <c r="AA1408" s="27"/>
      <c r="AB1408" s="27"/>
      <c r="AC1408" s="27"/>
      <c r="AD1408" s="27"/>
      <c r="AE1408" s="27"/>
    </row>
    <row r="1409" spans="1:31" ht="15.75" customHeight="1" x14ac:dyDescent="0.2">
      <c r="A1409" s="22">
        <v>34841</v>
      </c>
      <c r="B1409" s="23">
        <f t="shared" ref="B1409:C1409" si="2815">LN(D1409)</f>
        <v>6.2607280340357452</v>
      </c>
      <c r="C1409" s="23">
        <f t="shared" si="2815"/>
        <v>6.7697567808248467</v>
      </c>
      <c r="D1409" s="24">
        <v>523.6</v>
      </c>
      <c r="E1409" s="24">
        <v>871.1</v>
      </c>
      <c r="F1409" s="27">
        <f t="shared" ref="F1409:G1409" si="2816">LN(D1409/D1408)</f>
        <v>8.6314912025614639E-3</v>
      </c>
      <c r="G1409" s="27">
        <f t="shared" si="2816"/>
        <v>7.8368500662538473E-3</v>
      </c>
      <c r="H1409" s="27">
        <f t="shared" si="2558"/>
        <v>0.92480841435383443</v>
      </c>
      <c r="I1409" s="27"/>
      <c r="J1409" s="27">
        <v>1371</v>
      </c>
      <c r="K1409" s="27">
        <v>6.3013992388385951</v>
      </c>
      <c r="L1409" s="37">
        <v>-8.3197604906272815E-2</v>
      </c>
      <c r="M1409" s="27"/>
      <c r="N1409" s="27"/>
      <c r="O1409" s="27"/>
      <c r="P1409" s="27"/>
      <c r="Q1409" s="27"/>
      <c r="R1409" s="27"/>
      <c r="S1409" s="27"/>
      <c r="T1409" s="27"/>
      <c r="U1409" s="27"/>
      <c r="V1409" s="27"/>
      <c r="W1409" s="27"/>
      <c r="X1409" s="27"/>
      <c r="Y1409" s="27"/>
      <c r="Z1409" s="27"/>
      <c r="AA1409" s="27"/>
      <c r="AB1409" s="27"/>
      <c r="AC1409" s="27"/>
      <c r="AD1409" s="27"/>
      <c r="AE1409" s="27"/>
    </row>
    <row r="1410" spans="1:31" ht="15.75" customHeight="1" x14ac:dyDescent="0.2">
      <c r="A1410" s="22">
        <v>34842</v>
      </c>
      <c r="B1410" s="23">
        <f t="shared" ref="B1410:C1410" si="2817">LN(D1410)</f>
        <v>6.2700428053102923</v>
      </c>
      <c r="C1410" s="23">
        <f t="shared" si="2817"/>
        <v>6.7794672586806062</v>
      </c>
      <c r="D1410" s="24">
        <v>528.5</v>
      </c>
      <c r="E1410" s="24">
        <v>879.6</v>
      </c>
      <c r="F1410" s="27">
        <f t="shared" ref="F1410:G1410" si="2818">LN(D1410/D1409)</f>
        <v>9.3147712745473878E-3</v>
      </c>
      <c r="G1410" s="27">
        <f t="shared" si="2818"/>
        <v>9.7104778557597915E-3</v>
      </c>
      <c r="H1410" s="27">
        <f t="shared" si="2558"/>
        <v>0.9248577456114957</v>
      </c>
      <c r="I1410" s="27"/>
      <c r="J1410" s="27">
        <v>1372</v>
      </c>
      <c r="K1410" s="27">
        <v>6.2972720907582884</v>
      </c>
      <c r="L1410" s="37">
        <v>-7.2317700281952391E-2</v>
      </c>
      <c r="M1410" s="27"/>
      <c r="N1410" s="27"/>
      <c r="O1410" s="27"/>
      <c r="P1410" s="27"/>
      <c r="Q1410" s="27"/>
      <c r="R1410" s="27"/>
      <c r="S1410" s="27"/>
      <c r="T1410" s="27"/>
      <c r="U1410" s="27"/>
      <c r="V1410" s="27"/>
      <c r="W1410" s="27"/>
      <c r="X1410" s="27"/>
      <c r="Y1410" s="27"/>
      <c r="Z1410" s="27"/>
      <c r="AA1410" s="27"/>
      <c r="AB1410" s="27"/>
      <c r="AC1410" s="27"/>
      <c r="AD1410" s="27"/>
      <c r="AE1410" s="27"/>
    </row>
    <row r="1411" spans="1:31" ht="15.75" customHeight="1" x14ac:dyDescent="0.2">
      <c r="A1411" s="22">
        <v>34843</v>
      </c>
      <c r="B1411" s="23">
        <f t="shared" ref="B1411:C1411" si="2819">LN(D1411)</f>
        <v>6.2702320021701885</v>
      </c>
      <c r="C1411" s="23">
        <f t="shared" si="2819"/>
        <v>6.777532691932163</v>
      </c>
      <c r="D1411" s="24">
        <v>528.6</v>
      </c>
      <c r="E1411" s="24">
        <v>877.9</v>
      </c>
      <c r="F1411" s="27">
        <f t="shared" ref="F1411:G1411" si="2820">LN(D1411/D1410)</f>
        <v>1.891968598965397E-4</v>
      </c>
      <c r="G1411" s="27">
        <f t="shared" si="2820"/>
        <v>-1.9345667484430929E-3</v>
      </c>
      <c r="H1411" s="27">
        <f t="shared" si="2558"/>
        <v>0.9251496506441268</v>
      </c>
      <c r="I1411" s="27"/>
      <c r="J1411" s="27">
        <v>1373</v>
      </c>
      <c r="K1411" s="27">
        <v>6.2997701746327746</v>
      </c>
      <c r="L1411" s="37">
        <v>-7.4222136172248376E-2</v>
      </c>
      <c r="M1411" s="27"/>
      <c r="N1411" s="27"/>
      <c r="O1411" s="27"/>
      <c r="P1411" s="27"/>
      <c r="Q1411" s="27"/>
      <c r="R1411" s="27"/>
      <c r="S1411" s="27"/>
      <c r="T1411" s="27"/>
      <c r="U1411" s="27"/>
      <c r="V1411" s="27"/>
      <c r="W1411" s="27"/>
      <c r="X1411" s="27"/>
      <c r="Y1411" s="27"/>
      <c r="Z1411" s="27"/>
      <c r="AA1411" s="27"/>
      <c r="AB1411" s="27"/>
      <c r="AC1411" s="27"/>
      <c r="AD1411" s="27"/>
      <c r="AE1411" s="27"/>
    </row>
    <row r="1412" spans="1:31" ht="15.75" customHeight="1" x14ac:dyDescent="0.2">
      <c r="A1412" s="22">
        <v>34844</v>
      </c>
      <c r="B1412" s="23">
        <f t="shared" ref="B1412:C1412" si="2821">LN(D1412)</f>
        <v>6.2700428053102923</v>
      </c>
      <c r="C1412" s="23">
        <f t="shared" si="2821"/>
        <v>6.7768490091343381</v>
      </c>
      <c r="D1412" s="24">
        <v>528.5</v>
      </c>
      <c r="E1412" s="24">
        <v>877.3</v>
      </c>
      <c r="F1412" s="27">
        <f t="shared" ref="F1412:G1412" si="2822">LN(D1412/D1411)</f>
        <v>-1.891968598965053E-4</v>
      </c>
      <c r="G1412" s="27">
        <f t="shared" si="2822"/>
        <v>-6.8368279782489352E-4</v>
      </c>
      <c r="H1412" s="27">
        <f t="shared" si="2558"/>
        <v>0.92521506630280015</v>
      </c>
      <c r="I1412" s="27"/>
      <c r="J1412" s="27">
        <v>1374</v>
      </c>
      <c r="K1412" s="27">
        <v>6.2972720907582884</v>
      </c>
      <c r="L1412" s="37">
        <v>-7.0735421470822679E-2</v>
      </c>
      <c r="M1412" s="27"/>
      <c r="N1412" s="27"/>
      <c r="O1412" s="27"/>
      <c r="P1412" s="27"/>
      <c r="Q1412" s="27"/>
      <c r="R1412" s="27"/>
      <c r="S1412" s="27"/>
      <c r="T1412" s="27"/>
      <c r="U1412" s="27"/>
      <c r="V1412" s="27"/>
      <c r="W1412" s="27"/>
      <c r="X1412" s="27"/>
      <c r="Y1412" s="27"/>
      <c r="Z1412" s="27"/>
      <c r="AA1412" s="27"/>
      <c r="AB1412" s="27"/>
      <c r="AC1412" s="27"/>
      <c r="AD1412" s="27"/>
      <c r="AE1412" s="27"/>
    </row>
    <row r="1413" spans="1:31" ht="15.75" customHeight="1" x14ac:dyDescent="0.2">
      <c r="A1413" s="22">
        <v>34845</v>
      </c>
      <c r="B1413" s="23">
        <f t="shared" ref="B1413:C1413" si="2823">LN(D1413)</f>
        <v>6.2607280340357452</v>
      </c>
      <c r="C1413" s="23">
        <f t="shared" si="2823"/>
        <v>6.770560039804292</v>
      </c>
      <c r="D1413" s="24">
        <v>523.6</v>
      </c>
      <c r="E1413" s="24">
        <v>871.8</v>
      </c>
      <c r="F1413" s="27">
        <f t="shared" ref="F1413:G1413" si="2824">LN(D1413/D1412)</f>
        <v>-9.3147712745473739E-3</v>
      </c>
      <c r="G1413" s="27">
        <f t="shared" si="2824"/>
        <v>-6.2889693300460184E-3</v>
      </c>
      <c r="H1413" s="27">
        <f t="shared" si="2558"/>
        <v>0.92469869511957181</v>
      </c>
      <c r="I1413" s="27"/>
      <c r="J1413" s="27">
        <v>1375</v>
      </c>
      <c r="K1413" s="27">
        <v>6.2981377142516477</v>
      </c>
      <c r="L1413" s="37">
        <v>-7.0810843421681646E-2</v>
      </c>
      <c r="M1413" s="27"/>
      <c r="N1413" s="27"/>
      <c r="O1413" s="27"/>
      <c r="P1413" s="27"/>
      <c r="Q1413" s="27"/>
      <c r="R1413" s="27"/>
      <c r="S1413" s="27"/>
      <c r="T1413" s="27"/>
      <c r="U1413" s="27"/>
      <c r="V1413" s="27"/>
      <c r="W1413" s="27"/>
      <c r="X1413" s="27"/>
      <c r="Y1413" s="27"/>
      <c r="Z1413" s="27"/>
      <c r="AA1413" s="27"/>
      <c r="AB1413" s="27"/>
      <c r="AC1413" s="27"/>
      <c r="AD1413" s="27"/>
      <c r="AE1413" s="27"/>
    </row>
    <row r="1414" spans="1:31" ht="15.75" customHeight="1" x14ac:dyDescent="0.2">
      <c r="A1414" s="22">
        <v>34848</v>
      </c>
      <c r="B1414" s="23">
        <f t="shared" ref="B1414:C1414" si="2825">LN(D1414)</f>
        <v>6.2607280340357452</v>
      </c>
      <c r="C1414" s="23">
        <f t="shared" si="2825"/>
        <v>6.770560039804292</v>
      </c>
      <c r="D1414" s="24">
        <v>523.6</v>
      </c>
      <c r="E1414" s="24">
        <v>871.8</v>
      </c>
      <c r="F1414" s="27">
        <f t="shared" ref="F1414:G1414" si="2826">LN(D1414/D1413)</f>
        <v>0</v>
      </c>
      <c r="G1414" s="27">
        <f t="shared" si="2826"/>
        <v>0</v>
      </c>
      <c r="H1414" s="27">
        <f t="shared" si="2558"/>
        <v>0.92469869511957181</v>
      </c>
      <c r="I1414" s="27"/>
      <c r="J1414" s="27">
        <v>1376</v>
      </c>
      <c r="K1414" s="27">
        <v>6.3044565489220439</v>
      </c>
      <c r="L1414" s="37">
        <v>-7.5945545330860398E-2</v>
      </c>
      <c r="M1414" s="27"/>
      <c r="N1414" s="27"/>
      <c r="O1414" s="27"/>
      <c r="P1414" s="27"/>
      <c r="Q1414" s="27"/>
      <c r="R1414" s="27"/>
      <c r="S1414" s="27"/>
      <c r="T1414" s="27"/>
      <c r="U1414" s="27"/>
      <c r="V1414" s="27"/>
      <c r="W1414" s="27"/>
      <c r="X1414" s="27"/>
      <c r="Y1414" s="27"/>
      <c r="Z1414" s="27"/>
      <c r="AA1414" s="27"/>
      <c r="AB1414" s="27"/>
      <c r="AC1414" s="27"/>
      <c r="AD1414" s="27"/>
      <c r="AE1414" s="27"/>
    </row>
    <row r="1415" spans="1:31" ht="15.75" customHeight="1" x14ac:dyDescent="0.2">
      <c r="A1415" s="22">
        <v>34849</v>
      </c>
      <c r="B1415" s="23">
        <f t="shared" ref="B1415:C1415" si="2827">LN(D1415)</f>
        <v>6.2605370303105916</v>
      </c>
      <c r="C1415" s="23">
        <f t="shared" si="2827"/>
        <v>6.7554196176784389</v>
      </c>
      <c r="D1415" s="24">
        <v>523.5</v>
      </c>
      <c r="E1415" s="24">
        <v>858.7</v>
      </c>
      <c r="F1415" s="27">
        <f t="shared" ref="F1415:G1415" si="2828">LN(D1415/D1414)</f>
        <v>-1.9100372515339913E-4</v>
      </c>
      <c r="G1415" s="27">
        <f t="shared" si="2828"/>
        <v>-1.5140422125853032E-2</v>
      </c>
      <c r="H1415" s="27">
        <f t="shared" si="2558"/>
        <v>0.92674287973573455</v>
      </c>
      <c r="I1415" s="27"/>
      <c r="J1415" s="27">
        <v>1377</v>
      </c>
      <c r="K1415" s="27">
        <v>6.3078818146283497</v>
      </c>
      <c r="L1415" s="37">
        <v>-8.2333776167823558E-2</v>
      </c>
      <c r="M1415" s="27"/>
      <c r="N1415" s="27"/>
      <c r="O1415" s="27"/>
      <c r="P1415" s="27"/>
      <c r="Q1415" s="27"/>
      <c r="R1415" s="27"/>
      <c r="S1415" s="27"/>
      <c r="T1415" s="27"/>
      <c r="U1415" s="27"/>
      <c r="V1415" s="27"/>
      <c r="W1415" s="27"/>
      <c r="X1415" s="27"/>
      <c r="Y1415" s="27"/>
      <c r="Z1415" s="27"/>
      <c r="AA1415" s="27"/>
      <c r="AB1415" s="27"/>
      <c r="AC1415" s="27"/>
      <c r="AD1415" s="27"/>
      <c r="AE1415" s="27"/>
    </row>
    <row r="1416" spans="1:31" ht="15.75" customHeight="1" x14ac:dyDescent="0.2">
      <c r="A1416" s="22">
        <v>34850</v>
      </c>
      <c r="B1416" s="23">
        <f t="shared" ref="B1416:C1416" si="2829">LN(D1416)</f>
        <v>6.2792716117479142</v>
      </c>
      <c r="C1416" s="23">
        <f t="shared" si="2829"/>
        <v>6.7621513051233455</v>
      </c>
      <c r="D1416" s="24">
        <v>533.4</v>
      </c>
      <c r="E1416" s="24">
        <v>864.5</v>
      </c>
      <c r="F1416" s="27">
        <f t="shared" ref="F1416:G1416" si="2830">LN(D1416/D1415)</f>
        <v>1.8734581437322356E-2</v>
      </c>
      <c r="G1416" s="27">
        <f t="shared" si="2830"/>
        <v>6.7316874449061398E-3</v>
      </c>
      <c r="H1416" s="27">
        <f t="shared" si="2558"/>
        <v>0.9285908179827953</v>
      </c>
      <c r="I1416" s="27"/>
      <c r="J1416" s="27">
        <v>1378</v>
      </c>
      <c r="K1416" s="27">
        <v>6.3113866827991663</v>
      </c>
      <c r="L1416" s="37">
        <v>-8.2678459998192899E-2</v>
      </c>
      <c r="M1416" s="27"/>
      <c r="N1416" s="27"/>
      <c r="O1416" s="27"/>
      <c r="P1416" s="27"/>
      <c r="Q1416" s="27"/>
      <c r="R1416" s="27"/>
      <c r="S1416" s="27"/>
      <c r="T1416" s="27"/>
      <c r="U1416" s="27"/>
      <c r="V1416" s="27"/>
      <c r="W1416" s="27"/>
      <c r="X1416" s="27"/>
      <c r="Y1416" s="27"/>
      <c r="Z1416" s="27"/>
      <c r="AA1416" s="27"/>
      <c r="AB1416" s="27"/>
      <c r="AC1416" s="27"/>
      <c r="AD1416" s="27"/>
      <c r="AE1416" s="27"/>
    </row>
    <row r="1417" spans="1:31" ht="15.75" customHeight="1" x14ac:dyDescent="0.2">
      <c r="A1417" s="22">
        <v>34851</v>
      </c>
      <c r="B1417" s="23">
        <f t="shared" ref="B1417:C1417" si="2831">LN(D1417)</f>
        <v>6.2792716117479142</v>
      </c>
      <c r="C1417" s="23">
        <f t="shared" si="2831"/>
        <v>6.7671129491796709</v>
      </c>
      <c r="D1417" s="24">
        <v>533.4</v>
      </c>
      <c r="E1417" s="24">
        <v>868.8</v>
      </c>
      <c r="F1417" s="27">
        <f t="shared" ref="F1417:G1417" si="2832">LN(D1417/D1416)</f>
        <v>0</v>
      </c>
      <c r="G1417" s="27">
        <f t="shared" si="2832"/>
        <v>4.9616440563258054E-3</v>
      </c>
      <c r="H1417" s="27">
        <f t="shared" si="2558"/>
        <v>0.92790997562839639</v>
      </c>
      <c r="I1417" s="27"/>
      <c r="J1417" s="27">
        <v>1379</v>
      </c>
      <c r="K1417" s="27">
        <v>6.3152522200652585</v>
      </c>
      <c r="L1417" s="37">
        <v>-8.241135338200678E-2</v>
      </c>
      <c r="M1417" s="27"/>
      <c r="N1417" s="27"/>
      <c r="O1417" s="27"/>
      <c r="P1417" s="27"/>
      <c r="Q1417" s="27"/>
      <c r="R1417" s="27"/>
      <c r="S1417" s="27"/>
      <c r="T1417" s="27"/>
      <c r="U1417" s="27"/>
      <c r="V1417" s="27"/>
      <c r="W1417" s="27"/>
      <c r="X1417" s="27"/>
      <c r="Y1417" s="27"/>
      <c r="Z1417" s="27"/>
      <c r="AA1417" s="27"/>
      <c r="AB1417" s="27"/>
      <c r="AC1417" s="27"/>
      <c r="AD1417" s="27"/>
      <c r="AE1417" s="27"/>
    </row>
    <row r="1418" spans="1:31" ht="15.75" customHeight="1" x14ac:dyDescent="0.2">
      <c r="A1418" s="22">
        <v>34852</v>
      </c>
      <c r="B1418" s="23">
        <f t="shared" ref="B1418:C1418" si="2833">LN(D1418)</f>
        <v>6.2775828975835806</v>
      </c>
      <c r="C1418" s="23">
        <f t="shared" si="2833"/>
        <v>6.7718210017413041</v>
      </c>
      <c r="D1418" s="24">
        <v>532.5</v>
      </c>
      <c r="E1418" s="24">
        <v>872.9</v>
      </c>
      <c r="F1418" s="27">
        <f t="shared" ref="F1418:G1418" si="2834">LN(D1418/D1417)</f>
        <v>-1.6887141643336665E-3</v>
      </c>
      <c r="G1418" s="27">
        <f t="shared" si="2834"/>
        <v>4.7080525616331852E-3</v>
      </c>
      <c r="H1418" s="27">
        <f t="shared" si="2558"/>
        <v>0.92701548017429358</v>
      </c>
      <c r="I1418" s="27"/>
      <c r="J1418" s="27">
        <v>1380</v>
      </c>
      <c r="K1418" s="27">
        <v>6.3152522200652585</v>
      </c>
      <c r="L1418" s="37">
        <v>-8.241135338200678E-2</v>
      </c>
      <c r="M1418" s="27"/>
      <c r="N1418" s="27"/>
      <c r="O1418" s="27"/>
      <c r="P1418" s="27"/>
      <c r="Q1418" s="27"/>
      <c r="R1418" s="27"/>
      <c r="S1418" s="27"/>
      <c r="T1418" s="27"/>
      <c r="U1418" s="27"/>
      <c r="V1418" s="27"/>
      <c r="W1418" s="27"/>
      <c r="X1418" s="27"/>
      <c r="Y1418" s="27"/>
      <c r="Z1418" s="27"/>
      <c r="AA1418" s="27"/>
      <c r="AB1418" s="27"/>
      <c r="AC1418" s="27"/>
      <c r="AD1418" s="27"/>
      <c r="AE1418" s="27"/>
    </row>
    <row r="1419" spans="1:31" ht="15.75" customHeight="1" x14ac:dyDescent="0.2">
      <c r="A1419" s="22">
        <v>34855</v>
      </c>
      <c r="B1419" s="23">
        <f t="shared" ref="B1419:C1419" si="2835">LN(D1419)</f>
        <v>6.283387613817017</v>
      </c>
      <c r="C1419" s="23">
        <f t="shared" si="2835"/>
        <v>6.7830986743825816</v>
      </c>
      <c r="D1419" s="24">
        <v>535.6</v>
      </c>
      <c r="E1419" s="24">
        <v>882.8</v>
      </c>
      <c r="F1419" s="27">
        <f t="shared" ref="F1419:G1419" si="2836">LN(D1419/D1418)</f>
        <v>5.8047162334372857E-3</v>
      </c>
      <c r="G1419" s="27">
        <f t="shared" si="2836"/>
        <v>1.1277672641277258E-2</v>
      </c>
      <c r="H1419" s="27">
        <f t="shared" si="2558"/>
        <v>0.92632997328303646</v>
      </c>
      <c r="I1419" s="27"/>
      <c r="J1419" s="27">
        <v>1381</v>
      </c>
      <c r="K1419" s="27">
        <v>6.3135575042532253</v>
      </c>
      <c r="L1419" s="37">
        <v>-8.6823226033192924E-2</v>
      </c>
      <c r="M1419" s="27"/>
      <c r="N1419" s="27"/>
      <c r="O1419" s="27"/>
      <c r="P1419" s="27"/>
      <c r="Q1419" s="27"/>
      <c r="R1419" s="27"/>
      <c r="S1419" s="27"/>
      <c r="T1419" s="27"/>
      <c r="U1419" s="27"/>
      <c r="V1419" s="27"/>
      <c r="W1419" s="27"/>
      <c r="X1419" s="27"/>
      <c r="Y1419" s="27"/>
      <c r="Z1419" s="27"/>
      <c r="AA1419" s="27"/>
      <c r="AB1419" s="27"/>
      <c r="AC1419" s="27"/>
      <c r="AD1419" s="27"/>
      <c r="AE1419" s="27"/>
    </row>
    <row r="1420" spans="1:31" ht="15.75" customHeight="1" x14ac:dyDescent="0.2">
      <c r="A1420" s="22">
        <v>34856</v>
      </c>
      <c r="B1420" s="23">
        <f t="shared" ref="B1420:C1420" si="2837">LN(D1420)</f>
        <v>6.2832008898878033</v>
      </c>
      <c r="C1420" s="23">
        <f t="shared" si="2837"/>
        <v>6.7792398567467096</v>
      </c>
      <c r="D1420" s="24">
        <v>535.5</v>
      </c>
      <c r="E1420" s="24">
        <v>879.4</v>
      </c>
      <c r="F1420" s="27">
        <f t="shared" ref="F1420:G1420" si="2838">LN(D1420/D1419)</f>
        <v>-1.8672392921404262E-4</v>
      </c>
      <c r="G1420" s="27">
        <f t="shared" si="2838"/>
        <v>-3.8588176358715478E-3</v>
      </c>
      <c r="H1420" s="27">
        <f t="shared" si="2558"/>
        <v>0.92682970696703593</v>
      </c>
      <c r="I1420" s="27"/>
      <c r="J1420" s="27">
        <v>1382</v>
      </c>
      <c r="K1420" s="27">
        <v>6.3087357950769425</v>
      </c>
      <c r="L1420" s="37">
        <v>-8.3583482779079787E-2</v>
      </c>
      <c r="M1420" s="27"/>
      <c r="N1420" s="27"/>
      <c r="O1420" s="27"/>
      <c r="P1420" s="27"/>
      <c r="Q1420" s="27"/>
      <c r="R1420" s="27"/>
      <c r="S1420" s="27"/>
      <c r="T1420" s="27"/>
      <c r="U1420" s="27"/>
      <c r="V1420" s="27"/>
      <c r="W1420" s="27"/>
      <c r="X1420" s="27"/>
      <c r="Y1420" s="27"/>
      <c r="Z1420" s="27"/>
      <c r="AA1420" s="27"/>
      <c r="AB1420" s="27"/>
      <c r="AC1420" s="27"/>
      <c r="AD1420" s="27"/>
      <c r="AE1420" s="27"/>
    </row>
    <row r="1421" spans="1:31" ht="15.75" customHeight="1" x14ac:dyDescent="0.2">
      <c r="A1421" s="22">
        <v>34857</v>
      </c>
      <c r="B1421" s="23">
        <f t="shared" ref="B1421:C1421" si="2839">LN(D1421)</f>
        <v>6.2787090238287151</v>
      </c>
      <c r="C1421" s="23">
        <f t="shared" si="2839"/>
        <v>6.7816250018379245</v>
      </c>
      <c r="D1421" s="24">
        <v>533.1</v>
      </c>
      <c r="E1421" s="24">
        <v>881.5</v>
      </c>
      <c r="F1421" s="27">
        <f t="shared" ref="F1421:G1421" si="2840">LN(D1421/D1420)</f>
        <v>-4.4918660590881022E-3</v>
      </c>
      <c r="G1421" s="27">
        <f t="shared" si="2840"/>
        <v>2.3851450912151947E-3</v>
      </c>
      <c r="H1421" s="27">
        <f t="shared" si="2558"/>
        <v>0.92584137609010941</v>
      </c>
      <c r="I1421" s="27"/>
      <c r="J1421" s="27">
        <v>1383</v>
      </c>
      <c r="K1421" s="27">
        <v>6.2999620052438248</v>
      </c>
      <c r="L1421" s="37">
        <v>-7.5601615378954712E-2</v>
      </c>
      <c r="M1421" s="27"/>
      <c r="N1421" s="27"/>
      <c r="O1421" s="27"/>
      <c r="P1421" s="27"/>
      <c r="Q1421" s="27"/>
      <c r="R1421" s="27"/>
      <c r="S1421" s="27"/>
      <c r="T1421" s="27"/>
      <c r="U1421" s="27"/>
      <c r="V1421" s="27"/>
      <c r="W1421" s="27"/>
      <c r="X1421" s="27"/>
      <c r="Y1421" s="27"/>
      <c r="Z1421" s="27"/>
      <c r="AA1421" s="27"/>
      <c r="AB1421" s="27"/>
      <c r="AC1421" s="27"/>
      <c r="AD1421" s="27"/>
      <c r="AE1421" s="27"/>
    </row>
    <row r="1422" spans="1:31" ht="15.75" customHeight="1" x14ac:dyDescent="0.2">
      <c r="A1422" s="22">
        <v>34858</v>
      </c>
      <c r="B1422" s="23">
        <f t="shared" ref="B1422:C1422" si="2841">LN(D1422)</f>
        <v>6.2772072401787113</v>
      </c>
      <c r="C1422" s="23">
        <f t="shared" si="2841"/>
        <v>6.7868298110532566</v>
      </c>
      <c r="D1422" s="24">
        <v>532.29999999999995</v>
      </c>
      <c r="E1422" s="24">
        <v>886.1</v>
      </c>
      <c r="F1422" s="27">
        <f t="shared" ref="F1422:G1422" si="2842">LN(D1422/D1421)</f>
        <v>-1.501783650003785E-3</v>
      </c>
      <c r="G1422" s="27">
        <f t="shared" si="2842"/>
        <v>5.2048092153318916E-3</v>
      </c>
      <c r="H1422" s="27">
        <f t="shared" si="2558"/>
        <v>0.92491007067179476</v>
      </c>
      <c r="I1422" s="27"/>
      <c r="J1422" s="27">
        <v>1384</v>
      </c>
      <c r="K1422" s="27">
        <v>6.3023559311388926</v>
      </c>
      <c r="L1422" s="37">
        <v>-7.7401540662556556E-2</v>
      </c>
      <c r="M1422" s="27"/>
      <c r="N1422" s="27"/>
      <c r="O1422" s="27"/>
      <c r="P1422" s="27"/>
      <c r="Q1422" s="27"/>
      <c r="R1422" s="27"/>
      <c r="S1422" s="27"/>
      <c r="T1422" s="27"/>
      <c r="U1422" s="27"/>
      <c r="V1422" s="27"/>
      <c r="W1422" s="27"/>
      <c r="X1422" s="27"/>
      <c r="Y1422" s="27"/>
      <c r="Z1422" s="27"/>
      <c r="AA1422" s="27"/>
      <c r="AB1422" s="27"/>
      <c r="AC1422" s="27"/>
      <c r="AD1422" s="27"/>
      <c r="AE1422" s="27"/>
    </row>
    <row r="1423" spans="1:31" ht="15.75" customHeight="1" x14ac:dyDescent="0.2">
      <c r="A1423" s="22">
        <v>34859</v>
      </c>
      <c r="B1423" s="23">
        <f t="shared" ref="B1423:C1423" si="2843">LN(D1423)</f>
        <v>6.2689068718295706</v>
      </c>
      <c r="C1423" s="23">
        <f t="shared" si="2843"/>
        <v>6.784796371581689</v>
      </c>
      <c r="D1423" s="24">
        <v>527.9</v>
      </c>
      <c r="E1423" s="24">
        <v>884.3</v>
      </c>
      <c r="F1423" s="27">
        <f t="shared" ref="F1423:G1423" si="2844">LN(D1423/D1422)</f>
        <v>-8.3003683491411039E-3</v>
      </c>
      <c r="G1423" s="27">
        <f t="shared" si="2844"/>
        <v>-2.0334394715673704E-3</v>
      </c>
      <c r="H1423" s="27">
        <f t="shared" si="2558"/>
        <v>0.9239638934614256</v>
      </c>
      <c r="I1423" s="27"/>
      <c r="J1423" s="27">
        <v>1385</v>
      </c>
      <c r="K1423" s="27">
        <v>6.3065515466582012</v>
      </c>
      <c r="L1423" s="37">
        <v>-7.5283007342902053E-2</v>
      </c>
      <c r="M1423" s="27"/>
      <c r="N1423" s="27"/>
      <c r="O1423" s="27"/>
      <c r="P1423" s="27"/>
      <c r="Q1423" s="27"/>
      <c r="R1423" s="27"/>
      <c r="S1423" s="27"/>
      <c r="T1423" s="27"/>
      <c r="U1423" s="27"/>
      <c r="V1423" s="27"/>
      <c r="W1423" s="27"/>
      <c r="X1423" s="27"/>
      <c r="Y1423" s="27"/>
      <c r="Z1423" s="27"/>
      <c r="AA1423" s="27"/>
      <c r="AB1423" s="27"/>
      <c r="AC1423" s="27"/>
      <c r="AD1423" s="27"/>
      <c r="AE1423" s="27"/>
    </row>
    <row r="1424" spans="1:31" ht="15.75" customHeight="1" x14ac:dyDescent="0.2">
      <c r="A1424" s="22">
        <v>34862</v>
      </c>
      <c r="B1424" s="23">
        <f t="shared" ref="B1424:C1424" si="2845">LN(D1424)</f>
        <v>6.274385302458052</v>
      </c>
      <c r="C1424" s="23">
        <f t="shared" si="2845"/>
        <v>6.7888591240382814</v>
      </c>
      <c r="D1424" s="24">
        <v>530.79999999999995</v>
      </c>
      <c r="E1424" s="24">
        <v>887.9</v>
      </c>
      <c r="F1424" s="27">
        <f t="shared" ref="F1424:G1424" si="2846">LN(D1424/D1423)</f>
        <v>5.4784306284817825E-3</v>
      </c>
      <c r="G1424" s="27">
        <f t="shared" si="2846"/>
        <v>4.0627524565918002E-3</v>
      </c>
      <c r="H1424" s="27">
        <f t="shared" si="2558"/>
        <v>0.92421792643206302</v>
      </c>
      <c r="I1424" s="27"/>
      <c r="J1424" s="27">
        <v>1386</v>
      </c>
      <c r="K1424" s="27">
        <v>6.3117646495256503</v>
      </c>
      <c r="L1424" s="37">
        <v>-7.1878743919190136E-2</v>
      </c>
      <c r="M1424" s="27"/>
      <c r="N1424" s="27"/>
      <c r="O1424" s="27"/>
      <c r="P1424" s="27"/>
      <c r="Q1424" s="27"/>
      <c r="R1424" s="27"/>
      <c r="S1424" s="27"/>
      <c r="T1424" s="27"/>
      <c r="U1424" s="27"/>
      <c r="V1424" s="27"/>
      <c r="W1424" s="27"/>
      <c r="X1424" s="27"/>
      <c r="Y1424" s="27"/>
      <c r="Z1424" s="27"/>
      <c r="AA1424" s="27"/>
      <c r="AB1424" s="27"/>
      <c r="AC1424" s="27"/>
      <c r="AD1424" s="27"/>
      <c r="AE1424" s="27"/>
    </row>
    <row r="1425" spans="1:31" ht="15.75" customHeight="1" x14ac:dyDescent="0.2">
      <c r="A1425" s="22">
        <v>34863</v>
      </c>
      <c r="B1425" s="23">
        <f t="shared" ref="B1425:C1425" si="2847">LN(D1425)</f>
        <v>6.2841341610708019</v>
      </c>
      <c r="C1425" s="23">
        <f t="shared" si="2847"/>
        <v>6.7959294637998804</v>
      </c>
      <c r="D1425" s="24">
        <v>536</v>
      </c>
      <c r="E1425" s="24">
        <v>894.2</v>
      </c>
      <c r="F1425" s="27">
        <f t="shared" ref="F1425:G1425" si="2848">LN(D1425/D1424)</f>
        <v>9.7488586127496748E-3</v>
      </c>
      <c r="G1425" s="27">
        <f t="shared" si="2848"/>
        <v>7.0703397615992161E-3</v>
      </c>
      <c r="H1425" s="27">
        <f t="shared" si="2558"/>
        <v>0.92469090424565514</v>
      </c>
      <c r="I1425" s="27"/>
      <c r="J1425" s="27">
        <v>1387</v>
      </c>
      <c r="K1425" s="27">
        <v>6.3139344248623752</v>
      </c>
      <c r="L1425" s="37">
        <v>-7.5414506393870262E-2</v>
      </c>
      <c r="M1425" s="27"/>
      <c r="N1425" s="27"/>
      <c r="O1425" s="27"/>
      <c r="P1425" s="27"/>
      <c r="Q1425" s="27"/>
      <c r="R1425" s="27"/>
      <c r="S1425" s="27"/>
      <c r="T1425" s="27"/>
      <c r="U1425" s="27"/>
      <c r="V1425" s="27"/>
      <c r="W1425" s="27"/>
      <c r="X1425" s="27"/>
      <c r="Y1425" s="27"/>
      <c r="Z1425" s="27"/>
      <c r="AA1425" s="27"/>
      <c r="AB1425" s="27"/>
      <c r="AC1425" s="27"/>
      <c r="AD1425" s="27"/>
      <c r="AE1425" s="27"/>
    </row>
    <row r="1426" spans="1:31" ht="15.75" customHeight="1" x14ac:dyDescent="0.2">
      <c r="A1426" s="22">
        <v>34864</v>
      </c>
      <c r="B1426" s="23">
        <f t="shared" ref="B1426:C1426" si="2849">LN(D1426)</f>
        <v>6.2848801514075232</v>
      </c>
      <c r="C1426" s="23">
        <f t="shared" si="2849"/>
        <v>6.79760553548115</v>
      </c>
      <c r="D1426" s="24">
        <v>536.4</v>
      </c>
      <c r="E1426" s="24">
        <v>895.7</v>
      </c>
      <c r="F1426" s="27">
        <f t="shared" ref="F1426:G1426" si="2850">LN(D1426/D1425)</f>
        <v>7.4599033672139521E-4</v>
      </c>
      <c r="G1426" s="27">
        <f t="shared" si="2850"/>
        <v>1.6760716812694548E-3</v>
      </c>
      <c r="H1426" s="27">
        <f t="shared" si="2558"/>
        <v>0.92457264820716978</v>
      </c>
      <c r="I1426" s="27"/>
      <c r="J1426" s="27">
        <v>1388</v>
      </c>
      <c r="K1426" s="27">
        <v>6.3192859228653155</v>
      </c>
      <c r="L1426" s="37">
        <v>-7.9790108935344328E-2</v>
      </c>
      <c r="M1426" s="27"/>
      <c r="N1426" s="27"/>
      <c r="O1426" s="27"/>
      <c r="P1426" s="27"/>
      <c r="Q1426" s="27"/>
      <c r="R1426" s="27"/>
      <c r="S1426" s="27"/>
      <c r="T1426" s="27"/>
      <c r="U1426" s="27"/>
      <c r="V1426" s="27"/>
      <c r="W1426" s="27"/>
      <c r="X1426" s="27"/>
      <c r="Y1426" s="27"/>
      <c r="Z1426" s="27"/>
      <c r="AA1426" s="27"/>
      <c r="AB1426" s="27"/>
      <c r="AC1426" s="27"/>
      <c r="AD1426" s="27"/>
      <c r="AE1426" s="27"/>
    </row>
    <row r="1427" spans="1:31" ht="15.75" customHeight="1" x14ac:dyDescent="0.2">
      <c r="A1427" s="22">
        <v>34865</v>
      </c>
      <c r="B1427" s="23">
        <f t="shared" ref="B1427:C1427" si="2851">LN(D1427)</f>
        <v>6.2861842969114141</v>
      </c>
      <c r="C1427" s="23">
        <f t="shared" si="2851"/>
        <v>6.8052794873929008</v>
      </c>
      <c r="D1427" s="24">
        <v>537.1</v>
      </c>
      <c r="E1427" s="24">
        <v>902.6</v>
      </c>
      <c r="F1427" s="27">
        <f t="shared" ref="F1427:G1427" si="2852">LN(D1427/D1426)</f>
        <v>1.3041455038902989E-3</v>
      </c>
      <c r="G1427" s="27">
        <f t="shared" si="2852"/>
        <v>7.6739519117512466E-3</v>
      </c>
      <c r="H1427" s="27">
        <f t="shared" si="2558"/>
        <v>0.92372169409895144</v>
      </c>
      <c r="I1427" s="27"/>
      <c r="J1427" s="27">
        <v>1389</v>
      </c>
      <c r="K1427" s="27">
        <v>6.3230196409912853</v>
      </c>
      <c r="L1427" s="37">
        <v>-8.1769611622672045E-2</v>
      </c>
      <c r="M1427" s="27"/>
      <c r="N1427" s="27"/>
      <c r="O1427" s="27"/>
      <c r="P1427" s="27"/>
      <c r="Q1427" s="27"/>
      <c r="R1427" s="27"/>
      <c r="S1427" s="27"/>
      <c r="T1427" s="27"/>
      <c r="U1427" s="27"/>
      <c r="V1427" s="27"/>
      <c r="W1427" s="27"/>
      <c r="X1427" s="27"/>
      <c r="Y1427" s="27"/>
      <c r="Z1427" s="27"/>
      <c r="AA1427" s="27"/>
      <c r="AB1427" s="27"/>
      <c r="AC1427" s="27"/>
      <c r="AD1427" s="27"/>
      <c r="AE1427" s="27"/>
    </row>
    <row r="1428" spans="1:31" ht="15.75" customHeight="1" x14ac:dyDescent="0.2">
      <c r="A1428" s="22">
        <v>34866</v>
      </c>
      <c r="B1428" s="23">
        <f t="shared" ref="B1428:C1428" si="2853">LN(D1428)</f>
        <v>6.2911987005839043</v>
      </c>
      <c r="C1428" s="23">
        <f t="shared" si="2853"/>
        <v>6.8119049533253033</v>
      </c>
      <c r="D1428" s="24">
        <v>539.79999999999995</v>
      </c>
      <c r="E1428" s="24">
        <v>908.6</v>
      </c>
      <c r="F1428" s="27">
        <f t="shared" ref="F1428:G1428" si="2854">LN(D1428/D1427)</f>
        <v>5.0144036724905187E-3</v>
      </c>
      <c r="G1428" s="27">
        <f t="shared" si="2854"/>
        <v>6.6254659324020658E-3</v>
      </c>
      <c r="H1428" s="27">
        <f t="shared" si="2558"/>
        <v>0.92355937783788211</v>
      </c>
      <c r="I1428" s="27"/>
      <c r="J1428" s="27">
        <v>1390</v>
      </c>
      <c r="K1428" s="27">
        <v>6.3258082926222743</v>
      </c>
      <c r="L1428" s="37">
        <v>-8.222408596356523E-2</v>
      </c>
      <c r="M1428" s="27"/>
      <c r="N1428" s="27"/>
      <c r="O1428" s="27"/>
      <c r="P1428" s="27"/>
      <c r="Q1428" s="27"/>
      <c r="R1428" s="27"/>
      <c r="S1428" s="27"/>
      <c r="T1428" s="27"/>
      <c r="U1428" s="27"/>
      <c r="V1428" s="27"/>
      <c r="W1428" s="27"/>
      <c r="X1428" s="27"/>
      <c r="Y1428" s="27"/>
      <c r="Z1428" s="27"/>
      <c r="AA1428" s="27"/>
      <c r="AB1428" s="27"/>
      <c r="AC1428" s="27"/>
      <c r="AD1428" s="27"/>
      <c r="AE1428" s="27"/>
    </row>
    <row r="1429" spans="1:31" ht="15.75" customHeight="1" x14ac:dyDescent="0.2">
      <c r="A1429" s="22">
        <v>34869</v>
      </c>
      <c r="B1429" s="23">
        <f t="shared" ref="B1429:C1429" si="2855">LN(D1429)</f>
        <v>6.3011526998223779</v>
      </c>
      <c r="C1429" s="23">
        <f t="shared" si="2855"/>
        <v>6.826545223556594</v>
      </c>
      <c r="D1429" s="24">
        <v>545.20000000000005</v>
      </c>
      <c r="E1429" s="24">
        <v>922</v>
      </c>
      <c r="F1429" s="27">
        <f t="shared" ref="F1429:G1429" si="2856">LN(D1429/D1428)</f>
        <v>9.9539992384734821E-3</v>
      </c>
      <c r="G1429" s="27">
        <f t="shared" si="2856"/>
        <v>1.4640270231290775E-2</v>
      </c>
      <c r="H1429" s="27">
        <f t="shared" si="2558"/>
        <v>0.92303683539351267</v>
      </c>
      <c r="I1429" s="27"/>
      <c r="J1429" s="27">
        <v>1391</v>
      </c>
      <c r="K1429" s="27">
        <v>6.3236712152164261</v>
      </c>
      <c r="L1429" s="37">
        <v>-8.1058920384636579E-2</v>
      </c>
      <c r="M1429" s="27"/>
      <c r="N1429" s="27"/>
      <c r="O1429" s="27"/>
      <c r="P1429" s="27"/>
      <c r="Q1429" s="27"/>
      <c r="R1429" s="27"/>
      <c r="S1429" s="27"/>
      <c r="T1429" s="27"/>
      <c r="U1429" s="27"/>
      <c r="V1429" s="27"/>
      <c r="W1429" s="27"/>
      <c r="X1429" s="27"/>
      <c r="Y1429" s="27"/>
      <c r="Z1429" s="27"/>
      <c r="AA1429" s="27"/>
      <c r="AB1429" s="27"/>
      <c r="AC1429" s="27"/>
      <c r="AD1429" s="27"/>
      <c r="AE1429" s="27"/>
    </row>
    <row r="1430" spans="1:31" ht="15.75" customHeight="1" x14ac:dyDescent="0.2">
      <c r="A1430" s="22">
        <v>34870</v>
      </c>
      <c r="B1430" s="23">
        <f t="shared" ref="B1430:C1430" si="2857">LN(D1430)</f>
        <v>6.3006022915890529</v>
      </c>
      <c r="C1430" s="23">
        <f t="shared" si="2857"/>
        <v>6.8349695092564842</v>
      </c>
      <c r="D1430" s="24">
        <v>544.9</v>
      </c>
      <c r="E1430" s="24">
        <v>929.8</v>
      </c>
      <c r="F1430" s="27">
        <f t="shared" ref="F1430:G1430" si="2858">LN(D1430/D1429)</f>
        <v>-5.5040823332496889E-4</v>
      </c>
      <c r="G1430" s="27">
        <f t="shared" si="2858"/>
        <v>8.4242856998905189E-3</v>
      </c>
      <c r="H1430" s="27">
        <f t="shared" si="2558"/>
        <v>0.92181863914041651</v>
      </c>
      <c r="I1430" s="27"/>
      <c r="J1430" s="27">
        <v>1392</v>
      </c>
      <c r="K1430" s="27">
        <v>6.3237642530054483</v>
      </c>
      <c r="L1430" s="37">
        <v>-7.9985777283476445E-2</v>
      </c>
      <c r="M1430" s="27"/>
      <c r="N1430" s="27"/>
      <c r="O1430" s="27"/>
      <c r="P1430" s="27"/>
      <c r="Q1430" s="27"/>
      <c r="R1430" s="27"/>
      <c r="S1430" s="27"/>
      <c r="T1430" s="27"/>
      <c r="U1430" s="27"/>
      <c r="V1430" s="27"/>
      <c r="W1430" s="27"/>
      <c r="X1430" s="27"/>
      <c r="Y1430" s="27"/>
      <c r="Z1430" s="27"/>
      <c r="AA1430" s="27"/>
      <c r="AB1430" s="27"/>
      <c r="AC1430" s="27"/>
      <c r="AD1430" s="27"/>
      <c r="AE1430" s="27"/>
    </row>
    <row r="1431" spans="1:31" ht="15.75" customHeight="1" x14ac:dyDescent="0.2">
      <c r="A1431" s="22">
        <v>34871</v>
      </c>
      <c r="B1431" s="23">
        <f t="shared" ref="B1431:C1431" si="2859">LN(D1431)</f>
        <v>6.2987654064289149</v>
      </c>
      <c r="C1431" s="23">
        <f t="shared" si="2859"/>
        <v>6.8342163756472667</v>
      </c>
      <c r="D1431" s="24">
        <v>543.9</v>
      </c>
      <c r="E1431" s="24">
        <v>929.1</v>
      </c>
      <c r="F1431" s="27">
        <f t="shared" ref="F1431:G1431" si="2860">LN(D1431/D1430)</f>
        <v>-1.8368851601376335E-3</v>
      </c>
      <c r="G1431" s="27">
        <f t="shared" si="2860"/>
        <v>-7.531336092174713E-4</v>
      </c>
      <c r="H1431" s="27">
        <f t="shared" si="2558"/>
        <v>0.92165144622485862</v>
      </c>
      <c r="I1431" s="27"/>
      <c r="J1431" s="27">
        <v>1393</v>
      </c>
      <c r="K1431" s="27">
        <v>6.3316323334803544</v>
      </c>
      <c r="L1431" s="37">
        <v>-7.7034586842004593E-2</v>
      </c>
      <c r="M1431" s="27"/>
      <c r="N1431" s="27"/>
      <c r="O1431" s="27"/>
      <c r="P1431" s="27"/>
      <c r="Q1431" s="27"/>
      <c r="R1431" s="27"/>
      <c r="S1431" s="27"/>
      <c r="T1431" s="27"/>
      <c r="U1431" s="27"/>
      <c r="V1431" s="27"/>
      <c r="W1431" s="27"/>
      <c r="X1431" s="27"/>
      <c r="Y1431" s="27"/>
      <c r="Z1431" s="27"/>
      <c r="AA1431" s="27"/>
      <c r="AB1431" s="27"/>
      <c r="AC1431" s="27"/>
      <c r="AD1431" s="27"/>
      <c r="AE1431" s="27"/>
    </row>
    <row r="1432" spans="1:31" ht="15.75" customHeight="1" x14ac:dyDescent="0.2">
      <c r="A1432" s="22">
        <v>34872</v>
      </c>
      <c r="B1432" s="23">
        <f t="shared" ref="B1432:C1432" si="2861">LN(D1432)</f>
        <v>6.3117348091529148</v>
      </c>
      <c r="C1432" s="23">
        <f t="shared" si="2861"/>
        <v>6.8458798752640497</v>
      </c>
      <c r="D1432" s="24">
        <v>551</v>
      </c>
      <c r="E1432" s="24">
        <v>940</v>
      </c>
      <c r="F1432" s="27">
        <f t="shared" ref="F1432:G1432" si="2862">LN(D1432/D1431)</f>
        <v>1.296940272399941E-2</v>
      </c>
      <c r="G1432" s="27">
        <f t="shared" si="2862"/>
        <v>1.1663499616782808E-2</v>
      </c>
      <c r="H1432" s="27">
        <f t="shared" si="2558"/>
        <v>0.92197568817397157</v>
      </c>
      <c r="I1432" s="27"/>
      <c r="J1432" s="27">
        <v>1394</v>
      </c>
      <c r="K1432" s="27">
        <v>6.3284021044593182</v>
      </c>
      <c r="L1432" s="37">
        <v>-7.3612216404294273E-2</v>
      </c>
      <c r="M1432" s="27"/>
      <c r="N1432" s="27"/>
      <c r="O1432" s="27"/>
      <c r="P1432" s="27"/>
      <c r="Q1432" s="27"/>
      <c r="R1432" s="27"/>
      <c r="S1432" s="27"/>
      <c r="T1432" s="27"/>
      <c r="U1432" s="27"/>
      <c r="V1432" s="27"/>
      <c r="W1432" s="27"/>
      <c r="X1432" s="27"/>
      <c r="Y1432" s="27"/>
      <c r="Z1432" s="27"/>
      <c r="AA1432" s="27"/>
      <c r="AB1432" s="27"/>
      <c r="AC1432" s="27"/>
      <c r="AD1432" s="27"/>
      <c r="AE1432" s="27"/>
    </row>
    <row r="1433" spans="1:31" ht="15.75" customHeight="1" x14ac:dyDescent="0.2">
      <c r="A1433" s="22">
        <v>34873</v>
      </c>
      <c r="B1433" s="23">
        <f t="shared" ref="B1433:C1433" si="2863">LN(D1433)</f>
        <v>6.3093726748666148</v>
      </c>
      <c r="C1433" s="23">
        <f t="shared" si="2863"/>
        <v>6.844708977264502</v>
      </c>
      <c r="D1433" s="24">
        <v>549.70000000000005</v>
      </c>
      <c r="E1433" s="24">
        <v>938.9</v>
      </c>
      <c r="F1433" s="27">
        <f t="shared" ref="F1433:G1433" si="2864">LN(D1433/D1432)</f>
        <v>-2.3621342862997479E-3</v>
      </c>
      <c r="G1433" s="27">
        <f t="shared" si="2864"/>
        <v>-1.1708979995478886E-3</v>
      </c>
      <c r="H1433" s="27">
        <f t="shared" si="2558"/>
        <v>0.92178830331923989</v>
      </c>
      <c r="I1433" s="27"/>
      <c r="J1433" s="27">
        <v>1395</v>
      </c>
      <c r="K1433" s="27">
        <v>6.325437045702726</v>
      </c>
      <c r="L1433" s="37">
        <v>-7.1415944923699293E-2</v>
      </c>
      <c r="M1433" s="27"/>
      <c r="N1433" s="27"/>
      <c r="O1433" s="27"/>
      <c r="P1433" s="27"/>
      <c r="Q1433" s="27"/>
      <c r="R1433" s="27"/>
      <c r="S1433" s="27"/>
      <c r="T1433" s="27"/>
      <c r="U1433" s="27"/>
      <c r="V1433" s="27"/>
      <c r="W1433" s="27"/>
      <c r="X1433" s="27"/>
      <c r="Y1433" s="27"/>
      <c r="Z1433" s="27"/>
      <c r="AA1433" s="27"/>
      <c r="AB1433" s="27"/>
      <c r="AC1433" s="27"/>
      <c r="AD1433" s="27"/>
      <c r="AE1433" s="27"/>
    </row>
    <row r="1434" spans="1:31" ht="15.75" customHeight="1" x14ac:dyDescent="0.2">
      <c r="A1434" s="22">
        <v>34876</v>
      </c>
      <c r="B1434" s="23">
        <f t="shared" ref="B1434:C1434" si="2865">LN(D1434)</f>
        <v>6.2991330534918797</v>
      </c>
      <c r="C1434" s="23">
        <f t="shared" si="2865"/>
        <v>6.8318456848817872</v>
      </c>
      <c r="D1434" s="24">
        <v>544.1</v>
      </c>
      <c r="E1434" s="24">
        <v>926.9</v>
      </c>
      <c r="F1434" s="27">
        <f t="shared" ref="F1434:G1434" si="2866">LN(D1434/D1433)</f>
        <v>-1.0239621374735058E-2</v>
      </c>
      <c r="G1434" s="27">
        <f t="shared" si="2866"/>
        <v>-1.2863292382714744E-2</v>
      </c>
      <c r="H1434" s="27">
        <f t="shared" si="2558"/>
        <v>0.92202507843982062</v>
      </c>
      <c r="I1434" s="27"/>
      <c r="J1434" s="27">
        <v>1396</v>
      </c>
      <c r="K1434" s="27">
        <v>6.3307107698216845</v>
      </c>
      <c r="L1434" s="37">
        <v>-6.940994340751061E-2</v>
      </c>
      <c r="M1434" s="27"/>
      <c r="N1434" s="27"/>
      <c r="O1434" s="27"/>
      <c r="P1434" s="27"/>
      <c r="Q1434" s="27"/>
      <c r="R1434" s="27"/>
      <c r="S1434" s="27"/>
      <c r="T1434" s="27"/>
      <c r="U1434" s="27"/>
      <c r="V1434" s="27"/>
      <c r="W1434" s="27"/>
      <c r="X1434" s="27"/>
      <c r="Y1434" s="27"/>
      <c r="Z1434" s="27"/>
      <c r="AA1434" s="27"/>
      <c r="AB1434" s="27"/>
      <c r="AC1434" s="27"/>
      <c r="AD1434" s="27"/>
      <c r="AE1434" s="27"/>
    </row>
    <row r="1435" spans="1:31" ht="15.75" customHeight="1" x14ac:dyDescent="0.2">
      <c r="A1435" s="22">
        <v>34877</v>
      </c>
      <c r="B1435" s="23">
        <f t="shared" ref="B1435:C1435" si="2867">LN(D1435)</f>
        <v>6.2960037366261856</v>
      </c>
      <c r="C1435" s="23">
        <f t="shared" si="2867"/>
        <v>6.8238300440443762</v>
      </c>
      <c r="D1435" s="24">
        <v>542.4</v>
      </c>
      <c r="E1435" s="24">
        <v>919.5</v>
      </c>
      <c r="F1435" s="27">
        <f t="shared" ref="F1435:G1435" si="2868">LN(D1435/D1434)</f>
        <v>-3.1293168656939081E-3</v>
      </c>
      <c r="G1435" s="27">
        <f t="shared" si="2868"/>
        <v>-8.0156408374112195E-3</v>
      </c>
      <c r="H1435" s="27">
        <f t="shared" si="2558"/>
        <v>0.92264955252236081</v>
      </c>
      <c r="I1435" s="27"/>
      <c r="J1435" s="27">
        <v>1397</v>
      </c>
      <c r="K1435" s="27">
        <v>6.329695795537793</v>
      </c>
      <c r="L1435" s="37">
        <v>-6.9158765227201435E-2</v>
      </c>
      <c r="M1435" s="27"/>
      <c r="N1435" s="27"/>
      <c r="O1435" s="27"/>
      <c r="P1435" s="27"/>
      <c r="Q1435" s="27"/>
      <c r="R1435" s="27"/>
      <c r="S1435" s="27"/>
      <c r="T1435" s="27"/>
      <c r="U1435" s="27"/>
      <c r="V1435" s="27"/>
      <c r="W1435" s="27"/>
      <c r="X1435" s="27"/>
      <c r="Y1435" s="27"/>
      <c r="Z1435" s="27"/>
      <c r="AA1435" s="27"/>
      <c r="AB1435" s="27"/>
      <c r="AC1435" s="27"/>
      <c r="AD1435" s="27"/>
      <c r="AE1435" s="27"/>
    </row>
    <row r="1436" spans="1:31" ht="15.75" customHeight="1" x14ac:dyDescent="0.2">
      <c r="A1436" s="22">
        <v>34878</v>
      </c>
      <c r="B1436" s="23">
        <f t="shared" ref="B1436:C1436" si="2869">LN(D1436)</f>
        <v>6.3002351843896287</v>
      </c>
      <c r="C1436" s="23">
        <f t="shared" si="2869"/>
        <v>6.8249170006731328</v>
      </c>
      <c r="D1436" s="24">
        <v>544.70000000000005</v>
      </c>
      <c r="E1436" s="24">
        <v>920.5</v>
      </c>
      <c r="F1436" s="27">
        <f t="shared" ref="F1436:G1436" si="2870">LN(D1436/D1435)</f>
        <v>4.2314477634431188E-3</v>
      </c>
      <c r="G1436" s="27">
        <f t="shared" si="2870"/>
        <v>1.086956628756703E-3</v>
      </c>
      <c r="H1436" s="27">
        <f t="shared" si="2558"/>
        <v>0.9231226084900731</v>
      </c>
      <c r="I1436" s="27"/>
      <c r="J1436" s="27">
        <v>1398</v>
      </c>
      <c r="K1436" s="27">
        <v>6.3292340083271528</v>
      </c>
      <c r="L1436" s="37">
        <v>-6.7169968748665987E-2</v>
      </c>
      <c r="M1436" s="27"/>
      <c r="N1436" s="27"/>
      <c r="O1436" s="27"/>
      <c r="P1436" s="27"/>
      <c r="Q1436" s="27"/>
      <c r="R1436" s="27"/>
      <c r="S1436" s="27"/>
      <c r="T1436" s="27"/>
      <c r="U1436" s="27"/>
      <c r="V1436" s="27"/>
      <c r="W1436" s="27"/>
      <c r="X1436" s="27"/>
      <c r="Y1436" s="27"/>
      <c r="Z1436" s="27"/>
      <c r="AA1436" s="27"/>
      <c r="AB1436" s="27"/>
      <c r="AC1436" s="27"/>
      <c r="AD1436" s="27"/>
      <c r="AE1436" s="27"/>
    </row>
    <row r="1437" spans="1:31" ht="15.75" customHeight="1" x14ac:dyDescent="0.2">
      <c r="A1437" s="22">
        <v>34879</v>
      </c>
      <c r="B1437" s="23">
        <f t="shared" ref="B1437:C1437" si="2871">LN(D1437)</f>
        <v>6.2985815321983702</v>
      </c>
      <c r="C1437" s="23">
        <f t="shared" si="2871"/>
        <v>6.8317377925582212</v>
      </c>
      <c r="D1437" s="24">
        <v>543.79999999999995</v>
      </c>
      <c r="E1437" s="24">
        <v>926.8</v>
      </c>
      <c r="F1437" s="27">
        <f t="shared" ref="F1437:G1437" si="2872">LN(D1437/D1436)</f>
        <v>-1.6536521912586413E-3</v>
      </c>
      <c r="G1437" s="27">
        <f t="shared" si="2872"/>
        <v>6.8207918850884978E-3</v>
      </c>
      <c r="H1437" s="27">
        <f t="shared" si="2558"/>
        <v>0.92195891052191503</v>
      </c>
      <c r="I1437" s="27"/>
      <c r="J1437" s="27">
        <v>1399</v>
      </c>
      <c r="K1437" s="27">
        <v>6.3349410111511357</v>
      </c>
      <c r="L1437" s="37">
        <v>-7.2876971572648941E-2</v>
      </c>
      <c r="M1437" s="27"/>
      <c r="N1437" s="27"/>
      <c r="O1437" s="27"/>
      <c r="P1437" s="27"/>
      <c r="Q1437" s="27"/>
      <c r="R1437" s="27"/>
      <c r="S1437" s="27"/>
      <c r="T1437" s="27"/>
      <c r="U1437" s="27"/>
      <c r="V1437" s="27"/>
      <c r="W1437" s="27"/>
      <c r="X1437" s="27"/>
      <c r="Y1437" s="27"/>
      <c r="Z1437" s="27"/>
      <c r="AA1437" s="27"/>
      <c r="AB1437" s="27"/>
      <c r="AC1437" s="27"/>
      <c r="AD1437" s="27"/>
      <c r="AE1437" s="27"/>
    </row>
    <row r="1438" spans="1:31" ht="15.75" customHeight="1" x14ac:dyDescent="0.2">
      <c r="A1438" s="22">
        <v>34880</v>
      </c>
      <c r="B1438" s="23">
        <f t="shared" ref="B1438:C1438" si="2873">LN(D1438)</f>
        <v>6.3002351843896287</v>
      </c>
      <c r="C1438" s="23">
        <f t="shared" si="2873"/>
        <v>6.8388338335157153</v>
      </c>
      <c r="D1438" s="24">
        <v>544.70000000000005</v>
      </c>
      <c r="E1438" s="24">
        <v>933.4</v>
      </c>
      <c r="F1438" s="27">
        <f t="shared" ref="F1438:G1438" si="2874">LN(D1438/D1437)</f>
        <v>1.6536521912586517E-3</v>
      </c>
      <c r="G1438" s="27">
        <f t="shared" si="2874"/>
        <v>7.0960409574941374E-3</v>
      </c>
      <c r="H1438" s="27">
        <f t="shared" si="2558"/>
        <v>0.92124408016955672</v>
      </c>
      <c r="I1438" s="27"/>
      <c r="J1438" s="27">
        <v>1400</v>
      </c>
      <c r="K1438" s="27">
        <v>6.3396045013254048</v>
      </c>
      <c r="L1438" s="37">
        <v>-7.5254311008398744E-2</v>
      </c>
      <c r="M1438" s="27"/>
      <c r="N1438" s="27"/>
      <c r="O1438" s="27"/>
      <c r="P1438" s="27"/>
      <c r="Q1438" s="27"/>
      <c r="R1438" s="27"/>
      <c r="S1438" s="27"/>
      <c r="T1438" s="27"/>
      <c r="U1438" s="27"/>
      <c r="V1438" s="27"/>
      <c r="W1438" s="27"/>
      <c r="X1438" s="27"/>
      <c r="Y1438" s="27"/>
      <c r="Z1438" s="27"/>
      <c r="AA1438" s="27"/>
      <c r="AB1438" s="27"/>
      <c r="AC1438" s="27"/>
      <c r="AD1438" s="27"/>
      <c r="AE1438" s="27"/>
    </row>
    <row r="1439" spans="1:31" ht="15.75" customHeight="1" x14ac:dyDescent="0.2">
      <c r="A1439" s="22">
        <v>34883</v>
      </c>
      <c r="B1439" s="23">
        <f t="shared" ref="B1439:C1439" si="2875">LN(D1439)</f>
        <v>6.3044488024219811</v>
      </c>
      <c r="C1439" s="23">
        <f t="shared" si="2875"/>
        <v>6.8400116268956177</v>
      </c>
      <c r="D1439" s="24">
        <v>547</v>
      </c>
      <c r="E1439" s="24">
        <v>934.5</v>
      </c>
      <c r="F1439" s="27">
        <f t="shared" ref="F1439:G1439" si="2876">LN(D1439/D1438)</f>
        <v>4.2136180323523826E-3</v>
      </c>
      <c r="G1439" s="27">
        <f t="shared" si="2876"/>
        <v>1.1777933799022732E-3</v>
      </c>
      <c r="H1439" s="27">
        <f t="shared" si="2558"/>
        <v>0.92170147454607398</v>
      </c>
      <c r="I1439" s="27"/>
      <c r="J1439" s="27">
        <v>1401</v>
      </c>
      <c r="K1439" s="27">
        <v>6.3433335465940699</v>
      </c>
      <c r="L1439" s="37">
        <v>-7.4805606182447804E-2</v>
      </c>
      <c r="M1439" s="27"/>
      <c r="N1439" s="27"/>
      <c r="O1439" s="27"/>
      <c r="P1439" s="27"/>
      <c r="Q1439" s="27"/>
      <c r="R1439" s="27"/>
      <c r="S1439" s="27"/>
      <c r="T1439" s="27"/>
      <c r="U1439" s="27"/>
      <c r="V1439" s="27"/>
      <c r="W1439" s="27"/>
      <c r="X1439" s="27"/>
      <c r="Y1439" s="27"/>
      <c r="Z1439" s="27"/>
      <c r="AA1439" s="27"/>
      <c r="AB1439" s="27"/>
      <c r="AC1439" s="27"/>
      <c r="AD1439" s="27"/>
      <c r="AE1439" s="27"/>
    </row>
    <row r="1440" spans="1:31" ht="15.75" customHeight="1" x14ac:dyDescent="0.2">
      <c r="A1440" s="22">
        <v>34884</v>
      </c>
      <c r="B1440" s="23">
        <f t="shared" ref="B1440:C1440" si="2877">LN(D1440)</f>
        <v>6.3044488024219811</v>
      </c>
      <c r="C1440" s="23">
        <f t="shared" si="2877"/>
        <v>6.8400116268956177</v>
      </c>
      <c r="D1440" s="24">
        <v>547</v>
      </c>
      <c r="E1440" s="24">
        <v>934.5</v>
      </c>
      <c r="F1440" s="27">
        <f t="shared" ref="F1440:G1440" si="2878">LN(D1440/D1439)</f>
        <v>0</v>
      </c>
      <c r="G1440" s="27">
        <f t="shared" si="2878"/>
        <v>0</v>
      </c>
      <c r="H1440" s="27">
        <f t="shared" si="2558"/>
        <v>0.92170147454607398</v>
      </c>
      <c r="I1440" s="27"/>
      <c r="J1440" s="27">
        <v>1402</v>
      </c>
      <c r="K1440" s="27">
        <v>6.3480376657112574</v>
      </c>
      <c r="L1440" s="37">
        <v>-7.8752005998369512E-2</v>
      </c>
      <c r="M1440" s="27"/>
      <c r="N1440" s="27"/>
      <c r="O1440" s="27"/>
      <c r="P1440" s="27"/>
      <c r="Q1440" s="27"/>
      <c r="R1440" s="27"/>
      <c r="S1440" s="27"/>
      <c r="T1440" s="27"/>
      <c r="U1440" s="27"/>
      <c r="V1440" s="27"/>
      <c r="W1440" s="27"/>
      <c r="X1440" s="27"/>
      <c r="Y1440" s="27"/>
      <c r="Z1440" s="27"/>
      <c r="AA1440" s="27"/>
      <c r="AB1440" s="27"/>
      <c r="AC1440" s="27"/>
      <c r="AD1440" s="27"/>
      <c r="AE1440" s="27"/>
    </row>
    <row r="1441" spans="1:31" ht="15.75" customHeight="1" x14ac:dyDescent="0.2">
      <c r="A1441" s="22">
        <v>34885</v>
      </c>
      <c r="B1441" s="23">
        <f t="shared" ref="B1441:C1441" si="2879">LN(D1441)</f>
        <v>6.3048143663083405</v>
      </c>
      <c r="C1441" s="23">
        <f t="shared" si="2879"/>
        <v>6.8477929378094542</v>
      </c>
      <c r="D1441" s="24">
        <v>547.20000000000005</v>
      </c>
      <c r="E1441" s="24">
        <v>941.8</v>
      </c>
      <c r="F1441" s="27">
        <f t="shared" ref="F1441:G1441" si="2880">LN(D1441/D1440)</f>
        <v>3.6556388635962389E-4</v>
      </c>
      <c r="G1441" s="27">
        <f t="shared" si="2880"/>
        <v>7.7813109138365859E-3</v>
      </c>
      <c r="H1441" s="27">
        <f t="shared" si="2558"/>
        <v>0.92070750730456408</v>
      </c>
      <c r="I1441" s="27"/>
      <c r="J1441" s="27">
        <v>1403</v>
      </c>
      <c r="K1441" s="27">
        <v>6.351367702838874</v>
      </c>
      <c r="L1441" s="37">
        <v>-8.4167154297511537E-2</v>
      </c>
      <c r="M1441" s="27"/>
      <c r="N1441" s="27"/>
      <c r="O1441" s="27"/>
      <c r="P1441" s="27"/>
      <c r="Q1441" s="27"/>
      <c r="R1441" s="27"/>
      <c r="S1441" s="27"/>
      <c r="T1441" s="27"/>
      <c r="U1441" s="27"/>
      <c r="V1441" s="27"/>
      <c r="W1441" s="27"/>
      <c r="X1441" s="27"/>
      <c r="Y1441" s="27"/>
      <c r="Z1441" s="27"/>
      <c r="AA1441" s="27"/>
      <c r="AB1441" s="27"/>
      <c r="AC1441" s="27"/>
      <c r="AD1441" s="27"/>
      <c r="AE1441" s="27"/>
    </row>
    <row r="1442" spans="1:31" ht="15.75" customHeight="1" x14ac:dyDescent="0.2">
      <c r="A1442" s="22">
        <v>34886</v>
      </c>
      <c r="B1442" s="23">
        <f t="shared" ref="B1442:C1442" si="2881">LN(D1442)</f>
        <v>6.3169841650390586</v>
      </c>
      <c r="C1442" s="23">
        <f t="shared" si="2881"/>
        <v>6.8595099663541426</v>
      </c>
      <c r="D1442" s="24">
        <v>553.9</v>
      </c>
      <c r="E1442" s="24">
        <v>952.9</v>
      </c>
      <c r="F1442" s="27">
        <f t="shared" ref="F1442:G1442" si="2882">LN(D1442/D1441)</f>
        <v>1.2169798730717414E-2</v>
      </c>
      <c r="G1442" s="27">
        <f t="shared" si="2882"/>
        <v>1.1717028544688453E-2</v>
      </c>
      <c r="H1442" s="27">
        <f t="shared" si="2558"/>
        <v>0.92090895647412574</v>
      </c>
      <c r="I1442" s="27"/>
      <c r="J1442" s="27">
        <v>1404</v>
      </c>
      <c r="K1442" s="27">
        <v>6.3442403823067561</v>
      </c>
      <c r="L1442" s="37">
        <v>-9.1373571767474182E-2</v>
      </c>
      <c r="M1442" s="27"/>
      <c r="N1442" s="27"/>
      <c r="O1442" s="27"/>
      <c r="P1442" s="27"/>
      <c r="Q1442" s="27"/>
      <c r="R1442" s="27"/>
      <c r="S1442" s="27"/>
      <c r="T1442" s="27"/>
      <c r="U1442" s="27"/>
      <c r="V1442" s="27"/>
      <c r="W1442" s="27"/>
      <c r="X1442" s="27"/>
      <c r="Y1442" s="27"/>
      <c r="Z1442" s="27"/>
      <c r="AA1442" s="27"/>
      <c r="AB1442" s="27"/>
      <c r="AC1442" s="27"/>
      <c r="AD1442" s="27"/>
      <c r="AE1442" s="27"/>
    </row>
    <row r="1443" spans="1:31" ht="15.75" customHeight="1" x14ac:dyDescent="0.2">
      <c r="A1443" s="22">
        <v>34887</v>
      </c>
      <c r="B1443" s="23">
        <f t="shared" ref="B1443:C1443" si="2883">LN(D1443)</f>
        <v>6.3213077170812477</v>
      </c>
      <c r="C1443" s="23">
        <f t="shared" si="2883"/>
        <v>6.8769867453105009</v>
      </c>
      <c r="D1443" s="24">
        <v>556.29999999999995</v>
      </c>
      <c r="E1443" s="24">
        <v>969.7</v>
      </c>
      <c r="F1443" s="27">
        <f t="shared" ref="F1443:G1443" si="2884">LN(D1443/D1442)</f>
        <v>4.3235520421893627E-3</v>
      </c>
      <c r="G1443" s="27">
        <f t="shared" si="2884"/>
        <v>1.7476778956358113E-2</v>
      </c>
      <c r="H1443" s="27">
        <f t="shared" si="2558"/>
        <v>0.91919730998344917</v>
      </c>
      <c r="I1443" s="27"/>
      <c r="J1443" s="27">
        <v>1405</v>
      </c>
      <c r="K1443" s="27">
        <v>6.3445122283606556</v>
      </c>
      <c r="L1443" s="37">
        <v>-9.2415685527472036E-2</v>
      </c>
      <c r="M1443" s="27"/>
      <c r="N1443" s="27"/>
      <c r="O1443" s="27"/>
      <c r="P1443" s="27"/>
      <c r="Q1443" s="27"/>
      <c r="R1443" s="27"/>
      <c r="S1443" s="27"/>
      <c r="T1443" s="27"/>
      <c r="U1443" s="27"/>
      <c r="V1443" s="27"/>
      <c r="W1443" s="27"/>
      <c r="X1443" s="27"/>
      <c r="Y1443" s="27"/>
      <c r="Z1443" s="27"/>
      <c r="AA1443" s="27"/>
      <c r="AB1443" s="27"/>
      <c r="AC1443" s="27"/>
      <c r="AD1443" s="27"/>
      <c r="AE1443" s="27"/>
    </row>
    <row r="1444" spans="1:31" ht="15.75" customHeight="1" x14ac:dyDescent="0.2">
      <c r="A1444" s="22">
        <v>34890</v>
      </c>
      <c r="B1444" s="23">
        <f t="shared" ref="B1444:C1444" si="2885">LN(D1444)</f>
        <v>6.3227447570267694</v>
      </c>
      <c r="C1444" s="23">
        <f t="shared" si="2885"/>
        <v>6.8840771516275598</v>
      </c>
      <c r="D1444" s="24">
        <v>557.1</v>
      </c>
      <c r="E1444" s="24">
        <v>976.6</v>
      </c>
      <c r="F1444" s="27">
        <f t="shared" ref="F1444:G1444" si="2886">LN(D1444/D1443)</f>
        <v>1.4370399455223115E-3</v>
      </c>
      <c r="G1444" s="27">
        <f t="shared" si="2886"/>
        <v>7.0904063170593055E-3</v>
      </c>
      <c r="H1444" s="27">
        <f t="shared" si="2558"/>
        <v>0.91845931092331268</v>
      </c>
      <c r="I1444" s="27"/>
      <c r="J1444" s="27">
        <v>1406</v>
      </c>
      <c r="K1444" s="27">
        <v>6.3506488937920578</v>
      </c>
      <c r="L1444" s="37">
        <v>-8.9920859756312588E-2</v>
      </c>
      <c r="M1444" s="27"/>
      <c r="N1444" s="27"/>
      <c r="O1444" s="27"/>
      <c r="P1444" s="27"/>
      <c r="Q1444" s="27"/>
      <c r="R1444" s="27"/>
      <c r="S1444" s="27"/>
      <c r="T1444" s="27"/>
      <c r="U1444" s="27"/>
      <c r="V1444" s="27"/>
      <c r="W1444" s="27"/>
      <c r="X1444" s="27"/>
      <c r="Y1444" s="27"/>
      <c r="Z1444" s="27"/>
      <c r="AA1444" s="27"/>
      <c r="AB1444" s="27"/>
      <c r="AC1444" s="27"/>
      <c r="AD1444" s="27"/>
      <c r="AE1444" s="27"/>
    </row>
    <row r="1445" spans="1:31" ht="15.75" customHeight="1" x14ac:dyDescent="0.2">
      <c r="A1445" s="22">
        <v>34891</v>
      </c>
      <c r="B1445" s="23">
        <f t="shared" ref="B1445:C1445" si="2887">LN(D1445)</f>
        <v>6.3184274270611889</v>
      </c>
      <c r="C1445" s="23">
        <f t="shared" si="2887"/>
        <v>6.8775022358111162</v>
      </c>
      <c r="D1445" s="24">
        <v>554.70000000000005</v>
      </c>
      <c r="E1445" s="24">
        <v>970.2</v>
      </c>
      <c r="F1445" s="27">
        <f t="shared" ref="F1445:G1445" si="2888">LN(D1445/D1444)</f>
        <v>-4.317329965580932E-3</v>
      </c>
      <c r="G1445" s="27">
        <f t="shared" si="2888"/>
        <v>-6.5749158164437093E-3</v>
      </c>
      <c r="H1445" s="27">
        <f t="shared" si="2558"/>
        <v>0.9187096143947685</v>
      </c>
      <c r="I1445" s="27"/>
      <c r="J1445" s="27">
        <v>1407</v>
      </c>
      <c r="K1445" s="27">
        <v>6.3582527082425138</v>
      </c>
      <c r="L1445" s="37">
        <v>-8.8209902932221418E-2</v>
      </c>
      <c r="M1445" s="27"/>
      <c r="N1445" s="27"/>
      <c r="O1445" s="27"/>
      <c r="P1445" s="27"/>
      <c r="Q1445" s="27"/>
      <c r="R1445" s="27"/>
      <c r="S1445" s="27"/>
      <c r="T1445" s="27"/>
      <c r="U1445" s="27"/>
      <c r="V1445" s="27"/>
      <c r="W1445" s="27"/>
      <c r="X1445" s="27"/>
      <c r="Y1445" s="27"/>
      <c r="Z1445" s="27"/>
      <c r="AA1445" s="27"/>
      <c r="AB1445" s="27"/>
      <c r="AC1445" s="27"/>
      <c r="AD1445" s="27"/>
      <c r="AE1445" s="27"/>
    </row>
    <row r="1446" spans="1:31" ht="15.75" customHeight="1" x14ac:dyDescent="0.2">
      <c r="A1446" s="22">
        <v>34892</v>
      </c>
      <c r="B1446" s="23">
        <f t="shared" ref="B1446:C1446" si="2889">LN(D1446)</f>
        <v>6.3293643357203804</v>
      </c>
      <c r="C1446" s="23">
        <f t="shared" si="2889"/>
        <v>6.896289800872859</v>
      </c>
      <c r="D1446" s="24">
        <v>560.79999999999995</v>
      </c>
      <c r="E1446" s="24">
        <v>988.6</v>
      </c>
      <c r="F1446" s="27">
        <f t="shared" ref="F1446:G1446" si="2890">LN(D1446/D1445)</f>
        <v>1.0936908659191403E-2</v>
      </c>
      <c r="G1446" s="27">
        <f t="shared" si="2890"/>
        <v>1.8787565061742648E-2</v>
      </c>
      <c r="H1446" s="27">
        <f t="shared" si="2558"/>
        <v>0.91779268541169434</v>
      </c>
      <c r="I1446" s="27"/>
      <c r="J1446" s="27">
        <v>1408</v>
      </c>
      <c r="K1446" s="27">
        <v>6.3567378408162458</v>
      </c>
      <c r="L1446" s="37">
        <v>-8.650583864605732E-2</v>
      </c>
      <c r="M1446" s="27"/>
      <c r="N1446" s="27"/>
      <c r="O1446" s="27"/>
      <c r="P1446" s="27"/>
      <c r="Q1446" s="27"/>
      <c r="R1446" s="27"/>
      <c r="S1446" s="27"/>
      <c r="T1446" s="27"/>
      <c r="U1446" s="27"/>
      <c r="V1446" s="27"/>
      <c r="W1446" s="27"/>
      <c r="X1446" s="27"/>
      <c r="Y1446" s="27"/>
      <c r="Z1446" s="27"/>
      <c r="AA1446" s="27"/>
      <c r="AB1446" s="27"/>
      <c r="AC1446" s="27"/>
      <c r="AD1446" s="27"/>
      <c r="AE1446" s="27"/>
    </row>
    <row r="1447" spans="1:31" ht="15.75" customHeight="1" x14ac:dyDescent="0.2">
      <c r="A1447" s="22">
        <v>34893</v>
      </c>
      <c r="B1447" s="23">
        <f t="shared" ref="B1447:C1447" si="2891">LN(D1447)</f>
        <v>6.329720905522696</v>
      </c>
      <c r="C1447" s="23">
        <f t="shared" si="2891"/>
        <v>6.9018378052180998</v>
      </c>
      <c r="D1447" s="24">
        <v>561</v>
      </c>
      <c r="E1447" s="24">
        <v>994.1</v>
      </c>
      <c r="F1447" s="27">
        <f t="shared" ref="F1447:G1447" si="2892">LN(D1447/D1446)</f>
        <v>3.5656980231596041E-4</v>
      </c>
      <c r="G1447" s="27">
        <f t="shared" si="2892"/>
        <v>5.5480043452404652E-3</v>
      </c>
      <c r="H1447" s="27">
        <f t="shared" si="2558"/>
        <v>0.91710658583386906</v>
      </c>
      <c r="I1447" s="27"/>
      <c r="J1447" s="27">
        <v>1409</v>
      </c>
      <c r="K1447" s="27">
        <v>6.3562024812577516</v>
      </c>
      <c r="L1447" s="37">
        <v>-8.6159675947459213E-2</v>
      </c>
      <c r="M1447" s="27"/>
      <c r="N1447" s="27"/>
      <c r="O1447" s="27"/>
      <c r="P1447" s="27"/>
      <c r="Q1447" s="27"/>
      <c r="R1447" s="27"/>
      <c r="S1447" s="27"/>
      <c r="T1447" s="27"/>
      <c r="U1447" s="27"/>
      <c r="V1447" s="27"/>
      <c r="W1447" s="27"/>
      <c r="X1447" s="27"/>
      <c r="Y1447" s="27"/>
      <c r="Z1447" s="27"/>
      <c r="AA1447" s="27"/>
      <c r="AB1447" s="27"/>
      <c r="AC1447" s="27"/>
      <c r="AD1447" s="27"/>
      <c r="AE1447" s="27"/>
    </row>
    <row r="1448" spans="1:31" ht="15.75" customHeight="1" x14ac:dyDescent="0.2">
      <c r="A1448" s="22">
        <v>34894</v>
      </c>
      <c r="B1448" s="23">
        <f t="shared" ref="B1448:C1448" si="2893">LN(D1448)</f>
        <v>6.3275795770813534</v>
      </c>
      <c r="C1448" s="23">
        <f t="shared" si="2893"/>
        <v>6.9070550338677439</v>
      </c>
      <c r="D1448" s="24">
        <v>559.79999999999995</v>
      </c>
      <c r="E1448" s="24">
        <v>999.3</v>
      </c>
      <c r="F1448" s="27">
        <f t="shared" ref="F1448:G1448" si="2894">LN(D1448/D1447)</f>
        <v>-2.1413284413432264E-3</v>
      </c>
      <c r="G1448" s="27">
        <f t="shared" si="2894"/>
        <v>5.2172286496440642E-3</v>
      </c>
      <c r="H1448" s="27">
        <f t="shared" si="2558"/>
        <v>0.91610383094603753</v>
      </c>
      <c r="I1448" s="27"/>
      <c r="J1448" s="27">
        <v>1410</v>
      </c>
      <c r="K1448" s="27">
        <v>6.3512778877845362</v>
      </c>
      <c r="L1448" s="37">
        <v>-9.0549853748790987E-2</v>
      </c>
      <c r="M1448" s="27"/>
      <c r="N1448" s="27"/>
      <c r="O1448" s="27"/>
      <c r="P1448" s="27"/>
      <c r="Q1448" s="27"/>
      <c r="R1448" s="27"/>
      <c r="S1448" s="27"/>
      <c r="T1448" s="27"/>
      <c r="U1448" s="27"/>
      <c r="V1448" s="27"/>
      <c r="W1448" s="27"/>
      <c r="X1448" s="27"/>
      <c r="Y1448" s="27"/>
      <c r="Z1448" s="27"/>
      <c r="AA1448" s="27"/>
      <c r="AB1448" s="27"/>
      <c r="AC1448" s="27"/>
      <c r="AD1448" s="27"/>
      <c r="AE1448" s="27"/>
    </row>
    <row r="1449" spans="1:31" ht="15.75" customHeight="1" x14ac:dyDescent="0.2">
      <c r="A1449" s="22">
        <v>34897</v>
      </c>
      <c r="B1449" s="23">
        <f t="shared" ref="B1449:C1449" si="2895">LN(D1449)</f>
        <v>6.3327466264392331</v>
      </c>
      <c r="C1449" s="23">
        <f t="shared" si="2895"/>
        <v>6.9135385237378646</v>
      </c>
      <c r="D1449" s="24">
        <v>562.70000000000005</v>
      </c>
      <c r="E1449" s="24">
        <v>1005.8</v>
      </c>
      <c r="F1449" s="27">
        <f t="shared" ref="F1449:G1449" si="2896">LN(D1449/D1448)</f>
        <v>5.1670493578803121E-3</v>
      </c>
      <c r="G1449" s="27">
        <f t="shared" si="2896"/>
        <v>6.4834898701206416E-3</v>
      </c>
      <c r="H1449" s="27">
        <f t="shared" si="2558"/>
        <v>0.91599209358500522</v>
      </c>
      <c r="I1449" s="27"/>
      <c r="J1449" s="27">
        <v>1411</v>
      </c>
      <c r="K1449" s="27">
        <v>6.3512778877845362</v>
      </c>
      <c r="L1449" s="37">
        <v>-9.0549853748790987E-2</v>
      </c>
      <c r="M1449" s="27"/>
      <c r="N1449" s="27"/>
      <c r="O1449" s="27"/>
      <c r="P1449" s="27"/>
      <c r="Q1449" s="27"/>
      <c r="R1449" s="27"/>
      <c r="S1449" s="27"/>
      <c r="T1449" s="27"/>
      <c r="U1449" s="27"/>
      <c r="V1449" s="27"/>
      <c r="W1449" s="27"/>
      <c r="X1449" s="27"/>
      <c r="Y1449" s="27"/>
      <c r="Z1449" s="27"/>
      <c r="AA1449" s="27"/>
      <c r="AB1449" s="27"/>
      <c r="AC1449" s="27"/>
      <c r="AD1449" s="27"/>
      <c r="AE1449" s="27"/>
    </row>
    <row r="1450" spans="1:31" ht="15.75" customHeight="1" x14ac:dyDescent="0.2">
      <c r="A1450" s="22">
        <v>34898</v>
      </c>
      <c r="B1450" s="23">
        <f t="shared" ref="B1450:C1450" si="2897">LN(D1450)</f>
        <v>6.3250755514481627</v>
      </c>
      <c r="C1450" s="23">
        <f t="shared" si="2897"/>
        <v>6.8961886426106718</v>
      </c>
      <c r="D1450" s="24">
        <v>558.4</v>
      </c>
      <c r="E1450" s="24">
        <v>988.5</v>
      </c>
      <c r="F1450" s="27">
        <f t="shared" ref="F1450:G1450" si="2898">LN(D1450/D1449)</f>
        <v>-7.6710749910706803E-3</v>
      </c>
      <c r="G1450" s="27">
        <f t="shared" si="2898"/>
        <v>-1.7349881127192782E-2</v>
      </c>
      <c r="H1450" s="27">
        <f t="shared" si="2558"/>
        <v>0.91718424179500047</v>
      </c>
      <c r="I1450" s="27"/>
      <c r="J1450" s="27">
        <v>1412</v>
      </c>
      <c r="K1450" s="27">
        <v>6.339422141624909</v>
      </c>
      <c r="L1450" s="37">
        <v>-7.8885111314317413E-2</v>
      </c>
      <c r="M1450" s="27"/>
      <c r="N1450" s="27"/>
      <c r="O1450" s="27"/>
      <c r="P1450" s="27"/>
      <c r="Q1450" s="27"/>
      <c r="R1450" s="27"/>
      <c r="S1450" s="27"/>
      <c r="T1450" s="27"/>
      <c r="U1450" s="27"/>
      <c r="V1450" s="27"/>
      <c r="W1450" s="27"/>
      <c r="X1450" s="27"/>
      <c r="Y1450" s="27"/>
      <c r="Z1450" s="27"/>
      <c r="AA1450" s="27"/>
      <c r="AB1450" s="27"/>
      <c r="AC1450" s="27"/>
      <c r="AD1450" s="27"/>
      <c r="AE1450" s="27"/>
    </row>
    <row r="1451" spans="1:31" ht="15.75" customHeight="1" x14ac:dyDescent="0.2">
      <c r="A1451" s="22">
        <v>34899</v>
      </c>
      <c r="B1451" s="23">
        <f t="shared" ref="B1451:C1451" si="2899">LN(D1451)</f>
        <v>6.3115533044786707</v>
      </c>
      <c r="C1451" s="23">
        <f t="shared" si="2899"/>
        <v>6.8594050180410902</v>
      </c>
      <c r="D1451" s="24">
        <v>550.9</v>
      </c>
      <c r="E1451" s="24">
        <v>952.8</v>
      </c>
      <c r="F1451" s="27">
        <f t="shared" ref="F1451:G1451" si="2900">LN(D1451/D1450)</f>
        <v>-1.3522246969491827E-2</v>
      </c>
      <c r="G1451" s="27">
        <f t="shared" si="2900"/>
        <v>-3.6783624569581279E-2</v>
      </c>
      <c r="H1451" s="27">
        <f t="shared" si="2558"/>
        <v>0.92013130699798285</v>
      </c>
      <c r="I1451" s="27"/>
      <c r="J1451" s="27">
        <v>1413</v>
      </c>
      <c r="K1451" s="27">
        <v>6.3446934066470702</v>
      </c>
      <c r="L1451" s="37">
        <v>-6.5421794899156005E-2</v>
      </c>
      <c r="M1451" s="27"/>
      <c r="N1451" s="27"/>
      <c r="O1451" s="27"/>
      <c r="P1451" s="27"/>
      <c r="Q1451" s="27"/>
      <c r="R1451" s="27"/>
      <c r="S1451" s="27"/>
      <c r="T1451" s="27"/>
      <c r="U1451" s="27"/>
      <c r="V1451" s="27"/>
      <c r="W1451" s="27"/>
      <c r="X1451" s="27"/>
      <c r="Y1451" s="27"/>
      <c r="Z1451" s="27"/>
      <c r="AA1451" s="27"/>
      <c r="AB1451" s="27"/>
      <c r="AC1451" s="27"/>
      <c r="AD1451" s="27"/>
      <c r="AE1451" s="27"/>
    </row>
    <row r="1452" spans="1:31" ht="15.75" customHeight="1" x14ac:dyDescent="0.2">
      <c r="A1452" s="22">
        <v>34900</v>
      </c>
      <c r="B1452" s="23">
        <f t="shared" ref="B1452:C1452" si="2901">LN(D1452)</f>
        <v>6.3162617521486917</v>
      </c>
      <c r="C1452" s="23">
        <f t="shared" si="2901"/>
        <v>6.8674539822086116</v>
      </c>
      <c r="D1452" s="24">
        <v>553.5</v>
      </c>
      <c r="E1452" s="24">
        <v>960.5</v>
      </c>
      <c r="F1452" s="27">
        <f t="shared" ref="F1452:G1452" si="2902">LN(D1452/D1451)</f>
        <v>4.7084476700207682E-3</v>
      </c>
      <c r="G1452" s="27">
        <f t="shared" si="2902"/>
        <v>8.048964167520975E-3</v>
      </c>
      <c r="H1452" s="27">
        <f t="shared" si="2558"/>
        <v>0.91973848947690318</v>
      </c>
      <c r="I1452" s="27"/>
      <c r="J1452" s="27">
        <v>1414</v>
      </c>
      <c r="K1452" s="27">
        <v>6.3485786346795017</v>
      </c>
      <c r="L1452" s="37">
        <v>-6.9307022931587525E-2</v>
      </c>
      <c r="M1452" s="27"/>
      <c r="N1452" s="27"/>
      <c r="O1452" s="27"/>
      <c r="P1452" s="27"/>
      <c r="Q1452" s="27"/>
      <c r="R1452" s="27"/>
      <c r="S1452" s="27"/>
      <c r="T1452" s="27"/>
      <c r="U1452" s="27"/>
      <c r="V1452" s="27"/>
      <c r="W1452" s="27"/>
      <c r="X1452" s="27"/>
      <c r="Y1452" s="27"/>
      <c r="Z1452" s="27"/>
      <c r="AA1452" s="27"/>
      <c r="AB1452" s="27"/>
      <c r="AC1452" s="27"/>
      <c r="AD1452" s="27"/>
      <c r="AE1452" s="27"/>
    </row>
    <row r="1453" spans="1:31" ht="15.75" customHeight="1" x14ac:dyDescent="0.2">
      <c r="A1453" s="22">
        <v>34901</v>
      </c>
      <c r="B1453" s="23">
        <f t="shared" ref="B1453:C1453" si="2903">LN(D1453)</f>
        <v>6.3164424043034595</v>
      </c>
      <c r="C1453" s="23">
        <f t="shared" si="2903"/>
        <v>6.8687025517184361</v>
      </c>
      <c r="D1453" s="24">
        <v>553.6</v>
      </c>
      <c r="E1453" s="24">
        <v>961.7</v>
      </c>
      <c r="F1453" s="27">
        <f t="shared" ref="F1453:G1453" si="2904">LN(D1453/D1452)</f>
        <v>1.8065215476824976E-4</v>
      </c>
      <c r="G1453" s="27">
        <f t="shared" si="2904"/>
        <v>1.2485695098247058E-3</v>
      </c>
      <c r="H1453" s="27">
        <f t="shared" si="2558"/>
        <v>0.91959760329455376</v>
      </c>
      <c r="I1453" s="27"/>
      <c r="J1453" s="27">
        <v>1415</v>
      </c>
      <c r="K1453" s="27">
        <v>6.3522652872452579</v>
      </c>
      <c r="L1453" s="37">
        <v>-7.4682389661677284E-2</v>
      </c>
      <c r="M1453" s="27"/>
      <c r="N1453" s="27"/>
      <c r="O1453" s="27"/>
      <c r="P1453" s="27"/>
      <c r="Q1453" s="27"/>
      <c r="R1453" s="27"/>
      <c r="S1453" s="27"/>
      <c r="T1453" s="27"/>
      <c r="U1453" s="27"/>
      <c r="V1453" s="27"/>
      <c r="W1453" s="27"/>
      <c r="X1453" s="27"/>
      <c r="Y1453" s="27"/>
      <c r="Z1453" s="27"/>
      <c r="AA1453" s="27"/>
      <c r="AB1453" s="27"/>
      <c r="AC1453" s="27"/>
      <c r="AD1453" s="27"/>
      <c r="AE1453" s="27"/>
    </row>
    <row r="1454" spans="1:31" ht="15.75" customHeight="1" x14ac:dyDescent="0.2">
      <c r="A1454" s="22">
        <v>34904</v>
      </c>
      <c r="B1454" s="23">
        <f t="shared" ref="B1454:C1454" si="2905">LN(D1454)</f>
        <v>6.3218468490917905</v>
      </c>
      <c r="C1454" s="23">
        <f t="shared" si="2905"/>
        <v>6.8860207868361307</v>
      </c>
      <c r="D1454" s="24">
        <v>556.6</v>
      </c>
      <c r="E1454" s="24">
        <v>978.5</v>
      </c>
      <c r="F1454" s="27">
        <f t="shared" ref="F1454:G1454" si="2906">LN(D1454/D1453)</f>
        <v>5.4044447883306018E-3</v>
      </c>
      <c r="G1454" s="27">
        <f t="shared" si="2906"/>
        <v>1.7318235117694755E-2</v>
      </c>
      <c r="H1454" s="27">
        <f t="shared" si="2558"/>
        <v>0.91806967257158734</v>
      </c>
      <c r="I1454" s="27"/>
      <c r="J1454" s="27">
        <v>1416</v>
      </c>
      <c r="K1454" s="27">
        <v>6.3610962975694711</v>
      </c>
      <c r="L1454" s="37">
        <v>-7.77086837524541E-2</v>
      </c>
      <c r="M1454" s="27"/>
      <c r="N1454" s="27"/>
      <c r="O1454" s="27"/>
      <c r="P1454" s="27"/>
      <c r="Q1454" s="27"/>
      <c r="R1454" s="27"/>
      <c r="S1454" s="27"/>
      <c r="T1454" s="27"/>
      <c r="U1454" s="27"/>
      <c r="V1454" s="27"/>
      <c r="W1454" s="27"/>
      <c r="X1454" s="27"/>
      <c r="Y1454" s="27"/>
      <c r="Z1454" s="27"/>
      <c r="AA1454" s="27"/>
      <c r="AB1454" s="27"/>
      <c r="AC1454" s="27"/>
      <c r="AD1454" s="27"/>
      <c r="AE1454" s="27"/>
    </row>
    <row r="1455" spans="1:31" ht="15.75" customHeight="1" x14ac:dyDescent="0.2">
      <c r="A1455" s="22">
        <v>34905</v>
      </c>
      <c r="B1455" s="23">
        <f t="shared" ref="B1455:C1455" si="2907">LN(D1455)</f>
        <v>6.3298991427569264</v>
      </c>
      <c r="C1455" s="23">
        <f t="shared" si="2907"/>
        <v>6.9014353502373176</v>
      </c>
      <c r="D1455" s="24">
        <v>561.1</v>
      </c>
      <c r="E1455" s="24">
        <v>993.7</v>
      </c>
      <c r="F1455" s="27">
        <f t="shared" ref="F1455:G1455" si="2908">LN(D1455/D1454)</f>
        <v>8.0522936651359778E-3</v>
      </c>
      <c r="G1455" s="27">
        <f t="shared" si="2908"/>
        <v>1.5414563401186793E-2</v>
      </c>
      <c r="H1455" s="27">
        <f t="shared" si="2558"/>
        <v>0.91718589272002127</v>
      </c>
      <c r="I1455" s="27"/>
      <c r="J1455" s="27">
        <v>1417</v>
      </c>
      <c r="K1455" s="27">
        <v>6.358074640578212</v>
      </c>
      <c r="L1455" s="37">
        <v>-7.4873750690408691E-2</v>
      </c>
      <c r="M1455" s="27"/>
      <c r="N1455" s="27"/>
      <c r="O1455" s="27"/>
      <c r="P1455" s="27"/>
      <c r="Q1455" s="27"/>
      <c r="R1455" s="27"/>
      <c r="S1455" s="27"/>
      <c r="T1455" s="27"/>
      <c r="U1455" s="27"/>
      <c r="V1455" s="27"/>
      <c r="W1455" s="27"/>
      <c r="X1455" s="27"/>
      <c r="Y1455" s="27"/>
      <c r="Z1455" s="27"/>
      <c r="AA1455" s="27"/>
      <c r="AB1455" s="27"/>
      <c r="AC1455" s="27"/>
      <c r="AD1455" s="27"/>
      <c r="AE1455" s="27"/>
    </row>
    <row r="1456" spans="1:31" ht="15.75" customHeight="1" x14ac:dyDescent="0.2">
      <c r="A1456" s="22">
        <v>34906</v>
      </c>
      <c r="B1456" s="23">
        <f t="shared" ref="B1456:C1456" si="2909">LN(D1456)</f>
        <v>6.3307898527116011</v>
      </c>
      <c r="C1456" s="23">
        <f t="shared" si="2909"/>
        <v>6.9078552739824701</v>
      </c>
      <c r="D1456" s="24">
        <v>561.6</v>
      </c>
      <c r="E1456" s="24">
        <v>1000.1</v>
      </c>
      <c r="F1456" s="27">
        <f t="shared" ref="F1456:G1456" si="2910">LN(D1456/D1455)</f>
        <v>8.9070995467499916E-4</v>
      </c>
      <c r="G1456" s="27">
        <f t="shared" si="2910"/>
        <v>6.4199237451525804E-3</v>
      </c>
      <c r="H1456" s="27">
        <f t="shared" si="2558"/>
        <v>0.91646243321797571</v>
      </c>
      <c r="I1456" s="27"/>
      <c r="J1456" s="27">
        <v>1418</v>
      </c>
      <c r="K1456" s="27">
        <v>6.3599423345249377</v>
      </c>
      <c r="L1456" s="37">
        <v>-8.1233310696222638E-2</v>
      </c>
      <c r="M1456" s="27"/>
      <c r="N1456" s="27"/>
      <c r="O1456" s="27"/>
      <c r="P1456" s="27"/>
      <c r="Q1456" s="27"/>
      <c r="R1456" s="27"/>
      <c r="S1456" s="27"/>
      <c r="T1456" s="27"/>
      <c r="U1456" s="27"/>
      <c r="V1456" s="27"/>
      <c r="W1456" s="27"/>
      <c r="X1456" s="27"/>
      <c r="Y1456" s="27"/>
      <c r="Z1456" s="27"/>
      <c r="AA1456" s="27"/>
      <c r="AB1456" s="27"/>
      <c r="AC1456" s="27"/>
      <c r="AD1456" s="27"/>
      <c r="AE1456" s="27"/>
    </row>
    <row r="1457" spans="1:31" ht="15.75" customHeight="1" x14ac:dyDescent="0.2">
      <c r="A1457" s="22">
        <v>34907</v>
      </c>
      <c r="B1457" s="23">
        <f t="shared" ref="B1457:C1457" si="2911">LN(D1457)</f>
        <v>6.3371796508103726</v>
      </c>
      <c r="C1457" s="23">
        <f t="shared" si="2911"/>
        <v>6.9182994928578081</v>
      </c>
      <c r="D1457" s="24">
        <v>565.20000000000005</v>
      </c>
      <c r="E1457" s="24">
        <v>1010.6</v>
      </c>
      <c r="F1457" s="27">
        <f t="shared" ref="F1457:G1457" si="2912">LN(D1457/D1456)</f>
        <v>6.3897980987709883E-3</v>
      </c>
      <c r="G1457" s="27">
        <f t="shared" si="2912"/>
        <v>1.0444218875337813E-2</v>
      </c>
      <c r="H1457" s="27">
        <f t="shared" si="2558"/>
        <v>0.91600250283362816</v>
      </c>
      <c r="I1457" s="27"/>
      <c r="J1457" s="27">
        <v>1419</v>
      </c>
      <c r="K1457" s="27">
        <v>6.3640179736552955</v>
      </c>
      <c r="L1457" s="37">
        <v>-8.681073347658419E-2</v>
      </c>
      <c r="M1457" s="27"/>
      <c r="N1457" s="27"/>
      <c r="O1457" s="27"/>
      <c r="P1457" s="27"/>
      <c r="Q1457" s="27"/>
      <c r="R1457" s="27"/>
      <c r="S1457" s="27"/>
      <c r="T1457" s="27"/>
      <c r="U1457" s="27"/>
      <c r="V1457" s="27"/>
      <c r="W1457" s="27"/>
      <c r="X1457" s="27"/>
      <c r="Y1457" s="27"/>
      <c r="Z1457" s="27"/>
      <c r="AA1457" s="27"/>
      <c r="AB1457" s="27"/>
      <c r="AC1457" s="27"/>
      <c r="AD1457" s="27"/>
      <c r="AE1457" s="27"/>
    </row>
    <row r="1458" spans="1:31" ht="15.75" customHeight="1" x14ac:dyDescent="0.2">
      <c r="A1458" s="22">
        <v>34908</v>
      </c>
      <c r="B1458" s="23">
        <f t="shared" ref="B1458:C1458" si="2913">LN(D1458)</f>
        <v>6.333101992469981</v>
      </c>
      <c r="C1458" s="23">
        <f t="shared" si="2913"/>
        <v>6.9129418056694369</v>
      </c>
      <c r="D1458" s="24">
        <v>562.9</v>
      </c>
      <c r="E1458" s="24">
        <v>1005.2</v>
      </c>
      <c r="F1458" s="27">
        <f t="shared" ref="F1458:G1458" si="2914">LN(D1458/D1457)</f>
        <v>-4.0776583403915679E-3</v>
      </c>
      <c r="G1458" s="27">
        <f t="shared" si="2914"/>
        <v>-5.3576871883710938E-3</v>
      </c>
      <c r="H1458" s="27">
        <f t="shared" si="2558"/>
        <v>0.91612256699110095</v>
      </c>
      <c r="I1458" s="27"/>
      <c r="J1458" s="27">
        <v>1420</v>
      </c>
      <c r="K1458" s="27">
        <v>6.3624256836910211</v>
      </c>
      <c r="L1458" s="37">
        <v>-9.3518811861450502E-2</v>
      </c>
      <c r="M1458" s="27"/>
      <c r="N1458" s="27"/>
      <c r="O1458" s="27"/>
      <c r="P1458" s="27"/>
      <c r="Q1458" s="27"/>
      <c r="R1458" s="27"/>
      <c r="S1458" s="27"/>
      <c r="T1458" s="27"/>
      <c r="U1458" s="27"/>
      <c r="V1458" s="27"/>
      <c r="W1458" s="27"/>
      <c r="X1458" s="27"/>
      <c r="Y1458" s="27"/>
      <c r="Z1458" s="27"/>
      <c r="AA1458" s="27"/>
      <c r="AB1458" s="27"/>
      <c r="AC1458" s="27"/>
      <c r="AD1458" s="27"/>
      <c r="AE1458" s="27"/>
    </row>
    <row r="1459" spans="1:31" ht="15.75" customHeight="1" x14ac:dyDescent="0.2">
      <c r="A1459" s="22">
        <v>34911</v>
      </c>
      <c r="B1459" s="23">
        <f t="shared" ref="B1459:C1459" si="2915">LN(D1459)</f>
        <v>6.3315018498936908</v>
      </c>
      <c r="C1459" s="23">
        <f t="shared" si="2915"/>
        <v>6.9089545595576194</v>
      </c>
      <c r="D1459" s="24">
        <v>562</v>
      </c>
      <c r="E1459" s="24">
        <v>1001.2</v>
      </c>
      <c r="F1459" s="27">
        <f t="shared" ref="F1459:G1459" si="2916">LN(D1459/D1458)</f>
        <v>-1.6001425762897674E-3</v>
      </c>
      <c r="G1459" s="27">
        <f t="shared" si="2916"/>
        <v>-3.987246111817935E-3</v>
      </c>
      <c r="H1459" s="27">
        <f t="shared" si="2558"/>
        <v>0.91641966889692461</v>
      </c>
      <c r="I1459" s="27"/>
      <c r="J1459" s="27">
        <v>1421</v>
      </c>
      <c r="K1459" s="27">
        <v>6.3656070323637586</v>
      </c>
      <c r="L1459" s="37">
        <v>-9.1221729905706539E-2</v>
      </c>
      <c r="M1459" s="27"/>
      <c r="N1459" s="27"/>
      <c r="O1459" s="27"/>
      <c r="P1459" s="27"/>
      <c r="Q1459" s="27"/>
      <c r="R1459" s="27"/>
      <c r="S1459" s="27"/>
      <c r="T1459" s="27"/>
      <c r="U1459" s="27"/>
      <c r="V1459" s="27"/>
      <c r="W1459" s="27"/>
      <c r="X1459" s="27"/>
      <c r="Y1459" s="27"/>
      <c r="Z1459" s="27"/>
      <c r="AA1459" s="27"/>
      <c r="AB1459" s="27"/>
      <c r="AC1459" s="27"/>
      <c r="AD1459" s="27"/>
      <c r="AE1459" s="27"/>
    </row>
    <row r="1460" spans="1:31" ht="15.75" customHeight="1" x14ac:dyDescent="0.2">
      <c r="A1460" s="22">
        <v>34912</v>
      </c>
      <c r="B1460" s="23">
        <f t="shared" ref="B1460:C1460" si="2917">LN(D1460)</f>
        <v>6.3272222427913265</v>
      </c>
      <c r="C1460" s="23">
        <f t="shared" si="2917"/>
        <v>6.8988154374126625</v>
      </c>
      <c r="D1460" s="24">
        <v>559.6</v>
      </c>
      <c r="E1460" s="24">
        <v>991.1</v>
      </c>
      <c r="F1460" s="27">
        <f t="shared" ref="F1460:G1460" si="2918">LN(D1460/D1459)</f>
        <v>-4.2796071023648834E-3</v>
      </c>
      <c r="G1460" s="27">
        <f t="shared" si="2918"/>
        <v>-1.0139122144956365E-2</v>
      </c>
      <c r="H1460" s="27">
        <f t="shared" si="2558"/>
        <v>0.91714618258642577</v>
      </c>
      <c r="I1460" s="27"/>
      <c r="J1460" s="27">
        <v>1422</v>
      </c>
      <c r="K1460" s="27">
        <v>6.371143479946201</v>
      </c>
      <c r="L1460" s="37">
        <v>-8.7009318875399089E-2</v>
      </c>
      <c r="M1460" s="27"/>
      <c r="N1460" s="27"/>
      <c r="O1460" s="27"/>
      <c r="P1460" s="27"/>
      <c r="Q1460" s="27"/>
      <c r="R1460" s="27"/>
      <c r="S1460" s="27"/>
      <c r="T1460" s="27"/>
      <c r="U1460" s="27"/>
      <c r="V1460" s="27"/>
      <c r="W1460" s="27"/>
      <c r="X1460" s="27"/>
      <c r="Y1460" s="27"/>
      <c r="Z1460" s="27"/>
      <c r="AA1460" s="27"/>
      <c r="AB1460" s="27"/>
      <c r="AC1460" s="27"/>
      <c r="AD1460" s="27"/>
      <c r="AE1460" s="27"/>
    </row>
    <row r="1461" spans="1:31" ht="15.75" customHeight="1" x14ac:dyDescent="0.2">
      <c r="A1461" s="22">
        <v>34913</v>
      </c>
      <c r="B1461" s="23">
        <f t="shared" ref="B1461:C1461" si="2919">LN(D1461)</f>
        <v>6.3257916273828068</v>
      </c>
      <c r="C1461" s="23">
        <f t="shared" si="2919"/>
        <v>6.8913209725187121</v>
      </c>
      <c r="D1461" s="24">
        <v>558.79999999999995</v>
      </c>
      <c r="E1461" s="24">
        <v>983.7</v>
      </c>
      <c r="F1461" s="27">
        <f t="shared" ref="F1461:G1461" si="2920">LN(D1461/D1460)</f>
        <v>-1.4306154085194447E-3</v>
      </c>
      <c r="G1461" s="27">
        <f t="shared" si="2920"/>
        <v>-7.4944648939505405E-3</v>
      </c>
      <c r="H1461" s="27">
        <f t="shared" si="2558"/>
        <v>0.91793600277927412</v>
      </c>
      <c r="I1461" s="27"/>
      <c r="J1461" s="27">
        <v>1423</v>
      </c>
      <c r="K1461" s="27">
        <v>6.3724559321508547</v>
      </c>
      <c r="L1461" s="37">
        <v>-8.7575780743331499E-2</v>
      </c>
      <c r="M1461" s="27"/>
      <c r="N1461" s="27"/>
      <c r="O1461" s="27"/>
      <c r="P1461" s="27"/>
      <c r="Q1461" s="27"/>
      <c r="R1461" s="27"/>
      <c r="S1461" s="27"/>
      <c r="T1461" s="27"/>
      <c r="U1461" s="27"/>
      <c r="V1461" s="27"/>
      <c r="W1461" s="27"/>
      <c r="X1461" s="27"/>
      <c r="Y1461" s="27"/>
      <c r="Z1461" s="27"/>
      <c r="AA1461" s="27"/>
      <c r="AB1461" s="27"/>
      <c r="AC1461" s="27"/>
      <c r="AD1461" s="27"/>
      <c r="AE1461" s="27"/>
    </row>
    <row r="1462" spans="1:31" ht="15.75" customHeight="1" x14ac:dyDescent="0.2">
      <c r="A1462" s="22">
        <v>34914</v>
      </c>
      <c r="B1462" s="23">
        <f t="shared" ref="B1462:C1462" si="2921">LN(D1462)</f>
        <v>6.3256126564651032</v>
      </c>
      <c r="C1462" s="23">
        <f t="shared" si="2921"/>
        <v>6.8903038853683816</v>
      </c>
      <c r="D1462" s="24">
        <v>558.70000000000005</v>
      </c>
      <c r="E1462" s="24">
        <v>982.7</v>
      </c>
      <c r="F1462" s="27">
        <f t="shared" ref="F1462:G1462" si="2922">LN(D1462/D1461)</f>
        <v>-1.7897091770348076E-4</v>
      </c>
      <c r="G1462" s="27">
        <f t="shared" si="2922"/>
        <v>-1.0170871503310897E-3</v>
      </c>
      <c r="H1462" s="27">
        <f t="shared" si="2558"/>
        <v>0.91804552624995173</v>
      </c>
      <c r="I1462" s="27"/>
      <c r="J1462" s="27">
        <v>1424</v>
      </c>
      <c r="K1462" s="27">
        <v>6.3784650397669198</v>
      </c>
      <c r="L1462" s="37">
        <v>-9.2280742855505693E-2</v>
      </c>
      <c r="M1462" s="27"/>
      <c r="N1462" s="27"/>
      <c r="O1462" s="27"/>
      <c r="P1462" s="27"/>
      <c r="Q1462" s="27"/>
      <c r="R1462" s="27"/>
      <c r="S1462" s="27"/>
      <c r="T1462" s="27"/>
      <c r="U1462" s="27"/>
      <c r="V1462" s="27"/>
      <c r="W1462" s="27"/>
      <c r="X1462" s="27"/>
      <c r="Y1462" s="27"/>
      <c r="Z1462" s="27"/>
      <c r="AA1462" s="27"/>
      <c r="AB1462" s="27"/>
      <c r="AC1462" s="27"/>
      <c r="AD1462" s="27"/>
      <c r="AE1462" s="27"/>
    </row>
    <row r="1463" spans="1:31" ht="15.75" customHeight="1" x14ac:dyDescent="0.2">
      <c r="A1463" s="22">
        <v>34915</v>
      </c>
      <c r="B1463" s="23">
        <f t="shared" ref="B1463:C1463" si="2923">LN(D1463)</f>
        <v>6.325970566275652</v>
      </c>
      <c r="C1463" s="23">
        <f t="shared" si="2923"/>
        <v>6.8988154374126625</v>
      </c>
      <c r="D1463" s="24">
        <v>558.9</v>
      </c>
      <c r="E1463" s="24">
        <v>991.1</v>
      </c>
      <c r="F1463" s="27">
        <f t="shared" ref="F1463:G1463" si="2924">LN(D1463/D1462)</f>
        <v>3.5790981054932244E-4</v>
      </c>
      <c r="G1463" s="27">
        <f t="shared" si="2924"/>
        <v>8.51155204428161E-3</v>
      </c>
      <c r="H1463" s="27">
        <f t="shared" si="2558"/>
        <v>0.91696474904511283</v>
      </c>
      <c r="I1463" s="27"/>
      <c r="J1463" s="27">
        <v>1425</v>
      </c>
      <c r="K1463" s="27">
        <v>6.3836531277628081</v>
      </c>
      <c r="L1463" s="37">
        <v>-9.2454427178903842E-2</v>
      </c>
      <c r="M1463" s="27"/>
      <c r="N1463" s="27"/>
      <c r="O1463" s="27"/>
      <c r="P1463" s="27"/>
      <c r="Q1463" s="27"/>
      <c r="R1463" s="27"/>
      <c r="S1463" s="27"/>
      <c r="T1463" s="27"/>
      <c r="U1463" s="27"/>
      <c r="V1463" s="27"/>
      <c r="W1463" s="27"/>
      <c r="X1463" s="27"/>
      <c r="Y1463" s="27"/>
      <c r="Z1463" s="27"/>
      <c r="AA1463" s="27"/>
      <c r="AB1463" s="27"/>
      <c r="AC1463" s="27"/>
      <c r="AD1463" s="27"/>
      <c r="AE1463" s="27"/>
    </row>
    <row r="1464" spans="1:31" ht="15.75" customHeight="1" x14ac:dyDescent="0.2">
      <c r="A1464" s="22">
        <v>34918</v>
      </c>
      <c r="B1464" s="23">
        <f t="shared" ref="B1464:C1464" si="2925">LN(D1464)</f>
        <v>6.3279367837291947</v>
      </c>
      <c r="C1464" s="23">
        <f t="shared" si="2925"/>
        <v>6.902943721984915</v>
      </c>
      <c r="D1464" s="24">
        <v>560</v>
      </c>
      <c r="E1464" s="24">
        <v>995.2</v>
      </c>
      <c r="F1464" s="27">
        <f t="shared" ref="F1464:G1464" si="2926">LN(D1464/D1463)</f>
        <v>1.9662174535425361E-3</v>
      </c>
      <c r="G1464" s="27">
        <f t="shared" si="2926"/>
        <v>4.1282845722522103E-3</v>
      </c>
      <c r="H1464" s="27">
        <f t="shared" si="2558"/>
        <v>0.91670119858801635</v>
      </c>
      <c r="I1464" s="27"/>
      <c r="J1464" s="27">
        <v>1426</v>
      </c>
      <c r="K1464" s="27">
        <v>6.395117228705816</v>
      </c>
      <c r="L1464" s="37">
        <v>-9.3964528883438092E-2</v>
      </c>
      <c r="M1464" s="27"/>
      <c r="N1464" s="27"/>
      <c r="O1464" s="27"/>
      <c r="P1464" s="27"/>
      <c r="Q1464" s="27"/>
      <c r="R1464" s="27"/>
      <c r="S1464" s="27"/>
      <c r="T1464" s="27"/>
      <c r="U1464" s="27"/>
      <c r="V1464" s="27"/>
      <c r="W1464" s="27"/>
      <c r="X1464" s="27"/>
      <c r="Y1464" s="27"/>
      <c r="Z1464" s="27"/>
      <c r="AA1464" s="27"/>
      <c r="AB1464" s="27"/>
      <c r="AC1464" s="27"/>
      <c r="AD1464" s="27"/>
      <c r="AE1464" s="27"/>
    </row>
    <row r="1465" spans="1:31" ht="15.75" customHeight="1" x14ac:dyDescent="0.2">
      <c r="A1465" s="22">
        <v>34919</v>
      </c>
      <c r="B1465" s="23">
        <f t="shared" ref="B1465:C1465" si="2927">LN(D1465)</f>
        <v>6.3284723545712387</v>
      </c>
      <c r="C1465" s="23">
        <f t="shared" si="2927"/>
        <v>6.9048510658347473</v>
      </c>
      <c r="D1465" s="24">
        <v>560.29999999999995</v>
      </c>
      <c r="E1465" s="24">
        <v>997.1</v>
      </c>
      <c r="F1465" s="27">
        <f t="shared" ref="F1465:G1465" si="2928">LN(D1465/D1464)</f>
        <v>5.3557084204394268E-4</v>
      </c>
      <c r="G1465" s="27">
        <f t="shared" si="2928"/>
        <v>1.9073438498322293E-3</v>
      </c>
      <c r="H1465" s="27">
        <f t="shared" si="2558"/>
        <v>0.91652554041093881</v>
      </c>
      <c r="I1465" s="27"/>
      <c r="J1465" s="27">
        <v>1427</v>
      </c>
      <c r="K1465" s="27">
        <v>6.4017138871083272</v>
      </c>
      <c r="L1465" s="37">
        <v>-0.10111159551927429</v>
      </c>
      <c r="M1465" s="27"/>
      <c r="N1465" s="27"/>
      <c r="O1465" s="27"/>
      <c r="P1465" s="27"/>
      <c r="Q1465" s="27"/>
      <c r="R1465" s="27"/>
      <c r="S1465" s="27"/>
      <c r="T1465" s="27"/>
      <c r="U1465" s="27"/>
      <c r="V1465" s="27"/>
      <c r="W1465" s="27"/>
      <c r="X1465" s="27"/>
      <c r="Y1465" s="27"/>
      <c r="Z1465" s="27"/>
      <c r="AA1465" s="27"/>
      <c r="AB1465" s="27"/>
      <c r="AC1465" s="27"/>
      <c r="AD1465" s="27"/>
      <c r="AE1465" s="27"/>
    </row>
    <row r="1466" spans="1:31" ht="15.75" customHeight="1" x14ac:dyDescent="0.2">
      <c r="A1466" s="22">
        <v>34920</v>
      </c>
      <c r="B1466" s="23">
        <f t="shared" ref="B1466:C1466" si="2929">LN(D1466)</f>
        <v>6.3274009258973143</v>
      </c>
      <c r="C1466" s="23">
        <f t="shared" si="2929"/>
        <v>6.9127428204931762</v>
      </c>
      <c r="D1466" s="24">
        <v>559.70000000000005</v>
      </c>
      <c r="E1466" s="24">
        <v>1005</v>
      </c>
      <c r="F1466" s="27">
        <f t="shared" ref="F1466:G1466" si="2930">LN(D1466/D1465)</f>
        <v>-1.0714286739248143E-3</v>
      </c>
      <c r="G1466" s="27">
        <f t="shared" si="2930"/>
        <v>7.8917546584289233E-3</v>
      </c>
      <c r="H1466" s="27">
        <f t="shared" si="2558"/>
        <v>0.91532421937344666</v>
      </c>
      <c r="I1466" s="27"/>
      <c r="J1466" s="27">
        <v>1428</v>
      </c>
      <c r="K1466" s="27">
        <v>6.4011241439148447</v>
      </c>
      <c r="L1466" s="37">
        <v>-0.10235873748592983</v>
      </c>
      <c r="M1466" s="27"/>
      <c r="N1466" s="27"/>
      <c r="O1466" s="27"/>
      <c r="P1466" s="27"/>
      <c r="Q1466" s="27"/>
      <c r="R1466" s="27"/>
      <c r="S1466" s="27"/>
      <c r="T1466" s="27"/>
      <c r="U1466" s="27"/>
      <c r="V1466" s="27"/>
      <c r="W1466" s="27"/>
      <c r="X1466" s="27"/>
      <c r="Y1466" s="27"/>
      <c r="Z1466" s="27"/>
      <c r="AA1466" s="27"/>
      <c r="AB1466" s="27"/>
      <c r="AC1466" s="27"/>
      <c r="AD1466" s="27"/>
      <c r="AE1466" s="27"/>
    </row>
    <row r="1467" spans="1:31" ht="15.75" customHeight="1" x14ac:dyDescent="0.2">
      <c r="A1467" s="22">
        <v>34921</v>
      </c>
      <c r="B1467" s="23">
        <f t="shared" ref="B1467:C1467" si="2931">LN(D1467)</f>
        <v>6.3232831150478477</v>
      </c>
      <c r="C1467" s="23">
        <f t="shared" si="2931"/>
        <v>6.9083550990541047</v>
      </c>
      <c r="D1467" s="24">
        <v>557.4</v>
      </c>
      <c r="E1467" s="24">
        <v>1000.6</v>
      </c>
      <c r="F1467" s="27">
        <f t="shared" ref="F1467:G1467" si="2932">LN(D1467/D1466)</f>
        <v>-4.1178108494662217E-3</v>
      </c>
      <c r="G1467" s="27">
        <f t="shared" si="2932"/>
        <v>-4.3877214390714517E-3</v>
      </c>
      <c r="H1467" s="27">
        <f t="shared" si="2558"/>
        <v>0.91530950919324261</v>
      </c>
      <c r="I1467" s="27"/>
      <c r="J1467" s="27">
        <v>1429</v>
      </c>
      <c r="K1467" s="27">
        <v>6.4102572770362372</v>
      </c>
      <c r="L1467" s="37">
        <v>-9.8522467883322307E-2</v>
      </c>
      <c r="M1467" s="27"/>
      <c r="N1467" s="27"/>
      <c r="O1467" s="27"/>
      <c r="P1467" s="27"/>
      <c r="Q1467" s="27"/>
      <c r="R1467" s="27"/>
      <c r="S1467" s="27"/>
      <c r="T1467" s="27"/>
      <c r="U1467" s="27"/>
      <c r="V1467" s="27"/>
      <c r="W1467" s="27"/>
      <c r="X1467" s="27"/>
      <c r="Y1467" s="27"/>
      <c r="Z1467" s="27"/>
      <c r="AA1467" s="27"/>
      <c r="AB1467" s="27"/>
      <c r="AC1467" s="27"/>
      <c r="AD1467" s="27"/>
      <c r="AE1467" s="27"/>
    </row>
    <row r="1468" spans="1:31" ht="15.75" customHeight="1" x14ac:dyDescent="0.2">
      <c r="A1468" s="22">
        <v>34922</v>
      </c>
      <c r="B1468" s="23">
        <f t="shared" ref="B1468:C1468" si="2933">LN(D1468)</f>
        <v>6.3191482776961161</v>
      </c>
      <c r="C1468" s="23">
        <f t="shared" si="2933"/>
        <v>6.9118468968853906</v>
      </c>
      <c r="D1468" s="24">
        <v>555.1</v>
      </c>
      <c r="E1468" s="24">
        <v>1004.1</v>
      </c>
      <c r="F1468" s="27">
        <f t="shared" ref="F1468:G1468" si="2934">LN(D1468/D1467)</f>
        <v>-4.134837351732177E-3</v>
      </c>
      <c r="G1468" s="27">
        <f t="shared" si="2934"/>
        <v>3.4917978312859256E-3</v>
      </c>
      <c r="H1468" s="27">
        <f t="shared" si="2558"/>
        <v>0.91424887905772978</v>
      </c>
      <c r="I1468" s="27"/>
      <c r="J1468" s="27">
        <v>1430</v>
      </c>
      <c r="K1468" s="27">
        <v>6.4093404023714449</v>
      </c>
      <c r="L1468" s="37">
        <v>-9.9967727504830073E-2</v>
      </c>
      <c r="M1468" s="27"/>
      <c r="N1468" s="27"/>
      <c r="O1468" s="27"/>
      <c r="P1468" s="27"/>
      <c r="Q1468" s="27"/>
      <c r="R1468" s="27"/>
      <c r="S1468" s="27"/>
      <c r="T1468" s="27"/>
      <c r="U1468" s="27"/>
      <c r="V1468" s="27"/>
      <c r="W1468" s="27"/>
      <c r="X1468" s="27"/>
      <c r="Y1468" s="27"/>
      <c r="Z1468" s="27"/>
      <c r="AA1468" s="27"/>
      <c r="AB1468" s="27"/>
      <c r="AC1468" s="27"/>
      <c r="AD1468" s="27"/>
      <c r="AE1468" s="27"/>
    </row>
    <row r="1469" spans="1:31" ht="15.75" customHeight="1" x14ac:dyDescent="0.2">
      <c r="A1469" s="22">
        <v>34925</v>
      </c>
      <c r="B1469" s="23">
        <f t="shared" ref="B1469:C1469" si="2935">LN(D1469)</f>
        <v>6.3274009258973143</v>
      </c>
      <c r="C1469" s="23">
        <f t="shared" si="2935"/>
        <v>6.920079028670969</v>
      </c>
      <c r="D1469" s="24">
        <v>559.70000000000005</v>
      </c>
      <c r="E1469" s="24">
        <v>1012.4</v>
      </c>
      <c r="F1469" s="27">
        <f t="shared" ref="F1469:G1469" si="2936">LN(D1469/D1468)</f>
        <v>8.2526482011983319E-3</v>
      </c>
      <c r="G1469" s="27">
        <f t="shared" si="2936"/>
        <v>8.2321317855782519E-3</v>
      </c>
      <c r="H1469" s="27">
        <f t="shared" si="2558"/>
        <v>0.91435385342882691</v>
      </c>
      <c r="I1469" s="27"/>
      <c r="J1469" s="27">
        <v>1431</v>
      </c>
      <c r="K1469" s="27">
        <v>6.3992677684647505</v>
      </c>
      <c r="L1469" s="37">
        <v>-0.10013471497287085</v>
      </c>
      <c r="M1469" s="27"/>
      <c r="N1469" s="27"/>
      <c r="O1469" s="27"/>
      <c r="P1469" s="27"/>
      <c r="Q1469" s="27"/>
      <c r="R1469" s="27"/>
      <c r="S1469" s="27"/>
      <c r="T1469" s="27"/>
      <c r="U1469" s="27"/>
      <c r="V1469" s="27"/>
      <c r="W1469" s="27"/>
      <c r="X1469" s="27"/>
      <c r="Y1469" s="27"/>
      <c r="Z1469" s="27"/>
      <c r="AA1469" s="27"/>
      <c r="AB1469" s="27"/>
      <c r="AC1469" s="27"/>
      <c r="AD1469" s="27"/>
      <c r="AE1469" s="27"/>
    </row>
    <row r="1470" spans="1:31" ht="15.75" customHeight="1" x14ac:dyDescent="0.2">
      <c r="A1470" s="22">
        <v>34926</v>
      </c>
      <c r="B1470" s="23">
        <f t="shared" ref="B1470:C1470" si="2937">LN(D1470)</f>
        <v>6.3252546185092555</v>
      </c>
      <c r="C1470" s="23">
        <f t="shared" si="2937"/>
        <v>6.9199802486047064</v>
      </c>
      <c r="D1470" s="24">
        <v>558.5</v>
      </c>
      <c r="E1470" s="24">
        <v>1012.3</v>
      </c>
      <c r="F1470" s="27">
        <f t="shared" ref="F1470:G1470" si="2938">LN(D1470/D1469)</f>
        <v>-2.1463073880585459E-3</v>
      </c>
      <c r="G1470" s="27">
        <f t="shared" si="2938"/>
        <v>-9.8780066262980955E-5</v>
      </c>
      <c r="H1470" s="27">
        <f t="shared" si="2558"/>
        <v>0.91405674456724539</v>
      </c>
      <c r="I1470" s="27"/>
      <c r="J1470" s="27">
        <v>1432</v>
      </c>
      <c r="K1470" s="27">
        <v>6.3929911004640072</v>
      </c>
      <c r="L1470" s="37">
        <v>-9.6987363837821583E-2</v>
      </c>
      <c r="M1470" s="27"/>
      <c r="N1470" s="27"/>
      <c r="O1470" s="27"/>
      <c r="P1470" s="27"/>
      <c r="Q1470" s="27"/>
      <c r="R1470" s="27"/>
      <c r="S1470" s="27"/>
      <c r="T1470" s="27"/>
      <c r="U1470" s="27"/>
      <c r="V1470" s="27"/>
      <c r="W1470" s="27"/>
      <c r="X1470" s="27"/>
      <c r="Y1470" s="27"/>
      <c r="Z1470" s="27"/>
      <c r="AA1470" s="27"/>
      <c r="AB1470" s="27"/>
      <c r="AC1470" s="27"/>
      <c r="AD1470" s="27"/>
      <c r="AE1470" s="27"/>
    </row>
    <row r="1471" spans="1:31" ht="15.75" customHeight="1" x14ac:dyDescent="0.2">
      <c r="A1471" s="22">
        <v>34927</v>
      </c>
      <c r="B1471" s="23">
        <f t="shared" ref="B1471:C1471" si="2939">LN(D1471)</f>
        <v>6.3277581963548473</v>
      </c>
      <c r="C1471" s="23">
        <f t="shared" si="2939"/>
        <v>6.9331305853133651</v>
      </c>
      <c r="D1471" s="24">
        <v>559.9</v>
      </c>
      <c r="E1471" s="24">
        <v>1025.7</v>
      </c>
      <c r="F1471" s="27">
        <f t="shared" ref="F1471:G1471" si="2940">LN(D1471/D1470)</f>
        <v>2.5035778455922719E-3</v>
      </c>
      <c r="G1471" s="27">
        <f t="shared" si="2940"/>
        <v>1.3150336708659354E-2</v>
      </c>
      <c r="H1471" s="27">
        <f t="shared" si="2558"/>
        <v>0.91268412133461119</v>
      </c>
      <c r="I1471" s="27"/>
      <c r="J1471" s="27">
        <v>1433</v>
      </c>
      <c r="K1471" s="27">
        <v>6.3938422446243184</v>
      </c>
      <c r="L1471" s="37">
        <v>-9.3607060234689676E-2</v>
      </c>
      <c r="M1471" s="27"/>
      <c r="N1471" s="27"/>
      <c r="O1471" s="27"/>
      <c r="P1471" s="27"/>
      <c r="Q1471" s="27"/>
      <c r="R1471" s="27"/>
      <c r="S1471" s="27"/>
      <c r="T1471" s="27"/>
      <c r="U1471" s="27"/>
      <c r="V1471" s="27"/>
      <c r="W1471" s="27"/>
      <c r="X1471" s="27"/>
      <c r="Y1471" s="27"/>
      <c r="Z1471" s="27"/>
      <c r="AA1471" s="27"/>
      <c r="AB1471" s="27"/>
      <c r="AC1471" s="27"/>
      <c r="AD1471" s="27"/>
      <c r="AE1471" s="27"/>
    </row>
    <row r="1472" spans="1:31" ht="15.75" customHeight="1" x14ac:dyDescent="0.2">
      <c r="A1472" s="22">
        <v>34928</v>
      </c>
      <c r="B1472" s="23">
        <f t="shared" ref="B1472:C1472" si="2941">LN(D1472)</f>
        <v>6.3261494731550991</v>
      </c>
      <c r="C1472" s="23">
        <f t="shared" si="2941"/>
        <v>6.9365370804075894</v>
      </c>
      <c r="D1472" s="24">
        <v>559</v>
      </c>
      <c r="E1472" s="24">
        <v>1029.2</v>
      </c>
      <c r="F1472" s="27">
        <f t="shared" ref="F1472:G1472" si="2942">LN(D1472/D1471)</f>
        <v>-1.6087231997484034E-3</v>
      </c>
      <c r="G1472" s="27">
        <f t="shared" si="2942"/>
        <v>3.4064950942238699E-3</v>
      </c>
      <c r="H1472" s="27">
        <f t="shared" si="2558"/>
        <v>0.91200398697838081</v>
      </c>
      <c r="I1472" s="27"/>
      <c r="J1472" s="27">
        <v>1434</v>
      </c>
      <c r="K1472" s="27">
        <v>6.3991832831056152</v>
      </c>
      <c r="L1472" s="37">
        <v>-0.10060175090724499</v>
      </c>
      <c r="M1472" s="27"/>
      <c r="N1472" s="27"/>
      <c r="O1472" s="27"/>
      <c r="P1472" s="27"/>
      <c r="Q1472" s="27"/>
      <c r="R1472" s="27"/>
      <c r="S1472" s="27"/>
      <c r="T1472" s="27"/>
      <c r="U1472" s="27"/>
      <c r="V1472" s="27"/>
      <c r="W1472" s="27"/>
      <c r="X1472" s="27"/>
      <c r="Y1472" s="27"/>
      <c r="Z1472" s="27"/>
      <c r="AA1472" s="27"/>
      <c r="AB1472" s="27"/>
      <c r="AC1472" s="27"/>
      <c r="AD1472" s="27"/>
      <c r="AE1472" s="27"/>
    </row>
    <row r="1473" spans="1:31" ht="15.75" customHeight="1" x14ac:dyDescent="0.2">
      <c r="A1473" s="22">
        <v>34929</v>
      </c>
      <c r="B1473" s="23">
        <f t="shared" ref="B1473:C1473" si="2943">LN(D1473)</f>
        <v>6.3265071909196005</v>
      </c>
      <c r="C1473" s="23">
        <f t="shared" si="2943"/>
        <v>6.9384784516249773</v>
      </c>
      <c r="D1473" s="24">
        <v>559.20000000000005</v>
      </c>
      <c r="E1473" s="24">
        <v>1031.2</v>
      </c>
      <c r="F1473" s="27">
        <f t="shared" ref="F1473:G1473" si="2944">LN(D1473/D1472)</f>
        <v>3.5771776450136593E-4</v>
      </c>
      <c r="G1473" s="27">
        <f t="shared" si="2944"/>
        <v>1.9413712173885446E-3</v>
      </c>
      <c r="H1473" s="27">
        <f t="shared" si="2558"/>
        <v>0.91180036589116242</v>
      </c>
      <c r="I1473" s="27"/>
      <c r="J1473" s="27">
        <v>1435</v>
      </c>
      <c r="K1473" s="27">
        <v>6.404739856075051</v>
      </c>
      <c r="L1473" s="37">
        <v>-0.10450467168542232</v>
      </c>
      <c r="M1473" s="27"/>
      <c r="N1473" s="27"/>
      <c r="O1473" s="27"/>
      <c r="P1473" s="27"/>
      <c r="Q1473" s="27"/>
      <c r="R1473" s="27"/>
      <c r="S1473" s="27"/>
      <c r="T1473" s="27"/>
      <c r="U1473" s="27"/>
      <c r="V1473" s="27"/>
      <c r="W1473" s="27"/>
      <c r="X1473" s="27"/>
      <c r="Y1473" s="27"/>
      <c r="Z1473" s="27"/>
      <c r="AA1473" s="27"/>
      <c r="AB1473" s="27"/>
      <c r="AC1473" s="27"/>
      <c r="AD1473" s="27"/>
      <c r="AE1473" s="27"/>
    </row>
    <row r="1474" spans="1:31" ht="15.75" customHeight="1" x14ac:dyDescent="0.2">
      <c r="A1474" s="22">
        <v>34932</v>
      </c>
      <c r="B1474" s="23">
        <f t="shared" ref="B1474:C1474" si="2945">LN(D1474)</f>
        <v>6.3245381577943878</v>
      </c>
      <c r="C1474" s="23">
        <f t="shared" si="2945"/>
        <v>6.9272637453701797</v>
      </c>
      <c r="D1474" s="24">
        <v>558.1</v>
      </c>
      <c r="E1474" s="24">
        <v>1019.7</v>
      </c>
      <c r="F1474" s="27">
        <f t="shared" ref="F1474:G1474" si="2946">LN(D1474/D1473)</f>
        <v>-1.969033125212607E-3</v>
      </c>
      <c r="G1474" s="27">
        <f t="shared" si="2946"/>
        <v>-1.1214706254797584E-2</v>
      </c>
      <c r="H1474" s="27">
        <f t="shared" si="2558"/>
        <v>0.91299225643333959</v>
      </c>
      <c r="I1474" s="27"/>
      <c r="J1474" s="27">
        <v>1436</v>
      </c>
      <c r="K1474" s="27">
        <v>6.4056621301850152</v>
      </c>
      <c r="L1474" s="37">
        <v>-0.10121332776303404</v>
      </c>
      <c r="M1474" s="27"/>
      <c r="N1474" s="27"/>
      <c r="O1474" s="27"/>
      <c r="P1474" s="27"/>
      <c r="Q1474" s="27"/>
      <c r="R1474" s="27"/>
      <c r="S1474" s="27"/>
      <c r="T1474" s="27"/>
      <c r="U1474" s="27"/>
      <c r="V1474" s="27"/>
      <c r="W1474" s="27"/>
      <c r="X1474" s="27"/>
      <c r="Y1474" s="27"/>
      <c r="Z1474" s="27"/>
      <c r="AA1474" s="27"/>
      <c r="AB1474" s="27"/>
      <c r="AC1474" s="27"/>
      <c r="AD1474" s="27"/>
      <c r="AE1474" s="27"/>
    </row>
    <row r="1475" spans="1:31" ht="15.75" customHeight="1" x14ac:dyDescent="0.2">
      <c r="A1475" s="22">
        <v>34933</v>
      </c>
      <c r="B1475" s="23">
        <f t="shared" ref="B1475:C1475" si="2947">LN(D1475)</f>
        <v>6.3270435277519796</v>
      </c>
      <c r="C1475" s="23">
        <f t="shared" si="2947"/>
        <v>6.9326429944899157</v>
      </c>
      <c r="D1475" s="24">
        <v>559.5</v>
      </c>
      <c r="E1475" s="24">
        <v>1025.2</v>
      </c>
      <c r="F1475" s="27">
        <f t="shared" ref="F1475:G1475" si="2948">LN(D1475/D1474)</f>
        <v>2.5053699575919098E-3</v>
      </c>
      <c r="G1475" s="27">
        <f t="shared" si="2948"/>
        <v>5.3792491197359304E-3</v>
      </c>
      <c r="H1475" s="27">
        <f t="shared" si="2558"/>
        <v>0.9126452253174917</v>
      </c>
      <c r="I1475" s="27"/>
      <c r="J1475" s="27">
        <v>1437</v>
      </c>
      <c r="K1475" s="27">
        <v>6.4056621301850152</v>
      </c>
      <c r="L1475" s="37">
        <v>-0.10121332776303404</v>
      </c>
      <c r="M1475" s="27"/>
      <c r="N1475" s="27"/>
      <c r="O1475" s="27"/>
      <c r="P1475" s="27"/>
      <c r="Q1475" s="27"/>
      <c r="R1475" s="27"/>
      <c r="S1475" s="27"/>
      <c r="T1475" s="27"/>
      <c r="U1475" s="27"/>
      <c r="V1475" s="27"/>
      <c r="W1475" s="27"/>
      <c r="X1475" s="27"/>
      <c r="Y1475" s="27"/>
      <c r="Z1475" s="27"/>
      <c r="AA1475" s="27"/>
      <c r="AB1475" s="27"/>
      <c r="AC1475" s="27"/>
      <c r="AD1475" s="27"/>
      <c r="AE1475" s="27"/>
    </row>
    <row r="1476" spans="1:31" ht="15.75" customHeight="1" x14ac:dyDescent="0.2">
      <c r="A1476" s="22">
        <v>34934</v>
      </c>
      <c r="B1476" s="23">
        <f t="shared" ref="B1476:C1476" si="2949">LN(D1476)</f>
        <v>6.3227447570267694</v>
      </c>
      <c r="C1476" s="23">
        <f t="shared" si="2949"/>
        <v>6.935467717548673</v>
      </c>
      <c r="D1476" s="24">
        <v>557.1</v>
      </c>
      <c r="E1476" s="24">
        <v>1028.0999999999999</v>
      </c>
      <c r="F1476" s="27">
        <f t="shared" ref="F1476:G1476" si="2950">LN(D1476/D1475)</f>
        <v>-4.2987707252100582E-3</v>
      </c>
      <c r="G1476" s="27">
        <f t="shared" si="2950"/>
        <v>2.8247230587567563E-3</v>
      </c>
      <c r="H1476" s="27">
        <f t="shared" si="2558"/>
        <v>0.91165369294827181</v>
      </c>
      <c r="I1476" s="27"/>
      <c r="J1476" s="27">
        <v>1438</v>
      </c>
      <c r="K1476" s="27">
        <v>6.4117553055414707</v>
      </c>
      <c r="L1476" s="37">
        <v>-0.10694093923313019</v>
      </c>
      <c r="M1476" s="27"/>
      <c r="N1476" s="27"/>
      <c r="O1476" s="27"/>
      <c r="P1476" s="27"/>
      <c r="Q1476" s="27"/>
      <c r="R1476" s="27"/>
      <c r="S1476" s="27"/>
      <c r="T1476" s="27"/>
      <c r="U1476" s="27"/>
      <c r="V1476" s="27"/>
      <c r="W1476" s="27"/>
      <c r="X1476" s="27"/>
      <c r="Y1476" s="27"/>
      <c r="Z1476" s="27"/>
      <c r="AA1476" s="27"/>
      <c r="AB1476" s="27"/>
      <c r="AC1476" s="27"/>
      <c r="AD1476" s="27"/>
      <c r="AE1476" s="27"/>
    </row>
    <row r="1477" spans="1:31" ht="15.75" customHeight="1" x14ac:dyDescent="0.2">
      <c r="A1477" s="22">
        <v>34935</v>
      </c>
      <c r="B1477" s="23">
        <f t="shared" ref="B1477:C1477" si="2951">LN(D1477)</f>
        <v>6.3232831150478477</v>
      </c>
      <c r="C1477" s="23">
        <f t="shared" si="2951"/>
        <v>6.9284398701749694</v>
      </c>
      <c r="D1477" s="24">
        <v>557.4</v>
      </c>
      <c r="E1477" s="24">
        <v>1020.9</v>
      </c>
      <c r="F1477" s="27">
        <f t="shared" ref="F1477:G1477" si="2952">LN(D1477/D1476)</f>
        <v>5.3835802107790641E-4</v>
      </c>
      <c r="G1477" s="27">
        <f t="shared" si="2952"/>
        <v>-7.0278473737030262E-3</v>
      </c>
      <c r="H1477" s="27">
        <f t="shared" si="2558"/>
        <v>0.91265612945099583</v>
      </c>
      <c r="I1477" s="27"/>
      <c r="J1477" s="27">
        <v>1439</v>
      </c>
      <c r="K1477" s="27">
        <v>6.4209303546263792</v>
      </c>
      <c r="L1477" s="37">
        <v>-0.1039461895873206</v>
      </c>
      <c r="M1477" s="27"/>
      <c r="N1477" s="27"/>
      <c r="O1477" s="27"/>
      <c r="P1477" s="27"/>
      <c r="Q1477" s="27"/>
      <c r="R1477" s="27"/>
      <c r="S1477" s="27"/>
      <c r="T1477" s="27"/>
      <c r="U1477" s="27"/>
      <c r="V1477" s="27"/>
      <c r="W1477" s="27"/>
      <c r="X1477" s="27"/>
      <c r="Y1477" s="27"/>
      <c r="Z1477" s="27"/>
      <c r="AA1477" s="27"/>
      <c r="AB1477" s="27"/>
      <c r="AC1477" s="27"/>
      <c r="AD1477" s="27"/>
      <c r="AE1477" s="27"/>
    </row>
    <row r="1478" spans="1:31" ht="15.75" customHeight="1" x14ac:dyDescent="0.2">
      <c r="A1478" s="22">
        <v>34936</v>
      </c>
      <c r="B1478" s="23">
        <f t="shared" ref="B1478:C1478" si="2953">LN(D1478)</f>
        <v>6.3281153392157865</v>
      </c>
      <c r="C1478" s="23">
        <f t="shared" si="2953"/>
        <v>6.9274598622564723</v>
      </c>
      <c r="D1478" s="24">
        <v>560.1</v>
      </c>
      <c r="E1478" s="24">
        <v>1019.9</v>
      </c>
      <c r="F1478" s="27">
        <f t="shared" ref="F1478:G1478" si="2954">LN(D1478/D1477)</f>
        <v>4.8322241679389245E-3</v>
      </c>
      <c r="G1478" s="27">
        <f t="shared" si="2954"/>
        <v>-9.8000791849727951E-4</v>
      </c>
      <c r="H1478" s="27">
        <f t="shared" si="2558"/>
        <v>0.91348278662628557</v>
      </c>
      <c r="I1478" s="27"/>
      <c r="J1478" s="27">
        <v>1440</v>
      </c>
      <c r="K1478" s="27">
        <v>6.4346155909607532</v>
      </c>
      <c r="L1478" s="37">
        <v>-0.11330787387950547</v>
      </c>
      <c r="M1478" s="27"/>
      <c r="N1478" s="27"/>
      <c r="O1478" s="27"/>
      <c r="P1478" s="27"/>
      <c r="Q1478" s="27"/>
      <c r="R1478" s="27"/>
      <c r="S1478" s="27"/>
      <c r="T1478" s="27"/>
      <c r="U1478" s="27"/>
      <c r="V1478" s="27"/>
      <c r="W1478" s="27"/>
      <c r="X1478" s="27"/>
      <c r="Y1478" s="27"/>
      <c r="Z1478" s="27"/>
      <c r="AA1478" s="27"/>
      <c r="AB1478" s="27"/>
      <c r="AC1478" s="27"/>
      <c r="AD1478" s="27"/>
      <c r="AE1478" s="27"/>
    </row>
    <row r="1479" spans="1:31" ht="15.75" customHeight="1" x14ac:dyDescent="0.2">
      <c r="A1479" s="22">
        <v>34939</v>
      </c>
      <c r="B1479" s="23">
        <f t="shared" ref="B1479:C1479" si="2955">LN(D1479)</f>
        <v>6.3261494731550991</v>
      </c>
      <c r="C1479" s="23">
        <f t="shared" si="2955"/>
        <v>6.915822650059896</v>
      </c>
      <c r="D1479" s="24">
        <v>559</v>
      </c>
      <c r="E1479" s="24">
        <v>1008.1</v>
      </c>
      <c r="F1479" s="27">
        <f t="shared" ref="F1479:G1479" si="2956">LN(D1479/D1478)</f>
        <v>-1.9658660606874695E-3</v>
      </c>
      <c r="G1479" s="27">
        <f t="shared" si="2956"/>
        <v>-1.1637212196576575E-2</v>
      </c>
      <c r="H1479" s="27">
        <f t="shared" si="2558"/>
        <v>0.91473564220162729</v>
      </c>
      <c r="I1479" s="27"/>
      <c r="J1479" s="27">
        <v>1441</v>
      </c>
      <c r="K1479" s="27">
        <v>6.4401677517106259</v>
      </c>
      <c r="L1479" s="37">
        <v>-0.11742299468385653</v>
      </c>
      <c r="M1479" s="27"/>
      <c r="N1479" s="27"/>
      <c r="O1479" s="27"/>
      <c r="P1479" s="27"/>
      <c r="Q1479" s="27"/>
      <c r="R1479" s="27"/>
      <c r="S1479" s="27"/>
      <c r="T1479" s="27"/>
      <c r="U1479" s="27"/>
      <c r="V1479" s="27"/>
      <c r="W1479" s="27"/>
      <c r="X1479" s="27"/>
      <c r="Y1479" s="27"/>
      <c r="Z1479" s="27"/>
      <c r="AA1479" s="27"/>
      <c r="AB1479" s="27"/>
      <c r="AC1479" s="27"/>
      <c r="AD1479" s="27"/>
      <c r="AE1479" s="27"/>
    </row>
    <row r="1480" spans="1:31" ht="15.75" customHeight="1" x14ac:dyDescent="0.2">
      <c r="A1480" s="22">
        <v>34940</v>
      </c>
      <c r="B1480" s="23">
        <f t="shared" ref="B1480:C1480" si="2957">LN(D1480)</f>
        <v>6.3279367837291947</v>
      </c>
      <c r="C1480" s="23">
        <f t="shared" si="2957"/>
        <v>6.9113488144922677</v>
      </c>
      <c r="D1480" s="24">
        <v>560</v>
      </c>
      <c r="E1480" s="24">
        <v>1003.6</v>
      </c>
      <c r="F1480" s="27">
        <f t="shared" ref="F1480:G1480" si="2958">LN(D1480/D1479)</f>
        <v>1.7873105740956587E-3</v>
      </c>
      <c r="G1480" s="27">
        <f t="shared" si="2958"/>
        <v>-4.4738355676285733E-3</v>
      </c>
      <c r="H1480" s="27">
        <f t="shared" si="2558"/>
        <v>0.91558637157196754</v>
      </c>
      <c r="I1480" s="27"/>
      <c r="J1480" s="27">
        <v>1442</v>
      </c>
      <c r="K1480" s="27">
        <v>6.4350192471119625</v>
      </c>
      <c r="L1480" s="37">
        <v>-0.11659182005077362</v>
      </c>
      <c r="M1480" s="27"/>
      <c r="N1480" s="27"/>
      <c r="O1480" s="27"/>
      <c r="P1480" s="27"/>
      <c r="Q1480" s="27"/>
      <c r="R1480" s="27"/>
      <c r="S1480" s="27"/>
      <c r="T1480" s="27"/>
      <c r="U1480" s="27"/>
      <c r="V1480" s="27"/>
      <c r="W1480" s="27"/>
      <c r="X1480" s="27"/>
      <c r="Y1480" s="27"/>
      <c r="Z1480" s="27"/>
      <c r="AA1480" s="27"/>
      <c r="AB1480" s="27"/>
      <c r="AC1480" s="27"/>
      <c r="AD1480" s="27"/>
      <c r="AE1480" s="27"/>
    </row>
    <row r="1481" spans="1:31" ht="15.75" customHeight="1" x14ac:dyDescent="0.2">
      <c r="A1481" s="22">
        <v>34941</v>
      </c>
      <c r="B1481" s="23">
        <f t="shared" ref="B1481:C1481" si="2959">LN(D1481)</f>
        <v>6.3295426365142911</v>
      </c>
      <c r="C1481" s="23">
        <f t="shared" si="2959"/>
        <v>6.9202765595358091</v>
      </c>
      <c r="D1481" s="24">
        <v>560.9</v>
      </c>
      <c r="E1481" s="24">
        <v>1012.6</v>
      </c>
      <c r="F1481" s="27">
        <f t="shared" ref="F1481:G1481" si="2960">LN(D1481/D1480)</f>
        <v>1.6058527850963749E-3</v>
      </c>
      <c r="G1481" s="27">
        <f t="shared" si="2960"/>
        <v>8.9277450435415392E-3</v>
      </c>
      <c r="H1481" s="27">
        <f t="shared" si="2558"/>
        <v>0.91463723769716765</v>
      </c>
      <c r="I1481" s="27"/>
      <c r="J1481" s="27">
        <v>1443</v>
      </c>
      <c r="K1481" s="27">
        <v>6.4497308978491734</v>
      </c>
      <c r="L1481" s="37">
        <v>-0.12036656212879304</v>
      </c>
      <c r="M1481" s="27"/>
      <c r="N1481" s="27"/>
      <c r="O1481" s="27"/>
      <c r="P1481" s="27"/>
      <c r="Q1481" s="27"/>
      <c r="R1481" s="27"/>
      <c r="S1481" s="27"/>
      <c r="T1481" s="27"/>
      <c r="U1481" s="27"/>
      <c r="V1481" s="27"/>
      <c r="W1481" s="27"/>
      <c r="X1481" s="27"/>
      <c r="Y1481" s="27"/>
      <c r="Z1481" s="27"/>
      <c r="AA1481" s="27"/>
      <c r="AB1481" s="27"/>
      <c r="AC1481" s="27"/>
      <c r="AD1481" s="27"/>
      <c r="AE1481" s="27"/>
    </row>
    <row r="1482" spans="1:31" ht="15.75" customHeight="1" x14ac:dyDescent="0.2">
      <c r="A1482" s="22">
        <v>34942</v>
      </c>
      <c r="B1482" s="23">
        <f t="shared" ref="B1482:C1482" si="2961">LN(D1482)</f>
        <v>6.3311459146701434</v>
      </c>
      <c r="C1482" s="23">
        <f t="shared" si="2961"/>
        <v>6.9276559406884735</v>
      </c>
      <c r="D1482" s="24">
        <v>561.79999999999995</v>
      </c>
      <c r="E1482" s="24">
        <v>1020.1</v>
      </c>
      <c r="F1482" s="27">
        <f t="shared" ref="F1482:G1482" si="2962">LN(D1482/D1481)</f>
        <v>1.6032781558520208E-3</v>
      </c>
      <c r="G1482" s="27">
        <f t="shared" si="2962"/>
        <v>7.3793811526644427E-3</v>
      </c>
      <c r="H1482" s="27">
        <f t="shared" si="2558"/>
        <v>0.91389439211107115</v>
      </c>
      <c r="I1482" s="27"/>
      <c r="J1482" s="27">
        <v>1444</v>
      </c>
      <c r="K1482" s="27">
        <v>6.4540752768012881</v>
      </c>
      <c r="L1482" s="37">
        <v>-0.12435437127859217</v>
      </c>
      <c r="M1482" s="27"/>
      <c r="N1482" s="27"/>
      <c r="O1482" s="27"/>
      <c r="P1482" s="27"/>
      <c r="Q1482" s="27"/>
      <c r="R1482" s="27"/>
      <c r="S1482" s="27"/>
      <c r="T1482" s="27"/>
      <c r="U1482" s="27"/>
      <c r="V1482" s="27"/>
      <c r="W1482" s="27"/>
      <c r="X1482" s="27"/>
      <c r="Y1482" s="27"/>
      <c r="Z1482" s="27"/>
      <c r="AA1482" s="27"/>
      <c r="AB1482" s="27"/>
      <c r="AC1482" s="27"/>
      <c r="AD1482" s="27"/>
      <c r="AE1482" s="27"/>
    </row>
    <row r="1483" spans="1:31" ht="15.75" customHeight="1" x14ac:dyDescent="0.2">
      <c r="A1483" s="22">
        <v>34943</v>
      </c>
      <c r="B1483" s="23">
        <f t="shared" ref="B1483:C1483" si="2963">LN(D1483)</f>
        <v>6.334699578680012</v>
      </c>
      <c r="C1483" s="23">
        <f t="shared" si="2963"/>
        <v>6.9269694979059411</v>
      </c>
      <c r="D1483" s="24">
        <v>563.79999999999995</v>
      </c>
      <c r="E1483" s="24">
        <v>1019.4</v>
      </c>
      <c r="F1483" s="27">
        <f t="shared" ref="F1483:G1483" si="2964">LN(D1483/D1482)</f>
        <v>3.5536640098689262E-3</v>
      </c>
      <c r="G1483" s="27">
        <f t="shared" si="2964"/>
        <v>-6.86442782531934E-4</v>
      </c>
      <c r="H1483" s="27">
        <f t="shared" si="2558"/>
        <v>0.91449797499397456</v>
      </c>
      <c r="I1483" s="27"/>
      <c r="J1483" s="27">
        <v>1445</v>
      </c>
      <c r="K1483" s="27">
        <v>6.4581606410013581</v>
      </c>
      <c r="L1483" s="37">
        <v>-0.13058106392000468</v>
      </c>
      <c r="M1483" s="27"/>
      <c r="N1483" s="27"/>
      <c r="O1483" s="27"/>
      <c r="P1483" s="27"/>
      <c r="Q1483" s="27"/>
      <c r="R1483" s="27"/>
      <c r="S1483" s="27"/>
      <c r="T1483" s="27"/>
      <c r="U1483" s="27"/>
      <c r="V1483" s="27"/>
      <c r="W1483" s="27"/>
      <c r="X1483" s="27"/>
      <c r="Y1483" s="27"/>
      <c r="Z1483" s="27"/>
      <c r="AA1483" s="27"/>
      <c r="AB1483" s="27"/>
      <c r="AC1483" s="27"/>
      <c r="AD1483" s="27"/>
      <c r="AE1483" s="27"/>
    </row>
    <row r="1484" spans="1:31" ht="15.75" customHeight="1" x14ac:dyDescent="0.2">
      <c r="A1484" s="22">
        <v>34946</v>
      </c>
      <c r="B1484" s="23">
        <f t="shared" ref="B1484:C1484" si="2965">LN(D1484)</f>
        <v>6.334699578680012</v>
      </c>
      <c r="C1484" s="23">
        <f t="shared" si="2965"/>
        <v>6.9269694979059411</v>
      </c>
      <c r="D1484" s="24">
        <v>563.79999999999995</v>
      </c>
      <c r="E1484" s="24">
        <v>1019.4</v>
      </c>
      <c r="F1484" s="27">
        <f t="shared" ref="F1484:G1484" si="2966">LN(D1484/D1483)</f>
        <v>0</v>
      </c>
      <c r="G1484" s="27">
        <f t="shared" si="2966"/>
        <v>0</v>
      </c>
      <c r="H1484" s="27">
        <f t="shared" si="2558"/>
        <v>0.91449797499397456</v>
      </c>
      <c r="I1484" s="27"/>
      <c r="J1484" s="27">
        <v>1446</v>
      </c>
      <c r="K1484" s="27">
        <v>6.4632375542795826</v>
      </c>
      <c r="L1484" s="37">
        <v>-0.13049092784034944</v>
      </c>
      <c r="M1484" s="27"/>
      <c r="N1484" s="27"/>
      <c r="O1484" s="27"/>
      <c r="P1484" s="27"/>
      <c r="Q1484" s="27"/>
      <c r="R1484" s="27"/>
      <c r="S1484" s="27"/>
      <c r="T1484" s="27"/>
      <c r="U1484" s="27"/>
      <c r="V1484" s="27"/>
      <c r="W1484" s="27"/>
      <c r="X1484" s="27"/>
      <c r="Y1484" s="27"/>
      <c r="Z1484" s="27"/>
      <c r="AA1484" s="27"/>
      <c r="AB1484" s="27"/>
      <c r="AC1484" s="27"/>
      <c r="AD1484" s="27"/>
      <c r="AE1484" s="27"/>
    </row>
    <row r="1485" spans="1:31" ht="15.75" customHeight="1" x14ac:dyDescent="0.2">
      <c r="A1485" s="22">
        <v>34947</v>
      </c>
      <c r="B1485" s="23">
        <f t="shared" ref="B1485:C1485" si="2967">LN(D1485)</f>
        <v>6.3440561656090786</v>
      </c>
      <c r="C1485" s="23">
        <f t="shared" si="2967"/>
        <v>6.9463026885943755</v>
      </c>
      <c r="D1485" s="24">
        <v>569.1</v>
      </c>
      <c r="E1485" s="24">
        <v>1039.3</v>
      </c>
      <c r="F1485" s="27">
        <f t="shared" ref="F1485:G1485" si="2968">LN(D1485/D1484)</f>
        <v>9.3565869290661418E-3</v>
      </c>
      <c r="G1485" s="27">
        <f t="shared" si="2968"/>
        <v>1.9333190688434719E-2</v>
      </c>
      <c r="H1485" s="27">
        <f t="shared" si="2558"/>
        <v>0.9132997005768021</v>
      </c>
      <c r="I1485" s="27"/>
      <c r="J1485" s="27">
        <v>1447</v>
      </c>
      <c r="K1485" s="27">
        <v>6.4496516856139747</v>
      </c>
      <c r="L1485" s="37">
        <v>-0.12457613416581204</v>
      </c>
      <c r="M1485" s="27"/>
      <c r="N1485" s="27"/>
      <c r="O1485" s="27"/>
      <c r="P1485" s="27"/>
      <c r="Q1485" s="27"/>
      <c r="R1485" s="27"/>
      <c r="S1485" s="27"/>
      <c r="T1485" s="27"/>
      <c r="U1485" s="27"/>
      <c r="V1485" s="27"/>
      <c r="W1485" s="27"/>
      <c r="X1485" s="27"/>
      <c r="Y1485" s="27"/>
      <c r="Z1485" s="27"/>
      <c r="AA1485" s="27"/>
      <c r="AB1485" s="27"/>
      <c r="AC1485" s="27"/>
      <c r="AD1485" s="27"/>
      <c r="AE1485" s="27"/>
    </row>
    <row r="1486" spans="1:31" ht="15.75" customHeight="1" x14ac:dyDescent="0.2">
      <c r="A1486" s="22">
        <v>34948</v>
      </c>
      <c r="B1486" s="23">
        <f t="shared" ref="B1486:C1486" si="2969">LN(D1486)</f>
        <v>6.3458117840375365</v>
      </c>
      <c r="C1486" s="23">
        <f t="shared" si="2969"/>
        <v>6.9510063209764521</v>
      </c>
      <c r="D1486" s="24">
        <v>570.1</v>
      </c>
      <c r="E1486" s="24">
        <v>1044.2</v>
      </c>
      <c r="F1486" s="27">
        <f t="shared" ref="F1486:G1486" si="2970">LN(D1486/D1485)</f>
        <v>1.7556184284580082E-3</v>
      </c>
      <c r="G1486" s="27">
        <f t="shared" si="2970"/>
        <v>4.7036323820760619E-3</v>
      </c>
      <c r="H1486" s="27">
        <f t="shared" si="2558"/>
        <v>0.91293425599217404</v>
      </c>
      <c r="I1486" s="27"/>
      <c r="J1486" s="27">
        <v>1448</v>
      </c>
      <c r="K1486" s="27">
        <v>6.4208481745821846</v>
      </c>
      <c r="L1486" s="37">
        <v>-0.10929487010351391</v>
      </c>
      <c r="M1486" s="27"/>
      <c r="N1486" s="27"/>
      <c r="O1486" s="27"/>
      <c r="P1486" s="27"/>
      <c r="Q1486" s="27"/>
      <c r="R1486" s="27"/>
      <c r="S1486" s="27"/>
      <c r="T1486" s="27"/>
      <c r="U1486" s="27"/>
      <c r="V1486" s="27"/>
      <c r="W1486" s="27"/>
      <c r="X1486" s="27"/>
      <c r="Y1486" s="27"/>
      <c r="Z1486" s="27"/>
      <c r="AA1486" s="27"/>
      <c r="AB1486" s="27"/>
      <c r="AC1486" s="27"/>
      <c r="AD1486" s="27"/>
      <c r="AE1486" s="27"/>
    </row>
    <row r="1487" spans="1:31" ht="15.75" customHeight="1" x14ac:dyDescent="0.2">
      <c r="A1487" s="22">
        <v>34949</v>
      </c>
      <c r="B1487" s="23">
        <f t="shared" ref="B1487:C1487" si="2971">LN(D1487)</f>
        <v>6.3459871764785714</v>
      </c>
      <c r="C1487" s="23">
        <f t="shared" si="2971"/>
        <v>6.9574973708769514</v>
      </c>
      <c r="D1487" s="24">
        <v>570.20000000000005</v>
      </c>
      <c r="E1487" s="24">
        <v>1051</v>
      </c>
      <c r="F1487" s="27">
        <f t="shared" ref="F1487:G1487" si="2972">LN(D1487/D1486)</f>
        <v>1.753924410355557E-4</v>
      </c>
      <c r="G1487" s="27">
        <f t="shared" si="2972"/>
        <v>6.4910499004990508E-3</v>
      </c>
      <c r="H1487" s="27">
        <f t="shared" si="2558"/>
        <v>0.91210773618714247</v>
      </c>
      <c r="I1487" s="27"/>
      <c r="J1487" s="27">
        <v>1449</v>
      </c>
      <c r="K1487" s="27">
        <v>6.4271509365015573</v>
      </c>
      <c r="L1487" s="37">
        <v>-0.11088918435286566</v>
      </c>
      <c r="M1487" s="27"/>
      <c r="N1487" s="27"/>
      <c r="O1487" s="27"/>
      <c r="P1487" s="27"/>
      <c r="Q1487" s="27"/>
      <c r="R1487" s="27"/>
      <c r="S1487" s="27"/>
      <c r="T1487" s="27"/>
      <c r="U1487" s="27"/>
      <c r="V1487" s="27"/>
      <c r="W1487" s="27"/>
      <c r="X1487" s="27"/>
      <c r="Y1487" s="27"/>
      <c r="Z1487" s="27"/>
      <c r="AA1487" s="27"/>
      <c r="AB1487" s="27"/>
      <c r="AC1487" s="27"/>
      <c r="AD1487" s="27"/>
      <c r="AE1487" s="27"/>
    </row>
    <row r="1488" spans="1:31" ht="15.75" customHeight="1" x14ac:dyDescent="0.2">
      <c r="A1488" s="22">
        <v>34950</v>
      </c>
      <c r="B1488" s="23">
        <f t="shared" ref="B1488:C1488" si="2973">LN(D1488)</f>
        <v>6.3501873926640151</v>
      </c>
      <c r="C1488" s="23">
        <f t="shared" si="2973"/>
        <v>6.9660241871061128</v>
      </c>
      <c r="D1488" s="24">
        <v>572.6</v>
      </c>
      <c r="E1488" s="24">
        <v>1060</v>
      </c>
      <c r="F1488" s="27">
        <f t="shared" ref="F1488:G1488" si="2974">LN(D1488/D1487)</f>
        <v>4.2002161854431059E-3</v>
      </c>
      <c r="G1488" s="27">
        <f t="shared" si="2974"/>
        <v>8.5268162291617985E-3</v>
      </c>
      <c r="H1488" s="27">
        <f t="shared" si="2558"/>
        <v>0.91159422105051091</v>
      </c>
      <c r="I1488" s="27"/>
      <c r="J1488" s="27">
        <v>1450</v>
      </c>
      <c r="K1488" s="27">
        <v>6.4281286320405648</v>
      </c>
      <c r="L1488" s="37">
        <v>-0.11168622773710535</v>
      </c>
      <c r="M1488" s="27"/>
      <c r="N1488" s="27"/>
      <c r="O1488" s="27"/>
      <c r="P1488" s="27"/>
      <c r="Q1488" s="27"/>
      <c r="R1488" s="27"/>
      <c r="S1488" s="27"/>
      <c r="T1488" s="27"/>
      <c r="U1488" s="27"/>
      <c r="V1488" s="27"/>
      <c r="W1488" s="27"/>
      <c r="X1488" s="27"/>
      <c r="Y1488" s="27"/>
      <c r="Z1488" s="27"/>
      <c r="AA1488" s="27"/>
      <c r="AB1488" s="27"/>
      <c r="AC1488" s="27"/>
      <c r="AD1488" s="27"/>
      <c r="AE1488" s="27"/>
    </row>
    <row r="1489" spans="1:31" ht="15.75" customHeight="1" x14ac:dyDescent="0.2">
      <c r="A1489" s="22">
        <v>34953</v>
      </c>
      <c r="B1489" s="23">
        <f t="shared" ref="B1489:C1489" si="2975">LN(D1489)</f>
        <v>6.3524551651143168</v>
      </c>
      <c r="C1489" s="23">
        <f t="shared" si="2975"/>
        <v>6.9721375379114052</v>
      </c>
      <c r="D1489" s="24">
        <v>573.9</v>
      </c>
      <c r="E1489" s="24">
        <v>1066.5</v>
      </c>
      <c r="F1489" s="27">
        <f t="shared" ref="F1489:G1489" si="2976">LN(D1489/D1488)</f>
        <v>2.2677724503021891E-3</v>
      </c>
      <c r="G1489" s="27">
        <f t="shared" si="2976"/>
        <v>6.1133508052923476E-3</v>
      </c>
      <c r="H1489" s="27">
        <f t="shared" si="2558"/>
        <v>0.91112017377346199</v>
      </c>
      <c r="I1489" s="27"/>
      <c r="J1489" s="27">
        <v>1451</v>
      </c>
      <c r="K1489" s="27">
        <v>6.4416897202177248</v>
      </c>
      <c r="L1489" s="37">
        <v>-0.11984287112593428</v>
      </c>
      <c r="M1489" s="27"/>
      <c r="N1489" s="27"/>
      <c r="O1489" s="27"/>
      <c r="P1489" s="27"/>
      <c r="Q1489" s="27"/>
      <c r="R1489" s="27"/>
      <c r="S1489" s="27"/>
      <c r="T1489" s="27"/>
      <c r="U1489" s="27"/>
      <c r="V1489" s="27"/>
      <c r="W1489" s="27"/>
      <c r="X1489" s="27"/>
      <c r="Y1489" s="27"/>
      <c r="Z1489" s="27"/>
      <c r="AA1489" s="27"/>
      <c r="AB1489" s="27"/>
      <c r="AC1489" s="27"/>
      <c r="AD1489" s="27"/>
      <c r="AE1489" s="27"/>
    </row>
    <row r="1490" spans="1:31" ht="15.75" customHeight="1" x14ac:dyDescent="0.2">
      <c r="A1490" s="22">
        <v>34954</v>
      </c>
      <c r="B1490" s="23">
        <f t="shared" ref="B1490:C1490" si="2977">LN(D1490)</f>
        <v>6.3569753397091135</v>
      </c>
      <c r="C1490" s="23">
        <f t="shared" si="2977"/>
        <v>6.9707300781435251</v>
      </c>
      <c r="D1490" s="24">
        <v>576.5</v>
      </c>
      <c r="E1490" s="24">
        <v>1065</v>
      </c>
      <c r="F1490" s="27">
        <f t="shared" ref="F1490:G1490" si="2978">LN(D1490/D1489)</f>
        <v>4.5201745947968256E-3</v>
      </c>
      <c r="G1490" s="27">
        <f t="shared" si="2978"/>
        <v>-1.4074597678797173E-3</v>
      </c>
      <c r="H1490" s="27">
        <f t="shared" si="2558"/>
        <v>0.91195258867377216</v>
      </c>
      <c r="I1490" s="27"/>
      <c r="J1490" s="27">
        <v>1452</v>
      </c>
      <c r="K1490" s="27">
        <v>6.4537601334021693</v>
      </c>
      <c r="L1490" s="37">
        <v>-0.12386099064524281</v>
      </c>
      <c r="M1490" s="27"/>
      <c r="N1490" s="27"/>
      <c r="O1490" s="27"/>
      <c r="P1490" s="27"/>
      <c r="Q1490" s="27"/>
      <c r="R1490" s="27"/>
      <c r="S1490" s="27"/>
      <c r="T1490" s="27"/>
      <c r="U1490" s="27"/>
      <c r="V1490" s="27"/>
      <c r="W1490" s="27"/>
      <c r="X1490" s="27"/>
      <c r="Y1490" s="27"/>
      <c r="Z1490" s="27"/>
      <c r="AA1490" s="27"/>
      <c r="AB1490" s="27"/>
      <c r="AC1490" s="27"/>
      <c r="AD1490" s="27"/>
      <c r="AE1490" s="27"/>
    </row>
    <row r="1491" spans="1:31" ht="15.75" customHeight="1" x14ac:dyDescent="0.2">
      <c r="A1491" s="22">
        <v>34955</v>
      </c>
      <c r="B1491" s="23">
        <f t="shared" ref="B1491:C1491" si="2979">LN(D1491)</f>
        <v>6.3607842085797932</v>
      </c>
      <c r="C1491" s="23">
        <f t="shared" si="2979"/>
        <v>6.9729810638998444</v>
      </c>
      <c r="D1491" s="24">
        <v>578.70000000000005</v>
      </c>
      <c r="E1491" s="24">
        <v>1067.4000000000001</v>
      </c>
      <c r="F1491" s="27">
        <f t="shared" ref="F1491:G1491" si="2980">LN(D1491/D1490)</f>
        <v>3.8088688706794252E-3</v>
      </c>
      <c r="G1491" s="27">
        <f t="shared" si="2980"/>
        <v>2.2509857563191033E-3</v>
      </c>
      <c r="H1491" s="27">
        <f t="shared" si="2558"/>
        <v>0.91220442882177255</v>
      </c>
      <c r="I1491" s="27"/>
      <c r="J1491" s="27">
        <v>1453</v>
      </c>
      <c r="K1491" s="27">
        <v>6.4587872710641188</v>
      </c>
      <c r="L1491" s="37">
        <v>-0.12799741835251766</v>
      </c>
      <c r="M1491" s="27"/>
      <c r="N1491" s="27"/>
      <c r="O1491" s="27"/>
      <c r="P1491" s="27"/>
      <c r="Q1491" s="27"/>
      <c r="R1491" s="27"/>
      <c r="S1491" s="27"/>
      <c r="T1491" s="27"/>
      <c r="U1491" s="27"/>
      <c r="V1491" s="27"/>
      <c r="W1491" s="27"/>
      <c r="X1491" s="27"/>
      <c r="Y1491" s="27"/>
      <c r="Z1491" s="27"/>
      <c r="AA1491" s="27"/>
      <c r="AB1491" s="27"/>
      <c r="AC1491" s="27"/>
      <c r="AD1491" s="27"/>
      <c r="AE1491" s="27"/>
    </row>
    <row r="1492" spans="1:31" ht="15.75" customHeight="1" x14ac:dyDescent="0.2">
      <c r="A1492" s="22">
        <v>34956</v>
      </c>
      <c r="B1492" s="23">
        <f t="shared" ref="B1492:C1492" si="2981">LN(D1492)</f>
        <v>6.369215816648631</v>
      </c>
      <c r="C1492" s="23">
        <f t="shared" si="2981"/>
        <v>6.9725125261974155</v>
      </c>
      <c r="D1492" s="24">
        <v>583.6</v>
      </c>
      <c r="E1492" s="24">
        <v>1066.9000000000001</v>
      </c>
      <c r="F1492" s="27">
        <f t="shared" ref="F1492:G1492" si="2982">LN(D1492/D1491)</f>
        <v>8.4316080688373873E-3</v>
      </c>
      <c r="G1492" s="27">
        <f t="shared" si="2982"/>
        <v>-4.6853770242887471E-4</v>
      </c>
      <c r="H1492" s="27">
        <f t="shared" si="2558"/>
        <v>0.91347499093303131</v>
      </c>
      <c r="I1492" s="27"/>
      <c r="J1492" s="27">
        <v>1454</v>
      </c>
      <c r="K1492" s="27">
        <v>6.4669656432912808</v>
      </c>
      <c r="L1492" s="37">
        <v>-0.12978599248090816</v>
      </c>
      <c r="M1492" s="27"/>
      <c r="N1492" s="27"/>
      <c r="O1492" s="27"/>
      <c r="P1492" s="27"/>
      <c r="Q1492" s="27"/>
      <c r="R1492" s="27"/>
      <c r="S1492" s="27"/>
      <c r="T1492" s="27"/>
      <c r="U1492" s="27"/>
      <c r="V1492" s="27"/>
      <c r="W1492" s="27"/>
      <c r="X1492" s="27"/>
      <c r="Y1492" s="27"/>
      <c r="Z1492" s="27"/>
      <c r="AA1492" s="27"/>
      <c r="AB1492" s="27"/>
      <c r="AC1492" s="27"/>
      <c r="AD1492" s="27"/>
      <c r="AE1492" s="27"/>
    </row>
    <row r="1493" spans="1:31" ht="15.75" customHeight="1" x14ac:dyDescent="0.2">
      <c r="A1493" s="22">
        <v>34957</v>
      </c>
      <c r="B1493" s="23">
        <f t="shared" ref="B1493:C1493" si="2983">LN(D1493)</f>
        <v>6.3687016337595921</v>
      </c>
      <c r="C1493" s="23">
        <f t="shared" si="2983"/>
        <v>6.9575925138293089</v>
      </c>
      <c r="D1493" s="24">
        <v>583.29999999999995</v>
      </c>
      <c r="E1493" s="24">
        <v>1051.0999999999999</v>
      </c>
      <c r="F1493" s="27">
        <f t="shared" ref="F1493:G1493" si="2984">LN(D1493/D1492)</f>
        <v>-5.1418288903878786E-4</v>
      </c>
      <c r="G1493" s="27">
        <f t="shared" si="2984"/>
        <v>-1.4920012368107067E-2</v>
      </c>
      <c r="H1493" s="27">
        <f t="shared" si="2558"/>
        <v>0.91535996411126352</v>
      </c>
      <c r="I1493" s="27"/>
      <c r="J1493" s="27">
        <v>1455</v>
      </c>
      <c r="K1493" s="27">
        <v>6.4627702926742367</v>
      </c>
      <c r="L1493" s="37">
        <v>-0.12966830020425579</v>
      </c>
      <c r="M1493" s="27"/>
      <c r="N1493" s="27"/>
      <c r="O1493" s="27"/>
      <c r="P1493" s="27"/>
      <c r="Q1493" s="27"/>
      <c r="R1493" s="27"/>
      <c r="S1493" s="27"/>
      <c r="T1493" s="27"/>
      <c r="U1493" s="27"/>
      <c r="V1493" s="27"/>
      <c r="W1493" s="27"/>
      <c r="X1493" s="27"/>
      <c r="Y1493" s="27"/>
      <c r="Z1493" s="27"/>
      <c r="AA1493" s="27"/>
      <c r="AB1493" s="27"/>
      <c r="AC1493" s="27"/>
      <c r="AD1493" s="27"/>
      <c r="AE1493" s="27"/>
    </row>
    <row r="1494" spans="1:31" ht="15.75" customHeight="1" x14ac:dyDescent="0.2">
      <c r="A1494" s="22">
        <v>34960</v>
      </c>
      <c r="B1494" s="23">
        <f t="shared" ref="B1494:C1494" si="2985">LN(D1494)</f>
        <v>6.3676724741490283</v>
      </c>
      <c r="C1494" s="23">
        <f t="shared" si="2985"/>
        <v>6.956640676711948</v>
      </c>
      <c r="D1494" s="24">
        <v>582.70000000000005</v>
      </c>
      <c r="E1494" s="24">
        <v>1050.0999999999999</v>
      </c>
      <c r="F1494" s="27">
        <f t="shared" ref="F1494:G1494" si="2986">LN(D1494/D1493)</f>
        <v>-1.0291596105632575E-3</v>
      </c>
      <c r="G1494" s="27">
        <f t="shared" si="2986"/>
        <v>-9.5183711736098896E-4</v>
      </c>
      <c r="H1494" s="27">
        <f t="shared" si="2558"/>
        <v>0.91533726838378326</v>
      </c>
      <c r="I1494" s="27"/>
      <c r="J1494" s="27">
        <v>1456</v>
      </c>
      <c r="K1494" s="27">
        <v>6.4596480694373462</v>
      </c>
      <c r="L1494" s="37">
        <v>-0.12814621954365535</v>
      </c>
      <c r="M1494" s="27"/>
      <c r="N1494" s="27"/>
      <c r="O1494" s="27"/>
      <c r="P1494" s="27"/>
      <c r="Q1494" s="27"/>
      <c r="R1494" s="27"/>
      <c r="S1494" s="27"/>
      <c r="T1494" s="27"/>
      <c r="U1494" s="27"/>
      <c r="V1494" s="27"/>
      <c r="W1494" s="27"/>
      <c r="X1494" s="27"/>
      <c r="Y1494" s="27"/>
      <c r="Z1494" s="27"/>
      <c r="AA1494" s="27"/>
      <c r="AB1494" s="27"/>
      <c r="AC1494" s="27"/>
      <c r="AD1494" s="27"/>
      <c r="AE1494" s="27"/>
    </row>
    <row r="1495" spans="1:31" ht="15.75" customHeight="1" x14ac:dyDescent="0.2">
      <c r="A1495" s="22">
        <v>34961</v>
      </c>
      <c r="B1495" s="23">
        <f t="shared" ref="B1495:C1495" si="2987">LN(D1495)</f>
        <v>6.3702433899536404</v>
      </c>
      <c r="C1495" s="23">
        <f t="shared" si="2987"/>
        <v>6.9663071659317524</v>
      </c>
      <c r="D1495" s="24">
        <v>584.20000000000005</v>
      </c>
      <c r="E1495" s="24">
        <v>1060.3</v>
      </c>
      <c r="F1495" s="27">
        <f t="shared" ref="F1495:G1495" si="2988">LN(D1495/D1494)</f>
        <v>2.5709158046119886E-3</v>
      </c>
      <c r="G1495" s="27">
        <f t="shared" si="2988"/>
        <v>9.6664892198048656E-3</v>
      </c>
      <c r="H1495" s="27">
        <f t="shared" si="2558"/>
        <v>0.91443619097172157</v>
      </c>
      <c r="I1495" s="27"/>
      <c r="J1495" s="27">
        <v>1457</v>
      </c>
      <c r="K1495" s="27">
        <v>6.4517086039830245</v>
      </c>
      <c r="L1495" s="37">
        <v>-0.12448636119169798</v>
      </c>
      <c r="M1495" s="27"/>
      <c r="N1495" s="27"/>
      <c r="O1495" s="27"/>
      <c r="P1495" s="27"/>
      <c r="Q1495" s="27"/>
      <c r="R1495" s="27"/>
      <c r="S1495" s="27"/>
      <c r="T1495" s="27"/>
      <c r="U1495" s="27"/>
      <c r="V1495" s="27"/>
      <c r="W1495" s="27"/>
      <c r="X1495" s="27"/>
      <c r="Y1495" s="27"/>
      <c r="Z1495" s="27"/>
      <c r="AA1495" s="27"/>
      <c r="AB1495" s="27"/>
      <c r="AC1495" s="27"/>
      <c r="AD1495" s="27"/>
      <c r="AE1495" s="27"/>
    </row>
    <row r="1496" spans="1:31" ht="15.75" customHeight="1" x14ac:dyDescent="0.2">
      <c r="A1496" s="22">
        <v>34962</v>
      </c>
      <c r="B1496" s="23">
        <f t="shared" ref="B1496:C1496" si="2989">LN(D1496)</f>
        <v>6.3745136159318143</v>
      </c>
      <c r="C1496" s="23">
        <f t="shared" si="2989"/>
        <v>6.9707300781435251</v>
      </c>
      <c r="D1496" s="24">
        <v>586.70000000000005</v>
      </c>
      <c r="E1496" s="24">
        <v>1065</v>
      </c>
      <c r="F1496" s="27">
        <f t="shared" ref="F1496:G1496" si="2990">LN(D1496/D1495)</f>
        <v>4.2702259781737025E-3</v>
      </c>
      <c r="G1496" s="27">
        <f t="shared" si="2990"/>
        <v>4.4229122117729605E-3</v>
      </c>
      <c r="H1496" s="27">
        <f t="shared" si="2558"/>
        <v>0.91446857710340468</v>
      </c>
      <c r="I1496" s="27"/>
      <c r="J1496" s="27">
        <v>1458</v>
      </c>
      <c r="K1496" s="27">
        <v>6.4458400441340098</v>
      </c>
      <c r="L1496" s="37">
        <v>-0.12004841675120304</v>
      </c>
      <c r="M1496" s="27"/>
      <c r="N1496" s="27"/>
      <c r="O1496" s="27"/>
      <c r="P1496" s="27"/>
      <c r="Q1496" s="27"/>
      <c r="R1496" s="27"/>
      <c r="S1496" s="27"/>
      <c r="T1496" s="27"/>
      <c r="U1496" s="27"/>
      <c r="V1496" s="27"/>
      <c r="W1496" s="27"/>
      <c r="X1496" s="27"/>
      <c r="Y1496" s="27"/>
      <c r="Z1496" s="27"/>
      <c r="AA1496" s="27"/>
      <c r="AB1496" s="27"/>
      <c r="AC1496" s="27"/>
      <c r="AD1496" s="27"/>
      <c r="AE1496" s="27"/>
    </row>
    <row r="1497" spans="1:31" ht="15.75" customHeight="1" x14ac:dyDescent="0.2">
      <c r="A1497" s="22">
        <v>34963</v>
      </c>
      <c r="B1497" s="23">
        <f t="shared" ref="B1497:C1497" si="2991">LN(D1497)</f>
        <v>6.3681871863504922</v>
      </c>
      <c r="C1497" s="23">
        <f t="shared" si="2991"/>
        <v>6.9646080905749201</v>
      </c>
      <c r="D1497" s="24">
        <v>583</v>
      </c>
      <c r="E1497" s="24">
        <v>1058.5</v>
      </c>
      <c r="F1497" s="27">
        <f t="shared" ref="F1497:G1497" si="2992">LN(D1497/D1496)</f>
        <v>-6.3264295813218697E-3</v>
      </c>
      <c r="G1497" s="27">
        <f t="shared" si="2992"/>
        <v>-6.1219875686055946E-3</v>
      </c>
      <c r="H1497" s="27">
        <f t="shared" si="2558"/>
        <v>0.91436403937336352</v>
      </c>
      <c r="I1497" s="27"/>
      <c r="J1497" s="27">
        <v>1459</v>
      </c>
      <c r="K1497" s="27">
        <v>6.4450436114469749</v>
      </c>
      <c r="L1497" s="37">
        <v>-0.11943095498187173</v>
      </c>
      <c r="M1497" s="27"/>
      <c r="N1497" s="27"/>
      <c r="O1497" s="27"/>
      <c r="P1497" s="27"/>
      <c r="Q1497" s="27"/>
      <c r="R1497" s="27"/>
      <c r="S1497" s="27"/>
      <c r="T1497" s="27"/>
      <c r="U1497" s="27"/>
      <c r="V1497" s="27"/>
      <c r="W1497" s="27"/>
      <c r="X1497" s="27"/>
      <c r="Y1497" s="27"/>
      <c r="Z1497" s="27"/>
      <c r="AA1497" s="27"/>
      <c r="AB1497" s="27"/>
      <c r="AC1497" s="27"/>
      <c r="AD1497" s="27"/>
      <c r="AE1497" s="27"/>
    </row>
    <row r="1498" spans="1:31" ht="15.75" customHeight="1" x14ac:dyDescent="0.2">
      <c r="A1498" s="22">
        <v>34964</v>
      </c>
      <c r="B1498" s="23">
        <f t="shared" ref="B1498:C1498" si="2993">LN(D1498)</f>
        <v>6.3659548509167161</v>
      </c>
      <c r="C1498" s="23">
        <f t="shared" si="2993"/>
        <v>6.9596833718424964</v>
      </c>
      <c r="D1498" s="24">
        <v>581.70000000000005</v>
      </c>
      <c r="E1498" s="24">
        <v>1053.3</v>
      </c>
      <c r="F1498" s="27">
        <f t="shared" ref="F1498:G1498" si="2994">LN(D1498/D1497)</f>
        <v>-2.2323354337765045E-3</v>
      </c>
      <c r="G1498" s="27">
        <f t="shared" si="2994"/>
        <v>-4.9247187324236268E-3</v>
      </c>
      <c r="H1498" s="27">
        <f t="shared" si="2558"/>
        <v>0.91469029707186267</v>
      </c>
      <c r="I1498" s="27"/>
      <c r="J1498" s="27">
        <v>1460</v>
      </c>
      <c r="K1498" s="27">
        <v>6.4517086039830245</v>
      </c>
      <c r="L1498" s="37">
        <v>-0.12573803770737246</v>
      </c>
      <c r="M1498" s="27"/>
      <c r="N1498" s="27"/>
      <c r="O1498" s="27"/>
      <c r="P1498" s="27"/>
      <c r="Q1498" s="27"/>
      <c r="R1498" s="27"/>
      <c r="S1498" s="27"/>
      <c r="T1498" s="27"/>
      <c r="U1498" s="27"/>
      <c r="V1498" s="27"/>
      <c r="W1498" s="27"/>
      <c r="X1498" s="27"/>
      <c r="Y1498" s="27"/>
      <c r="Z1498" s="27"/>
      <c r="AA1498" s="27"/>
      <c r="AB1498" s="27"/>
      <c r="AC1498" s="27"/>
      <c r="AD1498" s="27"/>
      <c r="AE1498" s="27"/>
    </row>
    <row r="1499" spans="1:31" ht="15.75" customHeight="1" x14ac:dyDescent="0.2">
      <c r="A1499" s="22">
        <v>34967</v>
      </c>
      <c r="B1499" s="23">
        <f t="shared" ref="B1499:C1499" si="2995">LN(D1499)</f>
        <v>6.3661267460611013</v>
      </c>
      <c r="C1499" s="23">
        <f t="shared" si="2995"/>
        <v>6.9528242423497151</v>
      </c>
      <c r="D1499" s="24">
        <v>581.79999999999995</v>
      </c>
      <c r="E1499" s="24">
        <v>1046.0999999999999</v>
      </c>
      <c r="F1499" s="27">
        <f t="shared" ref="F1499:G1499" si="2996">LN(D1499/D1498)</f>
        <v>1.7189514438523636E-4</v>
      </c>
      <c r="G1499" s="27">
        <f t="shared" si="2996"/>
        <v>-6.8591294927811504E-3</v>
      </c>
      <c r="H1499" s="27">
        <f t="shared" si="2558"/>
        <v>0.91561738426882211</v>
      </c>
      <c r="I1499" s="27"/>
      <c r="J1499" s="27">
        <v>1461</v>
      </c>
      <c r="K1499" s="27">
        <v>6.4549412677460616</v>
      </c>
      <c r="L1499" s="37">
        <v>-0.12700448401686693</v>
      </c>
      <c r="M1499" s="27"/>
      <c r="N1499" s="27"/>
      <c r="O1499" s="27"/>
      <c r="P1499" s="27"/>
      <c r="Q1499" s="27"/>
      <c r="R1499" s="27"/>
      <c r="S1499" s="27"/>
      <c r="T1499" s="27"/>
      <c r="U1499" s="27"/>
      <c r="V1499" s="27"/>
      <c r="W1499" s="27"/>
      <c r="X1499" s="27"/>
      <c r="Y1499" s="27"/>
      <c r="Z1499" s="27"/>
      <c r="AA1499" s="27"/>
      <c r="AB1499" s="27"/>
      <c r="AC1499" s="27"/>
      <c r="AD1499" s="27"/>
      <c r="AE1499" s="27"/>
    </row>
    <row r="1500" spans="1:31" ht="15.75" customHeight="1" x14ac:dyDescent="0.2">
      <c r="A1500" s="22">
        <v>34968</v>
      </c>
      <c r="B1500" s="23">
        <f t="shared" ref="B1500:C1500" si="2997">LN(D1500)</f>
        <v>6.3654389881247759</v>
      </c>
      <c r="C1500" s="23">
        <f t="shared" si="2997"/>
        <v>6.9450510637258338</v>
      </c>
      <c r="D1500" s="24">
        <v>581.4</v>
      </c>
      <c r="E1500" s="24">
        <v>1038</v>
      </c>
      <c r="F1500" s="27">
        <f t="shared" ref="F1500:G1500" si="2998">LN(D1500/D1499)</f>
        <v>-6.8775793632566218E-4</v>
      </c>
      <c r="G1500" s="27">
        <f t="shared" si="2998"/>
        <v>-7.7731786238811797E-3</v>
      </c>
      <c r="H1500" s="27">
        <f t="shared" si="2558"/>
        <v>0.91654315133428099</v>
      </c>
      <c r="I1500" s="27"/>
      <c r="J1500" s="27">
        <v>1462</v>
      </c>
      <c r="K1500" s="27">
        <v>6.4564348182121432</v>
      </c>
      <c r="L1500" s="37">
        <v>-0.12796246364090447</v>
      </c>
      <c r="M1500" s="27"/>
      <c r="N1500" s="27"/>
      <c r="O1500" s="27"/>
      <c r="P1500" s="27"/>
      <c r="Q1500" s="27"/>
      <c r="R1500" s="27"/>
      <c r="S1500" s="27"/>
      <c r="T1500" s="27"/>
      <c r="U1500" s="27"/>
      <c r="V1500" s="27"/>
      <c r="W1500" s="27"/>
      <c r="X1500" s="27"/>
      <c r="Y1500" s="27"/>
      <c r="Z1500" s="27"/>
      <c r="AA1500" s="27"/>
      <c r="AB1500" s="27"/>
      <c r="AC1500" s="27"/>
      <c r="AD1500" s="27"/>
      <c r="AE1500" s="27"/>
    </row>
    <row r="1501" spans="1:31" ht="15.75" customHeight="1" x14ac:dyDescent="0.2">
      <c r="A1501" s="22">
        <v>34969</v>
      </c>
      <c r="B1501" s="23">
        <f t="shared" ref="B1501:C1501" si="2999">LN(D1501)</f>
        <v>6.3647507568519108</v>
      </c>
      <c r="C1501" s="23">
        <f t="shared" si="2999"/>
        <v>6.9339102364589884</v>
      </c>
      <c r="D1501" s="24">
        <v>581</v>
      </c>
      <c r="E1501" s="24">
        <v>1026.5</v>
      </c>
      <c r="F1501" s="27">
        <f t="shared" ref="F1501:G1501" si="3000">LN(D1501/D1500)</f>
        <v>-6.8823127286424138E-4</v>
      </c>
      <c r="G1501" s="27">
        <f t="shared" si="3000"/>
        <v>-1.1140827266845732E-2</v>
      </c>
      <c r="H1501" s="27">
        <f t="shared" si="2558"/>
        <v>0.91791652037628102</v>
      </c>
      <c r="I1501" s="27"/>
      <c r="J1501" s="27">
        <v>1463</v>
      </c>
      <c r="K1501" s="27">
        <v>6.4626144768244762</v>
      </c>
      <c r="L1501" s="37">
        <v>-0.13521355092716192</v>
      </c>
      <c r="M1501" s="27"/>
      <c r="N1501" s="27"/>
      <c r="O1501" s="27"/>
      <c r="P1501" s="27"/>
      <c r="Q1501" s="27"/>
      <c r="R1501" s="27"/>
      <c r="S1501" s="27"/>
      <c r="T1501" s="27"/>
      <c r="U1501" s="27"/>
      <c r="V1501" s="27"/>
      <c r="W1501" s="27"/>
      <c r="X1501" s="27"/>
      <c r="Y1501" s="27"/>
      <c r="Z1501" s="27"/>
      <c r="AA1501" s="27"/>
      <c r="AB1501" s="27"/>
      <c r="AC1501" s="27"/>
      <c r="AD1501" s="27"/>
      <c r="AE1501" s="27"/>
    </row>
    <row r="1502" spans="1:31" ht="15.75" customHeight="1" x14ac:dyDescent="0.2">
      <c r="A1502" s="22">
        <v>34970</v>
      </c>
      <c r="B1502" s="23">
        <f t="shared" ref="B1502:C1502" si="3001">LN(D1502)</f>
        <v>6.3729784343936329</v>
      </c>
      <c r="C1502" s="23">
        <f t="shared" si="3001"/>
        <v>6.953684210870537</v>
      </c>
      <c r="D1502" s="24">
        <v>585.79999999999995</v>
      </c>
      <c r="E1502" s="24">
        <v>1047</v>
      </c>
      <c r="F1502" s="27">
        <f t="shared" ref="F1502:G1502" si="3002">LN(D1502/D1501)</f>
        <v>8.22767754172175E-3</v>
      </c>
      <c r="G1502" s="27">
        <f t="shared" si="3002"/>
        <v>1.9773974411548521E-2</v>
      </c>
      <c r="H1502" s="27">
        <f t="shared" si="2558"/>
        <v>0.91648948113446105</v>
      </c>
      <c r="I1502" s="27"/>
      <c r="J1502" s="27">
        <v>1464</v>
      </c>
      <c r="K1502" s="27">
        <v>6.4591786603612107</v>
      </c>
      <c r="L1502" s="37">
        <v>-0.13589554531336301</v>
      </c>
      <c r="M1502" s="27"/>
      <c r="N1502" s="27"/>
      <c r="O1502" s="27"/>
      <c r="P1502" s="27"/>
      <c r="Q1502" s="27"/>
      <c r="R1502" s="27"/>
      <c r="S1502" s="27"/>
      <c r="T1502" s="27"/>
      <c r="U1502" s="27"/>
      <c r="V1502" s="27"/>
      <c r="W1502" s="27"/>
      <c r="X1502" s="27"/>
      <c r="Y1502" s="27"/>
      <c r="Z1502" s="27"/>
      <c r="AA1502" s="27"/>
      <c r="AB1502" s="27"/>
      <c r="AC1502" s="27"/>
      <c r="AD1502" s="27"/>
      <c r="AE1502" s="27"/>
    </row>
    <row r="1503" spans="1:31" ht="15.75" customHeight="1" x14ac:dyDescent="0.2">
      <c r="A1503" s="22">
        <v>34971</v>
      </c>
      <c r="B1503" s="23">
        <f t="shared" ref="B1503:C1503" si="3003">LN(D1503)</f>
        <v>6.3705856798765446</v>
      </c>
      <c r="C1503" s="23">
        <f t="shared" si="3003"/>
        <v>6.9503357265172552</v>
      </c>
      <c r="D1503" s="24">
        <v>584.4</v>
      </c>
      <c r="E1503" s="24">
        <v>1043.5</v>
      </c>
      <c r="F1503" s="27">
        <f t="shared" ref="F1503:G1503" si="3004">LN(D1503/D1502)</f>
        <v>-2.3927545170885967E-3</v>
      </c>
      <c r="G1503" s="27">
        <f t="shared" si="3004"/>
        <v>-3.3484843532813713E-3</v>
      </c>
      <c r="H1503" s="27">
        <f t="shared" si="2558"/>
        <v>0.9165867564600052</v>
      </c>
      <c r="I1503" s="27"/>
      <c r="J1503" s="27">
        <v>1465</v>
      </c>
      <c r="K1503" s="27">
        <v>6.4619129215584445</v>
      </c>
      <c r="L1503" s="37">
        <v>-0.14276464386232846</v>
      </c>
      <c r="M1503" s="27"/>
      <c r="N1503" s="27"/>
      <c r="O1503" s="27"/>
      <c r="P1503" s="27"/>
      <c r="Q1503" s="27"/>
      <c r="R1503" s="27"/>
      <c r="S1503" s="27"/>
      <c r="T1503" s="27"/>
      <c r="U1503" s="27"/>
      <c r="V1503" s="27"/>
      <c r="W1503" s="27"/>
      <c r="X1503" s="27"/>
      <c r="Y1503" s="27"/>
      <c r="Z1503" s="27"/>
      <c r="AA1503" s="27"/>
      <c r="AB1503" s="27"/>
      <c r="AC1503" s="27"/>
      <c r="AD1503" s="27"/>
      <c r="AE1503" s="27"/>
    </row>
    <row r="1504" spans="1:31" ht="15.75" customHeight="1" x14ac:dyDescent="0.2">
      <c r="A1504" s="22">
        <v>34974</v>
      </c>
      <c r="B1504" s="23">
        <f t="shared" ref="B1504:C1504" si="3005">LN(D1504)</f>
        <v>6.3659548509167161</v>
      </c>
      <c r="C1504" s="23">
        <f t="shared" si="3005"/>
        <v>6.9348839463703893</v>
      </c>
      <c r="D1504" s="24">
        <v>581.70000000000005</v>
      </c>
      <c r="E1504" s="24">
        <v>1027.5</v>
      </c>
      <c r="F1504" s="27">
        <f t="shared" ref="F1504:G1504" si="3006">LN(D1504/D1503)</f>
        <v>-4.6308289598284919E-3</v>
      </c>
      <c r="G1504" s="27">
        <f t="shared" si="3006"/>
        <v>-1.5451780146865792E-2</v>
      </c>
      <c r="H1504" s="27">
        <f t="shared" si="2558"/>
        <v>0.91796126656864363</v>
      </c>
      <c r="I1504" s="27"/>
      <c r="J1504" s="27">
        <v>1466</v>
      </c>
      <c r="K1504" s="27">
        <v>6.4683591133482867</v>
      </c>
      <c r="L1504" s="37">
        <v>-0.14095818745097244</v>
      </c>
      <c r="M1504" s="27"/>
      <c r="N1504" s="27"/>
      <c r="O1504" s="27"/>
      <c r="P1504" s="27"/>
      <c r="Q1504" s="27"/>
      <c r="R1504" s="27"/>
      <c r="S1504" s="27"/>
      <c r="T1504" s="27"/>
      <c r="U1504" s="27"/>
      <c r="V1504" s="27"/>
      <c r="W1504" s="27"/>
      <c r="X1504" s="27"/>
      <c r="Y1504" s="27"/>
      <c r="Z1504" s="27"/>
      <c r="AA1504" s="27"/>
      <c r="AB1504" s="27"/>
      <c r="AC1504" s="27"/>
      <c r="AD1504" s="27"/>
      <c r="AE1504" s="27"/>
    </row>
    <row r="1505" spans="1:31" ht="15.75" customHeight="1" x14ac:dyDescent="0.2">
      <c r="A1505" s="22">
        <v>34975</v>
      </c>
      <c r="B1505" s="23">
        <f t="shared" ref="B1505:C1505" si="3007">LN(D1505)</f>
        <v>6.3669857788430742</v>
      </c>
      <c r="C1505" s="23">
        <f t="shared" si="3007"/>
        <v>6.9279499862676559</v>
      </c>
      <c r="D1505" s="24">
        <v>582.29999999999995</v>
      </c>
      <c r="E1505" s="24">
        <v>1020.4</v>
      </c>
      <c r="F1505" s="27">
        <f t="shared" ref="F1505:G1505" si="3008">LN(D1505/D1504)</f>
        <v>1.0309279263583072E-3</v>
      </c>
      <c r="G1505" s="27">
        <f t="shared" si="3008"/>
        <v>-6.9339601027333742E-3</v>
      </c>
      <c r="H1505" s="27">
        <f t="shared" si="2558"/>
        <v>0.91902883125072987</v>
      </c>
      <c r="I1505" s="27"/>
      <c r="J1505" s="27">
        <v>1467</v>
      </c>
      <c r="K1505" s="27">
        <v>6.4682817633654723</v>
      </c>
      <c r="L1505" s="37">
        <v>-0.14302714485621681</v>
      </c>
      <c r="M1505" s="27"/>
      <c r="N1505" s="27"/>
      <c r="O1505" s="27"/>
      <c r="P1505" s="27"/>
      <c r="Q1505" s="27"/>
      <c r="R1505" s="27"/>
      <c r="S1505" s="27"/>
      <c r="T1505" s="27"/>
      <c r="U1505" s="27"/>
      <c r="V1505" s="27"/>
      <c r="W1505" s="27"/>
      <c r="X1505" s="27"/>
      <c r="Y1505" s="27"/>
      <c r="Z1505" s="27"/>
      <c r="AA1505" s="27"/>
      <c r="AB1505" s="27"/>
      <c r="AC1505" s="27"/>
      <c r="AD1505" s="27"/>
      <c r="AE1505" s="27"/>
    </row>
    <row r="1506" spans="1:31" ht="15.75" customHeight="1" x14ac:dyDescent="0.2">
      <c r="A1506" s="22">
        <v>34976</v>
      </c>
      <c r="B1506" s="23">
        <f t="shared" ref="B1506:C1506" si="3009">LN(D1506)</f>
        <v>6.3654389881247759</v>
      </c>
      <c r="C1506" s="23">
        <f t="shared" si="3009"/>
        <v>6.9099528625256239</v>
      </c>
      <c r="D1506" s="24">
        <v>581.4</v>
      </c>
      <c r="E1506" s="24">
        <v>1002.2</v>
      </c>
      <c r="F1506" s="27">
        <f t="shared" ref="F1506:G1506" si="3010">LN(D1506/D1505)</f>
        <v>-1.5467907182986822E-3</v>
      </c>
      <c r="G1506" s="27">
        <f t="shared" si="3010"/>
        <v>-1.7997123742032009E-2</v>
      </c>
      <c r="H1506" s="27">
        <f t="shared" si="2558"/>
        <v>0.92119861231559463</v>
      </c>
      <c r="I1506" s="27"/>
      <c r="J1506" s="27">
        <v>1468</v>
      </c>
      <c r="K1506" s="27">
        <v>6.4785791680636713</v>
      </c>
      <c r="L1506" s="37">
        <v>-0.15082097170882403</v>
      </c>
      <c r="M1506" s="27"/>
      <c r="N1506" s="27"/>
      <c r="O1506" s="27"/>
      <c r="P1506" s="27"/>
      <c r="Q1506" s="27"/>
      <c r="R1506" s="27"/>
      <c r="S1506" s="27"/>
      <c r="T1506" s="27"/>
      <c r="U1506" s="27"/>
      <c r="V1506" s="27"/>
      <c r="W1506" s="27"/>
      <c r="X1506" s="27"/>
      <c r="Y1506" s="27"/>
      <c r="Z1506" s="27"/>
      <c r="AA1506" s="27"/>
      <c r="AB1506" s="27"/>
      <c r="AC1506" s="27"/>
      <c r="AD1506" s="27"/>
      <c r="AE1506" s="27"/>
    </row>
    <row r="1507" spans="1:31" ht="15.75" customHeight="1" x14ac:dyDescent="0.2">
      <c r="A1507" s="22">
        <v>34977</v>
      </c>
      <c r="B1507" s="23">
        <f t="shared" ref="B1507:C1507" si="3011">LN(D1507)</f>
        <v>6.3675008445253338</v>
      </c>
      <c r="C1507" s="23">
        <f t="shared" si="3011"/>
        <v>6.9218554033609188</v>
      </c>
      <c r="D1507" s="24">
        <v>582.6</v>
      </c>
      <c r="E1507" s="24">
        <v>1014.2</v>
      </c>
      <c r="F1507" s="27">
        <f t="shared" ref="F1507:G1507" si="3012">LN(D1507/D1506)</f>
        <v>2.0618564005587771E-3</v>
      </c>
      <c r="G1507" s="27">
        <f t="shared" si="3012"/>
        <v>1.1902540835294415E-2</v>
      </c>
      <c r="H1507" s="27">
        <f t="shared" si="2558"/>
        <v>0.91991243293432323</v>
      </c>
      <c r="I1507" s="27"/>
      <c r="J1507" s="27">
        <v>1469</v>
      </c>
      <c r="K1507" s="27">
        <v>6.4812466327350942</v>
      </c>
      <c r="L1507" s="37">
        <v>-0.15509715957999504</v>
      </c>
      <c r="M1507" s="27"/>
      <c r="N1507" s="27"/>
      <c r="O1507" s="27"/>
      <c r="P1507" s="27"/>
      <c r="Q1507" s="27"/>
      <c r="R1507" s="27"/>
      <c r="S1507" s="27"/>
      <c r="T1507" s="27"/>
      <c r="U1507" s="27"/>
      <c r="V1507" s="27"/>
      <c r="W1507" s="27"/>
      <c r="X1507" s="27"/>
      <c r="Y1507" s="27"/>
      <c r="Z1507" s="27"/>
      <c r="AA1507" s="27"/>
      <c r="AB1507" s="27"/>
      <c r="AC1507" s="27"/>
      <c r="AD1507" s="27"/>
      <c r="AE1507" s="27"/>
    </row>
    <row r="1508" spans="1:31" ht="15.75" customHeight="1" x14ac:dyDescent="0.2">
      <c r="A1508" s="22">
        <v>34978</v>
      </c>
      <c r="B1508" s="23">
        <f t="shared" ref="B1508:C1508" si="3013">LN(D1508)</f>
        <v>6.3671574968824762</v>
      </c>
      <c r="C1508" s="23">
        <f t="shared" si="3013"/>
        <v>6.9196838498474111</v>
      </c>
      <c r="D1508" s="24">
        <v>582.4</v>
      </c>
      <c r="E1508" s="24">
        <v>1012</v>
      </c>
      <c r="F1508" s="27">
        <f t="shared" ref="F1508:G1508" si="3014">LN(D1508/D1507)</f>
        <v>-3.4334764285812733E-4</v>
      </c>
      <c r="G1508" s="27">
        <f t="shared" si="3014"/>
        <v>-2.1715535135079069E-3</v>
      </c>
      <c r="H1508" s="27">
        <f t="shared" si="2558"/>
        <v>0.92015150331223317</v>
      </c>
      <c r="I1508" s="27"/>
      <c r="J1508" s="27">
        <v>1470</v>
      </c>
      <c r="K1508" s="27">
        <v>6.4827668284181232</v>
      </c>
      <c r="L1508" s="37">
        <v>-0.15625963749852279</v>
      </c>
      <c r="M1508" s="27"/>
      <c r="N1508" s="27"/>
      <c r="O1508" s="27"/>
      <c r="P1508" s="27"/>
      <c r="Q1508" s="27"/>
      <c r="R1508" s="27"/>
      <c r="S1508" s="27"/>
      <c r="T1508" s="27"/>
      <c r="U1508" s="27"/>
      <c r="V1508" s="27"/>
      <c r="W1508" s="27"/>
      <c r="X1508" s="27"/>
      <c r="Y1508" s="27"/>
      <c r="Z1508" s="27"/>
      <c r="AA1508" s="27"/>
      <c r="AB1508" s="27"/>
      <c r="AC1508" s="27"/>
      <c r="AD1508" s="27"/>
      <c r="AE1508" s="27"/>
    </row>
    <row r="1509" spans="1:31" ht="15.75" customHeight="1" x14ac:dyDescent="0.2">
      <c r="A1509" s="22">
        <v>34981</v>
      </c>
      <c r="B1509" s="23">
        <f t="shared" ref="B1509:C1509" si="3015">LN(D1509)</f>
        <v>6.3600927651641728</v>
      </c>
      <c r="C1509" s="23">
        <f t="shared" si="3015"/>
        <v>6.892337026253756</v>
      </c>
      <c r="D1509" s="24">
        <v>578.29999999999995</v>
      </c>
      <c r="E1509" s="24">
        <v>984.7</v>
      </c>
      <c r="F1509" s="27">
        <f t="shared" ref="F1509:G1509" si="3016">LN(D1509/D1508)</f>
        <v>-7.0647317183036703E-3</v>
      </c>
      <c r="G1509" s="27">
        <f t="shared" si="3016"/>
        <v>-2.7346823593654365E-2</v>
      </c>
      <c r="H1509" s="27">
        <f t="shared" si="2558"/>
        <v>0.92277738899560491</v>
      </c>
      <c r="I1509" s="27"/>
      <c r="J1509" s="27">
        <v>1471</v>
      </c>
      <c r="K1509" s="27">
        <v>6.4739851240834314</v>
      </c>
      <c r="L1509" s="37">
        <v>-0.14944696628904364</v>
      </c>
      <c r="M1509" s="27"/>
      <c r="N1509" s="27"/>
      <c r="O1509" s="27"/>
      <c r="P1509" s="27"/>
      <c r="Q1509" s="27"/>
      <c r="R1509" s="27"/>
      <c r="S1509" s="27"/>
      <c r="T1509" s="27"/>
      <c r="U1509" s="27"/>
      <c r="V1509" s="27"/>
      <c r="W1509" s="27"/>
      <c r="X1509" s="27"/>
      <c r="Y1509" s="27"/>
      <c r="Z1509" s="27"/>
      <c r="AA1509" s="27"/>
      <c r="AB1509" s="27"/>
      <c r="AC1509" s="27"/>
      <c r="AD1509" s="27"/>
      <c r="AE1509" s="27"/>
    </row>
    <row r="1510" spans="1:31" ht="15.75" customHeight="1" x14ac:dyDescent="0.2">
      <c r="A1510" s="22">
        <v>34982</v>
      </c>
      <c r="B1510" s="23">
        <f t="shared" ref="B1510:C1510" si="3017">LN(D1510)</f>
        <v>6.3587084423959483</v>
      </c>
      <c r="C1510" s="23">
        <f t="shared" si="3017"/>
        <v>6.8910159549778394</v>
      </c>
      <c r="D1510" s="24">
        <v>577.5</v>
      </c>
      <c r="E1510" s="24">
        <v>983.4</v>
      </c>
      <c r="F1510" s="27">
        <f t="shared" ref="F1510:G1510" si="3018">LN(D1510/D1509)</f>
        <v>-1.384322768223908E-3</v>
      </c>
      <c r="G1510" s="27">
        <f t="shared" si="3018"/>
        <v>-1.3210712759174487E-3</v>
      </c>
      <c r="H1510" s="27">
        <f t="shared" si="2558"/>
        <v>0.92275340587517141</v>
      </c>
      <c r="I1510" s="27"/>
      <c r="J1510" s="27">
        <v>1472</v>
      </c>
      <c r="K1510" s="27">
        <v>6.478197358825823</v>
      </c>
      <c r="L1510" s="37">
        <v>-0.15115383107384339</v>
      </c>
      <c r="M1510" s="27"/>
      <c r="N1510" s="27"/>
      <c r="O1510" s="27"/>
      <c r="P1510" s="27"/>
      <c r="Q1510" s="27"/>
      <c r="R1510" s="27"/>
      <c r="S1510" s="27"/>
      <c r="T1510" s="27"/>
      <c r="U1510" s="27"/>
      <c r="V1510" s="27"/>
      <c r="W1510" s="27"/>
      <c r="X1510" s="27"/>
      <c r="Y1510" s="27"/>
      <c r="Z1510" s="27"/>
      <c r="AA1510" s="27"/>
      <c r="AB1510" s="27"/>
      <c r="AC1510" s="27"/>
      <c r="AD1510" s="27"/>
      <c r="AE1510" s="27"/>
    </row>
    <row r="1511" spans="1:31" ht="15.75" customHeight="1" x14ac:dyDescent="0.2">
      <c r="A1511" s="22">
        <v>34983</v>
      </c>
      <c r="B1511" s="23">
        <f t="shared" ref="B1511:C1511" si="3019">LN(D1511)</f>
        <v>6.36199308533525</v>
      </c>
      <c r="C1511" s="23">
        <f t="shared" si="3019"/>
        <v>6.9092541551058728</v>
      </c>
      <c r="D1511" s="24">
        <v>579.4</v>
      </c>
      <c r="E1511" s="24">
        <v>1001.5</v>
      </c>
      <c r="F1511" s="27">
        <f t="shared" ref="F1511:G1511" si="3020">LN(D1511/D1510)</f>
        <v>3.2846429393014716E-3</v>
      </c>
      <c r="G1511" s="27">
        <f t="shared" si="3020"/>
        <v>1.8238200128034017E-2</v>
      </c>
      <c r="H1511" s="27">
        <f t="shared" si="2558"/>
        <v>0.92079303243372479</v>
      </c>
      <c r="I1511" s="27"/>
      <c r="J1511" s="27">
        <v>1473</v>
      </c>
      <c r="K1511" s="27">
        <v>6.4804092654211276</v>
      </c>
      <c r="L1511" s="37">
        <v>-0.15766450839435819</v>
      </c>
      <c r="M1511" s="27"/>
      <c r="N1511" s="27"/>
      <c r="O1511" s="27"/>
      <c r="P1511" s="27"/>
      <c r="Q1511" s="27"/>
      <c r="R1511" s="27"/>
      <c r="S1511" s="27"/>
      <c r="T1511" s="27"/>
      <c r="U1511" s="27"/>
      <c r="V1511" s="27"/>
      <c r="W1511" s="27"/>
      <c r="X1511" s="27"/>
      <c r="Y1511" s="27"/>
      <c r="Z1511" s="27"/>
      <c r="AA1511" s="27"/>
      <c r="AB1511" s="27"/>
      <c r="AC1511" s="27"/>
      <c r="AD1511" s="27"/>
      <c r="AE1511" s="27"/>
    </row>
    <row r="1512" spans="1:31" ht="15.75" customHeight="1" x14ac:dyDescent="0.2">
      <c r="A1512" s="22">
        <v>34984</v>
      </c>
      <c r="B1512" s="23">
        <f t="shared" ref="B1512:C1512" si="3021">LN(D1512)</f>
        <v>6.3683586982281106</v>
      </c>
      <c r="C1512" s="23">
        <f t="shared" si="3021"/>
        <v>6.9232348498305232</v>
      </c>
      <c r="D1512" s="24">
        <v>583.1</v>
      </c>
      <c r="E1512" s="24">
        <v>1015.6</v>
      </c>
      <c r="F1512" s="27">
        <f t="shared" ref="F1512:G1512" si="3022">LN(D1512/D1511)</f>
        <v>6.3656128928604068E-3</v>
      </c>
      <c r="G1512" s="27">
        <f t="shared" si="3022"/>
        <v>1.3980694724650376E-2</v>
      </c>
      <c r="H1512" s="27">
        <f t="shared" si="2558"/>
        <v>0.91985305082984503</v>
      </c>
      <c r="I1512" s="27"/>
      <c r="J1512" s="27">
        <v>1474</v>
      </c>
      <c r="K1512" s="27">
        <v>6.4749060916113992</v>
      </c>
      <c r="L1512" s="37">
        <v>-0.1516229765635515</v>
      </c>
      <c r="M1512" s="27"/>
      <c r="N1512" s="27"/>
      <c r="O1512" s="27"/>
      <c r="P1512" s="27"/>
      <c r="Q1512" s="27"/>
      <c r="R1512" s="27"/>
      <c r="S1512" s="27"/>
      <c r="T1512" s="27"/>
      <c r="U1512" s="27"/>
      <c r="V1512" s="27"/>
      <c r="W1512" s="27"/>
      <c r="X1512" s="27"/>
      <c r="Y1512" s="27"/>
      <c r="Z1512" s="27"/>
      <c r="AA1512" s="27"/>
      <c r="AB1512" s="27"/>
      <c r="AC1512" s="27"/>
      <c r="AD1512" s="27"/>
      <c r="AE1512" s="27"/>
    </row>
    <row r="1513" spans="1:31" ht="15.75" customHeight="1" x14ac:dyDescent="0.2">
      <c r="A1513" s="22">
        <v>34985</v>
      </c>
      <c r="B1513" s="23">
        <f t="shared" ref="B1513:C1513" si="3023">LN(D1513)</f>
        <v>6.3707567809121235</v>
      </c>
      <c r="C1513" s="23">
        <f t="shared" si="3023"/>
        <v>6.9258898491776195</v>
      </c>
      <c r="D1513" s="24">
        <v>584.5</v>
      </c>
      <c r="E1513" s="24">
        <v>1018.3</v>
      </c>
      <c r="F1513" s="27">
        <f t="shared" ref="F1513:G1513" si="3024">LN(D1513/D1512)</f>
        <v>2.3980826840128461E-3</v>
      </c>
      <c r="G1513" s="27">
        <f t="shared" si="3024"/>
        <v>2.6549993470962327E-3</v>
      </c>
      <c r="H1513" s="27">
        <f t="shared" si="2558"/>
        <v>0.91984667958133748</v>
      </c>
      <c r="I1513" s="27"/>
      <c r="J1513" s="27">
        <v>1475</v>
      </c>
      <c r="K1513" s="27">
        <v>6.4741386939114172</v>
      </c>
      <c r="L1513" s="37">
        <v>-0.14602335469563066</v>
      </c>
      <c r="M1513" s="27"/>
      <c r="N1513" s="27"/>
      <c r="O1513" s="27"/>
      <c r="P1513" s="27"/>
      <c r="Q1513" s="27"/>
      <c r="R1513" s="27"/>
      <c r="S1513" s="27"/>
      <c r="T1513" s="27"/>
      <c r="U1513" s="27"/>
      <c r="V1513" s="27"/>
      <c r="W1513" s="27"/>
      <c r="X1513" s="27"/>
      <c r="Y1513" s="27"/>
      <c r="Z1513" s="27"/>
      <c r="AA1513" s="27"/>
      <c r="AB1513" s="27"/>
      <c r="AC1513" s="27"/>
      <c r="AD1513" s="27"/>
      <c r="AE1513" s="27"/>
    </row>
    <row r="1514" spans="1:31" ht="15.75" customHeight="1" x14ac:dyDescent="0.2">
      <c r="A1514" s="22">
        <v>34988</v>
      </c>
      <c r="B1514" s="23">
        <f t="shared" ref="B1514:C1514" si="3025">LN(D1514)</f>
        <v>6.3681871863504922</v>
      </c>
      <c r="C1514" s="23">
        <f t="shared" si="3025"/>
        <v>6.9256934241131498</v>
      </c>
      <c r="D1514" s="24">
        <v>583</v>
      </c>
      <c r="E1514" s="24">
        <v>1018.1</v>
      </c>
      <c r="F1514" s="27">
        <f t="shared" ref="F1514:G1514" si="3026">LN(D1514/D1513)</f>
        <v>-2.5695945616307611E-3</v>
      </c>
      <c r="G1514" s="27">
        <f t="shared" si="3026"/>
        <v>-1.9642506446959949E-4</v>
      </c>
      <c r="H1514" s="27">
        <f t="shared" si="2558"/>
        <v>0.91950174464529555</v>
      </c>
      <c r="I1514" s="27"/>
      <c r="J1514" s="27">
        <v>1476</v>
      </c>
      <c r="K1514" s="27">
        <v>6.4650261452214615</v>
      </c>
      <c r="L1514" s="37">
        <v>-0.13887667206636234</v>
      </c>
      <c r="M1514" s="27"/>
      <c r="N1514" s="27"/>
      <c r="O1514" s="27"/>
      <c r="P1514" s="27"/>
      <c r="Q1514" s="27"/>
      <c r="R1514" s="27"/>
      <c r="S1514" s="27"/>
      <c r="T1514" s="27"/>
      <c r="U1514" s="27"/>
      <c r="V1514" s="27"/>
      <c r="W1514" s="27"/>
      <c r="X1514" s="27"/>
      <c r="Y1514" s="27"/>
      <c r="Z1514" s="27"/>
      <c r="AA1514" s="27"/>
      <c r="AB1514" s="27"/>
      <c r="AC1514" s="27"/>
      <c r="AD1514" s="27"/>
      <c r="AE1514" s="27"/>
    </row>
    <row r="1515" spans="1:31" ht="15.75" customHeight="1" x14ac:dyDescent="0.2">
      <c r="A1515" s="22">
        <v>34989</v>
      </c>
      <c r="B1515" s="23">
        <f t="shared" ref="B1515:C1515" si="3027">LN(D1515)</f>
        <v>6.3745136159318143</v>
      </c>
      <c r="C1515" s="23">
        <f t="shared" si="3027"/>
        <v>6.9425431044678012</v>
      </c>
      <c r="D1515" s="24">
        <v>586.70000000000005</v>
      </c>
      <c r="E1515" s="24">
        <v>1035.4000000000001</v>
      </c>
      <c r="F1515" s="27">
        <f t="shared" ref="F1515:G1515" si="3028">LN(D1515/D1514)</f>
        <v>6.3264295813218133E-3</v>
      </c>
      <c r="G1515" s="27">
        <f t="shared" si="3028"/>
        <v>1.6849680354650936E-2</v>
      </c>
      <c r="H1515" s="27">
        <f t="shared" si="2558"/>
        <v>0.918181352281351</v>
      </c>
      <c r="I1515" s="27"/>
      <c r="J1515" s="27">
        <v>1477</v>
      </c>
      <c r="K1515" s="27">
        <v>6.4615228968702061</v>
      </c>
      <c r="L1515" s="37">
        <v>-0.13358611314101143</v>
      </c>
      <c r="M1515" s="27"/>
      <c r="N1515" s="27"/>
      <c r="O1515" s="27"/>
      <c r="P1515" s="27"/>
      <c r="Q1515" s="27"/>
      <c r="R1515" s="27"/>
      <c r="S1515" s="27"/>
      <c r="T1515" s="27"/>
      <c r="U1515" s="27"/>
      <c r="V1515" s="27"/>
      <c r="W1515" s="27"/>
      <c r="X1515" s="27"/>
      <c r="Y1515" s="27"/>
      <c r="Z1515" s="27"/>
      <c r="AA1515" s="27"/>
      <c r="AB1515" s="27"/>
      <c r="AC1515" s="27"/>
      <c r="AD1515" s="27"/>
      <c r="AE1515" s="27"/>
    </row>
    <row r="1516" spans="1:31" ht="15.75" customHeight="1" x14ac:dyDescent="0.2">
      <c r="A1516" s="22">
        <v>34990</v>
      </c>
      <c r="B1516" s="23">
        <f t="shared" ref="B1516:C1516" si="3029">LN(D1516)</f>
        <v>6.3757060187645198</v>
      </c>
      <c r="C1516" s="23">
        <f t="shared" si="3029"/>
        <v>6.9518678536004579</v>
      </c>
      <c r="D1516" s="24">
        <v>587.4</v>
      </c>
      <c r="E1516" s="24">
        <v>1045.0999999999999</v>
      </c>
      <c r="F1516" s="27">
        <f t="shared" ref="F1516:G1516" si="3030">LN(D1516/D1515)</f>
        <v>1.1924028327054475E-3</v>
      </c>
      <c r="G1516" s="27">
        <f t="shared" si="3030"/>
        <v>9.3247491326569083E-3</v>
      </c>
      <c r="H1516" s="27">
        <f t="shared" si="2558"/>
        <v>0.91712129071361204</v>
      </c>
      <c r="I1516" s="27"/>
      <c r="J1516" s="27">
        <v>1478</v>
      </c>
      <c r="K1516" s="27">
        <v>6.4685137903957806</v>
      </c>
      <c r="L1516" s="37">
        <v>-0.13897115388148951</v>
      </c>
      <c r="M1516" s="27"/>
      <c r="N1516" s="27"/>
      <c r="O1516" s="27"/>
      <c r="P1516" s="27"/>
      <c r="Q1516" s="27"/>
      <c r="R1516" s="27"/>
      <c r="S1516" s="27"/>
      <c r="T1516" s="27"/>
      <c r="U1516" s="27"/>
      <c r="V1516" s="27"/>
      <c r="W1516" s="27"/>
      <c r="X1516" s="27"/>
      <c r="Y1516" s="27"/>
      <c r="Z1516" s="27"/>
      <c r="AA1516" s="27"/>
      <c r="AB1516" s="27"/>
      <c r="AC1516" s="27"/>
      <c r="AD1516" s="27"/>
      <c r="AE1516" s="27"/>
    </row>
    <row r="1517" spans="1:31" ht="15.75" customHeight="1" x14ac:dyDescent="0.2">
      <c r="A1517" s="22">
        <v>34991</v>
      </c>
      <c r="B1517" s="23">
        <f t="shared" ref="B1517:C1517" si="3031">LN(D1517)</f>
        <v>6.3811389693098226</v>
      </c>
      <c r="C1517" s="23">
        <f t="shared" si="3031"/>
        <v>6.9535886953253092</v>
      </c>
      <c r="D1517" s="24">
        <v>590.6</v>
      </c>
      <c r="E1517" s="24">
        <v>1046.9000000000001</v>
      </c>
      <c r="F1517" s="27">
        <f t="shared" ref="F1517:G1517" si="3032">LN(D1517/D1516)</f>
        <v>5.4329505453027688E-3</v>
      </c>
      <c r="G1517" s="27">
        <f t="shared" si="3032"/>
        <v>1.7208417248513329E-3</v>
      </c>
      <c r="H1517" s="27">
        <f t="shared" si="2558"/>
        <v>0.91767564187391071</v>
      </c>
      <c r="I1517" s="27"/>
      <c r="J1517" s="27">
        <v>1479</v>
      </c>
      <c r="K1517" s="27">
        <v>6.4742922336276729</v>
      </c>
      <c r="L1517" s="37">
        <v>-0.14314631895752949</v>
      </c>
      <c r="M1517" s="27"/>
      <c r="N1517" s="27"/>
      <c r="O1517" s="27"/>
      <c r="P1517" s="27"/>
      <c r="Q1517" s="27"/>
      <c r="R1517" s="27"/>
      <c r="S1517" s="27"/>
      <c r="T1517" s="27"/>
      <c r="U1517" s="27"/>
      <c r="V1517" s="27"/>
      <c r="W1517" s="27"/>
      <c r="X1517" s="27"/>
      <c r="Y1517" s="27"/>
      <c r="Z1517" s="27"/>
      <c r="AA1517" s="27"/>
      <c r="AB1517" s="27"/>
      <c r="AC1517" s="27"/>
      <c r="AD1517" s="27"/>
      <c r="AE1517" s="27"/>
    </row>
    <row r="1518" spans="1:31" ht="15.75" customHeight="1" x14ac:dyDescent="0.2">
      <c r="A1518" s="22">
        <v>34992</v>
      </c>
      <c r="B1518" s="23">
        <f t="shared" ref="B1518:C1518" si="3033">LN(D1518)</f>
        <v>6.3757060187645198</v>
      </c>
      <c r="C1518" s="23">
        <f t="shared" si="3033"/>
        <v>6.9464951072980679</v>
      </c>
      <c r="D1518" s="24">
        <v>587.4</v>
      </c>
      <c r="E1518" s="24">
        <v>1039.5</v>
      </c>
      <c r="F1518" s="27">
        <f t="shared" ref="F1518:G1518" si="3034">LN(D1518/D1517)</f>
        <v>-5.432950545302709E-3</v>
      </c>
      <c r="G1518" s="27">
        <f t="shared" si="3034"/>
        <v>-7.0935880272417397E-3</v>
      </c>
      <c r="H1518" s="27">
        <f t="shared" si="2558"/>
        <v>0.91783063549071375</v>
      </c>
      <c r="I1518" s="27"/>
      <c r="J1518" s="27">
        <v>1480</v>
      </c>
      <c r="K1518" s="27">
        <v>6.4737547128561141</v>
      </c>
      <c r="L1518" s="37">
        <v>-0.13905513417610216</v>
      </c>
      <c r="M1518" s="27"/>
      <c r="N1518" s="27"/>
      <c r="O1518" s="27"/>
      <c r="P1518" s="27"/>
      <c r="Q1518" s="27"/>
      <c r="R1518" s="27"/>
      <c r="S1518" s="27"/>
      <c r="T1518" s="27"/>
      <c r="U1518" s="27"/>
      <c r="V1518" s="27"/>
      <c r="W1518" s="27"/>
      <c r="X1518" s="27"/>
      <c r="Y1518" s="27"/>
      <c r="Z1518" s="27"/>
      <c r="AA1518" s="27"/>
      <c r="AB1518" s="27"/>
      <c r="AC1518" s="27"/>
      <c r="AD1518" s="27"/>
      <c r="AE1518" s="27"/>
    </row>
    <row r="1519" spans="1:31" ht="15.75" customHeight="1" x14ac:dyDescent="0.2">
      <c r="A1519" s="22">
        <v>34995</v>
      </c>
      <c r="B1519" s="23">
        <f t="shared" ref="B1519:C1519" si="3035">LN(D1519)</f>
        <v>6.3716118472318568</v>
      </c>
      <c r="C1519" s="23">
        <f t="shared" si="3035"/>
        <v>6.9439907715642324</v>
      </c>
      <c r="D1519" s="24">
        <v>585</v>
      </c>
      <c r="E1519" s="24">
        <v>1036.9000000000001</v>
      </c>
      <c r="F1519" s="27">
        <f t="shared" ref="F1519:G1519" si="3036">LN(D1519/D1518)</f>
        <v>-4.0941715326631148E-3</v>
      </c>
      <c r="G1519" s="27">
        <f t="shared" si="3036"/>
        <v>-2.5043357338350876E-3</v>
      </c>
      <c r="H1519" s="27">
        <f t="shared" si="2558"/>
        <v>0.91757204996926589</v>
      </c>
      <c r="I1519" s="27"/>
      <c r="J1519" s="27">
        <v>1481</v>
      </c>
      <c r="K1519" s="27">
        <v>6.4737547128561141</v>
      </c>
      <c r="L1519" s="37">
        <v>-0.13905513417610216</v>
      </c>
      <c r="M1519" s="27"/>
      <c r="N1519" s="27"/>
      <c r="O1519" s="27"/>
      <c r="P1519" s="27"/>
      <c r="Q1519" s="27"/>
      <c r="R1519" s="27"/>
      <c r="S1519" s="27"/>
      <c r="T1519" s="27"/>
      <c r="U1519" s="27"/>
      <c r="V1519" s="27"/>
      <c r="W1519" s="27"/>
      <c r="X1519" s="27"/>
      <c r="Y1519" s="27"/>
      <c r="Z1519" s="27"/>
      <c r="AA1519" s="27"/>
      <c r="AB1519" s="27"/>
      <c r="AC1519" s="27"/>
      <c r="AD1519" s="27"/>
      <c r="AE1519" s="27"/>
    </row>
    <row r="1520" spans="1:31" ht="15.75" customHeight="1" x14ac:dyDescent="0.2">
      <c r="A1520" s="22">
        <v>34996</v>
      </c>
      <c r="B1520" s="23">
        <f t="shared" ref="B1520:C1520" si="3037">LN(D1520)</f>
        <v>6.3741726680935304</v>
      </c>
      <c r="C1520" s="23">
        <f t="shared" si="3037"/>
        <v>6.94620646535639</v>
      </c>
      <c r="D1520" s="24">
        <v>586.5</v>
      </c>
      <c r="E1520" s="24">
        <v>1039.2</v>
      </c>
      <c r="F1520" s="27">
        <f t="shared" ref="F1520:G1520" si="3038">LN(D1520/D1519)</f>
        <v>2.5608208616736505E-3</v>
      </c>
      <c r="G1520" s="27">
        <f t="shared" si="3038"/>
        <v>2.2156937921571961E-3</v>
      </c>
      <c r="H1520" s="27">
        <f t="shared" si="2558"/>
        <v>0.9176480284431755</v>
      </c>
      <c r="I1520" s="27"/>
      <c r="J1520" s="27">
        <v>1482</v>
      </c>
      <c r="K1520" s="27">
        <v>6.4888936171318639</v>
      </c>
      <c r="L1520" s="37">
        <v>-0.14483745152278527</v>
      </c>
      <c r="M1520" s="27"/>
      <c r="N1520" s="27"/>
      <c r="O1520" s="27"/>
      <c r="P1520" s="27"/>
      <c r="Q1520" s="27"/>
      <c r="R1520" s="27"/>
      <c r="S1520" s="27"/>
      <c r="T1520" s="27"/>
      <c r="U1520" s="27"/>
      <c r="V1520" s="27"/>
      <c r="W1520" s="27"/>
      <c r="X1520" s="27"/>
      <c r="Y1520" s="27"/>
      <c r="Z1520" s="27"/>
      <c r="AA1520" s="27"/>
      <c r="AB1520" s="27"/>
      <c r="AC1520" s="27"/>
      <c r="AD1520" s="27"/>
      <c r="AE1520" s="27"/>
    </row>
    <row r="1521" spans="1:31" ht="15.75" customHeight="1" x14ac:dyDescent="0.2">
      <c r="A1521" s="22">
        <v>34997</v>
      </c>
      <c r="B1521" s="23">
        <f t="shared" ref="B1521:C1521" si="3039">LN(D1521)</f>
        <v>6.3671574968824762</v>
      </c>
      <c r="C1521" s="23">
        <f t="shared" si="3039"/>
        <v>6.9338128133014267</v>
      </c>
      <c r="D1521" s="24">
        <v>582.4</v>
      </c>
      <c r="E1521" s="24">
        <v>1026.4000000000001</v>
      </c>
      <c r="F1521" s="27">
        <f t="shared" ref="F1521:G1521" si="3040">LN(D1521/D1520)</f>
        <v>-7.0151712110539336E-3</v>
      </c>
      <c r="G1521" s="27">
        <f t="shared" si="3040"/>
        <v>-1.239365205496301E-2</v>
      </c>
      <c r="H1521" s="27">
        <f t="shared" si="2558"/>
        <v>0.91827651947397371</v>
      </c>
      <c r="I1521" s="27"/>
      <c r="J1521" s="27">
        <v>1483</v>
      </c>
      <c r="K1521" s="27">
        <v>6.4925768084647455</v>
      </c>
      <c r="L1521" s="37">
        <v>-0.14676502442720896</v>
      </c>
      <c r="M1521" s="27"/>
      <c r="N1521" s="27"/>
      <c r="O1521" s="27"/>
      <c r="P1521" s="27"/>
      <c r="Q1521" s="27"/>
      <c r="R1521" s="27"/>
      <c r="S1521" s="27"/>
      <c r="T1521" s="27"/>
      <c r="U1521" s="27"/>
      <c r="V1521" s="27"/>
      <c r="W1521" s="27"/>
      <c r="X1521" s="27"/>
      <c r="Y1521" s="27"/>
      <c r="Z1521" s="27"/>
      <c r="AA1521" s="27"/>
      <c r="AB1521" s="27"/>
      <c r="AC1521" s="27"/>
      <c r="AD1521" s="27"/>
      <c r="AE1521" s="27"/>
    </row>
    <row r="1522" spans="1:31" ht="15.75" customHeight="1" x14ac:dyDescent="0.2">
      <c r="A1522" s="22">
        <v>34998</v>
      </c>
      <c r="B1522" s="23">
        <f t="shared" ref="B1522:C1522" si="3041">LN(D1522)</f>
        <v>6.3573222006213674</v>
      </c>
      <c r="C1522" s="23">
        <f t="shared" si="3041"/>
        <v>6.9251039173167497</v>
      </c>
      <c r="D1522" s="24">
        <v>576.70000000000005</v>
      </c>
      <c r="E1522" s="24">
        <v>1017.5</v>
      </c>
      <c r="F1522" s="27">
        <f t="shared" ref="F1522:G1522" si="3042">LN(D1522/D1521)</f>
        <v>-9.8352962611091832E-3</v>
      </c>
      <c r="G1522" s="27">
        <f t="shared" si="3042"/>
        <v>-8.7088959846767233E-3</v>
      </c>
      <c r="H1522" s="27">
        <f t="shared" si="2558"/>
        <v>0.91801109073964926</v>
      </c>
      <c r="I1522" s="27"/>
      <c r="J1522" s="27">
        <v>1484</v>
      </c>
      <c r="K1522" s="27">
        <v>6.4976596416440389</v>
      </c>
      <c r="L1522" s="37">
        <v>-0.15167246516546751</v>
      </c>
      <c r="M1522" s="27"/>
      <c r="N1522" s="27"/>
      <c r="O1522" s="27"/>
      <c r="P1522" s="27"/>
      <c r="Q1522" s="27"/>
      <c r="R1522" s="27"/>
      <c r="S1522" s="27"/>
      <c r="T1522" s="27"/>
      <c r="U1522" s="27"/>
      <c r="V1522" s="27"/>
      <c r="W1522" s="27"/>
      <c r="X1522" s="27"/>
      <c r="Y1522" s="27"/>
      <c r="Z1522" s="27"/>
      <c r="AA1522" s="27"/>
      <c r="AB1522" s="27"/>
      <c r="AC1522" s="27"/>
      <c r="AD1522" s="27"/>
      <c r="AE1522" s="27"/>
    </row>
    <row r="1523" spans="1:31" ht="15.75" customHeight="1" x14ac:dyDescent="0.2">
      <c r="A1523" s="22">
        <v>34999</v>
      </c>
      <c r="B1523" s="23">
        <f t="shared" ref="B1523:C1523" si="3043">LN(D1523)</f>
        <v>6.3625107283456872</v>
      </c>
      <c r="C1523" s="23">
        <f t="shared" si="3043"/>
        <v>6.9329355775124357</v>
      </c>
      <c r="D1523" s="24">
        <v>579.70000000000005</v>
      </c>
      <c r="E1523" s="24">
        <v>1025.5</v>
      </c>
      <c r="F1523" s="27">
        <f t="shared" ref="F1523:G1523" si="3044">LN(D1523/D1522)</f>
        <v>5.1885277243201838E-3</v>
      </c>
      <c r="G1523" s="27">
        <f t="shared" si="3044"/>
        <v>7.831660195685269E-3</v>
      </c>
      <c r="H1523" s="27">
        <f t="shared" si="2558"/>
        <v>0.91772246506703892</v>
      </c>
      <c r="I1523" s="27"/>
      <c r="J1523" s="27">
        <v>1485</v>
      </c>
      <c r="K1523" s="27">
        <v>6.5043365868389884</v>
      </c>
      <c r="L1523" s="37">
        <v>-0.1541491941749733</v>
      </c>
      <c r="M1523" s="27"/>
      <c r="N1523" s="27"/>
      <c r="O1523" s="27"/>
      <c r="P1523" s="27"/>
      <c r="Q1523" s="27"/>
      <c r="R1523" s="27"/>
      <c r="S1523" s="27"/>
      <c r="T1523" s="27"/>
      <c r="U1523" s="27"/>
      <c r="V1523" s="27"/>
      <c r="W1523" s="27"/>
      <c r="X1523" s="27"/>
      <c r="Y1523" s="27"/>
      <c r="Z1523" s="27"/>
      <c r="AA1523" s="27"/>
      <c r="AB1523" s="27"/>
      <c r="AC1523" s="27"/>
      <c r="AD1523" s="27"/>
      <c r="AE1523" s="27"/>
    </row>
    <row r="1524" spans="1:31" ht="15.75" customHeight="1" x14ac:dyDescent="0.2">
      <c r="A1524" s="22">
        <v>35002</v>
      </c>
      <c r="B1524" s="23">
        <f t="shared" ref="B1524:C1524" si="3045">LN(D1524)</f>
        <v>6.3685301806944485</v>
      </c>
      <c r="C1524" s="23">
        <f t="shared" si="3045"/>
        <v>6.9465913027673354</v>
      </c>
      <c r="D1524" s="24">
        <v>583.20000000000005</v>
      </c>
      <c r="E1524" s="24">
        <v>1039.5999999999999</v>
      </c>
      <c r="F1524" s="27">
        <f t="shared" ref="F1524:G1524" si="3046">LN(D1524/D1523)</f>
        <v>6.0194523487612662E-3</v>
      </c>
      <c r="G1524" s="27">
        <f t="shared" si="3046"/>
        <v>1.3655725254899869E-2</v>
      </c>
      <c r="H1524" s="27">
        <f t="shared" si="2558"/>
        <v>0.91678492416235824</v>
      </c>
      <c r="I1524" s="27"/>
      <c r="J1524" s="27">
        <v>1486</v>
      </c>
      <c r="K1524" s="27">
        <v>6.5091236617784993</v>
      </c>
      <c r="L1524" s="37">
        <v>-0.15666849666418248</v>
      </c>
      <c r="M1524" s="27"/>
      <c r="N1524" s="27"/>
      <c r="O1524" s="27"/>
      <c r="P1524" s="27"/>
      <c r="Q1524" s="27"/>
      <c r="R1524" s="27"/>
      <c r="S1524" s="27"/>
      <c r="T1524" s="27"/>
      <c r="U1524" s="27"/>
      <c r="V1524" s="27"/>
      <c r="W1524" s="27"/>
      <c r="X1524" s="27"/>
      <c r="Y1524" s="27"/>
      <c r="Z1524" s="27"/>
      <c r="AA1524" s="27"/>
      <c r="AB1524" s="27"/>
      <c r="AC1524" s="27"/>
      <c r="AD1524" s="27"/>
      <c r="AE1524" s="27"/>
    </row>
    <row r="1525" spans="1:31" ht="15.75" customHeight="1" x14ac:dyDescent="0.2">
      <c r="A1525" s="22">
        <v>35003</v>
      </c>
      <c r="B1525" s="23">
        <f t="shared" ref="B1525:C1525" si="3047">LN(D1525)</f>
        <v>6.3656109719587191</v>
      </c>
      <c r="C1525" s="23">
        <f t="shared" si="3047"/>
        <v>6.9431224228194282</v>
      </c>
      <c r="D1525" s="24">
        <v>581.5</v>
      </c>
      <c r="E1525" s="24">
        <v>1036</v>
      </c>
      <c r="F1525" s="27">
        <f t="shared" ref="F1525:G1525" si="3048">LN(D1525/D1524)</f>
        <v>-2.919208735729352E-3</v>
      </c>
      <c r="G1525" s="27">
        <f t="shared" si="3048"/>
        <v>-3.4688799479067104E-3</v>
      </c>
      <c r="H1525" s="27">
        <f t="shared" si="2558"/>
        <v>0.91682251648586144</v>
      </c>
      <c r="I1525" s="27"/>
      <c r="J1525" s="27">
        <v>1487</v>
      </c>
      <c r="K1525" s="27">
        <v>6.5080215468176901</v>
      </c>
      <c r="L1525" s="37">
        <v>-0.15104620710857652</v>
      </c>
      <c r="M1525" s="27"/>
      <c r="N1525" s="27"/>
      <c r="O1525" s="27"/>
      <c r="P1525" s="27"/>
      <c r="Q1525" s="27"/>
      <c r="R1525" s="27"/>
      <c r="S1525" s="27"/>
      <c r="T1525" s="27"/>
      <c r="U1525" s="27"/>
      <c r="V1525" s="27"/>
      <c r="W1525" s="27"/>
      <c r="X1525" s="27"/>
      <c r="Y1525" s="27"/>
      <c r="Z1525" s="27"/>
      <c r="AA1525" s="27"/>
      <c r="AB1525" s="27"/>
      <c r="AC1525" s="27"/>
      <c r="AD1525" s="27"/>
      <c r="AE1525" s="27"/>
    </row>
    <row r="1526" spans="1:31" ht="15.75" customHeight="1" x14ac:dyDescent="0.2">
      <c r="A1526" s="22">
        <v>35004</v>
      </c>
      <c r="B1526" s="23">
        <f t="shared" ref="B1526:C1526" si="3049">LN(D1526)</f>
        <v>6.3702433899536404</v>
      </c>
      <c r="C1526" s="23">
        <f t="shared" si="3049"/>
        <v>6.9474566458336895</v>
      </c>
      <c r="D1526" s="24">
        <v>584.20000000000005</v>
      </c>
      <c r="E1526" s="24">
        <v>1040.5</v>
      </c>
      <c r="F1526" s="27">
        <f t="shared" ref="F1526:G1526" si="3050">LN(D1526/D1525)</f>
        <v>4.632417994921487E-3</v>
      </c>
      <c r="G1526" s="27">
        <f t="shared" si="3050"/>
        <v>4.3342230142608216E-3</v>
      </c>
      <c r="H1526" s="27">
        <f t="shared" si="2558"/>
        <v>0.91691732884346999</v>
      </c>
      <c r="I1526" s="27"/>
      <c r="J1526" s="27">
        <v>1488</v>
      </c>
      <c r="K1526" s="27">
        <v>6.5097841869550672</v>
      </c>
      <c r="L1526" s="37">
        <v>-0.14899997837527401</v>
      </c>
      <c r="M1526" s="27"/>
      <c r="N1526" s="27"/>
      <c r="O1526" s="27"/>
      <c r="P1526" s="27"/>
      <c r="Q1526" s="27"/>
      <c r="R1526" s="27"/>
      <c r="S1526" s="27"/>
      <c r="T1526" s="27"/>
      <c r="U1526" s="27"/>
      <c r="V1526" s="27"/>
      <c r="W1526" s="27"/>
      <c r="X1526" s="27"/>
      <c r="Y1526" s="27"/>
      <c r="Z1526" s="27"/>
      <c r="AA1526" s="27"/>
      <c r="AB1526" s="27"/>
      <c r="AC1526" s="27"/>
      <c r="AD1526" s="27"/>
      <c r="AE1526" s="27"/>
    </row>
    <row r="1527" spans="1:31" ht="15.75" customHeight="1" x14ac:dyDescent="0.2">
      <c r="A1527" s="22">
        <v>35005</v>
      </c>
      <c r="B1527" s="23">
        <f t="shared" ref="B1527:C1527" si="3051">LN(D1527)</f>
        <v>6.3796139330064587</v>
      </c>
      <c r="C1527" s="23">
        <f t="shared" si="3051"/>
        <v>6.9634737677384804</v>
      </c>
      <c r="D1527" s="24">
        <v>589.70000000000005</v>
      </c>
      <c r="E1527" s="24">
        <v>1057.3</v>
      </c>
      <c r="F1527" s="27">
        <f t="shared" ref="F1527:G1527" si="3052">LN(D1527/D1526)</f>
        <v>9.3705430528178337E-3</v>
      </c>
      <c r="G1527" s="27">
        <f t="shared" si="3052"/>
        <v>1.6017121904791772E-2</v>
      </c>
      <c r="H1527" s="27">
        <f t="shared" si="2558"/>
        <v>0.91615394066148093</v>
      </c>
      <c r="I1527" s="27"/>
      <c r="J1527" s="27">
        <v>1489</v>
      </c>
      <c r="K1527" s="27">
        <v>6.5094172973122264</v>
      </c>
      <c r="L1527" s="37">
        <v>-0.14020148066359539</v>
      </c>
      <c r="M1527" s="27"/>
      <c r="N1527" s="27"/>
      <c r="O1527" s="27"/>
      <c r="P1527" s="27"/>
      <c r="Q1527" s="27"/>
      <c r="R1527" s="27"/>
      <c r="S1527" s="27"/>
      <c r="T1527" s="27"/>
      <c r="U1527" s="27"/>
      <c r="V1527" s="27"/>
      <c r="W1527" s="27"/>
      <c r="X1527" s="27"/>
      <c r="Y1527" s="27"/>
      <c r="Z1527" s="27"/>
      <c r="AA1527" s="27"/>
      <c r="AB1527" s="27"/>
      <c r="AC1527" s="27"/>
      <c r="AD1527" s="27"/>
      <c r="AE1527" s="27"/>
    </row>
    <row r="1528" spans="1:31" ht="15.75" customHeight="1" x14ac:dyDescent="0.2">
      <c r="A1528" s="22">
        <v>35006</v>
      </c>
      <c r="B1528" s="23">
        <f t="shared" ref="B1528:C1528" si="3053">LN(D1528)</f>
        <v>6.3809696356374168</v>
      </c>
      <c r="C1528" s="23">
        <f t="shared" si="3053"/>
        <v>6.971293299786125</v>
      </c>
      <c r="D1528" s="24">
        <v>590.5</v>
      </c>
      <c r="E1528" s="24">
        <v>1065.5999999999999</v>
      </c>
      <c r="F1528" s="27">
        <f t="shared" ref="F1528:G1528" si="3054">LN(D1528/D1527)</f>
        <v>1.3557026309584355E-3</v>
      </c>
      <c r="G1528" s="27">
        <f t="shared" si="3054"/>
        <v>7.8195320476437385E-3</v>
      </c>
      <c r="H1528" s="27">
        <f t="shared" si="2558"/>
        <v>0.91532078213280466</v>
      </c>
      <c r="I1528" s="27"/>
      <c r="J1528" s="27">
        <v>1490</v>
      </c>
      <c r="K1528" s="27">
        <v>6.4977341435755331</v>
      </c>
      <c r="L1528" s="37">
        <v>-0.12903250981594105</v>
      </c>
      <c r="M1528" s="27"/>
      <c r="N1528" s="27"/>
      <c r="O1528" s="27"/>
      <c r="P1528" s="27"/>
      <c r="Q1528" s="27"/>
      <c r="R1528" s="27"/>
      <c r="S1528" s="27"/>
      <c r="T1528" s="27"/>
      <c r="U1528" s="27"/>
      <c r="V1528" s="27"/>
      <c r="W1528" s="27"/>
      <c r="X1528" s="27"/>
      <c r="Y1528" s="27"/>
      <c r="Z1528" s="27"/>
      <c r="AA1528" s="27"/>
      <c r="AB1528" s="27"/>
      <c r="AC1528" s="27"/>
      <c r="AD1528" s="27"/>
      <c r="AE1528" s="27"/>
    </row>
    <row r="1529" spans="1:31" ht="15.75" customHeight="1" x14ac:dyDescent="0.2">
      <c r="A1529" s="22">
        <v>35009</v>
      </c>
      <c r="B1529" s="23">
        <f t="shared" ref="B1529:C1529" si="3055">LN(D1529)</f>
        <v>6.3774069887272828</v>
      </c>
      <c r="C1529" s="23">
        <f t="shared" si="3055"/>
        <v>6.9680033593274935</v>
      </c>
      <c r="D1529" s="24">
        <v>588.4</v>
      </c>
      <c r="E1529" s="24">
        <v>1062.0999999999999</v>
      </c>
      <c r="F1529" s="27">
        <f t="shared" ref="F1529:G1529" si="3056">LN(D1529/D1528)</f>
        <v>-3.5626469101345394E-3</v>
      </c>
      <c r="G1529" s="27">
        <f t="shared" si="3056"/>
        <v>-3.2899404586308094E-3</v>
      </c>
      <c r="H1529" s="27">
        <f t="shared" si="2558"/>
        <v>0.91524166391084927</v>
      </c>
      <c r="I1529" s="27"/>
      <c r="J1529" s="27">
        <v>1491</v>
      </c>
      <c r="K1529" s="27">
        <v>6.4969888050932285</v>
      </c>
      <c r="L1529" s="37">
        <v>-0.12931633094420025</v>
      </c>
      <c r="M1529" s="27"/>
      <c r="N1529" s="27"/>
      <c r="O1529" s="27"/>
      <c r="P1529" s="27"/>
      <c r="Q1529" s="27"/>
      <c r="R1529" s="27"/>
      <c r="S1529" s="27"/>
      <c r="T1529" s="27"/>
      <c r="U1529" s="27"/>
      <c r="V1529" s="27"/>
      <c r="W1529" s="27"/>
      <c r="X1529" s="27"/>
      <c r="Y1529" s="27"/>
      <c r="Z1529" s="27"/>
      <c r="AA1529" s="27"/>
      <c r="AB1529" s="27"/>
      <c r="AC1529" s="27"/>
      <c r="AD1529" s="27"/>
      <c r="AE1529" s="27"/>
    </row>
    <row r="1530" spans="1:31" ht="15.75" customHeight="1" x14ac:dyDescent="0.2">
      <c r="A1530" s="22">
        <v>35010</v>
      </c>
      <c r="B1530" s="23">
        <f t="shared" ref="B1530:C1530" si="3057">LN(D1530)</f>
        <v>6.373831603970169</v>
      </c>
      <c r="C1530" s="23">
        <f t="shared" si="3057"/>
        <v>6.9507189784142529</v>
      </c>
      <c r="D1530" s="24">
        <v>586.29999999999995</v>
      </c>
      <c r="E1530" s="24">
        <v>1043.9000000000001</v>
      </c>
      <c r="F1530" s="27">
        <f t="shared" ref="F1530:G1530" si="3058">LN(D1530/D1529)</f>
        <v>-3.5753847571130971E-3</v>
      </c>
      <c r="G1530" s="27">
        <f t="shared" si="3058"/>
        <v>-1.7284380913241058E-2</v>
      </c>
      <c r="H1530" s="27">
        <f t="shared" si="2558"/>
        <v>0.91700320841115401</v>
      </c>
      <c r="I1530" s="27"/>
      <c r="J1530" s="27">
        <v>1492</v>
      </c>
      <c r="K1530" s="27">
        <v>6.5045581741301115</v>
      </c>
      <c r="L1530" s="37">
        <v>-0.13431478417647114</v>
      </c>
      <c r="M1530" s="27"/>
      <c r="N1530" s="27"/>
      <c r="O1530" s="27"/>
      <c r="P1530" s="27"/>
      <c r="Q1530" s="27"/>
      <c r="R1530" s="27"/>
      <c r="S1530" s="27"/>
      <c r="T1530" s="27"/>
      <c r="U1530" s="27"/>
      <c r="V1530" s="27"/>
      <c r="W1530" s="27"/>
      <c r="X1530" s="27"/>
      <c r="Y1530" s="27"/>
      <c r="Z1530" s="27"/>
      <c r="AA1530" s="27"/>
      <c r="AB1530" s="27"/>
      <c r="AC1530" s="27"/>
      <c r="AD1530" s="27"/>
      <c r="AE1530" s="27"/>
    </row>
    <row r="1531" spans="1:31" ht="15.75" customHeight="1" x14ac:dyDescent="0.2">
      <c r="A1531" s="22">
        <v>35011</v>
      </c>
      <c r="B1531" s="23">
        <f t="shared" ref="B1531:C1531" si="3059">LN(D1531)</f>
        <v>6.3829997496826483</v>
      </c>
      <c r="C1531" s="23">
        <f t="shared" si="3059"/>
        <v>6.9545434404808963</v>
      </c>
      <c r="D1531" s="24">
        <v>591.70000000000005</v>
      </c>
      <c r="E1531" s="24">
        <v>1047.9000000000001</v>
      </c>
      <c r="F1531" s="27">
        <f t="shared" ref="F1531:G1531" si="3060">LN(D1531/D1530)</f>
        <v>9.1681457124790644E-3</v>
      </c>
      <c r="G1531" s="27">
        <f t="shared" si="3060"/>
        <v>3.8244620666431656E-3</v>
      </c>
      <c r="H1531" s="27">
        <f t="shared" si="2558"/>
        <v>0.91781722327429638</v>
      </c>
      <c r="I1531" s="27"/>
      <c r="J1531" s="27">
        <v>1493</v>
      </c>
      <c r="K1531" s="27">
        <v>6.5080215468176901</v>
      </c>
      <c r="L1531" s="37">
        <v>-0.13350793088587576</v>
      </c>
      <c r="M1531" s="27"/>
      <c r="N1531" s="27"/>
      <c r="O1531" s="27"/>
      <c r="P1531" s="27"/>
      <c r="Q1531" s="27"/>
      <c r="R1531" s="27"/>
      <c r="S1531" s="27"/>
      <c r="T1531" s="27"/>
      <c r="U1531" s="27"/>
      <c r="V1531" s="27"/>
      <c r="W1531" s="27"/>
      <c r="X1531" s="27"/>
      <c r="Y1531" s="27"/>
      <c r="Z1531" s="27"/>
      <c r="AA1531" s="27"/>
      <c r="AB1531" s="27"/>
      <c r="AC1531" s="27"/>
      <c r="AD1531" s="27"/>
      <c r="AE1531" s="27"/>
    </row>
    <row r="1532" spans="1:31" ht="15.75" customHeight="1" x14ac:dyDescent="0.2">
      <c r="A1532" s="22">
        <v>35012</v>
      </c>
      <c r="B1532" s="23">
        <f t="shared" ref="B1532:C1532" si="3061">LN(D1532)</f>
        <v>6.3855316102637767</v>
      </c>
      <c r="C1532" s="23">
        <f t="shared" si="3061"/>
        <v>6.971293299786125</v>
      </c>
      <c r="D1532" s="24">
        <v>593.20000000000005</v>
      </c>
      <c r="E1532" s="24">
        <v>1065.5999999999999</v>
      </c>
      <c r="F1532" s="27">
        <f t="shared" ref="F1532:G1532" si="3062">LN(D1532/D1531)</f>
        <v>2.5318605811287215E-3</v>
      </c>
      <c r="G1532" s="27">
        <f t="shared" si="3062"/>
        <v>1.6749859305228588E-2</v>
      </c>
      <c r="H1532" s="27">
        <f t="shared" si="2558"/>
        <v>0.91597517643672821</v>
      </c>
      <c r="I1532" s="27"/>
      <c r="J1532" s="27">
        <v>1494</v>
      </c>
      <c r="K1532" s="27">
        <v>6.5032277088386392</v>
      </c>
      <c r="L1532" s="37">
        <v>-0.13504052248814702</v>
      </c>
      <c r="M1532" s="27"/>
      <c r="N1532" s="27"/>
      <c r="O1532" s="27"/>
      <c r="P1532" s="27"/>
      <c r="Q1532" s="27"/>
      <c r="R1532" s="27"/>
      <c r="S1532" s="27"/>
      <c r="T1532" s="27"/>
      <c r="U1532" s="27"/>
      <c r="V1532" s="27"/>
      <c r="W1532" s="27"/>
      <c r="X1532" s="27"/>
      <c r="Y1532" s="27"/>
      <c r="Z1532" s="27"/>
      <c r="AA1532" s="27"/>
      <c r="AB1532" s="27"/>
      <c r="AC1532" s="27"/>
      <c r="AD1532" s="27"/>
      <c r="AE1532" s="27"/>
    </row>
    <row r="1533" spans="1:31" ht="15.75" customHeight="1" x14ac:dyDescent="0.2">
      <c r="A1533" s="22">
        <v>35013</v>
      </c>
      <c r="B1533" s="23">
        <f t="shared" ref="B1533:C1533" si="3063">LN(D1533)</f>
        <v>6.3846883687937925</v>
      </c>
      <c r="C1533" s="23">
        <f t="shared" si="3063"/>
        <v>6.9696026823082171</v>
      </c>
      <c r="D1533" s="24">
        <v>592.70000000000005</v>
      </c>
      <c r="E1533" s="24">
        <v>1063.8</v>
      </c>
      <c r="F1533" s="27">
        <f t="shared" ref="F1533:G1533" si="3064">LN(D1533/D1532)</f>
        <v>-8.4324146998456071E-4</v>
      </c>
      <c r="G1533" s="27">
        <f t="shared" si="3064"/>
        <v>-1.6906174779074388E-3</v>
      </c>
      <c r="H1533" s="27">
        <f t="shared" si="2558"/>
        <v>0.91607637620445947</v>
      </c>
      <c r="I1533" s="27"/>
      <c r="J1533" s="27">
        <v>1495</v>
      </c>
      <c r="K1533" s="27">
        <v>6.4993713952752632</v>
      </c>
      <c r="L1533" s="37">
        <v>-0.13341654435854711</v>
      </c>
      <c r="M1533" s="27"/>
      <c r="N1533" s="27"/>
      <c r="O1533" s="27"/>
      <c r="P1533" s="27"/>
      <c r="Q1533" s="27"/>
      <c r="R1533" s="27"/>
      <c r="S1533" s="27"/>
      <c r="T1533" s="27"/>
      <c r="U1533" s="27"/>
      <c r="V1533" s="27"/>
      <c r="W1533" s="27"/>
      <c r="X1533" s="27"/>
      <c r="Y1533" s="27"/>
      <c r="Z1533" s="27"/>
      <c r="AA1533" s="27"/>
      <c r="AB1533" s="27"/>
      <c r="AC1533" s="27"/>
      <c r="AD1533" s="27"/>
      <c r="AE1533" s="27"/>
    </row>
    <row r="1534" spans="1:31" ht="15.75" customHeight="1" x14ac:dyDescent="0.2">
      <c r="A1534" s="22">
        <v>35016</v>
      </c>
      <c r="B1534" s="23">
        <f t="shared" ref="B1534:C1534" si="3065">LN(D1534)</f>
        <v>6.3840132632829194</v>
      </c>
      <c r="C1534" s="23">
        <f t="shared" si="3065"/>
        <v>6.9645136128007463</v>
      </c>
      <c r="D1534" s="24">
        <v>592.29999999999995</v>
      </c>
      <c r="E1534" s="24">
        <v>1058.4000000000001</v>
      </c>
      <c r="F1534" s="27">
        <f t="shared" ref="F1534:G1534" si="3066">LN(D1534/D1533)</f>
        <v>-6.7510551087309985E-4</v>
      </c>
      <c r="G1534" s="27">
        <f t="shared" si="3066"/>
        <v>-5.0890695074711813E-3</v>
      </c>
      <c r="H1534" s="27">
        <f t="shared" si="2558"/>
        <v>0.91664883123340157</v>
      </c>
      <c r="I1534" s="27"/>
      <c r="J1534" s="27">
        <v>1496</v>
      </c>
      <c r="K1534" s="27">
        <v>6.494000336432487</v>
      </c>
      <c r="L1534" s="37">
        <v>-0.12787359037138568</v>
      </c>
      <c r="M1534" s="27"/>
      <c r="N1534" s="27"/>
      <c r="O1534" s="27"/>
      <c r="P1534" s="27"/>
      <c r="Q1534" s="27"/>
      <c r="R1534" s="27"/>
      <c r="S1534" s="27"/>
      <c r="T1534" s="27"/>
      <c r="U1534" s="27"/>
      <c r="V1534" s="27"/>
      <c r="W1534" s="27"/>
      <c r="X1534" s="27"/>
      <c r="Y1534" s="27"/>
      <c r="Z1534" s="27"/>
      <c r="AA1534" s="27"/>
      <c r="AB1534" s="27"/>
      <c r="AC1534" s="27"/>
      <c r="AD1534" s="27"/>
      <c r="AE1534" s="27"/>
    </row>
    <row r="1535" spans="1:31" ht="15.75" customHeight="1" x14ac:dyDescent="0.2">
      <c r="A1535" s="22">
        <v>35017</v>
      </c>
      <c r="B1535" s="23">
        <f t="shared" ref="B1535:C1535" si="3067">LN(D1535)</f>
        <v>6.3787656845884753</v>
      </c>
      <c r="C1535" s="23">
        <f t="shared" si="3067"/>
        <v>6.9475527488562028</v>
      </c>
      <c r="D1535" s="24">
        <v>589.20000000000005</v>
      </c>
      <c r="E1535" s="24">
        <v>1040.5999999999999</v>
      </c>
      <c r="F1535" s="27">
        <f t="shared" ref="F1535:G1535" si="3068">LN(D1535/D1534)</f>
        <v>-5.247578694444077E-3</v>
      </c>
      <c r="G1535" s="27">
        <f t="shared" si="3068"/>
        <v>-1.696086394454293E-2</v>
      </c>
      <c r="H1535" s="27">
        <f t="shared" ref="H1535:H1789" si="3069">B1535/C1535</f>
        <v>0.91813130683155031</v>
      </c>
      <c r="I1535" s="27"/>
      <c r="J1535" s="27">
        <v>1497</v>
      </c>
      <c r="K1535" s="27">
        <v>6.4879135290864216</v>
      </c>
      <c r="L1535" s="37">
        <v>-0.12247454096164567</v>
      </c>
      <c r="M1535" s="27"/>
      <c r="N1535" s="27"/>
      <c r="O1535" s="27"/>
      <c r="P1535" s="27"/>
      <c r="Q1535" s="27"/>
      <c r="R1535" s="27"/>
      <c r="S1535" s="27"/>
      <c r="T1535" s="27"/>
      <c r="U1535" s="27"/>
      <c r="V1535" s="27"/>
      <c r="W1535" s="27"/>
      <c r="X1535" s="27"/>
      <c r="Y1535" s="27"/>
      <c r="Z1535" s="27"/>
      <c r="AA1535" s="27"/>
      <c r="AB1535" s="27"/>
      <c r="AC1535" s="27"/>
      <c r="AD1535" s="27"/>
      <c r="AE1535" s="27"/>
    </row>
    <row r="1536" spans="1:31" ht="15.75" customHeight="1" x14ac:dyDescent="0.2">
      <c r="A1536" s="22">
        <v>35018</v>
      </c>
      <c r="B1536" s="23">
        <f t="shared" ref="B1536:C1536" si="3070">LN(D1536)</f>
        <v>6.3867109550218144</v>
      </c>
      <c r="C1536" s="23">
        <f t="shared" si="3070"/>
        <v>6.9487052653110908</v>
      </c>
      <c r="D1536" s="24">
        <v>593.9</v>
      </c>
      <c r="E1536" s="24">
        <v>1041.8</v>
      </c>
      <c r="F1536" s="27">
        <f t="shared" ref="F1536:G1536" si="3071">LN(D1536/D1535)</f>
        <v>7.9452704333392646E-3</v>
      </c>
      <c r="G1536" s="27">
        <f t="shared" si="3071"/>
        <v>1.1525164548881017E-3</v>
      </c>
      <c r="H1536" s="27">
        <f t="shared" si="3069"/>
        <v>0.91912244240738905</v>
      </c>
      <c r="I1536" s="27"/>
      <c r="J1536" s="27">
        <v>1498</v>
      </c>
      <c r="K1536" s="27">
        <v>6.4791896758816661</v>
      </c>
      <c r="L1536" s="37">
        <v>-0.11443891902975523</v>
      </c>
      <c r="M1536" s="27"/>
      <c r="N1536" s="27"/>
      <c r="O1536" s="27"/>
      <c r="P1536" s="27"/>
      <c r="Q1536" s="27"/>
      <c r="R1536" s="27"/>
      <c r="S1536" s="27"/>
      <c r="T1536" s="27"/>
      <c r="U1536" s="27"/>
      <c r="V1536" s="27"/>
      <c r="W1536" s="27"/>
      <c r="X1536" s="27"/>
      <c r="Y1536" s="27"/>
      <c r="Z1536" s="27"/>
      <c r="AA1536" s="27"/>
      <c r="AB1536" s="27"/>
      <c r="AC1536" s="27"/>
      <c r="AD1536" s="27"/>
      <c r="AE1536" s="27"/>
    </row>
    <row r="1537" spans="1:31" ht="15.75" customHeight="1" x14ac:dyDescent="0.2">
      <c r="A1537" s="22">
        <v>35019</v>
      </c>
      <c r="B1537" s="23">
        <f t="shared" ref="B1537:C1537" si="3072">LN(D1537)</f>
        <v>6.39241949973826</v>
      </c>
      <c r="C1537" s="23">
        <f t="shared" si="3072"/>
        <v>6.9511978368249743</v>
      </c>
      <c r="D1537" s="24">
        <v>597.29999999999995</v>
      </c>
      <c r="E1537" s="24">
        <v>1044.4000000000001</v>
      </c>
      <c r="F1537" s="27">
        <f t="shared" ref="F1537:G1537" si="3073">LN(D1537/D1536)</f>
        <v>5.7085447164457927E-3</v>
      </c>
      <c r="G1537" s="27">
        <f t="shared" si="3073"/>
        <v>2.4925715138826758E-3</v>
      </c>
      <c r="H1537" s="27">
        <f t="shared" si="3069"/>
        <v>0.91961409382905124</v>
      </c>
      <c r="I1537" s="27"/>
      <c r="J1537" s="27">
        <v>1499</v>
      </c>
      <c r="K1537" s="27">
        <v>6.4946737369759715</v>
      </c>
      <c r="L1537" s="37">
        <v>-0.12169530258233863</v>
      </c>
      <c r="M1537" s="27"/>
      <c r="N1537" s="27"/>
      <c r="O1537" s="27"/>
      <c r="P1537" s="27"/>
      <c r="Q1537" s="27"/>
      <c r="R1537" s="27"/>
      <c r="S1537" s="27"/>
      <c r="T1537" s="27"/>
      <c r="U1537" s="27"/>
      <c r="V1537" s="27"/>
      <c r="W1537" s="27"/>
      <c r="X1537" s="27"/>
      <c r="Y1537" s="27"/>
      <c r="Z1537" s="27"/>
      <c r="AA1537" s="27"/>
      <c r="AB1537" s="27"/>
      <c r="AC1537" s="27"/>
      <c r="AD1537" s="27"/>
      <c r="AE1537" s="27"/>
    </row>
    <row r="1538" spans="1:31" ht="15.75" customHeight="1" x14ac:dyDescent="0.2">
      <c r="A1538" s="22">
        <v>35020</v>
      </c>
      <c r="B1538" s="23">
        <f t="shared" ref="B1538:C1538" si="3074">LN(D1538)</f>
        <v>6.3969296552161463</v>
      </c>
      <c r="C1538" s="23">
        <f t="shared" si="3074"/>
        <v>6.9517721643989114</v>
      </c>
      <c r="D1538" s="24">
        <v>600</v>
      </c>
      <c r="E1538" s="24">
        <v>1045</v>
      </c>
      <c r="F1538" s="27">
        <f t="shared" ref="F1538:G1538" si="3075">LN(D1538/D1537)</f>
        <v>4.5101554778861092E-3</v>
      </c>
      <c r="G1538" s="27">
        <f t="shared" si="3075"/>
        <v>5.7432757393742343E-4</v>
      </c>
      <c r="H1538" s="27">
        <f t="shared" si="3069"/>
        <v>0.92018689679961052</v>
      </c>
      <c r="I1538" s="27"/>
      <c r="J1538" s="27">
        <v>1500</v>
      </c>
      <c r="K1538" s="27">
        <v>6.4920516977631939</v>
      </c>
      <c r="L1538" s="37">
        <v>-0.12146601788664935</v>
      </c>
      <c r="M1538" s="27"/>
      <c r="N1538" s="27"/>
      <c r="O1538" s="27"/>
      <c r="P1538" s="27"/>
      <c r="Q1538" s="27"/>
      <c r="R1538" s="27"/>
      <c r="S1538" s="27"/>
      <c r="T1538" s="27"/>
      <c r="U1538" s="27"/>
      <c r="V1538" s="27"/>
      <c r="W1538" s="27"/>
      <c r="X1538" s="27"/>
      <c r="Y1538" s="27"/>
      <c r="Z1538" s="27"/>
      <c r="AA1538" s="27"/>
      <c r="AB1538" s="27"/>
      <c r="AC1538" s="27"/>
      <c r="AD1538" s="27"/>
      <c r="AE1538" s="27"/>
    </row>
    <row r="1539" spans="1:31" ht="15.75" customHeight="1" x14ac:dyDescent="0.2">
      <c r="A1539" s="22">
        <v>35023</v>
      </c>
      <c r="B1539" s="23">
        <f t="shared" ref="B1539:C1539" si="3076">LN(D1539)</f>
        <v>6.3915820488895507</v>
      </c>
      <c r="C1539" s="23">
        <f t="shared" si="3076"/>
        <v>6.9367313872186545</v>
      </c>
      <c r="D1539" s="24">
        <v>596.79999999999995</v>
      </c>
      <c r="E1539" s="24">
        <v>1029.4000000000001</v>
      </c>
      <c r="F1539" s="27">
        <f t="shared" ref="F1539:G1539" si="3077">LN(D1539/D1538)</f>
        <v>-5.3476063265953527E-3</v>
      </c>
      <c r="G1539" s="27">
        <f t="shared" si="3077"/>
        <v>-1.5040777180257136E-2</v>
      </c>
      <c r="H1539" s="27">
        <f t="shared" si="3069"/>
        <v>0.92141120826250034</v>
      </c>
      <c r="I1539" s="27"/>
      <c r="J1539" s="27">
        <v>1501</v>
      </c>
      <c r="K1539" s="27">
        <v>6.4799521419111281</v>
      </c>
      <c r="L1539" s="37">
        <v>-0.11399729099441203</v>
      </c>
      <c r="M1539" s="27"/>
      <c r="N1539" s="27"/>
      <c r="O1539" s="27"/>
      <c r="P1539" s="27"/>
      <c r="Q1539" s="27"/>
      <c r="R1539" s="27"/>
      <c r="S1539" s="27"/>
      <c r="T1539" s="27"/>
      <c r="U1539" s="27"/>
      <c r="V1539" s="27"/>
      <c r="W1539" s="27"/>
      <c r="X1539" s="27"/>
      <c r="Y1539" s="27"/>
      <c r="Z1539" s="27"/>
      <c r="AA1539" s="27"/>
      <c r="AB1539" s="27"/>
      <c r="AC1539" s="27"/>
      <c r="AD1539" s="27"/>
      <c r="AE1539" s="27"/>
    </row>
    <row r="1540" spans="1:31" ht="15.75" customHeight="1" x14ac:dyDescent="0.2">
      <c r="A1540" s="22">
        <v>35024</v>
      </c>
      <c r="B1540" s="23">
        <f t="shared" ref="B1540:C1540" si="3078">LN(D1540)</f>
        <v>6.3972629330062665</v>
      </c>
      <c r="C1540" s="23">
        <f t="shared" si="3078"/>
        <v>6.9323503258375174</v>
      </c>
      <c r="D1540" s="24">
        <v>600.20000000000005</v>
      </c>
      <c r="E1540" s="24">
        <v>1024.9000000000001</v>
      </c>
      <c r="F1540" s="27">
        <f t="shared" ref="F1540:G1540" si="3079">LN(D1540/D1539)</f>
        <v>5.6808841167158971E-3</v>
      </c>
      <c r="G1540" s="27">
        <f t="shared" si="3079"/>
        <v>-4.3810613811369253E-3</v>
      </c>
      <c r="H1540" s="27">
        <f t="shared" si="3069"/>
        <v>0.92281299015761942</v>
      </c>
      <c r="I1540" s="27"/>
      <c r="J1540" s="27">
        <v>1502</v>
      </c>
      <c r="K1540" s="27">
        <v>6.4745224867683824</v>
      </c>
      <c r="L1540" s="37">
        <v>-0.10753670792530823</v>
      </c>
      <c r="M1540" s="27"/>
      <c r="N1540" s="27"/>
      <c r="O1540" s="27"/>
      <c r="P1540" s="27"/>
      <c r="Q1540" s="27"/>
      <c r="R1540" s="27"/>
      <c r="S1540" s="27"/>
      <c r="T1540" s="27"/>
      <c r="U1540" s="27"/>
      <c r="V1540" s="27"/>
      <c r="W1540" s="27"/>
      <c r="X1540" s="27"/>
      <c r="Y1540" s="27"/>
      <c r="Z1540" s="27"/>
      <c r="AA1540" s="27"/>
      <c r="AB1540" s="27"/>
      <c r="AC1540" s="27"/>
      <c r="AD1540" s="27"/>
      <c r="AE1540" s="27"/>
    </row>
    <row r="1541" spans="1:31" ht="15.75" customHeight="1" x14ac:dyDescent="0.2">
      <c r="A1541" s="22">
        <v>35025</v>
      </c>
      <c r="B1541" s="23">
        <f t="shared" ref="B1541:C1541" si="3080">LN(D1541)</f>
        <v>6.394259426660267</v>
      </c>
      <c r="C1541" s="23">
        <f t="shared" si="3080"/>
        <v>6.9287336853673285</v>
      </c>
      <c r="D1541" s="24">
        <v>598.4</v>
      </c>
      <c r="E1541" s="24">
        <v>1021.2</v>
      </c>
      <c r="F1541" s="27">
        <f t="shared" ref="F1541:G1541" si="3081">LN(D1541/D1540)</f>
        <v>-3.0035063459994175E-3</v>
      </c>
      <c r="G1541" s="27">
        <f t="shared" si="3081"/>
        <v>-3.6166404701885504E-3</v>
      </c>
      <c r="H1541" s="27">
        <f t="shared" si="3069"/>
        <v>0.92286119181693937</v>
      </c>
      <c r="I1541" s="27"/>
      <c r="J1541" s="27">
        <v>1503</v>
      </c>
      <c r="K1541" s="27">
        <v>6.4604297931225041</v>
      </c>
      <c r="L1541" s="37">
        <v>-9.4990804997728162E-2</v>
      </c>
      <c r="M1541" s="27"/>
      <c r="N1541" s="27"/>
      <c r="O1541" s="27"/>
      <c r="P1541" s="27"/>
      <c r="Q1541" s="27"/>
      <c r="R1541" s="27"/>
      <c r="S1541" s="27"/>
      <c r="T1541" s="27"/>
      <c r="U1541" s="27"/>
      <c r="V1541" s="27"/>
      <c r="W1541" s="27"/>
      <c r="X1541" s="27"/>
      <c r="Y1541" s="27"/>
      <c r="Z1541" s="27"/>
      <c r="AA1541" s="27"/>
      <c r="AB1541" s="27"/>
      <c r="AC1541" s="27"/>
      <c r="AD1541" s="27"/>
      <c r="AE1541" s="27"/>
    </row>
    <row r="1542" spans="1:31" ht="15.75" customHeight="1" x14ac:dyDescent="0.2">
      <c r="A1542" s="22">
        <v>35026</v>
      </c>
      <c r="B1542" s="23">
        <f t="shared" ref="B1542:C1542" si="3082">LN(D1542)</f>
        <v>6.394259426660267</v>
      </c>
      <c r="C1542" s="23">
        <f t="shared" si="3082"/>
        <v>6.9287336853673285</v>
      </c>
      <c r="D1542" s="24">
        <v>598.4</v>
      </c>
      <c r="E1542" s="24">
        <v>1021.2</v>
      </c>
      <c r="F1542" s="27">
        <f t="shared" ref="F1542:G1542" si="3083">LN(D1542/D1541)</f>
        <v>0</v>
      </c>
      <c r="G1542" s="27">
        <f t="shared" si="3083"/>
        <v>0</v>
      </c>
      <c r="H1542" s="27">
        <f t="shared" si="3069"/>
        <v>0.92286119181693937</v>
      </c>
      <c r="I1542" s="27"/>
      <c r="J1542" s="27">
        <v>1504</v>
      </c>
      <c r="K1542" s="27">
        <v>6.4697501080797002</v>
      </c>
      <c r="L1542" s="37">
        <v>-0.10224926355436637</v>
      </c>
      <c r="M1542" s="27"/>
      <c r="N1542" s="27"/>
      <c r="O1542" s="27"/>
      <c r="P1542" s="27"/>
      <c r="Q1542" s="27"/>
      <c r="R1542" s="27"/>
      <c r="S1542" s="27"/>
      <c r="T1542" s="27"/>
      <c r="U1542" s="27"/>
      <c r="V1542" s="27"/>
      <c r="W1542" s="27"/>
      <c r="X1542" s="27"/>
      <c r="Y1542" s="27"/>
      <c r="Z1542" s="27"/>
      <c r="AA1542" s="27"/>
      <c r="AB1542" s="27"/>
      <c r="AC1542" s="27"/>
      <c r="AD1542" s="27"/>
      <c r="AE1542" s="27"/>
    </row>
    <row r="1543" spans="1:31" ht="15.75" customHeight="1" x14ac:dyDescent="0.2">
      <c r="A1543" s="22">
        <v>35027</v>
      </c>
      <c r="B1543" s="23">
        <f t="shared" ref="B1543:C1543" si="3084">LN(D1543)</f>
        <v>6.3967629746590475</v>
      </c>
      <c r="C1543" s="23">
        <f t="shared" si="3084"/>
        <v>6.9374111638896476</v>
      </c>
      <c r="D1543" s="24">
        <v>599.9</v>
      </c>
      <c r="E1543" s="24">
        <v>1030.0999999999999</v>
      </c>
      <c r="F1543" s="27">
        <f t="shared" ref="F1543:G1543" si="3085">LN(D1543/D1542)</f>
        <v>2.503547998779864E-3</v>
      </c>
      <c r="G1543" s="27">
        <f t="shared" si="3085"/>
        <v>8.6774785223187323E-3</v>
      </c>
      <c r="H1543" s="27">
        <f t="shared" si="3069"/>
        <v>0.92206773154159272</v>
      </c>
      <c r="I1543" s="27"/>
      <c r="J1543" s="27">
        <v>1505</v>
      </c>
      <c r="K1543" s="27">
        <v>6.4680496675626395</v>
      </c>
      <c r="L1543" s="37">
        <v>-0.10089217068016332</v>
      </c>
      <c r="M1543" s="27"/>
      <c r="N1543" s="27"/>
      <c r="O1543" s="27"/>
      <c r="P1543" s="27"/>
      <c r="Q1543" s="27"/>
      <c r="R1543" s="27"/>
      <c r="S1543" s="27"/>
      <c r="T1543" s="27"/>
      <c r="U1543" s="27"/>
      <c r="V1543" s="27"/>
      <c r="W1543" s="27"/>
      <c r="X1543" s="27"/>
      <c r="Y1543" s="27"/>
      <c r="Z1543" s="27"/>
      <c r="AA1543" s="27"/>
      <c r="AB1543" s="27"/>
      <c r="AC1543" s="27"/>
      <c r="AD1543" s="27"/>
      <c r="AE1543" s="27"/>
    </row>
    <row r="1544" spans="1:31" ht="15.75" customHeight="1" x14ac:dyDescent="0.2">
      <c r="A1544" s="22">
        <v>35030</v>
      </c>
      <c r="B1544" s="23">
        <f t="shared" ref="B1544:C1544" si="3086">LN(D1544)</f>
        <v>6.3990939780455225</v>
      </c>
      <c r="C1544" s="23">
        <f t="shared" si="3086"/>
        <v>6.9366342385325135</v>
      </c>
      <c r="D1544" s="24">
        <v>601.29999999999995</v>
      </c>
      <c r="E1544" s="24">
        <v>1029.3</v>
      </c>
      <c r="F1544" s="27">
        <f t="shared" ref="F1544:G1544" si="3087">LN(D1544/D1543)</f>
        <v>2.3310033864756084E-3</v>
      </c>
      <c r="G1544" s="27">
        <f t="shared" si="3087"/>
        <v>-7.7692535713392468E-4</v>
      </c>
      <c r="H1544" s="27">
        <f t="shared" si="3069"/>
        <v>0.92250704851915177</v>
      </c>
      <c r="I1544" s="27"/>
      <c r="J1544" s="27">
        <v>1506</v>
      </c>
      <c r="K1544" s="27">
        <v>6.4466356676025693</v>
      </c>
      <c r="L1544" s="37">
        <v>-8.6542902438396574E-2</v>
      </c>
      <c r="M1544" s="27"/>
      <c r="N1544" s="27"/>
      <c r="O1544" s="27"/>
      <c r="P1544" s="27"/>
      <c r="Q1544" s="27"/>
      <c r="R1544" s="27"/>
      <c r="S1544" s="27"/>
      <c r="T1544" s="27"/>
      <c r="U1544" s="27"/>
      <c r="V1544" s="27"/>
      <c r="W1544" s="27"/>
      <c r="X1544" s="27"/>
      <c r="Y1544" s="27"/>
      <c r="Z1544" s="27"/>
      <c r="AA1544" s="27"/>
      <c r="AB1544" s="27"/>
      <c r="AC1544" s="27"/>
      <c r="AD1544" s="27"/>
      <c r="AE1544" s="27"/>
    </row>
    <row r="1545" spans="1:31" ht="15.75" customHeight="1" x14ac:dyDescent="0.2">
      <c r="A1545" s="22">
        <v>35031</v>
      </c>
      <c r="B1545" s="23">
        <f t="shared" ref="B1545:C1545" si="3088">LN(D1545)</f>
        <v>6.407539834328162</v>
      </c>
      <c r="C1545" s="23">
        <f t="shared" si="3088"/>
        <v>6.956545443151569</v>
      </c>
      <c r="D1545" s="24">
        <v>606.4</v>
      </c>
      <c r="E1545" s="24">
        <v>1050</v>
      </c>
      <c r="F1545" s="27">
        <f t="shared" ref="F1545:G1545" si="3089">LN(D1545/D1544)</f>
        <v>8.4458562826390318E-3</v>
      </c>
      <c r="G1545" s="27">
        <f t="shared" si="3089"/>
        <v>1.9911204619055291E-2</v>
      </c>
      <c r="H1545" s="27">
        <f t="shared" si="3069"/>
        <v>0.9210807126454007</v>
      </c>
      <c r="I1545" s="27"/>
      <c r="J1545" s="27">
        <v>1507</v>
      </c>
      <c r="K1545" s="27">
        <v>6.4456011993707154</v>
      </c>
      <c r="L1545" s="37">
        <v>-8.689275697476706E-2</v>
      </c>
      <c r="M1545" s="27"/>
      <c r="N1545" s="27"/>
      <c r="O1545" s="27"/>
      <c r="P1545" s="27"/>
      <c r="Q1545" s="27"/>
      <c r="R1545" s="27"/>
      <c r="S1545" s="27"/>
      <c r="T1545" s="27"/>
      <c r="U1545" s="27"/>
      <c r="V1545" s="27"/>
      <c r="W1545" s="27"/>
      <c r="X1545" s="27"/>
      <c r="Y1545" s="27"/>
      <c r="Z1545" s="27"/>
      <c r="AA1545" s="27"/>
      <c r="AB1545" s="27"/>
      <c r="AC1545" s="27"/>
      <c r="AD1545" s="27"/>
      <c r="AE1545" s="27"/>
    </row>
    <row r="1546" spans="1:31" ht="15.75" customHeight="1" x14ac:dyDescent="0.2">
      <c r="A1546" s="22">
        <v>35032</v>
      </c>
      <c r="B1546" s="23">
        <f t="shared" ref="B1546:C1546" si="3090">LN(D1546)</f>
        <v>6.4095167707216181</v>
      </c>
      <c r="C1546" s="23">
        <f t="shared" si="3090"/>
        <v>6.9636629109204327</v>
      </c>
      <c r="D1546" s="24">
        <v>607.6</v>
      </c>
      <c r="E1546" s="24">
        <v>1057.5</v>
      </c>
      <c r="F1546" s="27">
        <f t="shared" ref="F1546:G1546" si="3091">LN(D1546/D1545)</f>
        <v>1.9769363934559452E-3</v>
      </c>
      <c r="G1546" s="27">
        <f t="shared" si="3091"/>
        <v>7.1174677688639549E-3</v>
      </c>
      <c r="H1546" s="27">
        <f t="shared" si="3069"/>
        <v>0.92042318140790513</v>
      </c>
      <c r="I1546" s="27"/>
      <c r="J1546" s="27">
        <v>1508</v>
      </c>
      <c r="K1546" s="27">
        <v>6.4598826684954913</v>
      </c>
      <c r="L1546" s="37">
        <v>-9.7889583160241322E-2</v>
      </c>
      <c r="M1546" s="27"/>
      <c r="N1546" s="27"/>
      <c r="O1546" s="27"/>
      <c r="P1546" s="27"/>
      <c r="Q1546" s="27"/>
      <c r="R1546" s="27"/>
      <c r="S1546" s="27"/>
      <c r="T1546" s="27"/>
      <c r="U1546" s="27"/>
      <c r="V1546" s="27"/>
      <c r="W1546" s="27"/>
      <c r="X1546" s="27"/>
      <c r="Y1546" s="27"/>
      <c r="Z1546" s="27"/>
      <c r="AA1546" s="27"/>
      <c r="AB1546" s="27"/>
      <c r="AC1546" s="27"/>
      <c r="AD1546" s="27"/>
      <c r="AE1546" s="27"/>
    </row>
    <row r="1547" spans="1:31" ht="15.75" customHeight="1" x14ac:dyDescent="0.2">
      <c r="A1547" s="22">
        <v>35033</v>
      </c>
      <c r="B1547" s="23">
        <f t="shared" ref="B1547:C1547" si="3092">LN(D1547)</f>
        <v>6.4057242028976411</v>
      </c>
      <c r="C1547" s="23">
        <f t="shared" si="3092"/>
        <v>6.965269185182744</v>
      </c>
      <c r="D1547" s="24">
        <v>605.29999999999995</v>
      </c>
      <c r="E1547" s="24">
        <v>1059.2</v>
      </c>
      <c r="F1547" s="27">
        <f t="shared" ref="F1547:G1547" si="3093">LN(D1547/D1546)</f>
        <v>-3.7925678239763057E-3</v>
      </c>
      <c r="G1547" s="27">
        <f t="shared" si="3093"/>
        <v>1.6062742623107536E-3</v>
      </c>
      <c r="H1547" s="27">
        <f t="shared" si="3069"/>
        <v>0.91966642387986586</v>
      </c>
      <c r="I1547" s="27"/>
      <c r="J1547" s="27">
        <v>1509</v>
      </c>
      <c r="K1547" s="27">
        <v>6.4708302871558496</v>
      </c>
      <c r="L1547" s="37">
        <v>-0.102471588927739</v>
      </c>
      <c r="M1547" s="27"/>
      <c r="N1547" s="27"/>
      <c r="O1547" s="27"/>
      <c r="P1547" s="27"/>
      <c r="Q1547" s="27"/>
      <c r="R1547" s="27"/>
      <c r="S1547" s="27"/>
      <c r="T1547" s="27"/>
      <c r="U1547" s="27"/>
      <c r="V1547" s="27"/>
      <c r="W1547" s="27"/>
      <c r="X1547" s="27"/>
      <c r="Y1547" s="27"/>
      <c r="Z1547" s="27"/>
      <c r="AA1547" s="27"/>
      <c r="AB1547" s="27"/>
      <c r="AC1547" s="27"/>
      <c r="AD1547" s="27"/>
      <c r="AE1547" s="27"/>
    </row>
    <row r="1548" spans="1:31" ht="15.75" customHeight="1" x14ac:dyDescent="0.2">
      <c r="A1548" s="22">
        <v>35034</v>
      </c>
      <c r="B1548" s="23">
        <f t="shared" ref="B1548:C1548" si="3094">LN(D1548)</f>
        <v>6.408364032841809</v>
      </c>
      <c r="C1548" s="23">
        <f t="shared" si="3094"/>
        <v>6.9615803656770447</v>
      </c>
      <c r="D1548" s="24">
        <v>606.9</v>
      </c>
      <c r="E1548" s="24">
        <v>1055.3</v>
      </c>
      <c r="F1548" s="27">
        <f t="shared" ref="F1548:G1548" si="3095">LN(D1548/D1547)</f>
        <v>2.6398299441679216E-3</v>
      </c>
      <c r="G1548" s="27">
        <f t="shared" si="3095"/>
        <v>-3.6888195056993573E-3</v>
      </c>
      <c r="H1548" s="27">
        <f t="shared" si="3069"/>
        <v>0.92053293881906761</v>
      </c>
      <c r="I1548" s="27"/>
      <c r="J1548" s="27">
        <v>1510</v>
      </c>
      <c r="K1548" s="27">
        <v>6.4729092911658768</v>
      </c>
      <c r="L1548" s="37">
        <v>-0.10215251025375327</v>
      </c>
      <c r="M1548" s="27"/>
      <c r="N1548" s="27"/>
      <c r="O1548" s="27"/>
      <c r="P1548" s="27"/>
      <c r="Q1548" s="27"/>
      <c r="R1548" s="27"/>
      <c r="S1548" s="27"/>
      <c r="T1548" s="27"/>
      <c r="U1548" s="27"/>
      <c r="V1548" s="27"/>
      <c r="W1548" s="27"/>
      <c r="X1548" s="27"/>
      <c r="Y1548" s="27"/>
      <c r="Z1548" s="27"/>
      <c r="AA1548" s="27"/>
      <c r="AB1548" s="27"/>
      <c r="AC1548" s="27"/>
      <c r="AD1548" s="27"/>
      <c r="AE1548" s="27"/>
    </row>
    <row r="1549" spans="1:31" ht="15.75" customHeight="1" x14ac:dyDescent="0.2">
      <c r="A1549" s="22">
        <v>35037</v>
      </c>
      <c r="B1549" s="23">
        <f t="shared" ref="B1549:C1549" si="3096">LN(D1549)</f>
        <v>6.4193432500530463</v>
      </c>
      <c r="C1549" s="23">
        <f t="shared" si="3096"/>
        <v>6.9751335143120849</v>
      </c>
      <c r="D1549" s="24">
        <v>613.6</v>
      </c>
      <c r="E1549" s="24">
        <v>1069.7</v>
      </c>
      <c r="F1549" s="27">
        <f t="shared" ref="F1549:G1549" si="3097">LN(D1549/D1548)</f>
        <v>1.0979217211236958E-2</v>
      </c>
      <c r="G1549" s="27">
        <f t="shared" si="3097"/>
        <v>1.355314863504079E-2</v>
      </c>
      <c r="H1549" s="27">
        <f t="shared" si="3069"/>
        <v>0.92031833324500123</v>
      </c>
      <c r="I1549" s="27"/>
      <c r="J1549" s="27">
        <v>1511</v>
      </c>
      <c r="K1549" s="27">
        <v>6.4727554800181828</v>
      </c>
      <c r="L1549" s="37">
        <v>-0.1045682936676906</v>
      </c>
      <c r="M1549" s="27"/>
      <c r="N1549" s="27"/>
      <c r="O1549" s="27"/>
      <c r="P1549" s="27"/>
      <c r="Q1549" s="27"/>
      <c r="R1549" s="27"/>
      <c r="S1549" s="27"/>
      <c r="T1549" s="27"/>
      <c r="U1549" s="27"/>
      <c r="V1549" s="27"/>
      <c r="W1549" s="27"/>
      <c r="X1549" s="27"/>
      <c r="Y1549" s="27"/>
      <c r="Z1549" s="27"/>
      <c r="AA1549" s="27"/>
      <c r="AB1549" s="27"/>
      <c r="AC1549" s="27"/>
      <c r="AD1549" s="27"/>
      <c r="AE1549" s="27"/>
    </row>
    <row r="1550" spans="1:31" ht="15.75" customHeight="1" x14ac:dyDescent="0.2">
      <c r="A1550" s="22">
        <v>35038</v>
      </c>
      <c r="B1550" s="23">
        <f t="shared" ref="B1550:C1550" si="3098">LN(D1550)</f>
        <v>6.4258409987105667</v>
      </c>
      <c r="C1550" s="23">
        <f t="shared" si="3098"/>
        <v>6.9714809698626814</v>
      </c>
      <c r="D1550" s="24">
        <v>617.6</v>
      </c>
      <c r="E1550" s="24">
        <v>1065.8</v>
      </c>
      <c r="F1550" s="27">
        <f t="shared" ref="F1550:G1550" si="3099">LN(D1550/D1549)</f>
        <v>6.4977486575199502E-3</v>
      </c>
      <c r="G1550" s="27">
        <f t="shared" si="3099"/>
        <v>-3.6525444494033771E-3</v>
      </c>
      <c r="H1550" s="27">
        <f t="shared" si="3069"/>
        <v>0.92173255962242662</v>
      </c>
      <c r="I1550" s="27"/>
      <c r="J1550" s="27">
        <v>1512</v>
      </c>
      <c r="K1550" s="27">
        <v>6.4859496651931456</v>
      </c>
      <c r="L1550" s="37">
        <v>-0.11143604926133133</v>
      </c>
      <c r="M1550" s="27"/>
      <c r="N1550" s="27"/>
      <c r="O1550" s="27"/>
      <c r="P1550" s="27"/>
      <c r="Q1550" s="27"/>
      <c r="R1550" s="27"/>
      <c r="S1550" s="27"/>
      <c r="T1550" s="27"/>
      <c r="U1550" s="27"/>
      <c r="V1550" s="27"/>
      <c r="W1550" s="27"/>
      <c r="X1550" s="27"/>
      <c r="Y1550" s="27"/>
      <c r="Z1550" s="27"/>
      <c r="AA1550" s="27"/>
      <c r="AB1550" s="27"/>
      <c r="AC1550" s="27"/>
      <c r="AD1550" s="27"/>
      <c r="AE1550" s="27"/>
    </row>
    <row r="1551" spans="1:31" ht="15.75" customHeight="1" x14ac:dyDescent="0.2">
      <c r="A1551" s="22">
        <v>35039</v>
      </c>
      <c r="B1551" s="23">
        <f t="shared" ref="B1551:C1551" si="3100">LN(D1551)</f>
        <v>6.4298807553558319</v>
      </c>
      <c r="C1551" s="23">
        <f t="shared" si="3100"/>
        <v>6.9676266760195276</v>
      </c>
      <c r="D1551" s="24">
        <v>620.1</v>
      </c>
      <c r="E1551" s="24">
        <v>1061.7</v>
      </c>
      <c r="F1551" s="27">
        <f t="shared" ref="F1551:G1551" si="3101">LN(D1551/D1550)</f>
        <v>4.0397566452657577E-3</v>
      </c>
      <c r="G1551" s="27">
        <f t="shared" si="3101"/>
        <v>-3.8542938431543679E-3</v>
      </c>
      <c r="H1551" s="27">
        <f t="shared" si="3069"/>
        <v>0.92282222546244408</v>
      </c>
      <c r="I1551" s="27"/>
      <c r="J1551" s="27">
        <v>1513</v>
      </c>
      <c r="K1551" s="27">
        <v>6.4932514337832172</v>
      </c>
      <c r="L1551" s="37">
        <v>-0.11754541501869742</v>
      </c>
      <c r="M1551" s="27"/>
      <c r="N1551" s="27"/>
      <c r="O1551" s="27"/>
      <c r="P1551" s="27"/>
      <c r="Q1551" s="27"/>
      <c r="R1551" s="27"/>
      <c r="S1551" s="27"/>
      <c r="T1551" s="27"/>
      <c r="U1551" s="27"/>
      <c r="V1551" s="27"/>
      <c r="W1551" s="27"/>
      <c r="X1551" s="27"/>
      <c r="Y1551" s="27"/>
      <c r="Z1551" s="27"/>
      <c r="AA1551" s="27"/>
      <c r="AB1551" s="27"/>
      <c r="AC1551" s="27"/>
      <c r="AD1551" s="27"/>
      <c r="AE1551" s="27"/>
    </row>
    <row r="1552" spans="1:31" ht="15.75" customHeight="1" x14ac:dyDescent="0.2">
      <c r="A1552" s="22">
        <v>35040</v>
      </c>
      <c r="B1552" s="23">
        <f t="shared" ref="B1552:C1552" si="3102">LN(D1552)</f>
        <v>6.4234092880205251</v>
      </c>
      <c r="C1552" s="23">
        <f t="shared" si="3102"/>
        <v>6.9594934743865515</v>
      </c>
      <c r="D1552" s="24">
        <v>616.1</v>
      </c>
      <c r="E1552" s="24">
        <v>1053.0999999999999</v>
      </c>
      <c r="F1552" s="27">
        <f t="shared" ref="F1552:G1552" si="3103">LN(D1552/D1551)</f>
        <v>-6.4714673353072974E-3</v>
      </c>
      <c r="G1552" s="27">
        <f t="shared" si="3103"/>
        <v>-8.1332016329759785E-3</v>
      </c>
      <c r="H1552" s="27">
        <f t="shared" si="3069"/>
        <v>0.92297080407661714</v>
      </c>
      <c r="I1552" s="27"/>
      <c r="J1552" s="27">
        <v>1514</v>
      </c>
      <c r="K1552" s="27">
        <v>6.4945989432846787</v>
      </c>
      <c r="L1552" s="37">
        <v>-0.11345997397485608</v>
      </c>
      <c r="M1552" s="27"/>
      <c r="N1552" s="27"/>
      <c r="O1552" s="27"/>
      <c r="P1552" s="27"/>
      <c r="Q1552" s="27"/>
      <c r="R1552" s="27"/>
      <c r="S1552" s="27"/>
      <c r="T1552" s="27"/>
      <c r="U1552" s="27"/>
      <c r="V1552" s="27"/>
      <c r="W1552" s="27"/>
      <c r="X1552" s="27"/>
      <c r="Y1552" s="27"/>
      <c r="Z1552" s="27"/>
      <c r="AA1552" s="27"/>
      <c r="AB1552" s="27"/>
      <c r="AC1552" s="27"/>
      <c r="AD1552" s="27"/>
      <c r="AE1552" s="27"/>
    </row>
    <row r="1553" spans="1:31" ht="15.75" customHeight="1" x14ac:dyDescent="0.2">
      <c r="A1553" s="22">
        <v>35041</v>
      </c>
      <c r="B1553" s="23">
        <f t="shared" ref="B1553:C1553" si="3104">LN(D1553)</f>
        <v>6.425517112068059</v>
      </c>
      <c r="C1553" s="23">
        <f t="shared" si="3104"/>
        <v>6.9682857787221693</v>
      </c>
      <c r="D1553" s="24">
        <v>617.4</v>
      </c>
      <c r="E1553" s="24">
        <v>1062.4000000000001</v>
      </c>
      <c r="F1553" s="27">
        <f t="shared" ref="F1553:G1553" si="3105">LN(D1553/D1552)</f>
        <v>2.1078240475337282E-3</v>
      </c>
      <c r="G1553" s="27">
        <f t="shared" si="3105"/>
        <v>8.7923043356180654E-3</v>
      </c>
      <c r="H1553" s="27">
        <f t="shared" si="3069"/>
        <v>0.92210872460032167</v>
      </c>
      <c r="I1553" s="27"/>
      <c r="J1553" s="27">
        <v>1515</v>
      </c>
      <c r="K1553" s="27">
        <v>6.4890442910885335</v>
      </c>
      <c r="L1553" s="37">
        <v>-0.11333827232401372</v>
      </c>
      <c r="M1553" s="27"/>
      <c r="N1553" s="27"/>
      <c r="O1553" s="27"/>
      <c r="P1553" s="27"/>
      <c r="Q1553" s="27"/>
      <c r="R1553" s="27"/>
      <c r="S1553" s="27"/>
      <c r="T1553" s="27"/>
      <c r="U1553" s="27"/>
      <c r="V1553" s="27"/>
      <c r="W1553" s="27"/>
      <c r="X1553" s="27"/>
      <c r="Y1553" s="27"/>
      <c r="Z1553" s="27"/>
      <c r="AA1553" s="27"/>
      <c r="AB1553" s="27"/>
      <c r="AC1553" s="27"/>
      <c r="AD1553" s="27"/>
      <c r="AE1553" s="27"/>
    </row>
    <row r="1554" spans="1:31" ht="15.75" customHeight="1" x14ac:dyDescent="0.2">
      <c r="A1554" s="22">
        <v>35044</v>
      </c>
      <c r="B1554" s="23">
        <f t="shared" ref="B1554:C1554" si="3106">LN(D1554)</f>
        <v>6.4289127010691969</v>
      </c>
      <c r="C1554" s="23">
        <f t="shared" si="3106"/>
        <v>6.9673440703937946</v>
      </c>
      <c r="D1554" s="24">
        <v>619.5</v>
      </c>
      <c r="E1554" s="24">
        <v>1061.4000000000001</v>
      </c>
      <c r="F1554" s="27">
        <f t="shared" ref="F1554:G1554" si="3107">LN(D1554/D1553)</f>
        <v>3.3955890011383287E-3</v>
      </c>
      <c r="G1554" s="27">
        <f t="shared" si="3107"/>
        <v>-9.4170832837479662E-4</v>
      </c>
      <c r="H1554" s="27">
        <f t="shared" si="3069"/>
        <v>0.92272071482553242</v>
      </c>
      <c r="I1554" s="27"/>
      <c r="J1554" s="27">
        <v>1516</v>
      </c>
      <c r="K1554" s="27">
        <v>6.4870832646051211</v>
      </c>
      <c r="L1554" s="37">
        <v>-0.11547141737326427</v>
      </c>
      <c r="M1554" s="27"/>
      <c r="N1554" s="27"/>
      <c r="O1554" s="27"/>
      <c r="P1554" s="27"/>
      <c r="Q1554" s="27"/>
      <c r="R1554" s="27"/>
      <c r="S1554" s="27"/>
      <c r="T1554" s="27"/>
      <c r="U1554" s="27"/>
      <c r="V1554" s="27"/>
      <c r="W1554" s="27"/>
      <c r="X1554" s="27"/>
      <c r="Y1554" s="27"/>
      <c r="Z1554" s="27"/>
      <c r="AA1554" s="27"/>
      <c r="AB1554" s="27"/>
      <c r="AC1554" s="27"/>
      <c r="AD1554" s="27"/>
      <c r="AE1554" s="27"/>
    </row>
    <row r="1555" spans="1:31" ht="15.75" customHeight="1" x14ac:dyDescent="0.2">
      <c r="A1555" s="22">
        <v>35045</v>
      </c>
      <c r="B1555" s="23">
        <f t="shared" ref="B1555:C1555" si="3108">LN(D1555)</f>
        <v>6.4276205025369428</v>
      </c>
      <c r="C1555" s="23">
        <f t="shared" si="3108"/>
        <v>6.9584483932976555</v>
      </c>
      <c r="D1555" s="24">
        <v>618.70000000000005</v>
      </c>
      <c r="E1555" s="24">
        <v>1052</v>
      </c>
      <c r="F1555" s="27">
        <f t="shared" ref="F1555:G1555" si="3109">LN(D1555/D1554)</f>
        <v>-1.2921985322539937E-3</v>
      </c>
      <c r="G1555" s="27">
        <f t="shared" si="3109"/>
        <v>-8.8956770961394951E-3</v>
      </c>
      <c r="H1555" s="27">
        <f t="shared" si="3069"/>
        <v>0.92371461843821334</v>
      </c>
      <c r="I1555" s="27"/>
      <c r="J1555" s="27">
        <v>1517</v>
      </c>
      <c r="K1555" s="27">
        <v>6.4888182692799532</v>
      </c>
      <c r="L1555" s="37">
        <v>-0.11464560118642275</v>
      </c>
      <c r="M1555" s="27"/>
      <c r="N1555" s="27"/>
      <c r="O1555" s="27"/>
      <c r="P1555" s="27"/>
      <c r="Q1555" s="27"/>
      <c r="R1555" s="27"/>
      <c r="S1555" s="27"/>
      <c r="T1555" s="27"/>
      <c r="U1555" s="27"/>
      <c r="V1555" s="27"/>
      <c r="W1555" s="27"/>
      <c r="X1555" s="27"/>
      <c r="Y1555" s="27"/>
      <c r="Z1555" s="27"/>
      <c r="AA1555" s="27"/>
      <c r="AB1555" s="27"/>
      <c r="AC1555" s="27"/>
      <c r="AD1555" s="27"/>
      <c r="AE1555" s="27"/>
    </row>
    <row r="1556" spans="1:31" ht="15.75" customHeight="1" x14ac:dyDescent="0.2">
      <c r="A1556" s="22">
        <v>35046</v>
      </c>
      <c r="B1556" s="23">
        <f t="shared" ref="B1556:C1556" si="3110">LN(D1556)</f>
        <v>6.4322967990534377</v>
      </c>
      <c r="C1556" s="23">
        <f t="shared" si="3110"/>
        <v>6.962716837056111</v>
      </c>
      <c r="D1556" s="24">
        <v>621.6</v>
      </c>
      <c r="E1556" s="24">
        <v>1056.5</v>
      </c>
      <c r="F1556" s="27">
        <f t="shared" ref="F1556:G1556" si="3111">LN(D1556/D1555)</f>
        <v>4.6762965164946204E-3</v>
      </c>
      <c r="G1556" s="27">
        <f t="shared" si="3111"/>
        <v>4.2684437584562147E-3</v>
      </c>
      <c r="H1556" s="27">
        <f t="shared" si="3069"/>
        <v>0.92381996131456368</v>
      </c>
      <c r="I1556" s="27"/>
      <c r="J1556" s="27">
        <v>1518</v>
      </c>
      <c r="K1556" s="27">
        <v>6.4791133884296706</v>
      </c>
      <c r="L1556" s="37">
        <v>-0.11195589154719432</v>
      </c>
      <c r="M1556" s="27"/>
      <c r="N1556" s="27"/>
      <c r="O1556" s="27"/>
      <c r="P1556" s="27"/>
      <c r="Q1556" s="27"/>
      <c r="R1556" s="27"/>
      <c r="S1556" s="27"/>
      <c r="T1556" s="27"/>
      <c r="U1556" s="27"/>
      <c r="V1556" s="27"/>
      <c r="W1556" s="27"/>
      <c r="X1556" s="27"/>
      <c r="Y1556" s="27"/>
      <c r="Z1556" s="27"/>
      <c r="AA1556" s="27"/>
      <c r="AB1556" s="27"/>
      <c r="AC1556" s="27"/>
      <c r="AD1556" s="27"/>
      <c r="AE1556" s="27"/>
    </row>
    <row r="1557" spans="1:31" ht="15.75" customHeight="1" x14ac:dyDescent="0.2">
      <c r="A1557" s="22">
        <v>35047</v>
      </c>
      <c r="B1557" s="23">
        <f t="shared" ref="B1557:C1557" si="3112">LN(D1557)</f>
        <v>6.4247069362155926</v>
      </c>
      <c r="C1557" s="23">
        <f t="shared" si="3112"/>
        <v>6.9451473981991994</v>
      </c>
      <c r="D1557" s="24">
        <v>616.9</v>
      </c>
      <c r="E1557" s="24">
        <v>1038.0999999999999</v>
      </c>
      <c r="F1557" s="27">
        <f t="shared" ref="F1557:G1557" si="3113">LN(D1557/D1556)</f>
        <v>-7.5898628378448336E-3</v>
      </c>
      <c r="G1557" s="27">
        <f t="shared" si="3113"/>
        <v>-1.7569438856911795E-2</v>
      </c>
      <c r="H1557" s="27">
        <f t="shared" si="3069"/>
        <v>0.92506415888040749</v>
      </c>
      <c r="I1557" s="27"/>
      <c r="J1557" s="27">
        <v>1519</v>
      </c>
      <c r="K1557" s="27">
        <v>6.4722938652177895</v>
      </c>
      <c r="L1557" s="37">
        <v>-0.11497166459642205</v>
      </c>
      <c r="M1557" s="27"/>
      <c r="N1557" s="27"/>
      <c r="O1557" s="27"/>
      <c r="P1557" s="27"/>
      <c r="Q1557" s="27"/>
      <c r="R1557" s="27"/>
      <c r="S1557" s="27"/>
      <c r="T1557" s="27"/>
      <c r="U1557" s="27"/>
      <c r="V1557" s="27"/>
      <c r="W1557" s="27"/>
      <c r="X1557" s="27"/>
      <c r="Y1557" s="27"/>
      <c r="Z1557" s="27"/>
      <c r="AA1557" s="27"/>
      <c r="AB1557" s="27"/>
      <c r="AC1557" s="27"/>
      <c r="AD1557" s="27"/>
      <c r="AE1557" s="27"/>
    </row>
    <row r="1558" spans="1:31" ht="15.75" customHeight="1" x14ac:dyDescent="0.2">
      <c r="A1558" s="22">
        <v>35048</v>
      </c>
      <c r="B1558" s="23">
        <f t="shared" ref="B1558:C1558" si="3114">LN(D1558)</f>
        <v>6.4237338579681973</v>
      </c>
      <c r="C1558" s="23">
        <f t="shared" si="3114"/>
        <v>6.9377023553500896</v>
      </c>
      <c r="D1558" s="24">
        <v>616.29999999999995</v>
      </c>
      <c r="E1558" s="24">
        <v>1030.4000000000001</v>
      </c>
      <c r="F1558" s="27">
        <f t="shared" ref="F1558:G1558" si="3115">LN(D1558/D1557)</f>
        <v>-9.7307824739548262E-4</v>
      </c>
      <c r="G1558" s="27">
        <f t="shared" si="3115"/>
        <v>-7.4450428491103305E-3</v>
      </c>
      <c r="H1558" s="27">
        <f t="shared" si="3069"/>
        <v>0.92591661171720063</v>
      </c>
      <c r="I1558" s="27"/>
      <c r="J1558" s="27">
        <v>1520</v>
      </c>
      <c r="K1558" s="27">
        <v>6.4784264667078082</v>
      </c>
      <c r="L1558" s="37">
        <v>-0.11591573836212099</v>
      </c>
      <c r="M1558" s="27"/>
      <c r="N1558" s="27"/>
      <c r="O1558" s="27"/>
      <c r="P1558" s="27"/>
      <c r="Q1558" s="27"/>
      <c r="R1558" s="27"/>
      <c r="S1558" s="27"/>
      <c r="T1558" s="27"/>
      <c r="U1558" s="27"/>
      <c r="V1558" s="27"/>
      <c r="W1558" s="27"/>
      <c r="X1558" s="27"/>
      <c r="Y1558" s="27"/>
      <c r="Z1558" s="27"/>
      <c r="AA1558" s="27"/>
      <c r="AB1558" s="27"/>
      <c r="AC1558" s="27"/>
      <c r="AD1558" s="27"/>
      <c r="AE1558" s="27"/>
    </row>
    <row r="1559" spans="1:31" ht="15.75" customHeight="1" x14ac:dyDescent="0.2">
      <c r="A1559" s="22">
        <v>35051</v>
      </c>
      <c r="B1559" s="23">
        <f t="shared" ref="B1559:C1559" si="3116">LN(D1559)</f>
        <v>6.4081992474743767</v>
      </c>
      <c r="C1559" s="23">
        <f t="shared" si="3116"/>
        <v>6.9102521591807244</v>
      </c>
      <c r="D1559" s="24">
        <v>606.79999999999995</v>
      </c>
      <c r="E1559" s="24">
        <v>1002.5</v>
      </c>
      <c r="F1559" s="27">
        <f t="shared" ref="F1559:G1559" si="3117">LN(D1559/D1558)</f>
        <v>-1.5534610493820277E-2</v>
      </c>
      <c r="G1559" s="27">
        <f t="shared" si="3117"/>
        <v>-2.7450196169365015E-2</v>
      </c>
      <c r="H1559" s="27">
        <f t="shared" si="3069"/>
        <v>0.92734665824902829</v>
      </c>
      <c r="I1559" s="27"/>
      <c r="J1559" s="27">
        <v>1521</v>
      </c>
      <c r="K1559" s="27">
        <v>6.4891196171960788</v>
      </c>
      <c r="L1559" s="37">
        <v>-0.12058943650163023</v>
      </c>
      <c r="M1559" s="27"/>
      <c r="N1559" s="27"/>
      <c r="O1559" s="27"/>
      <c r="P1559" s="27"/>
      <c r="Q1559" s="27"/>
      <c r="R1559" s="27"/>
      <c r="S1559" s="27"/>
      <c r="T1559" s="27"/>
      <c r="U1559" s="27"/>
      <c r="V1559" s="27"/>
      <c r="W1559" s="27"/>
      <c r="X1559" s="27"/>
      <c r="Y1559" s="27"/>
      <c r="Z1559" s="27"/>
      <c r="AA1559" s="27"/>
      <c r="AB1559" s="27"/>
      <c r="AC1559" s="27"/>
      <c r="AD1559" s="27"/>
      <c r="AE1559" s="27"/>
    </row>
    <row r="1560" spans="1:31" ht="15.75" customHeight="1" x14ac:dyDescent="0.2">
      <c r="A1560" s="22">
        <v>35052</v>
      </c>
      <c r="B1560" s="23">
        <f t="shared" ref="B1560:C1560" si="3118">LN(D1560)</f>
        <v>6.4165688704684944</v>
      </c>
      <c r="C1560" s="23">
        <f t="shared" si="3118"/>
        <v>6.9338128133014267</v>
      </c>
      <c r="D1560" s="24">
        <v>611.9</v>
      </c>
      <c r="E1560" s="24">
        <v>1026.4000000000001</v>
      </c>
      <c r="F1560" s="27">
        <f t="shared" ref="F1560:G1560" si="3119">LN(D1560/D1559)</f>
        <v>8.3696229941177883E-3</v>
      </c>
      <c r="G1560" s="27">
        <f t="shared" si="3119"/>
        <v>2.3560654120702448E-2</v>
      </c>
      <c r="H1560" s="27">
        <f t="shared" si="3069"/>
        <v>0.9254026670808474</v>
      </c>
      <c r="I1560" s="27"/>
      <c r="J1560" s="27">
        <v>1522</v>
      </c>
      <c r="K1560" s="27">
        <v>6.4864033019058747</v>
      </c>
      <c r="L1560" s="37">
        <v>-0.12079232994715561</v>
      </c>
      <c r="M1560" s="27"/>
      <c r="N1560" s="27"/>
      <c r="O1560" s="27"/>
      <c r="P1560" s="27"/>
      <c r="Q1560" s="27"/>
      <c r="R1560" s="27"/>
      <c r="S1560" s="27"/>
      <c r="T1560" s="27"/>
      <c r="U1560" s="27"/>
      <c r="V1560" s="27"/>
      <c r="W1560" s="27"/>
      <c r="X1560" s="27"/>
      <c r="Y1560" s="27"/>
      <c r="Z1560" s="27"/>
      <c r="AA1560" s="27"/>
      <c r="AB1560" s="27"/>
      <c r="AC1560" s="27"/>
      <c r="AD1560" s="27"/>
      <c r="AE1560" s="27"/>
    </row>
    <row r="1561" spans="1:31" ht="15.75" customHeight="1" x14ac:dyDescent="0.2">
      <c r="A1561" s="22">
        <v>35053</v>
      </c>
      <c r="B1561" s="23">
        <f t="shared" ref="B1561:C1561" si="3120">LN(D1561)</f>
        <v>6.4067149559509433</v>
      </c>
      <c r="C1561" s="23">
        <f t="shared" si="3120"/>
        <v>6.9326429944899157</v>
      </c>
      <c r="D1561" s="24">
        <v>605.9</v>
      </c>
      <c r="E1561" s="24">
        <v>1025.2</v>
      </c>
      <c r="F1561" s="27">
        <f t="shared" ref="F1561:G1561" si="3121">LN(D1561/D1560)</f>
        <v>-9.8539145175514722E-3</v>
      </c>
      <c r="G1561" s="27">
        <f t="shared" si="3121"/>
        <v>-1.1698188115106894E-3</v>
      </c>
      <c r="H1561" s="27">
        <f t="shared" si="3069"/>
        <v>0.92413744095044537</v>
      </c>
      <c r="I1561" s="27"/>
      <c r="J1561" s="27">
        <v>1523</v>
      </c>
      <c r="K1561" s="27">
        <v>6.4897972262911496</v>
      </c>
      <c r="L1561" s="37">
        <v>-0.11955383633750927</v>
      </c>
      <c r="M1561" s="27"/>
      <c r="N1561" s="27"/>
      <c r="O1561" s="27"/>
      <c r="P1561" s="27"/>
      <c r="Q1561" s="27"/>
      <c r="R1561" s="27"/>
      <c r="S1561" s="27"/>
      <c r="T1561" s="27"/>
      <c r="U1561" s="27"/>
      <c r="V1561" s="27"/>
      <c r="W1561" s="27"/>
      <c r="X1561" s="27"/>
      <c r="Y1561" s="27"/>
      <c r="Z1561" s="27"/>
      <c r="AA1561" s="27"/>
      <c r="AB1561" s="27"/>
      <c r="AC1561" s="27"/>
      <c r="AD1561" s="27"/>
      <c r="AE1561" s="27"/>
    </row>
    <row r="1562" spans="1:31" ht="15.75" customHeight="1" x14ac:dyDescent="0.2">
      <c r="A1562" s="22">
        <v>35054</v>
      </c>
      <c r="B1562" s="23">
        <f t="shared" ref="B1562:C1562" si="3122">LN(D1562)</f>
        <v>6.4141144799702472</v>
      </c>
      <c r="C1562" s="23">
        <f t="shared" si="3122"/>
        <v>6.9475527488562028</v>
      </c>
      <c r="D1562" s="24">
        <v>610.4</v>
      </c>
      <c r="E1562" s="24">
        <v>1040.5999999999999</v>
      </c>
      <c r="F1562" s="27">
        <f t="shared" ref="F1562:G1562" si="3123">LN(D1562/D1561)</f>
        <v>7.3995240193038972E-3</v>
      </c>
      <c r="G1562" s="27">
        <f t="shared" si="3123"/>
        <v>1.4909754366287064E-2</v>
      </c>
      <c r="H1562" s="27">
        <f t="shared" si="3069"/>
        <v>0.92321925602165777</v>
      </c>
      <c r="I1562" s="27"/>
      <c r="J1562" s="27">
        <v>1524</v>
      </c>
      <c r="K1562" s="27">
        <v>6.5023394744486005</v>
      </c>
      <c r="L1562" s="37">
        <v>-0.12272554144214176</v>
      </c>
      <c r="M1562" s="27"/>
      <c r="N1562" s="27"/>
      <c r="O1562" s="27"/>
      <c r="P1562" s="27"/>
      <c r="Q1562" s="27"/>
      <c r="R1562" s="27"/>
      <c r="S1562" s="27"/>
      <c r="T1562" s="27"/>
      <c r="U1562" s="27"/>
      <c r="V1562" s="27"/>
      <c r="W1562" s="27"/>
      <c r="X1562" s="27"/>
      <c r="Y1562" s="27"/>
      <c r="Z1562" s="27"/>
      <c r="AA1562" s="27"/>
      <c r="AB1562" s="27"/>
      <c r="AC1562" s="27"/>
      <c r="AD1562" s="27"/>
      <c r="AE1562" s="27"/>
    </row>
    <row r="1563" spans="1:31" ht="15.75" customHeight="1" x14ac:dyDescent="0.2">
      <c r="A1563" s="22">
        <v>35055</v>
      </c>
      <c r="B1563" s="23">
        <f t="shared" ref="B1563:C1563" si="3124">LN(D1563)</f>
        <v>6.4165688704684944</v>
      </c>
      <c r="C1563" s="23">
        <f t="shared" si="3124"/>
        <v>6.9534931706559906</v>
      </c>
      <c r="D1563" s="24">
        <v>611.9</v>
      </c>
      <c r="E1563" s="24">
        <v>1046.8</v>
      </c>
      <c r="F1563" s="27">
        <f t="shared" ref="F1563:G1563" si="3125">LN(D1563/D1562)</f>
        <v>2.4543904982475785E-3</v>
      </c>
      <c r="G1563" s="27">
        <f t="shared" si="3125"/>
        <v>5.9404217997877026E-3</v>
      </c>
      <c r="H1563" s="27">
        <f t="shared" si="3069"/>
        <v>0.92278351513260448</v>
      </c>
      <c r="I1563" s="27"/>
      <c r="J1563" s="27">
        <v>1525</v>
      </c>
      <c r="K1563" s="27">
        <v>6.508462578961363</v>
      </c>
      <c r="L1563" s="37">
        <v>-0.12749294332394623</v>
      </c>
      <c r="M1563" s="27"/>
      <c r="N1563" s="27"/>
      <c r="O1563" s="27"/>
      <c r="P1563" s="27"/>
      <c r="Q1563" s="27"/>
      <c r="R1563" s="27"/>
      <c r="S1563" s="27"/>
      <c r="T1563" s="27"/>
      <c r="U1563" s="27"/>
      <c r="V1563" s="27"/>
      <c r="W1563" s="27"/>
      <c r="X1563" s="27"/>
      <c r="Y1563" s="27"/>
      <c r="Z1563" s="27"/>
      <c r="AA1563" s="27"/>
      <c r="AB1563" s="27"/>
      <c r="AC1563" s="27"/>
      <c r="AD1563" s="27"/>
      <c r="AE1563" s="27"/>
    </row>
    <row r="1564" spans="1:31" ht="15.75" customHeight="1" x14ac:dyDescent="0.2">
      <c r="A1564" s="22">
        <v>35058</v>
      </c>
      <c r="B1564" s="23">
        <f t="shared" ref="B1564:C1564" si="3126">LN(D1564)</f>
        <v>6.4165688704684944</v>
      </c>
      <c r="C1564" s="23">
        <f t="shared" si="3126"/>
        <v>6.9534931706559906</v>
      </c>
      <c r="D1564" s="24">
        <v>611.9</v>
      </c>
      <c r="E1564" s="24">
        <v>1046.8</v>
      </c>
      <c r="F1564" s="27">
        <f t="shared" ref="F1564:G1564" si="3127">LN(D1564/D1563)</f>
        <v>0</v>
      </c>
      <c r="G1564" s="27">
        <f t="shared" si="3127"/>
        <v>0</v>
      </c>
      <c r="H1564" s="27">
        <f t="shared" si="3069"/>
        <v>0.92278351513260448</v>
      </c>
      <c r="I1564" s="27"/>
      <c r="J1564" s="27">
        <v>1526</v>
      </c>
      <c r="K1564" s="27">
        <v>6.5058863826946007</v>
      </c>
      <c r="L1564" s="37">
        <v>-0.12847939396731789</v>
      </c>
      <c r="M1564" s="27"/>
      <c r="N1564" s="27"/>
      <c r="O1564" s="27"/>
      <c r="P1564" s="27"/>
      <c r="Q1564" s="27"/>
      <c r="R1564" s="27"/>
      <c r="S1564" s="27"/>
      <c r="T1564" s="27"/>
      <c r="U1564" s="27"/>
      <c r="V1564" s="27"/>
      <c r="W1564" s="27"/>
      <c r="X1564" s="27"/>
      <c r="Y1564" s="27"/>
      <c r="Z1564" s="27"/>
      <c r="AA1564" s="27"/>
      <c r="AB1564" s="27"/>
      <c r="AC1564" s="27"/>
      <c r="AD1564" s="27"/>
      <c r="AE1564" s="27"/>
    </row>
    <row r="1565" spans="1:31" ht="15.75" customHeight="1" x14ac:dyDescent="0.2">
      <c r="A1565" s="22">
        <v>35059</v>
      </c>
      <c r="B1565" s="23">
        <f t="shared" ref="B1565:C1565" si="3128">LN(D1565)</f>
        <v>6.4204834081698818</v>
      </c>
      <c r="C1565" s="23">
        <f t="shared" si="3128"/>
        <v>6.9558785541638652</v>
      </c>
      <c r="D1565" s="24">
        <v>614.29999999999995</v>
      </c>
      <c r="E1565" s="24">
        <v>1049.3</v>
      </c>
      <c r="F1565" s="27">
        <f t="shared" ref="F1565:G1565" si="3129">LN(D1565/D1564)</f>
        <v>3.9145377013868436E-3</v>
      </c>
      <c r="G1565" s="27">
        <f t="shared" si="3129"/>
        <v>2.3853835078744231E-3</v>
      </c>
      <c r="H1565" s="27">
        <f t="shared" si="3069"/>
        <v>0.92302983126790072</v>
      </c>
      <c r="I1565" s="27"/>
      <c r="J1565" s="27">
        <v>1527</v>
      </c>
      <c r="K1565" s="27">
        <v>6.4923518041385799</v>
      </c>
      <c r="L1565" s="37">
        <v>-0.11852020016841092</v>
      </c>
      <c r="M1565" s="27"/>
      <c r="N1565" s="27"/>
      <c r="O1565" s="27"/>
      <c r="P1565" s="27"/>
      <c r="Q1565" s="27"/>
      <c r="R1565" s="27"/>
      <c r="S1565" s="27"/>
      <c r="T1565" s="27"/>
      <c r="U1565" s="27"/>
      <c r="V1565" s="27"/>
      <c r="W1565" s="27"/>
      <c r="X1565" s="27"/>
      <c r="Y1565" s="27"/>
      <c r="Z1565" s="27"/>
      <c r="AA1565" s="27"/>
      <c r="AB1565" s="27"/>
      <c r="AC1565" s="27"/>
      <c r="AD1565" s="27"/>
      <c r="AE1565" s="27"/>
    </row>
    <row r="1566" spans="1:31" ht="15.75" customHeight="1" x14ac:dyDescent="0.2">
      <c r="A1566" s="22">
        <v>35060</v>
      </c>
      <c r="B1566" s="23">
        <f t="shared" ref="B1566:C1566" si="3130">LN(D1566)</f>
        <v>6.4208089290060899</v>
      </c>
      <c r="C1566" s="23">
        <f t="shared" si="3130"/>
        <v>6.9547342801761314</v>
      </c>
      <c r="D1566" s="24">
        <v>614.5</v>
      </c>
      <c r="E1566" s="24">
        <v>1048.0999999999999</v>
      </c>
      <c r="F1566" s="27">
        <f t="shared" ref="F1566:G1566" si="3131">LN(D1566/D1565)</f>
        <v>3.2552083620778004E-4</v>
      </c>
      <c r="G1566" s="27">
        <f t="shared" si="3131"/>
        <v>-1.1442739877337395E-3</v>
      </c>
      <c r="H1566" s="27">
        <f t="shared" si="3069"/>
        <v>0.9232285045466152</v>
      </c>
      <c r="I1566" s="27"/>
      <c r="J1566" s="27">
        <v>1528</v>
      </c>
      <c r="K1566" s="27">
        <v>6.4953465589137336</v>
      </c>
      <c r="L1566" s="37">
        <v>-0.11234680923108531</v>
      </c>
      <c r="M1566" s="27"/>
      <c r="N1566" s="27"/>
      <c r="O1566" s="27"/>
      <c r="P1566" s="27"/>
      <c r="Q1566" s="27"/>
      <c r="R1566" s="27"/>
      <c r="S1566" s="27"/>
      <c r="T1566" s="27"/>
      <c r="U1566" s="27"/>
      <c r="V1566" s="27"/>
      <c r="W1566" s="27"/>
      <c r="X1566" s="27"/>
      <c r="Y1566" s="27"/>
      <c r="Z1566" s="27"/>
      <c r="AA1566" s="27"/>
      <c r="AB1566" s="27"/>
      <c r="AC1566" s="27"/>
      <c r="AD1566" s="27"/>
      <c r="AE1566" s="27"/>
    </row>
    <row r="1567" spans="1:31" ht="15.75" customHeight="1" x14ac:dyDescent="0.2">
      <c r="A1567" s="22">
        <v>35061</v>
      </c>
      <c r="B1567" s="23">
        <f t="shared" ref="B1567:C1567" si="3132">LN(D1567)</f>
        <v>6.4201577813353534</v>
      </c>
      <c r="C1567" s="23">
        <f t="shared" si="3132"/>
        <v>6.9490891424751142</v>
      </c>
      <c r="D1567" s="24">
        <v>614.1</v>
      </c>
      <c r="E1567" s="24">
        <v>1042.2</v>
      </c>
      <c r="F1567" s="27">
        <f t="shared" ref="F1567:G1567" si="3133">LN(D1567/D1566)</f>
        <v>-6.5114767073589101E-4</v>
      </c>
      <c r="G1567" s="27">
        <f t="shared" si="3133"/>
        <v>-5.6451377010172336E-3</v>
      </c>
      <c r="H1567" s="27">
        <f t="shared" si="3069"/>
        <v>0.92388479262602075</v>
      </c>
      <c r="I1567" s="27"/>
      <c r="J1567" s="27">
        <v>1529</v>
      </c>
      <c r="K1567" s="27">
        <v>6.508462578961363</v>
      </c>
      <c r="L1567" s="37">
        <v>-0.12293096869758635</v>
      </c>
      <c r="M1567" s="27"/>
      <c r="N1567" s="27"/>
      <c r="O1567" s="27"/>
      <c r="P1567" s="27"/>
      <c r="Q1567" s="27"/>
      <c r="R1567" s="27"/>
      <c r="S1567" s="27"/>
      <c r="T1567" s="27"/>
      <c r="U1567" s="27"/>
      <c r="V1567" s="27"/>
      <c r="W1567" s="27"/>
      <c r="X1567" s="27"/>
      <c r="Y1567" s="27"/>
      <c r="Z1567" s="27"/>
      <c r="AA1567" s="27"/>
      <c r="AB1567" s="27"/>
      <c r="AC1567" s="27"/>
      <c r="AD1567" s="27"/>
      <c r="AE1567" s="27"/>
    </row>
    <row r="1568" spans="1:31" ht="15.75" customHeight="1" x14ac:dyDescent="0.2">
      <c r="A1568" s="22">
        <v>35062</v>
      </c>
      <c r="B1568" s="23">
        <f t="shared" ref="B1568:C1568" si="3134">LN(D1568)</f>
        <v>6.4230846126929979</v>
      </c>
      <c r="C1568" s="23">
        <f t="shared" si="3134"/>
        <v>6.9585434458142421</v>
      </c>
      <c r="D1568" s="24">
        <v>615.9</v>
      </c>
      <c r="E1568" s="24">
        <v>1052.0999999999999</v>
      </c>
      <c r="F1568" s="27">
        <f t="shared" ref="F1568:G1568" si="3135">LN(D1568/D1567)</f>
        <v>2.9268313576438763E-3</v>
      </c>
      <c r="G1568" s="27">
        <f t="shared" si="3135"/>
        <v>9.4543033391277457E-3</v>
      </c>
      <c r="H1568" s="27">
        <f t="shared" si="3069"/>
        <v>0.92305015592834483</v>
      </c>
      <c r="I1568" s="27"/>
      <c r="J1568" s="27">
        <v>1530</v>
      </c>
      <c r="K1568" s="27">
        <v>6.5071387366335536</v>
      </c>
      <c r="L1568" s="37">
        <v>-0.12245036783976104</v>
      </c>
      <c r="M1568" s="27"/>
      <c r="N1568" s="27"/>
      <c r="O1568" s="27"/>
      <c r="P1568" s="27"/>
      <c r="Q1568" s="27"/>
      <c r="R1568" s="27"/>
      <c r="S1568" s="27"/>
      <c r="T1568" s="27"/>
      <c r="U1568" s="27"/>
      <c r="V1568" s="27"/>
      <c r="W1568" s="27"/>
      <c r="X1568" s="27"/>
      <c r="Y1568" s="27"/>
      <c r="Z1568" s="27"/>
      <c r="AA1568" s="27"/>
      <c r="AB1568" s="27"/>
      <c r="AC1568" s="27"/>
      <c r="AD1568" s="27"/>
      <c r="AE1568" s="27"/>
    </row>
    <row r="1569" spans="1:31" ht="15.75" customHeight="1" x14ac:dyDescent="0.2">
      <c r="A1569" s="22">
        <v>35065</v>
      </c>
      <c r="B1569" s="23">
        <f t="shared" ref="B1569:C1569" si="3136">LN(D1569)</f>
        <v>6.4230846126929979</v>
      </c>
      <c r="C1569" s="23">
        <f t="shared" si="3136"/>
        <v>6.9585434458142421</v>
      </c>
      <c r="D1569" s="24">
        <v>615.9</v>
      </c>
      <c r="E1569" s="24">
        <v>1052.0999999999999</v>
      </c>
      <c r="F1569" s="27">
        <f t="shared" ref="F1569:G1569" si="3137">LN(D1569/D1568)</f>
        <v>0</v>
      </c>
      <c r="G1569" s="27">
        <f t="shared" si="3137"/>
        <v>0</v>
      </c>
      <c r="H1569" s="27">
        <f t="shared" si="3069"/>
        <v>0.92305015592834483</v>
      </c>
      <c r="I1569" s="27"/>
      <c r="J1569" s="27">
        <v>1531</v>
      </c>
      <c r="K1569" s="27">
        <v>6.5031537277766178</v>
      </c>
      <c r="L1569" s="37">
        <v>-0.11914046449369842</v>
      </c>
      <c r="M1569" s="27"/>
      <c r="N1569" s="27"/>
      <c r="O1569" s="27"/>
      <c r="P1569" s="27"/>
      <c r="Q1569" s="27"/>
      <c r="R1569" s="27"/>
      <c r="S1569" s="27"/>
      <c r="T1569" s="27"/>
      <c r="U1569" s="27"/>
      <c r="V1569" s="27"/>
      <c r="W1569" s="27"/>
      <c r="X1569" s="27"/>
      <c r="Y1569" s="27"/>
      <c r="Z1569" s="27"/>
      <c r="AA1569" s="27"/>
      <c r="AB1569" s="27"/>
      <c r="AC1569" s="27"/>
      <c r="AD1569" s="27"/>
      <c r="AE1569" s="27"/>
    </row>
    <row r="1570" spans="1:31" ht="15.75" customHeight="1" x14ac:dyDescent="0.2">
      <c r="A1570" s="22">
        <v>35066</v>
      </c>
      <c r="B1570" s="23">
        <f t="shared" ref="B1570:C1570" si="3138">LN(D1570)</f>
        <v>6.4308478734196068</v>
      </c>
      <c r="C1570" s="23">
        <f t="shared" si="3138"/>
        <v>6.9647025594238867</v>
      </c>
      <c r="D1570" s="24">
        <v>620.70000000000005</v>
      </c>
      <c r="E1570" s="24">
        <v>1058.5999999999999</v>
      </c>
      <c r="F1570" s="27">
        <f t="shared" ref="F1570:G1570" si="3139">LN(D1570/D1569)</f>
        <v>7.7632607266094689E-3</v>
      </c>
      <c r="G1570" s="27">
        <f t="shared" si="3139"/>
        <v>6.1591136096450731E-3</v>
      </c>
      <c r="H1570" s="27">
        <f t="shared" si="3069"/>
        <v>0.92334853047214127</v>
      </c>
      <c r="I1570" s="27"/>
      <c r="J1570" s="27">
        <v>1532</v>
      </c>
      <c r="K1570" s="27">
        <v>6.489872480008029</v>
      </c>
      <c r="L1570" s="37">
        <v>-0.11110679541955371</v>
      </c>
      <c r="M1570" s="27"/>
      <c r="N1570" s="27"/>
      <c r="O1570" s="27"/>
      <c r="P1570" s="27"/>
      <c r="Q1570" s="27"/>
      <c r="R1570" s="27"/>
      <c r="S1570" s="27"/>
      <c r="T1570" s="27"/>
      <c r="U1570" s="27"/>
      <c r="V1570" s="27"/>
      <c r="W1570" s="27"/>
      <c r="X1570" s="27"/>
      <c r="Y1570" s="27"/>
      <c r="Z1570" s="27"/>
      <c r="AA1570" s="27"/>
      <c r="AB1570" s="27"/>
      <c r="AC1570" s="27"/>
      <c r="AD1570" s="27"/>
      <c r="AE1570" s="27"/>
    </row>
    <row r="1571" spans="1:31" ht="15.75" customHeight="1" x14ac:dyDescent="0.2">
      <c r="A1571" s="22">
        <v>35067</v>
      </c>
      <c r="B1571" s="23">
        <f t="shared" ref="B1571:C1571" si="3140">LN(D1571)</f>
        <v>6.4318140570696478</v>
      </c>
      <c r="C1571" s="23">
        <f t="shared" si="3140"/>
        <v>6.9529198309365103</v>
      </c>
      <c r="D1571" s="24">
        <v>621.29999999999995</v>
      </c>
      <c r="E1571" s="24">
        <v>1046.2</v>
      </c>
      <c r="F1571" s="27">
        <f t="shared" ref="F1571:G1571" si="3141">LN(D1571/D1570)</f>
        <v>9.6618365004096053E-4</v>
      </c>
      <c r="G1571" s="27">
        <f t="shared" si="3141"/>
        <v>-1.1782728487376319E-2</v>
      </c>
      <c r="H1571" s="27">
        <f t="shared" si="3069"/>
        <v>0.92505223898192523</v>
      </c>
      <c r="I1571" s="27"/>
      <c r="J1571" s="27">
        <v>1533</v>
      </c>
      <c r="K1571" s="27">
        <v>6.4907749609573955</v>
      </c>
      <c r="L1571" s="37">
        <v>-0.10406400593558107</v>
      </c>
      <c r="M1571" s="27"/>
      <c r="N1571" s="27"/>
      <c r="O1571" s="27"/>
      <c r="P1571" s="27"/>
      <c r="Q1571" s="27"/>
      <c r="R1571" s="27"/>
      <c r="S1571" s="27"/>
      <c r="T1571" s="27"/>
      <c r="U1571" s="27"/>
      <c r="V1571" s="27"/>
      <c r="W1571" s="27"/>
      <c r="X1571" s="27"/>
      <c r="Y1571" s="27"/>
      <c r="Z1571" s="27"/>
      <c r="AA1571" s="27"/>
      <c r="AB1571" s="27"/>
      <c r="AC1571" s="27"/>
      <c r="AD1571" s="27"/>
      <c r="AE1571" s="27"/>
    </row>
    <row r="1572" spans="1:31" ht="15.75" customHeight="1" x14ac:dyDescent="0.2">
      <c r="A1572" s="22">
        <v>35068</v>
      </c>
      <c r="B1572" s="23">
        <f t="shared" ref="B1572:C1572" si="3142">LN(D1572)</f>
        <v>6.4260029027018533</v>
      </c>
      <c r="C1572" s="23">
        <f t="shared" si="3142"/>
        <v>6.9371198876120408</v>
      </c>
      <c r="D1572" s="24">
        <v>617.70000000000005</v>
      </c>
      <c r="E1572" s="24">
        <v>1029.8</v>
      </c>
      <c r="F1572" s="27">
        <f t="shared" ref="F1572:G1572" si="3143">LN(D1572/D1571)</f>
        <v>-5.8111543677945472E-3</v>
      </c>
      <c r="G1572" s="27">
        <f t="shared" si="3143"/>
        <v>-1.5799943324469844E-2</v>
      </c>
      <c r="H1572" s="27">
        <f t="shared" si="3069"/>
        <v>0.92632144273260797</v>
      </c>
      <c r="I1572" s="27"/>
      <c r="J1572" s="27">
        <v>1534</v>
      </c>
      <c r="K1572" s="27">
        <v>6.4927267754383706</v>
      </c>
      <c r="L1572" s="37">
        <v>-0.10030727570011067</v>
      </c>
      <c r="M1572" s="27"/>
      <c r="N1572" s="27"/>
      <c r="O1572" s="27"/>
      <c r="P1572" s="27"/>
      <c r="Q1572" s="27"/>
      <c r="R1572" s="27"/>
      <c r="S1572" s="27"/>
      <c r="T1572" s="27"/>
      <c r="U1572" s="27"/>
      <c r="V1572" s="27"/>
      <c r="W1572" s="27"/>
      <c r="X1572" s="27"/>
      <c r="Y1572" s="27"/>
      <c r="Z1572" s="27"/>
      <c r="AA1572" s="27"/>
      <c r="AB1572" s="27"/>
      <c r="AC1572" s="27"/>
      <c r="AD1572" s="27"/>
      <c r="AE1572" s="27"/>
    </row>
    <row r="1573" spans="1:31" ht="15.75" customHeight="1" x14ac:dyDescent="0.2">
      <c r="A1573" s="22">
        <v>35069</v>
      </c>
      <c r="B1573" s="23">
        <f t="shared" ref="B1573:C1573" si="3144">LN(D1573)</f>
        <v>6.4243826819974474</v>
      </c>
      <c r="C1573" s="23">
        <f t="shared" si="3144"/>
        <v>6.9406096158530843</v>
      </c>
      <c r="D1573" s="24">
        <v>616.70000000000005</v>
      </c>
      <c r="E1573" s="24">
        <v>1033.4000000000001</v>
      </c>
      <c r="F1573" s="27">
        <f t="shared" ref="F1573:G1573" si="3145">LN(D1573/D1572)</f>
        <v>-1.6202207044063652E-3</v>
      </c>
      <c r="G1573" s="27">
        <f t="shared" si="3145"/>
        <v>3.4897282410434713E-3</v>
      </c>
      <c r="H1573" s="27">
        <f t="shared" si="3069"/>
        <v>0.92562224899142576</v>
      </c>
      <c r="I1573" s="27"/>
      <c r="J1573" s="27">
        <v>1535</v>
      </c>
      <c r="K1573" s="27">
        <v>6.4931765041099014</v>
      </c>
      <c r="L1573" s="37">
        <v>-9.6246848893755121E-2</v>
      </c>
      <c r="M1573" s="27"/>
      <c r="N1573" s="27"/>
      <c r="O1573" s="27"/>
      <c r="P1573" s="27"/>
      <c r="Q1573" s="27"/>
      <c r="R1573" s="27"/>
      <c r="S1573" s="27"/>
      <c r="T1573" s="27"/>
      <c r="U1573" s="27"/>
      <c r="V1573" s="27"/>
      <c r="W1573" s="27"/>
      <c r="X1573" s="27"/>
      <c r="Y1573" s="27"/>
      <c r="Z1573" s="27"/>
      <c r="AA1573" s="27"/>
      <c r="AB1573" s="27"/>
      <c r="AC1573" s="27"/>
      <c r="AD1573" s="27"/>
      <c r="AE1573" s="27"/>
    </row>
    <row r="1574" spans="1:31" ht="15.75" customHeight="1" x14ac:dyDescent="0.2">
      <c r="A1574" s="22">
        <v>35072</v>
      </c>
      <c r="B1574" s="23">
        <f t="shared" ref="B1574:C1574" si="3146">LN(D1574)</f>
        <v>6.4271354972732118</v>
      </c>
      <c r="C1574" s="23">
        <f t="shared" si="3146"/>
        <v>6.9395446014715443</v>
      </c>
      <c r="D1574" s="24">
        <v>618.4</v>
      </c>
      <c r="E1574" s="24">
        <v>1032.3</v>
      </c>
      <c r="F1574" s="27">
        <f t="shared" ref="F1574:G1574" si="3147">LN(D1574/D1573)</f>
        <v>2.7528152757649222E-3</v>
      </c>
      <c r="G1574" s="27">
        <f t="shared" si="3147"/>
        <v>-1.0650143815399478E-3</v>
      </c>
      <c r="H1574" s="27">
        <f t="shared" si="3069"/>
        <v>0.92616098985952544</v>
      </c>
      <c r="I1574" s="27"/>
      <c r="J1574" s="27">
        <v>1536</v>
      </c>
      <c r="K1574" s="27">
        <v>6.4813987851790564</v>
      </c>
      <c r="L1574" s="37">
        <v>-8.9816736289505705E-2</v>
      </c>
      <c r="M1574" s="27"/>
      <c r="N1574" s="27"/>
      <c r="O1574" s="27"/>
      <c r="P1574" s="27"/>
      <c r="Q1574" s="27"/>
      <c r="R1574" s="27"/>
      <c r="S1574" s="27"/>
      <c r="T1574" s="27"/>
      <c r="U1574" s="27"/>
      <c r="V1574" s="27"/>
      <c r="W1574" s="27"/>
      <c r="X1574" s="27"/>
      <c r="Y1574" s="27"/>
      <c r="Z1574" s="27"/>
      <c r="AA1574" s="27"/>
      <c r="AB1574" s="27"/>
      <c r="AC1574" s="27"/>
      <c r="AD1574" s="27"/>
      <c r="AE1574" s="27"/>
    </row>
    <row r="1575" spans="1:31" ht="15.75" customHeight="1" x14ac:dyDescent="0.2">
      <c r="A1575" s="22">
        <v>35073</v>
      </c>
      <c r="B1575" s="23">
        <f t="shared" ref="B1575:C1575" si="3148">LN(D1575)</f>
        <v>6.4124748665516087</v>
      </c>
      <c r="C1575" s="23">
        <f t="shared" si="3148"/>
        <v>6.9065545584056185</v>
      </c>
      <c r="D1575" s="24">
        <v>609.4</v>
      </c>
      <c r="E1575" s="24">
        <v>998.8</v>
      </c>
      <c r="F1575" s="27">
        <f t="shared" ref="F1575:G1575" si="3149">LN(D1575/D1574)</f>
        <v>-1.4660630721603509E-2</v>
      </c>
      <c r="G1575" s="27">
        <f t="shared" si="3149"/>
        <v>-3.2990043065926282E-2</v>
      </c>
      <c r="H1575" s="27">
        <f t="shared" si="3069"/>
        <v>0.92846220388533807</v>
      </c>
      <c r="I1575" s="27"/>
      <c r="J1575" s="27">
        <v>1537</v>
      </c>
      <c r="K1575" s="27">
        <v>6.4779681838911429</v>
      </c>
      <c r="L1575" s="37">
        <v>-8.0705250884876456E-2</v>
      </c>
      <c r="M1575" s="27"/>
      <c r="N1575" s="27"/>
      <c r="O1575" s="27"/>
      <c r="P1575" s="27"/>
      <c r="Q1575" s="27"/>
      <c r="R1575" s="27"/>
      <c r="S1575" s="27"/>
      <c r="T1575" s="27"/>
      <c r="U1575" s="27"/>
      <c r="V1575" s="27"/>
      <c r="W1575" s="27"/>
      <c r="X1575" s="27"/>
      <c r="Y1575" s="27"/>
      <c r="Z1575" s="27"/>
      <c r="AA1575" s="27"/>
      <c r="AB1575" s="27"/>
      <c r="AC1575" s="27"/>
      <c r="AD1575" s="27"/>
      <c r="AE1575" s="27"/>
    </row>
    <row r="1576" spans="1:31" ht="15.75" customHeight="1" x14ac:dyDescent="0.2">
      <c r="A1576" s="22">
        <v>35074</v>
      </c>
      <c r="B1576" s="23">
        <f t="shared" ref="B1576:C1576" si="3150">LN(D1576)</f>
        <v>6.394259426660267</v>
      </c>
      <c r="C1576" s="23">
        <f t="shared" si="3150"/>
        <v>6.8979069429273228</v>
      </c>
      <c r="D1576" s="24">
        <v>598.4</v>
      </c>
      <c r="E1576" s="24">
        <v>990.2</v>
      </c>
      <c r="F1576" s="27">
        <f t="shared" ref="F1576:G1576" si="3151">LN(D1576/D1575)</f>
        <v>-1.8215439891341216E-2</v>
      </c>
      <c r="G1576" s="27">
        <f t="shared" si="3151"/>
        <v>-8.6476154782953608E-3</v>
      </c>
      <c r="H1576" s="27">
        <f t="shared" si="3069"/>
        <v>0.92698545798976539</v>
      </c>
      <c r="I1576" s="27"/>
      <c r="J1576" s="27">
        <v>1538</v>
      </c>
      <c r="K1576" s="27">
        <v>6.475136164347119</v>
      </c>
      <c r="L1576" s="37">
        <v>-8.0876737686851996E-2</v>
      </c>
      <c r="M1576" s="27"/>
      <c r="N1576" s="27"/>
      <c r="O1576" s="27"/>
      <c r="P1576" s="27"/>
      <c r="Q1576" s="27"/>
      <c r="R1576" s="27"/>
      <c r="S1576" s="27"/>
      <c r="T1576" s="27"/>
      <c r="U1576" s="27"/>
      <c r="V1576" s="27"/>
      <c r="W1576" s="27"/>
      <c r="X1576" s="27"/>
      <c r="Y1576" s="27"/>
      <c r="Z1576" s="27"/>
      <c r="AA1576" s="27"/>
      <c r="AB1576" s="27"/>
      <c r="AC1576" s="27"/>
      <c r="AD1576" s="27"/>
      <c r="AE1576" s="27"/>
    </row>
    <row r="1577" spans="1:31" ht="15.75" customHeight="1" x14ac:dyDescent="0.2">
      <c r="A1577" s="22">
        <v>35075</v>
      </c>
      <c r="B1577" s="23">
        <f t="shared" ref="B1577:C1577" si="3152">LN(D1577)</f>
        <v>6.4012536266962012</v>
      </c>
      <c r="C1577" s="23">
        <f t="shared" si="3152"/>
        <v>6.9187941260973531</v>
      </c>
      <c r="D1577" s="24">
        <v>602.6</v>
      </c>
      <c r="E1577" s="24">
        <v>1011.1</v>
      </c>
      <c r="F1577" s="27">
        <f t="shared" ref="F1577:G1577" si="3153">LN(D1577/D1576)</f>
        <v>6.994200035933428E-3</v>
      </c>
      <c r="G1577" s="27">
        <f t="shared" si="3153"/>
        <v>2.0887183170030681E-2</v>
      </c>
      <c r="H1577" s="27">
        <f t="shared" si="3069"/>
        <v>0.92519787553021493</v>
      </c>
      <c r="I1577" s="27"/>
      <c r="J1577" s="27">
        <v>1539</v>
      </c>
      <c r="K1577" s="27">
        <v>6.475136164347119</v>
      </c>
      <c r="L1577" s="37">
        <v>-8.0876737686851996E-2</v>
      </c>
      <c r="M1577" s="27"/>
      <c r="N1577" s="27"/>
      <c r="O1577" s="27"/>
      <c r="P1577" s="27"/>
      <c r="Q1577" s="27"/>
      <c r="R1577" s="27"/>
      <c r="S1577" s="27"/>
      <c r="T1577" s="27"/>
      <c r="U1577" s="27"/>
      <c r="V1577" s="27"/>
      <c r="W1577" s="27"/>
      <c r="X1577" s="27"/>
      <c r="Y1577" s="27"/>
      <c r="Z1577" s="27"/>
      <c r="AA1577" s="27"/>
      <c r="AB1577" s="27"/>
      <c r="AC1577" s="27"/>
      <c r="AD1577" s="27"/>
      <c r="AE1577" s="27"/>
    </row>
    <row r="1578" spans="1:31" ht="15.75" customHeight="1" x14ac:dyDescent="0.2">
      <c r="A1578" s="22">
        <v>35076</v>
      </c>
      <c r="B1578" s="23">
        <f t="shared" ref="B1578:C1578" si="3154">LN(D1578)</f>
        <v>6.3999251641959445</v>
      </c>
      <c r="C1578" s="23">
        <f t="shared" si="3154"/>
        <v>6.9159218416485304</v>
      </c>
      <c r="D1578" s="24">
        <v>601.79999999999995</v>
      </c>
      <c r="E1578" s="24">
        <v>1008.2</v>
      </c>
      <c r="F1578" s="27">
        <f t="shared" ref="F1578:G1578" si="3155">LN(D1578/D1577)</f>
        <v>-1.328462500256073E-3</v>
      </c>
      <c r="G1578" s="27">
        <f t="shared" si="3155"/>
        <v>-2.8722844488229108E-3</v>
      </c>
      <c r="H1578" s="27">
        <f t="shared" si="3069"/>
        <v>0.92539003631516037</v>
      </c>
      <c r="I1578" s="27"/>
      <c r="J1578" s="27">
        <v>1540</v>
      </c>
      <c r="K1578" s="27">
        <v>6.4819310860349733</v>
      </c>
      <c r="L1578" s="37">
        <v>-8.5168111375925726E-2</v>
      </c>
      <c r="M1578" s="27"/>
      <c r="N1578" s="27"/>
      <c r="O1578" s="27"/>
      <c r="P1578" s="27"/>
      <c r="Q1578" s="27"/>
      <c r="R1578" s="27"/>
      <c r="S1578" s="27"/>
      <c r="T1578" s="27"/>
      <c r="U1578" s="27"/>
      <c r="V1578" s="27"/>
      <c r="W1578" s="27"/>
      <c r="X1578" s="27"/>
      <c r="Y1578" s="27"/>
      <c r="Z1578" s="27"/>
      <c r="AA1578" s="27"/>
      <c r="AB1578" s="27"/>
      <c r="AC1578" s="27"/>
      <c r="AD1578" s="27"/>
      <c r="AE1578" s="27"/>
    </row>
    <row r="1579" spans="1:31" ht="15.75" customHeight="1" x14ac:dyDescent="0.2">
      <c r="A1579" s="22">
        <v>35079</v>
      </c>
      <c r="B1579" s="23">
        <f t="shared" ref="B1579:C1579" si="3156">LN(D1579)</f>
        <v>6.3965962663149085</v>
      </c>
      <c r="C1579" s="23">
        <f t="shared" si="3156"/>
        <v>6.8961886426106718</v>
      </c>
      <c r="D1579" s="24">
        <v>599.79999999999995</v>
      </c>
      <c r="E1579" s="24">
        <v>988.5</v>
      </c>
      <c r="F1579" s="27">
        <f t="shared" ref="F1579:G1579" si="3157">LN(D1579/D1578)</f>
        <v>-3.3288978810361034E-3</v>
      </c>
      <c r="G1579" s="27">
        <f t="shared" si="3157"/>
        <v>-1.9733199037858879E-2</v>
      </c>
      <c r="H1579" s="27">
        <f t="shared" si="3069"/>
        <v>0.92755529145347826</v>
      </c>
      <c r="I1579" s="27"/>
      <c r="J1579" s="27">
        <v>1541</v>
      </c>
      <c r="K1579" s="27">
        <v>6.4813227126526067</v>
      </c>
      <c r="L1579" s="37">
        <v>-8.2228734607084242E-2</v>
      </c>
      <c r="M1579" s="27"/>
      <c r="N1579" s="27"/>
      <c r="O1579" s="27"/>
      <c r="P1579" s="27"/>
      <c r="Q1579" s="27"/>
      <c r="R1579" s="27"/>
      <c r="S1579" s="27"/>
      <c r="T1579" s="27"/>
      <c r="U1579" s="27"/>
      <c r="V1579" s="27"/>
      <c r="W1579" s="27"/>
      <c r="X1579" s="27"/>
      <c r="Y1579" s="27"/>
      <c r="Z1579" s="27"/>
      <c r="AA1579" s="27"/>
      <c r="AB1579" s="27"/>
      <c r="AC1579" s="27"/>
      <c r="AD1579" s="27"/>
      <c r="AE1579" s="27"/>
    </row>
    <row r="1580" spans="1:31" ht="15.75" customHeight="1" x14ac:dyDescent="0.2">
      <c r="A1580" s="22">
        <v>35080</v>
      </c>
      <c r="B1580" s="23">
        <f t="shared" ref="B1580:C1580" si="3158">LN(D1580)</f>
        <v>6.4108325603851375</v>
      </c>
      <c r="C1580" s="23">
        <f t="shared" si="3158"/>
        <v>6.9035464342080823</v>
      </c>
      <c r="D1580" s="24">
        <v>608.4</v>
      </c>
      <c r="E1580" s="24">
        <v>995.8</v>
      </c>
      <c r="F1580" s="27">
        <f t="shared" ref="F1580:G1580" si="3159">LN(D1580/D1579)</f>
        <v>1.4236294070229126E-2</v>
      </c>
      <c r="G1580" s="27">
        <f t="shared" si="3159"/>
        <v>7.357791597410639E-3</v>
      </c>
      <c r="H1580" s="27">
        <f t="shared" si="3069"/>
        <v>0.92862887524280624</v>
      </c>
      <c r="I1580" s="27"/>
      <c r="J1580" s="27">
        <v>1542</v>
      </c>
      <c r="K1580" s="27">
        <v>6.4969142322108908</v>
      </c>
      <c r="L1580" s="37">
        <v>-8.9374397882728829E-2</v>
      </c>
      <c r="M1580" s="27"/>
      <c r="N1580" s="27"/>
      <c r="O1580" s="27"/>
      <c r="P1580" s="27"/>
      <c r="Q1580" s="27"/>
      <c r="R1580" s="27"/>
      <c r="S1580" s="27"/>
      <c r="T1580" s="27"/>
      <c r="U1580" s="27"/>
      <c r="V1580" s="27"/>
      <c r="W1580" s="27"/>
      <c r="X1580" s="27"/>
      <c r="Y1580" s="27"/>
      <c r="Z1580" s="27"/>
      <c r="AA1580" s="27"/>
      <c r="AB1580" s="27"/>
      <c r="AC1580" s="27"/>
      <c r="AD1580" s="27"/>
      <c r="AE1580" s="27"/>
    </row>
    <row r="1581" spans="1:31" ht="15.75" customHeight="1" x14ac:dyDescent="0.2">
      <c r="A1581" s="22">
        <v>35081</v>
      </c>
      <c r="B1581" s="23">
        <f t="shared" ref="B1581:C1581" si="3160">LN(D1581)</f>
        <v>6.4073749130776854</v>
      </c>
      <c r="C1581" s="23">
        <f t="shared" si="3160"/>
        <v>6.9060538323423799</v>
      </c>
      <c r="D1581" s="24">
        <v>606.29999999999995</v>
      </c>
      <c r="E1581" s="24">
        <v>998.3</v>
      </c>
      <c r="F1581" s="27">
        <f t="shared" ref="F1581:G1581" si="3161">LN(D1581/D1580)</f>
        <v>-3.4576473074528456E-3</v>
      </c>
      <c r="G1581" s="27">
        <f t="shared" si="3161"/>
        <v>2.5073981342971308E-3</v>
      </c>
      <c r="H1581" s="27">
        <f t="shared" si="3069"/>
        <v>0.92779104661343859</v>
      </c>
      <c r="I1581" s="27"/>
      <c r="J1581" s="27">
        <v>1543</v>
      </c>
      <c r="K1581" s="27">
        <v>6.502487583499617</v>
      </c>
      <c r="L1581" s="37">
        <v>-9.2970812777998901E-2</v>
      </c>
      <c r="M1581" s="27"/>
      <c r="N1581" s="27"/>
      <c r="O1581" s="27"/>
      <c r="P1581" s="27"/>
      <c r="Q1581" s="27"/>
      <c r="R1581" s="27"/>
      <c r="S1581" s="27"/>
      <c r="T1581" s="27"/>
      <c r="U1581" s="27"/>
      <c r="V1581" s="27"/>
      <c r="W1581" s="27"/>
      <c r="X1581" s="27"/>
      <c r="Y1581" s="27"/>
      <c r="Z1581" s="27"/>
      <c r="AA1581" s="27"/>
      <c r="AB1581" s="27"/>
      <c r="AC1581" s="27"/>
      <c r="AD1581" s="27"/>
      <c r="AE1581" s="27"/>
    </row>
    <row r="1582" spans="1:31" ht="15.75" customHeight="1" x14ac:dyDescent="0.2">
      <c r="A1582" s="22">
        <v>35082</v>
      </c>
      <c r="B1582" s="23">
        <f t="shared" ref="B1582:C1582" si="3162">LN(D1582)</f>
        <v>6.4105037752432645</v>
      </c>
      <c r="C1582" s="23">
        <f t="shared" si="3162"/>
        <v>6.9149294827301375</v>
      </c>
      <c r="D1582" s="24">
        <v>608.20000000000005</v>
      </c>
      <c r="E1582" s="24">
        <v>1007.2</v>
      </c>
      <c r="F1582" s="27">
        <f t="shared" ref="F1582:G1582" si="3163">LN(D1582/D1581)</f>
        <v>3.1288621655793537E-3</v>
      </c>
      <c r="G1582" s="27">
        <f t="shared" si="3163"/>
        <v>8.8756503877579097E-3</v>
      </c>
      <c r="H1582" s="27">
        <f t="shared" si="3069"/>
        <v>0.92705266066029113</v>
      </c>
      <c r="I1582" s="27"/>
      <c r="J1582" s="27">
        <v>1544</v>
      </c>
      <c r="K1582" s="27">
        <v>6.5037453806573451</v>
      </c>
      <c r="L1582" s="37">
        <v>-9.8021177759703981E-2</v>
      </c>
      <c r="M1582" s="27"/>
      <c r="N1582" s="27"/>
      <c r="O1582" s="27"/>
      <c r="P1582" s="27"/>
      <c r="Q1582" s="27"/>
      <c r="R1582" s="27"/>
      <c r="S1582" s="27"/>
      <c r="T1582" s="27"/>
      <c r="U1582" s="27"/>
      <c r="V1582" s="27"/>
      <c r="W1582" s="27"/>
      <c r="X1582" s="27"/>
      <c r="Y1582" s="27"/>
      <c r="Z1582" s="27"/>
      <c r="AA1582" s="27"/>
      <c r="AB1582" s="27"/>
      <c r="AC1582" s="27"/>
      <c r="AD1582" s="27"/>
      <c r="AE1582" s="27"/>
    </row>
    <row r="1583" spans="1:31" ht="15.75" customHeight="1" x14ac:dyDescent="0.2">
      <c r="A1583" s="22">
        <v>35083</v>
      </c>
      <c r="B1583" s="23">
        <f t="shared" ref="B1583:C1583" si="3164">LN(D1583)</f>
        <v>6.4164054317168029</v>
      </c>
      <c r="C1583" s="23">
        <f t="shared" si="3164"/>
        <v>6.9259880472431972</v>
      </c>
      <c r="D1583" s="24">
        <v>611.79999999999995</v>
      </c>
      <c r="E1583" s="24">
        <v>1018.4</v>
      </c>
      <c r="F1583" s="27">
        <f t="shared" ref="F1583:G1583" si="3165">LN(D1583/D1582)</f>
        <v>5.901656473538768E-3</v>
      </c>
      <c r="G1583" s="27">
        <f t="shared" si="3165"/>
        <v>1.105856451305926E-2</v>
      </c>
      <c r="H1583" s="27">
        <f t="shared" si="3069"/>
        <v>0.92642456035868737</v>
      </c>
      <c r="I1583" s="27"/>
      <c r="J1583" s="27">
        <v>1545</v>
      </c>
      <c r="K1583" s="27">
        <v>6.5008568411354801</v>
      </c>
      <c r="L1583" s="37">
        <v>-9.2492808293671125E-2</v>
      </c>
      <c r="M1583" s="27"/>
      <c r="N1583" s="27"/>
      <c r="O1583" s="27"/>
      <c r="P1583" s="27"/>
      <c r="Q1583" s="27"/>
      <c r="R1583" s="27"/>
      <c r="S1583" s="27"/>
      <c r="T1583" s="27"/>
      <c r="U1583" s="27"/>
      <c r="V1583" s="27"/>
      <c r="W1583" s="27"/>
      <c r="X1583" s="27"/>
      <c r="Y1583" s="27"/>
      <c r="Z1583" s="27"/>
      <c r="AA1583" s="27"/>
      <c r="AB1583" s="27"/>
      <c r="AC1583" s="27"/>
      <c r="AD1583" s="27"/>
      <c r="AE1583" s="27"/>
    </row>
    <row r="1584" spans="1:31" ht="15.75" customHeight="1" x14ac:dyDescent="0.2">
      <c r="A1584" s="22">
        <v>35086</v>
      </c>
      <c r="B1584" s="23">
        <f t="shared" ref="B1584:C1584" si="3166">LN(D1584)</f>
        <v>6.4190172516801507</v>
      </c>
      <c r="C1584" s="23">
        <f t="shared" si="3166"/>
        <v>6.9367313872186545</v>
      </c>
      <c r="D1584" s="24">
        <v>613.4</v>
      </c>
      <c r="E1584" s="24">
        <v>1029.4000000000001</v>
      </c>
      <c r="F1584" s="27">
        <f t="shared" ref="F1584:G1584" si="3167">LN(D1584/D1583)</f>
        <v>2.6118199633481647E-3</v>
      </c>
      <c r="G1584" s="27">
        <f t="shared" si="3167"/>
        <v>1.0743339975457461E-2</v>
      </c>
      <c r="H1584" s="27">
        <f t="shared" si="3069"/>
        <v>0.92536627027357243</v>
      </c>
      <c r="I1584" s="27"/>
      <c r="J1584" s="27">
        <v>1546</v>
      </c>
      <c r="K1584" s="27">
        <v>6.5114696687399594</v>
      </c>
      <c r="L1584" s="37">
        <v>-9.212641868691307E-2</v>
      </c>
      <c r="M1584" s="27"/>
      <c r="N1584" s="27"/>
      <c r="O1584" s="27"/>
      <c r="P1584" s="27"/>
      <c r="Q1584" s="27"/>
      <c r="R1584" s="27"/>
      <c r="S1584" s="27"/>
      <c r="T1584" s="27"/>
      <c r="U1584" s="27"/>
      <c r="V1584" s="27"/>
      <c r="W1584" s="27"/>
      <c r="X1584" s="27"/>
      <c r="Y1584" s="27"/>
      <c r="Z1584" s="27"/>
      <c r="AA1584" s="27"/>
      <c r="AB1584" s="27"/>
      <c r="AC1584" s="27"/>
      <c r="AD1584" s="27"/>
      <c r="AE1584" s="27"/>
    </row>
    <row r="1585" spans="1:31" ht="15.75" customHeight="1" x14ac:dyDescent="0.2">
      <c r="A1585" s="22">
        <v>35087</v>
      </c>
      <c r="B1585" s="23">
        <f t="shared" ref="B1585:C1585" si="3168">LN(D1585)</f>
        <v>6.417875419731609</v>
      </c>
      <c r="C1585" s="23">
        <f t="shared" si="3168"/>
        <v>6.93537044601511</v>
      </c>
      <c r="D1585" s="24">
        <v>612.70000000000005</v>
      </c>
      <c r="E1585" s="24">
        <v>1028</v>
      </c>
      <c r="F1585" s="27">
        <f t="shared" ref="F1585:G1585" si="3169">LN(D1585/D1584)</f>
        <v>-1.1418319485422064E-3</v>
      </c>
      <c r="G1585" s="27">
        <f t="shared" si="3169"/>
        <v>-1.3609412035438431E-3</v>
      </c>
      <c r="H1585" s="27">
        <f t="shared" si="3069"/>
        <v>0.92538321776584542</v>
      </c>
      <c r="I1585" s="27"/>
      <c r="J1585" s="27">
        <v>1547</v>
      </c>
      <c r="K1585" s="27">
        <v>6.5086095344934423</v>
      </c>
      <c r="L1585" s="37">
        <v>-8.2768535782875574E-2</v>
      </c>
      <c r="M1585" s="27"/>
      <c r="N1585" s="27"/>
      <c r="O1585" s="27"/>
      <c r="P1585" s="27"/>
      <c r="Q1585" s="27"/>
      <c r="R1585" s="27"/>
      <c r="S1585" s="27"/>
      <c r="T1585" s="27"/>
      <c r="U1585" s="27"/>
      <c r="V1585" s="27"/>
      <c r="W1585" s="27"/>
      <c r="X1585" s="27"/>
      <c r="Y1585" s="27"/>
      <c r="Z1585" s="27"/>
      <c r="AA1585" s="27"/>
      <c r="AB1585" s="27"/>
      <c r="AC1585" s="27"/>
      <c r="AD1585" s="27"/>
      <c r="AE1585" s="27"/>
    </row>
    <row r="1586" spans="1:31" ht="15.75" customHeight="1" x14ac:dyDescent="0.2">
      <c r="A1586" s="22">
        <v>35088</v>
      </c>
      <c r="B1586" s="23">
        <f t="shared" ref="B1586:C1586" si="3170">LN(D1586)</f>
        <v>6.4295581747078741</v>
      </c>
      <c r="C1586" s="23">
        <f t="shared" si="3170"/>
        <v>6.9502398905882927</v>
      </c>
      <c r="D1586" s="24">
        <v>619.9</v>
      </c>
      <c r="E1586" s="24">
        <v>1043.4000000000001</v>
      </c>
      <c r="F1586" s="27">
        <f t="shared" ref="F1586:G1586" si="3171">LN(D1586/D1585)</f>
        <v>1.1682754976264672E-2</v>
      </c>
      <c r="G1586" s="27">
        <f t="shared" si="3171"/>
        <v>1.4869444573182096E-2</v>
      </c>
      <c r="H1586" s="27">
        <f t="shared" si="3069"/>
        <v>0.92508435333498307</v>
      </c>
      <c r="I1586" s="27"/>
      <c r="J1586" s="27">
        <v>1548</v>
      </c>
      <c r="K1586" s="27">
        <v>6.5055914198696092</v>
      </c>
      <c r="L1586" s="37">
        <v>-7.5710664513777282E-2</v>
      </c>
      <c r="M1586" s="27"/>
      <c r="N1586" s="27"/>
      <c r="O1586" s="27"/>
      <c r="P1586" s="27"/>
      <c r="Q1586" s="27"/>
      <c r="R1586" s="27"/>
      <c r="S1586" s="27"/>
      <c r="T1586" s="27"/>
      <c r="U1586" s="27"/>
      <c r="V1586" s="27"/>
      <c r="W1586" s="27"/>
      <c r="X1586" s="27"/>
      <c r="Y1586" s="27"/>
      <c r="Z1586" s="27"/>
      <c r="AA1586" s="27"/>
      <c r="AB1586" s="27"/>
      <c r="AC1586" s="27"/>
      <c r="AD1586" s="27"/>
      <c r="AE1586" s="27"/>
    </row>
    <row r="1587" spans="1:31" ht="15.75" customHeight="1" x14ac:dyDescent="0.2">
      <c r="A1587" s="22">
        <v>35089</v>
      </c>
      <c r="B1587" s="23">
        <f t="shared" ref="B1587:C1587" si="3172">LN(D1587)</f>
        <v>6.4248690239053881</v>
      </c>
      <c r="C1587" s="23">
        <f t="shared" si="3172"/>
        <v>6.943025893064056</v>
      </c>
      <c r="D1587" s="24">
        <v>617</v>
      </c>
      <c r="E1587" s="24">
        <v>1035.9000000000001</v>
      </c>
      <c r="F1587" s="27">
        <f t="shared" ref="F1587:G1587" si="3173">LN(D1587/D1586)</f>
        <v>-4.6891508024858534E-3</v>
      </c>
      <c r="G1587" s="27">
        <f t="shared" si="3173"/>
        <v>-7.213997524236038E-3</v>
      </c>
      <c r="H1587" s="27">
        <f t="shared" si="3069"/>
        <v>0.92537016610059075</v>
      </c>
      <c r="I1587" s="27"/>
      <c r="J1587" s="27">
        <v>1549</v>
      </c>
      <c r="K1587" s="27">
        <v>6.499222695588073</v>
      </c>
      <c r="L1587" s="37">
        <v>-7.5813407567547841E-2</v>
      </c>
      <c r="M1587" s="27"/>
      <c r="N1587" s="27"/>
      <c r="O1587" s="27"/>
      <c r="P1587" s="27"/>
      <c r="Q1587" s="27"/>
      <c r="R1587" s="27"/>
      <c r="S1587" s="27"/>
      <c r="T1587" s="27"/>
      <c r="U1587" s="27"/>
      <c r="V1587" s="27"/>
      <c r="W1587" s="27"/>
      <c r="X1587" s="27"/>
      <c r="Y1587" s="27"/>
      <c r="Z1587" s="27"/>
      <c r="AA1587" s="27"/>
      <c r="AB1587" s="27"/>
      <c r="AC1587" s="27"/>
      <c r="AD1587" s="27"/>
      <c r="AE1587" s="27"/>
    </row>
    <row r="1588" spans="1:31" ht="15.75" customHeight="1" x14ac:dyDescent="0.2">
      <c r="A1588" s="22">
        <v>35090</v>
      </c>
      <c r="B1588" s="23">
        <f t="shared" ref="B1588:C1588" si="3174">LN(D1588)</f>
        <v>6.4322967990534377</v>
      </c>
      <c r="C1588" s="23">
        <f t="shared" si="3174"/>
        <v>6.9478410025214226</v>
      </c>
      <c r="D1588" s="24">
        <v>621.6</v>
      </c>
      <c r="E1588" s="24">
        <v>1040.9000000000001</v>
      </c>
      <c r="F1588" s="27">
        <f t="shared" ref="F1588:G1588" si="3175">LN(D1588/D1587)</f>
        <v>7.4277751480498226E-3</v>
      </c>
      <c r="G1588" s="27">
        <f t="shared" si="3175"/>
        <v>4.81510945736626E-3</v>
      </c>
      <c r="H1588" s="27">
        <f t="shared" si="3069"/>
        <v>0.92579792725813814</v>
      </c>
      <c r="I1588" s="27"/>
      <c r="J1588" s="27">
        <v>1550</v>
      </c>
      <c r="K1588" s="27">
        <v>6.5061075319218808</v>
      </c>
      <c r="L1588" s="37">
        <v>-8.0590419853821871E-2</v>
      </c>
      <c r="M1588" s="27"/>
      <c r="N1588" s="27"/>
      <c r="O1588" s="27"/>
      <c r="P1588" s="27"/>
      <c r="Q1588" s="27"/>
      <c r="R1588" s="27"/>
      <c r="S1588" s="27"/>
      <c r="T1588" s="27"/>
      <c r="U1588" s="27"/>
      <c r="V1588" s="27"/>
      <c r="W1588" s="27"/>
      <c r="X1588" s="27"/>
      <c r="Y1588" s="27"/>
      <c r="Z1588" s="27"/>
      <c r="AA1588" s="27"/>
      <c r="AB1588" s="27"/>
      <c r="AC1588" s="27"/>
      <c r="AD1588" s="27"/>
      <c r="AE1588" s="27"/>
    </row>
    <row r="1589" spans="1:31" ht="15.75" customHeight="1" x14ac:dyDescent="0.2">
      <c r="A1589" s="22">
        <v>35093</v>
      </c>
      <c r="B1589" s="23">
        <f t="shared" ref="B1589:C1589" si="3176">LN(D1589)</f>
        <v>6.4364708298366793</v>
      </c>
      <c r="C1589" s="23">
        <f t="shared" si="3176"/>
        <v>6.9493769536729566</v>
      </c>
      <c r="D1589" s="24">
        <v>624.20000000000005</v>
      </c>
      <c r="E1589" s="24">
        <v>1042.5</v>
      </c>
      <c r="F1589" s="27">
        <f t="shared" ref="F1589:G1589" si="3177">LN(D1589/D1588)</f>
        <v>4.1740307832413429E-3</v>
      </c>
      <c r="G1589" s="27">
        <f t="shared" si="3177"/>
        <v>1.5359511515337754E-3</v>
      </c>
      <c r="H1589" s="27">
        <f t="shared" si="3069"/>
        <v>0.9261939412330783</v>
      </c>
      <c r="I1589" s="27"/>
      <c r="J1589" s="27">
        <v>1551</v>
      </c>
      <c r="K1589" s="27">
        <v>6.5053701248136244</v>
      </c>
      <c r="L1589" s="37">
        <v>-7.6457423744427544E-2</v>
      </c>
      <c r="M1589" s="27"/>
      <c r="N1589" s="27"/>
      <c r="O1589" s="27"/>
      <c r="P1589" s="27"/>
      <c r="Q1589" s="27"/>
      <c r="R1589" s="27"/>
      <c r="S1589" s="27"/>
      <c r="T1589" s="27"/>
      <c r="U1589" s="27"/>
      <c r="V1589" s="27"/>
      <c r="W1589" s="27"/>
      <c r="X1589" s="27"/>
      <c r="Y1589" s="27"/>
      <c r="Z1589" s="27"/>
      <c r="AA1589" s="27"/>
      <c r="AB1589" s="27"/>
      <c r="AC1589" s="27"/>
      <c r="AD1589" s="27"/>
      <c r="AE1589" s="27"/>
    </row>
    <row r="1590" spans="1:31" ht="15.75" customHeight="1" x14ac:dyDescent="0.2">
      <c r="A1590" s="22">
        <v>35094</v>
      </c>
      <c r="B1590" s="23">
        <f t="shared" ref="B1590:C1590" si="3178">LN(D1590)</f>
        <v>6.4458785369480101</v>
      </c>
      <c r="C1590" s="23">
        <f t="shared" si="3178"/>
        <v>6.9577827725817851</v>
      </c>
      <c r="D1590" s="24">
        <v>630.1</v>
      </c>
      <c r="E1590" s="24">
        <v>1051.3</v>
      </c>
      <c r="F1590" s="27">
        <f t="shared" ref="F1590:G1590" si="3179">LN(D1590/D1589)</f>
        <v>9.4077071113307324E-3</v>
      </c>
      <c r="G1590" s="27">
        <f t="shared" si="3179"/>
        <v>8.4058189088286311E-3</v>
      </c>
      <c r="H1590" s="27">
        <f t="shared" si="3069"/>
        <v>0.92642710294851216</v>
      </c>
      <c r="I1590" s="27"/>
      <c r="J1590" s="27">
        <v>1552</v>
      </c>
      <c r="K1590" s="27">
        <v>6.4984043421760482</v>
      </c>
      <c r="L1590" s="37">
        <v>-7.0783839639105395E-2</v>
      </c>
      <c r="M1590" s="27"/>
      <c r="N1590" s="27"/>
      <c r="O1590" s="27"/>
      <c r="P1590" s="27"/>
      <c r="Q1590" s="27"/>
      <c r="R1590" s="27"/>
      <c r="S1590" s="27"/>
      <c r="T1590" s="27"/>
      <c r="U1590" s="27"/>
      <c r="V1590" s="27"/>
      <c r="W1590" s="27"/>
      <c r="X1590" s="27"/>
      <c r="Y1590" s="27"/>
      <c r="Z1590" s="27"/>
      <c r="AA1590" s="27"/>
      <c r="AB1590" s="27"/>
      <c r="AC1590" s="27"/>
      <c r="AD1590" s="27"/>
      <c r="AE1590" s="27"/>
    </row>
    <row r="1591" spans="1:31" ht="15.75" customHeight="1" x14ac:dyDescent="0.2">
      <c r="A1591" s="22">
        <v>35095</v>
      </c>
      <c r="B1591" s="23">
        <f t="shared" ref="B1591:C1591" si="3180">LN(D1591)</f>
        <v>6.4551985633401223</v>
      </c>
      <c r="C1591" s="23">
        <f t="shared" si="3180"/>
        <v>6.9657411281807899</v>
      </c>
      <c r="D1591" s="24">
        <v>636</v>
      </c>
      <c r="E1591" s="24">
        <v>1059.7</v>
      </c>
      <c r="F1591" s="27">
        <f t="shared" ref="F1591:G1591" si="3181">LN(D1591/D1590)</f>
        <v>9.3200263921123343E-3</v>
      </c>
      <c r="G1591" s="27">
        <f t="shared" si="3181"/>
        <v>7.9583555990051964E-3</v>
      </c>
      <c r="H1591" s="27">
        <f t="shared" si="3069"/>
        <v>0.92670664105285183</v>
      </c>
      <c r="I1591" s="27"/>
      <c r="J1591" s="27">
        <v>1553</v>
      </c>
      <c r="K1591" s="27">
        <v>6.5017467579473021</v>
      </c>
      <c r="L1591" s="37">
        <v>-6.9449958893864405E-2</v>
      </c>
      <c r="M1591" s="27"/>
      <c r="N1591" s="27"/>
      <c r="O1591" s="27"/>
      <c r="P1591" s="27"/>
      <c r="Q1591" s="27"/>
      <c r="R1591" s="27"/>
      <c r="S1591" s="27"/>
      <c r="T1591" s="27"/>
      <c r="U1591" s="27"/>
      <c r="V1591" s="27"/>
      <c r="W1591" s="27"/>
      <c r="X1591" s="27"/>
      <c r="Y1591" s="27"/>
      <c r="Z1591" s="27"/>
      <c r="AA1591" s="27"/>
      <c r="AB1591" s="27"/>
      <c r="AC1591" s="27"/>
      <c r="AD1591" s="27"/>
      <c r="AE1591" s="27"/>
    </row>
    <row r="1592" spans="1:31" ht="15.75" customHeight="1" x14ac:dyDescent="0.2">
      <c r="A1592" s="22">
        <v>35096</v>
      </c>
      <c r="B1592" s="23">
        <f t="shared" ref="B1592:C1592" si="3182">LN(D1592)</f>
        <v>6.4589650461355994</v>
      </c>
      <c r="C1592" s="23">
        <f t="shared" si="3182"/>
        <v>6.9748530225146315</v>
      </c>
      <c r="D1592" s="24">
        <v>638.4</v>
      </c>
      <c r="E1592" s="24">
        <v>1069.4000000000001</v>
      </c>
      <c r="F1592" s="27">
        <f t="shared" ref="F1592:G1592" si="3183">LN(D1592/D1591)</f>
        <v>3.7664827954768648E-3</v>
      </c>
      <c r="G1592" s="27">
        <f t="shared" si="3183"/>
        <v>9.111894333840919E-3</v>
      </c>
      <c r="H1592" s="27">
        <f t="shared" si="3069"/>
        <v>0.92603600753825777</v>
      </c>
      <c r="I1592" s="27"/>
      <c r="J1592" s="27">
        <v>1554</v>
      </c>
      <c r="K1592" s="27">
        <v>6.487988964041481</v>
      </c>
      <c r="L1592" s="37">
        <v>-6.3282027825888321E-2</v>
      </c>
      <c r="M1592" s="27"/>
      <c r="N1592" s="27"/>
      <c r="O1592" s="27"/>
      <c r="P1592" s="27"/>
      <c r="Q1592" s="27"/>
      <c r="R1592" s="27"/>
      <c r="S1592" s="27"/>
      <c r="T1592" s="27"/>
      <c r="U1592" s="27"/>
      <c r="V1592" s="27"/>
      <c r="W1592" s="27"/>
      <c r="X1592" s="27"/>
      <c r="Y1592" s="27"/>
      <c r="Z1592" s="27"/>
      <c r="AA1592" s="27"/>
      <c r="AB1592" s="27"/>
      <c r="AC1592" s="27"/>
      <c r="AD1592" s="27"/>
      <c r="AE1592" s="27"/>
    </row>
    <row r="1593" spans="1:31" ht="15.75" customHeight="1" x14ac:dyDescent="0.2">
      <c r="A1593" s="22">
        <v>35097</v>
      </c>
      <c r="B1593" s="23">
        <f t="shared" ref="B1593:C1593" si="3184">LN(D1593)</f>
        <v>6.4548840484767025</v>
      </c>
      <c r="C1593" s="23">
        <f t="shared" si="3184"/>
        <v>6.9773746208621938</v>
      </c>
      <c r="D1593" s="24">
        <v>635.79999999999995</v>
      </c>
      <c r="E1593" s="24">
        <v>1072.0999999999999</v>
      </c>
      <c r="F1593" s="27">
        <f t="shared" ref="F1593:G1593" si="3185">LN(D1593/D1592)</f>
        <v>-4.0809976588967005E-3</v>
      </c>
      <c r="G1593" s="27">
        <f t="shared" si="3185"/>
        <v>2.521598347562709E-3</v>
      </c>
      <c r="H1593" s="27">
        <f t="shared" si="3069"/>
        <v>0.9251164512762069</v>
      </c>
      <c r="I1593" s="27"/>
      <c r="J1593" s="27">
        <v>1555</v>
      </c>
      <c r="K1593" s="27">
        <v>6.4821591042507238</v>
      </c>
      <c r="L1593" s="37">
        <v>-5.8425246282526544E-2</v>
      </c>
      <c r="M1593" s="27"/>
      <c r="N1593" s="27"/>
      <c r="O1593" s="27"/>
      <c r="P1593" s="27"/>
      <c r="Q1593" s="27"/>
      <c r="R1593" s="27"/>
      <c r="S1593" s="27"/>
      <c r="T1593" s="27"/>
      <c r="U1593" s="27"/>
      <c r="V1593" s="27"/>
      <c r="W1593" s="27"/>
      <c r="X1593" s="27"/>
      <c r="Y1593" s="27"/>
      <c r="Z1593" s="27"/>
      <c r="AA1593" s="27"/>
      <c r="AB1593" s="27"/>
      <c r="AC1593" s="27"/>
      <c r="AD1593" s="27"/>
      <c r="AE1593" s="27"/>
    </row>
    <row r="1594" spans="1:31" ht="15.75" customHeight="1" x14ac:dyDescent="0.2">
      <c r="A1594" s="22">
        <v>35100</v>
      </c>
      <c r="B1594" s="23">
        <f t="shared" ref="B1594:C1594" si="3186">LN(D1594)</f>
        <v>6.4636532872590546</v>
      </c>
      <c r="C1594" s="23">
        <f t="shared" si="3186"/>
        <v>6.9877672169515215</v>
      </c>
      <c r="D1594" s="24">
        <v>641.4</v>
      </c>
      <c r="E1594" s="24">
        <v>1083.3</v>
      </c>
      <c r="F1594" s="27">
        <f t="shared" ref="F1594:G1594" si="3187">LN(D1594/D1593)</f>
        <v>8.7692387823522858E-3</v>
      </c>
      <c r="G1594" s="27">
        <f t="shared" si="3187"/>
        <v>1.0392596089327749E-2</v>
      </c>
      <c r="H1594" s="27">
        <f t="shared" si="3069"/>
        <v>0.92499550809004816</v>
      </c>
      <c r="I1594" s="27"/>
      <c r="J1594" s="27">
        <v>1556</v>
      </c>
      <c r="K1594" s="27">
        <v>6.4606641581316033</v>
      </c>
      <c r="L1594" s="37">
        <v>-5.2464910657226582E-2</v>
      </c>
      <c r="M1594" s="27"/>
      <c r="N1594" s="27"/>
      <c r="O1594" s="27"/>
      <c r="P1594" s="27"/>
      <c r="Q1594" s="27"/>
      <c r="R1594" s="27"/>
      <c r="S1594" s="27"/>
      <c r="T1594" s="27"/>
      <c r="U1594" s="27"/>
      <c r="V1594" s="27"/>
      <c r="W1594" s="27"/>
      <c r="X1594" s="27"/>
      <c r="Y1594" s="27"/>
      <c r="Z1594" s="27"/>
      <c r="AA1594" s="27"/>
      <c r="AB1594" s="27"/>
      <c r="AC1594" s="27"/>
      <c r="AD1594" s="27"/>
      <c r="AE1594" s="27"/>
    </row>
    <row r="1595" spans="1:31" ht="15.75" customHeight="1" x14ac:dyDescent="0.2">
      <c r="A1595" s="22">
        <v>35101</v>
      </c>
      <c r="B1595" s="23">
        <f t="shared" ref="B1595:C1595" si="3188">LN(D1595)</f>
        <v>6.4712637922688501</v>
      </c>
      <c r="C1595" s="23">
        <f t="shared" si="3188"/>
        <v>6.9930151229329605</v>
      </c>
      <c r="D1595" s="24">
        <v>646.29999999999995</v>
      </c>
      <c r="E1595" s="24">
        <v>1089</v>
      </c>
      <c r="F1595" s="27">
        <f t="shared" ref="F1595:G1595" si="3189">LN(D1595/D1594)</f>
        <v>7.610505009795274E-3</v>
      </c>
      <c r="G1595" s="27">
        <f t="shared" si="3189"/>
        <v>5.2479059814386948E-3</v>
      </c>
      <c r="H1595" s="27">
        <f t="shared" si="3069"/>
        <v>0.92538964645549326</v>
      </c>
      <c r="I1595" s="27"/>
      <c r="J1595" s="27">
        <v>1557</v>
      </c>
      <c r="K1595" s="27">
        <v>6.4791133884296706</v>
      </c>
      <c r="L1595" s="37">
        <v>-6.2544517961176105E-2</v>
      </c>
      <c r="M1595" s="27"/>
      <c r="N1595" s="27"/>
      <c r="O1595" s="27"/>
      <c r="P1595" s="27"/>
      <c r="Q1595" s="27"/>
      <c r="R1595" s="27"/>
      <c r="S1595" s="27"/>
      <c r="T1595" s="27"/>
      <c r="U1595" s="27"/>
      <c r="V1595" s="27"/>
      <c r="W1595" s="27"/>
      <c r="X1595" s="27"/>
      <c r="Y1595" s="27"/>
      <c r="Z1595" s="27"/>
      <c r="AA1595" s="27"/>
      <c r="AB1595" s="27"/>
      <c r="AC1595" s="27"/>
      <c r="AD1595" s="27"/>
      <c r="AE1595" s="27"/>
    </row>
    <row r="1596" spans="1:31" ht="15.75" customHeight="1" x14ac:dyDescent="0.2">
      <c r="A1596" s="22">
        <v>35102</v>
      </c>
      <c r="B1596" s="23">
        <f t="shared" ref="B1596:C1596" si="3190">LN(D1596)</f>
        <v>6.4768185049003035</v>
      </c>
      <c r="C1596" s="23">
        <f t="shared" si="3190"/>
        <v>6.989150917186131</v>
      </c>
      <c r="D1596" s="24">
        <v>649.9</v>
      </c>
      <c r="E1596" s="24">
        <v>1084.8</v>
      </c>
      <c r="F1596" s="27">
        <f t="shared" ref="F1596:G1596" si="3191">LN(D1596/D1595)</f>
        <v>5.5547126314534076E-3</v>
      </c>
      <c r="G1596" s="27">
        <f t="shared" si="3191"/>
        <v>-3.8642057468293422E-3</v>
      </c>
      <c r="H1596" s="27">
        <f t="shared" si="3069"/>
        <v>0.92669604386049009</v>
      </c>
      <c r="I1596" s="27"/>
      <c r="J1596" s="27">
        <v>1558</v>
      </c>
      <c r="K1596" s="27">
        <v>6.478197358825823</v>
      </c>
      <c r="L1596" s="37">
        <v>-7.1482402874879725E-2</v>
      </c>
      <c r="M1596" s="27"/>
      <c r="N1596" s="27"/>
      <c r="O1596" s="27"/>
      <c r="P1596" s="27"/>
      <c r="Q1596" s="27"/>
      <c r="R1596" s="27"/>
      <c r="S1596" s="27"/>
      <c r="T1596" s="27"/>
      <c r="U1596" s="27"/>
      <c r="V1596" s="27"/>
      <c r="W1596" s="27"/>
      <c r="X1596" s="27"/>
      <c r="Y1596" s="27"/>
      <c r="Z1596" s="27"/>
      <c r="AA1596" s="27"/>
      <c r="AB1596" s="27"/>
      <c r="AC1596" s="27"/>
      <c r="AD1596" s="27"/>
      <c r="AE1596" s="27"/>
    </row>
    <row r="1597" spans="1:31" ht="15.75" customHeight="1" x14ac:dyDescent="0.2">
      <c r="A1597" s="22">
        <v>35103</v>
      </c>
      <c r="B1597" s="23">
        <f t="shared" ref="B1597:C1597" si="3192">LN(D1597)</f>
        <v>6.4861607889440887</v>
      </c>
      <c r="C1597" s="23">
        <f t="shared" si="3192"/>
        <v>6.9967729752997894</v>
      </c>
      <c r="D1597" s="24">
        <v>656</v>
      </c>
      <c r="E1597" s="24">
        <v>1093.0999999999999</v>
      </c>
      <c r="F1597" s="27">
        <f t="shared" ref="F1597:G1597" si="3193">LN(D1597/D1596)</f>
        <v>9.3422840437858805E-3</v>
      </c>
      <c r="G1597" s="27">
        <f t="shared" si="3193"/>
        <v>7.6220581136585506E-3</v>
      </c>
      <c r="H1597" s="27">
        <f t="shared" si="3069"/>
        <v>0.92702175872244552</v>
      </c>
      <c r="I1597" s="27"/>
      <c r="J1597" s="27">
        <v>1559</v>
      </c>
      <c r="K1597" s="27">
        <v>6.489872480008029</v>
      </c>
      <c r="L1597" s="37">
        <v>-7.575800003778177E-2</v>
      </c>
      <c r="M1597" s="27"/>
      <c r="N1597" s="27"/>
      <c r="O1597" s="27"/>
      <c r="P1597" s="27"/>
      <c r="Q1597" s="27"/>
      <c r="R1597" s="27"/>
      <c r="S1597" s="27"/>
      <c r="T1597" s="27"/>
      <c r="U1597" s="27"/>
      <c r="V1597" s="27"/>
      <c r="W1597" s="27"/>
      <c r="X1597" s="27"/>
      <c r="Y1597" s="27"/>
      <c r="Z1597" s="27"/>
      <c r="AA1597" s="27"/>
      <c r="AB1597" s="27"/>
      <c r="AC1597" s="27"/>
      <c r="AD1597" s="27"/>
      <c r="AE1597" s="27"/>
    </row>
    <row r="1598" spans="1:31" ht="15.75" customHeight="1" x14ac:dyDescent="0.2">
      <c r="A1598" s="22">
        <v>35104</v>
      </c>
      <c r="B1598" s="23">
        <f t="shared" ref="B1598:C1598" si="3194">LN(D1598)</f>
        <v>6.4866180014796768</v>
      </c>
      <c r="C1598" s="23">
        <f t="shared" si="3194"/>
        <v>6.9980529169629175</v>
      </c>
      <c r="D1598" s="24">
        <v>656.3</v>
      </c>
      <c r="E1598" s="24">
        <v>1094.5</v>
      </c>
      <c r="F1598" s="27">
        <f t="shared" ref="F1598:G1598" si="3195">LN(D1598/D1597)</f>
        <v>4.5721253558805305E-4</v>
      </c>
      <c r="G1598" s="27">
        <f t="shared" si="3195"/>
        <v>1.2799416631279624E-3</v>
      </c>
      <c r="H1598" s="27">
        <f t="shared" si="3069"/>
        <v>0.92691754098578638</v>
      </c>
      <c r="I1598" s="27"/>
      <c r="J1598" s="27">
        <v>1560</v>
      </c>
      <c r="K1598" s="27">
        <v>6.4945241424487437</v>
      </c>
      <c r="L1598" s="37">
        <v>-7.7955271980249208E-2</v>
      </c>
      <c r="M1598" s="27"/>
      <c r="N1598" s="27"/>
      <c r="O1598" s="27"/>
      <c r="P1598" s="27"/>
      <c r="Q1598" s="27"/>
      <c r="R1598" s="27"/>
      <c r="S1598" s="27"/>
      <c r="T1598" s="27"/>
      <c r="U1598" s="27"/>
      <c r="V1598" s="27"/>
      <c r="W1598" s="27"/>
      <c r="X1598" s="27"/>
      <c r="Y1598" s="27"/>
      <c r="Z1598" s="27"/>
      <c r="AA1598" s="27"/>
      <c r="AB1598" s="27"/>
      <c r="AC1598" s="27"/>
      <c r="AD1598" s="27"/>
      <c r="AE1598" s="27"/>
    </row>
    <row r="1599" spans="1:31" ht="15.75" customHeight="1" x14ac:dyDescent="0.2">
      <c r="A1599" s="22">
        <v>35107</v>
      </c>
      <c r="B1599" s="23">
        <f t="shared" ref="B1599:C1599" si="3196">LN(D1599)</f>
        <v>6.4943588005476922</v>
      </c>
      <c r="C1599" s="23">
        <f t="shared" si="3196"/>
        <v>6.9987835773297009</v>
      </c>
      <c r="D1599" s="24">
        <v>661.4</v>
      </c>
      <c r="E1599" s="24">
        <v>1095.3</v>
      </c>
      <c r="F1599" s="27">
        <f t="shared" ref="F1599:G1599" si="3197">LN(D1599/D1598)</f>
        <v>7.7407990680154123E-3</v>
      </c>
      <c r="G1599" s="27">
        <f t="shared" si="3197"/>
        <v>7.3066036678324066E-4</v>
      </c>
      <c r="H1599" s="27">
        <f t="shared" si="3069"/>
        <v>0.92792679310502901</v>
      </c>
      <c r="I1599" s="27"/>
      <c r="J1599" s="27">
        <v>1561</v>
      </c>
      <c r="K1599" s="27">
        <v>6.4945241424487437</v>
      </c>
      <c r="L1599" s="37">
        <v>-7.7955271980249208E-2</v>
      </c>
      <c r="M1599" s="27"/>
      <c r="N1599" s="27"/>
      <c r="O1599" s="27"/>
      <c r="P1599" s="27"/>
      <c r="Q1599" s="27"/>
      <c r="R1599" s="27"/>
      <c r="S1599" s="27"/>
      <c r="T1599" s="27"/>
      <c r="U1599" s="27"/>
      <c r="V1599" s="27"/>
      <c r="W1599" s="27"/>
      <c r="X1599" s="27"/>
      <c r="Y1599" s="27"/>
      <c r="Z1599" s="27"/>
      <c r="AA1599" s="27"/>
      <c r="AB1599" s="27"/>
      <c r="AC1599" s="27"/>
      <c r="AD1599" s="27"/>
      <c r="AE1599" s="27"/>
    </row>
    <row r="1600" spans="1:31" ht="15.75" customHeight="1" x14ac:dyDescent="0.2">
      <c r="A1600" s="22">
        <v>35108</v>
      </c>
      <c r="B1600" s="23">
        <f t="shared" ref="B1600:C1600" si="3198">LN(D1600)</f>
        <v>6.4929971239623798</v>
      </c>
      <c r="C1600" s="23">
        <f t="shared" si="3198"/>
        <v>6.9913608628369337</v>
      </c>
      <c r="D1600" s="24">
        <v>660.5</v>
      </c>
      <c r="E1600" s="24">
        <v>1087.2</v>
      </c>
      <c r="F1600" s="27">
        <f t="shared" ref="F1600:G1600" si="3199">LN(D1600/D1599)</f>
        <v>-1.3616765853123321E-3</v>
      </c>
      <c r="G1600" s="27">
        <f t="shared" si="3199"/>
        <v>-7.4227144927668607E-3</v>
      </c>
      <c r="H1600" s="27">
        <f t="shared" si="3069"/>
        <v>0.92871720561248083</v>
      </c>
      <c r="I1600" s="27"/>
      <c r="J1600" s="27">
        <v>1562</v>
      </c>
      <c r="K1600" s="27">
        <v>6.4963920230882426</v>
      </c>
      <c r="L1600" s="37">
        <v>-7.5908614918360762E-2</v>
      </c>
      <c r="M1600" s="27"/>
      <c r="N1600" s="27"/>
      <c r="O1600" s="27"/>
      <c r="P1600" s="27"/>
      <c r="Q1600" s="27"/>
      <c r="R1600" s="27"/>
      <c r="S1600" s="27"/>
      <c r="T1600" s="27"/>
      <c r="U1600" s="27"/>
      <c r="V1600" s="27"/>
      <c r="W1600" s="27"/>
      <c r="X1600" s="27"/>
      <c r="Y1600" s="27"/>
      <c r="Z1600" s="27"/>
      <c r="AA1600" s="27"/>
      <c r="AB1600" s="27"/>
      <c r="AC1600" s="27"/>
      <c r="AD1600" s="27"/>
      <c r="AE1600" s="27"/>
    </row>
    <row r="1601" spans="1:31" ht="15.75" customHeight="1" x14ac:dyDescent="0.2">
      <c r="A1601" s="22">
        <v>35109</v>
      </c>
      <c r="B1601" s="23">
        <f t="shared" ref="B1601:C1601" si="3200">LN(D1601)</f>
        <v>6.4853983032037545</v>
      </c>
      <c r="C1601" s="23">
        <f t="shared" si="3200"/>
        <v>6.9920964274158877</v>
      </c>
      <c r="D1601" s="24">
        <v>655.5</v>
      </c>
      <c r="E1601" s="24">
        <v>1088</v>
      </c>
      <c r="F1601" s="27">
        <f t="shared" ref="F1601:G1601" si="3201">LN(D1601/D1600)</f>
        <v>-7.5988207586254715E-3</v>
      </c>
      <c r="G1601" s="27">
        <f t="shared" si="3201"/>
        <v>7.3556457895391071E-4</v>
      </c>
      <c r="H1601" s="27">
        <f t="shared" si="3069"/>
        <v>0.9275327322109892</v>
      </c>
      <c r="I1601" s="27"/>
      <c r="J1601" s="27">
        <v>1563</v>
      </c>
      <c r="K1601" s="27">
        <v>6.495495996423803</v>
      </c>
      <c r="L1601" s="37">
        <v>-7.4687067417713138E-2</v>
      </c>
      <c r="M1601" s="27"/>
      <c r="N1601" s="27"/>
      <c r="O1601" s="27"/>
      <c r="P1601" s="27"/>
      <c r="Q1601" s="27"/>
      <c r="R1601" s="27"/>
      <c r="S1601" s="27"/>
      <c r="T1601" s="27"/>
      <c r="U1601" s="27"/>
      <c r="V1601" s="27"/>
      <c r="W1601" s="27"/>
      <c r="X1601" s="27"/>
      <c r="Y1601" s="27"/>
      <c r="Z1601" s="27"/>
      <c r="AA1601" s="27"/>
      <c r="AB1601" s="27"/>
      <c r="AC1601" s="27"/>
      <c r="AD1601" s="27"/>
      <c r="AE1601" s="27"/>
    </row>
    <row r="1602" spans="1:31" ht="15.75" customHeight="1" x14ac:dyDescent="0.2">
      <c r="A1602" s="22">
        <v>35110</v>
      </c>
      <c r="B1602" s="23">
        <f t="shared" ref="B1602:C1602" si="3202">LN(D1602)</f>
        <v>6.4789703655523558</v>
      </c>
      <c r="C1602" s="23">
        <f t="shared" si="3202"/>
        <v>6.9943915856416838</v>
      </c>
      <c r="D1602" s="24">
        <v>651.29999999999995</v>
      </c>
      <c r="E1602" s="24">
        <v>1090.5</v>
      </c>
      <c r="F1602" s="27">
        <f t="shared" ref="F1602:G1602" si="3203">LN(D1602/D1601)</f>
        <v>-6.4279376513987508E-3</v>
      </c>
      <c r="G1602" s="27">
        <f t="shared" si="3203"/>
        <v>2.2951582257957201E-3</v>
      </c>
      <c r="H1602" s="27">
        <f t="shared" si="3069"/>
        <v>0.92630935603499787</v>
      </c>
      <c r="I1602" s="27"/>
      <c r="J1602" s="27">
        <v>1564</v>
      </c>
      <c r="K1602" s="27">
        <v>6.4910755569497205</v>
      </c>
      <c r="L1602" s="37">
        <v>-7.0917775614367073E-2</v>
      </c>
      <c r="M1602" s="27"/>
      <c r="N1602" s="27"/>
      <c r="O1602" s="27"/>
      <c r="P1602" s="27"/>
      <c r="Q1602" s="27"/>
      <c r="R1602" s="27"/>
      <c r="S1602" s="27"/>
      <c r="T1602" s="27"/>
      <c r="U1602" s="27"/>
      <c r="V1602" s="27"/>
      <c r="W1602" s="27"/>
      <c r="X1602" s="27"/>
      <c r="Y1602" s="27"/>
      <c r="Z1602" s="27"/>
      <c r="AA1602" s="27"/>
      <c r="AB1602" s="27"/>
      <c r="AC1602" s="27"/>
      <c r="AD1602" s="27"/>
      <c r="AE1602" s="27"/>
    </row>
    <row r="1603" spans="1:31" ht="15.75" customHeight="1" x14ac:dyDescent="0.2">
      <c r="A1603" s="22">
        <v>35111</v>
      </c>
      <c r="B1603" s="23">
        <f t="shared" ref="B1603:C1603" si="3204">LN(D1603)</f>
        <v>6.4737363634559113</v>
      </c>
      <c r="C1603" s="23">
        <f t="shared" si="3204"/>
        <v>6.9945749709346972</v>
      </c>
      <c r="D1603" s="24">
        <v>647.9</v>
      </c>
      <c r="E1603" s="24">
        <v>1090.7</v>
      </c>
      <c r="F1603" s="27">
        <f t="shared" ref="F1603:G1603" si="3205">LN(D1603/D1602)</f>
        <v>-5.2340020964442777E-3</v>
      </c>
      <c r="G1603" s="27">
        <f t="shared" si="3205"/>
        <v>1.8338529301349077E-4</v>
      </c>
      <c r="H1603" s="27">
        <f t="shared" si="3069"/>
        <v>0.92553677533758916</v>
      </c>
      <c r="I1603" s="27"/>
      <c r="J1603" s="27">
        <v>1565</v>
      </c>
      <c r="K1603" s="27">
        <v>6.4984787732915823</v>
      </c>
      <c r="L1603" s="37">
        <v>-7.5394160598584392E-2</v>
      </c>
      <c r="M1603" s="27"/>
      <c r="N1603" s="27"/>
      <c r="O1603" s="27"/>
      <c r="P1603" s="27"/>
      <c r="Q1603" s="27"/>
      <c r="R1603" s="27"/>
      <c r="S1603" s="27"/>
      <c r="T1603" s="27"/>
      <c r="U1603" s="27"/>
      <c r="V1603" s="27"/>
      <c r="W1603" s="27"/>
      <c r="X1603" s="27"/>
      <c r="Y1603" s="27"/>
      <c r="Z1603" s="27"/>
      <c r="AA1603" s="27"/>
      <c r="AB1603" s="27"/>
      <c r="AC1603" s="27"/>
      <c r="AD1603" s="27"/>
      <c r="AE1603" s="27"/>
    </row>
    <row r="1604" spans="1:31" ht="15.75" customHeight="1" x14ac:dyDescent="0.2">
      <c r="A1604" s="22">
        <v>35114</v>
      </c>
      <c r="B1604" s="23">
        <f t="shared" ref="B1604:C1604" si="3206">LN(D1604)</f>
        <v>6.4737363634559113</v>
      </c>
      <c r="C1604" s="23">
        <f t="shared" si="3206"/>
        <v>6.9945749709346972</v>
      </c>
      <c r="D1604" s="24">
        <v>647.9</v>
      </c>
      <c r="E1604" s="24">
        <v>1090.7</v>
      </c>
      <c r="F1604" s="27">
        <f t="shared" ref="F1604:G1604" si="3207">LN(D1604/D1603)</f>
        <v>0</v>
      </c>
      <c r="G1604" s="27">
        <f t="shared" si="3207"/>
        <v>0</v>
      </c>
      <c r="H1604" s="27">
        <f t="shared" si="3069"/>
        <v>0.92553677533758916</v>
      </c>
      <c r="I1604" s="27"/>
      <c r="J1604" s="27">
        <v>1566</v>
      </c>
      <c r="K1604" s="27">
        <v>6.4984787732915823</v>
      </c>
      <c r="L1604" s="37">
        <v>-7.5394160598584392E-2</v>
      </c>
      <c r="M1604" s="27"/>
      <c r="N1604" s="27"/>
      <c r="O1604" s="27"/>
      <c r="P1604" s="27"/>
      <c r="Q1604" s="27"/>
      <c r="R1604" s="27"/>
      <c r="S1604" s="27"/>
      <c r="T1604" s="27"/>
      <c r="U1604" s="27"/>
      <c r="V1604" s="27"/>
      <c r="W1604" s="27"/>
      <c r="X1604" s="27"/>
      <c r="Y1604" s="27"/>
      <c r="Z1604" s="27"/>
      <c r="AA1604" s="27"/>
      <c r="AB1604" s="27"/>
      <c r="AC1604" s="27"/>
      <c r="AD1604" s="27"/>
      <c r="AE1604" s="27"/>
    </row>
    <row r="1605" spans="1:31" ht="15.75" customHeight="1" x14ac:dyDescent="0.2">
      <c r="A1605" s="22">
        <v>35115</v>
      </c>
      <c r="B1605" s="23">
        <f t="shared" ref="B1605:C1605" si="3208">LN(D1605)</f>
        <v>6.4624052371750578</v>
      </c>
      <c r="C1605" s="23">
        <f t="shared" si="3208"/>
        <v>6.9876749021580107</v>
      </c>
      <c r="D1605" s="24">
        <v>640.6</v>
      </c>
      <c r="E1605" s="24">
        <v>1083.2</v>
      </c>
      <c r="F1605" s="27">
        <f t="shared" ref="F1605:G1605" si="3209">LN(D1605/D1604)</f>
        <v>-1.133112628085375E-2</v>
      </c>
      <c r="G1605" s="27">
        <f t="shared" si="3209"/>
        <v>-6.9000687766867371E-3</v>
      </c>
      <c r="H1605" s="27">
        <f t="shared" si="3069"/>
        <v>0.92482912093968006</v>
      </c>
      <c r="I1605" s="27"/>
      <c r="J1605" s="27">
        <v>1567</v>
      </c>
      <c r="K1605" s="27">
        <v>6.5033016829117551</v>
      </c>
      <c r="L1605" s="37">
        <v>-7.2453809492148302E-2</v>
      </c>
      <c r="M1605" s="27"/>
      <c r="N1605" s="27"/>
      <c r="O1605" s="27"/>
      <c r="P1605" s="27"/>
      <c r="Q1605" s="27"/>
      <c r="R1605" s="27"/>
      <c r="S1605" s="27"/>
      <c r="T1605" s="27"/>
      <c r="U1605" s="27"/>
      <c r="V1605" s="27"/>
      <c r="W1605" s="27"/>
      <c r="X1605" s="27"/>
      <c r="Y1605" s="27"/>
      <c r="Z1605" s="27"/>
      <c r="AA1605" s="27"/>
      <c r="AB1605" s="27"/>
      <c r="AC1605" s="27"/>
      <c r="AD1605" s="27"/>
      <c r="AE1605" s="27"/>
    </row>
    <row r="1606" spans="1:31" ht="15.75" customHeight="1" x14ac:dyDescent="0.2">
      <c r="A1606" s="22">
        <v>35116</v>
      </c>
      <c r="B1606" s="23">
        <f t="shared" ref="B1606:C1606" si="3210">LN(D1606)</f>
        <v>6.4740450054336707</v>
      </c>
      <c r="C1606" s="23">
        <f t="shared" si="3210"/>
        <v>7.0001521282481045</v>
      </c>
      <c r="D1606" s="24">
        <v>648.1</v>
      </c>
      <c r="E1606" s="24">
        <v>1096.8</v>
      </c>
      <c r="F1606" s="27">
        <f t="shared" ref="F1606:G1606" si="3211">LN(D1606/D1605)</f>
        <v>1.1639768258612524E-2</v>
      </c>
      <c r="G1606" s="27">
        <f t="shared" si="3211"/>
        <v>1.2477226090093968E-2</v>
      </c>
      <c r="H1606" s="27">
        <f t="shared" si="3069"/>
        <v>0.92484347294519442</v>
      </c>
      <c r="I1606" s="27"/>
      <c r="J1606" s="27">
        <v>1568</v>
      </c>
      <c r="K1606" s="27">
        <v>6.4940751873191651</v>
      </c>
      <c r="L1606" s="37">
        <v>-6.2261130249517294E-2</v>
      </c>
      <c r="M1606" s="27"/>
      <c r="N1606" s="27"/>
      <c r="O1606" s="27"/>
      <c r="P1606" s="27"/>
      <c r="Q1606" s="27"/>
      <c r="R1606" s="27"/>
      <c r="S1606" s="27"/>
      <c r="T1606" s="27"/>
      <c r="U1606" s="27"/>
      <c r="V1606" s="27"/>
      <c r="W1606" s="27"/>
      <c r="X1606" s="27"/>
      <c r="Y1606" s="27"/>
      <c r="Z1606" s="27"/>
      <c r="AA1606" s="27"/>
      <c r="AB1606" s="27"/>
      <c r="AC1606" s="27"/>
      <c r="AD1606" s="27"/>
      <c r="AE1606" s="27"/>
    </row>
    <row r="1607" spans="1:31" ht="15.75" customHeight="1" x14ac:dyDescent="0.2">
      <c r="A1607" s="22">
        <v>35117</v>
      </c>
      <c r="B1607" s="23">
        <f t="shared" ref="B1607:C1607" si="3212">LN(D1607)</f>
        <v>6.4904199983034854</v>
      </c>
      <c r="C1607" s="23">
        <f t="shared" si="3212"/>
        <v>7.0184913205768025</v>
      </c>
      <c r="D1607" s="24">
        <v>658.8</v>
      </c>
      <c r="E1607" s="24">
        <v>1117.0999999999999</v>
      </c>
      <c r="F1607" s="27">
        <f t="shared" ref="F1607:G1607" si="3213">LN(D1607/D1606)</f>
        <v>1.6374992869814933E-2</v>
      </c>
      <c r="G1607" s="27">
        <f t="shared" si="3213"/>
        <v>1.8339192328697955E-2</v>
      </c>
      <c r="H1607" s="27">
        <f t="shared" si="3069"/>
        <v>0.92475999496855987</v>
      </c>
      <c r="I1607" s="27"/>
      <c r="J1607" s="27">
        <v>1569</v>
      </c>
      <c r="K1607" s="27">
        <v>6.4817030014029253</v>
      </c>
      <c r="L1607" s="37">
        <v>-5.5700098701072065E-2</v>
      </c>
      <c r="M1607" s="27"/>
      <c r="N1607" s="27"/>
      <c r="O1607" s="27"/>
      <c r="P1607" s="27"/>
      <c r="Q1607" s="27"/>
      <c r="R1607" s="27"/>
      <c r="S1607" s="27"/>
      <c r="T1607" s="27"/>
      <c r="U1607" s="27"/>
      <c r="V1607" s="27"/>
      <c r="W1607" s="27"/>
      <c r="X1607" s="27"/>
      <c r="Y1607" s="27"/>
      <c r="Z1607" s="27"/>
      <c r="AA1607" s="27"/>
      <c r="AB1607" s="27"/>
      <c r="AC1607" s="27"/>
      <c r="AD1607" s="27"/>
      <c r="AE1607" s="27"/>
    </row>
    <row r="1608" spans="1:31" ht="15.75" customHeight="1" x14ac:dyDescent="0.2">
      <c r="A1608" s="22">
        <v>35118</v>
      </c>
      <c r="B1608" s="23">
        <f t="shared" ref="B1608:C1608" si="3214">LN(D1608)</f>
        <v>6.4907235345025072</v>
      </c>
      <c r="C1608" s="23">
        <f t="shared" si="3214"/>
        <v>7.0190282813915656</v>
      </c>
      <c r="D1608" s="24">
        <v>659</v>
      </c>
      <c r="E1608" s="24">
        <v>1117.7</v>
      </c>
      <c r="F1608" s="27">
        <f t="shared" ref="F1608:G1608" si="3215">LN(D1608/D1607)</f>
        <v>3.0353619902209744E-4</v>
      </c>
      <c r="G1608" s="27">
        <f t="shared" si="3215"/>
        <v>5.3696081476323513E-4</v>
      </c>
      <c r="H1608" s="27">
        <f t="shared" si="3069"/>
        <v>0.92473249491105924</v>
      </c>
      <c r="I1608" s="27"/>
      <c r="J1608" s="27">
        <v>1570</v>
      </c>
      <c r="K1608" s="27">
        <v>6.484435642002242</v>
      </c>
      <c r="L1608" s="37">
        <v>-6.0052960004794542E-2</v>
      </c>
      <c r="M1608" s="27"/>
      <c r="N1608" s="27"/>
      <c r="O1608" s="27"/>
      <c r="P1608" s="27"/>
      <c r="Q1608" s="27"/>
      <c r="R1608" s="27"/>
      <c r="S1608" s="27"/>
      <c r="T1608" s="27"/>
      <c r="U1608" s="27"/>
      <c r="V1608" s="27"/>
      <c r="W1608" s="27"/>
      <c r="X1608" s="27"/>
      <c r="Y1608" s="27"/>
      <c r="Z1608" s="27"/>
      <c r="AA1608" s="27"/>
      <c r="AB1608" s="27"/>
      <c r="AC1608" s="27"/>
      <c r="AD1608" s="27"/>
      <c r="AE1608" s="27"/>
    </row>
    <row r="1609" spans="1:31" ht="15.75" customHeight="1" x14ac:dyDescent="0.2">
      <c r="A1609" s="22">
        <v>35121</v>
      </c>
      <c r="B1609" s="23">
        <f t="shared" ref="B1609:C1609" si="3216">LN(D1609)</f>
        <v>6.4775875582336004</v>
      </c>
      <c r="C1609" s="23">
        <f t="shared" si="3216"/>
        <v>7.014814351275545</v>
      </c>
      <c r="D1609" s="24">
        <v>650.4</v>
      </c>
      <c r="E1609" s="24">
        <v>1113</v>
      </c>
      <c r="F1609" s="27">
        <f t="shared" ref="F1609:G1609" si="3217">LN(D1609/D1608)</f>
        <v>-1.3135976268906391E-2</v>
      </c>
      <c r="G1609" s="27">
        <f t="shared" si="3217"/>
        <v>-4.2139301160209917E-3</v>
      </c>
      <c r="H1609" s="27">
        <f t="shared" si="3069"/>
        <v>0.92341539403045536</v>
      </c>
      <c r="I1609" s="27"/>
      <c r="J1609" s="27">
        <v>1571</v>
      </c>
      <c r="K1609" s="27">
        <v>6.4836016797745746</v>
      </c>
      <c r="L1609" s="37">
        <v>-5.6466182501362816E-2</v>
      </c>
      <c r="M1609" s="27"/>
      <c r="N1609" s="27"/>
      <c r="O1609" s="27"/>
      <c r="P1609" s="27"/>
      <c r="Q1609" s="27"/>
      <c r="R1609" s="27"/>
      <c r="S1609" s="27"/>
      <c r="T1609" s="27"/>
      <c r="U1609" s="27"/>
      <c r="V1609" s="27"/>
      <c r="W1609" s="27"/>
      <c r="X1609" s="27"/>
      <c r="Y1609" s="27"/>
      <c r="Z1609" s="27"/>
      <c r="AA1609" s="27"/>
      <c r="AB1609" s="27"/>
      <c r="AC1609" s="27"/>
      <c r="AD1609" s="27"/>
      <c r="AE1609" s="27"/>
    </row>
    <row r="1610" spans="1:31" ht="15.75" customHeight="1" x14ac:dyDescent="0.2">
      <c r="A1610" s="22">
        <v>35122</v>
      </c>
      <c r="B1610" s="23">
        <f t="shared" ref="B1610:C1610" si="3218">LN(D1610)</f>
        <v>6.4726553657442816</v>
      </c>
      <c r="C1610" s="23">
        <f t="shared" si="3218"/>
        <v>7.0085955939082085</v>
      </c>
      <c r="D1610" s="24">
        <v>647.20000000000005</v>
      </c>
      <c r="E1610" s="24">
        <v>1106.0999999999999</v>
      </c>
      <c r="F1610" s="27">
        <f t="shared" ref="F1610:G1610" si="3219">LN(D1610/D1609)</f>
        <v>-4.9321924893188348E-3</v>
      </c>
      <c r="G1610" s="27">
        <f t="shared" si="3219"/>
        <v>-6.2187573673363411E-3</v>
      </c>
      <c r="H1610" s="27">
        <f t="shared" si="3069"/>
        <v>0.92353100974612379</v>
      </c>
      <c r="I1610" s="27"/>
      <c r="J1610" s="27">
        <v>1572</v>
      </c>
      <c r="K1610" s="27">
        <v>6.4577687424143333</v>
      </c>
      <c r="L1610" s="37">
        <v>-4.5293875862724597E-2</v>
      </c>
      <c r="M1610" s="27"/>
      <c r="N1610" s="27"/>
      <c r="O1610" s="27"/>
      <c r="P1610" s="27"/>
      <c r="Q1610" s="27"/>
      <c r="R1610" s="27"/>
      <c r="S1610" s="27"/>
      <c r="T1610" s="27"/>
      <c r="U1610" s="27"/>
      <c r="V1610" s="27"/>
      <c r="W1610" s="27"/>
      <c r="X1610" s="27"/>
      <c r="Y1610" s="27"/>
      <c r="Z1610" s="27"/>
      <c r="AA1610" s="27"/>
      <c r="AB1610" s="27"/>
      <c r="AC1610" s="27"/>
      <c r="AD1610" s="27"/>
      <c r="AE1610" s="27"/>
    </row>
    <row r="1611" spans="1:31" ht="15.75" customHeight="1" x14ac:dyDescent="0.2">
      <c r="A1611" s="22">
        <v>35123</v>
      </c>
      <c r="B1611" s="23">
        <f t="shared" ref="B1611:C1611" si="3220">LN(D1611)</f>
        <v>6.4687850923165744</v>
      </c>
      <c r="C1611" s="23">
        <f t="shared" si="3220"/>
        <v>7.0098605019192908</v>
      </c>
      <c r="D1611" s="24">
        <v>644.70000000000005</v>
      </c>
      <c r="E1611" s="24">
        <v>1107.5</v>
      </c>
      <c r="F1611" s="27">
        <f t="shared" ref="F1611:G1611" si="3221">LN(D1611/D1610)</f>
        <v>-3.8702734277074233E-3</v>
      </c>
      <c r="G1611" s="27">
        <f t="shared" si="3221"/>
        <v>1.2649080110822357E-3</v>
      </c>
      <c r="H1611" s="27">
        <f t="shared" si="3069"/>
        <v>0.92281224291773412</v>
      </c>
      <c r="I1611" s="27"/>
      <c r="J1611" s="27">
        <v>1573</v>
      </c>
      <c r="K1611" s="27">
        <v>6.4509972050592639</v>
      </c>
      <c r="L1611" s="37">
        <v>-5.6737778398996852E-2</v>
      </c>
      <c r="M1611" s="27"/>
      <c r="N1611" s="27"/>
      <c r="O1611" s="27"/>
      <c r="P1611" s="27"/>
      <c r="Q1611" s="27"/>
      <c r="R1611" s="27"/>
      <c r="S1611" s="27"/>
      <c r="T1611" s="27"/>
      <c r="U1611" s="27"/>
      <c r="V1611" s="27"/>
      <c r="W1611" s="27"/>
      <c r="X1611" s="27"/>
      <c r="Y1611" s="27"/>
      <c r="Z1611" s="27"/>
      <c r="AA1611" s="27"/>
      <c r="AB1611" s="27"/>
      <c r="AC1611" s="27"/>
      <c r="AD1611" s="27"/>
      <c r="AE1611" s="27"/>
    </row>
    <row r="1612" spans="1:31" ht="15.75" customHeight="1" x14ac:dyDescent="0.2">
      <c r="A1612" s="22">
        <v>35124</v>
      </c>
      <c r="B1612" s="23">
        <f t="shared" ref="B1612:C1612" si="3222">LN(D1612)</f>
        <v>6.4620929811225594</v>
      </c>
      <c r="C1612" s="23">
        <f t="shared" si="3222"/>
        <v>7.0030654587864616</v>
      </c>
      <c r="D1612" s="24">
        <v>640.4</v>
      </c>
      <c r="E1612" s="24">
        <v>1100</v>
      </c>
      <c r="F1612" s="27">
        <f t="shared" ref="F1612:G1612" si="3223">LN(D1612/D1611)</f>
        <v>-6.692111194014928E-3</v>
      </c>
      <c r="G1612" s="27">
        <f t="shared" si="3223"/>
        <v>-6.7950431328288015E-3</v>
      </c>
      <c r="H1612" s="27">
        <f t="shared" si="3069"/>
        <v>0.92275204610787032</v>
      </c>
      <c r="I1612" s="27"/>
      <c r="J1612" s="27">
        <v>1574</v>
      </c>
      <c r="K1612" s="27">
        <v>6.4673529671110144</v>
      </c>
      <c r="L1612" s="37">
        <v>-6.6099340414813135E-2</v>
      </c>
      <c r="M1612" s="27"/>
      <c r="N1612" s="27"/>
      <c r="O1612" s="27"/>
      <c r="P1612" s="27"/>
      <c r="Q1612" s="27"/>
      <c r="R1612" s="27"/>
      <c r="S1612" s="27"/>
      <c r="T1612" s="27"/>
      <c r="U1612" s="27"/>
      <c r="V1612" s="27"/>
      <c r="W1612" s="27"/>
      <c r="X1612" s="27"/>
      <c r="Y1612" s="27"/>
      <c r="Z1612" s="27"/>
      <c r="AA1612" s="27"/>
      <c r="AB1612" s="27"/>
      <c r="AC1612" s="27"/>
      <c r="AD1612" s="27"/>
      <c r="AE1612" s="27"/>
    </row>
    <row r="1613" spans="1:31" ht="15.75" customHeight="1" x14ac:dyDescent="0.2">
      <c r="A1613" s="22">
        <v>35125</v>
      </c>
      <c r="B1613" s="23">
        <f t="shared" ref="B1613:C1613" si="3224">LN(D1613)</f>
        <v>6.4681644561445966</v>
      </c>
      <c r="C1613" s="23">
        <f t="shared" si="3224"/>
        <v>6.9902565004938806</v>
      </c>
      <c r="D1613" s="24">
        <v>644.29999999999995</v>
      </c>
      <c r="E1613" s="24">
        <v>1086</v>
      </c>
      <c r="F1613" s="27">
        <f t="shared" ref="F1613:G1613" si="3225">LN(D1613/D1612)</f>
        <v>6.0714750220371098E-3</v>
      </c>
      <c r="G1613" s="27">
        <f t="shared" si="3225"/>
        <v>-1.2808958292581135E-2</v>
      </c>
      <c r="H1613" s="27">
        <f t="shared" si="3069"/>
        <v>0.92531146112987461</v>
      </c>
      <c r="I1613" s="27"/>
      <c r="J1613" s="27">
        <v>1575</v>
      </c>
      <c r="K1613" s="27">
        <v>6.4651038174479192</v>
      </c>
      <c r="L1613" s="37">
        <v>-6.5178653251974694E-2</v>
      </c>
      <c r="M1613" s="27"/>
      <c r="N1613" s="27"/>
      <c r="O1613" s="27"/>
      <c r="P1613" s="27"/>
      <c r="Q1613" s="27"/>
      <c r="R1613" s="27"/>
      <c r="S1613" s="27"/>
      <c r="T1613" s="27"/>
      <c r="U1613" s="27"/>
      <c r="V1613" s="27"/>
      <c r="W1613" s="27"/>
      <c r="X1613" s="27"/>
      <c r="Y1613" s="27"/>
      <c r="Z1613" s="27"/>
      <c r="AA1613" s="27"/>
      <c r="AB1613" s="27"/>
      <c r="AC1613" s="27"/>
      <c r="AD1613" s="27"/>
      <c r="AE1613" s="27"/>
    </row>
    <row r="1614" spans="1:31" ht="15.75" customHeight="1" x14ac:dyDescent="0.2">
      <c r="A1614" s="22">
        <v>35128</v>
      </c>
      <c r="B1614" s="23">
        <f t="shared" ref="B1614:C1614" si="3226">LN(D1614)</f>
        <v>6.4782023753448827</v>
      </c>
      <c r="C1614" s="23">
        <f t="shared" si="3226"/>
        <v>6.989150917186131</v>
      </c>
      <c r="D1614" s="24">
        <v>650.79999999999995</v>
      </c>
      <c r="E1614" s="24">
        <v>1084.8</v>
      </c>
      <c r="F1614" s="27">
        <f t="shared" ref="F1614:G1614" si="3227">LN(D1614/D1613)</f>
        <v>1.0037919200285956E-2</v>
      </c>
      <c r="G1614" s="27">
        <f t="shared" si="3227"/>
        <v>-1.105583307749644E-3</v>
      </c>
      <c r="H1614" s="27">
        <f t="shared" si="3069"/>
        <v>0.92689404651646023</v>
      </c>
      <c r="I1614" s="27"/>
      <c r="J1614" s="27">
        <v>1576</v>
      </c>
      <c r="K1614" s="27">
        <v>6.4496516856139747</v>
      </c>
      <c r="L1614" s="37">
        <v>-5.3055419299066209E-2</v>
      </c>
      <c r="M1614" s="27"/>
      <c r="N1614" s="27"/>
      <c r="O1614" s="27"/>
      <c r="P1614" s="27"/>
      <c r="Q1614" s="27"/>
      <c r="R1614" s="27"/>
      <c r="S1614" s="27"/>
      <c r="T1614" s="27"/>
      <c r="U1614" s="27"/>
      <c r="V1614" s="27"/>
      <c r="W1614" s="27"/>
      <c r="X1614" s="27"/>
      <c r="Y1614" s="27"/>
      <c r="Z1614" s="27"/>
      <c r="AA1614" s="27"/>
      <c r="AB1614" s="27"/>
      <c r="AC1614" s="27"/>
      <c r="AD1614" s="27"/>
      <c r="AE1614" s="27"/>
    </row>
    <row r="1615" spans="1:31" ht="15.75" customHeight="1" x14ac:dyDescent="0.2">
      <c r="A1615" s="22">
        <v>35129</v>
      </c>
      <c r="B1615" s="23">
        <f t="shared" ref="B1615:C1615" si="3228">LN(D1615)</f>
        <v>6.4857033672695739</v>
      </c>
      <c r="C1615" s="23">
        <f t="shared" si="3228"/>
        <v>7.0001521282481045</v>
      </c>
      <c r="D1615" s="24">
        <v>655.7</v>
      </c>
      <c r="E1615" s="24">
        <v>1096.8</v>
      </c>
      <c r="F1615" s="27">
        <f t="shared" ref="F1615:G1615" si="3229">LN(D1615/D1614)</f>
        <v>7.5009919246911243E-3</v>
      </c>
      <c r="G1615" s="27">
        <f t="shared" si="3229"/>
        <v>1.1001211061973583E-2</v>
      </c>
      <c r="H1615" s="27">
        <f t="shared" si="3069"/>
        <v>0.92650891701302507</v>
      </c>
      <c r="I1615" s="27"/>
      <c r="J1615" s="27">
        <v>1577</v>
      </c>
      <c r="K1615" s="27">
        <v>6.4554132230895638</v>
      </c>
      <c r="L1615" s="37">
        <v>-4.4580662704426288E-2</v>
      </c>
      <c r="M1615" s="27"/>
      <c r="N1615" s="27"/>
      <c r="O1615" s="27"/>
      <c r="P1615" s="27"/>
      <c r="Q1615" s="27"/>
      <c r="R1615" s="27"/>
      <c r="S1615" s="27"/>
      <c r="T1615" s="27"/>
      <c r="U1615" s="27"/>
      <c r="V1615" s="27"/>
      <c r="W1615" s="27"/>
      <c r="X1615" s="27"/>
      <c r="Y1615" s="27"/>
      <c r="Z1615" s="27"/>
      <c r="AA1615" s="27"/>
      <c r="AB1615" s="27"/>
      <c r="AC1615" s="27"/>
      <c r="AD1615" s="27"/>
      <c r="AE1615" s="27"/>
    </row>
    <row r="1616" spans="1:31" ht="15.75" customHeight="1" x14ac:dyDescent="0.2">
      <c r="A1616" s="22">
        <v>35130</v>
      </c>
      <c r="B1616" s="23">
        <f t="shared" ref="B1616:C1616" si="3230">LN(D1616)</f>
        <v>6.4800445619266531</v>
      </c>
      <c r="C1616" s="23">
        <f t="shared" si="3230"/>
        <v>6.9955829893476569</v>
      </c>
      <c r="D1616" s="24">
        <v>652</v>
      </c>
      <c r="E1616" s="24">
        <v>1091.8</v>
      </c>
      <c r="F1616" s="27">
        <f t="shared" ref="F1616:G1616" si="3231">LN(D1616/D1615)</f>
        <v>-5.6588053429207962E-3</v>
      </c>
      <c r="G1616" s="27">
        <f t="shared" si="3231"/>
        <v>-4.5691389004474097E-3</v>
      </c>
      <c r="H1616" s="27">
        <f t="shared" si="3069"/>
        <v>0.92630515166412486</v>
      </c>
      <c r="I1616" s="27"/>
      <c r="J1616" s="27">
        <v>1578</v>
      </c>
      <c r="K1616" s="27">
        <v>6.4573766475934677</v>
      </c>
      <c r="L1616" s="37">
        <v>-5.0001734515782381E-2</v>
      </c>
      <c r="M1616" s="27"/>
      <c r="N1616" s="27"/>
      <c r="O1616" s="27"/>
      <c r="P1616" s="27"/>
      <c r="Q1616" s="27"/>
      <c r="R1616" s="27"/>
      <c r="S1616" s="27"/>
      <c r="T1616" s="27"/>
      <c r="U1616" s="27"/>
      <c r="V1616" s="27"/>
      <c r="W1616" s="27"/>
      <c r="X1616" s="27"/>
      <c r="Y1616" s="27"/>
      <c r="Z1616" s="27"/>
      <c r="AA1616" s="27"/>
      <c r="AB1616" s="27"/>
      <c r="AC1616" s="27"/>
      <c r="AD1616" s="27"/>
      <c r="AE1616" s="27"/>
    </row>
    <row r="1617" spans="1:31" ht="15.75" customHeight="1" x14ac:dyDescent="0.2">
      <c r="A1617" s="22">
        <v>35131</v>
      </c>
      <c r="B1617" s="23">
        <f t="shared" ref="B1617:C1617" si="3232">LN(D1617)</f>
        <v>6.4824955435457934</v>
      </c>
      <c r="C1617" s="23">
        <f t="shared" si="3232"/>
        <v>6.9967729752997894</v>
      </c>
      <c r="D1617" s="24">
        <v>653.6</v>
      </c>
      <c r="E1617" s="24">
        <v>1093.0999999999999</v>
      </c>
      <c r="F1617" s="27">
        <f t="shared" ref="F1617:G1617" si="3233">LN(D1617/D1616)</f>
        <v>2.4509816191401607E-3</v>
      </c>
      <c r="G1617" s="27">
        <f t="shared" si="3233"/>
        <v>1.1899859521325067E-3</v>
      </c>
      <c r="H1617" s="27">
        <f t="shared" si="3069"/>
        <v>0.92649791074120702</v>
      </c>
      <c r="I1617" s="27"/>
      <c r="J1617" s="27">
        <v>1579</v>
      </c>
      <c r="K1617" s="27">
        <v>6.464326748265969</v>
      </c>
      <c r="L1617" s="37">
        <v>-5.3822973022704446E-2</v>
      </c>
      <c r="M1617" s="27"/>
      <c r="N1617" s="27"/>
      <c r="O1617" s="27"/>
      <c r="P1617" s="27"/>
      <c r="Q1617" s="27"/>
      <c r="R1617" s="27"/>
      <c r="S1617" s="27"/>
      <c r="T1617" s="27"/>
      <c r="U1617" s="27"/>
      <c r="V1617" s="27"/>
      <c r="W1617" s="27"/>
      <c r="X1617" s="27"/>
      <c r="Y1617" s="27"/>
      <c r="Z1617" s="27"/>
      <c r="AA1617" s="27"/>
      <c r="AB1617" s="27"/>
      <c r="AC1617" s="27"/>
      <c r="AD1617" s="27"/>
      <c r="AE1617" s="27"/>
    </row>
    <row r="1618" spans="1:31" ht="15.75" customHeight="1" x14ac:dyDescent="0.2">
      <c r="A1618" s="22">
        <v>35132</v>
      </c>
      <c r="B1618" s="23">
        <f t="shared" ref="B1618:C1618" si="3234">LN(D1618)</f>
        <v>6.4512599997611941</v>
      </c>
      <c r="C1618" s="23">
        <f t="shared" si="3234"/>
        <v>6.969508675257619</v>
      </c>
      <c r="D1618" s="24">
        <v>633.5</v>
      </c>
      <c r="E1618" s="24">
        <v>1063.7</v>
      </c>
      <c r="F1618" s="27">
        <f t="shared" ref="F1618:G1618" si="3235">LN(D1618/D1617)</f>
        <v>-3.123554378459938E-2</v>
      </c>
      <c r="G1618" s="27">
        <f t="shared" si="3235"/>
        <v>-2.7264300042170477E-2</v>
      </c>
      <c r="H1618" s="27">
        <f t="shared" si="3069"/>
        <v>0.92564057243572218</v>
      </c>
      <c r="I1618" s="27"/>
      <c r="J1618" s="27">
        <v>1580</v>
      </c>
      <c r="K1618" s="27">
        <v>6.4729861854115702</v>
      </c>
      <c r="L1618" s="37">
        <v>-5.6580753694767338E-2</v>
      </c>
      <c r="M1618" s="27"/>
      <c r="N1618" s="27"/>
      <c r="O1618" s="27"/>
      <c r="P1618" s="27"/>
      <c r="Q1618" s="27"/>
      <c r="R1618" s="27"/>
      <c r="S1618" s="27"/>
      <c r="T1618" s="27"/>
      <c r="U1618" s="27"/>
      <c r="V1618" s="27"/>
      <c r="W1618" s="27"/>
      <c r="X1618" s="27"/>
      <c r="Y1618" s="27"/>
      <c r="Z1618" s="27"/>
      <c r="AA1618" s="27"/>
      <c r="AB1618" s="27"/>
      <c r="AC1618" s="27"/>
      <c r="AD1618" s="27"/>
      <c r="AE1618" s="27"/>
    </row>
    <row r="1619" spans="1:31" ht="15.75" customHeight="1" x14ac:dyDescent="0.2">
      <c r="A1619" s="22">
        <v>35135</v>
      </c>
      <c r="B1619" s="23">
        <f t="shared" ref="B1619:C1619" si="3236">LN(D1619)</f>
        <v>6.4614681763537174</v>
      </c>
      <c r="C1619" s="23">
        <f t="shared" si="3236"/>
        <v>6.985179175946941</v>
      </c>
      <c r="D1619" s="24">
        <v>640</v>
      </c>
      <c r="E1619" s="24">
        <v>1080.5</v>
      </c>
      <c r="F1619" s="27">
        <f t="shared" ref="F1619:G1619" si="3237">LN(D1619/D1618)</f>
        <v>1.0208176592523851E-2</v>
      </c>
      <c r="G1619" s="27">
        <f t="shared" si="3237"/>
        <v>1.5670500689321441E-2</v>
      </c>
      <c r="H1619" s="27">
        <f t="shared" si="3069"/>
        <v>0.92502540215480911</v>
      </c>
      <c r="I1619" s="27"/>
      <c r="J1619" s="27">
        <v>1581</v>
      </c>
      <c r="K1619" s="27">
        <v>6.4813987851790564</v>
      </c>
      <c r="L1619" s="37">
        <v>-6.2381533498905739E-2</v>
      </c>
      <c r="M1619" s="27"/>
      <c r="N1619" s="27"/>
      <c r="O1619" s="27"/>
      <c r="P1619" s="27"/>
      <c r="Q1619" s="27"/>
      <c r="R1619" s="27"/>
      <c r="S1619" s="27"/>
      <c r="T1619" s="27"/>
      <c r="U1619" s="27"/>
      <c r="V1619" s="27"/>
      <c r="W1619" s="27"/>
      <c r="X1619" s="27"/>
      <c r="Y1619" s="27"/>
      <c r="Z1619" s="27"/>
      <c r="AA1619" s="27"/>
      <c r="AB1619" s="27"/>
      <c r="AC1619" s="27"/>
      <c r="AD1619" s="27"/>
      <c r="AE1619" s="27"/>
    </row>
    <row r="1620" spans="1:31" ht="15.75" customHeight="1" x14ac:dyDescent="0.2">
      <c r="A1620" s="22">
        <v>35136</v>
      </c>
      <c r="B1620" s="23">
        <f t="shared" ref="B1620:C1620" si="3238">LN(D1620)</f>
        <v>6.4567696555721632</v>
      </c>
      <c r="C1620" s="23">
        <f t="shared" si="3238"/>
        <v>6.9782137426306985</v>
      </c>
      <c r="D1620" s="24">
        <v>637</v>
      </c>
      <c r="E1620" s="24">
        <v>1073</v>
      </c>
      <c r="F1620" s="27">
        <f t="shared" ref="F1620:G1620" si="3239">LN(D1620/D1619)</f>
        <v>-4.6985207815541498E-3</v>
      </c>
      <c r="G1620" s="27">
        <f t="shared" si="3239"/>
        <v>-6.9654333162422269E-3</v>
      </c>
      <c r="H1620" s="27">
        <f t="shared" si="3069"/>
        <v>0.92527542057461287</v>
      </c>
      <c r="I1620" s="27"/>
      <c r="J1620" s="27">
        <v>1582</v>
      </c>
      <c r="K1620" s="27">
        <v>6.4803330966986907</v>
      </c>
      <c r="L1620" s="37">
        <v>-6.245767696708171E-2</v>
      </c>
      <c r="M1620" s="27"/>
      <c r="N1620" s="27"/>
      <c r="O1620" s="27"/>
      <c r="P1620" s="27"/>
      <c r="Q1620" s="27"/>
      <c r="R1620" s="27"/>
      <c r="S1620" s="27"/>
      <c r="T1620" s="27"/>
      <c r="U1620" s="27"/>
      <c r="V1620" s="27"/>
      <c r="W1620" s="27"/>
      <c r="X1620" s="27"/>
      <c r="Y1620" s="27"/>
      <c r="Z1620" s="27"/>
      <c r="AA1620" s="27"/>
      <c r="AB1620" s="27"/>
      <c r="AC1620" s="27"/>
      <c r="AD1620" s="27"/>
      <c r="AE1620" s="27"/>
    </row>
    <row r="1621" spans="1:31" ht="15.75" customHeight="1" x14ac:dyDescent="0.2">
      <c r="A1621" s="22">
        <v>35137</v>
      </c>
      <c r="B1621" s="23">
        <f t="shared" ref="B1621:C1621" si="3240">LN(D1621)</f>
        <v>6.459121675472594</v>
      </c>
      <c r="C1621" s="23">
        <f t="shared" si="3240"/>
        <v>6.9926477460000998</v>
      </c>
      <c r="D1621" s="24">
        <v>638.5</v>
      </c>
      <c r="E1621" s="24">
        <v>1088.5999999999999</v>
      </c>
      <c r="F1621" s="27">
        <f t="shared" ref="F1621:G1621" si="3241">LN(D1621/D1620)</f>
        <v>2.3520199004305954E-3</v>
      </c>
      <c r="G1621" s="27">
        <f t="shared" si="3241"/>
        <v>1.4434003369401132E-2</v>
      </c>
      <c r="H1621" s="27">
        <f t="shared" si="3069"/>
        <v>0.92370185230155621</v>
      </c>
      <c r="I1621" s="27"/>
      <c r="J1621" s="27">
        <v>1583</v>
      </c>
      <c r="K1621" s="27">
        <v>6.4919766531946008</v>
      </c>
      <c r="L1621" s="37">
        <v>-6.2418478486726769E-2</v>
      </c>
      <c r="M1621" s="27"/>
      <c r="N1621" s="27"/>
      <c r="O1621" s="27"/>
      <c r="P1621" s="27"/>
      <c r="Q1621" s="27"/>
      <c r="R1621" s="27"/>
      <c r="S1621" s="27"/>
      <c r="T1621" s="27"/>
      <c r="U1621" s="27"/>
      <c r="V1621" s="27"/>
      <c r="W1621" s="27"/>
      <c r="X1621" s="27"/>
      <c r="Y1621" s="27"/>
      <c r="Z1621" s="27"/>
      <c r="AA1621" s="27"/>
      <c r="AB1621" s="27"/>
      <c r="AC1621" s="27"/>
      <c r="AD1621" s="27"/>
      <c r="AE1621" s="27"/>
    </row>
    <row r="1622" spans="1:31" ht="15.75" customHeight="1" x14ac:dyDescent="0.2">
      <c r="A1622" s="22">
        <v>35138</v>
      </c>
      <c r="B1622" s="23">
        <f t="shared" ref="B1622:C1622" si="3242">LN(D1622)</f>
        <v>6.4627173957541491</v>
      </c>
      <c r="C1622" s="23">
        <f t="shared" si="3242"/>
        <v>6.9948499858330706</v>
      </c>
      <c r="D1622" s="24">
        <v>640.79999999999995</v>
      </c>
      <c r="E1622" s="24">
        <v>1091</v>
      </c>
      <c r="F1622" s="27">
        <f t="shared" ref="F1622:G1622" si="3243">LN(D1622/D1621)</f>
        <v>3.5957202815553591E-3</v>
      </c>
      <c r="G1622" s="27">
        <f t="shared" si="3243"/>
        <v>2.2022398329712492E-3</v>
      </c>
      <c r="H1622" s="27">
        <f t="shared" si="3069"/>
        <v>0.92392508900738834</v>
      </c>
      <c r="I1622" s="27"/>
      <c r="J1622" s="27">
        <v>1584</v>
      </c>
      <c r="K1622" s="27">
        <v>6.4863277140347417</v>
      </c>
      <c r="L1622" s="37">
        <v>-6.1458690129353677E-2</v>
      </c>
      <c r="M1622" s="27"/>
      <c r="N1622" s="27"/>
      <c r="O1622" s="27"/>
      <c r="P1622" s="27"/>
      <c r="Q1622" s="27"/>
      <c r="R1622" s="27"/>
      <c r="S1622" s="27"/>
      <c r="T1622" s="27"/>
      <c r="U1622" s="27"/>
      <c r="V1622" s="27"/>
      <c r="W1622" s="27"/>
      <c r="X1622" s="27"/>
      <c r="Y1622" s="27"/>
      <c r="Z1622" s="27"/>
      <c r="AA1622" s="27"/>
      <c r="AB1622" s="27"/>
      <c r="AC1622" s="27"/>
      <c r="AD1622" s="27"/>
      <c r="AE1622" s="27"/>
    </row>
    <row r="1623" spans="1:31" ht="15.75" customHeight="1" x14ac:dyDescent="0.2">
      <c r="A1623" s="22">
        <v>35139</v>
      </c>
      <c r="B1623" s="23">
        <f t="shared" ref="B1623:C1623" si="3244">LN(D1623)</f>
        <v>6.4636532872590546</v>
      </c>
      <c r="C1623" s="23">
        <f t="shared" si="3244"/>
        <v>7.0026108099948159</v>
      </c>
      <c r="D1623" s="24">
        <v>641.4</v>
      </c>
      <c r="E1623" s="24">
        <v>1099.5</v>
      </c>
      <c r="F1623" s="27">
        <f t="shared" ref="F1623:G1623" si="3245">LN(D1623/D1622)</f>
        <v>9.3589150490502372E-4</v>
      </c>
      <c r="G1623" s="27">
        <f t="shared" si="3245"/>
        <v>7.7608241617450301E-3</v>
      </c>
      <c r="H1623" s="27">
        <f t="shared" si="3069"/>
        <v>0.92303477412074542</v>
      </c>
      <c r="I1623" s="27"/>
      <c r="J1623" s="27">
        <v>1585</v>
      </c>
      <c r="K1623" s="27">
        <v>6.4900981977757386</v>
      </c>
      <c r="L1623" s="37">
        <v>-5.7801398722300945E-2</v>
      </c>
      <c r="M1623" s="27"/>
      <c r="N1623" s="27"/>
      <c r="O1623" s="27"/>
      <c r="P1623" s="27"/>
      <c r="Q1623" s="27"/>
      <c r="R1623" s="27"/>
      <c r="S1623" s="27"/>
      <c r="T1623" s="27"/>
      <c r="U1623" s="27"/>
      <c r="V1623" s="27"/>
      <c r="W1623" s="27"/>
      <c r="X1623" s="27"/>
      <c r="Y1623" s="27"/>
      <c r="Z1623" s="27"/>
      <c r="AA1623" s="27"/>
      <c r="AB1623" s="27"/>
      <c r="AC1623" s="27"/>
      <c r="AD1623" s="27"/>
      <c r="AE1623" s="27"/>
    </row>
    <row r="1624" spans="1:31" ht="15.75" customHeight="1" x14ac:dyDescent="0.2">
      <c r="A1624" s="22">
        <v>35142</v>
      </c>
      <c r="B1624" s="23">
        <f t="shared" ref="B1624:C1624" si="3246">LN(D1624)</f>
        <v>6.4809643841592202</v>
      </c>
      <c r="C1624" s="23">
        <f t="shared" si="3246"/>
        <v>7.016071422465596</v>
      </c>
      <c r="D1624" s="24">
        <v>652.6</v>
      </c>
      <c r="E1624" s="24">
        <v>1114.4000000000001</v>
      </c>
      <c r="F1624" s="27">
        <f t="shared" ref="F1624:G1624" si="3247">LN(D1624/D1623)</f>
        <v>1.731109690016568E-2</v>
      </c>
      <c r="G1624" s="27">
        <f t="shared" si="3247"/>
        <v>1.3460612470780196E-2</v>
      </c>
      <c r="H1624" s="27">
        <f t="shared" si="3069"/>
        <v>0.92373124415567487</v>
      </c>
      <c r="I1624" s="27"/>
      <c r="J1624" s="27">
        <v>1586</v>
      </c>
      <c r="K1624" s="27">
        <v>6.4913009282422216</v>
      </c>
      <c r="L1624" s="37">
        <v>-5.4830098405542316E-2</v>
      </c>
      <c r="M1624" s="27"/>
      <c r="N1624" s="27"/>
      <c r="O1624" s="27"/>
      <c r="P1624" s="27"/>
      <c r="Q1624" s="27"/>
      <c r="R1624" s="27"/>
      <c r="S1624" s="27"/>
      <c r="T1624" s="27"/>
      <c r="U1624" s="27"/>
      <c r="V1624" s="27"/>
      <c r="W1624" s="27"/>
      <c r="X1624" s="27"/>
      <c r="Y1624" s="27"/>
      <c r="Z1624" s="27"/>
      <c r="AA1624" s="27"/>
      <c r="AB1624" s="27"/>
      <c r="AC1624" s="27"/>
      <c r="AD1624" s="27"/>
      <c r="AE1624" s="27"/>
    </row>
    <row r="1625" spans="1:31" ht="15.75" customHeight="1" x14ac:dyDescent="0.2">
      <c r="A1625" s="22">
        <v>35143</v>
      </c>
      <c r="B1625" s="23">
        <f t="shared" ref="B1625:C1625" si="3248">LN(D1625)</f>
        <v>6.4794308767278901</v>
      </c>
      <c r="C1625" s="23">
        <f t="shared" si="3248"/>
        <v>7.0143650140403953</v>
      </c>
      <c r="D1625" s="24">
        <v>651.6</v>
      </c>
      <c r="E1625" s="24">
        <v>1112.5</v>
      </c>
      <c r="F1625" s="27">
        <f t="shared" ref="F1625:G1625" si="3249">LN(D1625/D1624)</f>
        <v>-1.5335074313301477E-3</v>
      </c>
      <c r="G1625" s="27">
        <f t="shared" si="3249"/>
        <v>-1.7064084252007635E-3</v>
      </c>
      <c r="H1625" s="27">
        <f t="shared" si="3069"/>
        <v>0.92373733955365211</v>
      </c>
      <c r="I1625" s="27"/>
      <c r="J1625" s="27">
        <v>1587</v>
      </c>
      <c r="K1625" s="27">
        <v>6.4978831261768937</v>
      </c>
      <c r="L1625" s="37">
        <v>-5.2004589228883624E-2</v>
      </c>
      <c r="M1625" s="27"/>
      <c r="N1625" s="27"/>
      <c r="O1625" s="27"/>
      <c r="P1625" s="27"/>
      <c r="Q1625" s="27"/>
      <c r="R1625" s="27"/>
      <c r="S1625" s="27"/>
      <c r="T1625" s="27"/>
      <c r="U1625" s="27"/>
      <c r="V1625" s="27"/>
      <c r="W1625" s="27"/>
      <c r="X1625" s="27"/>
      <c r="Y1625" s="27"/>
      <c r="Z1625" s="27"/>
      <c r="AA1625" s="27"/>
      <c r="AB1625" s="27"/>
      <c r="AC1625" s="27"/>
      <c r="AD1625" s="27"/>
      <c r="AE1625" s="27"/>
    </row>
    <row r="1626" spans="1:31" ht="15.75" customHeight="1" x14ac:dyDescent="0.2">
      <c r="A1626" s="22">
        <v>35144</v>
      </c>
      <c r="B1626" s="23">
        <f t="shared" ref="B1626:C1626" si="3250">LN(D1626)</f>
        <v>6.4768185049003035</v>
      </c>
      <c r="C1626" s="23">
        <f t="shared" si="3250"/>
        <v>7.0047004850386161</v>
      </c>
      <c r="D1626" s="24">
        <v>649.9</v>
      </c>
      <c r="E1626" s="24">
        <v>1101.8</v>
      </c>
      <c r="F1626" s="27">
        <f t="shared" ref="F1626:G1626" si="3251">LN(D1626/D1625)</f>
        <v>-2.6123718275869435E-3</v>
      </c>
      <c r="G1626" s="27">
        <f t="shared" si="3251"/>
        <v>-9.6645290017791374E-3</v>
      </c>
      <c r="H1626" s="27">
        <f t="shared" si="3069"/>
        <v>0.92463889337369687</v>
      </c>
      <c r="I1626" s="27"/>
      <c r="J1626" s="27">
        <v>1588</v>
      </c>
      <c r="K1626" s="27">
        <v>6.5041149368256033</v>
      </c>
      <c r="L1626" s="37">
        <v>-4.8916373485480946E-2</v>
      </c>
      <c r="M1626" s="27"/>
      <c r="N1626" s="27"/>
      <c r="O1626" s="27"/>
      <c r="P1626" s="27"/>
      <c r="Q1626" s="27"/>
      <c r="R1626" s="27"/>
      <c r="S1626" s="27"/>
      <c r="T1626" s="27"/>
      <c r="U1626" s="27"/>
      <c r="V1626" s="27"/>
      <c r="W1626" s="27"/>
      <c r="X1626" s="27"/>
      <c r="Y1626" s="27"/>
      <c r="Z1626" s="27"/>
      <c r="AA1626" s="27"/>
      <c r="AB1626" s="27"/>
      <c r="AC1626" s="27"/>
      <c r="AD1626" s="27"/>
      <c r="AE1626" s="27"/>
    </row>
    <row r="1627" spans="1:31" ht="15.75" customHeight="1" x14ac:dyDescent="0.2">
      <c r="A1627" s="22">
        <v>35145</v>
      </c>
      <c r="B1627" s="23">
        <f t="shared" ref="B1627:C1627" si="3252">LN(D1627)</f>
        <v>6.4755867880394229</v>
      </c>
      <c r="C1627" s="23">
        <f t="shared" si="3252"/>
        <v>7.0027926943168888</v>
      </c>
      <c r="D1627" s="24">
        <v>649.1</v>
      </c>
      <c r="E1627" s="24">
        <v>1099.7</v>
      </c>
      <c r="F1627" s="27">
        <f t="shared" ref="F1627:G1627" si="3253">LN(D1627/D1626)</f>
        <v>-1.2317168608802092E-3</v>
      </c>
      <c r="G1627" s="27">
        <f t="shared" si="3253"/>
        <v>-1.9077907217273263E-3</v>
      </c>
      <c r="H1627" s="27">
        <f t="shared" si="3069"/>
        <v>0.92471490599667194</v>
      </c>
      <c r="I1627" s="27"/>
      <c r="J1627" s="27">
        <v>1589</v>
      </c>
      <c r="K1627" s="27">
        <v>6.5112500289225999</v>
      </c>
      <c r="L1627" s="37">
        <v>-5.2284982787000445E-2</v>
      </c>
      <c r="M1627" s="27"/>
      <c r="N1627" s="27"/>
      <c r="O1627" s="27"/>
      <c r="P1627" s="27"/>
      <c r="Q1627" s="27"/>
      <c r="R1627" s="27"/>
      <c r="S1627" s="27"/>
      <c r="T1627" s="27"/>
      <c r="U1627" s="27"/>
      <c r="V1627" s="27"/>
      <c r="W1627" s="27"/>
      <c r="X1627" s="27"/>
      <c r="Y1627" s="27"/>
      <c r="Z1627" s="27"/>
      <c r="AA1627" s="27"/>
      <c r="AB1627" s="27"/>
      <c r="AC1627" s="27"/>
      <c r="AD1627" s="27"/>
      <c r="AE1627" s="27"/>
    </row>
    <row r="1628" spans="1:31" ht="15.75" customHeight="1" x14ac:dyDescent="0.2">
      <c r="A1628" s="22">
        <v>35146</v>
      </c>
      <c r="B1628" s="23">
        <f t="shared" ref="B1628:C1628" si="3254">LN(D1628)</f>
        <v>6.4778950140392508</v>
      </c>
      <c r="C1628" s="23">
        <f t="shared" si="3254"/>
        <v>7.0050634614491347</v>
      </c>
      <c r="D1628" s="24">
        <v>650.6</v>
      </c>
      <c r="E1628" s="24">
        <v>1102.2</v>
      </c>
      <c r="F1628" s="27">
        <f t="shared" ref="F1628:G1628" si="3255">LN(D1628/D1627)</f>
        <v>2.3082259998280833E-3</v>
      </c>
      <c r="G1628" s="27">
        <f t="shared" si="3255"/>
        <v>2.270767132246174E-3</v>
      </c>
      <c r="H1628" s="27">
        <f t="shared" si="3069"/>
        <v>0.92474465787340221</v>
      </c>
      <c r="I1628" s="27"/>
      <c r="J1628" s="27">
        <v>1590</v>
      </c>
      <c r="K1628" s="27">
        <v>6.5132245729397171</v>
      </c>
      <c r="L1628" s="37">
        <v>-5.8340524463014631E-2</v>
      </c>
      <c r="M1628" s="27"/>
      <c r="N1628" s="27"/>
      <c r="O1628" s="27"/>
      <c r="P1628" s="27"/>
      <c r="Q1628" s="27"/>
      <c r="R1628" s="27"/>
      <c r="S1628" s="27"/>
      <c r="T1628" s="27"/>
      <c r="U1628" s="27"/>
      <c r="V1628" s="27"/>
      <c r="W1628" s="27"/>
      <c r="X1628" s="27"/>
      <c r="Y1628" s="27"/>
      <c r="Z1628" s="27"/>
      <c r="AA1628" s="27"/>
      <c r="AB1628" s="27"/>
      <c r="AC1628" s="27"/>
      <c r="AD1628" s="27"/>
      <c r="AE1628" s="27"/>
    </row>
    <row r="1629" spans="1:31" ht="15.75" customHeight="1" x14ac:dyDescent="0.2">
      <c r="A1629" s="22">
        <v>35149</v>
      </c>
      <c r="B1629" s="23">
        <f t="shared" ref="B1629:C1629" si="3256">LN(D1629)</f>
        <v>6.4769723628896827</v>
      </c>
      <c r="C1629" s="23">
        <f t="shared" si="3256"/>
        <v>6.9911768871212097</v>
      </c>
      <c r="D1629" s="24">
        <v>650</v>
      </c>
      <c r="E1629" s="24">
        <v>1087</v>
      </c>
      <c r="F1629" s="27">
        <f t="shared" ref="F1629:G1629" si="3257">LN(D1629/D1628)</f>
        <v>-9.2265114956836239E-4</v>
      </c>
      <c r="G1629" s="27">
        <f t="shared" si="3257"/>
        <v>-1.3886574327925526E-2</v>
      </c>
      <c r="H1629" s="27">
        <f t="shared" si="3069"/>
        <v>0.92644950449204511</v>
      </c>
      <c r="I1629" s="27"/>
      <c r="J1629" s="27">
        <v>1591</v>
      </c>
      <c r="K1629" s="27">
        <v>6.5213625218126365</v>
      </c>
      <c r="L1629" s="37">
        <v>-5.7709234553581901E-2</v>
      </c>
      <c r="M1629" s="27"/>
      <c r="N1629" s="27"/>
      <c r="O1629" s="27"/>
      <c r="P1629" s="27"/>
      <c r="Q1629" s="27"/>
      <c r="R1629" s="27"/>
      <c r="S1629" s="27"/>
      <c r="T1629" s="27"/>
      <c r="U1629" s="27"/>
      <c r="V1629" s="27"/>
      <c r="W1629" s="27"/>
      <c r="X1629" s="27"/>
      <c r="Y1629" s="27"/>
      <c r="Z1629" s="27"/>
      <c r="AA1629" s="27"/>
      <c r="AB1629" s="27"/>
      <c r="AC1629" s="27"/>
      <c r="AD1629" s="27"/>
      <c r="AE1629" s="27"/>
    </row>
    <row r="1630" spans="1:31" ht="15.75" customHeight="1" x14ac:dyDescent="0.2">
      <c r="A1630" s="22">
        <v>35150</v>
      </c>
      <c r="B1630" s="23">
        <f t="shared" ref="B1630:C1630" si="3258">LN(D1630)</f>
        <v>6.4814239781925878</v>
      </c>
      <c r="C1630" s="23">
        <f t="shared" si="3258"/>
        <v>6.9923721247020163</v>
      </c>
      <c r="D1630" s="24">
        <v>652.9</v>
      </c>
      <c r="E1630" s="24">
        <v>1088.3</v>
      </c>
      <c r="F1630" s="27">
        <f t="shared" ref="F1630:G1630" si="3259">LN(D1630/D1629)</f>
        <v>4.451615302905056E-3</v>
      </c>
      <c r="G1630" s="27">
        <f t="shared" si="3259"/>
        <v>1.1952375808063802E-3</v>
      </c>
      <c r="H1630" s="27">
        <f t="shared" si="3069"/>
        <v>0.92692778110243912</v>
      </c>
      <c r="I1630" s="27"/>
      <c r="J1630" s="27">
        <v>1592</v>
      </c>
      <c r="K1630" s="27">
        <v>6.5254719079756081</v>
      </c>
      <c r="L1630" s="37">
        <v>-5.4208115706757987E-2</v>
      </c>
      <c r="M1630" s="27"/>
      <c r="N1630" s="27"/>
      <c r="O1630" s="27"/>
      <c r="P1630" s="27"/>
      <c r="Q1630" s="27"/>
      <c r="R1630" s="27"/>
      <c r="S1630" s="27"/>
      <c r="T1630" s="27"/>
      <c r="U1630" s="27"/>
      <c r="V1630" s="27"/>
      <c r="W1630" s="27"/>
      <c r="X1630" s="27"/>
      <c r="Y1630" s="27"/>
      <c r="Z1630" s="27"/>
      <c r="AA1630" s="27"/>
      <c r="AB1630" s="27"/>
      <c r="AC1630" s="27"/>
      <c r="AD1630" s="27"/>
      <c r="AE1630" s="27"/>
    </row>
    <row r="1631" spans="1:31" ht="15.75" customHeight="1" x14ac:dyDescent="0.2">
      <c r="A1631" s="22">
        <v>35151</v>
      </c>
      <c r="B1631" s="23">
        <f t="shared" ref="B1631:C1631" si="3260">LN(D1631)</f>
        <v>6.4752786216271225</v>
      </c>
      <c r="C1631" s="23">
        <f t="shared" si="3260"/>
        <v>6.9974131509126725</v>
      </c>
      <c r="D1631" s="24">
        <v>648.9</v>
      </c>
      <c r="E1631" s="24">
        <v>1093.8</v>
      </c>
      <c r="F1631" s="27">
        <f t="shared" ref="F1631:G1631" si="3261">LN(D1631/D1630)</f>
        <v>-6.145356565465024E-3</v>
      </c>
      <c r="G1631" s="27">
        <f t="shared" si="3261"/>
        <v>5.0410262106562864E-3</v>
      </c>
      <c r="H1631" s="27">
        <f t="shared" si="3069"/>
        <v>0.92538177780492381</v>
      </c>
      <c r="I1631" s="27"/>
      <c r="J1631" s="27">
        <v>1593</v>
      </c>
      <c r="K1631" s="27">
        <v>6.5224460318103219</v>
      </c>
      <c r="L1631" s="37">
        <v>-4.5627526910018368E-2</v>
      </c>
      <c r="M1631" s="27"/>
      <c r="N1631" s="27"/>
      <c r="O1631" s="27"/>
      <c r="P1631" s="27"/>
      <c r="Q1631" s="27"/>
      <c r="R1631" s="27"/>
      <c r="S1631" s="27"/>
      <c r="T1631" s="27"/>
      <c r="U1631" s="27"/>
      <c r="V1631" s="27"/>
      <c r="W1631" s="27"/>
      <c r="X1631" s="27"/>
      <c r="Y1631" s="27"/>
      <c r="Z1631" s="27"/>
      <c r="AA1631" s="27"/>
      <c r="AB1631" s="27"/>
      <c r="AC1631" s="27"/>
      <c r="AD1631" s="27"/>
      <c r="AE1631" s="27"/>
    </row>
    <row r="1632" spans="1:31" ht="15.75" customHeight="1" x14ac:dyDescent="0.2">
      <c r="A1632" s="22">
        <v>35152</v>
      </c>
      <c r="B1632" s="23">
        <f t="shared" ref="B1632:C1632" si="3262">LN(D1632)</f>
        <v>6.4752786216271225</v>
      </c>
      <c r="C1632" s="23">
        <f t="shared" si="3262"/>
        <v>6.9983269771665242</v>
      </c>
      <c r="D1632" s="24">
        <v>648.9</v>
      </c>
      <c r="E1632" s="24">
        <v>1094.8</v>
      </c>
      <c r="F1632" s="27">
        <f t="shared" ref="F1632:G1632" si="3263">LN(D1632/D1631)</f>
        <v>0</v>
      </c>
      <c r="G1632" s="27">
        <f t="shared" si="3263"/>
        <v>9.1382625385156148E-4</v>
      </c>
      <c r="H1632" s="27">
        <f t="shared" si="3069"/>
        <v>0.92526094347321097</v>
      </c>
      <c r="I1632" s="27"/>
      <c r="J1632" s="27">
        <v>1594</v>
      </c>
      <c r="K1632" s="27">
        <v>6.5284145038554415</v>
      </c>
      <c r="L1632" s="37">
        <v>-4.225371491135288E-2</v>
      </c>
      <c r="M1632" s="27"/>
      <c r="N1632" s="27"/>
      <c r="O1632" s="27"/>
      <c r="P1632" s="27"/>
      <c r="Q1632" s="27"/>
      <c r="R1632" s="27"/>
      <c r="S1632" s="27"/>
      <c r="T1632" s="27"/>
      <c r="U1632" s="27"/>
      <c r="V1632" s="27"/>
      <c r="W1632" s="27"/>
      <c r="X1632" s="27"/>
      <c r="Y1632" s="27"/>
      <c r="Z1632" s="27"/>
      <c r="AA1632" s="27"/>
      <c r="AB1632" s="27"/>
      <c r="AC1632" s="27"/>
      <c r="AD1632" s="27"/>
      <c r="AE1632" s="27"/>
    </row>
    <row r="1633" spans="1:31" ht="15.75" customHeight="1" x14ac:dyDescent="0.2">
      <c r="A1633" s="22">
        <v>35153</v>
      </c>
      <c r="B1633" s="23">
        <f t="shared" ref="B1633:C1633" si="3264">LN(D1633)</f>
        <v>6.4700252102866971</v>
      </c>
      <c r="C1633" s="23">
        <f t="shared" si="3264"/>
        <v>7.0042465791708981</v>
      </c>
      <c r="D1633" s="24">
        <v>645.5</v>
      </c>
      <c r="E1633" s="24">
        <v>1101.3</v>
      </c>
      <c r="F1633" s="27">
        <f t="shared" ref="F1633:G1633" si="3265">LN(D1633/D1632)</f>
        <v>-5.2534113404254955E-3</v>
      </c>
      <c r="G1633" s="27">
        <f t="shared" si="3265"/>
        <v>5.9196020043741819E-3</v>
      </c>
      <c r="H1633" s="27">
        <f t="shared" si="3069"/>
        <v>0.92372893174936777</v>
      </c>
      <c r="I1633" s="27"/>
      <c r="J1633" s="27">
        <v>1595</v>
      </c>
      <c r="K1633" s="27">
        <v>6.5294167654391044</v>
      </c>
      <c r="L1633" s="37">
        <v>-4.279876395942761E-2</v>
      </c>
      <c r="M1633" s="27"/>
      <c r="N1633" s="27"/>
      <c r="O1633" s="27"/>
      <c r="P1633" s="27"/>
      <c r="Q1633" s="27"/>
      <c r="R1633" s="27"/>
      <c r="S1633" s="27"/>
      <c r="T1633" s="27"/>
      <c r="U1633" s="27"/>
      <c r="V1633" s="27"/>
      <c r="W1633" s="27"/>
      <c r="X1633" s="27"/>
      <c r="Y1633" s="27"/>
      <c r="Z1633" s="27"/>
      <c r="AA1633" s="27"/>
      <c r="AB1633" s="27"/>
      <c r="AC1633" s="27"/>
      <c r="AD1633" s="27"/>
      <c r="AE1633" s="27"/>
    </row>
    <row r="1634" spans="1:31" ht="15.75" customHeight="1" x14ac:dyDescent="0.2">
      <c r="A1634" s="22">
        <v>35156</v>
      </c>
      <c r="B1634" s="23">
        <f t="shared" ref="B1634:C1634" si="3266">LN(D1634)</f>
        <v>6.4826485306186843</v>
      </c>
      <c r="C1634" s="23">
        <f t="shared" si="3266"/>
        <v>7.0089571594911044</v>
      </c>
      <c r="D1634" s="24">
        <v>653.70000000000005</v>
      </c>
      <c r="E1634" s="24">
        <v>1106.5</v>
      </c>
      <c r="F1634" s="27">
        <f t="shared" ref="F1634:G1634" si="3267">LN(D1634/D1633)</f>
        <v>1.2623320331986701E-2</v>
      </c>
      <c r="G1634" s="27">
        <f t="shared" si="3267"/>
        <v>4.7105803202060134E-3</v>
      </c>
      <c r="H1634" s="27">
        <f t="shared" si="3069"/>
        <v>0.92490913884960402</v>
      </c>
      <c r="I1634" s="27"/>
      <c r="J1634" s="27">
        <v>1596</v>
      </c>
      <c r="K1634" s="27">
        <v>6.5299889109027829</v>
      </c>
      <c r="L1634" s="37">
        <v>-3.5630110355090672E-2</v>
      </c>
      <c r="M1634" s="27"/>
      <c r="N1634" s="27"/>
      <c r="O1634" s="27"/>
      <c r="P1634" s="27"/>
      <c r="Q1634" s="27"/>
      <c r="R1634" s="27"/>
      <c r="S1634" s="27"/>
      <c r="T1634" s="27"/>
      <c r="U1634" s="27"/>
      <c r="V1634" s="27"/>
      <c r="W1634" s="27"/>
      <c r="X1634" s="27"/>
      <c r="Y1634" s="27"/>
      <c r="Z1634" s="27"/>
      <c r="AA1634" s="27"/>
      <c r="AB1634" s="27"/>
      <c r="AC1634" s="27"/>
      <c r="AD1634" s="27"/>
      <c r="AE1634" s="27"/>
    </row>
    <row r="1635" spans="1:31" ht="15.75" customHeight="1" x14ac:dyDescent="0.2">
      <c r="A1635" s="22">
        <v>35157</v>
      </c>
      <c r="B1635" s="23">
        <f t="shared" ref="B1635:C1635" si="3268">LN(D1635)</f>
        <v>6.48494053253886</v>
      </c>
      <c r="C1635" s="23">
        <f t="shared" si="3268"/>
        <v>7.0132857801916009</v>
      </c>
      <c r="D1635" s="24">
        <v>655.20000000000005</v>
      </c>
      <c r="E1635" s="24">
        <v>1111.3</v>
      </c>
      <c r="F1635" s="27">
        <f t="shared" ref="F1635:G1635" si="3269">LN(D1635/D1634)</f>
        <v>2.2920019201757608E-3</v>
      </c>
      <c r="G1635" s="27">
        <f t="shared" si="3269"/>
        <v>4.3286207004963884E-3</v>
      </c>
      <c r="H1635" s="27">
        <f t="shared" si="3069"/>
        <v>0.92466509077029135</v>
      </c>
      <c r="I1635" s="27"/>
      <c r="J1635" s="27">
        <v>1597</v>
      </c>
      <c r="K1635" s="27">
        <v>6.5241765353884063</v>
      </c>
      <c r="L1635" s="37">
        <v>-3.1179411426026427E-2</v>
      </c>
      <c r="M1635" s="27"/>
      <c r="N1635" s="27"/>
      <c r="O1635" s="27"/>
      <c r="P1635" s="27"/>
      <c r="Q1635" s="27"/>
      <c r="R1635" s="27"/>
      <c r="S1635" s="27"/>
      <c r="T1635" s="27"/>
      <c r="U1635" s="27"/>
      <c r="V1635" s="27"/>
      <c r="W1635" s="27"/>
      <c r="X1635" s="27"/>
      <c r="Y1635" s="27"/>
      <c r="Z1635" s="27"/>
      <c r="AA1635" s="27"/>
      <c r="AB1635" s="27"/>
      <c r="AC1635" s="27"/>
      <c r="AD1635" s="27"/>
      <c r="AE1635" s="27"/>
    </row>
    <row r="1636" spans="1:31" ht="15.75" customHeight="1" x14ac:dyDescent="0.2">
      <c r="A1636" s="22">
        <v>35158</v>
      </c>
      <c r="B1636" s="23">
        <f t="shared" ref="B1636:C1636" si="3270">LN(D1636)</f>
        <v>6.4858558644105475</v>
      </c>
      <c r="C1636" s="23">
        <f t="shared" si="3270"/>
        <v>7.0173269154114282</v>
      </c>
      <c r="D1636" s="24">
        <v>655.8</v>
      </c>
      <c r="E1636" s="24">
        <v>1115.8</v>
      </c>
      <c r="F1636" s="27">
        <f t="shared" ref="F1636:G1636" si="3271">LN(D1636/D1635)</f>
        <v>9.1533187168798419E-4</v>
      </c>
      <c r="G1636" s="27">
        <f t="shared" si="3271"/>
        <v>4.0411352198270953E-3</v>
      </c>
      <c r="H1636" s="27">
        <f t="shared" si="3069"/>
        <v>0.92426303385785469</v>
      </c>
      <c r="I1636" s="27"/>
      <c r="J1636" s="27">
        <v>1598</v>
      </c>
      <c r="K1636" s="27">
        <v>6.5247525211079322</v>
      </c>
      <c r="L1636" s="37">
        <v>-3.9354217904177702E-2</v>
      </c>
      <c r="M1636" s="27"/>
      <c r="N1636" s="27"/>
      <c r="O1636" s="27"/>
      <c r="P1636" s="27"/>
      <c r="Q1636" s="27"/>
      <c r="R1636" s="27"/>
      <c r="S1636" s="27"/>
      <c r="T1636" s="27"/>
      <c r="U1636" s="27"/>
      <c r="V1636" s="27"/>
      <c r="W1636" s="27"/>
      <c r="X1636" s="27"/>
      <c r="Y1636" s="27"/>
      <c r="Z1636" s="27"/>
      <c r="AA1636" s="27"/>
      <c r="AB1636" s="27"/>
      <c r="AC1636" s="27"/>
      <c r="AD1636" s="27"/>
      <c r="AE1636" s="27"/>
    </row>
    <row r="1637" spans="1:31" ht="15.75" customHeight="1" x14ac:dyDescent="0.2">
      <c r="A1637" s="22">
        <v>35159</v>
      </c>
      <c r="B1637" s="23">
        <f t="shared" ref="B1637:C1637" si="3272">LN(D1637)</f>
        <v>6.4858558644105475</v>
      </c>
      <c r="C1637" s="23">
        <f t="shared" si="3272"/>
        <v>7.0194755285925448</v>
      </c>
      <c r="D1637" s="24">
        <v>655.8</v>
      </c>
      <c r="E1637" s="24">
        <v>1118.2</v>
      </c>
      <c r="F1637" s="27">
        <f t="shared" ref="F1637:G1637" si="3273">LN(D1637/D1636)</f>
        <v>0</v>
      </c>
      <c r="G1637" s="27">
        <f t="shared" si="3273"/>
        <v>2.1486131811171085E-3</v>
      </c>
      <c r="H1637" s="27">
        <f t="shared" si="3069"/>
        <v>0.9239801233000392</v>
      </c>
      <c r="I1637" s="27"/>
      <c r="J1637" s="27">
        <v>1599</v>
      </c>
      <c r="K1637" s="27">
        <v>6.5265497506101902</v>
      </c>
      <c r="L1637" s="37">
        <v>-4.7579385057834322E-2</v>
      </c>
      <c r="M1637" s="27"/>
      <c r="N1637" s="27"/>
      <c r="O1637" s="27"/>
      <c r="P1637" s="27"/>
      <c r="Q1637" s="27"/>
      <c r="R1637" s="27"/>
      <c r="S1637" s="27"/>
      <c r="T1637" s="27"/>
      <c r="U1637" s="27"/>
      <c r="V1637" s="27"/>
      <c r="W1637" s="27"/>
      <c r="X1637" s="27"/>
      <c r="Y1637" s="27"/>
      <c r="Z1637" s="27"/>
      <c r="AA1637" s="27"/>
      <c r="AB1637" s="27"/>
      <c r="AC1637" s="27"/>
      <c r="AD1637" s="27"/>
      <c r="AE1637" s="27"/>
    </row>
    <row r="1638" spans="1:31" ht="15.75" customHeight="1" x14ac:dyDescent="0.2">
      <c r="A1638" s="22">
        <v>35160</v>
      </c>
      <c r="B1638" s="23">
        <f t="shared" ref="B1638:C1638" si="3274">LN(D1638)</f>
        <v>6.4858558644105475</v>
      </c>
      <c r="C1638" s="23">
        <f t="shared" si="3274"/>
        <v>7.0194755285925448</v>
      </c>
      <c r="D1638" s="24">
        <v>655.8</v>
      </c>
      <c r="E1638" s="24">
        <v>1118.2</v>
      </c>
      <c r="F1638" s="27">
        <f t="shared" ref="F1638:G1638" si="3275">LN(D1638/D1637)</f>
        <v>0</v>
      </c>
      <c r="G1638" s="27">
        <f t="shared" si="3275"/>
        <v>0</v>
      </c>
      <c r="H1638" s="27">
        <f t="shared" si="3069"/>
        <v>0.9239801233000392</v>
      </c>
      <c r="I1638" s="27"/>
      <c r="J1638" s="27">
        <v>1600</v>
      </c>
      <c r="K1638" s="27">
        <v>6.5266933509315885</v>
      </c>
      <c r="L1638" s="37">
        <v>-5.2956987475677231E-2</v>
      </c>
      <c r="M1638" s="27"/>
      <c r="N1638" s="27"/>
      <c r="O1638" s="27"/>
      <c r="P1638" s="27"/>
      <c r="Q1638" s="27"/>
      <c r="R1638" s="27"/>
      <c r="S1638" s="27"/>
      <c r="T1638" s="27"/>
      <c r="U1638" s="27"/>
      <c r="V1638" s="27"/>
      <c r="W1638" s="27"/>
      <c r="X1638" s="27"/>
      <c r="Y1638" s="27"/>
      <c r="Z1638" s="27"/>
      <c r="AA1638" s="27"/>
      <c r="AB1638" s="27"/>
      <c r="AC1638" s="27"/>
      <c r="AD1638" s="27"/>
      <c r="AE1638" s="27"/>
    </row>
    <row r="1639" spans="1:31" ht="15.75" customHeight="1" x14ac:dyDescent="0.2">
      <c r="A1639" s="22">
        <v>35163</v>
      </c>
      <c r="B1639" s="23">
        <f t="shared" ref="B1639:C1639" si="3276">LN(D1639)</f>
        <v>6.4680092368970987</v>
      </c>
      <c r="C1639" s="23">
        <f t="shared" si="3276"/>
        <v>7.008143453013405</v>
      </c>
      <c r="D1639" s="24">
        <v>644.20000000000005</v>
      </c>
      <c r="E1639" s="24">
        <v>1105.5999999999999</v>
      </c>
      <c r="F1639" s="27">
        <f t="shared" ref="F1639:G1639" si="3277">LN(D1639/D1638)</f>
        <v>-1.7846627513449242E-2</v>
      </c>
      <c r="G1639" s="27">
        <f t="shared" si="3277"/>
        <v>-1.133207557913964E-2</v>
      </c>
      <c r="H1639" s="27">
        <f t="shared" si="3069"/>
        <v>0.92292763129954825</v>
      </c>
      <c r="I1639" s="27"/>
      <c r="J1639" s="27">
        <v>1601</v>
      </c>
      <c r="K1639" s="27">
        <v>6.5266933509315885</v>
      </c>
      <c r="L1639" s="37">
        <v>-5.2956987475677231E-2</v>
      </c>
      <c r="M1639" s="27"/>
      <c r="N1639" s="27"/>
      <c r="O1639" s="27"/>
      <c r="P1639" s="27"/>
      <c r="Q1639" s="27"/>
      <c r="R1639" s="27"/>
      <c r="S1639" s="27"/>
      <c r="T1639" s="27"/>
      <c r="U1639" s="27"/>
      <c r="V1639" s="27"/>
      <c r="W1639" s="27"/>
      <c r="X1639" s="27"/>
      <c r="Y1639" s="27"/>
      <c r="Z1639" s="27"/>
      <c r="AA1639" s="27"/>
      <c r="AB1639" s="27"/>
      <c r="AC1639" s="27"/>
      <c r="AD1639" s="27"/>
      <c r="AE1639" s="27"/>
    </row>
    <row r="1640" spans="1:31" ht="15.75" customHeight="1" x14ac:dyDescent="0.2">
      <c r="A1640" s="22">
        <v>35164</v>
      </c>
      <c r="B1640" s="23">
        <f t="shared" ref="B1640:C1640" si="3278">LN(D1640)</f>
        <v>6.4647440548000024</v>
      </c>
      <c r="C1640" s="23">
        <f t="shared" si="3278"/>
        <v>7.0113041546106958</v>
      </c>
      <c r="D1640" s="24">
        <v>642.1</v>
      </c>
      <c r="E1640" s="24">
        <v>1109.0999999999999</v>
      </c>
      <c r="F1640" s="27">
        <f t="shared" ref="F1640:G1640" si="3279">LN(D1640/D1639)</f>
        <v>-3.2651820970958263E-3</v>
      </c>
      <c r="G1640" s="27">
        <f t="shared" si="3279"/>
        <v>3.1607015972904291E-3</v>
      </c>
      <c r="H1640" s="27">
        <f t="shared" si="3069"/>
        <v>0.9220458722431446</v>
      </c>
      <c r="I1640" s="27"/>
      <c r="J1640" s="27">
        <v>1602</v>
      </c>
      <c r="K1640" s="27">
        <v>6.5212902344781387</v>
      </c>
      <c r="L1640" s="37">
        <v>-5.8884997303080944E-2</v>
      </c>
      <c r="M1640" s="27"/>
      <c r="N1640" s="27"/>
      <c r="O1640" s="27"/>
      <c r="P1640" s="27"/>
      <c r="Q1640" s="27"/>
      <c r="R1640" s="27"/>
      <c r="S1640" s="27"/>
      <c r="T1640" s="27"/>
      <c r="U1640" s="27"/>
      <c r="V1640" s="27"/>
      <c r="W1640" s="27"/>
      <c r="X1640" s="27"/>
      <c r="Y1640" s="27"/>
      <c r="Z1640" s="27"/>
      <c r="AA1640" s="27"/>
      <c r="AB1640" s="27"/>
      <c r="AC1640" s="27"/>
      <c r="AD1640" s="27"/>
      <c r="AE1640" s="27"/>
    </row>
    <row r="1641" spans="1:31" ht="15.75" customHeight="1" x14ac:dyDescent="0.2">
      <c r="A1641" s="22">
        <v>35165</v>
      </c>
      <c r="B1641" s="23">
        <f t="shared" ref="B1641:C1641" si="3280">LN(D1641)</f>
        <v>6.4512599997611941</v>
      </c>
      <c r="C1641" s="23">
        <f t="shared" si="3280"/>
        <v>7.0077815930492617</v>
      </c>
      <c r="D1641" s="24">
        <v>633.5</v>
      </c>
      <c r="E1641" s="24">
        <v>1105.2</v>
      </c>
      <c r="F1641" s="27">
        <f t="shared" ref="F1641:G1641" si="3281">LN(D1641/D1640)</f>
        <v>-1.3484055038809034E-2</v>
      </c>
      <c r="G1641" s="27">
        <f t="shared" si="3281"/>
        <v>-3.5225615614342823E-3</v>
      </c>
      <c r="H1641" s="27">
        <f t="shared" si="3069"/>
        <v>0.92058519719848875</v>
      </c>
      <c r="I1641" s="27"/>
      <c r="J1641" s="27">
        <v>1603</v>
      </c>
      <c r="K1641" s="27">
        <v>6.5310605581897763</v>
      </c>
      <c r="L1641" s="37">
        <v>-5.7015552756105592E-2</v>
      </c>
      <c r="M1641" s="27"/>
      <c r="N1641" s="27"/>
      <c r="O1641" s="27"/>
      <c r="P1641" s="27"/>
      <c r="Q1641" s="27"/>
      <c r="R1641" s="27"/>
      <c r="S1641" s="27"/>
      <c r="T1641" s="27"/>
      <c r="U1641" s="27"/>
      <c r="V1641" s="27"/>
      <c r="W1641" s="27"/>
      <c r="X1641" s="27"/>
      <c r="Y1641" s="27"/>
      <c r="Z1641" s="27"/>
      <c r="AA1641" s="27"/>
      <c r="AB1641" s="27"/>
      <c r="AC1641" s="27"/>
      <c r="AD1641" s="27"/>
      <c r="AE1641" s="27"/>
    </row>
    <row r="1642" spans="1:31" ht="15.75" customHeight="1" x14ac:dyDescent="0.2">
      <c r="A1642" s="22">
        <v>35166</v>
      </c>
      <c r="B1642" s="23">
        <f t="shared" ref="B1642:C1642" si="3282">LN(D1642)</f>
        <v>6.4474643285901942</v>
      </c>
      <c r="C1642" s="23">
        <f t="shared" si="3282"/>
        <v>7.0004256138234453</v>
      </c>
      <c r="D1642" s="24">
        <v>631.1</v>
      </c>
      <c r="E1642" s="24">
        <v>1097.0999999999999</v>
      </c>
      <c r="F1642" s="27">
        <f t="shared" ref="F1642:G1642" si="3283">LN(D1642/D1641)</f>
        <v>-3.7956711709998857E-3</v>
      </c>
      <c r="G1642" s="27">
        <f t="shared" si="3283"/>
        <v>-7.3559792258163625E-3</v>
      </c>
      <c r="H1642" s="27">
        <f t="shared" si="3069"/>
        <v>0.92101033340867988</v>
      </c>
      <c r="I1642" s="27"/>
      <c r="J1642" s="27">
        <v>1604</v>
      </c>
      <c r="K1642" s="27">
        <v>6.5454211095148525</v>
      </c>
      <c r="L1642" s="37">
        <v>-5.5001111211367082E-2</v>
      </c>
      <c r="M1642" s="27"/>
      <c r="N1642" s="27"/>
      <c r="O1642" s="27"/>
      <c r="P1642" s="27"/>
      <c r="Q1642" s="27"/>
      <c r="R1642" s="27"/>
      <c r="S1642" s="27"/>
      <c r="T1642" s="27"/>
      <c r="U1642" s="27"/>
      <c r="V1642" s="27"/>
      <c r="W1642" s="27"/>
      <c r="X1642" s="27"/>
      <c r="Y1642" s="27"/>
      <c r="Z1642" s="27"/>
      <c r="AA1642" s="27"/>
      <c r="AB1642" s="27"/>
      <c r="AC1642" s="27"/>
      <c r="AD1642" s="27"/>
      <c r="AE1642" s="27"/>
    </row>
    <row r="1643" spans="1:31" ht="15.75" customHeight="1" x14ac:dyDescent="0.2">
      <c r="A1643" s="22">
        <v>35167</v>
      </c>
      <c r="B1643" s="23">
        <f t="shared" ref="B1643:C1643" si="3284">LN(D1643)</f>
        <v>6.4562985870229799</v>
      </c>
      <c r="C1643" s="23">
        <f t="shared" si="3284"/>
        <v>7.0038833060763572</v>
      </c>
      <c r="D1643" s="24">
        <v>636.70000000000005</v>
      </c>
      <c r="E1643" s="24">
        <v>1100.9000000000001</v>
      </c>
      <c r="F1643" s="27">
        <f t="shared" ref="F1643:G1643" si="3285">LN(D1643/D1642)</f>
        <v>8.8342584327857302E-3</v>
      </c>
      <c r="G1643" s="27">
        <f t="shared" si="3285"/>
        <v>3.4576922529124384E-3</v>
      </c>
      <c r="H1643" s="27">
        <f t="shared" si="3069"/>
        <v>0.92181698421812519</v>
      </c>
      <c r="I1643" s="27"/>
      <c r="J1643" s="27">
        <v>1605</v>
      </c>
      <c r="K1643" s="27">
        <v>6.5458415780503119</v>
      </c>
      <c r="L1643" s="37">
        <v>-5.5118043547804696E-2</v>
      </c>
      <c r="M1643" s="27"/>
      <c r="N1643" s="27"/>
      <c r="O1643" s="27"/>
      <c r="P1643" s="27"/>
      <c r="Q1643" s="27"/>
      <c r="R1643" s="27"/>
      <c r="S1643" s="27"/>
      <c r="T1643" s="27"/>
      <c r="U1643" s="27"/>
      <c r="V1643" s="27"/>
      <c r="W1643" s="27"/>
      <c r="X1643" s="27"/>
      <c r="Y1643" s="27"/>
      <c r="Z1643" s="27"/>
      <c r="AA1643" s="27"/>
      <c r="AB1643" s="27"/>
      <c r="AC1643" s="27"/>
      <c r="AD1643" s="27"/>
      <c r="AE1643" s="27"/>
    </row>
    <row r="1644" spans="1:31" ht="15.75" customHeight="1" x14ac:dyDescent="0.2">
      <c r="A1644" s="22">
        <v>35170</v>
      </c>
      <c r="B1644" s="23">
        <f t="shared" ref="B1644:C1644" si="3286">LN(D1644)</f>
        <v>6.4652111626325519</v>
      </c>
      <c r="C1644" s="23">
        <f t="shared" si="3286"/>
        <v>7.0124755897525404</v>
      </c>
      <c r="D1644" s="24">
        <v>642.4</v>
      </c>
      <c r="E1644" s="24">
        <v>1110.4000000000001</v>
      </c>
      <c r="F1644" s="27">
        <f t="shared" ref="F1644:G1644" si="3287">LN(D1644/D1643)</f>
        <v>8.9125756095721747E-3</v>
      </c>
      <c r="G1644" s="27">
        <f t="shared" si="3287"/>
        <v>8.5922836761825414E-3</v>
      </c>
      <c r="H1644" s="27">
        <f t="shared" si="3069"/>
        <v>0.92195845531074416</v>
      </c>
      <c r="I1644" s="27"/>
      <c r="J1644" s="27">
        <v>1606</v>
      </c>
      <c r="K1644" s="27">
        <v>6.5425418493257972</v>
      </c>
      <c r="L1644" s="37">
        <v>-6.4954291092196748E-2</v>
      </c>
      <c r="M1644" s="27"/>
      <c r="N1644" s="27"/>
      <c r="O1644" s="27"/>
      <c r="P1644" s="27"/>
      <c r="Q1644" s="27"/>
      <c r="R1644" s="27"/>
      <c r="S1644" s="27"/>
      <c r="T1644" s="27"/>
      <c r="U1644" s="27"/>
      <c r="V1644" s="27"/>
      <c r="W1644" s="27"/>
      <c r="X1644" s="27"/>
      <c r="Y1644" s="27"/>
      <c r="Z1644" s="27"/>
      <c r="AA1644" s="27"/>
      <c r="AB1644" s="27"/>
      <c r="AC1644" s="27"/>
      <c r="AD1644" s="27"/>
      <c r="AE1644" s="27"/>
    </row>
    <row r="1645" spans="1:31" ht="15.75" customHeight="1" x14ac:dyDescent="0.2">
      <c r="A1645" s="22">
        <v>35171</v>
      </c>
      <c r="B1645" s="23">
        <f t="shared" ref="B1645:C1645" si="3288">LN(D1645)</f>
        <v>6.4692503167957724</v>
      </c>
      <c r="C1645" s="23">
        <f t="shared" si="3288"/>
        <v>7.02544942179878</v>
      </c>
      <c r="D1645" s="24">
        <v>645</v>
      </c>
      <c r="E1645" s="24">
        <v>1124.9000000000001</v>
      </c>
      <c r="F1645" s="27">
        <f t="shared" ref="F1645:G1645" si="3289">LN(D1645/D1644)</f>
        <v>4.0391541632206988E-3</v>
      </c>
      <c r="G1645" s="27">
        <f t="shared" si="3289"/>
        <v>1.297383204624007E-2</v>
      </c>
      <c r="H1645" s="27">
        <f t="shared" si="3069"/>
        <v>0.9208308149970853</v>
      </c>
      <c r="I1645" s="27"/>
      <c r="J1645" s="27">
        <v>1607</v>
      </c>
      <c r="K1645" s="27">
        <v>6.5376722355090493</v>
      </c>
      <c r="L1645" s="37">
        <v>-6.5016869764767726E-2</v>
      </c>
      <c r="M1645" s="27"/>
      <c r="N1645" s="27"/>
      <c r="O1645" s="27"/>
      <c r="P1645" s="27"/>
      <c r="Q1645" s="27"/>
      <c r="R1645" s="27"/>
      <c r="S1645" s="27"/>
      <c r="T1645" s="27"/>
      <c r="U1645" s="27"/>
      <c r="V1645" s="27"/>
      <c r="W1645" s="27"/>
      <c r="X1645" s="27"/>
      <c r="Y1645" s="27"/>
      <c r="Z1645" s="27"/>
      <c r="AA1645" s="27"/>
      <c r="AB1645" s="27"/>
      <c r="AC1645" s="27"/>
      <c r="AD1645" s="27"/>
      <c r="AE1645" s="27"/>
    </row>
    <row r="1646" spans="1:31" ht="15.75" customHeight="1" x14ac:dyDescent="0.2">
      <c r="A1646" s="22">
        <v>35172</v>
      </c>
      <c r="B1646" s="23">
        <f t="shared" ref="B1646:C1646" si="3290">LN(D1646)</f>
        <v>6.463965056552305</v>
      </c>
      <c r="C1646" s="23">
        <f t="shared" si="3290"/>
        <v>7.0217979950227969</v>
      </c>
      <c r="D1646" s="24">
        <v>641.6</v>
      </c>
      <c r="E1646" s="24">
        <v>1120.8</v>
      </c>
      <c r="F1646" s="27">
        <f t="shared" ref="F1646:G1646" si="3291">LN(D1646/D1645)</f>
        <v>-5.285260243467719E-3</v>
      </c>
      <c r="G1646" s="27">
        <f t="shared" si="3291"/>
        <v>-3.6514267759830297E-3</v>
      </c>
      <c r="H1646" s="27">
        <f t="shared" si="3069"/>
        <v>0.9205569657706052</v>
      </c>
      <c r="I1646" s="27"/>
      <c r="J1646" s="27">
        <v>1608</v>
      </c>
      <c r="K1646" s="27">
        <v>6.5386627249531362</v>
      </c>
      <c r="L1646" s="37">
        <v>-6.9877632636561771E-2</v>
      </c>
      <c r="M1646" s="27"/>
      <c r="N1646" s="27"/>
      <c r="O1646" s="27"/>
      <c r="P1646" s="27"/>
      <c r="Q1646" s="27"/>
      <c r="R1646" s="27"/>
      <c r="S1646" s="27"/>
      <c r="T1646" s="27"/>
      <c r="U1646" s="27"/>
      <c r="V1646" s="27"/>
      <c r="W1646" s="27"/>
      <c r="X1646" s="27"/>
      <c r="Y1646" s="27"/>
      <c r="Z1646" s="27"/>
      <c r="AA1646" s="27"/>
      <c r="AB1646" s="27"/>
      <c r="AC1646" s="27"/>
      <c r="AD1646" s="27"/>
      <c r="AE1646" s="27"/>
    </row>
    <row r="1647" spans="1:31" ht="15.75" customHeight="1" x14ac:dyDescent="0.2">
      <c r="A1647" s="22">
        <v>35173</v>
      </c>
      <c r="B1647" s="23">
        <f t="shared" ref="B1647:C1647" si="3292">LN(D1647)</f>
        <v>6.4670774151182284</v>
      </c>
      <c r="C1647" s="23">
        <f t="shared" si="3292"/>
        <v>7.0355326489239634</v>
      </c>
      <c r="D1647" s="24">
        <v>643.6</v>
      </c>
      <c r="E1647" s="24">
        <v>1136.3</v>
      </c>
      <c r="F1647" s="27">
        <f t="shared" ref="F1647:G1647" si="3293">LN(D1647/D1646)</f>
        <v>3.1123585659233494E-3</v>
      </c>
      <c r="G1647" s="27">
        <f t="shared" si="3293"/>
        <v>1.3734653901166244E-2</v>
      </c>
      <c r="H1647" s="27">
        <f t="shared" si="3069"/>
        <v>0.9192022463441093</v>
      </c>
      <c r="I1647" s="27"/>
      <c r="J1647" s="27">
        <v>1609</v>
      </c>
      <c r="K1647" s="27">
        <v>6.5333418490979653</v>
      </c>
      <c r="L1647" s="37">
        <v>-7.1248867975405972E-2</v>
      </c>
      <c r="M1647" s="27"/>
      <c r="N1647" s="27"/>
      <c r="O1647" s="27"/>
      <c r="P1647" s="27"/>
      <c r="Q1647" s="27"/>
      <c r="R1647" s="27"/>
      <c r="S1647" s="27"/>
      <c r="T1647" s="27"/>
      <c r="U1647" s="27"/>
      <c r="V1647" s="27"/>
      <c r="W1647" s="27"/>
      <c r="X1647" s="27"/>
      <c r="Y1647" s="27"/>
      <c r="Z1647" s="27"/>
      <c r="AA1647" s="27"/>
      <c r="AB1647" s="27"/>
      <c r="AC1647" s="27"/>
      <c r="AD1647" s="27"/>
      <c r="AE1647" s="27"/>
    </row>
    <row r="1648" spans="1:31" ht="15.75" customHeight="1" x14ac:dyDescent="0.2">
      <c r="A1648" s="22">
        <v>35174</v>
      </c>
      <c r="B1648" s="23">
        <f t="shared" ref="B1648:C1648" si="3294">LN(D1648)</f>
        <v>6.4692503167957724</v>
      </c>
      <c r="C1648" s="23">
        <f t="shared" si="3294"/>
        <v>7.0376425398165594</v>
      </c>
      <c r="D1648" s="24">
        <v>645</v>
      </c>
      <c r="E1648" s="24">
        <v>1138.7</v>
      </c>
      <c r="F1648" s="27">
        <f t="shared" ref="F1648:G1648" si="3295">LN(D1648/D1647)</f>
        <v>2.1729016775442001E-3</v>
      </c>
      <c r="G1648" s="27">
        <f t="shared" si="3295"/>
        <v>2.1098908925959847E-3</v>
      </c>
      <c r="H1648" s="27">
        <f t="shared" si="3069"/>
        <v>0.91923542296940786</v>
      </c>
      <c r="I1648" s="27"/>
      <c r="J1648" s="27">
        <v>1610</v>
      </c>
      <c r="K1648" s="27">
        <v>6.5233117616391239</v>
      </c>
      <c r="L1648" s="37">
        <v>-5.5147305494527288E-2</v>
      </c>
      <c r="M1648" s="27"/>
      <c r="N1648" s="27"/>
      <c r="O1648" s="27"/>
      <c r="P1648" s="27"/>
      <c r="Q1648" s="27"/>
      <c r="R1648" s="27"/>
      <c r="S1648" s="27"/>
      <c r="T1648" s="27"/>
      <c r="U1648" s="27"/>
      <c r="V1648" s="27"/>
      <c r="W1648" s="27"/>
      <c r="X1648" s="27"/>
      <c r="Y1648" s="27"/>
      <c r="Z1648" s="27"/>
      <c r="AA1648" s="27"/>
      <c r="AB1648" s="27"/>
      <c r="AC1648" s="27"/>
      <c r="AD1648" s="27"/>
      <c r="AE1648" s="27"/>
    </row>
    <row r="1649" spans="1:31" ht="15.75" customHeight="1" x14ac:dyDescent="0.2">
      <c r="A1649" s="22">
        <v>35177</v>
      </c>
      <c r="B1649" s="23">
        <f t="shared" ref="B1649:C1649" si="3296">LN(D1649)</f>
        <v>6.4735820067372289</v>
      </c>
      <c r="C1649" s="23">
        <f t="shared" si="3296"/>
        <v>7.0505560776138081</v>
      </c>
      <c r="D1649" s="24">
        <v>647.79999999999995</v>
      </c>
      <c r="E1649" s="24">
        <v>1153.5</v>
      </c>
      <c r="F1649" s="27">
        <f t="shared" ref="F1649:G1649" si="3297">LN(D1649/D1648)</f>
        <v>4.331689941456318E-3</v>
      </c>
      <c r="G1649" s="27">
        <f t="shared" si="3297"/>
        <v>1.2913537797248999E-2</v>
      </c>
      <c r="H1649" s="27">
        <f t="shared" si="3069"/>
        <v>0.9181661610055798</v>
      </c>
      <c r="I1649" s="27"/>
      <c r="J1649" s="27">
        <v>1611</v>
      </c>
      <c r="K1649" s="27">
        <v>6.5224460318103219</v>
      </c>
      <c r="L1649" s="37">
        <v>-4.4243656465439152E-2</v>
      </c>
      <c r="M1649" s="27"/>
      <c r="N1649" s="27"/>
      <c r="O1649" s="27"/>
      <c r="P1649" s="27"/>
      <c r="Q1649" s="27"/>
      <c r="R1649" s="27"/>
      <c r="S1649" s="27"/>
      <c r="T1649" s="27"/>
      <c r="U1649" s="27"/>
      <c r="V1649" s="27"/>
      <c r="W1649" s="27"/>
      <c r="X1649" s="27"/>
      <c r="Y1649" s="27"/>
      <c r="Z1649" s="27"/>
      <c r="AA1649" s="27"/>
      <c r="AB1649" s="27"/>
      <c r="AC1649" s="27"/>
      <c r="AD1649" s="27"/>
      <c r="AE1649" s="27"/>
    </row>
    <row r="1650" spans="1:31" ht="15.75" customHeight="1" x14ac:dyDescent="0.2">
      <c r="A1650" s="22">
        <v>35178</v>
      </c>
      <c r="B1650" s="23">
        <f t="shared" ref="B1650:C1650" si="3298">LN(D1650)</f>
        <v>6.4792773965648998</v>
      </c>
      <c r="C1650" s="23">
        <f t="shared" si="3298"/>
        <v>7.0619345298298111</v>
      </c>
      <c r="D1650" s="24">
        <v>651.5</v>
      </c>
      <c r="E1650" s="24">
        <v>1166.7</v>
      </c>
      <c r="F1650" s="27">
        <f t="shared" ref="F1650:G1650" si="3299">LN(D1650/D1649)</f>
        <v>5.6953898276709903E-3</v>
      </c>
      <c r="G1650" s="27">
        <f t="shared" si="3299"/>
        <v>1.1378452216002878E-2</v>
      </c>
      <c r="H1650" s="27">
        <f t="shared" si="3069"/>
        <v>0.91749326890475247</v>
      </c>
      <c r="I1650" s="27"/>
      <c r="J1650" s="27">
        <v>1612</v>
      </c>
      <c r="K1650" s="27">
        <v>6.5310605581897763</v>
      </c>
      <c r="L1650" s="37">
        <v>-4.5357190920202406E-2</v>
      </c>
      <c r="M1650" s="27"/>
      <c r="N1650" s="27"/>
      <c r="O1650" s="27"/>
      <c r="P1650" s="27"/>
      <c r="Q1650" s="27"/>
      <c r="R1650" s="27"/>
      <c r="S1650" s="27"/>
      <c r="T1650" s="27"/>
      <c r="U1650" s="27"/>
      <c r="V1650" s="27"/>
      <c r="W1650" s="27"/>
      <c r="X1650" s="27"/>
      <c r="Y1650" s="27"/>
      <c r="Z1650" s="27"/>
      <c r="AA1650" s="27"/>
      <c r="AB1650" s="27"/>
      <c r="AC1650" s="27"/>
      <c r="AD1650" s="27"/>
      <c r="AE1650" s="27"/>
    </row>
    <row r="1651" spans="1:31" ht="15.75" customHeight="1" x14ac:dyDescent="0.2">
      <c r="A1651" s="22">
        <v>35179</v>
      </c>
      <c r="B1651" s="23">
        <f t="shared" ref="B1651:C1651" si="3300">LN(D1651)</f>
        <v>6.4771261972104233</v>
      </c>
      <c r="C1651" s="23">
        <f t="shared" si="3300"/>
        <v>7.0705541692872274</v>
      </c>
      <c r="D1651" s="24">
        <v>650.1</v>
      </c>
      <c r="E1651" s="24">
        <v>1176.8</v>
      </c>
      <c r="F1651" s="27">
        <f t="shared" ref="F1651:G1651" si="3301">LN(D1651/D1650)</f>
        <v>-2.151199354476756E-3</v>
      </c>
      <c r="G1651" s="27">
        <f t="shared" si="3301"/>
        <v>8.6196394574163133E-3</v>
      </c>
      <c r="H1651" s="27">
        <f t="shared" si="3069"/>
        <v>0.91607051471941037</v>
      </c>
      <c r="I1651" s="27"/>
      <c r="J1651" s="27">
        <v>1613</v>
      </c>
      <c r="K1651" s="27">
        <v>6.527482682320696</v>
      </c>
      <c r="L1651" s="37">
        <v>-4.7438120394042826E-2</v>
      </c>
      <c r="M1651" s="27"/>
      <c r="N1651" s="27"/>
      <c r="O1651" s="27"/>
      <c r="P1651" s="27"/>
      <c r="Q1651" s="27"/>
      <c r="R1651" s="27"/>
      <c r="S1651" s="27"/>
      <c r="T1651" s="27"/>
      <c r="U1651" s="27"/>
      <c r="V1651" s="27"/>
      <c r="W1651" s="27"/>
      <c r="X1651" s="27"/>
      <c r="Y1651" s="27"/>
      <c r="Z1651" s="27"/>
      <c r="AA1651" s="27"/>
      <c r="AB1651" s="27"/>
      <c r="AC1651" s="27"/>
      <c r="AD1651" s="27"/>
      <c r="AE1651" s="27"/>
    </row>
    <row r="1652" spans="1:31" ht="15.75" customHeight="1" x14ac:dyDescent="0.2">
      <c r="A1652" s="22">
        <v>35180</v>
      </c>
      <c r="B1652" s="23">
        <f t="shared" ref="B1652:C1652" si="3302">LN(D1652)</f>
        <v>6.4812708036498972</v>
      </c>
      <c r="C1652" s="23">
        <f t="shared" si="3302"/>
        <v>7.0767382713369109</v>
      </c>
      <c r="D1652" s="24">
        <v>652.79999999999995</v>
      </c>
      <c r="E1652" s="24">
        <v>1184.0999999999999</v>
      </c>
      <c r="F1652" s="27">
        <f t="shared" ref="F1652:G1652" si="3303">LN(D1652/D1651)</f>
        <v>4.1446064394740573E-3</v>
      </c>
      <c r="G1652" s="27">
        <f t="shared" si="3303"/>
        <v>6.1841020496833177E-3</v>
      </c>
      <c r="H1652" s="27">
        <f t="shared" si="3069"/>
        <v>0.91585566049561984</v>
      </c>
      <c r="I1652" s="27"/>
      <c r="J1652" s="27">
        <v>1614</v>
      </c>
      <c r="K1652" s="27">
        <v>6.5284145038554415</v>
      </c>
      <c r="L1652" s="37">
        <v>-4.5918960309648149E-2</v>
      </c>
      <c r="M1652" s="27"/>
      <c r="N1652" s="27"/>
      <c r="O1652" s="27"/>
      <c r="P1652" s="27"/>
      <c r="Q1652" s="27"/>
      <c r="R1652" s="27"/>
      <c r="S1652" s="27"/>
      <c r="T1652" s="27"/>
      <c r="U1652" s="27"/>
      <c r="V1652" s="27"/>
      <c r="W1652" s="27"/>
      <c r="X1652" s="27"/>
      <c r="Y1652" s="27"/>
      <c r="Z1652" s="27"/>
      <c r="AA1652" s="27"/>
      <c r="AB1652" s="27"/>
      <c r="AC1652" s="27"/>
      <c r="AD1652" s="27"/>
      <c r="AE1652" s="27"/>
    </row>
    <row r="1653" spans="1:31" ht="15.75" customHeight="1" x14ac:dyDescent="0.2">
      <c r="A1653" s="22">
        <v>35181</v>
      </c>
      <c r="B1653" s="23">
        <f t="shared" ref="B1653:C1653" si="3304">LN(D1653)</f>
        <v>6.48218949916697</v>
      </c>
      <c r="C1653" s="23">
        <f t="shared" si="3304"/>
        <v>7.0790158884166665</v>
      </c>
      <c r="D1653" s="24">
        <v>653.4</v>
      </c>
      <c r="E1653" s="24">
        <v>1186.8</v>
      </c>
      <c r="F1653" s="27">
        <f t="shared" ref="F1653:G1653" si="3305">LN(D1653/D1652)</f>
        <v>9.1869551707258633E-4</v>
      </c>
      <c r="G1653" s="27">
        <f t="shared" si="3305"/>
        <v>2.2776170797555589E-3</v>
      </c>
      <c r="H1653" s="27">
        <f t="shared" si="3069"/>
        <v>0.91569076851116005</v>
      </c>
      <c r="I1653" s="27"/>
      <c r="J1653" s="27">
        <v>1615</v>
      </c>
      <c r="K1653" s="27">
        <v>6.5070651241728283</v>
      </c>
      <c r="L1653" s="37">
        <v>-5.580512441163421E-2</v>
      </c>
      <c r="M1653" s="27"/>
      <c r="N1653" s="27"/>
      <c r="O1653" s="27"/>
      <c r="P1653" s="27"/>
      <c r="Q1653" s="27"/>
      <c r="R1653" s="27"/>
      <c r="S1653" s="27"/>
      <c r="T1653" s="27"/>
      <c r="U1653" s="27"/>
      <c r="V1653" s="27"/>
      <c r="W1653" s="27"/>
      <c r="X1653" s="27"/>
      <c r="Y1653" s="27"/>
      <c r="Z1653" s="27"/>
      <c r="AA1653" s="27"/>
      <c r="AB1653" s="27"/>
      <c r="AC1653" s="27"/>
      <c r="AD1653" s="27"/>
      <c r="AE1653" s="27"/>
    </row>
    <row r="1654" spans="1:31" ht="15.75" customHeight="1" x14ac:dyDescent="0.2">
      <c r="A1654" s="22">
        <v>35184</v>
      </c>
      <c r="B1654" s="23">
        <f t="shared" ref="B1654:C1654" si="3306">LN(D1654)</f>
        <v>6.483260244967167</v>
      </c>
      <c r="C1654" s="23">
        <f t="shared" si="3306"/>
        <v>7.0801948359216409</v>
      </c>
      <c r="D1654" s="24">
        <v>654.1</v>
      </c>
      <c r="E1654" s="24">
        <v>1188.2</v>
      </c>
      <c r="F1654" s="27">
        <f t="shared" ref="F1654:G1654" si="3307">LN(D1654/D1653)</f>
        <v>1.0707458001973607E-3</v>
      </c>
      <c r="G1654" s="27">
        <f t="shared" si="3307"/>
        <v>1.1789475049743512E-3</v>
      </c>
      <c r="H1654" s="27">
        <f t="shared" si="3069"/>
        <v>0.91568952482410471</v>
      </c>
      <c r="I1654" s="27"/>
      <c r="J1654" s="27">
        <v>1616</v>
      </c>
      <c r="K1654" s="27">
        <v>6.5193359497034864</v>
      </c>
      <c r="L1654" s="37">
        <v>-5.7867773349769003E-2</v>
      </c>
      <c r="M1654" s="27"/>
      <c r="N1654" s="27"/>
      <c r="O1654" s="27"/>
      <c r="P1654" s="27"/>
      <c r="Q1654" s="27"/>
      <c r="R1654" s="27"/>
      <c r="S1654" s="27"/>
      <c r="T1654" s="27"/>
      <c r="U1654" s="27"/>
      <c r="V1654" s="27"/>
      <c r="W1654" s="27"/>
      <c r="X1654" s="27"/>
      <c r="Y1654" s="27"/>
      <c r="Z1654" s="27"/>
      <c r="AA1654" s="27"/>
      <c r="AB1654" s="27"/>
      <c r="AC1654" s="27"/>
      <c r="AD1654" s="27"/>
      <c r="AE1654" s="27"/>
    </row>
    <row r="1655" spans="1:31" ht="15.75" customHeight="1" x14ac:dyDescent="0.2">
      <c r="A1655" s="22">
        <v>35185</v>
      </c>
      <c r="B1655" s="23">
        <f t="shared" ref="B1655:C1655" si="3308">LN(D1655)</f>
        <v>6.483260244967167</v>
      </c>
      <c r="C1655" s="23">
        <f t="shared" si="3308"/>
        <v>7.0821286659269171</v>
      </c>
      <c r="D1655" s="24">
        <v>654.1</v>
      </c>
      <c r="E1655" s="24">
        <v>1190.5</v>
      </c>
      <c r="F1655" s="27">
        <f t="shared" ref="F1655:G1655" si="3309">LN(D1655/D1654)</f>
        <v>0</v>
      </c>
      <c r="G1655" s="27">
        <f t="shared" si="3309"/>
        <v>1.9338300052763816E-3</v>
      </c>
      <c r="H1655" s="27">
        <f t="shared" si="3069"/>
        <v>0.91543948871742653</v>
      </c>
      <c r="I1655" s="27"/>
      <c r="J1655" s="27">
        <v>1617</v>
      </c>
      <c r="K1655" s="27">
        <v>6.5138816493806324</v>
      </c>
      <c r="L1655" s="37">
        <v>-5.7111993808469208E-2</v>
      </c>
      <c r="M1655" s="27"/>
      <c r="N1655" s="27"/>
      <c r="O1655" s="27"/>
      <c r="P1655" s="27"/>
      <c r="Q1655" s="27"/>
      <c r="R1655" s="27"/>
      <c r="S1655" s="27"/>
      <c r="T1655" s="27"/>
      <c r="U1655" s="27"/>
      <c r="V1655" s="27"/>
      <c r="W1655" s="27"/>
      <c r="X1655" s="27"/>
      <c r="Y1655" s="27"/>
      <c r="Z1655" s="27"/>
      <c r="AA1655" s="27"/>
      <c r="AB1655" s="27"/>
      <c r="AC1655" s="27"/>
      <c r="AD1655" s="27"/>
      <c r="AE1655" s="27"/>
    </row>
    <row r="1656" spans="1:31" ht="15.75" customHeight="1" x14ac:dyDescent="0.2">
      <c r="A1656" s="22">
        <v>35186</v>
      </c>
      <c r="B1656" s="23">
        <f t="shared" ref="B1656:C1656" si="3310">LN(D1656)</f>
        <v>6.4838715853499549</v>
      </c>
      <c r="C1656" s="23">
        <f t="shared" si="3310"/>
        <v>7.0897434468748539</v>
      </c>
      <c r="D1656" s="24">
        <v>654.5</v>
      </c>
      <c r="E1656" s="24">
        <v>1199.5999999999999</v>
      </c>
      <c r="F1656" s="27">
        <f t="shared" ref="F1656:G1656" si="3311">LN(D1656/D1655)</f>
        <v>6.1134038278743981E-4</v>
      </c>
      <c r="G1656" s="27">
        <f t="shared" si="3311"/>
        <v>7.6147809479365581E-3</v>
      </c>
      <c r="H1656" s="27">
        <f t="shared" si="3069"/>
        <v>0.91454248435576802</v>
      </c>
      <c r="I1656" s="27"/>
      <c r="J1656" s="27">
        <v>1618</v>
      </c>
      <c r="K1656" s="27">
        <v>6.5251842325313767</v>
      </c>
      <c r="L1656" s="37">
        <v>-6.6062557058782723E-2</v>
      </c>
      <c r="M1656" s="27"/>
      <c r="N1656" s="27"/>
      <c r="O1656" s="27"/>
      <c r="P1656" s="27"/>
      <c r="Q1656" s="27"/>
      <c r="R1656" s="27"/>
      <c r="S1656" s="27"/>
      <c r="T1656" s="27"/>
      <c r="U1656" s="27"/>
      <c r="V1656" s="27"/>
      <c r="W1656" s="27"/>
      <c r="X1656" s="27"/>
      <c r="Y1656" s="27"/>
      <c r="Z1656" s="27"/>
      <c r="AA1656" s="27"/>
      <c r="AB1656" s="27"/>
      <c r="AC1656" s="27"/>
      <c r="AD1656" s="27"/>
      <c r="AE1656" s="27"/>
    </row>
    <row r="1657" spans="1:31" ht="15.75" customHeight="1" x14ac:dyDescent="0.2">
      <c r="A1657" s="22">
        <v>35187</v>
      </c>
      <c r="B1657" s="23">
        <f t="shared" ref="B1657:C1657" si="3312">LN(D1657)</f>
        <v>6.4666111784169544</v>
      </c>
      <c r="C1657" s="23">
        <f t="shared" si="3312"/>
        <v>7.0717431290875874</v>
      </c>
      <c r="D1657" s="24">
        <v>643.29999999999995</v>
      </c>
      <c r="E1657" s="24">
        <v>1178.2</v>
      </c>
      <c r="F1657" s="27">
        <f t="shared" ref="F1657:G1657" si="3313">LN(D1657/D1656)</f>
        <v>-1.7260406933000041E-2</v>
      </c>
      <c r="G1657" s="27">
        <f t="shared" si="3313"/>
        <v>-1.8000317787266917E-2</v>
      </c>
      <c r="H1657" s="27">
        <f t="shared" si="3069"/>
        <v>0.91442959117369571</v>
      </c>
      <c r="I1657" s="27"/>
      <c r="J1657" s="27">
        <v>1619</v>
      </c>
      <c r="K1657" s="27">
        <v>6.5269087020491545</v>
      </c>
      <c r="L1657" s="37">
        <v>-6.4191306295005468E-2</v>
      </c>
      <c r="M1657" s="27"/>
      <c r="N1657" s="27"/>
      <c r="O1657" s="27"/>
      <c r="P1657" s="27"/>
      <c r="Q1657" s="27"/>
      <c r="R1657" s="27"/>
      <c r="S1657" s="27"/>
      <c r="T1657" s="27"/>
      <c r="U1657" s="27"/>
      <c r="V1657" s="27"/>
      <c r="W1657" s="27"/>
      <c r="X1657" s="27"/>
      <c r="Y1657" s="27"/>
      <c r="Z1657" s="27"/>
      <c r="AA1657" s="27"/>
      <c r="AB1657" s="27"/>
      <c r="AC1657" s="27"/>
      <c r="AD1657" s="27"/>
      <c r="AE1657" s="27"/>
    </row>
    <row r="1658" spans="1:31" ht="15.75" customHeight="1" x14ac:dyDescent="0.2">
      <c r="A1658" s="22">
        <v>35188</v>
      </c>
      <c r="B1658" s="23">
        <f t="shared" ref="B1658:C1658" si="3314">LN(D1658)</f>
        <v>6.463965056552305</v>
      </c>
      <c r="C1658" s="23">
        <f t="shared" si="3314"/>
        <v>7.0771604438428648</v>
      </c>
      <c r="D1658" s="24">
        <v>641.6</v>
      </c>
      <c r="E1658" s="24">
        <v>1184.5999999999999</v>
      </c>
      <c r="F1658" s="27">
        <f t="shared" ref="F1658:G1658" si="3315">LN(D1658/D1657)</f>
        <v>-2.6461218646498382E-3</v>
      </c>
      <c r="G1658" s="27">
        <f t="shared" si="3315"/>
        <v>5.4173147552776593E-3</v>
      </c>
      <c r="H1658" s="27">
        <f t="shared" si="3069"/>
        <v>0.91335573184241703</v>
      </c>
      <c r="I1658" s="27"/>
      <c r="J1658" s="27">
        <v>1620</v>
      </c>
      <c r="K1658" s="27">
        <v>6.5329858352021359</v>
      </c>
      <c r="L1658" s="37">
        <v>-6.9332547943081302E-2</v>
      </c>
      <c r="M1658" s="27"/>
      <c r="N1658" s="27"/>
      <c r="O1658" s="27"/>
      <c r="P1658" s="27"/>
      <c r="Q1658" s="27"/>
      <c r="R1658" s="27"/>
      <c r="S1658" s="27"/>
      <c r="T1658" s="27"/>
      <c r="U1658" s="27"/>
      <c r="V1658" s="27"/>
      <c r="W1658" s="27"/>
      <c r="X1658" s="27"/>
      <c r="Y1658" s="27"/>
      <c r="Z1658" s="27"/>
      <c r="AA1658" s="27"/>
      <c r="AB1658" s="27"/>
      <c r="AC1658" s="27"/>
      <c r="AD1658" s="27"/>
      <c r="AE1658" s="27"/>
    </row>
    <row r="1659" spans="1:31" ht="15.75" customHeight="1" x14ac:dyDescent="0.2">
      <c r="A1659" s="22">
        <v>35191</v>
      </c>
      <c r="B1659" s="23">
        <f t="shared" ref="B1659:C1659" si="3316">LN(D1659)</f>
        <v>6.4627173957541491</v>
      </c>
      <c r="C1659" s="23">
        <f t="shared" si="3316"/>
        <v>7.0785944986670577</v>
      </c>
      <c r="D1659" s="24">
        <v>640.79999999999995</v>
      </c>
      <c r="E1659" s="24">
        <v>1186.3</v>
      </c>
      <c r="F1659" s="27">
        <f t="shared" ref="F1659:G1659" si="3317">LN(D1659/D1658)</f>
        <v>-1.2476607981553632E-3</v>
      </c>
      <c r="G1659" s="27">
        <f t="shared" si="3317"/>
        <v>1.4340548241927537E-3</v>
      </c>
      <c r="H1659" s="27">
        <f t="shared" si="3069"/>
        <v>0.91299443653272105</v>
      </c>
      <c r="I1659" s="27"/>
      <c r="J1659" s="27">
        <v>1621</v>
      </c>
      <c r="K1659" s="27">
        <v>6.5435262021271887</v>
      </c>
      <c r="L1659" s="37">
        <v>-6.2561817967968558E-2</v>
      </c>
      <c r="M1659" s="27"/>
      <c r="N1659" s="27"/>
      <c r="O1659" s="27"/>
      <c r="P1659" s="27"/>
      <c r="Q1659" s="27"/>
      <c r="R1659" s="27"/>
      <c r="S1659" s="27"/>
      <c r="T1659" s="27"/>
      <c r="U1659" s="27"/>
      <c r="V1659" s="27"/>
      <c r="W1659" s="27"/>
      <c r="X1659" s="27"/>
      <c r="Y1659" s="27"/>
      <c r="Z1659" s="27"/>
      <c r="AA1659" s="27"/>
      <c r="AB1659" s="27"/>
      <c r="AC1659" s="27"/>
      <c r="AD1659" s="27"/>
      <c r="AE1659" s="27"/>
    </row>
    <row r="1660" spans="1:31" ht="15.75" customHeight="1" x14ac:dyDescent="0.2">
      <c r="A1660" s="22">
        <v>35192</v>
      </c>
      <c r="B1660" s="23">
        <f t="shared" ref="B1660:C1660" si="3318">LN(D1660)</f>
        <v>6.4586517138441435</v>
      </c>
      <c r="C1660" s="23">
        <f t="shared" si="3318"/>
        <v>7.0754706833867296</v>
      </c>
      <c r="D1660" s="24">
        <v>638.20000000000005</v>
      </c>
      <c r="E1660" s="24">
        <v>1182.5999999999999</v>
      </c>
      <c r="F1660" s="27">
        <f t="shared" ref="F1660:G1660" si="3319">LN(D1660/D1659)</f>
        <v>-4.0656819100061735E-3</v>
      </c>
      <c r="G1660" s="27">
        <f t="shared" si="3319"/>
        <v>-3.1238152803281264E-3</v>
      </c>
      <c r="H1660" s="27">
        <f t="shared" si="3069"/>
        <v>0.9128229064688399</v>
      </c>
      <c r="I1660" s="27"/>
      <c r="J1660" s="27">
        <v>1622</v>
      </c>
      <c r="K1660" s="27">
        <v>6.5421899946578286</v>
      </c>
      <c r="L1660" s="37">
        <v>-6.275911792993849E-2</v>
      </c>
      <c r="M1660" s="27"/>
      <c r="N1660" s="27"/>
      <c r="O1660" s="27"/>
      <c r="P1660" s="27"/>
      <c r="Q1660" s="27"/>
      <c r="R1660" s="27"/>
      <c r="S1660" s="27"/>
      <c r="T1660" s="27"/>
      <c r="U1660" s="27"/>
      <c r="V1660" s="27"/>
      <c r="W1660" s="27"/>
      <c r="X1660" s="27"/>
      <c r="Y1660" s="27"/>
      <c r="Z1660" s="27"/>
      <c r="AA1660" s="27"/>
      <c r="AB1660" s="27"/>
      <c r="AC1660" s="27"/>
      <c r="AD1660" s="27"/>
      <c r="AE1660" s="27"/>
    </row>
    <row r="1661" spans="1:31" ht="15.75" customHeight="1" x14ac:dyDescent="0.2">
      <c r="A1661" s="22">
        <v>35193</v>
      </c>
      <c r="B1661" s="23">
        <f t="shared" ref="B1661:C1661" si="3320">LN(D1661)</f>
        <v>6.4687850923165744</v>
      </c>
      <c r="C1661" s="23">
        <f t="shared" si="3320"/>
        <v>7.0759779113965902</v>
      </c>
      <c r="D1661" s="24">
        <v>644.70000000000005</v>
      </c>
      <c r="E1661" s="24">
        <v>1183.2</v>
      </c>
      <c r="F1661" s="27">
        <f t="shared" ref="F1661:G1661" si="3321">LN(D1661/D1660)</f>
        <v>1.0133378472431427E-2</v>
      </c>
      <c r="G1661" s="27">
        <f t="shared" si="3321"/>
        <v>5.0722800986068939E-4</v>
      </c>
      <c r="H1661" s="27">
        <f t="shared" si="3069"/>
        <v>0.91418955419546044</v>
      </c>
      <c r="I1661" s="27"/>
      <c r="J1661" s="27">
        <v>1623</v>
      </c>
      <c r="K1661" s="27">
        <v>6.5346221605746697</v>
      </c>
      <c r="L1661" s="37">
        <v>-5.7803655674366183E-2</v>
      </c>
      <c r="M1661" s="27"/>
      <c r="N1661" s="27"/>
      <c r="O1661" s="27"/>
      <c r="P1661" s="27"/>
      <c r="Q1661" s="27"/>
      <c r="R1661" s="27"/>
      <c r="S1661" s="27"/>
      <c r="T1661" s="27"/>
      <c r="U1661" s="27"/>
      <c r="V1661" s="27"/>
      <c r="W1661" s="27"/>
      <c r="X1661" s="27"/>
      <c r="Y1661" s="27"/>
      <c r="Z1661" s="27"/>
      <c r="AA1661" s="27"/>
      <c r="AB1661" s="27"/>
      <c r="AC1661" s="27"/>
      <c r="AD1661" s="27"/>
      <c r="AE1661" s="27"/>
    </row>
    <row r="1662" spans="1:31" ht="15.75" customHeight="1" x14ac:dyDescent="0.2">
      <c r="A1662" s="22">
        <v>35194</v>
      </c>
      <c r="B1662" s="23">
        <f t="shared" ref="B1662:C1662" si="3322">LN(D1662)</f>
        <v>6.4698702796178615</v>
      </c>
      <c r="C1662" s="23">
        <f t="shared" si="3322"/>
        <v>7.0798581355817598</v>
      </c>
      <c r="D1662" s="24">
        <v>645.4</v>
      </c>
      <c r="E1662" s="24">
        <v>1187.8</v>
      </c>
      <c r="F1662" s="27">
        <f t="shared" ref="F1662:G1662" si="3323">LN(D1662/D1661)</f>
        <v>1.0851873012869833E-3</v>
      </c>
      <c r="G1662" s="27">
        <f t="shared" si="3323"/>
        <v>3.8802241851697335E-3</v>
      </c>
      <c r="H1662" s="27">
        <f t="shared" si="3069"/>
        <v>0.9138417967871082</v>
      </c>
      <c r="I1662" s="27"/>
      <c r="J1662" s="27">
        <v>1624</v>
      </c>
      <c r="K1662" s="27">
        <v>6.5331282601844105</v>
      </c>
      <c r="L1662" s="37">
        <v>-5.7541472144987615E-2</v>
      </c>
      <c r="M1662" s="27"/>
      <c r="N1662" s="27"/>
      <c r="O1662" s="27"/>
      <c r="P1662" s="27"/>
      <c r="Q1662" s="27"/>
      <c r="R1662" s="27"/>
      <c r="S1662" s="27"/>
      <c r="T1662" s="27"/>
      <c r="U1662" s="27"/>
      <c r="V1662" s="27"/>
      <c r="W1662" s="27"/>
      <c r="X1662" s="27"/>
      <c r="Y1662" s="27"/>
      <c r="Z1662" s="27"/>
      <c r="AA1662" s="27"/>
      <c r="AB1662" s="27"/>
      <c r="AC1662" s="27"/>
      <c r="AD1662" s="27"/>
      <c r="AE1662" s="27"/>
    </row>
    <row r="1663" spans="1:31" ht="15.75" customHeight="1" x14ac:dyDescent="0.2">
      <c r="A1663" s="22">
        <v>35195</v>
      </c>
      <c r="B1663" s="23">
        <f t="shared" ref="B1663:C1663" si="3324">LN(D1663)</f>
        <v>6.4800445619266531</v>
      </c>
      <c r="C1663" s="23">
        <f t="shared" si="3324"/>
        <v>7.092324308316571</v>
      </c>
      <c r="D1663" s="24">
        <v>652</v>
      </c>
      <c r="E1663" s="24">
        <v>1202.7</v>
      </c>
      <c r="F1663" s="27">
        <f t="shared" ref="F1663:G1663" si="3325">LN(D1663/D1662)</f>
        <v>1.0174282308791607E-2</v>
      </c>
      <c r="G1663" s="27">
        <f t="shared" si="3325"/>
        <v>1.2466172734811312E-2</v>
      </c>
      <c r="H1663" s="27">
        <f t="shared" si="3069"/>
        <v>0.91367008617020673</v>
      </c>
      <c r="I1663" s="27"/>
      <c r="J1663" s="27">
        <v>1625</v>
      </c>
      <c r="K1663" s="27">
        <v>6.5349063901786577</v>
      </c>
      <c r="L1663" s="37">
        <v>-5.7011376139406877E-2</v>
      </c>
      <c r="M1663" s="27"/>
      <c r="N1663" s="27"/>
      <c r="O1663" s="27"/>
      <c r="P1663" s="27"/>
      <c r="Q1663" s="27"/>
      <c r="R1663" s="27"/>
      <c r="S1663" s="27"/>
      <c r="T1663" s="27"/>
      <c r="U1663" s="27"/>
      <c r="V1663" s="27"/>
      <c r="W1663" s="27"/>
      <c r="X1663" s="27"/>
      <c r="Y1663" s="27"/>
      <c r="Z1663" s="27"/>
      <c r="AA1663" s="27"/>
      <c r="AB1663" s="27"/>
      <c r="AC1663" s="27"/>
      <c r="AD1663" s="27"/>
      <c r="AE1663" s="27"/>
    </row>
    <row r="1664" spans="1:31" ht="15.75" customHeight="1" x14ac:dyDescent="0.2">
      <c r="A1664" s="22">
        <v>35198</v>
      </c>
      <c r="B1664" s="23">
        <f t="shared" ref="B1664:C1664" si="3326">LN(D1664)</f>
        <v>6.4945099835550106</v>
      </c>
      <c r="C1664" s="23">
        <f t="shared" si="3326"/>
        <v>7.1080804602156666</v>
      </c>
      <c r="D1664" s="24">
        <v>661.5</v>
      </c>
      <c r="E1664" s="24">
        <v>1221.8</v>
      </c>
      <c r="F1664" s="27">
        <f t="shared" ref="F1664:G1664" si="3327">LN(D1664/D1663)</f>
        <v>1.4465421628357393E-2</v>
      </c>
      <c r="G1664" s="27">
        <f t="shared" si="3327"/>
        <v>1.5756151899095433E-2</v>
      </c>
      <c r="H1664" s="27">
        <f t="shared" si="3069"/>
        <v>0.91367986334779905</v>
      </c>
      <c r="I1664" s="27"/>
      <c r="J1664" s="27">
        <v>1626</v>
      </c>
      <c r="K1664" s="27">
        <v>6.5240324727349988</v>
      </c>
      <c r="L1664" s="37">
        <v>-4.7060109845316056E-2</v>
      </c>
      <c r="M1664" s="27"/>
      <c r="N1664" s="27"/>
      <c r="O1664" s="27"/>
      <c r="P1664" s="27"/>
      <c r="Q1664" s="27"/>
      <c r="R1664" s="27"/>
      <c r="S1664" s="27"/>
      <c r="T1664" s="27"/>
      <c r="U1664" s="27"/>
      <c r="V1664" s="27"/>
      <c r="W1664" s="27"/>
      <c r="X1664" s="27"/>
      <c r="Y1664" s="27"/>
      <c r="Z1664" s="27"/>
      <c r="AA1664" s="27"/>
      <c r="AB1664" s="27"/>
      <c r="AC1664" s="27"/>
      <c r="AD1664" s="27"/>
      <c r="AE1664" s="27"/>
    </row>
    <row r="1665" spans="1:31" ht="15.75" customHeight="1" x14ac:dyDescent="0.2">
      <c r="A1665" s="22">
        <v>35199</v>
      </c>
      <c r="B1665" s="23">
        <f t="shared" ref="B1665:C1665" si="3328">LN(D1665)</f>
        <v>6.500688889506999</v>
      </c>
      <c r="C1665" s="23">
        <f t="shared" si="3328"/>
        <v>7.118340301048951</v>
      </c>
      <c r="D1665" s="24">
        <v>665.6</v>
      </c>
      <c r="E1665" s="24">
        <v>1234.4000000000001</v>
      </c>
      <c r="F1665" s="27">
        <f t="shared" ref="F1665:G1665" si="3329">LN(D1665/D1664)</f>
        <v>6.1789059519885767E-3</v>
      </c>
      <c r="G1665" s="27">
        <f t="shared" si="3329"/>
        <v>1.0259840833284614E-2</v>
      </c>
      <c r="H1665" s="27">
        <f t="shared" si="3069"/>
        <v>0.91323098005711589</v>
      </c>
      <c r="I1665" s="27"/>
      <c r="J1665" s="27">
        <v>1627</v>
      </c>
      <c r="K1665" s="27">
        <v>6.524968406570971</v>
      </c>
      <c r="L1665" s="37">
        <v>-4.3544428378383238E-2</v>
      </c>
      <c r="M1665" s="27"/>
      <c r="N1665" s="27"/>
      <c r="O1665" s="27"/>
      <c r="P1665" s="27"/>
      <c r="Q1665" s="27"/>
      <c r="R1665" s="27"/>
      <c r="S1665" s="27"/>
      <c r="T1665" s="27"/>
      <c r="U1665" s="27"/>
      <c r="V1665" s="27"/>
      <c r="W1665" s="27"/>
      <c r="X1665" s="27"/>
      <c r="Y1665" s="27"/>
      <c r="Z1665" s="27"/>
      <c r="AA1665" s="27"/>
      <c r="AB1665" s="27"/>
      <c r="AC1665" s="27"/>
      <c r="AD1665" s="27"/>
      <c r="AE1665" s="27"/>
    </row>
    <row r="1666" spans="1:31" ht="15.75" customHeight="1" x14ac:dyDescent="0.2">
      <c r="A1666" s="22">
        <v>35200</v>
      </c>
      <c r="B1666" s="23">
        <f t="shared" ref="B1666:C1666" si="3330">LN(D1666)</f>
        <v>6.500388363584376</v>
      </c>
      <c r="C1666" s="23">
        <f t="shared" si="3330"/>
        <v>7.1176109359694113</v>
      </c>
      <c r="D1666" s="24">
        <v>665.4</v>
      </c>
      <c r="E1666" s="24">
        <v>1233.5</v>
      </c>
      <c r="F1666" s="27">
        <f t="shared" ref="F1666:G1666" si="3331">LN(D1666/D1665)</f>
        <v>-3.0052592262255344E-4</v>
      </c>
      <c r="G1666" s="27">
        <f t="shared" si="3331"/>
        <v>-7.2936507953981207E-4</v>
      </c>
      <c r="H1666" s="27">
        <f t="shared" si="3069"/>
        <v>0.91328233898458089</v>
      </c>
      <c r="I1666" s="27"/>
      <c r="J1666" s="27">
        <v>1628</v>
      </c>
      <c r="K1666" s="27">
        <v>6.5289157950018071</v>
      </c>
      <c r="L1666" s="37">
        <v>-5.3637173374684544E-2</v>
      </c>
      <c r="M1666" s="27"/>
      <c r="N1666" s="27"/>
      <c r="O1666" s="27"/>
      <c r="P1666" s="27"/>
      <c r="Q1666" s="27"/>
      <c r="R1666" s="27"/>
      <c r="S1666" s="27"/>
      <c r="T1666" s="27"/>
      <c r="U1666" s="27"/>
      <c r="V1666" s="27"/>
      <c r="W1666" s="27"/>
      <c r="X1666" s="27"/>
      <c r="Y1666" s="27"/>
      <c r="Z1666" s="27"/>
      <c r="AA1666" s="27"/>
      <c r="AB1666" s="27"/>
      <c r="AC1666" s="27"/>
      <c r="AD1666" s="27"/>
      <c r="AE1666" s="27"/>
    </row>
    <row r="1667" spans="1:31" ht="15.75" customHeight="1" x14ac:dyDescent="0.2">
      <c r="A1667" s="22">
        <v>35201</v>
      </c>
      <c r="B1667" s="23">
        <f t="shared" ref="B1667:C1667" si="3332">LN(D1667)</f>
        <v>6.4994862435412379</v>
      </c>
      <c r="C1667" s="23">
        <f t="shared" si="3332"/>
        <v>7.1222212891026588</v>
      </c>
      <c r="D1667" s="24">
        <v>664.8</v>
      </c>
      <c r="E1667" s="24">
        <v>1239.2</v>
      </c>
      <c r="F1667" s="27">
        <f t="shared" ref="F1667:G1667" si="3333">LN(D1667/D1666)</f>
        <v>-9.021200431379089E-4</v>
      </c>
      <c r="G1667" s="27">
        <f t="shared" si="3333"/>
        <v>4.610353133247598E-3</v>
      </c>
      <c r="H1667" s="27">
        <f t="shared" si="3069"/>
        <v>0.91256449072788071</v>
      </c>
      <c r="I1667" s="27"/>
      <c r="J1667" s="27">
        <v>1629</v>
      </c>
      <c r="K1667" s="27">
        <v>6.5296313689804988</v>
      </c>
      <c r="L1667" s="37">
        <v>-5.4352747353376252E-2</v>
      </c>
      <c r="M1667" s="27"/>
      <c r="N1667" s="27"/>
      <c r="O1667" s="27"/>
      <c r="P1667" s="27"/>
      <c r="Q1667" s="27"/>
      <c r="R1667" s="27"/>
      <c r="S1667" s="27"/>
      <c r="T1667" s="27"/>
      <c r="U1667" s="27"/>
      <c r="V1667" s="27"/>
      <c r="W1667" s="27"/>
      <c r="X1667" s="27"/>
      <c r="Y1667" s="27"/>
      <c r="Z1667" s="27"/>
      <c r="AA1667" s="27"/>
      <c r="AB1667" s="27"/>
      <c r="AC1667" s="27"/>
      <c r="AD1667" s="27"/>
      <c r="AE1667" s="27"/>
    </row>
    <row r="1668" spans="1:31" ht="15.75" customHeight="1" x14ac:dyDescent="0.2">
      <c r="A1668" s="22">
        <v>35202</v>
      </c>
      <c r="B1668" s="23">
        <f t="shared" ref="B1668:C1668" si="3334">LN(D1668)</f>
        <v>6.5056345721243627</v>
      </c>
      <c r="C1668" s="23">
        <f t="shared" si="3334"/>
        <v>7.1243172189307922</v>
      </c>
      <c r="D1668" s="24">
        <v>668.9</v>
      </c>
      <c r="E1668" s="24">
        <v>1241.8</v>
      </c>
      <c r="F1668" s="27">
        <f t="shared" ref="F1668:G1668" si="3335">LN(D1668/D1667)</f>
        <v>6.1483285831238623E-3</v>
      </c>
      <c r="G1668" s="27">
        <f t="shared" si="3335"/>
        <v>2.0959298281334787E-3</v>
      </c>
      <c r="H1668" s="27">
        <f t="shared" si="3069"/>
        <v>0.91315902593971232</v>
      </c>
      <c r="I1668" s="27"/>
      <c r="J1668" s="27">
        <v>1630</v>
      </c>
      <c r="K1668" s="27">
        <v>6.5342667284273164</v>
      </c>
      <c r="L1668" s="37">
        <v>-6.4241518140619291E-2</v>
      </c>
      <c r="M1668" s="27"/>
      <c r="N1668" s="27"/>
      <c r="O1668" s="27"/>
      <c r="P1668" s="27"/>
      <c r="Q1668" s="27"/>
      <c r="R1668" s="27"/>
      <c r="S1668" s="27"/>
      <c r="T1668" s="27"/>
      <c r="U1668" s="27"/>
      <c r="V1668" s="27"/>
      <c r="W1668" s="27"/>
      <c r="X1668" s="27"/>
      <c r="Y1668" s="27"/>
      <c r="Z1668" s="27"/>
      <c r="AA1668" s="27"/>
      <c r="AB1668" s="27"/>
      <c r="AC1668" s="27"/>
      <c r="AD1668" s="27"/>
      <c r="AE1668" s="27"/>
    </row>
    <row r="1669" spans="1:31" ht="15.75" customHeight="1" x14ac:dyDescent="0.2">
      <c r="A1669" s="22">
        <v>35205</v>
      </c>
      <c r="B1669" s="23">
        <f t="shared" ref="B1669:C1669" si="3336">LN(D1669)</f>
        <v>6.5118939070166677</v>
      </c>
      <c r="C1669" s="23">
        <f t="shared" si="3336"/>
        <v>7.1293776739244077</v>
      </c>
      <c r="D1669" s="24">
        <v>673.1</v>
      </c>
      <c r="E1669" s="24">
        <v>1248.0999999999999</v>
      </c>
      <c r="F1669" s="27">
        <f t="shared" ref="F1669:G1669" si="3337">LN(D1669/D1668)</f>
        <v>6.2593348923051925E-3</v>
      </c>
      <c r="G1669" s="27">
        <f t="shared" si="3337"/>
        <v>5.0604549936155855E-3</v>
      </c>
      <c r="H1669" s="27">
        <f t="shared" si="3069"/>
        <v>0.91338882646571273</v>
      </c>
      <c r="I1669" s="27"/>
      <c r="J1669" s="27">
        <v>1631</v>
      </c>
      <c r="K1669" s="27">
        <v>6.5379553603608693</v>
      </c>
      <c r="L1669" s="37">
        <v>-5.5306829742185037E-2</v>
      </c>
      <c r="M1669" s="27"/>
      <c r="N1669" s="27"/>
      <c r="O1669" s="27"/>
      <c r="P1669" s="27"/>
      <c r="Q1669" s="27"/>
      <c r="R1669" s="27"/>
      <c r="S1669" s="27"/>
      <c r="T1669" s="27"/>
      <c r="U1669" s="27"/>
      <c r="V1669" s="27"/>
      <c r="W1669" s="27"/>
      <c r="X1669" s="27"/>
      <c r="Y1669" s="27"/>
      <c r="Z1669" s="27"/>
      <c r="AA1669" s="27"/>
      <c r="AB1669" s="27"/>
      <c r="AC1669" s="27"/>
      <c r="AD1669" s="27"/>
      <c r="AE1669" s="27"/>
    </row>
    <row r="1670" spans="1:31" ht="15.75" customHeight="1" x14ac:dyDescent="0.2">
      <c r="A1670" s="22">
        <v>35206</v>
      </c>
      <c r="B1670" s="23">
        <f t="shared" ref="B1670:C1670" si="3338">LN(D1670)</f>
        <v>6.5112994650315601</v>
      </c>
      <c r="C1670" s="23">
        <f t="shared" si="3338"/>
        <v>7.1264087650234824</v>
      </c>
      <c r="D1670" s="24">
        <v>672.7</v>
      </c>
      <c r="E1670" s="24">
        <v>1244.4000000000001</v>
      </c>
      <c r="F1670" s="27">
        <f t="shared" ref="F1670:G1670" si="3339">LN(D1670/D1669)</f>
        <v>-5.9444198510727778E-4</v>
      </c>
      <c r="G1670" s="27">
        <f t="shared" si="3339"/>
        <v>-2.9689089009259238E-3</v>
      </c>
      <c r="H1670" s="27">
        <f t="shared" si="3069"/>
        <v>0.91368593631467121</v>
      </c>
      <c r="I1670" s="27"/>
      <c r="J1670" s="27">
        <v>1632</v>
      </c>
      <c r="K1670" s="27">
        <v>6.5413448978400632</v>
      </c>
      <c r="L1670" s="37">
        <v>-5.6404365301203185E-2</v>
      </c>
      <c r="M1670" s="27"/>
      <c r="N1670" s="27"/>
      <c r="O1670" s="27"/>
      <c r="P1670" s="27"/>
      <c r="Q1670" s="27"/>
      <c r="R1670" s="27"/>
      <c r="S1670" s="27"/>
      <c r="T1670" s="27"/>
      <c r="U1670" s="27"/>
      <c r="V1670" s="27"/>
      <c r="W1670" s="27"/>
      <c r="X1670" s="27"/>
      <c r="Y1670" s="27"/>
      <c r="Z1670" s="27"/>
      <c r="AA1670" s="27"/>
      <c r="AB1670" s="27"/>
      <c r="AC1670" s="27"/>
      <c r="AD1670" s="27"/>
      <c r="AE1670" s="27"/>
    </row>
    <row r="1671" spans="1:31" ht="15.75" customHeight="1" x14ac:dyDescent="0.2">
      <c r="A1671" s="22">
        <v>35207</v>
      </c>
      <c r="B1671" s="23">
        <f t="shared" ref="B1671:C1671" si="3340">LN(D1671)</f>
        <v>6.5197370844776934</v>
      </c>
      <c r="C1671" s="23">
        <f t="shared" si="3340"/>
        <v>7.1287364941316635</v>
      </c>
      <c r="D1671" s="24">
        <v>678.4</v>
      </c>
      <c r="E1671" s="24">
        <v>1247.3</v>
      </c>
      <c r="F1671" s="27">
        <f t="shared" ref="F1671:G1671" si="3341">LN(D1671/D1670)</f>
        <v>8.4376194461330215E-3</v>
      </c>
      <c r="G1671" s="27">
        <f t="shared" si="3341"/>
        <v>2.3277291081813516E-3</v>
      </c>
      <c r="H1671" s="27">
        <f t="shared" si="3069"/>
        <v>0.91457119923631702</v>
      </c>
      <c r="I1671" s="27"/>
      <c r="J1671" s="27">
        <v>1633</v>
      </c>
      <c r="K1671" s="27">
        <v>6.5445093190804187</v>
      </c>
      <c r="L1671" s="37">
        <v>-5.8653454669871152E-2</v>
      </c>
      <c r="M1671" s="27"/>
      <c r="N1671" s="27"/>
      <c r="O1671" s="27"/>
      <c r="P1671" s="27"/>
      <c r="Q1671" s="27"/>
      <c r="R1671" s="27"/>
      <c r="S1671" s="27"/>
      <c r="T1671" s="27"/>
      <c r="U1671" s="27"/>
      <c r="V1671" s="27"/>
      <c r="W1671" s="27"/>
      <c r="X1671" s="27"/>
      <c r="Y1671" s="27"/>
      <c r="Z1671" s="27"/>
      <c r="AA1671" s="27"/>
      <c r="AB1671" s="27"/>
      <c r="AC1671" s="27"/>
      <c r="AD1671" s="27"/>
      <c r="AE1671" s="27"/>
    </row>
    <row r="1672" spans="1:31" ht="15.75" customHeight="1" x14ac:dyDescent="0.2">
      <c r="A1672" s="22">
        <v>35208</v>
      </c>
      <c r="B1672" s="23">
        <f t="shared" ref="B1672:C1672" si="3342">LN(D1672)</f>
        <v>6.5161930760429643</v>
      </c>
      <c r="C1672" s="23">
        <f t="shared" si="3342"/>
        <v>7.1297782026276435</v>
      </c>
      <c r="D1672" s="24">
        <v>676</v>
      </c>
      <c r="E1672" s="24">
        <v>1248.5999999999999</v>
      </c>
      <c r="F1672" s="27">
        <f t="shared" ref="F1672:G1672" si="3343">LN(D1672/D1671)</f>
        <v>-3.5440084347292105E-3</v>
      </c>
      <c r="G1672" s="27">
        <f t="shared" si="3343"/>
        <v>1.0417084959803197E-3</v>
      </c>
      <c r="H1672" s="27">
        <f t="shared" si="3069"/>
        <v>0.91394050289551143</v>
      </c>
      <c r="I1672" s="27"/>
      <c r="J1672" s="27">
        <v>1634</v>
      </c>
      <c r="K1672" s="27">
        <v>6.5461917961116933</v>
      </c>
      <c r="L1672" s="37">
        <v>-6.0335931701145817E-2</v>
      </c>
      <c r="M1672" s="27"/>
      <c r="N1672" s="27"/>
      <c r="O1672" s="27"/>
      <c r="P1672" s="27"/>
      <c r="Q1672" s="27"/>
      <c r="R1672" s="27"/>
      <c r="S1672" s="27"/>
      <c r="T1672" s="27"/>
      <c r="U1672" s="27"/>
      <c r="V1672" s="27"/>
      <c r="W1672" s="27"/>
      <c r="X1672" s="27"/>
      <c r="Y1672" s="27"/>
      <c r="Z1672" s="27"/>
      <c r="AA1672" s="27"/>
      <c r="AB1672" s="27"/>
      <c r="AC1672" s="27"/>
      <c r="AD1672" s="27"/>
      <c r="AE1672" s="27"/>
    </row>
    <row r="1673" spans="1:31" ht="15.75" customHeight="1" x14ac:dyDescent="0.2">
      <c r="A1673" s="22">
        <v>35209</v>
      </c>
      <c r="B1673" s="23">
        <f t="shared" ref="B1673:C1673" si="3344">LN(D1673)</f>
        <v>6.519884479274924</v>
      </c>
      <c r="C1673" s="23">
        <f t="shared" si="3344"/>
        <v>7.1291372796766863</v>
      </c>
      <c r="D1673" s="24">
        <v>678.5</v>
      </c>
      <c r="E1673" s="24">
        <v>1247.8</v>
      </c>
      <c r="F1673" s="27">
        <f t="shared" ref="F1673:G1673" si="3345">LN(D1673/D1672)</f>
        <v>3.6914032319596769E-3</v>
      </c>
      <c r="G1673" s="27">
        <f t="shared" si="3345"/>
        <v>-6.4092295095769241E-4</v>
      </c>
      <c r="H1673" s="27">
        <f t="shared" si="3069"/>
        <v>0.91454045889415214</v>
      </c>
      <c r="I1673" s="27"/>
      <c r="J1673" s="27">
        <v>1635</v>
      </c>
      <c r="K1673" s="27">
        <v>6.5461917961116933</v>
      </c>
      <c r="L1673" s="37">
        <v>-6.0335931701145817E-2</v>
      </c>
      <c r="M1673" s="27"/>
      <c r="N1673" s="27"/>
      <c r="O1673" s="27"/>
      <c r="P1673" s="27"/>
      <c r="Q1673" s="27"/>
      <c r="R1673" s="27"/>
      <c r="S1673" s="27"/>
      <c r="T1673" s="27"/>
      <c r="U1673" s="27"/>
      <c r="V1673" s="27"/>
      <c r="W1673" s="27"/>
      <c r="X1673" s="27"/>
      <c r="Y1673" s="27"/>
      <c r="Z1673" s="27"/>
      <c r="AA1673" s="27"/>
      <c r="AB1673" s="27"/>
      <c r="AC1673" s="27"/>
      <c r="AD1673" s="27"/>
      <c r="AE1673" s="27"/>
    </row>
    <row r="1674" spans="1:31" ht="15.75" customHeight="1" x14ac:dyDescent="0.2">
      <c r="A1674" s="22">
        <v>35212</v>
      </c>
      <c r="B1674" s="23">
        <f t="shared" ref="B1674:C1674" si="3346">LN(D1674)</f>
        <v>6.519884479274924</v>
      </c>
      <c r="C1674" s="23">
        <f t="shared" si="3346"/>
        <v>7.1291372796766863</v>
      </c>
      <c r="D1674" s="24">
        <v>678.5</v>
      </c>
      <c r="E1674" s="24">
        <v>1247.8</v>
      </c>
      <c r="F1674" s="27">
        <f t="shared" ref="F1674:G1674" si="3347">LN(D1674/D1673)</f>
        <v>0</v>
      </c>
      <c r="G1674" s="27">
        <f t="shared" si="3347"/>
        <v>0</v>
      </c>
      <c r="H1674" s="27">
        <f t="shared" si="3069"/>
        <v>0.91454045889415214</v>
      </c>
      <c r="I1674" s="27"/>
      <c r="J1674" s="27">
        <v>1636</v>
      </c>
      <c r="K1674" s="27">
        <v>6.5373181854282381</v>
      </c>
      <c r="L1674" s="37">
        <v>-6.9308948531139336E-2</v>
      </c>
      <c r="M1674" s="27"/>
      <c r="N1674" s="27"/>
      <c r="O1674" s="27"/>
      <c r="P1674" s="27"/>
      <c r="Q1674" s="27"/>
      <c r="R1674" s="27"/>
      <c r="S1674" s="27"/>
      <c r="T1674" s="27"/>
      <c r="U1674" s="27"/>
      <c r="V1674" s="27"/>
      <c r="W1674" s="27"/>
      <c r="X1674" s="27"/>
      <c r="Y1674" s="27"/>
      <c r="Z1674" s="27"/>
      <c r="AA1674" s="27"/>
      <c r="AB1674" s="27"/>
      <c r="AC1674" s="27"/>
      <c r="AD1674" s="27"/>
      <c r="AE1674" s="27"/>
    </row>
    <row r="1675" spans="1:31" ht="15.75" customHeight="1" x14ac:dyDescent="0.2">
      <c r="A1675" s="22">
        <v>35213</v>
      </c>
      <c r="B1675" s="23">
        <f t="shared" ref="B1675:C1675" si="3348">LN(D1675)</f>
        <v>6.5105559152910057</v>
      </c>
      <c r="C1675" s="23">
        <f t="shared" si="3348"/>
        <v>7.1198783270128816</v>
      </c>
      <c r="D1675" s="24">
        <v>672.2</v>
      </c>
      <c r="E1675" s="24">
        <v>1236.3</v>
      </c>
      <c r="F1675" s="27">
        <f t="shared" ref="F1675:G1675" si="3349">LN(D1675/D1674)</f>
        <v>-9.3285639839184933E-3</v>
      </c>
      <c r="G1675" s="27">
        <f t="shared" si="3349"/>
        <v>-9.2589526638045816E-3</v>
      </c>
      <c r="H1675" s="27">
        <f t="shared" si="3069"/>
        <v>0.91441954711359308</v>
      </c>
      <c r="I1675" s="27"/>
      <c r="J1675" s="27">
        <v>1637</v>
      </c>
      <c r="K1675" s="27">
        <v>6.5397931808750176</v>
      </c>
      <c r="L1675" s="37">
        <v>-7.5049126075015238E-2</v>
      </c>
      <c r="M1675" s="27"/>
      <c r="N1675" s="27"/>
      <c r="O1675" s="27"/>
      <c r="P1675" s="27"/>
      <c r="Q1675" s="27"/>
      <c r="R1675" s="27"/>
      <c r="S1675" s="27"/>
      <c r="T1675" s="27"/>
      <c r="U1675" s="27"/>
      <c r="V1675" s="27"/>
      <c r="W1675" s="27"/>
      <c r="X1675" s="27"/>
      <c r="Y1675" s="27"/>
      <c r="Z1675" s="27"/>
      <c r="AA1675" s="27"/>
      <c r="AB1675" s="27"/>
      <c r="AC1675" s="27"/>
      <c r="AD1675" s="27"/>
      <c r="AE1675" s="27"/>
    </row>
    <row r="1676" spans="1:31" ht="15.75" customHeight="1" x14ac:dyDescent="0.2">
      <c r="A1676" s="22">
        <v>35214</v>
      </c>
      <c r="B1676" s="23">
        <f t="shared" ref="B1676:C1676" si="3350">LN(D1676)</f>
        <v>6.50413846173159</v>
      </c>
      <c r="C1676" s="23">
        <f t="shared" si="3350"/>
        <v>7.1111857989863267</v>
      </c>
      <c r="D1676" s="24">
        <v>667.9</v>
      </c>
      <c r="E1676" s="24">
        <v>1225.5999999999999</v>
      </c>
      <c r="F1676" s="27">
        <f t="shared" ref="F1676:G1676" si="3351">LN(D1676/D1675)</f>
        <v>-6.4174535594150872E-3</v>
      </c>
      <c r="G1676" s="27">
        <f t="shared" si="3351"/>
        <v>-8.6925280265545361E-3</v>
      </c>
      <c r="H1676" s="27">
        <f t="shared" si="3069"/>
        <v>0.91463486478706979</v>
      </c>
      <c r="I1676" s="27"/>
      <c r="J1676" s="27">
        <v>1638</v>
      </c>
      <c r="K1676" s="27">
        <v>6.5370348300604322</v>
      </c>
      <c r="L1676" s="37">
        <v>-8.5774830299238047E-2</v>
      </c>
      <c r="M1676" s="27"/>
      <c r="N1676" s="27"/>
      <c r="O1676" s="27"/>
      <c r="P1676" s="27"/>
      <c r="Q1676" s="27"/>
      <c r="R1676" s="27"/>
      <c r="S1676" s="27"/>
      <c r="T1676" s="27"/>
      <c r="U1676" s="27"/>
      <c r="V1676" s="27"/>
      <c r="W1676" s="27"/>
      <c r="X1676" s="27"/>
      <c r="Y1676" s="27"/>
      <c r="Z1676" s="27"/>
      <c r="AA1676" s="27"/>
      <c r="AB1676" s="27"/>
      <c r="AC1676" s="27"/>
      <c r="AD1676" s="27"/>
      <c r="AE1676" s="27"/>
    </row>
    <row r="1677" spans="1:31" ht="15.75" customHeight="1" x14ac:dyDescent="0.2">
      <c r="A1677" s="22">
        <v>35215</v>
      </c>
      <c r="B1677" s="23">
        <f t="shared" ref="B1677:C1677" si="3352">LN(D1677)</f>
        <v>6.5098118122728188</v>
      </c>
      <c r="C1677" s="23">
        <f t="shared" si="3352"/>
        <v>7.1175298625573928</v>
      </c>
      <c r="D1677" s="24">
        <v>671.7</v>
      </c>
      <c r="E1677" s="24">
        <v>1233.4000000000001</v>
      </c>
      <c r="F1677" s="27">
        <f t="shared" ref="F1677:G1677" si="3353">LN(D1677/D1676)</f>
        <v>5.6733505412286172E-3</v>
      </c>
      <c r="G1677" s="27">
        <f t="shared" si="3353"/>
        <v>6.3440635710658036E-3</v>
      </c>
      <c r="H1677" s="27">
        <f t="shared" si="3069"/>
        <v>0.91461671928044208</v>
      </c>
      <c r="I1677" s="27"/>
      <c r="J1677" s="27">
        <v>1639</v>
      </c>
      <c r="K1677" s="27">
        <v>6.5312747117670424</v>
      </c>
      <c r="L1677" s="37">
        <v>-8.3810383176848191E-2</v>
      </c>
      <c r="M1677" s="27"/>
      <c r="N1677" s="27"/>
      <c r="O1677" s="27"/>
      <c r="P1677" s="27"/>
      <c r="Q1677" s="27"/>
      <c r="R1677" s="27"/>
      <c r="S1677" s="27"/>
      <c r="T1677" s="27"/>
      <c r="U1677" s="27"/>
      <c r="V1677" s="27"/>
      <c r="W1677" s="27"/>
      <c r="X1677" s="27"/>
      <c r="Y1677" s="27"/>
      <c r="Z1677" s="27"/>
      <c r="AA1677" s="27"/>
      <c r="AB1677" s="27"/>
      <c r="AC1677" s="27"/>
      <c r="AD1677" s="27"/>
      <c r="AE1677" s="27"/>
    </row>
    <row r="1678" spans="1:31" ht="15.75" customHeight="1" x14ac:dyDescent="0.2">
      <c r="A1678" s="22">
        <v>35216</v>
      </c>
      <c r="B1678" s="23">
        <f t="shared" ref="B1678:C1678" si="3354">LN(D1678)</f>
        <v>6.5059335257887714</v>
      </c>
      <c r="C1678" s="23">
        <f t="shared" si="3354"/>
        <v>7.1256048418352371</v>
      </c>
      <c r="D1678" s="24">
        <v>669.1</v>
      </c>
      <c r="E1678" s="24">
        <v>1243.4000000000001</v>
      </c>
      <c r="F1678" s="27">
        <f t="shared" ref="F1678:G1678" si="3355">LN(D1678/D1677)</f>
        <v>-3.8782864840476478E-3</v>
      </c>
      <c r="G1678" s="27">
        <f t="shared" si="3355"/>
        <v>8.0749792778446929E-3</v>
      </c>
      <c r="H1678" s="27">
        <f t="shared" si="3069"/>
        <v>0.91303596960523192</v>
      </c>
      <c r="I1678" s="27"/>
      <c r="J1678" s="27">
        <v>1640</v>
      </c>
      <c r="K1678" s="27">
        <v>6.5339822665041476</v>
      </c>
      <c r="L1678" s="37">
        <v>-7.7683679481167722E-2</v>
      </c>
      <c r="M1678" s="27"/>
      <c r="N1678" s="27"/>
      <c r="O1678" s="27"/>
      <c r="P1678" s="27"/>
      <c r="Q1678" s="27"/>
      <c r="R1678" s="27"/>
      <c r="S1678" s="27"/>
      <c r="T1678" s="27"/>
      <c r="U1678" s="27"/>
      <c r="V1678" s="27"/>
      <c r="W1678" s="27"/>
      <c r="X1678" s="27"/>
      <c r="Y1678" s="27"/>
      <c r="Z1678" s="27"/>
      <c r="AA1678" s="27"/>
      <c r="AB1678" s="27"/>
      <c r="AC1678" s="27"/>
      <c r="AD1678" s="27"/>
      <c r="AE1678" s="27"/>
    </row>
    <row r="1679" spans="1:31" ht="15.75" customHeight="1" x14ac:dyDescent="0.2">
      <c r="A1679" s="22">
        <v>35219</v>
      </c>
      <c r="B1679" s="23">
        <f t="shared" ref="B1679:C1679" si="3356">LN(D1679)</f>
        <v>6.5036891917876805</v>
      </c>
      <c r="C1679" s="23">
        <f t="shared" si="3356"/>
        <v>7.1218177215601539</v>
      </c>
      <c r="D1679" s="24">
        <v>667.6</v>
      </c>
      <c r="E1679" s="24">
        <v>1238.7</v>
      </c>
      <c r="F1679" s="27">
        <f t="shared" ref="F1679:G1679" si="3357">LN(D1679/D1678)</f>
        <v>-2.2443340010912683E-3</v>
      </c>
      <c r="G1679" s="27">
        <f t="shared" si="3357"/>
        <v>-3.7871202750830038E-3</v>
      </c>
      <c r="H1679" s="27">
        <f t="shared" si="3069"/>
        <v>0.91320635349860346</v>
      </c>
      <c r="I1679" s="27"/>
      <c r="J1679" s="27">
        <v>1641</v>
      </c>
      <c r="K1679" s="27">
        <v>6.5407104761504558</v>
      </c>
      <c r="L1679" s="37">
        <v>-7.5499313517903843E-2</v>
      </c>
      <c r="M1679" s="27"/>
      <c r="N1679" s="27"/>
      <c r="O1679" s="27"/>
      <c r="P1679" s="27"/>
      <c r="Q1679" s="27"/>
      <c r="R1679" s="27"/>
      <c r="S1679" s="27"/>
      <c r="T1679" s="27"/>
      <c r="U1679" s="27"/>
      <c r="V1679" s="27"/>
      <c r="W1679" s="27"/>
      <c r="X1679" s="27"/>
      <c r="Y1679" s="27"/>
      <c r="Z1679" s="27"/>
      <c r="AA1679" s="27"/>
      <c r="AB1679" s="27"/>
      <c r="AC1679" s="27"/>
      <c r="AD1679" s="27"/>
      <c r="AE1679" s="27"/>
    </row>
    <row r="1680" spans="1:31" ht="15.75" customHeight="1" x14ac:dyDescent="0.2">
      <c r="A1680" s="22">
        <v>35220</v>
      </c>
      <c r="B1680" s="23">
        <f t="shared" ref="B1680:C1680" si="3358">LN(D1680)</f>
        <v>6.5110021114759942</v>
      </c>
      <c r="C1680" s="23">
        <f t="shared" si="3358"/>
        <v>7.1257656781845986</v>
      </c>
      <c r="D1680" s="24">
        <v>672.5</v>
      </c>
      <c r="E1680" s="24">
        <v>1243.5999999999999</v>
      </c>
      <c r="F1680" s="27">
        <f t="shared" ref="F1680:G1680" si="3359">LN(D1680/D1679)</f>
        <v>7.3129196883140891E-3</v>
      </c>
      <c r="G1680" s="27">
        <f t="shared" si="3359"/>
        <v>3.947956624444319E-3</v>
      </c>
      <c r="H1680" s="27">
        <f t="shared" si="3069"/>
        <v>0.91372666538970093</v>
      </c>
      <c r="I1680" s="27"/>
      <c r="J1680" s="27">
        <v>1642</v>
      </c>
      <c r="K1680" s="27">
        <v>6.5508696684225916</v>
      </c>
      <c r="L1680" s="37">
        <v>-8.1619351626819103E-2</v>
      </c>
      <c r="M1680" s="27"/>
      <c r="N1680" s="27"/>
      <c r="O1680" s="27"/>
      <c r="P1680" s="27"/>
      <c r="Q1680" s="27"/>
      <c r="R1680" s="27"/>
      <c r="S1680" s="27"/>
      <c r="T1680" s="27"/>
      <c r="U1680" s="27"/>
      <c r="V1680" s="27"/>
      <c r="W1680" s="27"/>
      <c r="X1680" s="27"/>
      <c r="Y1680" s="27"/>
      <c r="Z1680" s="27"/>
      <c r="AA1680" s="27"/>
      <c r="AB1680" s="27"/>
      <c r="AC1680" s="27"/>
      <c r="AD1680" s="27"/>
      <c r="AE1680" s="27"/>
    </row>
    <row r="1681" spans="1:31" ht="15.75" customHeight="1" x14ac:dyDescent="0.2">
      <c r="A1681" s="22">
        <v>35221</v>
      </c>
      <c r="B1681" s="23">
        <f t="shared" ref="B1681:C1681" si="3360">LN(D1681)</f>
        <v>6.5197370844776934</v>
      </c>
      <c r="C1681" s="23">
        <f t="shared" si="3360"/>
        <v>7.1301785709718635</v>
      </c>
      <c r="D1681" s="24">
        <v>678.4</v>
      </c>
      <c r="E1681" s="24">
        <v>1249.0999999999999</v>
      </c>
      <c r="F1681" s="27">
        <f t="shared" ref="F1681:G1681" si="3361">LN(D1681/D1680)</f>
        <v>8.7349730016990368E-3</v>
      </c>
      <c r="G1681" s="27">
        <f t="shared" si="3361"/>
        <v>4.4128927872648547E-3</v>
      </c>
      <c r="H1681" s="27">
        <f t="shared" si="3069"/>
        <v>0.91438622743904641</v>
      </c>
      <c r="I1681" s="27"/>
      <c r="J1681" s="27">
        <v>1643</v>
      </c>
      <c r="K1681" s="27">
        <v>6.5480104093730969</v>
      </c>
      <c r="L1681" s="37">
        <v>-8.4045352820791841E-2</v>
      </c>
      <c r="M1681" s="27"/>
      <c r="N1681" s="27"/>
      <c r="O1681" s="27"/>
      <c r="P1681" s="27"/>
      <c r="Q1681" s="27"/>
      <c r="R1681" s="27"/>
      <c r="S1681" s="27"/>
      <c r="T1681" s="27"/>
      <c r="U1681" s="27"/>
      <c r="V1681" s="27"/>
      <c r="W1681" s="27"/>
      <c r="X1681" s="27"/>
      <c r="Y1681" s="27"/>
      <c r="Z1681" s="27"/>
      <c r="AA1681" s="27"/>
      <c r="AB1681" s="27"/>
      <c r="AC1681" s="27"/>
      <c r="AD1681" s="27"/>
      <c r="AE1681" s="27"/>
    </row>
    <row r="1682" spans="1:31" ht="15.75" customHeight="1" x14ac:dyDescent="0.2">
      <c r="A1682" s="22">
        <v>35222</v>
      </c>
      <c r="B1682" s="23">
        <f t="shared" ref="B1682:C1682" si="3362">LN(D1682)</f>
        <v>6.5117453296447279</v>
      </c>
      <c r="C1682" s="23">
        <f t="shared" si="3362"/>
        <v>7.116799905916845</v>
      </c>
      <c r="D1682" s="24">
        <v>673</v>
      </c>
      <c r="E1682" s="24">
        <v>1232.5</v>
      </c>
      <c r="F1682" s="27">
        <f t="shared" ref="F1682:G1682" si="3363">LN(D1682/D1681)</f>
        <v>-7.9917548329654503E-3</v>
      </c>
      <c r="G1682" s="27">
        <f t="shared" si="3363"/>
        <v>-1.3378665055018394E-2</v>
      </c>
      <c r="H1682" s="27">
        <f t="shared" si="3069"/>
        <v>0.91498221331625751</v>
      </c>
      <c r="I1682" s="27"/>
      <c r="J1682" s="27">
        <v>1644</v>
      </c>
      <c r="K1682" s="27">
        <v>6.5587653651391262</v>
      </c>
      <c r="L1682" s="37">
        <v>-9.1687950020897802E-2</v>
      </c>
      <c r="M1682" s="27"/>
      <c r="N1682" s="27"/>
      <c r="O1682" s="27"/>
      <c r="P1682" s="27"/>
      <c r="Q1682" s="27"/>
      <c r="R1682" s="27"/>
      <c r="S1682" s="27"/>
      <c r="T1682" s="27"/>
      <c r="U1682" s="27"/>
      <c r="V1682" s="27"/>
      <c r="W1682" s="27"/>
      <c r="X1682" s="27"/>
      <c r="Y1682" s="27"/>
      <c r="Z1682" s="27"/>
      <c r="AA1682" s="27"/>
      <c r="AB1682" s="27"/>
      <c r="AC1682" s="27"/>
      <c r="AD1682" s="27"/>
      <c r="AE1682" s="27"/>
    </row>
    <row r="1683" spans="1:31" ht="15.75" customHeight="1" x14ac:dyDescent="0.2">
      <c r="A1683" s="22">
        <v>35223</v>
      </c>
      <c r="B1683" s="23">
        <f t="shared" ref="B1683:C1683" si="3364">LN(D1683)</f>
        <v>6.5121909955512347</v>
      </c>
      <c r="C1683" s="23">
        <f t="shared" si="3364"/>
        <v>7.1145255161784018</v>
      </c>
      <c r="D1683" s="24">
        <v>673.3</v>
      </c>
      <c r="E1683" s="24">
        <v>1229.7</v>
      </c>
      <c r="F1683" s="27">
        <f t="shared" ref="F1683:G1683" si="3365">LN(D1683/D1682)</f>
        <v>4.4566590650739273E-4</v>
      </c>
      <c r="G1683" s="27">
        <f t="shared" si="3365"/>
        <v>-2.2743897384435714E-3</v>
      </c>
      <c r="H1683" s="27">
        <f t="shared" si="3069"/>
        <v>0.91533735886427547</v>
      </c>
      <c r="I1683" s="27"/>
      <c r="J1683" s="27">
        <v>1645</v>
      </c>
      <c r="K1683" s="27">
        <v>6.5604175205836173</v>
      </c>
      <c r="L1683" s="37">
        <v>-9.1167203787844819E-2</v>
      </c>
      <c r="M1683" s="27"/>
      <c r="N1683" s="27"/>
      <c r="O1683" s="27"/>
      <c r="P1683" s="27"/>
      <c r="Q1683" s="27"/>
      <c r="R1683" s="27"/>
      <c r="S1683" s="27"/>
      <c r="T1683" s="27"/>
      <c r="U1683" s="27"/>
      <c r="V1683" s="27"/>
      <c r="W1683" s="27"/>
      <c r="X1683" s="27"/>
      <c r="Y1683" s="27"/>
      <c r="Z1683" s="27"/>
      <c r="AA1683" s="27"/>
      <c r="AB1683" s="27"/>
      <c r="AC1683" s="27"/>
      <c r="AD1683" s="27"/>
      <c r="AE1683" s="27"/>
    </row>
    <row r="1684" spans="1:31" ht="15.75" customHeight="1" x14ac:dyDescent="0.2">
      <c r="A1684" s="22">
        <v>35226</v>
      </c>
      <c r="B1684" s="23">
        <f t="shared" ref="B1684:C1684" si="3366">LN(D1684)</f>
        <v>6.5104071389759204</v>
      </c>
      <c r="C1684" s="23">
        <f t="shared" si="3366"/>
        <v>7.114769448366463</v>
      </c>
      <c r="D1684" s="24">
        <v>672.1</v>
      </c>
      <c r="E1684" s="24">
        <v>1230</v>
      </c>
      <c r="F1684" s="27">
        <f t="shared" ref="F1684:G1684" si="3367">LN(D1684/D1683)</f>
        <v>-1.7838565753148618E-3</v>
      </c>
      <c r="G1684" s="27">
        <f t="shared" si="3367"/>
        <v>2.4393218806154123E-4</v>
      </c>
      <c r="H1684" s="27">
        <f t="shared" si="3069"/>
        <v>0.91505525038069879</v>
      </c>
      <c r="I1684" s="27"/>
      <c r="J1684" s="27">
        <v>1646</v>
      </c>
      <c r="K1684" s="27">
        <v>6.5705294992903074</v>
      </c>
      <c r="L1684" s="37">
        <v>-9.694749255307844E-2</v>
      </c>
      <c r="M1684" s="27"/>
      <c r="N1684" s="27"/>
      <c r="O1684" s="27"/>
      <c r="P1684" s="27"/>
      <c r="Q1684" s="27"/>
      <c r="R1684" s="27"/>
      <c r="S1684" s="27"/>
      <c r="T1684" s="27"/>
      <c r="U1684" s="27"/>
      <c r="V1684" s="27"/>
      <c r="W1684" s="27"/>
      <c r="X1684" s="27"/>
      <c r="Y1684" s="27"/>
      <c r="Z1684" s="27"/>
      <c r="AA1684" s="27"/>
      <c r="AB1684" s="27"/>
      <c r="AC1684" s="27"/>
      <c r="AD1684" s="27"/>
      <c r="AE1684" s="27"/>
    </row>
    <row r="1685" spans="1:31" ht="15.75" customHeight="1" x14ac:dyDescent="0.2">
      <c r="A1685" s="22">
        <v>35227</v>
      </c>
      <c r="B1685" s="23">
        <f t="shared" ref="B1685:C1685" si="3368">LN(D1685)</f>
        <v>6.5086200945688422</v>
      </c>
      <c r="C1685" s="23">
        <f t="shared" si="3368"/>
        <v>7.1153383921782911</v>
      </c>
      <c r="D1685" s="24">
        <v>670.9</v>
      </c>
      <c r="E1685" s="24">
        <v>1230.7</v>
      </c>
      <c r="F1685" s="27">
        <f t="shared" ref="F1685:G1685" si="3369">LN(D1685/D1684)</f>
        <v>-1.7870444070779341E-3</v>
      </c>
      <c r="G1685" s="27">
        <f t="shared" si="3369"/>
        <v>5.6894381182772227E-4</v>
      </c>
      <c r="H1685" s="27">
        <f t="shared" si="3069"/>
        <v>0.91473092857025617</v>
      </c>
      <c r="I1685" s="27"/>
      <c r="J1685" s="27">
        <v>1647</v>
      </c>
      <c r="K1685" s="27">
        <v>6.5794394253175366</v>
      </c>
      <c r="L1685" s="37">
        <v>-0.1001620287526368</v>
      </c>
      <c r="M1685" s="27"/>
      <c r="N1685" s="27"/>
      <c r="O1685" s="27"/>
      <c r="P1685" s="27"/>
      <c r="Q1685" s="27"/>
      <c r="R1685" s="27"/>
      <c r="S1685" s="27"/>
      <c r="T1685" s="27"/>
      <c r="U1685" s="27"/>
      <c r="V1685" s="27"/>
      <c r="W1685" s="27"/>
      <c r="X1685" s="27"/>
      <c r="Y1685" s="27"/>
      <c r="Z1685" s="27"/>
      <c r="AA1685" s="27"/>
      <c r="AB1685" s="27"/>
      <c r="AC1685" s="27"/>
      <c r="AD1685" s="27"/>
      <c r="AE1685" s="27"/>
    </row>
    <row r="1686" spans="1:31" ht="15.75" customHeight="1" x14ac:dyDescent="0.2">
      <c r="A1686" s="22">
        <v>35228</v>
      </c>
      <c r="B1686" s="23">
        <f t="shared" ref="B1686:C1686" si="3370">LN(D1686)</f>
        <v>6.5057840601282289</v>
      </c>
      <c r="C1686" s="23">
        <f t="shared" si="3370"/>
        <v>7.1191500832617987</v>
      </c>
      <c r="D1686" s="24">
        <v>669</v>
      </c>
      <c r="E1686" s="24">
        <v>1235.4000000000001</v>
      </c>
      <c r="F1686" s="27">
        <f t="shared" ref="F1686:G1686" si="3371">LN(D1686/D1685)</f>
        <v>-2.8360344406139055E-3</v>
      </c>
      <c r="G1686" s="27">
        <f t="shared" si="3371"/>
        <v>3.8116910835078667E-3</v>
      </c>
      <c r="H1686" s="27">
        <f t="shared" si="3069"/>
        <v>0.91384280202552737</v>
      </c>
      <c r="I1686" s="27"/>
      <c r="J1686" s="27">
        <v>1648</v>
      </c>
      <c r="K1686" s="27">
        <v>6.5861890559781067</v>
      </c>
      <c r="L1686" s="37">
        <v>-0.1090628587676834</v>
      </c>
      <c r="M1686" s="27"/>
      <c r="N1686" s="27"/>
      <c r="O1686" s="27"/>
      <c r="P1686" s="27"/>
      <c r="Q1686" s="27"/>
      <c r="R1686" s="27"/>
      <c r="S1686" s="27"/>
      <c r="T1686" s="27"/>
      <c r="U1686" s="27"/>
      <c r="V1686" s="27"/>
      <c r="W1686" s="27"/>
      <c r="X1686" s="27"/>
      <c r="Y1686" s="27"/>
      <c r="Z1686" s="27"/>
      <c r="AA1686" s="27"/>
      <c r="AB1686" s="27"/>
      <c r="AC1686" s="27"/>
      <c r="AD1686" s="27"/>
      <c r="AE1686" s="27"/>
    </row>
    <row r="1687" spans="1:31" ht="15.75" customHeight="1" x14ac:dyDescent="0.2">
      <c r="A1687" s="22">
        <v>35229</v>
      </c>
      <c r="B1687" s="23">
        <f t="shared" ref="B1687:C1687" si="3372">LN(D1687)</f>
        <v>6.50413846173159</v>
      </c>
      <c r="C1687" s="23">
        <f t="shared" si="3372"/>
        <v>7.1111857989863267</v>
      </c>
      <c r="D1687" s="24">
        <v>667.9</v>
      </c>
      <c r="E1687" s="24">
        <v>1225.5999999999999</v>
      </c>
      <c r="F1687" s="27">
        <f t="shared" ref="F1687:G1687" si="3373">LN(D1687/D1686)</f>
        <v>-1.645598396638182E-3</v>
      </c>
      <c r="G1687" s="27">
        <f t="shared" si="3373"/>
        <v>-7.9642842754720587E-3</v>
      </c>
      <c r="H1687" s="27">
        <f t="shared" si="3069"/>
        <v>0.91463486478706979</v>
      </c>
      <c r="I1687" s="27"/>
      <c r="J1687" s="27">
        <v>1649</v>
      </c>
      <c r="K1687" s="27">
        <v>6.591031532859982</v>
      </c>
      <c r="L1687" s="37">
        <v>-0.10976072921008484</v>
      </c>
      <c r="M1687" s="27"/>
      <c r="N1687" s="27"/>
      <c r="O1687" s="27"/>
      <c r="P1687" s="27"/>
      <c r="Q1687" s="27"/>
      <c r="R1687" s="27"/>
      <c r="S1687" s="27"/>
      <c r="T1687" s="27"/>
      <c r="U1687" s="27"/>
      <c r="V1687" s="27"/>
      <c r="W1687" s="27"/>
      <c r="X1687" s="27"/>
      <c r="Y1687" s="27"/>
      <c r="Z1687" s="27"/>
      <c r="AA1687" s="27"/>
      <c r="AB1687" s="27"/>
      <c r="AC1687" s="27"/>
      <c r="AD1687" s="27"/>
      <c r="AE1687" s="27"/>
    </row>
    <row r="1688" spans="1:31" ht="15.75" customHeight="1" x14ac:dyDescent="0.2">
      <c r="A1688" s="22">
        <v>35230</v>
      </c>
      <c r="B1688" s="23">
        <f t="shared" ref="B1688:C1688" si="3374">LN(D1688)</f>
        <v>6.5009893251409245</v>
      </c>
      <c r="C1688" s="23">
        <f t="shared" si="3374"/>
        <v>7.1009343457768734</v>
      </c>
      <c r="D1688" s="24">
        <v>665.8</v>
      </c>
      <c r="E1688" s="24">
        <v>1213.0999999999999</v>
      </c>
      <c r="F1688" s="27">
        <f t="shared" ref="F1688:G1688" si="3375">LN(D1688/D1687)</f>
        <v>-3.1491365906657232E-3</v>
      </c>
      <c r="G1688" s="27">
        <f t="shared" si="3375"/>
        <v>-1.0251453209453179E-2</v>
      </c>
      <c r="H1688" s="27">
        <f t="shared" si="3069"/>
        <v>0.91551181979414398</v>
      </c>
      <c r="I1688" s="27"/>
      <c r="J1688" s="27">
        <v>1650</v>
      </c>
      <c r="K1688" s="27">
        <v>6.5928150267230965</v>
      </c>
      <c r="L1688" s="37">
        <v>-0.11062552755612653</v>
      </c>
      <c r="M1688" s="27"/>
      <c r="N1688" s="27"/>
      <c r="O1688" s="27"/>
      <c r="P1688" s="27"/>
      <c r="Q1688" s="27"/>
      <c r="R1688" s="27"/>
      <c r="S1688" s="27"/>
      <c r="T1688" s="27"/>
      <c r="U1688" s="27"/>
      <c r="V1688" s="27"/>
      <c r="W1688" s="27"/>
      <c r="X1688" s="27"/>
      <c r="Y1688" s="27"/>
      <c r="Z1688" s="27"/>
      <c r="AA1688" s="27"/>
      <c r="AB1688" s="27"/>
      <c r="AC1688" s="27"/>
      <c r="AD1688" s="27"/>
      <c r="AE1688" s="27"/>
    </row>
    <row r="1689" spans="1:31" ht="15.75" customHeight="1" x14ac:dyDescent="0.2">
      <c r="A1689" s="22">
        <v>35233</v>
      </c>
      <c r="B1689" s="23">
        <f t="shared" ref="B1689:C1689" si="3376">LN(D1689)</f>
        <v>6.4999374052903756</v>
      </c>
      <c r="C1689" s="23">
        <f t="shared" si="3376"/>
        <v>7.096390197832684</v>
      </c>
      <c r="D1689" s="24">
        <v>665.1</v>
      </c>
      <c r="E1689" s="24">
        <v>1207.5999999999999</v>
      </c>
      <c r="F1689" s="27">
        <f t="shared" ref="F1689:G1689" si="3377">LN(D1689/D1688)</f>
        <v>-1.0519198505489682E-3</v>
      </c>
      <c r="G1689" s="27">
        <f t="shared" si="3377"/>
        <v>-4.5441479441899356E-3</v>
      </c>
      <c r="H1689" s="27">
        <f t="shared" si="3069"/>
        <v>0.91594983140520203</v>
      </c>
      <c r="I1689" s="27"/>
      <c r="J1689" s="27">
        <v>1651</v>
      </c>
      <c r="K1689" s="27">
        <v>6.5937382045736417</v>
      </c>
      <c r="L1689" s="37">
        <v>-0.11047795960647466</v>
      </c>
      <c r="M1689" s="27"/>
      <c r="N1689" s="27"/>
      <c r="O1689" s="27"/>
      <c r="P1689" s="27"/>
      <c r="Q1689" s="27"/>
      <c r="R1689" s="27"/>
      <c r="S1689" s="27"/>
      <c r="T1689" s="27"/>
      <c r="U1689" s="27"/>
      <c r="V1689" s="27"/>
      <c r="W1689" s="27"/>
      <c r="X1689" s="27"/>
      <c r="Y1689" s="27"/>
      <c r="Z1689" s="27"/>
      <c r="AA1689" s="27"/>
      <c r="AB1689" s="27"/>
      <c r="AC1689" s="27"/>
      <c r="AD1689" s="27"/>
      <c r="AE1689" s="27"/>
    </row>
    <row r="1690" spans="1:31" ht="15.75" customHeight="1" x14ac:dyDescent="0.2">
      <c r="A1690" s="22">
        <v>35234</v>
      </c>
      <c r="B1690" s="23">
        <f t="shared" ref="B1690:C1690" si="3378">LN(D1690)</f>
        <v>6.4952655559370083</v>
      </c>
      <c r="C1690" s="23">
        <f t="shared" si="3378"/>
        <v>7.0758088639783869</v>
      </c>
      <c r="D1690" s="24">
        <v>662</v>
      </c>
      <c r="E1690" s="24">
        <v>1183</v>
      </c>
      <c r="F1690" s="27">
        <f t="shared" ref="F1690:G1690" si="3379">LN(D1690/D1689)</f>
        <v>-4.6718493533672795E-3</v>
      </c>
      <c r="G1690" s="27">
        <f t="shared" si="3379"/>
        <v>-2.0581333854296877E-2</v>
      </c>
      <c r="H1690" s="27">
        <f t="shared" si="3069"/>
        <v>0.91795378885984114</v>
      </c>
      <c r="I1690" s="27"/>
      <c r="J1690" s="27">
        <v>1652</v>
      </c>
      <c r="K1690" s="27">
        <v>6.5952524950912936</v>
      </c>
      <c r="L1690" s="37">
        <v>-0.11199225012412661</v>
      </c>
      <c r="M1690" s="27"/>
      <c r="N1690" s="27"/>
      <c r="O1690" s="27"/>
      <c r="P1690" s="27"/>
      <c r="Q1690" s="27"/>
      <c r="R1690" s="27"/>
      <c r="S1690" s="27"/>
      <c r="T1690" s="27"/>
      <c r="U1690" s="27"/>
      <c r="V1690" s="27"/>
      <c r="W1690" s="27"/>
      <c r="X1690" s="27"/>
      <c r="Y1690" s="27"/>
      <c r="Z1690" s="27"/>
      <c r="AA1690" s="27"/>
      <c r="AB1690" s="27"/>
      <c r="AC1690" s="27"/>
      <c r="AD1690" s="27"/>
      <c r="AE1690" s="27"/>
    </row>
    <row r="1691" spans="1:31" ht="15.75" customHeight="1" x14ac:dyDescent="0.2">
      <c r="A1691" s="22">
        <v>35235</v>
      </c>
      <c r="B1691" s="23">
        <f t="shared" ref="B1691:C1691" si="3380">LN(D1691)</f>
        <v>6.4951144871248774</v>
      </c>
      <c r="C1691" s="23">
        <f t="shared" si="3380"/>
        <v>7.0725915214350721</v>
      </c>
      <c r="D1691" s="24">
        <v>661.9</v>
      </c>
      <c r="E1691" s="24">
        <v>1179.2</v>
      </c>
      <c r="F1691" s="27">
        <f t="shared" ref="F1691:G1691" si="3381">LN(D1691/D1690)</f>
        <v>-1.5106881213117077E-4</v>
      </c>
      <c r="G1691" s="27">
        <f t="shared" si="3381"/>
        <v>-3.2173425433145312E-3</v>
      </c>
      <c r="H1691" s="27">
        <f t="shared" si="3069"/>
        <v>0.91835000896630026</v>
      </c>
      <c r="I1691" s="27"/>
      <c r="J1691" s="27">
        <v>1653</v>
      </c>
      <c r="K1691" s="27">
        <v>6.6012152687332355</v>
      </c>
      <c r="L1691" s="37">
        <v>-0.11734368338328061</v>
      </c>
      <c r="M1691" s="27"/>
      <c r="N1691" s="27"/>
      <c r="O1691" s="27"/>
      <c r="P1691" s="27"/>
      <c r="Q1691" s="27"/>
      <c r="R1691" s="27"/>
      <c r="S1691" s="27"/>
      <c r="T1691" s="27"/>
      <c r="U1691" s="27"/>
      <c r="V1691" s="27"/>
      <c r="W1691" s="27"/>
      <c r="X1691" s="27"/>
      <c r="Y1691" s="27"/>
      <c r="Z1691" s="27"/>
      <c r="AA1691" s="27"/>
      <c r="AB1691" s="27"/>
      <c r="AC1691" s="27"/>
      <c r="AD1691" s="27"/>
      <c r="AE1691" s="27"/>
    </row>
    <row r="1692" spans="1:31" ht="15.75" customHeight="1" x14ac:dyDescent="0.2">
      <c r="A1692" s="22">
        <v>35236</v>
      </c>
      <c r="B1692" s="23">
        <f t="shared" ref="B1692:C1692" si="3382">LN(D1692)</f>
        <v>6.4954166019308008</v>
      </c>
      <c r="C1692" s="23">
        <f t="shared" si="3382"/>
        <v>7.0624486686586172</v>
      </c>
      <c r="D1692" s="24">
        <v>662.1</v>
      </c>
      <c r="E1692" s="24">
        <v>1167.3</v>
      </c>
      <c r="F1692" s="27">
        <f t="shared" ref="F1692:G1692" si="3383">LN(D1692/D1691)</f>
        <v>3.0211480592338762E-4</v>
      </c>
      <c r="G1692" s="27">
        <f t="shared" si="3383"/>
        <v>-1.0142852776454636E-2</v>
      </c>
      <c r="H1692" s="27">
        <f t="shared" si="3069"/>
        <v>0.91971169018981147</v>
      </c>
      <c r="I1692" s="27"/>
      <c r="J1692" s="27">
        <v>1654</v>
      </c>
      <c r="K1692" s="27">
        <v>6.5871200739820894</v>
      </c>
      <c r="L1692" s="37">
        <v>-0.120508895565135</v>
      </c>
      <c r="M1692" s="27"/>
      <c r="N1692" s="27"/>
      <c r="O1692" s="27"/>
      <c r="P1692" s="27"/>
      <c r="Q1692" s="27"/>
      <c r="R1692" s="27"/>
      <c r="S1692" s="27"/>
      <c r="T1692" s="27"/>
      <c r="U1692" s="27"/>
      <c r="V1692" s="27"/>
      <c r="W1692" s="27"/>
      <c r="X1692" s="27"/>
      <c r="Y1692" s="27"/>
      <c r="Z1692" s="27"/>
      <c r="AA1692" s="27"/>
      <c r="AB1692" s="27"/>
      <c r="AC1692" s="27"/>
      <c r="AD1692" s="27"/>
      <c r="AE1692" s="27"/>
    </row>
    <row r="1693" spans="1:31" ht="15.75" customHeight="1" x14ac:dyDescent="0.2">
      <c r="A1693" s="22">
        <v>35237</v>
      </c>
      <c r="B1693" s="23">
        <f t="shared" ref="B1693:C1693" si="3384">LN(D1693)</f>
        <v>6.5024901508766391</v>
      </c>
      <c r="C1693" s="23">
        <f t="shared" si="3384"/>
        <v>7.0692787131388082</v>
      </c>
      <c r="D1693" s="24">
        <v>666.8</v>
      </c>
      <c r="E1693" s="24">
        <v>1175.3</v>
      </c>
      <c r="F1693" s="27">
        <f t="shared" ref="F1693:G1693" si="3385">LN(D1693/D1692)</f>
        <v>7.0735489458384829E-3</v>
      </c>
      <c r="G1693" s="27">
        <f t="shared" si="3385"/>
        <v>6.8300444801909048E-3</v>
      </c>
      <c r="H1693" s="27">
        <f t="shared" si="3069"/>
        <v>0.91982370687850401</v>
      </c>
      <c r="I1693" s="27"/>
      <c r="J1693" s="27">
        <v>1655</v>
      </c>
      <c r="K1693" s="27">
        <v>6.591362116117474</v>
      </c>
      <c r="L1693" s="37">
        <v>-0.127397059565169</v>
      </c>
      <c r="M1693" s="27"/>
      <c r="N1693" s="27"/>
      <c r="O1693" s="27"/>
      <c r="P1693" s="27"/>
      <c r="Q1693" s="27"/>
      <c r="R1693" s="27"/>
      <c r="S1693" s="27"/>
      <c r="T1693" s="27"/>
      <c r="U1693" s="27"/>
      <c r="V1693" s="27"/>
      <c r="W1693" s="27"/>
      <c r="X1693" s="27"/>
      <c r="Y1693" s="27"/>
      <c r="Z1693" s="27"/>
      <c r="AA1693" s="27"/>
      <c r="AB1693" s="27"/>
      <c r="AC1693" s="27"/>
      <c r="AD1693" s="27"/>
      <c r="AE1693" s="27"/>
    </row>
    <row r="1694" spans="1:31" ht="15.75" customHeight="1" x14ac:dyDescent="0.2">
      <c r="A1694" s="22">
        <v>35240</v>
      </c>
      <c r="B1694" s="23">
        <f t="shared" ref="B1694:C1694" si="3386">LN(D1694)</f>
        <v>6.505485061770492</v>
      </c>
      <c r="C1694" s="23">
        <f t="shared" si="3386"/>
        <v>7.0757243295516909</v>
      </c>
      <c r="D1694" s="24">
        <v>668.8</v>
      </c>
      <c r="E1694" s="24">
        <v>1182.9000000000001</v>
      </c>
      <c r="F1694" s="27">
        <f t="shared" ref="F1694:G1694" si="3387">LN(D1694/D1693)</f>
        <v>2.9949108938529399E-3</v>
      </c>
      <c r="G1694" s="27">
        <f t="shared" si="3387"/>
        <v>6.4456164128829166E-3</v>
      </c>
      <c r="H1694" s="27">
        <f t="shared" si="3069"/>
        <v>0.91940906100600894</v>
      </c>
      <c r="I1694" s="27"/>
      <c r="J1694" s="27">
        <v>1656</v>
      </c>
      <c r="K1694" s="27">
        <v>6.5924850564049571</v>
      </c>
      <c r="L1694" s="37">
        <v>-0.12976766065080803</v>
      </c>
      <c r="M1694" s="27"/>
      <c r="N1694" s="27"/>
      <c r="O1694" s="27"/>
      <c r="P1694" s="27"/>
      <c r="Q1694" s="27"/>
      <c r="R1694" s="27"/>
      <c r="S1694" s="27"/>
      <c r="T1694" s="27"/>
      <c r="U1694" s="27"/>
      <c r="V1694" s="27"/>
      <c r="W1694" s="27"/>
      <c r="X1694" s="27"/>
      <c r="Y1694" s="27"/>
      <c r="Z1694" s="27"/>
      <c r="AA1694" s="27"/>
      <c r="AB1694" s="27"/>
      <c r="AC1694" s="27"/>
      <c r="AD1694" s="27"/>
      <c r="AE1694" s="27"/>
    </row>
    <row r="1695" spans="1:31" ht="15.75" customHeight="1" x14ac:dyDescent="0.2">
      <c r="A1695" s="22">
        <v>35241</v>
      </c>
      <c r="B1695" s="23">
        <f t="shared" ref="B1695:C1695" si="3388">LN(D1695)</f>
        <v>6.5048867967212383</v>
      </c>
      <c r="C1695" s="23">
        <f t="shared" si="3388"/>
        <v>7.0668935003204343</v>
      </c>
      <c r="D1695" s="24">
        <v>668.4</v>
      </c>
      <c r="E1695" s="24">
        <v>1172.5</v>
      </c>
      <c r="F1695" s="27">
        <f t="shared" ref="F1695:G1695" si="3389">LN(D1695/D1694)</f>
        <v>-5.9826504925323599E-4</v>
      </c>
      <c r="G1695" s="27">
        <f t="shared" si="3389"/>
        <v>-8.8308292312568835E-3</v>
      </c>
      <c r="H1695" s="27">
        <f t="shared" si="3069"/>
        <v>0.92047330222625923</v>
      </c>
      <c r="I1695" s="27"/>
      <c r="J1695" s="27">
        <v>1657</v>
      </c>
      <c r="K1695" s="27">
        <v>6.5900389448827497</v>
      </c>
      <c r="L1695" s="37">
        <v>-0.13138723103860617</v>
      </c>
      <c r="M1695" s="27"/>
      <c r="N1695" s="27"/>
      <c r="O1695" s="27"/>
      <c r="P1695" s="27"/>
      <c r="Q1695" s="27"/>
      <c r="R1695" s="27"/>
      <c r="S1695" s="27"/>
      <c r="T1695" s="27"/>
      <c r="U1695" s="27"/>
      <c r="V1695" s="27"/>
      <c r="W1695" s="27"/>
      <c r="X1695" s="27"/>
      <c r="Y1695" s="27"/>
      <c r="Z1695" s="27"/>
      <c r="AA1695" s="27"/>
      <c r="AB1695" s="27"/>
      <c r="AC1695" s="27"/>
      <c r="AD1695" s="27"/>
      <c r="AE1695" s="27"/>
    </row>
    <row r="1696" spans="1:31" ht="15.75" customHeight="1" x14ac:dyDescent="0.2">
      <c r="A1696" s="22">
        <v>35242</v>
      </c>
      <c r="B1696" s="23">
        <f t="shared" ref="B1696:C1696" si="3390">LN(D1696)</f>
        <v>6.4987338546711957</v>
      </c>
      <c r="C1696" s="23">
        <f t="shared" si="3390"/>
        <v>7.0502959657642474</v>
      </c>
      <c r="D1696" s="24">
        <v>664.3</v>
      </c>
      <c r="E1696" s="24">
        <v>1153.2</v>
      </c>
      <c r="F1696" s="27">
        <f t="shared" ref="F1696:G1696" si="3391">LN(D1696/D1695)</f>
        <v>-6.1529420500432011E-3</v>
      </c>
      <c r="G1696" s="27">
        <f t="shared" si="3391"/>
        <v>-1.6597534556187312E-2</v>
      </c>
      <c r="H1696" s="27">
        <f t="shared" si="3069"/>
        <v>0.92176752383568017</v>
      </c>
      <c r="I1696" s="27"/>
      <c r="J1696" s="27">
        <v>1658</v>
      </c>
      <c r="K1696" s="27">
        <v>6.5904361310694997</v>
      </c>
      <c r="L1696" s="37">
        <v>-0.12165103875292527</v>
      </c>
      <c r="M1696" s="27"/>
      <c r="N1696" s="27"/>
      <c r="O1696" s="27"/>
      <c r="P1696" s="27"/>
      <c r="Q1696" s="27"/>
      <c r="R1696" s="27"/>
      <c r="S1696" s="27"/>
      <c r="T1696" s="27"/>
      <c r="U1696" s="27"/>
      <c r="V1696" s="27"/>
      <c r="W1696" s="27"/>
      <c r="X1696" s="27"/>
      <c r="Y1696" s="27"/>
      <c r="Z1696" s="27"/>
      <c r="AA1696" s="27"/>
      <c r="AB1696" s="27"/>
      <c r="AC1696" s="27"/>
      <c r="AD1696" s="27"/>
      <c r="AE1696" s="27"/>
    </row>
    <row r="1697" spans="1:31" ht="15.75" customHeight="1" x14ac:dyDescent="0.2">
      <c r="A1697" s="22">
        <v>35243</v>
      </c>
      <c r="B1697" s="23">
        <f t="shared" ref="B1697:C1697" si="3392">LN(D1697)</f>
        <v>6.5050363965419979</v>
      </c>
      <c r="C1697" s="23">
        <f t="shared" si="3392"/>
        <v>7.0613343669104376</v>
      </c>
      <c r="D1697" s="24">
        <v>668.5</v>
      </c>
      <c r="E1697" s="24">
        <v>1166</v>
      </c>
      <c r="F1697" s="27">
        <f t="shared" ref="F1697:G1697" si="3393">LN(D1697/D1696)</f>
        <v>6.3025418708025265E-3</v>
      </c>
      <c r="G1697" s="27">
        <f t="shared" si="3393"/>
        <v>1.1038401146190539E-2</v>
      </c>
      <c r="H1697" s="27">
        <f t="shared" si="3069"/>
        <v>0.92121914337107957</v>
      </c>
      <c r="I1697" s="27"/>
      <c r="J1697" s="27">
        <v>1659</v>
      </c>
      <c r="K1697" s="27">
        <v>6.5934745505137808</v>
      </c>
      <c r="L1697" s="37">
        <v>-0.1236042708959193</v>
      </c>
      <c r="M1697" s="27"/>
      <c r="N1697" s="27"/>
      <c r="O1697" s="27"/>
      <c r="P1697" s="27"/>
      <c r="Q1697" s="27"/>
      <c r="R1697" s="27"/>
      <c r="S1697" s="27"/>
      <c r="T1697" s="27"/>
      <c r="U1697" s="27"/>
      <c r="V1697" s="27"/>
      <c r="W1697" s="27"/>
      <c r="X1697" s="27"/>
      <c r="Y1697" s="27"/>
      <c r="Z1697" s="27"/>
      <c r="AA1697" s="27"/>
      <c r="AB1697" s="27"/>
      <c r="AC1697" s="27"/>
      <c r="AD1697" s="27"/>
      <c r="AE1697" s="27"/>
    </row>
    <row r="1698" spans="1:31" ht="15.75" customHeight="1" x14ac:dyDescent="0.2">
      <c r="A1698" s="22">
        <v>35244</v>
      </c>
      <c r="B1698" s="23">
        <f t="shared" ref="B1698:C1698" si="3394">LN(D1698)</f>
        <v>6.5081728340321279</v>
      </c>
      <c r="C1698" s="23">
        <f t="shared" si="3394"/>
        <v>7.0774980535692311</v>
      </c>
      <c r="D1698" s="24">
        <v>670.6</v>
      </c>
      <c r="E1698" s="24">
        <v>1185</v>
      </c>
      <c r="F1698" s="27">
        <f t="shared" ref="F1698:G1698" si="3395">LN(D1698/D1697)</f>
        <v>3.1364374901303115E-3</v>
      </c>
      <c r="G1698" s="27">
        <f t="shared" si="3395"/>
        <v>1.6163686658793881E-2</v>
      </c>
      <c r="H1698" s="27">
        <f t="shared" si="3069"/>
        <v>0.9195584067663588</v>
      </c>
      <c r="I1698" s="27"/>
      <c r="J1698" s="27">
        <v>1660</v>
      </c>
      <c r="K1698" s="27">
        <v>6.6032362188673748</v>
      </c>
      <c r="L1698" s="37">
        <v>-0.12319165694072165</v>
      </c>
      <c r="M1698" s="27"/>
      <c r="N1698" s="27"/>
      <c r="O1698" s="27"/>
      <c r="P1698" s="27"/>
      <c r="Q1698" s="27"/>
      <c r="R1698" s="27"/>
      <c r="S1698" s="27"/>
      <c r="T1698" s="27"/>
      <c r="U1698" s="27"/>
      <c r="V1698" s="27"/>
      <c r="W1698" s="27"/>
      <c r="X1698" s="27"/>
      <c r="Y1698" s="27"/>
      <c r="Z1698" s="27"/>
      <c r="AA1698" s="27"/>
      <c r="AB1698" s="27"/>
      <c r="AC1698" s="27"/>
      <c r="AD1698" s="27"/>
      <c r="AE1698" s="27"/>
    </row>
    <row r="1699" spans="1:31" ht="15.75" customHeight="1" x14ac:dyDescent="0.2">
      <c r="A1699" s="22">
        <v>35247</v>
      </c>
      <c r="B1699" s="23">
        <f t="shared" ref="B1699:C1699" si="3396">LN(D1699)</f>
        <v>6.5158971742801892</v>
      </c>
      <c r="C1699" s="23">
        <f t="shared" si="3396"/>
        <v>7.0879078184912521</v>
      </c>
      <c r="D1699" s="24">
        <v>675.8</v>
      </c>
      <c r="E1699" s="24">
        <v>1197.4000000000001</v>
      </c>
      <c r="F1699" s="27">
        <f t="shared" ref="F1699:G1699" si="3397">LN(D1699/D1698)</f>
        <v>7.7243402480612188E-3</v>
      </c>
      <c r="G1699" s="27">
        <f t="shared" si="3397"/>
        <v>1.0409764922020283E-2</v>
      </c>
      <c r="H1699" s="27">
        <f t="shared" si="3069"/>
        <v>0.91929767445355659</v>
      </c>
      <c r="I1699" s="27"/>
      <c r="J1699" s="27">
        <v>1661</v>
      </c>
      <c r="K1699" s="27">
        <v>6.6155741137962902</v>
      </c>
      <c r="L1699" s="37">
        <v>-0.1210641302412796</v>
      </c>
      <c r="M1699" s="27"/>
      <c r="N1699" s="27"/>
      <c r="O1699" s="27"/>
      <c r="P1699" s="27"/>
      <c r="Q1699" s="27"/>
      <c r="R1699" s="27"/>
      <c r="S1699" s="27"/>
      <c r="T1699" s="27"/>
      <c r="U1699" s="27"/>
      <c r="V1699" s="27"/>
      <c r="W1699" s="27"/>
      <c r="X1699" s="27"/>
      <c r="Y1699" s="27"/>
      <c r="Z1699" s="27"/>
      <c r="AA1699" s="27"/>
      <c r="AB1699" s="27"/>
      <c r="AC1699" s="27"/>
      <c r="AD1699" s="27"/>
      <c r="AE1699" s="27"/>
    </row>
    <row r="1700" spans="1:31" ht="15.75" customHeight="1" x14ac:dyDescent="0.2">
      <c r="A1700" s="22">
        <v>35248</v>
      </c>
      <c r="B1700" s="23">
        <f t="shared" ref="B1700:C1700" si="3398">LN(D1700)</f>
        <v>6.5126364629281168</v>
      </c>
      <c r="C1700" s="23">
        <f t="shared" si="3398"/>
        <v>7.0826325288868555</v>
      </c>
      <c r="D1700" s="24">
        <v>673.6</v>
      </c>
      <c r="E1700" s="24">
        <v>1191.0999999999999</v>
      </c>
      <c r="F1700" s="27">
        <f t="shared" ref="F1700:G1700" si="3399">LN(D1700/D1699)</f>
        <v>-3.2607113520725412E-3</v>
      </c>
      <c r="G1700" s="27">
        <f t="shared" si="3399"/>
        <v>-5.2752896043965344E-3</v>
      </c>
      <c r="H1700" s="27">
        <f t="shared" si="3069"/>
        <v>0.91952200489945191</v>
      </c>
      <c r="I1700" s="27"/>
      <c r="J1700" s="27">
        <v>1662</v>
      </c>
      <c r="K1700" s="27">
        <v>6.6236081083273861</v>
      </c>
      <c r="L1700" s="37">
        <v>-0.12291921882038714</v>
      </c>
      <c r="M1700" s="27"/>
      <c r="N1700" s="27"/>
      <c r="O1700" s="27"/>
      <c r="P1700" s="27"/>
      <c r="Q1700" s="27"/>
      <c r="R1700" s="27"/>
      <c r="S1700" s="27"/>
      <c r="T1700" s="27"/>
      <c r="U1700" s="27"/>
      <c r="V1700" s="27"/>
      <c r="W1700" s="27"/>
      <c r="X1700" s="27"/>
      <c r="Y1700" s="27"/>
      <c r="Z1700" s="27"/>
      <c r="AA1700" s="27"/>
      <c r="AB1700" s="27"/>
      <c r="AC1700" s="27"/>
      <c r="AD1700" s="27"/>
      <c r="AE1700" s="27"/>
    </row>
    <row r="1701" spans="1:31" ht="15.75" customHeight="1" x14ac:dyDescent="0.2">
      <c r="A1701" s="22">
        <v>35249</v>
      </c>
      <c r="B1701" s="23">
        <f t="shared" ref="B1701:C1701" si="3400">LN(D1701)</f>
        <v>6.5108534015344608</v>
      </c>
      <c r="C1701" s="23">
        <f t="shared" si="3400"/>
        <v>7.0746247312171704</v>
      </c>
      <c r="D1701" s="24">
        <v>672.4</v>
      </c>
      <c r="E1701" s="24">
        <v>1181.5999999999999</v>
      </c>
      <c r="F1701" s="27">
        <f t="shared" ref="F1701:G1701" si="3401">LN(D1701/D1700)</f>
        <v>-1.7830613936564903E-3</v>
      </c>
      <c r="G1701" s="27">
        <f t="shared" si="3401"/>
        <v>-8.0077976696851932E-3</v>
      </c>
      <c r="H1701" s="27">
        <f t="shared" si="3069"/>
        <v>0.92031077956756668</v>
      </c>
      <c r="I1701" s="27"/>
      <c r="J1701" s="27">
        <v>1663</v>
      </c>
      <c r="K1701" s="27">
        <v>6.6230369771416875</v>
      </c>
      <c r="L1701" s="37">
        <v>-0.12264861355731149</v>
      </c>
      <c r="M1701" s="27"/>
      <c r="N1701" s="27"/>
      <c r="O1701" s="27"/>
      <c r="P1701" s="27"/>
      <c r="Q1701" s="27"/>
      <c r="R1701" s="27"/>
      <c r="S1701" s="27"/>
      <c r="T1701" s="27"/>
      <c r="U1701" s="27"/>
      <c r="V1701" s="27"/>
      <c r="W1701" s="27"/>
      <c r="X1701" s="27"/>
      <c r="Y1701" s="27"/>
      <c r="Z1701" s="27"/>
      <c r="AA1701" s="27"/>
      <c r="AB1701" s="27"/>
      <c r="AC1701" s="27"/>
      <c r="AD1701" s="27"/>
      <c r="AE1701" s="27"/>
    </row>
    <row r="1702" spans="1:31" ht="15.75" customHeight="1" x14ac:dyDescent="0.2">
      <c r="A1702" s="22">
        <v>35250</v>
      </c>
      <c r="B1702" s="23">
        <f t="shared" ref="B1702:C1702" si="3402">LN(D1702)</f>
        <v>6.5108534015344608</v>
      </c>
      <c r="C1702" s="23">
        <f t="shared" si="3402"/>
        <v>7.0746247312171704</v>
      </c>
      <c r="D1702" s="24">
        <v>672.4</v>
      </c>
      <c r="E1702" s="24">
        <v>1181.5999999999999</v>
      </c>
      <c r="F1702" s="27">
        <f t="shared" ref="F1702:G1702" si="3403">LN(D1702/D1701)</f>
        <v>0</v>
      </c>
      <c r="G1702" s="27">
        <f t="shared" si="3403"/>
        <v>0</v>
      </c>
      <c r="H1702" s="27">
        <f t="shared" si="3069"/>
        <v>0.92031077956756668</v>
      </c>
      <c r="I1702" s="27"/>
      <c r="J1702" s="27">
        <v>1664</v>
      </c>
      <c r="K1702" s="27">
        <v>6.6266471259208748</v>
      </c>
      <c r="L1702" s="37">
        <v>-0.12716088237963685</v>
      </c>
      <c r="M1702" s="27"/>
      <c r="N1702" s="27"/>
      <c r="O1702" s="27"/>
      <c r="P1702" s="27"/>
      <c r="Q1702" s="27"/>
      <c r="R1702" s="27"/>
      <c r="S1702" s="27"/>
      <c r="T1702" s="27"/>
      <c r="U1702" s="27"/>
      <c r="V1702" s="27"/>
      <c r="W1702" s="27"/>
      <c r="X1702" s="27"/>
      <c r="Y1702" s="27"/>
      <c r="Z1702" s="27"/>
      <c r="AA1702" s="27"/>
      <c r="AB1702" s="27"/>
      <c r="AC1702" s="27"/>
      <c r="AD1702" s="27"/>
      <c r="AE1702" s="27"/>
    </row>
    <row r="1703" spans="1:31" ht="15.75" customHeight="1" x14ac:dyDescent="0.2">
      <c r="A1703" s="22">
        <v>35251</v>
      </c>
      <c r="B1703" s="23">
        <f t="shared" ref="B1703:C1703" si="3404">LN(D1703)</f>
        <v>6.4882926612301191</v>
      </c>
      <c r="C1703" s="23">
        <f t="shared" si="3404"/>
        <v>7.0547086919383002</v>
      </c>
      <c r="D1703" s="24">
        <v>657.4</v>
      </c>
      <c r="E1703" s="24">
        <v>1158.3</v>
      </c>
      <c r="F1703" s="27">
        <f t="shared" ref="F1703:G1703" si="3405">LN(D1703/D1702)</f>
        <v>-2.2560740304341458E-2</v>
      </c>
      <c r="G1703" s="27">
        <f t="shared" si="3405"/>
        <v>-1.9916039278869684E-2</v>
      </c>
      <c r="H1703" s="27">
        <f t="shared" si="3069"/>
        <v>0.91971092564666101</v>
      </c>
      <c r="I1703" s="27"/>
      <c r="J1703" s="27">
        <v>1665</v>
      </c>
      <c r="K1703" s="27">
        <v>6.6282883491182325</v>
      </c>
      <c r="L1703" s="37">
        <v>-0.12265377699386981</v>
      </c>
      <c r="M1703" s="27"/>
      <c r="N1703" s="27"/>
      <c r="O1703" s="27"/>
      <c r="P1703" s="27"/>
      <c r="Q1703" s="27"/>
      <c r="R1703" s="27"/>
      <c r="S1703" s="27"/>
      <c r="T1703" s="27"/>
      <c r="U1703" s="27"/>
      <c r="V1703" s="27"/>
      <c r="W1703" s="27"/>
      <c r="X1703" s="27"/>
      <c r="Y1703" s="27"/>
      <c r="Z1703" s="27"/>
      <c r="AA1703" s="27"/>
      <c r="AB1703" s="27"/>
      <c r="AC1703" s="27"/>
      <c r="AD1703" s="27"/>
      <c r="AE1703" s="27"/>
    </row>
    <row r="1704" spans="1:31" ht="15.75" customHeight="1" x14ac:dyDescent="0.2">
      <c r="A1704" s="22">
        <v>35254</v>
      </c>
      <c r="B1704" s="23">
        <f t="shared" ref="B1704:C1704" si="3406">LN(D1704)</f>
        <v>6.4808111391968488</v>
      </c>
      <c r="C1704" s="23">
        <f t="shared" si="3406"/>
        <v>7.0464731982939597</v>
      </c>
      <c r="D1704" s="24">
        <v>652.5</v>
      </c>
      <c r="E1704" s="24">
        <v>1148.8</v>
      </c>
      <c r="F1704" s="27">
        <f t="shared" ref="F1704:G1704" si="3407">LN(D1704/D1703)</f>
        <v>-7.4815220332704784E-3</v>
      </c>
      <c r="G1704" s="27">
        <f t="shared" si="3407"/>
        <v>-8.2354936443406485E-3</v>
      </c>
      <c r="H1704" s="27">
        <f t="shared" si="3069"/>
        <v>0.91972408846540921</v>
      </c>
      <c r="I1704" s="27"/>
      <c r="J1704" s="27">
        <v>1666</v>
      </c>
      <c r="K1704" s="27">
        <v>6.6322509513071157</v>
      </c>
      <c r="L1704" s="37">
        <v>-0.12035704429044802</v>
      </c>
      <c r="M1704" s="27"/>
      <c r="N1704" s="27"/>
      <c r="O1704" s="27"/>
      <c r="P1704" s="27"/>
      <c r="Q1704" s="27"/>
      <c r="R1704" s="27"/>
      <c r="S1704" s="27"/>
      <c r="T1704" s="27"/>
      <c r="U1704" s="27"/>
      <c r="V1704" s="27"/>
      <c r="W1704" s="27"/>
      <c r="X1704" s="27"/>
      <c r="Y1704" s="27"/>
      <c r="Z1704" s="27"/>
      <c r="AA1704" s="27"/>
      <c r="AB1704" s="27"/>
      <c r="AC1704" s="27"/>
      <c r="AD1704" s="27"/>
      <c r="AE1704" s="27"/>
    </row>
    <row r="1705" spans="1:31" ht="15.75" customHeight="1" x14ac:dyDescent="0.2">
      <c r="A1705" s="22">
        <v>35255</v>
      </c>
      <c r="B1705" s="23">
        <f t="shared" ref="B1705:C1705" si="3408">LN(D1705)</f>
        <v>6.4841771154470456</v>
      </c>
      <c r="C1705" s="23">
        <f t="shared" si="3408"/>
        <v>7.0505560776138081</v>
      </c>
      <c r="D1705" s="24">
        <v>654.70000000000005</v>
      </c>
      <c r="E1705" s="24">
        <v>1153.5</v>
      </c>
      <c r="F1705" s="27">
        <f t="shared" ref="F1705:G1705" si="3409">LN(D1705/D1704)</f>
        <v>3.3659762501972996E-3</v>
      </c>
      <c r="G1705" s="27">
        <f t="shared" si="3409"/>
        <v>4.0828793198485862E-3</v>
      </c>
      <c r="H1705" s="27">
        <f t="shared" si="3069"/>
        <v>0.91966889477482916</v>
      </c>
      <c r="I1705" s="27"/>
      <c r="J1705" s="27">
        <v>1667</v>
      </c>
      <c r="K1705" s="27">
        <v>6.6299261396203715</v>
      </c>
      <c r="L1705" s="37">
        <v>-0.11862667458881138</v>
      </c>
      <c r="M1705" s="27"/>
      <c r="N1705" s="27"/>
      <c r="O1705" s="27"/>
      <c r="P1705" s="27"/>
      <c r="Q1705" s="27"/>
      <c r="R1705" s="27"/>
      <c r="S1705" s="27"/>
      <c r="T1705" s="27"/>
      <c r="U1705" s="27"/>
      <c r="V1705" s="27"/>
      <c r="W1705" s="27"/>
      <c r="X1705" s="27"/>
      <c r="Y1705" s="27"/>
      <c r="Z1705" s="27"/>
      <c r="AA1705" s="27"/>
      <c r="AB1705" s="27"/>
      <c r="AC1705" s="27"/>
      <c r="AD1705" s="27"/>
      <c r="AE1705" s="27"/>
    </row>
    <row r="1706" spans="1:31" ht="15.75" customHeight="1" x14ac:dyDescent="0.2">
      <c r="A1706" s="22">
        <v>35256</v>
      </c>
      <c r="B1706" s="23">
        <f t="shared" ref="B1706:C1706" si="3410">LN(D1706)</f>
        <v>6.4861607889440887</v>
      </c>
      <c r="C1706" s="23">
        <f t="shared" si="3410"/>
        <v>7.0397479884406335</v>
      </c>
      <c r="D1706" s="24">
        <v>656</v>
      </c>
      <c r="E1706" s="24">
        <v>1141.0999999999999</v>
      </c>
      <c r="F1706" s="27">
        <f t="shared" ref="F1706:G1706" si="3411">LN(D1706/D1705)</f>
        <v>1.9836734970433956E-3</v>
      </c>
      <c r="G1706" s="27">
        <f t="shared" si="3411"/>
        <v>-1.0808089173174416E-2</v>
      </c>
      <c r="H1706" s="27">
        <f t="shared" si="3069"/>
        <v>0.92136263962779019</v>
      </c>
      <c r="I1706" s="27"/>
      <c r="J1706" s="27">
        <v>1668</v>
      </c>
      <c r="K1706" s="27">
        <v>6.6317488738351491</v>
      </c>
      <c r="L1706" s="37">
        <v>-0.1120117893574557</v>
      </c>
      <c r="M1706" s="27"/>
      <c r="N1706" s="27"/>
      <c r="O1706" s="27"/>
      <c r="P1706" s="27"/>
      <c r="Q1706" s="27"/>
      <c r="R1706" s="27"/>
      <c r="S1706" s="27"/>
      <c r="T1706" s="27"/>
      <c r="U1706" s="27"/>
      <c r="V1706" s="27"/>
      <c r="W1706" s="27"/>
      <c r="X1706" s="27"/>
      <c r="Y1706" s="27"/>
      <c r="Z1706" s="27"/>
      <c r="AA1706" s="27"/>
      <c r="AB1706" s="27"/>
      <c r="AC1706" s="27"/>
      <c r="AD1706" s="27"/>
      <c r="AE1706" s="27"/>
    </row>
    <row r="1707" spans="1:31" ht="15.75" customHeight="1" x14ac:dyDescent="0.2">
      <c r="A1707" s="22">
        <v>35257</v>
      </c>
      <c r="B1707" s="23">
        <f t="shared" ref="B1707:C1707" si="3412">LN(D1707)</f>
        <v>6.4701801169557394</v>
      </c>
      <c r="C1707" s="23">
        <f t="shared" si="3412"/>
        <v>7.0087763930408649</v>
      </c>
      <c r="D1707" s="24">
        <v>645.6</v>
      </c>
      <c r="E1707" s="24">
        <v>1106.3</v>
      </c>
      <c r="F1707" s="27">
        <f t="shared" ref="F1707:G1707" si="3413">LN(D1707/D1706)</f>
        <v>-1.5980671988350015E-2</v>
      </c>
      <c r="G1707" s="27">
        <f t="shared" si="3413"/>
        <v>-3.0971595399768737E-2</v>
      </c>
      <c r="H1707" s="27">
        <f t="shared" si="3069"/>
        <v>0.92315402206012631</v>
      </c>
      <c r="I1707" s="27"/>
      <c r="J1707" s="27">
        <v>1669</v>
      </c>
      <c r="K1707" s="27">
        <v>6.6325645863296883</v>
      </c>
      <c r="L1707" s="37">
        <v>-0.11637151028672399</v>
      </c>
      <c r="M1707" s="27"/>
      <c r="N1707" s="27"/>
      <c r="O1707" s="27"/>
      <c r="P1707" s="27"/>
      <c r="Q1707" s="27"/>
      <c r="R1707" s="27"/>
      <c r="S1707" s="27"/>
      <c r="T1707" s="27"/>
      <c r="U1707" s="27"/>
      <c r="V1707" s="27"/>
      <c r="W1707" s="27"/>
      <c r="X1707" s="27"/>
      <c r="Y1707" s="27"/>
      <c r="Z1707" s="27"/>
      <c r="AA1707" s="27"/>
      <c r="AB1707" s="27"/>
      <c r="AC1707" s="27"/>
      <c r="AD1707" s="27"/>
      <c r="AE1707" s="27"/>
    </row>
    <row r="1708" spans="1:31" ht="15.75" customHeight="1" x14ac:dyDescent="0.2">
      <c r="A1708" s="22">
        <v>35258</v>
      </c>
      <c r="B1708" s="23">
        <f t="shared" ref="B1708:C1708" si="3414">LN(D1708)</f>
        <v>6.4709542905641202</v>
      </c>
      <c r="C1708" s="23">
        <f t="shared" si="3414"/>
        <v>7.0061516008383302</v>
      </c>
      <c r="D1708" s="24">
        <v>646.1</v>
      </c>
      <c r="E1708" s="24">
        <v>1103.4000000000001</v>
      </c>
      <c r="F1708" s="27">
        <f t="shared" ref="F1708:G1708" si="3415">LN(D1708/D1707)</f>
        <v>7.7417360838078994E-4</v>
      </c>
      <c r="G1708" s="27">
        <f t="shared" si="3415"/>
        <v>-2.6247922025346513E-3</v>
      </c>
      <c r="H1708" s="27">
        <f t="shared" si="3069"/>
        <v>0.92361037260310352</v>
      </c>
      <c r="I1708" s="27"/>
      <c r="J1708" s="27">
        <v>1670</v>
      </c>
      <c r="K1708" s="27">
        <v>6.6320627099783378</v>
      </c>
      <c r="L1708" s="37">
        <v>-0.11217823070341382</v>
      </c>
      <c r="M1708" s="27"/>
      <c r="N1708" s="27"/>
      <c r="O1708" s="27"/>
      <c r="P1708" s="27"/>
      <c r="Q1708" s="27"/>
      <c r="R1708" s="27"/>
      <c r="S1708" s="27"/>
      <c r="T1708" s="27"/>
      <c r="U1708" s="27"/>
      <c r="V1708" s="27"/>
      <c r="W1708" s="27"/>
      <c r="X1708" s="27"/>
      <c r="Y1708" s="27"/>
      <c r="Z1708" s="27"/>
      <c r="AA1708" s="27"/>
      <c r="AB1708" s="27"/>
      <c r="AC1708" s="27"/>
      <c r="AD1708" s="27"/>
      <c r="AE1708" s="27"/>
    </row>
    <row r="1709" spans="1:31" ht="15.75" customHeight="1" x14ac:dyDescent="0.2">
      <c r="A1709" s="22">
        <v>35261</v>
      </c>
      <c r="B1709" s="23">
        <f t="shared" ref="B1709:C1709" si="3416">LN(D1709)</f>
        <v>6.4454023086669245</v>
      </c>
      <c r="C1709" s="23">
        <f t="shared" si="3416"/>
        <v>6.9663071659317524</v>
      </c>
      <c r="D1709" s="24">
        <v>629.79999999999995</v>
      </c>
      <c r="E1709" s="24">
        <v>1060.3</v>
      </c>
      <c r="F1709" s="27">
        <f t="shared" ref="F1709:G1709" si="3417">LN(D1709/D1708)</f>
        <v>-2.5551981897195562E-2</v>
      </c>
      <c r="G1709" s="27">
        <f t="shared" si="3417"/>
        <v>-3.984443490657797E-2</v>
      </c>
      <c r="H1709" s="27">
        <f t="shared" si="3069"/>
        <v>0.92522510924980783</v>
      </c>
      <c r="I1709" s="27"/>
      <c r="J1709" s="27">
        <v>1671</v>
      </c>
      <c r="K1709" s="27">
        <v>6.6320627099783378</v>
      </c>
      <c r="L1709" s="37">
        <v>-0.11217823070341382</v>
      </c>
      <c r="M1709" s="27"/>
      <c r="N1709" s="27"/>
      <c r="O1709" s="27"/>
      <c r="P1709" s="27"/>
      <c r="Q1709" s="27"/>
      <c r="R1709" s="27"/>
      <c r="S1709" s="27"/>
      <c r="T1709" s="27"/>
      <c r="U1709" s="27"/>
      <c r="V1709" s="27"/>
      <c r="W1709" s="27"/>
      <c r="X1709" s="27"/>
      <c r="Y1709" s="27"/>
      <c r="Z1709" s="27"/>
      <c r="AA1709" s="27"/>
      <c r="AB1709" s="27"/>
      <c r="AC1709" s="27"/>
      <c r="AD1709" s="27"/>
      <c r="AE1709" s="27"/>
    </row>
    <row r="1710" spans="1:31" ht="15.75" customHeight="1" x14ac:dyDescent="0.2">
      <c r="A1710" s="22">
        <v>35262</v>
      </c>
      <c r="B1710" s="23">
        <f t="shared" ref="B1710:C1710" si="3418">LN(D1710)</f>
        <v>6.4430177594089013</v>
      </c>
      <c r="C1710" s="23">
        <f t="shared" si="3418"/>
        <v>6.9597783070492891</v>
      </c>
      <c r="D1710" s="24">
        <v>628.29999999999995</v>
      </c>
      <c r="E1710" s="24">
        <v>1053.4000000000001</v>
      </c>
      <c r="F1710" s="27">
        <f t="shared" ref="F1710:G1710" si="3419">LN(D1710/D1709)</f>
        <v>-2.3845492580229456E-3</v>
      </c>
      <c r="G1710" s="27">
        <f t="shared" si="3419"/>
        <v>-6.5288588824634446E-3</v>
      </c>
      <c r="H1710" s="27">
        <f t="shared" si="3069"/>
        <v>0.92575042984961442</v>
      </c>
      <c r="I1710" s="27"/>
      <c r="J1710" s="27">
        <v>1672</v>
      </c>
      <c r="K1710" s="27">
        <v>6.6248124634810077</v>
      </c>
      <c r="L1710" s="37">
        <v>-0.11425654819000197</v>
      </c>
      <c r="M1710" s="27"/>
      <c r="N1710" s="27"/>
      <c r="O1710" s="27"/>
      <c r="P1710" s="27"/>
      <c r="Q1710" s="27"/>
      <c r="R1710" s="27"/>
      <c r="S1710" s="27"/>
      <c r="T1710" s="27"/>
      <c r="U1710" s="27"/>
      <c r="V1710" s="27"/>
      <c r="W1710" s="27"/>
      <c r="X1710" s="27"/>
      <c r="Y1710" s="27"/>
      <c r="Z1710" s="27"/>
      <c r="AA1710" s="27"/>
      <c r="AB1710" s="27"/>
      <c r="AC1710" s="27"/>
      <c r="AD1710" s="27"/>
      <c r="AE1710" s="27"/>
    </row>
    <row r="1711" spans="1:31" ht="15.75" customHeight="1" x14ac:dyDescent="0.2">
      <c r="A1711" s="22">
        <v>35263</v>
      </c>
      <c r="B1711" s="23">
        <f t="shared" ref="B1711:C1711" si="3420">LN(D1711)</f>
        <v>6.4520489544372257</v>
      </c>
      <c r="C1711" s="23">
        <f t="shared" si="3420"/>
        <v>6.9908088341174226</v>
      </c>
      <c r="D1711" s="24">
        <v>634</v>
      </c>
      <c r="E1711" s="24">
        <v>1086.5999999999999</v>
      </c>
      <c r="F1711" s="27">
        <f t="shared" ref="F1711:G1711" si="3421">LN(D1711/D1710)</f>
        <v>9.0311950283247285E-3</v>
      </c>
      <c r="G1711" s="27">
        <f t="shared" si="3421"/>
        <v>3.103052706813347E-2</v>
      </c>
      <c r="H1711" s="27">
        <f t="shared" si="3069"/>
        <v>0.92293311225292363</v>
      </c>
      <c r="I1711" s="27"/>
      <c r="J1711" s="27">
        <v>1673</v>
      </c>
      <c r="K1711" s="27">
        <v>6.6180057572404793</v>
      </c>
      <c r="L1711" s="37">
        <v>-0.1138672955088893</v>
      </c>
      <c r="M1711" s="27"/>
      <c r="N1711" s="27"/>
      <c r="O1711" s="27"/>
      <c r="P1711" s="27"/>
      <c r="Q1711" s="27"/>
      <c r="R1711" s="27"/>
      <c r="S1711" s="27"/>
      <c r="T1711" s="27"/>
      <c r="U1711" s="27"/>
      <c r="V1711" s="27"/>
      <c r="W1711" s="27"/>
      <c r="X1711" s="27"/>
      <c r="Y1711" s="27"/>
      <c r="Z1711" s="27"/>
      <c r="AA1711" s="27"/>
      <c r="AB1711" s="27"/>
      <c r="AC1711" s="27"/>
      <c r="AD1711" s="27"/>
      <c r="AE1711" s="27"/>
    </row>
    <row r="1712" spans="1:31" ht="15.75" customHeight="1" x14ac:dyDescent="0.2">
      <c r="A1712" s="22">
        <v>35264</v>
      </c>
      <c r="B1712" s="23">
        <f t="shared" ref="B1712:C1712" si="3422">LN(D1712)</f>
        <v>6.4669220270361816</v>
      </c>
      <c r="C1712" s="23">
        <f t="shared" si="3422"/>
        <v>7.0119350978918007</v>
      </c>
      <c r="D1712" s="24">
        <v>643.5</v>
      </c>
      <c r="E1712" s="24">
        <v>1109.8</v>
      </c>
      <c r="F1712" s="27">
        <f t="shared" ref="F1712:G1712" si="3423">LN(D1712/D1711)</f>
        <v>1.4873072598955338E-2</v>
      </c>
      <c r="G1712" s="27">
        <f t="shared" si="3423"/>
        <v>2.112626377437812E-2</v>
      </c>
      <c r="H1712" s="27">
        <f t="shared" si="3069"/>
        <v>0.922273514622307</v>
      </c>
      <c r="I1712" s="27"/>
      <c r="J1712" s="27">
        <v>1674</v>
      </c>
      <c r="K1712" s="27">
        <v>6.6229734923996375</v>
      </c>
      <c r="L1712" s="37">
        <v>-0.11316168012681871</v>
      </c>
      <c r="M1712" s="27"/>
      <c r="N1712" s="27"/>
      <c r="O1712" s="27"/>
      <c r="P1712" s="27"/>
      <c r="Q1712" s="27"/>
      <c r="R1712" s="27"/>
      <c r="S1712" s="27"/>
      <c r="T1712" s="27"/>
      <c r="U1712" s="27"/>
      <c r="V1712" s="27"/>
      <c r="W1712" s="27"/>
      <c r="X1712" s="27"/>
      <c r="Y1712" s="27"/>
      <c r="Z1712" s="27"/>
      <c r="AA1712" s="27"/>
      <c r="AB1712" s="27"/>
      <c r="AC1712" s="27"/>
      <c r="AD1712" s="27"/>
      <c r="AE1712" s="27"/>
    </row>
    <row r="1713" spans="1:31" ht="15.75" customHeight="1" x14ac:dyDescent="0.2">
      <c r="A1713" s="22">
        <v>35265</v>
      </c>
      <c r="B1713" s="23">
        <f t="shared" ref="B1713:C1713" si="3424">LN(D1713)</f>
        <v>6.4594348605675433</v>
      </c>
      <c r="C1713" s="23">
        <f t="shared" si="3424"/>
        <v>7.0008812569716206</v>
      </c>
      <c r="D1713" s="24">
        <v>638.70000000000005</v>
      </c>
      <c r="E1713" s="24">
        <v>1097.5999999999999</v>
      </c>
      <c r="F1713" s="27">
        <f t="shared" ref="F1713:G1713" si="3425">LN(D1713/D1712)</f>
        <v>-7.4871664686377778E-3</v>
      </c>
      <c r="G1713" s="27">
        <f t="shared" si="3425"/>
        <v>-1.1053840920180127E-2</v>
      </c>
      <c r="H1713" s="27">
        <f t="shared" si="3069"/>
        <v>0.92266025139836594</v>
      </c>
      <c r="I1713" s="27"/>
      <c r="J1713" s="27">
        <v>1675</v>
      </c>
      <c r="K1713" s="27">
        <v>6.6292966255174983</v>
      </c>
      <c r="L1713" s="37">
        <v>-0.12336309972872694</v>
      </c>
      <c r="M1713" s="27"/>
      <c r="N1713" s="27"/>
      <c r="O1713" s="27"/>
      <c r="P1713" s="27"/>
      <c r="Q1713" s="27"/>
      <c r="R1713" s="27"/>
      <c r="S1713" s="27"/>
      <c r="T1713" s="27"/>
      <c r="U1713" s="27"/>
      <c r="V1713" s="27"/>
      <c r="W1713" s="27"/>
      <c r="X1713" s="27"/>
      <c r="Y1713" s="27"/>
      <c r="Z1713" s="27"/>
      <c r="AA1713" s="27"/>
      <c r="AB1713" s="27"/>
      <c r="AC1713" s="27"/>
      <c r="AD1713" s="27"/>
      <c r="AE1713" s="27"/>
    </row>
    <row r="1714" spans="1:31" ht="15.75" customHeight="1" x14ac:dyDescent="0.2">
      <c r="A1714" s="22">
        <v>35268</v>
      </c>
      <c r="B1714" s="23">
        <f t="shared" ref="B1714:C1714" si="3426">LN(D1714)</f>
        <v>6.4515756563294717</v>
      </c>
      <c r="C1714" s="23">
        <f t="shared" si="3426"/>
        <v>6.9859192999514912</v>
      </c>
      <c r="D1714" s="24">
        <v>633.70000000000005</v>
      </c>
      <c r="E1714" s="24">
        <v>1081.3</v>
      </c>
      <c r="F1714" s="27">
        <f t="shared" ref="F1714:G1714" si="3427">LN(D1714/D1713)</f>
        <v>-7.8592042380721747E-3</v>
      </c>
      <c r="G1714" s="27">
        <f t="shared" si="3427"/>
        <v>-1.4961957020129368E-2</v>
      </c>
      <c r="H1714" s="27">
        <f t="shared" si="3069"/>
        <v>0.92351133463197466</v>
      </c>
      <c r="I1714" s="27"/>
      <c r="J1714" s="27">
        <v>1676</v>
      </c>
      <c r="K1714" s="27">
        <v>6.6263311113274614</v>
      </c>
      <c r="L1714" s="37">
        <v>-0.12264191953978099</v>
      </c>
      <c r="M1714" s="27"/>
      <c r="N1714" s="27"/>
      <c r="O1714" s="27"/>
      <c r="P1714" s="27"/>
      <c r="Q1714" s="27"/>
      <c r="R1714" s="27"/>
      <c r="S1714" s="27"/>
      <c r="T1714" s="27"/>
      <c r="U1714" s="27"/>
      <c r="V1714" s="27"/>
      <c r="W1714" s="27"/>
      <c r="X1714" s="27"/>
      <c r="Y1714" s="27"/>
      <c r="Z1714" s="27"/>
      <c r="AA1714" s="27"/>
      <c r="AB1714" s="27"/>
      <c r="AC1714" s="27"/>
      <c r="AD1714" s="27"/>
      <c r="AE1714" s="27"/>
    </row>
    <row r="1715" spans="1:31" ht="15.75" customHeight="1" x14ac:dyDescent="0.2">
      <c r="A1715" s="22">
        <v>35269</v>
      </c>
      <c r="B1715" s="23">
        <f t="shared" ref="B1715:C1715" si="3428">LN(D1715)</f>
        <v>6.4406275104818658</v>
      </c>
      <c r="C1715" s="23">
        <f t="shared" si="3428"/>
        <v>6.9555926083962971</v>
      </c>
      <c r="D1715" s="24">
        <v>626.79999999999995</v>
      </c>
      <c r="E1715" s="24">
        <v>1049</v>
      </c>
      <c r="F1715" s="27">
        <f t="shared" ref="F1715:G1715" si="3429">LN(D1715/D1714)</f>
        <v>-1.0948145847605615E-2</v>
      </c>
      <c r="G1715" s="27">
        <f t="shared" si="3429"/>
        <v>-3.0326691555194223E-2</v>
      </c>
      <c r="H1715" s="27">
        <f t="shared" si="3069"/>
        <v>0.92596387872216634</v>
      </c>
      <c r="I1715" s="27"/>
      <c r="J1715" s="27">
        <v>1677</v>
      </c>
      <c r="K1715" s="27">
        <v>6.6294225688310613</v>
      </c>
      <c r="L1715" s="37">
        <v>-0.11842045735506712</v>
      </c>
      <c r="M1715" s="27"/>
      <c r="N1715" s="27"/>
      <c r="O1715" s="27"/>
      <c r="P1715" s="27"/>
      <c r="Q1715" s="27"/>
      <c r="R1715" s="27"/>
      <c r="S1715" s="27"/>
      <c r="T1715" s="27"/>
      <c r="U1715" s="27"/>
      <c r="V1715" s="27"/>
      <c r="W1715" s="27"/>
      <c r="X1715" s="27"/>
      <c r="Y1715" s="27"/>
      <c r="Z1715" s="27"/>
      <c r="AA1715" s="27"/>
      <c r="AB1715" s="27"/>
      <c r="AC1715" s="27"/>
      <c r="AD1715" s="27"/>
      <c r="AE1715" s="27"/>
    </row>
    <row r="1716" spans="1:31" ht="15.75" customHeight="1" x14ac:dyDescent="0.2">
      <c r="A1716" s="22">
        <v>35270</v>
      </c>
      <c r="B1716" s="23">
        <f t="shared" ref="B1716:C1716" si="3430">LN(D1716)</f>
        <v>6.4403083785180915</v>
      </c>
      <c r="C1716" s="23">
        <f t="shared" si="3430"/>
        <v>6.9491850887452769</v>
      </c>
      <c r="D1716" s="24">
        <v>626.6</v>
      </c>
      <c r="E1716" s="24">
        <v>1042.3</v>
      </c>
      <c r="F1716" s="27">
        <f t="shared" ref="F1716:G1716" si="3431">LN(D1716/D1715)</f>
        <v>-3.1913196377430716E-4</v>
      </c>
      <c r="G1716" s="27">
        <f t="shared" si="3431"/>
        <v>-6.4075196510206284E-3</v>
      </c>
      <c r="H1716" s="27">
        <f t="shared" si="3069"/>
        <v>0.92677174320031441</v>
      </c>
      <c r="I1716" s="27"/>
      <c r="J1716" s="27">
        <v>1678</v>
      </c>
      <c r="K1716" s="27">
        <v>6.6328780957827256</v>
      </c>
      <c r="L1716" s="37">
        <v>-0.11314101130503218</v>
      </c>
      <c r="M1716" s="27"/>
      <c r="N1716" s="27"/>
      <c r="O1716" s="27"/>
      <c r="P1716" s="27"/>
      <c r="Q1716" s="27"/>
      <c r="R1716" s="27"/>
      <c r="S1716" s="27"/>
      <c r="T1716" s="27"/>
      <c r="U1716" s="27"/>
      <c r="V1716" s="27"/>
      <c r="W1716" s="27"/>
      <c r="X1716" s="27"/>
      <c r="Y1716" s="27"/>
      <c r="Z1716" s="27"/>
      <c r="AA1716" s="27"/>
      <c r="AB1716" s="27"/>
      <c r="AC1716" s="27"/>
      <c r="AD1716" s="27"/>
      <c r="AE1716" s="27"/>
    </row>
    <row r="1717" spans="1:31" ht="15.75" customHeight="1" x14ac:dyDescent="0.2">
      <c r="A1717" s="22">
        <v>35271</v>
      </c>
      <c r="B1717" s="23">
        <f t="shared" ref="B1717:C1717" si="3432">LN(D1717)</f>
        <v>6.4474643285901942</v>
      </c>
      <c r="C1717" s="23">
        <f t="shared" si="3432"/>
        <v>6.968191647785968</v>
      </c>
      <c r="D1717" s="24">
        <v>631.1</v>
      </c>
      <c r="E1717" s="24">
        <v>1062.3</v>
      </c>
      <c r="F1717" s="27">
        <f t="shared" ref="F1717:G1717" si="3433">LN(D1717/D1716)</f>
        <v>7.1559500721024615E-3</v>
      </c>
      <c r="G1717" s="27">
        <f t="shared" si="3433"/>
        <v>1.9006559040691144E-2</v>
      </c>
      <c r="H1717" s="27">
        <f t="shared" si="3069"/>
        <v>0.92527080977153853</v>
      </c>
      <c r="I1717" s="27"/>
      <c r="J1717" s="27">
        <v>1679</v>
      </c>
      <c r="K1717" s="27">
        <v>6.6224018979905823</v>
      </c>
      <c r="L1717" s="37">
        <v>-0.11065656834585447</v>
      </c>
      <c r="M1717" s="27"/>
      <c r="N1717" s="27"/>
      <c r="O1717" s="27"/>
      <c r="P1717" s="27"/>
      <c r="Q1717" s="27"/>
      <c r="R1717" s="27"/>
      <c r="S1717" s="27"/>
      <c r="T1717" s="27"/>
      <c r="U1717" s="27"/>
      <c r="V1717" s="27"/>
      <c r="W1717" s="27"/>
      <c r="X1717" s="27"/>
      <c r="Y1717" s="27"/>
      <c r="Z1717" s="27"/>
      <c r="AA1717" s="27"/>
      <c r="AB1717" s="27"/>
      <c r="AC1717" s="27"/>
      <c r="AD1717" s="27"/>
      <c r="AE1717" s="27"/>
    </row>
    <row r="1718" spans="1:31" ht="15.75" customHeight="1" x14ac:dyDescent="0.2">
      <c r="A1718" s="22">
        <v>35272</v>
      </c>
      <c r="B1718" s="23">
        <f t="shared" ref="B1718:C1718" si="3434">LN(D1718)</f>
        <v>6.4550413182733619</v>
      </c>
      <c r="C1718" s="23">
        <f t="shared" si="3434"/>
        <v>6.9841606101845422</v>
      </c>
      <c r="D1718" s="24">
        <v>635.9</v>
      </c>
      <c r="E1718" s="24">
        <v>1079.4000000000001</v>
      </c>
      <c r="F1718" s="27">
        <f t="shared" ref="F1718:G1718" si="3435">LN(D1718/D1717)</f>
        <v>7.5769896831682261E-3</v>
      </c>
      <c r="G1718" s="27">
        <f t="shared" si="3435"/>
        <v>1.5968962398574826E-2</v>
      </c>
      <c r="H1718" s="27">
        <f t="shared" si="3069"/>
        <v>0.92424010250571842</v>
      </c>
      <c r="I1718" s="27"/>
      <c r="J1718" s="27">
        <v>1680</v>
      </c>
      <c r="K1718" s="27">
        <v>6.6206209313053144</v>
      </c>
      <c r="L1718" s="37">
        <v>-0.10842993575407966</v>
      </c>
      <c r="M1718" s="27"/>
      <c r="N1718" s="27"/>
      <c r="O1718" s="27"/>
      <c r="P1718" s="27"/>
      <c r="Q1718" s="27"/>
      <c r="R1718" s="27"/>
      <c r="S1718" s="27"/>
      <c r="T1718" s="27"/>
      <c r="U1718" s="27"/>
      <c r="V1718" s="27"/>
      <c r="W1718" s="27"/>
      <c r="X1718" s="27"/>
      <c r="Y1718" s="27"/>
      <c r="Z1718" s="27"/>
      <c r="AA1718" s="27"/>
      <c r="AB1718" s="27"/>
      <c r="AC1718" s="27"/>
      <c r="AD1718" s="27"/>
      <c r="AE1718" s="27"/>
    </row>
    <row r="1719" spans="1:31" ht="15.75" customHeight="1" x14ac:dyDescent="0.2">
      <c r="A1719" s="22">
        <v>35275</v>
      </c>
      <c r="B1719" s="23">
        <f t="shared" ref="B1719:C1719" si="3436">LN(D1719)</f>
        <v>6.4471473713767642</v>
      </c>
      <c r="C1719" s="23">
        <f t="shared" si="3436"/>
        <v>6.9720437688644994</v>
      </c>
      <c r="D1719" s="24">
        <v>630.9</v>
      </c>
      <c r="E1719" s="24">
        <v>1066.4000000000001</v>
      </c>
      <c r="F1719" s="27">
        <f t="shared" ref="F1719:G1719" si="3437">LN(D1719/D1718)</f>
        <v>-7.8939468965982858E-3</v>
      </c>
      <c r="G1719" s="27">
        <f t="shared" si="3437"/>
        <v>-1.2116841320043464E-2</v>
      </c>
      <c r="H1719" s="27">
        <f t="shared" si="3069"/>
        <v>0.92471412760892313</v>
      </c>
      <c r="I1719" s="27"/>
      <c r="J1719" s="27">
        <v>1681</v>
      </c>
      <c r="K1719" s="27">
        <v>6.6208119430272978</v>
      </c>
      <c r="L1719" s="37">
        <v>-0.11040480405137743</v>
      </c>
      <c r="M1719" s="27"/>
      <c r="N1719" s="27"/>
      <c r="O1719" s="27"/>
      <c r="P1719" s="27"/>
      <c r="Q1719" s="27"/>
      <c r="R1719" s="27"/>
      <c r="S1719" s="27"/>
      <c r="T1719" s="27"/>
      <c r="U1719" s="27"/>
      <c r="V1719" s="27"/>
      <c r="W1719" s="27"/>
      <c r="X1719" s="27"/>
      <c r="Y1719" s="27"/>
      <c r="Z1719" s="27"/>
      <c r="AA1719" s="27"/>
      <c r="AB1719" s="27"/>
      <c r="AC1719" s="27"/>
      <c r="AD1719" s="27"/>
      <c r="AE1719" s="27"/>
    </row>
    <row r="1720" spans="1:31" ht="15.75" customHeight="1" x14ac:dyDescent="0.2">
      <c r="A1720" s="22">
        <v>35276</v>
      </c>
      <c r="B1720" s="23">
        <f t="shared" ref="B1720:C1720" si="3438">LN(D1720)</f>
        <v>6.4539399099329264</v>
      </c>
      <c r="C1720" s="23">
        <f t="shared" si="3438"/>
        <v>6.977188053697474</v>
      </c>
      <c r="D1720" s="24">
        <v>635.20000000000005</v>
      </c>
      <c r="E1720" s="24">
        <v>1071.9000000000001</v>
      </c>
      <c r="F1720" s="27">
        <f t="shared" ref="F1720:G1720" si="3439">LN(D1720/D1719)</f>
        <v>6.7925385561622767E-3</v>
      </c>
      <c r="G1720" s="27">
        <f t="shared" si="3439"/>
        <v>5.1442848329748773E-3</v>
      </c>
      <c r="H1720" s="27">
        <f t="shared" si="3069"/>
        <v>0.92500587059750261</v>
      </c>
      <c r="I1720" s="27"/>
      <c r="J1720" s="27">
        <v>1682</v>
      </c>
      <c r="K1720" s="27">
        <v>6.621257455930178</v>
      </c>
      <c r="L1720" s="37">
        <v>-0.11263736136133584</v>
      </c>
      <c r="M1720" s="27"/>
      <c r="N1720" s="27"/>
      <c r="O1720" s="27"/>
      <c r="P1720" s="27"/>
      <c r="Q1720" s="27"/>
      <c r="R1720" s="27"/>
      <c r="S1720" s="27"/>
      <c r="T1720" s="27"/>
      <c r="U1720" s="27"/>
      <c r="V1720" s="27"/>
      <c r="W1720" s="27"/>
      <c r="X1720" s="27"/>
      <c r="Y1720" s="27"/>
      <c r="Z1720" s="27"/>
      <c r="AA1720" s="27"/>
      <c r="AB1720" s="27"/>
      <c r="AC1720" s="27"/>
      <c r="AD1720" s="27"/>
      <c r="AE1720" s="27"/>
    </row>
    <row r="1721" spans="1:31" ht="15.75" customHeight="1" x14ac:dyDescent="0.2">
      <c r="A1721" s="22">
        <v>35277</v>
      </c>
      <c r="B1721" s="23">
        <f t="shared" ref="B1721:C1721" si="3440">LN(D1721)</f>
        <v>6.4613119141454147</v>
      </c>
      <c r="C1721" s="23">
        <f t="shared" si="3440"/>
        <v>6.9852717214099656</v>
      </c>
      <c r="D1721" s="24">
        <v>639.9</v>
      </c>
      <c r="E1721" s="24">
        <v>1080.5999999999999</v>
      </c>
      <c r="F1721" s="27">
        <f t="shared" ref="F1721:G1721" si="3441">LN(D1721/D1720)</f>
        <v>7.372004212488412E-3</v>
      </c>
      <c r="G1721" s="27">
        <f t="shared" si="3441"/>
        <v>8.0836677124914279E-3</v>
      </c>
      <c r="H1721" s="27">
        <f t="shared" si="3069"/>
        <v>0.92499077657085182</v>
      </c>
      <c r="I1721" s="27"/>
      <c r="J1721" s="27">
        <v>1683</v>
      </c>
      <c r="K1721" s="27">
        <v>6.6242422103544172</v>
      </c>
      <c r="L1721" s="37">
        <v>-0.11845815022618833</v>
      </c>
      <c r="M1721" s="27"/>
      <c r="N1721" s="27"/>
      <c r="O1721" s="27"/>
      <c r="P1721" s="27"/>
      <c r="Q1721" s="27"/>
      <c r="R1721" s="27"/>
      <c r="S1721" s="27"/>
      <c r="T1721" s="27"/>
      <c r="U1721" s="27"/>
      <c r="V1721" s="27"/>
      <c r="W1721" s="27"/>
      <c r="X1721" s="27"/>
      <c r="Y1721" s="27"/>
      <c r="Z1721" s="27"/>
      <c r="AA1721" s="27"/>
      <c r="AB1721" s="27"/>
      <c r="AC1721" s="27"/>
      <c r="AD1721" s="27"/>
      <c r="AE1721" s="27"/>
    </row>
    <row r="1722" spans="1:31" ht="15.75" customHeight="1" x14ac:dyDescent="0.2">
      <c r="A1722" s="22">
        <v>35278</v>
      </c>
      <c r="B1722" s="23">
        <f t="shared" ref="B1722:C1722" si="3442">LN(D1722)</f>
        <v>6.4769723628896827</v>
      </c>
      <c r="C1722" s="23">
        <f t="shared" si="3442"/>
        <v>7.0019739542211186</v>
      </c>
      <c r="D1722" s="24">
        <v>650</v>
      </c>
      <c r="E1722" s="24">
        <v>1098.8</v>
      </c>
      <c r="F1722" s="27">
        <f t="shared" ref="F1722:G1722" si="3443">LN(D1722/D1721)</f>
        <v>1.5660448744268193E-2</v>
      </c>
      <c r="G1722" s="27">
        <f t="shared" si="3443"/>
        <v>1.6702232811153388E-2</v>
      </c>
      <c r="H1722" s="27">
        <f t="shared" si="3069"/>
        <v>0.92502091627819605</v>
      </c>
      <c r="I1722" s="27"/>
      <c r="J1722" s="27">
        <v>1684</v>
      </c>
      <c r="K1722" s="27">
        <v>6.6180057572404793</v>
      </c>
      <c r="L1722" s="37">
        <v>-0.1138672955088893</v>
      </c>
      <c r="M1722" s="27"/>
      <c r="N1722" s="27"/>
      <c r="O1722" s="27"/>
      <c r="P1722" s="27"/>
      <c r="Q1722" s="27"/>
      <c r="R1722" s="27"/>
      <c r="S1722" s="27"/>
      <c r="T1722" s="27"/>
      <c r="U1722" s="27"/>
      <c r="V1722" s="27"/>
      <c r="W1722" s="27"/>
      <c r="X1722" s="27"/>
      <c r="Y1722" s="27"/>
      <c r="Z1722" s="27"/>
      <c r="AA1722" s="27"/>
      <c r="AB1722" s="27"/>
      <c r="AC1722" s="27"/>
      <c r="AD1722" s="27"/>
      <c r="AE1722" s="27"/>
    </row>
    <row r="1723" spans="1:31" ht="15.75" customHeight="1" x14ac:dyDescent="0.2">
      <c r="A1723" s="22">
        <v>35279</v>
      </c>
      <c r="B1723" s="23">
        <f t="shared" ref="B1723:C1723" si="3444">LN(D1723)</f>
        <v>6.4958696030710499</v>
      </c>
      <c r="C1723" s="23">
        <f t="shared" si="3444"/>
        <v>7.02544942179878</v>
      </c>
      <c r="D1723" s="24">
        <v>662.4</v>
      </c>
      <c r="E1723" s="24">
        <v>1124.9000000000001</v>
      </c>
      <c r="F1723" s="27">
        <f t="shared" ref="F1723:G1723" si="3445">LN(D1723/D1722)</f>
        <v>1.8897240181367059E-2</v>
      </c>
      <c r="G1723" s="27">
        <f t="shared" si="3445"/>
        <v>2.3475467577661488E-2</v>
      </c>
      <c r="H1723" s="27">
        <f t="shared" si="3069"/>
        <v>0.92461979484408019</v>
      </c>
      <c r="I1723" s="27"/>
      <c r="J1723" s="27">
        <v>1685</v>
      </c>
      <c r="K1723" s="27">
        <v>6.609978330659616</v>
      </c>
      <c r="L1723" s="37">
        <v>-0.10898900551869151</v>
      </c>
      <c r="M1723" s="27"/>
      <c r="N1723" s="27"/>
      <c r="O1723" s="27"/>
      <c r="P1723" s="27"/>
      <c r="Q1723" s="27"/>
      <c r="R1723" s="27"/>
      <c r="S1723" s="27"/>
      <c r="T1723" s="27"/>
      <c r="U1723" s="27"/>
      <c r="V1723" s="27"/>
      <c r="W1723" s="27"/>
      <c r="X1723" s="27"/>
      <c r="Y1723" s="27"/>
      <c r="Z1723" s="27"/>
      <c r="AA1723" s="27"/>
      <c r="AB1723" s="27"/>
      <c r="AC1723" s="27"/>
      <c r="AD1723" s="27"/>
      <c r="AE1723" s="27"/>
    </row>
    <row r="1724" spans="1:31" ht="15.75" customHeight="1" x14ac:dyDescent="0.2">
      <c r="A1724" s="22">
        <v>35282</v>
      </c>
      <c r="B1724" s="23">
        <f t="shared" ref="B1724:C1724" si="3446">LN(D1724)</f>
        <v>6.4925428194190928</v>
      </c>
      <c r="C1724" s="23">
        <f t="shared" si="3446"/>
        <v>7.021530293240982</v>
      </c>
      <c r="D1724" s="24">
        <v>660.2</v>
      </c>
      <c r="E1724" s="24">
        <v>1120.5</v>
      </c>
      <c r="F1724" s="27">
        <f t="shared" ref="F1724:G1724" si="3447">LN(D1724/D1723)</f>
        <v>-3.3267836519571461E-3</v>
      </c>
      <c r="G1724" s="27">
        <f t="shared" si="3447"/>
        <v>-3.9191285577986536E-3</v>
      </c>
      <c r="H1724" s="27">
        <f t="shared" si="3069"/>
        <v>0.92466208194941502</v>
      </c>
      <c r="I1724" s="27"/>
      <c r="J1724" s="27">
        <v>1686</v>
      </c>
      <c r="K1724" s="27">
        <v>6.6064200240225697</v>
      </c>
      <c r="L1724" s="37">
        <v>-0.10648261873219411</v>
      </c>
      <c r="M1724" s="27"/>
      <c r="N1724" s="27"/>
      <c r="O1724" s="27"/>
      <c r="P1724" s="27"/>
      <c r="Q1724" s="27"/>
      <c r="R1724" s="27"/>
      <c r="S1724" s="27"/>
      <c r="T1724" s="27"/>
      <c r="U1724" s="27"/>
      <c r="V1724" s="27"/>
      <c r="W1724" s="27"/>
      <c r="X1724" s="27"/>
      <c r="Y1724" s="27"/>
      <c r="Z1724" s="27"/>
      <c r="AA1724" s="27"/>
      <c r="AB1724" s="27"/>
      <c r="AC1724" s="27"/>
      <c r="AD1724" s="27"/>
      <c r="AE1724" s="27"/>
    </row>
    <row r="1725" spans="1:31" ht="15.75" customHeight="1" x14ac:dyDescent="0.2">
      <c r="A1725" s="22">
        <v>35283</v>
      </c>
      <c r="B1725" s="23">
        <f t="shared" ref="B1725:C1725" si="3448">LN(D1725)</f>
        <v>6.4957186254909338</v>
      </c>
      <c r="C1725" s="23">
        <f t="shared" si="3448"/>
        <v>7.0289104005386038</v>
      </c>
      <c r="D1725" s="24">
        <v>662.3</v>
      </c>
      <c r="E1725" s="24">
        <v>1128.8</v>
      </c>
      <c r="F1725" s="27">
        <f t="shared" ref="F1725:G1725" si="3449">LN(D1725/D1724)</f>
        <v>3.175806071840954E-3</v>
      </c>
      <c r="G1725" s="27">
        <f t="shared" si="3449"/>
        <v>7.38010729762246E-3</v>
      </c>
      <c r="H1725" s="27">
        <f t="shared" si="3069"/>
        <v>0.92414304000705239</v>
      </c>
      <c r="I1725" s="27"/>
      <c r="J1725" s="27">
        <v>1687</v>
      </c>
      <c r="K1725" s="27">
        <v>6.590303758057539</v>
      </c>
      <c r="L1725" s="37">
        <v>-9.5038202120530713E-2</v>
      </c>
      <c r="M1725" s="27"/>
      <c r="N1725" s="27"/>
      <c r="O1725" s="27"/>
      <c r="P1725" s="27"/>
      <c r="Q1725" s="27"/>
      <c r="R1725" s="27"/>
      <c r="S1725" s="27"/>
      <c r="T1725" s="27"/>
      <c r="U1725" s="27"/>
      <c r="V1725" s="27"/>
      <c r="W1725" s="27"/>
      <c r="X1725" s="27"/>
      <c r="Y1725" s="27"/>
      <c r="Z1725" s="27"/>
      <c r="AA1725" s="27"/>
      <c r="AB1725" s="27"/>
      <c r="AC1725" s="27"/>
      <c r="AD1725" s="27"/>
      <c r="AE1725" s="27"/>
    </row>
    <row r="1726" spans="1:31" ht="15.75" customHeight="1" x14ac:dyDescent="0.2">
      <c r="A1726" s="22">
        <v>35284</v>
      </c>
      <c r="B1726" s="23">
        <f t="shared" ref="B1726:C1726" si="3450">LN(D1726)</f>
        <v>6.4984327405466678</v>
      </c>
      <c r="C1726" s="23">
        <f t="shared" si="3450"/>
        <v>7.0397479884406335</v>
      </c>
      <c r="D1726" s="24">
        <v>664.1</v>
      </c>
      <c r="E1726" s="24">
        <v>1141.0999999999999</v>
      </c>
      <c r="F1726" s="27">
        <f t="shared" ref="F1726:G1726" si="3451">LN(D1726/D1725)</f>
        <v>2.7141150557342532E-3</v>
      </c>
      <c r="G1726" s="27">
        <f t="shared" si="3451"/>
        <v>1.0837587902029667E-2</v>
      </c>
      <c r="H1726" s="27">
        <f t="shared" si="3069"/>
        <v>0.9231058769741739</v>
      </c>
      <c r="I1726" s="27"/>
      <c r="J1726" s="27">
        <v>1688</v>
      </c>
      <c r="K1726" s="27">
        <v>6.5877844097735192</v>
      </c>
      <c r="L1726" s="37">
        <v>-9.2669922648641823E-2</v>
      </c>
      <c r="M1726" s="27"/>
      <c r="N1726" s="27"/>
      <c r="O1726" s="27"/>
      <c r="P1726" s="27"/>
      <c r="Q1726" s="27"/>
      <c r="R1726" s="27"/>
      <c r="S1726" s="27"/>
      <c r="T1726" s="27"/>
      <c r="U1726" s="27"/>
      <c r="V1726" s="27"/>
      <c r="W1726" s="27"/>
      <c r="X1726" s="27"/>
      <c r="Y1726" s="27"/>
      <c r="Z1726" s="27"/>
      <c r="AA1726" s="27"/>
      <c r="AB1726" s="27"/>
      <c r="AC1726" s="27"/>
      <c r="AD1726" s="27"/>
      <c r="AE1726" s="27"/>
    </row>
    <row r="1727" spans="1:31" ht="15.75" customHeight="1" x14ac:dyDescent="0.2">
      <c r="A1727" s="22">
        <v>35285</v>
      </c>
      <c r="B1727" s="23">
        <f t="shared" ref="B1727:C1727" si="3452">LN(D1727)</f>
        <v>6.4960205578603771</v>
      </c>
      <c r="C1727" s="23">
        <f t="shared" si="3452"/>
        <v>7.0365881508251054</v>
      </c>
      <c r="D1727" s="24">
        <v>662.5</v>
      </c>
      <c r="E1727" s="24">
        <v>1137.5</v>
      </c>
      <c r="F1727" s="27">
        <f t="shared" ref="F1727:G1727" si="3453">LN(D1727/D1726)</f>
        <v>-2.4121826862907847E-3</v>
      </c>
      <c r="G1727" s="27">
        <f t="shared" si="3453"/>
        <v>-3.1598376155284819E-3</v>
      </c>
      <c r="H1727" s="27">
        <f t="shared" si="3069"/>
        <v>0.92317759951584755</v>
      </c>
      <c r="I1727" s="27"/>
      <c r="J1727" s="27">
        <v>1689</v>
      </c>
      <c r="K1727" s="27">
        <v>6.5798420230386876</v>
      </c>
      <c r="L1727" s="37">
        <v>-8.4425421107886756E-2</v>
      </c>
      <c r="M1727" s="27"/>
      <c r="N1727" s="27"/>
      <c r="O1727" s="27"/>
      <c r="P1727" s="27"/>
      <c r="Q1727" s="27"/>
      <c r="R1727" s="27"/>
      <c r="S1727" s="27"/>
      <c r="T1727" s="27"/>
      <c r="U1727" s="27"/>
      <c r="V1727" s="27"/>
      <c r="W1727" s="27"/>
      <c r="X1727" s="27"/>
      <c r="Y1727" s="27"/>
      <c r="Z1727" s="27"/>
      <c r="AA1727" s="27"/>
      <c r="AB1727" s="27"/>
      <c r="AC1727" s="27"/>
      <c r="AD1727" s="27"/>
      <c r="AE1727" s="27"/>
    </row>
    <row r="1728" spans="1:31" ht="15.75" customHeight="1" x14ac:dyDescent="0.2">
      <c r="A1728" s="22">
        <v>35286</v>
      </c>
      <c r="B1728" s="23">
        <f t="shared" ref="B1728:C1728" si="3454">LN(D1728)</f>
        <v>6.4954166019308008</v>
      </c>
      <c r="C1728" s="23">
        <f t="shared" si="3454"/>
        <v>7.0363243797768451</v>
      </c>
      <c r="D1728" s="24">
        <v>662.1</v>
      </c>
      <c r="E1728" s="24">
        <v>1137.2</v>
      </c>
      <c r="F1728" s="27">
        <f t="shared" ref="F1728:G1728" si="3455">LN(D1728/D1727)</f>
        <v>-6.039559295768043E-4</v>
      </c>
      <c r="G1728" s="27">
        <f t="shared" si="3455"/>
        <v>-2.6377104826071351E-4</v>
      </c>
      <c r="H1728" s="27">
        <f t="shared" si="3069"/>
        <v>0.92312637271233944</v>
      </c>
      <c r="I1728" s="27"/>
      <c r="J1728" s="27">
        <v>1690</v>
      </c>
      <c r="K1728" s="27">
        <v>6.585190306788177</v>
      </c>
      <c r="L1728" s="37">
        <v>-8.2700155911537898E-2</v>
      </c>
      <c r="M1728" s="27"/>
      <c r="N1728" s="27"/>
      <c r="O1728" s="27"/>
      <c r="P1728" s="27"/>
      <c r="Q1728" s="27"/>
      <c r="R1728" s="27"/>
      <c r="S1728" s="27"/>
      <c r="T1728" s="27"/>
      <c r="U1728" s="27"/>
      <c r="V1728" s="27"/>
      <c r="W1728" s="27"/>
      <c r="X1728" s="27"/>
      <c r="Y1728" s="27"/>
      <c r="Z1728" s="27"/>
      <c r="AA1728" s="27"/>
      <c r="AB1728" s="27"/>
      <c r="AC1728" s="27"/>
      <c r="AD1728" s="27"/>
      <c r="AE1728" s="27"/>
    </row>
    <row r="1729" spans="1:31" ht="15.75" customHeight="1" x14ac:dyDescent="0.2">
      <c r="A1729" s="22">
        <v>35289</v>
      </c>
      <c r="B1729" s="23">
        <f t="shared" ref="B1729:C1729" si="3456">LN(D1729)</f>
        <v>6.5008391186066579</v>
      </c>
      <c r="C1729" s="23">
        <f t="shared" si="3456"/>
        <v>7.037203346169024</v>
      </c>
      <c r="D1729" s="24">
        <v>665.7</v>
      </c>
      <c r="E1729" s="24">
        <v>1138.2</v>
      </c>
      <c r="F1729" s="27">
        <f t="shared" ref="F1729:G1729" si="3457">LN(D1729/D1728)</f>
        <v>5.422516675857629E-3</v>
      </c>
      <c r="G1729" s="27">
        <f t="shared" si="3457"/>
        <v>8.7896639217890417E-4</v>
      </c>
      <c r="H1729" s="27">
        <f t="shared" si="3069"/>
        <v>0.92378162159341937</v>
      </c>
      <c r="I1729" s="27"/>
      <c r="J1729" s="27">
        <v>1691</v>
      </c>
      <c r="K1729" s="27">
        <v>6.5902375631591195</v>
      </c>
      <c r="L1729" s="37">
        <v>-8.4752501388627444E-2</v>
      </c>
      <c r="M1729" s="27"/>
      <c r="N1729" s="27"/>
      <c r="O1729" s="27"/>
      <c r="P1729" s="27"/>
      <c r="Q1729" s="27"/>
      <c r="R1729" s="27"/>
      <c r="S1729" s="27"/>
      <c r="T1729" s="27"/>
      <c r="U1729" s="27"/>
      <c r="V1729" s="27"/>
      <c r="W1729" s="27"/>
      <c r="X1729" s="27"/>
      <c r="Y1729" s="27"/>
      <c r="Z1729" s="27"/>
      <c r="AA1729" s="27"/>
      <c r="AB1729" s="27"/>
      <c r="AC1729" s="27"/>
      <c r="AD1729" s="27"/>
      <c r="AE1729" s="27"/>
    </row>
    <row r="1730" spans="1:31" ht="15.75" customHeight="1" x14ac:dyDescent="0.2">
      <c r="A1730" s="22">
        <v>35290</v>
      </c>
      <c r="B1730" s="23">
        <f t="shared" ref="B1730:C1730" si="3458">LN(D1730)</f>
        <v>6.4925428194190928</v>
      </c>
      <c r="C1730" s="23">
        <f t="shared" si="3458"/>
        <v>7.026426808699636</v>
      </c>
      <c r="D1730" s="24">
        <v>660.2</v>
      </c>
      <c r="E1730" s="24">
        <v>1126</v>
      </c>
      <c r="F1730" s="27">
        <f t="shared" ref="F1730:G1730" si="3459">LN(D1730/D1729)</f>
        <v>-8.2962991875652845E-3</v>
      </c>
      <c r="G1730" s="27">
        <f t="shared" si="3459"/>
        <v>-1.0776537469387828E-2</v>
      </c>
      <c r="H1730" s="27">
        <f t="shared" si="3069"/>
        <v>0.92401771144623257</v>
      </c>
      <c r="I1730" s="27"/>
      <c r="J1730" s="27">
        <v>1692</v>
      </c>
      <c r="K1730" s="27">
        <v>6.5833225598075273</v>
      </c>
      <c r="L1730" s="37">
        <v>-7.8435763086289079E-2</v>
      </c>
      <c r="M1730" s="27"/>
      <c r="N1730" s="27"/>
      <c r="O1730" s="27"/>
      <c r="P1730" s="27"/>
      <c r="Q1730" s="27"/>
      <c r="R1730" s="27"/>
      <c r="S1730" s="27"/>
      <c r="T1730" s="27"/>
      <c r="U1730" s="27"/>
      <c r="V1730" s="27"/>
      <c r="W1730" s="27"/>
      <c r="X1730" s="27"/>
      <c r="Y1730" s="27"/>
      <c r="Z1730" s="27"/>
      <c r="AA1730" s="27"/>
      <c r="AB1730" s="27"/>
      <c r="AC1730" s="27"/>
      <c r="AD1730" s="27"/>
      <c r="AE1730" s="27"/>
    </row>
    <row r="1731" spans="1:31" ht="15.75" customHeight="1" x14ac:dyDescent="0.2">
      <c r="A1731" s="22">
        <v>35291</v>
      </c>
      <c r="B1731" s="23">
        <f t="shared" ref="B1731:C1731" si="3460">LN(D1731)</f>
        <v>6.4952655559370083</v>
      </c>
      <c r="C1731" s="23">
        <f t="shared" si="3460"/>
        <v>7.0330654699475836</v>
      </c>
      <c r="D1731" s="24">
        <v>662</v>
      </c>
      <c r="E1731" s="24">
        <v>1133.5</v>
      </c>
      <c r="F1731" s="27">
        <f t="shared" ref="F1731:G1731" si="3461">LN(D1731/D1730)</f>
        <v>2.7227365179155576E-3</v>
      </c>
      <c r="G1731" s="27">
        <f t="shared" si="3461"/>
        <v>6.6386612479479717E-3</v>
      </c>
      <c r="H1731" s="27">
        <f t="shared" si="3069"/>
        <v>0.92353264500258048</v>
      </c>
      <c r="I1731" s="27"/>
      <c r="J1731" s="27">
        <v>1693</v>
      </c>
      <c r="K1731" s="27">
        <v>6.5703258180431225</v>
      </c>
      <c r="L1731" s="37">
        <v>-7.1591963371926859E-2</v>
      </c>
      <c r="M1731" s="27"/>
      <c r="N1731" s="27"/>
      <c r="O1731" s="27"/>
      <c r="P1731" s="27"/>
      <c r="Q1731" s="27"/>
      <c r="R1731" s="27"/>
      <c r="S1731" s="27"/>
      <c r="T1731" s="27"/>
      <c r="U1731" s="27"/>
      <c r="V1731" s="27"/>
      <c r="W1731" s="27"/>
      <c r="X1731" s="27"/>
      <c r="Y1731" s="27"/>
      <c r="Z1731" s="27"/>
      <c r="AA1731" s="27"/>
      <c r="AB1731" s="27"/>
      <c r="AC1731" s="27"/>
      <c r="AD1731" s="27"/>
      <c r="AE1731" s="27"/>
    </row>
    <row r="1732" spans="1:31" ht="15.75" customHeight="1" x14ac:dyDescent="0.2">
      <c r="A1732" s="22">
        <v>35292</v>
      </c>
      <c r="B1732" s="23">
        <f t="shared" ref="B1732:C1732" si="3462">LN(D1732)</f>
        <v>6.4955676251131456</v>
      </c>
      <c r="C1732" s="23">
        <f t="shared" si="3462"/>
        <v>7.0340354448924671</v>
      </c>
      <c r="D1732" s="24">
        <v>662.2</v>
      </c>
      <c r="E1732" s="24">
        <v>1134.5999999999999</v>
      </c>
      <c r="F1732" s="27">
        <f t="shared" ref="F1732:G1732" si="3463">LN(D1732/D1731)</f>
        <v>3.0206917613782961E-4</v>
      </c>
      <c r="G1732" s="27">
        <f t="shared" si="3463"/>
        <v>9.6997494488295765E-4</v>
      </c>
      <c r="H1732" s="27">
        <f t="shared" si="3069"/>
        <v>0.9234482362225922</v>
      </c>
      <c r="I1732" s="27"/>
      <c r="J1732" s="27">
        <v>1694</v>
      </c>
      <c r="K1732" s="27">
        <v>6.5789694662128717</v>
      </c>
      <c r="L1732" s="37">
        <v>-7.3933069670873763E-2</v>
      </c>
      <c r="M1732" s="27"/>
      <c r="N1732" s="27"/>
      <c r="O1732" s="27"/>
      <c r="P1732" s="27"/>
      <c r="Q1732" s="27"/>
      <c r="R1732" s="27"/>
      <c r="S1732" s="27"/>
      <c r="T1732" s="27"/>
      <c r="U1732" s="27"/>
      <c r="V1732" s="27"/>
      <c r="W1732" s="27"/>
      <c r="X1732" s="27"/>
      <c r="Y1732" s="27"/>
      <c r="Z1732" s="27"/>
      <c r="AA1732" s="27"/>
      <c r="AB1732" s="27"/>
      <c r="AC1732" s="27"/>
      <c r="AD1732" s="27"/>
      <c r="AE1732" s="27"/>
    </row>
    <row r="1733" spans="1:31" ht="15.75" customHeight="1" x14ac:dyDescent="0.2">
      <c r="A1733" s="22">
        <v>35293</v>
      </c>
      <c r="B1733" s="23">
        <f t="shared" ref="B1733:C1733" si="3464">LN(D1733)</f>
        <v>6.5000877473187728</v>
      </c>
      <c r="C1733" s="23">
        <f t="shared" si="3464"/>
        <v>7.0331536883764709</v>
      </c>
      <c r="D1733" s="24">
        <v>665.2</v>
      </c>
      <c r="E1733" s="24">
        <v>1133.5999999999999</v>
      </c>
      <c r="F1733" s="27">
        <f t="shared" ref="F1733:G1733" si="3465">LN(D1733/D1732)</f>
        <v>4.5201222056267323E-3</v>
      </c>
      <c r="G1733" s="27">
        <f t="shared" si="3465"/>
        <v>-8.8175651599612824E-4</v>
      </c>
      <c r="H1733" s="27">
        <f t="shared" si="3069"/>
        <v>0.92420669806509648</v>
      </c>
      <c r="I1733" s="27"/>
      <c r="J1733" s="27">
        <v>1695</v>
      </c>
      <c r="K1733" s="27">
        <v>6.5916264822747417</v>
      </c>
      <c r="L1733" s="37">
        <v>-8.3453648242613809E-2</v>
      </c>
      <c r="M1733" s="27"/>
      <c r="N1733" s="27"/>
      <c r="O1733" s="27"/>
      <c r="P1733" s="27"/>
      <c r="Q1733" s="27"/>
      <c r="R1733" s="27"/>
      <c r="S1733" s="27"/>
      <c r="T1733" s="27"/>
      <c r="U1733" s="27"/>
      <c r="V1733" s="27"/>
      <c r="W1733" s="27"/>
      <c r="X1733" s="27"/>
      <c r="Y1733" s="27"/>
      <c r="Z1733" s="27"/>
      <c r="AA1733" s="27"/>
      <c r="AB1733" s="27"/>
      <c r="AC1733" s="27"/>
      <c r="AD1733" s="27"/>
      <c r="AE1733" s="27"/>
    </row>
    <row r="1734" spans="1:31" ht="15.75" customHeight="1" x14ac:dyDescent="0.2">
      <c r="A1734" s="22">
        <v>35296</v>
      </c>
      <c r="B1734" s="23">
        <f t="shared" ref="B1734:C1734" si="3466">LN(D1734)</f>
        <v>6.5020401396187637</v>
      </c>
      <c r="C1734" s="23">
        <f t="shared" si="3466"/>
        <v>7.0307690548772817</v>
      </c>
      <c r="D1734" s="24">
        <v>666.5</v>
      </c>
      <c r="E1734" s="24">
        <v>1130.9000000000001</v>
      </c>
      <c r="F1734" s="27">
        <f t="shared" ref="F1734:G1734" si="3467">LN(D1734/D1733)</f>
        <v>1.9523922999906856E-3</v>
      </c>
      <c r="G1734" s="27">
        <f t="shared" si="3467"/>
        <v>-2.3846334991892582E-3</v>
      </c>
      <c r="H1734" s="27">
        <f t="shared" si="3069"/>
        <v>0.92479785481052945</v>
      </c>
      <c r="I1734" s="27"/>
      <c r="J1734" s="27">
        <v>1696</v>
      </c>
      <c r="K1734" s="27">
        <v>6.5997778752458878</v>
      </c>
      <c r="L1734" s="37">
        <v>-8.3880700965698551E-2</v>
      </c>
      <c r="M1734" s="27"/>
      <c r="N1734" s="27"/>
      <c r="O1734" s="27"/>
      <c r="P1734" s="27"/>
      <c r="Q1734" s="27"/>
      <c r="R1734" s="27"/>
      <c r="S1734" s="27"/>
      <c r="T1734" s="27"/>
      <c r="U1734" s="27"/>
      <c r="V1734" s="27"/>
      <c r="W1734" s="27"/>
      <c r="X1734" s="27"/>
      <c r="Y1734" s="27"/>
      <c r="Z1734" s="27"/>
      <c r="AA1734" s="27"/>
      <c r="AB1734" s="27"/>
      <c r="AC1734" s="27"/>
      <c r="AD1734" s="27"/>
      <c r="AE1734" s="27"/>
    </row>
    <row r="1735" spans="1:31" ht="15.75" customHeight="1" x14ac:dyDescent="0.2">
      <c r="A1735" s="22">
        <v>35297</v>
      </c>
      <c r="B1735" s="23">
        <f t="shared" ref="B1735:C1735" si="3468">LN(D1735)</f>
        <v>6.500688889506999</v>
      </c>
      <c r="C1735" s="23">
        <f t="shared" si="3468"/>
        <v>7.025182695858101</v>
      </c>
      <c r="D1735" s="24">
        <v>665.6</v>
      </c>
      <c r="E1735" s="24">
        <v>1124.5999999999999</v>
      </c>
      <c r="F1735" s="27">
        <f t="shared" ref="F1735:G1735" si="3469">LN(D1735/D1734)</f>
        <v>-1.3512501117644905E-3</v>
      </c>
      <c r="G1735" s="27">
        <f t="shared" si="3469"/>
        <v>-5.5863590191801574E-3</v>
      </c>
      <c r="H1735" s="27">
        <f t="shared" si="3069"/>
        <v>0.92534090157394311</v>
      </c>
      <c r="I1735" s="27"/>
      <c r="J1735" s="27">
        <v>1697</v>
      </c>
      <c r="K1735" s="27">
        <v>6.5956470462671204</v>
      </c>
      <c r="L1735" s="37">
        <v>-8.3010583339003574E-2</v>
      </c>
      <c r="M1735" s="27"/>
      <c r="N1735" s="27"/>
      <c r="O1735" s="27"/>
      <c r="P1735" s="27"/>
      <c r="Q1735" s="27"/>
      <c r="R1735" s="27"/>
      <c r="S1735" s="27"/>
      <c r="T1735" s="27"/>
      <c r="U1735" s="27"/>
      <c r="V1735" s="27"/>
      <c r="W1735" s="27"/>
      <c r="X1735" s="27"/>
      <c r="Y1735" s="27"/>
      <c r="Z1735" s="27"/>
      <c r="AA1735" s="27"/>
      <c r="AB1735" s="27"/>
      <c r="AC1735" s="27"/>
      <c r="AD1735" s="27"/>
      <c r="AE1735" s="27"/>
    </row>
    <row r="1736" spans="1:31" ht="15.75" customHeight="1" x14ac:dyDescent="0.2">
      <c r="A1736" s="22">
        <v>35298</v>
      </c>
      <c r="B1736" s="23">
        <f t="shared" ref="B1736:C1736" si="3470">LN(D1736)</f>
        <v>6.4997870406558542</v>
      </c>
      <c r="C1736" s="23">
        <f t="shared" si="3470"/>
        <v>7.0271370360022178</v>
      </c>
      <c r="D1736" s="24">
        <v>665</v>
      </c>
      <c r="E1736" s="24">
        <v>1126.8</v>
      </c>
      <c r="F1736" s="27">
        <f t="shared" ref="F1736:G1736" si="3471">LN(D1736/D1735)</f>
        <v>-9.0184885114467993E-4</v>
      </c>
      <c r="G1736" s="27">
        <f t="shared" si="3471"/>
        <v>1.9543401441162156E-3</v>
      </c>
      <c r="H1736" s="27">
        <f t="shared" si="3069"/>
        <v>0.92495521395917213</v>
      </c>
      <c r="I1736" s="27"/>
      <c r="J1736" s="27">
        <v>1698</v>
      </c>
      <c r="K1736" s="27">
        <v>6.5893765198788685</v>
      </c>
      <c r="L1736" s="37">
        <v>-7.8523118344407727E-2</v>
      </c>
      <c r="M1736" s="27"/>
      <c r="N1736" s="27"/>
      <c r="O1736" s="27"/>
      <c r="P1736" s="27"/>
      <c r="Q1736" s="27"/>
      <c r="R1736" s="27"/>
      <c r="S1736" s="27"/>
      <c r="T1736" s="27"/>
      <c r="U1736" s="27"/>
      <c r="V1736" s="27"/>
      <c r="W1736" s="27"/>
      <c r="X1736" s="27"/>
      <c r="Y1736" s="27"/>
      <c r="Z1736" s="27"/>
      <c r="AA1736" s="27"/>
      <c r="AB1736" s="27"/>
      <c r="AC1736" s="27"/>
      <c r="AD1736" s="27"/>
      <c r="AE1736" s="27"/>
    </row>
    <row r="1737" spans="1:31" ht="15.75" customHeight="1" x14ac:dyDescent="0.2">
      <c r="A1737" s="22">
        <v>35299</v>
      </c>
      <c r="B1737" s="23">
        <f t="shared" ref="B1737:C1737" si="3472">LN(D1737)</f>
        <v>6.5081728340321279</v>
      </c>
      <c r="C1737" s="23">
        <f t="shared" si="3472"/>
        <v>7.0421987555316274</v>
      </c>
      <c r="D1737" s="24">
        <v>670.6</v>
      </c>
      <c r="E1737" s="24">
        <v>1143.9000000000001</v>
      </c>
      <c r="F1737" s="27">
        <f t="shared" ref="F1737:G1737" si="3473">LN(D1737/D1736)</f>
        <v>8.3857933762739641E-3</v>
      </c>
      <c r="G1737" s="27">
        <f t="shared" si="3473"/>
        <v>1.5061719529410435E-2</v>
      </c>
      <c r="H1737" s="27">
        <f t="shared" si="3069"/>
        <v>0.92416772942115222</v>
      </c>
      <c r="I1737" s="27"/>
      <c r="J1737" s="27">
        <v>1699</v>
      </c>
      <c r="K1737" s="27">
        <v>6.5893765198788685</v>
      </c>
      <c r="L1737" s="37">
        <v>-7.8523118344407727E-2</v>
      </c>
      <c r="M1737" s="27"/>
      <c r="N1737" s="27"/>
      <c r="O1737" s="27"/>
      <c r="P1737" s="27"/>
      <c r="Q1737" s="27"/>
      <c r="R1737" s="27"/>
      <c r="S1737" s="27"/>
      <c r="T1737" s="27"/>
      <c r="U1737" s="27"/>
      <c r="V1737" s="27"/>
      <c r="W1737" s="27"/>
      <c r="X1737" s="27"/>
      <c r="Y1737" s="27"/>
      <c r="Z1737" s="27"/>
      <c r="AA1737" s="27"/>
      <c r="AB1737" s="27"/>
      <c r="AC1737" s="27"/>
      <c r="AD1737" s="27"/>
      <c r="AE1737" s="27"/>
    </row>
    <row r="1738" spans="1:31" ht="15.75" customHeight="1" x14ac:dyDescent="0.2">
      <c r="A1738" s="22">
        <v>35300</v>
      </c>
      <c r="B1738" s="23">
        <f t="shared" ref="B1738:C1738" si="3474">LN(D1738)</f>
        <v>6.5027900459156234</v>
      </c>
      <c r="C1738" s="23">
        <f t="shared" si="3474"/>
        <v>7.0414116637948103</v>
      </c>
      <c r="D1738" s="24">
        <v>667</v>
      </c>
      <c r="E1738" s="24">
        <v>1143</v>
      </c>
      <c r="F1738" s="27">
        <f t="shared" ref="F1738:G1738" si="3475">LN(D1738/D1737)</f>
        <v>-5.3827881165044366E-3</v>
      </c>
      <c r="G1738" s="27">
        <f t="shared" si="3475"/>
        <v>-7.8709173681715434E-4</v>
      </c>
      <c r="H1738" s="27">
        <f t="shared" si="3069"/>
        <v>0.92350658595226787</v>
      </c>
      <c r="I1738" s="27"/>
      <c r="J1738" s="27">
        <v>1700</v>
      </c>
      <c r="K1738" s="27">
        <v>6.5737812145278864</v>
      </c>
      <c r="L1738" s="37">
        <v>-8.5488553297767389E-2</v>
      </c>
      <c r="M1738" s="27"/>
      <c r="N1738" s="27"/>
      <c r="O1738" s="27"/>
      <c r="P1738" s="27"/>
      <c r="Q1738" s="27"/>
      <c r="R1738" s="27"/>
      <c r="S1738" s="27"/>
      <c r="T1738" s="27"/>
      <c r="U1738" s="27"/>
      <c r="V1738" s="27"/>
      <c r="W1738" s="27"/>
      <c r="X1738" s="27"/>
      <c r="Y1738" s="27"/>
      <c r="Z1738" s="27"/>
      <c r="AA1738" s="27"/>
      <c r="AB1738" s="27"/>
      <c r="AC1738" s="27"/>
      <c r="AD1738" s="27"/>
      <c r="AE1738" s="27"/>
    </row>
    <row r="1739" spans="1:31" ht="15.75" customHeight="1" x14ac:dyDescent="0.2">
      <c r="A1739" s="22">
        <v>35303</v>
      </c>
      <c r="B1739" s="23">
        <f t="shared" ref="B1739:C1739" si="3476">LN(D1739)</f>
        <v>6.4979808992858743</v>
      </c>
      <c r="C1739" s="23">
        <f t="shared" si="3476"/>
        <v>7.0380815406577115</v>
      </c>
      <c r="D1739" s="24">
        <v>663.8</v>
      </c>
      <c r="E1739" s="24">
        <v>1139.2</v>
      </c>
      <c r="F1739" s="27">
        <f t="shared" ref="F1739:G1739" si="3477">LN(D1739/D1738)</f>
        <v>-4.809146629749495E-3</v>
      </c>
      <c r="G1739" s="27">
        <f t="shared" si="3477"/>
        <v>-3.3301231370993123E-3</v>
      </c>
      <c r="H1739" s="27">
        <f t="shared" si="3069"/>
        <v>0.92326024666639983</v>
      </c>
      <c r="I1739" s="27"/>
      <c r="J1739" s="27">
        <v>1701</v>
      </c>
      <c r="K1739" s="27">
        <v>6.5673323902259666</v>
      </c>
      <c r="L1739" s="37">
        <v>-8.6521251029117785E-2</v>
      </c>
      <c r="M1739" s="27"/>
      <c r="N1739" s="27"/>
      <c r="O1739" s="27"/>
      <c r="P1739" s="27"/>
      <c r="Q1739" s="27"/>
      <c r="R1739" s="27"/>
      <c r="S1739" s="27"/>
      <c r="T1739" s="27"/>
      <c r="U1739" s="27"/>
      <c r="V1739" s="27"/>
      <c r="W1739" s="27"/>
      <c r="X1739" s="27"/>
      <c r="Y1739" s="27"/>
      <c r="Z1739" s="27"/>
      <c r="AA1739" s="27"/>
      <c r="AB1739" s="27"/>
      <c r="AC1739" s="27"/>
      <c r="AD1739" s="27"/>
      <c r="AE1739" s="27"/>
    </row>
    <row r="1740" spans="1:31" ht="15.75" customHeight="1" x14ac:dyDescent="0.2">
      <c r="A1740" s="22">
        <v>35304</v>
      </c>
      <c r="B1740" s="23">
        <f t="shared" ref="B1740:C1740" si="3478">LN(D1740)</f>
        <v>6.5018900908526325</v>
      </c>
      <c r="C1740" s="23">
        <f t="shared" si="3478"/>
        <v>7.0466472778487557</v>
      </c>
      <c r="D1740" s="24">
        <v>666.4</v>
      </c>
      <c r="E1740" s="24">
        <v>1149</v>
      </c>
      <c r="F1740" s="27">
        <f t="shared" ref="F1740:G1740" si="3479">LN(D1740/D1739)</f>
        <v>3.9091915667588285E-3</v>
      </c>
      <c r="G1740" s="27">
        <f t="shared" si="3479"/>
        <v>8.5657371910443161E-3</v>
      </c>
      <c r="H1740" s="27">
        <f t="shared" si="3069"/>
        <v>0.92269271250335239</v>
      </c>
      <c r="I1740" s="27"/>
      <c r="J1740" s="27">
        <v>1702</v>
      </c>
      <c r="K1740" s="27">
        <v>6.5705294992903074</v>
      </c>
      <c r="L1740" s="37">
        <v>-8.6352383843261826E-2</v>
      </c>
      <c r="M1740" s="27"/>
      <c r="N1740" s="27"/>
      <c r="O1740" s="27"/>
      <c r="P1740" s="27"/>
      <c r="Q1740" s="27"/>
      <c r="R1740" s="27"/>
      <c r="S1740" s="27"/>
      <c r="T1740" s="27"/>
      <c r="U1740" s="27"/>
      <c r="V1740" s="27"/>
      <c r="W1740" s="27"/>
      <c r="X1740" s="27"/>
      <c r="Y1740" s="27"/>
      <c r="Z1740" s="27"/>
      <c r="AA1740" s="27"/>
      <c r="AB1740" s="27"/>
      <c r="AC1740" s="27"/>
      <c r="AD1740" s="27"/>
      <c r="AE1740" s="27"/>
    </row>
    <row r="1741" spans="1:31" ht="15.75" customHeight="1" x14ac:dyDescent="0.2">
      <c r="A1741" s="22">
        <v>35305</v>
      </c>
      <c r="B1741" s="23">
        <f t="shared" ref="B1741:C1741" si="3480">LN(D1741)</f>
        <v>6.4994862435412379</v>
      </c>
      <c r="C1741" s="23">
        <f t="shared" si="3480"/>
        <v>7.0508161218227894</v>
      </c>
      <c r="D1741" s="24">
        <v>664.8</v>
      </c>
      <c r="E1741" s="24">
        <v>1153.8</v>
      </c>
      <c r="F1741" s="27">
        <f t="shared" ref="F1741:G1741" si="3481">LN(D1741/D1740)</f>
        <v>-2.4038473113945544E-3</v>
      </c>
      <c r="G1741" s="27">
        <f t="shared" si="3481"/>
        <v>4.1688439740333429E-3</v>
      </c>
      <c r="H1741" s="27">
        <f t="shared" si="3069"/>
        <v>0.92180623224946323</v>
      </c>
      <c r="I1741" s="27"/>
      <c r="J1741" s="27">
        <v>1703</v>
      </c>
      <c r="K1741" s="27">
        <v>6.5620661974984129</v>
      </c>
      <c r="L1741" s="37">
        <v>-7.5905408554324261E-2</v>
      </c>
      <c r="M1741" s="27"/>
      <c r="N1741" s="27"/>
      <c r="O1741" s="27"/>
      <c r="P1741" s="27"/>
      <c r="Q1741" s="27"/>
      <c r="R1741" s="27"/>
      <c r="S1741" s="27"/>
      <c r="T1741" s="27"/>
      <c r="U1741" s="27"/>
      <c r="V1741" s="27"/>
      <c r="W1741" s="27"/>
      <c r="X1741" s="27"/>
      <c r="Y1741" s="27"/>
      <c r="Z1741" s="27"/>
      <c r="AA1741" s="27"/>
      <c r="AB1741" s="27"/>
      <c r="AC1741" s="27"/>
      <c r="AD1741" s="27"/>
      <c r="AE1741" s="27"/>
    </row>
    <row r="1742" spans="1:31" ht="15.75" customHeight="1" x14ac:dyDescent="0.2">
      <c r="A1742" s="22">
        <v>35306</v>
      </c>
      <c r="B1742" s="23">
        <f t="shared" ref="B1742:C1742" si="3482">LN(D1742)</f>
        <v>6.4882926612301191</v>
      </c>
      <c r="C1742" s="23">
        <f t="shared" si="3482"/>
        <v>7.0431599159883405</v>
      </c>
      <c r="D1742" s="24">
        <v>657.4</v>
      </c>
      <c r="E1742" s="24">
        <v>1145</v>
      </c>
      <c r="F1742" s="27">
        <f t="shared" ref="F1742:G1742" si="3483">LN(D1742/D1741)</f>
        <v>-1.1193582311119414E-2</v>
      </c>
      <c r="G1742" s="27">
        <f t="shared" si="3483"/>
        <v>-7.6562058344490404E-3</v>
      </c>
      <c r="H1742" s="27">
        <f t="shared" si="3069"/>
        <v>0.92121898957616399</v>
      </c>
      <c r="I1742" s="27"/>
      <c r="J1742" s="27">
        <v>1704</v>
      </c>
      <c r="K1742" s="27">
        <v>6.5378138107309844</v>
      </c>
      <c r="L1742" s="37">
        <v>-6.7633693775245085E-2</v>
      </c>
      <c r="M1742" s="27"/>
      <c r="N1742" s="27"/>
      <c r="O1742" s="27"/>
      <c r="P1742" s="27"/>
      <c r="Q1742" s="27"/>
      <c r="R1742" s="27"/>
      <c r="S1742" s="27"/>
      <c r="T1742" s="27"/>
      <c r="U1742" s="27"/>
      <c r="V1742" s="27"/>
      <c r="W1742" s="27"/>
      <c r="X1742" s="27"/>
      <c r="Y1742" s="27"/>
      <c r="Z1742" s="27"/>
      <c r="AA1742" s="27"/>
      <c r="AB1742" s="27"/>
      <c r="AC1742" s="27"/>
      <c r="AD1742" s="27"/>
      <c r="AE1742" s="27"/>
    </row>
    <row r="1743" spans="1:31" ht="15.75" customHeight="1" x14ac:dyDescent="0.2">
      <c r="A1743" s="22">
        <v>35307</v>
      </c>
      <c r="B1743" s="23">
        <f t="shared" ref="B1743:C1743" si="3484">LN(D1743)</f>
        <v>6.4798911759304936</v>
      </c>
      <c r="C1743" s="23">
        <f t="shared" si="3484"/>
        <v>7.0400984659698498</v>
      </c>
      <c r="D1743" s="24">
        <v>651.9</v>
      </c>
      <c r="E1743" s="24">
        <v>1141.5</v>
      </c>
      <c r="F1743" s="27">
        <f t="shared" ref="F1743:G1743" si="3485">LN(D1743/D1742)</f>
        <v>-8.4014852996253993E-3</v>
      </c>
      <c r="G1743" s="27">
        <f t="shared" si="3485"/>
        <v>-3.0614500184898228E-3</v>
      </c>
      <c r="H1743" s="27">
        <f t="shared" si="3069"/>
        <v>0.92042621381685719</v>
      </c>
      <c r="I1743" s="27"/>
      <c r="J1743" s="27">
        <v>1705</v>
      </c>
      <c r="K1743" s="27">
        <v>6.5357584605025467</v>
      </c>
      <c r="L1743" s="37">
        <v>-6.4804169938426526E-2</v>
      </c>
      <c r="M1743" s="27"/>
      <c r="N1743" s="27"/>
      <c r="O1743" s="27"/>
      <c r="P1743" s="27"/>
      <c r="Q1743" s="27"/>
      <c r="R1743" s="27"/>
      <c r="S1743" s="27"/>
      <c r="T1743" s="27"/>
      <c r="U1743" s="27"/>
      <c r="V1743" s="27"/>
      <c r="W1743" s="27"/>
      <c r="X1743" s="27"/>
      <c r="Y1743" s="27"/>
      <c r="Z1743" s="27"/>
      <c r="AA1743" s="27"/>
      <c r="AB1743" s="27"/>
      <c r="AC1743" s="27"/>
      <c r="AD1743" s="27"/>
      <c r="AE1743" s="27"/>
    </row>
    <row r="1744" spans="1:31" ht="15.75" customHeight="1" x14ac:dyDescent="0.2">
      <c r="A1744" s="22">
        <v>35310</v>
      </c>
      <c r="B1744" s="23">
        <f t="shared" ref="B1744:C1744" si="3486">LN(D1744)</f>
        <v>6.4798911759304936</v>
      </c>
      <c r="C1744" s="23">
        <f t="shared" si="3486"/>
        <v>7.0400984659698498</v>
      </c>
      <c r="D1744" s="24">
        <v>651.9</v>
      </c>
      <c r="E1744" s="24">
        <v>1141.5</v>
      </c>
      <c r="F1744" s="27">
        <f t="shared" ref="F1744:G1744" si="3487">LN(D1744/D1743)</f>
        <v>0</v>
      </c>
      <c r="G1744" s="27">
        <f t="shared" si="3487"/>
        <v>0</v>
      </c>
      <c r="H1744" s="27">
        <f t="shared" si="3069"/>
        <v>0.92042621381685719</v>
      </c>
      <c r="I1744" s="27"/>
      <c r="J1744" s="27">
        <v>1706</v>
      </c>
      <c r="K1744" s="27">
        <v>6.5045581741301115</v>
      </c>
      <c r="L1744" s="37">
        <v>-5.9155865463186963E-2</v>
      </c>
      <c r="M1744" s="27"/>
      <c r="N1744" s="27"/>
      <c r="O1744" s="27"/>
      <c r="P1744" s="27"/>
      <c r="Q1744" s="27"/>
      <c r="R1744" s="27"/>
      <c r="S1744" s="27"/>
      <c r="T1744" s="27"/>
      <c r="U1744" s="27"/>
      <c r="V1744" s="27"/>
      <c r="W1744" s="27"/>
      <c r="X1744" s="27"/>
      <c r="Y1744" s="27"/>
      <c r="Z1744" s="27"/>
      <c r="AA1744" s="27"/>
      <c r="AB1744" s="27"/>
      <c r="AC1744" s="27"/>
      <c r="AD1744" s="27"/>
      <c r="AE1744" s="27"/>
    </row>
    <row r="1745" spans="1:31" ht="15.75" customHeight="1" x14ac:dyDescent="0.2">
      <c r="A1745" s="22">
        <v>35311</v>
      </c>
      <c r="B1745" s="23">
        <f t="shared" ref="B1745:C1745" si="3488">LN(D1745)</f>
        <v>6.4841771154470456</v>
      </c>
      <c r="C1745" s="23">
        <f t="shared" si="3488"/>
        <v>7.0407115062307621</v>
      </c>
      <c r="D1745" s="24">
        <v>654.70000000000005</v>
      </c>
      <c r="E1745" s="24">
        <v>1142.2</v>
      </c>
      <c r="F1745" s="27">
        <f t="shared" ref="F1745:G1745" si="3489">LN(D1745/D1744)</f>
        <v>4.2859395165521083E-3</v>
      </c>
      <c r="G1745" s="27">
        <f t="shared" si="3489"/>
        <v>6.130402609123627E-4</v>
      </c>
      <c r="H1745" s="27">
        <f t="shared" si="3069"/>
        <v>0.92095480829015575</v>
      </c>
      <c r="I1745" s="27"/>
      <c r="J1745" s="27">
        <v>1707</v>
      </c>
      <c r="K1745" s="27">
        <v>6.4994457345310641</v>
      </c>
      <c r="L1745" s="37">
        <v>-5.6427975122162799E-2</v>
      </c>
      <c r="M1745" s="27"/>
      <c r="N1745" s="27"/>
      <c r="O1745" s="27"/>
      <c r="P1745" s="27"/>
      <c r="Q1745" s="27"/>
      <c r="R1745" s="27"/>
      <c r="S1745" s="27"/>
      <c r="T1745" s="27"/>
      <c r="U1745" s="27"/>
      <c r="V1745" s="27"/>
      <c r="W1745" s="27"/>
      <c r="X1745" s="27"/>
      <c r="Y1745" s="27"/>
      <c r="Z1745" s="27"/>
      <c r="AA1745" s="27"/>
      <c r="AB1745" s="27"/>
      <c r="AC1745" s="27"/>
      <c r="AD1745" s="27"/>
      <c r="AE1745" s="27"/>
    </row>
    <row r="1746" spans="1:31" ht="15.75" customHeight="1" x14ac:dyDescent="0.2">
      <c r="A1746" s="22">
        <v>35312</v>
      </c>
      <c r="B1746" s="23">
        <f t="shared" ref="B1746:C1746" si="3490">LN(D1746)</f>
        <v>6.4855508468696748</v>
      </c>
      <c r="C1746" s="23">
        <f t="shared" si="3490"/>
        <v>7.042111331481216</v>
      </c>
      <c r="D1746" s="24">
        <v>655.6</v>
      </c>
      <c r="E1746" s="24">
        <v>1143.8</v>
      </c>
      <c r="F1746" s="27">
        <f t="shared" ref="F1746:G1746" si="3491">LN(D1746/D1745)</f>
        <v>1.3737314226288427E-3</v>
      </c>
      <c r="G1746" s="27">
        <f t="shared" si="3491"/>
        <v>1.3998252504531068E-3</v>
      </c>
      <c r="H1746" s="27">
        <f t="shared" si="3069"/>
        <v>0.92096681543169012</v>
      </c>
      <c r="I1746" s="27"/>
      <c r="J1746" s="27">
        <v>1708</v>
      </c>
      <c r="K1746" s="27">
        <v>6.5237442678917041</v>
      </c>
      <c r="L1746" s="37">
        <v>-7.1695313454478438E-2</v>
      </c>
      <c r="M1746" s="27"/>
      <c r="N1746" s="27"/>
      <c r="O1746" s="27"/>
      <c r="P1746" s="27"/>
      <c r="Q1746" s="27"/>
      <c r="R1746" s="27"/>
      <c r="S1746" s="27"/>
      <c r="T1746" s="27"/>
      <c r="U1746" s="27"/>
      <c r="V1746" s="27"/>
      <c r="W1746" s="27"/>
      <c r="X1746" s="27"/>
      <c r="Y1746" s="27"/>
      <c r="Z1746" s="27"/>
      <c r="AA1746" s="27"/>
      <c r="AB1746" s="27"/>
      <c r="AC1746" s="27"/>
      <c r="AD1746" s="27"/>
      <c r="AE1746" s="27"/>
    </row>
    <row r="1747" spans="1:31" ht="15.75" customHeight="1" x14ac:dyDescent="0.2">
      <c r="A1747" s="22">
        <v>35313</v>
      </c>
      <c r="B1747" s="23">
        <f t="shared" ref="B1747:C1747" si="3492">LN(D1747)</f>
        <v>6.4760488596687455</v>
      </c>
      <c r="C1747" s="23">
        <f t="shared" si="3492"/>
        <v>7.0260715058001795</v>
      </c>
      <c r="D1747" s="24">
        <v>649.4</v>
      </c>
      <c r="E1747" s="24">
        <v>1125.5999999999999</v>
      </c>
      <c r="F1747" s="27">
        <f t="shared" ref="F1747:G1747" si="3493">LN(D1747/D1746)</f>
        <v>-9.5019872009290945E-3</v>
      </c>
      <c r="G1747" s="27">
        <f t="shared" si="3493"/>
        <v>-1.6039825681036523E-2</v>
      </c>
      <c r="H1747" s="27">
        <f t="shared" si="3069"/>
        <v>0.92171690173130494</v>
      </c>
      <c r="I1747" s="27"/>
      <c r="J1747" s="27">
        <v>1709</v>
      </c>
      <c r="K1747" s="27">
        <v>6.5402872426204386</v>
      </c>
      <c r="L1747" s="37">
        <v>-7.3365215584257015E-2</v>
      </c>
      <c r="M1747" s="27"/>
      <c r="N1747" s="27"/>
      <c r="O1747" s="27"/>
      <c r="P1747" s="27"/>
      <c r="Q1747" s="27"/>
      <c r="R1747" s="27"/>
      <c r="S1747" s="27"/>
      <c r="T1747" s="27"/>
      <c r="U1747" s="27"/>
      <c r="V1747" s="27"/>
      <c r="W1747" s="27"/>
      <c r="X1747" s="27"/>
      <c r="Y1747" s="27"/>
      <c r="Z1747" s="27"/>
      <c r="AA1747" s="27"/>
      <c r="AB1747" s="27"/>
      <c r="AC1747" s="27"/>
      <c r="AD1747" s="27"/>
      <c r="AE1747" s="27"/>
    </row>
    <row r="1748" spans="1:31" ht="15.75" customHeight="1" x14ac:dyDescent="0.2">
      <c r="A1748" s="22">
        <v>35314</v>
      </c>
      <c r="B1748" s="23">
        <f t="shared" ref="B1748:C1748" si="3494">LN(D1748)</f>
        <v>6.4855508468696748</v>
      </c>
      <c r="C1748" s="23">
        <f t="shared" si="3494"/>
        <v>7.0381693177040701</v>
      </c>
      <c r="D1748" s="24">
        <v>655.6</v>
      </c>
      <c r="E1748" s="24">
        <v>1139.3</v>
      </c>
      <c r="F1748" s="27">
        <f t="shared" ref="F1748:G1748" si="3495">LN(D1748/D1747)</f>
        <v>9.5019872009291847E-3</v>
      </c>
      <c r="G1748" s="27">
        <f t="shared" si="3495"/>
        <v>1.2097811903890858E-2</v>
      </c>
      <c r="H1748" s="27">
        <f t="shared" si="3069"/>
        <v>0.92148264045817729</v>
      </c>
      <c r="I1748" s="27"/>
      <c r="J1748" s="27">
        <v>1710</v>
      </c>
      <c r="K1748" s="27">
        <v>6.5316315042962882</v>
      </c>
      <c r="L1748" s="37">
        <v>-7.2196643728744903E-2</v>
      </c>
      <c r="M1748" s="27"/>
      <c r="N1748" s="27"/>
      <c r="O1748" s="27"/>
      <c r="P1748" s="27"/>
      <c r="Q1748" s="27"/>
      <c r="R1748" s="27"/>
      <c r="S1748" s="27"/>
      <c r="T1748" s="27"/>
      <c r="U1748" s="27"/>
      <c r="V1748" s="27"/>
      <c r="W1748" s="27"/>
      <c r="X1748" s="27"/>
      <c r="Y1748" s="27"/>
      <c r="Z1748" s="27"/>
      <c r="AA1748" s="27"/>
      <c r="AB1748" s="27"/>
      <c r="AC1748" s="27"/>
      <c r="AD1748" s="27"/>
      <c r="AE1748" s="27"/>
    </row>
    <row r="1749" spans="1:31" ht="15.75" customHeight="1" x14ac:dyDescent="0.2">
      <c r="A1749" s="22">
        <v>35317</v>
      </c>
      <c r="B1749" s="23">
        <f t="shared" ref="B1749:C1749" si="3496">LN(D1749)</f>
        <v>6.4978302401518793</v>
      </c>
      <c r="C1749" s="23">
        <f t="shared" si="3496"/>
        <v>7.0463861471513587</v>
      </c>
      <c r="D1749" s="24">
        <v>663.7</v>
      </c>
      <c r="E1749" s="24">
        <v>1148.7</v>
      </c>
      <c r="F1749" s="27">
        <f t="shared" ref="F1749:G1749" si="3497">LN(D1749/D1748)</f>
        <v>1.2279393282204608E-2</v>
      </c>
      <c r="G1749" s="27">
        <f t="shared" si="3497"/>
        <v>8.2168294472886021E-3</v>
      </c>
      <c r="H1749" s="27">
        <f t="shared" si="3069"/>
        <v>0.92215074570938127</v>
      </c>
      <c r="I1749" s="27"/>
      <c r="J1749" s="27">
        <v>1711</v>
      </c>
      <c r="K1749" s="27">
        <v>6.5199155056928539</v>
      </c>
      <c r="L1749" s="37">
        <v>-6.8339849363382221E-2</v>
      </c>
      <c r="M1749" s="27"/>
      <c r="N1749" s="27"/>
      <c r="O1749" s="27"/>
      <c r="P1749" s="27"/>
      <c r="Q1749" s="27"/>
      <c r="R1749" s="27"/>
      <c r="S1749" s="27"/>
      <c r="T1749" s="27"/>
      <c r="U1749" s="27"/>
      <c r="V1749" s="27"/>
      <c r="W1749" s="27"/>
      <c r="X1749" s="27"/>
      <c r="Y1749" s="27"/>
      <c r="Z1749" s="27"/>
      <c r="AA1749" s="27"/>
      <c r="AB1749" s="27"/>
      <c r="AC1749" s="27"/>
      <c r="AD1749" s="27"/>
      <c r="AE1749" s="27"/>
    </row>
    <row r="1750" spans="1:31" ht="15.75" customHeight="1" x14ac:dyDescent="0.2">
      <c r="A1750" s="22">
        <v>35318</v>
      </c>
      <c r="B1750" s="23">
        <f t="shared" ref="B1750:C1750" si="3498">LN(D1750)</f>
        <v>6.4979808992858743</v>
      </c>
      <c r="C1750" s="23">
        <f t="shared" si="3498"/>
        <v>7.0469953460736416</v>
      </c>
      <c r="D1750" s="24">
        <v>663.8</v>
      </c>
      <c r="E1750" s="24">
        <v>1149.4000000000001</v>
      </c>
      <c r="F1750" s="27">
        <f t="shared" ref="F1750:G1750" si="3499">LN(D1750/D1749)</f>
        <v>1.5065913399472936E-4</v>
      </c>
      <c r="G1750" s="27">
        <f t="shared" si="3499"/>
        <v>6.0919892228276614E-4</v>
      </c>
      <c r="H1750" s="27">
        <f t="shared" si="3069"/>
        <v>0.92209240678814119</v>
      </c>
      <c r="I1750" s="27"/>
      <c r="J1750" s="27">
        <v>1712</v>
      </c>
      <c r="K1750" s="27">
        <v>6.4961681125256749</v>
      </c>
      <c r="L1750" s="37">
        <v>-5.5540602043809173E-2</v>
      </c>
      <c r="M1750" s="27"/>
      <c r="N1750" s="27"/>
      <c r="O1750" s="27"/>
      <c r="P1750" s="27"/>
      <c r="Q1750" s="27"/>
      <c r="R1750" s="27"/>
      <c r="S1750" s="27"/>
      <c r="T1750" s="27"/>
      <c r="U1750" s="27"/>
      <c r="V1750" s="27"/>
      <c r="W1750" s="27"/>
      <c r="X1750" s="27"/>
      <c r="Y1750" s="27"/>
      <c r="Z1750" s="27"/>
      <c r="AA1750" s="27"/>
      <c r="AB1750" s="27"/>
      <c r="AC1750" s="27"/>
      <c r="AD1750" s="27"/>
      <c r="AE1750" s="27"/>
    </row>
    <row r="1751" spans="1:31" ht="15.75" customHeight="1" x14ac:dyDescent="0.2">
      <c r="A1751" s="22">
        <v>35319</v>
      </c>
      <c r="B1751" s="23">
        <f t="shared" ref="B1751:C1751" si="3500">LN(D1751)</f>
        <v>6.5030898510445372</v>
      </c>
      <c r="C1751" s="23">
        <f t="shared" si="3500"/>
        <v>7.0509027882006219</v>
      </c>
      <c r="D1751" s="24">
        <v>667.2</v>
      </c>
      <c r="E1751" s="24">
        <v>1153.9000000000001</v>
      </c>
      <c r="F1751" s="27">
        <f t="shared" ref="F1751:G1751" si="3501">LN(D1751/D1750)</f>
        <v>5.1089517586628509E-3</v>
      </c>
      <c r="G1751" s="27">
        <f t="shared" si="3501"/>
        <v>3.9074421269808222E-3</v>
      </c>
      <c r="H1751" s="27">
        <f t="shared" si="3069"/>
        <v>0.92230598639470318</v>
      </c>
      <c r="I1751" s="27"/>
      <c r="J1751" s="27">
        <v>1713</v>
      </c>
      <c r="K1751" s="27">
        <v>6.4911506879212713</v>
      </c>
      <c r="L1751" s="37">
        <v>-5.0842309403179797E-2</v>
      </c>
      <c r="M1751" s="27"/>
      <c r="N1751" s="27"/>
      <c r="O1751" s="27"/>
      <c r="P1751" s="27"/>
      <c r="Q1751" s="27"/>
      <c r="R1751" s="27"/>
      <c r="S1751" s="27"/>
      <c r="T1751" s="27"/>
      <c r="U1751" s="27"/>
      <c r="V1751" s="27"/>
      <c r="W1751" s="27"/>
      <c r="X1751" s="27"/>
      <c r="Y1751" s="27"/>
      <c r="Z1751" s="27"/>
      <c r="AA1751" s="27"/>
      <c r="AB1751" s="27"/>
      <c r="AC1751" s="27"/>
      <c r="AD1751" s="27"/>
      <c r="AE1751" s="27"/>
    </row>
    <row r="1752" spans="1:31" ht="15.75" customHeight="1" x14ac:dyDescent="0.2">
      <c r="A1752" s="22">
        <v>35320</v>
      </c>
      <c r="B1752" s="23">
        <f t="shared" ref="B1752:C1752" si="3502">LN(D1752)</f>
        <v>6.5089181571641941</v>
      </c>
      <c r="C1752" s="23">
        <f t="shared" si="3502"/>
        <v>7.0611628256114489</v>
      </c>
      <c r="D1752" s="24">
        <v>671.1</v>
      </c>
      <c r="E1752" s="24">
        <v>1165.8</v>
      </c>
      <c r="F1752" s="27">
        <f t="shared" ref="F1752:G1752" si="3503">LN(D1752/D1751)</f>
        <v>5.8283061196566319E-3</v>
      </c>
      <c r="G1752" s="27">
        <f t="shared" si="3503"/>
        <v>1.0260037410827181E-2</v>
      </c>
      <c r="H1752" s="27">
        <f t="shared" si="3069"/>
        <v>0.92179125703712483</v>
      </c>
      <c r="I1752" s="27"/>
      <c r="J1752" s="27">
        <v>1714</v>
      </c>
      <c r="K1752" s="27">
        <v>6.5060338224522187</v>
      </c>
      <c r="L1752" s="37">
        <v>-5.856949386202448E-2</v>
      </c>
      <c r="M1752" s="27"/>
      <c r="N1752" s="27"/>
      <c r="O1752" s="27"/>
      <c r="P1752" s="27"/>
      <c r="Q1752" s="27"/>
      <c r="R1752" s="27"/>
      <c r="S1752" s="27"/>
      <c r="T1752" s="27"/>
      <c r="U1752" s="27"/>
      <c r="V1752" s="27"/>
      <c r="W1752" s="27"/>
      <c r="X1752" s="27"/>
      <c r="Y1752" s="27"/>
      <c r="Z1752" s="27"/>
      <c r="AA1752" s="27"/>
      <c r="AB1752" s="27"/>
      <c r="AC1752" s="27"/>
      <c r="AD1752" s="27"/>
      <c r="AE1752" s="27"/>
    </row>
    <row r="1753" spans="1:31" ht="15.75" customHeight="1" x14ac:dyDescent="0.2">
      <c r="A1753" s="22">
        <v>35321</v>
      </c>
      <c r="B1753" s="23">
        <f t="shared" ref="B1753:C1753" si="3504">LN(D1753)</f>
        <v>6.5228278220915206</v>
      </c>
      <c r="C1753" s="23">
        <f t="shared" si="3504"/>
        <v>7.0805314229325598</v>
      </c>
      <c r="D1753" s="24">
        <v>680.5</v>
      </c>
      <c r="E1753" s="24">
        <v>1188.5999999999999</v>
      </c>
      <c r="F1753" s="27">
        <f t="shared" ref="F1753:G1753" si="3505">LN(D1753/D1752)</f>
        <v>1.3909664927327193E-2</v>
      </c>
      <c r="G1753" s="27">
        <f t="shared" si="3505"/>
        <v>1.9368597321110868E-2</v>
      </c>
      <c r="H1753" s="27">
        <f t="shared" si="3069"/>
        <v>0.92123421710484354</v>
      </c>
      <c r="I1753" s="27"/>
      <c r="J1753" s="27">
        <v>1715</v>
      </c>
      <c r="K1753" s="27">
        <v>6.5185383591855004</v>
      </c>
      <c r="L1753" s="37">
        <v>-6.349704091213848E-2</v>
      </c>
      <c r="M1753" s="27"/>
      <c r="N1753" s="27"/>
      <c r="O1753" s="27"/>
      <c r="P1753" s="27"/>
      <c r="Q1753" s="27"/>
      <c r="R1753" s="27"/>
      <c r="S1753" s="27"/>
      <c r="T1753" s="27"/>
      <c r="U1753" s="27"/>
      <c r="V1753" s="27"/>
      <c r="W1753" s="27"/>
      <c r="X1753" s="27"/>
      <c r="Y1753" s="27"/>
      <c r="Z1753" s="27"/>
      <c r="AA1753" s="27"/>
      <c r="AB1753" s="27"/>
      <c r="AC1753" s="27"/>
      <c r="AD1753" s="27"/>
      <c r="AE1753" s="27"/>
    </row>
    <row r="1754" spans="1:31" ht="15.75" customHeight="1" x14ac:dyDescent="0.2">
      <c r="A1754" s="22">
        <v>35324</v>
      </c>
      <c r="B1754" s="23">
        <f t="shared" ref="B1754:C1754" si="3506">LN(D1754)</f>
        <v>6.5278117081040508</v>
      </c>
      <c r="C1754" s="23">
        <f t="shared" si="3506"/>
        <v>7.0849805383513429</v>
      </c>
      <c r="D1754" s="24">
        <v>683.9</v>
      </c>
      <c r="E1754" s="24">
        <v>1193.9000000000001</v>
      </c>
      <c r="F1754" s="27">
        <f t="shared" ref="F1754:G1754" si="3507">LN(D1754/D1753)</f>
        <v>4.9838860125295545E-3</v>
      </c>
      <c r="G1754" s="27">
        <f t="shared" si="3507"/>
        <v>4.4491154187824237E-3</v>
      </c>
      <c r="H1754" s="27">
        <f t="shared" si="3069"/>
        <v>0.92135915868345575</v>
      </c>
      <c r="I1754" s="27"/>
      <c r="J1754" s="27">
        <v>1716</v>
      </c>
      <c r="K1754" s="27">
        <v>6.5090502356871722</v>
      </c>
      <c r="L1754" s="37">
        <v>-6.1902864310408034E-2</v>
      </c>
      <c r="M1754" s="27"/>
      <c r="N1754" s="27"/>
      <c r="O1754" s="27"/>
      <c r="P1754" s="27"/>
      <c r="Q1754" s="27"/>
      <c r="R1754" s="27"/>
      <c r="S1754" s="27"/>
      <c r="T1754" s="27"/>
      <c r="U1754" s="27"/>
      <c r="V1754" s="27"/>
      <c r="W1754" s="27"/>
      <c r="X1754" s="27"/>
      <c r="Y1754" s="27"/>
      <c r="Z1754" s="27"/>
      <c r="AA1754" s="27"/>
      <c r="AB1754" s="27"/>
      <c r="AC1754" s="27"/>
      <c r="AD1754" s="27"/>
      <c r="AE1754" s="27"/>
    </row>
    <row r="1755" spans="1:31" ht="15.75" customHeight="1" x14ac:dyDescent="0.2">
      <c r="A1755" s="22">
        <v>35325</v>
      </c>
      <c r="B1755" s="23">
        <f t="shared" ref="B1755:C1755" si="3508">LN(D1755)</f>
        <v>6.5263484359670434</v>
      </c>
      <c r="C1755" s="23">
        <f t="shared" si="3508"/>
        <v>7.0928230614441166</v>
      </c>
      <c r="D1755" s="24">
        <v>682.9</v>
      </c>
      <c r="E1755" s="24">
        <v>1203.3</v>
      </c>
      <c r="F1755" s="27">
        <f t="shared" ref="F1755:G1755" si="3509">LN(D1755/D1754)</f>
        <v>-1.4632721370068083E-3</v>
      </c>
      <c r="G1755" s="27">
        <f t="shared" si="3509"/>
        <v>7.8425230927740581E-3</v>
      </c>
      <c r="H1755" s="27">
        <f t="shared" si="3069"/>
        <v>0.92013411013220203</v>
      </c>
      <c r="I1755" s="27"/>
      <c r="J1755" s="27">
        <v>1717</v>
      </c>
      <c r="K1755" s="27">
        <v>6.5130784810455644</v>
      </c>
      <c r="L1755" s="37">
        <v>-5.9138571112637983E-2</v>
      </c>
      <c r="M1755" s="27"/>
      <c r="N1755" s="27"/>
      <c r="O1755" s="27"/>
      <c r="P1755" s="27"/>
      <c r="Q1755" s="27"/>
      <c r="R1755" s="27"/>
      <c r="S1755" s="27"/>
      <c r="T1755" s="27"/>
      <c r="U1755" s="27"/>
      <c r="V1755" s="27"/>
      <c r="W1755" s="27"/>
      <c r="X1755" s="27"/>
      <c r="Y1755" s="27"/>
      <c r="Z1755" s="27"/>
      <c r="AA1755" s="27"/>
      <c r="AB1755" s="27"/>
      <c r="AC1755" s="27"/>
      <c r="AD1755" s="27"/>
      <c r="AE1755" s="27"/>
    </row>
    <row r="1756" spans="1:31" ht="15.75" customHeight="1" x14ac:dyDescent="0.2">
      <c r="A1756" s="22">
        <v>35326</v>
      </c>
      <c r="B1756" s="23">
        <f t="shared" ref="B1756:C1756" si="3510">LN(D1756)</f>
        <v>6.5241495052268661</v>
      </c>
      <c r="C1756" s="23">
        <f t="shared" si="3510"/>
        <v>7.0948155901232655</v>
      </c>
      <c r="D1756" s="24">
        <v>681.4</v>
      </c>
      <c r="E1756" s="24">
        <v>1205.7</v>
      </c>
      <c r="F1756" s="27">
        <f t="shared" ref="F1756:G1756" si="3511">LN(D1756/D1755)</f>
        <v>-2.1989307401773959E-3</v>
      </c>
      <c r="G1756" s="27">
        <f t="shared" si="3511"/>
        <v>1.9925286791482523E-3</v>
      </c>
      <c r="H1756" s="27">
        <f t="shared" si="3069"/>
        <v>0.91956576211919772</v>
      </c>
      <c r="I1756" s="27"/>
      <c r="J1756" s="27">
        <v>1718</v>
      </c>
      <c r="K1756" s="27">
        <v>6.5194084176643345</v>
      </c>
      <c r="L1756" s="37">
        <v>-5.8096503518919818E-2</v>
      </c>
      <c r="M1756" s="27"/>
      <c r="N1756" s="27"/>
      <c r="O1756" s="27"/>
      <c r="P1756" s="27"/>
      <c r="Q1756" s="27"/>
      <c r="R1756" s="27"/>
      <c r="S1756" s="27"/>
      <c r="T1756" s="27"/>
      <c r="U1756" s="27"/>
      <c r="V1756" s="27"/>
      <c r="W1756" s="27"/>
      <c r="X1756" s="27"/>
      <c r="Y1756" s="27"/>
      <c r="Z1756" s="27"/>
      <c r="AA1756" s="27"/>
      <c r="AB1756" s="27"/>
      <c r="AC1756" s="27"/>
      <c r="AD1756" s="27"/>
      <c r="AE1756" s="27"/>
    </row>
    <row r="1757" spans="1:31" ht="15.75" customHeight="1" x14ac:dyDescent="0.2">
      <c r="A1757" s="22">
        <v>35327</v>
      </c>
      <c r="B1757" s="23">
        <f t="shared" ref="B1757:C1757" si="3512">LN(D1757)</f>
        <v>6.5264948595707901</v>
      </c>
      <c r="C1757" s="23">
        <f t="shared" si="3512"/>
        <v>7.1000271666292596</v>
      </c>
      <c r="D1757" s="24">
        <v>683</v>
      </c>
      <c r="E1757" s="24">
        <v>1212</v>
      </c>
      <c r="F1757" s="27">
        <f t="shared" ref="F1757:G1757" si="3513">LN(D1757/D1756)</f>
        <v>2.3453543439238126E-3</v>
      </c>
      <c r="G1757" s="27">
        <f t="shared" si="3513"/>
        <v>5.211576505994713E-3</v>
      </c>
      <c r="H1757" s="27">
        <f t="shared" si="3069"/>
        <v>0.919221110905868</v>
      </c>
      <c r="I1757" s="27"/>
      <c r="J1757" s="27">
        <v>1719</v>
      </c>
      <c r="K1757" s="27">
        <v>6.5324871436643113</v>
      </c>
      <c r="L1757" s="37">
        <v>-5.5514780774628569E-2</v>
      </c>
      <c r="M1757" s="27"/>
      <c r="N1757" s="27"/>
      <c r="O1757" s="27"/>
      <c r="P1757" s="27"/>
      <c r="Q1757" s="27"/>
      <c r="R1757" s="27"/>
      <c r="S1757" s="27"/>
      <c r="T1757" s="27"/>
      <c r="U1757" s="27"/>
      <c r="V1757" s="27"/>
      <c r="W1757" s="27"/>
      <c r="X1757" s="27"/>
      <c r="Y1757" s="27"/>
      <c r="Z1757" s="27"/>
      <c r="AA1757" s="27"/>
      <c r="AB1757" s="27"/>
      <c r="AC1757" s="27"/>
      <c r="AD1757" s="27"/>
      <c r="AE1757" s="27"/>
    </row>
    <row r="1758" spans="1:31" ht="15.75" customHeight="1" x14ac:dyDescent="0.2">
      <c r="A1758" s="22">
        <v>35328</v>
      </c>
      <c r="B1758" s="23">
        <f t="shared" ref="B1758:C1758" si="3514">LN(D1758)</f>
        <v>6.5323342922223491</v>
      </c>
      <c r="C1758" s="23">
        <f t="shared" si="3514"/>
        <v>7.1062782151140995</v>
      </c>
      <c r="D1758" s="24">
        <v>687</v>
      </c>
      <c r="E1758" s="24">
        <v>1219.5999999999999</v>
      </c>
      <c r="F1758" s="27">
        <f t="shared" ref="F1758:G1758" si="3515">LN(D1758/D1757)</f>
        <v>5.8394326515591663E-3</v>
      </c>
      <c r="G1758" s="27">
        <f t="shared" si="3515"/>
        <v>6.2510484848398874E-3</v>
      </c>
      <c r="H1758" s="27">
        <f t="shared" si="3069"/>
        <v>0.9192342453366027</v>
      </c>
      <c r="I1758" s="27"/>
      <c r="J1758" s="27">
        <v>1720</v>
      </c>
      <c r="K1758" s="27">
        <v>6.5508696684225916</v>
      </c>
      <c r="L1758" s="37">
        <v>-5.5000065351541672E-2</v>
      </c>
      <c r="M1758" s="27"/>
      <c r="N1758" s="27"/>
      <c r="O1758" s="27"/>
      <c r="P1758" s="27"/>
      <c r="Q1758" s="27"/>
      <c r="R1758" s="27"/>
      <c r="S1758" s="27"/>
      <c r="T1758" s="27"/>
      <c r="U1758" s="27"/>
      <c r="V1758" s="27"/>
      <c r="W1758" s="27"/>
      <c r="X1758" s="27"/>
      <c r="Y1758" s="27"/>
      <c r="Z1758" s="27"/>
      <c r="AA1758" s="27"/>
      <c r="AB1758" s="27"/>
      <c r="AC1758" s="27"/>
      <c r="AD1758" s="27"/>
      <c r="AE1758" s="27"/>
    </row>
    <row r="1759" spans="1:31" ht="15.75" customHeight="1" x14ac:dyDescent="0.2">
      <c r="A1759" s="22">
        <v>35331</v>
      </c>
      <c r="B1759" s="23">
        <f t="shared" ref="B1759:C1759" si="3516">LN(D1759)</f>
        <v>6.5314605481737527</v>
      </c>
      <c r="C1759" s="23">
        <f t="shared" si="3516"/>
        <v>7.0995319945468465</v>
      </c>
      <c r="D1759" s="24">
        <v>686.4</v>
      </c>
      <c r="E1759" s="24">
        <v>1211.4000000000001</v>
      </c>
      <c r="F1759" s="27">
        <f t="shared" ref="F1759:G1759" si="3517">LN(D1759/D1758)</f>
        <v>-8.7374404859688344E-4</v>
      </c>
      <c r="G1759" s="27">
        <f t="shared" si="3517"/>
        <v>-6.746220567252801E-3</v>
      </c>
      <c r="H1759" s="27">
        <f t="shared" si="3069"/>
        <v>0.91998466281869995</v>
      </c>
      <c r="I1759" s="27"/>
      <c r="J1759" s="27">
        <v>1721</v>
      </c>
      <c r="K1759" s="27">
        <v>6.5478007848101027</v>
      </c>
      <c r="L1759" s="37">
        <v>-5.5257965391009911E-2</v>
      </c>
      <c r="M1759" s="27"/>
      <c r="N1759" s="27"/>
      <c r="O1759" s="27"/>
      <c r="P1759" s="27"/>
      <c r="Q1759" s="27"/>
      <c r="R1759" s="27"/>
      <c r="S1759" s="27"/>
      <c r="T1759" s="27"/>
      <c r="U1759" s="27"/>
      <c r="V1759" s="27"/>
      <c r="W1759" s="27"/>
      <c r="X1759" s="27"/>
      <c r="Y1759" s="27"/>
      <c r="Z1759" s="27"/>
      <c r="AA1759" s="27"/>
      <c r="AB1759" s="27"/>
      <c r="AC1759" s="27"/>
      <c r="AD1759" s="27"/>
      <c r="AE1759" s="27"/>
    </row>
    <row r="1760" spans="1:31" ht="15.75" customHeight="1" x14ac:dyDescent="0.2">
      <c r="A1760" s="22">
        <v>35332</v>
      </c>
      <c r="B1760" s="23">
        <f t="shared" ref="B1760:C1760" si="3518">LN(D1760)</f>
        <v>6.5302943672835703</v>
      </c>
      <c r="C1760" s="23">
        <f t="shared" si="3518"/>
        <v>7.1026639512815635</v>
      </c>
      <c r="D1760" s="24">
        <v>685.6</v>
      </c>
      <c r="E1760" s="24">
        <v>1215.2</v>
      </c>
      <c r="F1760" s="27">
        <f t="shared" ref="F1760:G1760" si="3519">LN(D1760/D1759)</f>
        <v>-1.1661808901823965E-3</v>
      </c>
      <c r="G1760" s="27">
        <f t="shared" si="3519"/>
        <v>3.1319567347162765E-3</v>
      </c>
      <c r="H1760" s="27">
        <f t="shared" si="3069"/>
        <v>0.91941480155558841</v>
      </c>
      <c r="I1760" s="27"/>
      <c r="J1760" s="27">
        <v>1722</v>
      </c>
      <c r="K1760" s="27">
        <v>6.5535797966516558</v>
      </c>
      <c r="L1760" s="37">
        <v>-5.786117116072198E-2</v>
      </c>
      <c r="M1760" s="27"/>
      <c r="N1760" s="27"/>
      <c r="O1760" s="27"/>
      <c r="P1760" s="27"/>
      <c r="Q1760" s="27"/>
      <c r="R1760" s="27"/>
      <c r="S1760" s="27"/>
      <c r="T1760" s="27"/>
      <c r="U1760" s="27"/>
      <c r="V1760" s="27"/>
      <c r="W1760" s="27"/>
      <c r="X1760" s="27"/>
      <c r="Y1760" s="27"/>
      <c r="Z1760" s="27"/>
      <c r="AA1760" s="27"/>
      <c r="AB1760" s="27"/>
      <c r="AC1760" s="27"/>
      <c r="AD1760" s="27"/>
      <c r="AE1760" s="27"/>
    </row>
    <row r="1761" spans="1:31" ht="15.75" customHeight="1" x14ac:dyDescent="0.2">
      <c r="A1761" s="22">
        <v>35333</v>
      </c>
      <c r="B1761" s="23">
        <f t="shared" ref="B1761:C1761" si="3520">LN(D1761)</f>
        <v>6.5305860400288198</v>
      </c>
      <c r="C1761" s="23">
        <f t="shared" si="3520"/>
        <v>7.1103695390438544</v>
      </c>
      <c r="D1761" s="24">
        <v>685.8</v>
      </c>
      <c r="E1761" s="24">
        <v>1224.5999999999999</v>
      </c>
      <c r="F1761" s="27">
        <f t="shared" ref="F1761:G1761" si="3521">LN(D1761/D1760)</f>
        <v>2.9167274524974813E-4</v>
      </c>
      <c r="G1761" s="27">
        <f t="shared" si="3521"/>
        <v>7.705587762290949E-3</v>
      </c>
      <c r="H1761" s="27">
        <f t="shared" si="3069"/>
        <v>0.91845944211037456</v>
      </c>
      <c r="I1761" s="27"/>
      <c r="J1761" s="27">
        <v>1723</v>
      </c>
      <c r="K1761" s="27">
        <v>6.5620661974984129</v>
      </c>
      <c r="L1761" s="37">
        <v>-6.363345695174516E-2</v>
      </c>
      <c r="M1761" s="27"/>
      <c r="N1761" s="27"/>
      <c r="O1761" s="27"/>
      <c r="P1761" s="27"/>
      <c r="Q1761" s="27"/>
      <c r="R1761" s="27"/>
      <c r="S1761" s="27"/>
      <c r="T1761" s="27"/>
      <c r="U1761" s="27"/>
      <c r="V1761" s="27"/>
      <c r="W1761" s="27"/>
      <c r="X1761" s="27"/>
      <c r="Y1761" s="27"/>
      <c r="Z1761" s="27"/>
      <c r="AA1761" s="27"/>
      <c r="AB1761" s="27"/>
      <c r="AC1761" s="27"/>
      <c r="AD1761" s="27"/>
      <c r="AE1761" s="27"/>
    </row>
    <row r="1762" spans="1:31" ht="15.75" customHeight="1" x14ac:dyDescent="0.2">
      <c r="A1762" s="22">
        <v>35334</v>
      </c>
      <c r="B1762" s="23">
        <f t="shared" ref="B1762:C1762" si="3522">LN(D1762)</f>
        <v>6.5305860400288198</v>
      </c>
      <c r="C1762" s="23">
        <f t="shared" si="3522"/>
        <v>7.1130606721664673</v>
      </c>
      <c r="D1762" s="24">
        <v>685.8</v>
      </c>
      <c r="E1762" s="24">
        <v>1227.9000000000001</v>
      </c>
      <c r="F1762" s="27">
        <f t="shared" ref="F1762:G1762" si="3523">LN(D1762/D1761)</f>
        <v>0</v>
      </c>
      <c r="G1762" s="27">
        <f t="shared" si="3523"/>
        <v>2.6911331226130435E-3</v>
      </c>
      <c r="H1762" s="27">
        <f t="shared" si="3069"/>
        <v>0.91811195503830278</v>
      </c>
      <c r="I1762" s="27"/>
      <c r="J1762" s="27">
        <v>1724</v>
      </c>
      <c r="K1762" s="27">
        <v>6.5595918785947562</v>
      </c>
      <c r="L1762" s="37">
        <v>-6.35713207343791E-2</v>
      </c>
      <c r="M1762" s="27"/>
      <c r="N1762" s="27"/>
      <c r="O1762" s="27"/>
      <c r="P1762" s="27"/>
      <c r="Q1762" s="27"/>
      <c r="R1762" s="27"/>
      <c r="S1762" s="27"/>
      <c r="T1762" s="27"/>
      <c r="U1762" s="27"/>
      <c r="V1762" s="27"/>
      <c r="W1762" s="27"/>
      <c r="X1762" s="27"/>
      <c r="Y1762" s="27"/>
      <c r="Z1762" s="27"/>
      <c r="AA1762" s="27"/>
      <c r="AB1762" s="27"/>
      <c r="AC1762" s="27"/>
      <c r="AD1762" s="27"/>
      <c r="AE1762" s="27"/>
    </row>
    <row r="1763" spans="1:31" ht="15.75" customHeight="1" x14ac:dyDescent="0.2">
      <c r="A1763" s="22">
        <v>35335</v>
      </c>
      <c r="B1763" s="23">
        <f t="shared" ref="B1763:C1763" si="3524">LN(D1763)</f>
        <v>6.5310233896968448</v>
      </c>
      <c r="C1763" s="23">
        <f t="shared" si="3524"/>
        <v>7.114769448366463</v>
      </c>
      <c r="D1763" s="24">
        <v>686.1</v>
      </c>
      <c r="E1763" s="24">
        <v>1230</v>
      </c>
      <c r="F1763" s="27">
        <f t="shared" ref="F1763:G1763" si="3525">LN(D1763/D1762)</f>
        <v>4.3734966802529677E-4</v>
      </c>
      <c r="G1763" s="27">
        <f t="shared" si="3525"/>
        <v>1.7087761999961218E-3</v>
      </c>
      <c r="H1763" s="27">
        <f t="shared" si="3069"/>
        <v>0.91795291992158012</v>
      </c>
      <c r="I1763" s="27"/>
      <c r="J1763" s="27">
        <v>1725</v>
      </c>
      <c r="K1763" s="27">
        <v>6.5593853320026971</v>
      </c>
      <c r="L1763" s="37">
        <v>-6.3968730071896296E-2</v>
      </c>
      <c r="M1763" s="27"/>
      <c r="N1763" s="27"/>
      <c r="O1763" s="27"/>
      <c r="P1763" s="27"/>
      <c r="Q1763" s="27"/>
      <c r="R1763" s="27"/>
      <c r="S1763" s="27"/>
      <c r="T1763" s="27"/>
      <c r="U1763" s="27"/>
      <c r="V1763" s="27"/>
      <c r="W1763" s="27"/>
      <c r="X1763" s="27"/>
      <c r="Y1763" s="27"/>
      <c r="Z1763" s="27"/>
      <c r="AA1763" s="27"/>
      <c r="AB1763" s="27"/>
      <c r="AC1763" s="27"/>
      <c r="AD1763" s="27"/>
      <c r="AE1763" s="27"/>
    </row>
    <row r="1764" spans="1:31" ht="15.75" customHeight="1" x14ac:dyDescent="0.2">
      <c r="A1764" s="22">
        <v>35338</v>
      </c>
      <c r="B1764" s="23">
        <f t="shared" ref="B1764:C1764" si="3526">LN(D1764)</f>
        <v>6.5327708781275593</v>
      </c>
      <c r="C1764" s="23">
        <f t="shared" si="3526"/>
        <v>7.1122459417971369</v>
      </c>
      <c r="D1764" s="24">
        <v>687.3</v>
      </c>
      <c r="E1764" s="24">
        <v>1226.9000000000001</v>
      </c>
      <c r="F1764" s="27">
        <f t="shared" ref="F1764:G1764" si="3527">LN(D1764/D1763)</f>
        <v>1.7474884307142413E-3</v>
      </c>
      <c r="G1764" s="27">
        <f t="shared" si="3527"/>
        <v>-2.5235065693259527E-3</v>
      </c>
      <c r="H1764" s="27">
        <f t="shared" si="3069"/>
        <v>0.91852432151366881</v>
      </c>
      <c r="I1764" s="27"/>
      <c r="J1764" s="27">
        <v>1726</v>
      </c>
      <c r="K1764" s="27">
        <v>6.5600736088777998</v>
      </c>
      <c r="L1764" s="37">
        <v>-5.9234490271141915E-2</v>
      </c>
      <c r="M1764" s="27"/>
      <c r="N1764" s="27"/>
      <c r="O1764" s="27"/>
      <c r="P1764" s="27"/>
      <c r="Q1764" s="27"/>
      <c r="R1764" s="27"/>
      <c r="S1764" s="27"/>
      <c r="T1764" s="27"/>
      <c r="U1764" s="27"/>
      <c r="V1764" s="27"/>
      <c r="W1764" s="27"/>
      <c r="X1764" s="27"/>
      <c r="Y1764" s="27"/>
      <c r="Z1764" s="27"/>
      <c r="AA1764" s="27"/>
      <c r="AB1764" s="27"/>
      <c r="AC1764" s="27"/>
      <c r="AD1764" s="27"/>
      <c r="AE1764" s="27"/>
    </row>
    <row r="1765" spans="1:31" ht="15.75" customHeight="1" x14ac:dyDescent="0.2">
      <c r="A1765" s="22">
        <v>35339</v>
      </c>
      <c r="B1765" s="23">
        <f t="shared" ref="B1765:C1765" si="3528">LN(D1765)</f>
        <v>6.5352412710136587</v>
      </c>
      <c r="C1765" s="23">
        <f t="shared" si="3528"/>
        <v>7.1078348906977951</v>
      </c>
      <c r="D1765" s="24">
        <v>689</v>
      </c>
      <c r="E1765" s="24">
        <v>1221.5</v>
      </c>
      <c r="F1765" s="27">
        <f t="shared" ref="F1765:G1765" si="3529">LN(D1765/D1764)</f>
        <v>2.4703928860990341E-3</v>
      </c>
      <c r="G1765" s="27">
        <f t="shared" si="3529"/>
        <v>-4.4110510993421144E-3</v>
      </c>
      <c r="H1765" s="27">
        <f t="shared" si="3069"/>
        <v>0.91944190762879086</v>
      </c>
      <c r="I1765" s="27"/>
      <c r="J1765" s="27">
        <v>1727</v>
      </c>
      <c r="K1765" s="27">
        <v>6.551635013728025</v>
      </c>
      <c r="L1765" s="37">
        <v>-5.90921943089322E-2</v>
      </c>
      <c r="M1765" s="27"/>
      <c r="N1765" s="27"/>
      <c r="O1765" s="27"/>
      <c r="P1765" s="27"/>
      <c r="Q1765" s="27"/>
      <c r="R1765" s="27"/>
      <c r="S1765" s="27"/>
      <c r="T1765" s="27"/>
      <c r="U1765" s="27"/>
      <c r="V1765" s="27"/>
      <c r="W1765" s="27"/>
      <c r="X1765" s="27"/>
      <c r="Y1765" s="27"/>
      <c r="Z1765" s="27"/>
      <c r="AA1765" s="27"/>
      <c r="AB1765" s="27"/>
      <c r="AC1765" s="27"/>
      <c r="AD1765" s="27"/>
      <c r="AE1765" s="27"/>
    </row>
    <row r="1766" spans="1:31" ht="15.75" customHeight="1" x14ac:dyDescent="0.2">
      <c r="A1766" s="22">
        <v>35340</v>
      </c>
      <c r="B1766" s="23">
        <f t="shared" ref="B1766:C1766" si="3530">LN(D1766)</f>
        <v>6.5424719605068047</v>
      </c>
      <c r="C1766" s="23">
        <f t="shared" si="3530"/>
        <v>7.1197165408937773</v>
      </c>
      <c r="D1766" s="24">
        <v>694</v>
      </c>
      <c r="E1766" s="24">
        <v>1236.0999999999999</v>
      </c>
      <c r="F1766" s="27">
        <f t="shared" ref="F1766:G1766" si="3531">LN(D1766/D1765)</f>
        <v>7.2306894931459809E-3</v>
      </c>
      <c r="G1766" s="27">
        <f t="shared" si="3531"/>
        <v>1.1881650195982316E-2</v>
      </c>
      <c r="H1766" s="27">
        <f t="shared" si="3069"/>
        <v>0.91892309517219795</v>
      </c>
      <c r="I1766" s="27"/>
      <c r="J1766" s="27">
        <v>1728</v>
      </c>
      <c r="K1766" s="27">
        <v>6.5568334343494037</v>
      </c>
      <c r="L1766" s="37">
        <v>-6.1567878412395416E-2</v>
      </c>
      <c r="M1766" s="27"/>
      <c r="N1766" s="27"/>
      <c r="O1766" s="27"/>
      <c r="P1766" s="27"/>
      <c r="Q1766" s="27"/>
      <c r="R1766" s="27"/>
      <c r="S1766" s="27"/>
      <c r="T1766" s="27"/>
      <c r="U1766" s="27"/>
      <c r="V1766" s="27"/>
      <c r="W1766" s="27"/>
      <c r="X1766" s="27"/>
      <c r="Y1766" s="27"/>
      <c r="Z1766" s="27"/>
      <c r="AA1766" s="27"/>
      <c r="AB1766" s="27"/>
      <c r="AC1766" s="27"/>
      <c r="AD1766" s="27"/>
      <c r="AE1766" s="27"/>
    </row>
    <row r="1767" spans="1:31" ht="15.75" customHeight="1" x14ac:dyDescent="0.2">
      <c r="A1767" s="22">
        <v>35341</v>
      </c>
      <c r="B1767" s="23">
        <f t="shared" ref="B1767:C1767" si="3532">LN(D1767)</f>
        <v>6.5405970050285598</v>
      </c>
      <c r="C1767" s="23">
        <f t="shared" si="3532"/>
        <v>7.1172055031643442</v>
      </c>
      <c r="D1767" s="24">
        <v>692.7</v>
      </c>
      <c r="E1767" s="24">
        <v>1233</v>
      </c>
      <c r="F1767" s="27">
        <f t="shared" ref="F1767:G1767" si="3533">LN(D1767/D1766)</f>
        <v>-1.8749554782451145E-3</v>
      </c>
      <c r="G1767" s="27">
        <f t="shared" si="3533"/>
        <v>-2.5110377294330732E-3</v>
      </c>
      <c r="H1767" s="27">
        <f t="shared" si="3069"/>
        <v>0.91898386271417598</v>
      </c>
      <c r="I1767" s="27"/>
      <c r="J1767" s="27">
        <v>1729</v>
      </c>
      <c r="K1767" s="27">
        <v>6.5575929757038089</v>
      </c>
      <c r="L1767" s="37">
        <v>-6.2025350590663386E-2</v>
      </c>
      <c r="M1767" s="27"/>
      <c r="N1767" s="27"/>
      <c r="O1767" s="27"/>
      <c r="P1767" s="27"/>
      <c r="Q1767" s="27"/>
      <c r="R1767" s="27"/>
      <c r="S1767" s="27"/>
      <c r="T1767" s="27"/>
      <c r="U1767" s="27"/>
      <c r="V1767" s="27"/>
      <c r="W1767" s="27"/>
      <c r="X1767" s="27"/>
      <c r="Y1767" s="27"/>
      <c r="Z1767" s="27"/>
      <c r="AA1767" s="27"/>
      <c r="AB1767" s="27"/>
      <c r="AC1767" s="27"/>
      <c r="AD1767" s="27"/>
      <c r="AE1767" s="27"/>
    </row>
    <row r="1768" spans="1:31" ht="15.75" customHeight="1" x14ac:dyDescent="0.2">
      <c r="A1768" s="22">
        <v>35342</v>
      </c>
      <c r="B1768" s="23">
        <f t="shared" ref="B1768:C1768" si="3534">LN(D1768)</f>
        <v>6.5530783377060775</v>
      </c>
      <c r="C1768" s="23">
        <f t="shared" si="3534"/>
        <v>7.1288968276256739</v>
      </c>
      <c r="D1768" s="24">
        <v>701.4</v>
      </c>
      <c r="E1768" s="24">
        <v>1247.5</v>
      </c>
      <c r="F1768" s="27">
        <f t="shared" ref="F1768:G1768" si="3535">LN(D1768/D1767)</f>
        <v>1.2481332677518307E-2</v>
      </c>
      <c r="G1768" s="27">
        <f t="shared" si="3535"/>
        <v>1.1691324461329509E-2</v>
      </c>
      <c r="H1768" s="27">
        <f t="shared" si="3069"/>
        <v>0.91922754616279434</v>
      </c>
      <c r="I1768" s="27"/>
      <c r="J1768" s="27">
        <v>1730</v>
      </c>
      <c r="K1768" s="27">
        <v>6.5569025140151354</v>
      </c>
      <c r="L1768" s="37">
        <v>-5.681476669636254E-2</v>
      </c>
      <c r="M1768" s="27"/>
      <c r="N1768" s="27"/>
      <c r="O1768" s="27"/>
      <c r="P1768" s="27"/>
      <c r="Q1768" s="27"/>
      <c r="R1768" s="27"/>
      <c r="S1768" s="27"/>
      <c r="T1768" s="27"/>
      <c r="U1768" s="27"/>
      <c r="V1768" s="27"/>
      <c r="W1768" s="27"/>
      <c r="X1768" s="27"/>
      <c r="Y1768" s="27"/>
      <c r="Z1768" s="27"/>
      <c r="AA1768" s="27"/>
      <c r="AB1768" s="27"/>
      <c r="AC1768" s="27"/>
      <c r="AD1768" s="27"/>
      <c r="AE1768" s="27"/>
    </row>
    <row r="1769" spans="1:31" ht="15.75" customHeight="1" x14ac:dyDescent="0.2">
      <c r="A1769" s="22">
        <v>35345</v>
      </c>
      <c r="B1769" s="23">
        <f t="shared" ref="B1769:C1769" si="3536">LN(D1769)</f>
        <v>6.5557835433139724</v>
      </c>
      <c r="C1769" s="23">
        <f t="shared" si="3536"/>
        <v>7.1315386255836861</v>
      </c>
      <c r="D1769" s="24">
        <v>703.3</v>
      </c>
      <c r="E1769" s="24">
        <v>1250.8</v>
      </c>
      <c r="F1769" s="27">
        <f t="shared" ref="F1769:G1769" si="3537">LN(D1769/D1768)</f>
        <v>2.7052056078947103E-3</v>
      </c>
      <c r="G1769" s="27">
        <f t="shared" si="3537"/>
        <v>2.6417979580124163E-3</v>
      </c>
      <c r="H1769" s="27">
        <f t="shared" si="3069"/>
        <v>0.91926635856612349</v>
      </c>
      <c r="I1769" s="27"/>
      <c r="J1769" s="27">
        <v>1731</v>
      </c>
      <c r="K1769" s="27">
        <v>6.5550352206718498</v>
      </c>
      <c r="L1769" s="37">
        <v>-5.2995081053086146E-2</v>
      </c>
      <c r="M1769" s="27"/>
      <c r="N1769" s="27"/>
      <c r="O1769" s="27"/>
      <c r="P1769" s="27"/>
      <c r="Q1769" s="27"/>
      <c r="R1769" s="27"/>
      <c r="S1769" s="27"/>
      <c r="T1769" s="27"/>
      <c r="U1769" s="27"/>
      <c r="V1769" s="27"/>
      <c r="W1769" s="27"/>
      <c r="X1769" s="27"/>
      <c r="Y1769" s="27"/>
      <c r="Z1769" s="27"/>
      <c r="AA1769" s="27"/>
      <c r="AB1769" s="27"/>
      <c r="AC1769" s="27"/>
      <c r="AD1769" s="27"/>
      <c r="AE1769" s="27"/>
    </row>
    <row r="1770" spans="1:31" ht="15.75" customHeight="1" x14ac:dyDescent="0.2">
      <c r="A1770" s="22">
        <v>35346</v>
      </c>
      <c r="B1770" s="23">
        <f t="shared" ref="B1770:C1770" si="3538">LN(D1770)</f>
        <v>6.5519371107633866</v>
      </c>
      <c r="C1770" s="23">
        <f t="shared" si="3538"/>
        <v>7.1229473005087263</v>
      </c>
      <c r="D1770" s="24">
        <v>700.6</v>
      </c>
      <c r="E1770" s="24">
        <v>1240.0999999999999</v>
      </c>
      <c r="F1770" s="27">
        <f t="shared" ref="F1770:G1770" si="3539">LN(D1770/D1769)</f>
        <v>-3.8464325505860541E-3</v>
      </c>
      <c r="G1770" s="27">
        <f t="shared" si="3539"/>
        <v>-8.5913250749595754E-3</v>
      </c>
      <c r="H1770" s="27">
        <f t="shared" si="3069"/>
        <v>0.91983512362859154</v>
      </c>
      <c r="I1770" s="27"/>
      <c r="J1770" s="27">
        <v>1732</v>
      </c>
      <c r="K1770" s="27">
        <v>6.5506608079944879</v>
      </c>
      <c r="L1770" s="37">
        <v>-4.9971918487488942E-2</v>
      </c>
      <c r="M1770" s="27"/>
      <c r="N1770" s="27"/>
      <c r="O1770" s="27"/>
      <c r="P1770" s="27"/>
      <c r="Q1770" s="27"/>
      <c r="R1770" s="27"/>
      <c r="S1770" s="27"/>
      <c r="T1770" s="27"/>
      <c r="U1770" s="27"/>
      <c r="V1770" s="27"/>
      <c r="W1770" s="27"/>
      <c r="X1770" s="27"/>
      <c r="Y1770" s="27"/>
      <c r="Z1770" s="27"/>
      <c r="AA1770" s="27"/>
      <c r="AB1770" s="27"/>
      <c r="AC1770" s="27"/>
      <c r="AD1770" s="27"/>
      <c r="AE1770" s="27"/>
    </row>
    <row r="1771" spans="1:31" ht="15.75" customHeight="1" x14ac:dyDescent="0.2">
      <c r="A1771" s="22">
        <v>35347</v>
      </c>
      <c r="B1771" s="23">
        <f t="shared" ref="B1771:C1771" si="3540">LN(D1771)</f>
        <v>6.5463549020360734</v>
      </c>
      <c r="C1771" s="23">
        <f t="shared" si="3540"/>
        <v>7.1211716745377647</v>
      </c>
      <c r="D1771" s="24">
        <v>696.7</v>
      </c>
      <c r="E1771" s="24">
        <v>1237.9000000000001</v>
      </c>
      <c r="F1771" s="27">
        <f t="shared" ref="F1771:G1771" si="3541">LN(D1771/D1770)</f>
        <v>-5.5822087273131437E-3</v>
      </c>
      <c r="G1771" s="27">
        <f t="shared" si="3541"/>
        <v>-1.7756259709619099E-3</v>
      </c>
      <c r="H1771" s="27">
        <f t="shared" si="3069"/>
        <v>0.91928059050212374</v>
      </c>
      <c r="I1771" s="27"/>
      <c r="J1771" s="27">
        <v>1733</v>
      </c>
      <c r="K1771" s="27">
        <v>6.5521911590286681</v>
      </c>
      <c r="L1771" s="37">
        <v>-5.240411837281389E-2</v>
      </c>
      <c r="M1771" s="27"/>
      <c r="N1771" s="27"/>
      <c r="O1771" s="27"/>
      <c r="P1771" s="27"/>
      <c r="Q1771" s="27"/>
      <c r="R1771" s="27"/>
      <c r="S1771" s="27"/>
      <c r="T1771" s="27"/>
      <c r="U1771" s="27"/>
      <c r="V1771" s="27"/>
      <c r="W1771" s="27"/>
      <c r="X1771" s="27"/>
      <c r="Y1771" s="27"/>
      <c r="Z1771" s="27"/>
      <c r="AA1771" s="27"/>
      <c r="AB1771" s="27"/>
      <c r="AC1771" s="27"/>
      <c r="AD1771" s="27"/>
      <c r="AE1771" s="27"/>
    </row>
    <row r="1772" spans="1:31" ht="15.75" customHeight="1" x14ac:dyDescent="0.2">
      <c r="A1772" s="22">
        <v>35348</v>
      </c>
      <c r="B1772" s="23">
        <f t="shared" ref="B1772:C1772" si="3542">LN(D1772)</f>
        <v>6.5433361403099735</v>
      </c>
      <c r="C1772" s="23">
        <f t="shared" si="3542"/>
        <v>7.1203635283809641</v>
      </c>
      <c r="D1772" s="24">
        <v>694.6</v>
      </c>
      <c r="E1772" s="24">
        <v>1236.9000000000001</v>
      </c>
      <c r="F1772" s="27">
        <f t="shared" ref="F1772:G1772" si="3543">LN(D1772/D1771)</f>
        <v>-3.0187617260996145E-3</v>
      </c>
      <c r="G1772" s="27">
        <f t="shared" si="3543"/>
        <v>-8.0814615680057072E-4</v>
      </c>
      <c r="H1772" s="27">
        <f t="shared" si="3069"/>
        <v>0.91896096515704229</v>
      </c>
      <c r="I1772" s="27"/>
      <c r="J1772" s="27">
        <v>1734</v>
      </c>
      <c r="K1772" s="27">
        <v>6.5639852769194276</v>
      </c>
      <c r="L1772" s="37">
        <v>-5.5812442887299696E-2</v>
      </c>
      <c r="M1772" s="27"/>
      <c r="N1772" s="27"/>
      <c r="O1772" s="27"/>
      <c r="P1772" s="27"/>
      <c r="Q1772" s="27"/>
      <c r="R1772" s="27"/>
      <c r="S1772" s="27"/>
      <c r="T1772" s="27"/>
      <c r="U1772" s="27"/>
      <c r="V1772" s="27"/>
      <c r="W1772" s="27"/>
      <c r="X1772" s="27"/>
      <c r="Y1772" s="27"/>
      <c r="Z1772" s="27"/>
      <c r="AA1772" s="27"/>
      <c r="AB1772" s="27"/>
      <c r="AC1772" s="27"/>
      <c r="AD1772" s="27"/>
      <c r="AE1772" s="27"/>
    </row>
    <row r="1773" spans="1:31" ht="15.75" customHeight="1" x14ac:dyDescent="0.2">
      <c r="A1773" s="22">
        <v>35349</v>
      </c>
      <c r="B1773" s="23">
        <f t="shared" ref="B1773:C1773" si="3544">LN(D1773)</f>
        <v>6.5519371107633866</v>
      </c>
      <c r="C1773" s="23">
        <f t="shared" si="3544"/>
        <v>7.1294577924999425</v>
      </c>
      <c r="D1773" s="24">
        <v>700.6</v>
      </c>
      <c r="E1773" s="24">
        <v>1248.2</v>
      </c>
      <c r="F1773" s="27">
        <f t="shared" ref="F1773:G1773" si="3545">LN(D1773/D1772)</f>
        <v>8.6009704534127044E-3</v>
      </c>
      <c r="G1773" s="27">
        <f t="shared" si="3545"/>
        <v>9.0942641189785071E-3</v>
      </c>
      <c r="H1773" s="27">
        <f t="shared" si="3069"/>
        <v>0.91899514681970673</v>
      </c>
      <c r="I1773" s="27"/>
      <c r="J1773" s="27">
        <v>1735</v>
      </c>
      <c r="K1773" s="27">
        <v>6.5633689427275224</v>
      </c>
      <c r="L1773" s="37">
        <v>-6.0578896811898986E-2</v>
      </c>
      <c r="M1773" s="27"/>
      <c r="N1773" s="27"/>
      <c r="O1773" s="27"/>
      <c r="P1773" s="27"/>
      <c r="Q1773" s="27"/>
      <c r="R1773" s="27"/>
      <c r="S1773" s="27"/>
      <c r="T1773" s="27"/>
      <c r="U1773" s="27"/>
      <c r="V1773" s="27"/>
      <c r="W1773" s="27"/>
      <c r="X1773" s="27"/>
      <c r="Y1773" s="27"/>
      <c r="Z1773" s="27"/>
      <c r="AA1773" s="27"/>
      <c r="AB1773" s="27"/>
      <c r="AC1773" s="27"/>
      <c r="AD1773" s="27"/>
      <c r="AE1773" s="27"/>
    </row>
    <row r="1774" spans="1:31" ht="15.75" customHeight="1" x14ac:dyDescent="0.2">
      <c r="A1774" s="22">
        <v>35352</v>
      </c>
      <c r="B1774" s="23">
        <f t="shared" ref="B1774:C1774" si="3546">LN(D1774)</f>
        <v>6.5560678765544438</v>
      </c>
      <c r="C1774" s="23">
        <f t="shared" si="3546"/>
        <v>7.1359261720103717</v>
      </c>
      <c r="D1774" s="24">
        <v>703.5</v>
      </c>
      <c r="E1774" s="24">
        <v>1256.3</v>
      </c>
      <c r="F1774" s="27">
        <f t="shared" ref="F1774:G1774" si="3547">LN(D1774/D1773)</f>
        <v>4.1307657910571952E-3</v>
      </c>
      <c r="G1774" s="27">
        <f t="shared" si="3547"/>
        <v>6.4683795104294962E-3</v>
      </c>
      <c r="H1774" s="27">
        <f t="shared" si="3069"/>
        <v>0.91874099010015864</v>
      </c>
      <c r="I1774" s="27"/>
      <c r="J1774" s="27">
        <v>1736</v>
      </c>
      <c r="K1774" s="27">
        <v>6.5607612813119047</v>
      </c>
      <c r="L1774" s="37">
        <v>-6.2780382026030424E-2</v>
      </c>
      <c r="M1774" s="27"/>
      <c r="N1774" s="27"/>
      <c r="O1774" s="27"/>
      <c r="P1774" s="27"/>
      <c r="Q1774" s="27"/>
      <c r="R1774" s="27"/>
      <c r="S1774" s="27"/>
      <c r="T1774" s="27"/>
      <c r="U1774" s="27"/>
      <c r="V1774" s="27"/>
      <c r="W1774" s="27"/>
      <c r="X1774" s="27"/>
      <c r="Y1774" s="27"/>
      <c r="Z1774" s="27"/>
      <c r="AA1774" s="27"/>
      <c r="AB1774" s="27"/>
      <c r="AC1774" s="27"/>
      <c r="AD1774" s="27"/>
      <c r="AE1774" s="27"/>
    </row>
    <row r="1775" spans="1:31" ht="15.75" customHeight="1" x14ac:dyDescent="0.2">
      <c r="A1775" s="22">
        <v>35353</v>
      </c>
      <c r="B1775" s="23">
        <f t="shared" ref="B1775:C1775" si="3548">LN(D1775)</f>
        <v>6.5546454012079005</v>
      </c>
      <c r="C1775" s="23">
        <f t="shared" si="3548"/>
        <v>7.1373579253570849</v>
      </c>
      <c r="D1775" s="24">
        <v>702.5</v>
      </c>
      <c r="E1775" s="24">
        <v>1258.0999999999999</v>
      </c>
      <c r="F1775" s="27">
        <f t="shared" ref="F1775:G1775" si="3549">LN(D1775/D1774)</f>
        <v>-1.4224753465428782E-3</v>
      </c>
      <c r="G1775" s="27">
        <f t="shared" si="3549"/>
        <v>1.4317533467130075E-3</v>
      </c>
      <c r="H1775" s="27">
        <f t="shared" si="3069"/>
        <v>0.91835739075394185</v>
      </c>
      <c r="I1775" s="27"/>
      <c r="J1775" s="27">
        <v>1737</v>
      </c>
      <c r="K1775" s="27">
        <v>6.5674687036653205</v>
      </c>
      <c r="L1775" s="37">
        <v>-6.5578612812688064E-2</v>
      </c>
      <c r="M1775" s="27"/>
      <c r="N1775" s="27"/>
      <c r="O1775" s="27"/>
      <c r="P1775" s="27"/>
      <c r="Q1775" s="27"/>
      <c r="R1775" s="27"/>
      <c r="S1775" s="27"/>
      <c r="T1775" s="27"/>
      <c r="U1775" s="27"/>
      <c r="V1775" s="27"/>
      <c r="W1775" s="27"/>
      <c r="X1775" s="27"/>
      <c r="Y1775" s="27"/>
      <c r="Z1775" s="27"/>
      <c r="AA1775" s="27"/>
      <c r="AB1775" s="27"/>
      <c r="AC1775" s="27"/>
      <c r="AD1775" s="27"/>
      <c r="AE1775" s="27"/>
    </row>
    <row r="1776" spans="1:31" ht="15.75" customHeight="1" x14ac:dyDescent="0.2">
      <c r="A1776" s="22">
        <v>35354</v>
      </c>
      <c r="B1776" s="23">
        <f t="shared" ref="B1776:C1776" si="3550">LN(D1776)</f>
        <v>6.5573463766220508</v>
      </c>
      <c r="C1776" s="23">
        <f t="shared" si="3550"/>
        <v>7.1316185712206961</v>
      </c>
      <c r="D1776" s="24">
        <v>704.4</v>
      </c>
      <c r="E1776" s="24">
        <v>1250.9000000000001</v>
      </c>
      <c r="F1776" s="27">
        <f t="shared" ref="F1776:G1776" si="3551">LN(D1776/D1775)</f>
        <v>2.700975414150293E-3</v>
      </c>
      <c r="G1776" s="27">
        <f t="shared" si="3551"/>
        <v>-5.7393541363893619E-3</v>
      </c>
      <c r="H1776" s="27">
        <f t="shared" si="3069"/>
        <v>0.91947519502569963</v>
      </c>
      <c r="I1776" s="27"/>
      <c r="J1776" s="27">
        <v>1738</v>
      </c>
      <c r="K1776" s="27">
        <v>6.5707331275713647</v>
      </c>
      <c r="L1776" s="37">
        <v>-7.12468840301268E-2</v>
      </c>
      <c r="M1776" s="27"/>
      <c r="N1776" s="27"/>
      <c r="O1776" s="27"/>
      <c r="P1776" s="27"/>
      <c r="Q1776" s="27"/>
      <c r="R1776" s="27"/>
      <c r="S1776" s="27"/>
      <c r="T1776" s="27"/>
      <c r="U1776" s="27"/>
      <c r="V1776" s="27"/>
      <c r="W1776" s="27"/>
      <c r="X1776" s="27"/>
      <c r="Y1776" s="27"/>
      <c r="Z1776" s="27"/>
      <c r="AA1776" s="27"/>
      <c r="AB1776" s="27"/>
      <c r="AC1776" s="27"/>
      <c r="AD1776" s="27"/>
      <c r="AE1776" s="27"/>
    </row>
    <row r="1777" spans="1:31" ht="15.75" customHeight="1" x14ac:dyDescent="0.2">
      <c r="A1777" s="22">
        <v>35355</v>
      </c>
      <c r="B1777" s="23">
        <f t="shared" ref="B1777:C1777" si="3552">LN(D1777)</f>
        <v>6.5608892131769085</v>
      </c>
      <c r="C1777" s="23">
        <f t="shared" si="3552"/>
        <v>7.1243977439539874</v>
      </c>
      <c r="D1777" s="24">
        <v>706.9</v>
      </c>
      <c r="E1777" s="24">
        <v>1241.9000000000001</v>
      </c>
      <c r="F1777" s="27">
        <f t="shared" ref="F1777:G1777" si="3553">LN(D1777/D1776)</f>
        <v>3.5428365548573217E-3</v>
      </c>
      <c r="G1777" s="27">
        <f t="shared" si="3553"/>
        <v>-7.2208272667087584E-3</v>
      </c>
      <c r="H1777" s="27">
        <f t="shared" si="3069"/>
        <v>0.92090439767273069</v>
      </c>
      <c r="I1777" s="27"/>
      <c r="J1777" s="27">
        <v>1739</v>
      </c>
      <c r="K1777" s="27">
        <v>6.5647379160663899</v>
      </c>
      <c r="L1777" s="37">
        <v>-7.6445254836270848E-2</v>
      </c>
      <c r="M1777" s="27"/>
      <c r="N1777" s="27"/>
      <c r="O1777" s="27"/>
      <c r="P1777" s="27"/>
      <c r="Q1777" s="27"/>
      <c r="R1777" s="27"/>
      <c r="S1777" s="27"/>
      <c r="T1777" s="27"/>
      <c r="U1777" s="27"/>
      <c r="V1777" s="27"/>
      <c r="W1777" s="27"/>
      <c r="X1777" s="27"/>
      <c r="Y1777" s="27"/>
      <c r="Z1777" s="27"/>
      <c r="AA1777" s="27"/>
      <c r="AB1777" s="27"/>
      <c r="AC1777" s="27"/>
      <c r="AD1777" s="27"/>
      <c r="AE1777" s="27"/>
    </row>
    <row r="1778" spans="1:31" ht="15.75" customHeight="1" x14ac:dyDescent="0.2">
      <c r="A1778" s="22">
        <v>35356</v>
      </c>
      <c r="B1778" s="23">
        <f t="shared" ref="B1778:C1778" si="3554">LN(D1778)</f>
        <v>6.5663910962804959</v>
      </c>
      <c r="C1778" s="23">
        <f t="shared" si="3554"/>
        <v>7.1248002718344772</v>
      </c>
      <c r="D1778" s="24">
        <v>710.8</v>
      </c>
      <c r="E1778" s="24">
        <v>1242.4000000000001</v>
      </c>
      <c r="F1778" s="27">
        <f t="shared" ref="F1778:G1778" si="3555">LN(D1778/D1777)</f>
        <v>5.5018831035879203E-3</v>
      </c>
      <c r="G1778" s="27">
        <f t="shared" si="3555"/>
        <v>4.0252788049042093E-4</v>
      </c>
      <c r="H1778" s="27">
        <f t="shared" si="3069"/>
        <v>0.92162458535694458</v>
      </c>
      <c r="I1778" s="27"/>
      <c r="J1778" s="27">
        <v>1740</v>
      </c>
      <c r="K1778" s="27">
        <v>6.56234063982152</v>
      </c>
      <c r="L1778" s="37">
        <v>-8.2449463891026475E-2</v>
      </c>
      <c r="M1778" s="27"/>
      <c r="N1778" s="27"/>
      <c r="O1778" s="27"/>
      <c r="P1778" s="27"/>
      <c r="Q1778" s="27"/>
      <c r="R1778" s="27"/>
      <c r="S1778" s="27"/>
      <c r="T1778" s="27"/>
      <c r="U1778" s="27"/>
      <c r="V1778" s="27"/>
      <c r="W1778" s="27"/>
      <c r="X1778" s="27"/>
      <c r="Y1778" s="27"/>
      <c r="Z1778" s="27"/>
      <c r="AA1778" s="27"/>
      <c r="AB1778" s="27"/>
      <c r="AC1778" s="27"/>
      <c r="AD1778" s="27"/>
      <c r="AE1778" s="27"/>
    </row>
    <row r="1779" spans="1:31" ht="15.75" customHeight="1" x14ac:dyDescent="0.2">
      <c r="A1779" s="22">
        <v>35359</v>
      </c>
      <c r="B1779" s="23">
        <f t="shared" ref="B1779:C1779" si="3556">LN(D1779)</f>
        <v>6.5649832402123964</v>
      </c>
      <c r="C1779" s="23">
        <f t="shared" si="3556"/>
        <v>7.119959210257961</v>
      </c>
      <c r="D1779" s="24">
        <v>709.8</v>
      </c>
      <c r="E1779" s="24">
        <v>1236.4000000000001</v>
      </c>
      <c r="F1779" s="27">
        <f t="shared" ref="F1779:G1779" si="3557">LN(D1779/D1778)</f>
        <v>-1.4078560681001964E-3</v>
      </c>
      <c r="G1779" s="27">
        <f t="shared" si="3557"/>
        <v>-4.8410615765160422E-3</v>
      </c>
      <c r="H1779" s="27">
        <f t="shared" si="3069"/>
        <v>0.92205349024387773</v>
      </c>
      <c r="I1779" s="27"/>
      <c r="J1779" s="27">
        <v>1741</v>
      </c>
      <c r="K1779" s="27">
        <v>6.56234063982152</v>
      </c>
      <c r="L1779" s="37">
        <v>-8.2449463891026475E-2</v>
      </c>
      <c r="M1779" s="27"/>
      <c r="N1779" s="27"/>
      <c r="O1779" s="27"/>
      <c r="P1779" s="27"/>
      <c r="Q1779" s="27"/>
      <c r="R1779" s="27"/>
      <c r="S1779" s="27"/>
      <c r="T1779" s="27"/>
      <c r="U1779" s="27"/>
      <c r="V1779" s="27"/>
      <c r="W1779" s="27"/>
      <c r="X1779" s="27"/>
      <c r="Y1779" s="27"/>
      <c r="Z1779" s="27"/>
      <c r="AA1779" s="27"/>
      <c r="AB1779" s="27"/>
      <c r="AC1779" s="27"/>
      <c r="AD1779" s="27"/>
      <c r="AE1779" s="27"/>
    </row>
    <row r="1780" spans="1:31" ht="15.75" customHeight="1" x14ac:dyDescent="0.2">
      <c r="A1780" s="22">
        <v>35360</v>
      </c>
      <c r="B1780" s="23">
        <f t="shared" ref="B1780:C1780" si="3558">LN(D1780)</f>
        <v>6.5603232021245823</v>
      </c>
      <c r="C1780" s="23">
        <f t="shared" si="3558"/>
        <v>7.1066061377273027</v>
      </c>
      <c r="D1780" s="24">
        <v>706.5</v>
      </c>
      <c r="E1780" s="24">
        <v>1220</v>
      </c>
      <c r="F1780" s="27">
        <f t="shared" ref="F1780:G1780" si="3559">LN(D1780/D1779)</f>
        <v>-4.6600380878138439E-3</v>
      </c>
      <c r="G1780" s="27">
        <f t="shared" si="3559"/>
        <v>-1.3353072530659021E-2</v>
      </c>
      <c r="H1780" s="27">
        <f t="shared" si="3069"/>
        <v>0.9231302642899214</v>
      </c>
      <c r="I1780" s="27"/>
      <c r="J1780" s="27">
        <v>1742</v>
      </c>
      <c r="K1780" s="27">
        <v>6.5628206825613198</v>
      </c>
      <c r="L1780" s="37">
        <v>-7.8643567114274227E-2</v>
      </c>
      <c r="M1780" s="27"/>
      <c r="N1780" s="27"/>
      <c r="O1780" s="27"/>
      <c r="P1780" s="27"/>
      <c r="Q1780" s="27"/>
      <c r="R1780" s="27"/>
      <c r="S1780" s="27"/>
      <c r="T1780" s="27"/>
      <c r="U1780" s="27"/>
      <c r="V1780" s="27"/>
      <c r="W1780" s="27"/>
      <c r="X1780" s="27"/>
      <c r="Y1780" s="27"/>
      <c r="Z1780" s="27"/>
      <c r="AA1780" s="27"/>
      <c r="AB1780" s="27"/>
      <c r="AC1780" s="27"/>
      <c r="AD1780" s="27"/>
      <c r="AE1780" s="27"/>
    </row>
    <row r="1781" spans="1:31" ht="15.75" customHeight="1" x14ac:dyDescent="0.2">
      <c r="A1781" s="22">
        <v>35361</v>
      </c>
      <c r="B1781" s="23">
        <f t="shared" ref="B1781:C1781" si="3560">LN(D1781)</f>
        <v>6.5613135113234335</v>
      </c>
      <c r="C1781" s="23">
        <f t="shared" si="3560"/>
        <v>7.112979228993396</v>
      </c>
      <c r="D1781" s="24">
        <v>707.2</v>
      </c>
      <c r="E1781" s="24">
        <v>1227.8</v>
      </c>
      <c r="F1781" s="27">
        <f t="shared" ref="F1781:G1781" si="3561">LN(D1781/D1780)</f>
        <v>9.9030919885169616E-4</v>
      </c>
      <c r="G1781" s="27">
        <f t="shared" si="3561"/>
        <v>6.3730912660937382E-3</v>
      </c>
      <c r="H1781" s="27">
        <f t="shared" si="3069"/>
        <v>0.92244238315482441</v>
      </c>
      <c r="I1781" s="27"/>
      <c r="J1781" s="27">
        <v>1743</v>
      </c>
      <c r="K1781" s="27">
        <v>6.5639168192937873</v>
      </c>
      <c r="L1781" s="37">
        <v>-7.8365972424112584E-2</v>
      </c>
      <c r="M1781" s="27"/>
      <c r="N1781" s="27"/>
      <c r="O1781" s="27"/>
      <c r="P1781" s="27"/>
      <c r="Q1781" s="27"/>
      <c r="R1781" s="27"/>
      <c r="S1781" s="27"/>
      <c r="T1781" s="27"/>
      <c r="U1781" s="27"/>
      <c r="V1781" s="27"/>
      <c r="W1781" s="27"/>
      <c r="X1781" s="27"/>
      <c r="Y1781" s="27"/>
      <c r="Z1781" s="27"/>
      <c r="AA1781" s="27"/>
      <c r="AB1781" s="27"/>
      <c r="AC1781" s="27"/>
      <c r="AD1781" s="27"/>
      <c r="AE1781" s="27"/>
    </row>
    <row r="1782" spans="1:31" ht="15.75" customHeight="1" x14ac:dyDescent="0.2">
      <c r="A1782" s="22">
        <v>35362</v>
      </c>
      <c r="B1782" s="23">
        <f t="shared" ref="B1782:C1782" si="3562">LN(D1782)</f>
        <v>6.5542182637343318</v>
      </c>
      <c r="C1782" s="23">
        <f t="shared" si="3562"/>
        <v>7.1123274447109113</v>
      </c>
      <c r="D1782" s="24">
        <v>702.2</v>
      </c>
      <c r="E1782" s="24">
        <v>1227</v>
      </c>
      <c r="F1782" s="27">
        <f t="shared" ref="F1782:G1782" si="3563">LN(D1782/D1781)</f>
        <v>-7.0952475891017863E-3</v>
      </c>
      <c r="G1782" s="27">
        <f t="shared" si="3563"/>
        <v>-6.5178428248446017E-4</v>
      </c>
      <c r="H1782" s="27">
        <f t="shared" si="3069"/>
        <v>0.92152931859294274</v>
      </c>
      <c r="I1782" s="27"/>
      <c r="J1782" s="27">
        <v>1744</v>
      </c>
      <c r="K1782" s="27">
        <v>6.5513567928864447</v>
      </c>
      <c r="L1782" s="37">
        <v>-7.530793321769913E-2</v>
      </c>
      <c r="M1782" s="27"/>
      <c r="N1782" s="27"/>
      <c r="O1782" s="27"/>
      <c r="P1782" s="27"/>
      <c r="Q1782" s="27"/>
      <c r="R1782" s="27"/>
      <c r="S1782" s="27"/>
      <c r="T1782" s="27"/>
      <c r="U1782" s="27"/>
      <c r="V1782" s="27"/>
      <c r="W1782" s="27"/>
      <c r="X1782" s="27"/>
      <c r="Y1782" s="27"/>
      <c r="Z1782" s="27"/>
      <c r="AA1782" s="27"/>
      <c r="AB1782" s="27"/>
      <c r="AC1782" s="27"/>
      <c r="AD1782" s="27"/>
      <c r="AE1782" s="27"/>
    </row>
    <row r="1783" spans="1:31" ht="15.75" customHeight="1" x14ac:dyDescent="0.2">
      <c r="A1783" s="22">
        <v>35363</v>
      </c>
      <c r="B1783" s="23">
        <f t="shared" ref="B1783:C1783" si="3564">LN(D1783)</f>
        <v>6.5523652235062793</v>
      </c>
      <c r="C1783" s="23">
        <f t="shared" si="3564"/>
        <v>7.1087350175946247</v>
      </c>
      <c r="D1783" s="24">
        <v>700.9</v>
      </c>
      <c r="E1783" s="24">
        <v>1222.5999999999999</v>
      </c>
      <c r="F1783" s="27">
        <f t="shared" ref="F1783:G1783" si="3565">LN(D1783/D1782)</f>
        <v>-1.8530402280528867E-3</v>
      </c>
      <c r="G1783" s="27">
        <f t="shared" si="3565"/>
        <v>-3.5924271162865173E-3</v>
      </c>
      <c r="H1783" s="27">
        <f t="shared" si="3069"/>
        <v>0.92173434616548644</v>
      </c>
      <c r="I1783" s="27"/>
      <c r="J1783" s="27">
        <v>1745</v>
      </c>
      <c r="K1783" s="27">
        <v>6.5608300153519217</v>
      </c>
      <c r="L1783" s="37">
        <v>-7.5279168482246916E-2</v>
      </c>
      <c r="M1783" s="27"/>
      <c r="N1783" s="27"/>
      <c r="O1783" s="27"/>
      <c r="P1783" s="27"/>
      <c r="Q1783" s="27"/>
      <c r="R1783" s="27"/>
      <c r="S1783" s="27"/>
      <c r="T1783" s="27"/>
      <c r="U1783" s="27"/>
      <c r="V1783" s="27"/>
      <c r="W1783" s="27"/>
      <c r="X1783" s="27"/>
      <c r="Y1783" s="27"/>
      <c r="Z1783" s="27"/>
      <c r="AA1783" s="27"/>
      <c r="AB1783" s="27"/>
      <c r="AC1783" s="27"/>
      <c r="AD1783" s="27"/>
      <c r="AE1783" s="27"/>
    </row>
    <row r="1784" spans="1:31" ht="15.75" customHeight="1" x14ac:dyDescent="0.2">
      <c r="A1784" s="22">
        <v>35366</v>
      </c>
      <c r="B1784" s="23">
        <f t="shared" ref="B1784:C1784" si="3566">LN(D1784)</f>
        <v>6.5470723136458657</v>
      </c>
      <c r="C1784" s="23">
        <f t="shared" si="3566"/>
        <v>7.1031575753146221</v>
      </c>
      <c r="D1784" s="24">
        <v>697.2</v>
      </c>
      <c r="E1784" s="24">
        <v>1215.8</v>
      </c>
      <c r="F1784" s="27">
        <f t="shared" ref="F1784:G1784" si="3567">LN(D1784/D1783)</f>
        <v>-5.2929098604131567E-3</v>
      </c>
      <c r="G1784" s="27">
        <f t="shared" si="3567"/>
        <v>-5.5774422800028345E-3</v>
      </c>
      <c r="H1784" s="27">
        <f t="shared" si="3069"/>
        <v>0.92171294867492426</v>
      </c>
      <c r="I1784" s="27"/>
      <c r="J1784" s="27">
        <v>1746</v>
      </c>
      <c r="K1784" s="27">
        <v>6.5672642246067383</v>
      </c>
      <c r="L1784" s="37">
        <v>-6.9433984454859043E-2</v>
      </c>
      <c r="M1784" s="27"/>
      <c r="N1784" s="27"/>
      <c r="O1784" s="27"/>
      <c r="P1784" s="27"/>
      <c r="Q1784" s="27"/>
      <c r="R1784" s="27"/>
      <c r="S1784" s="27"/>
      <c r="T1784" s="27"/>
      <c r="U1784" s="27"/>
      <c r="V1784" s="27"/>
      <c r="W1784" s="27"/>
      <c r="X1784" s="27"/>
      <c r="Y1784" s="27"/>
      <c r="Z1784" s="27"/>
      <c r="AA1784" s="27"/>
      <c r="AB1784" s="27"/>
      <c r="AC1784" s="27"/>
      <c r="AD1784" s="27"/>
      <c r="AE1784" s="27"/>
    </row>
    <row r="1785" spans="1:31" ht="15.75" customHeight="1" x14ac:dyDescent="0.2">
      <c r="A1785" s="22">
        <v>35367</v>
      </c>
      <c r="B1785" s="23">
        <f t="shared" ref="B1785:C1785" si="3568">LN(D1785)</f>
        <v>6.5532208995425156</v>
      </c>
      <c r="C1785" s="23">
        <f t="shared" si="3568"/>
        <v>7.0925737159746784</v>
      </c>
      <c r="D1785" s="24">
        <v>701.5</v>
      </c>
      <c r="E1785" s="24">
        <v>1203</v>
      </c>
      <c r="F1785" s="27">
        <f t="shared" ref="F1785:G1785" si="3569">LN(D1785/D1784)</f>
        <v>6.1485858966498202E-3</v>
      </c>
      <c r="G1785" s="27">
        <f t="shared" si="3569"/>
        <v>-1.0583859339943203E-2</v>
      </c>
      <c r="H1785" s="27">
        <f t="shared" si="3069"/>
        <v>0.92395527518912168</v>
      </c>
      <c r="I1785" s="27"/>
      <c r="J1785" s="27">
        <v>1747</v>
      </c>
      <c r="K1785" s="27">
        <v>6.5677412593765272</v>
      </c>
      <c r="L1785" s="37">
        <v>-6.9760360090652895E-2</v>
      </c>
      <c r="M1785" s="27"/>
      <c r="N1785" s="27"/>
      <c r="O1785" s="27"/>
      <c r="P1785" s="27"/>
      <c r="Q1785" s="27"/>
      <c r="R1785" s="27"/>
      <c r="S1785" s="27"/>
      <c r="T1785" s="27"/>
      <c r="U1785" s="27"/>
      <c r="V1785" s="27"/>
      <c r="W1785" s="27"/>
      <c r="X1785" s="27"/>
      <c r="Y1785" s="27"/>
      <c r="Z1785" s="27"/>
      <c r="AA1785" s="27"/>
      <c r="AB1785" s="27"/>
      <c r="AC1785" s="27"/>
      <c r="AD1785" s="27"/>
      <c r="AE1785" s="27"/>
    </row>
    <row r="1786" spans="1:31" ht="15.75" customHeight="1" x14ac:dyDescent="0.2">
      <c r="A1786" s="22">
        <v>35368</v>
      </c>
      <c r="B1786" s="23">
        <f t="shared" ref="B1786:C1786" si="3570">LN(D1786)</f>
        <v>6.5523652235062793</v>
      </c>
      <c r="C1786" s="23">
        <f t="shared" si="3570"/>
        <v>7.0952302010168866</v>
      </c>
      <c r="D1786" s="24">
        <v>700.9</v>
      </c>
      <c r="E1786" s="24">
        <v>1206.2</v>
      </c>
      <c r="F1786" s="27">
        <f t="shared" ref="F1786:G1786" si="3571">LN(D1786/D1785)</f>
        <v>-8.5567603623661363E-4</v>
      </c>
      <c r="G1786" s="27">
        <f t="shared" si="3571"/>
        <v>2.6564850422074646E-3</v>
      </c>
      <c r="H1786" s="27">
        <f t="shared" si="3069"/>
        <v>0.92348874354593824</v>
      </c>
      <c r="I1786" s="27"/>
      <c r="J1786" s="27">
        <v>1748</v>
      </c>
      <c r="K1786" s="27">
        <v>6.5708009918995591</v>
      </c>
      <c r="L1786" s="37">
        <v>-6.7711140855021945E-2</v>
      </c>
      <c r="M1786" s="27"/>
      <c r="N1786" s="27"/>
      <c r="O1786" s="27"/>
      <c r="P1786" s="27"/>
      <c r="Q1786" s="27"/>
      <c r="R1786" s="27"/>
      <c r="S1786" s="27"/>
      <c r="T1786" s="27"/>
      <c r="U1786" s="27"/>
      <c r="V1786" s="27"/>
      <c r="W1786" s="27"/>
      <c r="X1786" s="27"/>
      <c r="Y1786" s="27"/>
      <c r="Z1786" s="27"/>
      <c r="AA1786" s="27"/>
      <c r="AB1786" s="27"/>
      <c r="AC1786" s="27"/>
      <c r="AD1786" s="27"/>
      <c r="AE1786" s="27"/>
    </row>
    <row r="1787" spans="1:31" ht="15.75" customHeight="1" x14ac:dyDescent="0.2">
      <c r="A1787" s="22">
        <v>35369</v>
      </c>
      <c r="B1787" s="23">
        <f t="shared" ref="B1787:C1787" si="3572">LN(D1787)</f>
        <v>6.5584814505237148</v>
      </c>
      <c r="C1787" s="23">
        <f t="shared" si="3572"/>
        <v>7.1078348906977951</v>
      </c>
      <c r="D1787" s="24">
        <v>705.2</v>
      </c>
      <c r="E1787" s="24">
        <v>1221.5</v>
      </c>
      <c r="F1787" s="27">
        <f t="shared" ref="F1787:G1787" si="3573">LN(D1787/D1786)</f>
        <v>6.1162270174362739E-3</v>
      </c>
      <c r="G1787" s="27">
        <f t="shared" si="3573"/>
        <v>1.2604689680908736E-2</v>
      </c>
      <c r="H1787" s="27">
        <f t="shared" si="3069"/>
        <v>0.92271156426367851</v>
      </c>
      <c r="I1787" s="27"/>
      <c r="J1787" s="27">
        <v>1749</v>
      </c>
      <c r="K1787" s="27">
        <v>6.5788351403612015</v>
      </c>
      <c r="L1787" s="37">
        <v>-6.9916983197007454E-2</v>
      </c>
      <c r="M1787" s="27"/>
      <c r="N1787" s="27"/>
      <c r="O1787" s="27"/>
      <c r="P1787" s="27"/>
      <c r="Q1787" s="27"/>
      <c r="R1787" s="27"/>
      <c r="S1787" s="27"/>
      <c r="T1787" s="27"/>
      <c r="U1787" s="27"/>
      <c r="V1787" s="27"/>
      <c r="W1787" s="27"/>
      <c r="X1787" s="27"/>
      <c r="Y1787" s="27"/>
      <c r="Z1787" s="27"/>
      <c r="AA1787" s="27"/>
      <c r="AB1787" s="27"/>
      <c r="AC1787" s="27"/>
      <c r="AD1787" s="27"/>
      <c r="AE1787" s="27"/>
    </row>
    <row r="1788" spans="1:31" ht="15.75" customHeight="1" x14ac:dyDescent="0.2">
      <c r="A1788" s="22">
        <v>35370</v>
      </c>
      <c r="B1788" s="23">
        <f t="shared" ref="B1788:C1788" si="3574">LN(D1788)</f>
        <v>6.5563521289725033</v>
      </c>
      <c r="C1788" s="23">
        <f t="shared" si="3574"/>
        <v>7.1079986104100144</v>
      </c>
      <c r="D1788" s="24">
        <v>703.7</v>
      </c>
      <c r="E1788" s="24">
        <v>1221.7</v>
      </c>
      <c r="F1788" s="27">
        <f t="shared" ref="F1788:G1788" si="3575">LN(D1788/D1787)</f>
        <v>-2.1293215512118882E-3</v>
      </c>
      <c r="G1788" s="27">
        <f t="shared" si="3575"/>
        <v>1.6371971221909283E-4</v>
      </c>
      <c r="H1788" s="27">
        <f t="shared" si="3069"/>
        <v>0.92239074433278623</v>
      </c>
      <c r="I1788" s="27"/>
      <c r="J1788" s="27">
        <v>1750</v>
      </c>
      <c r="K1788" s="27">
        <v>6.5940017698909701</v>
      </c>
      <c r="L1788" s="37">
        <v>-7.1173947799449522E-2</v>
      </c>
      <c r="M1788" s="27"/>
      <c r="N1788" s="27"/>
      <c r="O1788" s="27"/>
      <c r="P1788" s="27"/>
      <c r="Q1788" s="27"/>
      <c r="R1788" s="27"/>
      <c r="S1788" s="27"/>
      <c r="T1788" s="27"/>
      <c r="U1788" s="27"/>
      <c r="V1788" s="27"/>
      <c r="W1788" s="27"/>
      <c r="X1788" s="27"/>
      <c r="Y1788" s="27"/>
      <c r="Z1788" s="27"/>
      <c r="AA1788" s="27"/>
      <c r="AB1788" s="27"/>
      <c r="AC1788" s="27"/>
      <c r="AD1788" s="27"/>
      <c r="AE1788" s="27"/>
    </row>
    <row r="1789" spans="1:31" ht="15.75" customHeight="1" x14ac:dyDescent="0.2">
      <c r="A1789" s="22">
        <v>35373</v>
      </c>
      <c r="B1789" s="23">
        <f t="shared" ref="B1789:C1789" si="3576">LN(D1789)</f>
        <v>6.5606062476968088</v>
      </c>
      <c r="C1789" s="23">
        <f t="shared" si="3576"/>
        <v>7.1069339528425148</v>
      </c>
      <c r="D1789" s="24">
        <v>706.7</v>
      </c>
      <c r="E1789" s="24">
        <v>1220.4000000000001</v>
      </c>
      <c r="F1789" s="27">
        <f t="shared" ref="F1789:G1789" si="3577">LN(D1789/D1788)</f>
        <v>4.2541187243054796E-3</v>
      </c>
      <c r="G1789" s="27">
        <f t="shared" si="3577"/>
        <v>-1.0646575674995501E-3</v>
      </c>
      <c r="H1789" s="27">
        <f t="shared" si="3069"/>
        <v>0.92312751057336129</v>
      </c>
      <c r="I1789" s="27"/>
      <c r="J1789" s="27">
        <v>1751</v>
      </c>
      <c r="K1789" s="27">
        <v>6.597485661066627</v>
      </c>
      <c r="L1789" s="37">
        <v>-6.967395296257628E-2</v>
      </c>
      <c r="M1789" s="27"/>
      <c r="N1789" s="27"/>
      <c r="O1789" s="27"/>
      <c r="P1789" s="27"/>
      <c r="Q1789" s="27"/>
      <c r="R1789" s="27"/>
      <c r="S1789" s="27"/>
      <c r="T1789" s="27"/>
      <c r="U1789" s="27"/>
      <c r="V1789" s="27"/>
      <c r="W1789" s="27"/>
      <c r="X1789" s="27"/>
      <c r="Y1789" s="27"/>
      <c r="Z1789" s="27"/>
      <c r="AA1789" s="27"/>
      <c r="AB1789" s="27"/>
      <c r="AC1789" s="27"/>
      <c r="AD1789" s="27"/>
      <c r="AE1789" s="27"/>
    </row>
    <row r="1790" spans="1:31" ht="15.75" customHeight="1" x14ac:dyDescent="0.2">
      <c r="A1790" s="22">
        <v>35374</v>
      </c>
      <c r="B1790" s="23">
        <f t="shared" ref="B1790:C1790" si="3578">LN(D1790)</f>
        <v>6.5710230085550645</v>
      </c>
      <c r="C1790" s="23">
        <f t="shared" si="3578"/>
        <v>7.1139561095660344</v>
      </c>
      <c r="D1790" s="24">
        <v>714.1</v>
      </c>
      <c r="E1790" s="24">
        <v>1229</v>
      </c>
      <c r="F1790" s="27">
        <f t="shared" ref="F1790:G1790" si="3579">LN(D1790/D1789)</f>
        <v>1.041676085825558E-2</v>
      </c>
      <c r="G1790" s="27">
        <f t="shared" si="3579"/>
        <v>7.0221567235202254E-3</v>
      </c>
      <c r="H1790" s="27">
        <f t="shared" ref="H1790:H2044" si="3580">B1790/C1790</f>
        <v>0.92368056638964979</v>
      </c>
      <c r="I1790" s="27"/>
      <c r="J1790" s="27">
        <v>1752</v>
      </c>
      <c r="K1790" s="27">
        <v>6.6036267687759143</v>
      </c>
      <c r="L1790" s="37">
        <v>-7.7278332808870864E-2</v>
      </c>
      <c r="M1790" s="27"/>
      <c r="N1790" s="27"/>
      <c r="O1790" s="27"/>
      <c r="P1790" s="27"/>
      <c r="Q1790" s="27"/>
      <c r="R1790" s="27"/>
      <c r="S1790" s="27"/>
      <c r="T1790" s="27"/>
      <c r="U1790" s="27"/>
      <c r="V1790" s="27"/>
      <c r="W1790" s="27"/>
      <c r="X1790" s="27"/>
      <c r="Y1790" s="27"/>
      <c r="Z1790" s="27"/>
      <c r="AA1790" s="27"/>
      <c r="AB1790" s="27"/>
      <c r="AC1790" s="27"/>
      <c r="AD1790" s="27"/>
      <c r="AE1790" s="27"/>
    </row>
    <row r="1791" spans="1:31" ht="15.75" customHeight="1" x14ac:dyDescent="0.2">
      <c r="A1791" s="22">
        <v>35375</v>
      </c>
      <c r="B1791" s="23">
        <f t="shared" ref="B1791:C1791" si="3581">LN(D1791)</f>
        <v>6.5854817617607369</v>
      </c>
      <c r="C1791" s="23">
        <f t="shared" si="3581"/>
        <v>7.1272120424383516</v>
      </c>
      <c r="D1791" s="24">
        <v>724.5</v>
      </c>
      <c r="E1791" s="24">
        <v>1245.4000000000001</v>
      </c>
      <c r="F1791" s="27">
        <f t="shared" ref="F1791:G1791" si="3582">LN(D1791/D1790)</f>
        <v>1.4458753205672636E-2</v>
      </c>
      <c r="G1791" s="27">
        <f t="shared" si="3582"/>
        <v>1.3255932872316883E-2</v>
      </c>
      <c r="H1791" s="27">
        <f t="shared" si="3580"/>
        <v>0.92399127773217216</v>
      </c>
      <c r="I1791" s="27"/>
      <c r="J1791" s="27">
        <v>1753</v>
      </c>
      <c r="K1791" s="27">
        <v>6.6051870234398464</v>
      </c>
      <c r="L1791" s="37">
        <v>-8.1037518212980331E-2</v>
      </c>
      <c r="M1791" s="27"/>
      <c r="N1791" s="27"/>
      <c r="O1791" s="27"/>
      <c r="P1791" s="27"/>
      <c r="Q1791" s="27"/>
      <c r="R1791" s="27"/>
      <c r="S1791" s="27"/>
      <c r="T1791" s="27"/>
      <c r="U1791" s="27"/>
      <c r="V1791" s="27"/>
      <c r="W1791" s="27"/>
      <c r="X1791" s="27"/>
      <c r="Y1791" s="27"/>
      <c r="Z1791" s="27"/>
      <c r="AA1791" s="27"/>
      <c r="AB1791" s="27"/>
      <c r="AC1791" s="27"/>
      <c r="AD1791" s="27"/>
      <c r="AE1791" s="27"/>
    </row>
    <row r="1792" spans="1:31" ht="15.75" customHeight="1" x14ac:dyDescent="0.2">
      <c r="A1792" s="22">
        <v>35376</v>
      </c>
      <c r="B1792" s="23">
        <f t="shared" ref="B1792:C1792" si="3583">LN(D1792)</f>
        <v>6.5897514466439668</v>
      </c>
      <c r="C1792" s="23">
        <f t="shared" si="3583"/>
        <v>7.1341734628300042</v>
      </c>
      <c r="D1792" s="24">
        <v>727.6</v>
      </c>
      <c r="E1792" s="24">
        <v>1254.0999999999999</v>
      </c>
      <c r="F1792" s="27">
        <f t="shared" ref="F1792:G1792" si="3584">LN(D1792/D1791)</f>
        <v>4.2696848832300561E-3</v>
      </c>
      <c r="G1792" s="27">
        <f t="shared" si="3584"/>
        <v>6.961420391652315E-3</v>
      </c>
      <c r="H1792" s="27">
        <f t="shared" si="3580"/>
        <v>0.92368814425069024</v>
      </c>
      <c r="I1792" s="27"/>
      <c r="J1792" s="27">
        <v>1754</v>
      </c>
      <c r="K1792" s="27">
        <v>6.6092679617144166</v>
      </c>
      <c r="L1792" s="37">
        <v>-8.2773102143626431E-2</v>
      </c>
      <c r="M1792" s="27"/>
      <c r="N1792" s="27"/>
      <c r="O1792" s="27"/>
      <c r="P1792" s="27"/>
      <c r="Q1792" s="27"/>
      <c r="R1792" s="27"/>
      <c r="S1792" s="27"/>
      <c r="T1792" s="27"/>
      <c r="U1792" s="27"/>
      <c r="V1792" s="27"/>
      <c r="W1792" s="27"/>
      <c r="X1792" s="27"/>
      <c r="Y1792" s="27"/>
      <c r="Z1792" s="27"/>
      <c r="AA1792" s="27"/>
      <c r="AB1792" s="27"/>
      <c r="AC1792" s="27"/>
      <c r="AD1792" s="27"/>
      <c r="AE1792" s="27"/>
    </row>
    <row r="1793" spans="1:31" ht="15.75" customHeight="1" x14ac:dyDescent="0.2">
      <c r="A1793" s="22">
        <v>35377</v>
      </c>
      <c r="B1793" s="23">
        <f t="shared" ref="B1793:C1793" si="3585">LN(D1793)</f>
        <v>6.5941398245038512</v>
      </c>
      <c r="C1793" s="23">
        <f t="shared" si="3585"/>
        <v>7.1368809019738944</v>
      </c>
      <c r="D1793" s="24">
        <v>730.8</v>
      </c>
      <c r="E1793" s="24">
        <v>1257.5</v>
      </c>
      <c r="F1793" s="27">
        <f t="shared" ref="F1793:G1793" si="3586">LN(D1793/D1792)</f>
        <v>4.3883778598843839E-3</v>
      </c>
      <c r="G1793" s="27">
        <f t="shared" si="3586"/>
        <v>2.7074391438902897E-3</v>
      </c>
      <c r="H1793" s="27">
        <f t="shared" si="3580"/>
        <v>0.92395262231152919</v>
      </c>
      <c r="I1793" s="27"/>
      <c r="J1793" s="27">
        <v>1755</v>
      </c>
      <c r="K1793" s="27">
        <v>6.6141628611730798</v>
      </c>
      <c r="L1793" s="37">
        <v>-8.1828568950730762E-2</v>
      </c>
      <c r="M1793" s="27"/>
      <c r="N1793" s="27"/>
      <c r="O1793" s="27"/>
      <c r="P1793" s="27"/>
      <c r="Q1793" s="27"/>
      <c r="R1793" s="27"/>
      <c r="S1793" s="27"/>
      <c r="T1793" s="27"/>
      <c r="U1793" s="27"/>
      <c r="V1793" s="27"/>
      <c r="W1793" s="27"/>
      <c r="X1793" s="27"/>
      <c r="Y1793" s="27"/>
      <c r="Z1793" s="27"/>
      <c r="AA1793" s="27"/>
      <c r="AB1793" s="27"/>
      <c r="AC1793" s="27"/>
      <c r="AD1793" s="27"/>
      <c r="AE1793" s="27"/>
    </row>
    <row r="1794" spans="1:31" ht="15.75" customHeight="1" x14ac:dyDescent="0.2">
      <c r="A1794" s="22">
        <v>35380</v>
      </c>
      <c r="B1794" s="23">
        <f t="shared" ref="B1794:C1794" si="3587">LN(D1794)</f>
        <v>6.5955072525851062</v>
      </c>
      <c r="C1794" s="23">
        <f t="shared" si="3587"/>
        <v>7.140928365933525</v>
      </c>
      <c r="D1794" s="24">
        <v>731.8</v>
      </c>
      <c r="E1794" s="24">
        <v>1262.5999999999999</v>
      </c>
      <c r="F1794" s="27">
        <f t="shared" ref="F1794:G1794" si="3588">LN(D1794/D1793)</f>
        <v>1.3674280812547657E-3</v>
      </c>
      <c r="G1794" s="27">
        <f t="shared" si="3588"/>
        <v>4.0474639596309453E-3</v>
      </c>
      <c r="H1794" s="27">
        <f t="shared" si="3580"/>
        <v>0.92362041944708451</v>
      </c>
      <c r="I1794" s="27"/>
      <c r="J1794" s="27">
        <v>1756</v>
      </c>
      <c r="K1794" s="27">
        <v>6.6088802159524009</v>
      </c>
      <c r="L1794" s="37">
        <v>-7.7419667778648282E-2</v>
      </c>
      <c r="M1794" s="27"/>
      <c r="N1794" s="27"/>
      <c r="O1794" s="27"/>
      <c r="P1794" s="27"/>
      <c r="Q1794" s="27"/>
      <c r="R1794" s="27"/>
      <c r="S1794" s="27"/>
      <c r="T1794" s="27"/>
      <c r="U1794" s="27"/>
      <c r="V1794" s="27"/>
      <c r="W1794" s="27"/>
      <c r="X1794" s="27"/>
      <c r="Y1794" s="27"/>
      <c r="Z1794" s="27"/>
      <c r="AA1794" s="27"/>
      <c r="AB1794" s="27"/>
      <c r="AC1794" s="27"/>
      <c r="AD1794" s="27"/>
      <c r="AE1794" s="27"/>
    </row>
    <row r="1795" spans="1:31" ht="15.75" customHeight="1" x14ac:dyDescent="0.2">
      <c r="A1795" s="22">
        <v>35381</v>
      </c>
      <c r="B1795" s="23">
        <f t="shared" ref="B1795:C1795" si="3589">LN(D1795)</f>
        <v>6.5923593679628407</v>
      </c>
      <c r="C1795" s="23">
        <f t="shared" si="3589"/>
        <v>7.1360853569836467</v>
      </c>
      <c r="D1795" s="24">
        <v>729.5</v>
      </c>
      <c r="E1795" s="24">
        <v>1256.5</v>
      </c>
      <c r="F1795" s="27">
        <f t="shared" ref="F1795:G1795" si="3590">LN(D1795/D1794)</f>
        <v>-3.1478846222660851E-3</v>
      </c>
      <c r="G1795" s="27">
        <f t="shared" si="3590"/>
        <v>-4.8430089498783498E-3</v>
      </c>
      <c r="H1795" s="27">
        <f t="shared" si="3580"/>
        <v>0.92380612593307976</v>
      </c>
      <c r="I1795" s="27"/>
      <c r="J1795" s="27">
        <v>1757</v>
      </c>
      <c r="K1795" s="27">
        <v>6.6113327026612314</v>
      </c>
      <c r="L1795" s="37">
        <v>-8.1038335377661141E-2</v>
      </c>
      <c r="M1795" s="27"/>
      <c r="N1795" s="27"/>
      <c r="O1795" s="27"/>
      <c r="P1795" s="27"/>
      <c r="Q1795" s="27"/>
      <c r="R1795" s="27"/>
      <c r="S1795" s="27"/>
      <c r="T1795" s="27"/>
      <c r="U1795" s="27"/>
      <c r="V1795" s="27"/>
      <c r="W1795" s="27"/>
      <c r="X1795" s="27"/>
      <c r="Y1795" s="27"/>
      <c r="Z1795" s="27"/>
      <c r="AA1795" s="27"/>
      <c r="AB1795" s="27"/>
      <c r="AC1795" s="27"/>
      <c r="AD1795" s="27"/>
      <c r="AE1795" s="27"/>
    </row>
    <row r="1796" spans="1:31" ht="15.75" customHeight="1" x14ac:dyDescent="0.2">
      <c r="A1796" s="22">
        <v>35382</v>
      </c>
      <c r="B1796" s="23">
        <f t="shared" ref="B1796:C1796" si="3591">LN(D1796)</f>
        <v>6.59455024929927</v>
      </c>
      <c r="C1796" s="23">
        <f t="shared" si="3591"/>
        <v>7.1394224012372236</v>
      </c>
      <c r="D1796" s="24">
        <v>731.1</v>
      </c>
      <c r="E1796" s="24">
        <v>1260.7</v>
      </c>
      <c r="F1796" s="27">
        <f t="shared" ref="F1796:G1796" si="3592">LN(D1796/D1795)</f>
        <v>2.1908813364300045E-3</v>
      </c>
      <c r="G1796" s="27">
        <f t="shared" si="3592"/>
        <v>3.3370442535769133E-3</v>
      </c>
      <c r="H1796" s="27">
        <f t="shared" si="3580"/>
        <v>0.92368119977835594</v>
      </c>
      <c r="I1796" s="27"/>
      <c r="J1796" s="27">
        <v>1758</v>
      </c>
      <c r="K1796" s="27">
        <v>6.6173665828107451</v>
      </c>
      <c r="L1796" s="37">
        <v>-8.6780542781925263E-2</v>
      </c>
      <c r="M1796" s="27"/>
      <c r="N1796" s="27"/>
      <c r="O1796" s="27"/>
      <c r="P1796" s="27"/>
      <c r="Q1796" s="27"/>
      <c r="R1796" s="27"/>
      <c r="S1796" s="27"/>
      <c r="T1796" s="27"/>
      <c r="U1796" s="27"/>
      <c r="V1796" s="27"/>
      <c r="W1796" s="27"/>
      <c r="X1796" s="27"/>
      <c r="Y1796" s="27"/>
      <c r="Z1796" s="27"/>
      <c r="AA1796" s="27"/>
      <c r="AB1796" s="27"/>
      <c r="AC1796" s="27"/>
      <c r="AD1796" s="27"/>
      <c r="AE1796" s="27"/>
    </row>
    <row r="1797" spans="1:31" ht="15.75" customHeight="1" x14ac:dyDescent="0.2">
      <c r="A1797" s="22">
        <v>35383</v>
      </c>
      <c r="B1797" s="23">
        <f t="shared" ref="B1797:C1797" si="3593">LN(D1797)</f>
        <v>6.6009583426706735</v>
      </c>
      <c r="C1797" s="23">
        <f t="shared" si="3593"/>
        <v>7.1470083720294149</v>
      </c>
      <c r="D1797" s="24">
        <v>735.8</v>
      </c>
      <c r="E1797" s="24">
        <v>1270.3</v>
      </c>
      <c r="F1797" s="27">
        <f t="shared" ref="F1797:G1797" si="3594">LN(D1797/D1796)</f>
        <v>6.4080933714036874E-3</v>
      </c>
      <c r="G1797" s="27">
        <f t="shared" si="3594"/>
        <v>7.585970792191264E-3</v>
      </c>
      <c r="H1797" s="27">
        <f t="shared" si="3580"/>
        <v>0.92359739894866122</v>
      </c>
      <c r="I1797" s="27"/>
      <c r="J1797" s="27">
        <v>1759</v>
      </c>
      <c r="K1797" s="27">
        <v>6.6194738814658463</v>
      </c>
      <c r="L1797" s="37">
        <v>-8.8887841437026438E-2</v>
      </c>
      <c r="M1797" s="27"/>
      <c r="N1797" s="27"/>
      <c r="O1797" s="27"/>
      <c r="P1797" s="27"/>
      <c r="Q1797" s="27"/>
      <c r="R1797" s="27"/>
      <c r="S1797" s="27"/>
      <c r="T1797" s="27"/>
      <c r="U1797" s="27"/>
      <c r="V1797" s="27"/>
      <c r="W1797" s="27"/>
      <c r="X1797" s="27"/>
      <c r="Y1797" s="27"/>
      <c r="Z1797" s="27"/>
      <c r="AA1797" s="27"/>
      <c r="AB1797" s="27"/>
      <c r="AC1797" s="27"/>
      <c r="AD1797" s="27"/>
      <c r="AE1797" s="27"/>
    </row>
    <row r="1798" spans="1:31" ht="15.75" customHeight="1" x14ac:dyDescent="0.2">
      <c r="A1798" s="22">
        <v>35384</v>
      </c>
      <c r="B1798" s="23">
        <f t="shared" ref="B1798:C1798" si="3595">LN(D1798)</f>
        <v>6.6034016722423843</v>
      </c>
      <c r="C1798" s="23">
        <f t="shared" si="3595"/>
        <v>7.1402945519367087</v>
      </c>
      <c r="D1798" s="24">
        <v>737.6</v>
      </c>
      <c r="E1798" s="24">
        <v>1261.8</v>
      </c>
      <c r="F1798" s="27">
        <f t="shared" ref="F1798:G1798" si="3596">LN(D1798/D1797)</f>
        <v>2.4433295717101204E-3</v>
      </c>
      <c r="G1798" s="27">
        <f t="shared" si="3596"/>
        <v>-6.7138200927058887E-3</v>
      </c>
      <c r="H1798" s="27">
        <f t="shared" si="3580"/>
        <v>0.92480802076313517</v>
      </c>
      <c r="I1798" s="27"/>
      <c r="J1798" s="27">
        <v>1760</v>
      </c>
      <c r="K1798" s="27">
        <v>6.6208119430272978</v>
      </c>
      <c r="L1798" s="37">
        <v>-8.9788553330452991E-2</v>
      </c>
      <c r="M1798" s="27"/>
      <c r="N1798" s="27"/>
      <c r="O1798" s="27"/>
      <c r="P1798" s="27"/>
      <c r="Q1798" s="27"/>
      <c r="R1798" s="27"/>
      <c r="S1798" s="27"/>
      <c r="T1798" s="27"/>
      <c r="U1798" s="27"/>
      <c r="V1798" s="27"/>
      <c r="W1798" s="27"/>
      <c r="X1798" s="27"/>
      <c r="Y1798" s="27"/>
      <c r="Z1798" s="27"/>
      <c r="AA1798" s="27"/>
      <c r="AB1798" s="27"/>
      <c r="AC1798" s="27"/>
      <c r="AD1798" s="27"/>
      <c r="AE1798" s="27"/>
    </row>
    <row r="1799" spans="1:31" ht="15.75" customHeight="1" x14ac:dyDescent="0.2">
      <c r="A1799" s="22">
        <v>35387</v>
      </c>
      <c r="B1799" s="23">
        <f t="shared" ref="B1799:C1799" si="3597">LN(D1799)</f>
        <v>6.6025878921893364</v>
      </c>
      <c r="C1799" s="23">
        <f t="shared" si="3597"/>
        <v>7.1344923658064774</v>
      </c>
      <c r="D1799" s="24">
        <v>737</v>
      </c>
      <c r="E1799" s="24">
        <v>1254.5</v>
      </c>
      <c r="F1799" s="27">
        <f t="shared" ref="F1799:G1799" si="3598">LN(D1799/D1798)</f>
        <v>-8.1378005304745386E-4</v>
      </c>
      <c r="G1799" s="27">
        <f t="shared" si="3598"/>
        <v>-5.8021861302321072E-3</v>
      </c>
      <c r="H1799" s="27">
        <f t="shared" si="3580"/>
        <v>0.92544606590843059</v>
      </c>
      <c r="I1799" s="27"/>
      <c r="J1799" s="27">
        <v>1761</v>
      </c>
      <c r="K1799" s="27">
        <v>6.6188359047722614</v>
      </c>
      <c r="L1799" s="37">
        <v>-8.6065026644702058E-2</v>
      </c>
      <c r="M1799" s="27"/>
      <c r="N1799" s="27"/>
      <c r="O1799" s="27"/>
      <c r="P1799" s="27"/>
      <c r="Q1799" s="27"/>
      <c r="R1799" s="27"/>
      <c r="S1799" s="27"/>
      <c r="T1799" s="27"/>
      <c r="U1799" s="27"/>
      <c r="V1799" s="27"/>
      <c r="W1799" s="27"/>
      <c r="X1799" s="27"/>
      <c r="Y1799" s="27"/>
      <c r="Z1799" s="27"/>
      <c r="AA1799" s="27"/>
      <c r="AB1799" s="27"/>
      <c r="AC1799" s="27"/>
      <c r="AD1799" s="27"/>
      <c r="AE1799" s="27"/>
    </row>
    <row r="1800" spans="1:31" ht="15.75" customHeight="1" x14ac:dyDescent="0.2">
      <c r="A1800" s="22">
        <v>35388</v>
      </c>
      <c r="B1800" s="23">
        <f t="shared" ref="B1800:C1800" si="3599">LN(D1800)</f>
        <v>6.6094840049760881</v>
      </c>
      <c r="C1800" s="23">
        <f t="shared" si="3599"/>
        <v>7.140928365933525</v>
      </c>
      <c r="D1800" s="24">
        <v>742.1</v>
      </c>
      <c r="E1800" s="24">
        <v>1262.5999999999999</v>
      </c>
      <c r="F1800" s="27">
        <f t="shared" ref="F1800:G1800" si="3600">LN(D1800/D1799)</f>
        <v>6.8961127867513084E-3</v>
      </c>
      <c r="G1800" s="27">
        <f t="shared" si="3600"/>
        <v>6.4360001270482798E-3</v>
      </c>
      <c r="H1800" s="27">
        <f t="shared" si="3580"/>
        <v>0.92557769330207229</v>
      </c>
      <c r="I1800" s="27"/>
      <c r="J1800" s="27">
        <v>1762</v>
      </c>
      <c r="K1800" s="27">
        <v>6.6153818199590226</v>
      </c>
      <c r="L1800" s="37">
        <v>-8.0140548945363932E-2</v>
      </c>
      <c r="M1800" s="27"/>
      <c r="N1800" s="27"/>
      <c r="O1800" s="27"/>
      <c r="P1800" s="27"/>
      <c r="Q1800" s="27"/>
      <c r="R1800" s="27"/>
      <c r="S1800" s="27"/>
      <c r="T1800" s="27"/>
      <c r="U1800" s="27"/>
      <c r="V1800" s="27"/>
      <c r="W1800" s="27"/>
      <c r="X1800" s="27"/>
      <c r="Y1800" s="27"/>
      <c r="Z1800" s="27"/>
      <c r="AA1800" s="27"/>
      <c r="AB1800" s="27"/>
      <c r="AC1800" s="27"/>
      <c r="AD1800" s="27"/>
      <c r="AE1800" s="27"/>
    </row>
    <row r="1801" spans="1:31" ht="15.75" customHeight="1" x14ac:dyDescent="0.2">
      <c r="A1801" s="22">
        <v>35389</v>
      </c>
      <c r="B1801" s="23">
        <f t="shared" ref="B1801:C1801" si="3601">LN(D1801)</f>
        <v>6.6119066171972953</v>
      </c>
      <c r="C1801" s="23">
        <f t="shared" si="3601"/>
        <v>7.1427483466534962</v>
      </c>
      <c r="D1801" s="24">
        <v>743.9</v>
      </c>
      <c r="E1801" s="24">
        <v>1264.9000000000001</v>
      </c>
      <c r="F1801" s="27">
        <f t="shared" ref="F1801:G1801" si="3602">LN(D1801/D1800)</f>
        <v>2.4226122212076678E-3</v>
      </c>
      <c r="G1801" s="27">
        <f t="shared" si="3602"/>
        <v>1.8199807199709244E-3</v>
      </c>
      <c r="H1801" s="27">
        <f t="shared" si="3580"/>
        <v>0.92568102588901802</v>
      </c>
      <c r="I1801" s="27"/>
      <c r="J1801" s="27">
        <v>1763</v>
      </c>
      <c r="K1801" s="27">
        <v>6.6246857764478255</v>
      </c>
      <c r="L1801" s="37">
        <v>-8.221381594102084E-2</v>
      </c>
      <c r="M1801" s="27"/>
      <c r="N1801" s="27"/>
      <c r="O1801" s="27"/>
      <c r="P1801" s="27"/>
      <c r="Q1801" s="27"/>
      <c r="R1801" s="27"/>
      <c r="S1801" s="27"/>
      <c r="T1801" s="27"/>
      <c r="U1801" s="27"/>
      <c r="V1801" s="27"/>
      <c r="W1801" s="27"/>
      <c r="X1801" s="27"/>
      <c r="Y1801" s="27"/>
      <c r="Z1801" s="27"/>
      <c r="AA1801" s="27"/>
      <c r="AB1801" s="27"/>
      <c r="AC1801" s="27"/>
      <c r="AD1801" s="27"/>
      <c r="AE1801" s="27"/>
    </row>
    <row r="1802" spans="1:31" ht="15.75" customHeight="1" x14ac:dyDescent="0.2">
      <c r="A1802" s="22">
        <v>35390</v>
      </c>
      <c r="B1802" s="23">
        <f t="shared" ref="B1802:C1802" si="3603">LN(D1802)</f>
        <v>6.6102921946752504</v>
      </c>
      <c r="C1802" s="23">
        <f t="shared" si="3603"/>
        <v>7.1372784372603855</v>
      </c>
      <c r="D1802" s="24">
        <v>742.7</v>
      </c>
      <c r="E1802" s="24">
        <v>1258</v>
      </c>
      <c r="F1802" s="27">
        <f t="shared" ref="F1802:G1802" si="3604">LN(D1802/D1801)</f>
        <v>-1.6144225220447873E-3</v>
      </c>
      <c r="G1802" s="27">
        <f t="shared" si="3604"/>
        <v>-5.469909393110344E-3</v>
      </c>
      <c r="H1802" s="27">
        <f t="shared" si="3580"/>
        <v>0.92616425893741416</v>
      </c>
      <c r="I1802" s="27"/>
      <c r="J1802" s="27">
        <v>1764</v>
      </c>
      <c r="K1802" s="27">
        <v>6.6227195019496676</v>
      </c>
      <c r="L1802" s="37">
        <v>-8.2122496921107846E-2</v>
      </c>
      <c r="M1802" s="27"/>
      <c r="N1802" s="27"/>
      <c r="O1802" s="27"/>
      <c r="P1802" s="27"/>
      <c r="Q1802" s="27"/>
      <c r="R1802" s="27"/>
      <c r="S1802" s="27"/>
      <c r="T1802" s="27"/>
      <c r="U1802" s="27"/>
      <c r="V1802" s="27"/>
      <c r="W1802" s="27"/>
      <c r="X1802" s="27"/>
      <c r="Y1802" s="27"/>
      <c r="Z1802" s="27"/>
      <c r="AA1802" s="27"/>
      <c r="AB1802" s="27"/>
      <c r="AC1802" s="27"/>
      <c r="AD1802" s="27"/>
      <c r="AE1802" s="27"/>
    </row>
    <row r="1803" spans="1:31" ht="15.75" customHeight="1" x14ac:dyDescent="0.2">
      <c r="A1803" s="22">
        <v>35391</v>
      </c>
      <c r="B1803" s="23">
        <f t="shared" ref="B1803:C1803" si="3605">LN(D1803)</f>
        <v>6.61833836923664</v>
      </c>
      <c r="C1803" s="23">
        <f t="shared" si="3605"/>
        <v>7.1501522872182335</v>
      </c>
      <c r="D1803" s="24">
        <v>748.7</v>
      </c>
      <c r="E1803" s="24">
        <v>1274.3</v>
      </c>
      <c r="F1803" s="27">
        <f t="shared" ref="F1803:G1803" si="3606">LN(D1803/D1802)</f>
        <v>8.0461745613887008E-3</v>
      </c>
      <c r="G1803" s="27">
        <f t="shared" si="3606"/>
        <v>1.2873849957847678E-2</v>
      </c>
      <c r="H1803" s="27">
        <f t="shared" si="3580"/>
        <v>0.92562201522165122</v>
      </c>
      <c r="I1803" s="27"/>
      <c r="J1803" s="27">
        <v>1765</v>
      </c>
      <c r="K1803" s="27">
        <v>6.6318744233865461</v>
      </c>
      <c r="L1803" s="37">
        <v>-7.8796085680468586E-2</v>
      </c>
      <c r="M1803" s="27"/>
      <c r="N1803" s="27"/>
      <c r="O1803" s="27"/>
      <c r="P1803" s="27"/>
      <c r="Q1803" s="27"/>
      <c r="R1803" s="27"/>
      <c r="S1803" s="27"/>
      <c r="T1803" s="27"/>
      <c r="U1803" s="27"/>
      <c r="V1803" s="27"/>
      <c r="W1803" s="27"/>
      <c r="X1803" s="27"/>
      <c r="Y1803" s="27"/>
      <c r="Z1803" s="27"/>
      <c r="AA1803" s="27"/>
      <c r="AB1803" s="27"/>
      <c r="AC1803" s="27"/>
      <c r="AD1803" s="27"/>
      <c r="AE1803" s="27"/>
    </row>
    <row r="1804" spans="1:31" ht="15.75" customHeight="1" x14ac:dyDescent="0.2">
      <c r="A1804" s="22">
        <v>35394</v>
      </c>
      <c r="B1804" s="23">
        <f t="shared" ref="B1804:C1804" si="3607">LN(D1804)</f>
        <v>6.6293632534374485</v>
      </c>
      <c r="C1804" s="23">
        <f t="shared" si="3607"/>
        <v>7.1548497044521335</v>
      </c>
      <c r="D1804" s="24">
        <v>757</v>
      </c>
      <c r="E1804" s="24">
        <v>1280.3</v>
      </c>
      <c r="F1804" s="27">
        <f t="shared" ref="F1804:G1804" si="3608">LN(D1804/D1803)</f>
        <v>1.1024884200809158E-2</v>
      </c>
      <c r="G1804" s="27">
        <f t="shared" si="3608"/>
        <v>4.6974172338998766E-3</v>
      </c>
      <c r="H1804" s="27">
        <f t="shared" si="3580"/>
        <v>0.92655520762543775</v>
      </c>
      <c r="I1804" s="27"/>
      <c r="J1804" s="27">
        <v>1766</v>
      </c>
      <c r="K1804" s="27">
        <v>6.6339430900151823</v>
      </c>
      <c r="L1804" s="37">
        <v>-7.8159546701209948E-2</v>
      </c>
      <c r="M1804" s="27"/>
      <c r="N1804" s="27"/>
      <c r="O1804" s="27"/>
      <c r="P1804" s="27"/>
      <c r="Q1804" s="27"/>
      <c r="R1804" s="27"/>
      <c r="S1804" s="27"/>
      <c r="T1804" s="27"/>
      <c r="U1804" s="27"/>
      <c r="V1804" s="27"/>
      <c r="W1804" s="27"/>
      <c r="X1804" s="27"/>
      <c r="Y1804" s="27"/>
      <c r="Z1804" s="27"/>
      <c r="AA1804" s="27"/>
      <c r="AB1804" s="27"/>
      <c r="AC1804" s="27"/>
      <c r="AD1804" s="27"/>
      <c r="AE1804" s="27"/>
    </row>
    <row r="1805" spans="1:31" ht="15.75" customHeight="1" x14ac:dyDescent="0.2">
      <c r="A1805" s="22">
        <v>35395</v>
      </c>
      <c r="B1805" s="23">
        <f t="shared" ref="B1805:C1805" si="3609">LN(D1805)</f>
        <v>6.6279090922981307</v>
      </c>
      <c r="C1805" s="23">
        <f t="shared" si="3609"/>
        <v>7.1555524177350032</v>
      </c>
      <c r="D1805" s="24">
        <v>755.9</v>
      </c>
      <c r="E1805" s="24">
        <v>1281.2</v>
      </c>
      <c r="F1805" s="27">
        <f t="shared" ref="F1805:G1805" si="3610">LN(D1805/D1804)</f>
        <v>-1.4541611393177958E-3</v>
      </c>
      <c r="G1805" s="27">
        <f t="shared" si="3610"/>
        <v>7.0271328286986153E-4</v>
      </c>
      <c r="H1805" s="27">
        <f t="shared" si="3580"/>
        <v>0.92626099361258107</v>
      </c>
      <c r="I1805" s="27"/>
      <c r="J1805" s="27">
        <v>1767</v>
      </c>
      <c r="K1805" s="27">
        <v>6.6272156310040078</v>
      </c>
      <c r="L1805" s="37">
        <v>-7.5278520240621205E-2</v>
      </c>
      <c r="M1805" s="27"/>
      <c r="N1805" s="27"/>
      <c r="O1805" s="27"/>
      <c r="P1805" s="27"/>
      <c r="Q1805" s="27"/>
      <c r="R1805" s="27"/>
      <c r="S1805" s="27"/>
      <c r="T1805" s="27"/>
      <c r="U1805" s="27"/>
      <c r="V1805" s="27"/>
      <c r="W1805" s="27"/>
      <c r="X1805" s="27"/>
      <c r="Y1805" s="27"/>
      <c r="Z1805" s="27"/>
      <c r="AA1805" s="27"/>
      <c r="AB1805" s="27"/>
      <c r="AC1805" s="27"/>
      <c r="AD1805" s="27"/>
      <c r="AE1805" s="27"/>
    </row>
    <row r="1806" spans="1:31" ht="15.75" customHeight="1" x14ac:dyDescent="0.2">
      <c r="A1806" s="22">
        <v>35396</v>
      </c>
      <c r="B1806" s="23">
        <f t="shared" ref="B1806:C1806" si="3611">LN(D1806)</f>
        <v>6.6267177492490248</v>
      </c>
      <c r="C1806" s="23">
        <f t="shared" si="3611"/>
        <v>7.1603022806655883</v>
      </c>
      <c r="D1806" s="24">
        <v>755</v>
      </c>
      <c r="E1806" s="24">
        <v>1287.3</v>
      </c>
      <c r="F1806" s="27">
        <f t="shared" ref="F1806:G1806" si="3612">LN(D1806/D1805)</f>
        <v>-1.1913430491062996E-3</v>
      </c>
      <c r="G1806" s="27">
        <f t="shared" si="3612"/>
        <v>4.7498629305854963E-3</v>
      </c>
      <c r="H1806" s="27">
        <f t="shared" si="3580"/>
        <v>0.92548016682796186</v>
      </c>
      <c r="I1806" s="27"/>
      <c r="J1806" s="27">
        <v>1768</v>
      </c>
      <c r="K1806" s="27">
        <v>6.625825222558908</v>
      </c>
      <c r="L1806" s="37">
        <v>-7.9470320522834648E-2</v>
      </c>
      <c r="M1806" s="27"/>
      <c r="N1806" s="27"/>
      <c r="O1806" s="27"/>
      <c r="P1806" s="27"/>
      <c r="Q1806" s="27"/>
      <c r="R1806" s="27"/>
      <c r="S1806" s="27"/>
      <c r="T1806" s="27"/>
      <c r="U1806" s="27"/>
      <c r="V1806" s="27"/>
      <c r="W1806" s="27"/>
      <c r="X1806" s="27"/>
      <c r="Y1806" s="27"/>
      <c r="Z1806" s="27"/>
      <c r="AA1806" s="27"/>
      <c r="AB1806" s="27"/>
      <c r="AC1806" s="27"/>
      <c r="AD1806" s="27"/>
      <c r="AE1806" s="27"/>
    </row>
    <row r="1807" spans="1:31" ht="15.75" customHeight="1" x14ac:dyDescent="0.2">
      <c r="A1807" s="22">
        <v>35397</v>
      </c>
      <c r="B1807" s="23">
        <f t="shared" ref="B1807:C1807" si="3613">LN(D1807)</f>
        <v>6.6267177492490248</v>
      </c>
      <c r="C1807" s="23">
        <f t="shared" si="3613"/>
        <v>7.1603022806655883</v>
      </c>
      <c r="D1807" s="24">
        <v>755</v>
      </c>
      <c r="E1807" s="24">
        <v>1287.3</v>
      </c>
      <c r="F1807" s="27">
        <f t="shared" ref="F1807:G1807" si="3614">LN(D1807/D1806)</f>
        <v>0</v>
      </c>
      <c r="G1807" s="27">
        <f t="shared" si="3614"/>
        <v>0</v>
      </c>
      <c r="H1807" s="27">
        <f t="shared" si="3580"/>
        <v>0.92548016682796186</v>
      </c>
      <c r="I1807" s="27"/>
      <c r="J1807" s="27">
        <v>1769</v>
      </c>
      <c r="K1807" s="27">
        <v>6.6251924016497377</v>
      </c>
      <c r="L1807" s="37">
        <v>-8.1856261339764202E-2</v>
      </c>
      <c r="M1807" s="27"/>
      <c r="N1807" s="27"/>
      <c r="O1807" s="27"/>
      <c r="P1807" s="27"/>
      <c r="Q1807" s="27"/>
      <c r="R1807" s="27"/>
      <c r="S1807" s="27"/>
      <c r="T1807" s="27"/>
      <c r="U1807" s="27"/>
      <c r="V1807" s="27"/>
      <c r="W1807" s="27"/>
      <c r="X1807" s="27"/>
      <c r="Y1807" s="27"/>
      <c r="Z1807" s="27"/>
      <c r="AA1807" s="27"/>
      <c r="AB1807" s="27"/>
      <c r="AC1807" s="27"/>
      <c r="AD1807" s="27"/>
      <c r="AE1807" s="27"/>
    </row>
    <row r="1808" spans="1:31" ht="15.75" customHeight="1" x14ac:dyDescent="0.2">
      <c r="A1808" s="22">
        <v>35398</v>
      </c>
      <c r="B1808" s="23">
        <f t="shared" ref="B1808:C1808" si="3615">LN(D1808)</f>
        <v>6.6293632534374485</v>
      </c>
      <c r="C1808" s="23">
        <f t="shared" si="3615"/>
        <v>7.1644109728287946</v>
      </c>
      <c r="D1808" s="24">
        <v>757</v>
      </c>
      <c r="E1808" s="24">
        <v>1292.5999999999999</v>
      </c>
      <c r="F1808" s="27">
        <f t="shared" ref="F1808:G1808" si="3616">LN(D1808/D1807)</f>
        <v>2.645504188424175E-3</v>
      </c>
      <c r="G1808" s="27">
        <f t="shared" si="3616"/>
        <v>4.1086921632062599E-3</v>
      </c>
      <c r="H1808" s="27">
        <f t="shared" si="3580"/>
        <v>0.9253186728929248</v>
      </c>
      <c r="I1808" s="27"/>
      <c r="J1808" s="27">
        <v>1770</v>
      </c>
      <c r="K1808" s="27">
        <v>6.6323136883620215</v>
      </c>
      <c r="L1808" s="37">
        <v>-8.0376577598634924E-2</v>
      </c>
      <c r="M1808" s="27"/>
      <c r="N1808" s="27"/>
      <c r="O1808" s="27"/>
      <c r="P1808" s="27"/>
      <c r="Q1808" s="27"/>
      <c r="R1808" s="27"/>
      <c r="S1808" s="27"/>
      <c r="T1808" s="27"/>
      <c r="U1808" s="27"/>
      <c r="V1808" s="27"/>
      <c r="W1808" s="27"/>
      <c r="X1808" s="27"/>
      <c r="Y1808" s="27"/>
      <c r="Z1808" s="27"/>
      <c r="AA1808" s="27"/>
      <c r="AB1808" s="27"/>
      <c r="AC1808" s="27"/>
      <c r="AD1808" s="27"/>
      <c r="AE1808" s="27"/>
    </row>
    <row r="1809" spans="1:31" ht="15.75" customHeight="1" x14ac:dyDescent="0.2">
      <c r="A1809" s="22">
        <v>35401</v>
      </c>
      <c r="B1809" s="23">
        <f t="shared" ref="B1809:C1809" si="3617">LN(D1809)</f>
        <v>6.6287025332284104</v>
      </c>
      <c r="C1809" s="23">
        <f t="shared" si="3617"/>
        <v>7.169965685460248</v>
      </c>
      <c r="D1809" s="24">
        <v>756.5</v>
      </c>
      <c r="E1809" s="24">
        <v>1299.8</v>
      </c>
      <c r="F1809" s="27">
        <f t="shared" ref="F1809:G1809" si="3618">LN(D1809/D1808)</f>
        <v>-6.6072020903813473E-4</v>
      </c>
      <c r="G1809" s="27">
        <f t="shared" si="3618"/>
        <v>5.5547126314534076E-3</v>
      </c>
      <c r="H1809" s="27">
        <f t="shared" si="3580"/>
        <v>0.92450965932383078</v>
      </c>
      <c r="I1809" s="27"/>
      <c r="J1809" s="27">
        <v>1771</v>
      </c>
      <c r="K1809" s="27">
        <v>6.6373787694345525</v>
      </c>
      <c r="L1809" s="37">
        <v>-8.1310892880108732E-2</v>
      </c>
      <c r="M1809" s="27"/>
      <c r="N1809" s="27"/>
      <c r="O1809" s="27"/>
      <c r="P1809" s="27"/>
      <c r="Q1809" s="27"/>
      <c r="R1809" s="27"/>
      <c r="S1809" s="27"/>
      <c r="T1809" s="27"/>
      <c r="U1809" s="27"/>
      <c r="V1809" s="27"/>
      <c r="W1809" s="27"/>
      <c r="X1809" s="27"/>
      <c r="Y1809" s="27"/>
      <c r="Z1809" s="27"/>
      <c r="AA1809" s="27"/>
      <c r="AB1809" s="27"/>
      <c r="AC1809" s="27"/>
      <c r="AD1809" s="27"/>
      <c r="AE1809" s="27"/>
    </row>
    <row r="1810" spans="1:31" ht="15.75" customHeight="1" x14ac:dyDescent="0.2">
      <c r="A1810" s="22">
        <v>35402</v>
      </c>
      <c r="B1810" s="23">
        <f t="shared" ref="B1810:C1810" si="3619">LN(D1810)</f>
        <v>6.617670321914046</v>
      </c>
      <c r="C1810" s="23">
        <f t="shared" si="3619"/>
        <v>7.1703502860572739</v>
      </c>
      <c r="D1810" s="24">
        <v>748.2</v>
      </c>
      <c r="E1810" s="24">
        <v>1300.3</v>
      </c>
      <c r="F1810" s="27">
        <f t="shared" ref="F1810:G1810" si="3620">LN(D1810/D1809)</f>
        <v>-1.1032211314364793E-2</v>
      </c>
      <c r="G1810" s="27">
        <f t="shared" si="3620"/>
        <v>3.8460059702570423E-4</v>
      </c>
      <c r="H1810" s="27">
        <f t="shared" si="3580"/>
        <v>0.9229214833175009</v>
      </c>
      <c r="I1810" s="27"/>
      <c r="J1810" s="27">
        <v>1772</v>
      </c>
      <c r="K1810" s="27">
        <v>6.638499907544225</v>
      </c>
      <c r="L1810" s="37">
        <v>-8.3854506336324519E-2</v>
      </c>
      <c r="M1810" s="27"/>
      <c r="N1810" s="27"/>
      <c r="O1810" s="27"/>
      <c r="P1810" s="27"/>
      <c r="Q1810" s="27"/>
      <c r="R1810" s="27"/>
      <c r="S1810" s="27"/>
      <c r="T1810" s="27"/>
      <c r="U1810" s="27"/>
      <c r="V1810" s="27"/>
      <c r="W1810" s="27"/>
      <c r="X1810" s="27"/>
      <c r="Y1810" s="27"/>
      <c r="Z1810" s="27"/>
      <c r="AA1810" s="27"/>
      <c r="AB1810" s="27"/>
      <c r="AC1810" s="27"/>
      <c r="AD1810" s="27"/>
      <c r="AE1810" s="27"/>
    </row>
    <row r="1811" spans="1:31" ht="15.75" customHeight="1" x14ac:dyDescent="0.2">
      <c r="A1811" s="22">
        <v>35403</v>
      </c>
      <c r="B1811" s="23">
        <f t="shared" ref="B1811:C1811" si="3621">LN(D1811)</f>
        <v>6.6135184375596818</v>
      </c>
      <c r="C1811" s="23">
        <f t="shared" si="3621"/>
        <v>7.167809184316444</v>
      </c>
      <c r="D1811" s="24">
        <v>745.1</v>
      </c>
      <c r="E1811" s="24">
        <v>1297</v>
      </c>
      <c r="F1811" s="27">
        <f t="shared" ref="F1811:G1811" si="3622">LN(D1811/D1810)</f>
        <v>-4.151884354364024E-3</v>
      </c>
      <c r="G1811" s="27">
        <f t="shared" si="3622"/>
        <v>-2.5411017408302149E-3</v>
      </c>
      <c r="H1811" s="27">
        <f t="shared" si="3580"/>
        <v>0.92266943322520634</v>
      </c>
      <c r="I1811" s="27"/>
      <c r="J1811" s="27">
        <v>1773</v>
      </c>
      <c r="K1811" s="27">
        <v>6.6340056916501355</v>
      </c>
      <c r="L1811" s="37">
        <v>-7.6659315028084762E-2</v>
      </c>
      <c r="M1811" s="27"/>
      <c r="N1811" s="27"/>
      <c r="O1811" s="27"/>
      <c r="P1811" s="27"/>
      <c r="Q1811" s="27"/>
      <c r="R1811" s="27"/>
      <c r="S1811" s="27"/>
      <c r="T1811" s="27"/>
      <c r="U1811" s="27"/>
      <c r="V1811" s="27"/>
      <c r="W1811" s="27"/>
      <c r="X1811" s="27"/>
      <c r="Y1811" s="27"/>
      <c r="Z1811" s="27"/>
      <c r="AA1811" s="27"/>
      <c r="AB1811" s="27"/>
      <c r="AC1811" s="27"/>
      <c r="AD1811" s="27"/>
      <c r="AE1811" s="27"/>
    </row>
    <row r="1812" spans="1:31" ht="15.75" customHeight="1" x14ac:dyDescent="0.2">
      <c r="A1812" s="22">
        <v>35404</v>
      </c>
      <c r="B1812" s="23">
        <f t="shared" ref="B1812:C1812" si="3623">LN(D1812)</f>
        <v>6.6124441793658653</v>
      </c>
      <c r="C1812" s="23">
        <f t="shared" si="3623"/>
        <v>7.1701964635681232</v>
      </c>
      <c r="D1812" s="24">
        <v>744.3</v>
      </c>
      <c r="E1812" s="24">
        <v>1300.0999999999999</v>
      </c>
      <c r="F1812" s="27">
        <f t="shared" ref="F1812:G1812" si="3624">LN(D1812/D1811)</f>
        <v>-1.0742581938168617E-3</v>
      </c>
      <c r="G1812" s="27">
        <f t="shared" si="3624"/>
        <v>2.3872792516790257E-3</v>
      </c>
      <c r="H1812" s="27">
        <f t="shared" si="3580"/>
        <v>0.92221241258364317</v>
      </c>
      <c r="I1812" s="27"/>
      <c r="J1812" s="27">
        <v>1774</v>
      </c>
      <c r="K1812" s="27">
        <v>6.6283514044430154</v>
      </c>
      <c r="L1812" s="37">
        <v>-6.7462191266106863E-2</v>
      </c>
      <c r="M1812" s="27"/>
      <c r="N1812" s="27"/>
      <c r="O1812" s="27"/>
      <c r="P1812" s="27"/>
      <c r="Q1812" s="27"/>
      <c r="R1812" s="27"/>
      <c r="S1812" s="27"/>
      <c r="T1812" s="27"/>
      <c r="U1812" s="27"/>
      <c r="V1812" s="27"/>
      <c r="W1812" s="27"/>
      <c r="X1812" s="27"/>
      <c r="Y1812" s="27"/>
      <c r="Z1812" s="27"/>
      <c r="AA1812" s="27"/>
      <c r="AB1812" s="27"/>
      <c r="AC1812" s="27"/>
      <c r="AD1812" s="27"/>
      <c r="AE1812" s="27"/>
    </row>
    <row r="1813" spans="1:31" ht="15.75" customHeight="1" x14ac:dyDescent="0.2">
      <c r="A1813" s="22">
        <v>35405</v>
      </c>
      <c r="B1813" s="23">
        <f t="shared" ref="B1813:C1813" si="3625">LN(D1813)</f>
        <v>6.6061094995129697</v>
      </c>
      <c r="C1813" s="23">
        <f t="shared" si="3625"/>
        <v>7.1605352994246534</v>
      </c>
      <c r="D1813" s="24">
        <v>739.6</v>
      </c>
      <c r="E1813" s="24">
        <v>1287.5999999999999</v>
      </c>
      <c r="F1813" s="27">
        <f t="shared" ref="F1813:G1813" si="3626">LN(D1813/D1812)</f>
        <v>-6.3346798528951496E-3</v>
      </c>
      <c r="G1813" s="27">
        <f t="shared" si="3626"/>
        <v>-9.6611641434699025E-3</v>
      </c>
      <c r="H1813" s="27">
        <f t="shared" si="3580"/>
        <v>0.92257201777132058</v>
      </c>
      <c r="I1813" s="27"/>
      <c r="J1813" s="27">
        <v>1775</v>
      </c>
      <c r="K1813" s="27">
        <v>6.628666604926436</v>
      </c>
      <c r="L1813" s="37">
        <v>-6.2275508645940114E-2</v>
      </c>
      <c r="M1813" s="27"/>
      <c r="N1813" s="27"/>
      <c r="O1813" s="27"/>
      <c r="P1813" s="27"/>
      <c r="Q1813" s="27"/>
      <c r="R1813" s="27"/>
      <c r="S1813" s="27"/>
      <c r="T1813" s="27"/>
      <c r="U1813" s="27"/>
      <c r="V1813" s="27"/>
      <c r="W1813" s="27"/>
      <c r="X1813" s="27"/>
      <c r="Y1813" s="27"/>
      <c r="Z1813" s="27"/>
      <c r="AA1813" s="27"/>
      <c r="AB1813" s="27"/>
      <c r="AC1813" s="27"/>
      <c r="AD1813" s="27"/>
      <c r="AE1813" s="27"/>
    </row>
    <row r="1814" spans="1:31" ht="15.75" customHeight="1" x14ac:dyDescent="0.2">
      <c r="A1814" s="22">
        <v>35408</v>
      </c>
      <c r="B1814" s="23">
        <f t="shared" ref="B1814:C1814" si="3627">LN(D1814)</f>
        <v>6.6196731265090163</v>
      </c>
      <c r="C1814" s="23">
        <f t="shared" si="3627"/>
        <v>7.1825040760220187</v>
      </c>
      <c r="D1814" s="24">
        <v>749.7</v>
      </c>
      <c r="E1814" s="24">
        <v>1316.2</v>
      </c>
      <c r="F1814" s="27">
        <f t="shared" ref="F1814:G1814" si="3628">LN(D1814/D1813)</f>
        <v>1.3563626996046707E-2</v>
      </c>
      <c r="G1814" s="27">
        <f t="shared" si="3628"/>
        <v>2.1968776597365729E-2</v>
      </c>
      <c r="H1814" s="27">
        <f t="shared" si="3580"/>
        <v>0.92163861745767051</v>
      </c>
      <c r="I1814" s="27"/>
      <c r="J1814" s="27">
        <v>1776</v>
      </c>
      <c r="K1814" s="27">
        <v>6.6248757993123508</v>
      </c>
      <c r="L1814" s="37">
        <v>-5.989255909995439E-2</v>
      </c>
      <c r="M1814" s="27"/>
      <c r="N1814" s="27"/>
      <c r="O1814" s="27"/>
      <c r="P1814" s="27"/>
      <c r="Q1814" s="27"/>
      <c r="R1814" s="27"/>
      <c r="S1814" s="27"/>
      <c r="T1814" s="27"/>
      <c r="U1814" s="27"/>
      <c r="V1814" s="27"/>
      <c r="W1814" s="27"/>
      <c r="X1814" s="27"/>
      <c r="Y1814" s="27"/>
      <c r="Z1814" s="27"/>
      <c r="AA1814" s="27"/>
      <c r="AB1814" s="27"/>
      <c r="AC1814" s="27"/>
      <c r="AD1814" s="27"/>
      <c r="AE1814" s="27"/>
    </row>
    <row r="1815" spans="1:31" ht="15.75" customHeight="1" x14ac:dyDescent="0.2">
      <c r="A1815" s="22">
        <v>35409</v>
      </c>
      <c r="B1815" s="23">
        <f t="shared" ref="B1815:C1815" si="3629">LN(D1815)</f>
        <v>6.6167343052648411</v>
      </c>
      <c r="C1815" s="23">
        <f t="shared" si="3629"/>
        <v>7.1796889944657787</v>
      </c>
      <c r="D1815" s="24">
        <v>747.5</v>
      </c>
      <c r="E1815" s="24">
        <v>1312.5</v>
      </c>
      <c r="F1815" s="27">
        <f t="shared" ref="F1815:G1815" si="3630">LN(D1815/D1814)</f>
        <v>-2.9388212441749028E-3</v>
      </c>
      <c r="G1815" s="27">
        <f t="shared" si="3630"/>
        <v>-2.8150815562400138E-3</v>
      </c>
      <c r="H1815" s="27">
        <f t="shared" si="3580"/>
        <v>0.92159065808632212</v>
      </c>
      <c r="I1815" s="27"/>
      <c r="J1815" s="27">
        <v>1777</v>
      </c>
      <c r="K1815" s="27">
        <v>6.6144196418116792</v>
      </c>
      <c r="L1815" s="37">
        <v>-5.4096439687096876E-2</v>
      </c>
      <c r="M1815" s="27"/>
      <c r="N1815" s="27"/>
      <c r="O1815" s="27"/>
      <c r="P1815" s="27"/>
      <c r="Q1815" s="27"/>
      <c r="R1815" s="27"/>
      <c r="S1815" s="27"/>
      <c r="T1815" s="27"/>
      <c r="U1815" s="27"/>
      <c r="V1815" s="27"/>
      <c r="W1815" s="27"/>
      <c r="X1815" s="27"/>
      <c r="Y1815" s="27"/>
      <c r="Z1815" s="27"/>
      <c r="AA1815" s="27"/>
      <c r="AB1815" s="27"/>
      <c r="AC1815" s="27"/>
      <c r="AD1815" s="27"/>
      <c r="AE1815" s="27"/>
    </row>
    <row r="1816" spans="1:31" ht="15.75" customHeight="1" x14ac:dyDescent="0.2">
      <c r="A1816" s="22">
        <v>35410</v>
      </c>
      <c r="B1816" s="23">
        <f t="shared" ref="B1816:C1816" si="3631">LN(D1816)</f>
        <v>6.6075956850192439</v>
      </c>
      <c r="C1816" s="23">
        <f t="shared" si="3631"/>
        <v>7.1770951571860531</v>
      </c>
      <c r="D1816" s="24">
        <v>740.7</v>
      </c>
      <c r="E1816" s="24">
        <v>1309.0999999999999</v>
      </c>
      <c r="F1816" s="27">
        <f t="shared" ref="F1816:G1816" si="3632">LN(D1816/D1815)</f>
        <v>-9.1386202455979657E-3</v>
      </c>
      <c r="G1816" s="27">
        <f t="shared" si="3632"/>
        <v>-2.5938372797255286E-3</v>
      </c>
      <c r="H1816" s="27">
        <f t="shared" si="3580"/>
        <v>0.92065042197516378</v>
      </c>
      <c r="I1816" s="27"/>
      <c r="J1816" s="27">
        <v>1778</v>
      </c>
      <c r="K1816" s="27">
        <v>6.6194101071814604</v>
      </c>
      <c r="L1816" s="37">
        <v>-5.8096595858026845E-2</v>
      </c>
      <c r="M1816" s="27"/>
      <c r="N1816" s="27"/>
      <c r="O1816" s="27"/>
      <c r="P1816" s="27"/>
      <c r="Q1816" s="27"/>
      <c r="R1816" s="27"/>
      <c r="S1816" s="27"/>
      <c r="T1816" s="27"/>
      <c r="U1816" s="27"/>
      <c r="V1816" s="27"/>
      <c r="W1816" s="27"/>
      <c r="X1816" s="27"/>
      <c r="Y1816" s="27"/>
      <c r="Z1816" s="27"/>
      <c r="AA1816" s="27"/>
      <c r="AB1816" s="27"/>
      <c r="AC1816" s="27"/>
      <c r="AD1816" s="27"/>
      <c r="AE1816" s="27"/>
    </row>
    <row r="1817" spans="1:31" ht="15.75" customHeight="1" x14ac:dyDescent="0.2">
      <c r="A1817" s="22">
        <v>35411</v>
      </c>
      <c r="B1817" s="23">
        <f t="shared" ref="B1817:C1817" si="3633">LN(D1817)</f>
        <v>6.5920851699901872</v>
      </c>
      <c r="C1817" s="23">
        <f t="shared" si="3633"/>
        <v>7.1688109953662078</v>
      </c>
      <c r="D1817" s="24">
        <v>729.3</v>
      </c>
      <c r="E1817" s="24">
        <v>1298.3</v>
      </c>
      <c r="F1817" s="27">
        <f t="shared" ref="F1817:G1817" si="3634">LN(D1817/D1816)</f>
        <v>-1.5510515029056255E-2</v>
      </c>
      <c r="G1817" s="27">
        <f t="shared" si="3634"/>
        <v>-8.2841618198455473E-3</v>
      </c>
      <c r="H1817" s="27">
        <f t="shared" si="3580"/>
        <v>0.91955070014416529</v>
      </c>
      <c r="I1817" s="27"/>
      <c r="J1817" s="27">
        <v>1779</v>
      </c>
      <c r="K1817" s="27">
        <v>6.6188997258367568</v>
      </c>
      <c r="L1817" s="37">
        <v>-6.468146210242498E-2</v>
      </c>
      <c r="M1817" s="27"/>
      <c r="N1817" s="27"/>
      <c r="O1817" s="27"/>
      <c r="P1817" s="27"/>
      <c r="Q1817" s="27"/>
      <c r="R1817" s="27"/>
      <c r="S1817" s="27"/>
      <c r="T1817" s="27"/>
      <c r="U1817" s="27"/>
      <c r="V1817" s="27"/>
      <c r="W1817" s="27"/>
      <c r="X1817" s="27"/>
      <c r="Y1817" s="27"/>
      <c r="Z1817" s="27"/>
      <c r="AA1817" s="27"/>
      <c r="AB1817" s="27"/>
      <c r="AC1817" s="27"/>
      <c r="AD1817" s="27"/>
      <c r="AE1817" s="27"/>
    </row>
    <row r="1818" spans="1:31" ht="15.75" customHeight="1" x14ac:dyDescent="0.2">
      <c r="A1818" s="22">
        <v>35412</v>
      </c>
      <c r="B1818" s="23">
        <f t="shared" ref="B1818:C1818" si="3635">LN(D1818)</f>
        <v>6.5911248845744632</v>
      </c>
      <c r="C1818" s="23">
        <f t="shared" si="3635"/>
        <v>7.1584361732894353</v>
      </c>
      <c r="D1818" s="24">
        <v>728.6</v>
      </c>
      <c r="E1818" s="24">
        <v>1284.9000000000001</v>
      </c>
      <c r="F1818" s="27">
        <f t="shared" ref="F1818:G1818" si="3636">LN(D1818/D1817)</f>
        <v>-9.6028541572384159E-4</v>
      </c>
      <c r="G1818" s="27">
        <f t="shared" si="3636"/>
        <v>-1.0374822076772672E-2</v>
      </c>
      <c r="H1818" s="27">
        <f t="shared" si="3580"/>
        <v>0.92074927051360689</v>
      </c>
      <c r="I1818" s="27"/>
      <c r="J1818" s="27">
        <v>1780</v>
      </c>
      <c r="K1818" s="27">
        <v>6.6160866666212597</v>
      </c>
      <c r="L1818" s="37">
        <v>-6.3721443114980403E-2</v>
      </c>
      <c r="M1818" s="27"/>
      <c r="N1818" s="27"/>
      <c r="O1818" s="27"/>
      <c r="P1818" s="27"/>
      <c r="Q1818" s="27"/>
      <c r="R1818" s="27"/>
      <c r="S1818" s="27"/>
      <c r="T1818" s="27"/>
      <c r="U1818" s="27"/>
      <c r="V1818" s="27"/>
      <c r="W1818" s="27"/>
      <c r="X1818" s="27"/>
      <c r="Y1818" s="27"/>
      <c r="Z1818" s="27"/>
      <c r="AA1818" s="27"/>
      <c r="AB1818" s="27"/>
      <c r="AC1818" s="27"/>
      <c r="AD1818" s="27"/>
      <c r="AE1818" s="27"/>
    </row>
    <row r="1819" spans="1:31" ht="15.75" customHeight="1" x14ac:dyDescent="0.2">
      <c r="A1819" s="22">
        <v>35415</v>
      </c>
      <c r="B1819" s="23">
        <f t="shared" ref="B1819:C1819" si="3637">LN(D1819)</f>
        <v>6.5805004314105329</v>
      </c>
      <c r="C1819" s="23">
        <f t="shared" si="3637"/>
        <v>7.1395810306791807</v>
      </c>
      <c r="D1819" s="24">
        <v>720.9</v>
      </c>
      <c r="E1819" s="24">
        <v>1260.9000000000001</v>
      </c>
      <c r="F1819" s="27">
        <f t="shared" ref="F1819:G1819" si="3638">LN(D1819/D1818)</f>
        <v>-1.0624453163930589E-2</v>
      </c>
      <c r="G1819" s="27">
        <f t="shared" si="3638"/>
        <v>-1.8855142610254311E-2</v>
      </c>
      <c r="H1819" s="27">
        <f t="shared" si="3580"/>
        <v>0.92169280005840015</v>
      </c>
      <c r="I1819" s="27"/>
      <c r="J1819" s="27">
        <v>1781</v>
      </c>
      <c r="K1819" s="27">
        <v>6.6117192362192521</v>
      </c>
      <c r="L1819" s="37">
        <v>-6.4646922573386334E-2</v>
      </c>
      <c r="M1819" s="27"/>
      <c r="N1819" s="27"/>
      <c r="O1819" s="27"/>
      <c r="P1819" s="27"/>
      <c r="Q1819" s="27"/>
      <c r="R1819" s="27"/>
      <c r="S1819" s="27"/>
      <c r="T1819" s="27"/>
      <c r="U1819" s="27"/>
      <c r="V1819" s="27"/>
      <c r="W1819" s="27"/>
      <c r="X1819" s="27"/>
      <c r="Y1819" s="27"/>
      <c r="Z1819" s="27"/>
      <c r="AA1819" s="27"/>
      <c r="AB1819" s="27"/>
      <c r="AC1819" s="27"/>
      <c r="AD1819" s="27"/>
      <c r="AE1819" s="27"/>
    </row>
    <row r="1820" spans="1:31" ht="15.75" customHeight="1" x14ac:dyDescent="0.2">
      <c r="A1820" s="22">
        <v>35416</v>
      </c>
      <c r="B1820" s="23">
        <f t="shared" ref="B1820:C1820" si="3639">LN(D1820)</f>
        <v>6.5875500148247959</v>
      </c>
      <c r="C1820" s="23">
        <f t="shared" si="3639"/>
        <v>7.1438545414565624</v>
      </c>
      <c r="D1820" s="24">
        <v>726</v>
      </c>
      <c r="E1820" s="24">
        <v>1266.3</v>
      </c>
      <c r="F1820" s="27">
        <f t="shared" ref="F1820:G1820" si="3640">LN(D1820/D1819)</f>
        <v>7.0495834142632599E-3</v>
      </c>
      <c r="G1820" s="27">
        <f t="shared" si="3640"/>
        <v>4.2735107773818641E-3</v>
      </c>
      <c r="H1820" s="27">
        <f t="shared" si="3580"/>
        <v>0.92212823995736881</v>
      </c>
      <c r="I1820" s="27"/>
      <c r="J1820" s="27">
        <v>1782</v>
      </c>
      <c r="K1820" s="27">
        <v>6.603431518170142</v>
      </c>
      <c r="L1820" s="37">
        <v>-5.0210618627626324E-2</v>
      </c>
      <c r="M1820" s="27"/>
      <c r="N1820" s="27"/>
      <c r="O1820" s="27"/>
      <c r="P1820" s="27"/>
      <c r="Q1820" s="27"/>
      <c r="R1820" s="27"/>
      <c r="S1820" s="27"/>
      <c r="T1820" s="27"/>
      <c r="U1820" s="27"/>
      <c r="V1820" s="27"/>
      <c r="W1820" s="27"/>
      <c r="X1820" s="27"/>
      <c r="Y1820" s="27"/>
      <c r="Z1820" s="27"/>
      <c r="AA1820" s="27"/>
      <c r="AB1820" s="27"/>
      <c r="AC1820" s="27"/>
      <c r="AD1820" s="27"/>
      <c r="AE1820" s="27"/>
    </row>
    <row r="1821" spans="1:31" ht="15.75" customHeight="1" x14ac:dyDescent="0.2">
      <c r="A1821" s="22">
        <v>35417</v>
      </c>
      <c r="B1821" s="23">
        <f t="shared" ref="B1821:C1821" si="3641">LN(D1821)</f>
        <v>6.595097220460179</v>
      </c>
      <c r="C1821" s="23">
        <f t="shared" si="3641"/>
        <v>7.1587474331160861</v>
      </c>
      <c r="D1821" s="24">
        <v>731.5</v>
      </c>
      <c r="E1821" s="24">
        <v>1285.3</v>
      </c>
      <c r="F1821" s="27">
        <f t="shared" ref="F1821:G1821" si="3642">LN(D1821/D1820)</f>
        <v>7.5472056353829038E-3</v>
      </c>
      <c r="G1821" s="27">
        <f t="shared" si="3642"/>
        <v>1.4892891659523493E-2</v>
      </c>
      <c r="H1821" s="27">
        <f t="shared" si="3580"/>
        <v>0.92126412924578349</v>
      </c>
      <c r="I1821" s="27"/>
      <c r="J1821" s="27">
        <v>1783</v>
      </c>
      <c r="K1821" s="27">
        <v>6.6055116855575156</v>
      </c>
      <c r="L1821" s="37">
        <v>-5.3146462051236298E-2</v>
      </c>
      <c r="M1821" s="27"/>
      <c r="N1821" s="27"/>
      <c r="O1821" s="27"/>
      <c r="P1821" s="27"/>
      <c r="Q1821" s="27"/>
      <c r="R1821" s="27"/>
      <c r="S1821" s="27"/>
      <c r="T1821" s="27"/>
      <c r="U1821" s="27"/>
      <c r="V1821" s="27"/>
      <c r="W1821" s="27"/>
      <c r="X1821" s="27"/>
      <c r="Y1821" s="27"/>
      <c r="Z1821" s="27"/>
      <c r="AA1821" s="27"/>
      <c r="AB1821" s="27"/>
      <c r="AC1821" s="27"/>
      <c r="AD1821" s="27"/>
      <c r="AE1821" s="27"/>
    </row>
    <row r="1822" spans="1:31" ht="15.75" customHeight="1" x14ac:dyDescent="0.2">
      <c r="A1822" s="22">
        <v>35418</v>
      </c>
      <c r="B1822" s="23">
        <f t="shared" ref="B1822:C1822" si="3643">LN(D1822)</f>
        <v>6.6143233745497492</v>
      </c>
      <c r="C1822" s="23">
        <f t="shared" si="3643"/>
        <v>7.1668835440158567</v>
      </c>
      <c r="D1822" s="24">
        <v>745.7</v>
      </c>
      <c r="E1822" s="24">
        <v>1295.8</v>
      </c>
      <c r="F1822" s="27">
        <f t="shared" ref="F1822:G1822" si="3644">LN(D1822/D1821)</f>
        <v>1.9226154089570291E-2</v>
      </c>
      <c r="G1822" s="27">
        <f t="shared" si="3644"/>
        <v>8.1361108997707824E-3</v>
      </c>
      <c r="H1822" s="27">
        <f t="shared" si="3580"/>
        <v>0.92290091417384901</v>
      </c>
      <c r="I1822" s="27"/>
      <c r="J1822" s="27">
        <v>1784</v>
      </c>
      <c r="K1822" s="27">
        <v>6.6153818199590226</v>
      </c>
      <c r="L1822" s="37">
        <v>-5.6900369435307852E-2</v>
      </c>
      <c r="M1822" s="27"/>
      <c r="N1822" s="27"/>
      <c r="O1822" s="27"/>
      <c r="P1822" s="27"/>
      <c r="Q1822" s="27"/>
      <c r="R1822" s="27"/>
      <c r="S1822" s="27"/>
      <c r="T1822" s="27"/>
      <c r="U1822" s="27"/>
      <c r="V1822" s="27"/>
      <c r="W1822" s="27"/>
      <c r="X1822" s="27"/>
      <c r="Y1822" s="27"/>
      <c r="Z1822" s="27"/>
      <c r="AA1822" s="27"/>
      <c r="AB1822" s="27"/>
      <c r="AC1822" s="27"/>
      <c r="AD1822" s="27"/>
      <c r="AE1822" s="27"/>
    </row>
    <row r="1823" spans="1:31" ht="15.75" customHeight="1" x14ac:dyDescent="0.2">
      <c r="A1823" s="22">
        <v>35419</v>
      </c>
      <c r="B1823" s="23">
        <f t="shared" ref="B1823:C1823" si="3645">LN(D1823)</f>
        <v>6.6184719251633819</v>
      </c>
      <c r="C1823" s="23">
        <f t="shared" si="3645"/>
        <v>7.1612340300924195</v>
      </c>
      <c r="D1823" s="24">
        <v>748.8</v>
      </c>
      <c r="E1823" s="24">
        <v>1288.5</v>
      </c>
      <c r="F1823" s="27">
        <f t="shared" ref="F1823:G1823" si="3646">LN(D1823/D1822)</f>
        <v>4.1485506136330281E-3</v>
      </c>
      <c r="G1823" s="27">
        <f t="shared" si="3646"/>
        <v>-5.6495139234370995E-3</v>
      </c>
      <c r="H1823" s="27">
        <f t="shared" si="3580"/>
        <v>0.92420829948465832</v>
      </c>
      <c r="I1823" s="27"/>
      <c r="J1823" s="27">
        <v>1785</v>
      </c>
      <c r="K1823" s="27">
        <v>6.6155100210972249</v>
      </c>
      <c r="L1823" s="37">
        <v>-5.9157892124721556E-2</v>
      </c>
      <c r="M1823" s="27"/>
      <c r="N1823" s="27"/>
      <c r="O1823" s="27"/>
      <c r="P1823" s="27"/>
      <c r="Q1823" s="27"/>
      <c r="R1823" s="27"/>
      <c r="S1823" s="27"/>
      <c r="T1823" s="27"/>
      <c r="U1823" s="27"/>
      <c r="V1823" s="27"/>
      <c r="W1823" s="27"/>
      <c r="X1823" s="27"/>
      <c r="Y1823" s="27"/>
      <c r="Z1823" s="27"/>
      <c r="AA1823" s="27"/>
      <c r="AB1823" s="27"/>
      <c r="AC1823" s="27"/>
      <c r="AD1823" s="27"/>
      <c r="AE1823" s="27"/>
    </row>
    <row r="1824" spans="1:31" ht="15.75" customHeight="1" x14ac:dyDescent="0.2">
      <c r="A1824" s="22">
        <v>35422</v>
      </c>
      <c r="B1824" s="23">
        <f t="shared" ref="B1824:C1824" si="3647">LN(D1824)</f>
        <v>6.615931307363021</v>
      </c>
      <c r="C1824" s="23">
        <f t="shared" si="3647"/>
        <v>7.1542246555998439</v>
      </c>
      <c r="D1824" s="24">
        <v>746.9</v>
      </c>
      <c r="E1824" s="24">
        <v>1279.5</v>
      </c>
      <c r="F1824" s="27">
        <f t="shared" ref="F1824:G1824" si="3648">LN(D1824/D1823)</f>
        <v>-2.5406178003612393E-3</v>
      </c>
      <c r="G1824" s="27">
        <f t="shared" si="3648"/>
        <v>-7.0093744925762771E-3</v>
      </c>
      <c r="H1824" s="27">
        <f t="shared" si="3580"/>
        <v>0.92475867418903557</v>
      </c>
      <c r="I1824" s="27"/>
      <c r="J1824" s="27">
        <v>1786</v>
      </c>
      <c r="K1824" s="27">
        <v>6.6146763382737026</v>
      </c>
      <c r="L1824" s="37">
        <v>-5.4070090576893826E-2</v>
      </c>
      <c r="M1824" s="27"/>
      <c r="N1824" s="27"/>
      <c r="O1824" s="27"/>
      <c r="P1824" s="27"/>
      <c r="Q1824" s="27"/>
      <c r="R1824" s="27"/>
      <c r="S1824" s="27"/>
      <c r="T1824" s="27"/>
      <c r="U1824" s="27"/>
      <c r="V1824" s="27"/>
      <c r="W1824" s="27"/>
      <c r="X1824" s="27"/>
      <c r="Y1824" s="27"/>
      <c r="Z1824" s="27"/>
      <c r="AA1824" s="27"/>
      <c r="AB1824" s="27"/>
      <c r="AC1824" s="27"/>
      <c r="AD1824" s="27"/>
      <c r="AE1824" s="27"/>
    </row>
    <row r="1825" spans="1:31" ht="15.75" customHeight="1" x14ac:dyDescent="0.2">
      <c r="A1825" s="22">
        <v>35423</v>
      </c>
      <c r="B1825" s="23">
        <f t="shared" ref="B1825:C1825" si="3649">LN(D1825)</f>
        <v>6.6214056517641344</v>
      </c>
      <c r="C1825" s="23">
        <f t="shared" si="3649"/>
        <v>7.1605352994246534</v>
      </c>
      <c r="D1825" s="24">
        <v>751</v>
      </c>
      <c r="E1825" s="24">
        <v>1287.5999999999999</v>
      </c>
      <c r="F1825" s="27">
        <f t="shared" ref="F1825:G1825" si="3650">LN(D1825/D1824)</f>
        <v>5.4743444011137576E-3</v>
      </c>
      <c r="G1825" s="27">
        <f t="shared" si="3650"/>
        <v>6.3106438248096211E-3</v>
      </c>
      <c r="H1825" s="27">
        <f t="shared" si="3580"/>
        <v>0.92470819217889511</v>
      </c>
      <c r="I1825" s="27"/>
      <c r="J1825" s="27">
        <v>1787</v>
      </c>
      <c r="K1825" s="27">
        <v>6.6201750560052917</v>
      </c>
      <c r="L1825" s="37">
        <v>-4.9152047450227165E-2</v>
      </c>
      <c r="M1825" s="27"/>
      <c r="N1825" s="27"/>
      <c r="O1825" s="27"/>
      <c r="P1825" s="27"/>
      <c r="Q1825" s="27"/>
      <c r="R1825" s="27"/>
      <c r="S1825" s="27"/>
      <c r="T1825" s="27"/>
      <c r="U1825" s="27"/>
      <c r="V1825" s="27"/>
      <c r="W1825" s="27"/>
      <c r="X1825" s="27"/>
      <c r="Y1825" s="27"/>
      <c r="Z1825" s="27"/>
      <c r="AA1825" s="27"/>
      <c r="AB1825" s="27"/>
      <c r="AC1825" s="27"/>
      <c r="AD1825" s="27"/>
      <c r="AE1825" s="27"/>
    </row>
    <row r="1826" spans="1:31" ht="15.75" customHeight="1" x14ac:dyDescent="0.2">
      <c r="A1826" s="22">
        <v>35424</v>
      </c>
      <c r="B1826" s="23">
        <f t="shared" ref="B1826:C1826" si="3651">LN(D1826)</f>
        <v>6.6214056517641344</v>
      </c>
      <c r="C1826" s="23">
        <f t="shared" si="3651"/>
        <v>7.1605352994246534</v>
      </c>
      <c r="D1826" s="24">
        <v>751</v>
      </c>
      <c r="E1826" s="24">
        <v>1287.5999999999999</v>
      </c>
      <c r="F1826" s="27">
        <f t="shared" ref="F1826:G1826" si="3652">LN(D1826/D1825)</f>
        <v>0</v>
      </c>
      <c r="G1826" s="27">
        <f t="shared" si="3652"/>
        <v>0</v>
      </c>
      <c r="H1826" s="27">
        <f t="shared" si="3580"/>
        <v>0.92470819217889511</v>
      </c>
      <c r="I1826" s="27"/>
      <c r="J1826" s="27">
        <v>1788</v>
      </c>
      <c r="K1826" s="27">
        <v>6.6305551480487548</v>
      </c>
      <c r="L1826" s="37">
        <v>-4.5073386288017936E-2</v>
      </c>
      <c r="M1826" s="27"/>
      <c r="N1826" s="27"/>
      <c r="O1826" s="27"/>
      <c r="P1826" s="27"/>
      <c r="Q1826" s="27"/>
      <c r="R1826" s="27"/>
      <c r="S1826" s="27"/>
      <c r="T1826" s="27"/>
      <c r="U1826" s="27"/>
      <c r="V1826" s="27"/>
      <c r="W1826" s="27"/>
      <c r="X1826" s="27"/>
      <c r="Y1826" s="27"/>
      <c r="Z1826" s="27"/>
      <c r="AA1826" s="27"/>
      <c r="AB1826" s="27"/>
      <c r="AC1826" s="27"/>
      <c r="AD1826" s="27"/>
      <c r="AE1826" s="27"/>
    </row>
    <row r="1827" spans="1:31" ht="15.75" customHeight="1" x14ac:dyDescent="0.2">
      <c r="A1827" s="22">
        <v>35425</v>
      </c>
      <c r="B1827" s="23">
        <f t="shared" ref="B1827:C1827" si="3653">LN(D1827)</f>
        <v>6.6277767909153882</v>
      </c>
      <c r="C1827" s="23">
        <f t="shared" si="3653"/>
        <v>7.1658797991915923</v>
      </c>
      <c r="D1827" s="24">
        <v>755.8</v>
      </c>
      <c r="E1827" s="24">
        <v>1294.5</v>
      </c>
      <c r="F1827" s="27">
        <f t="shared" ref="F1827:G1827" si="3654">LN(D1827/D1826)</f>
        <v>6.3711391512537591E-3</v>
      </c>
      <c r="G1827" s="27">
        <f t="shared" si="3654"/>
        <v>5.3444997669393314E-3</v>
      </c>
      <c r="H1827" s="27">
        <f t="shared" si="3580"/>
        <v>0.92490761450716641</v>
      </c>
      <c r="I1827" s="27"/>
      <c r="J1827" s="27">
        <v>1789</v>
      </c>
      <c r="K1827" s="27">
        <v>6.6360063060407741</v>
      </c>
      <c r="L1827" s="37">
        <v>-4.6254859396807291E-2</v>
      </c>
      <c r="M1827" s="27"/>
      <c r="N1827" s="27"/>
      <c r="O1827" s="27"/>
      <c r="P1827" s="27"/>
      <c r="Q1827" s="27"/>
      <c r="R1827" s="27"/>
      <c r="S1827" s="27"/>
      <c r="T1827" s="27"/>
      <c r="U1827" s="27"/>
      <c r="V1827" s="27"/>
      <c r="W1827" s="27"/>
      <c r="X1827" s="27"/>
      <c r="Y1827" s="27"/>
      <c r="Z1827" s="27"/>
      <c r="AA1827" s="27"/>
      <c r="AB1827" s="27"/>
      <c r="AC1827" s="27"/>
      <c r="AD1827" s="27"/>
      <c r="AE1827" s="27"/>
    </row>
    <row r="1828" spans="1:31" ht="15.75" customHeight="1" x14ac:dyDescent="0.2">
      <c r="A1828" s="22">
        <v>35426</v>
      </c>
      <c r="B1828" s="23">
        <f t="shared" ref="B1828:C1828" si="3655">LN(D1828)</f>
        <v>6.6289668737004757</v>
      </c>
      <c r="C1828" s="23">
        <f t="shared" si="3655"/>
        <v>7.1634047418526059</v>
      </c>
      <c r="D1828" s="24">
        <v>756.7</v>
      </c>
      <c r="E1828" s="24">
        <v>1291.3</v>
      </c>
      <c r="F1828" s="27">
        <f t="shared" ref="F1828:G1828" si="3656">LN(D1828/D1827)</f>
        <v>1.1900827850874567E-3</v>
      </c>
      <c r="G1828" s="27">
        <f t="shared" si="3656"/>
        <v>-2.4750573389864233E-3</v>
      </c>
      <c r="H1828" s="27">
        <f t="shared" si="3580"/>
        <v>0.9253933168079076</v>
      </c>
      <c r="I1828" s="27"/>
      <c r="J1828" s="27">
        <v>1790</v>
      </c>
      <c r="K1828" s="27">
        <v>6.638126373167422</v>
      </c>
      <c r="L1828" s="37">
        <v>-4.3986548663570879E-2</v>
      </c>
      <c r="M1828" s="27"/>
      <c r="N1828" s="27"/>
      <c r="O1828" s="27"/>
      <c r="P1828" s="27"/>
      <c r="Q1828" s="27"/>
      <c r="R1828" s="27"/>
      <c r="S1828" s="27"/>
      <c r="T1828" s="27"/>
      <c r="U1828" s="27"/>
      <c r="V1828" s="27"/>
      <c r="W1828" s="27"/>
      <c r="X1828" s="27"/>
      <c r="Y1828" s="27"/>
      <c r="Z1828" s="27"/>
      <c r="AA1828" s="27"/>
      <c r="AB1828" s="27"/>
      <c r="AC1828" s="27"/>
      <c r="AD1828" s="27"/>
      <c r="AE1828" s="27"/>
    </row>
    <row r="1829" spans="1:31" ht="15.75" customHeight="1" x14ac:dyDescent="0.2">
      <c r="A1829" s="22">
        <v>35429</v>
      </c>
      <c r="B1829" s="23">
        <f t="shared" ref="B1829:C1829" si="3657">LN(D1829)</f>
        <v>6.6251270808330354</v>
      </c>
      <c r="C1829" s="23">
        <f t="shared" si="3657"/>
        <v>7.1606129602797379</v>
      </c>
      <c r="D1829" s="24">
        <v>753.8</v>
      </c>
      <c r="E1829" s="24">
        <v>1287.7</v>
      </c>
      <c r="F1829" s="27">
        <f t="shared" ref="F1829:G1829" si="3658">LN(D1829/D1828)</f>
        <v>-3.8397928674409926E-3</v>
      </c>
      <c r="G1829" s="27">
        <f t="shared" si="3658"/>
        <v>-2.7917815728676623E-3</v>
      </c>
      <c r="H1829" s="27">
        <f t="shared" si="3580"/>
        <v>0.92521787137259504</v>
      </c>
      <c r="I1829" s="27"/>
      <c r="J1829" s="27">
        <v>1791</v>
      </c>
      <c r="K1829" s="27">
        <v>6.6412957501436214</v>
      </c>
      <c r="L1829" s="37">
        <v>-4.5788497558515218E-2</v>
      </c>
      <c r="M1829" s="27"/>
      <c r="N1829" s="27"/>
      <c r="O1829" s="27"/>
      <c r="P1829" s="27"/>
      <c r="Q1829" s="27"/>
      <c r="R1829" s="27"/>
      <c r="S1829" s="27"/>
      <c r="T1829" s="27"/>
      <c r="U1829" s="27"/>
      <c r="V1829" s="27"/>
      <c r="W1829" s="27"/>
      <c r="X1829" s="27"/>
      <c r="Y1829" s="27"/>
      <c r="Z1829" s="27"/>
      <c r="AA1829" s="27"/>
      <c r="AB1829" s="27"/>
      <c r="AC1829" s="27"/>
      <c r="AD1829" s="27"/>
      <c r="AE1829" s="27"/>
    </row>
    <row r="1830" spans="1:31" ht="15.75" customHeight="1" x14ac:dyDescent="0.2">
      <c r="A1830" s="22">
        <v>35430</v>
      </c>
      <c r="B1830" s="23">
        <f t="shared" ref="B1830:C1830" si="3659">LN(D1830)</f>
        <v>6.6075956850192439</v>
      </c>
      <c r="C1830" s="23">
        <f t="shared" si="3659"/>
        <v>7.1631723908466425</v>
      </c>
      <c r="D1830" s="24">
        <v>740.7</v>
      </c>
      <c r="E1830" s="24">
        <v>1291</v>
      </c>
      <c r="F1830" s="27">
        <f t="shared" ref="F1830:G1830" si="3660">LN(D1830/D1829)</f>
        <v>-1.753139581379139E-2</v>
      </c>
      <c r="G1830" s="27">
        <f t="shared" si="3660"/>
        <v>2.5594305669043799E-3</v>
      </c>
      <c r="H1830" s="27">
        <f t="shared" si="3580"/>
        <v>0.92243985269189743</v>
      </c>
      <c r="I1830" s="27"/>
      <c r="J1830" s="27">
        <v>1792</v>
      </c>
      <c r="K1830" s="27">
        <v>6.6375034196338589</v>
      </c>
      <c r="L1830" s="37">
        <v>-4.5144051671018204E-2</v>
      </c>
      <c r="M1830" s="27"/>
      <c r="N1830" s="27"/>
      <c r="O1830" s="27"/>
      <c r="P1830" s="27"/>
      <c r="Q1830" s="27"/>
      <c r="R1830" s="27"/>
      <c r="S1830" s="27"/>
      <c r="T1830" s="27"/>
      <c r="U1830" s="27"/>
      <c r="V1830" s="27"/>
      <c r="W1830" s="27"/>
      <c r="X1830" s="27"/>
      <c r="Y1830" s="27"/>
      <c r="Z1830" s="27"/>
      <c r="AA1830" s="27"/>
      <c r="AB1830" s="27"/>
      <c r="AC1830" s="27"/>
      <c r="AD1830" s="27"/>
      <c r="AE1830" s="27"/>
    </row>
    <row r="1831" spans="1:31" ht="15.75" customHeight="1" x14ac:dyDescent="0.2">
      <c r="A1831" s="22">
        <v>35431</v>
      </c>
      <c r="B1831" s="23">
        <f t="shared" ref="B1831:C1831" si="3661">LN(D1831)</f>
        <v>6.6075956850192439</v>
      </c>
      <c r="C1831" s="23">
        <f t="shared" si="3661"/>
        <v>7.1631723908466425</v>
      </c>
      <c r="D1831" s="24">
        <v>740.7</v>
      </c>
      <c r="E1831" s="24">
        <v>1291</v>
      </c>
      <c r="F1831" s="27">
        <f t="shared" ref="F1831:G1831" si="3662">LN(D1831/D1830)</f>
        <v>0</v>
      </c>
      <c r="G1831" s="27">
        <f t="shared" si="3662"/>
        <v>0</v>
      </c>
      <c r="H1831" s="27">
        <f t="shared" si="3580"/>
        <v>0.92243985269189743</v>
      </c>
      <c r="I1831" s="27"/>
      <c r="J1831" s="27">
        <v>1793</v>
      </c>
      <c r="K1831" s="27">
        <v>6.6401165006473857</v>
      </c>
      <c r="L1831" s="37">
        <v>-4.5566251348115649E-2</v>
      </c>
      <c r="M1831" s="27"/>
      <c r="N1831" s="27"/>
      <c r="O1831" s="27"/>
      <c r="P1831" s="27"/>
      <c r="Q1831" s="27"/>
      <c r="R1831" s="27"/>
      <c r="S1831" s="27"/>
      <c r="T1831" s="27"/>
      <c r="U1831" s="27"/>
      <c r="V1831" s="27"/>
      <c r="W1831" s="27"/>
      <c r="X1831" s="27"/>
      <c r="Y1831" s="27"/>
      <c r="Z1831" s="27"/>
      <c r="AA1831" s="27"/>
      <c r="AB1831" s="27"/>
      <c r="AC1831" s="27"/>
      <c r="AD1831" s="27"/>
      <c r="AE1831" s="27"/>
    </row>
    <row r="1832" spans="1:31" ht="15.75" customHeight="1" x14ac:dyDescent="0.2">
      <c r="A1832" s="22">
        <v>35432</v>
      </c>
      <c r="B1832" s="23">
        <f t="shared" ref="B1832:C1832" si="3663">LN(D1832)</f>
        <v>6.6025878921893364</v>
      </c>
      <c r="C1832" s="23">
        <f t="shared" si="3663"/>
        <v>7.1551620824320263</v>
      </c>
      <c r="D1832" s="24">
        <v>737</v>
      </c>
      <c r="E1832" s="24">
        <v>1280.7</v>
      </c>
      <c r="F1832" s="27">
        <f t="shared" ref="F1832:G1832" si="3664">LN(D1832/D1831)</f>
        <v>-5.0077928299069457E-3</v>
      </c>
      <c r="G1832" s="27">
        <f t="shared" si="3664"/>
        <v>-8.0103084146164079E-3</v>
      </c>
      <c r="H1832" s="27">
        <f t="shared" si="3580"/>
        <v>0.9227726522646611</v>
      </c>
      <c r="I1832" s="27"/>
      <c r="J1832" s="27">
        <v>1794</v>
      </c>
      <c r="K1832" s="27">
        <v>6.6460567144233931</v>
      </c>
      <c r="L1832" s="37">
        <v>-4.5098371752719579E-2</v>
      </c>
      <c r="M1832" s="27"/>
      <c r="N1832" s="27"/>
      <c r="O1832" s="27"/>
      <c r="P1832" s="27"/>
      <c r="Q1832" s="27"/>
      <c r="R1832" s="27"/>
      <c r="S1832" s="27"/>
      <c r="T1832" s="27"/>
      <c r="U1832" s="27"/>
      <c r="V1832" s="27"/>
      <c r="W1832" s="27"/>
      <c r="X1832" s="27"/>
      <c r="Y1832" s="27"/>
      <c r="Z1832" s="27"/>
      <c r="AA1832" s="27"/>
      <c r="AB1832" s="27"/>
      <c r="AC1832" s="27"/>
      <c r="AD1832" s="27"/>
      <c r="AE1832" s="27"/>
    </row>
    <row r="1833" spans="1:31" ht="15.75" customHeight="1" x14ac:dyDescent="0.2">
      <c r="A1833" s="22">
        <v>35433</v>
      </c>
      <c r="B1833" s="23">
        <f t="shared" ref="B1833:C1833" si="3665">LN(D1833)</f>
        <v>6.6174029779744776</v>
      </c>
      <c r="C1833" s="23">
        <f t="shared" si="3665"/>
        <v>7.1782403266053967</v>
      </c>
      <c r="D1833" s="24">
        <v>748</v>
      </c>
      <c r="E1833" s="24">
        <v>1310.5999999999999</v>
      </c>
      <c r="F1833" s="27">
        <f t="shared" ref="F1833:G1833" si="3666">LN(D1833/D1832)</f>
        <v>1.4815085785140682E-2</v>
      </c>
      <c r="G1833" s="27">
        <f t="shared" si="3666"/>
        <v>2.3078244173370333E-2</v>
      </c>
      <c r="H1833" s="27">
        <f t="shared" si="3580"/>
        <v>0.92186980052029821</v>
      </c>
      <c r="I1833" s="27"/>
      <c r="J1833" s="27">
        <v>1795</v>
      </c>
      <c r="K1833" s="27">
        <v>6.6407994404769415</v>
      </c>
      <c r="L1833" s="37">
        <v>-3.7397768234557205E-2</v>
      </c>
      <c r="M1833" s="27"/>
      <c r="N1833" s="27"/>
      <c r="O1833" s="27"/>
      <c r="P1833" s="27"/>
      <c r="Q1833" s="27"/>
      <c r="R1833" s="27"/>
      <c r="S1833" s="27"/>
      <c r="T1833" s="27"/>
      <c r="U1833" s="27"/>
      <c r="V1833" s="27"/>
      <c r="W1833" s="27"/>
      <c r="X1833" s="27"/>
      <c r="Y1833" s="27"/>
      <c r="Z1833" s="27"/>
      <c r="AA1833" s="27"/>
      <c r="AB1833" s="27"/>
      <c r="AC1833" s="27"/>
      <c r="AD1833" s="27"/>
      <c r="AE1833" s="27"/>
    </row>
    <row r="1834" spans="1:31" ht="15.75" customHeight="1" x14ac:dyDescent="0.2">
      <c r="A1834" s="22">
        <v>35436</v>
      </c>
      <c r="B1834" s="23">
        <f t="shared" ref="B1834:C1834" si="3667">LN(D1834)</f>
        <v>6.616868075581408</v>
      </c>
      <c r="C1834" s="23">
        <f t="shared" si="3667"/>
        <v>7.1826560170691849</v>
      </c>
      <c r="D1834" s="24">
        <v>747.6</v>
      </c>
      <c r="E1834" s="24">
        <v>1316.4</v>
      </c>
      <c r="F1834" s="27">
        <f t="shared" ref="F1834:G1834" si="3668">LN(D1834/D1833)</f>
        <v>-5.3490239306943125E-4</v>
      </c>
      <c r="G1834" s="27">
        <f t="shared" si="3668"/>
        <v>4.4156904637885344E-3</v>
      </c>
      <c r="H1834" s="27">
        <f t="shared" si="3580"/>
        <v>0.9212285900726398</v>
      </c>
      <c r="I1834" s="27"/>
      <c r="J1834" s="27">
        <v>1796</v>
      </c>
      <c r="K1834" s="27">
        <v>6.6362560238298283</v>
      </c>
      <c r="L1834" s="37">
        <v>-3.3668131640491872E-2</v>
      </c>
      <c r="M1834" s="27"/>
      <c r="N1834" s="27"/>
      <c r="O1834" s="27"/>
      <c r="P1834" s="27"/>
      <c r="Q1834" s="27"/>
      <c r="R1834" s="27"/>
      <c r="S1834" s="27"/>
      <c r="T1834" s="27"/>
      <c r="U1834" s="27"/>
      <c r="V1834" s="27"/>
      <c r="W1834" s="27"/>
      <c r="X1834" s="27"/>
      <c r="Y1834" s="27"/>
      <c r="Z1834" s="27"/>
      <c r="AA1834" s="27"/>
      <c r="AB1834" s="27"/>
      <c r="AC1834" s="27"/>
      <c r="AD1834" s="27"/>
      <c r="AE1834" s="27"/>
    </row>
    <row r="1835" spans="1:31" ht="15.75" customHeight="1" x14ac:dyDescent="0.2">
      <c r="A1835" s="22">
        <v>35437</v>
      </c>
      <c r="B1835" s="23">
        <f t="shared" ref="B1835:C1835" si="3669">LN(D1835)</f>
        <v>6.6243307967829974</v>
      </c>
      <c r="C1835" s="23">
        <f t="shared" si="3669"/>
        <v>7.1912034009018564</v>
      </c>
      <c r="D1835" s="24">
        <v>753.2</v>
      </c>
      <c r="E1835" s="24">
        <v>1327.7</v>
      </c>
      <c r="F1835" s="27">
        <f t="shared" ref="F1835:G1835" si="3670">LN(D1835/D1834)</f>
        <v>7.4627212015895943E-3</v>
      </c>
      <c r="G1835" s="27">
        <f t="shared" si="3670"/>
        <v>8.5473838326714131E-3</v>
      </c>
      <c r="H1835" s="27">
        <f t="shared" si="3580"/>
        <v>0.9211713850219051</v>
      </c>
      <c r="I1835" s="27"/>
      <c r="J1835" s="27">
        <v>1797</v>
      </c>
      <c r="K1835" s="27">
        <v>6.6412957501436214</v>
      </c>
      <c r="L1835" s="37">
        <v>-3.1811745167533267E-2</v>
      </c>
      <c r="M1835" s="27"/>
      <c r="N1835" s="27"/>
      <c r="O1835" s="27"/>
      <c r="P1835" s="27"/>
      <c r="Q1835" s="27"/>
      <c r="R1835" s="27"/>
      <c r="S1835" s="27"/>
      <c r="T1835" s="27"/>
      <c r="U1835" s="27"/>
      <c r="V1835" s="27"/>
      <c r="W1835" s="27"/>
      <c r="X1835" s="27"/>
      <c r="Y1835" s="27"/>
      <c r="Z1835" s="27"/>
      <c r="AA1835" s="27"/>
      <c r="AB1835" s="27"/>
      <c r="AC1835" s="27"/>
      <c r="AD1835" s="27"/>
      <c r="AE1835" s="27"/>
    </row>
    <row r="1836" spans="1:31" ht="15.75" customHeight="1" x14ac:dyDescent="0.2">
      <c r="A1836" s="22">
        <v>35438</v>
      </c>
      <c r="B1836" s="23">
        <f t="shared" ref="B1836:C1836" si="3671">LN(D1836)</f>
        <v>6.6179375943999341</v>
      </c>
      <c r="C1836" s="23">
        <f t="shared" si="3671"/>
        <v>7.1856142624851556</v>
      </c>
      <c r="D1836" s="24">
        <v>748.4</v>
      </c>
      <c r="E1836" s="24">
        <v>1320.3</v>
      </c>
      <c r="F1836" s="27">
        <f t="shared" ref="F1836:G1836" si="3672">LN(D1836/D1835)</f>
        <v>-6.3932023830628321E-3</v>
      </c>
      <c r="G1836" s="27">
        <f t="shared" si="3672"/>
        <v>-5.5891384167009858E-3</v>
      </c>
      <c r="H1836" s="27">
        <f t="shared" si="3580"/>
        <v>0.9209981711585935</v>
      </c>
      <c r="I1836" s="27"/>
      <c r="J1836" s="27">
        <v>1798</v>
      </c>
      <c r="K1836" s="27">
        <v>6.6427208906880555</v>
      </c>
      <c r="L1836" s="37">
        <v>-3.0814273490760158E-2</v>
      </c>
      <c r="M1836" s="27"/>
      <c r="N1836" s="27"/>
      <c r="O1836" s="27"/>
      <c r="P1836" s="27"/>
      <c r="Q1836" s="27"/>
      <c r="R1836" s="27"/>
      <c r="S1836" s="27"/>
      <c r="T1836" s="27"/>
      <c r="U1836" s="27"/>
      <c r="V1836" s="27"/>
      <c r="W1836" s="27"/>
      <c r="X1836" s="27"/>
      <c r="Y1836" s="27"/>
      <c r="Z1836" s="27"/>
      <c r="AA1836" s="27"/>
      <c r="AB1836" s="27"/>
      <c r="AC1836" s="27"/>
      <c r="AD1836" s="27"/>
      <c r="AE1836" s="27"/>
    </row>
    <row r="1837" spans="1:31" ht="15.75" customHeight="1" x14ac:dyDescent="0.2">
      <c r="A1837" s="22">
        <v>35439</v>
      </c>
      <c r="B1837" s="23">
        <f t="shared" ref="B1837:C1837" si="3673">LN(D1837)</f>
        <v>6.626452813494395</v>
      </c>
      <c r="C1837" s="23">
        <f t="shared" si="3673"/>
        <v>7.1900729889347677</v>
      </c>
      <c r="D1837" s="24">
        <v>754.8</v>
      </c>
      <c r="E1837" s="24">
        <v>1326.2</v>
      </c>
      <c r="F1837" s="27">
        <f t="shared" ref="F1837:G1837" si="3674">LN(D1837/D1836)</f>
        <v>8.5152190944606E-3</v>
      </c>
      <c r="G1837" s="27">
        <f t="shared" si="3674"/>
        <v>4.4587264496119194E-3</v>
      </c>
      <c r="H1837" s="27">
        <f t="shared" si="3580"/>
        <v>0.92161134159447877</v>
      </c>
      <c r="I1837" s="27"/>
      <c r="J1837" s="27">
        <v>1799</v>
      </c>
      <c r="K1837" s="27">
        <v>6.6384376641873786</v>
      </c>
      <c r="L1837" s="37">
        <v>-2.8145469512128152E-2</v>
      </c>
      <c r="M1837" s="27"/>
      <c r="N1837" s="27"/>
      <c r="O1837" s="27"/>
      <c r="P1837" s="27"/>
      <c r="Q1837" s="27"/>
      <c r="R1837" s="27"/>
      <c r="S1837" s="27"/>
      <c r="T1837" s="27"/>
      <c r="U1837" s="27"/>
      <c r="V1837" s="27"/>
      <c r="W1837" s="27"/>
      <c r="X1837" s="27"/>
      <c r="Y1837" s="27"/>
      <c r="Z1837" s="27"/>
      <c r="AA1837" s="27"/>
      <c r="AB1837" s="27"/>
      <c r="AC1837" s="27"/>
      <c r="AD1837" s="27"/>
      <c r="AE1837" s="27"/>
    </row>
    <row r="1838" spans="1:31" ht="15.75" customHeight="1" x14ac:dyDescent="0.2">
      <c r="A1838" s="22">
        <v>35440</v>
      </c>
      <c r="B1838" s="23">
        <f t="shared" ref="B1838:C1838" si="3675">LN(D1838)</f>
        <v>6.6326603220358278</v>
      </c>
      <c r="C1838" s="23">
        <f t="shared" si="3675"/>
        <v>7.1944368511003347</v>
      </c>
      <c r="D1838" s="24">
        <v>759.5</v>
      </c>
      <c r="E1838" s="24">
        <v>1332</v>
      </c>
      <c r="F1838" s="27">
        <f t="shared" ref="F1838:G1838" si="3676">LN(D1838/D1837)</f>
        <v>6.2075085414325468E-3</v>
      </c>
      <c r="G1838" s="27">
        <f t="shared" si="3676"/>
        <v>4.3638621655672236E-3</v>
      </c>
      <c r="H1838" s="27">
        <f t="shared" si="3580"/>
        <v>0.92191514906707572</v>
      </c>
      <c r="I1838" s="27"/>
      <c r="J1838" s="27">
        <v>1800</v>
      </c>
      <c r="K1838" s="27">
        <v>6.6485185652302068</v>
      </c>
      <c r="L1838" s="37">
        <v>-3.0180195993566805E-2</v>
      </c>
      <c r="M1838" s="27"/>
      <c r="N1838" s="27"/>
      <c r="O1838" s="27"/>
      <c r="P1838" s="27"/>
      <c r="Q1838" s="27"/>
      <c r="R1838" s="27"/>
      <c r="S1838" s="27"/>
      <c r="T1838" s="27"/>
      <c r="U1838" s="27"/>
      <c r="V1838" s="27"/>
      <c r="W1838" s="27"/>
      <c r="X1838" s="27"/>
      <c r="Y1838" s="27"/>
      <c r="Z1838" s="27"/>
      <c r="AA1838" s="27"/>
      <c r="AB1838" s="27"/>
      <c r="AC1838" s="27"/>
      <c r="AD1838" s="27"/>
      <c r="AE1838" s="27"/>
    </row>
    <row r="1839" spans="1:31" ht="15.75" customHeight="1" x14ac:dyDescent="0.2">
      <c r="A1839" s="22">
        <v>35443</v>
      </c>
      <c r="B1839" s="23">
        <f t="shared" ref="B1839:C1839" si="3677">LN(D1839)</f>
        <v>6.6326603220358278</v>
      </c>
      <c r="C1839" s="23">
        <f t="shared" si="3677"/>
        <v>7.1936106840925103</v>
      </c>
      <c r="D1839" s="24">
        <v>759.5</v>
      </c>
      <c r="E1839" s="24">
        <v>1330.9</v>
      </c>
      <c r="F1839" s="27">
        <f t="shared" ref="F1839:G1839" si="3678">LN(D1839/D1838)</f>
        <v>0</v>
      </c>
      <c r="G1839" s="27">
        <f t="shared" si="3678"/>
        <v>-8.2616700782396873E-4</v>
      </c>
      <c r="H1839" s="27">
        <f t="shared" si="3580"/>
        <v>0.92202102856398216</v>
      </c>
      <c r="I1839" s="27"/>
      <c r="J1839" s="27">
        <v>1801</v>
      </c>
      <c r="K1839" s="27">
        <v>6.6521968897754569</v>
      </c>
      <c r="L1839" s="37">
        <v>-2.283363633800839E-2</v>
      </c>
      <c r="M1839" s="27"/>
      <c r="N1839" s="27"/>
      <c r="O1839" s="27"/>
      <c r="P1839" s="27"/>
      <c r="Q1839" s="27"/>
      <c r="R1839" s="27"/>
      <c r="S1839" s="27"/>
      <c r="T1839" s="27"/>
      <c r="U1839" s="27"/>
      <c r="V1839" s="27"/>
      <c r="W1839" s="27"/>
      <c r="X1839" s="27"/>
      <c r="Y1839" s="27"/>
      <c r="Z1839" s="27"/>
      <c r="AA1839" s="27"/>
      <c r="AB1839" s="27"/>
      <c r="AC1839" s="27"/>
      <c r="AD1839" s="27"/>
      <c r="AE1839" s="27"/>
    </row>
    <row r="1840" spans="1:31" ht="15.75" customHeight="1" x14ac:dyDescent="0.2">
      <c r="A1840" s="22">
        <v>35444</v>
      </c>
      <c r="B1840" s="23">
        <f t="shared" ref="B1840:C1840" si="3679">LN(D1840)</f>
        <v>6.6448308576560828</v>
      </c>
      <c r="C1840" s="23">
        <f t="shared" si="3679"/>
        <v>7.2051153679851891</v>
      </c>
      <c r="D1840" s="24">
        <v>768.8</v>
      </c>
      <c r="E1840" s="24">
        <v>1346.3</v>
      </c>
      <c r="F1840" s="27">
        <f t="shared" ref="F1840:G1840" si="3680">LN(D1840/D1839)</f>
        <v>1.2170535620255114E-2</v>
      </c>
      <c r="G1840" s="27">
        <f t="shared" si="3680"/>
        <v>1.1504683892678631E-2</v>
      </c>
      <c r="H1840" s="27">
        <f t="shared" si="3580"/>
        <v>0.92223795432636047</v>
      </c>
      <c r="I1840" s="27"/>
      <c r="J1840" s="27">
        <v>1802</v>
      </c>
      <c r="K1840" s="27">
        <v>6.6527471512038012</v>
      </c>
      <c r="L1840" s="37">
        <v>-2.4838058905670479E-2</v>
      </c>
      <c r="M1840" s="27"/>
      <c r="N1840" s="27"/>
      <c r="O1840" s="27"/>
      <c r="P1840" s="27"/>
      <c r="Q1840" s="27"/>
      <c r="R1840" s="27"/>
      <c r="S1840" s="27"/>
      <c r="T1840" s="27"/>
      <c r="U1840" s="27"/>
      <c r="V1840" s="27"/>
      <c r="W1840" s="27"/>
      <c r="X1840" s="27"/>
      <c r="Y1840" s="27"/>
      <c r="Z1840" s="27"/>
      <c r="AA1840" s="27"/>
      <c r="AB1840" s="27"/>
      <c r="AC1840" s="27"/>
      <c r="AD1840" s="27"/>
      <c r="AE1840" s="27"/>
    </row>
    <row r="1841" spans="1:31" ht="15.75" customHeight="1" x14ac:dyDescent="0.2">
      <c r="A1841" s="22">
        <v>35445</v>
      </c>
      <c r="B1841" s="23">
        <f t="shared" ref="B1841:C1841" si="3681">LN(D1841)</f>
        <v>6.6427475235692288</v>
      </c>
      <c r="C1841" s="23">
        <f t="shared" si="3681"/>
        <v>7.1955623436220693</v>
      </c>
      <c r="D1841" s="24">
        <v>767.2</v>
      </c>
      <c r="E1841" s="24">
        <v>1333.5</v>
      </c>
      <c r="F1841" s="27">
        <f t="shared" ref="F1841:G1841" si="3682">LN(D1841/D1840)</f>
        <v>-2.0833340868541403E-3</v>
      </c>
      <c r="G1841" s="27">
        <f t="shared" si="3682"/>
        <v>-9.5530243631201748E-3</v>
      </c>
      <c r="H1841" s="27">
        <f t="shared" si="3580"/>
        <v>0.9231728121231777</v>
      </c>
      <c r="I1841" s="27"/>
      <c r="J1841" s="27">
        <v>1803</v>
      </c>
      <c r="K1841" s="27">
        <v>6.6564665434855979</v>
      </c>
      <c r="L1841" s="37">
        <v>-2.9748794236573062E-2</v>
      </c>
      <c r="M1841" s="27"/>
      <c r="N1841" s="27"/>
      <c r="O1841" s="27"/>
      <c r="P1841" s="27"/>
      <c r="Q1841" s="27"/>
      <c r="R1841" s="27"/>
      <c r="S1841" s="27"/>
      <c r="T1841" s="27"/>
      <c r="U1841" s="27"/>
      <c r="V1841" s="27"/>
      <c r="W1841" s="27"/>
      <c r="X1841" s="27"/>
      <c r="Y1841" s="27"/>
      <c r="Z1841" s="27"/>
      <c r="AA1841" s="27"/>
      <c r="AB1841" s="27"/>
      <c r="AC1841" s="27"/>
      <c r="AD1841" s="27"/>
      <c r="AE1841" s="27"/>
    </row>
    <row r="1842" spans="1:31" ht="15.75" customHeight="1" x14ac:dyDescent="0.2">
      <c r="A1842" s="22">
        <v>35446</v>
      </c>
      <c r="B1842" s="23">
        <f t="shared" ref="B1842:C1842" si="3683">LN(D1842)</f>
        <v>6.6460008285402719</v>
      </c>
      <c r="C1842" s="23">
        <f t="shared" si="3683"/>
        <v>7.2007979576760137</v>
      </c>
      <c r="D1842" s="24">
        <v>769.7</v>
      </c>
      <c r="E1842" s="24">
        <v>1340.5</v>
      </c>
      <c r="F1842" s="27">
        <f t="shared" ref="F1842:G1842" si="3684">LN(D1842/D1841)</f>
        <v>3.2533049710432257E-3</v>
      </c>
      <c r="G1842" s="27">
        <f t="shared" si="3684"/>
        <v>5.2356140539449427E-3</v>
      </c>
      <c r="H1842" s="27">
        <f t="shared" si="3580"/>
        <v>0.92295338205617461</v>
      </c>
      <c r="I1842" s="27"/>
      <c r="J1842" s="27">
        <v>1804</v>
      </c>
      <c r="K1842" s="27">
        <v>6.6564665434855979</v>
      </c>
      <c r="L1842" s="37">
        <v>-2.9748794236573062E-2</v>
      </c>
      <c r="M1842" s="27"/>
      <c r="N1842" s="27"/>
      <c r="O1842" s="27"/>
      <c r="P1842" s="27"/>
      <c r="Q1842" s="27"/>
      <c r="R1842" s="27"/>
      <c r="S1842" s="27"/>
      <c r="T1842" s="27"/>
      <c r="U1842" s="27"/>
      <c r="V1842" s="27"/>
      <c r="W1842" s="27"/>
      <c r="X1842" s="27"/>
      <c r="Y1842" s="27"/>
      <c r="Z1842" s="27"/>
      <c r="AA1842" s="27"/>
      <c r="AB1842" s="27"/>
      <c r="AC1842" s="27"/>
      <c r="AD1842" s="27"/>
      <c r="AE1842" s="27"/>
    </row>
    <row r="1843" spans="1:31" ht="15.75" customHeight="1" x14ac:dyDescent="0.2">
      <c r="A1843" s="22">
        <v>35447</v>
      </c>
      <c r="B1843" s="23">
        <f t="shared" ref="B1843:C1843" si="3685">LN(D1843)</f>
        <v>6.6542813778600935</v>
      </c>
      <c r="C1843" s="23">
        <f t="shared" si="3685"/>
        <v>7.2071188562077557</v>
      </c>
      <c r="D1843" s="24">
        <v>776.1</v>
      </c>
      <c r="E1843" s="24">
        <v>1349</v>
      </c>
      <c r="F1843" s="27">
        <f t="shared" ref="F1843:G1843" si="3686">LN(D1843/D1842)</f>
        <v>8.2805493198214244E-3</v>
      </c>
      <c r="G1843" s="27">
        <f t="shared" si="3686"/>
        <v>6.3208985317418165E-3</v>
      </c>
      <c r="H1843" s="27">
        <f t="shared" si="3580"/>
        <v>0.92329285954934914</v>
      </c>
      <c r="I1843" s="27"/>
      <c r="J1843" s="27">
        <v>1805</v>
      </c>
      <c r="K1843" s="27">
        <v>6.659683865362763</v>
      </c>
      <c r="L1843" s="37">
        <v>-3.0320611925314545E-2</v>
      </c>
      <c r="M1843" s="27"/>
      <c r="N1843" s="27"/>
      <c r="O1843" s="27"/>
      <c r="P1843" s="27"/>
      <c r="Q1843" s="27"/>
      <c r="R1843" s="27"/>
      <c r="S1843" s="27"/>
      <c r="T1843" s="27"/>
      <c r="U1843" s="27"/>
      <c r="V1843" s="27"/>
      <c r="W1843" s="27"/>
      <c r="X1843" s="27"/>
      <c r="Y1843" s="27"/>
      <c r="Z1843" s="27"/>
      <c r="AA1843" s="27"/>
      <c r="AB1843" s="27"/>
      <c r="AC1843" s="27"/>
      <c r="AD1843" s="27"/>
      <c r="AE1843" s="27"/>
    </row>
    <row r="1844" spans="1:31" ht="15.75" customHeight="1" x14ac:dyDescent="0.2">
      <c r="A1844" s="22">
        <v>35450</v>
      </c>
      <c r="B1844" s="23">
        <f t="shared" ref="B1844:C1844" si="3687">LN(D1844)</f>
        <v>6.6550541754256018</v>
      </c>
      <c r="C1844" s="23">
        <f t="shared" si="3687"/>
        <v>7.2183234552206192</v>
      </c>
      <c r="D1844" s="24">
        <v>776.7</v>
      </c>
      <c r="E1844" s="24">
        <v>1364.2</v>
      </c>
      <c r="F1844" s="27">
        <f t="shared" ref="F1844:G1844" si="3688">LN(D1844/D1843)</f>
        <v>7.7279756550859403E-4</v>
      </c>
      <c r="G1844" s="27">
        <f t="shared" si="3688"/>
        <v>1.1204599012863062E-2</v>
      </c>
      <c r="H1844" s="27">
        <f t="shared" si="3580"/>
        <v>0.92196674431544967</v>
      </c>
      <c r="I1844" s="27"/>
      <c r="J1844" s="27">
        <v>1806</v>
      </c>
      <c r="K1844" s="27">
        <v>6.6640334972555051</v>
      </c>
      <c r="L1844" s="37">
        <v>-3.533096402709468E-2</v>
      </c>
      <c r="M1844" s="27"/>
      <c r="N1844" s="27"/>
      <c r="O1844" s="27"/>
      <c r="P1844" s="27"/>
      <c r="Q1844" s="27"/>
      <c r="R1844" s="27"/>
      <c r="S1844" s="27"/>
      <c r="T1844" s="27"/>
      <c r="U1844" s="27"/>
      <c r="V1844" s="27"/>
      <c r="W1844" s="27"/>
      <c r="X1844" s="27"/>
      <c r="Y1844" s="27"/>
      <c r="Z1844" s="27"/>
      <c r="AA1844" s="27"/>
      <c r="AB1844" s="27"/>
      <c r="AC1844" s="27"/>
      <c r="AD1844" s="27"/>
      <c r="AE1844" s="27"/>
    </row>
    <row r="1845" spans="1:31" ht="15.75" customHeight="1" x14ac:dyDescent="0.2">
      <c r="A1845" s="22">
        <v>35451</v>
      </c>
      <c r="B1845" s="23">
        <f t="shared" ref="B1845:C1845" si="3689">LN(D1845)</f>
        <v>6.6627494808107928</v>
      </c>
      <c r="C1845" s="23">
        <f t="shared" si="3689"/>
        <v>7.2275898744503264</v>
      </c>
      <c r="D1845" s="24">
        <v>782.7</v>
      </c>
      <c r="E1845" s="24">
        <v>1376.9</v>
      </c>
      <c r="F1845" s="27">
        <f t="shared" ref="F1845:G1845" si="3690">LN(D1845/D1844)</f>
        <v>7.6953053851908969E-3</v>
      </c>
      <c r="G1845" s="27">
        <f t="shared" si="3690"/>
        <v>9.266419229707697E-3</v>
      </c>
      <c r="H1845" s="27">
        <f t="shared" si="3580"/>
        <v>0.92184941267402909</v>
      </c>
      <c r="I1845" s="27"/>
      <c r="J1845" s="27">
        <v>1807</v>
      </c>
      <c r="K1845" s="27">
        <v>6.6643346597338873</v>
      </c>
      <c r="L1845" s="37">
        <v>-4.6664337819841251E-2</v>
      </c>
      <c r="M1845" s="27"/>
      <c r="N1845" s="27"/>
      <c r="O1845" s="27"/>
      <c r="P1845" s="27"/>
      <c r="Q1845" s="27"/>
      <c r="R1845" s="27"/>
      <c r="S1845" s="27"/>
      <c r="T1845" s="27"/>
      <c r="U1845" s="27"/>
      <c r="V1845" s="27"/>
      <c r="W1845" s="27"/>
      <c r="X1845" s="27"/>
      <c r="Y1845" s="27"/>
      <c r="Z1845" s="27"/>
      <c r="AA1845" s="27"/>
      <c r="AB1845" s="27"/>
      <c r="AC1845" s="27"/>
      <c r="AD1845" s="27"/>
      <c r="AE1845" s="27"/>
    </row>
    <row r="1846" spans="1:31" ht="15.75" customHeight="1" x14ac:dyDescent="0.2">
      <c r="A1846" s="22">
        <v>35452</v>
      </c>
      <c r="B1846" s="23">
        <f t="shared" ref="B1846:C1846" si="3691">LN(D1846)</f>
        <v>6.6672112129877599</v>
      </c>
      <c r="C1846" s="23">
        <f t="shared" si="3691"/>
        <v>7.2356191410667501</v>
      </c>
      <c r="D1846" s="24">
        <v>786.2</v>
      </c>
      <c r="E1846" s="24">
        <v>1388</v>
      </c>
      <c r="F1846" s="27">
        <f t="shared" ref="F1846:G1846" si="3692">LN(D1846/D1845)</f>
        <v>4.4617321769674602E-3</v>
      </c>
      <c r="G1846" s="27">
        <f t="shared" si="3692"/>
        <v>8.0292666164230066E-3</v>
      </c>
      <c r="H1846" s="27">
        <f t="shared" si="3580"/>
        <v>0.9214430835845252</v>
      </c>
      <c r="I1846" s="27"/>
      <c r="J1846" s="27">
        <v>1808</v>
      </c>
      <c r="K1846" s="27">
        <v>6.6623448435349308</v>
      </c>
      <c r="L1846" s="37">
        <v>-4.882640597524901E-2</v>
      </c>
      <c r="M1846" s="27"/>
      <c r="N1846" s="27"/>
      <c r="O1846" s="27"/>
      <c r="P1846" s="27"/>
      <c r="Q1846" s="27"/>
      <c r="R1846" s="27"/>
      <c r="S1846" s="27"/>
      <c r="T1846" s="27"/>
      <c r="U1846" s="27"/>
      <c r="V1846" s="27"/>
      <c r="W1846" s="27"/>
      <c r="X1846" s="27"/>
      <c r="Y1846" s="27"/>
      <c r="Z1846" s="27"/>
      <c r="AA1846" s="27"/>
      <c r="AB1846" s="27"/>
      <c r="AC1846" s="27"/>
      <c r="AD1846" s="27"/>
      <c r="AE1846" s="27"/>
    </row>
    <row r="1847" spans="1:31" ht="15.75" customHeight="1" x14ac:dyDescent="0.2">
      <c r="A1847" s="22">
        <v>35453</v>
      </c>
      <c r="B1847" s="23">
        <f t="shared" ref="B1847:C1847" si="3693">LN(D1847)</f>
        <v>6.656083644053389</v>
      </c>
      <c r="C1847" s="23">
        <f t="shared" si="3693"/>
        <v>7.2286061347003931</v>
      </c>
      <c r="D1847" s="24">
        <v>777.5</v>
      </c>
      <c r="E1847" s="24">
        <v>1378.3</v>
      </c>
      <c r="F1847" s="27">
        <f t="shared" ref="F1847:G1847" si="3694">LN(D1847/D1846)</f>
        <v>-1.1127568934370783E-2</v>
      </c>
      <c r="G1847" s="27">
        <f t="shared" si="3694"/>
        <v>-7.0130063663566338E-3</v>
      </c>
      <c r="H1847" s="27">
        <f t="shared" si="3580"/>
        <v>0.92079766417225972</v>
      </c>
      <c r="I1847" s="27"/>
      <c r="J1847" s="27">
        <v>1809</v>
      </c>
      <c r="K1847" s="27">
        <v>6.6642142086414502</v>
      </c>
      <c r="L1847" s="37">
        <v>-5.1770029275584939E-2</v>
      </c>
      <c r="M1847" s="27"/>
      <c r="N1847" s="27"/>
      <c r="O1847" s="27"/>
      <c r="P1847" s="27"/>
      <c r="Q1847" s="27"/>
      <c r="R1847" s="27"/>
      <c r="S1847" s="27"/>
      <c r="T1847" s="27"/>
      <c r="U1847" s="27"/>
      <c r="V1847" s="27"/>
      <c r="W1847" s="27"/>
      <c r="X1847" s="27"/>
      <c r="Y1847" s="27"/>
      <c r="Z1847" s="27"/>
      <c r="AA1847" s="27"/>
      <c r="AB1847" s="27"/>
      <c r="AC1847" s="27"/>
      <c r="AD1847" s="27"/>
      <c r="AE1847" s="27"/>
    </row>
    <row r="1848" spans="1:31" ht="15.75" customHeight="1" x14ac:dyDescent="0.2">
      <c r="A1848" s="22">
        <v>35454</v>
      </c>
      <c r="B1848" s="23">
        <f t="shared" ref="B1848:C1848" si="3695">LN(D1848)</f>
        <v>6.64703965476017</v>
      </c>
      <c r="C1848" s="23">
        <f t="shared" si="3695"/>
        <v>7.2180302000865524</v>
      </c>
      <c r="D1848" s="24">
        <v>770.5</v>
      </c>
      <c r="E1848" s="24">
        <v>1363.8</v>
      </c>
      <c r="F1848" s="27">
        <f t="shared" ref="F1848:G1848" si="3696">LN(D1848/D1847)</f>
        <v>-9.043989293218712E-3</v>
      </c>
      <c r="G1848" s="27">
        <f t="shared" si="3696"/>
        <v>-1.0575934613840621E-2</v>
      </c>
      <c r="H1848" s="27">
        <f t="shared" si="3580"/>
        <v>0.92089385476393049</v>
      </c>
      <c r="I1848" s="27"/>
      <c r="J1848" s="27">
        <v>1810</v>
      </c>
      <c r="K1848" s="27">
        <v>6.6566490094191719</v>
      </c>
      <c r="L1848" s="37">
        <v>-5.0539509906202262E-2</v>
      </c>
      <c r="M1848" s="27"/>
      <c r="N1848" s="27"/>
      <c r="O1848" s="27"/>
      <c r="P1848" s="27"/>
      <c r="Q1848" s="27"/>
      <c r="R1848" s="27"/>
      <c r="S1848" s="27"/>
      <c r="T1848" s="27"/>
      <c r="U1848" s="27"/>
      <c r="V1848" s="27"/>
      <c r="W1848" s="27"/>
      <c r="X1848" s="27"/>
      <c r="Y1848" s="27"/>
      <c r="Z1848" s="27"/>
      <c r="AA1848" s="27"/>
      <c r="AB1848" s="27"/>
      <c r="AC1848" s="27"/>
      <c r="AD1848" s="27"/>
      <c r="AE1848" s="27"/>
    </row>
    <row r="1849" spans="1:31" ht="15.75" customHeight="1" x14ac:dyDescent="0.2">
      <c r="A1849" s="22">
        <v>35457</v>
      </c>
      <c r="B1849" s="23">
        <f t="shared" ref="B1849:C1849" si="3697">LN(D1849)</f>
        <v>6.6398758338265358</v>
      </c>
      <c r="C1849" s="23">
        <f t="shared" si="3697"/>
        <v>7.2099317975843702</v>
      </c>
      <c r="D1849" s="24">
        <v>765</v>
      </c>
      <c r="E1849" s="24">
        <v>1352.8</v>
      </c>
      <c r="F1849" s="27">
        <f t="shared" ref="F1849:G1849" si="3698">LN(D1849/D1848)</f>
        <v>-7.163820933634585E-3</v>
      </c>
      <c r="G1849" s="27">
        <f t="shared" si="3698"/>
        <v>-8.0984025021819638E-3</v>
      </c>
      <c r="H1849" s="27">
        <f t="shared" si="3580"/>
        <v>0.92093462465916431</v>
      </c>
      <c r="I1849" s="27"/>
      <c r="J1849" s="27">
        <v>1811</v>
      </c>
      <c r="K1849" s="27">
        <v>6.673851715962682</v>
      </c>
      <c r="L1849" s="37">
        <v>-5.4178589453665715E-2</v>
      </c>
      <c r="M1849" s="27"/>
      <c r="N1849" s="27"/>
      <c r="O1849" s="27"/>
      <c r="P1849" s="27"/>
      <c r="Q1849" s="27"/>
      <c r="R1849" s="27"/>
      <c r="S1849" s="27"/>
      <c r="T1849" s="27"/>
      <c r="U1849" s="27"/>
      <c r="V1849" s="27"/>
      <c r="W1849" s="27"/>
      <c r="X1849" s="27"/>
      <c r="Y1849" s="27"/>
      <c r="Z1849" s="27"/>
      <c r="AA1849" s="27"/>
      <c r="AB1849" s="27"/>
      <c r="AC1849" s="27"/>
      <c r="AD1849" s="27"/>
      <c r="AE1849" s="27"/>
    </row>
    <row r="1850" spans="1:31" ht="15.75" customHeight="1" x14ac:dyDescent="0.2">
      <c r="A1850" s="22">
        <v>35458</v>
      </c>
      <c r="B1850" s="23">
        <f t="shared" ref="B1850:C1850" si="3699">LN(D1850)</f>
        <v>6.6398758338265358</v>
      </c>
      <c r="C1850" s="23">
        <f t="shared" si="3699"/>
        <v>7.2110399946613253</v>
      </c>
      <c r="D1850" s="24">
        <v>765</v>
      </c>
      <c r="E1850" s="24">
        <v>1354.3</v>
      </c>
      <c r="F1850" s="27">
        <f t="shared" ref="F1850:G1850" si="3700">LN(D1850/D1849)</f>
        <v>0</v>
      </c>
      <c r="G1850" s="27">
        <f t="shared" si="3700"/>
        <v>1.1081970769552009E-3</v>
      </c>
      <c r="H1850" s="27">
        <f t="shared" si="3580"/>
        <v>0.92079309485765581</v>
      </c>
      <c r="I1850" s="27"/>
      <c r="J1850" s="27">
        <v>1812</v>
      </c>
      <c r="K1850" s="27">
        <v>6.671647359170513</v>
      </c>
      <c r="L1850" s="37">
        <v>-5.4913053905671916E-2</v>
      </c>
      <c r="M1850" s="27"/>
      <c r="N1850" s="27"/>
      <c r="O1850" s="27"/>
      <c r="P1850" s="27"/>
      <c r="Q1850" s="27"/>
      <c r="R1850" s="27"/>
      <c r="S1850" s="27"/>
      <c r="T1850" s="27"/>
      <c r="U1850" s="27"/>
      <c r="V1850" s="27"/>
      <c r="W1850" s="27"/>
      <c r="X1850" s="27"/>
      <c r="Y1850" s="27"/>
      <c r="Z1850" s="27"/>
      <c r="AA1850" s="27"/>
      <c r="AB1850" s="27"/>
      <c r="AC1850" s="27"/>
      <c r="AD1850" s="27"/>
      <c r="AE1850" s="27"/>
    </row>
    <row r="1851" spans="1:31" ht="15.75" customHeight="1" x14ac:dyDescent="0.2">
      <c r="A1851" s="22">
        <v>35459</v>
      </c>
      <c r="B1851" s="23">
        <f t="shared" ref="B1851:C1851" si="3701">LN(D1851)</f>
        <v>6.649632008771901</v>
      </c>
      <c r="C1851" s="23">
        <f t="shared" si="3701"/>
        <v>7.2116305313286677</v>
      </c>
      <c r="D1851" s="24">
        <v>772.5</v>
      </c>
      <c r="E1851" s="24">
        <v>1355.1</v>
      </c>
      <c r="F1851" s="27">
        <f t="shared" ref="F1851:G1851" si="3702">LN(D1851/D1850)</f>
        <v>9.7561749453646558E-3</v>
      </c>
      <c r="G1851" s="27">
        <f t="shared" si="3702"/>
        <v>5.9053666734252598E-4</v>
      </c>
      <c r="H1851" s="27">
        <f t="shared" si="3580"/>
        <v>0.92207053313181531</v>
      </c>
      <c r="I1851" s="27"/>
      <c r="J1851" s="27">
        <v>1813</v>
      </c>
      <c r="K1851" s="27">
        <v>6.6696162482733277</v>
      </c>
      <c r="L1851" s="37">
        <v>-6.2020563254083783E-2</v>
      </c>
      <c r="M1851" s="27"/>
      <c r="N1851" s="27"/>
      <c r="O1851" s="27"/>
      <c r="P1851" s="27"/>
      <c r="Q1851" s="27"/>
      <c r="R1851" s="27"/>
      <c r="S1851" s="27"/>
      <c r="T1851" s="27"/>
      <c r="U1851" s="27"/>
      <c r="V1851" s="27"/>
      <c r="W1851" s="27"/>
      <c r="X1851" s="27"/>
      <c r="Y1851" s="27"/>
      <c r="Z1851" s="27"/>
      <c r="AA1851" s="27"/>
      <c r="AB1851" s="27"/>
      <c r="AC1851" s="27"/>
      <c r="AD1851" s="27"/>
      <c r="AE1851" s="27"/>
    </row>
    <row r="1852" spans="1:31" ht="15.75" customHeight="1" x14ac:dyDescent="0.2">
      <c r="A1852" s="22">
        <v>35460</v>
      </c>
      <c r="B1852" s="23">
        <f t="shared" ref="B1852:C1852" si="3703">LN(D1852)</f>
        <v>6.6645365632368767</v>
      </c>
      <c r="C1852" s="23">
        <f t="shared" si="3703"/>
        <v>7.2232956795623142</v>
      </c>
      <c r="D1852" s="24">
        <v>784.1</v>
      </c>
      <c r="E1852" s="24">
        <v>1371</v>
      </c>
      <c r="F1852" s="27">
        <f t="shared" ref="F1852:G1852" si="3704">LN(D1852/D1851)</f>
        <v>1.490455446497582E-2</v>
      </c>
      <c r="G1852" s="27">
        <f t="shared" si="3704"/>
        <v>1.16651482336462E-2</v>
      </c>
      <c r="H1852" s="27">
        <f t="shared" si="3580"/>
        <v>0.92264485061764845</v>
      </c>
      <c r="I1852" s="27"/>
      <c r="J1852" s="27">
        <v>1814</v>
      </c>
      <c r="K1852" s="27">
        <v>6.6631293142324566</v>
      </c>
      <c r="L1852" s="37">
        <v>-7.1044144242269347E-2</v>
      </c>
      <c r="M1852" s="27"/>
      <c r="N1852" s="27"/>
      <c r="O1852" s="27"/>
      <c r="P1852" s="27"/>
      <c r="Q1852" s="27"/>
      <c r="R1852" s="27"/>
      <c r="S1852" s="27"/>
      <c r="T1852" s="27"/>
      <c r="U1852" s="27"/>
      <c r="V1852" s="27"/>
      <c r="W1852" s="27"/>
      <c r="X1852" s="27"/>
      <c r="Y1852" s="27"/>
      <c r="Z1852" s="27"/>
      <c r="AA1852" s="27"/>
      <c r="AB1852" s="27"/>
      <c r="AC1852" s="27"/>
      <c r="AD1852" s="27"/>
      <c r="AE1852" s="27"/>
    </row>
    <row r="1853" spans="1:31" ht="15.75" customHeight="1" x14ac:dyDescent="0.2">
      <c r="A1853" s="22">
        <v>35461</v>
      </c>
      <c r="B1853" s="23">
        <f t="shared" ref="B1853:C1853" si="3705">LN(D1853)</f>
        <v>6.6670840107997105</v>
      </c>
      <c r="C1853" s="23">
        <f t="shared" si="3705"/>
        <v>7.2296938401120086</v>
      </c>
      <c r="D1853" s="24">
        <v>786.1</v>
      </c>
      <c r="E1853" s="24">
        <v>1379.8</v>
      </c>
      <c r="F1853" s="27">
        <f t="shared" ref="F1853:G1853" si="3706">LN(D1853/D1852)</f>
        <v>2.5474475628344626E-3</v>
      </c>
      <c r="G1853" s="27">
        <f t="shared" si="3706"/>
        <v>6.3981605496938147E-3</v>
      </c>
      <c r="H1853" s="27">
        <f t="shared" si="3580"/>
        <v>0.92218068402968756</v>
      </c>
      <c r="I1853" s="27"/>
      <c r="J1853" s="27">
        <v>1815</v>
      </c>
      <c r="K1853" s="27">
        <v>6.6550052833453996</v>
      </c>
      <c r="L1853" s="37">
        <v>-6.3880398770936431E-2</v>
      </c>
      <c r="M1853" s="27"/>
      <c r="N1853" s="27"/>
      <c r="O1853" s="27"/>
      <c r="P1853" s="27"/>
      <c r="Q1853" s="27"/>
      <c r="R1853" s="27"/>
      <c r="S1853" s="27"/>
      <c r="T1853" s="27"/>
      <c r="U1853" s="27"/>
      <c r="V1853" s="27"/>
      <c r="W1853" s="27"/>
      <c r="X1853" s="27"/>
      <c r="Y1853" s="27"/>
      <c r="Z1853" s="27"/>
      <c r="AA1853" s="27"/>
      <c r="AB1853" s="27"/>
      <c r="AC1853" s="27"/>
      <c r="AD1853" s="27"/>
      <c r="AE1853" s="27"/>
    </row>
    <row r="1854" spans="1:31" ht="15.75" customHeight="1" x14ac:dyDescent="0.2">
      <c r="A1854" s="22">
        <v>35464</v>
      </c>
      <c r="B1854" s="23">
        <f t="shared" ref="B1854:C1854" si="3707">LN(D1854)</f>
        <v>6.667846981335197</v>
      </c>
      <c r="C1854" s="23">
        <f t="shared" si="3707"/>
        <v>7.2269360184932889</v>
      </c>
      <c r="D1854" s="24">
        <v>786.7</v>
      </c>
      <c r="E1854" s="24">
        <v>1376</v>
      </c>
      <c r="F1854" s="27">
        <f t="shared" ref="F1854:G1854" si="3708">LN(D1854/D1853)</f>
        <v>7.6297053548612297E-4</v>
      </c>
      <c r="G1854" s="27">
        <f t="shared" si="3708"/>
        <v>-2.7578216187193493E-3</v>
      </c>
      <c r="H1854" s="27">
        <f t="shared" si="3580"/>
        <v>0.92263816426111744</v>
      </c>
      <c r="I1854" s="27"/>
      <c r="J1854" s="27">
        <v>1816</v>
      </c>
      <c r="K1854" s="27">
        <v>6.6402407158364776</v>
      </c>
      <c r="L1854" s="37">
        <v>-5.9740284425944701E-2</v>
      </c>
      <c r="M1854" s="27"/>
      <c r="N1854" s="27"/>
      <c r="O1854" s="27"/>
      <c r="P1854" s="27"/>
      <c r="Q1854" s="27"/>
      <c r="R1854" s="27"/>
      <c r="S1854" s="27"/>
      <c r="T1854" s="27"/>
      <c r="U1854" s="27"/>
      <c r="V1854" s="27"/>
      <c r="W1854" s="27"/>
      <c r="X1854" s="27"/>
      <c r="Y1854" s="27"/>
      <c r="Z1854" s="27"/>
      <c r="AA1854" s="27"/>
      <c r="AB1854" s="27"/>
      <c r="AC1854" s="27"/>
      <c r="AD1854" s="27"/>
      <c r="AE1854" s="27"/>
    </row>
    <row r="1855" spans="1:31" ht="15.75" customHeight="1" x14ac:dyDescent="0.2">
      <c r="A1855" s="22">
        <v>35465</v>
      </c>
      <c r="B1855" s="23">
        <f t="shared" ref="B1855:C1855" si="3709">LN(D1855)</f>
        <v>6.6710197741484603</v>
      </c>
      <c r="C1855" s="23">
        <f t="shared" si="3709"/>
        <v>7.2252631083311591</v>
      </c>
      <c r="D1855" s="24">
        <v>789.2</v>
      </c>
      <c r="E1855" s="24">
        <v>1373.7</v>
      </c>
      <c r="F1855" s="27">
        <f t="shared" ref="F1855:G1855" si="3710">LN(D1855/D1854)</f>
        <v>3.1727928132633696E-3</v>
      </c>
      <c r="G1855" s="27">
        <f t="shared" si="3710"/>
        <v>-1.6729101621294385E-3</v>
      </c>
      <c r="H1855" s="27">
        <f t="shared" si="3580"/>
        <v>0.92329091330340296</v>
      </c>
      <c r="I1855" s="27"/>
      <c r="J1855" s="27">
        <v>1817</v>
      </c>
      <c r="K1855" s="27">
        <v>6.6435870993498245</v>
      </c>
      <c r="L1855" s="37">
        <v>-5.6037084525028646E-2</v>
      </c>
      <c r="M1855" s="27"/>
      <c r="N1855" s="27"/>
      <c r="O1855" s="27"/>
      <c r="P1855" s="27"/>
      <c r="Q1855" s="27"/>
      <c r="R1855" s="27"/>
      <c r="S1855" s="27"/>
      <c r="T1855" s="27"/>
      <c r="U1855" s="27"/>
      <c r="V1855" s="27"/>
      <c r="W1855" s="27"/>
      <c r="X1855" s="27"/>
      <c r="Y1855" s="27"/>
      <c r="Z1855" s="27"/>
      <c r="AA1855" s="27"/>
      <c r="AB1855" s="27"/>
      <c r="AC1855" s="27"/>
      <c r="AD1855" s="27"/>
      <c r="AE1855" s="27"/>
    </row>
    <row r="1856" spans="1:31" ht="15.75" customHeight="1" x14ac:dyDescent="0.2">
      <c r="A1856" s="22">
        <v>35466</v>
      </c>
      <c r="B1856" s="23">
        <f t="shared" ref="B1856:C1856" si="3711">LN(D1856)</f>
        <v>6.6569835605504535</v>
      </c>
      <c r="C1856" s="23">
        <f t="shared" si="3711"/>
        <v>7.2066739833599058</v>
      </c>
      <c r="D1856" s="24">
        <v>778.2</v>
      </c>
      <c r="E1856" s="24">
        <v>1348.4</v>
      </c>
      <c r="F1856" s="27">
        <f t="shared" ref="F1856:G1856" si="3712">LN(D1856/D1855)</f>
        <v>-1.4036213598007111E-2</v>
      </c>
      <c r="G1856" s="27">
        <f t="shared" si="3712"/>
        <v>-1.8589124971253729E-2</v>
      </c>
      <c r="H1856" s="27">
        <f t="shared" si="3580"/>
        <v>0.92372481062988576</v>
      </c>
      <c r="I1856" s="27"/>
      <c r="J1856" s="27">
        <v>1818</v>
      </c>
      <c r="K1856" s="27">
        <v>6.6552490161464926</v>
      </c>
      <c r="L1856" s="37">
        <v>-6.0151795686313569E-2</v>
      </c>
      <c r="M1856" s="27"/>
      <c r="N1856" s="27"/>
      <c r="O1856" s="27"/>
      <c r="P1856" s="27"/>
      <c r="Q1856" s="27"/>
      <c r="R1856" s="27"/>
      <c r="S1856" s="27"/>
      <c r="T1856" s="27"/>
      <c r="U1856" s="27"/>
      <c r="V1856" s="27"/>
      <c r="W1856" s="27"/>
      <c r="X1856" s="27"/>
      <c r="Y1856" s="27"/>
      <c r="Z1856" s="27"/>
      <c r="AA1856" s="27"/>
      <c r="AB1856" s="27"/>
      <c r="AC1856" s="27"/>
      <c r="AD1856" s="27"/>
      <c r="AE1856" s="27"/>
    </row>
    <row r="1857" spans="1:31" ht="15.75" customHeight="1" x14ac:dyDescent="0.2">
      <c r="A1857" s="22">
        <v>35467</v>
      </c>
      <c r="B1857" s="23">
        <f t="shared" ref="B1857:C1857" si="3713">LN(D1857)</f>
        <v>6.6594221165942677</v>
      </c>
      <c r="C1857" s="23">
        <f t="shared" si="3713"/>
        <v>7.2051896428765962</v>
      </c>
      <c r="D1857" s="24">
        <v>780.1</v>
      </c>
      <c r="E1857" s="24">
        <v>1346.4</v>
      </c>
      <c r="F1857" s="27">
        <f t="shared" ref="F1857:G1857" si="3714">LN(D1857/D1856)</f>
        <v>2.4385560438143152E-3</v>
      </c>
      <c r="G1857" s="27">
        <f t="shared" si="3714"/>
        <v>-1.4843404833093808E-3</v>
      </c>
      <c r="H1857" s="27">
        <f t="shared" si="3580"/>
        <v>0.92425355149091726</v>
      </c>
      <c r="I1857" s="27"/>
      <c r="J1857" s="27">
        <v>1819</v>
      </c>
      <c r="K1857" s="27">
        <v>6.6616200185368122</v>
      </c>
      <c r="L1857" s="37">
        <v>-4.7296643987063014E-2</v>
      </c>
      <c r="M1857" s="27"/>
      <c r="N1857" s="27"/>
      <c r="O1857" s="27"/>
      <c r="P1857" s="27"/>
      <c r="Q1857" s="27"/>
      <c r="R1857" s="27"/>
      <c r="S1857" s="27"/>
      <c r="T1857" s="27"/>
      <c r="U1857" s="27"/>
      <c r="V1857" s="27"/>
      <c r="W1857" s="27"/>
      <c r="X1857" s="27"/>
      <c r="Y1857" s="27"/>
      <c r="Z1857" s="27"/>
      <c r="AA1857" s="27"/>
      <c r="AB1857" s="27"/>
      <c r="AC1857" s="27"/>
      <c r="AD1857" s="27"/>
      <c r="AE1857" s="27"/>
    </row>
    <row r="1858" spans="1:31" ht="15.75" customHeight="1" x14ac:dyDescent="0.2">
      <c r="A1858" s="22">
        <v>35468</v>
      </c>
      <c r="B1858" s="23">
        <f t="shared" ref="B1858:C1858" si="3715">LN(D1858)</f>
        <v>6.6713998336956966</v>
      </c>
      <c r="C1858" s="23">
        <f t="shared" si="3715"/>
        <v>7.2135473706062356</v>
      </c>
      <c r="D1858" s="24">
        <v>789.5</v>
      </c>
      <c r="E1858" s="24">
        <v>1357.7</v>
      </c>
      <c r="F1858" s="27">
        <f t="shared" ref="F1858:G1858" si="3716">LN(D1858/D1857)</f>
        <v>1.1977717101429348E-2</v>
      </c>
      <c r="G1858" s="27">
        <f t="shared" si="3716"/>
        <v>8.3577277296392888E-3</v>
      </c>
      <c r="H1858" s="27">
        <f t="shared" si="3580"/>
        <v>0.92484314456439531</v>
      </c>
      <c r="I1858" s="27"/>
      <c r="J1858" s="27">
        <v>1820</v>
      </c>
      <c r="K1858" s="27">
        <v>6.6571961522506022</v>
      </c>
      <c r="L1858" s="37">
        <v>-3.8724227087220342E-2</v>
      </c>
      <c r="M1858" s="27"/>
      <c r="N1858" s="27"/>
      <c r="O1858" s="27"/>
      <c r="P1858" s="27"/>
      <c r="Q1858" s="27"/>
      <c r="R1858" s="27"/>
      <c r="S1858" s="27"/>
      <c r="T1858" s="27"/>
      <c r="U1858" s="27"/>
      <c r="V1858" s="27"/>
      <c r="W1858" s="27"/>
      <c r="X1858" s="27"/>
      <c r="Y1858" s="27"/>
      <c r="Z1858" s="27"/>
      <c r="AA1858" s="27"/>
      <c r="AB1858" s="27"/>
      <c r="AC1858" s="27"/>
      <c r="AD1858" s="27"/>
      <c r="AE1858" s="27"/>
    </row>
    <row r="1859" spans="1:31" ht="15.75" customHeight="1" x14ac:dyDescent="0.2">
      <c r="A1859" s="22">
        <v>35471</v>
      </c>
      <c r="B1859" s="23">
        <f t="shared" ref="B1859:C1859" si="3717">LN(D1859)</f>
        <v>6.6661931421439089</v>
      </c>
      <c r="C1859" s="23">
        <f t="shared" si="3717"/>
        <v>7.196911264689918</v>
      </c>
      <c r="D1859" s="24">
        <v>785.4</v>
      </c>
      <c r="E1859" s="24">
        <v>1335.3</v>
      </c>
      <c r="F1859" s="27">
        <f t="shared" ref="F1859:G1859" si="3718">LN(D1859/D1858)</f>
        <v>-5.2066915517875673E-3</v>
      </c>
      <c r="G1859" s="27">
        <f t="shared" si="3718"/>
        <v>-1.6636105916317326E-2</v>
      </c>
      <c r="H1859" s="27">
        <f t="shared" si="3580"/>
        <v>0.92625751478278429</v>
      </c>
      <c r="I1859" s="27"/>
      <c r="J1859" s="27">
        <v>1821</v>
      </c>
      <c r="K1859" s="27">
        <v>6.6517074436775534</v>
      </c>
      <c r="L1859" s="37">
        <v>-3.5776136314532359E-2</v>
      </c>
      <c r="M1859" s="27"/>
      <c r="N1859" s="27"/>
      <c r="O1859" s="27"/>
      <c r="P1859" s="27"/>
      <c r="Q1859" s="27"/>
      <c r="R1859" s="27"/>
      <c r="S1859" s="27"/>
      <c r="T1859" s="27"/>
      <c r="U1859" s="27"/>
      <c r="V1859" s="27"/>
      <c r="W1859" s="27"/>
      <c r="X1859" s="27"/>
      <c r="Y1859" s="27"/>
      <c r="Z1859" s="27"/>
      <c r="AA1859" s="27"/>
      <c r="AB1859" s="27"/>
      <c r="AC1859" s="27"/>
      <c r="AD1859" s="27"/>
      <c r="AE1859" s="27"/>
    </row>
    <row r="1860" spans="1:31" ht="15.75" customHeight="1" x14ac:dyDescent="0.2">
      <c r="A1860" s="22">
        <v>35472</v>
      </c>
      <c r="B1860" s="23">
        <f t="shared" ref="B1860:C1860" si="3719">LN(D1860)</f>
        <v>6.6713998336956966</v>
      </c>
      <c r="C1860" s="23">
        <f t="shared" si="3719"/>
        <v>7.1940614052539873</v>
      </c>
      <c r="D1860" s="24">
        <v>789.5</v>
      </c>
      <c r="E1860" s="24">
        <v>1331.5</v>
      </c>
      <c r="F1860" s="27">
        <f t="shared" ref="F1860:G1860" si="3720">LN(D1860/D1859)</f>
        <v>5.2066915517875768E-3</v>
      </c>
      <c r="G1860" s="27">
        <f t="shared" si="3720"/>
        <v>-2.849859435931342E-3</v>
      </c>
      <c r="H1860" s="27">
        <f t="shared" si="3580"/>
        <v>0.92734819149909131</v>
      </c>
      <c r="I1860" s="27"/>
      <c r="J1860" s="27">
        <v>1822</v>
      </c>
      <c r="K1860" s="27">
        <v>6.6566490094191719</v>
      </c>
      <c r="L1860" s="37">
        <v>-3.5243357655037499E-2</v>
      </c>
      <c r="M1860" s="27"/>
      <c r="N1860" s="27"/>
      <c r="O1860" s="27"/>
      <c r="P1860" s="27"/>
      <c r="Q1860" s="27"/>
      <c r="R1860" s="27"/>
      <c r="S1860" s="27"/>
      <c r="T1860" s="27"/>
      <c r="U1860" s="27"/>
      <c r="V1860" s="27"/>
      <c r="W1860" s="27"/>
      <c r="X1860" s="27"/>
      <c r="Y1860" s="27"/>
      <c r="Z1860" s="27"/>
      <c r="AA1860" s="27"/>
      <c r="AB1860" s="27"/>
      <c r="AC1860" s="27"/>
      <c r="AD1860" s="27"/>
      <c r="AE1860" s="27"/>
    </row>
    <row r="1861" spans="1:31" ht="15.75" customHeight="1" x14ac:dyDescent="0.2">
      <c r="A1861" s="22">
        <v>35473</v>
      </c>
      <c r="B1861" s="23">
        <f t="shared" ref="B1861:C1861" si="3721">LN(D1861)</f>
        <v>6.6879810451375317</v>
      </c>
      <c r="C1861" s="23">
        <f t="shared" si="3721"/>
        <v>7.214430827926452</v>
      </c>
      <c r="D1861" s="24">
        <v>802.7</v>
      </c>
      <c r="E1861" s="24">
        <v>1358.9</v>
      </c>
      <c r="F1861" s="27">
        <f t="shared" ref="F1861:G1861" si="3722">LN(D1861/D1860)</f>
        <v>1.6581211441834508E-2</v>
      </c>
      <c r="G1861" s="27">
        <f t="shared" si="3722"/>
        <v>2.036942267246487E-2</v>
      </c>
      <c r="H1861" s="27">
        <f t="shared" si="3580"/>
        <v>0.92702823059151418</v>
      </c>
      <c r="I1861" s="27"/>
      <c r="J1861" s="27">
        <v>1823</v>
      </c>
      <c r="K1861" s="27">
        <v>6.6566490094191719</v>
      </c>
      <c r="L1861" s="37">
        <v>-3.5243357655037499E-2</v>
      </c>
      <c r="M1861" s="27"/>
      <c r="N1861" s="27"/>
      <c r="O1861" s="27"/>
      <c r="P1861" s="27"/>
      <c r="Q1861" s="27"/>
      <c r="R1861" s="27"/>
      <c r="S1861" s="27"/>
      <c r="T1861" s="27"/>
      <c r="U1861" s="27"/>
      <c r="V1861" s="27"/>
      <c r="W1861" s="27"/>
      <c r="X1861" s="27"/>
      <c r="Y1861" s="27"/>
      <c r="Z1861" s="27"/>
      <c r="AA1861" s="27"/>
      <c r="AB1861" s="27"/>
      <c r="AC1861" s="27"/>
      <c r="AD1861" s="27"/>
      <c r="AE1861" s="27"/>
    </row>
    <row r="1862" spans="1:31" ht="15.75" customHeight="1" x14ac:dyDescent="0.2">
      <c r="A1862" s="22">
        <v>35474</v>
      </c>
      <c r="B1862" s="23">
        <f t="shared" ref="B1862:C1862" si="3723">LN(D1862)</f>
        <v>6.6992540044047972</v>
      </c>
      <c r="C1862" s="23">
        <f t="shared" si="3723"/>
        <v>7.2231497900004538</v>
      </c>
      <c r="D1862" s="24">
        <v>811.8</v>
      </c>
      <c r="E1862" s="24">
        <v>1370.8</v>
      </c>
      <c r="F1862" s="27">
        <f t="shared" ref="F1862:G1862" si="3724">LN(D1862/D1861)</f>
        <v>1.127295926726604E-2</v>
      </c>
      <c r="G1862" s="27">
        <f t="shared" si="3724"/>
        <v>8.7189620740019333E-3</v>
      </c>
      <c r="H1862" s="27">
        <f t="shared" si="3580"/>
        <v>0.92746989875235253</v>
      </c>
      <c r="I1862" s="27"/>
      <c r="J1862" s="27">
        <v>1824</v>
      </c>
      <c r="K1862" s="27">
        <v>6.6608340335922316</v>
      </c>
      <c r="L1862" s="37">
        <v>-3.3057242676843401E-2</v>
      </c>
      <c r="M1862" s="27"/>
      <c r="N1862" s="27"/>
      <c r="O1862" s="27"/>
      <c r="P1862" s="27"/>
      <c r="Q1862" s="27"/>
      <c r="R1862" s="27"/>
      <c r="S1862" s="27"/>
      <c r="T1862" s="27"/>
      <c r="U1862" s="27"/>
      <c r="V1862" s="27"/>
      <c r="W1862" s="27"/>
      <c r="X1862" s="27"/>
      <c r="Y1862" s="27"/>
      <c r="Z1862" s="27"/>
      <c r="AA1862" s="27"/>
      <c r="AB1862" s="27"/>
      <c r="AC1862" s="27"/>
      <c r="AD1862" s="27"/>
      <c r="AE1862" s="27"/>
    </row>
    <row r="1863" spans="1:31" ht="15.75" customHeight="1" x14ac:dyDescent="0.2">
      <c r="A1863" s="22">
        <v>35475</v>
      </c>
      <c r="B1863" s="23">
        <f t="shared" ref="B1863:C1863" si="3725">LN(D1863)</f>
        <v>6.6950569855294662</v>
      </c>
      <c r="C1863" s="23">
        <f t="shared" si="3725"/>
        <v>7.2204469869379464</v>
      </c>
      <c r="D1863" s="24">
        <v>808.4</v>
      </c>
      <c r="E1863" s="24">
        <v>1367.1</v>
      </c>
      <c r="F1863" s="27">
        <f t="shared" ref="F1863:G1863" si="3726">LN(D1863/D1862)</f>
        <v>-4.1970188753314135E-3</v>
      </c>
      <c r="G1863" s="27">
        <f t="shared" si="3726"/>
        <v>-2.7028030625072768E-3</v>
      </c>
      <c r="H1863" s="27">
        <f t="shared" si="3580"/>
        <v>0.9272358065423193</v>
      </c>
      <c r="I1863" s="27"/>
      <c r="J1863" s="27">
        <v>1825</v>
      </c>
      <c r="K1863" s="27">
        <v>6.6588959336305766</v>
      </c>
      <c r="L1863" s="37">
        <v>-2.9929059930100976E-2</v>
      </c>
      <c r="M1863" s="27"/>
      <c r="N1863" s="27"/>
      <c r="O1863" s="27"/>
      <c r="P1863" s="27"/>
      <c r="Q1863" s="27"/>
      <c r="R1863" s="27"/>
      <c r="S1863" s="27"/>
      <c r="T1863" s="27"/>
      <c r="U1863" s="27"/>
      <c r="V1863" s="27"/>
      <c r="W1863" s="27"/>
      <c r="X1863" s="27"/>
      <c r="Y1863" s="27"/>
      <c r="Z1863" s="27"/>
      <c r="AA1863" s="27"/>
      <c r="AB1863" s="27"/>
      <c r="AC1863" s="27"/>
      <c r="AD1863" s="27"/>
      <c r="AE1863" s="27"/>
    </row>
    <row r="1864" spans="1:31" ht="15.75" customHeight="1" x14ac:dyDescent="0.2">
      <c r="A1864" s="22">
        <v>35478</v>
      </c>
      <c r="B1864" s="23">
        <f t="shared" ref="B1864:C1864" si="3727">LN(D1864)</f>
        <v>6.6950569855294662</v>
      </c>
      <c r="C1864" s="23">
        <f t="shared" si="3727"/>
        <v>7.2204469869379464</v>
      </c>
      <c r="D1864" s="24">
        <v>808.4</v>
      </c>
      <c r="E1864" s="24">
        <v>1367.1</v>
      </c>
      <c r="F1864" s="27">
        <f t="shared" ref="F1864:G1864" si="3728">LN(D1864/D1863)</f>
        <v>0</v>
      </c>
      <c r="G1864" s="27">
        <f t="shared" si="3728"/>
        <v>0</v>
      </c>
      <c r="H1864" s="27">
        <f t="shared" si="3580"/>
        <v>0.9272358065423193</v>
      </c>
      <c r="I1864" s="27"/>
      <c r="J1864" s="27">
        <v>1826</v>
      </c>
      <c r="K1864" s="27">
        <v>6.6567098219498115</v>
      </c>
      <c r="L1864" s="37">
        <v>-3.158274111677617E-2</v>
      </c>
      <c r="M1864" s="27"/>
      <c r="N1864" s="27"/>
      <c r="O1864" s="27"/>
      <c r="P1864" s="27"/>
      <c r="Q1864" s="27"/>
      <c r="R1864" s="27"/>
      <c r="S1864" s="27"/>
      <c r="T1864" s="27"/>
      <c r="U1864" s="27"/>
      <c r="V1864" s="27"/>
      <c r="W1864" s="27"/>
      <c r="X1864" s="27"/>
      <c r="Y1864" s="27"/>
      <c r="Z1864" s="27"/>
      <c r="AA1864" s="27"/>
      <c r="AB1864" s="27"/>
      <c r="AC1864" s="27"/>
      <c r="AD1864" s="27"/>
      <c r="AE1864" s="27"/>
    </row>
    <row r="1865" spans="1:31" ht="15.75" customHeight="1" x14ac:dyDescent="0.2">
      <c r="A1865" s="22">
        <v>35479</v>
      </c>
      <c r="B1865" s="23">
        <f t="shared" ref="B1865:C1865" si="3729">LN(D1865)</f>
        <v>6.7046594229717051</v>
      </c>
      <c r="C1865" s="23">
        <f t="shared" si="3729"/>
        <v>7.2194223966843785</v>
      </c>
      <c r="D1865" s="24">
        <v>816.2</v>
      </c>
      <c r="E1865" s="24">
        <v>1365.7</v>
      </c>
      <c r="F1865" s="27">
        <f t="shared" ref="F1865:G1865" si="3730">LN(D1865/D1864)</f>
        <v>9.602437442239483E-3</v>
      </c>
      <c r="G1865" s="27">
        <f t="shared" si="3730"/>
        <v>-1.024590253567669E-3</v>
      </c>
      <c r="H1865" s="27">
        <f t="shared" si="3580"/>
        <v>0.92869748500252802</v>
      </c>
      <c r="I1865" s="27"/>
      <c r="J1865" s="27">
        <v>1827</v>
      </c>
      <c r="K1865" s="27">
        <v>6.6587139905827719</v>
      </c>
      <c r="L1865" s="37">
        <v>-5.1118305563528033E-2</v>
      </c>
      <c r="M1865" s="27"/>
      <c r="N1865" s="27"/>
      <c r="O1865" s="27"/>
      <c r="P1865" s="27"/>
      <c r="Q1865" s="27"/>
      <c r="R1865" s="27"/>
      <c r="S1865" s="27"/>
      <c r="T1865" s="27"/>
      <c r="U1865" s="27"/>
      <c r="V1865" s="27"/>
      <c r="W1865" s="27"/>
      <c r="X1865" s="27"/>
      <c r="Y1865" s="27"/>
      <c r="Z1865" s="27"/>
      <c r="AA1865" s="27"/>
      <c r="AB1865" s="27"/>
      <c r="AC1865" s="27"/>
      <c r="AD1865" s="27"/>
      <c r="AE1865" s="27"/>
    </row>
    <row r="1866" spans="1:31" ht="15.75" customHeight="1" x14ac:dyDescent="0.2">
      <c r="A1866" s="22">
        <v>35480</v>
      </c>
      <c r="B1866" s="23">
        <f t="shared" ref="B1866:C1866" si="3731">LN(D1866)</f>
        <v>6.6999928297062299</v>
      </c>
      <c r="C1866" s="23">
        <f t="shared" si="3731"/>
        <v>7.2192759409137599</v>
      </c>
      <c r="D1866" s="24">
        <v>812.4</v>
      </c>
      <c r="E1866" s="24">
        <v>1365.5</v>
      </c>
      <c r="F1866" s="27">
        <f t="shared" ref="F1866:G1866" si="3732">LN(D1866/D1865)</f>
        <v>-4.6665932654757708E-3</v>
      </c>
      <c r="G1866" s="27">
        <f t="shared" si="3732"/>
        <v>-1.4645577061913272E-4</v>
      </c>
      <c r="H1866" s="27">
        <f t="shared" si="3580"/>
        <v>0.92806991788960447</v>
      </c>
      <c r="I1866" s="27"/>
      <c r="J1866" s="27">
        <v>1828</v>
      </c>
      <c r="K1866" s="27">
        <v>6.6587139905827719</v>
      </c>
      <c r="L1866" s="37">
        <v>-5.1118305563528033E-2</v>
      </c>
      <c r="M1866" s="27"/>
      <c r="N1866" s="27"/>
      <c r="O1866" s="27"/>
      <c r="P1866" s="27"/>
      <c r="Q1866" s="27"/>
      <c r="R1866" s="27"/>
      <c r="S1866" s="27"/>
      <c r="T1866" s="27"/>
      <c r="U1866" s="27"/>
      <c r="V1866" s="27"/>
      <c r="W1866" s="27"/>
      <c r="X1866" s="27"/>
      <c r="Y1866" s="27"/>
      <c r="Z1866" s="27"/>
      <c r="AA1866" s="27"/>
      <c r="AB1866" s="27"/>
      <c r="AC1866" s="27"/>
      <c r="AD1866" s="27"/>
      <c r="AE1866" s="27"/>
    </row>
    <row r="1867" spans="1:31" ht="15.75" customHeight="1" x14ac:dyDescent="0.2">
      <c r="A1867" s="22">
        <v>35481</v>
      </c>
      <c r="B1867" s="23">
        <f t="shared" ref="B1867:C1867" si="3733">LN(D1867)</f>
        <v>6.6881056169221829</v>
      </c>
      <c r="C1867" s="23">
        <f t="shared" si="3733"/>
        <v>7.2059320885265592</v>
      </c>
      <c r="D1867" s="24">
        <v>802.8</v>
      </c>
      <c r="E1867" s="24">
        <v>1347.4</v>
      </c>
      <c r="F1867" s="27">
        <f t="shared" ref="F1867:G1867" si="3734">LN(D1867/D1866)</f>
        <v>-1.1887212784046593E-2</v>
      </c>
      <c r="G1867" s="27">
        <f t="shared" si="3734"/>
        <v>-1.3343852387200112E-2</v>
      </c>
      <c r="H1867" s="27">
        <f t="shared" si="3580"/>
        <v>0.9281388631973273</v>
      </c>
      <c r="I1867" s="27"/>
      <c r="J1867" s="27">
        <v>1829</v>
      </c>
      <c r="K1867" s="27">
        <v>6.6524414981492983</v>
      </c>
      <c r="L1867" s="37">
        <v>-4.9853605959961911E-2</v>
      </c>
      <c r="M1867" s="27"/>
      <c r="N1867" s="27"/>
      <c r="O1867" s="27"/>
      <c r="P1867" s="27"/>
      <c r="Q1867" s="27"/>
      <c r="R1867" s="27"/>
      <c r="S1867" s="27"/>
      <c r="T1867" s="27"/>
      <c r="U1867" s="27"/>
      <c r="V1867" s="27"/>
      <c r="W1867" s="27"/>
      <c r="X1867" s="27"/>
      <c r="Y1867" s="27"/>
      <c r="Z1867" s="27"/>
      <c r="AA1867" s="27"/>
      <c r="AB1867" s="27"/>
      <c r="AC1867" s="27"/>
      <c r="AD1867" s="27"/>
      <c r="AE1867" s="27"/>
    </row>
    <row r="1868" spans="1:31" ht="15.75" customHeight="1" x14ac:dyDescent="0.2">
      <c r="A1868" s="22">
        <v>35482</v>
      </c>
      <c r="B1868" s="23">
        <f t="shared" ref="B1868:C1868" si="3735">LN(D1868)</f>
        <v>6.6867344730489062</v>
      </c>
      <c r="C1868" s="23">
        <f t="shared" si="3735"/>
        <v>7.196162088748375</v>
      </c>
      <c r="D1868" s="24">
        <v>801.7</v>
      </c>
      <c r="E1868" s="24">
        <v>1334.3</v>
      </c>
      <c r="F1868" s="27">
        <f t="shared" ref="F1868:G1868" si="3736">LN(D1868/D1867)</f>
        <v>-1.3711438732769876E-3</v>
      </c>
      <c r="G1868" s="27">
        <f t="shared" si="3736"/>
        <v>-9.769999778184553E-3</v>
      </c>
      <c r="H1868" s="27">
        <f t="shared" si="3580"/>
        <v>0.92920842951884186</v>
      </c>
      <c r="I1868" s="27"/>
      <c r="J1868" s="27">
        <v>1830</v>
      </c>
      <c r="K1868" s="27">
        <v>6.6705129761077737</v>
      </c>
      <c r="L1868" s="37">
        <v>-5.3109998133296088E-2</v>
      </c>
      <c r="M1868" s="27"/>
      <c r="N1868" s="27"/>
      <c r="O1868" s="27"/>
      <c r="P1868" s="27"/>
      <c r="Q1868" s="27"/>
      <c r="R1868" s="27"/>
      <c r="S1868" s="27"/>
      <c r="T1868" s="27"/>
      <c r="U1868" s="27"/>
      <c r="V1868" s="27"/>
      <c r="W1868" s="27"/>
      <c r="X1868" s="27"/>
      <c r="Y1868" s="27"/>
      <c r="Z1868" s="27"/>
      <c r="AA1868" s="27"/>
      <c r="AB1868" s="27"/>
      <c r="AC1868" s="27"/>
      <c r="AD1868" s="27"/>
      <c r="AE1868" s="27"/>
    </row>
    <row r="1869" spans="1:31" ht="15.75" customHeight="1" x14ac:dyDescent="0.2">
      <c r="A1869" s="22">
        <v>35485</v>
      </c>
      <c r="B1869" s="23">
        <f t="shared" ref="B1869:C1869" si="3737">LN(D1869)</f>
        <v>6.69728113076859</v>
      </c>
      <c r="C1869" s="23">
        <f t="shared" si="3737"/>
        <v>7.2041492920359396</v>
      </c>
      <c r="D1869" s="24">
        <v>810.2</v>
      </c>
      <c r="E1869" s="24">
        <v>1345</v>
      </c>
      <c r="F1869" s="27">
        <f t="shared" ref="F1869:G1869" si="3738">LN(D1869/D1868)</f>
        <v>1.0546657719684249E-2</v>
      </c>
      <c r="G1869" s="27">
        <f t="shared" si="3738"/>
        <v>7.9872032875644757E-3</v>
      </c>
      <c r="H1869" s="27">
        <f t="shared" si="3580"/>
        <v>0.92964219080972077</v>
      </c>
      <c r="I1869" s="27"/>
      <c r="J1869" s="27">
        <v>1831</v>
      </c>
      <c r="K1869" s="27">
        <v>6.6739706937871741</v>
      </c>
      <c r="L1869" s="37">
        <v>-5.710261820576612E-2</v>
      </c>
      <c r="M1869" s="27"/>
      <c r="N1869" s="27"/>
      <c r="O1869" s="27"/>
      <c r="P1869" s="27"/>
      <c r="Q1869" s="27"/>
      <c r="R1869" s="27"/>
      <c r="S1869" s="27"/>
      <c r="T1869" s="27"/>
      <c r="U1869" s="27"/>
      <c r="V1869" s="27"/>
      <c r="W1869" s="27"/>
      <c r="X1869" s="27"/>
      <c r="Y1869" s="27"/>
      <c r="Z1869" s="27"/>
      <c r="AA1869" s="27"/>
      <c r="AB1869" s="27"/>
      <c r="AC1869" s="27"/>
      <c r="AD1869" s="27"/>
      <c r="AE1869" s="27"/>
    </row>
    <row r="1870" spans="1:31" ht="15.75" customHeight="1" x14ac:dyDescent="0.2">
      <c r="A1870" s="22">
        <v>35486</v>
      </c>
      <c r="B1870" s="23">
        <f t="shared" ref="B1870:C1870" si="3739">LN(D1870)</f>
        <v>6.6996234852883649</v>
      </c>
      <c r="C1870" s="23">
        <f t="shared" si="3739"/>
        <v>7.2060805115323978</v>
      </c>
      <c r="D1870" s="24">
        <v>812.1</v>
      </c>
      <c r="E1870" s="24">
        <v>1347.6</v>
      </c>
      <c r="F1870" s="27">
        <f t="shared" ref="F1870:G1870" si="3740">LN(D1870/D1869)</f>
        <v>2.3423545197750056E-3</v>
      </c>
      <c r="G1870" s="27">
        <f t="shared" si="3740"/>
        <v>1.9312194964582567E-3</v>
      </c>
      <c r="H1870" s="27">
        <f t="shared" si="3580"/>
        <v>0.92971810050782611</v>
      </c>
      <c r="I1870" s="27"/>
      <c r="J1870" s="27">
        <v>1832</v>
      </c>
      <c r="K1870" s="27">
        <v>6.680663744496508</v>
      </c>
      <c r="L1870" s="37">
        <v>-5.6332947713510606E-2</v>
      </c>
      <c r="M1870" s="27"/>
      <c r="N1870" s="27"/>
      <c r="O1870" s="27"/>
      <c r="P1870" s="27"/>
      <c r="Q1870" s="27"/>
      <c r="R1870" s="27"/>
      <c r="S1870" s="27"/>
      <c r="T1870" s="27"/>
      <c r="U1870" s="27"/>
      <c r="V1870" s="27"/>
      <c r="W1870" s="27"/>
      <c r="X1870" s="27"/>
      <c r="Y1870" s="27"/>
      <c r="Z1870" s="27"/>
      <c r="AA1870" s="27"/>
      <c r="AB1870" s="27"/>
      <c r="AC1870" s="27"/>
      <c r="AD1870" s="27"/>
      <c r="AE1870" s="27"/>
    </row>
    <row r="1871" spans="1:31" ht="15.75" customHeight="1" x14ac:dyDescent="0.2">
      <c r="A1871" s="22">
        <v>35487</v>
      </c>
      <c r="B1871" s="23">
        <f t="shared" ref="B1871:C1871" si="3741">LN(D1871)</f>
        <v>6.691587341404353</v>
      </c>
      <c r="C1871" s="23">
        <f t="shared" si="3741"/>
        <v>7.2007979576760137</v>
      </c>
      <c r="D1871" s="24">
        <v>805.6</v>
      </c>
      <c r="E1871" s="24">
        <v>1340.5</v>
      </c>
      <c r="F1871" s="27">
        <f t="shared" ref="F1871:G1871" si="3742">LN(D1871/D1870)</f>
        <v>-8.0361438840126347E-3</v>
      </c>
      <c r="G1871" s="27">
        <f t="shared" si="3742"/>
        <v>-5.2825538563837579E-3</v>
      </c>
      <c r="H1871" s="27">
        <f t="shared" si="3580"/>
        <v>0.92928414055433328</v>
      </c>
      <c r="I1871" s="27"/>
      <c r="J1871" s="27">
        <v>1833</v>
      </c>
      <c r="K1871" s="27">
        <v>6.6762871554048289</v>
      </c>
      <c r="L1871" s="37">
        <v>-5.8349561004894746E-2</v>
      </c>
      <c r="M1871" s="27"/>
      <c r="N1871" s="27"/>
      <c r="O1871" s="27"/>
      <c r="P1871" s="27"/>
      <c r="Q1871" s="27"/>
      <c r="R1871" s="27"/>
      <c r="S1871" s="27"/>
      <c r="T1871" s="27"/>
      <c r="U1871" s="27"/>
      <c r="V1871" s="27"/>
      <c r="W1871" s="27"/>
      <c r="X1871" s="27"/>
      <c r="Y1871" s="27"/>
      <c r="Z1871" s="27"/>
      <c r="AA1871" s="27"/>
      <c r="AB1871" s="27"/>
      <c r="AC1871" s="27"/>
      <c r="AD1871" s="27"/>
      <c r="AE1871" s="27"/>
    </row>
    <row r="1872" spans="1:31" ht="15.75" customHeight="1" x14ac:dyDescent="0.2">
      <c r="A1872" s="22">
        <v>35488</v>
      </c>
      <c r="B1872" s="23">
        <f t="shared" ref="B1872:C1872" si="3743">LN(D1872)</f>
        <v>6.678342114654332</v>
      </c>
      <c r="C1872" s="23">
        <f t="shared" si="3743"/>
        <v>7.1797651820396222</v>
      </c>
      <c r="D1872" s="24">
        <v>795</v>
      </c>
      <c r="E1872" s="24">
        <v>1312.6</v>
      </c>
      <c r="F1872" s="27">
        <f t="shared" ref="F1872:G1872" si="3744">LN(D1872/D1871)</f>
        <v>-1.324522675002068E-2</v>
      </c>
      <c r="G1872" s="27">
        <f t="shared" si="3744"/>
        <v>-2.1032775636391648E-2</v>
      </c>
      <c r="H1872" s="27">
        <f t="shared" si="3580"/>
        <v>0.93016163416602904</v>
      </c>
      <c r="I1872" s="27"/>
      <c r="J1872" s="27">
        <v>1834</v>
      </c>
      <c r="K1872" s="27">
        <v>6.6797785725226886</v>
      </c>
      <c r="L1872" s="37">
        <v>-5.3325759028293618E-2</v>
      </c>
      <c r="M1872" s="27"/>
      <c r="N1872" s="27"/>
      <c r="O1872" s="27"/>
      <c r="P1872" s="27"/>
      <c r="Q1872" s="27"/>
      <c r="R1872" s="27"/>
      <c r="S1872" s="27"/>
      <c r="T1872" s="27"/>
      <c r="U1872" s="27"/>
      <c r="V1872" s="27"/>
      <c r="W1872" s="27"/>
      <c r="X1872" s="27"/>
      <c r="Y1872" s="27"/>
      <c r="Z1872" s="27"/>
      <c r="AA1872" s="27"/>
      <c r="AB1872" s="27"/>
      <c r="AC1872" s="27"/>
      <c r="AD1872" s="27"/>
      <c r="AE1872" s="27"/>
    </row>
    <row r="1873" spans="1:31" ht="15.75" customHeight="1" x14ac:dyDescent="0.2">
      <c r="A1873" s="22">
        <v>35489</v>
      </c>
      <c r="B1873" s="23">
        <f t="shared" ref="B1873:C1873" si="3745">LN(D1873)</f>
        <v>6.6730450912964621</v>
      </c>
      <c r="C1873" s="23">
        <f t="shared" si="3745"/>
        <v>7.1770187659099003</v>
      </c>
      <c r="D1873" s="24">
        <v>790.8</v>
      </c>
      <c r="E1873" s="24">
        <v>1309</v>
      </c>
      <c r="F1873" s="27">
        <f t="shared" ref="F1873:G1873" si="3746">LN(D1873/D1872)</f>
        <v>-5.2970233578701204E-3</v>
      </c>
      <c r="G1873" s="27">
        <f t="shared" si="3746"/>
        <v>-2.7464161297223342E-3</v>
      </c>
      <c r="H1873" s="27">
        <f t="shared" si="3580"/>
        <v>0.92977952391496299</v>
      </c>
      <c r="I1873" s="27"/>
      <c r="J1873" s="27">
        <v>1835</v>
      </c>
      <c r="K1873" s="27">
        <v>6.6831957059209852</v>
      </c>
      <c r="L1873" s="37">
        <v>-5.0535383885157437E-2</v>
      </c>
      <c r="M1873" s="27"/>
      <c r="N1873" s="27"/>
      <c r="O1873" s="27"/>
      <c r="P1873" s="27"/>
      <c r="Q1873" s="27"/>
      <c r="R1873" s="27"/>
      <c r="S1873" s="27"/>
      <c r="T1873" s="27"/>
      <c r="U1873" s="27"/>
      <c r="V1873" s="27"/>
      <c r="W1873" s="27"/>
      <c r="X1873" s="27"/>
      <c r="Y1873" s="27"/>
      <c r="Z1873" s="27"/>
      <c r="AA1873" s="27"/>
      <c r="AB1873" s="27"/>
      <c r="AC1873" s="27"/>
      <c r="AD1873" s="27"/>
      <c r="AE1873" s="27"/>
    </row>
    <row r="1874" spans="1:31" ht="15.75" customHeight="1" x14ac:dyDescent="0.2">
      <c r="A1874" s="22">
        <v>35492</v>
      </c>
      <c r="B1874" s="23">
        <f t="shared" ref="B1874:C1874" si="3747">LN(D1874)</f>
        <v>6.6787194019630896</v>
      </c>
      <c r="C1874" s="23">
        <f t="shared" si="3747"/>
        <v>7.178621758505356</v>
      </c>
      <c r="D1874" s="24">
        <v>795.3</v>
      </c>
      <c r="E1874" s="24">
        <v>1311.1</v>
      </c>
      <c r="F1874" s="27">
        <f t="shared" ref="F1874:G1874" si="3748">LN(D1874/D1873)</f>
        <v>5.6743106666277505E-3</v>
      </c>
      <c r="G1874" s="27">
        <f t="shared" si="3748"/>
        <v>1.6029925954560785E-3</v>
      </c>
      <c r="H1874" s="27">
        <f t="shared" si="3580"/>
        <v>0.93036234901915904</v>
      </c>
      <c r="I1874" s="27"/>
      <c r="J1874" s="27">
        <v>1836</v>
      </c>
      <c r="K1874" s="27">
        <v>6.6825487737384606</v>
      </c>
      <c r="L1874" s="37">
        <v>-4.9888451702632786E-2</v>
      </c>
      <c r="M1874" s="27"/>
      <c r="N1874" s="27"/>
      <c r="O1874" s="27"/>
      <c r="P1874" s="27"/>
      <c r="Q1874" s="27"/>
      <c r="R1874" s="27"/>
      <c r="S1874" s="27"/>
      <c r="T1874" s="27"/>
      <c r="U1874" s="27"/>
      <c r="V1874" s="27"/>
      <c r="W1874" s="27"/>
      <c r="X1874" s="27"/>
      <c r="Y1874" s="27"/>
      <c r="Z1874" s="27"/>
      <c r="AA1874" s="27"/>
      <c r="AB1874" s="27"/>
      <c r="AC1874" s="27"/>
      <c r="AD1874" s="27"/>
      <c r="AE1874" s="27"/>
    </row>
    <row r="1875" spans="1:31" ht="15.75" customHeight="1" x14ac:dyDescent="0.2">
      <c r="A1875" s="22">
        <v>35493</v>
      </c>
      <c r="B1875" s="23">
        <f t="shared" ref="B1875:C1875" si="3749">LN(D1875)</f>
        <v>6.6731715375253717</v>
      </c>
      <c r="C1875" s="23">
        <f t="shared" si="3749"/>
        <v>7.1833394662357817</v>
      </c>
      <c r="D1875" s="24">
        <v>790.9</v>
      </c>
      <c r="E1875" s="24">
        <v>1317.3</v>
      </c>
      <c r="F1875" s="27">
        <f t="shared" ref="F1875:G1875" si="3750">LN(D1875/D1874)</f>
        <v>-5.5478644377179786E-3</v>
      </c>
      <c r="G1875" s="27">
        <f t="shared" si="3750"/>
        <v>4.7177077304253103E-3</v>
      </c>
      <c r="H1875" s="27">
        <f t="shared" si="3580"/>
        <v>0.92897900327439931</v>
      </c>
      <c r="I1875" s="27"/>
      <c r="J1875" s="27">
        <v>1837</v>
      </c>
      <c r="K1875" s="27">
        <v>6.6915575458020502</v>
      </c>
      <c r="L1875" s="37">
        <v>-4.6726688145967366E-2</v>
      </c>
      <c r="M1875" s="27"/>
      <c r="N1875" s="27"/>
      <c r="O1875" s="27"/>
      <c r="P1875" s="27"/>
      <c r="Q1875" s="27"/>
      <c r="R1875" s="27"/>
      <c r="S1875" s="27"/>
      <c r="T1875" s="27"/>
      <c r="U1875" s="27"/>
      <c r="V1875" s="27"/>
      <c r="W1875" s="27"/>
      <c r="X1875" s="27"/>
      <c r="Y1875" s="27"/>
      <c r="Z1875" s="27"/>
      <c r="AA1875" s="27"/>
      <c r="AB1875" s="27"/>
      <c r="AC1875" s="27"/>
      <c r="AD1875" s="27"/>
      <c r="AE1875" s="27"/>
    </row>
    <row r="1876" spans="1:31" ht="15.75" customHeight="1" x14ac:dyDescent="0.2">
      <c r="A1876" s="22">
        <v>35494</v>
      </c>
      <c r="B1876" s="23">
        <f t="shared" ref="B1876:C1876" si="3751">LN(D1876)</f>
        <v>6.686983911812983</v>
      </c>
      <c r="C1876" s="23">
        <f t="shared" si="3751"/>
        <v>7.1921820587132457</v>
      </c>
      <c r="D1876" s="24">
        <v>801.9</v>
      </c>
      <c r="E1876" s="24">
        <v>1329</v>
      </c>
      <c r="F1876" s="27">
        <f t="shared" ref="F1876:G1876" si="3752">LN(D1876/D1875)</f>
        <v>1.3812374287611371E-2</v>
      </c>
      <c r="G1876" s="27">
        <f t="shared" si="3752"/>
        <v>8.8425924774640195E-3</v>
      </c>
      <c r="H1876" s="27">
        <f t="shared" si="3580"/>
        <v>0.92975731943712114</v>
      </c>
      <c r="I1876" s="27"/>
      <c r="J1876" s="27">
        <v>1838</v>
      </c>
      <c r="K1876" s="27">
        <v>6.6840770257105735</v>
      </c>
      <c r="L1876" s="37">
        <v>-4.1329502141344676E-2</v>
      </c>
      <c r="M1876" s="27"/>
      <c r="N1876" s="27"/>
      <c r="O1876" s="27"/>
      <c r="P1876" s="27"/>
      <c r="Q1876" s="27"/>
      <c r="R1876" s="27"/>
      <c r="S1876" s="27"/>
      <c r="T1876" s="27"/>
      <c r="U1876" s="27"/>
      <c r="V1876" s="27"/>
      <c r="W1876" s="27"/>
      <c r="X1876" s="27"/>
      <c r="Y1876" s="27"/>
      <c r="Z1876" s="27"/>
      <c r="AA1876" s="27"/>
      <c r="AB1876" s="27"/>
      <c r="AC1876" s="27"/>
      <c r="AD1876" s="27"/>
      <c r="AE1876" s="27"/>
    </row>
    <row r="1877" spans="1:31" ht="15.75" customHeight="1" x14ac:dyDescent="0.2">
      <c r="A1877" s="22">
        <v>35495</v>
      </c>
      <c r="B1877" s="23">
        <f t="shared" ref="B1877:C1877" si="3753">LN(D1877)</f>
        <v>6.6827349676550671</v>
      </c>
      <c r="C1877" s="23">
        <f t="shared" si="3753"/>
        <v>7.1818960808672507</v>
      </c>
      <c r="D1877" s="24">
        <v>798.5</v>
      </c>
      <c r="E1877" s="24">
        <v>1315.4</v>
      </c>
      <c r="F1877" s="27">
        <f t="shared" ref="F1877:G1877" si="3754">LN(D1877/D1876)</f>
        <v>-4.2489441579159019E-3</v>
      </c>
      <c r="G1877" s="27">
        <f t="shared" si="3754"/>
        <v>-1.0285977845994623E-2</v>
      </c>
      <c r="H1877" s="27">
        <f t="shared" si="3580"/>
        <v>0.93049730773159456</v>
      </c>
      <c r="I1877" s="27"/>
      <c r="J1877" s="27">
        <v>1839</v>
      </c>
      <c r="K1877" s="27">
        <v>6.6881767866483717</v>
      </c>
      <c r="L1877" s="37">
        <v>-4.217595810809982E-2</v>
      </c>
      <c r="M1877" s="27"/>
      <c r="N1877" s="27"/>
      <c r="O1877" s="27"/>
      <c r="P1877" s="27"/>
      <c r="Q1877" s="27"/>
      <c r="R1877" s="27"/>
      <c r="S1877" s="27"/>
      <c r="T1877" s="27"/>
      <c r="U1877" s="27"/>
      <c r="V1877" s="27"/>
      <c r="W1877" s="27"/>
      <c r="X1877" s="27"/>
      <c r="Y1877" s="27"/>
      <c r="Z1877" s="27"/>
      <c r="AA1877" s="27"/>
      <c r="AB1877" s="27"/>
      <c r="AC1877" s="27"/>
      <c r="AD1877" s="27"/>
      <c r="AE1877" s="27"/>
    </row>
    <row r="1878" spans="1:31" ht="15.75" customHeight="1" x14ac:dyDescent="0.2">
      <c r="A1878" s="22">
        <v>35496</v>
      </c>
      <c r="B1878" s="23">
        <f t="shared" ref="B1878:C1878" si="3755">LN(D1878)</f>
        <v>6.690718046099688</v>
      </c>
      <c r="C1878" s="23">
        <f t="shared" si="3755"/>
        <v>7.179155518859635</v>
      </c>
      <c r="D1878" s="24">
        <v>804.9</v>
      </c>
      <c r="E1878" s="24">
        <v>1311.8</v>
      </c>
      <c r="F1878" s="27">
        <f t="shared" ref="F1878:G1878" si="3756">LN(D1878/D1877)</f>
        <v>7.9830784446210893E-3</v>
      </c>
      <c r="G1878" s="27">
        <f t="shared" si="3756"/>
        <v>-2.7405620076155828E-3</v>
      </c>
      <c r="H1878" s="27">
        <f t="shared" si="3580"/>
        <v>0.93196449478259358</v>
      </c>
      <c r="I1878" s="27"/>
      <c r="J1878" s="27">
        <v>1840</v>
      </c>
      <c r="K1878" s="27">
        <v>6.6931263823644072</v>
      </c>
      <c r="L1878" s="37">
        <v>-3.8845004504313607E-2</v>
      </c>
      <c r="M1878" s="27"/>
      <c r="N1878" s="27"/>
      <c r="O1878" s="27"/>
      <c r="P1878" s="27"/>
      <c r="Q1878" s="27"/>
      <c r="R1878" s="27"/>
      <c r="S1878" s="27"/>
      <c r="T1878" s="27"/>
      <c r="U1878" s="27"/>
      <c r="V1878" s="27"/>
      <c r="W1878" s="27"/>
      <c r="X1878" s="27"/>
      <c r="Y1878" s="27"/>
      <c r="Z1878" s="27"/>
      <c r="AA1878" s="27"/>
      <c r="AB1878" s="27"/>
      <c r="AC1878" s="27"/>
      <c r="AD1878" s="27"/>
      <c r="AE1878" s="27"/>
    </row>
    <row r="1879" spans="1:31" ht="15.75" customHeight="1" x14ac:dyDescent="0.2">
      <c r="A1879" s="22">
        <v>35499</v>
      </c>
      <c r="B1879" s="23">
        <f t="shared" ref="B1879:C1879" si="3757">LN(D1879)</f>
        <v>6.7014688447343502</v>
      </c>
      <c r="C1879" s="23">
        <f t="shared" si="3757"/>
        <v>7.1874303810320015</v>
      </c>
      <c r="D1879" s="24">
        <v>813.6</v>
      </c>
      <c r="E1879" s="24">
        <v>1322.7</v>
      </c>
      <c r="F1879" s="27">
        <f t="shared" ref="F1879:G1879" si="3758">LN(D1879/D1878)</f>
        <v>1.075079863466216E-2</v>
      </c>
      <c r="G1879" s="27">
        <f t="shared" si="3758"/>
        <v>8.274862172366601E-3</v>
      </c>
      <c r="H1879" s="27">
        <f t="shared" si="3580"/>
        <v>0.93238730526279201</v>
      </c>
      <c r="I1879" s="27"/>
      <c r="J1879" s="27">
        <v>1841</v>
      </c>
      <c r="K1879" s="27">
        <v>6.7019001721975249</v>
      </c>
      <c r="L1879" s="37">
        <v>-4.6845996771923026E-2</v>
      </c>
      <c r="M1879" s="27"/>
      <c r="N1879" s="27"/>
      <c r="O1879" s="27"/>
      <c r="P1879" s="27"/>
      <c r="Q1879" s="27"/>
      <c r="R1879" s="27"/>
      <c r="S1879" s="27"/>
      <c r="T1879" s="27"/>
      <c r="U1879" s="27"/>
      <c r="V1879" s="27"/>
      <c r="W1879" s="27"/>
      <c r="X1879" s="27"/>
      <c r="Y1879" s="27"/>
      <c r="Z1879" s="27"/>
      <c r="AA1879" s="27"/>
      <c r="AB1879" s="27"/>
      <c r="AC1879" s="27"/>
      <c r="AD1879" s="27"/>
      <c r="AE1879" s="27"/>
    </row>
    <row r="1880" spans="1:31" ht="15.75" customHeight="1" x14ac:dyDescent="0.2">
      <c r="A1880" s="22">
        <v>35500</v>
      </c>
      <c r="B1880" s="23">
        <f t="shared" ref="B1880:C1880" si="3759">LN(D1880)</f>
        <v>6.6986378994010192</v>
      </c>
      <c r="C1880" s="23">
        <f t="shared" si="3759"/>
        <v>7.1828838853622976</v>
      </c>
      <c r="D1880" s="24">
        <v>811.3</v>
      </c>
      <c r="E1880" s="24">
        <v>1316.7</v>
      </c>
      <c r="F1880" s="27">
        <f t="shared" ref="F1880:G1880" si="3760">LN(D1880/D1879)</f>
        <v>-2.8309453333309662E-3</v>
      </c>
      <c r="G1880" s="27">
        <f t="shared" si="3760"/>
        <v>-4.5464956697036756E-3</v>
      </c>
      <c r="H1880" s="27">
        <f t="shared" si="3580"/>
        <v>0.9325833476233546</v>
      </c>
      <c r="I1880" s="27"/>
      <c r="J1880" s="27">
        <v>1842</v>
      </c>
      <c r="K1880" s="27">
        <v>6.7091562654083274</v>
      </c>
      <c r="L1880" s="37">
        <v>-4.6406784597534667E-2</v>
      </c>
      <c r="M1880" s="27"/>
      <c r="N1880" s="27"/>
      <c r="O1880" s="27"/>
      <c r="P1880" s="27"/>
      <c r="Q1880" s="27"/>
      <c r="R1880" s="27"/>
      <c r="S1880" s="27"/>
      <c r="T1880" s="27"/>
      <c r="U1880" s="27"/>
      <c r="V1880" s="27"/>
      <c r="W1880" s="27"/>
      <c r="X1880" s="27"/>
      <c r="Y1880" s="27"/>
      <c r="Z1880" s="27"/>
      <c r="AA1880" s="27"/>
      <c r="AB1880" s="27"/>
      <c r="AC1880" s="27"/>
      <c r="AD1880" s="27"/>
      <c r="AE1880" s="27"/>
    </row>
    <row r="1881" spans="1:31" ht="15.75" customHeight="1" x14ac:dyDescent="0.2">
      <c r="A1881" s="22">
        <v>35501</v>
      </c>
      <c r="B1881" s="23">
        <f t="shared" ref="B1881:C1881" si="3761">LN(D1881)</f>
        <v>6.6898479944631735</v>
      </c>
      <c r="C1881" s="23">
        <f t="shared" si="3761"/>
        <v>7.1732684266628564</v>
      </c>
      <c r="D1881" s="24">
        <v>804.2</v>
      </c>
      <c r="E1881" s="24">
        <v>1304.0999999999999</v>
      </c>
      <c r="F1881" s="27">
        <f t="shared" ref="F1881:G1881" si="3762">LN(D1881/D1880)</f>
        <v>-8.7899049378455229E-3</v>
      </c>
      <c r="G1881" s="27">
        <f t="shared" si="3762"/>
        <v>-9.6154586994419804E-3</v>
      </c>
      <c r="H1881" s="27">
        <f t="shared" si="3580"/>
        <v>0.93260806602429358</v>
      </c>
      <c r="I1881" s="27"/>
      <c r="J1881" s="27">
        <v>1843</v>
      </c>
      <c r="K1881" s="27">
        <v>6.7154436031100779</v>
      </c>
      <c r="L1881" s="37">
        <v>-4.8232390122318058E-2</v>
      </c>
      <c r="M1881" s="27"/>
      <c r="N1881" s="27"/>
      <c r="O1881" s="27"/>
      <c r="P1881" s="27"/>
      <c r="Q1881" s="27"/>
      <c r="R1881" s="27"/>
      <c r="S1881" s="27"/>
      <c r="T1881" s="27"/>
      <c r="U1881" s="27"/>
      <c r="V1881" s="27"/>
      <c r="W1881" s="27"/>
      <c r="X1881" s="27"/>
      <c r="Y1881" s="27"/>
      <c r="Z1881" s="27"/>
      <c r="AA1881" s="27"/>
      <c r="AB1881" s="27"/>
      <c r="AC1881" s="27"/>
      <c r="AD1881" s="27"/>
      <c r="AE1881" s="27"/>
    </row>
    <row r="1882" spans="1:31" ht="15.75" customHeight="1" x14ac:dyDescent="0.2">
      <c r="A1882" s="22">
        <v>35502</v>
      </c>
      <c r="B1882" s="23">
        <f t="shared" ref="B1882:C1882" si="3763">LN(D1882)</f>
        <v>6.6713998336956966</v>
      </c>
      <c r="C1882" s="23">
        <f t="shared" si="3763"/>
        <v>7.1648750458512778</v>
      </c>
      <c r="D1882" s="24">
        <v>789.5</v>
      </c>
      <c r="E1882" s="24">
        <v>1293.2</v>
      </c>
      <c r="F1882" s="27">
        <f t="shared" ref="F1882:G1882" si="3764">LN(D1882/D1881)</f>
        <v>-1.8448160767476979E-2</v>
      </c>
      <c r="G1882" s="27">
        <f t="shared" si="3764"/>
        <v>-8.3933808115779687E-3</v>
      </c>
      <c r="H1882" s="27">
        <f t="shared" si="3580"/>
        <v>0.93112577553724107</v>
      </c>
      <c r="I1882" s="27"/>
      <c r="J1882" s="27">
        <v>1844</v>
      </c>
      <c r="K1882" s="27">
        <v>6.7099520505890018</v>
      </c>
      <c r="L1882" s="37">
        <v>-5.3868406535612756E-2</v>
      </c>
      <c r="M1882" s="27"/>
      <c r="N1882" s="27"/>
      <c r="O1882" s="27"/>
      <c r="P1882" s="27"/>
      <c r="Q1882" s="27"/>
      <c r="R1882" s="27"/>
      <c r="S1882" s="27"/>
      <c r="T1882" s="27"/>
      <c r="U1882" s="27"/>
      <c r="V1882" s="27"/>
      <c r="W1882" s="27"/>
      <c r="X1882" s="27"/>
      <c r="Y1882" s="27"/>
      <c r="Z1882" s="27"/>
      <c r="AA1882" s="27"/>
      <c r="AB1882" s="27"/>
      <c r="AC1882" s="27"/>
      <c r="AD1882" s="27"/>
      <c r="AE1882" s="27"/>
    </row>
    <row r="1883" spans="1:31" ht="15.75" customHeight="1" x14ac:dyDescent="0.2">
      <c r="A1883" s="22">
        <v>35503</v>
      </c>
      <c r="B1883" s="23">
        <f t="shared" ref="B1883:C1883" si="3765">LN(D1883)</f>
        <v>6.6759493170892741</v>
      </c>
      <c r="C1883" s="23">
        <f t="shared" si="3765"/>
        <v>7.1646430362605074</v>
      </c>
      <c r="D1883" s="24">
        <v>793.1</v>
      </c>
      <c r="E1883" s="24">
        <v>1292.9000000000001</v>
      </c>
      <c r="F1883" s="27">
        <f t="shared" ref="F1883:G1883" si="3766">LN(D1883/D1882)</f>
        <v>4.549483393577248E-3</v>
      </c>
      <c r="G1883" s="27">
        <f t="shared" si="3766"/>
        <v>-2.32009590770447E-4</v>
      </c>
      <c r="H1883" s="27">
        <f t="shared" si="3580"/>
        <v>0.93179091872436104</v>
      </c>
      <c r="I1883" s="27"/>
      <c r="J1883" s="27">
        <v>1845</v>
      </c>
      <c r="K1883" s="27">
        <v>6.7016705380168791</v>
      </c>
      <c r="L1883" s="37">
        <v>-5.4630883256709062E-2</v>
      </c>
      <c r="M1883" s="27"/>
      <c r="N1883" s="27"/>
      <c r="O1883" s="27"/>
      <c r="P1883" s="27"/>
      <c r="Q1883" s="27"/>
      <c r="R1883" s="27"/>
      <c r="S1883" s="27"/>
      <c r="T1883" s="27"/>
      <c r="U1883" s="27"/>
      <c r="V1883" s="27"/>
      <c r="W1883" s="27"/>
      <c r="X1883" s="27"/>
      <c r="Y1883" s="27"/>
      <c r="Z1883" s="27"/>
      <c r="AA1883" s="27"/>
      <c r="AB1883" s="27"/>
      <c r="AC1883" s="27"/>
      <c r="AD1883" s="27"/>
      <c r="AE1883" s="27"/>
    </row>
    <row r="1884" spans="1:31" ht="15.75" customHeight="1" x14ac:dyDescent="0.2">
      <c r="A1884" s="22">
        <v>35506</v>
      </c>
      <c r="B1884" s="23">
        <f t="shared" ref="B1884:C1884" si="3767">LN(D1884)</f>
        <v>6.6792222303834894</v>
      </c>
      <c r="C1884" s="23">
        <f t="shared" si="3767"/>
        <v>7.1541464970160371</v>
      </c>
      <c r="D1884" s="24">
        <v>795.7</v>
      </c>
      <c r="E1884" s="24">
        <v>1279.4000000000001</v>
      </c>
      <c r="F1884" s="27">
        <f t="shared" ref="F1884:G1884" si="3768">LN(D1884/D1883)</f>
        <v>3.2729132942153289E-3</v>
      </c>
      <c r="G1884" s="27">
        <f t="shared" si="3768"/>
        <v>-1.0496539244470381E-2</v>
      </c>
      <c r="H1884" s="27">
        <f t="shared" si="3580"/>
        <v>0.93361552397191805</v>
      </c>
      <c r="I1884" s="27"/>
      <c r="J1884" s="27">
        <v>1846</v>
      </c>
      <c r="K1884" s="27">
        <v>6.6953290632834621</v>
      </c>
      <c r="L1884" s="37">
        <v>-5.5453229456926323E-2</v>
      </c>
      <c r="M1884" s="27"/>
      <c r="N1884" s="27"/>
      <c r="O1884" s="27"/>
      <c r="P1884" s="27"/>
      <c r="Q1884" s="27"/>
      <c r="R1884" s="27"/>
      <c r="S1884" s="27"/>
      <c r="T1884" s="27"/>
      <c r="U1884" s="27"/>
      <c r="V1884" s="27"/>
      <c r="W1884" s="27"/>
      <c r="X1884" s="27"/>
      <c r="Y1884" s="27"/>
      <c r="Z1884" s="27"/>
      <c r="AA1884" s="27"/>
      <c r="AB1884" s="27"/>
      <c r="AC1884" s="27"/>
      <c r="AD1884" s="27"/>
      <c r="AE1884" s="27"/>
    </row>
    <row r="1885" spans="1:31" ht="15.75" customHeight="1" x14ac:dyDescent="0.2">
      <c r="A1885" s="22">
        <v>35507</v>
      </c>
      <c r="B1885" s="23">
        <f t="shared" ref="B1885:C1885" si="3769">LN(D1885)</f>
        <v>6.6715264881192722</v>
      </c>
      <c r="C1885" s="23">
        <f t="shared" si="3769"/>
        <v>7.1462208463941312</v>
      </c>
      <c r="D1885" s="24">
        <v>789.6</v>
      </c>
      <c r="E1885" s="24">
        <v>1269.3</v>
      </c>
      <c r="F1885" s="27">
        <f t="shared" ref="F1885:G1885" si="3770">LN(D1885/D1884)</f>
        <v>-7.6957422642173375E-3</v>
      </c>
      <c r="G1885" s="27">
        <f t="shared" si="3770"/>
        <v>-7.9256506219058786E-3</v>
      </c>
      <c r="H1885" s="27">
        <f t="shared" si="3580"/>
        <v>0.93357407104002643</v>
      </c>
      <c r="I1885" s="27"/>
      <c r="J1885" s="27">
        <v>1847</v>
      </c>
      <c r="K1885" s="27">
        <v>6.6961968398309057</v>
      </c>
      <c r="L1885" s="37">
        <v>-5.6321006004369956E-2</v>
      </c>
      <c r="M1885" s="27"/>
      <c r="N1885" s="27"/>
      <c r="O1885" s="27"/>
      <c r="P1885" s="27"/>
      <c r="Q1885" s="27"/>
      <c r="R1885" s="27"/>
      <c r="S1885" s="27"/>
      <c r="T1885" s="27"/>
      <c r="U1885" s="27"/>
      <c r="V1885" s="27"/>
      <c r="W1885" s="27"/>
      <c r="X1885" s="27"/>
      <c r="Y1885" s="27"/>
      <c r="Z1885" s="27"/>
      <c r="AA1885" s="27"/>
      <c r="AB1885" s="27"/>
      <c r="AC1885" s="27"/>
      <c r="AD1885" s="27"/>
      <c r="AE1885" s="27"/>
    </row>
    <row r="1886" spans="1:31" ht="15.75" customHeight="1" x14ac:dyDescent="0.2">
      <c r="A1886" s="22">
        <v>35508</v>
      </c>
      <c r="B1886" s="23">
        <f t="shared" ref="B1886:C1886" si="3771">LN(D1886)</f>
        <v>6.666575040181776</v>
      </c>
      <c r="C1886" s="23">
        <f t="shared" si="3771"/>
        <v>7.1302586254089233</v>
      </c>
      <c r="D1886" s="24">
        <v>785.7</v>
      </c>
      <c r="E1886" s="24">
        <v>1249.2</v>
      </c>
      <c r="F1886" s="27">
        <f t="shared" ref="F1886:G1886" si="3772">LN(D1886/D1885)</f>
        <v>-4.9514479374959492E-3</v>
      </c>
      <c r="G1886" s="27">
        <f t="shared" si="3772"/>
        <v>-1.5962220985207876E-2</v>
      </c>
      <c r="H1886" s="27">
        <f t="shared" si="3580"/>
        <v>0.9349695979364907</v>
      </c>
      <c r="I1886" s="27"/>
      <c r="J1886" s="27">
        <v>1848</v>
      </c>
      <c r="K1886" s="27">
        <v>6.6966592610743669</v>
      </c>
      <c r="L1886" s="37">
        <v>-4.7027252302465961E-2</v>
      </c>
      <c r="M1886" s="27"/>
      <c r="N1886" s="27"/>
      <c r="O1886" s="27"/>
      <c r="P1886" s="27"/>
      <c r="Q1886" s="27"/>
      <c r="R1886" s="27"/>
      <c r="S1886" s="27"/>
      <c r="T1886" s="27"/>
      <c r="U1886" s="27"/>
      <c r="V1886" s="27"/>
      <c r="W1886" s="27"/>
      <c r="X1886" s="27"/>
      <c r="Y1886" s="27"/>
      <c r="Z1886" s="27"/>
      <c r="AA1886" s="27"/>
      <c r="AB1886" s="27"/>
      <c r="AC1886" s="27"/>
      <c r="AD1886" s="27"/>
      <c r="AE1886" s="27"/>
    </row>
    <row r="1887" spans="1:31" ht="15.75" customHeight="1" x14ac:dyDescent="0.2">
      <c r="A1887" s="22">
        <v>35509</v>
      </c>
      <c r="B1887" s="23">
        <f t="shared" ref="B1887:C1887" si="3773">LN(D1887)</f>
        <v>6.6626217097763121</v>
      </c>
      <c r="C1887" s="23">
        <f t="shared" si="3773"/>
        <v>7.1382318776631388</v>
      </c>
      <c r="D1887" s="24">
        <v>782.6</v>
      </c>
      <c r="E1887" s="24">
        <v>1259.2</v>
      </c>
      <c r="F1887" s="27">
        <f t="shared" ref="F1887:G1887" si="3774">LN(D1887/D1886)</f>
        <v>-3.9533304054638245E-3</v>
      </c>
      <c r="G1887" s="27">
        <f t="shared" si="3774"/>
        <v>7.9732522542152393E-3</v>
      </c>
      <c r="H1887" s="27">
        <f t="shared" si="3580"/>
        <v>0.93337143202435047</v>
      </c>
      <c r="I1887" s="27"/>
      <c r="J1887" s="27">
        <v>1849</v>
      </c>
      <c r="K1887" s="27">
        <v>6.7057936851493993</v>
      </c>
      <c r="L1887" s="37">
        <v>-4.1257121912522621E-2</v>
      </c>
      <c r="M1887" s="27"/>
      <c r="N1887" s="27"/>
      <c r="O1887" s="27"/>
      <c r="P1887" s="27"/>
      <c r="Q1887" s="27"/>
      <c r="R1887" s="27"/>
      <c r="S1887" s="27"/>
      <c r="T1887" s="27"/>
      <c r="U1887" s="27"/>
      <c r="V1887" s="27"/>
      <c r="W1887" s="27"/>
      <c r="X1887" s="27"/>
      <c r="Y1887" s="27"/>
      <c r="Z1887" s="27"/>
      <c r="AA1887" s="27"/>
      <c r="AB1887" s="27"/>
      <c r="AC1887" s="27"/>
      <c r="AD1887" s="27"/>
      <c r="AE1887" s="27"/>
    </row>
    <row r="1888" spans="1:31" ht="15.75" customHeight="1" x14ac:dyDescent="0.2">
      <c r="A1888" s="22">
        <v>35510</v>
      </c>
      <c r="B1888" s="23">
        <f t="shared" ref="B1888:C1888" si="3775">LN(D1888)</f>
        <v>6.6645365632368767</v>
      </c>
      <c r="C1888" s="23">
        <f t="shared" si="3775"/>
        <v>7.1340937211928663</v>
      </c>
      <c r="D1888" s="24">
        <v>784.1</v>
      </c>
      <c r="E1888" s="24">
        <v>1254</v>
      </c>
      <c r="F1888" s="27">
        <f t="shared" ref="F1888:G1888" si="3776">LN(D1888/D1887)</f>
        <v>1.9148534605641289E-3</v>
      </c>
      <c r="G1888" s="27">
        <f t="shared" si="3776"/>
        <v>-4.1381564702728463E-3</v>
      </c>
      <c r="H1888" s="27">
        <f t="shared" si="3580"/>
        <v>0.93418124623719179</v>
      </c>
      <c r="I1888" s="27"/>
      <c r="J1888" s="27">
        <v>1850</v>
      </c>
      <c r="K1888" s="27">
        <v>6.71080378108564</v>
      </c>
      <c r="L1888" s="37">
        <v>-4.3719770285929549E-2</v>
      </c>
      <c r="M1888" s="27"/>
      <c r="N1888" s="27"/>
      <c r="O1888" s="27"/>
      <c r="P1888" s="27"/>
      <c r="Q1888" s="27"/>
      <c r="R1888" s="27"/>
      <c r="S1888" s="27"/>
      <c r="T1888" s="27"/>
      <c r="U1888" s="27"/>
      <c r="V1888" s="27"/>
      <c r="W1888" s="27"/>
      <c r="X1888" s="27"/>
      <c r="Y1888" s="27"/>
      <c r="Z1888" s="27"/>
      <c r="AA1888" s="27"/>
      <c r="AB1888" s="27"/>
      <c r="AC1888" s="27"/>
      <c r="AD1888" s="27"/>
      <c r="AE1888" s="27"/>
    </row>
    <row r="1889" spans="1:31" ht="15.75" customHeight="1" x14ac:dyDescent="0.2">
      <c r="A1889" s="22">
        <v>35513</v>
      </c>
      <c r="B1889" s="23">
        <f t="shared" ref="B1889:C1889" si="3777">LN(D1889)</f>
        <v>6.6730450912964621</v>
      </c>
      <c r="C1889" s="23">
        <f t="shared" si="3777"/>
        <v>7.1249612376295932</v>
      </c>
      <c r="D1889" s="24">
        <v>790.8</v>
      </c>
      <c r="E1889" s="24">
        <v>1242.5999999999999</v>
      </c>
      <c r="F1889" s="27">
        <f t="shared" ref="F1889:G1889" si="3778">LN(D1889/D1888)</f>
        <v>8.5085280595854369E-3</v>
      </c>
      <c r="G1889" s="27">
        <f t="shared" si="3778"/>
        <v>-9.1324835632725868E-3</v>
      </c>
      <c r="H1889" s="27">
        <f t="shared" si="3580"/>
        <v>0.93657282737955228</v>
      </c>
      <c r="I1889" s="27"/>
      <c r="J1889" s="27">
        <v>1851</v>
      </c>
      <c r="K1889" s="27">
        <v>6.708644261833582</v>
      </c>
      <c r="L1889" s="37">
        <v>-4.0797280498384936E-2</v>
      </c>
      <c r="M1889" s="27"/>
      <c r="N1889" s="27"/>
      <c r="O1889" s="27"/>
      <c r="P1889" s="27"/>
      <c r="Q1889" s="27"/>
      <c r="R1889" s="27"/>
      <c r="S1889" s="27"/>
      <c r="T1889" s="27"/>
      <c r="U1889" s="27"/>
      <c r="V1889" s="27"/>
      <c r="W1889" s="27"/>
      <c r="X1889" s="27"/>
      <c r="Y1889" s="27"/>
      <c r="Z1889" s="27"/>
      <c r="AA1889" s="27"/>
      <c r="AB1889" s="27"/>
      <c r="AC1889" s="27"/>
      <c r="AD1889" s="27"/>
      <c r="AE1889" s="27"/>
    </row>
    <row r="1890" spans="1:31" ht="15.75" customHeight="1" x14ac:dyDescent="0.2">
      <c r="A1890" s="22">
        <v>35514</v>
      </c>
      <c r="B1890" s="23">
        <f t="shared" ref="B1890:C1890" si="3779">LN(D1890)</f>
        <v>6.6707663208458738</v>
      </c>
      <c r="C1890" s="23">
        <f t="shared" si="3779"/>
        <v>7.1292975489293733</v>
      </c>
      <c r="D1890" s="24">
        <v>789</v>
      </c>
      <c r="E1890" s="24">
        <v>1248</v>
      </c>
      <c r="F1890" s="27">
        <f t="shared" ref="F1890:G1890" si="3780">LN(D1890/D1889)</f>
        <v>-2.2787704505876005E-3</v>
      </c>
      <c r="G1890" s="27">
        <f t="shared" si="3780"/>
        <v>4.3363112997795413E-3</v>
      </c>
      <c r="H1890" s="27">
        <f t="shared" si="3580"/>
        <v>0.93568353334440946</v>
      </c>
      <c r="I1890" s="27"/>
      <c r="J1890" s="27">
        <v>1852</v>
      </c>
      <c r="K1890" s="27">
        <v>6.7073342852645528</v>
      </c>
      <c r="L1890" s="37">
        <v>-3.6314511116092518E-2</v>
      </c>
      <c r="M1890" s="27"/>
      <c r="N1890" s="27"/>
      <c r="O1890" s="27"/>
      <c r="P1890" s="27"/>
      <c r="Q1890" s="27"/>
      <c r="R1890" s="27"/>
      <c r="S1890" s="27"/>
      <c r="T1890" s="27"/>
      <c r="U1890" s="27"/>
      <c r="V1890" s="27"/>
      <c r="W1890" s="27"/>
      <c r="X1890" s="27"/>
      <c r="Y1890" s="27"/>
      <c r="Z1890" s="27"/>
      <c r="AA1890" s="27"/>
      <c r="AB1890" s="27"/>
      <c r="AC1890" s="27"/>
      <c r="AD1890" s="27"/>
      <c r="AE1890" s="27"/>
    </row>
    <row r="1891" spans="1:31" ht="15.75" customHeight="1" x14ac:dyDescent="0.2">
      <c r="A1891" s="22">
        <v>35515</v>
      </c>
      <c r="B1891" s="23">
        <f t="shared" ref="B1891:C1891" si="3781">LN(D1891)</f>
        <v>6.672665656649527</v>
      </c>
      <c r="C1891" s="23">
        <f t="shared" si="3781"/>
        <v>7.1459844677143876</v>
      </c>
      <c r="D1891" s="24">
        <v>790.5</v>
      </c>
      <c r="E1891" s="24">
        <v>1269</v>
      </c>
      <c r="F1891" s="27">
        <f t="shared" ref="F1891:G1891" si="3782">LN(D1891/D1890)</f>
        <v>1.8993358036525374E-3</v>
      </c>
      <c r="G1891" s="27">
        <f t="shared" si="3782"/>
        <v>1.6686918785014736E-2</v>
      </c>
      <c r="H1891" s="27">
        <f t="shared" si="3580"/>
        <v>0.93376436609912628</v>
      </c>
      <c r="I1891" s="27"/>
      <c r="J1891" s="27">
        <v>1853</v>
      </c>
      <c r="K1891" s="27">
        <v>6.6927780235462988</v>
      </c>
      <c r="L1891" s="37">
        <v>-3.5794462995845322E-2</v>
      </c>
      <c r="M1891" s="27"/>
      <c r="N1891" s="27"/>
      <c r="O1891" s="27"/>
      <c r="P1891" s="27"/>
      <c r="Q1891" s="27"/>
      <c r="R1891" s="27"/>
      <c r="S1891" s="27"/>
      <c r="T1891" s="27"/>
      <c r="U1891" s="27"/>
      <c r="V1891" s="27"/>
      <c r="W1891" s="27"/>
      <c r="X1891" s="27"/>
      <c r="Y1891" s="27"/>
      <c r="Z1891" s="27"/>
      <c r="AA1891" s="27"/>
      <c r="AB1891" s="27"/>
      <c r="AC1891" s="27"/>
      <c r="AD1891" s="27"/>
      <c r="AE1891" s="27"/>
    </row>
    <row r="1892" spans="1:31" ht="15.75" customHeight="1" x14ac:dyDescent="0.2">
      <c r="A1892" s="22">
        <v>35516</v>
      </c>
      <c r="B1892" s="23">
        <f t="shared" ref="B1892:C1892" si="3783">LN(D1892)</f>
        <v>6.6513134422664129</v>
      </c>
      <c r="C1892" s="23">
        <f t="shared" si="3783"/>
        <v>7.1304987502750068</v>
      </c>
      <c r="D1892" s="24">
        <v>773.8</v>
      </c>
      <c r="E1892" s="24">
        <v>1249.5</v>
      </c>
      <c r="F1892" s="27">
        <f t="shared" ref="F1892:G1892" si="3784">LN(D1892/D1891)</f>
        <v>-2.1352214383114226E-2</v>
      </c>
      <c r="G1892" s="27">
        <f t="shared" si="3784"/>
        <v>-1.5485717439380554E-2</v>
      </c>
      <c r="H1892" s="27">
        <f t="shared" si="3580"/>
        <v>0.93279778528954749</v>
      </c>
      <c r="I1892" s="27"/>
      <c r="J1892" s="27">
        <v>1854</v>
      </c>
      <c r="K1892" s="27">
        <v>6.6916157069451971</v>
      </c>
      <c r="L1892" s="37">
        <v>-3.2193590350929391E-2</v>
      </c>
      <c r="M1892" s="27"/>
      <c r="N1892" s="27"/>
      <c r="O1892" s="27"/>
      <c r="P1892" s="27"/>
      <c r="Q1892" s="27"/>
      <c r="R1892" s="27"/>
      <c r="S1892" s="27"/>
      <c r="T1892" s="27"/>
      <c r="U1892" s="27"/>
      <c r="V1892" s="27"/>
      <c r="W1892" s="27"/>
      <c r="X1892" s="27"/>
      <c r="Y1892" s="27"/>
      <c r="Z1892" s="27"/>
      <c r="AA1892" s="27"/>
      <c r="AB1892" s="27"/>
      <c r="AC1892" s="27"/>
      <c r="AD1892" s="27"/>
      <c r="AE1892" s="27"/>
    </row>
    <row r="1893" spans="1:31" ht="15.75" customHeight="1" x14ac:dyDescent="0.2">
      <c r="A1893" s="22">
        <v>35517</v>
      </c>
      <c r="B1893" s="23">
        <f t="shared" ref="B1893:C1893" si="3785">LN(D1893)</f>
        <v>6.6513134422664129</v>
      </c>
      <c r="C1893" s="23">
        <f t="shared" si="3785"/>
        <v>7.1304987502750068</v>
      </c>
      <c r="D1893" s="24">
        <v>773.8</v>
      </c>
      <c r="E1893" s="24">
        <v>1249.5</v>
      </c>
      <c r="F1893" s="27">
        <f t="shared" ref="F1893:G1893" si="3786">LN(D1893/D1892)</f>
        <v>0</v>
      </c>
      <c r="G1893" s="27">
        <f t="shared" si="3786"/>
        <v>0</v>
      </c>
      <c r="H1893" s="27">
        <f t="shared" si="3580"/>
        <v>0.93279778528954749</v>
      </c>
      <c r="I1893" s="27"/>
      <c r="J1893" s="27">
        <v>1855</v>
      </c>
      <c r="K1893" s="27">
        <v>6.698160246959354</v>
      </c>
      <c r="L1893" s="37">
        <v>-2.6760413263657412E-2</v>
      </c>
      <c r="M1893" s="27"/>
      <c r="N1893" s="27"/>
      <c r="O1893" s="27"/>
      <c r="P1893" s="27"/>
      <c r="Q1893" s="27"/>
      <c r="R1893" s="27"/>
      <c r="S1893" s="27"/>
      <c r="T1893" s="27"/>
      <c r="U1893" s="27"/>
      <c r="V1893" s="27"/>
      <c r="W1893" s="27"/>
      <c r="X1893" s="27"/>
      <c r="Y1893" s="27"/>
      <c r="Z1893" s="27"/>
      <c r="AA1893" s="27"/>
      <c r="AB1893" s="27"/>
      <c r="AC1893" s="27"/>
      <c r="AD1893" s="27"/>
      <c r="AE1893" s="27"/>
    </row>
    <row r="1894" spans="1:31" ht="15.75" customHeight="1" x14ac:dyDescent="0.2">
      <c r="A1894" s="22">
        <v>35520</v>
      </c>
      <c r="B1894" s="23">
        <f t="shared" ref="B1894:C1894" si="3787">LN(D1894)</f>
        <v>6.6294953451092606</v>
      </c>
      <c r="C1894" s="23">
        <f t="shared" si="3787"/>
        <v>7.1079986104100144</v>
      </c>
      <c r="D1894" s="24">
        <v>757.1</v>
      </c>
      <c r="E1894" s="24">
        <v>1221.7</v>
      </c>
      <c r="F1894" s="27">
        <f t="shared" ref="F1894:G1894" si="3788">LN(D1894/D1893)</f>
        <v>-2.1818097157151512E-2</v>
      </c>
      <c r="G1894" s="27">
        <f t="shared" si="3788"/>
        <v>-2.2500139864992878E-2</v>
      </c>
      <c r="H1894" s="27">
        <f t="shared" si="3580"/>
        <v>0.93268101310543838</v>
      </c>
      <c r="I1894" s="27"/>
      <c r="J1894" s="27">
        <v>1856</v>
      </c>
      <c r="K1894" s="27">
        <v>6.6851333017930274</v>
      </c>
      <c r="L1894" s="37">
        <v>-1.8940159649118549E-2</v>
      </c>
      <c r="M1894" s="27"/>
      <c r="N1894" s="27"/>
      <c r="O1894" s="27"/>
      <c r="P1894" s="27"/>
      <c r="Q1894" s="27"/>
      <c r="R1894" s="27"/>
      <c r="S1894" s="27"/>
      <c r="T1894" s="27"/>
      <c r="U1894" s="27"/>
      <c r="V1894" s="27"/>
      <c r="W1894" s="27"/>
      <c r="X1894" s="27"/>
      <c r="Y1894" s="27"/>
      <c r="Z1894" s="27"/>
      <c r="AA1894" s="27"/>
      <c r="AB1894" s="27"/>
      <c r="AC1894" s="27"/>
      <c r="AD1894" s="27"/>
      <c r="AE1894" s="27"/>
    </row>
    <row r="1895" spans="1:31" ht="15.75" customHeight="1" x14ac:dyDescent="0.2">
      <c r="A1895" s="22">
        <v>35521</v>
      </c>
      <c r="B1895" s="23">
        <f t="shared" ref="B1895:C1895" si="3789">LN(D1895)</f>
        <v>6.6327919789381307</v>
      </c>
      <c r="C1895" s="23">
        <f t="shared" si="3789"/>
        <v>7.1040619203427546</v>
      </c>
      <c r="D1895" s="24">
        <v>759.6</v>
      </c>
      <c r="E1895" s="24">
        <v>1216.9000000000001</v>
      </c>
      <c r="F1895" s="27">
        <f t="shared" ref="F1895:G1895" si="3790">LN(D1895/D1894)</f>
        <v>3.2966338288699139E-3</v>
      </c>
      <c r="G1895" s="27">
        <f t="shared" si="3790"/>
        <v>-3.9366900672597191E-3</v>
      </c>
      <c r="H1895" s="27">
        <f t="shared" si="3580"/>
        <v>0.93366190403617899</v>
      </c>
      <c r="I1895" s="27"/>
      <c r="J1895" s="27">
        <v>1857</v>
      </c>
      <c r="K1895" s="27">
        <v>6.6829017120934697</v>
      </c>
      <c r="L1895" s="37">
        <v>-1.1501878397773169E-2</v>
      </c>
      <c r="M1895" s="27"/>
      <c r="N1895" s="27"/>
      <c r="O1895" s="27"/>
      <c r="P1895" s="27"/>
      <c r="Q1895" s="27"/>
      <c r="R1895" s="27"/>
      <c r="S1895" s="27"/>
      <c r="T1895" s="27"/>
      <c r="U1895" s="27"/>
      <c r="V1895" s="27"/>
      <c r="W1895" s="27"/>
      <c r="X1895" s="27"/>
      <c r="Y1895" s="27"/>
      <c r="Z1895" s="27"/>
      <c r="AA1895" s="27"/>
      <c r="AB1895" s="27"/>
      <c r="AC1895" s="27"/>
      <c r="AD1895" s="27"/>
      <c r="AE1895" s="27"/>
    </row>
    <row r="1896" spans="1:31" ht="15.75" customHeight="1" x14ac:dyDescent="0.2">
      <c r="A1896" s="22">
        <v>35522</v>
      </c>
      <c r="B1896" s="23">
        <f t="shared" ref="B1896:C1896" si="3791">LN(D1896)</f>
        <v>6.6202065309755911</v>
      </c>
      <c r="C1896" s="23">
        <f t="shared" si="3791"/>
        <v>7.0909098220799835</v>
      </c>
      <c r="D1896" s="24">
        <v>750.1</v>
      </c>
      <c r="E1896" s="24">
        <v>1201</v>
      </c>
      <c r="F1896" s="27">
        <f t="shared" ref="F1896:G1896" si="3792">LN(D1896/D1895)</f>
        <v>-1.2585447962540216E-2</v>
      </c>
      <c r="G1896" s="27">
        <f t="shared" si="3792"/>
        <v>-1.3152098262770901E-2</v>
      </c>
      <c r="H1896" s="27">
        <f t="shared" si="3580"/>
        <v>0.93361877348394762</v>
      </c>
      <c r="I1896" s="27"/>
      <c r="J1896" s="27">
        <v>1858</v>
      </c>
      <c r="K1896" s="27">
        <v>6.6988520404671101</v>
      </c>
      <c r="L1896" s="37">
        <v>-1.087099532957847E-2</v>
      </c>
      <c r="M1896" s="27"/>
      <c r="N1896" s="27"/>
      <c r="O1896" s="27"/>
      <c r="P1896" s="27"/>
      <c r="Q1896" s="27"/>
      <c r="R1896" s="27"/>
      <c r="S1896" s="27"/>
      <c r="T1896" s="27"/>
      <c r="U1896" s="27"/>
      <c r="V1896" s="27"/>
      <c r="W1896" s="27"/>
      <c r="X1896" s="27"/>
      <c r="Y1896" s="27"/>
      <c r="Z1896" s="27"/>
      <c r="AA1896" s="27"/>
      <c r="AB1896" s="27"/>
      <c r="AC1896" s="27"/>
      <c r="AD1896" s="27"/>
      <c r="AE1896" s="27"/>
    </row>
    <row r="1897" spans="1:31" ht="15.75" customHeight="1" x14ac:dyDescent="0.2">
      <c r="A1897" s="22">
        <v>35523</v>
      </c>
      <c r="B1897" s="23">
        <f t="shared" ref="B1897:C1897" si="3793">LN(D1897)</f>
        <v>6.6204731265516834</v>
      </c>
      <c r="C1897" s="23">
        <f t="shared" si="3793"/>
        <v>7.1014288241123156</v>
      </c>
      <c r="D1897" s="24">
        <v>750.3</v>
      </c>
      <c r="E1897" s="24">
        <v>1213.7</v>
      </c>
      <c r="F1897" s="27">
        <f t="shared" ref="F1897:G1897" si="3794">LN(D1897/D1896)</f>
        <v>2.6659557609246128E-4</v>
      </c>
      <c r="G1897" s="27">
        <f t="shared" si="3794"/>
        <v>1.0519002032332357E-2</v>
      </c>
      <c r="H1897" s="27">
        <f t="shared" si="3580"/>
        <v>0.9322733904017193</v>
      </c>
      <c r="I1897" s="27"/>
      <c r="J1897" s="27">
        <v>1859</v>
      </c>
      <c r="K1897" s="27">
        <v>6.7056794459559086</v>
      </c>
      <c r="L1897" s="37">
        <v>-6.425441551111355E-3</v>
      </c>
      <c r="M1897" s="27"/>
      <c r="N1897" s="27"/>
      <c r="O1897" s="27"/>
      <c r="P1897" s="27"/>
      <c r="Q1897" s="27"/>
      <c r="R1897" s="27"/>
      <c r="S1897" s="27"/>
      <c r="T1897" s="27"/>
      <c r="U1897" s="27"/>
      <c r="V1897" s="27"/>
      <c r="W1897" s="27"/>
      <c r="X1897" s="27"/>
      <c r="Y1897" s="27"/>
      <c r="Z1897" s="27"/>
      <c r="AA1897" s="27"/>
      <c r="AB1897" s="27"/>
      <c r="AC1897" s="27"/>
      <c r="AD1897" s="27"/>
      <c r="AE1897" s="27"/>
    </row>
    <row r="1898" spans="1:31" ht="15.75" customHeight="1" x14ac:dyDescent="0.2">
      <c r="A1898" s="22">
        <v>35524</v>
      </c>
      <c r="B1898" s="23">
        <f t="shared" ref="B1898:C1898" si="3795">LN(D1898)</f>
        <v>6.6305514508179835</v>
      </c>
      <c r="C1898" s="23">
        <f t="shared" si="3795"/>
        <v>7.1202018207480116</v>
      </c>
      <c r="D1898" s="24">
        <v>757.9</v>
      </c>
      <c r="E1898" s="24">
        <v>1236.7</v>
      </c>
      <c r="F1898" s="27">
        <f t="shared" ref="F1898:G1898" si="3796">LN(D1898/D1897)</f>
        <v>1.007832426630036E-2</v>
      </c>
      <c r="G1898" s="27">
        <f t="shared" si="3796"/>
        <v>1.8772996635695486E-2</v>
      </c>
      <c r="H1898" s="27">
        <f t="shared" si="3580"/>
        <v>0.9312308299319263</v>
      </c>
      <c r="I1898" s="27"/>
      <c r="J1898" s="27">
        <v>1860</v>
      </c>
      <c r="K1898" s="27">
        <v>6.7035630091246112</v>
      </c>
      <c r="L1898" s="37">
        <v>-8.5060235951450736E-3</v>
      </c>
      <c r="M1898" s="27"/>
      <c r="N1898" s="27"/>
      <c r="O1898" s="27"/>
      <c r="P1898" s="27"/>
      <c r="Q1898" s="27"/>
      <c r="R1898" s="27"/>
      <c r="S1898" s="27"/>
      <c r="T1898" s="27"/>
      <c r="U1898" s="27"/>
      <c r="V1898" s="27"/>
      <c r="W1898" s="27"/>
      <c r="X1898" s="27"/>
      <c r="Y1898" s="27"/>
      <c r="Z1898" s="27"/>
      <c r="AA1898" s="27"/>
      <c r="AB1898" s="27"/>
      <c r="AC1898" s="27"/>
      <c r="AD1898" s="27"/>
      <c r="AE1898" s="27"/>
    </row>
    <row r="1899" spans="1:31" ht="15.75" customHeight="1" x14ac:dyDescent="0.2">
      <c r="A1899" s="22">
        <v>35527</v>
      </c>
      <c r="B1899" s="23">
        <f t="shared" ref="B1899:C1899" si="3797">LN(D1899)</f>
        <v>6.6360777806720721</v>
      </c>
      <c r="C1899" s="23">
        <f t="shared" si="3797"/>
        <v>7.1319382898710089</v>
      </c>
      <c r="D1899" s="24">
        <v>762.1</v>
      </c>
      <c r="E1899" s="24">
        <v>1251.3</v>
      </c>
      <c r="F1899" s="27">
        <f t="shared" ref="F1899:G1899" si="3798">LN(D1899/D1898)</f>
        <v>5.5263298540884709E-3</v>
      </c>
      <c r="G1899" s="27">
        <f t="shared" si="3798"/>
        <v>1.173646912299778E-2</v>
      </c>
      <c r="H1899" s="27">
        <f t="shared" si="3580"/>
        <v>0.93047324737748049</v>
      </c>
      <c r="I1899" s="27"/>
      <c r="J1899" s="27">
        <v>1861</v>
      </c>
      <c r="K1899" s="27">
        <v>6.7035630091246112</v>
      </c>
      <c r="L1899" s="37">
        <v>-8.5060235951450736E-3</v>
      </c>
      <c r="M1899" s="27"/>
      <c r="N1899" s="27"/>
      <c r="O1899" s="27"/>
      <c r="P1899" s="27"/>
      <c r="Q1899" s="27"/>
      <c r="R1899" s="27"/>
      <c r="S1899" s="27"/>
      <c r="T1899" s="27"/>
      <c r="U1899" s="27"/>
      <c r="V1899" s="27"/>
      <c r="W1899" s="27"/>
      <c r="X1899" s="27"/>
      <c r="Y1899" s="27"/>
      <c r="Z1899" s="27"/>
      <c r="AA1899" s="27"/>
      <c r="AB1899" s="27"/>
      <c r="AC1899" s="27"/>
      <c r="AD1899" s="27"/>
      <c r="AE1899" s="27"/>
    </row>
    <row r="1900" spans="1:31" ht="15.75" customHeight="1" x14ac:dyDescent="0.2">
      <c r="A1900" s="22">
        <v>35528</v>
      </c>
      <c r="B1900" s="23">
        <f t="shared" ref="B1900:C1900" si="3799">LN(D1900)</f>
        <v>6.6413127095227749</v>
      </c>
      <c r="C1900" s="23">
        <f t="shared" si="3799"/>
        <v>7.1367218435991351</v>
      </c>
      <c r="D1900" s="24">
        <v>766.1</v>
      </c>
      <c r="E1900" s="24">
        <v>1257.3</v>
      </c>
      <c r="F1900" s="27">
        <f t="shared" ref="F1900:G1900" si="3800">LN(D1900/D1899)</f>
        <v>5.2349288507034511E-3</v>
      </c>
      <c r="G1900" s="27">
        <f t="shared" si="3800"/>
        <v>4.783553728126169E-3</v>
      </c>
      <c r="H1900" s="27">
        <f t="shared" si="3580"/>
        <v>0.93058309614228718</v>
      </c>
      <c r="I1900" s="27"/>
      <c r="J1900" s="27">
        <v>1862</v>
      </c>
      <c r="K1900" s="27">
        <v>6.7027607011134505</v>
      </c>
      <c r="L1900" s="37">
        <v>1.8987218582546816E-3</v>
      </c>
      <c r="M1900" s="27"/>
      <c r="N1900" s="27"/>
      <c r="O1900" s="27"/>
      <c r="P1900" s="27"/>
      <c r="Q1900" s="27"/>
      <c r="R1900" s="27"/>
      <c r="S1900" s="27"/>
      <c r="T1900" s="27"/>
      <c r="U1900" s="27"/>
      <c r="V1900" s="27"/>
      <c r="W1900" s="27"/>
      <c r="X1900" s="27"/>
      <c r="Y1900" s="27"/>
      <c r="Z1900" s="27"/>
      <c r="AA1900" s="27"/>
      <c r="AB1900" s="27"/>
      <c r="AC1900" s="27"/>
      <c r="AD1900" s="27"/>
      <c r="AE1900" s="27"/>
    </row>
    <row r="1901" spans="1:31" ht="15.75" customHeight="1" x14ac:dyDescent="0.2">
      <c r="A1901" s="22">
        <v>35529</v>
      </c>
      <c r="B1901" s="23">
        <f t="shared" ref="B1901:C1901" si="3801">LN(D1901)</f>
        <v>6.6341075954941591</v>
      </c>
      <c r="C1901" s="23">
        <f t="shared" si="3801"/>
        <v>7.13041871505947</v>
      </c>
      <c r="D1901" s="24">
        <v>760.6</v>
      </c>
      <c r="E1901" s="24">
        <v>1249.4000000000001</v>
      </c>
      <c r="F1901" s="27">
        <f t="shared" ref="F1901:G1901" si="3802">LN(D1901/D1900)</f>
        <v>-7.2051140286159077E-3</v>
      </c>
      <c r="G1901" s="27">
        <f t="shared" si="3802"/>
        <v>-6.3031285396658978E-3</v>
      </c>
      <c r="H1901" s="27">
        <f t="shared" si="3580"/>
        <v>0.93039523492258591</v>
      </c>
      <c r="I1901" s="27"/>
      <c r="J1901" s="27">
        <v>1863</v>
      </c>
      <c r="K1901" s="27">
        <v>6.702646018548748</v>
      </c>
      <c r="L1901" s="37">
        <v>-2.6531888425180838E-3</v>
      </c>
      <c r="M1901" s="27"/>
      <c r="N1901" s="27"/>
      <c r="O1901" s="27"/>
      <c r="P1901" s="27"/>
      <c r="Q1901" s="27"/>
      <c r="R1901" s="27"/>
      <c r="S1901" s="27"/>
      <c r="T1901" s="27"/>
      <c r="U1901" s="27"/>
      <c r="V1901" s="27"/>
      <c r="W1901" s="27"/>
      <c r="X1901" s="27"/>
      <c r="Y1901" s="27"/>
      <c r="Z1901" s="27"/>
      <c r="AA1901" s="27"/>
      <c r="AB1901" s="27"/>
      <c r="AC1901" s="27"/>
      <c r="AD1901" s="27"/>
      <c r="AE1901" s="27"/>
    </row>
    <row r="1902" spans="1:31" ht="15.75" customHeight="1" x14ac:dyDescent="0.2">
      <c r="A1902" s="22">
        <v>35530</v>
      </c>
      <c r="B1902" s="23">
        <f t="shared" ref="B1902:C1902" si="3803">LN(D1902)</f>
        <v>6.6310790857068902</v>
      </c>
      <c r="C1902" s="23">
        <f t="shared" si="3803"/>
        <v>7.1193928901101451</v>
      </c>
      <c r="D1902" s="24">
        <v>758.3</v>
      </c>
      <c r="E1902" s="24">
        <v>1235.7</v>
      </c>
      <c r="F1902" s="27">
        <f t="shared" ref="F1902:G1902" si="3804">LN(D1902/D1901)</f>
        <v>-3.0285097872695572E-3</v>
      </c>
      <c r="G1902" s="27">
        <f t="shared" si="3804"/>
        <v>-1.1025824949324803E-2</v>
      </c>
      <c r="H1902" s="27">
        <f t="shared" si="3580"/>
        <v>0.93141075202049983</v>
      </c>
      <c r="I1902" s="27"/>
      <c r="J1902" s="27">
        <v>1864</v>
      </c>
      <c r="K1902" s="27">
        <v>6.6921970809049256</v>
      </c>
      <c r="L1902" s="37">
        <v>-4.0914639827427379E-3</v>
      </c>
      <c r="M1902" s="27"/>
      <c r="N1902" s="27"/>
      <c r="O1902" s="27"/>
      <c r="P1902" s="27"/>
      <c r="Q1902" s="27"/>
      <c r="R1902" s="27"/>
      <c r="S1902" s="27"/>
      <c r="T1902" s="27"/>
      <c r="U1902" s="27"/>
      <c r="V1902" s="27"/>
      <c r="W1902" s="27"/>
      <c r="X1902" s="27"/>
      <c r="Y1902" s="27"/>
      <c r="Z1902" s="27"/>
      <c r="AA1902" s="27"/>
      <c r="AB1902" s="27"/>
      <c r="AC1902" s="27"/>
      <c r="AD1902" s="27"/>
      <c r="AE1902" s="27"/>
    </row>
    <row r="1903" spans="1:31" ht="15.75" customHeight="1" x14ac:dyDescent="0.2">
      <c r="A1903" s="22">
        <v>35531</v>
      </c>
      <c r="B1903" s="23">
        <f t="shared" ref="B1903:C1903" si="3805">LN(D1903)</f>
        <v>6.6034016722423843</v>
      </c>
      <c r="C1903" s="23">
        <f t="shared" si="3805"/>
        <v>7.0958103676238524</v>
      </c>
      <c r="D1903" s="24">
        <v>737.6</v>
      </c>
      <c r="E1903" s="24">
        <v>1206.9000000000001</v>
      </c>
      <c r="F1903" s="27">
        <f t="shared" ref="F1903:G1903" si="3806">LN(D1903/D1902)</f>
        <v>-2.7677413464505706E-2</v>
      </c>
      <c r="G1903" s="27">
        <f t="shared" si="3806"/>
        <v>-2.3582522486292435E-2</v>
      </c>
      <c r="H1903" s="27">
        <f t="shared" si="3580"/>
        <v>0.93060571381273272</v>
      </c>
      <c r="I1903" s="27"/>
      <c r="J1903" s="27">
        <v>1865</v>
      </c>
      <c r="K1903" s="27">
        <v>6.6845466576613113</v>
      </c>
      <c r="L1903" s="37">
        <v>2.187815387594938E-3</v>
      </c>
      <c r="M1903" s="27"/>
      <c r="N1903" s="27"/>
      <c r="O1903" s="27"/>
      <c r="P1903" s="27"/>
      <c r="Q1903" s="27"/>
      <c r="R1903" s="27"/>
      <c r="S1903" s="27"/>
      <c r="T1903" s="27"/>
      <c r="U1903" s="27"/>
      <c r="V1903" s="27"/>
      <c r="W1903" s="27"/>
      <c r="X1903" s="27"/>
      <c r="Y1903" s="27"/>
      <c r="Z1903" s="27"/>
      <c r="AA1903" s="27"/>
      <c r="AB1903" s="27"/>
      <c r="AC1903" s="27"/>
      <c r="AD1903" s="27"/>
      <c r="AE1903" s="27"/>
    </row>
    <row r="1904" spans="1:31" ht="15.75" customHeight="1" x14ac:dyDescent="0.2">
      <c r="A1904" s="22">
        <v>35534</v>
      </c>
      <c r="B1904" s="23">
        <f t="shared" ref="B1904:C1904" si="3807">LN(D1904)</f>
        <v>6.6116377277092546</v>
      </c>
      <c r="C1904" s="23">
        <f t="shared" si="3807"/>
        <v>7.1036509558032099</v>
      </c>
      <c r="D1904" s="24">
        <v>743.7</v>
      </c>
      <c r="E1904" s="24">
        <v>1216.4000000000001</v>
      </c>
      <c r="F1904" s="27">
        <f t="shared" ref="F1904:G1904" si="3808">LN(D1904/D1903)</f>
        <v>8.2360554668705135E-3</v>
      </c>
      <c r="G1904" s="27">
        <f t="shared" si="3808"/>
        <v>7.8405881793573457E-3</v>
      </c>
      <c r="H1904" s="27">
        <f t="shared" si="3580"/>
        <v>0.93073797809674008</v>
      </c>
      <c r="I1904" s="27"/>
      <c r="J1904" s="27">
        <v>1866</v>
      </c>
      <c r="K1904" s="27">
        <v>6.6908010575661203</v>
      </c>
      <c r="L1904" s="37">
        <v>6.4800732024696828E-3</v>
      </c>
      <c r="M1904" s="27"/>
      <c r="N1904" s="27"/>
      <c r="O1904" s="27"/>
      <c r="P1904" s="27"/>
      <c r="Q1904" s="27"/>
      <c r="R1904" s="27"/>
      <c r="S1904" s="27"/>
      <c r="T1904" s="27"/>
      <c r="U1904" s="27"/>
      <c r="V1904" s="27"/>
      <c r="W1904" s="27"/>
      <c r="X1904" s="27"/>
      <c r="Y1904" s="27"/>
      <c r="Z1904" s="27"/>
      <c r="AA1904" s="27"/>
      <c r="AB1904" s="27"/>
      <c r="AC1904" s="27"/>
      <c r="AD1904" s="27"/>
      <c r="AE1904" s="27"/>
    </row>
    <row r="1905" spans="1:31" ht="15.75" customHeight="1" x14ac:dyDescent="0.2">
      <c r="A1905" s="22">
        <v>35535</v>
      </c>
      <c r="B1905" s="23">
        <f t="shared" ref="B1905:C1905" si="3809">LN(D1905)</f>
        <v>6.6263203192908229</v>
      </c>
      <c r="C1905" s="23">
        <f t="shared" si="3809"/>
        <v>7.1006870148881074</v>
      </c>
      <c r="D1905" s="24">
        <v>754.7</v>
      </c>
      <c r="E1905" s="24">
        <v>1212.8</v>
      </c>
      <c r="F1905" s="27">
        <f t="shared" ref="F1905:G1905" si="3810">LN(D1905/D1904)</f>
        <v>1.4682591581568217E-2</v>
      </c>
      <c r="G1905" s="27">
        <f t="shared" si="3810"/>
        <v>-2.9639409151024604E-3</v>
      </c>
      <c r="H1905" s="27">
        <f t="shared" si="3580"/>
        <v>0.9331942536542347</v>
      </c>
      <c r="I1905" s="27"/>
      <c r="J1905" s="27">
        <v>1867</v>
      </c>
      <c r="K1905" s="27">
        <v>6.6923133039181844</v>
      </c>
      <c r="L1905" s="37">
        <v>7.3101813701805796E-3</v>
      </c>
      <c r="M1905" s="27"/>
      <c r="N1905" s="27"/>
      <c r="O1905" s="27"/>
      <c r="P1905" s="27"/>
      <c r="Q1905" s="27"/>
      <c r="R1905" s="27"/>
      <c r="S1905" s="27"/>
      <c r="T1905" s="27"/>
      <c r="U1905" s="27"/>
      <c r="V1905" s="27"/>
      <c r="W1905" s="27"/>
      <c r="X1905" s="27"/>
      <c r="Y1905" s="27"/>
      <c r="Z1905" s="27"/>
      <c r="AA1905" s="27"/>
      <c r="AB1905" s="27"/>
      <c r="AC1905" s="27"/>
      <c r="AD1905" s="27"/>
      <c r="AE1905" s="27"/>
    </row>
    <row r="1906" spans="1:31" ht="15.75" customHeight="1" x14ac:dyDescent="0.2">
      <c r="A1906" s="22">
        <v>35536</v>
      </c>
      <c r="B1906" s="23">
        <f t="shared" ref="B1906:C1906" si="3811">LN(D1906)</f>
        <v>6.6379131246586871</v>
      </c>
      <c r="C1906" s="23">
        <f t="shared" si="3811"/>
        <v>7.098540914188221</v>
      </c>
      <c r="D1906" s="24">
        <v>763.5</v>
      </c>
      <c r="E1906" s="24">
        <v>1210.2</v>
      </c>
      <c r="F1906" s="27">
        <f t="shared" ref="F1906:G1906" si="3812">LN(D1906/D1905)</f>
        <v>1.15928053678644E-2</v>
      </c>
      <c r="G1906" s="27">
        <f t="shared" si="3812"/>
        <v>-2.1461006998860894E-3</v>
      </c>
      <c r="H1906" s="27">
        <f t="shared" si="3580"/>
        <v>0.93510951122239028</v>
      </c>
      <c r="I1906" s="27"/>
      <c r="J1906" s="27">
        <v>1868</v>
      </c>
      <c r="K1906" s="27">
        <v>6.6881767866483717</v>
      </c>
      <c r="L1906" s="37">
        <v>3.4105547559812877E-3</v>
      </c>
      <c r="M1906" s="27"/>
      <c r="N1906" s="27"/>
      <c r="O1906" s="27"/>
      <c r="P1906" s="27"/>
      <c r="Q1906" s="27"/>
      <c r="R1906" s="27"/>
      <c r="S1906" s="27"/>
      <c r="T1906" s="27"/>
      <c r="U1906" s="27"/>
      <c r="V1906" s="27"/>
      <c r="W1906" s="27"/>
      <c r="X1906" s="27"/>
      <c r="Y1906" s="27"/>
      <c r="Z1906" s="27"/>
      <c r="AA1906" s="27"/>
      <c r="AB1906" s="27"/>
      <c r="AC1906" s="27"/>
      <c r="AD1906" s="27"/>
      <c r="AE1906" s="27"/>
    </row>
    <row r="1907" spans="1:31" ht="15.75" customHeight="1" x14ac:dyDescent="0.2">
      <c r="A1907" s="22">
        <v>35537</v>
      </c>
      <c r="B1907" s="23">
        <f t="shared" ref="B1907:C1907" si="3813">LN(D1907)</f>
        <v>6.6355527773787424</v>
      </c>
      <c r="C1907" s="23">
        <f t="shared" si="3813"/>
        <v>7.1041440929875268</v>
      </c>
      <c r="D1907" s="24">
        <v>761.7</v>
      </c>
      <c r="E1907" s="24">
        <v>1217</v>
      </c>
      <c r="F1907" s="27">
        <f t="shared" ref="F1907:G1907" si="3814">LN(D1907/D1906)</f>
        <v>-2.3603472799445867E-3</v>
      </c>
      <c r="G1907" s="27">
        <f t="shared" si="3814"/>
        <v>5.6031787993059776E-3</v>
      </c>
      <c r="H1907" s="27">
        <f t="shared" si="3580"/>
        <v>0.9340397225231778</v>
      </c>
      <c r="I1907" s="27"/>
      <c r="J1907" s="27">
        <v>1869</v>
      </c>
      <c r="K1907" s="27">
        <v>6.6717070180445193</v>
      </c>
      <c r="L1907" s="37">
        <v>6.6350966098127628E-3</v>
      </c>
      <c r="M1907" s="27"/>
      <c r="N1907" s="27"/>
      <c r="O1907" s="27"/>
      <c r="P1907" s="27"/>
      <c r="Q1907" s="27"/>
      <c r="R1907" s="27"/>
      <c r="S1907" s="27"/>
      <c r="T1907" s="27"/>
      <c r="U1907" s="27"/>
      <c r="V1907" s="27"/>
      <c r="W1907" s="27"/>
      <c r="X1907" s="27"/>
      <c r="Y1907" s="27"/>
      <c r="Z1907" s="27"/>
      <c r="AA1907" s="27"/>
      <c r="AB1907" s="27"/>
      <c r="AC1907" s="27"/>
      <c r="AD1907" s="27"/>
      <c r="AE1907" s="27"/>
    </row>
    <row r="1908" spans="1:31" ht="15.75" customHeight="1" x14ac:dyDescent="0.2">
      <c r="A1908" s="22">
        <v>35538</v>
      </c>
      <c r="B1908" s="23">
        <f t="shared" ref="B1908:C1908" si="3815">LN(D1908)</f>
        <v>6.6415737379763584</v>
      </c>
      <c r="C1908" s="23">
        <f t="shared" si="3815"/>
        <v>7.1086532213490274</v>
      </c>
      <c r="D1908" s="24">
        <v>766.3</v>
      </c>
      <c r="E1908" s="24">
        <v>1222.5</v>
      </c>
      <c r="F1908" s="27">
        <f t="shared" ref="F1908:G1908" si="3816">LN(D1908/D1907)</f>
        <v>6.0209605976160718E-3</v>
      </c>
      <c r="G1908" s="27">
        <f t="shared" si="3816"/>
        <v>4.5091283615000194E-3</v>
      </c>
      <c r="H1908" s="27">
        <f t="shared" si="3580"/>
        <v>0.93429423706168213</v>
      </c>
      <c r="I1908" s="27"/>
      <c r="J1908" s="27">
        <v>1870</v>
      </c>
      <c r="K1908" s="27">
        <v>6.6695564298897088</v>
      </c>
      <c r="L1908" s="37">
        <v>3.4886614067533017E-3</v>
      </c>
      <c r="M1908" s="27"/>
      <c r="N1908" s="27"/>
      <c r="O1908" s="27"/>
      <c r="P1908" s="27"/>
      <c r="Q1908" s="27"/>
      <c r="R1908" s="27"/>
      <c r="S1908" s="27"/>
      <c r="T1908" s="27"/>
      <c r="U1908" s="27"/>
      <c r="V1908" s="27"/>
      <c r="W1908" s="27"/>
      <c r="X1908" s="27"/>
      <c r="Y1908" s="27"/>
      <c r="Z1908" s="27"/>
      <c r="AA1908" s="27"/>
      <c r="AB1908" s="27"/>
      <c r="AC1908" s="27"/>
      <c r="AD1908" s="27"/>
      <c r="AE1908" s="27"/>
    </row>
    <row r="1909" spans="1:31" ht="15.75" customHeight="1" x14ac:dyDescent="0.2">
      <c r="A1909" s="22">
        <v>35541</v>
      </c>
      <c r="B1909" s="23">
        <f t="shared" ref="B1909:C1909" si="3817">LN(D1909)</f>
        <v>6.633713092234391</v>
      </c>
      <c r="C1909" s="23">
        <f t="shared" si="3817"/>
        <v>7.0933215659409807</v>
      </c>
      <c r="D1909" s="24">
        <v>760.3</v>
      </c>
      <c r="E1909" s="24">
        <v>1203.9000000000001</v>
      </c>
      <c r="F1909" s="27">
        <f t="shared" ref="F1909:G1909" si="3818">LN(D1909/D1908)</f>
        <v>-7.8606457419677228E-3</v>
      </c>
      <c r="G1909" s="27">
        <f t="shared" si="3818"/>
        <v>-1.5331655408046336E-2</v>
      </c>
      <c r="H1909" s="27">
        <f t="shared" si="3580"/>
        <v>0.93520546482575551</v>
      </c>
      <c r="I1909" s="27"/>
      <c r="J1909" s="27">
        <v>1871</v>
      </c>
      <c r="K1909" s="27">
        <v>6.6708116573298364</v>
      </c>
      <c r="L1909" s="37">
        <v>7.9077446332531665E-3</v>
      </c>
      <c r="M1909" s="27"/>
      <c r="N1909" s="27"/>
      <c r="O1909" s="27"/>
      <c r="P1909" s="27"/>
      <c r="Q1909" s="27"/>
      <c r="R1909" s="27"/>
      <c r="S1909" s="27"/>
      <c r="T1909" s="27"/>
      <c r="U1909" s="27"/>
      <c r="V1909" s="27"/>
      <c r="W1909" s="27"/>
      <c r="X1909" s="27"/>
      <c r="Y1909" s="27"/>
      <c r="Z1909" s="27"/>
      <c r="AA1909" s="27"/>
      <c r="AB1909" s="27"/>
      <c r="AC1909" s="27"/>
      <c r="AD1909" s="27"/>
      <c r="AE1909" s="27"/>
    </row>
    <row r="1910" spans="1:31" ht="15.75" customHeight="1" x14ac:dyDescent="0.2">
      <c r="A1910" s="22">
        <v>35542</v>
      </c>
      <c r="B1910" s="23">
        <f t="shared" ref="B1910:C1910" si="3819">LN(D1910)</f>
        <v>6.652346767080652</v>
      </c>
      <c r="C1910" s="23">
        <f t="shared" si="3819"/>
        <v>7.1006045576627459</v>
      </c>
      <c r="D1910" s="24">
        <v>774.6</v>
      </c>
      <c r="E1910" s="24">
        <v>1212.7</v>
      </c>
      <c r="F1910" s="27">
        <f t="shared" ref="F1910:G1910" si="3820">LN(D1910/D1909)</f>
        <v>1.863367484626095E-2</v>
      </c>
      <c r="G1910" s="27">
        <f t="shared" si="3820"/>
        <v>7.2829917217653497E-3</v>
      </c>
      <c r="H1910" s="27">
        <f t="shared" si="3580"/>
        <v>0.93687047533180134</v>
      </c>
      <c r="I1910" s="27"/>
      <c r="J1910" s="27">
        <v>1872</v>
      </c>
      <c r="K1910" s="27">
        <v>6.6745058704001403</v>
      </c>
      <c r="L1910" s="37">
        <v>-1.3343328747685845E-3</v>
      </c>
      <c r="M1910" s="27"/>
      <c r="N1910" s="27"/>
      <c r="O1910" s="27"/>
      <c r="P1910" s="27"/>
      <c r="Q1910" s="27"/>
      <c r="R1910" s="27"/>
      <c r="S1910" s="27"/>
      <c r="T1910" s="27"/>
      <c r="U1910" s="27"/>
      <c r="V1910" s="27"/>
      <c r="W1910" s="27"/>
      <c r="X1910" s="27"/>
      <c r="Y1910" s="27"/>
      <c r="Z1910" s="27"/>
      <c r="AA1910" s="27"/>
      <c r="AB1910" s="27"/>
      <c r="AC1910" s="27"/>
      <c r="AD1910" s="27"/>
      <c r="AE1910" s="27"/>
    </row>
    <row r="1911" spans="1:31" ht="15.75" customHeight="1" x14ac:dyDescent="0.2">
      <c r="A1911" s="22">
        <v>35543</v>
      </c>
      <c r="B1911" s="23">
        <f t="shared" ref="B1911:C1911" si="3821">LN(D1911)</f>
        <v>6.6510549441390845</v>
      </c>
      <c r="C1911" s="23">
        <f t="shared" si="3821"/>
        <v>7.112408940982502</v>
      </c>
      <c r="D1911" s="24">
        <v>773.6</v>
      </c>
      <c r="E1911" s="24">
        <v>1227.0999999999999</v>
      </c>
      <c r="F1911" s="27">
        <f t="shared" ref="F1911:G1911" si="3822">LN(D1911/D1910)</f>
        <v>-1.2918229415672246E-3</v>
      </c>
      <c r="G1911" s="27">
        <f t="shared" si="3822"/>
        <v>1.1804383319755873E-2</v>
      </c>
      <c r="H1911" s="27">
        <f t="shared" si="3580"/>
        <v>0.93513393272635892</v>
      </c>
      <c r="I1911" s="27"/>
      <c r="J1911" s="27">
        <v>1873</v>
      </c>
      <c r="K1911" s="27">
        <v>6.6814300849916757</v>
      </c>
      <c r="L1911" s="37">
        <v>5.5538268213073394E-3</v>
      </c>
      <c r="M1911" s="27"/>
      <c r="N1911" s="27"/>
      <c r="O1911" s="27"/>
      <c r="P1911" s="27"/>
      <c r="Q1911" s="27"/>
      <c r="R1911" s="27"/>
      <c r="S1911" s="27"/>
      <c r="T1911" s="27"/>
      <c r="U1911" s="27"/>
      <c r="V1911" s="27"/>
      <c r="W1911" s="27"/>
      <c r="X1911" s="27"/>
      <c r="Y1911" s="27"/>
      <c r="Z1911" s="27"/>
      <c r="AA1911" s="27"/>
      <c r="AB1911" s="27"/>
      <c r="AC1911" s="27"/>
      <c r="AD1911" s="27"/>
      <c r="AE1911" s="27"/>
    </row>
    <row r="1912" spans="1:31" ht="15.75" customHeight="1" x14ac:dyDescent="0.2">
      <c r="A1912" s="22">
        <v>35544</v>
      </c>
      <c r="B1912" s="23">
        <f t="shared" ref="B1912:C1912" si="3823">LN(D1912)</f>
        <v>6.6478180668389149</v>
      </c>
      <c r="C1912" s="23">
        <f t="shared" si="3823"/>
        <v>7.1132235386163387</v>
      </c>
      <c r="D1912" s="24">
        <v>771.1</v>
      </c>
      <c r="E1912" s="24">
        <v>1228.0999999999999</v>
      </c>
      <c r="F1912" s="27">
        <f t="shared" ref="F1912:G1912" si="3824">LN(D1912/D1911)</f>
        <v>-3.236877300169568E-3</v>
      </c>
      <c r="G1912" s="27">
        <f t="shared" si="3824"/>
        <v>8.1459763383631061E-4</v>
      </c>
      <c r="H1912" s="27">
        <f t="shared" si="3580"/>
        <v>0.93457179164258986</v>
      </c>
      <c r="I1912" s="27"/>
      <c r="J1912" s="27">
        <v>1874</v>
      </c>
      <c r="K1912" s="27">
        <v>6.6733756238061162</v>
      </c>
      <c r="L1912" s="37">
        <v>9.359343848950985E-3</v>
      </c>
      <c r="M1912" s="27"/>
      <c r="N1912" s="27"/>
      <c r="O1912" s="27"/>
      <c r="P1912" s="27"/>
      <c r="Q1912" s="27"/>
      <c r="R1912" s="27"/>
      <c r="S1912" s="27"/>
      <c r="T1912" s="27"/>
      <c r="U1912" s="27"/>
      <c r="V1912" s="27"/>
      <c r="W1912" s="27"/>
      <c r="X1912" s="27"/>
      <c r="Y1912" s="27"/>
      <c r="Z1912" s="27"/>
      <c r="AA1912" s="27"/>
      <c r="AB1912" s="27"/>
      <c r="AC1912" s="27"/>
      <c r="AD1912" s="27"/>
      <c r="AE1912" s="27"/>
    </row>
    <row r="1913" spans="1:31" ht="15.75" customHeight="1" x14ac:dyDescent="0.2">
      <c r="A1913" s="22">
        <v>35545</v>
      </c>
      <c r="B1913" s="23">
        <f t="shared" ref="B1913:C1913" si="3825">LN(D1913)</f>
        <v>6.6402679138158751</v>
      </c>
      <c r="C1913" s="23">
        <f t="shared" si="3825"/>
        <v>7.0977142629053027</v>
      </c>
      <c r="D1913" s="24">
        <v>765.3</v>
      </c>
      <c r="E1913" s="24">
        <v>1209.2</v>
      </c>
      <c r="F1913" s="27">
        <f t="shared" ref="F1913:G1913" si="3826">LN(D1913/D1912)</f>
        <v>-7.5501530230396088E-3</v>
      </c>
      <c r="G1913" s="27">
        <f t="shared" si="3826"/>
        <v>-1.5509275711035289E-2</v>
      </c>
      <c r="H1913" s="27">
        <f t="shared" si="3580"/>
        <v>0.93555018811053381</v>
      </c>
      <c r="I1913" s="27"/>
      <c r="J1913" s="27">
        <v>1875</v>
      </c>
      <c r="K1913" s="27">
        <v>6.6712296197365513</v>
      </c>
      <c r="L1913" s="37">
        <v>1.9488426363136746E-2</v>
      </c>
      <c r="M1913" s="27"/>
      <c r="N1913" s="27"/>
      <c r="O1913" s="27"/>
      <c r="P1913" s="27"/>
      <c r="Q1913" s="27"/>
      <c r="R1913" s="27"/>
      <c r="S1913" s="27"/>
      <c r="T1913" s="27"/>
      <c r="U1913" s="27"/>
      <c r="V1913" s="27"/>
      <c r="W1913" s="27"/>
      <c r="X1913" s="27"/>
      <c r="Y1913" s="27"/>
      <c r="Z1913" s="27"/>
      <c r="AA1913" s="27"/>
      <c r="AB1913" s="27"/>
      <c r="AC1913" s="27"/>
      <c r="AD1913" s="27"/>
      <c r="AE1913" s="27"/>
    </row>
    <row r="1914" spans="1:31" ht="15.75" customHeight="1" x14ac:dyDescent="0.2">
      <c r="A1914" s="22">
        <v>35548</v>
      </c>
      <c r="B1914" s="23">
        <f t="shared" ref="B1914:C1914" si="3827">LN(D1914)</f>
        <v>6.650149674112825</v>
      </c>
      <c r="C1914" s="23">
        <f t="shared" si="3827"/>
        <v>7.1041440929875268</v>
      </c>
      <c r="D1914" s="24">
        <v>772.9</v>
      </c>
      <c r="E1914" s="24">
        <v>1217</v>
      </c>
      <c r="F1914" s="27">
        <f t="shared" ref="F1914:G1914" si="3828">LN(D1914/D1913)</f>
        <v>9.8817602969500078E-3</v>
      </c>
      <c r="G1914" s="27">
        <f t="shared" si="3828"/>
        <v>6.4298300822241894E-3</v>
      </c>
      <c r="H1914" s="27">
        <f t="shared" si="3580"/>
        <v>0.93609442419350164</v>
      </c>
      <c r="I1914" s="27"/>
      <c r="J1914" s="27">
        <v>1876</v>
      </c>
      <c r="K1914" s="27">
        <v>6.6777092716647468</v>
      </c>
      <c r="L1914" s="37">
        <v>2.3759573069603412E-2</v>
      </c>
      <c r="M1914" s="27"/>
      <c r="N1914" s="27"/>
      <c r="O1914" s="27"/>
      <c r="P1914" s="27"/>
      <c r="Q1914" s="27"/>
      <c r="R1914" s="27"/>
      <c r="S1914" s="27"/>
      <c r="T1914" s="27"/>
      <c r="U1914" s="27"/>
      <c r="V1914" s="27"/>
      <c r="W1914" s="27"/>
      <c r="X1914" s="27"/>
      <c r="Y1914" s="27"/>
      <c r="Z1914" s="27"/>
      <c r="AA1914" s="27"/>
      <c r="AB1914" s="27"/>
      <c r="AC1914" s="27"/>
      <c r="AD1914" s="27"/>
      <c r="AE1914" s="27"/>
    </row>
    <row r="1915" spans="1:31" ht="15.75" customHeight="1" x14ac:dyDescent="0.2">
      <c r="A1915" s="22">
        <v>35549</v>
      </c>
      <c r="B1915" s="23">
        <f t="shared" ref="B1915:C1915" si="3829">LN(D1915)</f>
        <v>6.6770834612471361</v>
      </c>
      <c r="C1915" s="23">
        <f t="shared" si="3829"/>
        <v>7.1249612376295932</v>
      </c>
      <c r="D1915" s="24">
        <v>794</v>
      </c>
      <c r="E1915" s="24">
        <v>1242.5999999999999</v>
      </c>
      <c r="F1915" s="27">
        <f t="shared" ref="F1915:G1915" si="3830">LN(D1915/D1914)</f>
        <v>2.6933787134310376E-2</v>
      </c>
      <c r="G1915" s="27">
        <f t="shared" si="3830"/>
        <v>2.081714464206625E-2</v>
      </c>
      <c r="H1915" s="27">
        <f t="shared" si="3580"/>
        <v>0.93713961922809541</v>
      </c>
      <c r="I1915" s="27"/>
      <c r="J1915" s="27">
        <v>1877</v>
      </c>
      <c r="K1915" s="27">
        <v>6.6741491266352497</v>
      </c>
      <c r="L1915" s="37">
        <v>2.448877276576944E-2</v>
      </c>
      <c r="M1915" s="27"/>
      <c r="N1915" s="27"/>
      <c r="O1915" s="27"/>
      <c r="P1915" s="27"/>
      <c r="Q1915" s="27"/>
      <c r="R1915" s="27"/>
      <c r="S1915" s="27"/>
      <c r="T1915" s="27"/>
      <c r="U1915" s="27"/>
      <c r="V1915" s="27"/>
      <c r="W1915" s="27"/>
      <c r="X1915" s="27"/>
      <c r="Y1915" s="27"/>
      <c r="Z1915" s="27"/>
      <c r="AA1915" s="27"/>
      <c r="AB1915" s="27"/>
      <c r="AC1915" s="27"/>
      <c r="AD1915" s="27"/>
      <c r="AE1915" s="27"/>
    </row>
    <row r="1916" spans="1:31" ht="15.75" customHeight="1" x14ac:dyDescent="0.2">
      <c r="A1916" s="22">
        <v>35550</v>
      </c>
      <c r="B1916" s="23">
        <f t="shared" ref="B1916:C1916" si="3831">LN(D1916)</f>
        <v>6.6862354087840252</v>
      </c>
      <c r="C1916" s="23">
        <f t="shared" si="3831"/>
        <v>7.1394224012372236</v>
      </c>
      <c r="D1916" s="24">
        <v>801.3</v>
      </c>
      <c r="E1916" s="24">
        <v>1260.7</v>
      </c>
      <c r="F1916" s="27">
        <f t="shared" ref="F1916:G1916" si="3832">LN(D1916/D1915)</f>
        <v>9.1519475368890754E-3</v>
      </c>
      <c r="G1916" s="27">
        <f t="shared" si="3832"/>
        <v>1.4461163607630306E-2</v>
      </c>
      <c r="H1916" s="27">
        <f t="shared" si="3580"/>
        <v>0.93652329740643114</v>
      </c>
      <c r="I1916" s="27"/>
      <c r="J1916" s="27">
        <v>1878</v>
      </c>
      <c r="K1916" s="27">
        <v>6.6666197171774844</v>
      </c>
      <c r="L1916" s="37">
        <v>2.3228277285689103E-2</v>
      </c>
      <c r="M1916" s="27"/>
      <c r="N1916" s="27"/>
      <c r="O1916" s="27"/>
      <c r="P1916" s="27"/>
      <c r="Q1916" s="27"/>
      <c r="R1916" s="27"/>
      <c r="S1916" s="27"/>
      <c r="T1916" s="27"/>
      <c r="U1916" s="27"/>
      <c r="V1916" s="27"/>
      <c r="W1916" s="27"/>
      <c r="X1916" s="27"/>
      <c r="Y1916" s="27"/>
      <c r="Z1916" s="27"/>
      <c r="AA1916" s="27"/>
      <c r="AB1916" s="27"/>
      <c r="AC1916" s="27"/>
      <c r="AD1916" s="27"/>
      <c r="AE1916" s="27"/>
    </row>
    <row r="1917" spans="1:31" ht="15.75" customHeight="1" x14ac:dyDescent="0.2">
      <c r="A1917" s="22">
        <v>35551</v>
      </c>
      <c r="B1917" s="23">
        <f t="shared" ref="B1917:C1917" si="3833">LN(D1917)</f>
        <v>6.6827349676550671</v>
      </c>
      <c r="C1917" s="23">
        <f t="shared" si="3833"/>
        <v>7.1471658027602185</v>
      </c>
      <c r="D1917" s="24">
        <v>798.5</v>
      </c>
      <c r="E1917" s="24">
        <v>1270.5</v>
      </c>
      <c r="F1917" s="27">
        <f t="shared" ref="F1917:G1917" si="3834">LN(D1917/D1916)</f>
        <v>-3.5004411289576575E-3</v>
      </c>
      <c r="G1917" s="27">
        <f t="shared" si="3834"/>
        <v>7.7434015229950687E-3</v>
      </c>
      <c r="H1917" s="27">
        <f t="shared" si="3580"/>
        <v>0.93501888050144444</v>
      </c>
      <c r="I1917" s="27"/>
      <c r="J1917" s="27">
        <v>1879</v>
      </c>
      <c r="K1917" s="27">
        <v>6.6600472589265856</v>
      </c>
      <c r="L1917" s="37">
        <v>1.1352574769111001E-2</v>
      </c>
      <c r="M1917" s="27"/>
      <c r="N1917" s="27"/>
      <c r="O1917" s="27"/>
      <c r="P1917" s="27"/>
      <c r="Q1917" s="27"/>
      <c r="R1917" s="27"/>
      <c r="S1917" s="27"/>
      <c r="T1917" s="27"/>
      <c r="U1917" s="27"/>
      <c r="V1917" s="27"/>
      <c r="W1917" s="27"/>
      <c r="X1917" s="27"/>
      <c r="Y1917" s="27"/>
      <c r="Z1917" s="27"/>
      <c r="AA1917" s="27"/>
      <c r="AB1917" s="27"/>
      <c r="AC1917" s="27"/>
      <c r="AD1917" s="27"/>
      <c r="AE1917" s="27"/>
    </row>
    <row r="1918" spans="1:31" ht="15.75" customHeight="1" x14ac:dyDescent="0.2">
      <c r="A1918" s="22">
        <v>35552</v>
      </c>
      <c r="B1918" s="23">
        <f t="shared" ref="B1918:C1918" si="3835">LN(D1918)</f>
        <v>6.7006081007525262</v>
      </c>
      <c r="C1918" s="23">
        <f t="shared" si="3835"/>
        <v>7.1741881783947443</v>
      </c>
      <c r="D1918" s="24">
        <v>812.9</v>
      </c>
      <c r="E1918" s="24">
        <v>1305.3</v>
      </c>
      <c r="F1918" s="27">
        <f t="shared" ref="F1918:G1918" si="3836">LN(D1918/D1917)</f>
        <v>1.7873133097459495E-2</v>
      </c>
      <c r="G1918" s="27">
        <f t="shared" si="3836"/>
        <v>2.7022375634525368E-2</v>
      </c>
      <c r="H1918" s="27">
        <f t="shared" si="3580"/>
        <v>0.93398833904741763</v>
      </c>
      <c r="I1918" s="27"/>
      <c r="J1918" s="27">
        <v>1880</v>
      </c>
      <c r="K1918" s="27">
        <v>6.6598655832248177</v>
      </c>
      <c r="L1918" s="37">
        <v>1.6083733864456384E-2</v>
      </c>
      <c r="M1918" s="27"/>
      <c r="N1918" s="27"/>
      <c r="O1918" s="27"/>
      <c r="P1918" s="27"/>
      <c r="Q1918" s="27"/>
      <c r="R1918" s="27"/>
      <c r="S1918" s="27"/>
      <c r="T1918" s="27"/>
      <c r="U1918" s="27"/>
      <c r="V1918" s="27"/>
      <c r="W1918" s="27"/>
      <c r="X1918" s="27"/>
      <c r="Y1918" s="27"/>
      <c r="Z1918" s="27"/>
      <c r="AA1918" s="27"/>
      <c r="AB1918" s="27"/>
      <c r="AC1918" s="27"/>
      <c r="AD1918" s="27"/>
      <c r="AE1918" s="27"/>
    </row>
    <row r="1919" spans="1:31" ht="15.75" customHeight="1" x14ac:dyDescent="0.2">
      <c r="A1919" s="22">
        <v>35555</v>
      </c>
      <c r="B1919" s="23">
        <f t="shared" ref="B1919:C1919" si="3837">LN(D1919)</f>
        <v>6.7216666356189387</v>
      </c>
      <c r="C1919" s="23">
        <f t="shared" si="3837"/>
        <v>7.1998276997352111</v>
      </c>
      <c r="D1919" s="24">
        <v>830.2</v>
      </c>
      <c r="E1919" s="24">
        <v>1339.2</v>
      </c>
      <c r="F1919" s="27">
        <f t="shared" ref="F1919:G1919" si="3838">LN(D1919/D1918)</f>
        <v>2.1058534866411783E-2</v>
      </c>
      <c r="G1919" s="27">
        <f t="shared" si="3838"/>
        <v>2.5639521340466778E-2</v>
      </c>
      <c r="H1919" s="27">
        <f t="shared" si="3580"/>
        <v>0.93358715179616625</v>
      </c>
      <c r="I1919" s="27"/>
      <c r="J1919" s="27">
        <v>1881</v>
      </c>
      <c r="K1919" s="27">
        <v>6.6516462413991686</v>
      </c>
      <c r="L1919" s="37">
        <v>2.7575988984320787E-2</v>
      </c>
      <c r="M1919" s="27"/>
      <c r="N1919" s="27"/>
      <c r="O1919" s="27"/>
      <c r="P1919" s="27"/>
      <c r="Q1919" s="27"/>
      <c r="R1919" s="27"/>
      <c r="S1919" s="27"/>
      <c r="T1919" s="27"/>
      <c r="U1919" s="27"/>
      <c r="V1919" s="27"/>
      <c r="W1919" s="27"/>
      <c r="X1919" s="27"/>
      <c r="Y1919" s="27"/>
      <c r="Z1919" s="27"/>
      <c r="AA1919" s="27"/>
      <c r="AB1919" s="27"/>
      <c r="AC1919" s="27"/>
      <c r="AD1919" s="27"/>
      <c r="AE1919" s="27"/>
    </row>
    <row r="1920" spans="1:31" ht="15.75" customHeight="1" x14ac:dyDescent="0.2">
      <c r="A1920" s="22">
        <v>35556</v>
      </c>
      <c r="B1920" s="23">
        <f t="shared" ref="B1920:C1920" si="3839">LN(D1920)</f>
        <v>6.71865076989135</v>
      </c>
      <c r="C1920" s="23">
        <f t="shared" si="3839"/>
        <v>7.1916552081384575</v>
      </c>
      <c r="D1920" s="24">
        <v>827.7</v>
      </c>
      <c r="E1920" s="24">
        <v>1328.3</v>
      </c>
      <c r="F1920" s="27">
        <f t="shared" ref="F1920:G1920" si="3840">LN(D1920/D1919)</f>
        <v>-3.0158657275882383E-3</v>
      </c>
      <c r="G1920" s="27">
        <f t="shared" si="3840"/>
        <v>-8.1724915967532636E-3</v>
      </c>
      <c r="H1920" s="27">
        <f t="shared" si="3580"/>
        <v>0.9342287102819069</v>
      </c>
      <c r="I1920" s="27"/>
      <c r="J1920" s="27">
        <v>1882</v>
      </c>
      <c r="K1920" s="27">
        <v>6.6454400404661875</v>
      </c>
      <c r="L1920" s="37">
        <v>2.6086447653084655E-2</v>
      </c>
      <c r="M1920" s="27"/>
      <c r="N1920" s="27"/>
      <c r="O1920" s="27"/>
      <c r="P1920" s="27"/>
      <c r="Q1920" s="27"/>
      <c r="R1920" s="27"/>
      <c r="S1920" s="27"/>
      <c r="T1920" s="27"/>
      <c r="U1920" s="27"/>
      <c r="V1920" s="27"/>
      <c r="W1920" s="27"/>
      <c r="X1920" s="27"/>
      <c r="Y1920" s="27"/>
      <c r="Z1920" s="27"/>
      <c r="AA1920" s="27"/>
      <c r="AB1920" s="27"/>
      <c r="AC1920" s="27"/>
      <c r="AD1920" s="27"/>
      <c r="AE1920" s="27"/>
    </row>
    <row r="1921" spans="1:31" ht="15.75" customHeight="1" x14ac:dyDescent="0.2">
      <c r="A1921" s="22">
        <v>35557</v>
      </c>
      <c r="B1921" s="23">
        <f t="shared" ref="B1921:C1921" si="3841">LN(D1921)</f>
        <v>6.7039240387003005</v>
      </c>
      <c r="C1921" s="23">
        <f t="shared" si="3841"/>
        <v>7.1875815754683341</v>
      </c>
      <c r="D1921" s="24">
        <v>815.6</v>
      </c>
      <c r="E1921" s="24">
        <v>1322.9</v>
      </c>
      <c r="F1921" s="27">
        <f t="shared" ref="F1921:G1921" si="3842">LN(D1921/D1920)</f>
        <v>-1.4726731191050045E-2</v>
      </c>
      <c r="G1921" s="27">
        <f t="shared" si="3842"/>
        <v>-4.0736326701230671E-3</v>
      </c>
      <c r="H1921" s="27">
        <f t="shared" si="3580"/>
        <v>0.93270928034837375</v>
      </c>
      <c r="I1921" s="27"/>
      <c r="J1921" s="27">
        <v>1883</v>
      </c>
      <c r="K1921" s="27">
        <v>6.6329407826138347</v>
      </c>
      <c r="L1921" s="37">
        <v>3.3634257567941361E-2</v>
      </c>
      <c r="M1921" s="27"/>
      <c r="N1921" s="27"/>
      <c r="O1921" s="27"/>
      <c r="P1921" s="27"/>
      <c r="Q1921" s="27"/>
      <c r="R1921" s="27"/>
      <c r="S1921" s="27"/>
      <c r="T1921" s="27"/>
      <c r="U1921" s="27"/>
      <c r="V1921" s="27"/>
      <c r="W1921" s="27"/>
      <c r="X1921" s="27"/>
      <c r="Y1921" s="27"/>
      <c r="Z1921" s="27"/>
      <c r="AA1921" s="27"/>
      <c r="AB1921" s="27"/>
      <c r="AC1921" s="27"/>
      <c r="AD1921" s="27"/>
      <c r="AE1921" s="27"/>
    </row>
    <row r="1922" spans="1:31" ht="15.75" customHeight="1" x14ac:dyDescent="0.2">
      <c r="A1922" s="22">
        <v>35558</v>
      </c>
      <c r="B1922" s="23">
        <f t="shared" ref="B1922:C1922" si="3843">LN(D1922)</f>
        <v>6.7095482129579587</v>
      </c>
      <c r="C1922" s="23">
        <f t="shared" si="3843"/>
        <v>7.1935355441443214</v>
      </c>
      <c r="D1922" s="24">
        <v>820.2</v>
      </c>
      <c r="E1922" s="24">
        <v>1330.8</v>
      </c>
      <c r="F1922" s="27">
        <f t="shared" ref="F1922:G1922" si="3844">LN(D1922/D1921)</f>
        <v>5.624174257658752E-3</v>
      </c>
      <c r="G1922" s="27">
        <f t="shared" si="3844"/>
        <v>5.9539686759871218E-3</v>
      </c>
      <c r="H1922" s="27">
        <f t="shared" si="3580"/>
        <v>0.9327191298053239</v>
      </c>
      <c r="I1922" s="27"/>
      <c r="J1922" s="27">
        <v>1884</v>
      </c>
      <c r="K1922" s="27">
        <v>6.6391842581263996</v>
      </c>
      <c r="L1922" s="37">
        <v>2.3437451649912511E-2</v>
      </c>
      <c r="M1922" s="27"/>
      <c r="N1922" s="27"/>
      <c r="O1922" s="27"/>
      <c r="P1922" s="27"/>
      <c r="Q1922" s="27"/>
      <c r="R1922" s="27"/>
      <c r="S1922" s="27"/>
      <c r="T1922" s="27"/>
      <c r="U1922" s="27"/>
      <c r="V1922" s="27"/>
      <c r="W1922" s="27"/>
      <c r="X1922" s="27"/>
      <c r="Y1922" s="27"/>
      <c r="Z1922" s="27"/>
      <c r="AA1922" s="27"/>
      <c r="AB1922" s="27"/>
      <c r="AC1922" s="27"/>
      <c r="AD1922" s="27"/>
      <c r="AE1922" s="27"/>
    </row>
    <row r="1923" spans="1:31" ht="15.75" customHeight="1" x14ac:dyDescent="0.2">
      <c r="A1923" s="22">
        <v>35559</v>
      </c>
      <c r="B1923" s="23">
        <f t="shared" ref="B1923:C1923" si="3845">LN(D1923)</f>
        <v>6.7150196838393095</v>
      </c>
      <c r="C1923" s="23">
        <f t="shared" si="3845"/>
        <v>7.1966865708343501</v>
      </c>
      <c r="D1923" s="24">
        <v>824.7</v>
      </c>
      <c r="E1923" s="24">
        <v>1335</v>
      </c>
      <c r="F1923" s="27">
        <f t="shared" ref="F1923:G1923" si="3846">LN(D1923/D1922)</f>
        <v>5.4714708813508725E-3</v>
      </c>
      <c r="G1923" s="27">
        <f t="shared" si="3846"/>
        <v>3.1510266900283837E-3</v>
      </c>
      <c r="H1923" s="27">
        <f t="shared" si="3580"/>
        <v>0.93307102063509784</v>
      </c>
      <c r="I1923" s="27"/>
      <c r="J1923" s="27">
        <v>1885</v>
      </c>
      <c r="K1923" s="27">
        <v>6.635943864148441</v>
      </c>
      <c r="L1923" s="37">
        <v>2.8592699088435758E-2</v>
      </c>
      <c r="M1923" s="27"/>
      <c r="N1923" s="27"/>
      <c r="O1923" s="27"/>
      <c r="P1923" s="27"/>
      <c r="Q1923" s="27"/>
      <c r="R1923" s="27"/>
      <c r="S1923" s="27"/>
      <c r="T1923" s="27"/>
      <c r="U1923" s="27"/>
      <c r="V1923" s="27"/>
      <c r="W1923" s="27"/>
      <c r="X1923" s="27"/>
      <c r="Y1923" s="27"/>
      <c r="Z1923" s="27"/>
      <c r="AA1923" s="27"/>
      <c r="AB1923" s="27"/>
      <c r="AC1923" s="27"/>
      <c r="AD1923" s="27"/>
      <c r="AE1923" s="27"/>
    </row>
    <row r="1924" spans="1:31" ht="15.75" customHeight="1" x14ac:dyDescent="0.2">
      <c r="A1924" s="22">
        <v>35562</v>
      </c>
      <c r="B1924" s="23">
        <f t="shared" ref="B1924:C1924" si="3847">LN(D1924)</f>
        <v>6.7305406595563273</v>
      </c>
      <c r="C1924" s="23">
        <f t="shared" si="3847"/>
        <v>7.2034799230771025</v>
      </c>
      <c r="D1924" s="24">
        <v>837.6</v>
      </c>
      <c r="E1924" s="24">
        <v>1344.1</v>
      </c>
      <c r="F1924" s="27">
        <f t="shared" ref="F1924:G1924" si="3848">LN(D1924/D1923)</f>
        <v>1.5520975717017259E-2</v>
      </c>
      <c r="G1924" s="27">
        <f t="shared" si="3848"/>
        <v>6.7933522427526772E-3</v>
      </c>
      <c r="H1924" s="27">
        <f t="shared" si="3580"/>
        <v>0.93434572337660515</v>
      </c>
      <c r="I1924" s="27"/>
      <c r="J1924" s="27">
        <v>1886</v>
      </c>
      <c r="K1924" s="27">
        <v>6.6287926496028273</v>
      </c>
      <c r="L1924" s="37">
        <v>4.4252441693634736E-2</v>
      </c>
      <c r="M1924" s="27"/>
      <c r="N1924" s="27"/>
      <c r="O1924" s="27"/>
      <c r="P1924" s="27"/>
      <c r="Q1924" s="27"/>
      <c r="R1924" s="27"/>
      <c r="S1924" s="27"/>
      <c r="T1924" s="27"/>
      <c r="U1924" s="27"/>
      <c r="V1924" s="27"/>
      <c r="W1924" s="27"/>
      <c r="X1924" s="27"/>
      <c r="Y1924" s="27"/>
      <c r="Z1924" s="27"/>
      <c r="AA1924" s="27"/>
      <c r="AB1924" s="27"/>
      <c r="AC1924" s="27"/>
      <c r="AD1924" s="27"/>
      <c r="AE1924" s="27"/>
    </row>
    <row r="1925" spans="1:31" ht="15.75" customHeight="1" x14ac:dyDescent="0.2">
      <c r="A1925" s="22">
        <v>35563</v>
      </c>
      <c r="B1925" s="23">
        <f t="shared" ref="B1925:C1925" si="3849">LN(D1925)</f>
        <v>6.7251536829808636</v>
      </c>
      <c r="C1925" s="23">
        <f t="shared" si="3849"/>
        <v>7.1955623436220693</v>
      </c>
      <c r="D1925" s="24">
        <v>833.1</v>
      </c>
      <c r="E1925" s="24">
        <v>1333.5</v>
      </c>
      <c r="F1925" s="27">
        <f t="shared" ref="F1925:G1925" si="3850">LN(D1925/D1924)</f>
        <v>-5.3869765754635049E-3</v>
      </c>
      <c r="G1925" s="27">
        <f t="shared" si="3850"/>
        <v>-7.9175794550335587E-3</v>
      </c>
      <c r="H1925" s="27">
        <f t="shared" si="3580"/>
        <v>0.93462517060141082</v>
      </c>
      <c r="I1925" s="27"/>
      <c r="J1925" s="27">
        <v>1887</v>
      </c>
      <c r="K1925" s="27">
        <v>6.6321882092254034</v>
      </c>
      <c r="L1925" s="37">
        <v>3.8578111620470423E-2</v>
      </c>
      <c r="M1925" s="27"/>
      <c r="N1925" s="27"/>
      <c r="O1925" s="27"/>
      <c r="P1925" s="27"/>
      <c r="Q1925" s="27"/>
      <c r="R1925" s="27"/>
      <c r="S1925" s="27"/>
      <c r="T1925" s="27"/>
      <c r="U1925" s="27"/>
      <c r="V1925" s="27"/>
      <c r="W1925" s="27"/>
      <c r="X1925" s="27"/>
      <c r="Y1925" s="27"/>
      <c r="Z1925" s="27"/>
      <c r="AA1925" s="27"/>
      <c r="AB1925" s="27"/>
      <c r="AC1925" s="27"/>
      <c r="AD1925" s="27"/>
      <c r="AE1925" s="27"/>
    </row>
    <row r="1926" spans="1:31" ht="15.75" customHeight="1" x14ac:dyDescent="0.2">
      <c r="A1926" s="22">
        <v>35564</v>
      </c>
      <c r="B1926" s="23">
        <f t="shared" ref="B1926:C1926" si="3851">LN(D1926)</f>
        <v>6.7286286130847017</v>
      </c>
      <c r="C1926" s="23">
        <f t="shared" si="3851"/>
        <v>7.1970610325500157</v>
      </c>
      <c r="D1926" s="24">
        <v>836</v>
      </c>
      <c r="E1926" s="24">
        <v>1335.5</v>
      </c>
      <c r="F1926" s="27">
        <f t="shared" ref="F1926:G1926" si="3852">LN(D1926/D1925)</f>
        <v>3.4749301038379636E-3</v>
      </c>
      <c r="G1926" s="27">
        <f t="shared" si="3852"/>
        <v>1.4986889279467019E-3</v>
      </c>
      <c r="H1926" s="27">
        <f t="shared" si="3580"/>
        <v>0.93491337403604846</v>
      </c>
      <c r="I1926" s="27"/>
      <c r="J1926" s="27">
        <v>1888</v>
      </c>
      <c r="K1926" s="27">
        <v>6.6452549435381565</v>
      </c>
      <c r="L1926" s="37">
        <v>2.7410713111370555E-2</v>
      </c>
      <c r="M1926" s="27"/>
      <c r="N1926" s="27"/>
      <c r="O1926" s="27"/>
      <c r="P1926" s="27"/>
      <c r="Q1926" s="27"/>
      <c r="R1926" s="27"/>
      <c r="S1926" s="27"/>
      <c r="T1926" s="27"/>
      <c r="U1926" s="27"/>
      <c r="V1926" s="27"/>
      <c r="W1926" s="27"/>
      <c r="X1926" s="27"/>
      <c r="Y1926" s="27"/>
      <c r="Z1926" s="27"/>
      <c r="AA1926" s="27"/>
      <c r="AB1926" s="27"/>
      <c r="AC1926" s="27"/>
      <c r="AD1926" s="27"/>
      <c r="AE1926" s="27"/>
    </row>
    <row r="1927" spans="1:31" ht="15.75" customHeight="1" x14ac:dyDescent="0.2">
      <c r="A1927" s="22">
        <v>35565</v>
      </c>
      <c r="B1927" s="23">
        <f t="shared" ref="B1927:C1927" si="3853">LN(D1927)</f>
        <v>6.7355424563364705</v>
      </c>
      <c r="C1927" s="23">
        <f t="shared" si="3853"/>
        <v>7.2104491090543554</v>
      </c>
      <c r="D1927" s="24">
        <v>841.8</v>
      </c>
      <c r="E1927" s="24">
        <v>1353.5</v>
      </c>
      <c r="F1927" s="27">
        <f t="shared" ref="F1927:G1927" si="3854">LN(D1927/D1926)</f>
        <v>6.9138432517685646E-3</v>
      </c>
      <c r="G1927" s="27">
        <f t="shared" si="3854"/>
        <v>1.3388076504340395E-2</v>
      </c>
      <c r="H1927" s="27">
        <f t="shared" si="3580"/>
        <v>0.93413632832918381</v>
      </c>
      <c r="I1927" s="27"/>
      <c r="J1927" s="27">
        <v>1889</v>
      </c>
      <c r="K1927" s="27">
        <v>6.6331288130026334</v>
      </c>
      <c r="L1927" s="37">
        <v>1.8184629263779506E-2</v>
      </c>
      <c r="M1927" s="27"/>
      <c r="N1927" s="27"/>
      <c r="O1927" s="27"/>
      <c r="P1927" s="27"/>
      <c r="Q1927" s="27"/>
      <c r="R1927" s="27"/>
      <c r="S1927" s="27"/>
      <c r="T1927" s="27"/>
      <c r="U1927" s="27"/>
      <c r="V1927" s="27"/>
      <c r="W1927" s="27"/>
      <c r="X1927" s="27"/>
      <c r="Y1927" s="27"/>
      <c r="Z1927" s="27"/>
      <c r="AA1927" s="27"/>
      <c r="AB1927" s="27"/>
      <c r="AC1927" s="27"/>
      <c r="AD1927" s="27"/>
      <c r="AE1927" s="27"/>
    </row>
    <row r="1928" spans="1:31" ht="15.75" customHeight="1" x14ac:dyDescent="0.2">
      <c r="A1928" s="22">
        <v>35566</v>
      </c>
      <c r="B1928" s="23">
        <f t="shared" ref="B1928:C1928" si="3855">LN(D1928)</f>
        <v>6.7210641896702397</v>
      </c>
      <c r="C1928" s="23">
        <f t="shared" si="3855"/>
        <v>7.2009471446075155</v>
      </c>
      <c r="D1928" s="24">
        <v>829.7</v>
      </c>
      <c r="E1928" s="24">
        <v>1340.7</v>
      </c>
      <c r="F1928" s="27">
        <f t="shared" ref="F1928:G1928" si="3856">LN(D1928/D1927)</f>
        <v>-1.447826666623056E-2</v>
      </c>
      <c r="G1928" s="27">
        <f t="shared" si="3856"/>
        <v>-9.5019644468402869E-3</v>
      </c>
      <c r="H1928" s="27">
        <f t="shared" si="3580"/>
        <v>0.93335835615782292</v>
      </c>
      <c r="I1928" s="27"/>
      <c r="J1928" s="27">
        <v>1890</v>
      </c>
      <c r="K1928" s="27">
        <v>6.6331288130026334</v>
      </c>
      <c r="L1928" s="37">
        <v>1.8184629263779506E-2</v>
      </c>
      <c r="M1928" s="27"/>
      <c r="N1928" s="27"/>
      <c r="O1928" s="27"/>
      <c r="P1928" s="27"/>
      <c r="Q1928" s="27"/>
      <c r="R1928" s="27"/>
      <c r="S1928" s="27"/>
      <c r="T1928" s="27"/>
      <c r="U1928" s="27"/>
      <c r="V1928" s="27"/>
      <c r="W1928" s="27"/>
      <c r="X1928" s="27"/>
      <c r="Y1928" s="27"/>
      <c r="Z1928" s="27"/>
      <c r="AA1928" s="27"/>
      <c r="AB1928" s="27"/>
      <c r="AC1928" s="27"/>
      <c r="AD1928" s="27"/>
      <c r="AE1928" s="27"/>
    </row>
    <row r="1929" spans="1:31" ht="15.75" customHeight="1" x14ac:dyDescent="0.2">
      <c r="A1929" s="22">
        <v>35569</v>
      </c>
      <c r="B1929" s="23">
        <f t="shared" ref="B1929:C1929" si="3857">LN(D1929)</f>
        <v>6.7252737093868173</v>
      </c>
      <c r="C1929" s="23">
        <f t="shared" si="3857"/>
        <v>7.2013200145920733</v>
      </c>
      <c r="D1929" s="24">
        <v>833.2</v>
      </c>
      <c r="E1929" s="24">
        <v>1341.2</v>
      </c>
      <c r="F1929" s="27">
        <f t="shared" ref="F1929:G1929" si="3858">LN(D1929/D1928)</f>
        <v>4.2095197165772725E-3</v>
      </c>
      <c r="G1929" s="27">
        <f t="shared" si="3858"/>
        <v>3.728699845579359E-4</v>
      </c>
      <c r="H1929" s="27">
        <f t="shared" si="3580"/>
        <v>0.93389457707189227</v>
      </c>
      <c r="I1929" s="27"/>
      <c r="J1929" s="27">
        <v>1891</v>
      </c>
      <c r="K1929" s="27">
        <v>6.6155100210972249</v>
      </c>
      <c r="L1929" s="37">
        <v>1.3985324012035782E-2</v>
      </c>
      <c r="M1929" s="27"/>
      <c r="N1929" s="27"/>
      <c r="O1929" s="27"/>
      <c r="P1929" s="27"/>
      <c r="Q1929" s="27"/>
      <c r="R1929" s="27"/>
      <c r="S1929" s="27"/>
      <c r="T1929" s="27"/>
      <c r="U1929" s="27"/>
      <c r="V1929" s="27"/>
      <c r="W1929" s="27"/>
      <c r="X1929" s="27"/>
      <c r="Y1929" s="27"/>
      <c r="Z1929" s="27"/>
      <c r="AA1929" s="27"/>
      <c r="AB1929" s="27"/>
      <c r="AC1929" s="27"/>
      <c r="AD1929" s="27"/>
      <c r="AE1929" s="27"/>
    </row>
    <row r="1930" spans="1:31" ht="15.75" customHeight="1" x14ac:dyDescent="0.2">
      <c r="A1930" s="22">
        <v>35570</v>
      </c>
      <c r="B1930" s="23">
        <f t="shared" ref="B1930:C1930" si="3859">LN(D1930)</f>
        <v>6.7353048419834458</v>
      </c>
      <c r="C1930" s="23">
        <f t="shared" si="3859"/>
        <v>7.2180302000865524</v>
      </c>
      <c r="D1930" s="24">
        <v>841.6</v>
      </c>
      <c r="E1930" s="24">
        <v>1363.8</v>
      </c>
      <c r="F1930" s="27">
        <f t="shared" ref="F1930:G1930" si="3860">LN(D1930/D1929)</f>
        <v>1.0031132596628382E-2</v>
      </c>
      <c r="G1930" s="27">
        <f t="shared" si="3860"/>
        <v>1.6710185494478946E-2</v>
      </c>
      <c r="H1930" s="27">
        <f t="shared" si="3580"/>
        <v>0.93312228617479076</v>
      </c>
      <c r="I1930" s="27"/>
      <c r="J1930" s="27">
        <v>1892</v>
      </c>
      <c r="K1930" s="27">
        <v>6.6124273858999629</v>
      </c>
      <c r="L1930" s="37">
        <v>2.0364593038167733E-2</v>
      </c>
      <c r="M1930" s="27"/>
      <c r="N1930" s="27"/>
      <c r="O1930" s="27"/>
      <c r="P1930" s="27"/>
      <c r="Q1930" s="27"/>
      <c r="R1930" s="27"/>
      <c r="S1930" s="27"/>
      <c r="T1930" s="27"/>
      <c r="U1930" s="27"/>
      <c r="V1930" s="27"/>
      <c r="W1930" s="27"/>
      <c r="X1930" s="27"/>
      <c r="Y1930" s="27"/>
      <c r="Z1930" s="27"/>
      <c r="AA1930" s="27"/>
      <c r="AB1930" s="27"/>
      <c r="AC1930" s="27"/>
      <c r="AD1930" s="27"/>
      <c r="AE1930" s="27"/>
    </row>
    <row r="1931" spans="1:31" ht="15.75" customHeight="1" x14ac:dyDescent="0.2">
      <c r="A1931" s="22">
        <v>35571</v>
      </c>
      <c r="B1931" s="23">
        <f t="shared" ref="B1931:C1931" si="3861">LN(D1931)</f>
        <v>6.7325682110887817</v>
      </c>
      <c r="C1931" s="23">
        <f t="shared" si="3861"/>
        <v>7.2252631083311591</v>
      </c>
      <c r="D1931" s="24">
        <v>839.3</v>
      </c>
      <c r="E1931" s="24">
        <v>1373.7</v>
      </c>
      <c r="F1931" s="27">
        <f t="shared" ref="F1931:G1931" si="3862">LN(D1931/D1930)</f>
        <v>-2.7366308946635827E-3</v>
      </c>
      <c r="G1931" s="27">
        <f t="shared" si="3862"/>
        <v>7.2329082446071034E-3</v>
      </c>
      <c r="H1931" s="27">
        <f t="shared" si="3580"/>
        <v>0.93180941789174832</v>
      </c>
      <c r="I1931" s="27"/>
      <c r="J1931" s="27">
        <v>1893</v>
      </c>
      <c r="K1931" s="27">
        <v>6.6021286018123231</v>
      </c>
      <c r="L1931" s="37">
        <v>1.8077929163268003E-2</v>
      </c>
      <c r="M1931" s="27"/>
      <c r="N1931" s="27"/>
      <c r="O1931" s="27"/>
      <c r="P1931" s="27"/>
      <c r="Q1931" s="27"/>
      <c r="R1931" s="27"/>
      <c r="S1931" s="27"/>
      <c r="T1931" s="27"/>
      <c r="U1931" s="27"/>
      <c r="V1931" s="27"/>
      <c r="W1931" s="27"/>
      <c r="X1931" s="27"/>
      <c r="Y1931" s="27"/>
      <c r="Z1931" s="27"/>
      <c r="AA1931" s="27"/>
      <c r="AB1931" s="27"/>
      <c r="AC1931" s="27"/>
      <c r="AD1931" s="27"/>
      <c r="AE1931" s="27"/>
    </row>
    <row r="1932" spans="1:31" ht="15.75" customHeight="1" x14ac:dyDescent="0.2">
      <c r="A1932" s="22">
        <v>35572</v>
      </c>
      <c r="B1932" s="23">
        <f t="shared" ref="B1932:C1932" si="3863">LN(D1932)</f>
        <v>6.7281500296824106</v>
      </c>
      <c r="C1932" s="23">
        <f t="shared" si="3863"/>
        <v>7.2244620304745339</v>
      </c>
      <c r="D1932" s="24">
        <v>835.6</v>
      </c>
      <c r="E1932" s="24">
        <v>1372.6</v>
      </c>
      <c r="F1932" s="27">
        <f t="shared" ref="F1932:G1932" si="3864">LN(D1932/D1931)</f>
        <v>-4.4181814063710429E-3</v>
      </c>
      <c r="G1932" s="27">
        <f t="shared" si="3864"/>
        <v>-8.0107785662525334E-4</v>
      </c>
      <c r="H1932" s="27">
        <f t="shared" si="3580"/>
        <v>0.93130118219203606</v>
      </c>
      <c r="I1932" s="27"/>
      <c r="J1932" s="27">
        <v>1894</v>
      </c>
      <c r="K1932" s="27">
        <v>6.6103655331812963</v>
      </c>
      <c r="L1932" s="37">
        <v>1.0107593370387136E-2</v>
      </c>
      <c r="M1932" s="27"/>
      <c r="N1932" s="27"/>
      <c r="O1932" s="27"/>
      <c r="P1932" s="27"/>
      <c r="Q1932" s="27"/>
      <c r="R1932" s="27"/>
      <c r="S1932" s="27"/>
      <c r="T1932" s="27"/>
      <c r="U1932" s="27"/>
      <c r="V1932" s="27"/>
      <c r="W1932" s="27"/>
      <c r="X1932" s="27"/>
      <c r="Y1932" s="27"/>
      <c r="Z1932" s="27"/>
      <c r="AA1932" s="27"/>
      <c r="AB1932" s="27"/>
      <c r="AC1932" s="27"/>
      <c r="AD1932" s="27"/>
      <c r="AE1932" s="27"/>
    </row>
    <row r="1933" spans="1:31" ht="15.75" customHeight="1" x14ac:dyDescent="0.2">
      <c r="A1933" s="22">
        <v>35573</v>
      </c>
      <c r="B1933" s="23">
        <f t="shared" ref="B1933:C1933" si="3865">LN(D1933)</f>
        <v>6.7417006946520548</v>
      </c>
      <c r="C1933" s="23">
        <f t="shared" si="3865"/>
        <v>7.2368431754925364</v>
      </c>
      <c r="D1933" s="24">
        <v>847</v>
      </c>
      <c r="E1933" s="24">
        <v>1389.7</v>
      </c>
      <c r="F1933" s="27">
        <f t="shared" ref="F1933:G1933" si="3866">LN(D1933/D1932)</f>
        <v>1.3550664969643701E-2</v>
      </c>
      <c r="G1933" s="27">
        <f t="shared" si="3866"/>
        <v>1.2381145018002034E-2</v>
      </c>
      <c r="H1933" s="27">
        <f t="shared" si="3580"/>
        <v>0.93158032185673523</v>
      </c>
      <c r="I1933" s="27"/>
      <c r="J1933" s="27">
        <v>1895</v>
      </c>
      <c r="K1933" s="27">
        <v>6.6250657760753366</v>
      </c>
      <c r="L1933" s="37">
        <v>5.4856747426468289E-3</v>
      </c>
      <c r="M1933" s="27"/>
      <c r="N1933" s="27"/>
      <c r="O1933" s="27"/>
      <c r="P1933" s="27"/>
      <c r="Q1933" s="27"/>
      <c r="R1933" s="27"/>
      <c r="S1933" s="27"/>
      <c r="T1933" s="27"/>
      <c r="U1933" s="27"/>
      <c r="V1933" s="27"/>
      <c r="W1933" s="27"/>
      <c r="X1933" s="27"/>
      <c r="Y1933" s="27"/>
      <c r="Z1933" s="27"/>
      <c r="AA1933" s="27"/>
      <c r="AB1933" s="27"/>
      <c r="AC1933" s="27"/>
      <c r="AD1933" s="27"/>
      <c r="AE1933" s="27"/>
    </row>
    <row r="1934" spans="1:31" ht="15.75" customHeight="1" x14ac:dyDescent="0.2">
      <c r="A1934" s="22">
        <v>35576</v>
      </c>
      <c r="B1934" s="23">
        <f t="shared" ref="B1934:C1934" si="3867">LN(D1934)</f>
        <v>6.7417006946520548</v>
      </c>
      <c r="C1934" s="23">
        <f t="shared" si="3867"/>
        <v>7.2368431754925364</v>
      </c>
      <c r="D1934" s="24">
        <v>847</v>
      </c>
      <c r="E1934" s="24">
        <v>1389.7</v>
      </c>
      <c r="F1934" s="27">
        <f t="shared" ref="F1934:G1934" si="3868">LN(D1934/D1933)</f>
        <v>0</v>
      </c>
      <c r="G1934" s="27">
        <f t="shared" si="3868"/>
        <v>0</v>
      </c>
      <c r="H1934" s="27">
        <f t="shared" si="3580"/>
        <v>0.93158032185673523</v>
      </c>
      <c r="I1934" s="27"/>
      <c r="J1934" s="27">
        <v>1896</v>
      </c>
      <c r="K1934" s="27">
        <v>6.6342560481546702</v>
      </c>
      <c r="L1934" s="37">
        <v>1.8217325174019194E-3</v>
      </c>
      <c r="M1934" s="27"/>
      <c r="N1934" s="27"/>
      <c r="O1934" s="27"/>
      <c r="P1934" s="27"/>
      <c r="Q1934" s="27"/>
      <c r="R1934" s="27"/>
      <c r="S1934" s="27"/>
      <c r="T1934" s="27"/>
      <c r="U1934" s="27"/>
      <c r="V1934" s="27"/>
      <c r="W1934" s="27"/>
      <c r="X1934" s="27"/>
      <c r="Y1934" s="27"/>
      <c r="Z1934" s="27"/>
      <c r="AA1934" s="27"/>
      <c r="AB1934" s="27"/>
      <c r="AC1934" s="27"/>
      <c r="AD1934" s="27"/>
      <c r="AE1934" s="27"/>
    </row>
    <row r="1935" spans="1:31" ht="15.75" customHeight="1" x14ac:dyDescent="0.2">
      <c r="A1935" s="22">
        <v>35577</v>
      </c>
      <c r="B1935" s="23">
        <f t="shared" ref="B1935:C1935" si="3869">LN(D1935)</f>
        <v>6.7448833460094955</v>
      </c>
      <c r="C1935" s="23">
        <f t="shared" si="3869"/>
        <v>7.2507774464670822</v>
      </c>
      <c r="D1935" s="24">
        <v>849.7</v>
      </c>
      <c r="E1935" s="24">
        <v>1409.2</v>
      </c>
      <c r="F1935" s="27">
        <f t="shared" ref="F1935:G1935" si="3870">LN(D1935/D1934)</f>
        <v>3.1826513574414127E-3</v>
      </c>
      <c r="G1935" s="27">
        <f t="shared" si="3870"/>
        <v>1.3934270974546289E-2</v>
      </c>
      <c r="H1935" s="27">
        <f t="shared" si="3580"/>
        <v>0.93022898520984365</v>
      </c>
      <c r="I1935" s="27"/>
      <c r="J1935" s="27">
        <v>1897</v>
      </c>
      <c r="K1935" s="27">
        <v>6.6380018221014057</v>
      </c>
      <c r="L1935" s="37">
        <v>3.3108874213692019E-3</v>
      </c>
      <c r="M1935" s="27"/>
      <c r="N1935" s="27"/>
      <c r="O1935" s="27"/>
      <c r="P1935" s="27"/>
      <c r="Q1935" s="27"/>
      <c r="R1935" s="27"/>
      <c r="S1935" s="27"/>
      <c r="T1935" s="27"/>
      <c r="U1935" s="27"/>
      <c r="V1935" s="27"/>
      <c r="W1935" s="27"/>
      <c r="X1935" s="27"/>
      <c r="Y1935" s="27"/>
      <c r="Z1935" s="27"/>
      <c r="AA1935" s="27"/>
      <c r="AB1935" s="27"/>
      <c r="AC1935" s="27"/>
      <c r="AD1935" s="27"/>
      <c r="AE1935" s="27"/>
    </row>
    <row r="1936" spans="1:31" ht="15.75" customHeight="1" x14ac:dyDescent="0.2">
      <c r="A1936" s="22">
        <v>35578</v>
      </c>
      <c r="B1936" s="23">
        <f t="shared" ref="B1936:C1936" si="3871">LN(D1936)</f>
        <v>6.7419367942871968</v>
      </c>
      <c r="C1936" s="23">
        <f t="shared" si="3871"/>
        <v>7.2514159028431839</v>
      </c>
      <c r="D1936" s="24">
        <v>847.2</v>
      </c>
      <c r="E1936" s="24">
        <v>1410.1</v>
      </c>
      <c r="F1936" s="27">
        <f t="shared" ref="F1936:G1936" si="3872">LN(D1936/D1935)</f>
        <v>-2.9465517222989901E-3</v>
      </c>
      <c r="G1936" s="27">
        <f t="shared" si="3872"/>
        <v>6.3845637610184967E-4</v>
      </c>
      <c r="H1936" s="27">
        <f t="shared" si="3580"/>
        <v>0.92974074092809555</v>
      </c>
      <c r="I1936" s="27"/>
      <c r="J1936" s="27">
        <v>1898</v>
      </c>
      <c r="K1936" s="27">
        <v>6.6330661412229865</v>
      </c>
      <c r="L1936" s="37">
        <v>1.0414542711725261E-3</v>
      </c>
      <c r="M1936" s="27"/>
      <c r="N1936" s="27"/>
      <c r="O1936" s="27"/>
      <c r="P1936" s="27"/>
      <c r="Q1936" s="27"/>
      <c r="R1936" s="27"/>
      <c r="S1936" s="27"/>
      <c r="T1936" s="27"/>
      <c r="U1936" s="27"/>
      <c r="V1936" s="27"/>
      <c r="W1936" s="27"/>
      <c r="X1936" s="27"/>
      <c r="Y1936" s="27"/>
      <c r="Z1936" s="27"/>
      <c r="AA1936" s="27"/>
      <c r="AB1936" s="27"/>
      <c r="AC1936" s="27"/>
      <c r="AD1936" s="27"/>
      <c r="AE1936" s="27"/>
    </row>
    <row r="1937" spans="1:31" ht="15.75" customHeight="1" x14ac:dyDescent="0.2">
      <c r="A1937" s="22">
        <v>35579</v>
      </c>
      <c r="B1937" s="23">
        <f t="shared" ref="B1937:C1937" si="3873">LN(D1937)</f>
        <v>6.7381524945959574</v>
      </c>
      <c r="C1937" s="23">
        <f t="shared" si="3873"/>
        <v>7.246368080102461</v>
      </c>
      <c r="D1937" s="24">
        <v>844</v>
      </c>
      <c r="E1937" s="24">
        <v>1403</v>
      </c>
      <c r="F1937" s="27">
        <f t="shared" ref="F1937:G1937" si="3874">LN(D1937/D1936)</f>
        <v>-3.7842996912396181E-3</v>
      </c>
      <c r="G1937" s="27">
        <f t="shared" si="3874"/>
        <v>-5.0478227407234266E-3</v>
      </c>
      <c r="H1937" s="27">
        <f t="shared" si="3580"/>
        <v>0.92986616469262795</v>
      </c>
      <c r="I1937" s="27"/>
      <c r="J1937" s="27">
        <v>1899</v>
      </c>
      <c r="K1937" s="27">
        <v>6.6244323408762664</v>
      </c>
      <c r="L1937" s="37">
        <v>6.6467448306237742E-3</v>
      </c>
      <c r="M1937" s="27"/>
      <c r="N1937" s="27"/>
      <c r="O1937" s="27"/>
      <c r="P1937" s="27"/>
      <c r="Q1937" s="27"/>
      <c r="R1937" s="27"/>
      <c r="S1937" s="27"/>
      <c r="T1937" s="27"/>
      <c r="U1937" s="27"/>
      <c r="V1937" s="27"/>
      <c r="W1937" s="27"/>
      <c r="X1937" s="27"/>
      <c r="Y1937" s="27"/>
      <c r="Z1937" s="27"/>
      <c r="AA1937" s="27"/>
      <c r="AB1937" s="27"/>
      <c r="AC1937" s="27"/>
      <c r="AD1937" s="27"/>
      <c r="AE1937" s="27"/>
    </row>
    <row r="1938" spans="1:31" ht="15.75" customHeight="1" x14ac:dyDescent="0.2">
      <c r="A1938" s="22">
        <v>35580</v>
      </c>
      <c r="B1938" s="23">
        <f t="shared" ref="B1938:C1938" si="3875">LN(D1938)</f>
        <v>6.7431164570404905</v>
      </c>
      <c r="C1938" s="23">
        <f t="shared" si="3875"/>
        <v>7.2444417783617316</v>
      </c>
      <c r="D1938" s="24">
        <v>848.2</v>
      </c>
      <c r="E1938" s="24">
        <v>1400.3</v>
      </c>
      <c r="F1938" s="27">
        <f t="shared" ref="F1938:G1938" si="3876">LN(D1938/D1937)</f>
        <v>4.9639624445333031E-3</v>
      </c>
      <c r="G1938" s="27">
        <f t="shared" si="3876"/>
        <v>-1.9263017407296326E-3</v>
      </c>
      <c r="H1938" s="27">
        <f t="shared" si="3580"/>
        <v>0.93079862649753919</v>
      </c>
      <c r="I1938" s="27"/>
      <c r="J1938" s="27">
        <v>1900</v>
      </c>
      <c r="K1938" s="27">
        <v>6.6059659864987514</v>
      </c>
      <c r="L1938" s="37">
        <v>-2.5643142563671617E-3</v>
      </c>
      <c r="M1938" s="27"/>
      <c r="N1938" s="27"/>
      <c r="O1938" s="27"/>
      <c r="P1938" s="27"/>
      <c r="Q1938" s="27"/>
      <c r="R1938" s="27"/>
      <c r="S1938" s="27"/>
      <c r="T1938" s="27"/>
      <c r="U1938" s="27"/>
      <c r="V1938" s="27"/>
      <c r="W1938" s="27"/>
      <c r="X1938" s="27"/>
      <c r="Y1938" s="27"/>
      <c r="Z1938" s="27"/>
      <c r="AA1938" s="27"/>
      <c r="AB1938" s="27"/>
      <c r="AC1938" s="27"/>
      <c r="AD1938" s="27"/>
      <c r="AE1938" s="27"/>
    </row>
    <row r="1939" spans="1:31" ht="15.75" customHeight="1" x14ac:dyDescent="0.2">
      <c r="A1939" s="22">
        <v>35583</v>
      </c>
      <c r="B1939" s="23">
        <f t="shared" ref="B1939:C1939" si="3877">LN(D1939)</f>
        <v>6.7408739066760601</v>
      </c>
      <c r="C1939" s="23">
        <f t="shared" si="3877"/>
        <v>7.2475790358368641</v>
      </c>
      <c r="D1939" s="24">
        <v>846.3</v>
      </c>
      <c r="E1939" s="24">
        <v>1404.7</v>
      </c>
      <c r="F1939" s="27">
        <f t="shared" ref="F1939:G1939" si="3878">LN(D1939/D1938)</f>
        <v>-2.2425503644301031E-3</v>
      </c>
      <c r="G1939" s="27">
        <f t="shared" si="3878"/>
        <v>3.1372574751328736E-3</v>
      </c>
      <c r="H1939" s="27">
        <f t="shared" si="3580"/>
        <v>0.93008629134565957</v>
      </c>
      <c r="I1939" s="27"/>
      <c r="J1939" s="27">
        <v>1901</v>
      </c>
      <c r="K1939" s="27">
        <v>6.6121055790691532</v>
      </c>
      <c r="L1939" s="37">
        <v>-4.6785135989857451E-4</v>
      </c>
      <c r="M1939" s="27"/>
      <c r="N1939" s="27"/>
      <c r="O1939" s="27"/>
      <c r="P1939" s="27"/>
      <c r="Q1939" s="27"/>
      <c r="R1939" s="27"/>
      <c r="S1939" s="27"/>
      <c r="T1939" s="27"/>
      <c r="U1939" s="27"/>
      <c r="V1939" s="27"/>
      <c r="W1939" s="27"/>
      <c r="X1939" s="27"/>
      <c r="Y1939" s="27"/>
      <c r="Z1939" s="27"/>
      <c r="AA1939" s="27"/>
      <c r="AB1939" s="27"/>
      <c r="AC1939" s="27"/>
      <c r="AD1939" s="27"/>
      <c r="AE1939" s="27"/>
    </row>
    <row r="1940" spans="1:31" ht="15.75" customHeight="1" x14ac:dyDescent="0.2">
      <c r="A1940" s="22">
        <v>35584</v>
      </c>
      <c r="B1940" s="23">
        <f t="shared" ref="B1940:C1940" si="3879">LN(D1940)</f>
        <v>6.7398098881326893</v>
      </c>
      <c r="C1940" s="23">
        <f t="shared" si="3879"/>
        <v>7.233383213848672</v>
      </c>
      <c r="D1940" s="24">
        <v>845.4</v>
      </c>
      <c r="E1940" s="24">
        <v>1384.9</v>
      </c>
      <c r="F1940" s="27">
        <f t="shared" ref="F1940:G1940" si="3880">LN(D1940/D1939)</f>
        <v>-1.0640185433707389E-3</v>
      </c>
      <c r="G1940" s="27">
        <f t="shared" si="3880"/>
        <v>-1.4195821988192112E-2</v>
      </c>
      <c r="H1940" s="27">
        <f t="shared" si="3580"/>
        <v>0.93176452689925071</v>
      </c>
      <c r="I1940" s="27"/>
      <c r="J1940" s="27">
        <v>1902</v>
      </c>
      <c r="K1940" s="27">
        <v>6.6097846575763777</v>
      </c>
      <c r="L1940" s="37">
        <v>1.6535661714445204E-2</v>
      </c>
      <c r="M1940" s="27"/>
      <c r="N1940" s="27"/>
      <c r="O1940" s="27"/>
      <c r="P1940" s="27"/>
      <c r="Q1940" s="27"/>
      <c r="R1940" s="27"/>
      <c r="S1940" s="27"/>
      <c r="T1940" s="27"/>
      <c r="U1940" s="27"/>
      <c r="V1940" s="27"/>
      <c r="W1940" s="27"/>
      <c r="X1940" s="27"/>
      <c r="Y1940" s="27"/>
      <c r="Z1940" s="27"/>
      <c r="AA1940" s="27"/>
      <c r="AB1940" s="27"/>
      <c r="AC1940" s="27"/>
      <c r="AD1940" s="27"/>
      <c r="AE1940" s="27"/>
    </row>
    <row r="1941" spans="1:31" ht="15.75" customHeight="1" x14ac:dyDescent="0.2">
      <c r="A1941" s="22">
        <v>35585</v>
      </c>
      <c r="B1941" s="23">
        <f t="shared" ref="B1941:C1941" si="3881">LN(D1941)</f>
        <v>6.7335209323708014</v>
      </c>
      <c r="C1941" s="23">
        <f t="shared" si="3881"/>
        <v>7.2295488810626853</v>
      </c>
      <c r="D1941" s="24">
        <v>840.1</v>
      </c>
      <c r="E1941" s="24">
        <v>1379.6</v>
      </c>
      <c r="F1941" s="27">
        <f t="shared" ref="F1941:G1941" si="3882">LN(D1941/D1940)</f>
        <v>-6.2889557618880524E-3</v>
      </c>
      <c r="G1941" s="27">
        <f t="shared" si="3882"/>
        <v>-3.8343327859863712E-3</v>
      </c>
      <c r="H1941" s="27">
        <f t="shared" si="3580"/>
        <v>0.93138881044276556</v>
      </c>
      <c r="I1941" s="27"/>
      <c r="J1941" s="27">
        <v>1903</v>
      </c>
      <c r="K1941" s="27">
        <v>6.6081041479499376</v>
      </c>
      <c r="L1941" s="37">
        <v>2.9808976708749491E-2</v>
      </c>
      <c r="M1941" s="27"/>
      <c r="N1941" s="27"/>
      <c r="O1941" s="27"/>
      <c r="P1941" s="27"/>
      <c r="Q1941" s="27"/>
      <c r="R1941" s="27"/>
      <c r="S1941" s="27"/>
      <c r="T1941" s="27"/>
      <c r="U1941" s="27"/>
      <c r="V1941" s="27"/>
      <c r="W1941" s="27"/>
      <c r="X1941" s="27"/>
      <c r="Y1941" s="27"/>
      <c r="Z1941" s="27"/>
      <c r="AA1941" s="27"/>
      <c r="AB1941" s="27"/>
      <c r="AC1941" s="27"/>
      <c r="AD1941" s="27"/>
      <c r="AE1941" s="27"/>
    </row>
    <row r="1942" spans="1:31" ht="15.75" customHeight="1" x14ac:dyDescent="0.2">
      <c r="A1942" s="22">
        <v>35586</v>
      </c>
      <c r="B1942" s="23">
        <f t="shared" ref="B1942:C1942" si="3883">LN(D1942)</f>
        <v>6.7374413413124596</v>
      </c>
      <c r="C1942" s="23">
        <f t="shared" si="3883"/>
        <v>7.2370590261247374</v>
      </c>
      <c r="D1942" s="24">
        <v>843.4</v>
      </c>
      <c r="E1942" s="24">
        <v>1390</v>
      </c>
      <c r="F1942" s="27">
        <f t="shared" ref="F1942:G1942" si="3884">LN(D1942/D1941)</f>
        <v>3.9204089416580348E-3</v>
      </c>
      <c r="G1942" s="27">
        <f t="shared" si="3884"/>
        <v>7.5101450620515828E-3</v>
      </c>
      <c r="H1942" s="27">
        <f t="shared" si="3580"/>
        <v>0.93096398923806889</v>
      </c>
      <c r="I1942" s="27"/>
      <c r="J1942" s="27">
        <v>1904</v>
      </c>
      <c r="K1942" s="27">
        <v>6.6124917313990244</v>
      </c>
      <c r="L1942" s="37">
        <v>2.3061045979718031E-2</v>
      </c>
      <c r="M1942" s="27"/>
      <c r="N1942" s="27"/>
      <c r="O1942" s="27"/>
      <c r="P1942" s="27"/>
      <c r="Q1942" s="27"/>
      <c r="R1942" s="27"/>
      <c r="S1942" s="27"/>
      <c r="T1942" s="27"/>
      <c r="U1942" s="27"/>
      <c r="V1942" s="27"/>
      <c r="W1942" s="27"/>
      <c r="X1942" s="27"/>
      <c r="Y1942" s="27"/>
      <c r="Z1942" s="27"/>
      <c r="AA1942" s="27"/>
      <c r="AB1942" s="27"/>
      <c r="AC1942" s="27"/>
      <c r="AD1942" s="27"/>
      <c r="AE1942" s="27"/>
    </row>
    <row r="1943" spans="1:31" ht="15.75" customHeight="1" x14ac:dyDescent="0.2">
      <c r="A1943" s="22">
        <v>35587</v>
      </c>
      <c r="B1943" s="23">
        <f t="shared" ref="B1943:C1943" si="3885">LN(D1943)</f>
        <v>6.7546040994879624</v>
      </c>
      <c r="C1943" s="23">
        <f t="shared" si="3885"/>
        <v>7.2476502228808526</v>
      </c>
      <c r="D1943" s="24">
        <v>858</v>
      </c>
      <c r="E1943" s="24">
        <v>1404.8</v>
      </c>
      <c r="F1943" s="27">
        <f t="shared" ref="F1943:G1943" si="3886">LN(D1943/D1942)</f>
        <v>1.716275817550272E-2</v>
      </c>
      <c r="G1943" s="27">
        <f t="shared" si="3886"/>
        <v>1.0591196756114758E-2</v>
      </c>
      <c r="H1943" s="27">
        <f t="shared" si="3580"/>
        <v>0.93197158965586635</v>
      </c>
      <c r="I1943" s="27"/>
      <c r="J1943" s="27">
        <v>1905</v>
      </c>
      <c r="K1943" s="27">
        <v>6.6160226158625326</v>
      </c>
      <c r="L1943" s="37">
        <v>2.5551122113825819E-2</v>
      </c>
      <c r="M1943" s="27"/>
      <c r="N1943" s="27"/>
      <c r="O1943" s="27"/>
      <c r="P1943" s="27"/>
      <c r="Q1943" s="27"/>
      <c r="R1943" s="27"/>
      <c r="S1943" s="27"/>
      <c r="T1943" s="27"/>
      <c r="U1943" s="27"/>
      <c r="V1943" s="27"/>
      <c r="W1943" s="27"/>
      <c r="X1943" s="27"/>
      <c r="Y1943" s="27"/>
      <c r="Z1943" s="27"/>
      <c r="AA1943" s="27"/>
      <c r="AB1943" s="27"/>
      <c r="AC1943" s="27"/>
      <c r="AD1943" s="27"/>
      <c r="AE1943" s="27"/>
    </row>
    <row r="1944" spans="1:31" ht="15.75" customHeight="1" x14ac:dyDescent="0.2">
      <c r="A1944" s="22">
        <v>35590</v>
      </c>
      <c r="B1944" s="23">
        <f t="shared" ref="B1944:C1944" si="3887">LN(D1944)</f>
        <v>6.7602988095142615</v>
      </c>
      <c r="C1944" s="23">
        <f t="shared" si="3887"/>
        <v>7.2527624180531873</v>
      </c>
      <c r="D1944" s="24">
        <v>862.9</v>
      </c>
      <c r="E1944" s="24">
        <v>1412</v>
      </c>
      <c r="F1944" s="27">
        <f t="shared" ref="F1944:G1944" si="3888">LN(D1944/D1943)</f>
        <v>5.6947100262994222E-3</v>
      </c>
      <c r="G1944" s="27">
        <f t="shared" si="3888"/>
        <v>5.1121951723351409E-3</v>
      </c>
      <c r="H1944" s="27">
        <f t="shared" si="3580"/>
        <v>0.93209985655767358</v>
      </c>
      <c r="I1944" s="27"/>
      <c r="J1944" s="27">
        <v>1906</v>
      </c>
      <c r="K1944" s="27">
        <v>6.6040171239935637</v>
      </c>
      <c r="L1944" s="37">
        <v>2.969596824082732E-2</v>
      </c>
      <c r="M1944" s="27"/>
      <c r="N1944" s="27"/>
      <c r="O1944" s="27"/>
      <c r="P1944" s="27"/>
      <c r="Q1944" s="27"/>
      <c r="R1944" s="27"/>
      <c r="S1944" s="27"/>
      <c r="T1944" s="27"/>
      <c r="U1944" s="27"/>
      <c r="V1944" s="27"/>
      <c r="W1944" s="27"/>
      <c r="X1944" s="27"/>
      <c r="Y1944" s="27"/>
      <c r="Z1944" s="27"/>
      <c r="AA1944" s="27"/>
      <c r="AB1944" s="27"/>
      <c r="AC1944" s="27"/>
      <c r="AD1944" s="27"/>
      <c r="AE1944" s="27"/>
    </row>
    <row r="1945" spans="1:31" ht="15.75" customHeight="1" x14ac:dyDescent="0.2">
      <c r="A1945" s="22">
        <v>35591</v>
      </c>
      <c r="B1945" s="23">
        <f t="shared" ref="B1945:C1945" si="3889">LN(D1945)</f>
        <v>6.7629606940789033</v>
      </c>
      <c r="C1945" s="23">
        <f t="shared" si="3889"/>
        <v>7.2453697201821265</v>
      </c>
      <c r="D1945" s="24">
        <v>865.2</v>
      </c>
      <c r="E1945" s="24">
        <v>1401.6</v>
      </c>
      <c r="F1945" s="27">
        <f t="shared" ref="F1945:G1945" si="3890">LN(D1945/D1944)</f>
        <v>2.6618845646419857E-3</v>
      </c>
      <c r="G1945" s="27">
        <f t="shared" si="3890"/>
        <v>-7.3926978710605017E-3</v>
      </c>
      <c r="H1945" s="27">
        <f t="shared" si="3580"/>
        <v>0.93341830096544787</v>
      </c>
      <c r="I1945" s="27"/>
      <c r="J1945" s="27">
        <v>1907</v>
      </c>
      <c r="K1945" s="27">
        <v>6.6097200892357595</v>
      </c>
      <c r="L1945" s="37">
        <v>4.2626677844892491E-2</v>
      </c>
      <c r="M1945" s="27"/>
      <c r="N1945" s="27"/>
      <c r="O1945" s="27"/>
      <c r="P1945" s="27"/>
      <c r="Q1945" s="27"/>
      <c r="R1945" s="27"/>
      <c r="S1945" s="27"/>
      <c r="T1945" s="27"/>
      <c r="U1945" s="27"/>
      <c r="V1945" s="27"/>
      <c r="W1945" s="27"/>
      <c r="X1945" s="27"/>
      <c r="Y1945" s="27"/>
      <c r="Z1945" s="27"/>
      <c r="AA1945" s="27"/>
      <c r="AB1945" s="27"/>
      <c r="AC1945" s="27"/>
      <c r="AD1945" s="27"/>
      <c r="AE1945" s="27"/>
    </row>
    <row r="1946" spans="1:31" ht="15.75" customHeight="1" x14ac:dyDescent="0.2">
      <c r="A1946" s="22">
        <v>35592</v>
      </c>
      <c r="B1946" s="23">
        <f t="shared" ref="B1946:C1946" si="3891">LN(D1946)</f>
        <v>6.7679183337943378</v>
      </c>
      <c r="C1946" s="23">
        <f t="shared" si="3891"/>
        <v>7.2497834811740312</v>
      </c>
      <c r="D1946" s="24">
        <v>869.5</v>
      </c>
      <c r="E1946" s="24">
        <v>1407.8</v>
      </c>
      <c r="F1946" s="27">
        <f t="shared" ref="F1946:G1946" si="3892">LN(D1946/D1945)</f>
        <v>4.957639715433981E-3</v>
      </c>
      <c r="G1946" s="27">
        <f t="shared" si="3892"/>
        <v>4.4137609919042585E-3</v>
      </c>
      <c r="H1946" s="27">
        <f t="shared" si="3580"/>
        <v>0.93353385675158673</v>
      </c>
      <c r="I1946" s="27"/>
      <c r="J1946" s="27">
        <v>1908</v>
      </c>
      <c r="K1946" s="27">
        <v>6.6189635417000732</v>
      </c>
      <c r="L1946" s="37">
        <v>3.2091402439011318E-2</v>
      </c>
      <c r="M1946" s="27"/>
      <c r="N1946" s="27"/>
      <c r="O1946" s="27"/>
      <c r="P1946" s="27"/>
      <c r="Q1946" s="27"/>
      <c r="R1946" s="27"/>
      <c r="S1946" s="27"/>
      <c r="T1946" s="27"/>
      <c r="U1946" s="27"/>
      <c r="V1946" s="27"/>
      <c r="W1946" s="27"/>
      <c r="X1946" s="27"/>
      <c r="Y1946" s="27"/>
      <c r="Z1946" s="27"/>
      <c r="AA1946" s="27"/>
      <c r="AB1946" s="27"/>
      <c r="AC1946" s="27"/>
      <c r="AD1946" s="27"/>
      <c r="AE1946" s="27"/>
    </row>
    <row r="1947" spans="1:31" ht="15.75" customHeight="1" x14ac:dyDescent="0.2">
      <c r="A1947" s="22">
        <v>35593</v>
      </c>
      <c r="B1947" s="23">
        <f t="shared" ref="B1947:C1947" si="3893">LN(D1947)</f>
        <v>6.7837780991624257</v>
      </c>
      <c r="C1947" s="23">
        <f t="shared" si="3893"/>
        <v>7.2522665444199612</v>
      </c>
      <c r="D1947" s="24">
        <v>883.4</v>
      </c>
      <c r="E1947" s="24">
        <v>1411.3</v>
      </c>
      <c r="F1947" s="27">
        <f t="shared" ref="F1947:G1947" si="3894">LN(D1947/D1946)</f>
        <v>1.5859765368088367E-2</v>
      </c>
      <c r="G1947" s="27">
        <f t="shared" si="3894"/>
        <v>2.483063245930105E-3</v>
      </c>
      <c r="H1947" s="27">
        <f t="shared" si="3580"/>
        <v>0.93540109945103989</v>
      </c>
      <c r="I1947" s="27"/>
      <c r="J1947" s="27">
        <v>1909</v>
      </c>
      <c r="K1947" s="27">
        <v>6.6196014144547908</v>
      </c>
      <c r="L1947" s="37">
        <v>2.8216652384124075E-2</v>
      </c>
      <c r="M1947" s="27"/>
      <c r="N1947" s="27"/>
      <c r="O1947" s="27"/>
      <c r="P1947" s="27"/>
      <c r="Q1947" s="27"/>
      <c r="R1947" s="27"/>
      <c r="S1947" s="27"/>
      <c r="T1947" s="27"/>
      <c r="U1947" s="27"/>
      <c r="V1947" s="27"/>
      <c r="W1947" s="27"/>
      <c r="X1947" s="27"/>
      <c r="Y1947" s="27"/>
      <c r="Z1947" s="27"/>
      <c r="AA1947" s="27"/>
      <c r="AB1947" s="27"/>
      <c r="AC1947" s="27"/>
      <c r="AD1947" s="27"/>
      <c r="AE1947" s="27"/>
    </row>
    <row r="1948" spans="1:31" ht="15.75" customHeight="1" x14ac:dyDescent="0.2">
      <c r="A1948" s="22">
        <v>35594</v>
      </c>
      <c r="B1948" s="23">
        <f t="shared" ref="B1948:C1948" si="3895">LN(D1948)</f>
        <v>6.7948105199660027</v>
      </c>
      <c r="C1948" s="23">
        <f t="shared" si="3895"/>
        <v>7.2605225980898522</v>
      </c>
      <c r="D1948" s="24">
        <v>893.2</v>
      </c>
      <c r="E1948" s="24">
        <v>1423</v>
      </c>
      <c r="F1948" s="27">
        <f t="shared" ref="F1948:G1948" si="3896">LN(D1948/D1947)</f>
        <v>1.103242080357685E-2</v>
      </c>
      <c r="G1948" s="27">
        <f t="shared" si="3896"/>
        <v>8.2560536698911731E-3</v>
      </c>
      <c r="H1948" s="27">
        <f t="shared" si="3580"/>
        <v>0.93585694805958286</v>
      </c>
      <c r="I1948" s="27"/>
      <c r="J1948" s="27">
        <v>1910</v>
      </c>
      <c r="K1948" s="27">
        <v>6.6074568365545661</v>
      </c>
      <c r="L1948" s="37">
        <v>3.2811077261309052E-2</v>
      </c>
      <c r="M1948" s="27"/>
      <c r="N1948" s="27"/>
      <c r="O1948" s="27"/>
      <c r="P1948" s="27"/>
      <c r="Q1948" s="27"/>
      <c r="R1948" s="27"/>
      <c r="S1948" s="27"/>
      <c r="T1948" s="27"/>
      <c r="U1948" s="27"/>
      <c r="V1948" s="27"/>
      <c r="W1948" s="27"/>
      <c r="X1948" s="27"/>
      <c r="Y1948" s="27"/>
      <c r="Z1948" s="27"/>
      <c r="AA1948" s="27"/>
      <c r="AB1948" s="27"/>
      <c r="AC1948" s="27"/>
      <c r="AD1948" s="27"/>
      <c r="AE1948" s="27"/>
    </row>
    <row r="1949" spans="1:31" ht="15.75" customHeight="1" x14ac:dyDescent="0.2">
      <c r="A1949" s="22">
        <v>35597</v>
      </c>
      <c r="B1949" s="23">
        <f t="shared" ref="B1949:C1949" si="3897">LN(D1949)</f>
        <v>6.7955939120938069</v>
      </c>
      <c r="C1949" s="23">
        <f t="shared" si="3897"/>
        <v>7.2667575126799608</v>
      </c>
      <c r="D1949" s="24">
        <v>893.9</v>
      </c>
      <c r="E1949" s="24">
        <v>1431.9</v>
      </c>
      <c r="F1949" s="27">
        <f t="shared" ref="F1949:G1949" si="3898">LN(D1949/D1948)</f>
        <v>7.8339212780407738E-4</v>
      </c>
      <c r="G1949" s="27">
        <f t="shared" si="3898"/>
        <v>6.2349145901082533E-3</v>
      </c>
      <c r="H1949" s="27">
        <f t="shared" si="3580"/>
        <v>0.93516178298725283</v>
      </c>
      <c r="I1949" s="27"/>
      <c r="J1949" s="27">
        <v>1911</v>
      </c>
      <c r="K1949" s="27">
        <v>6.6124917313990244</v>
      </c>
      <c r="L1949" s="37">
        <v>3.765794271380063E-2</v>
      </c>
      <c r="M1949" s="27"/>
      <c r="N1949" s="27"/>
      <c r="O1949" s="27"/>
      <c r="P1949" s="27"/>
      <c r="Q1949" s="27"/>
      <c r="R1949" s="27"/>
      <c r="S1949" s="27"/>
      <c r="T1949" s="27"/>
      <c r="U1949" s="27"/>
      <c r="V1949" s="27"/>
      <c r="W1949" s="27"/>
      <c r="X1949" s="27"/>
      <c r="Y1949" s="27"/>
      <c r="Z1949" s="27"/>
      <c r="AA1949" s="27"/>
      <c r="AB1949" s="27"/>
      <c r="AC1949" s="27"/>
      <c r="AD1949" s="27"/>
      <c r="AE1949" s="27"/>
    </row>
    <row r="1950" spans="1:31" ht="15.75" customHeight="1" x14ac:dyDescent="0.2">
      <c r="A1950" s="22">
        <v>35598</v>
      </c>
      <c r="B1950" s="23">
        <f t="shared" ref="B1950:C1950" si="3899">LN(D1950)</f>
        <v>6.7961531024008348</v>
      </c>
      <c r="C1950" s="23">
        <f t="shared" si="3899"/>
        <v>7.2745488564420322</v>
      </c>
      <c r="D1950" s="24">
        <v>894.4</v>
      </c>
      <c r="E1950" s="24">
        <v>1443.1</v>
      </c>
      <c r="F1950" s="27">
        <f t="shared" ref="F1950:G1950" si="3900">LN(D1950/D1949)</f>
        <v>5.5919030702785604E-4</v>
      </c>
      <c r="G1950" s="27">
        <f t="shared" si="3900"/>
        <v>7.7913437620713653E-3</v>
      </c>
      <c r="H1950" s="27">
        <f t="shared" si="3580"/>
        <v>0.93423705531683243</v>
      </c>
      <c r="I1950" s="27"/>
      <c r="J1950" s="27">
        <v>1912</v>
      </c>
      <c r="K1950" s="27">
        <v>6.6287926496028273</v>
      </c>
      <c r="L1950" s="37">
        <v>4.8290811644308818E-2</v>
      </c>
      <c r="M1950" s="27"/>
      <c r="N1950" s="27"/>
      <c r="O1950" s="27"/>
      <c r="P1950" s="27"/>
      <c r="Q1950" s="27"/>
      <c r="R1950" s="27"/>
      <c r="S1950" s="27"/>
      <c r="T1950" s="27"/>
      <c r="U1950" s="27"/>
      <c r="V1950" s="27"/>
      <c r="W1950" s="27"/>
      <c r="X1950" s="27"/>
      <c r="Y1950" s="27"/>
      <c r="Z1950" s="27"/>
      <c r="AA1950" s="27"/>
      <c r="AB1950" s="27"/>
      <c r="AC1950" s="27"/>
      <c r="AD1950" s="27"/>
      <c r="AE1950" s="27"/>
    </row>
    <row r="1951" spans="1:31" ht="15.75" customHeight="1" x14ac:dyDescent="0.2">
      <c r="A1951" s="22">
        <v>35599</v>
      </c>
      <c r="B1951" s="23">
        <f t="shared" ref="B1951:C1951" si="3901">LN(D1951)</f>
        <v>6.7900972355139046</v>
      </c>
      <c r="C1951" s="23">
        <f t="shared" si="3901"/>
        <v>7.2671066381242779</v>
      </c>
      <c r="D1951" s="24">
        <v>889</v>
      </c>
      <c r="E1951" s="24">
        <v>1432.4</v>
      </c>
      <c r="F1951" s="27">
        <f t="shared" ref="F1951:G1951" si="3902">LN(D1951/D1950)</f>
        <v>-6.0558668869300772E-3</v>
      </c>
      <c r="G1951" s="27">
        <f t="shared" si="3902"/>
        <v>-7.4422183177543042E-3</v>
      </c>
      <c r="H1951" s="27">
        <f t="shared" si="3580"/>
        <v>0.93436047847324633</v>
      </c>
      <c r="I1951" s="27"/>
      <c r="J1951" s="27">
        <v>1913</v>
      </c>
      <c r="K1951" s="27">
        <v>6.6401165006473857</v>
      </c>
      <c r="L1951" s="37">
        <v>4.6118908136639547E-2</v>
      </c>
      <c r="M1951" s="27"/>
      <c r="N1951" s="27"/>
      <c r="O1951" s="27"/>
      <c r="P1951" s="27"/>
      <c r="Q1951" s="27"/>
      <c r="R1951" s="27"/>
      <c r="S1951" s="27"/>
      <c r="T1951" s="27"/>
      <c r="U1951" s="27"/>
      <c r="V1951" s="27"/>
      <c r="W1951" s="27"/>
      <c r="X1951" s="27"/>
      <c r="Y1951" s="27"/>
      <c r="Z1951" s="27"/>
      <c r="AA1951" s="27"/>
      <c r="AB1951" s="27"/>
      <c r="AC1951" s="27"/>
      <c r="AD1951" s="27"/>
      <c r="AE1951" s="27"/>
    </row>
    <row r="1952" spans="1:31" ht="15.75" customHeight="1" x14ac:dyDescent="0.2">
      <c r="A1952" s="22">
        <v>35600</v>
      </c>
      <c r="B1952" s="23">
        <f t="shared" ref="B1952:C1952" si="3903">LN(D1952)</f>
        <v>6.800058703526763</v>
      </c>
      <c r="C1952" s="23">
        <f t="shared" si="3903"/>
        <v>7.2773168327439466</v>
      </c>
      <c r="D1952" s="24">
        <v>897.9</v>
      </c>
      <c r="E1952" s="24">
        <v>1447.1</v>
      </c>
      <c r="F1952" s="27">
        <f t="shared" ref="F1952:G1952" si="3904">LN(D1952/D1951)</f>
        <v>9.9614680128582624E-3</v>
      </c>
      <c r="G1952" s="27">
        <f t="shared" si="3904"/>
        <v>1.0210194619669181E-2</v>
      </c>
      <c r="H1952" s="27">
        <f t="shared" si="3580"/>
        <v>0.93441839345653022</v>
      </c>
      <c r="I1952" s="27"/>
      <c r="J1952" s="27">
        <v>1914</v>
      </c>
      <c r="K1952" s="27">
        <v>6.6461799909586592</v>
      </c>
      <c r="L1952" s="37">
        <v>3.6554976696407948E-2</v>
      </c>
      <c r="M1952" s="27"/>
      <c r="N1952" s="27"/>
      <c r="O1952" s="27"/>
      <c r="P1952" s="27"/>
      <c r="Q1952" s="27"/>
      <c r="R1952" s="27"/>
      <c r="S1952" s="27"/>
      <c r="T1952" s="27"/>
      <c r="U1952" s="27"/>
      <c r="V1952" s="27"/>
      <c r="W1952" s="27"/>
      <c r="X1952" s="27"/>
      <c r="Y1952" s="27"/>
      <c r="Z1952" s="27"/>
      <c r="AA1952" s="27"/>
      <c r="AB1952" s="27"/>
      <c r="AC1952" s="27"/>
      <c r="AD1952" s="27"/>
      <c r="AE1952" s="27"/>
    </row>
    <row r="1953" spans="1:31" ht="15.75" customHeight="1" x14ac:dyDescent="0.2">
      <c r="A1953" s="22">
        <v>35601</v>
      </c>
      <c r="B1953" s="23">
        <f t="shared" ref="B1953:C1953" si="3905">LN(D1953)</f>
        <v>6.8009492746643279</v>
      </c>
      <c r="C1953" s="23">
        <f t="shared" si="3905"/>
        <v>7.2773168327439466</v>
      </c>
      <c r="D1953" s="24">
        <v>898.7</v>
      </c>
      <c r="E1953" s="24">
        <v>1447.1</v>
      </c>
      <c r="F1953" s="27">
        <f t="shared" ref="F1953:G1953" si="3906">LN(D1953/D1952)</f>
        <v>8.9057113756491133E-4</v>
      </c>
      <c r="G1953" s="27">
        <f t="shared" si="3906"/>
        <v>0</v>
      </c>
      <c r="H1953" s="27">
        <f t="shared" si="3580"/>
        <v>0.93454076976060396</v>
      </c>
      <c r="I1953" s="27"/>
      <c r="J1953" s="27">
        <v>1915</v>
      </c>
      <c r="K1953" s="27">
        <v>6.6673399311168646</v>
      </c>
      <c r="L1953" s="37">
        <v>3.3268169635661593E-2</v>
      </c>
      <c r="M1953" s="27"/>
      <c r="N1953" s="27"/>
      <c r="O1953" s="27"/>
      <c r="P1953" s="27"/>
      <c r="Q1953" s="27"/>
      <c r="R1953" s="27"/>
      <c r="S1953" s="27"/>
      <c r="T1953" s="27"/>
      <c r="U1953" s="27"/>
      <c r="V1953" s="27"/>
      <c r="W1953" s="27"/>
      <c r="X1953" s="27"/>
      <c r="Y1953" s="27"/>
      <c r="Z1953" s="27"/>
      <c r="AA1953" s="27"/>
      <c r="AB1953" s="27"/>
      <c r="AC1953" s="27"/>
      <c r="AD1953" s="27"/>
      <c r="AE1953" s="27"/>
    </row>
    <row r="1954" spans="1:31" ht="15.75" customHeight="1" x14ac:dyDescent="0.2">
      <c r="A1954" s="22">
        <v>35604</v>
      </c>
      <c r="B1954" s="23">
        <f t="shared" ref="B1954:C1954" si="3907">LN(D1954)</f>
        <v>6.7783297315416791</v>
      </c>
      <c r="C1954" s="23">
        <f t="shared" si="3907"/>
        <v>7.2684322043001677</v>
      </c>
      <c r="D1954" s="24">
        <v>878.6</v>
      </c>
      <c r="E1954" s="24">
        <v>1434.3</v>
      </c>
      <c r="F1954" s="27">
        <f t="shared" ref="F1954:G1954" si="3908">LN(D1954/D1953)</f>
        <v>-2.2619543122648633E-2</v>
      </c>
      <c r="G1954" s="27">
        <f t="shared" si="3908"/>
        <v>-8.8846284437795985E-3</v>
      </c>
      <c r="H1954" s="27">
        <f t="shared" si="3580"/>
        <v>0.93257108837466585</v>
      </c>
      <c r="I1954" s="27"/>
      <c r="J1954" s="27">
        <v>1916</v>
      </c>
      <c r="K1954" s="27">
        <v>6.6874170236932899</v>
      </c>
      <c r="L1954" s="37">
        <v>3.4249611925648793E-2</v>
      </c>
      <c r="M1954" s="27"/>
      <c r="N1954" s="27"/>
      <c r="O1954" s="27"/>
      <c r="P1954" s="27"/>
      <c r="Q1954" s="27"/>
      <c r="R1954" s="27"/>
      <c r="S1954" s="27"/>
      <c r="T1954" s="27"/>
      <c r="U1954" s="27"/>
      <c r="V1954" s="27"/>
      <c r="W1954" s="27"/>
      <c r="X1954" s="27"/>
      <c r="Y1954" s="27"/>
      <c r="Z1954" s="27"/>
      <c r="AA1954" s="27"/>
      <c r="AB1954" s="27"/>
      <c r="AC1954" s="27"/>
      <c r="AD1954" s="27"/>
      <c r="AE1954" s="27"/>
    </row>
    <row r="1955" spans="1:31" ht="15.75" customHeight="1" x14ac:dyDescent="0.2">
      <c r="A1955" s="22">
        <v>35605</v>
      </c>
      <c r="B1955" s="23">
        <f t="shared" ref="B1955:C1955" si="3909">LN(D1955)</f>
        <v>6.7982751783633155</v>
      </c>
      <c r="C1955" s="23">
        <f t="shared" si="3909"/>
        <v>7.280972639540181</v>
      </c>
      <c r="D1955" s="24">
        <v>896.3</v>
      </c>
      <c r="E1955" s="24">
        <v>1452.4</v>
      </c>
      <c r="F1955" s="27">
        <f t="shared" ref="F1955:G1955" si="3910">LN(D1955/D1954)</f>
        <v>1.9945446821636764E-2</v>
      </c>
      <c r="G1955" s="27">
        <f t="shared" si="3910"/>
        <v>1.2540435240013545E-2</v>
      </c>
      <c r="H1955" s="27">
        <f t="shared" si="3580"/>
        <v>0.93370426108243831</v>
      </c>
      <c r="I1955" s="27"/>
      <c r="J1955" s="27">
        <v>1917</v>
      </c>
      <c r="K1955" s="27">
        <v>6.6810175333054129</v>
      </c>
      <c r="L1955" s="37">
        <v>3.7633236585937091E-2</v>
      </c>
      <c r="M1955" s="27"/>
      <c r="N1955" s="27"/>
      <c r="O1955" s="27"/>
      <c r="P1955" s="27"/>
      <c r="Q1955" s="27"/>
      <c r="R1955" s="27"/>
      <c r="S1955" s="27"/>
      <c r="T1955" s="27"/>
      <c r="U1955" s="27"/>
      <c r="V1955" s="27"/>
      <c r="W1955" s="27"/>
      <c r="X1955" s="27"/>
      <c r="Y1955" s="27"/>
      <c r="Z1955" s="27"/>
      <c r="AA1955" s="27"/>
      <c r="AB1955" s="27"/>
      <c r="AC1955" s="27"/>
      <c r="AD1955" s="27"/>
      <c r="AE1955" s="27"/>
    </row>
    <row r="1956" spans="1:31" ht="15.75" customHeight="1" x14ac:dyDescent="0.2">
      <c r="A1956" s="22">
        <v>35606</v>
      </c>
      <c r="B1956" s="23">
        <f t="shared" ref="B1956:C1956" si="3911">LN(D1956)</f>
        <v>6.7899847432476292</v>
      </c>
      <c r="C1956" s="23">
        <f t="shared" si="3911"/>
        <v>7.2766947057408515</v>
      </c>
      <c r="D1956" s="24">
        <v>888.9</v>
      </c>
      <c r="E1956" s="24">
        <v>1446.2</v>
      </c>
      <c r="F1956" s="27">
        <f t="shared" ref="F1956:G1956" si="3912">LN(D1956/D1955)</f>
        <v>-8.2904351156867194E-3</v>
      </c>
      <c r="G1956" s="27">
        <f t="shared" si="3912"/>
        <v>-4.2779337993292975E-3</v>
      </c>
      <c r="H1956" s="27">
        <f t="shared" si="3580"/>
        <v>0.93311386801630702</v>
      </c>
      <c r="I1956" s="27"/>
      <c r="J1956" s="27">
        <v>1918</v>
      </c>
      <c r="K1956" s="27">
        <v>6.677827664853722</v>
      </c>
      <c r="L1956" s="37">
        <v>2.609637384657848E-2</v>
      </c>
      <c r="M1956" s="27"/>
      <c r="N1956" s="27"/>
      <c r="O1956" s="27"/>
      <c r="P1956" s="27"/>
      <c r="Q1956" s="27"/>
      <c r="R1956" s="27"/>
      <c r="S1956" s="27"/>
      <c r="T1956" s="27"/>
      <c r="U1956" s="27"/>
      <c r="V1956" s="27"/>
      <c r="W1956" s="27"/>
      <c r="X1956" s="27"/>
      <c r="Y1956" s="27"/>
      <c r="Z1956" s="27"/>
      <c r="AA1956" s="27"/>
      <c r="AB1956" s="27"/>
      <c r="AC1956" s="27"/>
      <c r="AD1956" s="27"/>
      <c r="AE1956" s="27"/>
    </row>
    <row r="1957" spans="1:31" ht="15.75" customHeight="1" x14ac:dyDescent="0.2">
      <c r="A1957" s="22">
        <v>35607</v>
      </c>
      <c r="B1957" s="23">
        <f t="shared" ref="B1957:C1957" si="3913">LN(D1957)</f>
        <v>6.7840044715459618</v>
      </c>
      <c r="C1957" s="23">
        <f t="shared" si="3913"/>
        <v>7.2698256414377767</v>
      </c>
      <c r="D1957" s="24">
        <v>883.6</v>
      </c>
      <c r="E1957" s="24">
        <v>1436.3</v>
      </c>
      <c r="F1957" s="27">
        <f t="shared" ref="F1957:G1957" si="3914">LN(D1957/D1956)</f>
        <v>-5.9802717016671312E-3</v>
      </c>
      <c r="G1957" s="27">
        <f t="shared" si="3914"/>
        <v>-6.8690643030744972E-3</v>
      </c>
      <c r="H1957" s="27">
        <f t="shared" si="3580"/>
        <v>0.93317292685499231</v>
      </c>
      <c r="I1957" s="27"/>
      <c r="J1957" s="27">
        <v>1919</v>
      </c>
      <c r="K1957" s="27">
        <v>6.6824899352103948</v>
      </c>
      <c r="L1957" s="37">
        <v>2.7058277747563864E-2</v>
      </c>
      <c r="M1957" s="27"/>
      <c r="N1957" s="27"/>
      <c r="O1957" s="27"/>
      <c r="P1957" s="27"/>
      <c r="Q1957" s="27"/>
      <c r="R1957" s="27"/>
      <c r="S1957" s="27"/>
      <c r="T1957" s="27"/>
      <c r="U1957" s="27"/>
      <c r="V1957" s="27"/>
      <c r="W1957" s="27"/>
      <c r="X1957" s="27"/>
      <c r="Y1957" s="27"/>
      <c r="Z1957" s="27"/>
      <c r="AA1957" s="27"/>
      <c r="AB1957" s="27"/>
      <c r="AC1957" s="27"/>
      <c r="AD1957" s="27"/>
      <c r="AE1957" s="27"/>
    </row>
    <row r="1958" spans="1:31" ht="15.75" customHeight="1" x14ac:dyDescent="0.2">
      <c r="A1958" s="22">
        <v>35608</v>
      </c>
      <c r="B1958" s="23">
        <f t="shared" ref="B1958:C1958" si="3915">LN(D1958)</f>
        <v>6.7881831438412918</v>
      </c>
      <c r="C1958" s="23">
        <f t="shared" si="3915"/>
        <v>7.2710780768923335</v>
      </c>
      <c r="D1958" s="24">
        <v>887.3</v>
      </c>
      <c r="E1958" s="24">
        <v>1438.1</v>
      </c>
      <c r="F1958" s="27">
        <f t="shared" ref="F1958:G1958" si="3916">LN(D1958/D1957)</f>
        <v>4.178672295329873E-3</v>
      </c>
      <c r="G1958" s="27">
        <f t="shared" si="3916"/>
        <v>1.2524354545569725E-3</v>
      </c>
      <c r="H1958" s="27">
        <f t="shared" si="3580"/>
        <v>0.93358688657385025</v>
      </c>
      <c r="I1958" s="27"/>
      <c r="J1958" s="27">
        <v>1920</v>
      </c>
      <c r="K1958" s="27">
        <v>6.6849573546963681</v>
      </c>
      <c r="L1958" s="37">
        <v>3.006232914294138E-2</v>
      </c>
      <c r="M1958" s="27"/>
      <c r="N1958" s="27"/>
      <c r="O1958" s="27"/>
      <c r="P1958" s="27"/>
      <c r="Q1958" s="27"/>
      <c r="R1958" s="27"/>
      <c r="S1958" s="27"/>
      <c r="T1958" s="27"/>
      <c r="U1958" s="27"/>
      <c r="V1958" s="27"/>
      <c r="W1958" s="27"/>
      <c r="X1958" s="27"/>
      <c r="Y1958" s="27"/>
      <c r="Z1958" s="27"/>
      <c r="AA1958" s="27"/>
      <c r="AB1958" s="27"/>
      <c r="AC1958" s="27"/>
      <c r="AD1958" s="27"/>
      <c r="AE1958" s="27"/>
    </row>
    <row r="1959" spans="1:31" ht="15.75" customHeight="1" x14ac:dyDescent="0.2">
      <c r="A1959" s="22">
        <v>35611</v>
      </c>
      <c r="B1959" s="23">
        <f t="shared" ref="B1959:C1959" si="3917">LN(D1959)</f>
        <v>6.7857006329748311</v>
      </c>
      <c r="C1959" s="23">
        <f t="shared" si="3917"/>
        <v>7.2737863178448947</v>
      </c>
      <c r="D1959" s="24">
        <v>885.1</v>
      </c>
      <c r="E1959" s="24">
        <v>1442</v>
      </c>
      <c r="F1959" s="27">
        <f t="shared" ref="F1959:G1959" si="3918">LN(D1959/D1958)</f>
        <v>-2.4825108664607142E-3</v>
      </c>
      <c r="G1959" s="27">
        <f t="shared" si="3918"/>
        <v>2.7082409525605432E-3</v>
      </c>
      <c r="H1959" s="27">
        <f t="shared" si="3580"/>
        <v>0.93289798963812898</v>
      </c>
      <c r="I1959" s="27"/>
      <c r="J1959" s="27">
        <v>1921</v>
      </c>
      <c r="K1959" s="27">
        <v>6.6902769064957512</v>
      </c>
      <c r="L1959" s="37">
        <v>4.0263753060576057E-2</v>
      </c>
      <c r="M1959" s="27"/>
      <c r="N1959" s="27"/>
      <c r="O1959" s="27"/>
      <c r="P1959" s="27"/>
      <c r="Q1959" s="27"/>
      <c r="R1959" s="27"/>
      <c r="S1959" s="27"/>
      <c r="T1959" s="27"/>
      <c r="U1959" s="27"/>
      <c r="V1959" s="27"/>
      <c r="W1959" s="27"/>
      <c r="X1959" s="27"/>
      <c r="Y1959" s="27"/>
      <c r="Z1959" s="27"/>
      <c r="AA1959" s="27"/>
      <c r="AB1959" s="27"/>
      <c r="AC1959" s="27"/>
      <c r="AD1959" s="27"/>
      <c r="AE1959" s="27"/>
    </row>
    <row r="1960" spans="1:31" ht="15.75" customHeight="1" x14ac:dyDescent="0.2">
      <c r="A1960" s="22">
        <v>35612</v>
      </c>
      <c r="B1960" s="23">
        <f t="shared" ref="B1960:C1960" si="3919">LN(D1960)</f>
        <v>6.7923444274708089</v>
      </c>
      <c r="C1960" s="23">
        <f t="shared" si="3919"/>
        <v>7.2711476106683941</v>
      </c>
      <c r="D1960" s="24">
        <v>891</v>
      </c>
      <c r="E1960" s="24">
        <v>1438.2</v>
      </c>
      <c r="F1960" s="27">
        <f t="shared" ref="F1960:G1960" si="3920">LN(D1960/D1959)</f>
        <v>6.6437944959780735E-3</v>
      </c>
      <c r="G1960" s="27">
        <f t="shared" si="3920"/>
        <v>-2.6387071765006866E-3</v>
      </c>
      <c r="H1960" s="27">
        <f t="shared" si="3580"/>
        <v>0.93415025951404507</v>
      </c>
      <c r="I1960" s="27"/>
      <c r="J1960" s="27">
        <v>1922</v>
      </c>
      <c r="K1960" s="27">
        <v>6.6840770257105735</v>
      </c>
      <c r="L1960" s="37">
        <v>4.1076657270290085E-2</v>
      </c>
      <c r="M1960" s="27"/>
      <c r="N1960" s="27"/>
      <c r="O1960" s="27"/>
      <c r="P1960" s="27"/>
      <c r="Q1960" s="27"/>
      <c r="R1960" s="27"/>
      <c r="S1960" s="27"/>
      <c r="T1960" s="27"/>
      <c r="U1960" s="27"/>
      <c r="V1960" s="27"/>
      <c r="W1960" s="27"/>
      <c r="X1960" s="27"/>
      <c r="Y1960" s="27"/>
      <c r="Z1960" s="27"/>
      <c r="AA1960" s="27"/>
      <c r="AB1960" s="27"/>
      <c r="AC1960" s="27"/>
      <c r="AD1960" s="27"/>
      <c r="AE1960" s="27"/>
    </row>
    <row r="1961" spans="1:31" ht="15.75" customHeight="1" x14ac:dyDescent="0.2">
      <c r="A1961" s="22">
        <v>35613</v>
      </c>
      <c r="B1961" s="23">
        <f t="shared" ref="B1961:C1961" si="3921">LN(D1961)</f>
        <v>6.8068293603921761</v>
      </c>
      <c r="C1961" s="23">
        <f t="shared" si="3921"/>
        <v>7.2831734657380043</v>
      </c>
      <c r="D1961" s="24">
        <v>904</v>
      </c>
      <c r="E1961" s="24">
        <v>1455.6</v>
      </c>
      <c r="F1961" s="27">
        <f t="shared" ref="F1961:G1961" si="3922">LN(D1961/D1960)</f>
        <v>1.4484932921367231E-2</v>
      </c>
      <c r="G1961" s="27">
        <f t="shared" si="3922"/>
        <v>1.2025855069610951E-2</v>
      </c>
      <c r="H1961" s="27">
        <f t="shared" si="3580"/>
        <v>0.93459662774933505</v>
      </c>
      <c r="I1961" s="27"/>
      <c r="J1961" s="27">
        <v>1923</v>
      </c>
      <c r="K1961" s="27">
        <v>6.6852505778978433</v>
      </c>
      <c r="L1961" s="37">
        <v>4.3378035186858455E-2</v>
      </c>
      <c r="M1961" s="27"/>
      <c r="N1961" s="27"/>
      <c r="O1961" s="27"/>
      <c r="P1961" s="27"/>
      <c r="Q1961" s="27"/>
      <c r="R1961" s="27"/>
      <c r="S1961" s="27"/>
      <c r="T1961" s="27"/>
      <c r="U1961" s="27"/>
      <c r="V1961" s="27"/>
      <c r="W1961" s="27"/>
      <c r="X1961" s="27"/>
      <c r="Y1961" s="27"/>
      <c r="Z1961" s="27"/>
      <c r="AA1961" s="27"/>
      <c r="AB1961" s="27"/>
      <c r="AC1961" s="27"/>
      <c r="AD1961" s="27"/>
      <c r="AE1961" s="27"/>
    </row>
    <row r="1962" spans="1:31" ht="15.75" customHeight="1" x14ac:dyDescent="0.2">
      <c r="A1962" s="22">
        <v>35614</v>
      </c>
      <c r="B1962" s="23">
        <f t="shared" ref="B1962:C1962" si="3923">LN(D1962)</f>
        <v>6.8209984150558549</v>
      </c>
      <c r="C1962" s="23">
        <f t="shared" si="3923"/>
        <v>7.2913836924811273</v>
      </c>
      <c r="D1962" s="24">
        <v>916.9</v>
      </c>
      <c r="E1962" s="24">
        <v>1467.6</v>
      </c>
      <c r="F1962" s="27">
        <f t="shared" ref="F1962:G1962" si="3924">LN(D1962/D1961)</f>
        <v>1.4169054663678515E-2</v>
      </c>
      <c r="G1962" s="27">
        <f t="shared" si="3924"/>
        <v>8.210226743122143E-3</v>
      </c>
      <c r="H1962" s="27">
        <f t="shared" si="3580"/>
        <v>0.93548751550267017</v>
      </c>
      <c r="I1962" s="27"/>
      <c r="J1962" s="27">
        <v>1924</v>
      </c>
      <c r="K1962" s="27">
        <v>6.6957341453493795</v>
      </c>
      <c r="L1962" s="37">
        <v>3.9808310987091033E-2</v>
      </c>
      <c r="M1962" s="27"/>
      <c r="N1962" s="27"/>
      <c r="O1962" s="27"/>
      <c r="P1962" s="27"/>
      <c r="Q1962" s="27"/>
      <c r="R1962" s="27"/>
      <c r="S1962" s="27"/>
      <c r="T1962" s="27"/>
      <c r="U1962" s="27"/>
      <c r="V1962" s="27"/>
      <c r="W1962" s="27"/>
      <c r="X1962" s="27"/>
      <c r="Y1962" s="27"/>
      <c r="Z1962" s="27"/>
      <c r="AA1962" s="27"/>
      <c r="AB1962" s="27"/>
      <c r="AC1962" s="27"/>
      <c r="AD1962" s="27"/>
      <c r="AE1962" s="27"/>
    </row>
    <row r="1963" spans="1:31" ht="15.75" customHeight="1" x14ac:dyDescent="0.2">
      <c r="A1963" s="22">
        <v>35615</v>
      </c>
      <c r="B1963" s="23">
        <f t="shared" ref="B1963:C1963" si="3925">LN(D1963)</f>
        <v>6.8209984150558549</v>
      </c>
      <c r="C1963" s="23">
        <f t="shared" si="3925"/>
        <v>7.2913836924811273</v>
      </c>
      <c r="D1963" s="24">
        <v>916.9</v>
      </c>
      <c r="E1963" s="24">
        <v>1467.6</v>
      </c>
      <c r="F1963" s="27">
        <f t="shared" ref="F1963:G1963" si="3926">LN(D1963/D1962)</f>
        <v>0</v>
      </c>
      <c r="G1963" s="27">
        <f t="shared" si="3926"/>
        <v>0</v>
      </c>
      <c r="H1963" s="27">
        <f t="shared" si="3580"/>
        <v>0.93548751550267017</v>
      </c>
      <c r="I1963" s="27"/>
      <c r="J1963" s="27">
        <v>1925</v>
      </c>
      <c r="K1963" s="27">
        <v>6.6882936078555693</v>
      </c>
      <c r="L1963" s="37">
        <v>3.2770581814670408E-2</v>
      </c>
      <c r="M1963" s="27"/>
      <c r="N1963" s="27"/>
      <c r="O1963" s="27"/>
      <c r="P1963" s="27"/>
      <c r="Q1963" s="27"/>
      <c r="R1963" s="27"/>
      <c r="S1963" s="27"/>
      <c r="T1963" s="27"/>
      <c r="U1963" s="27"/>
      <c r="V1963" s="27"/>
      <c r="W1963" s="27"/>
      <c r="X1963" s="27"/>
      <c r="Y1963" s="27"/>
      <c r="Z1963" s="27"/>
      <c r="AA1963" s="27"/>
      <c r="AB1963" s="27"/>
      <c r="AC1963" s="27"/>
      <c r="AD1963" s="27"/>
      <c r="AE1963" s="27"/>
    </row>
    <row r="1964" spans="1:31" ht="15.75" customHeight="1" x14ac:dyDescent="0.2">
      <c r="A1964" s="22">
        <v>35618</v>
      </c>
      <c r="B1964" s="23">
        <f t="shared" ref="B1964:C1964" si="3927">LN(D1964)</f>
        <v>6.8158592642776004</v>
      </c>
      <c r="C1964" s="23">
        <f t="shared" si="3927"/>
        <v>7.2934937569062681</v>
      </c>
      <c r="D1964" s="24">
        <v>912.2</v>
      </c>
      <c r="E1964" s="24">
        <v>1470.7</v>
      </c>
      <c r="F1964" s="27">
        <f t="shared" ref="F1964:G1964" si="3928">LN(D1964/D1963)</f>
        <v>-5.1391507782549382E-3</v>
      </c>
      <c r="G1964" s="27">
        <f t="shared" si="3928"/>
        <v>2.1100644251412144E-3</v>
      </c>
      <c r="H1964" s="27">
        <f t="shared" si="3580"/>
        <v>0.93451225043191521</v>
      </c>
      <c r="I1964" s="27"/>
      <c r="J1964" s="27">
        <v>1926</v>
      </c>
      <c r="K1964" s="27">
        <v>6.6885855846479405</v>
      </c>
      <c r="L1964" s="37">
        <v>3.6688124738876837E-2</v>
      </c>
      <c r="M1964" s="27"/>
      <c r="N1964" s="27"/>
      <c r="O1964" s="27"/>
      <c r="P1964" s="27"/>
      <c r="Q1964" s="27"/>
      <c r="R1964" s="27"/>
      <c r="S1964" s="27"/>
      <c r="T1964" s="27"/>
      <c r="U1964" s="27"/>
      <c r="V1964" s="27"/>
      <c r="W1964" s="27"/>
      <c r="X1964" s="27"/>
      <c r="Y1964" s="27"/>
      <c r="Z1964" s="27"/>
      <c r="AA1964" s="27"/>
      <c r="AB1964" s="27"/>
      <c r="AC1964" s="27"/>
      <c r="AD1964" s="27"/>
      <c r="AE1964" s="27"/>
    </row>
    <row r="1965" spans="1:31" ht="15.75" customHeight="1" x14ac:dyDescent="0.2">
      <c r="A1965" s="22">
        <v>35619</v>
      </c>
      <c r="B1965" s="23">
        <f t="shared" ref="B1965:C1965" si="3929">LN(D1965)</f>
        <v>6.8229596272774211</v>
      </c>
      <c r="C1965" s="23">
        <f t="shared" si="3929"/>
        <v>7.3032373890368998</v>
      </c>
      <c r="D1965" s="24">
        <v>918.7</v>
      </c>
      <c r="E1965" s="24">
        <v>1485.1</v>
      </c>
      <c r="F1965" s="27">
        <f t="shared" ref="F1965:G1965" si="3930">LN(D1965/D1964)</f>
        <v>7.1003629998208136E-3</v>
      </c>
      <c r="G1965" s="27">
        <f t="shared" si="3930"/>
        <v>9.7436321306312735E-3</v>
      </c>
      <c r="H1965" s="27">
        <f t="shared" si="3580"/>
        <v>0.9342376899208511</v>
      </c>
      <c r="I1965" s="27"/>
      <c r="J1965" s="27">
        <v>1927</v>
      </c>
      <c r="K1965" s="27">
        <v>6.7016705380168791</v>
      </c>
      <c r="L1965" s="37">
        <v>3.3634303966566748E-2</v>
      </c>
      <c r="M1965" s="27"/>
      <c r="N1965" s="27"/>
      <c r="O1965" s="27"/>
      <c r="P1965" s="27"/>
      <c r="Q1965" s="27"/>
      <c r="R1965" s="27"/>
      <c r="S1965" s="27"/>
      <c r="T1965" s="27"/>
      <c r="U1965" s="27"/>
      <c r="V1965" s="27"/>
      <c r="W1965" s="27"/>
      <c r="X1965" s="27"/>
      <c r="Y1965" s="27"/>
      <c r="Z1965" s="27"/>
      <c r="AA1965" s="27"/>
      <c r="AB1965" s="27"/>
      <c r="AC1965" s="27"/>
      <c r="AD1965" s="27"/>
      <c r="AE1965" s="27"/>
    </row>
    <row r="1966" spans="1:31" ht="15.75" customHeight="1" x14ac:dyDescent="0.2">
      <c r="A1966" s="22">
        <v>35620</v>
      </c>
      <c r="B1966" s="23">
        <f t="shared" ref="B1966:C1966" si="3931">LN(D1966)</f>
        <v>6.8106935661390056</v>
      </c>
      <c r="C1966" s="23">
        <f t="shared" si="3931"/>
        <v>7.3042469122911928</v>
      </c>
      <c r="D1966" s="24">
        <v>907.5</v>
      </c>
      <c r="E1966" s="24">
        <v>1486.6</v>
      </c>
      <c r="F1966" s="27">
        <f t="shared" ref="F1966:G1966" si="3932">LN(D1966/D1965)</f>
        <v>-1.226606113841497E-2</v>
      </c>
      <c r="G1966" s="27">
        <f t="shared" si="3932"/>
        <v>1.0095232542936094E-3</v>
      </c>
      <c r="H1966" s="27">
        <f t="shared" si="3580"/>
        <v>0.93242926312887064</v>
      </c>
      <c r="I1966" s="27"/>
      <c r="J1966" s="27">
        <v>1928</v>
      </c>
      <c r="K1966" s="27">
        <v>6.7073342852645528</v>
      </c>
      <c r="L1966" s="37">
        <v>2.5233925824228898E-2</v>
      </c>
      <c r="M1966" s="27"/>
      <c r="N1966" s="27"/>
      <c r="O1966" s="27"/>
      <c r="P1966" s="27"/>
      <c r="Q1966" s="27"/>
      <c r="R1966" s="27"/>
      <c r="S1966" s="27"/>
      <c r="T1966" s="27"/>
      <c r="U1966" s="27"/>
      <c r="V1966" s="27"/>
      <c r="W1966" s="27"/>
      <c r="X1966" s="27"/>
      <c r="Y1966" s="27"/>
      <c r="Z1966" s="27"/>
      <c r="AA1966" s="27"/>
      <c r="AB1966" s="27"/>
      <c r="AC1966" s="27"/>
      <c r="AD1966" s="27"/>
      <c r="AE1966" s="27"/>
    </row>
    <row r="1967" spans="1:31" ht="15.75" customHeight="1" x14ac:dyDescent="0.2">
      <c r="A1967" s="22">
        <v>35621</v>
      </c>
      <c r="B1967" s="23">
        <f t="shared" ref="B1967:C1967" si="3933">LN(D1967)</f>
        <v>6.8175022900045752</v>
      </c>
      <c r="C1967" s="23">
        <f t="shared" si="3933"/>
        <v>7.3071352434343533</v>
      </c>
      <c r="D1967" s="24">
        <v>913.7</v>
      </c>
      <c r="E1967" s="24">
        <v>1490.9</v>
      </c>
      <c r="F1967" s="27">
        <f t="shared" ref="F1967:G1967" si="3934">LN(D1967/D1966)</f>
        <v>6.8087238655691537E-3</v>
      </c>
      <c r="G1967" s="27">
        <f t="shared" si="3934"/>
        <v>2.8883311431604978E-3</v>
      </c>
      <c r="H1967" s="27">
        <f t="shared" si="3580"/>
        <v>0.93299248787413291</v>
      </c>
      <c r="I1967" s="27"/>
      <c r="J1967" s="27">
        <v>1929</v>
      </c>
      <c r="K1967" s="27">
        <v>6.7067069992058617</v>
      </c>
      <c r="L1967" s="37">
        <v>2.1443030476548941E-2</v>
      </c>
      <c r="M1967" s="27"/>
      <c r="N1967" s="27"/>
      <c r="O1967" s="27"/>
      <c r="P1967" s="27"/>
      <c r="Q1967" s="27"/>
      <c r="R1967" s="27"/>
      <c r="S1967" s="27"/>
      <c r="T1967" s="27"/>
      <c r="U1967" s="27"/>
      <c r="V1967" s="27"/>
      <c r="W1967" s="27"/>
      <c r="X1967" s="27"/>
      <c r="Y1967" s="27"/>
      <c r="Z1967" s="27"/>
      <c r="AA1967" s="27"/>
      <c r="AB1967" s="27"/>
      <c r="AC1967" s="27"/>
      <c r="AD1967" s="27"/>
      <c r="AE1967" s="27"/>
    </row>
    <row r="1968" spans="1:31" ht="15.75" customHeight="1" x14ac:dyDescent="0.2">
      <c r="A1968" s="22">
        <v>35622</v>
      </c>
      <c r="B1968" s="23">
        <f t="shared" ref="B1968:C1968" si="3935">LN(D1968)</f>
        <v>6.8206711720750235</v>
      </c>
      <c r="C1968" s="23">
        <f t="shared" si="3935"/>
        <v>7.3149522199350603</v>
      </c>
      <c r="D1968" s="24">
        <v>916.6</v>
      </c>
      <c r="E1968" s="24">
        <v>1502.6</v>
      </c>
      <c r="F1968" s="27">
        <f t="shared" ref="F1968:G1968" si="3936">LN(D1968/D1967)</f>
        <v>3.1688820704487987E-3</v>
      </c>
      <c r="G1968" s="27">
        <f t="shared" si="3936"/>
        <v>7.8169765007067744E-3</v>
      </c>
      <c r="H1968" s="27">
        <f t="shared" si="3580"/>
        <v>0.93242867034551524</v>
      </c>
      <c r="I1968" s="27"/>
      <c r="J1968" s="27">
        <v>1930</v>
      </c>
      <c r="K1968" s="27">
        <v>6.7164020863889542</v>
      </c>
      <c r="L1968" s="37">
        <v>2.5298608263100597E-2</v>
      </c>
      <c r="M1968" s="27"/>
      <c r="N1968" s="27"/>
      <c r="O1968" s="27"/>
      <c r="P1968" s="27"/>
      <c r="Q1968" s="27"/>
      <c r="R1968" s="27"/>
      <c r="S1968" s="27"/>
      <c r="T1968" s="27"/>
      <c r="U1968" s="27"/>
      <c r="V1968" s="27"/>
      <c r="W1968" s="27"/>
      <c r="X1968" s="27"/>
      <c r="Y1968" s="27"/>
      <c r="Z1968" s="27"/>
      <c r="AA1968" s="27"/>
      <c r="AB1968" s="27"/>
      <c r="AC1968" s="27"/>
      <c r="AD1968" s="27"/>
      <c r="AE1968" s="27"/>
    </row>
    <row r="1969" spans="1:31" ht="15.75" customHeight="1" x14ac:dyDescent="0.2">
      <c r="A1969" s="22">
        <v>35625</v>
      </c>
      <c r="B1969" s="23">
        <f t="shared" ref="B1969:C1969" si="3937">LN(D1969)</f>
        <v>6.822524134619476</v>
      </c>
      <c r="C1969" s="23">
        <f t="shared" si="3937"/>
        <v>7.3289624940389091</v>
      </c>
      <c r="D1969" s="24">
        <v>918.3</v>
      </c>
      <c r="E1969" s="24">
        <v>1523.8</v>
      </c>
      <c r="F1969" s="27">
        <f t="shared" ref="F1969:G1969" si="3938">LN(D1969/D1968)</f>
        <v>1.8529625444527094E-3</v>
      </c>
      <c r="G1969" s="27">
        <f t="shared" si="3938"/>
        <v>1.4010274103848985E-2</v>
      </c>
      <c r="H1969" s="27">
        <f t="shared" si="3580"/>
        <v>0.93089903791548256</v>
      </c>
      <c r="I1969" s="27"/>
      <c r="J1969" s="27">
        <v>1931</v>
      </c>
      <c r="K1969" s="27">
        <v>6.7164020863889542</v>
      </c>
      <c r="L1969" s="37">
        <v>2.5298608263100597E-2</v>
      </c>
      <c r="M1969" s="27"/>
      <c r="N1969" s="27"/>
      <c r="O1969" s="27"/>
      <c r="P1969" s="27"/>
      <c r="Q1969" s="27"/>
      <c r="R1969" s="27"/>
      <c r="S1969" s="27"/>
      <c r="T1969" s="27"/>
      <c r="U1969" s="27"/>
      <c r="V1969" s="27"/>
      <c r="W1969" s="27"/>
      <c r="X1969" s="27"/>
      <c r="Y1969" s="27"/>
      <c r="Z1969" s="27"/>
      <c r="AA1969" s="27"/>
      <c r="AB1969" s="27"/>
      <c r="AC1969" s="27"/>
      <c r="AD1969" s="27"/>
      <c r="AE1969" s="27"/>
    </row>
    <row r="1970" spans="1:31" ht="15.75" customHeight="1" x14ac:dyDescent="0.2">
      <c r="A1970" s="22">
        <v>35626</v>
      </c>
      <c r="B1970" s="23">
        <f t="shared" ref="B1970:C1970" si="3939">LN(D1970)</f>
        <v>6.8305502080731655</v>
      </c>
      <c r="C1970" s="23">
        <f t="shared" si="3939"/>
        <v>7.3409004028636105</v>
      </c>
      <c r="D1970" s="24">
        <v>925.7</v>
      </c>
      <c r="E1970" s="24">
        <v>1542.1</v>
      </c>
      <c r="F1970" s="27">
        <f t="shared" ref="F1970:G1970" si="3940">LN(D1970/D1969)</f>
        <v>8.0260734536891556E-3</v>
      </c>
      <c r="G1970" s="27">
        <f t="shared" si="3940"/>
        <v>1.1937908824701447E-2</v>
      </c>
      <c r="H1970" s="27">
        <f t="shared" si="3580"/>
        <v>0.93047852895656202</v>
      </c>
      <c r="I1970" s="27"/>
      <c r="J1970" s="27">
        <v>1932</v>
      </c>
      <c r="K1970" s="27">
        <v>6.727313352813395</v>
      </c>
      <c r="L1970" s="37">
        <v>1.756999319610042E-2</v>
      </c>
      <c r="M1970" s="27"/>
      <c r="N1970" s="27"/>
      <c r="O1970" s="27"/>
      <c r="P1970" s="27"/>
      <c r="Q1970" s="27"/>
      <c r="R1970" s="27"/>
      <c r="S1970" s="27"/>
      <c r="T1970" s="27"/>
      <c r="U1970" s="27"/>
      <c r="V1970" s="27"/>
      <c r="W1970" s="27"/>
      <c r="X1970" s="27"/>
      <c r="Y1970" s="27"/>
      <c r="Z1970" s="27"/>
      <c r="AA1970" s="27"/>
      <c r="AB1970" s="27"/>
      <c r="AC1970" s="27"/>
      <c r="AD1970" s="27"/>
      <c r="AE1970" s="27"/>
    </row>
    <row r="1971" spans="1:31" ht="15.75" customHeight="1" x14ac:dyDescent="0.2">
      <c r="A1971" s="22">
        <v>35627</v>
      </c>
      <c r="B1971" s="23">
        <f t="shared" ref="B1971:C1971" si="3941">LN(D1971)</f>
        <v>6.842149521884143</v>
      </c>
      <c r="C1971" s="23">
        <f t="shared" si="3941"/>
        <v>7.3655598007708747</v>
      </c>
      <c r="D1971" s="24">
        <v>936.5</v>
      </c>
      <c r="E1971" s="24">
        <v>1580.6</v>
      </c>
      <c r="F1971" s="27">
        <f t="shared" ref="F1971:G1971" si="3942">LN(D1971/D1970)</f>
        <v>1.1599313810977606E-2</v>
      </c>
      <c r="G1971" s="27">
        <f t="shared" si="3942"/>
        <v>2.4659397907264305E-2</v>
      </c>
      <c r="H1971" s="27">
        <f t="shared" si="3580"/>
        <v>0.92893815364421428</v>
      </c>
      <c r="I1971" s="27"/>
      <c r="J1971" s="27">
        <v>1933</v>
      </c>
      <c r="K1971" s="27">
        <v>6.727813297707014</v>
      </c>
      <c r="L1971" s="37">
        <v>1.4123496580182859E-2</v>
      </c>
      <c r="M1971" s="27"/>
      <c r="N1971" s="27"/>
      <c r="O1971" s="27"/>
      <c r="P1971" s="27"/>
      <c r="Q1971" s="27"/>
      <c r="R1971" s="27"/>
      <c r="S1971" s="27"/>
      <c r="T1971" s="27"/>
      <c r="U1971" s="27"/>
      <c r="V1971" s="27"/>
      <c r="W1971" s="27"/>
      <c r="X1971" s="27"/>
      <c r="Y1971" s="27"/>
      <c r="Z1971" s="27"/>
      <c r="AA1971" s="27"/>
      <c r="AB1971" s="27"/>
      <c r="AC1971" s="27"/>
      <c r="AD1971" s="27"/>
      <c r="AE1971" s="27"/>
    </row>
    <row r="1972" spans="1:31" ht="15.75" customHeight="1" x14ac:dyDescent="0.2">
      <c r="A1972" s="22">
        <v>35628</v>
      </c>
      <c r="B1972" s="23">
        <f t="shared" ref="B1972:C1972" si="3943">LN(D1972)</f>
        <v>6.8369035380101861</v>
      </c>
      <c r="C1972" s="23">
        <f t="shared" si="3943"/>
        <v>7.3580662748821366</v>
      </c>
      <c r="D1972" s="24">
        <v>931.6</v>
      </c>
      <c r="E1972" s="24">
        <v>1568.8</v>
      </c>
      <c r="F1972" s="27">
        <f t="shared" ref="F1972:G1972" si="3944">LN(D1972/D1971)</f>
        <v>-5.2459838739572088E-3</v>
      </c>
      <c r="G1972" s="27">
        <f t="shared" si="3944"/>
        <v>-7.4935258887383876E-3</v>
      </c>
      <c r="H1972" s="27">
        <f t="shared" si="3580"/>
        <v>0.9291712363816268</v>
      </c>
      <c r="I1972" s="27"/>
      <c r="J1972" s="27">
        <v>1934</v>
      </c>
      <c r="K1972" s="27">
        <v>6.7238605872359756</v>
      </c>
      <c r="L1972" s="37">
        <v>1.429190735998187E-2</v>
      </c>
      <c r="M1972" s="27"/>
      <c r="N1972" s="27"/>
      <c r="O1972" s="27"/>
      <c r="P1972" s="27"/>
      <c r="Q1972" s="27"/>
      <c r="R1972" s="27"/>
      <c r="S1972" s="27"/>
      <c r="T1972" s="27"/>
      <c r="U1972" s="27"/>
      <c r="V1972" s="27"/>
      <c r="W1972" s="27"/>
      <c r="X1972" s="27"/>
      <c r="Y1972" s="27"/>
      <c r="Z1972" s="27"/>
      <c r="AA1972" s="27"/>
      <c r="AB1972" s="27"/>
      <c r="AC1972" s="27"/>
      <c r="AD1972" s="27"/>
      <c r="AE1972" s="27"/>
    </row>
    <row r="1973" spans="1:31" ht="15.75" customHeight="1" x14ac:dyDescent="0.2">
      <c r="A1973" s="22">
        <v>35629</v>
      </c>
      <c r="B1973" s="23">
        <f t="shared" ref="B1973:C1973" si="3945">LN(D1973)</f>
        <v>6.819251880390734</v>
      </c>
      <c r="C1973" s="23">
        <f t="shared" si="3945"/>
        <v>7.3446544525798316</v>
      </c>
      <c r="D1973" s="24">
        <v>915.3</v>
      </c>
      <c r="E1973" s="24">
        <v>1547.9</v>
      </c>
      <c r="F1973" s="27">
        <f t="shared" ref="F1973:G1973" si="3946">LN(D1973/D1972)</f>
        <v>-1.7651657619452334E-2</v>
      </c>
      <c r="G1973" s="27">
        <f t="shared" si="3946"/>
        <v>-1.3411822302304616E-2</v>
      </c>
      <c r="H1973" s="27">
        <f t="shared" si="3580"/>
        <v>0.9284646302176206</v>
      </c>
      <c r="I1973" s="27"/>
      <c r="J1973" s="27">
        <v>1935</v>
      </c>
      <c r="K1973" s="27">
        <v>6.7223521917450766</v>
      </c>
      <c r="L1973" s="37">
        <v>2.0764265295413864E-2</v>
      </c>
      <c r="M1973" s="27"/>
      <c r="N1973" s="27"/>
      <c r="O1973" s="27"/>
      <c r="P1973" s="27"/>
      <c r="Q1973" s="27"/>
      <c r="R1973" s="27"/>
      <c r="S1973" s="27"/>
      <c r="T1973" s="27"/>
      <c r="U1973" s="27"/>
      <c r="V1973" s="27"/>
      <c r="W1973" s="27"/>
      <c r="X1973" s="27"/>
      <c r="Y1973" s="27"/>
      <c r="Z1973" s="27"/>
      <c r="AA1973" s="27"/>
      <c r="AB1973" s="27"/>
      <c r="AC1973" s="27"/>
      <c r="AD1973" s="27"/>
      <c r="AE1973" s="27"/>
    </row>
    <row r="1974" spans="1:31" ht="15.75" customHeight="1" x14ac:dyDescent="0.2">
      <c r="A1974" s="22">
        <v>35632</v>
      </c>
      <c r="B1974" s="23">
        <f t="shared" ref="B1974:C1974" si="3947">LN(D1974)</f>
        <v>6.8166263455710352</v>
      </c>
      <c r="C1974" s="23">
        <f t="shared" si="3947"/>
        <v>7.337067113564582</v>
      </c>
      <c r="D1974" s="24">
        <v>912.9</v>
      </c>
      <c r="E1974" s="24">
        <v>1536.2</v>
      </c>
      <c r="F1974" s="27">
        <f t="shared" ref="F1974:G1974" si="3948">LN(D1974/D1973)</f>
        <v>-2.6255348196985414E-3</v>
      </c>
      <c r="G1974" s="27">
        <f t="shared" si="3948"/>
        <v>-7.5873390152502267E-3</v>
      </c>
      <c r="H1974" s="27">
        <f t="shared" si="3580"/>
        <v>0.929066920073367</v>
      </c>
      <c r="I1974" s="27"/>
      <c r="J1974" s="27">
        <v>1936</v>
      </c>
      <c r="K1974" s="27">
        <v>6.7248088292122086</v>
      </c>
      <c r="L1974" s="37">
        <v>1.6065077463851551E-2</v>
      </c>
      <c r="M1974" s="27"/>
      <c r="N1974" s="27"/>
      <c r="O1974" s="27"/>
      <c r="P1974" s="27"/>
      <c r="Q1974" s="27"/>
      <c r="R1974" s="27"/>
      <c r="S1974" s="27"/>
      <c r="T1974" s="27"/>
      <c r="U1974" s="27"/>
      <c r="V1974" s="27"/>
      <c r="W1974" s="27"/>
      <c r="X1974" s="27"/>
      <c r="Y1974" s="27"/>
      <c r="Z1974" s="27"/>
      <c r="AA1974" s="27"/>
      <c r="AB1974" s="27"/>
      <c r="AC1974" s="27"/>
      <c r="AD1974" s="27"/>
      <c r="AE1974" s="27"/>
    </row>
    <row r="1975" spans="1:31" ht="15.75" customHeight="1" x14ac:dyDescent="0.2">
      <c r="A1975" s="22">
        <v>35633</v>
      </c>
      <c r="B1975" s="23">
        <f t="shared" ref="B1975:C1975" si="3949">LN(D1975)</f>
        <v>6.8393693661156725</v>
      </c>
      <c r="C1975" s="23">
        <f t="shared" si="3949"/>
        <v>7.3548740356904139</v>
      </c>
      <c r="D1975" s="24">
        <v>933.9</v>
      </c>
      <c r="E1975" s="24">
        <v>1563.8</v>
      </c>
      <c r="F1975" s="27">
        <f t="shared" ref="F1975:G1975" si="3950">LN(D1975/D1974)</f>
        <v>2.2743020544637036E-2</v>
      </c>
      <c r="G1975" s="27">
        <f t="shared" si="3950"/>
        <v>1.7806922125831952E-2</v>
      </c>
      <c r="H1975" s="27">
        <f t="shared" si="3580"/>
        <v>0.92990978947114622</v>
      </c>
      <c r="I1975" s="27"/>
      <c r="J1975" s="27">
        <v>1937</v>
      </c>
      <c r="K1975" s="27">
        <v>6.7136927545994753</v>
      </c>
      <c r="L1975" s="37">
        <v>2.6117133533213988E-2</v>
      </c>
      <c r="M1975" s="27"/>
      <c r="N1975" s="27"/>
      <c r="O1975" s="27"/>
      <c r="P1975" s="27"/>
      <c r="Q1975" s="27"/>
      <c r="R1975" s="27"/>
      <c r="S1975" s="27"/>
      <c r="T1975" s="27"/>
      <c r="U1975" s="27"/>
      <c r="V1975" s="27"/>
      <c r="W1975" s="27"/>
      <c r="X1975" s="27"/>
      <c r="Y1975" s="27"/>
      <c r="Z1975" s="27"/>
      <c r="AA1975" s="27"/>
      <c r="AB1975" s="27"/>
      <c r="AC1975" s="27"/>
      <c r="AD1975" s="27"/>
      <c r="AE1975" s="27"/>
    </row>
    <row r="1976" spans="1:31" ht="15.75" customHeight="1" x14ac:dyDescent="0.2">
      <c r="A1976" s="22">
        <v>35634</v>
      </c>
      <c r="B1976" s="23">
        <f t="shared" ref="B1976:C1976" si="3951">LN(D1976)</f>
        <v>6.842149521884143</v>
      </c>
      <c r="C1976" s="23">
        <f t="shared" si="3951"/>
        <v>7.3573010663254763</v>
      </c>
      <c r="D1976" s="24">
        <v>936.5</v>
      </c>
      <c r="E1976" s="24">
        <v>1567.6</v>
      </c>
      <c r="F1976" s="27">
        <f t="shared" ref="F1976:G1976" si="3952">LN(D1976/D1975)</f>
        <v>2.7801557684711481E-3</v>
      </c>
      <c r="G1976" s="27">
        <f t="shared" si="3952"/>
        <v>2.4270306350627018E-3</v>
      </c>
      <c r="H1976" s="27">
        <f t="shared" si="3580"/>
        <v>0.92998090742824258</v>
      </c>
      <c r="I1976" s="27"/>
      <c r="J1976" s="27">
        <v>1938</v>
      </c>
      <c r="K1976" s="27">
        <v>6.7106902705323659</v>
      </c>
      <c r="L1976" s="37">
        <v>2.2830661838435518E-2</v>
      </c>
      <c r="M1976" s="27"/>
      <c r="N1976" s="27"/>
      <c r="O1976" s="27"/>
      <c r="P1976" s="27"/>
      <c r="Q1976" s="27"/>
      <c r="R1976" s="27"/>
      <c r="S1976" s="27"/>
      <c r="T1976" s="27"/>
      <c r="U1976" s="27"/>
      <c r="V1976" s="27"/>
      <c r="W1976" s="27"/>
      <c r="X1976" s="27"/>
      <c r="Y1976" s="27"/>
      <c r="Z1976" s="27"/>
      <c r="AA1976" s="27"/>
      <c r="AB1976" s="27"/>
      <c r="AC1976" s="27"/>
      <c r="AD1976" s="27"/>
      <c r="AE1976" s="27"/>
    </row>
    <row r="1977" spans="1:31" ht="15.75" customHeight="1" x14ac:dyDescent="0.2">
      <c r="A1977" s="22">
        <v>35635</v>
      </c>
      <c r="B1977" s="23">
        <f t="shared" ref="B1977:C1977" si="3953">LN(D1977)</f>
        <v>6.8460926185900304</v>
      </c>
      <c r="C1977" s="23">
        <f t="shared" si="3953"/>
        <v>7.3582574855650229</v>
      </c>
      <c r="D1977" s="24">
        <v>940.2</v>
      </c>
      <c r="E1977" s="24">
        <v>1569.1</v>
      </c>
      <c r="F1977" s="27">
        <f t="shared" ref="F1977:G1977" si="3954">LN(D1977/D1976)</f>
        <v>3.9430967058870703E-3</v>
      </c>
      <c r="G1977" s="27">
        <f t="shared" si="3954"/>
        <v>9.5641923954613707E-4</v>
      </c>
      <c r="H1977" s="27">
        <f t="shared" si="3580"/>
        <v>0.93039590310889142</v>
      </c>
      <c r="I1977" s="27"/>
      <c r="J1977" s="27">
        <v>1939</v>
      </c>
      <c r="K1977" s="27">
        <v>6.7165711087770026</v>
      </c>
      <c r="L1977" s="37">
        <v>2.0870232535457056E-2</v>
      </c>
      <c r="M1977" s="27"/>
      <c r="N1977" s="27"/>
      <c r="O1977" s="27"/>
      <c r="P1977" s="27"/>
      <c r="Q1977" s="27"/>
      <c r="R1977" s="27"/>
      <c r="S1977" s="27"/>
      <c r="T1977" s="27"/>
      <c r="U1977" s="27"/>
      <c r="V1977" s="27"/>
      <c r="W1977" s="27"/>
      <c r="X1977" s="27"/>
      <c r="Y1977" s="27"/>
      <c r="Z1977" s="27"/>
      <c r="AA1977" s="27"/>
      <c r="AB1977" s="27"/>
      <c r="AC1977" s="27"/>
      <c r="AD1977" s="27"/>
      <c r="AE1977" s="27"/>
    </row>
    <row r="1978" spans="1:31" ht="15.75" customHeight="1" x14ac:dyDescent="0.2">
      <c r="A1978" s="22">
        <v>35636</v>
      </c>
      <c r="B1978" s="23">
        <f t="shared" ref="B1978:C1978" si="3955">LN(D1978)</f>
        <v>6.8444959393429459</v>
      </c>
      <c r="C1978" s="23">
        <f t="shared" si="3955"/>
        <v>7.3585123762820084</v>
      </c>
      <c r="D1978" s="24">
        <v>938.7</v>
      </c>
      <c r="E1978" s="24">
        <v>1569.5</v>
      </c>
      <c r="F1978" s="27">
        <f t="shared" ref="F1978:G1978" si="3956">LN(D1978/D1977)</f>
        <v>-1.5966792470839505E-3</v>
      </c>
      <c r="G1978" s="27">
        <f t="shared" si="3956"/>
        <v>2.5489071698570428E-4</v>
      </c>
      <c r="H1978" s="27">
        <f t="shared" si="3580"/>
        <v>0.93014669125299798</v>
      </c>
      <c r="I1978" s="27"/>
      <c r="J1978" s="27">
        <v>1940</v>
      </c>
      <c r="K1978" s="27">
        <v>6.7248645724085581</v>
      </c>
      <c r="L1978" s="37">
        <v>2.9739527079404304E-2</v>
      </c>
      <c r="M1978" s="27"/>
      <c r="N1978" s="27"/>
      <c r="O1978" s="27"/>
      <c r="P1978" s="27"/>
      <c r="Q1978" s="27"/>
      <c r="R1978" s="27"/>
      <c r="S1978" s="27"/>
      <c r="T1978" s="27"/>
      <c r="U1978" s="27"/>
      <c r="V1978" s="27"/>
      <c r="W1978" s="27"/>
      <c r="X1978" s="27"/>
      <c r="Y1978" s="27"/>
      <c r="Z1978" s="27"/>
      <c r="AA1978" s="27"/>
      <c r="AB1978" s="27"/>
      <c r="AC1978" s="27"/>
      <c r="AD1978" s="27"/>
      <c r="AE1978" s="27"/>
    </row>
    <row r="1979" spans="1:31" ht="15.75" customHeight="1" x14ac:dyDescent="0.2">
      <c r="A1979" s="22">
        <v>35639</v>
      </c>
      <c r="B1979" s="23">
        <f t="shared" ref="B1979:C1979" si="3957">LN(D1979)</f>
        <v>6.8420427356167552</v>
      </c>
      <c r="C1979" s="23">
        <f t="shared" si="3957"/>
        <v>7.3546821768978958</v>
      </c>
      <c r="D1979" s="24">
        <v>936.4</v>
      </c>
      <c r="E1979" s="24">
        <v>1563.5</v>
      </c>
      <c r="F1979" s="27">
        <f t="shared" ref="F1979:G1979" si="3958">LN(D1979/D1978)</f>
        <v>-2.4532037261905185E-3</v>
      </c>
      <c r="G1979" s="27">
        <f t="shared" si="3958"/>
        <v>-3.8301993841122622E-3</v>
      </c>
      <c r="H1979" s="27">
        <f t="shared" si="3580"/>
        <v>0.9302975398595178</v>
      </c>
      <c r="I1979" s="27"/>
      <c r="J1979" s="27">
        <v>1941</v>
      </c>
      <c r="K1979" s="27">
        <v>6.7288676898763455</v>
      </c>
      <c r="L1979" s="37">
        <v>3.1431119637916005E-2</v>
      </c>
      <c r="M1979" s="27"/>
      <c r="N1979" s="27"/>
      <c r="O1979" s="27"/>
      <c r="P1979" s="27"/>
      <c r="Q1979" s="27"/>
      <c r="R1979" s="27"/>
      <c r="S1979" s="27"/>
      <c r="T1979" s="27"/>
      <c r="U1979" s="27"/>
      <c r="V1979" s="27"/>
      <c r="W1979" s="27"/>
      <c r="X1979" s="27"/>
      <c r="Y1979" s="27"/>
      <c r="Z1979" s="27"/>
      <c r="AA1979" s="27"/>
      <c r="AB1979" s="27"/>
      <c r="AC1979" s="27"/>
      <c r="AD1979" s="27"/>
      <c r="AE1979" s="27"/>
    </row>
    <row r="1980" spans="1:31" ht="15.75" customHeight="1" x14ac:dyDescent="0.2">
      <c r="A1980" s="22">
        <v>35640</v>
      </c>
      <c r="B1980" s="23">
        <f t="shared" ref="B1980:C1980" si="3959">LN(D1980)</f>
        <v>6.8482175662659408</v>
      </c>
      <c r="C1980" s="23">
        <f t="shared" si="3959"/>
        <v>7.3602947944762303</v>
      </c>
      <c r="D1980" s="24">
        <v>942.2</v>
      </c>
      <c r="E1980" s="24">
        <v>1572.3</v>
      </c>
      <c r="F1980" s="27">
        <f t="shared" ref="F1980:G1980" si="3960">LN(D1980/D1979)</f>
        <v>6.1748306491850894E-3</v>
      </c>
      <c r="G1980" s="27">
        <f t="shared" si="3960"/>
        <v>5.6126175783342454E-3</v>
      </c>
      <c r="H1980" s="27">
        <f t="shared" si="3580"/>
        <v>0.93042707629121124</v>
      </c>
      <c r="I1980" s="27"/>
      <c r="J1980" s="27">
        <v>1942</v>
      </c>
      <c r="K1980" s="27">
        <v>6.7230788189541499</v>
      </c>
      <c r="L1980" s="37">
        <v>3.9881875124753385E-2</v>
      </c>
      <c r="M1980" s="27"/>
      <c r="N1980" s="27"/>
      <c r="O1980" s="27"/>
      <c r="P1980" s="27"/>
      <c r="Q1980" s="27"/>
      <c r="R1980" s="27"/>
      <c r="S1980" s="27"/>
      <c r="T1980" s="27"/>
      <c r="U1980" s="27"/>
      <c r="V1980" s="27"/>
      <c r="W1980" s="27"/>
      <c r="X1980" s="27"/>
      <c r="Y1980" s="27"/>
      <c r="Z1980" s="27"/>
      <c r="AA1980" s="27"/>
      <c r="AB1980" s="27"/>
      <c r="AC1980" s="27"/>
      <c r="AD1980" s="27"/>
      <c r="AE1980" s="27"/>
    </row>
    <row r="1981" spans="1:31" ht="15.75" customHeight="1" x14ac:dyDescent="0.2">
      <c r="A1981" s="22">
        <v>35641</v>
      </c>
      <c r="B1981" s="23">
        <f t="shared" ref="B1981:C1981" si="3961">LN(D1981)</f>
        <v>6.8587750967604189</v>
      </c>
      <c r="C1981" s="23">
        <f t="shared" si="3961"/>
        <v>7.3702306418070807</v>
      </c>
      <c r="D1981" s="24">
        <v>952.2</v>
      </c>
      <c r="E1981" s="24">
        <v>1588</v>
      </c>
      <c r="F1981" s="27">
        <f t="shared" ref="F1981:G1981" si="3962">LN(D1981/D1980)</f>
        <v>1.0557530494477618E-2</v>
      </c>
      <c r="G1981" s="27">
        <f t="shared" si="3962"/>
        <v>9.9358473308508947E-3</v>
      </c>
      <c r="H1981" s="27">
        <f t="shared" si="3580"/>
        <v>0.93060521849269295</v>
      </c>
      <c r="I1981" s="27"/>
      <c r="J1981" s="27">
        <v>1943</v>
      </c>
      <c r="K1981" s="27">
        <v>6.7265350257556724</v>
      </c>
      <c r="L1981" s="37">
        <v>4.1383308038665412E-2</v>
      </c>
      <c r="M1981" s="27"/>
      <c r="N1981" s="27"/>
      <c r="O1981" s="27"/>
      <c r="P1981" s="27"/>
      <c r="Q1981" s="27"/>
      <c r="R1981" s="27"/>
      <c r="S1981" s="27"/>
      <c r="T1981" s="27"/>
      <c r="U1981" s="27"/>
      <c r="V1981" s="27"/>
      <c r="W1981" s="27"/>
      <c r="X1981" s="27"/>
      <c r="Y1981" s="27"/>
      <c r="Z1981" s="27"/>
      <c r="AA1981" s="27"/>
      <c r="AB1981" s="27"/>
      <c r="AC1981" s="27"/>
      <c r="AD1981" s="27"/>
      <c r="AE1981" s="27"/>
    </row>
    <row r="1982" spans="1:31" ht="15.75" customHeight="1" x14ac:dyDescent="0.2">
      <c r="A1982" s="22">
        <v>35642</v>
      </c>
      <c r="B1982" s="23">
        <f t="shared" ref="B1982:C1982" si="3963">LN(D1982)</f>
        <v>6.8608732930820064</v>
      </c>
      <c r="C1982" s="23">
        <f t="shared" si="3963"/>
        <v>7.3738763809636474</v>
      </c>
      <c r="D1982" s="24">
        <v>954.2</v>
      </c>
      <c r="E1982" s="24">
        <v>1593.8</v>
      </c>
      <c r="F1982" s="27">
        <f t="shared" ref="F1982:G1982" si="3964">LN(D1982/D1981)</f>
        <v>2.098196321588214E-3</v>
      </c>
      <c r="G1982" s="27">
        <f t="shared" si="3964"/>
        <v>3.6457391565667433E-3</v>
      </c>
      <c r="H1982" s="27">
        <f t="shared" si="3580"/>
        <v>0.9304296598725188</v>
      </c>
      <c r="I1982" s="27"/>
      <c r="J1982" s="27">
        <v>1944</v>
      </c>
      <c r="K1982" s="27">
        <v>6.7284793947631769</v>
      </c>
      <c r="L1982" s="37">
        <v>5.5298704399248777E-2</v>
      </c>
      <c r="M1982" s="27"/>
      <c r="N1982" s="27"/>
      <c r="O1982" s="27"/>
      <c r="P1982" s="27"/>
      <c r="Q1982" s="27"/>
      <c r="R1982" s="27"/>
      <c r="S1982" s="27"/>
      <c r="T1982" s="27"/>
      <c r="U1982" s="27"/>
      <c r="V1982" s="27"/>
      <c r="W1982" s="27"/>
      <c r="X1982" s="27"/>
      <c r="Y1982" s="27"/>
      <c r="Z1982" s="27"/>
      <c r="AA1982" s="27"/>
      <c r="AB1982" s="27"/>
      <c r="AC1982" s="27"/>
      <c r="AD1982" s="27"/>
      <c r="AE1982" s="27"/>
    </row>
    <row r="1983" spans="1:31" ht="15.75" customHeight="1" x14ac:dyDescent="0.2">
      <c r="A1983" s="22">
        <v>35643</v>
      </c>
      <c r="B1983" s="23">
        <f t="shared" ref="B1983:C1983" si="3965">LN(D1983)</f>
        <v>6.8534046842320553</v>
      </c>
      <c r="C1983" s="23">
        <f t="shared" si="3965"/>
        <v>7.37419004741332</v>
      </c>
      <c r="D1983" s="24">
        <v>947.1</v>
      </c>
      <c r="E1983" s="24">
        <v>1594.3</v>
      </c>
      <c r="F1983" s="27">
        <f t="shared" ref="F1983:G1983" si="3966">LN(D1983/D1982)</f>
        <v>-7.4686088499509497E-3</v>
      </c>
      <c r="G1983" s="27">
        <f t="shared" si="3966"/>
        <v>3.1366644967187698E-4</v>
      </c>
      <c r="H1983" s="27">
        <f t="shared" si="3580"/>
        <v>0.92937727942556303</v>
      </c>
      <c r="I1983" s="27"/>
      <c r="J1983" s="27">
        <v>1945</v>
      </c>
      <c r="K1983" s="27">
        <v>6.7349443186455398</v>
      </c>
      <c r="L1983" s="37">
        <v>5.9866201320462942E-2</v>
      </c>
      <c r="M1983" s="27"/>
      <c r="N1983" s="27"/>
      <c r="O1983" s="27"/>
      <c r="P1983" s="27"/>
      <c r="Q1983" s="27"/>
      <c r="R1983" s="27"/>
      <c r="S1983" s="27"/>
      <c r="T1983" s="27"/>
      <c r="U1983" s="27"/>
      <c r="V1983" s="27"/>
      <c r="W1983" s="27"/>
      <c r="X1983" s="27"/>
      <c r="Y1983" s="27"/>
      <c r="Z1983" s="27"/>
      <c r="AA1983" s="27"/>
      <c r="AB1983" s="27"/>
      <c r="AC1983" s="27"/>
      <c r="AD1983" s="27"/>
      <c r="AE1983" s="27"/>
    </row>
    <row r="1984" spans="1:31" ht="15.75" customHeight="1" x14ac:dyDescent="0.2">
      <c r="A1984" s="22">
        <v>35646</v>
      </c>
      <c r="B1984" s="23">
        <f t="shared" ref="B1984:C1984" si="3967">LN(D1984)</f>
        <v>6.8567777242172694</v>
      </c>
      <c r="C1984" s="23">
        <f t="shared" si="3967"/>
        <v>7.3811282256974762</v>
      </c>
      <c r="D1984" s="24">
        <v>950.3</v>
      </c>
      <c r="E1984" s="24">
        <v>1605.4</v>
      </c>
      <c r="F1984" s="27">
        <f t="shared" ref="F1984:G1984" si="3968">LN(D1984/D1983)</f>
        <v>3.3730399852138675E-3</v>
      </c>
      <c r="G1984" s="27">
        <f t="shared" si="3968"/>
        <v>6.9381782841568774E-3</v>
      </c>
      <c r="H1984" s="27">
        <f t="shared" si="3580"/>
        <v>0.92896065676590267</v>
      </c>
      <c r="I1984" s="27"/>
      <c r="J1984" s="27">
        <v>1946</v>
      </c>
      <c r="K1984" s="27">
        <v>6.7398265844167868</v>
      </c>
      <c r="L1984" s="37">
        <v>5.5767327677020084E-2</v>
      </c>
      <c r="M1984" s="27"/>
      <c r="N1984" s="27"/>
      <c r="O1984" s="27"/>
      <c r="P1984" s="27"/>
      <c r="Q1984" s="27"/>
      <c r="R1984" s="27"/>
      <c r="S1984" s="27"/>
      <c r="T1984" s="27"/>
      <c r="U1984" s="27"/>
      <c r="V1984" s="27"/>
      <c r="W1984" s="27"/>
      <c r="X1984" s="27"/>
      <c r="Y1984" s="27"/>
      <c r="Z1984" s="27"/>
      <c r="AA1984" s="27"/>
      <c r="AB1984" s="27"/>
      <c r="AC1984" s="27"/>
      <c r="AD1984" s="27"/>
      <c r="AE1984" s="27"/>
    </row>
    <row r="1985" spans="1:31" ht="15.75" customHeight="1" x14ac:dyDescent="0.2">
      <c r="A1985" s="22">
        <v>35647</v>
      </c>
      <c r="B1985" s="23">
        <f t="shared" ref="B1985:C1985" si="3969">LN(D1985)</f>
        <v>6.8588801112000004</v>
      </c>
      <c r="C1985" s="23">
        <f t="shared" si="3969"/>
        <v>7.3911069257473727</v>
      </c>
      <c r="D1985" s="24">
        <v>952.3</v>
      </c>
      <c r="E1985" s="24">
        <v>1621.5</v>
      </c>
      <c r="F1985" s="27">
        <f t="shared" ref="F1985:G1985" si="3970">LN(D1985/D1984)</f>
        <v>2.1023869827307335E-3</v>
      </c>
      <c r="G1985" s="27">
        <f t="shared" si="3970"/>
        <v>9.9787000498960509E-3</v>
      </c>
      <c r="H1985" s="27">
        <f t="shared" si="3580"/>
        <v>0.92799091937185652</v>
      </c>
      <c r="I1985" s="27"/>
      <c r="J1985" s="27">
        <v>1947</v>
      </c>
      <c r="K1985" s="27">
        <v>6.7459276160206398</v>
      </c>
      <c r="L1985" s="37">
        <v>5.0225486380194972E-2</v>
      </c>
      <c r="M1985" s="27"/>
      <c r="N1985" s="27"/>
      <c r="O1985" s="27"/>
      <c r="P1985" s="27"/>
      <c r="Q1985" s="27"/>
      <c r="R1985" s="27"/>
      <c r="S1985" s="27"/>
      <c r="T1985" s="27"/>
      <c r="U1985" s="27"/>
      <c r="V1985" s="27"/>
      <c r="W1985" s="27"/>
      <c r="X1985" s="27"/>
      <c r="Y1985" s="27"/>
      <c r="Z1985" s="27"/>
      <c r="AA1985" s="27"/>
      <c r="AB1985" s="27"/>
      <c r="AC1985" s="27"/>
      <c r="AD1985" s="27"/>
      <c r="AE1985" s="27"/>
    </row>
    <row r="1986" spans="1:31" ht="15.75" customHeight="1" x14ac:dyDescent="0.2">
      <c r="A1986" s="22">
        <v>35648</v>
      </c>
      <c r="B1986" s="23">
        <f t="shared" ref="B1986:C1986" si="3971">LN(D1986)</f>
        <v>6.8672457356439267</v>
      </c>
      <c r="C1986" s="23">
        <f t="shared" si="3971"/>
        <v>7.3965806624684607</v>
      </c>
      <c r="D1986" s="24">
        <v>960.3</v>
      </c>
      <c r="E1986" s="24">
        <v>1630.4</v>
      </c>
      <c r="F1986" s="27">
        <f t="shared" ref="F1986:G1986" si="3972">LN(D1986/D1985)</f>
        <v>8.3656244439267811E-3</v>
      </c>
      <c r="G1986" s="27">
        <f t="shared" si="3972"/>
        <v>5.4737367210877779E-3</v>
      </c>
      <c r="H1986" s="27">
        <f t="shared" si="3580"/>
        <v>0.92843518498885957</v>
      </c>
      <c r="I1986" s="27"/>
      <c r="J1986" s="27">
        <v>1948</v>
      </c>
      <c r="K1986" s="27">
        <v>6.7400999679863647</v>
      </c>
      <c r="L1986" s="37">
        <v>4.9997267527539968E-2</v>
      </c>
      <c r="M1986" s="27"/>
      <c r="N1986" s="27"/>
      <c r="O1986" s="27"/>
      <c r="P1986" s="27"/>
      <c r="Q1986" s="27"/>
      <c r="R1986" s="27"/>
      <c r="S1986" s="27"/>
      <c r="T1986" s="27"/>
      <c r="U1986" s="27"/>
      <c r="V1986" s="27"/>
      <c r="W1986" s="27"/>
      <c r="X1986" s="27"/>
      <c r="Y1986" s="27"/>
      <c r="Z1986" s="27"/>
      <c r="AA1986" s="27"/>
      <c r="AB1986" s="27"/>
      <c r="AC1986" s="27"/>
      <c r="AD1986" s="27"/>
      <c r="AE1986" s="27"/>
    </row>
    <row r="1987" spans="1:31" ht="15.75" customHeight="1" x14ac:dyDescent="0.2">
      <c r="A1987" s="22">
        <v>35649</v>
      </c>
      <c r="B1987" s="23">
        <f t="shared" ref="B1987:C1987" si="3973">LN(D1987)</f>
        <v>6.8576192094883401</v>
      </c>
      <c r="C1987" s="23">
        <f t="shared" si="3973"/>
        <v>7.3927090951805567</v>
      </c>
      <c r="D1987" s="24">
        <v>951.1</v>
      </c>
      <c r="E1987" s="24">
        <v>1624.1</v>
      </c>
      <c r="F1987" s="27">
        <f t="shared" ref="F1987:G1987" si="3974">LN(D1987/D1986)</f>
        <v>-9.6265261555871229E-3</v>
      </c>
      <c r="G1987" s="27">
        <f t="shared" si="3974"/>
        <v>-3.8715672879033099E-3</v>
      </c>
      <c r="H1987" s="27">
        <f t="shared" si="3580"/>
        <v>0.92761924230982507</v>
      </c>
      <c r="I1987" s="27"/>
      <c r="J1987" s="27">
        <v>1949</v>
      </c>
      <c r="K1987" s="27">
        <v>6.7480950869232723</v>
      </c>
      <c r="L1987" s="37">
        <v>5.1963616603490692E-2</v>
      </c>
      <c r="M1987" s="27"/>
      <c r="N1987" s="27"/>
      <c r="O1987" s="27"/>
      <c r="P1987" s="27"/>
      <c r="Q1987" s="27"/>
      <c r="R1987" s="27"/>
      <c r="S1987" s="27"/>
      <c r="T1987" s="27"/>
      <c r="U1987" s="27"/>
      <c r="V1987" s="27"/>
      <c r="W1987" s="27"/>
      <c r="X1987" s="27"/>
      <c r="Y1987" s="27"/>
      <c r="Z1987" s="27"/>
      <c r="AA1987" s="27"/>
      <c r="AB1987" s="27"/>
      <c r="AC1987" s="27"/>
      <c r="AD1987" s="27"/>
      <c r="AE1987" s="27"/>
    </row>
    <row r="1988" spans="1:31" ht="15.75" customHeight="1" x14ac:dyDescent="0.2">
      <c r="A1988" s="22">
        <v>35650</v>
      </c>
      <c r="B1988" s="23">
        <f t="shared" ref="B1988:C1988" si="3975">LN(D1988)</f>
        <v>6.838940962981777</v>
      </c>
      <c r="C1988" s="23">
        <f t="shared" si="3975"/>
        <v>7.3768209684998958</v>
      </c>
      <c r="D1988" s="24">
        <v>933.5</v>
      </c>
      <c r="E1988" s="24">
        <v>1598.5</v>
      </c>
      <c r="F1988" s="27">
        <f t="shared" ref="F1988:G1988" si="3976">LN(D1988/D1987)</f>
        <v>-1.8678246506562492E-2</v>
      </c>
      <c r="G1988" s="27">
        <f t="shared" si="3976"/>
        <v>-1.5888126680661016E-2</v>
      </c>
      <c r="H1988" s="27">
        <f t="shared" si="3580"/>
        <v>0.92708512138020627</v>
      </c>
      <c r="I1988" s="27"/>
      <c r="J1988" s="27">
        <v>1950</v>
      </c>
      <c r="K1988" s="27">
        <v>6.7480950869232723</v>
      </c>
      <c r="L1988" s="37">
        <v>5.2854187741055547E-2</v>
      </c>
      <c r="M1988" s="27"/>
      <c r="N1988" s="27"/>
      <c r="O1988" s="27"/>
      <c r="P1988" s="27"/>
      <c r="Q1988" s="27"/>
      <c r="R1988" s="27"/>
      <c r="S1988" s="27"/>
      <c r="T1988" s="27"/>
      <c r="U1988" s="27"/>
      <c r="V1988" s="27"/>
      <c r="W1988" s="27"/>
      <c r="X1988" s="27"/>
      <c r="Y1988" s="27"/>
      <c r="Z1988" s="27"/>
      <c r="AA1988" s="27"/>
      <c r="AB1988" s="27"/>
      <c r="AC1988" s="27"/>
      <c r="AD1988" s="27"/>
      <c r="AE1988" s="27"/>
    </row>
    <row r="1989" spans="1:31" ht="15.75" customHeight="1" x14ac:dyDescent="0.2">
      <c r="A1989" s="22">
        <v>35653</v>
      </c>
      <c r="B1989" s="23">
        <f t="shared" ref="B1989:C1989" si="3977">LN(D1989)</f>
        <v>6.842683282238422</v>
      </c>
      <c r="C1989" s="23">
        <f t="shared" si="3977"/>
        <v>7.369411666740044</v>
      </c>
      <c r="D1989" s="24">
        <v>937</v>
      </c>
      <c r="E1989" s="24">
        <v>1586.7</v>
      </c>
      <c r="F1989" s="27">
        <f t="shared" ref="F1989:G1989" si="3978">LN(D1989/D1988)</f>
        <v>3.7423192566449679E-3</v>
      </c>
      <c r="G1989" s="27">
        <f t="shared" si="3978"/>
        <v>-7.4093017598522229E-3</v>
      </c>
      <c r="H1989" s="27">
        <f t="shared" si="3580"/>
        <v>0.92852504265993496</v>
      </c>
      <c r="I1989" s="27"/>
      <c r="J1989" s="27">
        <v>1951</v>
      </c>
      <c r="K1989" s="27">
        <v>6.741137955961106</v>
      </c>
      <c r="L1989" s="37">
        <v>3.7191775580573072E-2</v>
      </c>
      <c r="M1989" s="27"/>
      <c r="N1989" s="27"/>
      <c r="O1989" s="27"/>
      <c r="P1989" s="27"/>
      <c r="Q1989" s="27"/>
      <c r="R1989" s="27"/>
      <c r="S1989" s="27"/>
      <c r="T1989" s="27"/>
      <c r="U1989" s="27"/>
      <c r="V1989" s="27"/>
      <c r="W1989" s="27"/>
      <c r="X1989" s="27"/>
      <c r="Y1989" s="27"/>
      <c r="Z1989" s="27"/>
      <c r="AA1989" s="27"/>
      <c r="AB1989" s="27"/>
      <c r="AC1989" s="27"/>
      <c r="AD1989" s="27"/>
      <c r="AE1989" s="27"/>
    </row>
    <row r="1990" spans="1:31" ht="15.75" customHeight="1" x14ac:dyDescent="0.2">
      <c r="A1990" s="22">
        <v>35654</v>
      </c>
      <c r="B1990" s="23">
        <f t="shared" ref="B1990:C1990" si="3979">LN(D1990)</f>
        <v>6.8314140457254142</v>
      </c>
      <c r="C1990" s="23">
        <f t="shared" si="3979"/>
        <v>7.3627721659195489</v>
      </c>
      <c r="D1990" s="24">
        <v>926.5</v>
      </c>
      <c r="E1990" s="24">
        <v>1576.2</v>
      </c>
      <c r="F1990" s="27">
        <f t="shared" ref="F1990:G1990" si="3980">LN(D1990/D1989)</f>
        <v>-1.1269236513007741E-2</v>
      </c>
      <c r="G1990" s="27">
        <f t="shared" si="3980"/>
        <v>-6.6395008204947776E-3</v>
      </c>
      <c r="H1990" s="27">
        <f t="shared" si="3580"/>
        <v>0.92783178560737489</v>
      </c>
      <c r="I1990" s="27"/>
      <c r="J1990" s="27">
        <v>1952</v>
      </c>
      <c r="K1990" s="27">
        <v>6.7509577757587964</v>
      </c>
      <c r="L1990" s="37">
        <v>4.731740260451911E-2</v>
      </c>
      <c r="M1990" s="27"/>
      <c r="N1990" s="27"/>
      <c r="O1990" s="27"/>
      <c r="P1990" s="27"/>
      <c r="Q1990" s="27"/>
      <c r="R1990" s="27"/>
      <c r="S1990" s="27"/>
      <c r="T1990" s="27"/>
      <c r="U1990" s="27"/>
      <c r="V1990" s="27"/>
      <c r="W1990" s="27"/>
      <c r="X1990" s="27"/>
      <c r="Y1990" s="27"/>
      <c r="Z1990" s="27"/>
      <c r="AA1990" s="27"/>
      <c r="AB1990" s="27"/>
      <c r="AC1990" s="27"/>
      <c r="AD1990" s="27"/>
      <c r="AE1990" s="27"/>
    </row>
    <row r="1991" spans="1:31" ht="15.75" customHeight="1" x14ac:dyDescent="0.2">
      <c r="A1991" s="22">
        <v>35655</v>
      </c>
      <c r="B1991" s="23">
        <f t="shared" ref="B1991:C1991" si="3981">LN(D1991)</f>
        <v>6.826545223556594</v>
      </c>
      <c r="C1991" s="23">
        <f t="shared" si="3981"/>
        <v>7.3673297127373338</v>
      </c>
      <c r="D1991" s="24">
        <v>922</v>
      </c>
      <c r="E1991" s="24">
        <v>1583.4</v>
      </c>
      <c r="F1991" s="27">
        <f t="shared" ref="F1991:G1991" si="3982">LN(D1991/D1990)</f>
        <v>-4.8688221688206407E-3</v>
      </c>
      <c r="G1991" s="27">
        <f t="shared" si="3982"/>
        <v>4.5575468177842682E-3</v>
      </c>
      <c r="H1991" s="27">
        <f t="shared" si="3580"/>
        <v>0.92659694756897049</v>
      </c>
      <c r="I1991" s="27"/>
      <c r="J1991" s="27">
        <v>1953</v>
      </c>
      <c r="K1991" s="27">
        <v>6.7476079287868327</v>
      </c>
      <c r="L1991" s="37">
        <v>4.2376814460796552E-2</v>
      </c>
      <c r="M1991" s="27"/>
      <c r="N1991" s="27"/>
      <c r="O1991" s="27"/>
      <c r="P1991" s="27"/>
      <c r="Q1991" s="27"/>
      <c r="R1991" s="27"/>
      <c r="S1991" s="27"/>
      <c r="T1991" s="27"/>
      <c r="U1991" s="27"/>
      <c r="V1991" s="27"/>
      <c r="W1991" s="27"/>
      <c r="X1991" s="27"/>
      <c r="Y1991" s="27"/>
      <c r="Z1991" s="27"/>
      <c r="AA1991" s="27"/>
      <c r="AB1991" s="27"/>
      <c r="AC1991" s="27"/>
      <c r="AD1991" s="27"/>
      <c r="AE1991" s="27"/>
    </row>
    <row r="1992" spans="1:31" ht="15.75" customHeight="1" x14ac:dyDescent="0.2">
      <c r="A1992" s="22">
        <v>35656</v>
      </c>
      <c r="B1992" s="23">
        <f t="shared" ref="B1992:C1992" si="3983">LN(D1992)</f>
        <v>6.8294693605835928</v>
      </c>
      <c r="C1992" s="23">
        <f t="shared" si="3983"/>
        <v>7.3693486408679023</v>
      </c>
      <c r="D1992" s="24">
        <v>924.7</v>
      </c>
      <c r="E1992" s="24">
        <v>1586.6</v>
      </c>
      <c r="F1992" s="27">
        <f t="shared" ref="F1992:G1992" si="3984">LN(D1992/D1991)</f>
        <v>2.9241370269991488E-3</v>
      </c>
      <c r="G1992" s="27">
        <f t="shared" si="3984"/>
        <v>2.0189281305690509E-3</v>
      </c>
      <c r="H1992" s="27">
        <f t="shared" si="3580"/>
        <v>0.92673989159770209</v>
      </c>
      <c r="I1992" s="27"/>
      <c r="J1992" s="27">
        <v>1954</v>
      </c>
      <c r="K1992" s="27">
        <v>6.7422290904655187</v>
      </c>
      <c r="L1992" s="37">
        <v>4.1775381080443097E-2</v>
      </c>
      <c r="M1992" s="27"/>
      <c r="N1992" s="27"/>
      <c r="O1992" s="27"/>
      <c r="P1992" s="27"/>
      <c r="Q1992" s="27"/>
      <c r="R1992" s="27"/>
      <c r="S1992" s="27"/>
      <c r="T1992" s="27"/>
      <c r="U1992" s="27"/>
      <c r="V1992" s="27"/>
      <c r="W1992" s="27"/>
      <c r="X1992" s="27"/>
      <c r="Y1992" s="27"/>
      <c r="Z1992" s="27"/>
      <c r="AA1992" s="27"/>
      <c r="AB1992" s="27"/>
      <c r="AC1992" s="27"/>
      <c r="AD1992" s="27"/>
      <c r="AE1992" s="27"/>
    </row>
    <row r="1993" spans="1:31" ht="15.75" customHeight="1" x14ac:dyDescent="0.2">
      <c r="A1993" s="22">
        <v>35657</v>
      </c>
      <c r="B1993" s="23">
        <f t="shared" ref="B1993:C1993" si="3985">LN(D1993)</f>
        <v>6.8032832573854263</v>
      </c>
      <c r="C1993" s="23">
        <f t="shared" si="3985"/>
        <v>7.3537223303996315</v>
      </c>
      <c r="D1993" s="24">
        <v>900.8</v>
      </c>
      <c r="E1993" s="24">
        <v>1562</v>
      </c>
      <c r="F1993" s="27">
        <f t="shared" ref="F1993:G1993" si="3986">LN(D1993/D1992)</f>
        <v>-2.6186103198167048E-2</v>
      </c>
      <c r="G1993" s="27">
        <f t="shared" si="3986"/>
        <v>-1.5626310468271246E-2</v>
      </c>
      <c r="H1993" s="27">
        <f t="shared" si="3580"/>
        <v>0.92514823809178393</v>
      </c>
      <c r="I1993" s="27"/>
      <c r="J1993" s="27">
        <v>1955</v>
      </c>
      <c r="K1993" s="27">
        <v>6.7432098132424079</v>
      </c>
      <c r="L1993" s="37">
        <v>4.4973330598883976E-2</v>
      </c>
      <c r="M1993" s="27"/>
      <c r="N1993" s="27"/>
      <c r="O1993" s="27"/>
      <c r="P1993" s="27"/>
      <c r="Q1993" s="27"/>
      <c r="R1993" s="27"/>
      <c r="S1993" s="27"/>
      <c r="T1993" s="27"/>
      <c r="U1993" s="27"/>
      <c r="V1993" s="27"/>
      <c r="W1993" s="27"/>
      <c r="X1993" s="27"/>
      <c r="Y1993" s="27"/>
      <c r="Z1993" s="27"/>
      <c r="AA1993" s="27"/>
      <c r="AB1993" s="27"/>
      <c r="AC1993" s="27"/>
      <c r="AD1993" s="27"/>
      <c r="AE1993" s="27"/>
    </row>
    <row r="1994" spans="1:31" ht="15.75" customHeight="1" x14ac:dyDescent="0.2">
      <c r="A1994" s="22">
        <v>35660</v>
      </c>
      <c r="B1994" s="23">
        <f t="shared" ref="B1994:C1994" si="3987">LN(D1994)</f>
        <v>6.8160784904102325</v>
      </c>
      <c r="C1994" s="23">
        <f t="shared" si="3987"/>
        <v>7.3585123762820084</v>
      </c>
      <c r="D1994" s="24">
        <v>912.4</v>
      </c>
      <c r="E1994" s="24">
        <v>1569.5</v>
      </c>
      <c r="F1994" s="27">
        <f t="shared" ref="F1994:G1994" si="3988">LN(D1994/D1993)</f>
        <v>1.2795233024807104E-2</v>
      </c>
      <c r="G1994" s="27">
        <f t="shared" si="3988"/>
        <v>4.7900458823769924E-3</v>
      </c>
      <c r="H1994" s="27">
        <f t="shared" si="3580"/>
        <v>0.92628484425464153</v>
      </c>
      <c r="I1994" s="27"/>
      <c r="J1994" s="27">
        <v>1956</v>
      </c>
      <c r="K1994" s="27">
        <v>6.7453305082273811</v>
      </c>
      <c r="L1994" s="37">
        <v>4.0370124747449943E-2</v>
      </c>
      <c r="M1994" s="27"/>
      <c r="N1994" s="27"/>
      <c r="O1994" s="27"/>
      <c r="P1994" s="27"/>
      <c r="Q1994" s="27"/>
      <c r="R1994" s="27"/>
      <c r="S1994" s="27"/>
      <c r="T1994" s="27"/>
      <c r="U1994" s="27"/>
      <c r="V1994" s="27"/>
      <c r="W1994" s="27"/>
      <c r="X1994" s="27"/>
      <c r="Y1994" s="27"/>
      <c r="Z1994" s="27"/>
      <c r="AA1994" s="27"/>
      <c r="AB1994" s="27"/>
      <c r="AC1994" s="27"/>
      <c r="AD1994" s="27"/>
      <c r="AE1994" s="27"/>
    </row>
    <row r="1995" spans="1:31" ht="15.75" customHeight="1" x14ac:dyDescent="0.2">
      <c r="A1995" s="22">
        <v>35661</v>
      </c>
      <c r="B1995" s="23">
        <f t="shared" ref="B1995:C1995" si="3989">LN(D1995)</f>
        <v>6.8308742346461795</v>
      </c>
      <c r="C1995" s="23">
        <f t="shared" si="3989"/>
        <v>7.3781963125526522</v>
      </c>
      <c r="D1995" s="24">
        <v>926</v>
      </c>
      <c r="E1995" s="24">
        <v>1600.7</v>
      </c>
      <c r="F1995" s="27">
        <f t="shared" ref="F1995:G1995" si="3990">LN(D1995/D1994)</f>
        <v>1.4795744235946519E-2</v>
      </c>
      <c r="G1995" s="27">
        <f t="shared" si="3990"/>
        <v>1.9683936270643635E-2</v>
      </c>
      <c r="H1995" s="27">
        <f t="shared" si="3580"/>
        <v>0.9258189868199489</v>
      </c>
      <c r="I1995" s="27"/>
      <c r="J1995" s="27">
        <v>1957</v>
      </c>
      <c r="K1995" s="27">
        <v>6.7432642618430902</v>
      </c>
      <c r="L1995" s="37">
        <v>4.9080165627718664E-2</v>
      </c>
      <c r="M1995" s="27"/>
      <c r="N1995" s="27"/>
      <c r="O1995" s="27"/>
      <c r="P1995" s="27"/>
      <c r="Q1995" s="27"/>
      <c r="R1995" s="27"/>
      <c r="S1995" s="27"/>
      <c r="T1995" s="27"/>
      <c r="U1995" s="27"/>
      <c r="V1995" s="27"/>
      <c r="W1995" s="27"/>
      <c r="X1995" s="27"/>
      <c r="Y1995" s="27"/>
      <c r="Z1995" s="27"/>
      <c r="AA1995" s="27"/>
      <c r="AB1995" s="27"/>
      <c r="AC1995" s="27"/>
      <c r="AD1995" s="27"/>
      <c r="AE1995" s="27"/>
    </row>
    <row r="1996" spans="1:31" ht="15.75" customHeight="1" x14ac:dyDescent="0.2">
      <c r="A1996" s="22">
        <v>35662</v>
      </c>
      <c r="B1996" s="23">
        <f t="shared" ref="B1996:C1996" si="3991">LN(D1996)</f>
        <v>6.8451349170004701</v>
      </c>
      <c r="C1996" s="23">
        <f t="shared" si="3991"/>
        <v>7.3955374295795151</v>
      </c>
      <c r="D1996" s="24">
        <v>939.3</v>
      </c>
      <c r="E1996" s="24">
        <v>1628.7</v>
      </c>
      <c r="F1996" s="27">
        <f t="shared" ref="F1996:G1996" si="3992">LN(D1996/D1995)</f>
        <v>1.4260682354290321E-2</v>
      </c>
      <c r="G1996" s="27">
        <f t="shared" si="3992"/>
        <v>1.7341117026863185E-2</v>
      </c>
      <c r="H1996" s="27">
        <f t="shared" si="3580"/>
        <v>0.92557640092826365</v>
      </c>
      <c r="I1996" s="27"/>
      <c r="J1996" s="27">
        <v>1958</v>
      </c>
      <c r="K1996" s="27">
        <v>6.7526811383259666</v>
      </c>
      <c r="L1996" s="37">
        <v>5.4148222066209506E-2</v>
      </c>
      <c r="M1996" s="27"/>
      <c r="N1996" s="27"/>
      <c r="O1996" s="27"/>
      <c r="P1996" s="27"/>
      <c r="Q1996" s="27"/>
      <c r="R1996" s="27"/>
      <c r="S1996" s="27"/>
      <c r="T1996" s="27"/>
      <c r="U1996" s="27"/>
      <c r="V1996" s="27"/>
      <c r="W1996" s="27"/>
      <c r="X1996" s="27"/>
      <c r="Y1996" s="27"/>
      <c r="Z1996" s="27"/>
      <c r="AA1996" s="27"/>
      <c r="AB1996" s="27"/>
      <c r="AC1996" s="27"/>
      <c r="AD1996" s="27"/>
      <c r="AE1996" s="27"/>
    </row>
    <row r="1997" spans="1:31" ht="15.75" customHeight="1" x14ac:dyDescent="0.2">
      <c r="A1997" s="22">
        <v>35663</v>
      </c>
      <c r="B1997" s="23">
        <f t="shared" ref="B1997:C1997" si="3993">LN(D1997)</f>
        <v>6.8297937375124249</v>
      </c>
      <c r="C1997" s="23">
        <f t="shared" si="3993"/>
        <v>7.3823110315750951</v>
      </c>
      <c r="D1997" s="24">
        <v>925</v>
      </c>
      <c r="E1997" s="24">
        <v>1607.3</v>
      </c>
      <c r="F1997" s="27">
        <f t="shared" ref="F1997:G1997" si="3994">LN(D1997/D1996)</f>
        <v>-1.5341179488044516E-2</v>
      </c>
      <c r="G1997" s="27">
        <f t="shared" si="3994"/>
        <v>-1.3226398004419822E-2</v>
      </c>
      <c r="H1997" s="27">
        <f t="shared" si="3580"/>
        <v>0.92515659504192083</v>
      </c>
      <c r="I1997" s="27"/>
      <c r="J1997" s="27">
        <v>1959</v>
      </c>
      <c r="K1997" s="27">
        <v>6.7591101773164475</v>
      </c>
      <c r="L1997" s="37">
        <v>6.1888237739407437E-2</v>
      </c>
      <c r="M1997" s="27"/>
      <c r="N1997" s="27"/>
      <c r="O1997" s="27"/>
      <c r="P1997" s="27"/>
      <c r="Q1997" s="27"/>
      <c r="R1997" s="27"/>
      <c r="S1997" s="27"/>
      <c r="T1997" s="27"/>
      <c r="U1997" s="27"/>
      <c r="V1997" s="27"/>
      <c r="W1997" s="27"/>
      <c r="X1997" s="27"/>
      <c r="Y1997" s="27"/>
      <c r="Z1997" s="27"/>
      <c r="AA1997" s="27"/>
      <c r="AB1997" s="27"/>
      <c r="AC1997" s="27"/>
      <c r="AD1997" s="27"/>
      <c r="AE1997" s="27"/>
    </row>
    <row r="1998" spans="1:31" ht="15.75" customHeight="1" x14ac:dyDescent="0.2">
      <c r="A1998" s="22">
        <v>35664</v>
      </c>
      <c r="B1998" s="23">
        <f t="shared" ref="B1998:C1998" si="3995">LN(D1998)</f>
        <v>6.8281707996392944</v>
      </c>
      <c r="C1998" s="23">
        <f t="shared" si="3995"/>
        <v>7.3768835251919187</v>
      </c>
      <c r="D1998" s="24">
        <v>923.5</v>
      </c>
      <c r="E1998" s="24">
        <v>1598.6</v>
      </c>
      <c r="F1998" s="27">
        <f t="shared" ref="F1998:G1998" si="3996">LN(D1998/D1997)</f>
        <v>-1.622937873130525E-3</v>
      </c>
      <c r="G1998" s="27">
        <f t="shared" si="3996"/>
        <v>-5.4275063831767389E-3</v>
      </c>
      <c r="H1998" s="27">
        <f t="shared" si="3580"/>
        <v>0.92561727134788274</v>
      </c>
      <c r="I1998" s="27"/>
      <c r="J1998" s="27">
        <v>1960</v>
      </c>
      <c r="K1998" s="27">
        <v>6.7591101773164475</v>
      </c>
      <c r="L1998" s="37">
        <v>6.1888237739407437E-2</v>
      </c>
      <c r="M1998" s="27"/>
      <c r="N1998" s="27"/>
      <c r="O1998" s="27"/>
      <c r="P1998" s="27"/>
      <c r="Q1998" s="27"/>
      <c r="R1998" s="27"/>
      <c r="S1998" s="27"/>
      <c r="T1998" s="27"/>
      <c r="U1998" s="27"/>
      <c r="V1998" s="27"/>
      <c r="W1998" s="27"/>
      <c r="X1998" s="27"/>
      <c r="Y1998" s="27"/>
      <c r="Z1998" s="27"/>
      <c r="AA1998" s="27"/>
      <c r="AB1998" s="27"/>
      <c r="AC1998" s="27"/>
      <c r="AD1998" s="27"/>
      <c r="AE1998" s="27"/>
    </row>
    <row r="1999" spans="1:31" ht="15.75" customHeight="1" x14ac:dyDescent="0.2">
      <c r="A1999" s="22">
        <v>35667</v>
      </c>
      <c r="B1999" s="23">
        <f t="shared" ref="B1999:C1999" si="3997">LN(D1999)</f>
        <v>6.8244823597883153</v>
      </c>
      <c r="C1999" s="23">
        <f t="shared" si="3997"/>
        <v>7.3786959690492129</v>
      </c>
      <c r="D1999" s="24">
        <v>920.1</v>
      </c>
      <c r="E1999" s="24">
        <v>1601.5</v>
      </c>
      <c r="F1999" s="27">
        <f t="shared" ref="F1999:G1999" si="3998">LN(D1999/D1998)</f>
        <v>-3.6884398509790532E-3</v>
      </c>
      <c r="G1999" s="27">
        <f t="shared" si="3998"/>
        <v>1.8124438572943106E-3</v>
      </c>
      <c r="H1999" s="27">
        <f t="shared" si="3580"/>
        <v>0.924890033200228</v>
      </c>
      <c r="I1999" s="27"/>
      <c r="J1999" s="27">
        <v>1961</v>
      </c>
      <c r="K1999" s="27">
        <v>6.7607624686460399</v>
      </c>
      <c r="L1999" s="37">
        <v>5.5096795631560447E-2</v>
      </c>
      <c r="M1999" s="27"/>
      <c r="N1999" s="27"/>
      <c r="O1999" s="27"/>
      <c r="P1999" s="27"/>
      <c r="Q1999" s="27"/>
      <c r="R1999" s="27"/>
      <c r="S1999" s="27"/>
      <c r="T1999" s="27"/>
      <c r="U1999" s="27"/>
      <c r="V1999" s="27"/>
      <c r="W1999" s="27"/>
      <c r="X1999" s="27"/>
      <c r="Y1999" s="27"/>
      <c r="Z1999" s="27"/>
      <c r="AA1999" s="27"/>
      <c r="AB1999" s="27"/>
      <c r="AC1999" s="27"/>
      <c r="AD1999" s="27"/>
      <c r="AE1999" s="27"/>
    </row>
    <row r="2000" spans="1:31" ht="15.75" customHeight="1" x14ac:dyDescent="0.2">
      <c r="A2000" s="22">
        <v>35668</v>
      </c>
      <c r="B2000" s="23">
        <f t="shared" ref="B2000:C2000" si="3999">LN(D2000)</f>
        <v>6.816735880594968</v>
      </c>
      <c r="C2000" s="23">
        <f t="shared" si="3999"/>
        <v>7.3723065712161384</v>
      </c>
      <c r="D2000" s="24">
        <v>913</v>
      </c>
      <c r="E2000" s="24">
        <v>1591.3</v>
      </c>
      <c r="F2000" s="27">
        <f t="shared" ref="F2000:G2000" si="4000">LN(D2000/D1999)</f>
        <v>-7.7464791933470689E-3</v>
      </c>
      <c r="G2000" s="27">
        <f t="shared" si="4000"/>
        <v>-6.3893978330746889E-3</v>
      </c>
      <c r="H2000" s="27">
        <f t="shared" si="3580"/>
        <v>0.92464085896938997</v>
      </c>
      <c r="I2000" s="27"/>
      <c r="J2000" s="27">
        <v>1962</v>
      </c>
      <c r="K2000" s="27">
        <v>6.768392244635991</v>
      </c>
      <c r="L2000" s="37">
        <v>5.4567382641430129E-2</v>
      </c>
      <c r="M2000" s="27"/>
      <c r="N2000" s="27"/>
      <c r="O2000" s="27"/>
      <c r="P2000" s="27"/>
      <c r="Q2000" s="27"/>
      <c r="R2000" s="27"/>
      <c r="S2000" s="27"/>
      <c r="T2000" s="27"/>
      <c r="U2000" s="27"/>
      <c r="V2000" s="27"/>
      <c r="W2000" s="27"/>
      <c r="X2000" s="27"/>
      <c r="Y2000" s="27"/>
      <c r="Z2000" s="27"/>
      <c r="AA2000" s="27"/>
      <c r="AB2000" s="27"/>
      <c r="AC2000" s="27"/>
      <c r="AD2000" s="27"/>
      <c r="AE2000" s="27"/>
    </row>
    <row r="2001" spans="1:31" ht="15.75" customHeight="1" x14ac:dyDescent="0.2">
      <c r="A2001" s="22">
        <v>35669</v>
      </c>
      <c r="B2001" s="23">
        <f t="shared" ref="B2001:C2001" si="4001">LN(D2001)</f>
        <v>6.8175022900045752</v>
      </c>
      <c r="C2001" s="23">
        <f t="shared" si="4001"/>
        <v>7.3749424457182986</v>
      </c>
      <c r="D2001" s="24">
        <v>913.7</v>
      </c>
      <c r="E2001" s="24">
        <v>1595.5</v>
      </c>
      <c r="F2001" s="27">
        <f t="shared" ref="F2001:G2001" si="4002">LN(D2001/D2000)</f>
        <v>7.664094096065619E-4</v>
      </c>
      <c r="G2001" s="27">
        <f t="shared" si="4002"/>
        <v>2.6358745021601302E-3</v>
      </c>
      <c r="H2001" s="27">
        <f t="shared" si="3580"/>
        <v>0.9244143042719799</v>
      </c>
      <c r="I2001" s="27"/>
      <c r="J2001" s="27">
        <v>1963</v>
      </c>
      <c r="K2001" s="27">
        <v>6.7691827543949428</v>
      </c>
      <c r="L2001" s="37">
        <v>4.1510811744062792E-2</v>
      </c>
      <c r="M2001" s="27"/>
      <c r="N2001" s="27"/>
      <c r="O2001" s="27"/>
      <c r="P2001" s="27"/>
      <c r="Q2001" s="27"/>
      <c r="R2001" s="27"/>
      <c r="S2001" s="27"/>
      <c r="T2001" s="27"/>
      <c r="U2001" s="27"/>
      <c r="V2001" s="27"/>
      <c r="W2001" s="27"/>
      <c r="X2001" s="27"/>
      <c r="Y2001" s="27"/>
      <c r="Z2001" s="27"/>
      <c r="AA2001" s="27"/>
      <c r="AB2001" s="27"/>
      <c r="AC2001" s="27"/>
      <c r="AD2001" s="27"/>
      <c r="AE2001" s="27"/>
    </row>
    <row r="2002" spans="1:31" ht="15.75" customHeight="1" x14ac:dyDescent="0.2">
      <c r="A2002" s="22">
        <v>35670</v>
      </c>
      <c r="B2002" s="23">
        <f t="shared" ref="B2002:C2002" si="4003">LN(D2002)</f>
        <v>6.8063867845938484</v>
      </c>
      <c r="C2002" s="23">
        <f t="shared" si="4003"/>
        <v>7.366002572529271</v>
      </c>
      <c r="D2002" s="24">
        <v>903.6</v>
      </c>
      <c r="E2002" s="24">
        <v>1581.3</v>
      </c>
      <c r="F2002" s="27">
        <f t="shared" ref="F2002:G2002" si="4004">LN(D2002/D2001)</f>
        <v>-1.1115505410726723E-2</v>
      </c>
      <c r="G2002" s="27">
        <f t="shared" si="4004"/>
        <v>-8.9398731890273433E-3</v>
      </c>
      <c r="H2002" s="27">
        <f t="shared" si="3580"/>
        <v>0.92402720710111474</v>
      </c>
      <c r="I2002" s="27"/>
      <c r="J2002" s="27">
        <v>1964</v>
      </c>
      <c r="K2002" s="27">
        <v>6.7714444694629652</v>
      </c>
      <c r="L2002" s="37">
        <v>4.6057820541610006E-2</v>
      </c>
      <c r="M2002" s="27"/>
      <c r="N2002" s="27"/>
      <c r="O2002" s="27"/>
      <c r="P2002" s="27"/>
      <c r="Q2002" s="27"/>
      <c r="R2002" s="27"/>
      <c r="S2002" s="27"/>
      <c r="T2002" s="27"/>
      <c r="U2002" s="27"/>
      <c r="V2002" s="27"/>
      <c r="W2002" s="27"/>
      <c r="X2002" s="27"/>
      <c r="Y2002" s="27"/>
      <c r="Z2002" s="27"/>
      <c r="AA2002" s="27"/>
      <c r="AB2002" s="27"/>
      <c r="AC2002" s="27"/>
      <c r="AD2002" s="27"/>
      <c r="AE2002" s="27"/>
    </row>
    <row r="2003" spans="1:31" ht="15.75" customHeight="1" x14ac:dyDescent="0.2">
      <c r="A2003" s="22">
        <v>35671</v>
      </c>
      <c r="B2003" s="23">
        <f t="shared" ref="B2003:C2003" si="4005">LN(D2003)</f>
        <v>6.8017278743366072</v>
      </c>
      <c r="C2003" s="23">
        <f t="shared" si="4005"/>
        <v>7.3697897385781959</v>
      </c>
      <c r="D2003" s="24">
        <v>899.4</v>
      </c>
      <c r="E2003" s="24">
        <v>1587.3</v>
      </c>
      <c r="F2003" s="27">
        <f t="shared" ref="F2003:G2003" si="4006">LN(D2003/D2002)</f>
        <v>-4.6589102572411785E-3</v>
      </c>
      <c r="G2003" s="27">
        <f t="shared" si="4006"/>
        <v>3.7871660489249333E-3</v>
      </c>
      <c r="H2003" s="27">
        <f t="shared" si="3580"/>
        <v>0.92292020744255576</v>
      </c>
      <c r="I2003" s="27"/>
      <c r="J2003" s="27">
        <v>1965</v>
      </c>
      <c r="K2003" s="27">
        <v>6.7775655728481805</v>
      </c>
      <c r="L2003" s="37">
        <v>4.3105599226842983E-2</v>
      </c>
      <c r="M2003" s="27"/>
      <c r="N2003" s="27"/>
      <c r="O2003" s="27"/>
      <c r="P2003" s="27"/>
      <c r="Q2003" s="27"/>
      <c r="R2003" s="27"/>
      <c r="S2003" s="27"/>
      <c r="T2003" s="27"/>
      <c r="U2003" s="27"/>
      <c r="V2003" s="27"/>
      <c r="W2003" s="27"/>
      <c r="X2003" s="27"/>
      <c r="Y2003" s="27"/>
      <c r="Z2003" s="27"/>
      <c r="AA2003" s="27"/>
      <c r="AB2003" s="27"/>
      <c r="AC2003" s="27"/>
      <c r="AD2003" s="27"/>
      <c r="AE2003" s="27"/>
    </row>
    <row r="2004" spans="1:31" ht="15.75" customHeight="1" x14ac:dyDescent="0.2">
      <c r="A2004" s="22">
        <v>35674</v>
      </c>
      <c r="B2004" s="23">
        <f t="shared" ref="B2004:C2004" si="4007">LN(D2004)</f>
        <v>6.8017278743366072</v>
      </c>
      <c r="C2004" s="23">
        <f t="shared" si="4007"/>
        <v>7.3697897385781959</v>
      </c>
      <c r="D2004" s="24">
        <v>899.4</v>
      </c>
      <c r="E2004" s="24">
        <v>1587.3</v>
      </c>
      <c r="F2004" s="27">
        <f t="shared" ref="F2004:G2004" si="4008">LN(D2004/D2003)</f>
        <v>0</v>
      </c>
      <c r="G2004" s="27">
        <f t="shared" si="4008"/>
        <v>0</v>
      </c>
      <c r="H2004" s="27">
        <f t="shared" si="3580"/>
        <v>0.92292020744255576</v>
      </c>
      <c r="I2004" s="27"/>
      <c r="J2004" s="27">
        <v>1966</v>
      </c>
      <c r="K2004" s="27">
        <v>6.788536353716859</v>
      </c>
      <c r="L2004" s="37">
        <v>3.3987780902617004E-2</v>
      </c>
      <c r="M2004" s="27"/>
      <c r="N2004" s="27"/>
      <c r="O2004" s="27"/>
      <c r="P2004" s="27"/>
      <c r="Q2004" s="27"/>
      <c r="R2004" s="27"/>
      <c r="S2004" s="27"/>
      <c r="T2004" s="27"/>
      <c r="U2004" s="27"/>
      <c r="V2004" s="27"/>
      <c r="W2004" s="27"/>
      <c r="X2004" s="27"/>
      <c r="Y2004" s="27"/>
      <c r="Z2004" s="27"/>
      <c r="AA2004" s="27"/>
      <c r="AB2004" s="27"/>
      <c r="AC2004" s="27"/>
      <c r="AD2004" s="27"/>
      <c r="AE2004" s="27"/>
    </row>
    <row r="2005" spans="1:31" ht="15.75" customHeight="1" x14ac:dyDescent="0.2">
      <c r="A2005" s="22">
        <v>35675</v>
      </c>
      <c r="B2005" s="23">
        <f t="shared" ref="B2005:C2005" si="4009">LN(D2005)</f>
        <v>6.8324927944815901</v>
      </c>
      <c r="C2005" s="23">
        <f t="shared" si="4009"/>
        <v>7.3889460976184367</v>
      </c>
      <c r="D2005" s="24">
        <v>927.5</v>
      </c>
      <c r="E2005" s="24">
        <v>1618</v>
      </c>
      <c r="F2005" s="27">
        <f t="shared" ref="F2005:G2005" si="4010">LN(D2005/D2004)</f>
        <v>3.0764920144983148E-2</v>
      </c>
      <c r="G2005" s="27">
        <f t="shared" si="4010"/>
        <v>1.9156359040241211E-2</v>
      </c>
      <c r="H2005" s="27">
        <f t="shared" si="3580"/>
        <v>0.92469111348420863</v>
      </c>
      <c r="I2005" s="27"/>
      <c r="J2005" s="27">
        <v>1967</v>
      </c>
      <c r="K2005" s="27">
        <v>6.7978843636683619</v>
      </c>
      <c r="L2005" s="37">
        <v>3.2665844404803579E-2</v>
      </c>
      <c r="M2005" s="27"/>
      <c r="N2005" s="27"/>
      <c r="O2005" s="27"/>
      <c r="P2005" s="27"/>
      <c r="Q2005" s="27"/>
      <c r="R2005" s="27"/>
      <c r="S2005" s="27"/>
      <c r="T2005" s="27"/>
      <c r="U2005" s="27"/>
      <c r="V2005" s="27"/>
      <c r="W2005" s="27"/>
      <c r="X2005" s="27"/>
      <c r="Y2005" s="27"/>
      <c r="Z2005" s="27"/>
      <c r="AA2005" s="27"/>
      <c r="AB2005" s="27"/>
      <c r="AC2005" s="27"/>
      <c r="AD2005" s="27"/>
      <c r="AE2005" s="27"/>
    </row>
    <row r="2006" spans="1:31" ht="15.75" customHeight="1" x14ac:dyDescent="0.2">
      <c r="A2006" s="22">
        <v>35676</v>
      </c>
      <c r="B2006" s="23">
        <f t="shared" ref="B2006:C2006" si="4011">LN(D2006)</f>
        <v>6.8328161923176429</v>
      </c>
      <c r="C2006" s="23">
        <f t="shared" si="4011"/>
        <v>7.3890696993737395</v>
      </c>
      <c r="D2006" s="24">
        <v>927.8</v>
      </c>
      <c r="E2006" s="24">
        <v>1618.2</v>
      </c>
      <c r="F2006" s="27">
        <f t="shared" ref="F2006:G2006" si="4012">LN(D2006/D2005)</f>
        <v>3.2339783605307004E-4</v>
      </c>
      <c r="G2006" s="27">
        <f t="shared" si="4012"/>
        <v>1.2360175530230945E-4</v>
      </c>
      <c r="H2006" s="27">
        <f t="shared" si="3580"/>
        <v>0.92471941263414503</v>
      </c>
      <c r="I2006" s="27"/>
      <c r="J2006" s="27">
        <v>1968</v>
      </c>
      <c r="K2006" s="27">
        <v>6.8171939680907219</v>
      </c>
      <c r="L2006" s="37">
        <v>2.4955553793421181E-2</v>
      </c>
      <c r="M2006" s="27"/>
      <c r="N2006" s="27"/>
      <c r="O2006" s="27"/>
      <c r="P2006" s="27"/>
      <c r="Q2006" s="27"/>
      <c r="R2006" s="27"/>
      <c r="S2006" s="27"/>
      <c r="T2006" s="27"/>
      <c r="U2006" s="27"/>
      <c r="V2006" s="27"/>
      <c r="W2006" s="27"/>
      <c r="X2006" s="27"/>
      <c r="Y2006" s="27"/>
      <c r="Z2006" s="27"/>
      <c r="AA2006" s="27"/>
      <c r="AB2006" s="27"/>
      <c r="AC2006" s="27"/>
      <c r="AD2006" s="27"/>
      <c r="AE2006" s="27"/>
    </row>
    <row r="2007" spans="1:31" ht="15.75" customHeight="1" x14ac:dyDescent="0.2">
      <c r="A2007" s="22">
        <v>35677</v>
      </c>
      <c r="B2007" s="23">
        <f t="shared" ref="B2007:C2007" si="4013">LN(D2007)</f>
        <v>6.836044431428137</v>
      </c>
      <c r="C2007" s="23">
        <f t="shared" si="4013"/>
        <v>7.3930169106168533</v>
      </c>
      <c r="D2007" s="24">
        <v>930.8</v>
      </c>
      <c r="E2007" s="24">
        <v>1624.6</v>
      </c>
      <c r="F2007" s="27">
        <f t="shared" ref="F2007:G2007" si="4014">LN(D2007/D2006)</f>
        <v>3.2282391104934407E-3</v>
      </c>
      <c r="G2007" s="27">
        <f t="shared" si="4014"/>
        <v>3.9472112431141746E-3</v>
      </c>
      <c r="H2007" s="27">
        <f t="shared" si="3580"/>
        <v>0.92466235558194554</v>
      </c>
      <c r="I2007" s="27"/>
      <c r="J2007" s="27">
        <v>1969</v>
      </c>
      <c r="K2007" s="27">
        <v>6.8113261435321331</v>
      </c>
      <c r="L2007" s="37">
        <v>2.5577394478053073E-2</v>
      </c>
      <c r="M2007" s="27"/>
      <c r="N2007" s="27"/>
      <c r="O2007" s="27"/>
      <c r="P2007" s="27"/>
      <c r="Q2007" s="27"/>
      <c r="R2007" s="27"/>
      <c r="S2007" s="27"/>
      <c r="T2007" s="27"/>
      <c r="U2007" s="27"/>
      <c r="V2007" s="27"/>
      <c r="W2007" s="27"/>
      <c r="X2007" s="27"/>
      <c r="Y2007" s="27"/>
      <c r="Z2007" s="27"/>
      <c r="AA2007" s="27"/>
      <c r="AB2007" s="27"/>
      <c r="AC2007" s="27"/>
      <c r="AD2007" s="27"/>
      <c r="AE2007" s="27"/>
    </row>
    <row r="2008" spans="1:31" ht="15.75" customHeight="1" x14ac:dyDescent="0.2">
      <c r="A2008" s="22">
        <v>35678</v>
      </c>
      <c r="B2008" s="23">
        <f t="shared" ref="B2008:C2008" si="4015">LN(D2008)</f>
        <v>6.8341087388138382</v>
      </c>
      <c r="C2008" s="23">
        <f t="shared" si="4015"/>
        <v>7.3998261262644798</v>
      </c>
      <c r="D2008" s="24">
        <v>929</v>
      </c>
      <c r="E2008" s="24">
        <v>1635.7</v>
      </c>
      <c r="F2008" s="27">
        <f t="shared" ref="F2008:G2008" si="4016">LN(D2008/D2007)</f>
        <v>-1.9356926142980473E-3</v>
      </c>
      <c r="G2008" s="27">
        <f t="shared" si="4016"/>
        <v>6.8092156476265656E-3</v>
      </c>
      <c r="H2008" s="27">
        <f t="shared" si="3580"/>
        <v>0.92354990809274295</v>
      </c>
      <c r="I2008" s="27"/>
      <c r="J2008" s="27">
        <v>1970</v>
      </c>
      <c r="K2008" s="27">
        <v>6.8008239818729388</v>
      </c>
      <c r="L2008" s="37">
        <v>1.8427898517795249E-2</v>
      </c>
      <c r="M2008" s="27"/>
      <c r="N2008" s="27"/>
      <c r="O2008" s="27"/>
      <c r="P2008" s="27"/>
      <c r="Q2008" s="27"/>
      <c r="R2008" s="27"/>
      <c r="S2008" s="27"/>
      <c r="T2008" s="27"/>
      <c r="U2008" s="27"/>
      <c r="V2008" s="27"/>
      <c r="W2008" s="27"/>
      <c r="X2008" s="27"/>
      <c r="Y2008" s="27"/>
      <c r="Z2008" s="27"/>
      <c r="AA2008" s="27"/>
      <c r="AB2008" s="27"/>
      <c r="AC2008" s="27"/>
      <c r="AD2008" s="27"/>
      <c r="AE2008" s="27"/>
    </row>
    <row r="2009" spans="1:31" ht="15.75" customHeight="1" x14ac:dyDescent="0.2">
      <c r="A2009" s="22">
        <v>35681</v>
      </c>
      <c r="B2009" s="23">
        <f t="shared" ref="B2009:C2009" si="4017">LN(D2009)</f>
        <v>6.836474076977173</v>
      </c>
      <c r="C2009" s="23">
        <f t="shared" si="4017"/>
        <v>7.4056780173926047</v>
      </c>
      <c r="D2009" s="24">
        <v>931.2</v>
      </c>
      <c r="E2009" s="24">
        <v>1645.3</v>
      </c>
      <c r="F2009" s="27">
        <f t="shared" ref="F2009:G2009" si="4018">LN(D2009/D2008)</f>
        <v>2.3653381633349166E-3</v>
      </c>
      <c r="G2009" s="27">
        <f t="shared" si="4018"/>
        <v>5.8518911281244777E-3</v>
      </c>
      <c r="H2009" s="27">
        <f t="shared" si="3580"/>
        <v>0.92313952360896223</v>
      </c>
      <c r="I2009" s="27"/>
      <c r="J2009" s="27">
        <v>1971</v>
      </c>
      <c r="K2009" s="27">
        <v>6.7948826967063756</v>
      </c>
      <c r="L2009" s="37">
        <v>2.1743648864659626E-2</v>
      </c>
      <c r="M2009" s="27"/>
      <c r="N2009" s="27"/>
      <c r="O2009" s="27"/>
      <c r="P2009" s="27"/>
      <c r="Q2009" s="27"/>
      <c r="R2009" s="27"/>
      <c r="S2009" s="27"/>
      <c r="T2009" s="27"/>
      <c r="U2009" s="27"/>
      <c r="V2009" s="27"/>
      <c r="W2009" s="27"/>
      <c r="X2009" s="27"/>
      <c r="Y2009" s="27"/>
      <c r="Z2009" s="27"/>
      <c r="AA2009" s="27"/>
      <c r="AB2009" s="27"/>
      <c r="AC2009" s="27"/>
      <c r="AD2009" s="27"/>
      <c r="AE2009" s="27"/>
    </row>
    <row r="2010" spans="1:31" ht="15.75" customHeight="1" x14ac:dyDescent="0.2">
      <c r="A2010" s="22">
        <v>35682</v>
      </c>
      <c r="B2010" s="23">
        <f t="shared" ref="B2010:C2010" si="4019">LN(D2010)</f>
        <v>6.8390480809723462</v>
      </c>
      <c r="C2010" s="23">
        <f t="shared" si="4019"/>
        <v>7.4122811005995999</v>
      </c>
      <c r="D2010" s="24">
        <v>933.6</v>
      </c>
      <c r="E2010" s="24">
        <v>1656.2</v>
      </c>
      <c r="F2010" s="27">
        <f t="shared" ref="F2010:G2010" si="4020">LN(D2010/D2009)</f>
        <v>2.5740039951728426E-3</v>
      </c>
      <c r="G2010" s="27">
        <f t="shared" si="4020"/>
        <v>6.603083206995322E-3</v>
      </c>
      <c r="H2010" s="27">
        <f t="shared" si="3580"/>
        <v>0.92266442518202885</v>
      </c>
      <c r="I2010" s="27"/>
      <c r="J2010" s="27">
        <v>1972</v>
      </c>
      <c r="K2010" s="27">
        <v>6.8088264524916005</v>
      </c>
      <c r="L2010" s="37">
        <v>3.0542913624072021E-2</v>
      </c>
      <c r="M2010" s="27"/>
      <c r="N2010" s="27"/>
      <c r="O2010" s="27"/>
      <c r="P2010" s="27"/>
      <c r="Q2010" s="27"/>
      <c r="R2010" s="27"/>
      <c r="S2010" s="27"/>
      <c r="T2010" s="27"/>
      <c r="U2010" s="27"/>
      <c r="V2010" s="27"/>
      <c r="W2010" s="27"/>
      <c r="X2010" s="27"/>
      <c r="Y2010" s="27"/>
      <c r="Z2010" s="27"/>
      <c r="AA2010" s="27"/>
      <c r="AB2010" s="27"/>
      <c r="AC2010" s="27"/>
      <c r="AD2010" s="27"/>
      <c r="AE2010" s="27"/>
    </row>
    <row r="2011" spans="1:31" ht="15.75" customHeight="1" x14ac:dyDescent="0.2">
      <c r="A2011" s="22">
        <v>35683</v>
      </c>
      <c r="B2011" s="23">
        <f t="shared" ref="B2011:C2011" si="4021">LN(D2011)</f>
        <v>6.8232861223556869</v>
      </c>
      <c r="C2011" s="23">
        <f t="shared" si="4021"/>
        <v>7.4019635969246904</v>
      </c>
      <c r="D2011" s="24">
        <v>919</v>
      </c>
      <c r="E2011" s="24">
        <v>1639.2</v>
      </c>
      <c r="F2011" s="27">
        <f t="shared" ref="F2011:G2011" si="4022">LN(D2011/D2010)</f>
        <v>-1.5761958616659175E-2</v>
      </c>
      <c r="G2011" s="27">
        <f t="shared" si="4022"/>
        <v>-1.0317503674909759E-2</v>
      </c>
      <c r="H2011" s="27">
        <f t="shared" si="3580"/>
        <v>0.92182108612241376</v>
      </c>
      <c r="I2011" s="27"/>
      <c r="J2011" s="27">
        <v>1973</v>
      </c>
      <c r="K2011" s="27">
        <v>6.8107269450202601</v>
      </c>
      <c r="L2011" s="37">
        <v>3.1422576863882945E-2</v>
      </c>
      <c r="M2011" s="27"/>
      <c r="N2011" s="27"/>
      <c r="O2011" s="27"/>
      <c r="P2011" s="27"/>
      <c r="Q2011" s="27"/>
      <c r="R2011" s="27"/>
      <c r="S2011" s="27"/>
      <c r="T2011" s="27"/>
      <c r="U2011" s="27"/>
      <c r="V2011" s="27"/>
      <c r="W2011" s="27"/>
      <c r="X2011" s="27"/>
      <c r="Y2011" s="27"/>
      <c r="Z2011" s="27"/>
      <c r="AA2011" s="27"/>
      <c r="AB2011" s="27"/>
      <c r="AC2011" s="27"/>
      <c r="AD2011" s="27"/>
      <c r="AE2011" s="27"/>
    </row>
    <row r="2012" spans="1:31" ht="15.75" customHeight="1" x14ac:dyDescent="0.2">
      <c r="A2012" s="22">
        <v>35684</v>
      </c>
      <c r="B2012" s="23">
        <f t="shared" ref="B2012:C2012" si="4023">LN(D2012)</f>
        <v>6.8161880854566466</v>
      </c>
      <c r="C2012" s="23">
        <f t="shared" si="4023"/>
        <v>7.4023295621620777</v>
      </c>
      <c r="D2012" s="24">
        <v>912.5</v>
      </c>
      <c r="E2012" s="24">
        <v>1639.8</v>
      </c>
      <c r="F2012" s="27">
        <f t="shared" ref="F2012:G2012" si="4024">LN(D2012/D2011)</f>
        <v>-7.0980368990404283E-3</v>
      </c>
      <c r="G2012" s="27">
        <f t="shared" si="4024"/>
        <v>3.659652373873093E-4</v>
      </c>
      <c r="H2012" s="27">
        <f t="shared" si="3580"/>
        <v>0.92081661971637063</v>
      </c>
      <c r="I2012" s="27"/>
      <c r="J2012" s="27">
        <v>1974</v>
      </c>
      <c r="K2012" s="27">
        <v>6.8114758715450296</v>
      </c>
      <c r="L2012" s="37">
        <v>3.4616747045000729E-2</v>
      </c>
      <c r="M2012" s="27"/>
      <c r="N2012" s="27"/>
      <c r="O2012" s="27"/>
      <c r="P2012" s="27"/>
      <c r="Q2012" s="27"/>
      <c r="R2012" s="27"/>
      <c r="S2012" s="27"/>
      <c r="T2012" s="27"/>
      <c r="U2012" s="27"/>
      <c r="V2012" s="27"/>
      <c r="W2012" s="27"/>
      <c r="X2012" s="27"/>
      <c r="Y2012" s="27"/>
      <c r="Z2012" s="27"/>
      <c r="AA2012" s="27"/>
      <c r="AB2012" s="27"/>
      <c r="AC2012" s="27"/>
      <c r="AD2012" s="27"/>
      <c r="AE2012" s="27"/>
    </row>
    <row r="2013" spans="1:31" ht="15.75" customHeight="1" x14ac:dyDescent="0.2">
      <c r="A2013" s="22">
        <v>35685</v>
      </c>
      <c r="B2013" s="23">
        <f t="shared" ref="B2013:C2013" si="4025">LN(D2013)</f>
        <v>6.8286038406766991</v>
      </c>
      <c r="C2013" s="23">
        <f t="shared" si="4025"/>
        <v>7.4081062344541069</v>
      </c>
      <c r="D2013" s="24">
        <v>923.9</v>
      </c>
      <c r="E2013" s="24">
        <v>1649.3</v>
      </c>
      <c r="F2013" s="27">
        <f t="shared" ref="F2013:G2013" si="4026">LN(D2013/D2012)</f>
        <v>1.241575522005289E-2</v>
      </c>
      <c r="G2013" s="27">
        <f t="shared" si="4026"/>
        <v>5.776672292029137E-3</v>
      </c>
      <c r="H2013" s="27">
        <f t="shared" si="3580"/>
        <v>0.9217745567575395</v>
      </c>
      <c r="I2013" s="27"/>
      <c r="J2013" s="27">
        <v>1975</v>
      </c>
      <c r="K2013" s="27">
        <v>6.8116754643710351</v>
      </c>
      <c r="L2013" s="37">
        <v>3.2820474971910762E-2</v>
      </c>
      <c r="M2013" s="27"/>
      <c r="N2013" s="27"/>
      <c r="O2013" s="27"/>
      <c r="P2013" s="27"/>
      <c r="Q2013" s="27"/>
      <c r="R2013" s="27"/>
      <c r="S2013" s="27"/>
      <c r="T2013" s="27"/>
      <c r="U2013" s="27"/>
      <c r="V2013" s="27"/>
      <c r="W2013" s="27"/>
      <c r="X2013" s="27"/>
      <c r="Y2013" s="27"/>
      <c r="Z2013" s="27"/>
      <c r="AA2013" s="27"/>
      <c r="AB2013" s="27"/>
      <c r="AC2013" s="27"/>
      <c r="AD2013" s="27"/>
      <c r="AE2013" s="27"/>
    </row>
    <row r="2014" spans="1:31" ht="15.75" customHeight="1" x14ac:dyDescent="0.2">
      <c r="A2014" s="22">
        <v>35688</v>
      </c>
      <c r="B2014" s="23">
        <f t="shared" ref="B2014:C2014" si="4027">LN(D2014)</f>
        <v>6.8240475299086523</v>
      </c>
      <c r="C2014" s="23">
        <f t="shared" si="4027"/>
        <v>7.3993369193813665</v>
      </c>
      <c r="D2014" s="24">
        <v>919.7</v>
      </c>
      <c r="E2014" s="24">
        <v>1634.9</v>
      </c>
      <c r="F2014" s="27">
        <f t="shared" ref="F2014:G2014" si="4028">LN(D2014/D2013)</f>
        <v>-4.5563107680475032E-3</v>
      </c>
      <c r="G2014" s="27">
        <f t="shared" si="4028"/>
        <v>-8.7693150727396266E-3</v>
      </c>
      <c r="H2014" s="27">
        <f t="shared" si="3580"/>
        <v>0.92225122389469294</v>
      </c>
      <c r="I2014" s="27"/>
      <c r="J2014" s="27">
        <v>1976</v>
      </c>
      <c r="K2014" s="27">
        <v>6.8086762169748045</v>
      </c>
      <c r="L2014" s="37">
        <v>3.3366518641950726E-2</v>
      </c>
      <c r="M2014" s="27"/>
      <c r="N2014" s="27"/>
      <c r="O2014" s="27"/>
      <c r="P2014" s="27"/>
      <c r="Q2014" s="27"/>
      <c r="R2014" s="27"/>
      <c r="S2014" s="27"/>
      <c r="T2014" s="27"/>
      <c r="U2014" s="27"/>
      <c r="V2014" s="27"/>
      <c r="W2014" s="27"/>
      <c r="X2014" s="27"/>
      <c r="Y2014" s="27"/>
      <c r="Z2014" s="27"/>
      <c r="AA2014" s="27"/>
      <c r="AB2014" s="27"/>
      <c r="AC2014" s="27"/>
      <c r="AD2014" s="27"/>
      <c r="AE2014" s="27"/>
    </row>
    <row r="2015" spans="1:31" ht="15.75" customHeight="1" x14ac:dyDescent="0.2">
      <c r="A2015" s="22">
        <v>35689</v>
      </c>
      <c r="B2015" s="23">
        <f t="shared" ref="B2015:C2015" si="4029">LN(D2015)</f>
        <v>6.8518196466518342</v>
      </c>
      <c r="C2015" s="23">
        <f t="shared" si="4029"/>
        <v>7.4197402304679745</v>
      </c>
      <c r="D2015" s="24">
        <v>945.6</v>
      </c>
      <c r="E2015" s="24">
        <v>1668.6</v>
      </c>
      <c r="F2015" s="27">
        <f t="shared" ref="F2015:G2015" si="4030">LN(D2015/D2014)</f>
        <v>2.7772116743181762E-2</v>
      </c>
      <c r="G2015" s="27">
        <f t="shared" si="4030"/>
        <v>2.0403311086607145E-2</v>
      </c>
      <c r="H2015" s="27">
        <f t="shared" si="3580"/>
        <v>0.92345815807889531</v>
      </c>
      <c r="I2015" s="27"/>
      <c r="J2015" s="27">
        <v>1977</v>
      </c>
      <c r="K2015" s="27">
        <v>6.813071191483882</v>
      </c>
      <c r="L2015" s="37">
        <v>3.5146374782058842E-2</v>
      </c>
      <c r="M2015" s="27"/>
      <c r="N2015" s="27"/>
      <c r="O2015" s="27"/>
      <c r="P2015" s="27"/>
      <c r="Q2015" s="27"/>
      <c r="R2015" s="27"/>
      <c r="S2015" s="27"/>
      <c r="T2015" s="27"/>
      <c r="U2015" s="27"/>
      <c r="V2015" s="27"/>
      <c r="W2015" s="27"/>
      <c r="X2015" s="27"/>
      <c r="Y2015" s="27"/>
      <c r="Z2015" s="27"/>
      <c r="AA2015" s="27"/>
      <c r="AB2015" s="27"/>
      <c r="AC2015" s="27"/>
      <c r="AD2015" s="27"/>
      <c r="AE2015" s="27"/>
    </row>
    <row r="2016" spans="1:31" ht="15.75" customHeight="1" x14ac:dyDescent="0.2">
      <c r="A2016" s="22">
        <v>35690</v>
      </c>
      <c r="B2016" s="23">
        <f t="shared" ref="B2016:C2016" si="4031">LN(D2016)</f>
        <v>6.8490662826334576</v>
      </c>
      <c r="C2016" s="23">
        <f t="shared" si="4031"/>
        <v>7.4184208899467619</v>
      </c>
      <c r="D2016" s="24">
        <v>943</v>
      </c>
      <c r="E2016" s="24">
        <v>1666.4</v>
      </c>
      <c r="F2016" s="27">
        <f t="shared" ref="F2016:G2016" si="4032">LN(D2016/D2015)</f>
        <v>-2.7533640183762887E-3</v>
      </c>
      <c r="G2016" s="27">
        <f t="shared" si="4032"/>
        <v>-1.3193405212118421E-3</v>
      </c>
      <c r="H2016" s="27">
        <f t="shared" si="3580"/>
        <v>0.92325123961557942</v>
      </c>
      <c r="I2016" s="27"/>
      <c r="J2016" s="27">
        <v>1978</v>
      </c>
      <c r="K2016" s="27">
        <v>6.8208514820765878</v>
      </c>
      <c r="L2016" s="37">
        <v>3.7923614683831097E-2</v>
      </c>
      <c r="M2016" s="27"/>
      <c r="N2016" s="27"/>
      <c r="O2016" s="27"/>
      <c r="P2016" s="27"/>
      <c r="Q2016" s="27"/>
      <c r="R2016" s="27"/>
      <c r="S2016" s="27"/>
      <c r="T2016" s="27"/>
      <c r="U2016" s="27"/>
      <c r="V2016" s="27"/>
      <c r="W2016" s="27"/>
      <c r="X2016" s="27"/>
      <c r="Y2016" s="27"/>
      <c r="Z2016" s="27"/>
      <c r="AA2016" s="27"/>
      <c r="AB2016" s="27"/>
      <c r="AC2016" s="27"/>
      <c r="AD2016" s="27"/>
      <c r="AE2016" s="27"/>
    </row>
    <row r="2017" spans="1:31" ht="15.75" customHeight="1" x14ac:dyDescent="0.2">
      <c r="A2017" s="22">
        <v>35691</v>
      </c>
      <c r="B2017" s="23">
        <f t="shared" ref="B2017:C2017" si="4033">LN(D2017)</f>
        <v>6.8535102641297412</v>
      </c>
      <c r="C2017" s="23">
        <f t="shared" si="4033"/>
        <v>7.4205789054108005</v>
      </c>
      <c r="D2017" s="24">
        <v>947.2</v>
      </c>
      <c r="E2017" s="24">
        <v>1670</v>
      </c>
      <c r="F2017" s="27">
        <f t="shared" ref="F2017:G2017" si="4034">LN(D2017/D2016)</f>
        <v>4.443981496283899E-3</v>
      </c>
      <c r="G2017" s="27">
        <f t="shared" si="4034"/>
        <v>2.1580154640384675E-3</v>
      </c>
      <c r="H2017" s="27">
        <f t="shared" si="3580"/>
        <v>0.92358161694533369</v>
      </c>
      <c r="I2017" s="27"/>
      <c r="J2017" s="27">
        <v>1979</v>
      </c>
      <c r="K2017" s="27">
        <v>6.8237062874211931</v>
      </c>
      <c r="L2017" s="37">
        <v>3.7167005660813324E-2</v>
      </c>
      <c r="M2017" s="27"/>
      <c r="N2017" s="27"/>
      <c r="O2017" s="27"/>
      <c r="P2017" s="27"/>
      <c r="Q2017" s="27"/>
      <c r="R2017" s="27"/>
      <c r="S2017" s="27"/>
      <c r="T2017" s="27"/>
      <c r="U2017" s="27"/>
      <c r="V2017" s="27"/>
      <c r="W2017" s="27"/>
      <c r="X2017" s="27"/>
      <c r="Y2017" s="27"/>
      <c r="Z2017" s="27"/>
      <c r="AA2017" s="27"/>
      <c r="AB2017" s="27"/>
      <c r="AC2017" s="27"/>
      <c r="AD2017" s="27"/>
      <c r="AE2017" s="27"/>
    </row>
    <row r="2018" spans="1:31" ht="15.75" customHeight="1" x14ac:dyDescent="0.2">
      <c r="A2018" s="22">
        <v>35692</v>
      </c>
      <c r="B2018" s="23">
        <f t="shared" ref="B2018:C2018" si="4035">LN(D2018)</f>
        <v>6.8569881619284843</v>
      </c>
      <c r="C2018" s="23">
        <f t="shared" si="4035"/>
        <v>7.4267276278838965</v>
      </c>
      <c r="D2018" s="24">
        <v>950.5</v>
      </c>
      <c r="E2018" s="24">
        <v>1680.3</v>
      </c>
      <c r="F2018" s="27">
        <f t="shared" ref="F2018:G2018" si="4036">LN(D2018/D2017)</f>
        <v>3.4778977987425445E-3</v>
      </c>
      <c r="G2018" s="27">
        <f t="shared" si="4036"/>
        <v>6.1487224730953855E-3</v>
      </c>
      <c r="H2018" s="27">
        <f t="shared" si="3580"/>
        <v>0.9232852617596603</v>
      </c>
      <c r="I2018" s="27"/>
      <c r="J2018" s="27">
        <v>1980</v>
      </c>
      <c r="K2018" s="27">
        <v>6.8239519047345807</v>
      </c>
      <c r="L2018" s="37">
        <v>2.9452779497474602E-2</v>
      </c>
      <c r="M2018" s="27"/>
      <c r="N2018" s="27"/>
      <c r="O2018" s="27"/>
      <c r="P2018" s="27"/>
      <c r="Q2018" s="27"/>
      <c r="R2018" s="27"/>
      <c r="S2018" s="27"/>
      <c r="T2018" s="27"/>
      <c r="U2018" s="27"/>
      <c r="V2018" s="27"/>
      <c r="W2018" s="27"/>
      <c r="X2018" s="27"/>
      <c r="Y2018" s="27"/>
      <c r="Z2018" s="27"/>
      <c r="AA2018" s="27"/>
      <c r="AB2018" s="27"/>
      <c r="AC2018" s="27"/>
      <c r="AD2018" s="27"/>
      <c r="AE2018" s="27"/>
    </row>
    <row r="2019" spans="1:31" ht="15.75" customHeight="1" x14ac:dyDescent="0.2">
      <c r="A2019" s="22">
        <v>35695</v>
      </c>
      <c r="B2019" s="23">
        <f t="shared" ref="B2019:C2019" si="4037">LN(D2019)</f>
        <v>6.8621301009558611</v>
      </c>
      <c r="C2019" s="23">
        <f t="shared" si="4037"/>
        <v>7.4321287152933966</v>
      </c>
      <c r="D2019" s="24">
        <v>955.4</v>
      </c>
      <c r="E2019" s="24">
        <v>1689.4</v>
      </c>
      <c r="F2019" s="27">
        <f t="shared" ref="F2019:G2019" si="4038">LN(D2019/D2018)</f>
        <v>5.141939027377705E-3</v>
      </c>
      <c r="G2019" s="27">
        <f t="shared" si="4038"/>
        <v>5.401087409500141E-3</v>
      </c>
      <c r="H2019" s="27">
        <f t="shared" si="3580"/>
        <v>0.92330614334428496</v>
      </c>
      <c r="I2019" s="27"/>
      <c r="J2019" s="27">
        <v>1981</v>
      </c>
      <c r="K2019" s="27">
        <v>6.829384862935048</v>
      </c>
      <c r="L2019" s="37">
        <v>2.7392861282221403E-2</v>
      </c>
      <c r="M2019" s="27"/>
      <c r="N2019" s="27"/>
      <c r="O2019" s="27"/>
      <c r="P2019" s="27"/>
      <c r="Q2019" s="27"/>
      <c r="R2019" s="27"/>
      <c r="S2019" s="27"/>
      <c r="T2019" s="27"/>
      <c r="U2019" s="27"/>
      <c r="V2019" s="27"/>
      <c r="W2019" s="27"/>
      <c r="X2019" s="27"/>
      <c r="Y2019" s="27"/>
      <c r="Z2019" s="27"/>
      <c r="AA2019" s="27"/>
      <c r="AB2019" s="27"/>
      <c r="AC2019" s="27"/>
      <c r="AD2019" s="27"/>
      <c r="AE2019" s="27"/>
    </row>
    <row r="2020" spans="1:31" ht="15.75" customHeight="1" x14ac:dyDescent="0.2">
      <c r="A2020" s="22">
        <v>35696</v>
      </c>
      <c r="B2020" s="23">
        <f t="shared" ref="B2020:C2020" si="4039">LN(D2020)</f>
        <v>6.8584599872572598</v>
      </c>
      <c r="C2020" s="23">
        <f t="shared" si="4039"/>
        <v>7.4367940321674855</v>
      </c>
      <c r="D2020" s="24">
        <v>951.9</v>
      </c>
      <c r="E2020" s="24">
        <v>1697.3</v>
      </c>
      <c r="F2020" s="27">
        <f t="shared" ref="F2020:G2020" si="4040">LN(D2020/D2019)</f>
        <v>-3.6701136986019203E-3</v>
      </c>
      <c r="G2020" s="27">
        <f t="shared" si="4040"/>
        <v>4.6653168740893166E-3</v>
      </c>
      <c r="H2020" s="27">
        <f t="shared" si="3580"/>
        <v>0.9222334190770014</v>
      </c>
      <c r="I2020" s="27"/>
      <c r="J2020" s="27">
        <v>1982</v>
      </c>
      <c r="K2020" s="27">
        <v>6.8371987094586943</v>
      </c>
      <c r="L2020" s="37">
        <v>2.1681401741306061E-2</v>
      </c>
      <c r="M2020" s="27"/>
      <c r="N2020" s="27"/>
      <c r="O2020" s="27"/>
      <c r="P2020" s="27"/>
      <c r="Q2020" s="27"/>
      <c r="R2020" s="27"/>
      <c r="S2020" s="27"/>
      <c r="T2020" s="27"/>
      <c r="U2020" s="27"/>
      <c r="V2020" s="27"/>
      <c r="W2020" s="27"/>
      <c r="X2020" s="27"/>
      <c r="Y2020" s="27"/>
      <c r="Z2020" s="27"/>
      <c r="AA2020" s="27"/>
      <c r="AB2020" s="27"/>
      <c r="AC2020" s="27"/>
      <c r="AD2020" s="27"/>
      <c r="AE2020" s="27"/>
    </row>
    <row r="2021" spans="1:31" ht="15.75" customHeight="1" x14ac:dyDescent="0.2">
      <c r="A2021" s="22">
        <v>35697</v>
      </c>
      <c r="B2021" s="23">
        <f t="shared" ref="B2021:C2021" si="4041">LN(D2021)</f>
        <v>6.850549805211358</v>
      </c>
      <c r="C2021" s="23">
        <f t="shared" si="4041"/>
        <v>7.4309441617315262</v>
      </c>
      <c r="D2021" s="24">
        <v>944.4</v>
      </c>
      <c r="E2021" s="24">
        <v>1687.4</v>
      </c>
      <c r="F2021" s="27">
        <f t="shared" ref="F2021:G2021" si="4042">LN(D2021/D2020)</f>
        <v>-7.9101820459017719E-3</v>
      </c>
      <c r="G2021" s="27">
        <f t="shared" si="4042"/>
        <v>-5.8498704359592835E-3</v>
      </c>
      <c r="H2021" s="27">
        <f t="shared" si="3580"/>
        <v>0.92189493772418185</v>
      </c>
      <c r="I2021" s="27"/>
      <c r="J2021" s="27">
        <v>1983</v>
      </c>
      <c r="K2021" s="27">
        <v>6.8414849329583047</v>
      </c>
      <c r="L2021" s="37">
        <v>2.5760802685621975E-2</v>
      </c>
      <c r="M2021" s="27"/>
      <c r="N2021" s="27"/>
      <c r="O2021" s="27"/>
      <c r="P2021" s="27"/>
      <c r="Q2021" s="27"/>
      <c r="R2021" s="27"/>
      <c r="S2021" s="27"/>
      <c r="T2021" s="27"/>
      <c r="U2021" s="27"/>
      <c r="V2021" s="27"/>
      <c r="W2021" s="27"/>
      <c r="X2021" s="27"/>
      <c r="Y2021" s="27"/>
      <c r="Z2021" s="27"/>
      <c r="AA2021" s="27"/>
      <c r="AB2021" s="27"/>
      <c r="AC2021" s="27"/>
      <c r="AD2021" s="27"/>
      <c r="AE2021" s="27"/>
    </row>
    <row r="2022" spans="1:31" ht="15.75" customHeight="1" x14ac:dyDescent="0.2">
      <c r="A2022" s="22">
        <v>35698</v>
      </c>
      <c r="B2022" s="23">
        <f t="shared" ref="B2022:C2022" si="4043">LN(D2022)</f>
        <v>6.8436433335148932</v>
      </c>
      <c r="C2022" s="23">
        <f t="shared" si="4043"/>
        <v>7.4258345314594356</v>
      </c>
      <c r="D2022" s="24">
        <v>937.9</v>
      </c>
      <c r="E2022" s="24">
        <v>1678.8</v>
      </c>
      <c r="F2022" s="27">
        <f t="shared" ref="F2022:G2022" si="4044">LN(D2022/D2021)</f>
        <v>-6.9064716964650887E-3</v>
      </c>
      <c r="G2022" s="27">
        <f t="shared" si="4044"/>
        <v>-5.1096302720906837E-3</v>
      </c>
      <c r="H2022" s="27">
        <f t="shared" si="3580"/>
        <v>0.92159922289163621</v>
      </c>
      <c r="I2022" s="27"/>
      <c r="J2022" s="27">
        <v>1984</v>
      </c>
      <c r="K2022" s="27">
        <v>6.8384532923195058</v>
      </c>
      <c r="L2022" s="37">
        <v>1.9165917168834312E-2</v>
      </c>
      <c r="M2022" s="27"/>
      <c r="N2022" s="27"/>
      <c r="O2022" s="27"/>
      <c r="P2022" s="27"/>
      <c r="Q2022" s="27"/>
      <c r="R2022" s="27"/>
      <c r="S2022" s="27"/>
      <c r="T2022" s="27"/>
      <c r="U2022" s="27"/>
      <c r="V2022" s="27"/>
      <c r="W2022" s="27"/>
      <c r="X2022" s="27"/>
      <c r="Y2022" s="27"/>
      <c r="Z2022" s="27"/>
      <c r="AA2022" s="27"/>
      <c r="AB2022" s="27"/>
      <c r="AC2022" s="27"/>
      <c r="AD2022" s="27"/>
      <c r="AE2022" s="27"/>
    </row>
    <row r="2023" spans="1:31" ht="15.75" customHeight="1" x14ac:dyDescent="0.2">
      <c r="A2023" s="22">
        <v>35699</v>
      </c>
      <c r="B2023" s="23">
        <f t="shared" ref="B2023:C2023" si="4045">LN(D2023)</f>
        <v>6.8513965453127526</v>
      </c>
      <c r="C2023" s="23">
        <f t="shared" si="4045"/>
        <v>7.4278577395283367</v>
      </c>
      <c r="D2023" s="24">
        <v>945.2</v>
      </c>
      <c r="E2023" s="24">
        <v>1682.2</v>
      </c>
      <c r="F2023" s="27">
        <f t="shared" ref="F2023:G2023" si="4046">LN(D2023/D2022)</f>
        <v>7.7532117978600795E-3</v>
      </c>
      <c r="G2023" s="27">
        <f t="shared" si="4046"/>
        <v>2.0232080689012466E-3</v>
      </c>
      <c r="H2023" s="27">
        <f t="shared" si="3580"/>
        <v>0.92239199855055531</v>
      </c>
      <c r="I2023" s="27"/>
      <c r="J2023" s="27">
        <v>1985</v>
      </c>
      <c r="K2023" s="27">
        <v>6.8260120542012981</v>
      </c>
      <c r="L2023" s="37">
        <v>1.292890878047892E-2</v>
      </c>
      <c r="M2023" s="27"/>
      <c r="N2023" s="27"/>
      <c r="O2023" s="27"/>
      <c r="P2023" s="27"/>
      <c r="Q2023" s="27"/>
      <c r="R2023" s="27"/>
      <c r="S2023" s="27"/>
      <c r="T2023" s="27"/>
      <c r="U2023" s="27"/>
      <c r="V2023" s="27"/>
      <c r="W2023" s="27"/>
      <c r="X2023" s="27"/>
      <c r="Y2023" s="27"/>
      <c r="Z2023" s="27"/>
      <c r="AA2023" s="27"/>
      <c r="AB2023" s="27"/>
      <c r="AC2023" s="27"/>
      <c r="AD2023" s="27"/>
      <c r="AE2023" s="27"/>
    </row>
    <row r="2024" spans="1:31" ht="15.75" customHeight="1" x14ac:dyDescent="0.2">
      <c r="A2024" s="22">
        <v>35702</v>
      </c>
      <c r="B2024" s="23">
        <f t="shared" ref="B2024:C2024" si="4047">LN(D2024)</f>
        <v>6.8599296494995325</v>
      </c>
      <c r="C2024" s="23">
        <f t="shared" si="4047"/>
        <v>7.4353790210240085</v>
      </c>
      <c r="D2024" s="24">
        <v>953.3</v>
      </c>
      <c r="E2024" s="24">
        <v>1694.9</v>
      </c>
      <c r="F2024" s="27">
        <f t="shared" ref="F2024:G2024" si="4048">LN(D2024/D2023)</f>
        <v>8.5331041867795863E-3</v>
      </c>
      <c r="G2024" s="27">
        <f t="shared" si="4048"/>
        <v>7.5212814956718745E-3</v>
      </c>
      <c r="H2024" s="27">
        <f t="shared" si="3580"/>
        <v>0.9226065853674229</v>
      </c>
      <c r="I2024" s="27"/>
      <c r="J2024" s="27">
        <v>1986</v>
      </c>
      <c r="K2024" s="27">
        <v>6.8202101815616389</v>
      </c>
      <c r="L2024" s="37">
        <v>2.2473100676783098E-2</v>
      </c>
      <c r="M2024" s="27"/>
      <c r="N2024" s="27"/>
      <c r="O2024" s="27"/>
      <c r="P2024" s="27"/>
      <c r="Q2024" s="27"/>
      <c r="R2024" s="27"/>
      <c r="S2024" s="27"/>
      <c r="T2024" s="27"/>
      <c r="U2024" s="27"/>
      <c r="V2024" s="27"/>
      <c r="W2024" s="27"/>
      <c r="X2024" s="27"/>
      <c r="Y2024" s="27"/>
      <c r="Z2024" s="27"/>
      <c r="AA2024" s="27"/>
      <c r="AB2024" s="27"/>
      <c r="AC2024" s="27"/>
      <c r="AD2024" s="27"/>
      <c r="AE2024" s="27"/>
    </row>
    <row r="2025" spans="1:31" ht="15.75" customHeight="1" x14ac:dyDescent="0.2">
      <c r="A2025" s="22">
        <v>35703</v>
      </c>
      <c r="B2025" s="23">
        <f t="shared" ref="B2025:C2025" si="4049">LN(D2025)</f>
        <v>6.8535102641297412</v>
      </c>
      <c r="C2025" s="23">
        <f t="shared" si="4049"/>
        <v>7.4298768624899791</v>
      </c>
      <c r="D2025" s="24">
        <v>947.2</v>
      </c>
      <c r="E2025" s="24">
        <v>1685.6</v>
      </c>
      <c r="F2025" s="27">
        <f t="shared" ref="F2025:G2025" si="4050">LN(D2025/D2024)</f>
        <v>-6.4193853697910802E-3</v>
      </c>
      <c r="G2025" s="27">
        <f t="shared" si="4050"/>
        <v>-5.5021585340295741E-3</v>
      </c>
      <c r="H2025" s="27">
        <f t="shared" si="3580"/>
        <v>0.92242582090827818</v>
      </c>
      <c r="I2025" s="27"/>
      <c r="J2025" s="27">
        <v>1987</v>
      </c>
      <c r="K2025" s="27">
        <v>6.8150111035108356</v>
      </c>
      <c r="L2025" s="37">
        <v>1.6402942214578609E-2</v>
      </c>
      <c r="M2025" s="27"/>
      <c r="N2025" s="27"/>
      <c r="O2025" s="27"/>
      <c r="P2025" s="27"/>
      <c r="Q2025" s="27"/>
      <c r="R2025" s="27"/>
      <c r="S2025" s="27"/>
      <c r="T2025" s="27"/>
      <c r="U2025" s="27"/>
      <c r="V2025" s="27"/>
      <c r="W2025" s="27"/>
      <c r="X2025" s="27"/>
      <c r="Y2025" s="27"/>
      <c r="Z2025" s="27"/>
      <c r="AA2025" s="27"/>
      <c r="AB2025" s="27"/>
      <c r="AC2025" s="27"/>
      <c r="AD2025" s="27"/>
      <c r="AE2025" s="27"/>
    </row>
    <row r="2026" spans="1:31" ht="15.75" customHeight="1" x14ac:dyDescent="0.2">
      <c r="A2026" s="22">
        <v>35704</v>
      </c>
      <c r="B2026" s="23">
        <f t="shared" ref="B2026:C2026" si="4051">LN(D2026)</f>
        <v>6.8621301009558611</v>
      </c>
      <c r="C2026" s="23">
        <f t="shared" si="4051"/>
        <v>7.432661306956132</v>
      </c>
      <c r="D2026" s="24">
        <v>955.4</v>
      </c>
      <c r="E2026" s="24">
        <v>1690.3</v>
      </c>
      <c r="F2026" s="27">
        <f t="shared" ref="F2026:G2026" si="4052">LN(D2026/D2025)</f>
        <v>8.6198368261201572E-3</v>
      </c>
      <c r="G2026" s="27">
        <f t="shared" si="4052"/>
        <v>2.784444466152807E-3</v>
      </c>
      <c r="H2026" s="27">
        <f t="shared" si="3580"/>
        <v>0.92323998330634038</v>
      </c>
      <c r="I2026" s="27"/>
      <c r="J2026" s="27">
        <v>1988</v>
      </c>
      <c r="K2026" s="27">
        <v>6.8185799021700229</v>
      </c>
      <c r="L2026" s="37">
        <v>7.9653213865711336E-3</v>
      </c>
      <c r="M2026" s="27"/>
      <c r="N2026" s="27"/>
      <c r="O2026" s="27"/>
      <c r="P2026" s="27"/>
      <c r="Q2026" s="27"/>
      <c r="R2026" s="27"/>
      <c r="S2026" s="27"/>
      <c r="T2026" s="27"/>
      <c r="U2026" s="27"/>
      <c r="V2026" s="27"/>
      <c r="W2026" s="27"/>
      <c r="X2026" s="27"/>
      <c r="Y2026" s="27"/>
      <c r="Z2026" s="27"/>
      <c r="AA2026" s="27"/>
      <c r="AB2026" s="27"/>
      <c r="AC2026" s="27"/>
      <c r="AD2026" s="27"/>
      <c r="AE2026" s="27"/>
    </row>
    <row r="2027" spans="1:31" ht="15.75" customHeight="1" x14ac:dyDescent="0.2">
      <c r="A2027" s="22">
        <v>35705</v>
      </c>
      <c r="B2027" s="23">
        <f t="shared" ref="B2027:C2027" si="4053">LN(D2027)</f>
        <v>6.8673498643470978</v>
      </c>
      <c r="C2027" s="23">
        <f t="shared" si="4053"/>
        <v>7.4397942991473256</v>
      </c>
      <c r="D2027" s="24">
        <v>960.4</v>
      </c>
      <c r="E2027" s="24">
        <v>1702.4</v>
      </c>
      <c r="F2027" s="27">
        <f t="shared" ref="F2027:G2027" si="4054">LN(D2027/D2026)</f>
        <v>5.2197633912366868E-3</v>
      </c>
      <c r="G2027" s="27">
        <f t="shared" si="4054"/>
        <v>7.1329921911932595E-3</v>
      </c>
      <c r="H2027" s="27">
        <f t="shared" si="3580"/>
        <v>0.92305641637621139</v>
      </c>
      <c r="I2027" s="27"/>
      <c r="J2027" s="27">
        <v>1989</v>
      </c>
      <c r="K2027" s="27">
        <v>6.8201608289917184</v>
      </c>
      <c r="L2027" s="37">
        <v>9.3085315918743916E-3</v>
      </c>
      <c r="M2027" s="27"/>
      <c r="N2027" s="27"/>
      <c r="O2027" s="27"/>
      <c r="P2027" s="27"/>
      <c r="Q2027" s="27"/>
      <c r="R2027" s="27"/>
      <c r="S2027" s="27"/>
      <c r="T2027" s="27"/>
      <c r="U2027" s="27"/>
      <c r="V2027" s="27"/>
      <c r="W2027" s="27"/>
      <c r="X2027" s="27"/>
      <c r="Y2027" s="27"/>
      <c r="Z2027" s="27"/>
      <c r="AA2027" s="27"/>
      <c r="AB2027" s="27"/>
      <c r="AC2027" s="27"/>
      <c r="AD2027" s="27"/>
      <c r="AE2027" s="27"/>
    </row>
    <row r="2028" spans="1:31" ht="15.75" customHeight="1" x14ac:dyDescent="0.2">
      <c r="A2028" s="22">
        <v>35706</v>
      </c>
      <c r="B2028" s="23">
        <f t="shared" ref="B2028:C2028" si="4055">LN(D2028)</f>
        <v>6.8721281013389861</v>
      </c>
      <c r="C2028" s="23">
        <f t="shared" si="4055"/>
        <v>7.4476347231388651</v>
      </c>
      <c r="D2028" s="24">
        <v>965</v>
      </c>
      <c r="E2028" s="24">
        <v>1715.8</v>
      </c>
      <c r="F2028" s="27">
        <f t="shared" ref="F2028:G2028" si="4056">LN(D2028/D2027)</f>
        <v>4.7782369918877108E-3</v>
      </c>
      <c r="G2028" s="27">
        <f t="shared" si="4056"/>
        <v>7.8404239915394226E-3</v>
      </c>
      <c r="H2028" s="27">
        <f t="shared" si="3580"/>
        <v>0.92272625562423838</v>
      </c>
      <c r="I2028" s="27"/>
      <c r="J2028" s="27">
        <v>1990</v>
      </c>
      <c r="K2028" s="27">
        <v>6.8079246067263561</v>
      </c>
      <c r="L2028" s="37">
        <v>-4.6413493409298567E-3</v>
      </c>
      <c r="M2028" s="27"/>
      <c r="N2028" s="27"/>
      <c r="O2028" s="27"/>
      <c r="P2028" s="27"/>
      <c r="Q2028" s="27"/>
      <c r="R2028" s="27"/>
      <c r="S2028" s="27"/>
      <c r="T2028" s="27"/>
      <c r="U2028" s="27"/>
      <c r="V2028" s="27"/>
      <c r="W2028" s="27"/>
      <c r="X2028" s="27"/>
      <c r="Y2028" s="27"/>
      <c r="Z2028" s="27"/>
      <c r="AA2028" s="27"/>
      <c r="AB2028" s="27"/>
      <c r="AC2028" s="27"/>
      <c r="AD2028" s="27"/>
      <c r="AE2028" s="27"/>
    </row>
    <row r="2029" spans="1:31" ht="15.75" customHeight="1" x14ac:dyDescent="0.2">
      <c r="A2029" s="22">
        <v>35709</v>
      </c>
      <c r="B2029" s="23">
        <f t="shared" ref="B2029:C2029" si="4057">LN(D2029)</f>
        <v>6.8799728979696857</v>
      </c>
      <c r="C2029" s="23">
        <f t="shared" si="4057"/>
        <v>7.4511836112921399</v>
      </c>
      <c r="D2029" s="24">
        <v>972.6</v>
      </c>
      <c r="E2029" s="24">
        <v>1721.9</v>
      </c>
      <c r="F2029" s="27">
        <f t="shared" ref="F2029:G2029" si="4058">LN(D2029/D2028)</f>
        <v>7.8447966306995909E-3</v>
      </c>
      <c r="G2029" s="27">
        <f t="shared" si="4058"/>
        <v>3.548888153275343E-3</v>
      </c>
      <c r="H2029" s="27">
        <f t="shared" si="3580"/>
        <v>0.92333960037479224</v>
      </c>
      <c r="I2029" s="27"/>
      <c r="J2029" s="27">
        <v>1991</v>
      </c>
      <c r="K2029" s="27">
        <v>6.8116754643710351</v>
      </c>
      <c r="L2029" s="37">
        <v>4.4030260391973997E-3</v>
      </c>
      <c r="M2029" s="27"/>
      <c r="N2029" s="27"/>
      <c r="O2029" s="27"/>
      <c r="P2029" s="27"/>
      <c r="Q2029" s="27"/>
      <c r="R2029" s="27"/>
      <c r="S2029" s="27"/>
      <c r="T2029" s="27"/>
      <c r="U2029" s="27"/>
      <c r="V2029" s="27"/>
      <c r="W2029" s="27"/>
      <c r="X2029" s="27"/>
      <c r="Y2029" s="27"/>
      <c r="Z2029" s="27"/>
      <c r="AA2029" s="27"/>
      <c r="AB2029" s="27"/>
      <c r="AC2029" s="27"/>
      <c r="AD2029" s="27"/>
      <c r="AE2029" s="27"/>
    </row>
    <row r="2030" spans="1:31" ht="15.75" customHeight="1" x14ac:dyDescent="0.2">
      <c r="A2030" s="22">
        <v>35710</v>
      </c>
      <c r="B2030" s="23">
        <f t="shared" ref="B2030:C2030" si="4059">LN(D2030)</f>
        <v>6.8907108443728786</v>
      </c>
      <c r="C2030" s="23">
        <f t="shared" si="4059"/>
        <v>7.4600299006606665</v>
      </c>
      <c r="D2030" s="24">
        <v>983.1</v>
      </c>
      <c r="E2030" s="24">
        <v>1737.2</v>
      </c>
      <c r="F2030" s="27">
        <f t="shared" ref="F2030:G2030" si="4060">LN(D2030/D2029)</f>
        <v>1.0737946403193274E-2</v>
      </c>
      <c r="G2030" s="27">
        <f t="shared" si="4060"/>
        <v>8.8462893685266799E-3</v>
      </c>
      <c r="H2030" s="27">
        <f t="shared" si="3580"/>
        <v>0.92368407849982359</v>
      </c>
      <c r="I2030" s="27"/>
      <c r="J2030" s="27">
        <v>1992</v>
      </c>
      <c r="K2030" s="27">
        <v>6.8270890208694723</v>
      </c>
      <c r="L2030" s="37">
        <v>3.7852137767071525E-3</v>
      </c>
      <c r="M2030" s="27"/>
      <c r="N2030" s="27"/>
      <c r="O2030" s="27"/>
      <c r="P2030" s="27"/>
      <c r="Q2030" s="27"/>
      <c r="R2030" s="27"/>
      <c r="S2030" s="27"/>
      <c r="T2030" s="27"/>
      <c r="U2030" s="27"/>
      <c r="V2030" s="27"/>
      <c r="W2030" s="27"/>
      <c r="X2030" s="27"/>
      <c r="Y2030" s="27"/>
      <c r="Z2030" s="27"/>
      <c r="AA2030" s="27"/>
      <c r="AB2030" s="27"/>
      <c r="AC2030" s="27"/>
      <c r="AD2030" s="27"/>
      <c r="AE2030" s="27"/>
    </row>
    <row r="2031" spans="1:31" ht="15.75" customHeight="1" x14ac:dyDescent="0.2">
      <c r="A2031" s="22">
        <v>35711</v>
      </c>
      <c r="B2031" s="23">
        <f t="shared" ref="B2031:C2031" si="4061">LN(D2031)</f>
        <v>6.8812059437486006</v>
      </c>
      <c r="C2031" s="23">
        <f t="shared" si="4061"/>
        <v>7.4626169267377396</v>
      </c>
      <c r="D2031" s="24">
        <v>973.8</v>
      </c>
      <c r="E2031" s="24">
        <v>1741.7</v>
      </c>
      <c r="F2031" s="27">
        <f t="shared" ref="F2031:G2031" si="4062">LN(D2031/D2030)</f>
        <v>-9.5049006242781155E-3</v>
      </c>
      <c r="G2031" s="27">
        <f t="shared" si="4062"/>
        <v>2.5870260770724783E-3</v>
      </c>
      <c r="H2031" s="27">
        <f t="shared" si="3580"/>
        <v>0.92209020123945973</v>
      </c>
      <c r="I2031" s="27"/>
      <c r="J2031" s="27">
        <v>1993</v>
      </c>
      <c r="K2031" s="27">
        <v>6.8406680267839652</v>
      </c>
      <c r="L2031" s="37">
        <v>4.4668902165048152E-3</v>
      </c>
      <c r="M2031" s="27"/>
      <c r="N2031" s="27"/>
      <c r="O2031" s="27"/>
      <c r="P2031" s="27"/>
      <c r="Q2031" s="27"/>
      <c r="R2031" s="27"/>
      <c r="S2031" s="27"/>
      <c r="T2031" s="27"/>
      <c r="U2031" s="27"/>
      <c r="V2031" s="27"/>
      <c r="W2031" s="27"/>
      <c r="X2031" s="27"/>
      <c r="Y2031" s="27"/>
      <c r="Z2031" s="27"/>
      <c r="AA2031" s="27"/>
      <c r="AB2031" s="27"/>
      <c r="AC2031" s="27"/>
      <c r="AD2031" s="27"/>
      <c r="AE2031" s="27"/>
    </row>
    <row r="2032" spans="1:31" ht="15.75" customHeight="1" x14ac:dyDescent="0.2">
      <c r="A2032" s="22">
        <v>35712</v>
      </c>
      <c r="B2032" s="23">
        <f t="shared" ref="B2032:C2032" si="4063">LN(D2032)</f>
        <v>6.8779144369711158</v>
      </c>
      <c r="C2032" s="23">
        <f t="shared" si="4063"/>
        <v>7.4649681823012495</v>
      </c>
      <c r="D2032" s="24">
        <v>970.6</v>
      </c>
      <c r="E2032" s="24">
        <v>1745.8</v>
      </c>
      <c r="F2032" s="27">
        <f t="shared" ref="F2032:G2032" si="4064">LN(D2032/D2031)</f>
        <v>-3.2915067774846977E-3</v>
      </c>
      <c r="G2032" s="27">
        <f t="shared" si="4064"/>
        <v>2.3512555635101166E-3</v>
      </c>
      <c r="H2032" s="27">
        <f t="shared" si="3580"/>
        <v>0.92135884159265624</v>
      </c>
      <c r="I2032" s="27"/>
      <c r="J2032" s="27">
        <v>1994</v>
      </c>
      <c r="K2032" s="27">
        <v>6.8303110620941343</v>
      </c>
      <c r="L2032" s="37">
        <v>-5.1732458170938855E-4</v>
      </c>
      <c r="M2032" s="27"/>
      <c r="N2032" s="27"/>
      <c r="O2032" s="27"/>
      <c r="P2032" s="27"/>
      <c r="Q2032" s="27"/>
      <c r="R2032" s="27"/>
      <c r="S2032" s="27"/>
      <c r="T2032" s="27"/>
      <c r="U2032" s="27"/>
      <c r="V2032" s="27"/>
      <c r="W2032" s="27"/>
      <c r="X2032" s="27"/>
      <c r="Y2032" s="27"/>
      <c r="Z2032" s="27"/>
      <c r="AA2032" s="27"/>
      <c r="AB2032" s="27"/>
      <c r="AC2032" s="27"/>
      <c r="AD2032" s="27"/>
      <c r="AE2032" s="27"/>
    </row>
    <row r="2033" spans="1:31" ht="15.75" customHeight="1" x14ac:dyDescent="0.2">
      <c r="A2033" s="22">
        <v>35713</v>
      </c>
      <c r="B2033" s="23">
        <f t="shared" ref="B2033:C2033" si="4065">LN(D2033)</f>
        <v>6.8740950774895015</v>
      </c>
      <c r="C2033" s="23">
        <f t="shared" si="4065"/>
        <v>7.4610655143542832</v>
      </c>
      <c r="D2033" s="24">
        <v>966.9</v>
      </c>
      <c r="E2033" s="24">
        <v>1739</v>
      </c>
      <c r="F2033" s="27">
        <f t="shared" ref="F2033:G2033" si="4066">LN(D2033/D2032)</f>
        <v>-3.8193594816139627E-3</v>
      </c>
      <c r="G2033" s="27">
        <f t="shared" si="4066"/>
        <v>-3.9026679469663142E-3</v>
      </c>
      <c r="H2033" s="27">
        <f t="shared" si="3580"/>
        <v>0.92132887243309769</v>
      </c>
      <c r="I2033" s="27"/>
      <c r="J2033" s="27">
        <v>1995</v>
      </c>
      <c r="K2033" s="27">
        <v>6.8260610393785308</v>
      </c>
      <c r="L2033" s="37">
        <v>2.1097602607635935E-3</v>
      </c>
      <c r="M2033" s="27"/>
      <c r="N2033" s="27"/>
      <c r="O2033" s="27"/>
      <c r="P2033" s="27"/>
      <c r="Q2033" s="27"/>
      <c r="R2033" s="27"/>
      <c r="S2033" s="27"/>
      <c r="T2033" s="27"/>
      <c r="U2033" s="27"/>
      <c r="V2033" s="27"/>
      <c r="W2033" s="27"/>
      <c r="X2033" s="27"/>
      <c r="Y2033" s="27"/>
      <c r="Z2033" s="27"/>
      <c r="AA2033" s="27"/>
      <c r="AB2033" s="27"/>
      <c r="AC2033" s="27"/>
      <c r="AD2033" s="27"/>
      <c r="AE2033" s="27"/>
    </row>
    <row r="2034" spans="1:31" ht="15.75" customHeight="1" x14ac:dyDescent="0.2">
      <c r="A2034" s="22">
        <v>35716</v>
      </c>
      <c r="B2034" s="23">
        <f t="shared" ref="B2034:C2034" si="4067">LN(D2034)</f>
        <v>6.8753353877260261</v>
      </c>
      <c r="C2034" s="23">
        <f t="shared" si="4067"/>
        <v>7.4628465610461134</v>
      </c>
      <c r="D2034" s="24">
        <v>968.1</v>
      </c>
      <c r="E2034" s="24">
        <v>1742.1</v>
      </c>
      <c r="F2034" s="27">
        <f t="shared" ref="F2034:G2034" si="4068">LN(D2034/D2033)</f>
        <v>1.2403102365240927E-3</v>
      </c>
      <c r="G2034" s="27">
        <f t="shared" si="4068"/>
        <v>1.7810466918308241E-3</v>
      </c>
      <c r="H2034" s="27">
        <f t="shared" si="3580"/>
        <v>0.92127519057048224</v>
      </c>
      <c r="I2034" s="27"/>
      <c r="J2034" s="27">
        <v>1996</v>
      </c>
      <c r="K2034" s="27">
        <v>6.8274802781634234</v>
      </c>
      <c r="L2034" s="37">
        <v>-2.9979183751080996E-3</v>
      </c>
      <c r="M2034" s="27"/>
      <c r="N2034" s="27"/>
      <c r="O2034" s="27"/>
      <c r="P2034" s="27"/>
      <c r="Q2034" s="27"/>
      <c r="R2034" s="27"/>
      <c r="S2034" s="27"/>
      <c r="T2034" s="27"/>
      <c r="U2034" s="27"/>
      <c r="V2034" s="27"/>
      <c r="W2034" s="27"/>
      <c r="X2034" s="27"/>
      <c r="Y2034" s="27"/>
      <c r="Z2034" s="27"/>
      <c r="AA2034" s="27"/>
      <c r="AB2034" s="27"/>
      <c r="AC2034" s="27"/>
      <c r="AD2034" s="27"/>
      <c r="AE2034" s="27"/>
    </row>
    <row r="2035" spans="1:31" ht="15.75" customHeight="1" x14ac:dyDescent="0.2">
      <c r="A2035" s="22">
        <v>35717</v>
      </c>
      <c r="B2035" s="23">
        <f t="shared" ref="B2035:C2035" si="4069">LN(D2035)</f>
        <v>6.8775022358111162</v>
      </c>
      <c r="C2035" s="23">
        <f t="shared" si="4069"/>
        <v>7.4574361645168015</v>
      </c>
      <c r="D2035" s="24">
        <v>970.2</v>
      </c>
      <c r="E2035" s="24">
        <v>1732.7</v>
      </c>
      <c r="F2035" s="27">
        <f t="shared" ref="F2035:G2035" si="4070">LN(D2035/D2034)</f>
        <v>2.1668480850902932E-3</v>
      </c>
      <c r="G2035" s="27">
        <f t="shared" si="4070"/>
        <v>-5.4103965293127989E-3</v>
      </c>
      <c r="H2035" s="27">
        <f t="shared" si="3580"/>
        <v>0.92223414107584767</v>
      </c>
      <c r="I2035" s="27"/>
      <c r="J2035" s="27">
        <v>1997</v>
      </c>
      <c r="K2035" s="27">
        <v>6.8224770438947795</v>
      </c>
      <c r="L2035" s="37">
        <v>-5.741163299811447E-3</v>
      </c>
      <c r="M2035" s="27"/>
      <c r="N2035" s="27"/>
      <c r="O2035" s="27"/>
      <c r="P2035" s="27"/>
      <c r="Q2035" s="27"/>
      <c r="R2035" s="27"/>
      <c r="S2035" s="27"/>
      <c r="T2035" s="27"/>
      <c r="U2035" s="27"/>
      <c r="V2035" s="27"/>
      <c r="W2035" s="27"/>
      <c r="X2035" s="27"/>
      <c r="Y2035" s="27"/>
      <c r="Z2035" s="27"/>
      <c r="AA2035" s="27"/>
      <c r="AB2035" s="27"/>
      <c r="AC2035" s="27"/>
      <c r="AD2035" s="27"/>
      <c r="AE2035" s="27"/>
    </row>
    <row r="2036" spans="1:31" ht="15.75" customHeight="1" x14ac:dyDescent="0.2">
      <c r="A2036" s="22">
        <v>35718</v>
      </c>
      <c r="B2036" s="23">
        <f t="shared" ref="B2036:C2036" si="4071">LN(D2036)</f>
        <v>6.8728532269728726</v>
      </c>
      <c r="C2036" s="23">
        <f t="shared" si="4071"/>
        <v>7.4519963362875314</v>
      </c>
      <c r="D2036" s="24">
        <v>965.7</v>
      </c>
      <c r="E2036" s="24">
        <v>1723.3</v>
      </c>
      <c r="F2036" s="27">
        <f t="shared" ref="F2036:G2036" si="4072">LN(D2036/D2035)</f>
        <v>-4.6490088382440172E-3</v>
      </c>
      <c r="G2036" s="27">
        <f t="shared" si="4072"/>
        <v>-5.4398282292697645E-3</v>
      </c>
      <c r="H2036" s="27">
        <f t="shared" si="3580"/>
        <v>0.92228349516296471</v>
      </c>
      <c r="I2036" s="27"/>
      <c r="J2036" s="27">
        <v>1998</v>
      </c>
      <c r="K2036" s="27">
        <v>6.8245410721462036</v>
      </c>
      <c r="L2036" s="37">
        <v>-7.0387821416284524E-3</v>
      </c>
      <c r="M2036" s="27"/>
      <c r="N2036" s="27"/>
      <c r="O2036" s="27"/>
      <c r="P2036" s="27"/>
      <c r="Q2036" s="27"/>
      <c r="R2036" s="27"/>
      <c r="S2036" s="27"/>
      <c r="T2036" s="27"/>
      <c r="U2036" s="27"/>
      <c r="V2036" s="27"/>
      <c r="W2036" s="27"/>
      <c r="X2036" s="27"/>
      <c r="Y2036" s="27"/>
      <c r="Z2036" s="27"/>
      <c r="AA2036" s="27"/>
      <c r="AB2036" s="27"/>
      <c r="AC2036" s="27"/>
      <c r="AD2036" s="27"/>
      <c r="AE2036" s="27"/>
    </row>
    <row r="2037" spans="1:31" ht="15.75" customHeight="1" x14ac:dyDescent="0.2">
      <c r="A2037" s="22">
        <v>35719</v>
      </c>
      <c r="B2037" s="23">
        <f t="shared" ref="B2037:C2037" si="4073">LN(D2037)</f>
        <v>6.861920742638338</v>
      </c>
      <c r="C2037" s="23">
        <f t="shared" si="4073"/>
        <v>7.4381482082406567</v>
      </c>
      <c r="D2037" s="24">
        <v>955.2</v>
      </c>
      <c r="E2037" s="24">
        <v>1699.6</v>
      </c>
      <c r="F2037" s="27">
        <f t="shared" ref="F2037:G2037" si="4074">LN(D2037/D2036)</f>
        <v>-1.093248433453458E-2</v>
      </c>
      <c r="G2037" s="27">
        <f t="shared" si="4074"/>
        <v>-1.3848128046874898E-2</v>
      </c>
      <c r="H2037" s="27">
        <f t="shared" si="3580"/>
        <v>0.92253078999368132</v>
      </c>
      <c r="I2037" s="27"/>
      <c r="J2037" s="27">
        <v>1999</v>
      </c>
      <c r="K2037" s="27">
        <v>6.8175406816453741</v>
      </c>
      <c r="L2037" s="37">
        <v>-1.1153897051525696E-2</v>
      </c>
      <c r="M2037" s="27"/>
      <c r="N2037" s="27"/>
      <c r="O2037" s="27"/>
      <c r="P2037" s="27"/>
      <c r="Q2037" s="27"/>
      <c r="R2037" s="27"/>
      <c r="S2037" s="27"/>
      <c r="T2037" s="27"/>
      <c r="U2037" s="27"/>
      <c r="V2037" s="27"/>
      <c r="W2037" s="27"/>
      <c r="X2037" s="27"/>
      <c r="Y2037" s="27"/>
      <c r="Z2037" s="27"/>
      <c r="AA2037" s="27"/>
      <c r="AB2037" s="27"/>
      <c r="AC2037" s="27"/>
      <c r="AD2037" s="27"/>
      <c r="AE2037" s="27"/>
    </row>
    <row r="2038" spans="1:31" ht="15.75" customHeight="1" x14ac:dyDescent="0.2">
      <c r="A2038" s="22">
        <v>35720</v>
      </c>
      <c r="B2038" s="23">
        <f t="shared" ref="B2038:C2038" si="4075">LN(D2038)</f>
        <v>6.8502320927384712</v>
      </c>
      <c r="C2038" s="23">
        <f t="shared" si="4075"/>
        <v>7.4186608995482981</v>
      </c>
      <c r="D2038" s="24">
        <v>944.1</v>
      </c>
      <c r="E2038" s="24">
        <v>1666.8</v>
      </c>
      <c r="F2038" s="27">
        <f t="shared" ref="F2038:G2038" si="4076">LN(D2038/D2037)</f>
        <v>-1.1688649899866782E-2</v>
      </c>
      <c r="G2038" s="27">
        <f t="shared" si="4076"/>
        <v>-1.9487308692358048E-2</v>
      </c>
      <c r="H2038" s="27">
        <f t="shared" si="3580"/>
        <v>0.9233785160817316</v>
      </c>
      <c r="I2038" s="27"/>
      <c r="J2038" s="27">
        <v>2000</v>
      </c>
      <c r="K2038" s="27">
        <v>6.8205062316787348</v>
      </c>
      <c r="L2038" s="37">
        <v>-1.8778357342127627E-2</v>
      </c>
      <c r="M2038" s="27"/>
      <c r="N2038" s="27"/>
      <c r="O2038" s="27"/>
      <c r="P2038" s="27"/>
      <c r="Q2038" s="27"/>
      <c r="R2038" s="27"/>
      <c r="S2038" s="27"/>
      <c r="T2038" s="27"/>
      <c r="U2038" s="27"/>
      <c r="V2038" s="27"/>
      <c r="W2038" s="27"/>
      <c r="X2038" s="27"/>
      <c r="Y2038" s="27"/>
      <c r="Z2038" s="27"/>
      <c r="AA2038" s="27"/>
      <c r="AB2038" s="27"/>
      <c r="AC2038" s="27"/>
      <c r="AD2038" s="27"/>
      <c r="AE2038" s="27"/>
    </row>
    <row r="2039" spans="1:31" ht="15.75" customHeight="1" x14ac:dyDescent="0.2">
      <c r="A2039" s="22">
        <v>35723</v>
      </c>
      <c r="B2039" s="23">
        <f t="shared" ref="B2039:C2039" si="4077">LN(D2039)</f>
        <v>6.8623394154516548</v>
      </c>
      <c r="C2039" s="23">
        <f t="shared" si="4077"/>
        <v>7.4297582033382534</v>
      </c>
      <c r="D2039" s="24">
        <v>955.6</v>
      </c>
      <c r="E2039" s="24">
        <v>1685.4</v>
      </c>
      <c r="F2039" s="27">
        <f t="shared" ref="F2039:G2039" si="4078">LN(D2039/D2038)</f>
        <v>1.2107322713183625E-2</v>
      </c>
      <c r="G2039" s="27">
        <f t="shared" si="4078"/>
        <v>1.1097303789954639E-2</v>
      </c>
      <c r="H2039" s="27">
        <f t="shared" si="3580"/>
        <v>0.92362890253525987</v>
      </c>
      <c r="I2039" s="27"/>
      <c r="J2039" s="27">
        <v>2001</v>
      </c>
      <c r="K2039" s="27">
        <v>6.8205062316787348</v>
      </c>
      <c r="L2039" s="37">
        <v>-1.8778357342127627E-2</v>
      </c>
      <c r="M2039" s="27"/>
      <c r="N2039" s="27"/>
      <c r="O2039" s="27"/>
      <c r="P2039" s="27"/>
      <c r="Q2039" s="27"/>
      <c r="R2039" s="27"/>
      <c r="S2039" s="27"/>
      <c r="T2039" s="27"/>
      <c r="U2039" s="27"/>
      <c r="V2039" s="27"/>
      <c r="W2039" s="27"/>
      <c r="X2039" s="27"/>
      <c r="Y2039" s="27"/>
      <c r="Z2039" s="27"/>
      <c r="AA2039" s="27"/>
      <c r="AB2039" s="27"/>
      <c r="AC2039" s="27"/>
      <c r="AD2039" s="27"/>
      <c r="AE2039" s="27"/>
    </row>
    <row r="2040" spans="1:31" ht="15.75" customHeight="1" x14ac:dyDescent="0.2">
      <c r="A2040" s="22">
        <v>35724</v>
      </c>
      <c r="B2040" s="23">
        <f t="shared" ref="B2040:C2040" si="4079">LN(D2040)</f>
        <v>6.8795615446113549</v>
      </c>
      <c r="C2040" s="23">
        <f t="shared" si="4079"/>
        <v>7.4457095701363807</v>
      </c>
      <c r="D2040" s="24">
        <v>972.2</v>
      </c>
      <c r="E2040" s="24">
        <v>1712.5</v>
      </c>
      <c r="F2040" s="27">
        <f t="shared" ref="F2040:G2040" si="4080">LN(D2040/D2039)</f>
        <v>1.7222129159700738E-2</v>
      </c>
      <c r="G2040" s="27">
        <f t="shared" si="4080"/>
        <v>1.5951366798127326E-2</v>
      </c>
      <c r="H2040" s="27">
        <f t="shared" si="3580"/>
        <v>0.92396318709559122</v>
      </c>
      <c r="I2040" s="27"/>
      <c r="J2040" s="27">
        <v>2002</v>
      </c>
      <c r="K2040" s="27">
        <v>6.8355066674813774</v>
      </c>
      <c r="L2040" s="37">
        <v>-3.0138729997872815E-3</v>
      </c>
      <c r="M2040" s="27"/>
      <c r="N2040" s="27"/>
      <c r="O2040" s="27"/>
      <c r="P2040" s="27"/>
      <c r="Q2040" s="27"/>
      <c r="R2040" s="27"/>
      <c r="S2040" s="27"/>
      <c r="T2040" s="27"/>
      <c r="U2040" s="27"/>
      <c r="V2040" s="27"/>
      <c r="W2040" s="27"/>
      <c r="X2040" s="27"/>
      <c r="Y2040" s="27"/>
      <c r="Z2040" s="27"/>
      <c r="AA2040" s="27"/>
      <c r="AB2040" s="27"/>
      <c r="AC2040" s="27"/>
      <c r="AD2040" s="27"/>
      <c r="AE2040" s="27"/>
    </row>
    <row r="2041" spans="1:31" ht="15.75" customHeight="1" x14ac:dyDescent="0.2">
      <c r="A2041" s="22">
        <v>35725</v>
      </c>
      <c r="B2041" s="23">
        <f t="shared" ref="B2041:C2041" si="4081">LN(D2041)</f>
        <v>6.8756452250639031</v>
      </c>
      <c r="C2041" s="23">
        <f t="shared" si="4081"/>
        <v>7.4430783743485156</v>
      </c>
      <c r="D2041" s="24">
        <v>968.4</v>
      </c>
      <c r="E2041" s="24">
        <v>1708</v>
      </c>
      <c r="F2041" s="27">
        <f t="shared" ref="F2041:G2041" si="4082">LN(D2041/D2040)</f>
        <v>-3.9163195474517954E-3</v>
      </c>
      <c r="G2041" s="27">
        <f t="shared" si="4082"/>
        <v>-2.6311957878652147E-3</v>
      </c>
      <c r="H2041" s="27">
        <f t="shared" si="3580"/>
        <v>0.92376364714360815</v>
      </c>
      <c r="I2041" s="27"/>
      <c r="J2041" s="27">
        <v>2003</v>
      </c>
      <c r="K2041" s="27">
        <v>6.8356034541510997</v>
      </c>
      <c r="L2041" s="37">
        <v>-2.7872618334567889E-3</v>
      </c>
      <c r="M2041" s="27"/>
      <c r="N2041" s="27"/>
      <c r="O2041" s="27"/>
      <c r="P2041" s="27"/>
      <c r="Q2041" s="27"/>
      <c r="R2041" s="27"/>
      <c r="S2041" s="27"/>
      <c r="T2041" s="27"/>
      <c r="U2041" s="27"/>
      <c r="V2041" s="27"/>
      <c r="W2041" s="27"/>
      <c r="X2041" s="27"/>
      <c r="Y2041" s="27"/>
      <c r="Z2041" s="27"/>
      <c r="AA2041" s="27"/>
      <c r="AB2041" s="27"/>
      <c r="AC2041" s="27"/>
      <c r="AD2041" s="27"/>
      <c r="AE2041" s="27"/>
    </row>
    <row r="2042" spans="1:31" ht="15.75" customHeight="1" x14ac:dyDescent="0.2">
      <c r="A2042" s="22">
        <v>35726</v>
      </c>
      <c r="B2042" s="23">
        <f t="shared" ref="B2042:C2042" si="4083">LN(D2042)</f>
        <v>6.8570933641799092</v>
      </c>
      <c r="C2042" s="23">
        <f t="shared" si="4083"/>
        <v>7.421297210242356</v>
      </c>
      <c r="D2042" s="24">
        <v>950.6</v>
      </c>
      <c r="E2042" s="24">
        <v>1671.2</v>
      </c>
      <c r="F2042" s="27">
        <f t="shared" ref="F2042:G2042" si="4084">LN(D2042/D2041)</f>
        <v>-1.855186088399427E-2</v>
      </c>
      <c r="G2042" s="27">
        <f t="shared" si="4084"/>
        <v>-2.1781164106159143E-2</v>
      </c>
      <c r="H2042" s="27">
        <f t="shared" si="3580"/>
        <v>0.92397503696742234</v>
      </c>
      <c r="I2042" s="27"/>
      <c r="J2042" s="27">
        <v>2004</v>
      </c>
      <c r="K2042" s="27">
        <v>6.8386943279819468</v>
      </c>
      <c r="L2042" s="37">
        <v>-2.6498965538097607E-3</v>
      </c>
      <c r="M2042" s="27"/>
      <c r="N2042" s="27"/>
      <c r="O2042" s="27"/>
      <c r="P2042" s="27"/>
      <c r="Q2042" s="27"/>
      <c r="R2042" s="27"/>
      <c r="S2042" s="27"/>
      <c r="T2042" s="27"/>
      <c r="U2042" s="27"/>
      <c r="V2042" s="27"/>
      <c r="W2042" s="27"/>
      <c r="X2042" s="27"/>
      <c r="Y2042" s="27"/>
      <c r="Z2042" s="27"/>
      <c r="AA2042" s="27"/>
      <c r="AB2042" s="27"/>
      <c r="AC2042" s="27"/>
      <c r="AD2042" s="27"/>
      <c r="AE2042" s="27"/>
    </row>
    <row r="2043" spans="1:31" ht="15.75" customHeight="1" x14ac:dyDescent="0.2">
      <c r="A2043" s="22">
        <v>35727</v>
      </c>
      <c r="B2043" s="23">
        <f t="shared" ref="B2043:C2043" si="4085">LN(D2043)</f>
        <v>6.8475805559460667</v>
      </c>
      <c r="C2043" s="23">
        <f t="shared" si="4085"/>
        <v>7.4090758727338226</v>
      </c>
      <c r="D2043" s="24">
        <v>941.6</v>
      </c>
      <c r="E2043" s="24">
        <v>1650.9</v>
      </c>
      <c r="F2043" s="27">
        <f t="shared" ref="F2043:G2043" si="4086">LN(D2043/D2042)</f>
        <v>-9.5128082338421099E-3</v>
      </c>
      <c r="G2043" s="27">
        <f t="shared" si="4086"/>
        <v>-1.2221337508533204E-2</v>
      </c>
      <c r="H2043" s="27">
        <f t="shared" si="3580"/>
        <v>0.92421520221514841</v>
      </c>
      <c r="I2043" s="27"/>
      <c r="J2043" s="27">
        <v>2005</v>
      </c>
      <c r="K2043" s="27">
        <v>6.8440263016609748</v>
      </c>
      <c r="L2043" s="37">
        <v>-9.9175628471366295E-3</v>
      </c>
      <c r="M2043" s="27"/>
      <c r="N2043" s="27"/>
      <c r="O2043" s="27"/>
      <c r="P2043" s="27"/>
      <c r="Q2043" s="27"/>
      <c r="R2043" s="27"/>
      <c r="S2043" s="27"/>
      <c r="T2043" s="27"/>
      <c r="U2043" s="27"/>
      <c r="V2043" s="27"/>
      <c r="W2043" s="27"/>
      <c r="X2043" s="27"/>
      <c r="Y2043" s="27"/>
      <c r="Z2043" s="27"/>
      <c r="AA2043" s="27"/>
      <c r="AB2043" s="27"/>
      <c r="AC2043" s="27"/>
      <c r="AD2043" s="27"/>
      <c r="AE2043" s="27"/>
    </row>
    <row r="2044" spans="1:31" ht="15.75" customHeight="1" x14ac:dyDescent="0.2">
      <c r="A2044" s="22">
        <v>35730</v>
      </c>
      <c r="B2044" s="23">
        <f t="shared" ref="B2044:C2044" si="4087">LN(D2044)</f>
        <v>6.7763929607853095</v>
      </c>
      <c r="C2044" s="23">
        <f t="shared" si="4087"/>
        <v>7.3362856600212973</v>
      </c>
      <c r="D2044" s="24">
        <v>876.9</v>
      </c>
      <c r="E2044" s="24">
        <v>1535</v>
      </c>
      <c r="F2044" s="27">
        <f t="shared" ref="F2044:G2044" si="4088">LN(D2044/D2043)</f>
        <v>-7.1187595160757067E-2</v>
      </c>
      <c r="G2044" s="27">
        <f t="shared" si="4088"/>
        <v>-7.2790212712525323E-2</v>
      </c>
      <c r="H2044" s="27">
        <f t="shared" si="3580"/>
        <v>0.92368172053508035</v>
      </c>
      <c r="I2044" s="27"/>
      <c r="J2044" s="27">
        <v>2006</v>
      </c>
      <c r="K2044" s="27">
        <v>6.848608639933456</v>
      </c>
      <c r="L2044" s="37">
        <v>-1.2134562956283013E-2</v>
      </c>
      <c r="M2044" s="27"/>
      <c r="N2044" s="27"/>
      <c r="O2044" s="27"/>
      <c r="P2044" s="27"/>
      <c r="Q2044" s="27"/>
      <c r="R2044" s="27"/>
      <c r="S2044" s="27"/>
      <c r="T2044" s="27"/>
      <c r="U2044" s="27"/>
      <c r="V2044" s="27"/>
      <c r="W2044" s="27"/>
      <c r="X2044" s="27"/>
      <c r="Y2044" s="27"/>
      <c r="Z2044" s="27"/>
      <c r="AA2044" s="27"/>
      <c r="AB2044" s="27"/>
      <c r="AC2044" s="27"/>
      <c r="AD2044" s="27"/>
      <c r="AE2044" s="27"/>
    </row>
    <row r="2045" spans="1:31" ht="15.75" customHeight="1" x14ac:dyDescent="0.2">
      <c r="A2045" s="22">
        <v>35731</v>
      </c>
      <c r="B2045" s="23">
        <f t="shared" ref="B2045:C2045" si="4089">LN(D2045)</f>
        <v>6.8263282802864076</v>
      </c>
      <c r="C2045" s="23">
        <f t="shared" si="4089"/>
        <v>7.3796321526095525</v>
      </c>
      <c r="D2045" s="24">
        <v>921.8</v>
      </c>
      <c r="E2045" s="24">
        <v>1603</v>
      </c>
      <c r="F2045" s="27">
        <f t="shared" ref="F2045:G2045" si="4090">LN(D2045/D2044)</f>
        <v>4.9935319501098009E-2</v>
      </c>
      <c r="G2045" s="27">
        <f t="shared" si="4090"/>
        <v>4.3346492588255361E-2</v>
      </c>
      <c r="H2045" s="27">
        <f t="shared" ref="H2045:H2299" si="4091">B2045/C2045</f>
        <v>0.92502283841783517</v>
      </c>
      <c r="I2045" s="27"/>
      <c r="J2045" s="27">
        <v>2007</v>
      </c>
      <c r="K2045" s="27">
        <v>6.8537792010791296</v>
      </c>
      <c r="L2045" s="37">
        <v>-1.4731120106783457E-2</v>
      </c>
      <c r="M2045" s="27"/>
      <c r="N2045" s="27"/>
      <c r="O2045" s="27"/>
      <c r="P2045" s="27"/>
      <c r="Q2045" s="27"/>
      <c r="R2045" s="27"/>
      <c r="S2045" s="27"/>
      <c r="T2045" s="27"/>
      <c r="U2045" s="27"/>
      <c r="V2045" s="27"/>
      <c r="W2045" s="27"/>
      <c r="X2045" s="27"/>
      <c r="Y2045" s="27"/>
      <c r="Z2045" s="27"/>
      <c r="AA2045" s="27"/>
      <c r="AB2045" s="27"/>
      <c r="AC2045" s="27"/>
      <c r="AD2045" s="27"/>
      <c r="AE2045" s="27"/>
    </row>
    <row r="2046" spans="1:31" ht="15.75" customHeight="1" x14ac:dyDescent="0.2">
      <c r="A2046" s="22">
        <v>35732</v>
      </c>
      <c r="B2046" s="23">
        <f t="shared" ref="B2046:C2046" si="4092">LN(D2046)</f>
        <v>6.8233949303640635</v>
      </c>
      <c r="C2046" s="23">
        <f t="shared" si="4092"/>
        <v>7.3794449859995295</v>
      </c>
      <c r="D2046" s="24">
        <v>919.1</v>
      </c>
      <c r="E2046" s="24">
        <v>1602.7</v>
      </c>
      <c r="F2046" s="27">
        <f t="shared" ref="F2046:G2046" si="4093">LN(D2046/D2045)</f>
        <v>-2.9333499223440068E-3</v>
      </c>
      <c r="G2046" s="27">
        <f t="shared" si="4093"/>
        <v>-1.8716661002325961E-4</v>
      </c>
      <c r="H2046" s="27">
        <f t="shared" si="4091"/>
        <v>0.92464879720759241</v>
      </c>
      <c r="I2046" s="27"/>
      <c r="J2046" s="27">
        <v>2008</v>
      </c>
      <c r="K2046" s="27">
        <v>6.8457000535128358</v>
      </c>
      <c r="L2046" s="37">
        <v>-2.2413931157148959E-2</v>
      </c>
      <c r="M2046" s="27"/>
      <c r="N2046" s="27"/>
      <c r="O2046" s="27"/>
      <c r="P2046" s="27"/>
      <c r="Q2046" s="27"/>
      <c r="R2046" s="27"/>
      <c r="S2046" s="27"/>
      <c r="T2046" s="27"/>
      <c r="U2046" s="27"/>
      <c r="V2046" s="27"/>
      <c r="W2046" s="27"/>
      <c r="X2046" s="27"/>
      <c r="Y2046" s="27"/>
      <c r="Z2046" s="27"/>
      <c r="AA2046" s="27"/>
      <c r="AB2046" s="27"/>
      <c r="AC2046" s="27"/>
      <c r="AD2046" s="27"/>
      <c r="AE2046" s="27"/>
    </row>
    <row r="2047" spans="1:31" ht="15.75" customHeight="1" x14ac:dyDescent="0.2">
      <c r="A2047" s="22">
        <v>35733</v>
      </c>
      <c r="B2047" s="23">
        <f t="shared" ref="B2047:C2047" si="4094">LN(D2047)</f>
        <v>6.8063867845938484</v>
      </c>
      <c r="C2047" s="23">
        <f t="shared" si="4094"/>
        <v>7.3590856429622518</v>
      </c>
      <c r="D2047" s="24">
        <v>903.6</v>
      </c>
      <c r="E2047" s="24">
        <v>1570.4</v>
      </c>
      <c r="F2047" s="27">
        <f t="shared" ref="F2047:G2047" si="4095">LN(D2047/D2046)</f>
        <v>-1.700814577021564E-2</v>
      </c>
      <c r="G2047" s="27">
        <f t="shared" si="4095"/>
        <v>-2.0359343037278398E-2</v>
      </c>
      <c r="H2047" s="27">
        <f t="shared" si="4091"/>
        <v>0.92489571596479947</v>
      </c>
      <c r="I2047" s="27"/>
      <c r="J2047" s="27">
        <v>2009</v>
      </c>
      <c r="K2047" s="27">
        <v>6.8459866235253264</v>
      </c>
      <c r="L2047" s="37">
        <v>-2.9798538068679825E-2</v>
      </c>
      <c r="M2047" s="27"/>
      <c r="N2047" s="27"/>
      <c r="O2047" s="27"/>
      <c r="P2047" s="27"/>
      <c r="Q2047" s="27"/>
      <c r="R2047" s="27"/>
      <c r="S2047" s="27"/>
      <c r="T2047" s="27"/>
      <c r="U2047" s="27"/>
      <c r="V2047" s="27"/>
      <c r="W2047" s="27"/>
      <c r="X2047" s="27"/>
      <c r="Y2047" s="27"/>
      <c r="Z2047" s="27"/>
      <c r="AA2047" s="27"/>
      <c r="AB2047" s="27"/>
      <c r="AC2047" s="27"/>
      <c r="AD2047" s="27"/>
      <c r="AE2047" s="27"/>
    </row>
    <row r="2048" spans="1:31" ht="15.75" customHeight="1" x14ac:dyDescent="0.2">
      <c r="A2048" s="22">
        <v>35734</v>
      </c>
      <c r="B2048" s="23">
        <f t="shared" ref="B2048:C2048" si="4096">LN(D2048)</f>
        <v>6.8184868112239547</v>
      </c>
      <c r="C2048" s="23">
        <f t="shared" si="4096"/>
        <v>7.3737508868303339</v>
      </c>
      <c r="D2048" s="24">
        <v>914.6</v>
      </c>
      <c r="E2048" s="24">
        <v>1593.6</v>
      </c>
      <c r="F2048" s="27">
        <f t="shared" ref="F2048:G2048" si="4097">LN(D2048/D2047)</f>
        <v>1.2100026630106524E-2</v>
      </c>
      <c r="G2048" s="27">
        <f t="shared" si="4097"/>
        <v>1.4665243868082333E-2</v>
      </c>
      <c r="H2048" s="27">
        <f t="shared" si="4091"/>
        <v>0.92469720171885761</v>
      </c>
      <c r="I2048" s="27"/>
      <c r="J2048" s="27">
        <v>2010</v>
      </c>
      <c r="K2048" s="27">
        <v>6.8505100614963652</v>
      </c>
      <c r="L2048" s="37">
        <v>-2.1906220819666089E-2</v>
      </c>
      <c r="M2048" s="27"/>
      <c r="N2048" s="27"/>
      <c r="O2048" s="27"/>
      <c r="P2048" s="27"/>
      <c r="Q2048" s="27"/>
      <c r="R2048" s="27"/>
      <c r="S2048" s="27"/>
      <c r="T2048" s="27"/>
      <c r="U2048" s="27"/>
      <c r="V2048" s="27"/>
      <c r="W2048" s="27"/>
      <c r="X2048" s="27"/>
      <c r="Y2048" s="27"/>
      <c r="Z2048" s="27"/>
      <c r="AA2048" s="27"/>
      <c r="AB2048" s="27"/>
      <c r="AC2048" s="27"/>
      <c r="AD2048" s="27"/>
      <c r="AE2048" s="27"/>
    </row>
    <row r="2049" spans="1:31" ht="15.75" customHeight="1" x14ac:dyDescent="0.2">
      <c r="A2049" s="22">
        <v>35737</v>
      </c>
      <c r="B2049" s="23">
        <f t="shared" ref="B2049:C2049" si="4098">LN(D2049)</f>
        <v>6.844708977264502</v>
      </c>
      <c r="C2049" s="23">
        <f t="shared" si="4098"/>
        <v>7.3962739422255872</v>
      </c>
      <c r="D2049" s="24">
        <v>938.9</v>
      </c>
      <c r="E2049" s="24">
        <v>1629.9</v>
      </c>
      <c r="F2049" s="27">
        <f t="shared" ref="F2049:G2049" si="4099">LN(D2049/D2048)</f>
        <v>2.6222166040546967E-2</v>
      </c>
      <c r="G2049" s="27">
        <f t="shared" si="4099"/>
        <v>2.2523055395253434E-2</v>
      </c>
      <c r="H2049" s="27">
        <f t="shared" si="4091"/>
        <v>0.9254266446497903</v>
      </c>
      <c r="I2049" s="27"/>
      <c r="J2049" s="27">
        <v>2011</v>
      </c>
      <c r="K2049" s="27">
        <v>6.8436432269634846</v>
      </c>
      <c r="L2049" s="37">
        <v>-1.9595697054832328E-2</v>
      </c>
      <c r="M2049" s="27"/>
      <c r="N2049" s="27"/>
      <c r="O2049" s="27"/>
      <c r="P2049" s="27"/>
      <c r="Q2049" s="27"/>
      <c r="R2049" s="27"/>
      <c r="S2049" s="27"/>
      <c r="T2049" s="27"/>
      <c r="U2049" s="27"/>
      <c r="V2049" s="27"/>
      <c r="W2049" s="27"/>
      <c r="X2049" s="27"/>
      <c r="Y2049" s="27"/>
      <c r="Z2049" s="27"/>
      <c r="AA2049" s="27"/>
      <c r="AB2049" s="27"/>
      <c r="AC2049" s="27"/>
      <c r="AD2049" s="27"/>
      <c r="AE2049" s="27"/>
    </row>
    <row r="2050" spans="1:31" ht="15.75" customHeight="1" x14ac:dyDescent="0.2">
      <c r="A2050" s="22">
        <v>35738</v>
      </c>
      <c r="B2050" s="23">
        <f t="shared" ref="B2050:C2050" si="4100">LN(D2050)</f>
        <v>6.8466242789779059</v>
      </c>
      <c r="C2050" s="23">
        <f t="shared" si="4100"/>
        <v>7.3970099128199847</v>
      </c>
      <c r="D2050" s="24">
        <v>940.7</v>
      </c>
      <c r="E2050" s="24">
        <v>1631.1</v>
      </c>
      <c r="F2050" s="27">
        <f t="shared" ref="F2050:G2050" si="4101">LN(D2050/D2049)</f>
        <v>1.9153017134041562E-3</v>
      </c>
      <c r="G2050" s="27">
        <f t="shared" si="4101"/>
        <v>7.3597059439742024E-4</v>
      </c>
      <c r="H2050" s="27">
        <f t="shared" si="4091"/>
        <v>0.92559349786889045</v>
      </c>
      <c r="I2050" s="27"/>
      <c r="J2050" s="27">
        <v>2012</v>
      </c>
      <c r="K2050" s="27">
        <v>6.8596200917462493</v>
      </c>
      <c r="L2050" s="37">
        <v>-7.8004450944151316E-3</v>
      </c>
      <c r="M2050" s="27"/>
      <c r="N2050" s="27"/>
      <c r="O2050" s="27"/>
      <c r="P2050" s="27"/>
      <c r="Q2050" s="27"/>
      <c r="R2050" s="27"/>
      <c r="S2050" s="27"/>
      <c r="T2050" s="27"/>
      <c r="U2050" s="27"/>
      <c r="V2050" s="27"/>
      <c r="W2050" s="27"/>
      <c r="X2050" s="27"/>
      <c r="Y2050" s="27"/>
      <c r="Z2050" s="27"/>
      <c r="AA2050" s="27"/>
      <c r="AB2050" s="27"/>
      <c r="AC2050" s="27"/>
      <c r="AD2050" s="27"/>
      <c r="AE2050" s="27"/>
    </row>
    <row r="2051" spans="1:31" ht="15.75" customHeight="1" x14ac:dyDescent="0.2">
      <c r="A2051" s="22">
        <v>35739</v>
      </c>
      <c r="B2051" s="23">
        <f t="shared" ref="B2051:C2051" si="4102">LN(D2051)</f>
        <v>6.8487480984021047</v>
      </c>
      <c r="C2051" s="23">
        <f t="shared" si="4102"/>
        <v>7.4008038226454467</v>
      </c>
      <c r="D2051" s="24">
        <v>942.7</v>
      </c>
      <c r="E2051" s="24">
        <v>1637.3</v>
      </c>
      <c r="F2051" s="27">
        <f t="shared" ref="F2051:G2051" si="4103">LN(D2051/D2050)</f>
        <v>2.1238194241989354E-3</v>
      </c>
      <c r="G2051" s="27">
        <f t="shared" si="4103"/>
        <v>3.7939098254621E-3</v>
      </c>
      <c r="H2051" s="27">
        <f t="shared" si="4091"/>
        <v>0.92540597785417211</v>
      </c>
      <c r="I2051" s="27"/>
      <c r="J2051" s="27">
        <v>2013</v>
      </c>
      <c r="K2051" s="27">
        <v>6.8585869787862812</v>
      </c>
      <c r="L2051" s="37">
        <v>-9.5206961528235823E-3</v>
      </c>
      <c r="M2051" s="27"/>
      <c r="N2051" s="27"/>
      <c r="O2051" s="27"/>
      <c r="P2051" s="27"/>
      <c r="Q2051" s="27"/>
      <c r="R2051" s="27"/>
      <c r="S2051" s="27"/>
      <c r="T2051" s="27"/>
      <c r="U2051" s="27"/>
      <c r="V2051" s="27"/>
      <c r="W2051" s="27"/>
      <c r="X2051" s="27"/>
      <c r="Y2051" s="27"/>
      <c r="Z2051" s="27"/>
      <c r="AA2051" s="27"/>
      <c r="AB2051" s="27"/>
      <c r="AC2051" s="27"/>
      <c r="AD2051" s="27"/>
      <c r="AE2051" s="27"/>
    </row>
    <row r="2052" spans="1:31" ht="15.75" customHeight="1" x14ac:dyDescent="0.2">
      <c r="A2052" s="22">
        <v>35740</v>
      </c>
      <c r="B2052" s="23">
        <f t="shared" ref="B2052:C2052" si="4104">LN(D2052)</f>
        <v>6.8437499490062246</v>
      </c>
      <c r="C2052" s="23">
        <f t="shared" si="4104"/>
        <v>7.3922779943270758</v>
      </c>
      <c r="D2052" s="24">
        <v>938</v>
      </c>
      <c r="E2052" s="24">
        <v>1623.4</v>
      </c>
      <c r="F2052" s="27">
        <f t="shared" ref="F2052:G2052" si="4105">LN(D2052/D2051)</f>
        <v>-4.9981493958800626E-3</v>
      </c>
      <c r="G2052" s="27">
        <f t="shared" si="4105"/>
        <v>-8.5258283183712504E-3</v>
      </c>
      <c r="H2052" s="27">
        <f t="shared" si="4091"/>
        <v>0.92579715674359131</v>
      </c>
      <c r="I2052" s="27"/>
      <c r="J2052" s="27">
        <v>2014</v>
      </c>
      <c r="K2052" s="27">
        <v>6.8602768182991767</v>
      </c>
      <c r="L2052" s="37">
        <v>-6.7665541694355014E-3</v>
      </c>
      <c r="M2052" s="27"/>
      <c r="N2052" s="27"/>
      <c r="O2052" s="27"/>
      <c r="P2052" s="27"/>
      <c r="Q2052" s="27"/>
      <c r="R2052" s="27"/>
      <c r="S2052" s="27"/>
      <c r="T2052" s="27"/>
      <c r="U2052" s="27"/>
      <c r="V2052" s="27"/>
      <c r="W2052" s="27"/>
      <c r="X2052" s="27"/>
      <c r="Y2052" s="27"/>
      <c r="Z2052" s="27"/>
      <c r="AA2052" s="27"/>
      <c r="AB2052" s="27"/>
      <c r="AC2052" s="27"/>
      <c r="AD2052" s="27"/>
      <c r="AE2052" s="27"/>
    </row>
    <row r="2053" spans="1:31" ht="15.75" customHeight="1" x14ac:dyDescent="0.2">
      <c r="A2053" s="22">
        <v>35741</v>
      </c>
      <c r="B2053" s="23">
        <f t="shared" ref="B2053:C2053" si="4106">LN(D2053)</f>
        <v>6.8324927944815901</v>
      </c>
      <c r="C2053" s="23">
        <f t="shared" si="4106"/>
        <v>7.3792577843516085</v>
      </c>
      <c r="D2053" s="24">
        <v>927.5</v>
      </c>
      <c r="E2053" s="24">
        <v>1602.4</v>
      </c>
      <c r="F2053" s="27">
        <f t="shared" ref="F2053:G2053" si="4107">LN(D2053/D2052)</f>
        <v>-1.1257154524634447E-2</v>
      </c>
      <c r="G2053" s="27">
        <f t="shared" si="4107"/>
        <v>-1.3020209975466773E-2</v>
      </c>
      <c r="H2053" s="27">
        <f t="shared" si="4091"/>
        <v>0.92590515118885208</v>
      </c>
      <c r="I2053" s="27"/>
      <c r="J2053" s="27">
        <v>2015</v>
      </c>
      <c r="K2053" s="27">
        <v>6.8650915911133739</v>
      </c>
      <c r="L2053" s="37">
        <v>-8.103429184889599E-3</v>
      </c>
      <c r="M2053" s="27"/>
      <c r="N2053" s="27"/>
      <c r="O2053" s="27"/>
      <c r="P2053" s="27"/>
      <c r="Q2053" s="27"/>
      <c r="R2053" s="27"/>
      <c r="S2053" s="27"/>
      <c r="T2053" s="27"/>
      <c r="U2053" s="27"/>
      <c r="V2053" s="27"/>
      <c r="W2053" s="27"/>
      <c r="X2053" s="27"/>
      <c r="Y2053" s="27"/>
      <c r="Z2053" s="27"/>
      <c r="AA2053" s="27"/>
      <c r="AB2053" s="27"/>
      <c r="AC2053" s="27"/>
      <c r="AD2053" s="27"/>
      <c r="AE2053" s="27"/>
    </row>
    <row r="2054" spans="1:31" ht="15.75" customHeight="1" x14ac:dyDescent="0.2">
      <c r="A2054" s="22">
        <v>35744</v>
      </c>
      <c r="B2054" s="23">
        <f t="shared" ref="B2054:C2054" si="4108">LN(D2054)</f>
        <v>6.8255686079941897</v>
      </c>
      <c r="C2054" s="23">
        <f t="shared" si="4108"/>
        <v>7.3719294499043144</v>
      </c>
      <c r="D2054" s="24">
        <v>921.1</v>
      </c>
      <c r="E2054" s="24">
        <v>1590.7</v>
      </c>
      <c r="F2054" s="27">
        <f t="shared" ref="F2054:G2054" si="4109">LN(D2054/D2053)</f>
        <v>-6.9241864874002483E-3</v>
      </c>
      <c r="G2054" s="27">
        <f t="shared" si="4109"/>
        <v>-7.3283344472937712E-3</v>
      </c>
      <c r="H2054" s="27">
        <f t="shared" si="4091"/>
        <v>0.92588631705947533</v>
      </c>
      <c r="I2054" s="27"/>
      <c r="J2054" s="27">
        <v>2016</v>
      </c>
      <c r="K2054" s="27">
        <v>6.869320926384261</v>
      </c>
      <c r="L2054" s="37">
        <v>-7.1908254283998829E-3</v>
      </c>
      <c r="M2054" s="27"/>
      <c r="N2054" s="27"/>
      <c r="O2054" s="27"/>
      <c r="P2054" s="27"/>
      <c r="Q2054" s="27"/>
      <c r="R2054" s="27"/>
      <c r="S2054" s="27"/>
      <c r="T2054" s="27"/>
      <c r="U2054" s="27"/>
      <c r="V2054" s="27"/>
      <c r="W2054" s="27"/>
      <c r="X2054" s="27"/>
      <c r="Y2054" s="27"/>
      <c r="Z2054" s="27"/>
      <c r="AA2054" s="27"/>
      <c r="AB2054" s="27"/>
      <c r="AC2054" s="27"/>
      <c r="AD2054" s="27"/>
      <c r="AE2054" s="27"/>
    </row>
    <row r="2055" spans="1:31" ht="15.75" customHeight="1" x14ac:dyDescent="0.2">
      <c r="A2055" s="22">
        <v>35745</v>
      </c>
      <c r="B2055" s="23">
        <f t="shared" ref="B2055:C2055" si="4110">LN(D2055)</f>
        <v>6.828387343598564</v>
      </c>
      <c r="C2055" s="23">
        <f t="shared" si="4110"/>
        <v>7.3682134953843414</v>
      </c>
      <c r="D2055" s="24">
        <v>923.7</v>
      </c>
      <c r="E2055" s="24">
        <v>1584.8</v>
      </c>
      <c r="F2055" s="27">
        <f t="shared" ref="F2055:G2055" si="4111">LN(D2055/D2054)</f>
        <v>2.8187356043745272E-3</v>
      </c>
      <c r="G2055" s="27">
        <f t="shared" si="4111"/>
        <v>-3.71595451997369E-3</v>
      </c>
      <c r="H2055" s="27">
        <f t="shared" si="4091"/>
        <v>0.92673581565953</v>
      </c>
      <c r="I2055" s="27"/>
      <c r="J2055" s="27">
        <v>2017</v>
      </c>
      <c r="K2055" s="27">
        <v>6.8729741146608925</v>
      </c>
      <c r="L2055" s="37">
        <v>-1.4514127403632671E-2</v>
      </c>
      <c r="M2055" s="27"/>
      <c r="N2055" s="27"/>
      <c r="O2055" s="27"/>
      <c r="P2055" s="27"/>
      <c r="Q2055" s="27"/>
      <c r="R2055" s="27"/>
      <c r="S2055" s="27"/>
      <c r="T2055" s="27"/>
      <c r="U2055" s="27"/>
      <c r="V2055" s="27"/>
      <c r="W2055" s="27"/>
      <c r="X2055" s="27"/>
      <c r="Y2055" s="27"/>
      <c r="Z2055" s="27"/>
      <c r="AA2055" s="27"/>
      <c r="AB2055" s="27"/>
      <c r="AC2055" s="27"/>
      <c r="AD2055" s="27"/>
      <c r="AE2055" s="27"/>
    </row>
    <row r="2056" spans="1:31" ht="15.75" customHeight="1" x14ac:dyDescent="0.2">
      <c r="A2056" s="22">
        <v>35746</v>
      </c>
      <c r="B2056" s="23">
        <f t="shared" ref="B2056:C2056" si="4112">LN(D2056)</f>
        <v>6.808928924675242</v>
      </c>
      <c r="C2056" s="23">
        <f t="shared" si="4112"/>
        <v>7.3406409826662937</v>
      </c>
      <c r="D2056" s="24">
        <v>905.9</v>
      </c>
      <c r="E2056" s="24">
        <v>1541.7</v>
      </c>
      <c r="F2056" s="27">
        <f t="shared" ref="F2056:G2056" si="4113">LN(D2056/D2055)</f>
        <v>-1.9458418923322344E-2</v>
      </c>
      <c r="G2056" s="27">
        <f t="shared" si="4113"/>
        <v>-2.7572512718047504E-2</v>
      </c>
      <c r="H2056" s="27">
        <f t="shared" si="4091"/>
        <v>0.92756599059311007</v>
      </c>
      <c r="I2056" s="27"/>
      <c r="J2056" s="27">
        <v>2018</v>
      </c>
      <c r="K2056" s="27">
        <v>6.8683933586965651</v>
      </c>
      <c r="L2056" s="37">
        <v>-1.7843553485207053E-2</v>
      </c>
      <c r="M2056" s="27"/>
      <c r="N2056" s="27"/>
      <c r="O2056" s="27"/>
      <c r="P2056" s="27"/>
      <c r="Q2056" s="27"/>
      <c r="R2056" s="27"/>
      <c r="S2056" s="27"/>
      <c r="T2056" s="27"/>
      <c r="U2056" s="27"/>
      <c r="V2056" s="27"/>
      <c r="W2056" s="27"/>
      <c r="X2056" s="27"/>
      <c r="Y2056" s="27"/>
      <c r="Z2056" s="27"/>
      <c r="AA2056" s="27"/>
      <c r="AB2056" s="27"/>
      <c r="AC2056" s="27"/>
      <c r="AD2056" s="27"/>
      <c r="AE2056" s="27"/>
    </row>
    <row r="2057" spans="1:31" ht="15.75" customHeight="1" x14ac:dyDescent="0.2">
      <c r="A2057" s="22">
        <v>35747</v>
      </c>
      <c r="B2057" s="23">
        <f t="shared" ref="B2057:C2057" si="4114">LN(D2057)</f>
        <v>6.8206711720750235</v>
      </c>
      <c r="C2057" s="23">
        <f t="shared" si="4114"/>
        <v>7.3519281481933509</v>
      </c>
      <c r="D2057" s="24">
        <v>916.6</v>
      </c>
      <c r="E2057" s="24">
        <v>1559.2</v>
      </c>
      <c r="F2057" s="27">
        <f t="shared" ref="F2057:G2057" si="4115">LN(D2057/D2056)</f>
        <v>1.174224739978157E-2</v>
      </c>
      <c r="G2057" s="27">
        <f t="shared" si="4115"/>
        <v>1.1287165527057474E-2</v>
      </c>
      <c r="H2057" s="27">
        <f t="shared" si="4091"/>
        <v>0.92773909572975388</v>
      </c>
      <c r="I2057" s="27"/>
      <c r="J2057" s="27">
        <v>2019</v>
      </c>
      <c r="K2057" s="27">
        <v>6.8643922496804555</v>
      </c>
      <c r="L2057" s="37">
        <v>-2.0748916165562292E-2</v>
      </c>
      <c r="M2057" s="27"/>
      <c r="N2057" s="27"/>
      <c r="O2057" s="27"/>
      <c r="P2057" s="27"/>
      <c r="Q2057" s="27"/>
      <c r="R2057" s="27"/>
      <c r="S2057" s="27"/>
      <c r="T2057" s="27"/>
      <c r="U2057" s="27"/>
      <c r="V2057" s="27"/>
      <c r="W2057" s="27"/>
      <c r="X2057" s="27"/>
      <c r="Y2057" s="27"/>
      <c r="Z2057" s="27"/>
      <c r="AA2057" s="27"/>
      <c r="AB2057" s="27"/>
      <c r="AC2057" s="27"/>
      <c r="AD2057" s="27"/>
      <c r="AE2057" s="27"/>
    </row>
    <row r="2058" spans="1:31" ht="15.75" customHeight="1" x14ac:dyDescent="0.2">
      <c r="A2058" s="22">
        <v>35748</v>
      </c>
      <c r="B2058" s="23">
        <f t="shared" ref="B2058:C2058" si="4116">LN(D2058)</f>
        <v>6.8333549564058869</v>
      </c>
      <c r="C2058" s="23">
        <f t="shared" si="4116"/>
        <v>7.3673928659786947</v>
      </c>
      <c r="D2058" s="24">
        <v>928.3</v>
      </c>
      <c r="E2058" s="24">
        <v>1583.5</v>
      </c>
      <c r="F2058" s="27">
        <f t="shared" ref="F2058:G2058" si="4117">LN(D2058/D2057)</f>
        <v>1.2683784330863011E-2</v>
      </c>
      <c r="G2058" s="27">
        <f t="shared" si="4117"/>
        <v>1.546471778534347E-2</v>
      </c>
      <c r="H2058" s="27">
        <f t="shared" si="4091"/>
        <v>0.92751331179325325</v>
      </c>
      <c r="I2058" s="27"/>
      <c r="J2058" s="27">
        <v>2020</v>
      </c>
      <c r="K2058" s="27">
        <v>6.8659765279187779</v>
      </c>
      <c r="L2058" s="37">
        <v>-1.4579982606025332E-2</v>
      </c>
      <c r="M2058" s="27"/>
      <c r="N2058" s="27"/>
      <c r="O2058" s="27"/>
      <c r="P2058" s="27"/>
      <c r="Q2058" s="27"/>
      <c r="R2058" s="27"/>
      <c r="S2058" s="27"/>
      <c r="T2058" s="27"/>
      <c r="U2058" s="27"/>
      <c r="V2058" s="27"/>
      <c r="W2058" s="27"/>
      <c r="X2058" s="27"/>
      <c r="Y2058" s="27"/>
      <c r="Z2058" s="27"/>
      <c r="AA2058" s="27"/>
      <c r="AB2058" s="27"/>
      <c r="AC2058" s="27"/>
      <c r="AD2058" s="27"/>
      <c r="AE2058" s="27"/>
    </row>
    <row r="2059" spans="1:31" ht="15.75" customHeight="1" x14ac:dyDescent="0.2">
      <c r="A2059" s="22">
        <v>35751</v>
      </c>
      <c r="B2059" s="23">
        <f t="shared" ref="B2059:C2059" si="4118">LN(D2059)</f>
        <v>6.852453963197048</v>
      </c>
      <c r="C2059" s="23">
        <f t="shared" si="4118"/>
        <v>7.3865328047792342</v>
      </c>
      <c r="D2059" s="24">
        <v>946.2</v>
      </c>
      <c r="E2059" s="24">
        <v>1614.1</v>
      </c>
      <c r="F2059" s="27">
        <f t="shared" ref="F2059:G2059" si="4119">LN(D2059/D2058)</f>
        <v>1.9099006791160979E-2</v>
      </c>
      <c r="G2059" s="27">
        <f t="shared" si="4119"/>
        <v>1.9139938800539474E-2</v>
      </c>
      <c r="H2059" s="27">
        <f t="shared" si="4091"/>
        <v>0.92769559742066987</v>
      </c>
      <c r="I2059" s="27"/>
      <c r="J2059" s="27">
        <v>2021</v>
      </c>
      <c r="K2059" s="27">
        <v>6.8718660865761629</v>
      </c>
      <c r="L2059" s="37">
        <v>-1.1936437076630391E-2</v>
      </c>
      <c r="M2059" s="27"/>
      <c r="N2059" s="27"/>
      <c r="O2059" s="27"/>
      <c r="P2059" s="27"/>
      <c r="Q2059" s="27"/>
      <c r="R2059" s="27"/>
      <c r="S2059" s="27"/>
      <c r="T2059" s="27"/>
      <c r="U2059" s="27"/>
      <c r="V2059" s="27"/>
      <c r="W2059" s="27"/>
      <c r="X2059" s="27"/>
      <c r="Y2059" s="27"/>
      <c r="Z2059" s="27"/>
      <c r="AA2059" s="27"/>
      <c r="AB2059" s="27"/>
      <c r="AC2059" s="27"/>
      <c r="AD2059" s="27"/>
      <c r="AE2059" s="27"/>
    </row>
    <row r="2060" spans="1:31" ht="15.75" customHeight="1" x14ac:dyDescent="0.2">
      <c r="A2060" s="22">
        <v>35752</v>
      </c>
      <c r="B2060" s="23">
        <f t="shared" ref="B2060:C2060" si="4120">LN(D2060)</f>
        <v>6.8439631458943575</v>
      </c>
      <c r="C2060" s="23">
        <f t="shared" si="4120"/>
        <v>7.3780088769830803</v>
      </c>
      <c r="D2060" s="24">
        <v>938.2</v>
      </c>
      <c r="E2060" s="24">
        <v>1600.4</v>
      </c>
      <c r="F2060" s="27">
        <f t="shared" ref="F2060:G2060" si="4121">LN(D2060/D2059)</f>
        <v>-8.4908173026899923E-3</v>
      </c>
      <c r="G2060" s="27">
        <f t="shared" si="4121"/>
        <v>-8.5239277961539073E-3</v>
      </c>
      <c r="H2060" s="27">
        <f t="shared" si="4091"/>
        <v>0.9276165507533114</v>
      </c>
      <c r="I2060" s="27"/>
      <c r="J2060" s="27">
        <v>2022</v>
      </c>
      <c r="K2060" s="27">
        <v>6.8675576073034428</v>
      </c>
      <c r="L2060" s="37">
        <v>-1.4047343173701599E-2</v>
      </c>
      <c r="M2060" s="27"/>
      <c r="N2060" s="27"/>
      <c r="O2060" s="27"/>
      <c r="P2060" s="27"/>
      <c r="Q2060" s="27"/>
      <c r="R2060" s="27"/>
      <c r="S2060" s="27"/>
      <c r="T2060" s="27"/>
      <c r="U2060" s="27"/>
      <c r="V2060" s="27"/>
      <c r="W2060" s="27"/>
      <c r="X2060" s="27"/>
      <c r="Y2060" s="27"/>
      <c r="Z2060" s="27"/>
      <c r="AA2060" s="27"/>
      <c r="AB2060" s="27"/>
      <c r="AC2060" s="27"/>
      <c r="AD2060" s="27"/>
      <c r="AE2060" s="27"/>
    </row>
    <row r="2061" spans="1:31" ht="15.75" customHeight="1" x14ac:dyDescent="0.2">
      <c r="A2061" s="22">
        <v>35753</v>
      </c>
      <c r="B2061" s="23">
        <f t="shared" ref="B2061:C2061" si="4122">LN(D2061)</f>
        <v>6.8506556869415647</v>
      </c>
      <c r="C2061" s="23">
        <f t="shared" si="4122"/>
        <v>7.3785086271184186</v>
      </c>
      <c r="D2061" s="24">
        <v>944.5</v>
      </c>
      <c r="E2061" s="24">
        <v>1601.2</v>
      </c>
      <c r="F2061" s="27">
        <f t="shared" ref="F2061:G2061" si="4123">LN(D2061/D2060)</f>
        <v>6.692541047206472E-3</v>
      </c>
      <c r="G2061" s="27">
        <f t="shared" si="4123"/>
        <v>4.9975013533855794E-4</v>
      </c>
      <c r="H2061" s="27">
        <f t="shared" si="4091"/>
        <v>0.92846075448948817</v>
      </c>
      <c r="I2061" s="27"/>
      <c r="J2061" s="27">
        <v>2023</v>
      </c>
      <c r="K2061" s="27">
        <v>6.8697379736440825</v>
      </c>
      <c r="L2061" s="37">
        <v>-7.6078726882213843E-3</v>
      </c>
      <c r="M2061" s="27"/>
      <c r="N2061" s="27"/>
      <c r="O2061" s="27"/>
      <c r="P2061" s="27"/>
      <c r="Q2061" s="27"/>
      <c r="R2061" s="27"/>
      <c r="S2061" s="27"/>
      <c r="T2061" s="27"/>
      <c r="U2061" s="27"/>
      <c r="V2061" s="27"/>
      <c r="W2061" s="27"/>
      <c r="X2061" s="27"/>
      <c r="Y2061" s="27"/>
      <c r="Z2061" s="27"/>
      <c r="AA2061" s="27"/>
      <c r="AB2061" s="27"/>
      <c r="AC2061" s="27"/>
      <c r="AD2061" s="27"/>
      <c r="AE2061" s="27"/>
    </row>
    <row r="2062" spans="1:31" ht="15.75" customHeight="1" x14ac:dyDescent="0.2">
      <c r="A2062" s="22">
        <v>35754</v>
      </c>
      <c r="B2062" s="23">
        <f t="shared" ref="B2062:C2062" si="4124">LN(D2062)</f>
        <v>6.8657867941596358</v>
      </c>
      <c r="C2062" s="23">
        <f t="shared" si="4124"/>
        <v>7.3941857459134059</v>
      </c>
      <c r="D2062" s="24">
        <v>958.9</v>
      </c>
      <c r="E2062" s="24">
        <v>1626.5</v>
      </c>
      <c r="F2062" s="27">
        <f t="shared" ref="F2062:G2062" si="4125">LN(D2062/D2061)</f>
        <v>1.5131107218071236E-2</v>
      </c>
      <c r="G2062" s="27">
        <f t="shared" si="4125"/>
        <v>1.5677118794987548E-2</v>
      </c>
      <c r="H2062" s="27">
        <f t="shared" si="4091"/>
        <v>0.92853858830286973</v>
      </c>
      <c r="I2062" s="27"/>
      <c r="J2062" s="27">
        <v>2024</v>
      </c>
      <c r="K2062" s="27">
        <v>6.8753234813713062</v>
      </c>
      <c r="L2062" s="37">
        <v>-7.9736170242084015E-3</v>
      </c>
      <c r="M2062" s="27"/>
      <c r="N2062" s="27"/>
      <c r="O2062" s="27"/>
      <c r="P2062" s="27"/>
      <c r="Q2062" s="27"/>
      <c r="R2062" s="27"/>
      <c r="S2062" s="27"/>
      <c r="T2062" s="27"/>
      <c r="U2062" s="27"/>
      <c r="V2062" s="27"/>
      <c r="W2062" s="27"/>
      <c r="X2062" s="27"/>
      <c r="Y2062" s="27"/>
      <c r="Z2062" s="27"/>
      <c r="AA2062" s="27"/>
      <c r="AB2062" s="27"/>
      <c r="AC2062" s="27"/>
      <c r="AD2062" s="27"/>
      <c r="AE2062" s="27"/>
    </row>
    <row r="2063" spans="1:31" ht="15.75" customHeight="1" x14ac:dyDescent="0.2">
      <c r="A2063" s="22">
        <v>35755</v>
      </c>
      <c r="B2063" s="23">
        <f t="shared" ref="B2063:C2063" si="4126">LN(D2063)</f>
        <v>6.8700534117981258</v>
      </c>
      <c r="C2063" s="23">
        <f t="shared" si="4126"/>
        <v>7.3906134336640736</v>
      </c>
      <c r="D2063" s="24">
        <v>963</v>
      </c>
      <c r="E2063" s="24">
        <v>1620.7</v>
      </c>
      <c r="F2063" s="27">
        <f t="shared" ref="F2063:G2063" si="4127">LN(D2063/D2062)</f>
        <v>4.2666176384901318E-3</v>
      </c>
      <c r="G2063" s="27">
        <f t="shared" si="4127"/>
        <v>-3.5723122493322278E-3</v>
      </c>
      <c r="H2063" s="27">
        <f t="shared" si="4091"/>
        <v>0.92956470710606931</v>
      </c>
      <c r="I2063" s="27"/>
      <c r="J2063" s="27">
        <v>2025</v>
      </c>
      <c r="K2063" s="27">
        <v>6.881462945374019</v>
      </c>
      <c r="L2063" s="37">
        <v>-9.3348440350329298E-3</v>
      </c>
      <c r="M2063" s="27"/>
      <c r="N2063" s="27"/>
      <c r="O2063" s="27"/>
      <c r="P2063" s="27"/>
      <c r="Q2063" s="27"/>
      <c r="R2063" s="27"/>
      <c r="S2063" s="27"/>
      <c r="T2063" s="27"/>
      <c r="U2063" s="27"/>
      <c r="V2063" s="27"/>
      <c r="W2063" s="27"/>
      <c r="X2063" s="27"/>
      <c r="Y2063" s="27"/>
      <c r="Z2063" s="27"/>
      <c r="AA2063" s="27"/>
      <c r="AB2063" s="27"/>
      <c r="AC2063" s="27"/>
      <c r="AD2063" s="27"/>
      <c r="AE2063" s="27"/>
    </row>
    <row r="2064" spans="1:31" ht="15.75" customHeight="1" x14ac:dyDescent="0.2">
      <c r="A2064" s="22">
        <v>35758</v>
      </c>
      <c r="B2064" s="23">
        <f t="shared" ref="B2064:C2064" si="4128">LN(D2064)</f>
        <v>6.8528766174721474</v>
      </c>
      <c r="C2064" s="23">
        <f t="shared" si="4128"/>
        <v>7.3695377065687966</v>
      </c>
      <c r="D2064" s="24">
        <v>946.6</v>
      </c>
      <c r="E2064" s="24">
        <v>1586.9</v>
      </c>
      <c r="F2064" s="27">
        <f t="shared" ref="F2064:G2064" si="4129">LN(D2064/D2063)</f>
        <v>-1.7176794325977941E-2</v>
      </c>
      <c r="G2064" s="27">
        <f t="shared" si="4129"/>
        <v>-2.1075727095277261E-2</v>
      </c>
      <c r="H2064" s="27">
        <f t="shared" si="4091"/>
        <v>0.92989233386564718</v>
      </c>
      <c r="I2064" s="27"/>
      <c r="J2064" s="27">
        <v>2026</v>
      </c>
      <c r="K2064" s="27">
        <v>6.8842419112934889</v>
      </c>
      <c r="L2064" s="37">
        <v>-4.2690133238032502E-3</v>
      </c>
      <c r="M2064" s="27"/>
      <c r="N2064" s="27"/>
      <c r="O2064" s="27"/>
      <c r="P2064" s="27"/>
      <c r="Q2064" s="27"/>
      <c r="R2064" s="27"/>
      <c r="S2064" s="27"/>
      <c r="T2064" s="27"/>
      <c r="U2064" s="27"/>
      <c r="V2064" s="27"/>
      <c r="W2064" s="27"/>
      <c r="X2064" s="27"/>
      <c r="Y2064" s="27"/>
      <c r="Z2064" s="27"/>
      <c r="AA2064" s="27"/>
      <c r="AB2064" s="27"/>
      <c r="AC2064" s="27"/>
      <c r="AD2064" s="27"/>
      <c r="AE2064" s="27"/>
    </row>
    <row r="2065" spans="1:31" ht="15.75" customHeight="1" x14ac:dyDescent="0.2">
      <c r="A2065" s="22">
        <v>35759</v>
      </c>
      <c r="B2065" s="23">
        <f t="shared" ref="B2065:C2065" si="4130">LN(D2065)</f>
        <v>6.8573037354860391</v>
      </c>
      <c r="C2065" s="23">
        <f t="shared" si="4130"/>
        <v>7.3708601665367164</v>
      </c>
      <c r="D2065" s="24">
        <v>950.8</v>
      </c>
      <c r="E2065" s="24">
        <v>1589</v>
      </c>
      <c r="F2065" s="27">
        <f t="shared" ref="F2065:G2065" si="4131">LN(D2065/D2064)</f>
        <v>4.4271180138912482E-3</v>
      </c>
      <c r="G2065" s="27">
        <f t="shared" si="4131"/>
        <v>1.3224599679194165E-3</v>
      </c>
      <c r="H2065" s="27">
        <f t="shared" si="4091"/>
        <v>0.93032611941518117</v>
      </c>
      <c r="I2065" s="27"/>
      <c r="J2065" s="27">
        <v>2027</v>
      </c>
      <c r="K2065" s="27">
        <v>6.8911690207449992</v>
      </c>
      <c r="L2065" s="37">
        <v>-4.5817637212053341E-4</v>
      </c>
      <c r="M2065" s="27"/>
      <c r="N2065" s="27"/>
      <c r="O2065" s="27"/>
      <c r="P2065" s="27"/>
      <c r="Q2065" s="27"/>
      <c r="R2065" s="27"/>
      <c r="S2065" s="27"/>
      <c r="T2065" s="27"/>
      <c r="U2065" s="27"/>
      <c r="V2065" s="27"/>
      <c r="W2065" s="27"/>
      <c r="X2065" s="27"/>
      <c r="Y2065" s="27"/>
      <c r="Z2065" s="27"/>
      <c r="AA2065" s="27"/>
      <c r="AB2065" s="27"/>
      <c r="AC2065" s="27"/>
      <c r="AD2065" s="27"/>
      <c r="AE2065" s="27"/>
    </row>
    <row r="2066" spans="1:31" ht="15.75" customHeight="1" x14ac:dyDescent="0.2">
      <c r="A2066" s="22">
        <v>35760</v>
      </c>
      <c r="B2066" s="23">
        <f t="shared" ref="B2066:C2066" si="4132">LN(D2066)</f>
        <v>6.8581447784288025</v>
      </c>
      <c r="C2066" s="23">
        <f t="shared" si="4132"/>
        <v>7.3743154864501124</v>
      </c>
      <c r="D2066" s="24">
        <v>951.6</v>
      </c>
      <c r="E2066" s="24">
        <v>1594.5</v>
      </c>
      <c r="F2066" s="27">
        <f t="shared" ref="F2066:G2066" si="4133">LN(D2066/D2065)</f>
        <v>8.4104294276372219E-4</v>
      </c>
      <c r="G2066" s="27">
        <f t="shared" si="4133"/>
        <v>3.455319913396278E-3</v>
      </c>
      <c r="H2066" s="27">
        <f t="shared" si="4091"/>
        <v>0.93000425477188431</v>
      </c>
      <c r="I2066" s="27"/>
      <c r="J2066" s="27">
        <v>2028</v>
      </c>
      <c r="K2066" s="27">
        <v>6.8931947981125763</v>
      </c>
      <c r="L2066" s="37">
        <v>-1.1988854363975676E-2</v>
      </c>
      <c r="M2066" s="27"/>
      <c r="N2066" s="27"/>
      <c r="O2066" s="27"/>
      <c r="P2066" s="27"/>
      <c r="Q2066" s="27"/>
      <c r="R2066" s="27"/>
      <c r="S2066" s="27"/>
      <c r="T2066" s="27"/>
      <c r="U2066" s="27"/>
      <c r="V2066" s="27"/>
      <c r="W2066" s="27"/>
      <c r="X2066" s="27"/>
      <c r="Y2066" s="27"/>
      <c r="Z2066" s="27"/>
      <c r="AA2066" s="27"/>
      <c r="AB2066" s="27"/>
      <c r="AC2066" s="27"/>
      <c r="AD2066" s="27"/>
      <c r="AE2066" s="27"/>
    </row>
    <row r="2067" spans="1:31" ht="15.75" customHeight="1" x14ac:dyDescent="0.2">
      <c r="A2067" s="22">
        <v>35761</v>
      </c>
      <c r="B2067" s="23">
        <f t="shared" ref="B2067:C2067" si="4134">LN(D2067)</f>
        <v>6.8581447784288025</v>
      </c>
      <c r="C2067" s="23">
        <f t="shared" si="4134"/>
        <v>7.3743154864501124</v>
      </c>
      <c r="D2067" s="24">
        <v>951.6</v>
      </c>
      <c r="E2067" s="24">
        <v>1594.5</v>
      </c>
      <c r="F2067" s="27">
        <f t="shared" ref="F2067:G2067" si="4135">LN(D2067/D2066)</f>
        <v>0</v>
      </c>
      <c r="G2067" s="27">
        <f t="shared" si="4135"/>
        <v>0</v>
      </c>
      <c r="H2067" s="27">
        <f t="shared" si="4091"/>
        <v>0.93000425477188431</v>
      </c>
      <c r="I2067" s="27"/>
      <c r="J2067" s="27">
        <v>2029</v>
      </c>
      <c r="K2067" s="27">
        <v>6.8950359547782005</v>
      </c>
      <c r="L2067" s="37">
        <v>-1.7121517807084707E-2</v>
      </c>
      <c r="M2067" s="27"/>
      <c r="N2067" s="27"/>
      <c r="O2067" s="27"/>
      <c r="P2067" s="27"/>
      <c r="Q2067" s="27"/>
      <c r="R2067" s="27"/>
      <c r="S2067" s="27"/>
      <c r="T2067" s="27"/>
      <c r="U2067" s="27"/>
      <c r="V2067" s="27"/>
      <c r="W2067" s="27"/>
      <c r="X2067" s="27"/>
      <c r="Y2067" s="27"/>
      <c r="Z2067" s="27"/>
      <c r="AA2067" s="27"/>
      <c r="AB2067" s="27"/>
      <c r="AC2067" s="27"/>
      <c r="AD2067" s="27"/>
      <c r="AE2067" s="27"/>
    </row>
    <row r="2068" spans="1:31" ht="15.75" customHeight="1" x14ac:dyDescent="0.2">
      <c r="A2068" s="22">
        <v>35762</v>
      </c>
      <c r="B2068" s="23">
        <f t="shared" ref="B2068:C2068" si="4136">LN(D2068)</f>
        <v>6.8621301009558611</v>
      </c>
      <c r="C2068" s="23">
        <f t="shared" si="4136"/>
        <v>7.3780713594099181</v>
      </c>
      <c r="D2068" s="24">
        <v>955.4</v>
      </c>
      <c r="E2068" s="24">
        <v>1600.5</v>
      </c>
      <c r="F2068" s="27">
        <f t="shared" ref="F2068:G2068" si="4137">LN(D2068/D2067)</f>
        <v>3.9853225270587876E-3</v>
      </c>
      <c r="G2068" s="27">
        <f t="shared" si="4137"/>
        <v>3.7558729598054859E-3</v>
      </c>
      <c r="H2068" s="27">
        <f t="shared" si="4091"/>
        <v>0.93007098558405366</v>
      </c>
      <c r="I2068" s="27"/>
      <c r="J2068" s="27">
        <v>2030</v>
      </c>
      <c r="K2068" s="27">
        <v>6.891979960689004</v>
      </c>
      <c r="L2068" s="37">
        <v>-1.7884883199502433E-2</v>
      </c>
      <c r="M2068" s="27"/>
      <c r="N2068" s="27"/>
      <c r="O2068" s="27"/>
      <c r="P2068" s="27"/>
      <c r="Q2068" s="27"/>
      <c r="R2068" s="27"/>
      <c r="S2068" s="27"/>
      <c r="T2068" s="27"/>
      <c r="U2068" s="27"/>
      <c r="V2068" s="27"/>
      <c r="W2068" s="27"/>
      <c r="X2068" s="27"/>
      <c r="Y2068" s="27"/>
      <c r="Z2068" s="27"/>
      <c r="AA2068" s="27"/>
      <c r="AB2068" s="27"/>
      <c r="AC2068" s="27"/>
      <c r="AD2068" s="27"/>
      <c r="AE2068" s="27"/>
    </row>
    <row r="2069" spans="1:31" ht="15.75" customHeight="1" x14ac:dyDescent="0.2">
      <c r="A2069" s="22">
        <v>35765</v>
      </c>
      <c r="B2069" s="23">
        <f t="shared" ref="B2069:C2069" si="4138">LN(D2069)</f>
        <v>6.8821297313431646</v>
      </c>
      <c r="C2069" s="23">
        <f t="shared" si="4138"/>
        <v>7.3967646494672312</v>
      </c>
      <c r="D2069" s="24">
        <v>974.7</v>
      </c>
      <c r="E2069" s="24">
        <v>1630.7</v>
      </c>
      <c r="F2069" s="27">
        <f t="shared" ref="F2069:G2069" si="4139">LN(D2069/D2068)</f>
        <v>1.9999630387302934E-2</v>
      </c>
      <c r="G2069" s="27">
        <f t="shared" si="4139"/>
        <v>1.869329005731387E-2</v>
      </c>
      <c r="H2069" s="27">
        <f t="shared" si="4091"/>
        <v>0.93042432164431044</v>
      </c>
      <c r="I2069" s="27"/>
      <c r="J2069" s="27">
        <v>2031</v>
      </c>
      <c r="K2069" s="27">
        <v>6.8933746138434051</v>
      </c>
      <c r="L2069" s="37">
        <v>-1.8039226117378959E-2</v>
      </c>
      <c r="M2069" s="27"/>
      <c r="N2069" s="27"/>
      <c r="O2069" s="27"/>
      <c r="P2069" s="27"/>
      <c r="Q2069" s="27"/>
      <c r="R2069" s="27"/>
      <c r="S2069" s="27"/>
      <c r="T2069" s="27"/>
      <c r="U2069" s="27"/>
      <c r="V2069" s="27"/>
      <c r="W2069" s="27"/>
      <c r="X2069" s="27"/>
      <c r="Y2069" s="27"/>
      <c r="Z2069" s="27"/>
      <c r="AA2069" s="27"/>
      <c r="AB2069" s="27"/>
      <c r="AC2069" s="27"/>
      <c r="AD2069" s="27"/>
      <c r="AE2069" s="27"/>
    </row>
    <row r="2070" spans="1:31" ht="15.75" customHeight="1" x14ac:dyDescent="0.2">
      <c r="A2070" s="22">
        <v>35766</v>
      </c>
      <c r="B2070" s="23">
        <f t="shared" ref="B2070:C2070" si="4140">LN(D2070)</f>
        <v>6.8789441971280176</v>
      </c>
      <c r="C2070" s="23">
        <f t="shared" si="4140"/>
        <v>7.3816886765637202</v>
      </c>
      <c r="D2070" s="24">
        <v>971.6</v>
      </c>
      <c r="E2070" s="24">
        <v>1606.3</v>
      </c>
      <c r="F2070" s="27">
        <f t="shared" ref="F2070:G2070" si="4141">LN(D2070/D2069)</f>
        <v>-3.1855342151469218E-3</v>
      </c>
      <c r="G2070" s="27">
        <f t="shared" si="4141"/>
        <v>-1.5075972903511117E-2</v>
      </c>
      <c r="H2070" s="27">
        <f t="shared" si="4091"/>
        <v>0.93189302590992806</v>
      </c>
      <c r="I2070" s="27"/>
      <c r="J2070" s="27">
        <v>2032</v>
      </c>
      <c r="K2070" s="27">
        <v>6.8891379890425073</v>
      </c>
      <c r="L2070" s="37">
        <v>-1.1635753231391099E-2</v>
      </c>
      <c r="M2070" s="27"/>
      <c r="N2070" s="27"/>
      <c r="O2070" s="27"/>
      <c r="P2070" s="27"/>
      <c r="Q2070" s="27"/>
      <c r="R2070" s="27"/>
      <c r="S2070" s="27"/>
      <c r="T2070" s="27"/>
      <c r="U2070" s="27"/>
      <c r="V2070" s="27"/>
      <c r="W2070" s="27"/>
      <c r="X2070" s="27"/>
      <c r="Y2070" s="27"/>
      <c r="Z2070" s="27"/>
      <c r="AA2070" s="27"/>
      <c r="AB2070" s="27"/>
      <c r="AC2070" s="27"/>
      <c r="AD2070" s="27"/>
      <c r="AE2070" s="27"/>
    </row>
    <row r="2071" spans="1:31" ht="15.75" customHeight="1" x14ac:dyDescent="0.2">
      <c r="A2071" s="22">
        <v>35767</v>
      </c>
      <c r="B2071" s="23">
        <f t="shared" ref="B2071:C2071" si="4142">LN(D2071)</f>
        <v>6.8841795424534311</v>
      </c>
      <c r="C2071" s="23">
        <f t="shared" si="4142"/>
        <v>7.3871521532444673</v>
      </c>
      <c r="D2071" s="24">
        <v>976.7</v>
      </c>
      <c r="E2071" s="24">
        <v>1615.1</v>
      </c>
      <c r="F2071" s="27">
        <f t="shared" ref="F2071:G2071" si="4143">LN(D2071/D2070)</f>
        <v>5.235345325414047E-3</v>
      </c>
      <c r="G2071" s="27">
        <f t="shared" si="4143"/>
        <v>5.4634766807468878E-3</v>
      </c>
      <c r="H2071" s="27">
        <f t="shared" si="4091"/>
        <v>0.93191251508605677</v>
      </c>
      <c r="I2071" s="27"/>
      <c r="J2071" s="27">
        <v>2033</v>
      </c>
      <c r="K2071" s="27">
        <v>6.8848783176738957</v>
      </c>
      <c r="L2071" s="37">
        <v>-1.2025090701023089E-2</v>
      </c>
      <c r="M2071" s="27"/>
      <c r="N2071" s="27"/>
      <c r="O2071" s="27"/>
      <c r="P2071" s="27"/>
      <c r="Q2071" s="27"/>
      <c r="R2071" s="27"/>
      <c r="S2071" s="27"/>
      <c r="T2071" s="27"/>
      <c r="U2071" s="27"/>
      <c r="V2071" s="27"/>
      <c r="W2071" s="27"/>
      <c r="X2071" s="27"/>
      <c r="Y2071" s="27"/>
      <c r="Z2071" s="27"/>
      <c r="AA2071" s="27"/>
      <c r="AB2071" s="27"/>
      <c r="AC2071" s="27"/>
      <c r="AD2071" s="27"/>
      <c r="AE2071" s="27"/>
    </row>
    <row r="2072" spans="1:31" ht="15.75" customHeight="1" x14ac:dyDescent="0.2">
      <c r="A2072" s="22">
        <v>35768</v>
      </c>
      <c r="B2072" s="23">
        <f t="shared" ref="B2072:C2072" si="4144">LN(D2072)</f>
        <v>6.8804868518279436</v>
      </c>
      <c r="C2072" s="23">
        <f t="shared" si="4144"/>
        <v>7.3860990325028739</v>
      </c>
      <c r="D2072" s="24">
        <v>973.1</v>
      </c>
      <c r="E2072" s="24">
        <v>1613.4</v>
      </c>
      <c r="F2072" s="27">
        <f t="shared" ref="F2072:G2072" si="4145">LN(D2072/D2071)</f>
        <v>-3.6926906254880821E-3</v>
      </c>
      <c r="G2072" s="27">
        <f t="shared" si="4145"/>
        <v>-1.0531207415933653E-3</v>
      </c>
      <c r="H2072" s="27">
        <f t="shared" si="4091"/>
        <v>0.93154543711775861</v>
      </c>
      <c r="I2072" s="27"/>
      <c r="J2072" s="27">
        <v>2034</v>
      </c>
      <c r="K2072" s="27">
        <v>6.874034505688666</v>
      </c>
      <c r="L2072" s="37">
        <v>-1.2113763050328075E-2</v>
      </c>
      <c r="M2072" s="27"/>
      <c r="N2072" s="27"/>
      <c r="O2072" s="27"/>
      <c r="P2072" s="27"/>
      <c r="Q2072" s="27"/>
      <c r="R2072" s="27"/>
      <c r="S2072" s="27"/>
      <c r="T2072" s="27"/>
      <c r="U2072" s="27"/>
      <c r="V2072" s="27"/>
      <c r="W2072" s="27"/>
      <c r="X2072" s="27"/>
      <c r="Y2072" s="27"/>
      <c r="Z2072" s="27"/>
      <c r="AA2072" s="27"/>
      <c r="AB2072" s="27"/>
      <c r="AC2072" s="27"/>
      <c r="AD2072" s="27"/>
      <c r="AE2072" s="27"/>
    </row>
    <row r="2073" spans="1:31" ht="15.75" customHeight="1" x14ac:dyDescent="0.2">
      <c r="A2073" s="22">
        <v>35769</v>
      </c>
      <c r="B2073" s="23">
        <f t="shared" ref="B2073:C2073" si="4146">LN(D2073)</f>
        <v>6.8913209725187121</v>
      </c>
      <c r="C2073" s="23">
        <f t="shared" si="4146"/>
        <v>7.3987250740367783</v>
      </c>
      <c r="D2073" s="24">
        <v>983.7</v>
      </c>
      <c r="E2073" s="24">
        <v>1633.9</v>
      </c>
      <c r="F2073" s="27">
        <f t="shared" ref="F2073:G2073" si="4147">LN(D2073/D2072)</f>
        <v>1.0834120690768981E-2</v>
      </c>
      <c r="G2073" s="27">
        <f t="shared" si="4147"/>
        <v>1.2626041533903756E-2</v>
      </c>
      <c r="H2073" s="27">
        <f t="shared" si="4091"/>
        <v>0.93142006272153266</v>
      </c>
      <c r="I2073" s="27"/>
      <c r="J2073" s="27">
        <v>2035</v>
      </c>
      <c r="K2073" s="27">
        <v>6.8587749189168816</v>
      </c>
      <c r="L2073" s="37">
        <v>-8.5428261784104009E-3</v>
      </c>
      <c r="M2073" s="27"/>
      <c r="N2073" s="27"/>
      <c r="O2073" s="27"/>
      <c r="P2073" s="27"/>
      <c r="Q2073" s="27"/>
      <c r="R2073" s="27"/>
      <c r="S2073" s="27"/>
      <c r="T2073" s="27"/>
      <c r="U2073" s="27"/>
      <c r="V2073" s="27"/>
      <c r="W2073" s="27"/>
      <c r="X2073" s="27"/>
      <c r="Y2073" s="27"/>
      <c r="Z2073" s="27"/>
      <c r="AA2073" s="27"/>
      <c r="AB2073" s="27"/>
      <c r="AC2073" s="27"/>
      <c r="AD2073" s="27"/>
      <c r="AE2073" s="27"/>
    </row>
    <row r="2074" spans="1:31" ht="15.75" customHeight="1" x14ac:dyDescent="0.2">
      <c r="A2074" s="22">
        <v>35772</v>
      </c>
      <c r="B2074" s="23">
        <f t="shared" ref="B2074:C2074" si="4148">LN(D2074)</f>
        <v>6.8898967606808235</v>
      </c>
      <c r="C2074" s="23">
        <f t="shared" si="4148"/>
        <v>7.4094392448308444</v>
      </c>
      <c r="D2074" s="24">
        <v>982.3</v>
      </c>
      <c r="E2074" s="24">
        <v>1651.5</v>
      </c>
      <c r="F2074" s="27">
        <f t="shared" ref="F2074:G2074" si="4149">LN(D2074/D2073)</f>
        <v>-1.4242118378884059E-3</v>
      </c>
      <c r="G2074" s="27">
        <f t="shared" si="4149"/>
        <v>1.0714170794066363E-2</v>
      </c>
      <c r="H2074" s="27">
        <f t="shared" si="4091"/>
        <v>0.92988099814537561</v>
      </c>
      <c r="I2074" s="27"/>
      <c r="J2074" s="27">
        <v>2036</v>
      </c>
      <c r="K2074" s="27">
        <v>6.8674646909520565</v>
      </c>
      <c r="L2074" s="37">
        <v>-5.1252755004016493E-3</v>
      </c>
      <c r="M2074" s="27"/>
      <c r="N2074" s="27"/>
      <c r="O2074" s="27"/>
      <c r="P2074" s="27"/>
      <c r="Q2074" s="27"/>
      <c r="R2074" s="27"/>
      <c r="S2074" s="27"/>
      <c r="T2074" s="27"/>
      <c r="U2074" s="27"/>
      <c r="V2074" s="27"/>
      <c r="W2074" s="27"/>
      <c r="X2074" s="27"/>
      <c r="Y2074" s="27"/>
      <c r="Z2074" s="27"/>
      <c r="AA2074" s="27"/>
      <c r="AB2074" s="27"/>
      <c r="AC2074" s="27"/>
      <c r="AD2074" s="27"/>
      <c r="AE2074" s="27"/>
    </row>
    <row r="2075" spans="1:31" ht="15.75" customHeight="1" x14ac:dyDescent="0.2">
      <c r="A2075" s="22">
        <v>35773</v>
      </c>
      <c r="B2075" s="23">
        <f t="shared" ref="B2075:C2075" si="4150">LN(D2075)</f>
        <v>6.883155162113904</v>
      </c>
      <c r="C2075" s="23">
        <f t="shared" si="4150"/>
        <v>7.3904900225816021</v>
      </c>
      <c r="D2075" s="24">
        <v>975.7</v>
      </c>
      <c r="E2075" s="24">
        <v>1620.5</v>
      </c>
      <c r="F2075" s="27">
        <f t="shared" ref="F2075:G2075" si="4151">LN(D2075/D2074)</f>
        <v>-6.7415985669195136E-3</v>
      </c>
      <c r="G2075" s="27">
        <f t="shared" si="4151"/>
        <v>-1.8949222249242257E-2</v>
      </c>
      <c r="H2075" s="27">
        <f t="shared" si="4091"/>
        <v>0.93135301462859166</v>
      </c>
      <c r="I2075" s="27"/>
      <c r="J2075" s="27">
        <v>2037</v>
      </c>
      <c r="K2075" s="27">
        <v>6.8799554494055331</v>
      </c>
      <c r="L2075" s="37">
        <v>-3.9390479417811264E-4</v>
      </c>
      <c r="M2075" s="27"/>
      <c r="N2075" s="27"/>
      <c r="O2075" s="27"/>
      <c r="P2075" s="27"/>
      <c r="Q2075" s="27"/>
      <c r="R2075" s="27"/>
      <c r="S2075" s="27"/>
      <c r="T2075" s="27"/>
      <c r="U2075" s="27"/>
      <c r="V2075" s="27"/>
      <c r="W2075" s="27"/>
      <c r="X2075" s="27"/>
      <c r="Y2075" s="27"/>
      <c r="Z2075" s="27"/>
      <c r="AA2075" s="27"/>
      <c r="AB2075" s="27"/>
      <c r="AC2075" s="27"/>
      <c r="AD2075" s="27"/>
      <c r="AE2075" s="27"/>
    </row>
    <row r="2076" spans="1:31" ht="15.75" customHeight="1" x14ac:dyDescent="0.2">
      <c r="A2076" s="22">
        <v>35774</v>
      </c>
      <c r="B2076" s="23">
        <f t="shared" ref="B2076:C2076" si="4152">LN(D2076)</f>
        <v>6.8769867453105009</v>
      </c>
      <c r="C2076" s="23">
        <f t="shared" si="4152"/>
        <v>7.3756316472116987</v>
      </c>
      <c r="D2076" s="24">
        <v>969.7</v>
      </c>
      <c r="E2076" s="24">
        <v>1596.6</v>
      </c>
      <c r="F2076" s="27">
        <f t="shared" ref="F2076:G2076" si="4153">LN(D2076/D2075)</f>
        <v>-6.1684168034037345E-3</v>
      </c>
      <c r="G2076" s="27">
        <f t="shared" si="4153"/>
        <v>-1.4858375369903611E-2</v>
      </c>
      <c r="H2076" s="27">
        <f t="shared" si="4091"/>
        <v>0.93239292229436288</v>
      </c>
      <c r="I2076" s="27"/>
      <c r="J2076" s="27">
        <v>2038</v>
      </c>
      <c r="K2076" s="27">
        <v>6.8778950848332698</v>
      </c>
      <c r="L2076" s="37">
        <v>-2.2498597693667577E-3</v>
      </c>
      <c r="M2076" s="27"/>
      <c r="N2076" s="27"/>
      <c r="O2076" s="27"/>
      <c r="P2076" s="27"/>
      <c r="Q2076" s="27"/>
      <c r="R2076" s="27"/>
      <c r="S2076" s="27"/>
      <c r="T2076" s="27"/>
      <c r="U2076" s="27"/>
      <c r="V2076" s="27"/>
      <c r="W2076" s="27"/>
      <c r="X2076" s="27"/>
      <c r="Y2076" s="27"/>
      <c r="Z2076" s="27"/>
      <c r="AA2076" s="27"/>
      <c r="AB2076" s="27"/>
      <c r="AC2076" s="27"/>
      <c r="AD2076" s="27"/>
      <c r="AE2076" s="27"/>
    </row>
    <row r="2077" spans="1:31" ht="15.75" customHeight="1" x14ac:dyDescent="0.2">
      <c r="A2077" s="22">
        <v>35775</v>
      </c>
      <c r="B2077" s="23">
        <f t="shared" ref="B2077:C2077" si="4154">LN(D2077)</f>
        <v>6.861606622956157</v>
      </c>
      <c r="C2077" s="23">
        <f t="shared" si="4154"/>
        <v>7.351479099207392</v>
      </c>
      <c r="D2077" s="24">
        <v>954.9</v>
      </c>
      <c r="E2077" s="24">
        <v>1558.5</v>
      </c>
      <c r="F2077" s="27">
        <f t="shared" ref="F2077:G2077" si="4155">LN(D2077/D2076)</f>
        <v>-1.5380122354343762E-2</v>
      </c>
      <c r="G2077" s="27">
        <f t="shared" si="4155"/>
        <v>-2.4152548004306707E-2</v>
      </c>
      <c r="H2077" s="27">
        <f t="shared" si="4091"/>
        <v>0.93336409317901059</v>
      </c>
      <c r="I2077" s="27"/>
      <c r="J2077" s="27">
        <v>2039</v>
      </c>
      <c r="K2077" s="27">
        <v>6.8608392887294833</v>
      </c>
      <c r="L2077" s="37">
        <v>-3.74592454957412E-3</v>
      </c>
      <c r="M2077" s="27"/>
      <c r="N2077" s="27"/>
      <c r="O2077" s="27"/>
      <c r="P2077" s="27"/>
      <c r="Q2077" s="27"/>
      <c r="R2077" s="27"/>
      <c r="S2077" s="27"/>
      <c r="T2077" s="27"/>
      <c r="U2077" s="27"/>
      <c r="V2077" s="27"/>
      <c r="W2077" s="27"/>
      <c r="X2077" s="27"/>
      <c r="Y2077" s="27"/>
      <c r="Z2077" s="27"/>
      <c r="AA2077" s="27"/>
      <c r="AB2077" s="27"/>
      <c r="AC2077" s="27"/>
      <c r="AD2077" s="27"/>
      <c r="AE2077" s="27"/>
    </row>
    <row r="2078" spans="1:31" ht="15.75" customHeight="1" x14ac:dyDescent="0.2">
      <c r="A2078" s="22">
        <v>35776</v>
      </c>
      <c r="B2078" s="23">
        <f t="shared" ref="B2078:C2078" si="4156">LN(D2078)</f>
        <v>6.8599296494995325</v>
      </c>
      <c r="C2078" s="23">
        <f t="shared" si="4156"/>
        <v>7.3372623815705396</v>
      </c>
      <c r="D2078" s="24">
        <v>953.3</v>
      </c>
      <c r="E2078" s="24">
        <v>1536.5</v>
      </c>
      <c r="F2078" s="27">
        <f t="shared" ref="F2078:G2078" si="4157">LN(D2078/D2077)</f>
        <v>-1.6769734566244045E-3</v>
      </c>
      <c r="G2078" s="27">
        <f t="shared" si="4157"/>
        <v>-1.4216717636852451E-2</v>
      </c>
      <c r="H2078" s="27">
        <f t="shared" si="4091"/>
        <v>0.93494402854258651</v>
      </c>
      <c r="I2078" s="27"/>
      <c r="J2078" s="27">
        <v>2040</v>
      </c>
      <c r="K2078" s="27">
        <v>6.8512693392242525</v>
      </c>
      <c r="L2078" s="37">
        <v>-3.688783278185781E-3</v>
      </c>
      <c r="M2078" s="27"/>
      <c r="N2078" s="27"/>
      <c r="O2078" s="27"/>
      <c r="P2078" s="27"/>
      <c r="Q2078" s="27"/>
      <c r="R2078" s="27"/>
      <c r="S2078" s="27"/>
      <c r="T2078" s="27"/>
      <c r="U2078" s="27"/>
      <c r="V2078" s="27"/>
      <c r="W2078" s="27"/>
      <c r="X2078" s="27"/>
      <c r="Y2078" s="27"/>
      <c r="Z2078" s="27"/>
      <c r="AA2078" s="27"/>
      <c r="AB2078" s="27"/>
      <c r="AC2078" s="27"/>
      <c r="AD2078" s="27"/>
      <c r="AE2078" s="27"/>
    </row>
    <row r="2079" spans="1:31" ht="15.75" customHeight="1" x14ac:dyDescent="0.2">
      <c r="A2079" s="22">
        <v>35779</v>
      </c>
      <c r="B2079" s="23">
        <f t="shared" ref="B2079:C2079" si="4158">LN(D2079)</f>
        <v>6.8703648897635778</v>
      </c>
      <c r="C2079" s="23">
        <f t="shared" si="4158"/>
        <v>7.3372623815705396</v>
      </c>
      <c r="D2079" s="24">
        <v>963.3</v>
      </c>
      <c r="E2079" s="24">
        <v>1536.5</v>
      </c>
      <c r="F2079" s="27">
        <f t="shared" ref="F2079:G2079" si="4159">LN(D2079/D2078)</f>
        <v>1.0435240264045383E-2</v>
      </c>
      <c r="G2079" s="27">
        <f t="shared" si="4159"/>
        <v>0</v>
      </c>
      <c r="H2079" s="27">
        <f t="shared" si="4091"/>
        <v>0.93636625385243177</v>
      </c>
      <c r="I2079" s="27"/>
      <c r="J2079" s="27">
        <v>2041</v>
      </c>
      <c r="K2079" s="27">
        <v>6.7942707775162958</v>
      </c>
      <c r="L2079" s="37">
        <v>-1.7877816730986318E-2</v>
      </c>
      <c r="M2079" s="27"/>
      <c r="N2079" s="27"/>
      <c r="O2079" s="27"/>
      <c r="P2079" s="27"/>
      <c r="Q2079" s="27"/>
      <c r="R2079" s="27"/>
      <c r="S2079" s="27"/>
      <c r="T2079" s="27"/>
      <c r="U2079" s="27"/>
      <c r="V2079" s="27"/>
      <c r="W2079" s="27"/>
      <c r="X2079" s="27"/>
      <c r="Y2079" s="27"/>
      <c r="Z2079" s="27"/>
      <c r="AA2079" s="27"/>
      <c r="AB2079" s="27"/>
      <c r="AC2079" s="27"/>
      <c r="AD2079" s="27"/>
      <c r="AE2079" s="27"/>
    </row>
    <row r="2080" spans="1:31" ht="15.75" customHeight="1" x14ac:dyDescent="0.2">
      <c r="A2080" s="22">
        <v>35780</v>
      </c>
      <c r="B2080" s="23">
        <f t="shared" ref="B2080:C2080" si="4160">LN(D2080)</f>
        <v>6.8752320872765766</v>
      </c>
      <c r="C2080" s="23">
        <f t="shared" si="4160"/>
        <v>7.3479438231486869</v>
      </c>
      <c r="D2080" s="24">
        <v>968</v>
      </c>
      <c r="E2080" s="24">
        <v>1553</v>
      </c>
      <c r="F2080" s="27">
        <f t="shared" ref="F2080:G2080" si="4161">LN(D2080/D2079)</f>
        <v>4.8671975129991486E-3</v>
      </c>
      <c r="G2080" s="27">
        <f t="shared" si="4161"/>
        <v>1.0681441578147792E-2</v>
      </c>
      <c r="H2080" s="27">
        <f t="shared" si="4091"/>
        <v>0.93566748096482488</v>
      </c>
      <c r="I2080" s="27"/>
      <c r="J2080" s="27">
        <v>2042</v>
      </c>
      <c r="K2080" s="27">
        <v>6.8282133590879805</v>
      </c>
      <c r="L2080" s="37">
        <v>-1.8850788015729592E-3</v>
      </c>
      <c r="M2080" s="27"/>
      <c r="N2080" s="27"/>
      <c r="O2080" s="27"/>
      <c r="P2080" s="27"/>
      <c r="Q2080" s="27"/>
      <c r="R2080" s="27"/>
      <c r="S2080" s="27"/>
      <c r="T2080" s="27"/>
      <c r="U2080" s="27"/>
      <c r="V2080" s="27"/>
      <c r="W2080" s="27"/>
      <c r="X2080" s="27"/>
      <c r="Y2080" s="27"/>
      <c r="Z2080" s="27"/>
      <c r="AA2080" s="27"/>
      <c r="AB2080" s="27"/>
      <c r="AC2080" s="27"/>
      <c r="AD2080" s="27"/>
      <c r="AE2080" s="27"/>
    </row>
    <row r="2081" spans="1:31" ht="15.75" customHeight="1" x14ac:dyDescent="0.2">
      <c r="A2081" s="22">
        <v>35781</v>
      </c>
      <c r="B2081" s="23">
        <f t="shared" ref="B2081:C2081" si="4162">LN(D2081)</f>
        <v>6.8726461018685692</v>
      </c>
      <c r="C2081" s="23">
        <f t="shared" si="4162"/>
        <v>7.3442667554956271</v>
      </c>
      <c r="D2081" s="24">
        <v>965.5</v>
      </c>
      <c r="E2081" s="24">
        <v>1547.3</v>
      </c>
      <c r="F2081" s="27">
        <f t="shared" ref="F2081:G2081" si="4163">LN(D2081/D2080)</f>
        <v>-2.5859854080079172E-3</v>
      </c>
      <c r="G2081" s="27">
        <f t="shared" si="4163"/>
        <v>-3.6770676530601663E-3</v>
      </c>
      <c r="H2081" s="27">
        <f t="shared" si="4091"/>
        <v>0.93578383393084819</v>
      </c>
      <c r="I2081" s="27"/>
      <c r="J2081" s="27">
        <v>2043</v>
      </c>
      <c r="K2081" s="27">
        <v>6.8280667977966543</v>
      </c>
      <c r="L2081" s="37">
        <v>-4.6718674325907372E-3</v>
      </c>
      <c r="M2081" s="27"/>
      <c r="N2081" s="27"/>
      <c r="O2081" s="27"/>
      <c r="P2081" s="27"/>
      <c r="Q2081" s="27"/>
      <c r="R2081" s="27"/>
      <c r="S2081" s="27"/>
      <c r="T2081" s="27"/>
      <c r="U2081" s="27"/>
      <c r="V2081" s="27"/>
      <c r="W2081" s="27"/>
      <c r="X2081" s="27"/>
      <c r="Y2081" s="27"/>
      <c r="Z2081" s="27"/>
      <c r="AA2081" s="27"/>
      <c r="AB2081" s="27"/>
      <c r="AC2081" s="27"/>
      <c r="AD2081" s="27"/>
      <c r="AE2081" s="27"/>
    </row>
    <row r="2082" spans="1:31" ht="15.75" customHeight="1" x14ac:dyDescent="0.2">
      <c r="A2082" s="22">
        <v>35782</v>
      </c>
      <c r="B2082" s="23">
        <f t="shared" ref="B2082:C2082" si="4164">LN(D2082)</f>
        <v>6.8620254272759622</v>
      </c>
      <c r="C2082" s="23">
        <f t="shared" si="4164"/>
        <v>7.3285030106214579</v>
      </c>
      <c r="D2082" s="24">
        <v>955.3</v>
      </c>
      <c r="E2082" s="24">
        <v>1523.1</v>
      </c>
      <c r="F2082" s="27">
        <f t="shared" ref="F2082:G2082" si="4165">LN(D2082/D2081)</f>
        <v>-1.0620674592606473E-2</v>
      </c>
      <c r="G2082" s="27">
        <f t="shared" si="4165"/>
        <v>-1.576374487416863E-2</v>
      </c>
      <c r="H2082" s="27">
        <f t="shared" si="4091"/>
        <v>0.93634749379656212</v>
      </c>
      <c r="I2082" s="27"/>
      <c r="J2082" s="27">
        <v>2044</v>
      </c>
      <c r="K2082" s="27">
        <v>6.8121243623070535</v>
      </c>
      <c r="L2082" s="37">
        <v>-5.7375777132051553E-3</v>
      </c>
      <c r="M2082" s="27"/>
      <c r="N2082" s="27"/>
      <c r="O2082" s="27"/>
      <c r="P2082" s="27"/>
      <c r="Q2082" s="27"/>
      <c r="R2082" s="27"/>
      <c r="S2082" s="27"/>
      <c r="T2082" s="27"/>
      <c r="U2082" s="27"/>
      <c r="V2082" s="27"/>
      <c r="W2082" s="27"/>
      <c r="X2082" s="27"/>
      <c r="Y2082" s="27"/>
      <c r="Z2082" s="27"/>
      <c r="AA2082" s="27"/>
      <c r="AB2082" s="27"/>
      <c r="AC2082" s="27"/>
      <c r="AD2082" s="27"/>
      <c r="AE2082" s="27"/>
    </row>
    <row r="2083" spans="1:31" ht="15.75" customHeight="1" x14ac:dyDescent="0.2">
      <c r="A2083" s="22">
        <v>35783</v>
      </c>
      <c r="B2083" s="23">
        <f t="shared" ref="B2083:C2083" si="4166">LN(D2083)</f>
        <v>6.8529822531348454</v>
      </c>
      <c r="C2083" s="23">
        <f t="shared" si="4166"/>
        <v>7.3295529483778612</v>
      </c>
      <c r="D2083" s="24">
        <v>946.7</v>
      </c>
      <c r="E2083" s="24">
        <v>1524.7</v>
      </c>
      <c r="F2083" s="27">
        <f t="shared" ref="F2083:G2083" si="4167">LN(D2083/D2082)</f>
        <v>-9.0431741411170583E-3</v>
      </c>
      <c r="G2083" s="27">
        <f t="shared" si="4167"/>
        <v>1.0499377564030788E-3</v>
      </c>
      <c r="H2083" s="27">
        <f t="shared" si="4091"/>
        <v>0.93497956852218556</v>
      </c>
      <c r="I2083" s="27"/>
      <c r="J2083" s="27">
        <v>2045</v>
      </c>
      <c r="K2083" s="27">
        <v>6.8236080189200434</v>
      </c>
      <c r="L2083" s="37">
        <v>-5.1212076960887032E-3</v>
      </c>
      <c r="M2083" s="27"/>
      <c r="N2083" s="27"/>
      <c r="O2083" s="27"/>
      <c r="P2083" s="27"/>
      <c r="Q2083" s="27"/>
      <c r="R2083" s="27"/>
      <c r="S2083" s="27"/>
      <c r="T2083" s="27"/>
      <c r="U2083" s="27"/>
      <c r="V2083" s="27"/>
      <c r="W2083" s="27"/>
      <c r="X2083" s="27"/>
      <c r="Y2083" s="27"/>
      <c r="Z2083" s="27"/>
      <c r="AA2083" s="27"/>
      <c r="AB2083" s="27"/>
      <c r="AC2083" s="27"/>
      <c r="AD2083" s="27"/>
      <c r="AE2083" s="27"/>
    </row>
    <row r="2084" spans="1:31" ht="15.75" customHeight="1" x14ac:dyDescent="0.2">
      <c r="A2084" s="22">
        <v>35786</v>
      </c>
      <c r="B2084" s="23">
        <f t="shared" ref="B2084:C2084" si="4168">LN(D2084)</f>
        <v>6.8603491565848671</v>
      </c>
      <c r="C2084" s="23">
        <f t="shared" si="4168"/>
        <v>7.3343293503005365</v>
      </c>
      <c r="D2084" s="24">
        <v>953.7</v>
      </c>
      <c r="E2084" s="24">
        <v>1532</v>
      </c>
      <c r="F2084" s="27">
        <f t="shared" ref="F2084:G2084" si="4169">LN(D2084/D2083)</f>
        <v>7.3669034500211525E-3</v>
      </c>
      <c r="G2084" s="27">
        <f t="shared" si="4169"/>
        <v>4.7764019226751459E-3</v>
      </c>
      <c r="H2084" s="27">
        <f t="shared" si="4091"/>
        <v>0.93537511460454836</v>
      </c>
      <c r="I2084" s="27"/>
      <c r="J2084" s="27">
        <v>2046</v>
      </c>
      <c r="K2084" s="27">
        <v>6.8412447548898658</v>
      </c>
      <c r="L2084" s="37">
        <v>3.4642223746361722E-3</v>
      </c>
      <c r="M2084" s="27"/>
      <c r="N2084" s="27"/>
      <c r="O2084" s="27"/>
      <c r="P2084" s="27"/>
      <c r="Q2084" s="27"/>
      <c r="R2084" s="27"/>
      <c r="S2084" s="27"/>
      <c r="T2084" s="27"/>
      <c r="U2084" s="27"/>
      <c r="V2084" s="27"/>
      <c r="W2084" s="27"/>
      <c r="X2084" s="27"/>
      <c r="Y2084" s="27"/>
      <c r="Z2084" s="27"/>
      <c r="AA2084" s="27"/>
      <c r="AB2084" s="27"/>
      <c r="AC2084" s="27"/>
      <c r="AD2084" s="27"/>
      <c r="AE2084" s="27"/>
    </row>
    <row r="2085" spans="1:31" ht="15.75" customHeight="1" x14ac:dyDescent="0.2">
      <c r="A2085" s="22">
        <v>35787</v>
      </c>
      <c r="B2085" s="23">
        <f t="shared" ref="B2085:C2085" si="4170">LN(D2085)</f>
        <v>6.8449219698105681</v>
      </c>
      <c r="C2085" s="23">
        <f t="shared" si="4170"/>
        <v>7.3197987024504236</v>
      </c>
      <c r="D2085" s="24">
        <v>939.1</v>
      </c>
      <c r="E2085" s="24">
        <v>1509.9</v>
      </c>
      <c r="F2085" s="27">
        <f t="shared" ref="F2085:G2085" si="4171">LN(D2085/D2084)</f>
        <v>-1.5427186774298853E-2</v>
      </c>
      <c r="G2085" s="27">
        <f t="shared" si="4171"/>
        <v>-1.4530647850112571E-2</v>
      </c>
      <c r="H2085" s="27">
        <f t="shared" si="4091"/>
        <v>0.93512434536199984</v>
      </c>
      <c r="I2085" s="27"/>
      <c r="J2085" s="27">
        <v>2047</v>
      </c>
      <c r="K2085" s="27">
        <v>6.8418210585408215</v>
      </c>
      <c r="L2085" s="37">
        <v>4.8032204370844767E-3</v>
      </c>
      <c r="M2085" s="27"/>
      <c r="N2085" s="27"/>
      <c r="O2085" s="27"/>
      <c r="P2085" s="27"/>
      <c r="Q2085" s="27"/>
      <c r="R2085" s="27"/>
      <c r="S2085" s="27"/>
      <c r="T2085" s="27"/>
      <c r="U2085" s="27"/>
      <c r="V2085" s="27"/>
      <c r="W2085" s="27"/>
      <c r="X2085" s="27"/>
      <c r="Y2085" s="27"/>
      <c r="Z2085" s="27"/>
      <c r="AA2085" s="27"/>
      <c r="AB2085" s="27"/>
      <c r="AC2085" s="27"/>
      <c r="AD2085" s="27"/>
      <c r="AE2085" s="27"/>
    </row>
    <row r="2086" spans="1:31" ht="15.75" customHeight="1" x14ac:dyDescent="0.2">
      <c r="A2086" s="22">
        <v>35788</v>
      </c>
      <c r="B2086" s="23">
        <f t="shared" ref="B2086:C2086" si="4172">LN(D2086)</f>
        <v>6.8380836057328178</v>
      </c>
      <c r="C2086" s="23">
        <f t="shared" si="4172"/>
        <v>7.3128869981890636</v>
      </c>
      <c r="D2086" s="24">
        <v>932.7</v>
      </c>
      <c r="E2086" s="24">
        <v>1499.5</v>
      </c>
      <c r="F2086" s="27">
        <f t="shared" ref="F2086:G2086" si="4173">LN(D2086/D2085)</f>
        <v>-6.8383640777500733E-3</v>
      </c>
      <c r="G2086" s="27">
        <f t="shared" si="4173"/>
        <v>-6.9117042613602835E-3</v>
      </c>
      <c r="H2086" s="27">
        <f t="shared" si="4091"/>
        <v>0.93507305766192961</v>
      </c>
      <c r="I2086" s="27"/>
      <c r="J2086" s="27">
        <v>2048</v>
      </c>
      <c r="K2086" s="27">
        <v>6.8447918893055979</v>
      </c>
      <c r="L2086" s="37">
        <v>3.9562090965068464E-3</v>
      </c>
      <c r="M2086" s="27"/>
      <c r="N2086" s="27"/>
      <c r="O2086" s="27"/>
      <c r="P2086" s="27"/>
      <c r="Q2086" s="27"/>
      <c r="R2086" s="27"/>
      <c r="S2086" s="27"/>
      <c r="T2086" s="27"/>
      <c r="U2086" s="27"/>
      <c r="V2086" s="27"/>
      <c r="W2086" s="27"/>
      <c r="X2086" s="27"/>
      <c r="Y2086" s="27"/>
      <c r="Z2086" s="27"/>
      <c r="AA2086" s="27"/>
      <c r="AB2086" s="27"/>
      <c r="AC2086" s="27"/>
      <c r="AD2086" s="27"/>
      <c r="AE2086" s="27"/>
    </row>
    <row r="2087" spans="1:31" ht="15.75" customHeight="1" x14ac:dyDescent="0.2">
      <c r="A2087" s="22">
        <v>35789</v>
      </c>
      <c r="B2087" s="23">
        <f t="shared" ref="B2087:C2087" si="4174">LN(D2087)</f>
        <v>6.8380836057328178</v>
      </c>
      <c r="C2087" s="23">
        <f t="shared" si="4174"/>
        <v>7.3128869981890636</v>
      </c>
      <c r="D2087" s="24">
        <v>932.7</v>
      </c>
      <c r="E2087" s="24">
        <v>1499.5</v>
      </c>
      <c r="F2087" s="27">
        <f t="shared" ref="F2087:G2087" si="4175">LN(D2087/D2086)</f>
        <v>0</v>
      </c>
      <c r="G2087" s="27">
        <f t="shared" si="4175"/>
        <v>0</v>
      </c>
      <c r="H2087" s="27">
        <f t="shared" si="4091"/>
        <v>0.93507305766192961</v>
      </c>
      <c r="I2087" s="27"/>
      <c r="J2087" s="27">
        <v>2049</v>
      </c>
      <c r="K2087" s="27">
        <v>6.838115717696712</v>
      </c>
      <c r="L2087" s="37">
        <v>5.6342313095125718E-3</v>
      </c>
      <c r="M2087" s="27"/>
      <c r="N2087" s="27"/>
      <c r="O2087" s="27"/>
      <c r="P2087" s="27"/>
      <c r="Q2087" s="27"/>
      <c r="R2087" s="27"/>
      <c r="S2087" s="27"/>
      <c r="T2087" s="27"/>
      <c r="U2087" s="27"/>
      <c r="V2087" s="27"/>
      <c r="W2087" s="27"/>
      <c r="X2087" s="27"/>
      <c r="Y2087" s="27"/>
      <c r="Z2087" s="27"/>
      <c r="AA2087" s="27"/>
      <c r="AB2087" s="27"/>
      <c r="AC2087" s="27"/>
      <c r="AD2087" s="27"/>
      <c r="AE2087" s="27"/>
    </row>
    <row r="2088" spans="1:31" ht="15.75" customHeight="1" x14ac:dyDescent="0.2">
      <c r="A2088" s="22">
        <v>35790</v>
      </c>
      <c r="B2088" s="23">
        <f t="shared" ref="B2088:C2088" si="4176">LN(D2088)</f>
        <v>6.8420427356167552</v>
      </c>
      <c r="C2088" s="23">
        <f t="shared" si="4176"/>
        <v>7.3207254865760749</v>
      </c>
      <c r="D2088" s="24">
        <v>936.4</v>
      </c>
      <c r="E2088" s="24">
        <v>1511.3</v>
      </c>
      <c r="F2088" s="27">
        <f t="shared" ref="F2088:G2088" si="4177">LN(D2088/D2087)</f>
        <v>3.9591298839378114E-3</v>
      </c>
      <c r="G2088" s="27">
        <f t="shared" si="4177"/>
        <v>7.8384883870111829E-3</v>
      </c>
      <c r="H2088" s="27">
        <f t="shared" si="4091"/>
        <v>0.9346126621142844</v>
      </c>
      <c r="I2088" s="27"/>
      <c r="J2088" s="27">
        <v>2050</v>
      </c>
      <c r="K2088" s="27">
        <v>6.8279202090688118</v>
      </c>
      <c r="L2088" s="37">
        <v>4.5725854127782739E-3</v>
      </c>
      <c r="M2088" s="27"/>
      <c r="N2088" s="27"/>
      <c r="O2088" s="27"/>
      <c r="P2088" s="27"/>
      <c r="Q2088" s="27"/>
      <c r="R2088" s="27"/>
      <c r="S2088" s="27"/>
      <c r="T2088" s="27"/>
      <c r="U2088" s="27"/>
      <c r="V2088" s="27"/>
      <c r="W2088" s="27"/>
      <c r="X2088" s="27"/>
      <c r="Y2088" s="27"/>
      <c r="Z2088" s="27"/>
      <c r="AA2088" s="27"/>
      <c r="AB2088" s="27"/>
      <c r="AC2088" s="27"/>
      <c r="AD2088" s="27"/>
      <c r="AE2088" s="27"/>
    </row>
    <row r="2089" spans="1:31" ht="15.75" customHeight="1" x14ac:dyDescent="0.2">
      <c r="A2089" s="22">
        <v>35793</v>
      </c>
      <c r="B2089" s="23">
        <f t="shared" ref="B2089:C2089" si="4178">LN(D2089)</f>
        <v>6.8599296494995325</v>
      </c>
      <c r="C2089" s="23">
        <f t="shared" si="4178"/>
        <v>7.3378479569150317</v>
      </c>
      <c r="D2089" s="24">
        <v>953.3</v>
      </c>
      <c r="E2089" s="24">
        <v>1537.4</v>
      </c>
      <c r="F2089" s="27">
        <f t="shared" ref="F2089:G2089" si="4179">LN(D2089/D2088)</f>
        <v>1.7886913882776759E-2</v>
      </c>
      <c r="G2089" s="27">
        <f t="shared" si="4179"/>
        <v>1.7122470338956784E-2</v>
      </c>
      <c r="H2089" s="27">
        <f t="shared" si="4091"/>
        <v>0.93486941808802138</v>
      </c>
      <c r="I2089" s="27"/>
      <c r="J2089" s="27">
        <v>2051</v>
      </c>
      <c r="K2089" s="27">
        <v>6.8221817380897498</v>
      </c>
      <c r="L2089" s="37">
        <v>3.3868699044399264E-3</v>
      </c>
      <c r="M2089" s="27"/>
      <c r="N2089" s="27"/>
      <c r="O2089" s="27"/>
      <c r="P2089" s="27"/>
      <c r="Q2089" s="27"/>
      <c r="R2089" s="27"/>
      <c r="S2089" s="27"/>
      <c r="T2089" s="27"/>
      <c r="U2089" s="27"/>
      <c r="V2089" s="27"/>
      <c r="W2089" s="27"/>
      <c r="X2089" s="27"/>
      <c r="Y2089" s="27"/>
      <c r="Z2089" s="27"/>
      <c r="AA2089" s="27"/>
      <c r="AB2089" s="27"/>
      <c r="AC2089" s="27"/>
      <c r="AD2089" s="27"/>
      <c r="AE2089" s="27"/>
    </row>
    <row r="2090" spans="1:31" ht="15.75" customHeight="1" x14ac:dyDescent="0.2">
      <c r="A2090" s="22">
        <v>35794</v>
      </c>
      <c r="B2090" s="23">
        <f t="shared" ref="B2090:C2090" si="4180">LN(D2090)</f>
        <v>6.8781204738524462</v>
      </c>
      <c r="C2090" s="23">
        <f t="shared" si="4180"/>
        <v>7.3556411029742534</v>
      </c>
      <c r="D2090" s="24">
        <v>970.8</v>
      </c>
      <c r="E2090" s="24">
        <v>1565</v>
      </c>
      <c r="F2090" s="27">
        <f t="shared" ref="F2090:G2090" si="4181">LN(D2090/D2089)</f>
        <v>1.81908243529138E-2</v>
      </c>
      <c r="G2090" s="27">
        <f t="shared" si="4181"/>
        <v>1.7793146059221894E-2</v>
      </c>
      <c r="H2090" s="27">
        <f t="shared" si="4091"/>
        <v>0.93508103203557313</v>
      </c>
      <c r="I2090" s="27"/>
      <c r="J2090" s="27">
        <v>2052</v>
      </c>
      <c r="K2090" s="27">
        <v>6.819271950425752</v>
      </c>
      <c r="L2090" s="37">
        <v>9.1153931728120696E-3</v>
      </c>
      <c r="M2090" s="27"/>
      <c r="N2090" s="27"/>
      <c r="O2090" s="27"/>
      <c r="P2090" s="27"/>
      <c r="Q2090" s="27"/>
      <c r="R2090" s="27"/>
      <c r="S2090" s="27"/>
      <c r="T2090" s="27"/>
      <c r="U2090" s="27"/>
      <c r="V2090" s="27"/>
      <c r="W2090" s="27"/>
      <c r="X2090" s="27"/>
      <c r="Y2090" s="27"/>
      <c r="Z2090" s="27"/>
      <c r="AA2090" s="27"/>
      <c r="AB2090" s="27"/>
      <c r="AC2090" s="27"/>
      <c r="AD2090" s="27"/>
      <c r="AE2090" s="27"/>
    </row>
    <row r="2091" spans="1:31" ht="15.75" customHeight="1" x14ac:dyDescent="0.2">
      <c r="A2091" s="22">
        <v>35795</v>
      </c>
      <c r="B2091" s="23">
        <f t="shared" ref="B2091:C2091" si="4182">LN(D2091)</f>
        <v>6.8777083576298406</v>
      </c>
      <c r="C2091" s="23">
        <f t="shared" si="4182"/>
        <v>7.3590219628909077</v>
      </c>
      <c r="D2091" s="24">
        <v>970.4</v>
      </c>
      <c r="E2091" s="24">
        <v>1570.3</v>
      </c>
      <c r="F2091" s="27">
        <f t="shared" ref="F2091:G2091" si="4183">LN(D2091/D2090)</f>
        <v>-4.1211622260588264E-4</v>
      </c>
      <c r="G2091" s="27">
        <f t="shared" si="4183"/>
        <v>3.3808599166544983E-3</v>
      </c>
      <c r="H2091" s="27">
        <f t="shared" si="4091"/>
        <v>0.93459543840361248</v>
      </c>
      <c r="I2091" s="27"/>
      <c r="J2091" s="27">
        <v>2053</v>
      </c>
      <c r="K2091" s="27">
        <v>6.7976812240212308</v>
      </c>
      <c r="L2091" s="37">
        <v>1.1247700654011261E-2</v>
      </c>
      <c r="M2091" s="27"/>
      <c r="N2091" s="27"/>
      <c r="O2091" s="27"/>
      <c r="P2091" s="27"/>
      <c r="Q2091" s="27"/>
      <c r="R2091" s="27"/>
      <c r="S2091" s="27"/>
      <c r="T2091" s="27"/>
      <c r="U2091" s="27"/>
      <c r="V2091" s="27"/>
      <c r="W2091" s="27"/>
      <c r="X2091" s="27"/>
      <c r="Y2091" s="27"/>
      <c r="Z2091" s="27"/>
      <c r="AA2091" s="27"/>
      <c r="AB2091" s="27"/>
      <c r="AC2091" s="27"/>
      <c r="AD2091" s="27"/>
      <c r="AE2091" s="27"/>
    </row>
    <row r="2092" spans="1:31" ht="15.75" customHeight="1" x14ac:dyDescent="0.2">
      <c r="A2092" s="22">
        <v>35796</v>
      </c>
      <c r="B2092" s="23">
        <f t="shared" ref="B2092:C2092" si="4184">LN(D2092)</f>
        <v>6.8777083576298406</v>
      </c>
      <c r="C2092" s="23">
        <f t="shared" si="4184"/>
        <v>7.3590219628909077</v>
      </c>
      <c r="D2092" s="24">
        <v>970.4</v>
      </c>
      <c r="E2092" s="24">
        <v>1570.3</v>
      </c>
      <c r="F2092" s="27">
        <f t="shared" ref="F2092:G2092" si="4185">LN(D2092/D2091)</f>
        <v>0</v>
      </c>
      <c r="G2092" s="27">
        <f t="shared" si="4185"/>
        <v>0</v>
      </c>
      <c r="H2092" s="27">
        <f t="shared" si="4091"/>
        <v>0.93459543840361248</v>
      </c>
      <c r="I2092" s="27"/>
      <c r="J2092" s="27">
        <v>2054</v>
      </c>
      <c r="K2092" s="27">
        <v>6.8065196677738644</v>
      </c>
      <c r="L2092" s="37">
        <v>1.4151504301159079E-2</v>
      </c>
      <c r="M2092" s="27"/>
      <c r="N2092" s="27"/>
      <c r="O2092" s="27"/>
      <c r="P2092" s="27"/>
      <c r="Q2092" s="27"/>
      <c r="R2092" s="27"/>
      <c r="S2092" s="27"/>
      <c r="T2092" s="27"/>
      <c r="U2092" s="27"/>
      <c r="V2092" s="27"/>
      <c r="W2092" s="27"/>
      <c r="X2092" s="27"/>
      <c r="Y2092" s="27"/>
      <c r="Z2092" s="27"/>
      <c r="AA2092" s="27"/>
      <c r="AB2092" s="27"/>
      <c r="AC2092" s="27"/>
      <c r="AD2092" s="27"/>
      <c r="AE2092" s="27"/>
    </row>
    <row r="2093" spans="1:31" ht="15.75" customHeight="1" x14ac:dyDescent="0.2">
      <c r="A2093" s="22">
        <v>35797</v>
      </c>
      <c r="B2093" s="23">
        <f t="shared" ref="B2093:C2093" si="4186">LN(D2093)</f>
        <v>6.8824374709978473</v>
      </c>
      <c r="C2093" s="23">
        <f t="shared" si="4186"/>
        <v>7.3661290427457038</v>
      </c>
      <c r="D2093" s="24">
        <v>975</v>
      </c>
      <c r="E2093" s="24">
        <v>1581.5</v>
      </c>
      <c r="F2093" s="27">
        <f t="shared" ref="F2093:G2093" si="4187">LN(D2093/D2092)</f>
        <v>4.7291133680067987E-3</v>
      </c>
      <c r="G2093" s="27">
        <f t="shared" si="4187"/>
        <v>7.107079854795543E-3</v>
      </c>
      <c r="H2093" s="27">
        <f t="shared" si="4091"/>
        <v>0.93433571840229912</v>
      </c>
      <c r="I2093" s="27"/>
      <c r="J2093" s="27">
        <v>2055</v>
      </c>
      <c r="K2093" s="27">
        <v>6.8186293544767356</v>
      </c>
      <c r="L2093" s="37">
        <v>1.4725601929151289E-2</v>
      </c>
      <c r="M2093" s="27"/>
      <c r="N2093" s="27"/>
      <c r="O2093" s="27"/>
      <c r="P2093" s="27"/>
      <c r="Q2093" s="27"/>
      <c r="R2093" s="27"/>
      <c r="S2093" s="27"/>
      <c r="T2093" s="27"/>
      <c r="U2093" s="27"/>
      <c r="V2093" s="27"/>
      <c r="W2093" s="27"/>
      <c r="X2093" s="27"/>
      <c r="Y2093" s="27"/>
      <c r="Z2093" s="27"/>
      <c r="AA2093" s="27"/>
      <c r="AB2093" s="27"/>
      <c r="AC2093" s="27"/>
      <c r="AD2093" s="27"/>
      <c r="AE2093" s="27"/>
    </row>
    <row r="2094" spans="1:31" ht="15.75" customHeight="1" x14ac:dyDescent="0.2">
      <c r="A2094" s="22">
        <v>35800</v>
      </c>
      <c r="B2094" s="23">
        <f t="shared" ref="B2094:C2094" si="4188">LN(D2094)</f>
        <v>6.8844866520427823</v>
      </c>
      <c r="C2094" s="23">
        <f t="shared" si="4188"/>
        <v>7.3740645926396011</v>
      </c>
      <c r="D2094" s="24">
        <v>977</v>
      </c>
      <c r="E2094" s="24">
        <v>1594.1</v>
      </c>
      <c r="F2094" s="27">
        <f t="shared" ref="F2094:G2094" si="4189">LN(D2094/D2093)</f>
        <v>2.0491810449356452E-3</v>
      </c>
      <c r="G2094" s="27">
        <f t="shared" si="4189"/>
        <v>7.9355498938972584E-3</v>
      </c>
      <c r="H2094" s="27">
        <f t="shared" si="4091"/>
        <v>0.93360812962155371</v>
      </c>
      <c r="I2094" s="27"/>
      <c r="J2094" s="27">
        <v>2056</v>
      </c>
      <c r="K2094" s="27">
        <v>6.8336169323688019</v>
      </c>
      <c r="L2094" s="37">
        <v>1.8837030828246171E-2</v>
      </c>
      <c r="M2094" s="27"/>
      <c r="N2094" s="27"/>
      <c r="O2094" s="27"/>
      <c r="P2094" s="27"/>
      <c r="Q2094" s="27"/>
      <c r="R2094" s="27"/>
      <c r="S2094" s="27"/>
      <c r="T2094" s="27"/>
      <c r="U2094" s="27"/>
      <c r="V2094" s="27"/>
      <c r="W2094" s="27"/>
      <c r="X2094" s="27"/>
      <c r="Y2094" s="27"/>
      <c r="Z2094" s="27"/>
      <c r="AA2094" s="27"/>
      <c r="AB2094" s="27"/>
      <c r="AC2094" s="27"/>
      <c r="AD2094" s="27"/>
      <c r="AE2094" s="27"/>
    </row>
    <row r="2095" spans="1:31" ht="15.75" customHeight="1" x14ac:dyDescent="0.2">
      <c r="A2095" s="22">
        <v>35801</v>
      </c>
      <c r="B2095" s="23">
        <f t="shared" ref="B2095:C2095" si="4190">LN(D2095)</f>
        <v>6.8736812986483855</v>
      </c>
      <c r="C2095" s="23">
        <f t="shared" si="4190"/>
        <v>7.3652434151574537</v>
      </c>
      <c r="D2095" s="24">
        <v>966.5</v>
      </c>
      <c r="E2095" s="24">
        <v>1580.1</v>
      </c>
      <c r="F2095" s="27">
        <f t="shared" ref="F2095:G2095" si="4191">LN(D2095/D2094)</f>
        <v>-1.0805353394397126E-2</v>
      </c>
      <c r="G2095" s="27">
        <f t="shared" si="4191"/>
        <v>-8.8211774821475592E-3</v>
      </c>
      <c r="H2095" s="27">
        <f t="shared" si="4091"/>
        <v>0.93325921645747001</v>
      </c>
      <c r="I2095" s="27"/>
      <c r="J2095" s="27">
        <v>2057</v>
      </c>
      <c r="K2095" s="27">
        <v>6.8269422489686855</v>
      </c>
      <c r="L2095" s="37">
        <v>1.7020896925671991E-2</v>
      </c>
      <c r="M2095" s="27"/>
      <c r="N2095" s="27"/>
      <c r="O2095" s="27"/>
      <c r="P2095" s="27"/>
      <c r="Q2095" s="27"/>
      <c r="R2095" s="27"/>
      <c r="S2095" s="27"/>
      <c r="T2095" s="27"/>
      <c r="U2095" s="27"/>
      <c r="V2095" s="27"/>
      <c r="W2095" s="27"/>
      <c r="X2095" s="27"/>
      <c r="Y2095" s="27"/>
      <c r="Z2095" s="27"/>
      <c r="AA2095" s="27"/>
      <c r="AB2095" s="27"/>
      <c r="AC2095" s="27"/>
      <c r="AD2095" s="27"/>
      <c r="AE2095" s="27"/>
    </row>
    <row r="2096" spans="1:31" ht="15.75" customHeight="1" x14ac:dyDescent="0.2">
      <c r="A2096" s="22">
        <v>35802</v>
      </c>
      <c r="B2096" s="23">
        <f t="shared" ref="B2096:C2096" si="4192">LN(D2096)</f>
        <v>6.8710912946105456</v>
      </c>
      <c r="C2096" s="23">
        <f t="shared" si="4192"/>
        <v>7.3535302504938</v>
      </c>
      <c r="D2096" s="24">
        <v>964</v>
      </c>
      <c r="E2096" s="24">
        <v>1561.7</v>
      </c>
      <c r="F2096" s="27">
        <f t="shared" ref="F2096:G2096" si="4193">LN(D2096/D2095)</f>
        <v>-2.5900040378399338E-3</v>
      </c>
      <c r="G2096" s="27">
        <f t="shared" si="4193"/>
        <v>-1.1713164663653091E-2</v>
      </c>
      <c r="H2096" s="27">
        <f t="shared" si="4091"/>
        <v>0.93439355799877777</v>
      </c>
      <c r="I2096" s="27"/>
      <c r="J2096" s="27">
        <v>2058</v>
      </c>
      <c r="K2096" s="27">
        <v>6.8273335795867203</v>
      </c>
      <c r="L2096" s="37">
        <v>2.3322107354844412E-2</v>
      </c>
      <c r="M2096" s="27"/>
      <c r="N2096" s="27"/>
      <c r="O2096" s="27"/>
      <c r="P2096" s="27"/>
      <c r="Q2096" s="27"/>
      <c r="R2096" s="27"/>
      <c r="S2096" s="27"/>
      <c r="T2096" s="27"/>
      <c r="U2096" s="27"/>
      <c r="V2096" s="27"/>
      <c r="W2096" s="27"/>
      <c r="X2096" s="27"/>
      <c r="Y2096" s="27"/>
      <c r="Z2096" s="27"/>
      <c r="AA2096" s="27"/>
      <c r="AB2096" s="27"/>
      <c r="AC2096" s="27"/>
      <c r="AD2096" s="27"/>
      <c r="AE2096" s="27"/>
    </row>
    <row r="2097" spans="1:31" ht="15.75" customHeight="1" x14ac:dyDescent="0.2">
      <c r="A2097" s="22">
        <v>35803</v>
      </c>
      <c r="B2097" s="23">
        <f t="shared" ref="B2097:C2097" si="4194">LN(D2097)</f>
        <v>6.8627579130514009</v>
      </c>
      <c r="C2097" s="23">
        <f t="shared" si="4194"/>
        <v>7.3495523163376921</v>
      </c>
      <c r="D2097" s="24">
        <v>956</v>
      </c>
      <c r="E2097" s="24">
        <v>1555.5</v>
      </c>
      <c r="F2097" s="27">
        <f t="shared" ref="F2097:G2097" si="4195">LN(D2097/D2096)</f>
        <v>-8.3333815591442994E-3</v>
      </c>
      <c r="G2097" s="27">
        <f t="shared" si="4195"/>
        <v>-3.9779341561084281E-3</v>
      </c>
      <c r="H2097" s="27">
        <f t="shared" si="4091"/>
        <v>0.93376543463685924</v>
      </c>
      <c r="I2097" s="27"/>
      <c r="J2097" s="27">
        <v>2059</v>
      </c>
      <c r="K2097" s="27">
        <v>6.8396095874418981</v>
      </c>
      <c r="L2097" s="37">
        <v>2.6177206717737711E-2</v>
      </c>
      <c r="M2097" s="27"/>
      <c r="N2097" s="27"/>
      <c r="O2097" s="27"/>
      <c r="P2097" s="27"/>
      <c r="Q2097" s="27"/>
      <c r="R2097" s="27"/>
      <c r="S2097" s="27"/>
      <c r="T2097" s="27"/>
      <c r="U2097" s="27"/>
      <c r="V2097" s="27"/>
      <c r="W2097" s="27"/>
      <c r="X2097" s="27"/>
      <c r="Y2097" s="27"/>
      <c r="Z2097" s="27"/>
      <c r="AA2097" s="27"/>
      <c r="AB2097" s="27"/>
      <c r="AC2097" s="27"/>
      <c r="AD2097" s="27"/>
      <c r="AE2097" s="27"/>
    </row>
    <row r="2098" spans="1:31" ht="15.75" customHeight="1" x14ac:dyDescent="0.2">
      <c r="A2098" s="22">
        <v>35804</v>
      </c>
      <c r="B2098" s="23">
        <f t="shared" ref="B2098:C2098" si="4196">LN(D2098)</f>
        <v>6.8326006053813764</v>
      </c>
      <c r="C2098" s="23">
        <f t="shared" si="4196"/>
        <v>7.3153514480992552</v>
      </c>
      <c r="D2098" s="24">
        <v>927.6</v>
      </c>
      <c r="E2098" s="24">
        <v>1503.2</v>
      </c>
      <c r="F2098" s="27">
        <f t="shared" ref="F2098:G2098" si="4197">LN(D2098/D2097)</f>
        <v>-3.0157307670024669E-2</v>
      </c>
      <c r="G2098" s="27">
        <f t="shared" si="4197"/>
        <v>-3.4200868238436134E-2</v>
      </c>
      <c r="H2098" s="27">
        <f t="shared" si="4091"/>
        <v>0.9340085235626906</v>
      </c>
      <c r="I2098" s="27"/>
      <c r="J2098" s="27">
        <v>2060</v>
      </c>
      <c r="K2098" s="27">
        <v>6.8368122792242696</v>
      </c>
      <c r="L2098" s="37">
        <v>3.3241132573856191E-2</v>
      </c>
      <c r="M2098" s="27"/>
      <c r="N2098" s="27"/>
      <c r="O2098" s="27"/>
      <c r="P2098" s="27"/>
      <c r="Q2098" s="27"/>
      <c r="R2098" s="27"/>
      <c r="S2098" s="27"/>
      <c r="T2098" s="27"/>
      <c r="U2098" s="27"/>
      <c r="V2098" s="27"/>
      <c r="W2098" s="27"/>
      <c r="X2098" s="27"/>
      <c r="Y2098" s="27"/>
      <c r="Z2098" s="27"/>
      <c r="AA2098" s="27"/>
      <c r="AB2098" s="27"/>
      <c r="AC2098" s="27"/>
      <c r="AD2098" s="27"/>
      <c r="AE2098" s="27"/>
    </row>
    <row r="2099" spans="1:31" ht="15.75" customHeight="1" x14ac:dyDescent="0.2">
      <c r="A2099" s="22">
        <v>35807</v>
      </c>
      <c r="B2099" s="23">
        <f t="shared" ref="B2099:C2099" si="4198">LN(D2099)</f>
        <v>6.8450284490738325</v>
      </c>
      <c r="C2099" s="23">
        <f t="shared" si="4198"/>
        <v>7.3182079286013408</v>
      </c>
      <c r="D2099" s="24">
        <v>939.2</v>
      </c>
      <c r="E2099" s="24">
        <v>1507.5</v>
      </c>
      <c r="F2099" s="27">
        <f t="shared" ref="F2099:G2099" si="4199">LN(D2099/D2098)</f>
        <v>1.2427843692455505E-2</v>
      </c>
      <c r="G2099" s="27">
        <f t="shared" si="4199"/>
        <v>2.8564805020848886E-3</v>
      </c>
      <c r="H2099" s="27">
        <f t="shared" si="4091"/>
        <v>0.93534216516611834</v>
      </c>
      <c r="I2099" s="27"/>
      <c r="J2099" s="27">
        <v>2061</v>
      </c>
      <c r="K2099" s="27">
        <v>6.8203088773709943</v>
      </c>
      <c r="L2099" s="37">
        <v>3.2567740101153042E-2</v>
      </c>
      <c r="M2099" s="27"/>
      <c r="N2099" s="27"/>
      <c r="O2099" s="27"/>
      <c r="P2099" s="27"/>
      <c r="Q2099" s="27"/>
      <c r="R2099" s="27"/>
      <c r="S2099" s="27"/>
      <c r="T2099" s="27"/>
      <c r="U2099" s="27"/>
      <c r="V2099" s="27"/>
      <c r="W2099" s="27"/>
      <c r="X2099" s="27"/>
      <c r="Y2099" s="27"/>
      <c r="Z2099" s="27"/>
      <c r="AA2099" s="27"/>
      <c r="AB2099" s="27"/>
      <c r="AC2099" s="27"/>
      <c r="AD2099" s="27"/>
      <c r="AE2099" s="27"/>
    </row>
    <row r="2100" spans="1:31" ht="15.75" customHeight="1" x14ac:dyDescent="0.2">
      <c r="A2100" s="22">
        <v>35808</v>
      </c>
      <c r="B2100" s="23">
        <f t="shared" ref="B2100:C2100" si="4200">LN(D2100)</f>
        <v>6.8586700712916455</v>
      </c>
      <c r="C2100" s="23">
        <f t="shared" si="4200"/>
        <v>7.3405761171001567</v>
      </c>
      <c r="D2100" s="24">
        <v>952.1</v>
      </c>
      <c r="E2100" s="24">
        <v>1541.6</v>
      </c>
      <c r="F2100" s="27">
        <f t="shared" ref="F2100:G2100" si="4201">LN(D2100/D2099)</f>
        <v>1.3641622217813561E-2</v>
      </c>
      <c r="G2100" s="27">
        <f t="shared" si="4201"/>
        <v>2.2368188498816041E-2</v>
      </c>
      <c r="H2100" s="27">
        <f t="shared" si="4091"/>
        <v>0.93435037820997557</v>
      </c>
      <c r="I2100" s="27"/>
      <c r="J2100" s="27">
        <v>2062</v>
      </c>
      <c r="K2100" s="27">
        <v>6.8213444330216628</v>
      </c>
      <c r="L2100" s="37">
        <v>3.5959302464376286E-2</v>
      </c>
      <c r="M2100" s="27"/>
      <c r="N2100" s="27"/>
      <c r="O2100" s="27"/>
      <c r="P2100" s="27"/>
      <c r="Q2100" s="27"/>
      <c r="R2100" s="27"/>
      <c r="S2100" s="27"/>
      <c r="T2100" s="27"/>
      <c r="U2100" s="27"/>
      <c r="V2100" s="27"/>
      <c r="W2100" s="27"/>
      <c r="X2100" s="27"/>
      <c r="Y2100" s="27"/>
      <c r="Z2100" s="27"/>
      <c r="AA2100" s="27"/>
      <c r="AB2100" s="27"/>
      <c r="AC2100" s="27"/>
      <c r="AD2100" s="27"/>
      <c r="AE2100" s="27"/>
    </row>
    <row r="2101" spans="1:31" ht="15.75" customHeight="1" x14ac:dyDescent="0.2">
      <c r="A2101" s="22">
        <v>35809</v>
      </c>
      <c r="B2101" s="23">
        <f t="shared" ref="B2101:C2101" si="4202">LN(D2101)</f>
        <v>6.8647433883888462</v>
      </c>
      <c r="C2101" s="23">
        <f t="shared" si="4202"/>
        <v>7.3451711483221285</v>
      </c>
      <c r="D2101" s="24">
        <v>957.9</v>
      </c>
      <c r="E2101" s="24">
        <v>1548.7</v>
      </c>
      <c r="F2101" s="27">
        <f t="shared" ref="F2101:G2101" si="4203">LN(D2101/D2100)</f>
        <v>6.0733170972003146E-3</v>
      </c>
      <c r="G2101" s="27">
        <f t="shared" si="4203"/>
        <v>4.5950312219721354E-3</v>
      </c>
      <c r="H2101" s="27">
        <f t="shared" si="4091"/>
        <v>0.93459270720423893</v>
      </c>
      <c r="I2101" s="27"/>
      <c r="J2101" s="27">
        <v>2063</v>
      </c>
      <c r="K2101" s="27">
        <v>6.8240501300922594</v>
      </c>
      <c r="L2101" s="37">
        <v>3.4094648336543187E-2</v>
      </c>
      <c r="M2101" s="27"/>
      <c r="N2101" s="27"/>
      <c r="O2101" s="27"/>
      <c r="P2101" s="27"/>
      <c r="Q2101" s="27"/>
      <c r="R2101" s="27"/>
      <c r="S2101" s="27"/>
      <c r="T2101" s="27"/>
      <c r="U2101" s="27"/>
      <c r="V2101" s="27"/>
      <c r="W2101" s="27"/>
      <c r="X2101" s="27"/>
      <c r="Y2101" s="27"/>
      <c r="Z2101" s="27"/>
      <c r="AA2101" s="27"/>
      <c r="AB2101" s="27"/>
      <c r="AC2101" s="27"/>
      <c r="AD2101" s="27"/>
      <c r="AE2101" s="27"/>
    </row>
    <row r="2102" spans="1:31" ht="15.75" customHeight="1" x14ac:dyDescent="0.2">
      <c r="A2102" s="22">
        <v>35810</v>
      </c>
      <c r="B2102" s="23">
        <f t="shared" ref="B2102:C2102" si="4204">LN(D2102)</f>
        <v>6.8571985553649846</v>
      </c>
      <c r="C2102" s="23">
        <f t="shared" si="4204"/>
        <v>7.3440728505730659</v>
      </c>
      <c r="D2102" s="24">
        <v>950.7</v>
      </c>
      <c r="E2102" s="24">
        <v>1547</v>
      </c>
      <c r="F2102" s="27">
        <f t="shared" ref="F2102:G2102" si="4205">LN(D2102/D2101)</f>
        <v>-7.5448330238611881E-3</v>
      </c>
      <c r="G2102" s="27">
        <f t="shared" si="4205"/>
        <v>-1.0982977490626767E-3</v>
      </c>
      <c r="H2102" s="27">
        <f t="shared" si="4091"/>
        <v>0.93370513812780465</v>
      </c>
      <c r="I2102" s="27"/>
      <c r="J2102" s="27">
        <v>2064</v>
      </c>
      <c r="K2102" s="27">
        <v>6.8240501300922594</v>
      </c>
      <c r="L2102" s="37">
        <v>3.4094648336543187E-2</v>
      </c>
      <c r="M2102" s="27"/>
      <c r="N2102" s="27"/>
      <c r="O2102" s="27"/>
      <c r="P2102" s="27"/>
      <c r="Q2102" s="27"/>
      <c r="R2102" s="27"/>
      <c r="S2102" s="27"/>
      <c r="T2102" s="27"/>
      <c r="U2102" s="27"/>
      <c r="V2102" s="27"/>
      <c r="W2102" s="27"/>
      <c r="X2102" s="27"/>
      <c r="Y2102" s="27"/>
      <c r="Z2102" s="27"/>
      <c r="AA2102" s="27"/>
      <c r="AB2102" s="27"/>
      <c r="AC2102" s="27"/>
      <c r="AD2102" s="27"/>
      <c r="AE2102" s="27"/>
    </row>
    <row r="2103" spans="1:31" ht="15.75" customHeight="1" x14ac:dyDescent="0.2">
      <c r="A2103" s="22">
        <v>35811</v>
      </c>
      <c r="B2103" s="23">
        <f t="shared" ref="B2103:C2103" si="4206">LN(D2103)</f>
        <v>6.8684945650288345</v>
      </c>
      <c r="C2103" s="23">
        <f t="shared" si="4206"/>
        <v>7.3542343631809155</v>
      </c>
      <c r="D2103" s="24">
        <v>961.5</v>
      </c>
      <c r="E2103" s="24">
        <v>1562.8</v>
      </c>
      <c r="F2103" s="27">
        <f t="shared" ref="F2103:G2103" si="4207">LN(D2103/D2102)</f>
        <v>1.1296009663849535E-2</v>
      </c>
      <c r="G2103" s="27">
        <f t="shared" si="4207"/>
        <v>1.0161512607849362E-2</v>
      </c>
      <c r="H2103" s="27">
        <f t="shared" si="4091"/>
        <v>0.93395100371237216</v>
      </c>
      <c r="I2103" s="27"/>
      <c r="J2103" s="27">
        <v>2065</v>
      </c>
      <c r="K2103" s="27">
        <v>6.8269911759923758</v>
      </c>
      <c r="L2103" s="37">
        <v>3.5138924963485252E-2</v>
      </c>
      <c r="M2103" s="27"/>
      <c r="N2103" s="27"/>
      <c r="O2103" s="27"/>
      <c r="P2103" s="27"/>
      <c r="Q2103" s="27"/>
      <c r="R2103" s="27"/>
      <c r="S2103" s="27"/>
      <c r="T2103" s="27"/>
      <c r="U2103" s="27"/>
      <c r="V2103" s="27"/>
      <c r="W2103" s="27"/>
      <c r="X2103" s="27"/>
      <c r="Y2103" s="27"/>
      <c r="Z2103" s="27"/>
      <c r="AA2103" s="27"/>
      <c r="AB2103" s="27"/>
      <c r="AC2103" s="27"/>
      <c r="AD2103" s="27"/>
      <c r="AE2103" s="27"/>
    </row>
    <row r="2104" spans="1:31" ht="15.75" customHeight="1" x14ac:dyDescent="0.2">
      <c r="A2104" s="22">
        <v>35814</v>
      </c>
      <c r="B2104" s="23">
        <f t="shared" ref="B2104:C2104" si="4208">LN(D2104)</f>
        <v>6.8684945650288345</v>
      </c>
      <c r="C2104" s="23">
        <f t="shared" si="4208"/>
        <v>7.3542343631809155</v>
      </c>
      <c r="D2104" s="24">
        <v>961.5</v>
      </c>
      <c r="E2104" s="24">
        <v>1562.8</v>
      </c>
      <c r="F2104" s="27">
        <f t="shared" ref="F2104:G2104" si="4209">LN(D2104/D2103)</f>
        <v>0</v>
      </c>
      <c r="G2104" s="27">
        <f t="shared" si="4209"/>
        <v>0</v>
      </c>
      <c r="H2104" s="27">
        <f t="shared" si="4091"/>
        <v>0.93395100371237216</v>
      </c>
      <c r="I2104" s="27"/>
      <c r="J2104" s="27">
        <v>2066</v>
      </c>
      <c r="K2104" s="27">
        <v>6.8416290044469301</v>
      </c>
      <c r="L2104" s="37">
        <v>4.0500726896234518E-2</v>
      </c>
      <c r="M2104" s="27"/>
      <c r="N2104" s="27"/>
      <c r="O2104" s="27"/>
      <c r="P2104" s="27"/>
      <c r="Q2104" s="27"/>
      <c r="R2104" s="27"/>
      <c r="S2104" s="27"/>
      <c r="T2104" s="27"/>
      <c r="U2104" s="27"/>
      <c r="V2104" s="27"/>
      <c r="W2104" s="27"/>
      <c r="X2104" s="27"/>
      <c r="Y2104" s="27"/>
      <c r="Z2104" s="27"/>
      <c r="AA2104" s="27"/>
      <c r="AB2104" s="27"/>
      <c r="AC2104" s="27"/>
      <c r="AD2104" s="27"/>
      <c r="AE2104" s="27"/>
    </row>
    <row r="2105" spans="1:31" ht="15.75" customHeight="1" x14ac:dyDescent="0.2">
      <c r="A2105" s="22">
        <v>35815</v>
      </c>
      <c r="B2105" s="23">
        <f t="shared" ref="B2105:C2105" si="4210">LN(D2105)</f>
        <v>6.8861229788550231</v>
      </c>
      <c r="C2105" s="23">
        <f t="shared" si="4210"/>
        <v>7.3715521863183513</v>
      </c>
      <c r="D2105" s="24">
        <v>978.6</v>
      </c>
      <c r="E2105" s="24">
        <v>1590.1</v>
      </c>
      <c r="F2105" s="27">
        <f t="shared" ref="F2105:G2105" si="4211">LN(D2105/D2104)</f>
        <v>1.7628413826188728E-2</v>
      </c>
      <c r="G2105" s="27">
        <f t="shared" si="4211"/>
        <v>1.7317823137435812E-2</v>
      </c>
      <c r="H2105" s="27">
        <f t="shared" si="4091"/>
        <v>0.93414830483540656</v>
      </c>
      <c r="I2105" s="27"/>
      <c r="J2105" s="27">
        <v>2067</v>
      </c>
      <c r="K2105" s="27">
        <v>6.8298237254152285</v>
      </c>
      <c r="L2105" s="37">
        <v>4.9120471712789104E-2</v>
      </c>
      <c r="M2105" s="27"/>
      <c r="N2105" s="27"/>
      <c r="O2105" s="27"/>
      <c r="P2105" s="27"/>
      <c r="Q2105" s="27"/>
      <c r="R2105" s="27"/>
      <c r="S2105" s="27"/>
      <c r="T2105" s="27"/>
      <c r="U2105" s="27"/>
      <c r="V2105" s="27"/>
      <c r="W2105" s="27"/>
      <c r="X2105" s="27"/>
      <c r="Y2105" s="27"/>
      <c r="Z2105" s="27"/>
      <c r="AA2105" s="27"/>
      <c r="AB2105" s="27"/>
      <c r="AC2105" s="27"/>
      <c r="AD2105" s="27"/>
      <c r="AE2105" s="27"/>
    </row>
    <row r="2106" spans="1:31" ht="15.75" customHeight="1" x14ac:dyDescent="0.2">
      <c r="A2106" s="22">
        <v>35816</v>
      </c>
      <c r="B2106" s="23">
        <f t="shared" ref="B2106:C2106" si="4212">LN(D2106)</f>
        <v>6.8781204738524462</v>
      </c>
      <c r="C2106" s="23">
        <f t="shared" si="4212"/>
        <v>7.3701676675320513</v>
      </c>
      <c r="D2106" s="24">
        <v>970.8</v>
      </c>
      <c r="E2106" s="24">
        <v>1587.9</v>
      </c>
      <c r="F2106" s="27">
        <f t="shared" ref="F2106:G2106" si="4213">LN(D2106/D2105)</f>
        <v>-8.0025050025769543E-3</v>
      </c>
      <c r="G2106" s="27">
        <f t="shared" si="4213"/>
        <v>-1.384518786299563E-3</v>
      </c>
      <c r="H2106" s="27">
        <f t="shared" si="4091"/>
        <v>0.93323799187809109</v>
      </c>
      <c r="I2106" s="27"/>
      <c r="J2106" s="27">
        <v>2068</v>
      </c>
      <c r="K2106" s="27">
        <v>6.8341019147640827</v>
      </c>
      <c r="L2106" s="37">
        <v>5.0077627689348425E-2</v>
      </c>
      <c r="M2106" s="27"/>
      <c r="N2106" s="27"/>
      <c r="O2106" s="27"/>
      <c r="P2106" s="27"/>
      <c r="Q2106" s="27"/>
      <c r="R2106" s="27"/>
      <c r="S2106" s="27"/>
      <c r="T2106" s="27"/>
      <c r="U2106" s="27"/>
      <c r="V2106" s="27"/>
      <c r="W2106" s="27"/>
      <c r="X2106" s="27"/>
      <c r="Y2106" s="27"/>
      <c r="Z2106" s="27"/>
      <c r="AA2106" s="27"/>
      <c r="AB2106" s="27"/>
      <c r="AC2106" s="27"/>
      <c r="AD2106" s="27"/>
      <c r="AE2106" s="27"/>
    </row>
    <row r="2107" spans="1:31" ht="15.75" customHeight="1" x14ac:dyDescent="0.2">
      <c r="A2107" s="22">
        <v>35817</v>
      </c>
      <c r="B2107" s="23">
        <f t="shared" ref="B2107:C2107" si="4214">LN(D2107)</f>
        <v>6.8700534117981258</v>
      </c>
      <c r="C2107" s="23">
        <f t="shared" si="4214"/>
        <v>7.3629624789851151</v>
      </c>
      <c r="D2107" s="24">
        <v>963</v>
      </c>
      <c r="E2107" s="24">
        <v>1576.5</v>
      </c>
      <c r="F2107" s="27">
        <f t="shared" ref="F2107:G2107" si="4215">LN(D2107/D2106)</f>
        <v>-8.0670620543207387E-3</v>
      </c>
      <c r="G2107" s="27">
        <f t="shared" si="4215"/>
        <v>-7.2051885469361625E-3</v>
      </c>
      <c r="H2107" s="27">
        <f t="shared" si="4091"/>
        <v>0.93305560518693142</v>
      </c>
      <c r="I2107" s="27"/>
      <c r="J2107" s="27">
        <v>2069</v>
      </c>
      <c r="K2107" s="27">
        <v>6.8332772658815095</v>
      </c>
      <c r="L2107" s="37">
        <v>4.7209585946434096E-2</v>
      </c>
      <c r="M2107" s="27"/>
      <c r="N2107" s="27"/>
      <c r="O2107" s="27"/>
      <c r="P2107" s="27"/>
      <c r="Q2107" s="27"/>
      <c r="R2107" s="27"/>
      <c r="S2107" s="27"/>
      <c r="T2107" s="27"/>
      <c r="U2107" s="27"/>
      <c r="V2107" s="27"/>
      <c r="W2107" s="27"/>
      <c r="X2107" s="27"/>
      <c r="Y2107" s="27"/>
      <c r="Z2107" s="27"/>
      <c r="AA2107" s="27"/>
      <c r="AB2107" s="27"/>
      <c r="AC2107" s="27"/>
      <c r="AD2107" s="27"/>
      <c r="AE2107" s="27"/>
    </row>
    <row r="2108" spans="1:31" ht="15.75" customHeight="1" x14ac:dyDescent="0.2">
      <c r="A2108" s="22">
        <v>35818</v>
      </c>
      <c r="B2108" s="23">
        <f t="shared" ref="B2108:C2108" si="4216">LN(D2108)</f>
        <v>6.8643257210548008</v>
      </c>
      <c r="C2108" s="23">
        <f t="shared" si="4216"/>
        <v>7.3625818166280252</v>
      </c>
      <c r="D2108" s="24">
        <v>957.5</v>
      </c>
      <c r="E2108" s="24">
        <v>1575.9</v>
      </c>
      <c r="F2108" s="27">
        <f t="shared" ref="F2108:G2108" si="4217">LN(D2108/D2107)</f>
        <v>-5.7276907433245206E-3</v>
      </c>
      <c r="G2108" s="27">
        <f t="shared" si="4217"/>
        <v>-3.8066235708986829E-4</v>
      </c>
      <c r="H2108" s="27">
        <f t="shared" si="4091"/>
        <v>0.93232590034545515</v>
      </c>
      <c r="I2108" s="27"/>
      <c r="J2108" s="27">
        <v>2070</v>
      </c>
      <c r="K2108" s="27">
        <v>6.8431641199059605</v>
      </c>
      <c r="L2108" s="37">
        <v>4.8156852612751599E-2</v>
      </c>
      <c r="M2108" s="27"/>
      <c r="N2108" s="27"/>
      <c r="O2108" s="27"/>
      <c r="P2108" s="27"/>
      <c r="Q2108" s="27"/>
      <c r="R2108" s="27"/>
      <c r="S2108" s="27"/>
      <c r="T2108" s="27"/>
      <c r="U2108" s="27"/>
      <c r="V2108" s="27"/>
      <c r="W2108" s="27"/>
      <c r="X2108" s="27"/>
      <c r="Y2108" s="27"/>
      <c r="Z2108" s="27"/>
      <c r="AA2108" s="27"/>
      <c r="AB2108" s="27"/>
      <c r="AC2108" s="27"/>
      <c r="AD2108" s="27"/>
      <c r="AE2108" s="27"/>
    </row>
    <row r="2109" spans="1:31" ht="15.75" customHeight="1" x14ac:dyDescent="0.2">
      <c r="A2109" s="22">
        <v>35821</v>
      </c>
      <c r="B2109" s="23">
        <f t="shared" ref="B2109:C2109" si="4218">LN(D2109)</f>
        <v>6.8636988927852167</v>
      </c>
      <c r="C2109" s="23">
        <f t="shared" si="4218"/>
        <v>7.3533381336861909</v>
      </c>
      <c r="D2109" s="24">
        <v>956.9</v>
      </c>
      <c r="E2109" s="24">
        <v>1561.4</v>
      </c>
      <c r="F2109" s="27">
        <f t="shared" ref="F2109:G2109" si="4219">LN(D2109/D2108)</f>
        <v>-6.2682826958394789E-4</v>
      </c>
      <c r="G2109" s="27">
        <f t="shared" si="4219"/>
        <v>-9.243682941834995E-3</v>
      </c>
      <c r="H2109" s="27">
        <f t="shared" si="4091"/>
        <v>0.93341265803378459</v>
      </c>
      <c r="I2109" s="27"/>
      <c r="J2109" s="27">
        <v>2071</v>
      </c>
      <c r="K2109" s="27">
        <v>6.8515538786715657</v>
      </c>
      <c r="L2109" s="37">
        <v>3.8342882009257728E-2</v>
      </c>
      <c r="M2109" s="27"/>
      <c r="N2109" s="27"/>
      <c r="O2109" s="27"/>
      <c r="P2109" s="27"/>
      <c r="Q2109" s="27"/>
      <c r="R2109" s="27"/>
      <c r="S2109" s="27"/>
      <c r="T2109" s="27"/>
      <c r="U2109" s="27"/>
      <c r="V2109" s="27"/>
      <c r="W2109" s="27"/>
      <c r="X2109" s="27"/>
      <c r="Y2109" s="27"/>
      <c r="Z2109" s="27"/>
      <c r="AA2109" s="27"/>
      <c r="AB2109" s="27"/>
      <c r="AC2109" s="27"/>
      <c r="AD2109" s="27"/>
      <c r="AE2109" s="27"/>
    </row>
    <row r="2110" spans="1:31" ht="15.75" customHeight="1" x14ac:dyDescent="0.2">
      <c r="A2110" s="22">
        <v>35822</v>
      </c>
      <c r="B2110" s="23">
        <f t="shared" ref="B2110:C2110" si="4220">LN(D2110)</f>
        <v>6.8762646118907664</v>
      </c>
      <c r="C2110" s="23">
        <f t="shared" si="4220"/>
        <v>7.3644836810278429</v>
      </c>
      <c r="D2110" s="24">
        <v>969</v>
      </c>
      <c r="E2110" s="24">
        <v>1578.9</v>
      </c>
      <c r="F2110" s="27">
        <f t="shared" ref="F2110:G2110" si="4221">LN(D2110/D2109)</f>
        <v>1.2565719105549013E-2</v>
      </c>
      <c r="G2110" s="27">
        <f t="shared" si="4221"/>
        <v>1.1145547341652462E-2</v>
      </c>
      <c r="H2110" s="27">
        <f t="shared" si="4091"/>
        <v>0.93370627320489397</v>
      </c>
      <c r="I2110" s="27"/>
      <c r="J2110" s="27">
        <v>2072</v>
      </c>
      <c r="K2110" s="27">
        <v>6.8367156418613941</v>
      </c>
      <c r="L2110" s="37">
        <v>4.6439520252509858E-2</v>
      </c>
      <c r="M2110" s="27"/>
      <c r="N2110" s="27"/>
      <c r="O2110" s="27"/>
      <c r="P2110" s="27"/>
      <c r="Q2110" s="27"/>
      <c r="R2110" s="27"/>
      <c r="S2110" s="27"/>
      <c r="T2110" s="27"/>
      <c r="U2110" s="27"/>
      <c r="V2110" s="27"/>
      <c r="W2110" s="27"/>
      <c r="X2110" s="27"/>
      <c r="Y2110" s="27"/>
      <c r="Z2110" s="27"/>
      <c r="AA2110" s="27"/>
      <c r="AB2110" s="27"/>
      <c r="AC2110" s="27"/>
      <c r="AD2110" s="27"/>
      <c r="AE2110" s="27"/>
    </row>
    <row r="2111" spans="1:31" ht="15.75" customHeight="1" x14ac:dyDescent="0.2">
      <c r="A2111" s="22">
        <v>35823</v>
      </c>
      <c r="B2111" s="23">
        <f t="shared" ref="B2111:C2111" si="4222">LN(D2111)</f>
        <v>6.8848959848360547</v>
      </c>
      <c r="C2111" s="23">
        <f t="shared" si="4222"/>
        <v>7.3844862289772992</v>
      </c>
      <c r="D2111" s="24">
        <v>977.4</v>
      </c>
      <c r="E2111" s="24">
        <v>1610.8</v>
      </c>
      <c r="F2111" s="27">
        <f t="shared" ref="F2111:G2111" si="4223">LN(D2111/D2110)</f>
        <v>8.6313729452881377E-3</v>
      </c>
      <c r="G2111" s="27">
        <f t="shared" si="4223"/>
        <v>2.000254794945603E-2</v>
      </c>
      <c r="H2111" s="27">
        <f t="shared" si="4091"/>
        <v>0.9323459711820149</v>
      </c>
      <c r="I2111" s="27"/>
      <c r="J2111" s="27">
        <v>2073</v>
      </c>
      <c r="K2111" s="27">
        <v>6.8250807531333431</v>
      </c>
      <c r="L2111" s="37">
        <v>5.1905992177157856E-2</v>
      </c>
      <c r="M2111" s="27"/>
      <c r="N2111" s="27"/>
      <c r="O2111" s="27"/>
      <c r="P2111" s="27"/>
      <c r="Q2111" s="27"/>
      <c r="R2111" s="27"/>
      <c r="S2111" s="27"/>
      <c r="T2111" s="27"/>
      <c r="U2111" s="27"/>
      <c r="V2111" s="27"/>
      <c r="W2111" s="27"/>
      <c r="X2111" s="27"/>
      <c r="Y2111" s="27"/>
      <c r="Z2111" s="27"/>
      <c r="AA2111" s="27"/>
      <c r="AB2111" s="27"/>
      <c r="AC2111" s="27"/>
      <c r="AD2111" s="27"/>
      <c r="AE2111" s="27"/>
    </row>
    <row r="2112" spans="1:31" ht="15.75" customHeight="1" x14ac:dyDescent="0.2">
      <c r="A2112" s="22">
        <v>35824</v>
      </c>
      <c r="B2112" s="23">
        <f t="shared" ref="B2112:C2112" si="4224">LN(D2112)</f>
        <v>6.893047650109863</v>
      </c>
      <c r="C2112" s="23">
        <f t="shared" si="4224"/>
        <v>7.3898109892520143</v>
      </c>
      <c r="D2112" s="24">
        <v>985.4</v>
      </c>
      <c r="E2112" s="24">
        <v>1619.4</v>
      </c>
      <c r="F2112" s="27">
        <f t="shared" ref="F2112:G2112" si="4225">LN(D2112/D2111)</f>
        <v>8.1516652738081695E-3</v>
      </c>
      <c r="G2112" s="27">
        <f t="shared" si="4225"/>
        <v>5.3247602747150099E-3</v>
      </c>
      <c r="H2112" s="27">
        <f t="shared" si="4091"/>
        <v>0.93277726049222909</v>
      </c>
      <c r="I2112" s="27"/>
      <c r="J2112" s="27">
        <v>2074</v>
      </c>
      <c r="K2112" s="27">
        <v>6.8061680388201591</v>
      </c>
      <c r="L2112" s="37">
        <v>5.5438584135997893E-2</v>
      </c>
      <c r="M2112" s="27"/>
      <c r="N2112" s="27"/>
      <c r="O2112" s="27"/>
      <c r="P2112" s="27"/>
      <c r="Q2112" s="27"/>
      <c r="R2112" s="27"/>
      <c r="S2112" s="27"/>
      <c r="T2112" s="27"/>
      <c r="U2112" s="27"/>
      <c r="V2112" s="27"/>
      <c r="W2112" s="27"/>
      <c r="X2112" s="27"/>
      <c r="Y2112" s="27"/>
      <c r="Z2112" s="27"/>
      <c r="AA2112" s="27"/>
      <c r="AB2112" s="27"/>
      <c r="AC2112" s="27"/>
      <c r="AD2112" s="27"/>
      <c r="AE2112" s="27"/>
    </row>
    <row r="2113" spans="1:31" ht="15.75" customHeight="1" x14ac:dyDescent="0.2">
      <c r="A2113" s="22">
        <v>35825</v>
      </c>
      <c r="B2113" s="23">
        <f t="shared" ref="B2113:C2113" si="4226">LN(D2113)</f>
        <v>6.8877566324754476</v>
      </c>
      <c r="C2113" s="23">
        <f t="shared" si="4226"/>
        <v>7.3897492360794255</v>
      </c>
      <c r="D2113" s="24">
        <v>980.2</v>
      </c>
      <c r="E2113" s="24">
        <v>1619.3</v>
      </c>
      <c r="F2113" s="27">
        <f t="shared" ref="F2113:G2113" si="4227">LN(D2113/D2112)</f>
        <v>-5.2910176344155482E-3</v>
      </c>
      <c r="G2113" s="27">
        <f t="shared" si="4227"/>
        <v>-6.1753172588936391E-5</v>
      </c>
      <c r="H2113" s="27">
        <f t="shared" si="4091"/>
        <v>0.93206906113226839</v>
      </c>
      <c r="I2113" s="27"/>
      <c r="J2113" s="27">
        <v>2075</v>
      </c>
      <c r="K2113" s="27">
        <v>6.7950356018164504</v>
      </c>
      <c r="L2113" s="37">
        <v>6.4894047683082157E-2</v>
      </c>
      <c r="M2113" s="27"/>
      <c r="N2113" s="27"/>
      <c r="O2113" s="27"/>
      <c r="P2113" s="27"/>
      <c r="Q2113" s="27"/>
      <c r="R2113" s="27"/>
      <c r="S2113" s="27"/>
      <c r="T2113" s="27"/>
      <c r="U2113" s="27"/>
      <c r="V2113" s="27"/>
      <c r="W2113" s="27"/>
      <c r="X2113" s="27"/>
      <c r="Y2113" s="27"/>
      <c r="Z2113" s="27"/>
      <c r="AA2113" s="27"/>
      <c r="AB2113" s="27"/>
      <c r="AC2113" s="27"/>
      <c r="AD2113" s="27"/>
      <c r="AE2113" s="27"/>
    </row>
    <row r="2114" spans="1:31" ht="15.75" customHeight="1" x14ac:dyDescent="0.2">
      <c r="A2114" s="22">
        <v>35828</v>
      </c>
      <c r="B2114" s="23">
        <f t="shared" ref="B2114:C2114" si="4228">LN(D2114)</f>
        <v>6.9089545595576194</v>
      </c>
      <c r="C2114" s="23">
        <f t="shared" si="4228"/>
        <v>7.4102260983653743</v>
      </c>
      <c r="D2114" s="24">
        <v>1001.2</v>
      </c>
      <c r="E2114" s="24">
        <v>1652.8</v>
      </c>
      <c r="F2114" s="27">
        <f t="shared" ref="F2114:G2114" si="4229">LN(D2114/D2113)</f>
        <v>2.1197927082171945E-2</v>
      </c>
      <c r="G2114" s="27">
        <f t="shared" si="4229"/>
        <v>2.0476862285948916E-2</v>
      </c>
      <c r="H2114" s="27">
        <f t="shared" si="4091"/>
        <v>0.93235408310708212</v>
      </c>
      <c r="I2114" s="27"/>
      <c r="J2114" s="27">
        <v>2076</v>
      </c>
      <c r="K2114" s="27">
        <v>6.7950356018164504</v>
      </c>
      <c r="L2114" s="37">
        <v>7.5329287947127455E-2</v>
      </c>
      <c r="M2114" s="27"/>
      <c r="N2114" s="27"/>
      <c r="O2114" s="27"/>
      <c r="P2114" s="27"/>
      <c r="Q2114" s="27"/>
      <c r="R2114" s="27"/>
      <c r="S2114" s="27"/>
      <c r="T2114" s="27"/>
      <c r="U2114" s="27"/>
      <c r="V2114" s="27"/>
      <c r="W2114" s="27"/>
      <c r="X2114" s="27"/>
      <c r="Y2114" s="27"/>
      <c r="Z2114" s="27"/>
      <c r="AA2114" s="27"/>
      <c r="AB2114" s="27"/>
      <c r="AC2114" s="27"/>
      <c r="AD2114" s="27"/>
      <c r="AE2114" s="27"/>
    </row>
    <row r="2115" spans="1:31" ht="15.75" customHeight="1" x14ac:dyDescent="0.2">
      <c r="A2115" s="22">
        <v>35829</v>
      </c>
      <c r="B2115" s="23">
        <f t="shared" ref="B2115:C2115" si="4230">LN(D2115)</f>
        <v>6.9137373506596846</v>
      </c>
      <c r="C2115" s="23">
        <f t="shared" si="4230"/>
        <v>7.4183608785445774</v>
      </c>
      <c r="D2115" s="24">
        <v>1006</v>
      </c>
      <c r="E2115" s="24">
        <v>1666.3</v>
      </c>
      <c r="F2115" s="27">
        <f t="shared" ref="F2115:G2115" si="4231">LN(D2115/D2114)</f>
        <v>4.782791102065264E-3</v>
      </c>
      <c r="G2115" s="27">
        <f t="shared" si="4231"/>
        <v>8.1347801792038231E-3</v>
      </c>
      <c r="H2115" s="27">
        <f t="shared" si="4091"/>
        <v>0.93197641148136001</v>
      </c>
      <c r="I2115" s="27"/>
      <c r="J2115" s="27">
        <v>2077</v>
      </c>
      <c r="K2115" s="27">
        <v>6.8033997318860582</v>
      </c>
      <c r="L2115" s="37">
        <v>7.1832355390518465E-2</v>
      </c>
      <c r="M2115" s="27"/>
      <c r="N2115" s="27"/>
      <c r="O2115" s="27"/>
      <c r="P2115" s="27"/>
      <c r="Q2115" s="27"/>
      <c r="R2115" s="27"/>
      <c r="S2115" s="27"/>
      <c r="T2115" s="27"/>
      <c r="U2115" s="27"/>
      <c r="V2115" s="27"/>
      <c r="W2115" s="27"/>
      <c r="X2115" s="27"/>
      <c r="Y2115" s="27"/>
      <c r="Z2115" s="27"/>
      <c r="AA2115" s="27"/>
      <c r="AB2115" s="27"/>
      <c r="AC2115" s="27"/>
      <c r="AD2115" s="27"/>
      <c r="AE2115" s="27"/>
    </row>
    <row r="2116" spans="1:31" ht="15.75" customHeight="1" x14ac:dyDescent="0.2">
      <c r="A2116" s="22">
        <v>35830</v>
      </c>
      <c r="B2116" s="23">
        <f t="shared" ref="B2116:C2116" si="4232">LN(D2116)</f>
        <v>6.9146315829215688</v>
      </c>
      <c r="C2116" s="23">
        <f t="shared" si="4232"/>
        <v>7.4267871392952269</v>
      </c>
      <c r="D2116" s="24">
        <v>1006.9</v>
      </c>
      <c r="E2116" s="24">
        <v>1680.4</v>
      </c>
      <c r="F2116" s="27">
        <f t="shared" ref="F2116:G2116" si="4233">LN(D2116/D2115)</f>
        <v>8.9423226188458825E-4</v>
      </c>
      <c r="G2116" s="27">
        <f t="shared" si="4233"/>
        <v>8.4262607506492768E-3</v>
      </c>
      <c r="H2116" s="27">
        <f t="shared" si="4091"/>
        <v>0.93103941896168851</v>
      </c>
      <c r="I2116" s="27"/>
      <c r="J2116" s="27">
        <v>2078</v>
      </c>
      <c r="K2116" s="27">
        <v>6.8005203946823745</v>
      </c>
      <c r="L2116" s="37">
        <v>7.212570718619471E-2</v>
      </c>
      <c r="M2116" s="27"/>
      <c r="N2116" s="27"/>
      <c r="O2116" s="27"/>
      <c r="P2116" s="27"/>
      <c r="Q2116" s="27"/>
      <c r="R2116" s="27"/>
      <c r="S2116" s="27"/>
      <c r="T2116" s="27"/>
      <c r="U2116" s="27"/>
      <c r="V2116" s="27"/>
      <c r="W2116" s="27"/>
      <c r="X2116" s="27"/>
      <c r="Y2116" s="27"/>
      <c r="Z2116" s="27"/>
      <c r="AA2116" s="27"/>
      <c r="AB2116" s="27"/>
      <c r="AC2116" s="27"/>
      <c r="AD2116" s="27"/>
      <c r="AE2116" s="27"/>
    </row>
    <row r="2117" spans="1:31" ht="15.75" customHeight="1" x14ac:dyDescent="0.2">
      <c r="A2117" s="22">
        <v>35831</v>
      </c>
      <c r="B2117" s="23">
        <f t="shared" ref="B2117:C2117" si="4234">LN(D2117)</f>
        <v>6.9112491682363926</v>
      </c>
      <c r="C2117" s="23">
        <f t="shared" si="4234"/>
        <v>7.4247021297530642</v>
      </c>
      <c r="D2117" s="24">
        <v>1003.5</v>
      </c>
      <c r="E2117" s="24">
        <v>1676.9</v>
      </c>
      <c r="F2117" s="27">
        <f t="shared" ref="F2117:G2117" si="4235">LN(D2117/D2116)</f>
        <v>-3.3824146851763747E-3</v>
      </c>
      <c r="G2117" s="27">
        <f t="shared" si="4235"/>
        <v>-2.0850095421631209E-3</v>
      </c>
      <c r="H2117" s="27">
        <f t="shared" si="4091"/>
        <v>0.93084531169821505</v>
      </c>
      <c r="I2117" s="27"/>
      <c r="J2117" s="27">
        <v>2079</v>
      </c>
      <c r="K2117" s="27">
        <v>6.7881765540549619</v>
      </c>
      <c r="L2117" s="37">
        <v>7.3848873221000311E-2</v>
      </c>
      <c r="M2117" s="27"/>
      <c r="N2117" s="27"/>
      <c r="O2117" s="27"/>
      <c r="P2117" s="27"/>
      <c r="Q2117" s="27"/>
      <c r="R2117" s="27"/>
      <c r="S2117" s="27"/>
      <c r="T2117" s="27"/>
      <c r="U2117" s="27"/>
      <c r="V2117" s="27"/>
      <c r="W2117" s="27"/>
      <c r="X2117" s="27"/>
      <c r="Y2117" s="27"/>
      <c r="Z2117" s="27"/>
      <c r="AA2117" s="27"/>
      <c r="AB2117" s="27"/>
      <c r="AC2117" s="27"/>
      <c r="AD2117" s="27"/>
      <c r="AE2117" s="27"/>
    </row>
    <row r="2118" spans="1:31" ht="15.75" customHeight="1" x14ac:dyDescent="0.2">
      <c r="A2118" s="22">
        <v>35832</v>
      </c>
      <c r="B2118" s="23">
        <f t="shared" ref="B2118:C2118" si="4236">LN(D2118)</f>
        <v>6.920079028670969</v>
      </c>
      <c r="C2118" s="23">
        <f t="shared" si="4236"/>
        <v>7.4350249551640601</v>
      </c>
      <c r="D2118" s="24">
        <v>1012.4</v>
      </c>
      <c r="E2118" s="24">
        <v>1694.3</v>
      </c>
      <c r="F2118" s="27">
        <f t="shared" ref="F2118:G2118" si="4237">LN(D2118/D2117)</f>
        <v>8.8298604345762206E-3</v>
      </c>
      <c r="G2118" s="27">
        <f t="shared" si="4237"/>
        <v>1.0322825410996559E-2</v>
      </c>
      <c r="H2118" s="27">
        <f t="shared" si="4091"/>
        <v>0.93074052480006386</v>
      </c>
      <c r="I2118" s="27"/>
      <c r="J2118" s="27">
        <v>2080</v>
      </c>
      <c r="K2118" s="27">
        <v>6.788998710492864</v>
      </c>
      <c r="L2118" s="37">
        <v>6.3983542641981472E-2</v>
      </c>
      <c r="M2118" s="27"/>
      <c r="N2118" s="27"/>
      <c r="O2118" s="27"/>
      <c r="P2118" s="27"/>
      <c r="Q2118" s="27"/>
      <c r="R2118" s="27"/>
      <c r="S2118" s="27"/>
      <c r="T2118" s="27"/>
      <c r="U2118" s="27"/>
      <c r="V2118" s="27"/>
      <c r="W2118" s="27"/>
      <c r="X2118" s="27"/>
      <c r="Y2118" s="27"/>
      <c r="Z2118" s="27"/>
      <c r="AA2118" s="27"/>
      <c r="AB2118" s="27"/>
      <c r="AC2118" s="27"/>
      <c r="AD2118" s="27"/>
      <c r="AE2118" s="27"/>
    </row>
    <row r="2119" spans="1:31" ht="15.75" customHeight="1" x14ac:dyDescent="0.2">
      <c r="A2119" s="22">
        <v>35835</v>
      </c>
      <c r="B2119" s="23">
        <f t="shared" ref="B2119:C2119" si="4238">LN(D2119)</f>
        <v>6.918398439080617</v>
      </c>
      <c r="C2119" s="23">
        <f t="shared" si="4238"/>
        <v>7.4327204663018467</v>
      </c>
      <c r="D2119" s="24">
        <v>1010.7</v>
      </c>
      <c r="E2119" s="24">
        <v>1690.4</v>
      </c>
      <c r="F2119" s="27">
        <f t="shared" ref="F2119:G2119" si="4239">LN(D2119/D2118)</f>
        <v>-1.6805895903520484E-3</v>
      </c>
      <c r="G2119" s="27">
        <f t="shared" si="4239"/>
        <v>-2.3044888622135366E-3</v>
      </c>
      <c r="H2119" s="27">
        <f t="shared" si="4091"/>
        <v>0.930802990701313</v>
      </c>
      <c r="I2119" s="27"/>
      <c r="J2119" s="27">
        <v>2081</v>
      </c>
      <c r="K2119" s="27">
        <v>6.7927388842001015</v>
      </c>
      <c r="L2119" s="37">
        <v>6.761027238476558E-2</v>
      </c>
      <c r="M2119" s="27"/>
      <c r="N2119" s="27"/>
      <c r="O2119" s="27"/>
      <c r="P2119" s="27"/>
      <c r="Q2119" s="27"/>
      <c r="R2119" s="27"/>
      <c r="S2119" s="27"/>
      <c r="T2119" s="27"/>
      <c r="U2119" s="27"/>
      <c r="V2119" s="27"/>
      <c r="W2119" s="27"/>
      <c r="X2119" s="27"/>
      <c r="Y2119" s="27"/>
      <c r="Z2119" s="27"/>
      <c r="AA2119" s="27"/>
      <c r="AB2119" s="27"/>
      <c r="AC2119" s="27"/>
      <c r="AD2119" s="27"/>
      <c r="AE2119" s="27"/>
    </row>
    <row r="2120" spans="1:31" ht="15.75" customHeight="1" x14ac:dyDescent="0.2">
      <c r="A2120" s="22">
        <v>35836</v>
      </c>
      <c r="B2120" s="23">
        <f t="shared" ref="B2120:C2120" si="4240">LN(D2120)</f>
        <v>6.926577033222725</v>
      </c>
      <c r="C2120" s="23">
        <f t="shared" si="4240"/>
        <v>7.4436636831155907</v>
      </c>
      <c r="D2120" s="24">
        <v>1019</v>
      </c>
      <c r="E2120" s="24">
        <v>1709</v>
      </c>
      <c r="F2120" s="27">
        <f t="shared" ref="F2120:G2120" si="4241">LN(D2120/D2119)</f>
        <v>8.1785941421077986E-3</v>
      </c>
      <c r="G2120" s="27">
        <f t="shared" si="4241"/>
        <v>1.0943216813743986E-2</v>
      </c>
      <c r="H2120" s="27">
        <f t="shared" si="4091"/>
        <v>0.93053331371408277</v>
      </c>
      <c r="I2120" s="27"/>
      <c r="J2120" s="27">
        <v>2082</v>
      </c>
      <c r="K2120" s="27">
        <v>6.7813606233422554</v>
      </c>
      <c r="L2120" s="37">
        <v>6.3561346468312685E-2</v>
      </c>
      <c r="M2120" s="27"/>
      <c r="N2120" s="27"/>
      <c r="O2120" s="27"/>
      <c r="P2120" s="27"/>
      <c r="Q2120" s="27"/>
      <c r="R2120" s="27"/>
      <c r="S2120" s="27"/>
      <c r="T2120" s="27"/>
      <c r="U2120" s="27"/>
      <c r="V2120" s="27"/>
      <c r="W2120" s="27"/>
      <c r="X2120" s="27"/>
      <c r="Y2120" s="27"/>
      <c r="Z2120" s="27"/>
      <c r="AA2120" s="27"/>
      <c r="AB2120" s="27"/>
      <c r="AC2120" s="27"/>
      <c r="AD2120" s="27"/>
      <c r="AE2120" s="27"/>
    </row>
    <row r="2121" spans="1:31" ht="15.75" customHeight="1" x14ac:dyDescent="0.2">
      <c r="A2121" s="22">
        <v>35837</v>
      </c>
      <c r="B2121" s="23">
        <f t="shared" ref="B2121:C2121" si="4242">LN(D2121)</f>
        <v>6.9275579062783166</v>
      </c>
      <c r="C2121" s="23">
        <f t="shared" si="4242"/>
        <v>7.4433710715553465</v>
      </c>
      <c r="D2121" s="24">
        <v>1020</v>
      </c>
      <c r="E2121" s="24">
        <v>1708.5</v>
      </c>
      <c r="F2121" s="27">
        <f t="shared" ref="F2121:G2121" si="4243">LN(D2121/D2120)</f>
        <v>9.8087305559189236E-4</v>
      </c>
      <c r="G2121" s="27">
        <f t="shared" si="4243"/>
        <v>-2.9261156024438817E-4</v>
      </c>
      <c r="H2121" s="27">
        <f t="shared" si="4091"/>
        <v>0.93070167262677572</v>
      </c>
      <c r="I2121" s="27"/>
      <c r="J2121" s="27">
        <v>2083</v>
      </c>
      <c r="K2121" s="27">
        <v>6.7759483956928577</v>
      </c>
      <c r="L2121" s="37">
        <v>6.2135210039960143E-2</v>
      </c>
      <c r="M2121" s="27"/>
      <c r="N2121" s="27"/>
      <c r="O2121" s="27"/>
      <c r="P2121" s="27"/>
      <c r="Q2121" s="27"/>
      <c r="R2121" s="27"/>
      <c r="S2121" s="27"/>
      <c r="T2121" s="27"/>
      <c r="U2121" s="27"/>
      <c r="V2121" s="27"/>
      <c r="W2121" s="27"/>
      <c r="X2121" s="27"/>
      <c r="Y2121" s="27"/>
      <c r="Z2121" s="27"/>
      <c r="AA2121" s="27"/>
      <c r="AB2121" s="27"/>
      <c r="AC2121" s="27"/>
      <c r="AD2121" s="27"/>
      <c r="AE2121" s="27"/>
    </row>
    <row r="2122" spans="1:31" ht="15.75" customHeight="1" x14ac:dyDescent="0.2">
      <c r="A2122" s="22">
        <v>35838</v>
      </c>
      <c r="B2122" s="23">
        <f t="shared" ref="B2122:C2122" si="4244">LN(D2122)</f>
        <v>6.9315694570813919</v>
      </c>
      <c r="C2122" s="23">
        <f t="shared" si="4244"/>
        <v>7.4467601130134353</v>
      </c>
      <c r="D2122" s="24">
        <v>1024.0999999999999</v>
      </c>
      <c r="E2122" s="24">
        <v>1714.3</v>
      </c>
      <c r="F2122" s="27">
        <f t="shared" ref="F2122:G2122" si="4245">LN(D2122/D2121)</f>
        <v>4.0115508030750622E-3</v>
      </c>
      <c r="G2122" s="27">
        <f t="shared" si="4245"/>
        <v>3.3890414580887746E-3</v>
      </c>
      <c r="H2122" s="27">
        <f t="shared" si="4091"/>
        <v>0.93081680514567233</v>
      </c>
      <c r="I2122" s="27"/>
      <c r="J2122" s="27">
        <v>2084</v>
      </c>
      <c r="K2122" s="27">
        <v>6.7759483956928577</v>
      </c>
      <c r="L2122" s="37">
        <v>6.2135210039960143E-2</v>
      </c>
      <c r="M2122" s="27"/>
      <c r="N2122" s="27"/>
      <c r="O2122" s="27"/>
      <c r="P2122" s="27"/>
      <c r="Q2122" s="27"/>
      <c r="R2122" s="27"/>
      <c r="S2122" s="27"/>
      <c r="T2122" s="27"/>
      <c r="U2122" s="27"/>
      <c r="V2122" s="27"/>
      <c r="W2122" s="27"/>
      <c r="X2122" s="27"/>
      <c r="Y2122" s="27"/>
      <c r="Z2122" s="27"/>
      <c r="AA2122" s="27"/>
      <c r="AB2122" s="27"/>
      <c r="AC2122" s="27"/>
      <c r="AD2122" s="27"/>
      <c r="AE2122" s="27"/>
    </row>
    <row r="2123" spans="1:31" ht="15.75" customHeight="1" x14ac:dyDescent="0.2">
      <c r="A2123" s="22">
        <v>35839</v>
      </c>
      <c r="B2123" s="23">
        <f t="shared" ref="B2123:C2123" si="4246">LN(D2123)</f>
        <v>6.9275579062783166</v>
      </c>
      <c r="C2123" s="23">
        <f t="shared" si="4246"/>
        <v>7.4444825402707808</v>
      </c>
      <c r="D2123" s="24">
        <v>1020</v>
      </c>
      <c r="E2123" s="24">
        <v>1710.4</v>
      </c>
      <c r="F2123" s="27">
        <f t="shared" ref="F2123:G2123" si="4247">LN(D2123/D2122)</f>
        <v>-4.0115508030751177E-3</v>
      </c>
      <c r="G2123" s="27">
        <f t="shared" si="4247"/>
        <v>-2.2775727426544833E-3</v>
      </c>
      <c r="H2123" s="27">
        <f t="shared" si="4091"/>
        <v>0.93056271793288914</v>
      </c>
      <c r="I2123" s="27"/>
      <c r="J2123" s="27">
        <v>2085</v>
      </c>
      <c r="K2123" s="27">
        <v>6.7820863440155073</v>
      </c>
      <c r="L2123" s="37">
        <v>5.9956391601247994E-2</v>
      </c>
      <c r="M2123" s="27"/>
      <c r="N2123" s="27"/>
      <c r="O2123" s="27"/>
      <c r="P2123" s="27"/>
      <c r="Q2123" s="27"/>
      <c r="R2123" s="27"/>
      <c r="S2123" s="27"/>
      <c r="T2123" s="27"/>
      <c r="U2123" s="27"/>
      <c r="V2123" s="27"/>
      <c r="W2123" s="27"/>
      <c r="X2123" s="27"/>
      <c r="Y2123" s="27"/>
      <c r="Z2123" s="27"/>
      <c r="AA2123" s="27"/>
      <c r="AB2123" s="27"/>
      <c r="AC2123" s="27"/>
      <c r="AD2123" s="27"/>
      <c r="AE2123" s="27"/>
    </row>
    <row r="2124" spans="1:31" ht="15.75" customHeight="1" x14ac:dyDescent="0.2">
      <c r="A2124" s="22">
        <v>35842</v>
      </c>
      <c r="B2124" s="23">
        <f t="shared" ref="B2124:C2124" si="4248">LN(D2124)</f>
        <v>6.9275579062783166</v>
      </c>
      <c r="C2124" s="23">
        <f t="shared" si="4248"/>
        <v>7.4444825402707808</v>
      </c>
      <c r="D2124" s="24">
        <v>1020</v>
      </c>
      <c r="E2124" s="24">
        <v>1710.4</v>
      </c>
      <c r="F2124" s="27">
        <f t="shared" ref="F2124:G2124" si="4249">LN(D2124/D2123)</f>
        <v>0</v>
      </c>
      <c r="G2124" s="27">
        <f t="shared" si="4249"/>
        <v>0</v>
      </c>
      <c r="H2124" s="27">
        <f t="shared" si="4091"/>
        <v>0.93056271793288914</v>
      </c>
      <c r="I2124" s="27"/>
      <c r="J2124" s="27">
        <v>2086</v>
      </c>
      <c r="K2124" s="27">
        <v>6.7954941380834004</v>
      </c>
      <c r="L2124" s="37">
        <v>6.443551141613213E-2</v>
      </c>
      <c r="M2124" s="27"/>
      <c r="N2124" s="27"/>
      <c r="O2124" s="27"/>
      <c r="P2124" s="27"/>
      <c r="Q2124" s="27"/>
      <c r="R2124" s="27"/>
      <c r="S2124" s="27"/>
      <c r="T2124" s="27"/>
      <c r="U2124" s="27"/>
      <c r="V2124" s="27"/>
      <c r="W2124" s="27"/>
      <c r="X2124" s="27"/>
      <c r="Y2124" s="27"/>
      <c r="Z2124" s="27"/>
      <c r="AA2124" s="27"/>
      <c r="AB2124" s="27"/>
      <c r="AC2124" s="27"/>
      <c r="AD2124" s="27"/>
      <c r="AE2124" s="27"/>
    </row>
    <row r="2125" spans="1:31" ht="15.75" customHeight="1" x14ac:dyDescent="0.2">
      <c r="A2125" s="22">
        <v>35843</v>
      </c>
      <c r="B2125" s="23">
        <f t="shared" ref="B2125:C2125" si="4250">LN(D2125)</f>
        <v>6.9302014678119672</v>
      </c>
      <c r="C2125" s="23">
        <f t="shared" si="4250"/>
        <v>7.4403815327069802</v>
      </c>
      <c r="D2125" s="24">
        <v>1022.7</v>
      </c>
      <c r="E2125" s="24">
        <v>1703.4</v>
      </c>
      <c r="F2125" s="27">
        <f t="shared" ref="F2125:G2125" si="4251">LN(D2125/D2124)</f>
        <v>2.643561533650373E-3</v>
      </c>
      <c r="G2125" s="27">
        <f t="shared" si="4251"/>
        <v>-4.1010075638002828E-3</v>
      </c>
      <c r="H2125" s="27">
        <f t="shared" si="4091"/>
        <v>0.93143092694207608</v>
      </c>
      <c r="I2125" s="27"/>
      <c r="J2125" s="27">
        <v>2087</v>
      </c>
      <c r="K2125" s="27">
        <v>6.8094271064845318</v>
      </c>
      <c r="L2125" s="37">
        <v>6.8693367367914426E-2</v>
      </c>
      <c r="M2125" s="27"/>
      <c r="N2125" s="27"/>
      <c r="O2125" s="27"/>
      <c r="P2125" s="27"/>
      <c r="Q2125" s="27"/>
      <c r="R2125" s="27"/>
      <c r="S2125" s="27"/>
      <c r="T2125" s="27"/>
      <c r="U2125" s="27"/>
      <c r="V2125" s="27"/>
      <c r="W2125" s="27"/>
      <c r="X2125" s="27"/>
      <c r="Y2125" s="27"/>
      <c r="Z2125" s="27"/>
      <c r="AA2125" s="27"/>
      <c r="AB2125" s="27"/>
      <c r="AC2125" s="27"/>
      <c r="AD2125" s="27"/>
      <c r="AE2125" s="27"/>
    </row>
    <row r="2126" spans="1:31" ht="15.75" customHeight="1" x14ac:dyDescent="0.2">
      <c r="A2126" s="22">
        <v>35844</v>
      </c>
      <c r="B2126" s="23">
        <f t="shared" ref="B2126:C2126" si="4252">LN(D2126)</f>
        <v>6.9392539460415081</v>
      </c>
      <c r="C2126" s="23">
        <f t="shared" si="4252"/>
        <v>7.4475764395893806</v>
      </c>
      <c r="D2126" s="24">
        <v>1032</v>
      </c>
      <c r="E2126" s="24">
        <v>1715.7</v>
      </c>
      <c r="F2126" s="27">
        <f t="shared" ref="F2126:G2126" si="4253">LN(D2126/D2125)</f>
        <v>9.0524782295409237E-3</v>
      </c>
      <c r="G2126" s="27">
        <f t="shared" si="4253"/>
        <v>7.1949068823997193E-3</v>
      </c>
      <c r="H2126" s="27">
        <f t="shared" si="4091"/>
        <v>0.93174658928698439</v>
      </c>
      <c r="I2126" s="27"/>
      <c r="J2126" s="27">
        <v>2088</v>
      </c>
      <c r="K2126" s="27">
        <v>6.8120744974647787</v>
      </c>
      <c r="L2126" s="37">
        <v>6.5633860165061897E-2</v>
      </c>
      <c r="M2126" s="27"/>
      <c r="N2126" s="27"/>
      <c r="O2126" s="27"/>
      <c r="P2126" s="27"/>
      <c r="Q2126" s="27"/>
      <c r="R2126" s="27"/>
      <c r="S2126" s="27"/>
      <c r="T2126" s="27"/>
      <c r="U2126" s="27"/>
      <c r="V2126" s="27"/>
      <c r="W2126" s="27"/>
      <c r="X2126" s="27"/>
      <c r="Y2126" s="27"/>
      <c r="Z2126" s="27"/>
      <c r="AA2126" s="27"/>
      <c r="AB2126" s="27"/>
      <c r="AC2126" s="27"/>
      <c r="AD2126" s="27"/>
      <c r="AE2126" s="27"/>
    </row>
    <row r="2127" spans="1:31" ht="15.75" customHeight="1" x14ac:dyDescent="0.2">
      <c r="A2127" s="22">
        <v>35845</v>
      </c>
      <c r="B2127" s="23">
        <f t="shared" ref="B2127:C2127" si="4254">LN(D2127)</f>
        <v>6.9355649796214047</v>
      </c>
      <c r="C2127" s="23">
        <f t="shared" si="4254"/>
        <v>7.4541410781466784</v>
      </c>
      <c r="D2127" s="24">
        <v>1028.2</v>
      </c>
      <c r="E2127" s="24">
        <v>1727</v>
      </c>
      <c r="F2127" s="27">
        <f t="shared" ref="F2127:G2127" si="4255">LN(D2127/D2126)</f>
        <v>-3.6889664201037457E-3</v>
      </c>
      <c r="G2127" s="27">
        <f t="shared" si="4255"/>
        <v>6.5646385572984038E-3</v>
      </c>
      <c r="H2127" s="27">
        <f t="shared" si="4091"/>
        <v>0.93043113980689418</v>
      </c>
      <c r="I2127" s="27"/>
      <c r="J2127" s="27">
        <v>2089</v>
      </c>
      <c r="K2127" s="27">
        <v>6.8120744974647787</v>
      </c>
      <c r="L2127" s="37">
        <v>6.5633860165061897E-2</v>
      </c>
      <c r="M2127" s="27"/>
      <c r="N2127" s="27"/>
      <c r="O2127" s="27"/>
      <c r="P2127" s="27"/>
      <c r="Q2127" s="27"/>
      <c r="R2127" s="27"/>
      <c r="S2127" s="27"/>
      <c r="T2127" s="27"/>
      <c r="U2127" s="27"/>
      <c r="V2127" s="27"/>
      <c r="W2127" s="27"/>
      <c r="X2127" s="27"/>
      <c r="Y2127" s="27"/>
      <c r="Z2127" s="27"/>
      <c r="AA2127" s="27"/>
      <c r="AB2127" s="27"/>
      <c r="AC2127" s="27"/>
      <c r="AD2127" s="27"/>
      <c r="AE2127" s="27"/>
    </row>
    <row r="2128" spans="1:31" ht="15.75" customHeight="1" x14ac:dyDescent="0.2">
      <c r="A2128" s="22">
        <v>35846</v>
      </c>
      <c r="B2128" s="23">
        <f t="shared" ref="B2128:C2128" si="4256">LN(D2128)</f>
        <v>6.9413834599621209</v>
      </c>
      <c r="C2128" s="23">
        <f t="shared" si="4256"/>
        <v>7.454777818059946</v>
      </c>
      <c r="D2128" s="24">
        <v>1034.2</v>
      </c>
      <c r="E2128" s="24">
        <v>1728.1</v>
      </c>
      <c r="F2128" s="27">
        <f t="shared" ref="F2128:G2128" si="4257">LN(D2128/D2127)</f>
        <v>5.8184803407168133E-3</v>
      </c>
      <c r="G2128" s="27">
        <f t="shared" si="4257"/>
        <v>6.3673991326730454E-4</v>
      </c>
      <c r="H2128" s="27">
        <f t="shared" si="4091"/>
        <v>0.93113217179268903</v>
      </c>
      <c r="I2128" s="27"/>
      <c r="J2128" s="27">
        <v>2090</v>
      </c>
      <c r="K2128" s="27">
        <v>6.8176397144709</v>
      </c>
      <c r="L2128" s="37">
        <v>6.4797756526947303E-2</v>
      </c>
      <c r="M2128" s="27"/>
      <c r="N2128" s="27"/>
      <c r="O2128" s="27"/>
      <c r="P2128" s="27"/>
      <c r="Q2128" s="27"/>
      <c r="R2128" s="27"/>
      <c r="S2128" s="27"/>
      <c r="T2128" s="27"/>
      <c r="U2128" s="27"/>
      <c r="V2128" s="27"/>
      <c r="W2128" s="27"/>
      <c r="X2128" s="27"/>
      <c r="Y2128" s="27"/>
      <c r="Z2128" s="27"/>
      <c r="AA2128" s="27"/>
      <c r="AB2128" s="27"/>
      <c r="AC2128" s="27"/>
      <c r="AD2128" s="27"/>
      <c r="AE2128" s="27"/>
    </row>
    <row r="2129" spans="1:31" ht="15.75" customHeight="1" x14ac:dyDescent="0.2">
      <c r="A2129" s="22">
        <v>35849</v>
      </c>
      <c r="B2129" s="23">
        <f t="shared" ref="B2129:C2129" si="4258">LN(D2129)</f>
        <v>6.9451473981991994</v>
      </c>
      <c r="C2129" s="23">
        <f t="shared" si="4258"/>
        <v>7.4683420239576019</v>
      </c>
      <c r="D2129" s="24">
        <v>1038.0999999999999</v>
      </c>
      <c r="E2129" s="24">
        <v>1751.7</v>
      </c>
      <c r="F2129" s="27">
        <f t="shared" ref="F2129:G2129" si="4259">LN(D2129/D2128)</f>
        <v>3.7639382370785075E-3</v>
      </c>
      <c r="G2129" s="27">
        <f t="shared" si="4259"/>
        <v>1.356420589765572E-2</v>
      </c>
      <c r="H2129" s="27">
        <f t="shared" si="4091"/>
        <v>0.92994501000622987</v>
      </c>
      <c r="I2129" s="27"/>
      <c r="J2129" s="27">
        <v>2091</v>
      </c>
      <c r="K2129" s="27">
        <v>6.8238536670540615</v>
      </c>
      <c r="L2129" s="37">
        <v>6.0632984988720828E-2</v>
      </c>
      <c r="M2129" s="27"/>
      <c r="N2129" s="27"/>
      <c r="O2129" s="27"/>
      <c r="P2129" s="27"/>
      <c r="Q2129" s="27"/>
      <c r="R2129" s="27"/>
      <c r="S2129" s="27"/>
      <c r="T2129" s="27"/>
      <c r="U2129" s="27"/>
      <c r="V2129" s="27"/>
      <c r="W2129" s="27"/>
      <c r="X2129" s="27"/>
      <c r="Y2129" s="27"/>
      <c r="Z2129" s="27"/>
      <c r="AA2129" s="27"/>
      <c r="AB2129" s="27"/>
      <c r="AC2129" s="27"/>
      <c r="AD2129" s="27"/>
      <c r="AE2129" s="27"/>
    </row>
    <row r="2130" spans="1:31" ht="15.75" customHeight="1" x14ac:dyDescent="0.2">
      <c r="A2130" s="22">
        <v>35850</v>
      </c>
      <c r="B2130" s="23">
        <f t="shared" ref="B2130:C2130" si="4260">LN(D2130)</f>
        <v>6.9377994003305137</v>
      </c>
      <c r="C2130" s="23">
        <f t="shared" si="4260"/>
        <v>7.4608929865337439</v>
      </c>
      <c r="D2130" s="24">
        <v>1030.5</v>
      </c>
      <c r="E2130" s="24">
        <v>1738.7</v>
      </c>
      <c r="F2130" s="27">
        <f t="shared" ref="F2130:G2130" si="4261">LN(D2130/D2129)</f>
        <v>-7.3479978686858821E-3</v>
      </c>
      <c r="G2130" s="27">
        <f t="shared" si="4261"/>
        <v>-7.449037423857544E-3</v>
      </c>
      <c r="H2130" s="27">
        <f t="shared" si="4091"/>
        <v>0.92988860889073621</v>
      </c>
      <c r="I2130" s="27"/>
      <c r="J2130" s="27">
        <v>2092</v>
      </c>
      <c r="K2130" s="27">
        <v>6.8169462215292258</v>
      </c>
      <c r="L2130" s="37">
        <v>5.6735077119159705E-2</v>
      </c>
      <c r="M2130" s="27"/>
      <c r="N2130" s="27"/>
      <c r="O2130" s="27"/>
      <c r="P2130" s="27"/>
      <c r="Q2130" s="27"/>
      <c r="R2130" s="27"/>
      <c r="S2130" s="27"/>
      <c r="T2130" s="27"/>
      <c r="U2130" s="27"/>
      <c r="V2130" s="27"/>
      <c r="W2130" s="27"/>
      <c r="X2130" s="27"/>
      <c r="Y2130" s="27"/>
      <c r="Z2130" s="27"/>
      <c r="AA2130" s="27"/>
      <c r="AB2130" s="27"/>
      <c r="AC2130" s="27"/>
      <c r="AD2130" s="27"/>
      <c r="AE2130" s="27"/>
    </row>
    <row r="2131" spans="1:31" ht="15.75" customHeight="1" x14ac:dyDescent="0.2">
      <c r="A2131" s="22">
        <v>35851</v>
      </c>
      <c r="B2131" s="23">
        <f t="shared" ref="B2131:C2131" si="4262">LN(D2131)</f>
        <v>6.9497605731271674</v>
      </c>
      <c r="C2131" s="23">
        <f t="shared" si="4262"/>
        <v>7.4766988560827761</v>
      </c>
      <c r="D2131" s="24">
        <v>1042.9000000000001</v>
      </c>
      <c r="E2131" s="24">
        <v>1766.4</v>
      </c>
      <c r="F2131" s="27">
        <f t="shared" ref="F2131:G2131" si="4263">LN(D2131/D2130)</f>
        <v>1.1961172796653541E-2</v>
      </c>
      <c r="G2131" s="27">
        <f t="shared" si="4263"/>
        <v>1.580586954903207E-2</v>
      </c>
      <c r="H2131" s="27">
        <f t="shared" si="4091"/>
        <v>0.92952260173928092</v>
      </c>
      <c r="I2131" s="27"/>
      <c r="J2131" s="27">
        <v>2093</v>
      </c>
      <c r="K2131" s="27">
        <v>6.8077741980662161</v>
      </c>
      <c r="L2131" s="37">
        <v>6.3317096544329488E-2</v>
      </c>
      <c r="M2131" s="27"/>
      <c r="N2131" s="27"/>
      <c r="O2131" s="27"/>
      <c r="P2131" s="27"/>
      <c r="Q2131" s="27"/>
      <c r="R2131" s="27"/>
      <c r="S2131" s="27"/>
      <c r="T2131" s="27"/>
      <c r="U2131" s="27"/>
      <c r="V2131" s="27"/>
      <c r="W2131" s="27"/>
      <c r="X2131" s="27"/>
      <c r="Y2131" s="27"/>
      <c r="Z2131" s="27"/>
      <c r="AA2131" s="27"/>
      <c r="AB2131" s="27"/>
      <c r="AC2131" s="27"/>
      <c r="AD2131" s="27"/>
      <c r="AE2131" s="27"/>
    </row>
    <row r="2132" spans="1:31" ht="15.75" customHeight="1" x14ac:dyDescent="0.2">
      <c r="A2132" s="22">
        <v>35852</v>
      </c>
      <c r="B2132" s="23">
        <f t="shared" ref="B2132:C2132" si="4264">LN(D2132)</f>
        <v>6.9552112201384322</v>
      </c>
      <c r="C2132" s="23">
        <f t="shared" si="4264"/>
        <v>7.4827381011914404</v>
      </c>
      <c r="D2132" s="24">
        <v>1048.5999999999999</v>
      </c>
      <c r="E2132" s="24">
        <v>1777.1</v>
      </c>
      <c r="F2132" s="27">
        <f t="shared" ref="F2132:G2132" si="4265">LN(D2132/D2131)</f>
        <v>5.4506470112651575E-3</v>
      </c>
      <c r="G2132" s="27">
        <f t="shared" si="4265"/>
        <v>6.0392451086643175E-3</v>
      </c>
      <c r="H2132" s="27">
        <f t="shared" si="4091"/>
        <v>0.92950082257068267</v>
      </c>
      <c r="I2132" s="27"/>
      <c r="J2132" s="27">
        <v>2094</v>
      </c>
      <c r="K2132" s="27">
        <v>6.8046592665799936</v>
      </c>
      <c r="L2132" s="37">
        <v>5.8098646471407278E-2</v>
      </c>
      <c r="M2132" s="27"/>
      <c r="N2132" s="27"/>
      <c r="O2132" s="27"/>
      <c r="P2132" s="27"/>
      <c r="Q2132" s="27"/>
      <c r="R2132" s="27"/>
      <c r="S2132" s="27"/>
      <c r="T2132" s="27"/>
      <c r="U2132" s="27"/>
      <c r="V2132" s="27"/>
      <c r="W2132" s="27"/>
      <c r="X2132" s="27"/>
      <c r="Y2132" s="27"/>
      <c r="Z2132" s="27"/>
      <c r="AA2132" s="27"/>
      <c r="AB2132" s="27"/>
      <c r="AC2132" s="27"/>
      <c r="AD2132" s="27"/>
      <c r="AE2132" s="27"/>
    </row>
    <row r="2133" spans="1:31" ht="15.75" customHeight="1" x14ac:dyDescent="0.2">
      <c r="A2133" s="22">
        <v>35853</v>
      </c>
      <c r="B2133" s="23">
        <f t="shared" ref="B2133:C2133" si="4266">LN(D2133)</f>
        <v>6.9558785541638652</v>
      </c>
      <c r="C2133" s="23">
        <f t="shared" si="4266"/>
        <v>7.4790172715519585</v>
      </c>
      <c r="D2133" s="24">
        <v>1049.3</v>
      </c>
      <c r="E2133" s="24">
        <v>1770.5</v>
      </c>
      <c r="F2133" s="27">
        <f t="shared" ref="F2133:G2133" si="4267">LN(D2133/D2132)</f>
        <v>6.6733402543292411E-4</v>
      </c>
      <c r="G2133" s="27">
        <f t="shared" si="4267"/>
        <v>-3.7208296394821575E-3</v>
      </c>
      <c r="H2133" s="27">
        <f t="shared" si="4091"/>
        <v>0.93005247903652222</v>
      </c>
      <c r="I2133" s="27"/>
      <c r="J2133" s="27">
        <v>2095</v>
      </c>
      <c r="K2133" s="27">
        <v>6.777878189480341</v>
      </c>
      <c r="L2133" s="37">
        <v>5.4722415901035326E-2</v>
      </c>
      <c r="M2133" s="27"/>
      <c r="N2133" s="27"/>
      <c r="O2133" s="27"/>
      <c r="P2133" s="27"/>
      <c r="Q2133" s="27"/>
      <c r="R2133" s="27"/>
      <c r="S2133" s="27"/>
      <c r="T2133" s="27"/>
      <c r="U2133" s="27"/>
      <c r="V2133" s="27"/>
      <c r="W2133" s="27"/>
      <c r="X2133" s="27"/>
      <c r="Y2133" s="27"/>
      <c r="Z2133" s="27"/>
      <c r="AA2133" s="27"/>
      <c r="AB2133" s="27"/>
      <c r="AC2133" s="27"/>
      <c r="AD2133" s="27"/>
      <c r="AE2133" s="27"/>
    </row>
    <row r="2134" spans="1:31" ht="15.75" customHeight="1" x14ac:dyDescent="0.2">
      <c r="A2134" s="22">
        <v>35856</v>
      </c>
      <c r="B2134" s="23">
        <f t="shared" ref="B2134:C2134" si="4268">LN(D2134)</f>
        <v>6.9543525643589197</v>
      </c>
      <c r="C2134" s="23">
        <f t="shared" si="4268"/>
        <v>7.4722164519140373</v>
      </c>
      <c r="D2134" s="24">
        <v>1047.7</v>
      </c>
      <c r="E2134" s="24">
        <v>1758.5</v>
      </c>
      <c r="F2134" s="27">
        <f t="shared" ref="F2134:G2134" si="4269">LN(D2134/D2133)</f>
        <v>-1.5259898049459664E-3</v>
      </c>
      <c r="G2134" s="27">
        <f t="shared" si="4269"/>
        <v>-6.8008196379213239E-3</v>
      </c>
      <c r="H2134" s="27">
        <f t="shared" si="4091"/>
        <v>0.93069474219761594</v>
      </c>
      <c r="I2134" s="27"/>
      <c r="J2134" s="27">
        <v>2096</v>
      </c>
      <c r="K2134" s="27">
        <v>6.7801149638226379</v>
      </c>
      <c r="L2134" s="37">
        <v>6.4913485251194558E-2</v>
      </c>
      <c r="M2134" s="27"/>
      <c r="N2134" s="27"/>
      <c r="O2134" s="27"/>
      <c r="P2134" s="27"/>
      <c r="Q2134" s="27"/>
      <c r="R2134" s="27"/>
      <c r="S2134" s="27"/>
      <c r="T2134" s="27"/>
      <c r="U2134" s="27"/>
      <c r="V2134" s="27"/>
      <c r="W2134" s="27"/>
      <c r="X2134" s="27"/>
      <c r="Y2134" s="27"/>
      <c r="Z2134" s="27"/>
      <c r="AA2134" s="27"/>
      <c r="AB2134" s="27"/>
      <c r="AC2134" s="27"/>
      <c r="AD2134" s="27"/>
      <c r="AE2134" s="27"/>
    </row>
    <row r="2135" spans="1:31" ht="15.75" customHeight="1" x14ac:dyDescent="0.2">
      <c r="A2135" s="22">
        <v>35857</v>
      </c>
      <c r="B2135" s="23">
        <f t="shared" ref="B2135:C2135" si="4270">LN(D2135)</f>
        <v>6.9584483932976555</v>
      </c>
      <c r="C2135" s="23">
        <f t="shared" si="4270"/>
        <v>7.4714200017638461</v>
      </c>
      <c r="D2135" s="24">
        <v>1052</v>
      </c>
      <c r="E2135" s="24">
        <v>1757.1</v>
      </c>
      <c r="F2135" s="27">
        <f t="shared" ref="F2135:G2135" si="4271">LN(D2135/D2134)</f>
        <v>4.0958289387359546E-3</v>
      </c>
      <c r="G2135" s="27">
        <f t="shared" si="4271"/>
        <v>-7.9645015019089139E-4</v>
      </c>
      <c r="H2135" s="27">
        <f t="shared" si="4091"/>
        <v>0.93134215338649295</v>
      </c>
      <c r="I2135" s="27"/>
      <c r="J2135" s="27">
        <v>2097</v>
      </c>
      <c r="K2135" s="27">
        <v>6.7976304308742348</v>
      </c>
      <c r="L2135" s="37">
        <v>6.1039640417410723E-2</v>
      </c>
      <c r="M2135" s="27"/>
      <c r="N2135" s="27"/>
      <c r="O2135" s="27"/>
      <c r="P2135" s="27"/>
      <c r="Q2135" s="27"/>
      <c r="R2135" s="27"/>
      <c r="S2135" s="27"/>
      <c r="T2135" s="27"/>
      <c r="U2135" s="27"/>
      <c r="V2135" s="27"/>
      <c r="W2135" s="27"/>
      <c r="X2135" s="27"/>
      <c r="Y2135" s="27"/>
      <c r="Z2135" s="27"/>
      <c r="AA2135" s="27"/>
      <c r="AB2135" s="27"/>
      <c r="AC2135" s="27"/>
      <c r="AD2135" s="27"/>
      <c r="AE2135" s="27"/>
    </row>
    <row r="2136" spans="1:31" ht="15.75" customHeight="1" x14ac:dyDescent="0.2">
      <c r="A2136" s="22">
        <v>35858</v>
      </c>
      <c r="B2136" s="23">
        <f t="shared" ref="B2136:C2136" si="4272">LN(D2136)</f>
        <v>6.9539707027790998</v>
      </c>
      <c r="C2136" s="23">
        <f t="shared" si="4272"/>
        <v>7.472898618957716</v>
      </c>
      <c r="D2136" s="24">
        <v>1047.3</v>
      </c>
      <c r="E2136" s="24">
        <v>1759.7</v>
      </c>
      <c r="F2136" s="27">
        <f t="shared" ref="F2136:G2136" si="4273">LN(D2136/D2135)</f>
        <v>-4.4776905185552208E-3</v>
      </c>
      <c r="G2136" s="27">
        <f t="shared" si="4273"/>
        <v>1.4786171938696538E-3</v>
      </c>
      <c r="H2136" s="27">
        <f t="shared" si="4091"/>
        <v>0.93055868376667561</v>
      </c>
      <c r="I2136" s="27"/>
      <c r="J2136" s="27">
        <v>2098</v>
      </c>
      <c r="K2136" s="27">
        <v>6.8012285817917197</v>
      </c>
      <c r="L2136" s="37">
        <v>6.3514806597126494E-2</v>
      </c>
      <c r="M2136" s="27"/>
      <c r="N2136" s="27"/>
      <c r="O2136" s="27"/>
      <c r="P2136" s="27"/>
      <c r="Q2136" s="27"/>
      <c r="R2136" s="27"/>
      <c r="S2136" s="27"/>
      <c r="T2136" s="27"/>
      <c r="U2136" s="27"/>
      <c r="V2136" s="27"/>
      <c r="W2136" s="27"/>
      <c r="X2136" s="27"/>
      <c r="Y2136" s="27"/>
      <c r="Z2136" s="27"/>
      <c r="AA2136" s="27"/>
      <c r="AB2136" s="27"/>
      <c r="AC2136" s="27"/>
      <c r="AD2136" s="27"/>
      <c r="AE2136" s="27"/>
    </row>
    <row r="2137" spans="1:31" ht="15.75" customHeight="1" x14ac:dyDescent="0.2">
      <c r="A2137" s="22">
        <v>35859</v>
      </c>
      <c r="B2137" s="23">
        <f t="shared" ref="B2137:C2137" si="4274">LN(D2137)</f>
        <v>6.9421567056994693</v>
      </c>
      <c r="C2137" s="23">
        <f t="shared" si="4274"/>
        <v>7.4453591437807329</v>
      </c>
      <c r="D2137" s="24">
        <v>1035</v>
      </c>
      <c r="E2137" s="24">
        <v>1711.9</v>
      </c>
      <c r="F2137" s="27">
        <f t="shared" ref="F2137:G2137" si="4275">LN(D2137/D2136)</f>
        <v>-1.1813997079630498E-2</v>
      </c>
      <c r="G2137" s="27">
        <f t="shared" si="4275"/>
        <v>-2.7539475176983113E-2</v>
      </c>
      <c r="H2137" s="27">
        <f t="shared" si="4091"/>
        <v>0.93241394694820068</v>
      </c>
      <c r="I2137" s="27"/>
      <c r="J2137" s="27">
        <v>2099</v>
      </c>
      <c r="K2137" s="27">
        <v>6.8003685569382295</v>
      </c>
      <c r="L2137" s="37">
        <v>5.6829998426755068E-2</v>
      </c>
      <c r="M2137" s="27"/>
      <c r="N2137" s="27"/>
      <c r="O2137" s="27"/>
      <c r="P2137" s="27"/>
      <c r="Q2137" s="27"/>
      <c r="R2137" s="27"/>
      <c r="S2137" s="27"/>
      <c r="T2137" s="27"/>
      <c r="U2137" s="27"/>
      <c r="V2137" s="27"/>
      <c r="W2137" s="27"/>
      <c r="X2137" s="27"/>
      <c r="Y2137" s="27"/>
      <c r="Z2137" s="27"/>
      <c r="AA2137" s="27"/>
      <c r="AB2137" s="27"/>
      <c r="AC2137" s="27"/>
      <c r="AD2137" s="27"/>
      <c r="AE2137" s="27"/>
    </row>
    <row r="2138" spans="1:31" ht="15.75" customHeight="1" x14ac:dyDescent="0.2">
      <c r="A2138" s="22">
        <v>35860</v>
      </c>
      <c r="B2138" s="23">
        <f t="shared" ref="B2138:C2138" si="4276">LN(D2138)</f>
        <v>6.9618646046291692</v>
      </c>
      <c r="C2138" s="23">
        <f t="shared" si="4276"/>
        <v>7.4693120391544854</v>
      </c>
      <c r="D2138" s="24">
        <v>1055.5999999999999</v>
      </c>
      <c r="E2138" s="24">
        <v>1753.4</v>
      </c>
      <c r="F2138" s="27">
        <f t="shared" ref="F2138:G2138" si="4277">LN(D2138/D2137)</f>
        <v>1.970789892969952E-2</v>
      </c>
      <c r="G2138" s="27">
        <f t="shared" si="4277"/>
        <v>2.3952895373752576E-2</v>
      </c>
      <c r="H2138" s="27">
        <f t="shared" si="4091"/>
        <v>0.93206235971060614</v>
      </c>
      <c r="I2138" s="27"/>
      <c r="J2138" s="27">
        <v>2100</v>
      </c>
      <c r="K2138" s="27">
        <v>6.8083255553016233</v>
      </c>
      <c r="L2138" s="37">
        <v>6.0169009727211176E-2</v>
      </c>
      <c r="M2138" s="27"/>
      <c r="N2138" s="27"/>
      <c r="O2138" s="27"/>
      <c r="P2138" s="27"/>
      <c r="Q2138" s="27"/>
      <c r="R2138" s="27"/>
      <c r="S2138" s="27"/>
      <c r="T2138" s="27"/>
      <c r="U2138" s="27"/>
      <c r="V2138" s="27"/>
      <c r="W2138" s="27"/>
      <c r="X2138" s="27"/>
      <c r="Y2138" s="27"/>
      <c r="Z2138" s="27"/>
      <c r="AA2138" s="27"/>
      <c r="AB2138" s="27"/>
      <c r="AC2138" s="27"/>
      <c r="AD2138" s="27"/>
      <c r="AE2138" s="27"/>
    </row>
    <row r="2139" spans="1:31" ht="15.75" customHeight="1" x14ac:dyDescent="0.2">
      <c r="A2139" s="22">
        <v>35863</v>
      </c>
      <c r="B2139" s="23">
        <f t="shared" ref="B2139:C2139" si="4278">LN(D2139)</f>
        <v>6.9587335237467665</v>
      </c>
      <c r="C2139" s="23">
        <f t="shared" si="4278"/>
        <v>7.4530402987996984</v>
      </c>
      <c r="D2139" s="24">
        <v>1052.3</v>
      </c>
      <c r="E2139" s="24">
        <v>1725.1</v>
      </c>
      <c r="F2139" s="27">
        <f t="shared" ref="F2139:G2139" si="4279">LN(D2139/D2138)</f>
        <v>-3.1310808824024858E-3</v>
      </c>
      <c r="G2139" s="27">
        <f t="shared" si="4279"/>
        <v>-1.62717403547867E-2</v>
      </c>
      <c r="H2139" s="27">
        <f t="shared" si="4091"/>
        <v>0.93367716324671701</v>
      </c>
      <c r="I2139" s="27"/>
      <c r="J2139" s="27">
        <v>2101</v>
      </c>
      <c r="K2139" s="27">
        <v>6.8083255553016233</v>
      </c>
      <c r="L2139" s="37">
        <v>6.0169009727211176E-2</v>
      </c>
      <c r="M2139" s="27"/>
      <c r="N2139" s="27"/>
      <c r="O2139" s="27"/>
      <c r="P2139" s="27"/>
      <c r="Q2139" s="27"/>
      <c r="R2139" s="27"/>
      <c r="S2139" s="27"/>
      <c r="T2139" s="27"/>
      <c r="U2139" s="27"/>
      <c r="V2139" s="27"/>
      <c r="W2139" s="27"/>
      <c r="X2139" s="27"/>
      <c r="Y2139" s="27"/>
      <c r="Z2139" s="27"/>
      <c r="AA2139" s="27"/>
      <c r="AB2139" s="27"/>
      <c r="AC2139" s="27"/>
      <c r="AD2139" s="27"/>
      <c r="AE2139" s="27"/>
    </row>
    <row r="2140" spans="1:31" ht="15.75" customHeight="1" x14ac:dyDescent="0.2">
      <c r="A2140" s="22">
        <v>35864</v>
      </c>
      <c r="B2140" s="23">
        <f t="shared" ref="B2140:C2140" si="4280">LN(D2140)</f>
        <v>6.9699786221622686</v>
      </c>
      <c r="C2140" s="23">
        <f t="shared" si="4280"/>
        <v>7.4665135565034308</v>
      </c>
      <c r="D2140" s="24">
        <v>1064.2</v>
      </c>
      <c r="E2140" s="24">
        <v>1748.5</v>
      </c>
      <c r="F2140" s="27">
        <f t="shared" ref="F2140:G2140" si="4281">LN(D2140/D2139)</f>
        <v>1.1245098415502426E-2</v>
      </c>
      <c r="G2140" s="27">
        <f t="shared" si="4281"/>
        <v>1.3473257703732084E-2</v>
      </c>
      <c r="H2140" s="27">
        <f t="shared" si="4091"/>
        <v>0.93349842190955723</v>
      </c>
      <c r="I2140" s="27"/>
      <c r="J2140" s="27">
        <v>2102</v>
      </c>
      <c r="K2140" s="27">
        <v>6.8218863208765921</v>
      </c>
      <c r="L2140" s="37">
        <v>6.4236657978431033E-2</v>
      </c>
      <c r="M2140" s="27"/>
      <c r="N2140" s="27"/>
      <c r="O2140" s="27"/>
      <c r="P2140" s="27"/>
      <c r="Q2140" s="27"/>
      <c r="R2140" s="27"/>
      <c r="S2140" s="27"/>
      <c r="T2140" s="27"/>
      <c r="U2140" s="27"/>
      <c r="V2140" s="27"/>
      <c r="W2140" s="27"/>
      <c r="X2140" s="27"/>
      <c r="Y2140" s="27"/>
      <c r="Z2140" s="27"/>
      <c r="AA2140" s="27"/>
      <c r="AB2140" s="27"/>
      <c r="AC2140" s="27"/>
      <c r="AD2140" s="27"/>
      <c r="AE2140" s="27"/>
    </row>
    <row r="2141" spans="1:31" ht="15.75" customHeight="1" x14ac:dyDescent="0.2">
      <c r="A2141" s="22">
        <v>35865</v>
      </c>
      <c r="B2141" s="23">
        <f t="shared" ref="B2141:C2141" si="4282">LN(D2141)</f>
        <v>6.973917481235806</v>
      </c>
      <c r="C2141" s="23">
        <f t="shared" si="4282"/>
        <v>7.4712492513152116</v>
      </c>
      <c r="D2141" s="24">
        <v>1068.4000000000001</v>
      </c>
      <c r="E2141" s="24">
        <v>1756.8</v>
      </c>
      <c r="F2141" s="27">
        <f t="shared" ref="F2141:G2141" si="4283">LN(D2141/D2140)</f>
        <v>3.9388590735368999E-3</v>
      </c>
      <c r="G2141" s="27">
        <f t="shared" si="4283"/>
        <v>4.7356948117808799E-3</v>
      </c>
      <c r="H2141" s="27">
        <f t="shared" si="4091"/>
        <v>0.93343392070718867</v>
      </c>
      <c r="I2141" s="27"/>
      <c r="J2141" s="27">
        <v>2103</v>
      </c>
      <c r="K2141" s="27">
        <v>6.8208021699099168</v>
      </c>
      <c r="L2141" s="37">
        <v>5.7318303942529347E-2</v>
      </c>
      <c r="M2141" s="27"/>
      <c r="N2141" s="27"/>
      <c r="O2141" s="27"/>
      <c r="P2141" s="27"/>
      <c r="Q2141" s="27"/>
      <c r="R2141" s="27"/>
      <c r="S2141" s="27"/>
      <c r="T2141" s="27"/>
      <c r="U2141" s="27"/>
      <c r="V2141" s="27"/>
      <c r="W2141" s="27"/>
      <c r="X2141" s="27"/>
      <c r="Y2141" s="27"/>
      <c r="Z2141" s="27"/>
      <c r="AA2141" s="27"/>
      <c r="AB2141" s="27"/>
      <c r="AC2141" s="27"/>
      <c r="AD2141" s="27"/>
      <c r="AE2141" s="27"/>
    </row>
    <row r="2142" spans="1:31" ht="15.75" customHeight="1" x14ac:dyDescent="0.2">
      <c r="A2142" s="22">
        <v>35866</v>
      </c>
      <c r="B2142" s="23">
        <f t="shared" ref="B2142:C2142" si="4284">LN(D2142)</f>
        <v>6.9753204651445611</v>
      </c>
      <c r="C2142" s="23">
        <f t="shared" si="4284"/>
        <v>7.4753392365667368</v>
      </c>
      <c r="D2142" s="24">
        <v>1069.9000000000001</v>
      </c>
      <c r="E2142" s="24">
        <v>1764</v>
      </c>
      <c r="F2142" s="27">
        <f t="shared" ref="F2142:G2142" si="4285">LN(D2142/D2141)</f>
        <v>1.4029839087550784E-3</v>
      </c>
      <c r="G2142" s="27">
        <f t="shared" si="4285"/>
        <v>4.0899852515250664E-3</v>
      </c>
      <c r="H2142" s="27">
        <f t="shared" si="4091"/>
        <v>0.93311089228215094</v>
      </c>
      <c r="I2142" s="27"/>
      <c r="J2142" s="27">
        <v>2104</v>
      </c>
      <c r="K2142" s="27">
        <v>6.8151601286421997</v>
      </c>
      <c r="L2142" s="37">
        <v>5.489328315592612E-2</v>
      </c>
      <c r="M2142" s="27"/>
      <c r="N2142" s="27"/>
      <c r="O2142" s="27"/>
      <c r="P2142" s="27"/>
      <c r="Q2142" s="27"/>
      <c r="R2142" s="27"/>
      <c r="S2142" s="27"/>
      <c r="T2142" s="27"/>
      <c r="U2142" s="27"/>
      <c r="V2142" s="27"/>
      <c r="W2142" s="27"/>
      <c r="X2142" s="27"/>
      <c r="Y2142" s="27"/>
      <c r="Z2142" s="27"/>
      <c r="AA2142" s="27"/>
      <c r="AB2142" s="27"/>
      <c r="AC2142" s="27"/>
      <c r="AD2142" s="27"/>
      <c r="AE2142" s="27"/>
    </row>
    <row r="2143" spans="1:31" ht="15.75" customHeight="1" x14ac:dyDescent="0.2">
      <c r="A2143" s="22">
        <v>35867</v>
      </c>
      <c r="B2143" s="23">
        <f t="shared" ref="B2143:C2143" si="4286">LN(D2143)</f>
        <v>6.9741046595236709</v>
      </c>
      <c r="C2143" s="23">
        <f t="shared" si="4286"/>
        <v>7.4796383720490427</v>
      </c>
      <c r="D2143" s="24">
        <v>1068.5999999999999</v>
      </c>
      <c r="E2143" s="24">
        <v>1771.6</v>
      </c>
      <c r="F2143" s="27">
        <f t="shared" ref="F2143:G2143" si="4287">LN(D2143/D2142)</f>
        <v>-1.2158056208901003E-3</v>
      </c>
      <c r="G2143" s="27">
        <f t="shared" si="4287"/>
        <v>4.2991354823064707E-3</v>
      </c>
      <c r="H2143" s="27">
        <f t="shared" si="4091"/>
        <v>0.9324120114664205</v>
      </c>
      <c r="I2143" s="27"/>
      <c r="J2143" s="27">
        <v>2105</v>
      </c>
      <c r="K2143" s="27">
        <v>6.8148620500126427</v>
      </c>
      <c r="L2143" s="37">
        <v>4.9463671042158097E-2</v>
      </c>
      <c r="M2143" s="27"/>
      <c r="N2143" s="27"/>
      <c r="O2143" s="27"/>
      <c r="P2143" s="27"/>
      <c r="Q2143" s="27"/>
      <c r="R2143" s="27"/>
      <c r="S2143" s="27"/>
      <c r="T2143" s="27"/>
      <c r="U2143" s="27"/>
      <c r="V2143" s="27"/>
      <c r="W2143" s="27"/>
      <c r="X2143" s="27"/>
      <c r="Y2143" s="27"/>
      <c r="Z2143" s="27"/>
      <c r="AA2143" s="27"/>
      <c r="AB2143" s="27"/>
      <c r="AC2143" s="27"/>
      <c r="AD2143" s="27"/>
      <c r="AE2143" s="27"/>
    </row>
    <row r="2144" spans="1:31" ht="15.75" customHeight="1" x14ac:dyDescent="0.2">
      <c r="A2144" s="22">
        <v>35870</v>
      </c>
      <c r="B2144" s="23">
        <f t="shared" ref="B2144:C2144" si="4288">LN(D2144)</f>
        <v>6.983975304893546</v>
      </c>
      <c r="C2144" s="23">
        <f t="shared" si="4288"/>
        <v>7.4889088825811569</v>
      </c>
      <c r="D2144" s="24">
        <v>1079.2</v>
      </c>
      <c r="E2144" s="24">
        <v>1788.1</v>
      </c>
      <c r="F2144" s="27">
        <f t="shared" ref="F2144:G2144" si="4289">LN(D2144/D2143)</f>
        <v>9.8706453698753568E-3</v>
      </c>
      <c r="G2144" s="27">
        <f t="shared" si="4289"/>
        <v>9.2705105321141332E-3</v>
      </c>
      <c r="H2144" s="27">
        <f t="shared" si="4091"/>
        <v>0.9325758150346759</v>
      </c>
      <c r="I2144" s="27"/>
      <c r="J2144" s="27">
        <v>2106</v>
      </c>
      <c r="K2144" s="27">
        <v>6.8076237605100447</v>
      </c>
      <c r="L2144" s="37">
        <v>5.6075132275172024E-2</v>
      </c>
      <c r="M2144" s="27"/>
      <c r="N2144" s="27"/>
      <c r="O2144" s="27"/>
      <c r="P2144" s="27"/>
      <c r="Q2144" s="27"/>
      <c r="R2144" s="27"/>
      <c r="S2144" s="27"/>
      <c r="T2144" s="27"/>
      <c r="U2144" s="27"/>
      <c r="V2144" s="27"/>
      <c r="W2144" s="27"/>
      <c r="X2144" s="27"/>
      <c r="Y2144" s="27"/>
      <c r="Z2144" s="27"/>
      <c r="AA2144" s="27"/>
      <c r="AB2144" s="27"/>
      <c r="AC2144" s="27"/>
      <c r="AD2144" s="27"/>
      <c r="AE2144" s="27"/>
    </row>
    <row r="2145" spans="1:31" ht="15.75" customHeight="1" x14ac:dyDescent="0.2">
      <c r="A2145" s="22">
        <v>35871</v>
      </c>
      <c r="B2145" s="23">
        <f t="shared" ref="B2145:C2145" si="4290">LN(D2145)</f>
        <v>6.9850866219184606</v>
      </c>
      <c r="C2145" s="23">
        <f t="shared" si="4290"/>
        <v>7.4839753075127904</v>
      </c>
      <c r="D2145" s="24">
        <v>1080.4000000000001</v>
      </c>
      <c r="E2145" s="24">
        <v>1779.3</v>
      </c>
      <c r="F2145" s="27">
        <f t="shared" ref="F2145:G2145" si="4291">LN(D2145/D2144)</f>
        <v>1.111317024914533E-3</v>
      </c>
      <c r="G2145" s="27">
        <f t="shared" si="4291"/>
        <v>-4.9335750683666092E-3</v>
      </c>
      <c r="H2145" s="27">
        <f t="shared" si="4091"/>
        <v>0.93333907915309122</v>
      </c>
      <c r="I2145" s="27"/>
      <c r="J2145" s="27">
        <v>2107</v>
      </c>
      <c r="K2145" s="27">
        <v>6.8163513097814157</v>
      </c>
      <c r="L2145" s="37">
        <v>5.9913302109350752E-2</v>
      </c>
      <c r="M2145" s="27"/>
      <c r="N2145" s="27"/>
      <c r="O2145" s="27"/>
      <c r="P2145" s="27"/>
      <c r="Q2145" s="27"/>
      <c r="R2145" s="27"/>
      <c r="S2145" s="27"/>
      <c r="T2145" s="27"/>
      <c r="U2145" s="27"/>
      <c r="V2145" s="27"/>
      <c r="W2145" s="27"/>
      <c r="X2145" s="27"/>
      <c r="Y2145" s="27"/>
      <c r="Z2145" s="27"/>
      <c r="AA2145" s="27"/>
      <c r="AB2145" s="27"/>
      <c r="AC2145" s="27"/>
      <c r="AD2145" s="27"/>
      <c r="AE2145" s="27"/>
    </row>
    <row r="2146" spans="1:31" ht="15.75" customHeight="1" x14ac:dyDescent="0.2">
      <c r="A2146" s="22">
        <v>35872</v>
      </c>
      <c r="B2146" s="23">
        <f t="shared" ref="B2146:C2146" si="4292">LN(D2146)</f>
        <v>6.9897959893183463</v>
      </c>
      <c r="C2146" s="23">
        <f t="shared" si="4292"/>
        <v>7.488964806301218</v>
      </c>
      <c r="D2146" s="24">
        <v>1085.5</v>
      </c>
      <c r="E2146" s="24">
        <v>1788.2</v>
      </c>
      <c r="F2146" s="27">
        <f t="shared" ref="F2146:G2146" si="4293">LN(D2146/D2145)</f>
        <v>4.7093673998859454E-3</v>
      </c>
      <c r="G2146" s="27">
        <f t="shared" si="4293"/>
        <v>4.9894987884270842E-3</v>
      </c>
      <c r="H2146" s="27">
        <f t="shared" si="4091"/>
        <v>0.93334608588855017</v>
      </c>
      <c r="I2146" s="27"/>
      <c r="J2146" s="27">
        <v>2108</v>
      </c>
      <c r="K2146" s="27">
        <v>6.832014355967531</v>
      </c>
      <c r="L2146" s="37">
        <v>5.2881628868523656E-2</v>
      </c>
      <c r="M2146" s="27"/>
      <c r="N2146" s="27"/>
      <c r="O2146" s="27"/>
      <c r="P2146" s="27"/>
      <c r="Q2146" s="27"/>
      <c r="R2146" s="27"/>
      <c r="S2146" s="27"/>
      <c r="T2146" s="27"/>
      <c r="U2146" s="27"/>
      <c r="V2146" s="27"/>
      <c r="W2146" s="27"/>
      <c r="X2146" s="27"/>
      <c r="Y2146" s="27"/>
      <c r="Z2146" s="27"/>
      <c r="AA2146" s="27"/>
      <c r="AB2146" s="27"/>
      <c r="AC2146" s="27"/>
      <c r="AD2146" s="27"/>
      <c r="AE2146" s="27"/>
    </row>
    <row r="2147" spans="1:31" ht="15.75" customHeight="1" x14ac:dyDescent="0.2">
      <c r="A2147" s="22">
        <v>35873</v>
      </c>
      <c r="B2147" s="23">
        <f t="shared" ref="B2147:C2147" si="4294">LN(D2147)</f>
        <v>6.9936577079828401</v>
      </c>
      <c r="C2147" s="23">
        <f t="shared" si="4294"/>
        <v>7.4954863867854336</v>
      </c>
      <c r="D2147" s="24">
        <v>1089.7</v>
      </c>
      <c r="E2147" s="24">
        <v>1799.9</v>
      </c>
      <c r="F2147" s="27">
        <f t="shared" ref="F2147:G2147" si="4295">LN(D2147/D2146)</f>
        <v>3.8617186644939188E-3</v>
      </c>
      <c r="G2147" s="27">
        <f t="shared" si="4295"/>
        <v>6.5215804842157195E-3</v>
      </c>
      <c r="H2147" s="27">
        <f t="shared" si="4091"/>
        <v>0.93304921750143943</v>
      </c>
      <c r="I2147" s="27"/>
      <c r="J2147" s="27">
        <v>2109</v>
      </c>
      <c r="K2147" s="27">
        <v>6.8361839230808608</v>
      </c>
      <c r="L2147" s="37">
        <v>5.686372702900222E-2</v>
      </c>
      <c r="M2147" s="27"/>
      <c r="N2147" s="27"/>
      <c r="O2147" s="27"/>
      <c r="P2147" s="27"/>
      <c r="Q2147" s="27"/>
      <c r="R2147" s="27"/>
      <c r="S2147" s="27"/>
      <c r="T2147" s="27"/>
      <c r="U2147" s="27"/>
      <c r="V2147" s="27"/>
      <c r="W2147" s="27"/>
      <c r="X2147" s="27"/>
      <c r="Y2147" s="27"/>
      <c r="Z2147" s="27"/>
      <c r="AA2147" s="27"/>
      <c r="AB2147" s="27"/>
      <c r="AC2147" s="27"/>
      <c r="AD2147" s="27"/>
      <c r="AE2147" s="27"/>
    </row>
    <row r="2148" spans="1:31" ht="15.75" customHeight="1" x14ac:dyDescent="0.2">
      <c r="A2148" s="22">
        <v>35874</v>
      </c>
      <c r="B2148" s="23">
        <f t="shared" ref="B2148:C2148" si="4296">LN(D2148)</f>
        <v>7.002246942074855</v>
      </c>
      <c r="C2148" s="23">
        <f t="shared" si="4296"/>
        <v>7.4894679790957772</v>
      </c>
      <c r="D2148" s="24">
        <v>1099.0999999999999</v>
      </c>
      <c r="E2148" s="24">
        <v>1789.1</v>
      </c>
      <c r="F2148" s="27">
        <f t="shared" ref="F2148:G2148" si="4297">LN(D2148/D2147)</f>
        <v>8.5892340920142203E-3</v>
      </c>
      <c r="G2148" s="27">
        <f t="shared" si="4297"/>
        <v>-6.0184076896564898E-3</v>
      </c>
      <c r="H2148" s="27">
        <f t="shared" si="4091"/>
        <v>0.93494584149624127</v>
      </c>
      <c r="I2148" s="27"/>
      <c r="J2148" s="27">
        <v>2110</v>
      </c>
      <c r="K2148" s="27">
        <v>6.8361355671015707</v>
      </c>
      <c r="L2148" s="37">
        <v>5.1621065373876895E-2</v>
      </c>
      <c r="M2148" s="27"/>
      <c r="N2148" s="27"/>
      <c r="O2148" s="27"/>
      <c r="P2148" s="27"/>
      <c r="Q2148" s="27"/>
      <c r="R2148" s="27"/>
      <c r="S2148" s="27"/>
      <c r="T2148" s="27"/>
      <c r="U2148" s="27"/>
      <c r="V2148" s="27"/>
      <c r="W2148" s="27"/>
      <c r="X2148" s="27"/>
      <c r="Y2148" s="27"/>
      <c r="Z2148" s="27"/>
      <c r="AA2148" s="27"/>
      <c r="AB2148" s="27"/>
      <c r="AC2148" s="27"/>
      <c r="AD2148" s="27"/>
      <c r="AE2148" s="27"/>
    </row>
    <row r="2149" spans="1:31" ht="15.75" customHeight="1" x14ac:dyDescent="0.2">
      <c r="A2149" s="22">
        <v>35877</v>
      </c>
      <c r="B2149" s="23">
        <f t="shared" ref="B2149:C2149" si="4298">LN(D2149)</f>
        <v>6.998966159035521</v>
      </c>
      <c r="C2149" s="23">
        <f t="shared" si="4298"/>
        <v>7.4913665724737752</v>
      </c>
      <c r="D2149" s="24">
        <v>1095.5</v>
      </c>
      <c r="E2149" s="24">
        <v>1792.5</v>
      </c>
      <c r="F2149" s="27">
        <f t="shared" ref="F2149:G2149" si="4299">LN(D2149/D2148)</f>
        <v>-3.2807830393333406E-3</v>
      </c>
      <c r="G2149" s="27">
        <f t="shared" si="4299"/>
        <v>1.8985933779983486E-3</v>
      </c>
      <c r="H2149" s="27">
        <f t="shared" si="4091"/>
        <v>0.93427094927545973</v>
      </c>
      <c r="I2149" s="27"/>
      <c r="J2149" s="27">
        <v>2111</v>
      </c>
      <c r="K2149" s="27">
        <v>6.8521700263385625</v>
      </c>
      <c r="L2149" s="37">
        <v>5.6784533219056854E-2</v>
      </c>
      <c r="M2149" s="27"/>
      <c r="N2149" s="27"/>
      <c r="O2149" s="27"/>
      <c r="P2149" s="27"/>
      <c r="Q2149" s="27"/>
      <c r="R2149" s="27"/>
      <c r="S2149" s="27"/>
      <c r="T2149" s="27"/>
      <c r="U2149" s="27"/>
      <c r="V2149" s="27"/>
      <c r="W2149" s="27"/>
      <c r="X2149" s="27"/>
      <c r="Y2149" s="27"/>
      <c r="Z2149" s="27"/>
      <c r="AA2149" s="27"/>
      <c r="AB2149" s="27"/>
      <c r="AC2149" s="27"/>
      <c r="AD2149" s="27"/>
      <c r="AE2149" s="27"/>
    </row>
    <row r="2150" spans="1:31" ht="15.75" customHeight="1" x14ac:dyDescent="0.2">
      <c r="A2150" s="22">
        <v>35878</v>
      </c>
      <c r="B2150" s="23">
        <f t="shared" ref="B2150:C2150" si="4300">LN(D2150)</f>
        <v>7.008143453013405</v>
      </c>
      <c r="C2150" s="23">
        <f t="shared" si="4300"/>
        <v>7.5024072127929831</v>
      </c>
      <c r="D2150" s="24">
        <v>1105.5999999999999</v>
      </c>
      <c r="E2150" s="24">
        <v>1812.4</v>
      </c>
      <c r="F2150" s="27">
        <f t="shared" ref="F2150:G2150" si="4301">LN(D2150/D2149)</f>
        <v>9.1772939778841899E-3</v>
      </c>
      <c r="G2150" s="27">
        <f t="shared" si="4301"/>
        <v>1.1040640319207831E-2</v>
      </c>
      <c r="H2150" s="27">
        <f t="shared" si="4091"/>
        <v>0.93411931054118635</v>
      </c>
      <c r="I2150" s="27"/>
      <c r="J2150" s="27">
        <v>2112</v>
      </c>
      <c r="K2150" s="27">
        <v>6.8585399867047476</v>
      </c>
      <c r="L2150" s="37">
        <v>5.5197363954937018E-2</v>
      </c>
      <c r="M2150" s="27"/>
      <c r="N2150" s="27"/>
      <c r="O2150" s="27"/>
      <c r="P2150" s="27"/>
      <c r="Q2150" s="27"/>
      <c r="R2150" s="27"/>
      <c r="S2150" s="27"/>
      <c r="T2150" s="27"/>
      <c r="U2150" s="27"/>
      <c r="V2150" s="27"/>
      <c r="W2150" s="27"/>
      <c r="X2150" s="27"/>
      <c r="Y2150" s="27"/>
      <c r="Z2150" s="27"/>
      <c r="AA2150" s="27"/>
      <c r="AB2150" s="27"/>
      <c r="AC2150" s="27"/>
      <c r="AD2150" s="27"/>
      <c r="AE2150" s="27"/>
    </row>
    <row r="2151" spans="1:31" ht="15.75" customHeight="1" x14ac:dyDescent="0.2">
      <c r="A2151" s="22">
        <v>35879</v>
      </c>
      <c r="B2151" s="23">
        <f t="shared" ref="B2151:C2151" si="4302">LN(D2151)</f>
        <v>7.0047912414937317</v>
      </c>
      <c r="C2151" s="23">
        <f t="shared" si="4302"/>
        <v>7.5090612558765022</v>
      </c>
      <c r="D2151" s="24">
        <v>1101.9000000000001</v>
      </c>
      <c r="E2151" s="24">
        <v>1824.5</v>
      </c>
      <c r="F2151" s="27">
        <f t="shared" ref="F2151:G2151" si="4303">LN(D2151/D2150)</f>
        <v>-3.3522115196739288E-3</v>
      </c>
      <c r="G2151" s="27">
        <f t="shared" si="4303"/>
        <v>6.6540430835191448E-3</v>
      </c>
      <c r="H2151" s="27">
        <f t="shared" si="4091"/>
        <v>0.93284513240744504</v>
      </c>
      <c r="I2151" s="27"/>
      <c r="J2151" s="27">
        <v>2113</v>
      </c>
      <c r="K2151" s="27">
        <v>6.8651381916757934</v>
      </c>
      <c r="L2151" s="37">
        <v>4.9493391245775342E-2</v>
      </c>
      <c r="M2151" s="27"/>
      <c r="N2151" s="27"/>
      <c r="O2151" s="27"/>
      <c r="P2151" s="27"/>
      <c r="Q2151" s="27"/>
      <c r="R2151" s="27"/>
      <c r="S2151" s="27"/>
      <c r="T2151" s="27"/>
      <c r="U2151" s="27"/>
      <c r="V2151" s="27"/>
      <c r="W2151" s="27"/>
      <c r="X2151" s="27"/>
      <c r="Y2151" s="27"/>
      <c r="Z2151" s="27"/>
      <c r="AA2151" s="27"/>
      <c r="AB2151" s="27"/>
      <c r="AC2151" s="27"/>
      <c r="AD2151" s="27"/>
      <c r="AE2151" s="27"/>
    </row>
    <row r="2152" spans="1:31" ht="15.75" customHeight="1" x14ac:dyDescent="0.2">
      <c r="A2152" s="22">
        <v>35880</v>
      </c>
      <c r="B2152" s="23">
        <f t="shared" ref="B2152:C2152" si="4304">LN(D2152)</f>
        <v>7.0037924671790792</v>
      </c>
      <c r="C2152" s="23">
        <f t="shared" si="4304"/>
        <v>7.5112512375894358</v>
      </c>
      <c r="D2152" s="24">
        <v>1100.8</v>
      </c>
      <c r="E2152" s="24">
        <v>1828.5</v>
      </c>
      <c r="F2152" s="27">
        <f t="shared" ref="F2152:G2152" si="4305">LN(D2152/D2151)</f>
        <v>-9.9877431465220036E-4</v>
      </c>
      <c r="G2152" s="27">
        <f t="shared" si="4305"/>
        <v>2.1899817129335361E-3</v>
      </c>
      <c r="H2152" s="27">
        <f t="shared" si="4091"/>
        <v>0.93244018148789631</v>
      </c>
      <c r="I2152" s="27"/>
      <c r="J2152" s="27">
        <v>2114</v>
      </c>
      <c r="K2152" s="27">
        <v>6.8635055196362158</v>
      </c>
      <c r="L2152" s="37">
        <v>4.7743648600176769E-2</v>
      </c>
      <c r="M2152" s="27"/>
      <c r="N2152" s="27"/>
      <c r="O2152" s="27"/>
      <c r="P2152" s="27"/>
      <c r="Q2152" s="27"/>
      <c r="R2152" s="27"/>
      <c r="S2152" s="27"/>
      <c r="T2152" s="27"/>
      <c r="U2152" s="27"/>
      <c r="V2152" s="27"/>
      <c r="W2152" s="27"/>
      <c r="X2152" s="27"/>
      <c r="Y2152" s="27"/>
      <c r="Z2152" s="27"/>
      <c r="AA2152" s="27"/>
      <c r="AB2152" s="27"/>
      <c r="AC2152" s="27"/>
      <c r="AD2152" s="27"/>
      <c r="AE2152" s="27"/>
    </row>
    <row r="2153" spans="1:31" ht="15.75" customHeight="1" x14ac:dyDescent="0.2">
      <c r="A2153" s="22">
        <v>35881</v>
      </c>
      <c r="B2153" s="23">
        <f t="shared" ref="B2153:C2153" si="4306">LN(D2153)</f>
        <v>6.9988748723496208</v>
      </c>
      <c r="C2153" s="23">
        <f t="shared" si="4306"/>
        <v>7.5085678483392861</v>
      </c>
      <c r="D2153" s="24">
        <v>1095.4000000000001</v>
      </c>
      <c r="E2153" s="24">
        <v>1823.6</v>
      </c>
      <c r="F2153" s="27">
        <f t="shared" ref="F2153:G2153" si="4307">LN(D2153/D2152)</f>
        <v>-4.9175948294581497E-3</v>
      </c>
      <c r="G2153" s="27">
        <f t="shared" si="4307"/>
        <v>-2.6833892501496354E-3</v>
      </c>
      <c r="H2153" s="27">
        <f t="shared" si="4091"/>
        <v>0.93211848300706279</v>
      </c>
      <c r="I2153" s="27"/>
      <c r="J2153" s="27">
        <v>2115</v>
      </c>
      <c r="K2153" s="27">
        <v>6.8715888344015248</v>
      </c>
      <c r="L2153" s="37">
        <v>4.8490194269444231E-2</v>
      </c>
      <c r="M2153" s="27"/>
      <c r="N2153" s="27"/>
      <c r="O2153" s="27"/>
      <c r="P2153" s="27"/>
      <c r="Q2153" s="27"/>
      <c r="R2153" s="27"/>
      <c r="S2153" s="27"/>
      <c r="T2153" s="27"/>
      <c r="U2153" s="27"/>
      <c r="V2153" s="27"/>
      <c r="W2153" s="27"/>
      <c r="X2153" s="27"/>
      <c r="Y2153" s="27"/>
      <c r="Z2153" s="27"/>
      <c r="AA2153" s="27"/>
      <c r="AB2153" s="27"/>
      <c r="AC2153" s="27"/>
      <c r="AD2153" s="27"/>
      <c r="AE2153" s="27"/>
    </row>
    <row r="2154" spans="1:31" ht="15.75" customHeight="1" x14ac:dyDescent="0.2">
      <c r="A2154" s="22">
        <v>35884</v>
      </c>
      <c r="B2154" s="23">
        <f t="shared" ref="B2154:C2154" si="4308">LN(D2154)</f>
        <v>6.9971388401168229</v>
      </c>
      <c r="C2154" s="23">
        <f t="shared" si="4308"/>
        <v>7.505877239132972</v>
      </c>
      <c r="D2154" s="24">
        <v>1093.5</v>
      </c>
      <c r="E2154" s="24">
        <v>1818.7</v>
      </c>
      <c r="F2154" s="27">
        <f t="shared" ref="F2154:G2154" si="4309">LN(D2154/D2153)</f>
        <v>-1.736032232798468E-3</v>
      </c>
      <c r="G2154" s="27">
        <f t="shared" si="4309"/>
        <v>-2.6906092063140687E-3</v>
      </c>
      <c r="H2154" s="27">
        <f t="shared" si="4091"/>
        <v>0.93222132699376326</v>
      </c>
      <c r="I2154" s="27"/>
      <c r="J2154" s="27">
        <v>2116</v>
      </c>
      <c r="K2154" s="27">
        <v>6.8697842985206234</v>
      </c>
      <c r="L2154" s="37">
        <v>4.8614140559993579E-2</v>
      </c>
      <c r="M2154" s="27"/>
      <c r="N2154" s="27"/>
      <c r="O2154" s="27"/>
      <c r="P2154" s="27"/>
      <c r="Q2154" s="27"/>
      <c r="R2154" s="27"/>
      <c r="S2154" s="27"/>
      <c r="T2154" s="27"/>
      <c r="U2154" s="27"/>
      <c r="V2154" s="27"/>
      <c r="W2154" s="27"/>
      <c r="X2154" s="27"/>
      <c r="Y2154" s="27"/>
      <c r="Z2154" s="27"/>
      <c r="AA2154" s="27"/>
      <c r="AB2154" s="27"/>
      <c r="AC2154" s="27"/>
      <c r="AD2154" s="27"/>
      <c r="AE2154" s="27"/>
    </row>
    <row r="2155" spans="1:31" ht="15.75" customHeight="1" x14ac:dyDescent="0.2">
      <c r="A2155" s="22">
        <v>35885</v>
      </c>
      <c r="B2155" s="23">
        <f t="shared" ref="B2155:C2155" si="4310">LN(D2155)</f>
        <v>7.0046097203460196</v>
      </c>
      <c r="C2155" s="23">
        <f t="shared" si="4310"/>
        <v>7.5151266825206786</v>
      </c>
      <c r="D2155" s="24">
        <v>1101.7</v>
      </c>
      <c r="E2155" s="24">
        <v>1835.6</v>
      </c>
      <c r="F2155" s="27">
        <f t="shared" ref="F2155:G2155" si="4311">LN(D2155/D2154)</f>
        <v>7.4708802291968152E-3</v>
      </c>
      <c r="G2155" s="27">
        <f t="shared" si="4311"/>
        <v>9.2494433877061064E-3</v>
      </c>
      <c r="H2155" s="27">
        <f t="shared" si="4091"/>
        <v>0.9320680829822785</v>
      </c>
      <c r="I2155" s="27"/>
      <c r="J2155" s="27">
        <v>2117</v>
      </c>
      <c r="K2155" s="27">
        <v>6.8783534123560939</v>
      </c>
      <c r="L2155" s="37">
        <v>4.8223620866631123E-2</v>
      </c>
      <c r="M2155" s="27"/>
      <c r="N2155" s="27"/>
      <c r="O2155" s="27"/>
      <c r="P2155" s="27"/>
      <c r="Q2155" s="27"/>
      <c r="R2155" s="27"/>
      <c r="S2155" s="27"/>
      <c r="T2155" s="27"/>
      <c r="U2155" s="27"/>
      <c r="V2155" s="27"/>
      <c r="W2155" s="27"/>
      <c r="X2155" s="27"/>
      <c r="Y2155" s="27"/>
      <c r="Z2155" s="27"/>
      <c r="AA2155" s="27"/>
      <c r="AB2155" s="27"/>
      <c r="AC2155" s="27"/>
      <c r="AD2155" s="27"/>
      <c r="AE2155" s="27"/>
    </row>
    <row r="2156" spans="1:31" ht="15.75" customHeight="1" x14ac:dyDescent="0.2">
      <c r="A2156" s="22">
        <v>35886</v>
      </c>
      <c r="B2156" s="23">
        <f t="shared" ref="B2156:C2156" si="4312">LN(D2156)</f>
        <v>7.0104021159422798</v>
      </c>
      <c r="C2156" s="23">
        <f t="shared" si="4312"/>
        <v>7.5216427785564504</v>
      </c>
      <c r="D2156" s="24">
        <v>1108.0999999999999</v>
      </c>
      <c r="E2156" s="24">
        <v>1847.6</v>
      </c>
      <c r="F2156" s="27">
        <f t="shared" ref="F2156:G2156" si="4313">LN(D2156/D2155)</f>
        <v>5.7923955962604912E-3</v>
      </c>
      <c r="G2156" s="27">
        <f t="shared" si="4313"/>
        <v>6.5160960357718454E-3</v>
      </c>
      <c r="H2156" s="27">
        <f t="shared" si="4091"/>
        <v>0.93203071753531375</v>
      </c>
      <c r="I2156" s="27"/>
      <c r="J2156" s="27">
        <v>2118</v>
      </c>
      <c r="K2156" s="27">
        <v>6.8781242821275708</v>
      </c>
      <c r="L2156" s="37">
        <v>4.9433624150745814E-2</v>
      </c>
      <c r="M2156" s="27"/>
      <c r="N2156" s="27"/>
      <c r="O2156" s="27"/>
      <c r="P2156" s="27"/>
      <c r="Q2156" s="27"/>
      <c r="R2156" s="27"/>
      <c r="S2156" s="27"/>
      <c r="T2156" s="27"/>
      <c r="U2156" s="27"/>
      <c r="V2156" s="27"/>
      <c r="W2156" s="27"/>
      <c r="X2156" s="27"/>
      <c r="Y2156" s="27"/>
      <c r="Z2156" s="27"/>
      <c r="AA2156" s="27"/>
      <c r="AB2156" s="27"/>
      <c r="AC2156" s="27"/>
      <c r="AD2156" s="27"/>
      <c r="AE2156" s="27"/>
    </row>
    <row r="2157" spans="1:31" ht="15.75" customHeight="1" x14ac:dyDescent="0.2">
      <c r="A2157" s="22">
        <v>35887</v>
      </c>
      <c r="B2157" s="23">
        <f t="shared" ref="B2157:C2157" si="4314">LN(D2157)</f>
        <v>7.0210839642891401</v>
      </c>
      <c r="C2157" s="23">
        <f t="shared" si="4314"/>
        <v>7.5245072582883692</v>
      </c>
      <c r="D2157" s="24">
        <v>1120</v>
      </c>
      <c r="E2157" s="24">
        <v>1852.9</v>
      </c>
      <c r="F2157" s="27">
        <f t="shared" ref="F2157:G2157" si="4315">LN(D2157/D2156)</f>
        <v>1.0681848346860574E-2</v>
      </c>
      <c r="G2157" s="27">
        <f t="shared" si="4315"/>
        <v>2.8644797319186399E-3</v>
      </c>
      <c r="H2157" s="27">
        <f t="shared" si="4091"/>
        <v>0.93309551353748776</v>
      </c>
      <c r="I2157" s="27"/>
      <c r="J2157" s="27">
        <v>2119</v>
      </c>
      <c r="K2157" s="27">
        <v>6.8807780796847045</v>
      </c>
      <c r="L2157" s="37">
        <v>5.0791377396687487E-2</v>
      </c>
      <c r="M2157" s="27"/>
      <c r="N2157" s="27"/>
      <c r="O2157" s="27"/>
      <c r="P2157" s="27"/>
      <c r="Q2157" s="27"/>
      <c r="R2157" s="27"/>
      <c r="S2157" s="27"/>
      <c r="T2157" s="27"/>
      <c r="U2157" s="27"/>
      <c r="V2157" s="27"/>
      <c r="W2157" s="27"/>
      <c r="X2157" s="27"/>
      <c r="Y2157" s="27"/>
      <c r="Z2157" s="27"/>
      <c r="AA2157" s="27"/>
      <c r="AB2157" s="27"/>
      <c r="AC2157" s="27"/>
      <c r="AD2157" s="27"/>
      <c r="AE2157" s="27"/>
    </row>
    <row r="2158" spans="1:31" ht="15.75" customHeight="1" x14ac:dyDescent="0.2">
      <c r="A2158" s="22">
        <v>35888</v>
      </c>
      <c r="B2158" s="23">
        <f t="shared" ref="B2158:C2158" si="4316">LN(D2158)</f>
        <v>7.0234917774647334</v>
      </c>
      <c r="C2158" s="23">
        <f t="shared" si="4316"/>
        <v>7.5258555852191709</v>
      </c>
      <c r="D2158" s="24">
        <v>1122.7</v>
      </c>
      <c r="E2158" s="24">
        <v>1855.4</v>
      </c>
      <c r="F2158" s="27">
        <f t="shared" ref="F2158:G2158" si="4317">LN(D2158/D2157)</f>
        <v>2.4078131755936516E-3</v>
      </c>
      <c r="G2158" s="27">
        <f t="shared" si="4317"/>
        <v>1.3483269308023316E-3</v>
      </c>
      <c r="H2158" s="27">
        <f t="shared" si="4091"/>
        <v>0.93324827960543344</v>
      </c>
      <c r="I2158" s="27"/>
      <c r="J2158" s="27">
        <v>2120</v>
      </c>
      <c r="K2158" s="27">
        <v>6.8789946205398707</v>
      </c>
      <c r="L2158" s="37">
        <v>4.8563285738445927E-2</v>
      </c>
      <c r="M2158" s="27"/>
      <c r="N2158" s="27"/>
      <c r="O2158" s="27"/>
      <c r="P2158" s="27"/>
      <c r="Q2158" s="27"/>
      <c r="R2158" s="27"/>
      <c r="S2158" s="27"/>
      <c r="T2158" s="27"/>
      <c r="U2158" s="27"/>
      <c r="V2158" s="27"/>
      <c r="W2158" s="27"/>
      <c r="X2158" s="27"/>
      <c r="Y2158" s="27"/>
      <c r="Z2158" s="27"/>
      <c r="AA2158" s="27"/>
      <c r="AB2158" s="27"/>
      <c r="AC2158" s="27"/>
      <c r="AD2158" s="27"/>
      <c r="AE2158" s="27"/>
    </row>
    <row r="2159" spans="1:31" ht="15.75" customHeight="1" x14ac:dyDescent="0.2">
      <c r="A2159" s="22">
        <v>35891</v>
      </c>
      <c r="B2159" s="23">
        <f t="shared" ref="B2159:C2159" si="4318">LN(D2159)</f>
        <v>7.0222440054668347</v>
      </c>
      <c r="C2159" s="23">
        <f t="shared" si="4318"/>
        <v>7.5115793215818805</v>
      </c>
      <c r="D2159" s="24">
        <v>1121.3</v>
      </c>
      <c r="E2159" s="24">
        <v>1829.1</v>
      </c>
      <c r="F2159" s="27">
        <f t="shared" ref="F2159:G2159" si="4319">LN(D2159/D2158)</f>
        <v>-1.2477719978988028E-3</v>
      </c>
      <c r="G2159" s="27">
        <f t="shared" si="4319"/>
        <v>-1.4276263637291077E-2</v>
      </c>
      <c r="H2159" s="27">
        <f t="shared" si="4091"/>
        <v>0.93485586783206653</v>
      </c>
      <c r="I2159" s="27"/>
      <c r="J2159" s="27">
        <v>2121</v>
      </c>
      <c r="K2159" s="27">
        <v>6.8789946205398707</v>
      </c>
      <c r="L2159" s="37">
        <v>4.8563285738445927E-2</v>
      </c>
      <c r="M2159" s="27"/>
      <c r="N2159" s="27"/>
      <c r="O2159" s="27"/>
      <c r="P2159" s="27"/>
      <c r="Q2159" s="27"/>
      <c r="R2159" s="27"/>
      <c r="S2159" s="27"/>
      <c r="T2159" s="27"/>
      <c r="U2159" s="27"/>
      <c r="V2159" s="27"/>
      <c r="W2159" s="27"/>
      <c r="X2159" s="27"/>
      <c r="Y2159" s="27"/>
      <c r="Z2159" s="27"/>
      <c r="AA2159" s="27"/>
      <c r="AB2159" s="27"/>
      <c r="AC2159" s="27"/>
      <c r="AD2159" s="27"/>
      <c r="AE2159" s="27"/>
    </row>
    <row r="2160" spans="1:31" ht="15.75" customHeight="1" x14ac:dyDescent="0.2">
      <c r="A2160" s="22">
        <v>35892</v>
      </c>
      <c r="B2160" s="23">
        <f t="shared" ref="B2160:C2160" si="4320">LN(D2160)</f>
        <v>7.0116647423726484</v>
      </c>
      <c r="C2160" s="23">
        <f t="shared" si="4320"/>
        <v>7.4948194607339254</v>
      </c>
      <c r="D2160" s="24">
        <v>1109.5</v>
      </c>
      <c r="E2160" s="24">
        <v>1798.7</v>
      </c>
      <c r="F2160" s="27">
        <f t="shared" ref="F2160:G2160" si="4321">LN(D2160/D2159)</f>
        <v>-1.0579263094186338E-2</v>
      </c>
      <c r="G2160" s="27">
        <f t="shared" si="4321"/>
        <v>-1.6759860847954899E-2</v>
      </c>
      <c r="H2160" s="27">
        <f t="shared" si="4091"/>
        <v>0.9355348423144052</v>
      </c>
      <c r="I2160" s="27"/>
      <c r="J2160" s="27">
        <v>2122</v>
      </c>
      <c r="K2160" s="27">
        <v>6.8757833161078681</v>
      </c>
      <c r="L2160" s="37">
        <v>5.4418151704099138E-2</v>
      </c>
      <c r="M2160" s="27"/>
      <c r="N2160" s="27"/>
      <c r="O2160" s="27"/>
      <c r="P2160" s="27"/>
      <c r="Q2160" s="27"/>
      <c r="R2160" s="27"/>
      <c r="S2160" s="27"/>
      <c r="T2160" s="27"/>
      <c r="U2160" s="27"/>
      <c r="V2160" s="27"/>
      <c r="W2160" s="27"/>
      <c r="X2160" s="27"/>
      <c r="Y2160" s="27"/>
      <c r="Z2160" s="27"/>
      <c r="AA2160" s="27"/>
      <c r="AB2160" s="27"/>
      <c r="AC2160" s="27"/>
      <c r="AD2160" s="27"/>
      <c r="AE2160" s="27"/>
    </row>
    <row r="2161" spans="1:31" ht="15.75" customHeight="1" x14ac:dyDescent="0.2">
      <c r="A2161" s="22">
        <v>35893</v>
      </c>
      <c r="B2161" s="23">
        <f t="shared" ref="B2161:C2161" si="4322">LN(D2161)</f>
        <v>7.0045189474144447</v>
      </c>
      <c r="C2161" s="23">
        <f t="shared" si="4322"/>
        <v>7.4994232905922287</v>
      </c>
      <c r="D2161" s="24">
        <v>1101.5999999999999</v>
      </c>
      <c r="E2161" s="24">
        <v>1807</v>
      </c>
      <c r="F2161" s="27">
        <f t="shared" ref="F2161:G2161" si="4323">LN(D2161/D2160)</f>
        <v>-7.1457949582035968E-3</v>
      </c>
      <c r="G2161" s="27">
        <f t="shared" si="4323"/>
        <v>4.6038298583034173E-3</v>
      </c>
      <c r="H2161" s="27">
        <f t="shared" si="4091"/>
        <v>0.93400767979070809</v>
      </c>
      <c r="I2161" s="27"/>
      <c r="J2161" s="27">
        <v>2123</v>
      </c>
      <c r="K2161" s="27">
        <v>6.881417306291949</v>
      </c>
      <c r="L2161" s="37">
        <v>5.7836639749559104E-2</v>
      </c>
      <c r="M2161" s="27"/>
      <c r="N2161" s="27"/>
      <c r="O2161" s="27"/>
      <c r="P2161" s="27"/>
      <c r="Q2161" s="27"/>
      <c r="R2161" s="27"/>
      <c r="S2161" s="27"/>
      <c r="T2161" s="27"/>
      <c r="U2161" s="27"/>
      <c r="V2161" s="27"/>
      <c r="W2161" s="27"/>
      <c r="X2161" s="27"/>
      <c r="Y2161" s="27"/>
      <c r="Z2161" s="27"/>
      <c r="AA2161" s="27"/>
      <c r="AB2161" s="27"/>
      <c r="AC2161" s="27"/>
      <c r="AD2161" s="27"/>
      <c r="AE2161" s="27"/>
    </row>
    <row r="2162" spans="1:31" ht="15.75" customHeight="1" x14ac:dyDescent="0.2">
      <c r="A2162" s="22">
        <v>35894</v>
      </c>
      <c r="B2162" s="23">
        <f t="shared" ref="B2162:C2162" si="4324">LN(D2162)</f>
        <v>7.0126556888075067</v>
      </c>
      <c r="C2162" s="23">
        <f t="shared" si="4324"/>
        <v>7.5067016641432556</v>
      </c>
      <c r="D2162" s="24">
        <v>1110.5999999999999</v>
      </c>
      <c r="E2162" s="24">
        <v>1820.2</v>
      </c>
      <c r="F2162" s="27">
        <f t="shared" ref="F2162:G2162" si="4325">LN(D2162/D2161)</f>
        <v>8.1367413930617041E-3</v>
      </c>
      <c r="G2162" s="27">
        <f t="shared" si="4325"/>
        <v>7.2783735510268599E-3</v>
      </c>
      <c r="H2162" s="27">
        <f t="shared" si="4091"/>
        <v>0.93418601172128313</v>
      </c>
      <c r="I2162" s="27"/>
      <c r="J2162" s="27">
        <v>2124</v>
      </c>
      <c r="K2162" s="27">
        <v>6.8865577632566284</v>
      </c>
      <c r="L2162" s="37">
        <v>4.900721636477634E-2</v>
      </c>
      <c r="M2162" s="27"/>
      <c r="N2162" s="27"/>
      <c r="O2162" s="27"/>
      <c r="P2162" s="27"/>
      <c r="Q2162" s="27"/>
      <c r="R2162" s="27"/>
      <c r="S2162" s="27"/>
      <c r="T2162" s="27"/>
      <c r="U2162" s="27"/>
      <c r="V2162" s="27"/>
      <c r="W2162" s="27"/>
      <c r="X2162" s="27"/>
      <c r="Y2162" s="27"/>
      <c r="Z2162" s="27"/>
      <c r="AA2162" s="27"/>
      <c r="AB2162" s="27"/>
      <c r="AC2162" s="27"/>
      <c r="AD2162" s="27"/>
      <c r="AE2162" s="27"/>
    </row>
    <row r="2163" spans="1:31" ht="15.75" customHeight="1" x14ac:dyDescent="0.2">
      <c r="A2163" s="22">
        <v>35895</v>
      </c>
      <c r="B2163" s="23">
        <f t="shared" ref="B2163:C2163" si="4326">LN(D2163)</f>
        <v>7.0126556888075067</v>
      </c>
      <c r="C2163" s="23">
        <f t="shared" si="4326"/>
        <v>7.5067016641432556</v>
      </c>
      <c r="D2163" s="24">
        <v>1110.5999999999999</v>
      </c>
      <c r="E2163" s="24">
        <v>1820.2</v>
      </c>
      <c r="F2163" s="27">
        <f t="shared" ref="F2163:G2163" si="4327">LN(D2163/D2162)</f>
        <v>0</v>
      </c>
      <c r="G2163" s="27">
        <f t="shared" si="4327"/>
        <v>0</v>
      </c>
      <c r="H2163" s="27">
        <f t="shared" si="4091"/>
        <v>0.93418601172128313</v>
      </c>
      <c r="I2163" s="27"/>
      <c r="J2163" s="27">
        <v>2125</v>
      </c>
      <c r="K2163" s="27">
        <v>6.8870563640696476</v>
      </c>
      <c r="L2163" s="37">
        <v>5.4327095892473309E-2</v>
      </c>
      <c r="M2163" s="27"/>
      <c r="N2163" s="27"/>
      <c r="O2163" s="27"/>
      <c r="P2163" s="27"/>
      <c r="Q2163" s="27"/>
      <c r="R2163" s="27"/>
      <c r="S2163" s="27"/>
      <c r="T2163" s="27"/>
      <c r="U2163" s="27"/>
      <c r="V2163" s="27"/>
      <c r="W2163" s="27"/>
      <c r="X2163" s="27"/>
      <c r="Y2163" s="27"/>
      <c r="Z2163" s="27"/>
      <c r="AA2163" s="27"/>
      <c r="AB2163" s="27"/>
      <c r="AC2163" s="27"/>
      <c r="AD2163" s="27"/>
      <c r="AE2163" s="27"/>
    </row>
    <row r="2164" spans="1:31" ht="15.75" customHeight="1" x14ac:dyDescent="0.2">
      <c r="A2164" s="22">
        <v>35898</v>
      </c>
      <c r="B2164" s="23">
        <f t="shared" ref="B2164:C2164" si="4328">LN(D2164)</f>
        <v>7.0117548690006215</v>
      </c>
      <c r="C2164" s="23">
        <f t="shared" si="4328"/>
        <v>7.5092804699947697</v>
      </c>
      <c r="D2164" s="24">
        <v>1109.5999999999999</v>
      </c>
      <c r="E2164" s="24">
        <v>1824.9</v>
      </c>
      <c r="F2164" s="27">
        <f t="shared" ref="F2164:G2164" si="4329">LN(D2164/D2163)</f>
        <v>-9.0081980688501136E-4</v>
      </c>
      <c r="G2164" s="27">
        <f t="shared" si="4329"/>
        <v>2.5788058515140563E-3</v>
      </c>
      <c r="H2164" s="27">
        <f t="shared" si="4091"/>
        <v>0.93374523657997088</v>
      </c>
      <c r="I2164" s="27"/>
      <c r="J2164" s="27">
        <v>2126</v>
      </c>
      <c r="K2164" s="27">
        <v>6.897677850091819</v>
      </c>
      <c r="L2164" s="37">
        <v>4.7469548107380355E-2</v>
      </c>
      <c r="M2164" s="27"/>
      <c r="N2164" s="27"/>
      <c r="O2164" s="27"/>
      <c r="P2164" s="27"/>
      <c r="Q2164" s="27"/>
      <c r="R2164" s="27"/>
      <c r="S2164" s="27"/>
      <c r="T2164" s="27"/>
      <c r="U2164" s="27"/>
      <c r="V2164" s="27"/>
      <c r="W2164" s="27"/>
      <c r="X2164" s="27"/>
      <c r="Y2164" s="27"/>
      <c r="Z2164" s="27"/>
      <c r="AA2164" s="27"/>
      <c r="AB2164" s="27"/>
      <c r="AC2164" s="27"/>
      <c r="AD2164" s="27"/>
      <c r="AE2164" s="27"/>
    </row>
    <row r="2165" spans="1:31" ht="15.75" customHeight="1" x14ac:dyDescent="0.2">
      <c r="A2165" s="22">
        <v>35899</v>
      </c>
      <c r="B2165" s="23">
        <f t="shared" ref="B2165:C2165" si="4330">LN(D2165)</f>
        <v>7.0172372895991337</v>
      </c>
      <c r="C2165" s="23">
        <f t="shared" si="4330"/>
        <v>7.5191499576698231</v>
      </c>
      <c r="D2165" s="24">
        <v>1115.7</v>
      </c>
      <c r="E2165" s="24">
        <v>1843</v>
      </c>
      <c r="F2165" s="27">
        <f t="shared" ref="F2165:G2165" si="4331">LN(D2165/D2164)</f>
        <v>5.4824205985123759E-3</v>
      </c>
      <c r="G2165" s="27">
        <f t="shared" si="4331"/>
        <v>9.8694876750538233E-3</v>
      </c>
      <c r="H2165" s="27">
        <f t="shared" si="4091"/>
        <v>0.93324874874204111</v>
      </c>
      <c r="I2165" s="27"/>
      <c r="J2165" s="27">
        <v>2127</v>
      </c>
      <c r="K2165" s="27">
        <v>6.8918448623391182</v>
      </c>
      <c r="L2165" s="37">
        <v>4.5954537991395483E-2</v>
      </c>
      <c r="M2165" s="27"/>
      <c r="N2165" s="27"/>
      <c r="O2165" s="27"/>
      <c r="P2165" s="27"/>
      <c r="Q2165" s="27"/>
      <c r="R2165" s="27"/>
      <c r="S2165" s="27"/>
      <c r="T2165" s="27"/>
      <c r="U2165" s="27"/>
      <c r="V2165" s="27"/>
      <c r="W2165" s="27"/>
      <c r="X2165" s="27"/>
      <c r="Y2165" s="27"/>
      <c r="Z2165" s="27"/>
      <c r="AA2165" s="27"/>
      <c r="AB2165" s="27"/>
      <c r="AC2165" s="27"/>
      <c r="AD2165" s="27"/>
      <c r="AE2165" s="27"/>
    </row>
    <row r="2166" spans="1:31" ht="15.75" customHeight="1" x14ac:dyDescent="0.2">
      <c r="A2166" s="22">
        <v>35900</v>
      </c>
      <c r="B2166" s="23">
        <f t="shared" ref="B2166:C2166" si="4332">LN(D2166)</f>
        <v>7.0204587688952218</v>
      </c>
      <c r="C2166" s="23">
        <f t="shared" si="4332"/>
        <v>7.5300507185701315</v>
      </c>
      <c r="D2166" s="24">
        <v>1119.3</v>
      </c>
      <c r="E2166" s="24">
        <v>1863.2</v>
      </c>
      <c r="F2166" s="27">
        <f t="shared" ref="F2166:G2166" si="4333">LN(D2166/D2165)</f>
        <v>3.2214792960878259E-3</v>
      </c>
      <c r="G2166" s="27">
        <f t="shared" si="4333"/>
        <v>1.0900760900307907E-2</v>
      </c>
      <c r="H2166" s="27">
        <f t="shared" si="4091"/>
        <v>0.93232556210834194</v>
      </c>
      <c r="I2166" s="27"/>
      <c r="J2166" s="27">
        <v>2128</v>
      </c>
      <c r="K2166" s="27">
        <v>6.9042216888006154</v>
      </c>
      <c r="L2166" s="37">
        <v>4.5538884326552065E-2</v>
      </c>
      <c r="M2166" s="27"/>
      <c r="N2166" s="27"/>
      <c r="O2166" s="27"/>
      <c r="P2166" s="27"/>
      <c r="Q2166" s="27"/>
      <c r="R2166" s="27"/>
      <c r="S2166" s="27"/>
      <c r="T2166" s="27"/>
      <c r="U2166" s="27"/>
      <c r="V2166" s="27"/>
      <c r="W2166" s="27"/>
      <c r="X2166" s="27"/>
      <c r="Y2166" s="27"/>
      <c r="Z2166" s="27"/>
      <c r="AA2166" s="27"/>
      <c r="AB2166" s="27"/>
      <c r="AC2166" s="27"/>
      <c r="AD2166" s="27"/>
      <c r="AE2166" s="27"/>
    </row>
    <row r="2167" spans="1:31" ht="15.75" customHeight="1" x14ac:dyDescent="0.2">
      <c r="A2167" s="22">
        <v>35901</v>
      </c>
      <c r="B2167" s="23">
        <f t="shared" ref="B2167:C2167" si="4334">LN(D2167)</f>
        <v>7.0104021159422798</v>
      </c>
      <c r="C2167" s="23">
        <f t="shared" si="4334"/>
        <v>7.5273635562072121</v>
      </c>
      <c r="D2167" s="24">
        <v>1108.0999999999999</v>
      </c>
      <c r="E2167" s="24">
        <v>1858.2</v>
      </c>
      <c r="F2167" s="27">
        <f t="shared" ref="F2167:G2167" si="4335">LN(D2167/D2166)</f>
        <v>-1.0056652952942068E-2</v>
      </c>
      <c r="G2167" s="27">
        <f t="shared" si="4335"/>
        <v>-2.6871623629191569E-3</v>
      </c>
      <c r="H2167" s="27">
        <f t="shared" si="4091"/>
        <v>0.93132237649945371</v>
      </c>
      <c r="I2167" s="27"/>
      <c r="J2167" s="27">
        <v>2129</v>
      </c>
      <c r="K2167" s="27">
        <v>6.9089507350853836</v>
      </c>
      <c r="L2167" s="37">
        <v>4.6260485053048583E-2</v>
      </c>
      <c r="M2167" s="27"/>
      <c r="N2167" s="27"/>
      <c r="O2167" s="27"/>
      <c r="P2167" s="27"/>
      <c r="Q2167" s="27"/>
      <c r="R2167" s="27"/>
      <c r="S2167" s="27"/>
      <c r="T2167" s="27"/>
      <c r="U2167" s="27"/>
      <c r="V2167" s="27"/>
      <c r="W2167" s="27"/>
      <c r="X2167" s="27"/>
      <c r="Y2167" s="27"/>
      <c r="Z2167" s="27"/>
      <c r="AA2167" s="27"/>
      <c r="AB2167" s="27"/>
      <c r="AC2167" s="27"/>
      <c r="AD2167" s="27"/>
      <c r="AE2167" s="27"/>
    </row>
    <row r="2168" spans="1:31" ht="15.75" customHeight="1" x14ac:dyDescent="0.2">
      <c r="A2168" s="22">
        <v>35902</v>
      </c>
      <c r="B2168" s="23">
        <f t="shared" ref="B2168:C2168" si="4336">LN(D2168)</f>
        <v>7.0234917774647334</v>
      </c>
      <c r="C2168" s="23">
        <f t="shared" si="4336"/>
        <v>7.5318738731316461</v>
      </c>
      <c r="D2168" s="24">
        <v>1122.7</v>
      </c>
      <c r="E2168" s="24">
        <v>1866.6</v>
      </c>
      <c r="F2168" s="27">
        <f t="shared" ref="F2168:G2168" si="4337">LN(D2168/D2167)</f>
        <v>1.3089661522454051E-2</v>
      </c>
      <c r="G2168" s="27">
        <f t="shared" si="4337"/>
        <v>4.5103169244340487E-3</v>
      </c>
      <c r="H2168" s="27">
        <f t="shared" si="4091"/>
        <v>0.93250257449471408</v>
      </c>
      <c r="I2168" s="27"/>
      <c r="J2168" s="27">
        <v>2130</v>
      </c>
      <c r="K2168" s="27">
        <v>6.9060371299466219</v>
      </c>
      <c r="L2168" s="37">
        <v>4.9841424217243357E-2</v>
      </c>
      <c r="M2168" s="27"/>
      <c r="N2168" s="27"/>
      <c r="O2168" s="27"/>
      <c r="P2168" s="27"/>
      <c r="Q2168" s="27"/>
      <c r="R2168" s="27"/>
      <c r="S2168" s="27"/>
      <c r="T2168" s="27"/>
      <c r="U2168" s="27"/>
      <c r="V2168" s="27"/>
      <c r="W2168" s="27"/>
      <c r="X2168" s="27"/>
      <c r="Y2168" s="27"/>
      <c r="Z2168" s="27"/>
      <c r="AA2168" s="27"/>
      <c r="AB2168" s="27"/>
      <c r="AC2168" s="27"/>
      <c r="AD2168" s="27"/>
      <c r="AE2168" s="27"/>
    </row>
    <row r="2169" spans="1:31" ht="15.75" customHeight="1" x14ac:dyDescent="0.2">
      <c r="A2169" s="22">
        <v>35905</v>
      </c>
      <c r="B2169" s="23">
        <f t="shared" ref="B2169:C2169" si="4338">LN(D2169)</f>
        <v>7.0242930952300888</v>
      </c>
      <c r="C2169" s="23">
        <f t="shared" si="4338"/>
        <v>7.5427965381350504</v>
      </c>
      <c r="D2169" s="24">
        <v>1123.5999999999999</v>
      </c>
      <c r="E2169" s="24">
        <v>1887.1</v>
      </c>
      <c r="F2169" s="27">
        <f t="shared" ref="F2169:G2169" si="4339">LN(D2169/D2168)</f>
        <v>8.0131776535478103E-4</v>
      </c>
      <c r="G2169" s="27">
        <f t="shared" si="4339"/>
        <v>1.0922665003403742E-2</v>
      </c>
      <c r="H2169" s="27">
        <f t="shared" si="4091"/>
        <v>0.93125846093242748</v>
      </c>
      <c r="I2169" s="27"/>
      <c r="J2169" s="27">
        <v>2131</v>
      </c>
      <c r="K2169" s="27">
        <v>6.9007117307844066</v>
      </c>
      <c r="L2169" s="37">
        <v>5.3640833574513103E-2</v>
      </c>
      <c r="M2169" s="27"/>
      <c r="N2169" s="27"/>
      <c r="O2169" s="27"/>
      <c r="P2169" s="27"/>
      <c r="Q2169" s="27"/>
      <c r="R2169" s="27"/>
      <c r="S2169" s="27"/>
      <c r="T2169" s="27"/>
      <c r="U2169" s="27"/>
      <c r="V2169" s="27"/>
      <c r="W2169" s="27"/>
      <c r="X2169" s="27"/>
      <c r="Y2169" s="27"/>
      <c r="Z2169" s="27"/>
      <c r="AA2169" s="27"/>
      <c r="AB2169" s="27"/>
      <c r="AC2169" s="27"/>
      <c r="AD2169" s="27"/>
      <c r="AE2169" s="27"/>
    </row>
    <row r="2170" spans="1:31" ht="15.75" customHeight="1" x14ac:dyDescent="0.2">
      <c r="A2170" s="22">
        <v>35906</v>
      </c>
      <c r="B2170" s="23">
        <f t="shared" ref="B2170:C2170" si="4340">LN(D2170)</f>
        <v>7.0269595264606135</v>
      </c>
      <c r="C2170" s="23">
        <f t="shared" si="4340"/>
        <v>7.5516071678172052</v>
      </c>
      <c r="D2170" s="24">
        <v>1126.5999999999999</v>
      </c>
      <c r="E2170" s="24">
        <v>1903.8</v>
      </c>
      <c r="F2170" s="27">
        <f t="shared" ref="F2170:G2170" si="4341">LN(D2170/D2169)</f>
        <v>2.666431230525079E-3</v>
      </c>
      <c r="G2170" s="27">
        <f t="shared" si="4341"/>
        <v>8.8106296821549059E-3</v>
      </c>
      <c r="H2170" s="27">
        <f t="shared" si="4091"/>
        <v>0.93052503530738595</v>
      </c>
      <c r="I2170" s="27"/>
      <c r="J2170" s="27">
        <v>2132</v>
      </c>
      <c r="K2170" s="27">
        <v>6.9000880684630417</v>
      </c>
      <c r="L2170" s="37">
        <v>5.8360324834613841E-2</v>
      </c>
      <c r="M2170" s="27"/>
      <c r="N2170" s="27"/>
      <c r="O2170" s="27"/>
      <c r="P2170" s="27"/>
      <c r="Q2170" s="27"/>
      <c r="R2170" s="27"/>
      <c r="S2170" s="27"/>
      <c r="T2170" s="27"/>
      <c r="U2170" s="27"/>
      <c r="V2170" s="27"/>
      <c r="W2170" s="27"/>
      <c r="X2170" s="27"/>
      <c r="Y2170" s="27"/>
      <c r="Z2170" s="27"/>
      <c r="AA2170" s="27"/>
      <c r="AB2170" s="27"/>
      <c r="AC2170" s="27"/>
      <c r="AD2170" s="27"/>
      <c r="AE2170" s="27"/>
    </row>
    <row r="2171" spans="1:31" ht="15.75" customHeight="1" x14ac:dyDescent="0.2">
      <c r="A2171" s="22">
        <v>35907</v>
      </c>
      <c r="B2171" s="23">
        <f t="shared" ref="B2171:C2171" si="4342">LN(D2171)</f>
        <v>7.0304152917180245</v>
      </c>
      <c r="C2171" s="23">
        <f t="shared" si="4342"/>
        <v>7.5588296831201749</v>
      </c>
      <c r="D2171" s="24">
        <v>1130.5</v>
      </c>
      <c r="E2171" s="24">
        <v>1917.6</v>
      </c>
      <c r="F2171" s="27">
        <f t="shared" ref="F2171:G2171" si="4343">LN(D2171/D2170)</f>
        <v>3.4557652574110013E-3</v>
      </c>
      <c r="G2171" s="27">
        <f t="shared" si="4343"/>
        <v>7.2225153029698043E-3</v>
      </c>
      <c r="H2171" s="27">
        <f t="shared" si="4091"/>
        <v>0.93009309462519485</v>
      </c>
      <c r="I2171" s="27"/>
      <c r="J2171" s="27">
        <v>2133</v>
      </c>
      <c r="K2171" s="27">
        <v>6.9012459034277516</v>
      </c>
      <c r="L2171" s="37">
        <v>5.2724799351348217E-2</v>
      </c>
      <c r="M2171" s="27"/>
      <c r="N2171" s="27"/>
      <c r="O2171" s="27"/>
      <c r="P2171" s="27"/>
      <c r="Q2171" s="27"/>
      <c r="R2171" s="27"/>
      <c r="S2171" s="27"/>
      <c r="T2171" s="27"/>
      <c r="U2171" s="27"/>
      <c r="V2171" s="27"/>
      <c r="W2171" s="27"/>
      <c r="X2171" s="27"/>
      <c r="Y2171" s="27"/>
      <c r="Z2171" s="27"/>
      <c r="AA2171" s="27"/>
      <c r="AB2171" s="27"/>
      <c r="AC2171" s="27"/>
      <c r="AD2171" s="27"/>
      <c r="AE2171" s="27"/>
    </row>
    <row r="2172" spans="1:31" ht="15.75" customHeight="1" x14ac:dyDescent="0.2">
      <c r="A2172" s="22">
        <v>35908</v>
      </c>
      <c r="B2172" s="23">
        <f t="shared" ref="B2172:C2172" si="4344">LN(D2172)</f>
        <v>7.0206374360388093</v>
      </c>
      <c r="C2172" s="23">
        <f t="shared" si="4344"/>
        <v>7.5397714595378513</v>
      </c>
      <c r="D2172" s="24">
        <v>1119.5</v>
      </c>
      <c r="E2172" s="24">
        <v>1881.4</v>
      </c>
      <c r="F2172" s="27">
        <f t="shared" ref="F2172:G2172" si="4345">LN(D2172/D2171)</f>
        <v>-9.777855679214971E-3</v>
      </c>
      <c r="G2172" s="27">
        <f t="shared" si="4345"/>
        <v>-1.9058223582323459E-2</v>
      </c>
      <c r="H2172" s="27">
        <f t="shared" si="4091"/>
        <v>0.93114724679853067</v>
      </c>
      <c r="I2172" s="27"/>
      <c r="J2172" s="27">
        <v>2134</v>
      </c>
      <c r="K2172" s="27">
        <v>6.8796810471540191</v>
      </c>
      <c r="L2172" s="37">
        <v>6.247565854545023E-2</v>
      </c>
      <c r="M2172" s="27"/>
      <c r="N2172" s="27"/>
      <c r="O2172" s="27"/>
      <c r="P2172" s="27"/>
      <c r="Q2172" s="27"/>
      <c r="R2172" s="27"/>
      <c r="S2172" s="27"/>
      <c r="T2172" s="27"/>
      <c r="U2172" s="27"/>
      <c r="V2172" s="27"/>
      <c r="W2172" s="27"/>
      <c r="X2172" s="27"/>
      <c r="Y2172" s="27"/>
      <c r="Z2172" s="27"/>
      <c r="AA2172" s="27"/>
      <c r="AB2172" s="27"/>
      <c r="AC2172" s="27"/>
      <c r="AD2172" s="27"/>
      <c r="AE2172" s="27"/>
    </row>
    <row r="2173" spans="1:31" ht="15.75" customHeight="1" x14ac:dyDescent="0.2">
      <c r="A2173" s="22">
        <v>35909</v>
      </c>
      <c r="B2173" s="23">
        <f t="shared" ref="B2173:C2173" si="4346">LN(D2173)</f>
        <v>7.0102216105266271</v>
      </c>
      <c r="C2173" s="23">
        <f t="shared" si="4346"/>
        <v>7.5331053014762572</v>
      </c>
      <c r="D2173" s="24">
        <v>1107.9000000000001</v>
      </c>
      <c r="E2173" s="24">
        <v>1868.9</v>
      </c>
      <c r="F2173" s="27">
        <f t="shared" ref="F2173:G2173" si="4347">LN(D2173/D2172)</f>
        <v>-1.0415825512182252E-2</v>
      </c>
      <c r="G2173" s="27">
        <f t="shared" si="4347"/>
        <v>-6.6661580615941327E-3</v>
      </c>
      <c r="H2173" s="27">
        <f t="shared" si="4091"/>
        <v>0.93058855942885055</v>
      </c>
      <c r="I2173" s="27"/>
      <c r="J2173" s="27">
        <v>2135</v>
      </c>
      <c r="K2173" s="27">
        <v>6.8984374229656549</v>
      </c>
      <c r="L2173" s="37">
        <v>6.3427181663514354E-2</v>
      </c>
      <c r="M2173" s="27"/>
      <c r="N2173" s="27"/>
      <c r="O2173" s="27"/>
      <c r="P2173" s="27"/>
      <c r="Q2173" s="27"/>
      <c r="R2173" s="27"/>
      <c r="S2173" s="27"/>
      <c r="T2173" s="27"/>
      <c r="U2173" s="27"/>
      <c r="V2173" s="27"/>
      <c r="W2173" s="27"/>
      <c r="X2173" s="27"/>
      <c r="Y2173" s="27"/>
      <c r="Z2173" s="27"/>
      <c r="AA2173" s="27"/>
      <c r="AB2173" s="27"/>
      <c r="AC2173" s="27"/>
      <c r="AD2173" s="27"/>
      <c r="AE2173" s="27"/>
    </row>
    <row r="2174" spans="1:31" ht="15.75" customHeight="1" x14ac:dyDescent="0.2">
      <c r="A2174" s="22">
        <v>35912</v>
      </c>
      <c r="B2174" s="23">
        <f t="shared" ref="B2174:C2174" si="4348">LN(D2174)</f>
        <v>6.9907167996964841</v>
      </c>
      <c r="C2174" s="23">
        <f t="shared" si="4348"/>
        <v>7.506756601651853</v>
      </c>
      <c r="D2174" s="24">
        <v>1086.5</v>
      </c>
      <c r="E2174" s="24">
        <v>1820.3</v>
      </c>
      <c r="F2174" s="27">
        <f t="shared" ref="F2174:G2174" si="4349">LN(D2174/D2173)</f>
        <v>-1.9504810830142941E-2</v>
      </c>
      <c r="G2174" s="27">
        <f t="shared" si="4349"/>
        <v>-2.6348699824403868E-2</v>
      </c>
      <c r="H2174" s="27">
        <f t="shared" si="4091"/>
        <v>0.93125662262157072</v>
      </c>
      <c r="I2174" s="27"/>
      <c r="J2174" s="27">
        <v>2136</v>
      </c>
      <c r="K2174" s="27">
        <v>6.8856957951815589</v>
      </c>
      <c r="L2174" s="37">
        <v>7.3037728565207516E-2</v>
      </c>
      <c r="M2174" s="27"/>
      <c r="N2174" s="27"/>
      <c r="O2174" s="27"/>
      <c r="P2174" s="27"/>
      <c r="Q2174" s="27"/>
      <c r="R2174" s="27"/>
      <c r="S2174" s="27"/>
      <c r="T2174" s="27"/>
      <c r="U2174" s="27"/>
      <c r="V2174" s="27"/>
      <c r="W2174" s="27"/>
      <c r="X2174" s="27"/>
      <c r="Y2174" s="27"/>
      <c r="Z2174" s="27"/>
      <c r="AA2174" s="27"/>
      <c r="AB2174" s="27"/>
      <c r="AC2174" s="27"/>
      <c r="AD2174" s="27"/>
      <c r="AE2174" s="27"/>
    </row>
    <row r="2175" spans="1:31" ht="15.75" customHeight="1" x14ac:dyDescent="0.2">
      <c r="A2175" s="22">
        <v>35913</v>
      </c>
      <c r="B2175" s="23">
        <f t="shared" ref="B2175:C2175" si="4350">LN(D2175)</f>
        <v>6.9894274276261621</v>
      </c>
      <c r="C2175" s="23">
        <f t="shared" si="4350"/>
        <v>7.5129997763661711</v>
      </c>
      <c r="D2175" s="24">
        <v>1085.0999999999999</v>
      </c>
      <c r="E2175" s="24">
        <v>1831.7</v>
      </c>
      <c r="F2175" s="27">
        <f t="shared" ref="F2175:G2175" si="4351">LN(D2175/D2174)</f>
        <v>-1.2893720703224172E-3</v>
      </c>
      <c r="G2175" s="27">
        <f t="shared" si="4351"/>
        <v>6.24317471431814E-3</v>
      </c>
      <c r="H2175" s="27">
        <f t="shared" si="4091"/>
        <v>0.93031114543793503</v>
      </c>
      <c r="I2175" s="27"/>
      <c r="J2175" s="27">
        <v>2137</v>
      </c>
      <c r="K2175" s="27">
        <v>6.8962460639885252</v>
      </c>
      <c r="L2175" s="37">
        <v>7.3732558173743357E-2</v>
      </c>
      <c r="M2175" s="27"/>
      <c r="N2175" s="27"/>
      <c r="O2175" s="27"/>
      <c r="P2175" s="27"/>
      <c r="Q2175" s="27"/>
      <c r="R2175" s="27"/>
      <c r="S2175" s="27"/>
      <c r="T2175" s="27"/>
      <c r="U2175" s="27"/>
      <c r="V2175" s="27"/>
      <c r="W2175" s="27"/>
      <c r="X2175" s="27"/>
      <c r="Y2175" s="27"/>
      <c r="Z2175" s="27"/>
      <c r="AA2175" s="27"/>
      <c r="AB2175" s="27"/>
      <c r="AC2175" s="27"/>
      <c r="AD2175" s="27"/>
      <c r="AE2175" s="27"/>
    </row>
    <row r="2176" spans="1:31" ht="15.75" customHeight="1" x14ac:dyDescent="0.2">
      <c r="A2176" s="22">
        <v>35914</v>
      </c>
      <c r="B2176" s="23">
        <f t="shared" ref="B2176:C2176" si="4352">LN(D2176)</f>
        <v>6.9981442787098178</v>
      </c>
      <c r="C2176" s="23">
        <f t="shared" si="4352"/>
        <v>7.5238054091571156</v>
      </c>
      <c r="D2176" s="24">
        <v>1094.5999999999999</v>
      </c>
      <c r="E2176" s="24">
        <v>1851.6</v>
      </c>
      <c r="F2176" s="27">
        <f t="shared" ref="F2176:G2176" si="4353">LN(D2176/D2175)</f>
        <v>8.7168510836557467E-3</v>
      </c>
      <c r="G2176" s="27">
        <f t="shared" si="4353"/>
        <v>1.0805632790944181E-2</v>
      </c>
      <c r="H2176" s="27">
        <f t="shared" si="4091"/>
        <v>0.93013360901020603</v>
      </c>
      <c r="I2176" s="27"/>
      <c r="J2176" s="27">
        <v>2138</v>
      </c>
      <c r="K2176" s="27">
        <v>6.8999543618887582</v>
      </c>
      <c r="L2176" s="37">
        <v>7.3963119347047801E-2</v>
      </c>
      <c r="M2176" s="27"/>
      <c r="N2176" s="27"/>
      <c r="O2176" s="27"/>
      <c r="P2176" s="27"/>
      <c r="Q2176" s="27"/>
      <c r="R2176" s="27"/>
      <c r="S2176" s="27"/>
      <c r="T2176" s="27"/>
      <c r="U2176" s="27"/>
      <c r="V2176" s="27"/>
      <c r="W2176" s="27"/>
      <c r="X2176" s="27"/>
      <c r="Y2176" s="27"/>
      <c r="Z2176" s="27"/>
      <c r="AA2176" s="27"/>
      <c r="AB2176" s="27"/>
      <c r="AC2176" s="27"/>
      <c r="AD2176" s="27"/>
      <c r="AE2176" s="27"/>
    </row>
    <row r="2177" spans="1:31" ht="15.75" customHeight="1" x14ac:dyDescent="0.2">
      <c r="A2177" s="22">
        <v>35915</v>
      </c>
      <c r="B2177" s="23">
        <f t="shared" ref="B2177:C2177" si="4354">LN(D2177)</f>
        <v>7.0136456542395695</v>
      </c>
      <c r="C2177" s="23">
        <f t="shared" si="4354"/>
        <v>7.5328377286279533</v>
      </c>
      <c r="D2177" s="24">
        <v>1111.7</v>
      </c>
      <c r="E2177" s="24">
        <v>1868.4</v>
      </c>
      <c r="F2177" s="27">
        <f t="shared" ref="F2177:G2177" si="4355">LN(D2177/D2176)</f>
        <v>1.5501375529751667E-2</v>
      </c>
      <c r="G2177" s="27">
        <f t="shared" si="4355"/>
        <v>9.0323194708376922E-3</v>
      </c>
      <c r="H2177" s="27">
        <f t="shared" si="4091"/>
        <v>0.93107616371248314</v>
      </c>
      <c r="I2177" s="27"/>
      <c r="J2177" s="27">
        <v>2139</v>
      </c>
      <c r="K2177" s="27">
        <v>6.903157035271021</v>
      </c>
      <c r="L2177" s="37">
        <v>7.2163429873540075E-2</v>
      </c>
      <c r="M2177" s="27"/>
      <c r="N2177" s="27"/>
      <c r="O2177" s="27"/>
      <c r="P2177" s="27"/>
      <c r="Q2177" s="27"/>
      <c r="R2177" s="27"/>
      <c r="S2177" s="27"/>
      <c r="T2177" s="27"/>
      <c r="U2177" s="27"/>
      <c r="V2177" s="27"/>
      <c r="W2177" s="27"/>
      <c r="X2177" s="27"/>
      <c r="Y2177" s="27"/>
      <c r="Z2177" s="27"/>
      <c r="AA2177" s="27"/>
      <c r="AB2177" s="27"/>
      <c r="AC2177" s="27"/>
      <c r="AD2177" s="27"/>
      <c r="AE2177" s="27"/>
    </row>
    <row r="2178" spans="1:31" ht="15.75" customHeight="1" x14ac:dyDescent="0.2">
      <c r="A2178" s="22">
        <v>35916</v>
      </c>
      <c r="B2178" s="23">
        <f t="shared" ref="B2178:C2178" si="4356">LN(D2178)</f>
        <v>7.02197642307216</v>
      </c>
      <c r="C2178" s="23">
        <f t="shared" si="4356"/>
        <v>7.5355102407750305</v>
      </c>
      <c r="D2178" s="24">
        <v>1121</v>
      </c>
      <c r="E2178" s="24">
        <v>1873.4</v>
      </c>
      <c r="F2178" s="27">
        <f t="shared" ref="F2178:G2178" si="4357">LN(D2178/D2177)</f>
        <v>8.3307688325906498E-3</v>
      </c>
      <c r="G2178" s="27">
        <f t="shared" si="4357"/>
        <v>2.6725121470773474E-3</v>
      </c>
      <c r="H2178" s="27">
        <f t="shared" si="4091"/>
        <v>0.93185148698702402</v>
      </c>
      <c r="I2178" s="27"/>
      <c r="J2178" s="27">
        <v>2140</v>
      </c>
      <c r="K2178" s="27">
        <v>6.9065234842749117</v>
      </c>
      <c r="L2178" s="37">
        <v>6.7581175248759173E-2</v>
      </c>
      <c r="M2178" s="27"/>
      <c r="N2178" s="27"/>
      <c r="O2178" s="27"/>
      <c r="P2178" s="27"/>
      <c r="Q2178" s="27"/>
      <c r="R2178" s="27"/>
      <c r="S2178" s="27"/>
      <c r="T2178" s="27"/>
      <c r="U2178" s="27"/>
      <c r="V2178" s="27"/>
      <c r="W2178" s="27"/>
      <c r="X2178" s="27"/>
      <c r="Y2178" s="27"/>
      <c r="Z2178" s="27"/>
      <c r="AA2178" s="27"/>
      <c r="AB2178" s="27"/>
      <c r="AC2178" s="27"/>
      <c r="AD2178" s="27"/>
      <c r="AE2178" s="27"/>
    </row>
    <row r="2179" spans="1:31" ht="15.75" customHeight="1" x14ac:dyDescent="0.2">
      <c r="A2179" s="22">
        <v>35919</v>
      </c>
      <c r="B2179" s="23">
        <f t="shared" ref="B2179:C2179" si="4358">LN(D2179)</f>
        <v>7.0228680860826413</v>
      </c>
      <c r="C2179" s="23">
        <f t="shared" si="4358"/>
        <v>7.5383885541528404</v>
      </c>
      <c r="D2179" s="24">
        <v>1122</v>
      </c>
      <c r="E2179" s="24">
        <v>1878.8</v>
      </c>
      <c r="F2179" s="27">
        <f t="shared" ref="F2179:G2179" si="4359">LN(D2179/D2178)</f>
        <v>8.9166301048164203E-4</v>
      </c>
      <c r="G2179" s="27">
        <f t="shared" si="4359"/>
        <v>2.8783133778097049E-3</v>
      </c>
      <c r="H2179" s="27">
        <f t="shared" si="4091"/>
        <v>0.93161396970096444</v>
      </c>
      <c r="I2179" s="27"/>
      <c r="J2179" s="27">
        <v>2141</v>
      </c>
      <c r="K2179" s="27">
        <v>6.9137827811904993</v>
      </c>
      <c r="L2179" s="37">
        <v>7.0192523703046739E-2</v>
      </c>
      <c r="M2179" s="27"/>
      <c r="N2179" s="27"/>
      <c r="O2179" s="27"/>
      <c r="P2179" s="27"/>
      <c r="Q2179" s="27"/>
      <c r="R2179" s="27"/>
      <c r="S2179" s="27"/>
      <c r="T2179" s="27"/>
      <c r="U2179" s="27"/>
      <c r="V2179" s="27"/>
      <c r="W2179" s="27"/>
      <c r="X2179" s="27"/>
      <c r="Y2179" s="27"/>
      <c r="Z2179" s="27"/>
      <c r="AA2179" s="27"/>
      <c r="AB2179" s="27"/>
      <c r="AC2179" s="27"/>
      <c r="AD2179" s="27"/>
      <c r="AE2179" s="27"/>
    </row>
    <row r="2180" spans="1:31" ht="15.75" customHeight="1" x14ac:dyDescent="0.2">
      <c r="A2180" s="22">
        <v>35920</v>
      </c>
      <c r="B2180" s="23">
        <f t="shared" ref="B2180:C2180" si="4360">LN(D2180)</f>
        <v>7.0170580138725871</v>
      </c>
      <c r="C2180" s="23">
        <f t="shared" si="4360"/>
        <v>7.5309627113374003</v>
      </c>
      <c r="D2180" s="24">
        <v>1115.5</v>
      </c>
      <c r="E2180" s="24">
        <v>1864.9</v>
      </c>
      <c r="F2180" s="27">
        <f t="shared" ref="F2180:G2180" si="4361">LN(D2180/D2179)</f>
        <v>-5.8100722100543701E-3</v>
      </c>
      <c r="G2180" s="27">
        <f t="shared" si="4361"/>
        <v>-7.4258428154393629E-3</v>
      </c>
      <c r="H2180" s="27">
        <f t="shared" si="4091"/>
        <v>0.93176108856691575</v>
      </c>
      <c r="I2180" s="27"/>
      <c r="J2180" s="27">
        <v>2142</v>
      </c>
      <c r="K2180" s="27">
        <v>6.909919532650675</v>
      </c>
      <c r="L2180" s="37">
        <v>7.5167089267785592E-2</v>
      </c>
      <c r="M2180" s="27"/>
      <c r="N2180" s="27"/>
      <c r="O2180" s="27"/>
      <c r="P2180" s="27"/>
      <c r="Q2180" s="27"/>
      <c r="R2180" s="27"/>
      <c r="S2180" s="27"/>
      <c r="T2180" s="27"/>
      <c r="U2180" s="27"/>
      <c r="V2180" s="27"/>
      <c r="W2180" s="27"/>
      <c r="X2180" s="27"/>
      <c r="Y2180" s="27"/>
      <c r="Z2180" s="27"/>
      <c r="AA2180" s="27"/>
      <c r="AB2180" s="27"/>
      <c r="AC2180" s="27"/>
      <c r="AD2180" s="27"/>
      <c r="AE2180" s="27"/>
    </row>
    <row r="2181" spans="1:31" ht="15.75" customHeight="1" x14ac:dyDescent="0.2">
      <c r="A2181" s="22">
        <v>35921</v>
      </c>
      <c r="B2181" s="23">
        <f t="shared" ref="B2181:C2181" si="4362">LN(D2181)</f>
        <v>7.007510112119129</v>
      </c>
      <c r="C2181" s="23">
        <f t="shared" si="4362"/>
        <v>7.5265021369658323</v>
      </c>
      <c r="D2181" s="24">
        <v>1104.9000000000001</v>
      </c>
      <c r="E2181" s="24">
        <v>1856.6</v>
      </c>
      <c r="F2181" s="27">
        <f t="shared" ref="F2181:G2181" si="4363">LN(D2181/D2180)</f>
        <v>-9.5479017534578527E-3</v>
      </c>
      <c r="G2181" s="27">
        <f t="shared" si="4363"/>
        <v>-4.4605743715685426E-3</v>
      </c>
      <c r="H2181" s="27">
        <f t="shared" si="4091"/>
        <v>0.9310447249728776</v>
      </c>
      <c r="I2181" s="27"/>
      <c r="J2181" s="27">
        <v>2143</v>
      </c>
      <c r="K2181" s="27">
        <v>6.9138265724021206</v>
      </c>
      <c r="L2181" s="37">
        <v>7.5969416916225718E-2</v>
      </c>
      <c r="M2181" s="27"/>
      <c r="N2181" s="27"/>
      <c r="O2181" s="27"/>
      <c r="P2181" s="27"/>
      <c r="Q2181" s="27"/>
      <c r="R2181" s="27"/>
      <c r="S2181" s="27"/>
      <c r="T2181" s="27"/>
      <c r="U2181" s="27"/>
      <c r="V2181" s="27"/>
      <c r="W2181" s="27"/>
      <c r="X2181" s="27"/>
      <c r="Y2181" s="27"/>
      <c r="Z2181" s="27"/>
      <c r="AA2181" s="27"/>
      <c r="AB2181" s="27"/>
      <c r="AC2181" s="27"/>
      <c r="AD2181" s="27"/>
      <c r="AE2181" s="27"/>
    </row>
    <row r="2182" spans="1:31" ht="15.75" customHeight="1" x14ac:dyDescent="0.2">
      <c r="A2182" s="22">
        <v>35922</v>
      </c>
      <c r="B2182" s="23">
        <f t="shared" ref="B2182:C2182" si="4364">LN(D2182)</f>
        <v>6.9986009622817136</v>
      </c>
      <c r="C2182" s="23">
        <f t="shared" si="4364"/>
        <v>7.5148542549166288</v>
      </c>
      <c r="D2182" s="24">
        <v>1095.0999999999999</v>
      </c>
      <c r="E2182" s="24">
        <v>1835.1</v>
      </c>
      <c r="F2182" s="27">
        <f t="shared" ref="F2182:G2182" si="4365">LN(D2182/D2181)</f>
        <v>-8.9091498374159802E-3</v>
      </c>
      <c r="G2182" s="27">
        <f t="shared" si="4365"/>
        <v>-1.164788204920327E-2</v>
      </c>
      <c r="H2182" s="27">
        <f t="shared" si="4091"/>
        <v>0.931302288091994</v>
      </c>
      <c r="I2182" s="27"/>
      <c r="J2182" s="27">
        <v>2144</v>
      </c>
      <c r="K2182" s="27">
        <v>6.9189333126328574</v>
      </c>
      <c r="L2182" s="37">
        <v>7.4724395349982764E-2</v>
      </c>
      <c r="M2182" s="27"/>
      <c r="N2182" s="27"/>
      <c r="O2182" s="27"/>
      <c r="P2182" s="27"/>
      <c r="Q2182" s="27"/>
      <c r="R2182" s="27"/>
      <c r="S2182" s="27"/>
      <c r="T2182" s="27"/>
      <c r="U2182" s="27"/>
      <c r="V2182" s="27"/>
      <c r="W2182" s="27"/>
      <c r="X2182" s="27"/>
      <c r="Y2182" s="27"/>
      <c r="Z2182" s="27"/>
      <c r="AA2182" s="27"/>
      <c r="AB2182" s="27"/>
      <c r="AC2182" s="27"/>
      <c r="AD2182" s="27"/>
      <c r="AE2182" s="27"/>
    </row>
    <row r="2183" spans="1:31" ht="15.75" customHeight="1" x14ac:dyDescent="0.2">
      <c r="A2183" s="22">
        <v>35923</v>
      </c>
      <c r="B2183" s="23">
        <f t="shared" ref="B2183:C2183" si="4366">LN(D2183)</f>
        <v>7.0104021159422798</v>
      </c>
      <c r="C2183" s="23">
        <f t="shared" si="4366"/>
        <v>7.530640926501416</v>
      </c>
      <c r="D2183" s="24">
        <v>1108.0999999999999</v>
      </c>
      <c r="E2183" s="24">
        <v>1864.3</v>
      </c>
      <c r="F2183" s="27">
        <f t="shared" ref="F2183:G2183" si="4367">LN(D2183/D2182)</f>
        <v>1.1801153660566398E-2</v>
      </c>
      <c r="G2183" s="27">
        <f t="shared" si="4367"/>
        <v>1.5786671584786922E-2</v>
      </c>
      <c r="H2183" s="27">
        <f t="shared" si="4091"/>
        <v>0.93091706062782242</v>
      </c>
      <c r="I2183" s="27"/>
      <c r="J2183" s="27">
        <v>2145</v>
      </c>
      <c r="K2183" s="27">
        <v>6.9142205831421863</v>
      </c>
      <c r="L2183" s="37">
        <v>8.8026358932668636E-2</v>
      </c>
      <c r="M2183" s="27"/>
      <c r="N2183" s="27"/>
      <c r="O2183" s="27"/>
      <c r="P2183" s="27"/>
      <c r="Q2183" s="27"/>
      <c r="R2183" s="27"/>
      <c r="S2183" s="27"/>
      <c r="T2183" s="27"/>
      <c r="U2183" s="27"/>
      <c r="V2183" s="27"/>
      <c r="W2183" s="27"/>
      <c r="X2183" s="27"/>
      <c r="Y2183" s="27"/>
      <c r="Z2183" s="27"/>
      <c r="AA2183" s="27"/>
      <c r="AB2183" s="27"/>
      <c r="AC2183" s="27"/>
      <c r="AD2183" s="27"/>
      <c r="AE2183" s="27"/>
    </row>
    <row r="2184" spans="1:31" ht="15.75" customHeight="1" x14ac:dyDescent="0.2">
      <c r="A2184" s="22">
        <v>35926</v>
      </c>
      <c r="B2184" s="23">
        <f t="shared" ref="B2184:C2184" si="4368">LN(D2184)</f>
        <v>7.0090475304640094</v>
      </c>
      <c r="C2184" s="23">
        <f t="shared" si="4368"/>
        <v>7.5218592522016294</v>
      </c>
      <c r="D2184" s="24">
        <v>1106.5999999999999</v>
      </c>
      <c r="E2184" s="24">
        <v>1848</v>
      </c>
      <c r="F2184" s="27">
        <f t="shared" ref="F2184:G2184" si="4369">LN(D2184/D2183)</f>
        <v>-1.3545854782704336E-3</v>
      </c>
      <c r="G2184" s="27">
        <f t="shared" si="4369"/>
        <v>-8.7816742997863153E-3</v>
      </c>
      <c r="H2184" s="27">
        <f t="shared" si="4091"/>
        <v>0.93182380784544439</v>
      </c>
      <c r="I2184" s="27"/>
      <c r="J2184" s="27">
        <v>2146</v>
      </c>
      <c r="K2184" s="27">
        <v>6.9157072815289808</v>
      </c>
      <c r="L2184" s="37">
        <v>8.3258877506540152E-2</v>
      </c>
      <c r="M2184" s="27"/>
      <c r="N2184" s="27"/>
      <c r="O2184" s="27"/>
      <c r="P2184" s="27"/>
      <c r="Q2184" s="27"/>
      <c r="R2184" s="27"/>
      <c r="S2184" s="27"/>
      <c r="T2184" s="27"/>
      <c r="U2184" s="27"/>
      <c r="V2184" s="27"/>
      <c r="W2184" s="27"/>
      <c r="X2184" s="27"/>
      <c r="Y2184" s="27"/>
      <c r="Z2184" s="27"/>
      <c r="AA2184" s="27"/>
      <c r="AB2184" s="27"/>
      <c r="AC2184" s="27"/>
      <c r="AD2184" s="27"/>
      <c r="AE2184" s="27"/>
    </row>
    <row r="2185" spans="1:31" ht="15.75" customHeight="1" x14ac:dyDescent="0.2">
      <c r="A2185" s="22">
        <v>35927</v>
      </c>
      <c r="B2185" s="23">
        <f t="shared" ref="B2185:C2185" si="4370">LN(D2185)</f>
        <v>7.0172372895991337</v>
      </c>
      <c r="C2185" s="23">
        <f t="shared" si="4370"/>
        <v>7.5283855287029047</v>
      </c>
      <c r="D2185" s="24">
        <v>1115.7</v>
      </c>
      <c r="E2185" s="24">
        <v>1860.1</v>
      </c>
      <c r="F2185" s="27">
        <f t="shared" ref="F2185:G2185" si="4371">LN(D2185/D2184)</f>
        <v>8.1897591351248449E-3</v>
      </c>
      <c r="G2185" s="27">
        <f t="shared" si="4371"/>
        <v>6.5262765012756661E-3</v>
      </c>
      <c r="H2185" s="27">
        <f t="shared" si="4091"/>
        <v>0.9321038704573571</v>
      </c>
      <c r="I2185" s="27"/>
      <c r="J2185" s="27">
        <v>2147</v>
      </c>
      <c r="K2185" s="27">
        <v>6.9243526830888733</v>
      </c>
      <c r="L2185" s="37">
        <v>8.3790769924531716E-2</v>
      </c>
      <c r="M2185" s="27"/>
      <c r="N2185" s="27"/>
      <c r="O2185" s="27"/>
      <c r="P2185" s="27"/>
      <c r="Q2185" s="27"/>
      <c r="R2185" s="27"/>
      <c r="S2185" s="27"/>
      <c r="T2185" s="27"/>
      <c r="U2185" s="27"/>
      <c r="V2185" s="27"/>
      <c r="W2185" s="27"/>
      <c r="X2185" s="27"/>
      <c r="Y2185" s="27"/>
      <c r="Z2185" s="27"/>
      <c r="AA2185" s="27"/>
      <c r="AB2185" s="27"/>
      <c r="AC2185" s="27"/>
      <c r="AD2185" s="27"/>
      <c r="AE2185" s="27"/>
    </row>
    <row r="2186" spans="1:31" ht="15.75" customHeight="1" x14ac:dyDescent="0.2">
      <c r="A2186" s="22">
        <v>35928</v>
      </c>
      <c r="B2186" s="23">
        <f t="shared" ref="B2186:C2186" si="4372">LN(D2186)</f>
        <v>7.0200119613278043</v>
      </c>
      <c r="C2186" s="23">
        <f t="shared" si="4372"/>
        <v>7.5316059705394256</v>
      </c>
      <c r="D2186" s="24">
        <v>1118.8</v>
      </c>
      <c r="E2186" s="24">
        <v>1866.1</v>
      </c>
      <c r="F2186" s="27">
        <f t="shared" ref="F2186:G2186" si="4373">LN(D2186/D2185)</f>
        <v>2.7746717286704216E-3</v>
      </c>
      <c r="G2186" s="27">
        <f t="shared" si="4373"/>
        <v>3.2204418365208631E-3</v>
      </c>
      <c r="H2186" s="27">
        <f t="shared" si="4091"/>
        <v>0.93207371559096841</v>
      </c>
      <c r="I2186" s="27"/>
      <c r="J2186" s="27">
        <v>2148</v>
      </c>
      <c r="K2186" s="27">
        <v>6.9295631484958262</v>
      </c>
      <c r="L2186" s="37">
        <v>7.5228092997905449E-2</v>
      </c>
      <c r="M2186" s="27"/>
      <c r="N2186" s="27"/>
      <c r="O2186" s="27"/>
      <c r="P2186" s="27"/>
      <c r="Q2186" s="27"/>
      <c r="R2186" s="27"/>
      <c r="S2186" s="27"/>
      <c r="T2186" s="27"/>
      <c r="U2186" s="27"/>
      <c r="V2186" s="27"/>
      <c r="W2186" s="27"/>
      <c r="X2186" s="27"/>
      <c r="Y2186" s="27"/>
      <c r="Z2186" s="27"/>
      <c r="AA2186" s="27"/>
      <c r="AB2186" s="27"/>
      <c r="AC2186" s="27"/>
      <c r="AD2186" s="27"/>
      <c r="AE2186" s="27"/>
    </row>
    <row r="2187" spans="1:31" ht="15.75" customHeight="1" x14ac:dyDescent="0.2">
      <c r="A2187" s="22">
        <v>35929</v>
      </c>
      <c r="B2187" s="23">
        <f t="shared" ref="B2187:C2187" si="4374">LN(D2187)</f>
        <v>7.0186703395532923</v>
      </c>
      <c r="C2187" s="23">
        <f t="shared" si="4374"/>
        <v>7.5311771770505169</v>
      </c>
      <c r="D2187" s="24">
        <v>1117.3</v>
      </c>
      <c r="E2187" s="24">
        <v>1865.3</v>
      </c>
      <c r="F2187" s="27">
        <f t="shared" ref="F2187:G2187" si="4375">LN(D2187/D2186)</f>
        <v>-1.3416217745124547E-3</v>
      </c>
      <c r="G2187" s="27">
        <f t="shared" si="4375"/>
        <v>-4.2879348890896389E-4</v>
      </c>
      <c r="H2187" s="27">
        <f t="shared" si="4091"/>
        <v>0.9319486415670889</v>
      </c>
      <c r="I2187" s="27"/>
      <c r="J2187" s="27">
        <v>2149</v>
      </c>
      <c r="K2187" s="27">
        <v>6.9312780192614456</v>
      </c>
      <c r="L2187" s="37">
        <v>7.2514447917633618E-2</v>
      </c>
      <c r="M2187" s="27"/>
      <c r="N2187" s="27"/>
      <c r="O2187" s="27"/>
      <c r="P2187" s="27"/>
      <c r="Q2187" s="27"/>
      <c r="R2187" s="27"/>
      <c r="S2187" s="27"/>
      <c r="T2187" s="27"/>
      <c r="U2187" s="27"/>
      <c r="V2187" s="27"/>
      <c r="W2187" s="27"/>
      <c r="X2187" s="27"/>
      <c r="Y2187" s="27"/>
      <c r="Z2187" s="27"/>
      <c r="AA2187" s="27"/>
      <c r="AB2187" s="27"/>
      <c r="AC2187" s="27"/>
      <c r="AD2187" s="27"/>
      <c r="AE2187" s="27"/>
    </row>
    <row r="2188" spans="1:31" ht="15.75" customHeight="1" x14ac:dyDescent="0.2">
      <c r="A2188" s="22">
        <v>35930</v>
      </c>
      <c r="B2188" s="23">
        <f t="shared" ref="B2188:C2188" si="4376">LN(D2188)</f>
        <v>7.0109434367783061</v>
      </c>
      <c r="C2188" s="23">
        <f t="shared" si="4376"/>
        <v>7.5211555414518267</v>
      </c>
      <c r="D2188" s="24">
        <v>1108.7</v>
      </c>
      <c r="E2188" s="24">
        <v>1846.7</v>
      </c>
      <c r="F2188" s="27">
        <f t="shared" ref="F2188:G2188" si="4377">LN(D2188/D2187)</f>
        <v>-7.7269027749862539E-3</v>
      </c>
      <c r="G2188" s="27">
        <f t="shared" si="4377"/>
        <v>-1.0021635598689856E-2</v>
      </c>
      <c r="H2188" s="27">
        <f t="shared" si="4091"/>
        <v>0.93216306964248297</v>
      </c>
      <c r="I2188" s="27"/>
      <c r="J2188" s="27">
        <v>2150</v>
      </c>
      <c r="K2188" s="27">
        <v>6.9291767844654277</v>
      </c>
      <c r="L2188" s="37">
        <v>6.9698087884193072E-2</v>
      </c>
      <c r="M2188" s="27"/>
      <c r="N2188" s="27"/>
      <c r="O2188" s="27"/>
      <c r="P2188" s="27"/>
      <c r="Q2188" s="27"/>
      <c r="R2188" s="27"/>
      <c r="S2188" s="27"/>
      <c r="T2188" s="27"/>
      <c r="U2188" s="27"/>
      <c r="V2188" s="27"/>
      <c r="W2188" s="27"/>
      <c r="X2188" s="27"/>
      <c r="Y2188" s="27"/>
      <c r="Z2188" s="27"/>
      <c r="AA2188" s="27"/>
      <c r="AB2188" s="27"/>
      <c r="AC2188" s="27"/>
      <c r="AD2188" s="27"/>
      <c r="AE2188" s="27"/>
    </row>
    <row r="2189" spans="1:31" ht="15.75" customHeight="1" x14ac:dyDescent="0.2">
      <c r="A2189" s="22">
        <v>35933</v>
      </c>
      <c r="B2189" s="23">
        <f t="shared" ref="B2189:C2189" si="4378">LN(D2189)</f>
        <v>7.0083243339038326</v>
      </c>
      <c r="C2189" s="23">
        <f t="shared" si="4378"/>
        <v>7.5129451807829399</v>
      </c>
      <c r="D2189" s="24">
        <v>1105.8</v>
      </c>
      <c r="E2189" s="24">
        <v>1831.6</v>
      </c>
      <c r="F2189" s="27">
        <f t="shared" ref="F2189:G2189" si="4379">LN(D2189/D2188)</f>
        <v>-2.619102874473441E-3</v>
      </c>
      <c r="G2189" s="27">
        <f t="shared" si="4379"/>
        <v>-8.2103606688867133E-3</v>
      </c>
      <c r="H2189" s="27">
        <f t="shared" si="4091"/>
        <v>0.93283315201475758</v>
      </c>
      <c r="I2189" s="27"/>
      <c r="J2189" s="27">
        <v>2151</v>
      </c>
      <c r="K2189" s="27">
        <v>6.9270698960643209</v>
      </c>
      <c r="L2189" s="37">
        <v>7.0068944052501969E-2</v>
      </c>
      <c r="M2189" s="27"/>
      <c r="N2189" s="27"/>
      <c r="O2189" s="27"/>
      <c r="P2189" s="27"/>
      <c r="Q2189" s="27"/>
      <c r="R2189" s="27"/>
      <c r="S2189" s="27"/>
      <c r="T2189" s="27"/>
      <c r="U2189" s="27"/>
      <c r="V2189" s="27"/>
      <c r="W2189" s="27"/>
      <c r="X2189" s="27"/>
      <c r="Y2189" s="27"/>
      <c r="Z2189" s="27"/>
      <c r="AA2189" s="27"/>
      <c r="AB2189" s="27"/>
      <c r="AC2189" s="27"/>
      <c r="AD2189" s="27"/>
      <c r="AE2189" s="27"/>
    </row>
    <row r="2190" spans="1:31" ht="15.75" customHeight="1" x14ac:dyDescent="0.2">
      <c r="A2190" s="22">
        <v>35934</v>
      </c>
      <c r="B2190" s="23">
        <f t="shared" ref="B2190:C2190" si="4380">LN(D2190)</f>
        <v>7.0116647423726484</v>
      </c>
      <c r="C2190" s="23">
        <f t="shared" si="4380"/>
        <v>7.520668066831476</v>
      </c>
      <c r="D2190" s="24">
        <v>1109.5</v>
      </c>
      <c r="E2190" s="24">
        <v>1845.8</v>
      </c>
      <c r="F2190" s="27">
        <f t="shared" ref="F2190:G2190" si="4381">LN(D2190/D2189)</f>
        <v>3.3404084688160806E-3</v>
      </c>
      <c r="G2190" s="27">
        <f t="shared" si="4381"/>
        <v>7.7228860485359634E-3</v>
      </c>
      <c r="H2190" s="27">
        <f t="shared" si="4091"/>
        <v>0.93231940035969763</v>
      </c>
      <c r="I2190" s="27"/>
      <c r="J2190" s="27">
        <v>2152</v>
      </c>
      <c r="K2190" s="27">
        <v>6.9343126962987505</v>
      </c>
      <c r="L2190" s="37">
        <v>7.0297024047269119E-2</v>
      </c>
      <c r="M2190" s="27"/>
      <c r="N2190" s="27"/>
      <c r="O2190" s="27"/>
      <c r="P2190" s="27"/>
      <c r="Q2190" s="27"/>
      <c r="R2190" s="27"/>
      <c r="S2190" s="27"/>
      <c r="T2190" s="27"/>
      <c r="U2190" s="27"/>
      <c r="V2190" s="27"/>
      <c r="W2190" s="27"/>
      <c r="X2190" s="27"/>
      <c r="Y2190" s="27"/>
      <c r="Z2190" s="27"/>
      <c r="AA2190" s="27"/>
      <c r="AB2190" s="27"/>
      <c r="AC2190" s="27"/>
      <c r="AD2190" s="27"/>
      <c r="AE2190" s="27"/>
    </row>
    <row r="2191" spans="1:31" ht="15.75" customHeight="1" x14ac:dyDescent="0.2">
      <c r="A2191" s="22">
        <v>35935</v>
      </c>
      <c r="B2191" s="23">
        <f t="shared" ref="B2191:C2191" si="4382">LN(D2191)</f>
        <v>7.020190708311925</v>
      </c>
      <c r="C2191" s="23">
        <f t="shared" si="4382"/>
        <v>7.5129997763661711</v>
      </c>
      <c r="D2191" s="24">
        <v>1119</v>
      </c>
      <c r="E2191" s="24">
        <v>1831.7</v>
      </c>
      <c r="F2191" s="27">
        <f t="shared" ref="F2191:G2191" si="4383">LN(D2191/D2190)</f>
        <v>8.5259659392766321E-3</v>
      </c>
      <c r="G2191" s="27">
        <f t="shared" si="4383"/>
        <v>-7.6682904653050561E-3</v>
      </c>
      <c r="H2191" s="27">
        <f t="shared" si="4091"/>
        <v>0.93440581888415764</v>
      </c>
      <c r="I2191" s="27"/>
      <c r="J2191" s="27">
        <v>2153</v>
      </c>
      <c r="K2191" s="27">
        <v>6.939415141918146</v>
      </c>
      <c r="L2191" s="37">
        <v>7.0986974024133787E-2</v>
      </c>
      <c r="M2191" s="27"/>
      <c r="N2191" s="27"/>
      <c r="O2191" s="27"/>
      <c r="P2191" s="27"/>
      <c r="Q2191" s="27"/>
      <c r="R2191" s="27"/>
      <c r="S2191" s="27"/>
      <c r="T2191" s="27"/>
      <c r="U2191" s="27"/>
      <c r="V2191" s="27"/>
      <c r="W2191" s="27"/>
      <c r="X2191" s="27"/>
      <c r="Y2191" s="27"/>
      <c r="Z2191" s="27"/>
      <c r="AA2191" s="27"/>
      <c r="AB2191" s="27"/>
      <c r="AC2191" s="27"/>
      <c r="AD2191" s="27"/>
      <c r="AE2191" s="27"/>
    </row>
    <row r="2192" spans="1:31" ht="15.75" customHeight="1" x14ac:dyDescent="0.2">
      <c r="A2192" s="22">
        <v>35936</v>
      </c>
      <c r="B2192" s="23">
        <f t="shared" ref="B2192:C2192" si="4384">LN(D2192)</f>
        <v>7.0162508751354355</v>
      </c>
      <c r="C2192" s="23">
        <f t="shared" si="4384"/>
        <v>7.5070861633377977</v>
      </c>
      <c r="D2192" s="24">
        <v>1114.5999999999999</v>
      </c>
      <c r="E2192" s="24">
        <v>1820.9</v>
      </c>
      <c r="F2192" s="27">
        <f t="shared" ref="F2192:G2192" si="4385">LN(D2192/D2191)</f>
        <v>-3.9398331764893503E-3</v>
      </c>
      <c r="G2192" s="27">
        <f t="shared" si="4385"/>
        <v>-5.9136130283736392E-3</v>
      </c>
      <c r="H2192" s="27">
        <f t="shared" si="4091"/>
        <v>0.93461707012243389</v>
      </c>
      <c r="I2192" s="27"/>
      <c r="J2192" s="27">
        <v>2154</v>
      </c>
      <c r="K2192" s="27">
        <v>6.9416581800777646</v>
      </c>
      <c r="L2192" s="37">
        <v>7.9425784211375472E-2</v>
      </c>
      <c r="M2192" s="27"/>
      <c r="N2192" s="27"/>
      <c r="O2192" s="27"/>
      <c r="P2192" s="27"/>
      <c r="Q2192" s="27"/>
      <c r="R2192" s="27"/>
      <c r="S2192" s="27"/>
      <c r="T2192" s="27"/>
      <c r="U2192" s="27"/>
      <c r="V2192" s="27"/>
      <c r="W2192" s="27"/>
      <c r="X2192" s="27"/>
      <c r="Y2192" s="27"/>
      <c r="Z2192" s="27"/>
      <c r="AA2192" s="27"/>
      <c r="AB2192" s="27"/>
      <c r="AC2192" s="27"/>
      <c r="AD2192" s="27"/>
      <c r="AE2192" s="27"/>
    </row>
    <row r="2193" spans="1:31" ht="15.75" customHeight="1" x14ac:dyDescent="0.2">
      <c r="A2193" s="22">
        <v>35937</v>
      </c>
      <c r="B2193" s="23">
        <f t="shared" ref="B2193:C2193" si="4386">LN(D2193)</f>
        <v>7.0124755897525404</v>
      </c>
      <c r="C2193" s="23">
        <f t="shared" si="4386"/>
        <v>7.498315870766981</v>
      </c>
      <c r="D2193" s="24">
        <v>1110.4000000000001</v>
      </c>
      <c r="E2193" s="24">
        <v>1805</v>
      </c>
      <c r="F2193" s="27">
        <f t="shared" ref="F2193:G2193" si="4387">LN(D2193/D2192)</f>
        <v>-3.7752853828957557E-3</v>
      </c>
      <c r="G2193" s="27">
        <f t="shared" si="4387"/>
        <v>-8.7702925708164244E-3</v>
      </c>
      <c r="H2193" s="27">
        <f t="shared" si="4091"/>
        <v>0.9352067465030991</v>
      </c>
      <c r="I2193" s="27"/>
      <c r="J2193" s="27">
        <v>2155</v>
      </c>
      <c r="K2193" s="27">
        <v>6.9427139909196889</v>
      </c>
      <c r="L2193" s="37">
        <v>8.0777786545044528E-2</v>
      </c>
      <c r="M2193" s="27"/>
      <c r="N2193" s="27"/>
      <c r="O2193" s="27"/>
      <c r="P2193" s="27"/>
      <c r="Q2193" s="27"/>
      <c r="R2193" s="27"/>
      <c r="S2193" s="27"/>
      <c r="T2193" s="27"/>
      <c r="U2193" s="27"/>
      <c r="V2193" s="27"/>
      <c r="W2193" s="27"/>
      <c r="X2193" s="27"/>
      <c r="Y2193" s="27"/>
      <c r="Z2193" s="27"/>
      <c r="AA2193" s="27"/>
      <c r="AB2193" s="27"/>
      <c r="AC2193" s="27"/>
      <c r="AD2193" s="27"/>
      <c r="AE2193" s="27"/>
    </row>
    <row r="2194" spans="1:31" ht="15.75" customHeight="1" x14ac:dyDescent="0.2">
      <c r="A2194" s="22">
        <v>35940</v>
      </c>
      <c r="B2194" s="23">
        <f t="shared" ref="B2194:C2194" si="4388">LN(D2194)</f>
        <v>7.0124755897525404</v>
      </c>
      <c r="C2194" s="23">
        <f t="shared" si="4388"/>
        <v>7.498315870766981</v>
      </c>
      <c r="D2194" s="24">
        <v>1110.4000000000001</v>
      </c>
      <c r="E2194" s="24">
        <v>1805</v>
      </c>
      <c r="F2194" s="27">
        <f t="shared" ref="F2194:G2194" si="4389">LN(D2194/D2193)</f>
        <v>0</v>
      </c>
      <c r="G2194" s="27">
        <f t="shared" si="4389"/>
        <v>0</v>
      </c>
      <c r="H2194" s="27">
        <f t="shared" si="4091"/>
        <v>0.9352067465030991</v>
      </c>
      <c r="I2194" s="27"/>
      <c r="J2194" s="27">
        <v>2156</v>
      </c>
      <c r="K2194" s="27">
        <v>6.9315349262684718</v>
      </c>
      <c r="L2194" s="37">
        <v>9.0709079198362907E-2</v>
      </c>
      <c r="M2194" s="27"/>
      <c r="N2194" s="27"/>
      <c r="O2194" s="27"/>
      <c r="P2194" s="27"/>
      <c r="Q2194" s="27"/>
      <c r="R2194" s="27"/>
      <c r="S2194" s="27"/>
      <c r="T2194" s="27"/>
      <c r="U2194" s="27"/>
      <c r="V2194" s="27"/>
      <c r="W2194" s="27"/>
      <c r="X2194" s="27"/>
      <c r="Y2194" s="27"/>
      <c r="Z2194" s="27"/>
      <c r="AA2194" s="27"/>
      <c r="AB2194" s="27"/>
      <c r="AC2194" s="27"/>
      <c r="AD2194" s="27"/>
      <c r="AE2194" s="27"/>
    </row>
    <row r="2195" spans="1:31" ht="15.75" customHeight="1" x14ac:dyDescent="0.2">
      <c r="A2195" s="22">
        <v>35941</v>
      </c>
      <c r="B2195" s="23">
        <f t="shared" ref="B2195:C2195" si="4390">LN(D2195)</f>
        <v>6.9975959829819265</v>
      </c>
      <c r="C2195" s="23">
        <f t="shared" si="4390"/>
        <v>7.48324441607385</v>
      </c>
      <c r="D2195" s="24">
        <v>1094</v>
      </c>
      <c r="E2195" s="24">
        <v>1778</v>
      </c>
      <c r="F2195" s="27">
        <f t="shared" ref="F2195:G2195" si="4391">LN(D2195/D2194)</f>
        <v>-1.4879606770613663E-2</v>
      </c>
      <c r="G2195" s="27">
        <f t="shared" si="4391"/>
        <v>-1.5071454693131443E-2</v>
      </c>
      <c r="H2195" s="27">
        <f t="shared" si="4091"/>
        <v>0.93510188815311701</v>
      </c>
      <c r="I2195" s="27"/>
      <c r="J2195" s="27">
        <v>2157</v>
      </c>
      <c r="K2195" s="27">
        <v>6.9184110744873024</v>
      </c>
      <c r="L2195" s="37">
        <v>9.3253667885345948E-2</v>
      </c>
      <c r="M2195" s="27"/>
      <c r="N2195" s="27"/>
      <c r="O2195" s="27"/>
      <c r="P2195" s="27"/>
      <c r="Q2195" s="27"/>
      <c r="R2195" s="27"/>
      <c r="S2195" s="27"/>
      <c r="T2195" s="27"/>
      <c r="U2195" s="27"/>
      <c r="V2195" s="27"/>
      <c r="W2195" s="27"/>
      <c r="X2195" s="27"/>
      <c r="Y2195" s="27"/>
      <c r="Z2195" s="27"/>
      <c r="AA2195" s="27"/>
      <c r="AB2195" s="27"/>
      <c r="AC2195" s="27"/>
      <c r="AD2195" s="27"/>
      <c r="AE2195" s="27"/>
    </row>
    <row r="2196" spans="1:31" ht="15.75" customHeight="1" x14ac:dyDescent="0.2">
      <c r="A2196" s="22">
        <v>35942</v>
      </c>
      <c r="B2196" s="23">
        <f t="shared" ref="B2196:C2196" si="4392">LN(D2196)</f>
        <v>6.9959492897180535</v>
      </c>
      <c r="C2196" s="23">
        <f t="shared" si="4392"/>
        <v>7.4849864299447395</v>
      </c>
      <c r="D2196" s="24">
        <v>1092.2</v>
      </c>
      <c r="E2196" s="24">
        <v>1781.1</v>
      </c>
      <c r="F2196" s="27">
        <f t="shared" ref="F2196:G2196" si="4393">LN(D2196/D2195)</f>
        <v>-1.6466932638731949E-3</v>
      </c>
      <c r="G2196" s="27">
        <f t="shared" si="4393"/>
        <v>1.7420138708894972E-3</v>
      </c>
      <c r="H2196" s="27">
        <f t="shared" si="4091"/>
        <v>0.93466425827170185</v>
      </c>
      <c r="I2196" s="27"/>
      <c r="J2196" s="27">
        <v>2158</v>
      </c>
      <c r="K2196" s="27">
        <v>6.9220161151994075</v>
      </c>
      <c r="L2196" s="37">
        <v>8.2502832215037181E-2</v>
      </c>
      <c r="M2196" s="27"/>
      <c r="N2196" s="27"/>
      <c r="O2196" s="27"/>
      <c r="P2196" s="27"/>
      <c r="Q2196" s="27"/>
      <c r="R2196" s="27"/>
      <c r="S2196" s="27"/>
      <c r="T2196" s="27"/>
      <c r="U2196" s="27"/>
      <c r="V2196" s="27"/>
      <c r="W2196" s="27"/>
      <c r="X2196" s="27"/>
      <c r="Y2196" s="27"/>
      <c r="Z2196" s="27"/>
      <c r="AA2196" s="27"/>
      <c r="AB2196" s="27"/>
      <c r="AC2196" s="27"/>
      <c r="AD2196" s="27"/>
      <c r="AE2196" s="27"/>
    </row>
    <row r="2197" spans="1:31" ht="15.75" customHeight="1" x14ac:dyDescent="0.2">
      <c r="A2197" s="22">
        <v>35943</v>
      </c>
      <c r="B2197" s="23">
        <f t="shared" ref="B2197:C2197" si="4394">LN(D2197)</f>
        <v>7.0008812569716206</v>
      </c>
      <c r="C2197" s="23">
        <f t="shared" si="4394"/>
        <v>7.4925374348639568</v>
      </c>
      <c r="D2197" s="24">
        <v>1097.5999999999999</v>
      </c>
      <c r="E2197" s="24">
        <v>1794.6</v>
      </c>
      <c r="F2197" s="27">
        <f t="shared" ref="F2197:G2197" si="4395">LN(D2197/D2196)</f>
        <v>4.9319672535672217E-3</v>
      </c>
      <c r="G2197" s="27">
        <f t="shared" si="4395"/>
        <v>7.5510049192180073E-3</v>
      </c>
      <c r="H2197" s="27">
        <f t="shared" si="4091"/>
        <v>0.93438055102606732</v>
      </c>
      <c r="I2197" s="27"/>
      <c r="J2197" s="27">
        <v>2159</v>
      </c>
      <c r="K2197" s="27">
        <v>6.9277154641712286</v>
      </c>
      <c r="L2197" s="37">
        <v>8.4940224636278039E-2</v>
      </c>
      <c r="M2197" s="27"/>
      <c r="N2197" s="27"/>
      <c r="O2197" s="27"/>
      <c r="P2197" s="27"/>
      <c r="Q2197" s="27"/>
      <c r="R2197" s="27"/>
      <c r="S2197" s="27"/>
      <c r="T2197" s="27"/>
      <c r="U2197" s="27"/>
      <c r="V2197" s="27"/>
      <c r="W2197" s="27"/>
      <c r="X2197" s="27"/>
      <c r="Y2197" s="27"/>
      <c r="Z2197" s="27"/>
      <c r="AA2197" s="27"/>
      <c r="AB2197" s="27"/>
      <c r="AC2197" s="27"/>
      <c r="AD2197" s="27"/>
      <c r="AE2197" s="27"/>
    </row>
    <row r="2198" spans="1:31" ht="15.75" customHeight="1" x14ac:dyDescent="0.2">
      <c r="A2198" s="22">
        <v>35944</v>
      </c>
      <c r="B2198" s="23">
        <f t="shared" ref="B2198:C2198" si="4396">LN(D2198)</f>
        <v>6.9946666509714337</v>
      </c>
      <c r="C2198" s="23">
        <f t="shared" si="4396"/>
        <v>7.4836942586365414</v>
      </c>
      <c r="D2198" s="24">
        <v>1090.8</v>
      </c>
      <c r="E2198" s="24">
        <v>1778.8</v>
      </c>
      <c r="F2198" s="27">
        <f t="shared" ref="F2198:G2198" si="4397">LN(D2198/D2197)</f>
        <v>-6.2146060001873052E-3</v>
      </c>
      <c r="G2198" s="27">
        <f t="shared" si="4397"/>
        <v>-8.8431762274158859E-3</v>
      </c>
      <c r="H2198" s="27">
        <f t="shared" si="4091"/>
        <v>0.93465425086002862</v>
      </c>
      <c r="I2198" s="27"/>
      <c r="J2198" s="27">
        <v>2160</v>
      </c>
      <c r="K2198" s="27">
        <v>6.9277154641712286</v>
      </c>
      <c r="L2198" s="37">
        <v>8.4940224636278039E-2</v>
      </c>
      <c r="M2198" s="27"/>
      <c r="N2198" s="27"/>
      <c r="O2198" s="27"/>
      <c r="P2198" s="27"/>
      <c r="Q2198" s="27"/>
      <c r="R2198" s="27"/>
      <c r="S2198" s="27"/>
      <c r="T2198" s="27"/>
      <c r="U2198" s="27"/>
      <c r="V2198" s="27"/>
      <c r="W2198" s="27"/>
      <c r="X2198" s="27"/>
      <c r="Y2198" s="27"/>
      <c r="Z2198" s="27"/>
      <c r="AA2198" s="27"/>
      <c r="AB2198" s="27"/>
      <c r="AC2198" s="27"/>
      <c r="AD2198" s="27"/>
      <c r="AE2198" s="27"/>
    </row>
    <row r="2199" spans="1:31" ht="15.75" customHeight="1" x14ac:dyDescent="0.2">
      <c r="A2199" s="22">
        <v>35947</v>
      </c>
      <c r="B2199" s="23">
        <f t="shared" ref="B2199:C2199" si="4398">LN(D2199)</f>
        <v>6.9947583226037109</v>
      </c>
      <c r="C2199" s="23">
        <f t="shared" si="4398"/>
        <v>7.4655408216114063</v>
      </c>
      <c r="D2199" s="24">
        <v>1090.9000000000001</v>
      </c>
      <c r="E2199" s="24">
        <v>1746.8</v>
      </c>
      <c r="F2199" s="27">
        <f t="shared" ref="F2199:G2199" si="4399">LN(D2199/D2198)</f>
        <v>9.1671632277700408E-5</v>
      </c>
      <c r="G2199" s="27">
        <f t="shared" si="4399"/>
        <v>-1.8153437025135468E-2</v>
      </c>
      <c r="H2199" s="27">
        <f t="shared" si="4091"/>
        <v>0.93693926397872418</v>
      </c>
      <c r="I2199" s="27"/>
      <c r="J2199" s="27">
        <v>2161</v>
      </c>
      <c r="K2199" s="27">
        <v>6.9297348046702165</v>
      </c>
      <c r="L2199" s="37">
        <v>8.2020064330404985E-2</v>
      </c>
      <c r="M2199" s="27"/>
      <c r="N2199" s="27"/>
      <c r="O2199" s="27"/>
      <c r="P2199" s="27"/>
      <c r="Q2199" s="27"/>
      <c r="R2199" s="27"/>
      <c r="S2199" s="27"/>
      <c r="T2199" s="27"/>
      <c r="U2199" s="27"/>
      <c r="V2199" s="27"/>
      <c r="W2199" s="27"/>
      <c r="X2199" s="27"/>
      <c r="Y2199" s="27"/>
      <c r="Z2199" s="27"/>
      <c r="AA2199" s="27"/>
      <c r="AB2199" s="27"/>
      <c r="AC2199" s="27"/>
      <c r="AD2199" s="27"/>
      <c r="AE2199" s="27"/>
    </row>
    <row r="2200" spans="1:31" ht="15.75" customHeight="1" x14ac:dyDescent="0.2">
      <c r="A2200" s="22">
        <v>35948</v>
      </c>
      <c r="B2200" s="23">
        <f t="shared" ref="B2200:C2200" si="4400">LN(D2200)</f>
        <v>6.9968644540539131</v>
      </c>
      <c r="C2200" s="23">
        <f t="shared" si="4400"/>
        <v>7.4740345309330944</v>
      </c>
      <c r="D2200" s="24">
        <v>1093.2</v>
      </c>
      <c r="E2200" s="24">
        <v>1761.7</v>
      </c>
      <c r="F2200" s="27">
        <f t="shared" ref="F2200:G2200" si="4401">LN(D2200/D2199)</f>
        <v>2.1061314502017364E-3</v>
      </c>
      <c r="G2200" s="27">
        <f t="shared" si="4401"/>
        <v>8.4937093216887159E-3</v>
      </c>
      <c r="H2200" s="27">
        <f t="shared" si="4091"/>
        <v>0.93615629217335061</v>
      </c>
      <c r="I2200" s="27"/>
      <c r="J2200" s="27">
        <v>2162</v>
      </c>
      <c r="K2200" s="27">
        <v>6.9374631321652078</v>
      </c>
      <c r="L2200" s="37">
        <v>7.9774157433925907E-2</v>
      </c>
      <c r="M2200" s="27"/>
      <c r="N2200" s="27"/>
      <c r="O2200" s="27"/>
      <c r="P2200" s="27"/>
      <c r="Q2200" s="27"/>
      <c r="R2200" s="27"/>
      <c r="S2200" s="27"/>
      <c r="T2200" s="27"/>
      <c r="U2200" s="27"/>
      <c r="V2200" s="27"/>
      <c r="W2200" s="27"/>
      <c r="X2200" s="27"/>
      <c r="Y2200" s="27"/>
      <c r="Z2200" s="27"/>
      <c r="AA2200" s="27"/>
      <c r="AB2200" s="27"/>
      <c r="AC2200" s="27"/>
      <c r="AD2200" s="27"/>
      <c r="AE2200" s="27"/>
    </row>
    <row r="2201" spans="1:31" ht="15.75" customHeight="1" x14ac:dyDescent="0.2">
      <c r="A2201" s="22">
        <v>35949</v>
      </c>
      <c r="B2201" s="23">
        <f t="shared" ref="B2201:C2201" si="4402">LN(D2201)</f>
        <v>6.9872132003168526</v>
      </c>
      <c r="C2201" s="23">
        <f t="shared" si="4402"/>
        <v>7.4629613584288599</v>
      </c>
      <c r="D2201" s="24">
        <v>1082.7</v>
      </c>
      <c r="E2201" s="24">
        <v>1742.3</v>
      </c>
      <c r="F2201" s="27">
        <f t="shared" ref="F2201:G2201" si="4403">LN(D2201/D2200)</f>
        <v>-9.651253737060413E-3</v>
      </c>
      <c r="G2201" s="27">
        <f t="shared" si="4403"/>
        <v>-1.107317250423504E-2</v>
      </c>
      <c r="H2201" s="27">
        <f t="shared" si="4091"/>
        <v>0.93625209414025901</v>
      </c>
      <c r="I2201" s="27"/>
      <c r="J2201" s="27">
        <v>2163</v>
      </c>
      <c r="K2201" s="27">
        <v>6.9459990007893833</v>
      </c>
      <c r="L2201" s="37">
        <v>7.4459768105838542E-2</v>
      </c>
      <c r="M2201" s="27"/>
      <c r="N2201" s="27"/>
      <c r="O2201" s="27"/>
      <c r="P2201" s="27"/>
      <c r="Q2201" s="27"/>
      <c r="R2201" s="27"/>
      <c r="S2201" s="27"/>
      <c r="T2201" s="27"/>
      <c r="U2201" s="27"/>
      <c r="V2201" s="27"/>
      <c r="W2201" s="27"/>
      <c r="X2201" s="27"/>
      <c r="Y2201" s="27"/>
      <c r="Z2201" s="27"/>
      <c r="AA2201" s="27"/>
      <c r="AB2201" s="27"/>
      <c r="AC2201" s="27"/>
      <c r="AD2201" s="27"/>
      <c r="AE2201" s="27"/>
    </row>
    <row r="2202" spans="1:31" ht="15.75" customHeight="1" x14ac:dyDescent="0.2">
      <c r="A2202" s="22">
        <v>35950</v>
      </c>
      <c r="B2202" s="23">
        <f t="shared" ref="B2202:C2202" si="4404">LN(D2202)</f>
        <v>6.9983269771665242</v>
      </c>
      <c r="C2202" s="23">
        <f t="shared" si="4404"/>
        <v>7.4786783267967083</v>
      </c>
      <c r="D2202" s="24">
        <v>1094.8</v>
      </c>
      <c r="E2202" s="24">
        <v>1769.9</v>
      </c>
      <c r="F2202" s="27">
        <f t="shared" ref="F2202:G2202" si="4405">LN(D2202/D2201)</f>
        <v>1.111377684967145E-2</v>
      </c>
      <c r="G2202" s="27">
        <f t="shared" si="4405"/>
        <v>1.571696836784859E-2</v>
      </c>
      <c r="H2202" s="27">
        <f t="shared" si="4091"/>
        <v>0.93577055615441485</v>
      </c>
      <c r="I2202" s="27"/>
      <c r="J2202" s="27">
        <v>2164</v>
      </c>
      <c r="K2202" s="27">
        <v>6.9438948114477883</v>
      </c>
      <c r="L2202" s="37">
        <v>6.6507304494491493E-2</v>
      </c>
      <c r="M2202" s="27"/>
      <c r="N2202" s="27"/>
      <c r="O2202" s="27"/>
      <c r="P2202" s="27"/>
      <c r="Q2202" s="27"/>
      <c r="R2202" s="27"/>
      <c r="S2202" s="27"/>
      <c r="T2202" s="27"/>
      <c r="U2202" s="27"/>
      <c r="V2202" s="27"/>
      <c r="W2202" s="27"/>
      <c r="X2202" s="27"/>
      <c r="Y2202" s="27"/>
      <c r="Z2202" s="27"/>
      <c r="AA2202" s="27"/>
      <c r="AB2202" s="27"/>
      <c r="AC2202" s="27"/>
      <c r="AD2202" s="27"/>
      <c r="AE2202" s="27"/>
    </row>
    <row r="2203" spans="1:31" ht="15.75" customHeight="1" x14ac:dyDescent="0.2">
      <c r="A2203" s="22">
        <v>35951</v>
      </c>
      <c r="B2203" s="23">
        <f t="shared" ref="B2203:C2203" si="4406">LN(D2203)</f>
        <v>7.0155328711555685</v>
      </c>
      <c r="C2203" s="23">
        <f t="shared" si="4406"/>
        <v>7.4859965310407244</v>
      </c>
      <c r="D2203" s="24">
        <v>1113.8</v>
      </c>
      <c r="E2203" s="24">
        <v>1782.9</v>
      </c>
      <c r="F2203" s="27">
        <f t="shared" ref="F2203:G2203" si="4407">LN(D2203/D2202)</f>
        <v>1.720589398904418E-2</v>
      </c>
      <c r="G2203" s="27">
        <f t="shared" si="4407"/>
        <v>7.3182042440165379E-3</v>
      </c>
      <c r="H2203" s="27">
        <f t="shared" si="4091"/>
        <v>0.93715417073273066</v>
      </c>
      <c r="I2203" s="27"/>
      <c r="J2203" s="27">
        <v>2165</v>
      </c>
      <c r="K2203" s="27">
        <v>6.9474266266185323</v>
      </c>
      <c r="L2203" s="37">
        <v>7.6065150846201135E-2</v>
      </c>
      <c r="M2203" s="27"/>
      <c r="N2203" s="27"/>
      <c r="O2203" s="27"/>
      <c r="P2203" s="27"/>
      <c r="Q2203" s="27"/>
      <c r="R2203" s="27"/>
      <c r="S2203" s="27"/>
      <c r="T2203" s="27"/>
      <c r="U2203" s="27"/>
      <c r="V2203" s="27"/>
      <c r="W2203" s="27"/>
      <c r="X2203" s="27"/>
      <c r="Y2203" s="27"/>
      <c r="Z2203" s="27"/>
      <c r="AA2203" s="27"/>
      <c r="AB2203" s="27"/>
      <c r="AC2203" s="27"/>
      <c r="AD2203" s="27"/>
      <c r="AE2203" s="27"/>
    </row>
    <row r="2204" spans="1:31" ht="15.75" customHeight="1" x14ac:dyDescent="0.2">
      <c r="A2204" s="22">
        <v>35954</v>
      </c>
      <c r="B2204" s="23">
        <f t="shared" ref="B2204:C2204" si="4408">LN(D2204)</f>
        <v>7.0172372895991337</v>
      </c>
      <c r="C2204" s="23">
        <f t="shared" si="4408"/>
        <v>7.4886851564210426</v>
      </c>
      <c r="D2204" s="24">
        <v>1115.7</v>
      </c>
      <c r="E2204" s="24">
        <v>1787.7</v>
      </c>
      <c r="F2204" s="27">
        <f t="shared" ref="F2204:G2204" si="4409">LN(D2204/D2203)</f>
        <v>1.7044184435658662E-3</v>
      </c>
      <c r="G2204" s="27">
        <f t="shared" si="4409"/>
        <v>2.6886253803183311E-3</v>
      </c>
      <c r="H2204" s="27">
        <f t="shared" si="4091"/>
        <v>0.93704530809154474</v>
      </c>
      <c r="I2204" s="27"/>
      <c r="J2204" s="27">
        <v>2166</v>
      </c>
      <c r="K2204" s="27">
        <v>6.955979647306501</v>
      </c>
      <c r="L2204" s="37">
        <v>6.8313447923587844E-2</v>
      </c>
      <c r="M2204" s="27"/>
      <c r="N2204" s="27"/>
      <c r="O2204" s="27"/>
      <c r="P2204" s="27"/>
      <c r="Q2204" s="27"/>
      <c r="R2204" s="27"/>
      <c r="S2204" s="27"/>
      <c r="T2204" s="27"/>
      <c r="U2204" s="27"/>
      <c r="V2204" s="27"/>
      <c r="W2204" s="27"/>
      <c r="X2204" s="27"/>
      <c r="Y2204" s="27"/>
      <c r="Z2204" s="27"/>
      <c r="AA2204" s="27"/>
      <c r="AB2204" s="27"/>
      <c r="AC2204" s="27"/>
      <c r="AD2204" s="27"/>
      <c r="AE2204" s="27"/>
    </row>
    <row r="2205" spans="1:31" ht="15.75" customHeight="1" x14ac:dyDescent="0.2">
      <c r="A2205" s="22">
        <v>35955</v>
      </c>
      <c r="B2205" s="23">
        <f t="shared" ref="B2205:C2205" si="4410">LN(D2205)</f>
        <v>7.0196543714795459</v>
      </c>
      <c r="C2205" s="23">
        <f t="shared" si="4410"/>
        <v>7.4959307571754596</v>
      </c>
      <c r="D2205" s="24">
        <v>1118.4000000000001</v>
      </c>
      <c r="E2205" s="24">
        <v>1800.7</v>
      </c>
      <c r="F2205" s="27">
        <f t="shared" ref="F2205:G2205" si="4411">LN(D2205/D2204)</f>
        <v>2.4170818804118885E-3</v>
      </c>
      <c r="G2205" s="27">
        <f t="shared" si="4411"/>
        <v>7.2456007544168446E-3</v>
      </c>
      <c r="H2205" s="27">
        <f t="shared" si="4091"/>
        <v>0.93646200837167559</v>
      </c>
      <c r="I2205" s="27"/>
      <c r="J2205" s="27">
        <v>2167</v>
      </c>
      <c r="K2205" s="27">
        <v>6.9628788333496523</v>
      </c>
      <c r="L2205" s="37">
        <v>6.4080693110961207E-2</v>
      </c>
      <c r="M2205" s="27"/>
      <c r="N2205" s="27"/>
      <c r="O2205" s="27"/>
      <c r="P2205" s="27"/>
      <c r="Q2205" s="27"/>
      <c r="R2205" s="27"/>
      <c r="S2205" s="27"/>
      <c r="T2205" s="27"/>
      <c r="U2205" s="27"/>
      <c r="V2205" s="27"/>
      <c r="W2205" s="27"/>
      <c r="X2205" s="27"/>
      <c r="Y2205" s="27"/>
      <c r="Z2205" s="27"/>
      <c r="AA2205" s="27"/>
      <c r="AB2205" s="27"/>
      <c r="AC2205" s="27"/>
      <c r="AD2205" s="27"/>
      <c r="AE2205" s="27"/>
    </row>
    <row r="2206" spans="1:31" ht="15.75" customHeight="1" x14ac:dyDescent="0.2">
      <c r="A2206" s="22">
        <v>35956</v>
      </c>
      <c r="B2206" s="23">
        <f t="shared" ref="B2206:C2206" si="4412">LN(D2206)</f>
        <v>7.0140953147534635</v>
      </c>
      <c r="C2206" s="23">
        <f t="shared" si="4412"/>
        <v>7.4805411028708981</v>
      </c>
      <c r="D2206" s="24">
        <v>1112.2</v>
      </c>
      <c r="E2206" s="24">
        <v>1773.2</v>
      </c>
      <c r="F2206" s="27">
        <f t="shared" ref="F2206:G2206" si="4413">LN(D2206/D2205)</f>
        <v>-5.5590567260821932E-3</v>
      </c>
      <c r="G2206" s="27">
        <f t="shared" si="4413"/>
        <v>-1.5389654304561264E-2</v>
      </c>
      <c r="H2206" s="27">
        <f t="shared" si="4091"/>
        <v>0.93764544814299311</v>
      </c>
      <c r="I2206" s="27"/>
      <c r="J2206" s="27">
        <v>2168</v>
      </c>
      <c r="K2206" s="27">
        <v>6.9685344423778712</v>
      </c>
      <c r="L2206" s="37">
        <v>6.1880849340153254E-2</v>
      </c>
      <c r="M2206" s="27"/>
      <c r="N2206" s="27"/>
      <c r="O2206" s="27"/>
      <c r="P2206" s="27"/>
      <c r="Q2206" s="27"/>
      <c r="R2206" s="27"/>
      <c r="S2206" s="27"/>
      <c r="T2206" s="27"/>
      <c r="U2206" s="27"/>
      <c r="V2206" s="27"/>
      <c r="W2206" s="27"/>
      <c r="X2206" s="27"/>
      <c r="Y2206" s="27"/>
      <c r="Z2206" s="27"/>
      <c r="AA2206" s="27"/>
      <c r="AB2206" s="27"/>
      <c r="AC2206" s="27"/>
      <c r="AD2206" s="27"/>
      <c r="AE2206" s="27"/>
    </row>
    <row r="2207" spans="1:31" ht="15.75" customHeight="1" x14ac:dyDescent="0.2">
      <c r="A2207" s="22">
        <v>35957</v>
      </c>
      <c r="B2207" s="23">
        <f t="shared" ref="B2207:C2207" si="4414">LN(D2207)</f>
        <v>6.9980529169629175</v>
      </c>
      <c r="C2207" s="23">
        <f t="shared" si="4414"/>
        <v>7.4671996236505738</v>
      </c>
      <c r="D2207" s="24">
        <v>1094.5</v>
      </c>
      <c r="E2207" s="24">
        <v>1749.7</v>
      </c>
      <c r="F2207" s="27">
        <f t="shared" ref="F2207:G2207" si="4415">LN(D2207/D2206)</f>
        <v>-1.6042397790546007E-2</v>
      </c>
      <c r="G2207" s="27">
        <f t="shared" si="4415"/>
        <v>-1.3341479220324332E-2</v>
      </c>
      <c r="H2207" s="27">
        <f t="shared" si="4091"/>
        <v>0.93717233630640517</v>
      </c>
      <c r="I2207" s="27"/>
      <c r="J2207" s="27">
        <v>2169</v>
      </c>
      <c r="K2207" s="27">
        <v>6.953610851795835</v>
      </c>
      <c r="L2207" s="37">
        <v>6.7026584242974252E-2</v>
      </c>
      <c r="M2207" s="27"/>
      <c r="N2207" s="27"/>
      <c r="O2207" s="27"/>
      <c r="P2207" s="27"/>
      <c r="Q2207" s="27"/>
      <c r="R2207" s="27"/>
      <c r="S2207" s="27"/>
      <c r="T2207" s="27"/>
      <c r="U2207" s="27"/>
      <c r="V2207" s="27"/>
      <c r="W2207" s="27"/>
      <c r="X2207" s="27"/>
      <c r="Y2207" s="27"/>
      <c r="Z2207" s="27"/>
      <c r="AA2207" s="27"/>
      <c r="AB2207" s="27"/>
      <c r="AC2207" s="27"/>
      <c r="AD2207" s="27"/>
      <c r="AE2207" s="27"/>
    </row>
    <row r="2208" spans="1:31" ht="15.75" customHeight="1" x14ac:dyDescent="0.2">
      <c r="A2208" s="22">
        <v>35958</v>
      </c>
      <c r="B2208" s="23">
        <f t="shared" ref="B2208:C2208" si="4416">LN(D2208)</f>
        <v>7.0019739542211186</v>
      </c>
      <c r="C2208" s="23">
        <f t="shared" si="4416"/>
        <v>7.4645098346365275</v>
      </c>
      <c r="D2208" s="24">
        <v>1098.8</v>
      </c>
      <c r="E2208" s="24">
        <v>1745</v>
      </c>
      <c r="F2208" s="27">
        <f t="shared" ref="F2208:G2208" si="4417">LN(D2208/D2207)</f>
        <v>3.9210372582011909E-3</v>
      </c>
      <c r="G2208" s="27">
        <f t="shared" si="4417"/>
        <v>-2.6897890140465484E-3</v>
      </c>
      <c r="H2208" s="27">
        <f t="shared" si="4091"/>
        <v>0.93803533109847781</v>
      </c>
      <c r="I2208" s="27"/>
      <c r="J2208" s="27">
        <v>2170</v>
      </c>
      <c r="K2208" s="27">
        <v>6.9483908997244024</v>
      </c>
      <c r="L2208" s="37">
        <v>6.1830710802224687E-2</v>
      </c>
      <c r="M2208" s="27"/>
      <c r="N2208" s="27"/>
      <c r="O2208" s="27"/>
      <c r="P2208" s="27"/>
      <c r="Q2208" s="27"/>
      <c r="R2208" s="27"/>
      <c r="S2208" s="27"/>
      <c r="T2208" s="27"/>
      <c r="U2208" s="27"/>
      <c r="V2208" s="27"/>
      <c r="W2208" s="27"/>
      <c r="X2208" s="27"/>
      <c r="Y2208" s="27"/>
      <c r="Z2208" s="27"/>
      <c r="AA2208" s="27"/>
      <c r="AB2208" s="27"/>
      <c r="AC2208" s="27"/>
      <c r="AD2208" s="27"/>
      <c r="AE2208" s="27"/>
    </row>
    <row r="2209" spans="1:31" ht="15.75" customHeight="1" x14ac:dyDescent="0.2">
      <c r="A2209" s="22">
        <v>35961</v>
      </c>
      <c r="B2209" s="23">
        <f t="shared" ref="B2209:C2209" si="4418">LN(D2209)</f>
        <v>6.9819346771563886</v>
      </c>
      <c r="C2209" s="23">
        <f t="shared" si="4418"/>
        <v>7.4475764395893806</v>
      </c>
      <c r="D2209" s="24">
        <v>1077</v>
      </c>
      <c r="E2209" s="24">
        <v>1715.7</v>
      </c>
      <c r="F2209" s="27">
        <f t="shared" ref="F2209:G2209" si="4419">LN(D2209/D2208)</f>
        <v>-2.0039277064730202E-2</v>
      </c>
      <c r="G2209" s="27">
        <f t="shared" si="4419"/>
        <v>-1.6933395047147266E-2</v>
      </c>
      <c r="H2209" s="27">
        <f t="shared" si="4091"/>
        <v>0.93747741077785229</v>
      </c>
      <c r="I2209" s="27"/>
      <c r="J2209" s="27">
        <v>2171</v>
      </c>
      <c r="K2209" s="27">
        <v>6.9277584831274481</v>
      </c>
      <c r="L2209" s="37">
        <v>6.2958316569035944E-2</v>
      </c>
      <c r="M2209" s="27"/>
      <c r="N2209" s="27"/>
      <c r="O2209" s="27"/>
      <c r="P2209" s="27"/>
      <c r="Q2209" s="27"/>
      <c r="R2209" s="27"/>
      <c r="S2209" s="27"/>
      <c r="T2209" s="27"/>
      <c r="U2209" s="27"/>
      <c r="V2209" s="27"/>
      <c r="W2209" s="27"/>
      <c r="X2209" s="27"/>
      <c r="Y2209" s="27"/>
      <c r="Z2209" s="27"/>
      <c r="AA2209" s="27"/>
      <c r="AB2209" s="27"/>
      <c r="AC2209" s="27"/>
      <c r="AD2209" s="27"/>
      <c r="AE2209" s="27"/>
    </row>
    <row r="2210" spans="1:31" ht="15.75" customHeight="1" x14ac:dyDescent="0.2">
      <c r="A2210" s="22">
        <v>35962</v>
      </c>
      <c r="B2210" s="23">
        <f t="shared" ref="B2210:C2210" si="4420">LN(D2210)</f>
        <v>6.9916367629628393</v>
      </c>
      <c r="C2210" s="23">
        <f t="shared" si="4420"/>
        <v>7.4691409283598285</v>
      </c>
      <c r="D2210" s="24">
        <v>1087.5</v>
      </c>
      <c r="E2210" s="24">
        <v>1753.1</v>
      </c>
      <c r="F2210" s="27">
        <f t="shared" ref="F2210:G2210" si="4421">LN(D2210/D2209)</f>
        <v>9.7020858064506676E-3</v>
      </c>
      <c r="G2210" s="27">
        <f t="shared" si="4421"/>
        <v>2.1564488770448271E-2</v>
      </c>
      <c r="H2210" s="27">
        <f t="shared" si="4091"/>
        <v>0.93606973412645922</v>
      </c>
      <c r="I2210" s="27"/>
      <c r="J2210" s="27">
        <v>2172</v>
      </c>
      <c r="K2210" s="27">
        <v>6.9326472170100235</v>
      </c>
      <c r="L2210" s="37">
        <v>5.6780210616138582E-2</v>
      </c>
      <c r="M2210" s="27"/>
      <c r="N2210" s="27"/>
      <c r="O2210" s="27"/>
      <c r="P2210" s="27"/>
      <c r="Q2210" s="27"/>
      <c r="R2210" s="27"/>
      <c r="S2210" s="27"/>
      <c r="T2210" s="27"/>
      <c r="U2210" s="27"/>
      <c r="V2210" s="27"/>
      <c r="W2210" s="27"/>
      <c r="X2210" s="27"/>
      <c r="Y2210" s="27"/>
      <c r="Z2210" s="27"/>
      <c r="AA2210" s="27"/>
      <c r="AB2210" s="27"/>
      <c r="AC2210" s="27"/>
      <c r="AD2210" s="27"/>
      <c r="AE2210" s="27"/>
    </row>
    <row r="2211" spans="1:31" ht="15.75" customHeight="1" x14ac:dyDescent="0.2">
      <c r="A2211" s="22">
        <v>35963</v>
      </c>
      <c r="B2211" s="23">
        <f t="shared" ref="B2211:C2211" si="4422">LN(D2211)</f>
        <v>7.0094992628654209</v>
      </c>
      <c r="C2211" s="23">
        <f t="shared" si="4422"/>
        <v>7.4823441234179473</v>
      </c>
      <c r="D2211" s="24">
        <v>1107.0999999999999</v>
      </c>
      <c r="E2211" s="24">
        <v>1776.4</v>
      </c>
      <c r="F2211" s="27">
        <f t="shared" ref="F2211:G2211" si="4423">LN(D2211/D2210)</f>
        <v>1.7862499902581857E-2</v>
      </c>
      <c r="G2211" s="27">
        <f t="shared" si="4423"/>
        <v>1.3203195058118854E-2</v>
      </c>
      <c r="H2211" s="27">
        <f t="shared" si="4091"/>
        <v>0.93680525076725152</v>
      </c>
      <c r="I2211" s="27"/>
      <c r="J2211" s="27">
        <v>2173</v>
      </c>
      <c r="K2211" s="27">
        <v>6.9411085953255478</v>
      </c>
      <c r="L2211" s="37">
        <v>5.7035683384270008E-2</v>
      </c>
      <c r="M2211" s="27"/>
      <c r="N2211" s="27"/>
      <c r="O2211" s="27"/>
      <c r="P2211" s="27"/>
      <c r="Q2211" s="27"/>
      <c r="R2211" s="27"/>
      <c r="S2211" s="27"/>
      <c r="T2211" s="27"/>
      <c r="U2211" s="27"/>
      <c r="V2211" s="27"/>
      <c r="W2211" s="27"/>
      <c r="X2211" s="27"/>
      <c r="Y2211" s="27"/>
      <c r="Z2211" s="27"/>
      <c r="AA2211" s="27"/>
      <c r="AB2211" s="27"/>
      <c r="AC2211" s="27"/>
      <c r="AD2211" s="27"/>
      <c r="AE2211" s="27"/>
    </row>
    <row r="2212" spans="1:31" ht="15.75" customHeight="1" x14ac:dyDescent="0.2">
      <c r="A2212" s="22">
        <v>35964</v>
      </c>
      <c r="B2212" s="23">
        <f t="shared" ref="B2212:C2212" si="4424">LN(D2212)</f>
        <v>7.0087763930408649</v>
      </c>
      <c r="C2212" s="23">
        <f t="shared" si="4424"/>
        <v>7.4802590870197383</v>
      </c>
      <c r="D2212" s="24">
        <v>1106.3</v>
      </c>
      <c r="E2212" s="24">
        <v>1772.7</v>
      </c>
      <c r="F2212" s="27">
        <f t="shared" ref="F2212:G2212" si="4425">LN(D2212/D2211)</f>
        <v>-7.2286982455588647E-4</v>
      </c>
      <c r="G2212" s="27">
        <f t="shared" si="4425"/>
        <v>-2.0850363982086121E-3</v>
      </c>
      <c r="H2212" s="27">
        <f t="shared" si="4091"/>
        <v>0.93696973747914392</v>
      </c>
      <c r="I2212" s="27"/>
      <c r="J2212" s="27">
        <v>2174</v>
      </c>
      <c r="K2212" s="27">
        <v>6.9481813761231228</v>
      </c>
      <c r="L2212" s="37">
        <v>6.5464278116446728E-2</v>
      </c>
      <c r="M2212" s="27"/>
      <c r="N2212" s="27"/>
      <c r="O2212" s="27"/>
      <c r="P2212" s="27"/>
      <c r="Q2212" s="27"/>
      <c r="R2212" s="27"/>
      <c r="S2212" s="27"/>
      <c r="T2212" s="27"/>
      <c r="U2212" s="27"/>
      <c r="V2212" s="27"/>
      <c r="W2212" s="27"/>
      <c r="X2212" s="27"/>
      <c r="Y2212" s="27"/>
      <c r="Z2212" s="27"/>
      <c r="AA2212" s="27"/>
      <c r="AB2212" s="27"/>
      <c r="AC2212" s="27"/>
      <c r="AD2212" s="27"/>
      <c r="AE2212" s="27"/>
    </row>
    <row r="2213" spans="1:31" ht="15.75" customHeight="1" x14ac:dyDescent="0.2">
      <c r="A2213" s="22">
        <v>35965</v>
      </c>
      <c r="B2213" s="23">
        <f t="shared" ref="B2213:C2213" si="4426">LN(D2213)</f>
        <v>7.003610764625658</v>
      </c>
      <c r="C2213" s="23">
        <f t="shared" si="4426"/>
        <v>7.4850425734475472</v>
      </c>
      <c r="D2213" s="24">
        <v>1100.5999999999999</v>
      </c>
      <c r="E2213" s="24">
        <v>1781.2</v>
      </c>
      <c r="F2213" s="27">
        <f t="shared" ref="F2213:G2213" si="4427">LN(D2213/D2212)</f>
        <v>-5.1656284152068526E-3</v>
      </c>
      <c r="G2213" s="27">
        <f t="shared" si="4427"/>
        <v>4.783486427808621E-3</v>
      </c>
      <c r="H2213" s="27">
        <f t="shared" si="4091"/>
        <v>0.93568081890011934</v>
      </c>
      <c r="I2213" s="27"/>
      <c r="J2213" s="27">
        <v>2175</v>
      </c>
      <c r="K2213" s="27">
        <v>6.9502740935758389</v>
      </c>
      <c r="L2213" s="37">
        <v>7.1702329496321049E-2</v>
      </c>
      <c r="M2213" s="27"/>
      <c r="N2213" s="27"/>
      <c r="O2213" s="27"/>
      <c r="P2213" s="27"/>
      <c r="Q2213" s="27"/>
      <c r="R2213" s="27"/>
      <c r="S2213" s="27"/>
      <c r="T2213" s="27"/>
      <c r="U2213" s="27"/>
      <c r="V2213" s="27"/>
      <c r="W2213" s="27"/>
      <c r="X2213" s="27"/>
      <c r="Y2213" s="27"/>
      <c r="Z2213" s="27"/>
      <c r="AA2213" s="27"/>
      <c r="AB2213" s="27"/>
      <c r="AC2213" s="27"/>
      <c r="AD2213" s="27"/>
      <c r="AE2213" s="27"/>
    </row>
    <row r="2214" spans="1:31" ht="15.75" customHeight="1" x14ac:dyDescent="0.2">
      <c r="A2214" s="22">
        <v>35968</v>
      </c>
      <c r="B2214" s="23">
        <f t="shared" ref="B2214:C2214" si="4428">LN(D2214)</f>
        <v>7.0059703264790922</v>
      </c>
      <c r="C2214" s="23">
        <f t="shared" si="4428"/>
        <v>7.498758985873379</v>
      </c>
      <c r="D2214" s="24">
        <v>1103.2</v>
      </c>
      <c r="E2214" s="24">
        <v>1805.8</v>
      </c>
      <c r="F2214" s="27">
        <f t="shared" ref="F2214:G2214" si="4429">LN(D2214/D2213)</f>
        <v>2.359561853433769E-3</v>
      </c>
      <c r="G2214" s="27">
        <f t="shared" si="4429"/>
        <v>1.3716412425831336E-2</v>
      </c>
      <c r="H2214" s="27">
        <f t="shared" si="4091"/>
        <v>0.93428397147812958</v>
      </c>
      <c r="I2214" s="27"/>
      <c r="J2214" s="27">
        <v>2176</v>
      </c>
      <c r="K2214" s="27">
        <v>6.952527964207154</v>
      </c>
      <c r="L2214" s="37">
        <v>7.0340121875487327E-2</v>
      </c>
      <c r="M2214" s="27"/>
      <c r="N2214" s="27"/>
      <c r="O2214" s="27"/>
      <c r="P2214" s="27"/>
      <c r="Q2214" s="27"/>
      <c r="R2214" s="27"/>
      <c r="S2214" s="27"/>
      <c r="T2214" s="27"/>
      <c r="U2214" s="27"/>
      <c r="V2214" s="27"/>
      <c r="W2214" s="27"/>
      <c r="X2214" s="27"/>
      <c r="Y2214" s="27"/>
      <c r="Z2214" s="27"/>
      <c r="AA2214" s="27"/>
      <c r="AB2214" s="27"/>
      <c r="AC2214" s="27"/>
      <c r="AD2214" s="27"/>
      <c r="AE2214" s="27"/>
    </row>
    <row r="2215" spans="1:31" ht="15.75" customHeight="1" x14ac:dyDescent="0.2">
      <c r="A2215" s="22">
        <v>35969</v>
      </c>
      <c r="B2215" s="23">
        <f t="shared" ref="B2215:C2215" si="4430">LN(D2215)</f>
        <v>7.0205481064572597</v>
      </c>
      <c r="C2215" s="23">
        <f t="shared" si="4430"/>
        <v>7.5199635170367305</v>
      </c>
      <c r="D2215" s="24">
        <v>1119.4000000000001</v>
      </c>
      <c r="E2215" s="24">
        <v>1844.5</v>
      </c>
      <c r="F2215" s="27">
        <f t="shared" ref="F2215:G2215" si="4431">LN(D2215/D2214)</f>
        <v>1.4577779978167227E-2</v>
      </c>
      <c r="G2215" s="27">
        <f t="shared" si="4431"/>
        <v>2.1204531163351505E-2</v>
      </c>
      <c r="H2215" s="27">
        <f t="shared" si="4091"/>
        <v>0.93358805405797141</v>
      </c>
      <c r="I2215" s="27"/>
      <c r="J2215" s="27">
        <v>2177</v>
      </c>
      <c r="K2215" s="27">
        <v>6.94671313905173</v>
      </c>
      <c r="L2215" s="37">
        <v>7.0344874820857051E-2</v>
      </c>
      <c r="M2215" s="27"/>
      <c r="N2215" s="27"/>
      <c r="O2215" s="27"/>
      <c r="P2215" s="27"/>
      <c r="Q2215" s="27"/>
      <c r="R2215" s="27"/>
      <c r="S2215" s="27"/>
      <c r="T2215" s="27"/>
      <c r="U2215" s="27"/>
      <c r="V2215" s="27"/>
      <c r="W2215" s="27"/>
      <c r="X2215" s="27"/>
      <c r="Y2215" s="27"/>
      <c r="Z2215" s="27"/>
      <c r="AA2215" s="27"/>
      <c r="AB2215" s="27"/>
      <c r="AC2215" s="27"/>
      <c r="AD2215" s="27"/>
      <c r="AE2215" s="27"/>
    </row>
    <row r="2216" spans="1:31" ht="15.75" customHeight="1" x14ac:dyDescent="0.2">
      <c r="A2216" s="22">
        <v>35970</v>
      </c>
      <c r="B2216" s="23">
        <f t="shared" ref="B2216:C2216" si="4432">LN(D2216)</f>
        <v>7.0324477229394553</v>
      </c>
      <c r="C2216" s="23">
        <f t="shared" si="4432"/>
        <v>7.5378029025987656</v>
      </c>
      <c r="D2216" s="24">
        <v>1132.8</v>
      </c>
      <c r="E2216" s="24">
        <v>1877.7</v>
      </c>
      <c r="F2216" s="27">
        <f t="shared" ref="F2216:G2216" si="4433">LN(D2216/D2215)</f>
        <v>1.1899616482196047E-2</v>
      </c>
      <c r="G2216" s="27">
        <f t="shared" si="4433"/>
        <v>1.7839385562035178E-2</v>
      </c>
      <c r="H2216" s="27">
        <f t="shared" si="4091"/>
        <v>0.93295723088155014</v>
      </c>
      <c r="I2216" s="27"/>
      <c r="J2216" s="27">
        <v>2178</v>
      </c>
      <c r="K2216" s="27">
        <v>6.9432202749138705</v>
      </c>
      <c r="L2216" s="37">
        <v>6.4289837205258493E-2</v>
      </c>
      <c r="M2216" s="27"/>
      <c r="N2216" s="27"/>
      <c r="O2216" s="27"/>
      <c r="P2216" s="27"/>
      <c r="Q2216" s="27"/>
      <c r="R2216" s="27"/>
      <c r="S2216" s="27"/>
      <c r="T2216" s="27"/>
      <c r="U2216" s="27"/>
      <c r="V2216" s="27"/>
      <c r="W2216" s="27"/>
      <c r="X2216" s="27"/>
      <c r="Y2216" s="27"/>
      <c r="Z2216" s="27"/>
      <c r="AA2216" s="27"/>
      <c r="AB2216" s="27"/>
      <c r="AC2216" s="27"/>
      <c r="AD2216" s="27"/>
      <c r="AE2216" s="27"/>
    </row>
    <row r="2217" spans="1:31" ht="15.75" customHeight="1" x14ac:dyDescent="0.2">
      <c r="A2217" s="22">
        <v>35971</v>
      </c>
      <c r="B2217" s="23">
        <f t="shared" ref="B2217:C2217" si="4434">LN(D2217)</f>
        <v>7.0292646963793342</v>
      </c>
      <c r="C2217" s="23">
        <f t="shared" si="4434"/>
        <v>7.5300507185701315</v>
      </c>
      <c r="D2217" s="24">
        <v>1129.2</v>
      </c>
      <c r="E2217" s="24">
        <v>1863.2</v>
      </c>
      <c r="F2217" s="27">
        <f t="shared" ref="F2217:G2217" si="4435">LN(D2217/D2216)</f>
        <v>-3.1830265601209893E-3</v>
      </c>
      <c r="G2217" s="27">
        <f t="shared" si="4435"/>
        <v>-7.7521840286341971E-3</v>
      </c>
      <c r="H2217" s="27">
        <f t="shared" si="4091"/>
        <v>0.9334950001125768</v>
      </c>
      <c r="I2217" s="27"/>
      <c r="J2217" s="27">
        <v>2179</v>
      </c>
      <c r="K2217" s="27">
        <v>6.9340993711686023</v>
      </c>
      <c r="L2217" s="37">
        <v>6.4501591113111267E-2</v>
      </c>
      <c r="M2217" s="27"/>
      <c r="N2217" s="27"/>
      <c r="O2217" s="27"/>
      <c r="P2217" s="27"/>
      <c r="Q2217" s="27"/>
      <c r="R2217" s="27"/>
      <c r="S2217" s="27"/>
      <c r="T2217" s="27"/>
      <c r="U2217" s="27"/>
      <c r="V2217" s="27"/>
      <c r="W2217" s="27"/>
      <c r="X2217" s="27"/>
      <c r="Y2217" s="27"/>
      <c r="Z2217" s="27"/>
      <c r="AA2217" s="27"/>
      <c r="AB2217" s="27"/>
      <c r="AC2217" s="27"/>
      <c r="AD2217" s="27"/>
      <c r="AE2217" s="27"/>
    </row>
    <row r="2218" spans="1:31" ht="15.75" customHeight="1" x14ac:dyDescent="0.2">
      <c r="A2218" s="22">
        <v>35972</v>
      </c>
      <c r="B2218" s="23">
        <f t="shared" ref="B2218:C2218" si="4436">LN(D2218)</f>
        <v>7.0328007679563616</v>
      </c>
      <c r="C2218" s="23">
        <f t="shared" si="4436"/>
        <v>7.5334262944171684</v>
      </c>
      <c r="D2218" s="24">
        <v>1133.2</v>
      </c>
      <c r="E2218" s="24">
        <v>1869.5</v>
      </c>
      <c r="F2218" s="27">
        <f t="shared" ref="F2218:G2218" si="4437">LN(D2218/D2217)</f>
        <v>3.5360715770271925E-3</v>
      </c>
      <c r="G2218" s="27">
        <f t="shared" si="4437"/>
        <v>3.3755758470370846E-3</v>
      </c>
      <c r="H2218" s="27">
        <f t="shared" si="4091"/>
        <v>0.93354610413699701</v>
      </c>
      <c r="I2218" s="27"/>
      <c r="J2218" s="27">
        <v>2180</v>
      </c>
      <c r="K2218" s="27">
        <v>6.9464611646152363</v>
      </c>
      <c r="L2218" s="37">
        <v>6.3940951327043472E-2</v>
      </c>
      <c r="M2218" s="27"/>
      <c r="N2218" s="27"/>
      <c r="O2218" s="27"/>
      <c r="P2218" s="27"/>
      <c r="Q2218" s="27"/>
      <c r="R2218" s="27"/>
      <c r="S2218" s="27"/>
      <c r="T2218" s="27"/>
      <c r="U2218" s="27"/>
      <c r="V2218" s="27"/>
      <c r="W2218" s="27"/>
      <c r="X2218" s="27"/>
      <c r="Y2218" s="27"/>
      <c r="Z2218" s="27"/>
      <c r="AA2218" s="27"/>
      <c r="AB2218" s="27"/>
      <c r="AC2218" s="27"/>
      <c r="AD2218" s="27"/>
      <c r="AE2218" s="27"/>
    </row>
    <row r="2219" spans="1:31" ht="15.75" customHeight="1" x14ac:dyDescent="0.2">
      <c r="A2219" s="22">
        <v>35975</v>
      </c>
      <c r="B2219" s="23">
        <f t="shared" ref="B2219:C2219" si="4438">LN(D2219)</f>
        <v>7.0373790467756425</v>
      </c>
      <c r="C2219" s="23">
        <f t="shared" si="4438"/>
        <v>7.5448610686584576</v>
      </c>
      <c r="D2219" s="24">
        <v>1138.4000000000001</v>
      </c>
      <c r="E2219" s="24">
        <v>1891</v>
      </c>
      <c r="F2219" s="27">
        <f t="shared" ref="F2219:G2219" si="4439">LN(D2219/D2218)</f>
        <v>4.5782788192812425E-3</v>
      </c>
      <c r="G2219" s="27">
        <f t="shared" si="4439"/>
        <v>1.1434774241289041E-2</v>
      </c>
      <c r="H2219" s="27">
        <f t="shared" si="4091"/>
        <v>0.93273805610670446</v>
      </c>
      <c r="I2219" s="27"/>
      <c r="J2219" s="27">
        <v>2181</v>
      </c>
      <c r="K2219" s="27">
        <v>6.9395846521580955</v>
      </c>
      <c r="L2219" s="37">
        <v>6.9462878305913911E-2</v>
      </c>
      <c r="M2219" s="27"/>
      <c r="N2219" s="27"/>
      <c r="O2219" s="27"/>
      <c r="P2219" s="27"/>
      <c r="Q2219" s="27"/>
      <c r="R2219" s="27"/>
      <c r="S2219" s="27"/>
      <c r="T2219" s="27"/>
      <c r="U2219" s="27"/>
      <c r="V2219" s="27"/>
      <c r="W2219" s="27"/>
      <c r="X2219" s="27"/>
      <c r="Y2219" s="27"/>
      <c r="Z2219" s="27"/>
      <c r="AA2219" s="27"/>
      <c r="AB2219" s="27"/>
      <c r="AC2219" s="27"/>
      <c r="AD2219" s="27"/>
      <c r="AE2219" s="27"/>
    </row>
    <row r="2220" spans="1:31" ht="15.75" customHeight="1" x14ac:dyDescent="0.2">
      <c r="A2220" s="22">
        <v>35976</v>
      </c>
      <c r="B2220" s="23">
        <f t="shared" ref="B2220:C2220" si="4440">LN(D2220)</f>
        <v>7.0333301018902032</v>
      </c>
      <c r="C2220" s="23">
        <f t="shared" si="4440"/>
        <v>7.5468157936383164</v>
      </c>
      <c r="D2220" s="24">
        <v>1133.8</v>
      </c>
      <c r="E2220" s="24">
        <v>1894.7</v>
      </c>
      <c r="F2220" s="27">
        <f t="shared" ref="F2220:G2220" si="4441">LN(D2220/D2219)</f>
        <v>-4.0489448854394462E-3</v>
      </c>
      <c r="G2220" s="27">
        <f t="shared" si="4441"/>
        <v>1.9547249798590126E-3</v>
      </c>
      <c r="H2220" s="27">
        <f t="shared" si="4091"/>
        <v>0.93195995426561729</v>
      </c>
      <c r="I2220" s="27"/>
      <c r="J2220" s="27">
        <v>2182</v>
      </c>
      <c r="K2220" s="27">
        <v>6.9446950696169685</v>
      </c>
      <c r="L2220" s="37">
        <v>7.2542219982165257E-2</v>
      </c>
      <c r="M2220" s="27"/>
      <c r="N2220" s="27"/>
      <c r="O2220" s="27"/>
      <c r="P2220" s="27"/>
      <c r="Q2220" s="27"/>
      <c r="R2220" s="27"/>
      <c r="S2220" s="27"/>
      <c r="T2220" s="27"/>
      <c r="U2220" s="27"/>
      <c r="V2220" s="27"/>
      <c r="W2220" s="27"/>
      <c r="X2220" s="27"/>
      <c r="Y2220" s="27"/>
      <c r="Z2220" s="27"/>
      <c r="AA2220" s="27"/>
      <c r="AB2220" s="27"/>
      <c r="AC2220" s="27"/>
      <c r="AD2220" s="27"/>
      <c r="AE2220" s="27"/>
    </row>
    <row r="2221" spans="1:31" ht="15.75" customHeight="1" x14ac:dyDescent="0.2">
      <c r="A2221" s="22">
        <v>35977</v>
      </c>
      <c r="B2221" s="23">
        <f t="shared" ref="B2221:C2221" si="4442">LN(D2221)</f>
        <v>7.0462120221291533</v>
      </c>
      <c r="C2221" s="23">
        <f t="shared" si="4442"/>
        <v>7.5571595365941633</v>
      </c>
      <c r="D2221" s="24">
        <v>1148.5</v>
      </c>
      <c r="E2221" s="24">
        <v>1914.4</v>
      </c>
      <c r="F2221" s="27">
        <f t="shared" ref="F2221:G2221" si="4443">LN(D2221/D2220)</f>
        <v>1.2881920238949759E-2</v>
      </c>
      <c r="G2221" s="27">
        <f t="shared" si="4443"/>
        <v>1.0343742955847052E-2</v>
      </c>
      <c r="H2221" s="27">
        <f t="shared" si="4091"/>
        <v>0.93238894693292629</v>
      </c>
      <c r="I2221" s="27"/>
      <c r="J2221" s="27">
        <v>2183</v>
      </c>
      <c r="K2221" s="27">
        <v>6.9472168448104377</v>
      </c>
      <c r="L2221" s="37">
        <v>7.2795116517366587E-2</v>
      </c>
      <c r="M2221" s="27"/>
      <c r="N2221" s="27"/>
      <c r="O2221" s="27"/>
      <c r="P2221" s="27"/>
      <c r="Q2221" s="27"/>
      <c r="R2221" s="27"/>
      <c r="S2221" s="27"/>
      <c r="T2221" s="27"/>
      <c r="U2221" s="27"/>
      <c r="V2221" s="27"/>
      <c r="W2221" s="27"/>
      <c r="X2221" s="27"/>
      <c r="Y2221" s="27"/>
      <c r="Z2221" s="27"/>
      <c r="AA2221" s="27"/>
      <c r="AB2221" s="27"/>
      <c r="AC2221" s="27"/>
      <c r="AD2221" s="27"/>
      <c r="AE2221" s="27"/>
    </row>
    <row r="2222" spans="1:31" ht="15.75" customHeight="1" x14ac:dyDescent="0.2">
      <c r="A2222" s="22">
        <v>35978</v>
      </c>
      <c r="B2222" s="23">
        <f t="shared" ref="B2222:C2222" si="4444">LN(D2222)</f>
        <v>7.0443818765139623</v>
      </c>
      <c r="C2222" s="23">
        <f t="shared" si="4444"/>
        <v>7.5464462737460236</v>
      </c>
      <c r="D2222" s="24">
        <v>1146.4000000000001</v>
      </c>
      <c r="E2222" s="24">
        <v>1894</v>
      </c>
      <c r="F2222" s="27">
        <f t="shared" ref="F2222:G2222" si="4445">LN(D2222/D2221)</f>
        <v>-1.8301456151907669E-3</v>
      </c>
      <c r="G2222" s="27">
        <f t="shared" si="4445"/>
        <v>-1.0713262848140009E-2</v>
      </c>
      <c r="H2222" s="27">
        <f t="shared" si="4091"/>
        <v>0.93347008922878894</v>
      </c>
      <c r="I2222" s="27"/>
      <c r="J2222" s="27">
        <v>2184</v>
      </c>
      <c r="K2222" s="27">
        <v>6.9468810769753571</v>
      </c>
      <c r="L2222" s="37">
        <v>7.1789262577935276E-2</v>
      </c>
      <c r="M2222" s="27"/>
      <c r="N2222" s="27"/>
      <c r="O2222" s="27"/>
      <c r="P2222" s="27"/>
      <c r="Q2222" s="27"/>
      <c r="R2222" s="27"/>
      <c r="S2222" s="27"/>
      <c r="T2222" s="27"/>
      <c r="U2222" s="27"/>
      <c r="V2222" s="27"/>
      <c r="W2222" s="27"/>
      <c r="X2222" s="27"/>
      <c r="Y2222" s="27"/>
      <c r="Z2222" s="27"/>
      <c r="AA2222" s="27"/>
      <c r="AB2222" s="27"/>
      <c r="AC2222" s="27"/>
      <c r="AD2222" s="27"/>
      <c r="AE2222" s="27"/>
    </row>
    <row r="2223" spans="1:31" ht="15.75" customHeight="1" x14ac:dyDescent="0.2">
      <c r="A2223" s="22">
        <v>35979</v>
      </c>
      <c r="B2223" s="23">
        <f t="shared" ref="B2223:C2223" si="4446">LN(D2223)</f>
        <v>7.0443818765139623</v>
      </c>
      <c r="C2223" s="23">
        <f t="shared" si="4446"/>
        <v>7.5464462737460236</v>
      </c>
      <c r="D2223" s="24">
        <v>1146.4000000000001</v>
      </c>
      <c r="E2223" s="24">
        <v>1894</v>
      </c>
      <c r="F2223" s="27">
        <f t="shared" ref="F2223:G2223" si="4447">LN(D2223/D2222)</f>
        <v>0</v>
      </c>
      <c r="G2223" s="27">
        <f t="shared" si="4447"/>
        <v>0</v>
      </c>
      <c r="H2223" s="27">
        <f t="shared" si="4091"/>
        <v>0.93347008922878894</v>
      </c>
      <c r="I2223" s="27"/>
      <c r="J2223" s="27">
        <v>2185</v>
      </c>
      <c r="K2223" s="27">
        <v>6.9390336096607257</v>
      </c>
      <c r="L2223" s="37">
        <v>7.1909827117580427E-2</v>
      </c>
      <c r="M2223" s="27"/>
      <c r="N2223" s="27"/>
      <c r="O2223" s="27"/>
      <c r="P2223" s="27"/>
      <c r="Q2223" s="27"/>
      <c r="R2223" s="27"/>
      <c r="S2223" s="27"/>
      <c r="T2223" s="27"/>
      <c r="U2223" s="27"/>
      <c r="V2223" s="27"/>
      <c r="W2223" s="27"/>
      <c r="X2223" s="27"/>
      <c r="Y2223" s="27"/>
      <c r="Z2223" s="27"/>
      <c r="AA2223" s="27"/>
      <c r="AB2223" s="27"/>
      <c r="AC2223" s="27"/>
      <c r="AD2223" s="27"/>
      <c r="AE2223" s="27"/>
    </row>
    <row r="2224" spans="1:31" ht="15.75" customHeight="1" x14ac:dyDescent="0.2">
      <c r="A2224" s="22">
        <v>35982</v>
      </c>
      <c r="B2224" s="23">
        <f t="shared" ref="B2224:C2224" si="4448">LN(D2224)</f>
        <v>7.0538449848540319</v>
      </c>
      <c r="C2224" s="23">
        <f t="shared" si="4448"/>
        <v>7.554544335563933</v>
      </c>
      <c r="D2224" s="24">
        <v>1157.3</v>
      </c>
      <c r="E2224" s="24">
        <v>1909.4</v>
      </c>
      <c r="F2224" s="27">
        <f t="shared" ref="F2224:G2224" si="4449">LN(D2224/D2223)</f>
        <v>9.4631083400698989E-3</v>
      </c>
      <c r="G2224" s="27">
        <f t="shared" si="4449"/>
        <v>8.0980618179092474E-3</v>
      </c>
      <c r="H2224" s="27">
        <f t="shared" si="4091"/>
        <v>0.93372209779049176</v>
      </c>
      <c r="I2224" s="27"/>
      <c r="J2224" s="27">
        <v>2186</v>
      </c>
      <c r="K2224" s="27">
        <v>6.9326044657993346</v>
      </c>
      <c r="L2224" s="37">
        <v>7.5719868104497934E-2</v>
      </c>
      <c r="M2224" s="27"/>
      <c r="N2224" s="27"/>
      <c r="O2224" s="27"/>
      <c r="P2224" s="27"/>
      <c r="Q2224" s="27"/>
      <c r="R2224" s="27"/>
      <c r="S2224" s="27"/>
      <c r="T2224" s="27"/>
      <c r="U2224" s="27"/>
      <c r="V2224" s="27"/>
      <c r="W2224" s="27"/>
      <c r="X2224" s="27"/>
      <c r="Y2224" s="27"/>
      <c r="Z2224" s="27"/>
      <c r="AA2224" s="27"/>
      <c r="AB2224" s="27"/>
      <c r="AC2224" s="27"/>
      <c r="AD2224" s="27"/>
      <c r="AE2224" s="27"/>
    </row>
    <row r="2225" spans="1:31" ht="15.75" customHeight="1" x14ac:dyDescent="0.2">
      <c r="A2225" s="22">
        <v>35983</v>
      </c>
      <c r="B2225" s="23">
        <f t="shared" ref="B2225:C2225" si="4450">LN(D2225)</f>
        <v>7.0515092426268335</v>
      </c>
      <c r="C2225" s="23">
        <f t="shared" si="4450"/>
        <v>7.5538632615362964</v>
      </c>
      <c r="D2225" s="24">
        <v>1154.5999999999999</v>
      </c>
      <c r="E2225" s="24">
        <v>1908.1</v>
      </c>
      <c r="F2225" s="27">
        <f t="shared" ref="F2225:G2225" si="4451">LN(D2225/D2224)</f>
        <v>-2.3357422271988882E-3</v>
      </c>
      <c r="G2225" s="27">
        <f t="shared" si="4451"/>
        <v>-6.810740276368514E-4</v>
      </c>
      <c r="H2225" s="27">
        <f t="shared" si="4091"/>
        <v>0.9334970727538302</v>
      </c>
      <c r="I2225" s="27"/>
      <c r="J2225" s="27">
        <v>2187</v>
      </c>
      <c r="K2225" s="27">
        <v>6.9386518914160105</v>
      </c>
      <c r="L2225" s="37">
        <v>7.3012850956637898E-2</v>
      </c>
      <c r="M2225" s="27"/>
      <c r="N2225" s="27"/>
      <c r="O2225" s="27"/>
      <c r="P2225" s="27"/>
      <c r="Q2225" s="27"/>
      <c r="R2225" s="27"/>
      <c r="S2225" s="27"/>
      <c r="T2225" s="27"/>
      <c r="U2225" s="27"/>
      <c r="V2225" s="27"/>
      <c r="W2225" s="27"/>
      <c r="X2225" s="27"/>
      <c r="Y2225" s="27"/>
      <c r="Z2225" s="27"/>
      <c r="AA2225" s="27"/>
      <c r="AB2225" s="27"/>
      <c r="AC2225" s="27"/>
      <c r="AD2225" s="27"/>
      <c r="AE2225" s="27"/>
    </row>
    <row r="2226" spans="1:31" ht="15.75" customHeight="1" x14ac:dyDescent="0.2">
      <c r="A2226" s="22">
        <v>35984</v>
      </c>
      <c r="B2226" s="23">
        <f t="shared" ref="B2226:C2226" si="4452">LN(D2226)</f>
        <v>7.0615916236970042</v>
      </c>
      <c r="C2226" s="23">
        <f t="shared" si="4452"/>
        <v>7.5680176322063053</v>
      </c>
      <c r="D2226" s="24">
        <v>1166.3</v>
      </c>
      <c r="E2226" s="24">
        <v>1935.3</v>
      </c>
      <c r="F2226" s="27">
        <f t="shared" ref="F2226:G2226" si="4453">LN(D2226/D2225)</f>
        <v>1.0082381070171084E-2</v>
      </c>
      <c r="G2226" s="27">
        <f t="shared" si="4453"/>
        <v>1.4154370670009691E-2</v>
      </c>
      <c r="H2226" s="27">
        <f t="shared" si="4091"/>
        <v>0.93308340002351942</v>
      </c>
      <c r="I2226" s="27"/>
      <c r="J2226" s="27">
        <v>2188</v>
      </c>
      <c r="K2226" s="27">
        <v>6.9326472170100235</v>
      </c>
      <c r="L2226" s="37">
        <v>8.7543491301901533E-2</v>
      </c>
      <c r="M2226" s="27"/>
      <c r="N2226" s="27"/>
      <c r="O2226" s="27"/>
      <c r="P2226" s="27"/>
      <c r="Q2226" s="27"/>
      <c r="R2226" s="27"/>
      <c r="S2226" s="27"/>
      <c r="T2226" s="27"/>
      <c r="U2226" s="27"/>
      <c r="V2226" s="27"/>
      <c r="W2226" s="27"/>
      <c r="X2226" s="27"/>
      <c r="Y2226" s="27"/>
      <c r="Z2226" s="27"/>
      <c r="AA2226" s="27"/>
      <c r="AB2226" s="27"/>
      <c r="AC2226" s="27"/>
      <c r="AD2226" s="27"/>
      <c r="AE2226" s="27"/>
    </row>
    <row r="2227" spans="1:31" ht="15.75" customHeight="1" x14ac:dyDescent="0.2">
      <c r="A2227" s="22">
        <v>35985</v>
      </c>
      <c r="B2227" s="23">
        <f t="shared" ref="B2227:C2227" si="4454">LN(D2227)</f>
        <v>7.0548813438724309</v>
      </c>
      <c r="C2227" s="23">
        <f t="shared" si="4454"/>
        <v>7.5703401539594424</v>
      </c>
      <c r="D2227" s="24">
        <v>1158.5</v>
      </c>
      <c r="E2227" s="24">
        <v>1939.8</v>
      </c>
      <c r="F2227" s="27">
        <f t="shared" ref="F2227:G2227" si="4455">LN(D2227/D2226)</f>
        <v>-6.7102798245732582E-3</v>
      </c>
      <c r="G2227" s="27">
        <f t="shared" si="4455"/>
        <v>2.3225217531367935E-3</v>
      </c>
      <c r="H2227" s="27">
        <f t="shared" si="4091"/>
        <v>0.9319107464652806</v>
      </c>
      <c r="I2227" s="27"/>
      <c r="J2227" s="27">
        <v>2189</v>
      </c>
      <c r="K2227" s="27">
        <v>6.9280165472461377</v>
      </c>
      <c r="L2227" s="37">
        <v>8.8234327889297859E-2</v>
      </c>
      <c r="M2227" s="27"/>
      <c r="N2227" s="27"/>
      <c r="O2227" s="27"/>
      <c r="P2227" s="27"/>
      <c r="Q2227" s="27"/>
      <c r="R2227" s="27"/>
      <c r="S2227" s="27"/>
      <c r="T2227" s="27"/>
      <c r="U2227" s="27"/>
      <c r="V2227" s="27"/>
      <c r="W2227" s="27"/>
      <c r="X2227" s="27"/>
      <c r="Y2227" s="27"/>
      <c r="Z2227" s="27"/>
      <c r="AA2227" s="27"/>
      <c r="AB2227" s="27"/>
      <c r="AC2227" s="27"/>
      <c r="AD2227" s="27"/>
      <c r="AE2227" s="27"/>
    </row>
    <row r="2228" spans="1:31" ht="15.75" customHeight="1" x14ac:dyDescent="0.2">
      <c r="A2228" s="22">
        <v>35986</v>
      </c>
      <c r="B2228" s="23">
        <f t="shared" ref="B2228:C2228" si="4456">LN(D2228)</f>
        <v>7.0598753270429704</v>
      </c>
      <c r="C2228" s="23">
        <f t="shared" si="4456"/>
        <v>7.5719884493774403</v>
      </c>
      <c r="D2228" s="24">
        <v>1164.3</v>
      </c>
      <c r="E2228" s="24">
        <v>1943</v>
      </c>
      <c r="F2228" s="27">
        <f t="shared" ref="F2228:G2228" si="4457">LN(D2228/D2227)</f>
        <v>4.9939831705393557E-3</v>
      </c>
      <c r="G2228" s="27">
        <f t="shared" si="4457"/>
        <v>1.6482954179976722E-3</v>
      </c>
      <c r="H2228" s="27">
        <f t="shared" si="4091"/>
        <v>0.93236741897346986</v>
      </c>
      <c r="I2228" s="27"/>
      <c r="J2228" s="27">
        <v>2190</v>
      </c>
      <c r="K2228" s="27">
        <v>6.9211489472808951</v>
      </c>
      <c r="L2228" s="37">
        <v>9.1326642471645236E-2</v>
      </c>
      <c r="M2228" s="27"/>
      <c r="N2228" s="27"/>
      <c r="O2228" s="27"/>
      <c r="P2228" s="27"/>
      <c r="Q2228" s="27"/>
      <c r="R2228" s="27"/>
      <c r="S2228" s="27"/>
      <c r="T2228" s="27"/>
      <c r="U2228" s="27"/>
      <c r="V2228" s="27"/>
      <c r="W2228" s="27"/>
      <c r="X2228" s="27"/>
      <c r="Y2228" s="27"/>
      <c r="Z2228" s="27"/>
      <c r="AA2228" s="27"/>
      <c r="AB2228" s="27"/>
      <c r="AC2228" s="27"/>
      <c r="AD2228" s="27"/>
      <c r="AE2228" s="27"/>
    </row>
    <row r="2229" spans="1:31" ht="15.75" customHeight="1" x14ac:dyDescent="0.2">
      <c r="A2229" s="22">
        <v>35989</v>
      </c>
      <c r="B2229" s="23">
        <f t="shared" ref="B2229:C2229" si="4458">LN(D2229)</f>
        <v>7.0605621992258953</v>
      </c>
      <c r="C2229" s="23">
        <f t="shared" si="4458"/>
        <v>7.583501944861915</v>
      </c>
      <c r="D2229" s="24">
        <v>1165.0999999999999</v>
      </c>
      <c r="E2229" s="24">
        <v>1965.5</v>
      </c>
      <c r="F2229" s="27">
        <f t="shared" ref="F2229:G2229" si="4459">LN(D2229/D2228)</f>
        <v>6.8687218292518156E-4</v>
      </c>
      <c r="G2229" s="27">
        <f t="shared" si="4459"/>
        <v>1.1513495484474993E-2</v>
      </c>
      <c r="H2229" s="27">
        <f t="shared" si="4091"/>
        <v>0.9310424458992419</v>
      </c>
      <c r="I2229" s="27"/>
      <c r="J2229" s="27">
        <v>2191</v>
      </c>
      <c r="K2229" s="27">
        <v>6.9211489472808951</v>
      </c>
      <c r="L2229" s="37">
        <v>9.1326642471645236E-2</v>
      </c>
      <c r="M2229" s="27"/>
      <c r="N2229" s="27"/>
      <c r="O2229" s="27"/>
      <c r="P2229" s="27"/>
      <c r="Q2229" s="27"/>
      <c r="R2229" s="27"/>
      <c r="S2229" s="27"/>
      <c r="T2229" s="27"/>
      <c r="U2229" s="27"/>
      <c r="V2229" s="27"/>
      <c r="W2229" s="27"/>
      <c r="X2229" s="27"/>
      <c r="Y2229" s="27"/>
      <c r="Z2229" s="27"/>
      <c r="AA2229" s="27"/>
      <c r="AB2229" s="27"/>
      <c r="AC2229" s="27"/>
      <c r="AD2229" s="27"/>
      <c r="AE2229" s="27"/>
    </row>
    <row r="2230" spans="1:31" ht="15.75" customHeight="1" x14ac:dyDescent="0.2">
      <c r="A2230" s="22">
        <v>35990</v>
      </c>
      <c r="B2230" s="23">
        <f t="shared" ref="B2230:C2230" si="4460">LN(D2230)</f>
        <v>7.0711488258905728</v>
      </c>
      <c r="C2230" s="23">
        <f t="shared" si="4460"/>
        <v>7.5849763089918234</v>
      </c>
      <c r="D2230" s="24">
        <v>1177.5</v>
      </c>
      <c r="E2230" s="24">
        <v>1968.4</v>
      </c>
      <c r="F2230" s="27">
        <f t="shared" ref="F2230:G2230" si="4461">LN(D2230/D2229)</f>
        <v>1.0586626664677539E-2</v>
      </c>
      <c r="G2230" s="27">
        <f t="shared" si="4461"/>
        <v>1.4743641299082536E-3</v>
      </c>
      <c r="H2230" s="27">
        <f t="shared" si="4091"/>
        <v>0.9322572065924426</v>
      </c>
      <c r="I2230" s="27"/>
      <c r="J2230" s="27">
        <v>2192</v>
      </c>
      <c r="K2230" s="27">
        <v>6.9093472062453554</v>
      </c>
      <c r="L2230" s="37">
        <v>8.8248776736571166E-2</v>
      </c>
      <c r="M2230" s="27"/>
      <c r="N2230" s="27"/>
      <c r="O2230" s="27"/>
      <c r="P2230" s="27"/>
      <c r="Q2230" s="27"/>
      <c r="R2230" s="27"/>
      <c r="S2230" s="27"/>
      <c r="T2230" s="27"/>
      <c r="U2230" s="27"/>
      <c r="V2230" s="27"/>
      <c r="W2230" s="27"/>
      <c r="X2230" s="27"/>
      <c r="Y2230" s="27"/>
      <c r="Z2230" s="27"/>
      <c r="AA2230" s="27"/>
      <c r="AB2230" s="27"/>
      <c r="AC2230" s="27"/>
      <c r="AD2230" s="27"/>
      <c r="AE2230" s="27"/>
    </row>
    <row r="2231" spans="1:31" ht="15.75" customHeight="1" x14ac:dyDescent="0.2">
      <c r="A2231" s="22">
        <v>35991</v>
      </c>
      <c r="B2231" s="23">
        <f t="shared" ref="B2231:C2231" si="4462">LN(D2231)</f>
        <v>7.0688531993244652</v>
      </c>
      <c r="C2231" s="23">
        <f t="shared" si="4462"/>
        <v>7.5981486713454611</v>
      </c>
      <c r="D2231" s="24">
        <v>1174.8</v>
      </c>
      <c r="E2231" s="24">
        <v>1994.5</v>
      </c>
      <c r="F2231" s="27">
        <f t="shared" ref="F2231:G2231" si="4463">LN(D2231/D2230)</f>
        <v>-2.2956265661078939E-3</v>
      </c>
      <c r="G2231" s="27">
        <f t="shared" si="4463"/>
        <v>1.3172362353638178E-2</v>
      </c>
      <c r="H2231" s="27">
        <f t="shared" si="4091"/>
        <v>0.93033888978546797</v>
      </c>
      <c r="I2231" s="27"/>
      <c r="J2231" s="27">
        <v>2193</v>
      </c>
      <c r="K2231" s="27">
        <v>6.9107112946497695</v>
      </c>
      <c r="L2231" s="37">
        <v>8.5237995068284E-2</v>
      </c>
      <c r="M2231" s="27"/>
      <c r="N2231" s="27"/>
      <c r="O2231" s="27"/>
      <c r="P2231" s="27"/>
      <c r="Q2231" s="27"/>
      <c r="R2231" s="27"/>
      <c r="S2231" s="27"/>
      <c r="T2231" s="27"/>
      <c r="U2231" s="27"/>
      <c r="V2231" s="27"/>
      <c r="W2231" s="27"/>
      <c r="X2231" s="27"/>
      <c r="Y2231" s="27"/>
      <c r="Z2231" s="27"/>
      <c r="AA2231" s="27"/>
      <c r="AB2231" s="27"/>
      <c r="AC2231" s="27"/>
      <c r="AD2231" s="27"/>
      <c r="AE2231" s="27"/>
    </row>
    <row r="2232" spans="1:31" ht="15.75" customHeight="1" x14ac:dyDescent="0.2">
      <c r="A2232" s="22">
        <v>35992</v>
      </c>
      <c r="B2232" s="23">
        <f t="shared" ref="B2232:C2232" si="4464">LN(D2232)</f>
        <v>7.0765693524175903</v>
      </c>
      <c r="C2232" s="23">
        <f t="shared" si="4464"/>
        <v>7.60115242829729</v>
      </c>
      <c r="D2232" s="24">
        <v>1183.9000000000001</v>
      </c>
      <c r="E2232" s="24">
        <v>2000.5</v>
      </c>
      <c r="F2232" s="27">
        <f t="shared" ref="F2232:G2232" si="4465">LN(D2232/D2231)</f>
        <v>7.7161530931257006E-3</v>
      </c>
      <c r="G2232" s="27">
        <f t="shared" si="4465"/>
        <v>3.0037569518283876E-3</v>
      </c>
      <c r="H2232" s="27">
        <f t="shared" si="4091"/>
        <v>0.9309863759702014</v>
      </c>
      <c r="I2232" s="27"/>
      <c r="J2232" s="27">
        <v>2194</v>
      </c>
      <c r="K2232" s="27">
        <v>6.9166241283097687</v>
      </c>
      <c r="L2232" s="37">
        <v>8.4257128661851866E-2</v>
      </c>
      <c r="M2232" s="27"/>
      <c r="N2232" s="27"/>
      <c r="O2232" s="27"/>
      <c r="P2232" s="27"/>
      <c r="Q2232" s="27"/>
      <c r="R2232" s="27"/>
      <c r="S2232" s="27"/>
      <c r="T2232" s="27"/>
      <c r="U2232" s="27"/>
      <c r="V2232" s="27"/>
      <c r="W2232" s="27"/>
      <c r="X2232" s="27"/>
      <c r="Y2232" s="27"/>
      <c r="Z2232" s="27"/>
      <c r="AA2232" s="27"/>
      <c r="AB2232" s="27"/>
      <c r="AC2232" s="27"/>
      <c r="AD2232" s="27"/>
      <c r="AE2232" s="27"/>
    </row>
    <row r="2233" spans="1:31" ht="15.75" customHeight="1" x14ac:dyDescent="0.2">
      <c r="A2233" s="22">
        <v>35993</v>
      </c>
      <c r="B2233" s="23">
        <f t="shared" ref="B2233:C2233" si="4466">LN(D2233)</f>
        <v>7.0789316246710934</v>
      </c>
      <c r="C2233" s="23">
        <f t="shared" si="4466"/>
        <v>7.6052430256405028</v>
      </c>
      <c r="D2233" s="24">
        <v>1186.7</v>
      </c>
      <c r="E2233" s="24">
        <v>2008.7</v>
      </c>
      <c r="F2233" s="27">
        <f t="shared" ref="F2233:G2233" si="4467">LN(D2233/D2232)</f>
        <v>2.3622722535028176E-3</v>
      </c>
      <c r="G2233" s="27">
        <f t="shared" si="4467"/>
        <v>4.090597343212792E-3</v>
      </c>
      <c r="H2233" s="27">
        <f t="shared" si="4091"/>
        <v>0.93079624159346519</v>
      </c>
      <c r="I2233" s="27"/>
      <c r="J2233" s="27">
        <v>2195</v>
      </c>
      <c r="K2233" s="27">
        <v>6.9096994566113441</v>
      </c>
      <c r="L2233" s="37">
        <v>8.4967194360089593E-2</v>
      </c>
      <c r="M2233" s="27"/>
      <c r="N2233" s="27"/>
      <c r="O2233" s="27"/>
      <c r="P2233" s="27"/>
      <c r="Q2233" s="27"/>
      <c r="R2233" s="27"/>
      <c r="S2233" s="27"/>
      <c r="T2233" s="27"/>
      <c r="U2233" s="27"/>
      <c r="V2233" s="27"/>
      <c r="W2233" s="27"/>
      <c r="X2233" s="27"/>
      <c r="Y2233" s="27"/>
      <c r="Z2233" s="27"/>
      <c r="AA2233" s="27"/>
      <c r="AB2233" s="27"/>
      <c r="AC2233" s="27"/>
      <c r="AD2233" s="27"/>
      <c r="AE2233" s="27"/>
    </row>
    <row r="2234" spans="1:31" ht="15.75" customHeight="1" x14ac:dyDescent="0.2">
      <c r="A2234" s="22">
        <v>35996</v>
      </c>
      <c r="B2234" s="23">
        <f t="shared" ref="B2234:C2234" si="4468">LN(D2234)</f>
        <v>7.0767382713369109</v>
      </c>
      <c r="C2234" s="23">
        <f t="shared" si="4468"/>
        <v>7.6079773732140445</v>
      </c>
      <c r="D2234" s="24">
        <v>1184.0999999999999</v>
      </c>
      <c r="E2234" s="24">
        <v>2014.2</v>
      </c>
      <c r="F2234" s="27">
        <f t="shared" ref="F2234:G2234" si="4469">LN(D2234/D2233)</f>
        <v>-2.1933533341824078E-3</v>
      </c>
      <c r="G2234" s="27">
        <f t="shared" si="4469"/>
        <v>2.7343475735417417E-3</v>
      </c>
      <c r="H2234" s="27">
        <f t="shared" si="4091"/>
        <v>0.93017341195736125</v>
      </c>
      <c r="I2234" s="27"/>
      <c r="J2234" s="27">
        <v>2196</v>
      </c>
      <c r="K2234" s="27">
        <v>6.8954843614504728</v>
      </c>
      <c r="L2234" s="37">
        <v>9.9273961153238055E-2</v>
      </c>
      <c r="M2234" s="27"/>
      <c r="N2234" s="27"/>
      <c r="O2234" s="27"/>
      <c r="P2234" s="27"/>
      <c r="Q2234" s="27"/>
      <c r="R2234" s="27"/>
      <c r="S2234" s="27"/>
      <c r="T2234" s="27"/>
      <c r="U2234" s="27"/>
      <c r="V2234" s="27"/>
      <c r="W2234" s="27"/>
      <c r="X2234" s="27"/>
      <c r="Y2234" s="27"/>
      <c r="Z2234" s="27"/>
      <c r="AA2234" s="27"/>
      <c r="AB2234" s="27"/>
      <c r="AC2234" s="27"/>
      <c r="AD2234" s="27"/>
      <c r="AE2234" s="27"/>
    </row>
    <row r="2235" spans="1:31" ht="15.75" customHeight="1" x14ac:dyDescent="0.2">
      <c r="A2235" s="22">
        <v>35997</v>
      </c>
      <c r="B2235" s="23">
        <f t="shared" ref="B2235:C2235" si="4470">LN(D2235)</f>
        <v>7.0604763659998007</v>
      </c>
      <c r="C2235" s="23">
        <f t="shared" si="4470"/>
        <v>7.5903974748969345</v>
      </c>
      <c r="D2235" s="24">
        <v>1165</v>
      </c>
      <c r="E2235" s="24">
        <v>1979.1</v>
      </c>
      <c r="F2235" s="27">
        <f t="shared" ref="F2235:G2235" si="4471">LN(D2235/D2234)</f>
        <v>-1.626190533711008E-2</v>
      </c>
      <c r="G2235" s="27">
        <f t="shared" si="4471"/>
        <v>-1.7579898317109485E-2</v>
      </c>
      <c r="H2235" s="27">
        <f t="shared" si="4091"/>
        <v>0.93018532815314403</v>
      </c>
      <c r="I2235" s="27"/>
      <c r="J2235" s="27">
        <v>2197</v>
      </c>
      <c r="K2235" s="27">
        <v>6.9021353821970894</v>
      </c>
      <c r="L2235" s="37">
        <v>9.4729071856823666E-2</v>
      </c>
      <c r="M2235" s="27"/>
      <c r="N2235" s="27"/>
      <c r="O2235" s="27"/>
      <c r="P2235" s="27"/>
      <c r="Q2235" s="27"/>
      <c r="R2235" s="27"/>
      <c r="S2235" s="27"/>
      <c r="T2235" s="27"/>
      <c r="U2235" s="27"/>
      <c r="V2235" s="27"/>
      <c r="W2235" s="27"/>
      <c r="X2235" s="27"/>
      <c r="Y2235" s="27"/>
      <c r="Z2235" s="27"/>
      <c r="AA2235" s="27"/>
      <c r="AB2235" s="27"/>
      <c r="AC2235" s="27"/>
      <c r="AD2235" s="27"/>
      <c r="AE2235" s="27"/>
    </row>
    <row r="2236" spans="1:31" ht="15.75" customHeight="1" x14ac:dyDescent="0.2">
      <c r="A2236" s="22">
        <v>35998</v>
      </c>
      <c r="B2236" s="23">
        <f t="shared" ref="B2236:C2236" si="4472">LN(D2236)</f>
        <v>7.0596176282913827</v>
      </c>
      <c r="C2236" s="23">
        <f t="shared" si="4472"/>
        <v>7.5856365258716494</v>
      </c>
      <c r="D2236" s="24">
        <v>1164</v>
      </c>
      <c r="E2236" s="24">
        <v>1969.7</v>
      </c>
      <c r="F2236" s="27">
        <f t="shared" ref="F2236:G2236" si="4473">LN(D2236/D2235)</f>
        <v>-8.587377084177582E-4</v>
      </c>
      <c r="G2236" s="27">
        <f t="shared" si="4473"/>
        <v>-4.7609490252858502E-3</v>
      </c>
      <c r="H2236" s="27">
        <f t="shared" si="4091"/>
        <v>0.93065593166951499</v>
      </c>
      <c r="I2236" s="27"/>
      <c r="J2236" s="27">
        <v>2198</v>
      </c>
      <c r="K2236" s="27">
        <v>6.893464506226743</v>
      </c>
      <c r="L2236" s="37">
        <v>9.3748694090109552E-2</v>
      </c>
      <c r="M2236" s="27"/>
      <c r="N2236" s="27"/>
      <c r="O2236" s="27"/>
      <c r="P2236" s="27"/>
      <c r="Q2236" s="27"/>
      <c r="R2236" s="27"/>
      <c r="S2236" s="27"/>
      <c r="T2236" s="27"/>
      <c r="U2236" s="27"/>
      <c r="V2236" s="27"/>
      <c r="W2236" s="27"/>
      <c r="X2236" s="27"/>
      <c r="Y2236" s="27"/>
      <c r="Z2236" s="27"/>
      <c r="AA2236" s="27"/>
      <c r="AB2236" s="27"/>
      <c r="AC2236" s="27"/>
      <c r="AD2236" s="27"/>
      <c r="AE2236" s="27"/>
    </row>
    <row r="2237" spans="1:31" ht="15.75" customHeight="1" x14ac:dyDescent="0.2">
      <c r="A2237" s="22">
        <v>35999</v>
      </c>
      <c r="B2237" s="23">
        <f t="shared" ref="B2237:C2237" si="4474">LN(D2237)</f>
        <v>7.0385203488616899</v>
      </c>
      <c r="C2237" s="23">
        <f t="shared" si="4474"/>
        <v>7.5679659592958179</v>
      </c>
      <c r="D2237" s="24">
        <v>1139.7</v>
      </c>
      <c r="E2237" s="24">
        <v>1935.2</v>
      </c>
      <c r="F2237" s="27">
        <f t="shared" ref="F2237:G2237" si="4475">LN(D2237/D2236)</f>
        <v>-2.1097279429693479E-2</v>
      </c>
      <c r="G2237" s="27">
        <f t="shared" si="4475"/>
        <v>-1.7670566575831458E-2</v>
      </c>
      <c r="H2237" s="27">
        <f t="shared" si="4091"/>
        <v>0.93004122728858152</v>
      </c>
      <c r="I2237" s="27"/>
      <c r="J2237" s="27">
        <v>2199</v>
      </c>
      <c r="K2237" s="27">
        <v>6.9057717183915823</v>
      </c>
      <c r="L2237" s="37">
        <v>9.2555258774941862E-2</v>
      </c>
      <c r="M2237" s="27"/>
      <c r="N2237" s="27"/>
      <c r="O2237" s="27"/>
      <c r="P2237" s="27"/>
      <c r="Q2237" s="27"/>
      <c r="R2237" s="27"/>
      <c r="S2237" s="27"/>
      <c r="T2237" s="27"/>
      <c r="U2237" s="27"/>
      <c r="V2237" s="27"/>
      <c r="W2237" s="27"/>
      <c r="X2237" s="27"/>
      <c r="Y2237" s="27"/>
      <c r="Z2237" s="27"/>
      <c r="AA2237" s="27"/>
      <c r="AB2237" s="27"/>
      <c r="AC2237" s="27"/>
      <c r="AD2237" s="27"/>
      <c r="AE2237" s="27"/>
    </row>
    <row r="2238" spans="1:31" ht="15.75" customHeight="1" x14ac:dyDescent="0.2">
      <c r="A2238" s="22">
        <v>36000</v>
      </c>
      <c r="B2238" s="23">
        <f t="shared" ref="B2238:C2238" si="4476">LN(D2238)</f>
        <v>7.0394850496600316</v>
      </c>
      <c r="C2238" s="23">
        <f t="shared" si="4476"/>
        <v>7.5657414944484929</v>
      </c>
      <c r="D2238" s="24">
        <v>1140.8</v>
      </c>
      <c r="E2238" s="24">
        <v>1930.9</v>
      </c>
      <c r="F2238" s="27">
        <f t="shared" ref="F2238:G2238" si="4477">LN(D2238/D2237)</f>
        <v>9.6470079834173861E-4</v>
      </c>
      <c r="G2238" s="27">
        <f t="shared" si="4477"/>
        <v>-2.224464847324479E-3</v>
      </c>
      <c r="H2238" s="27">
        <f t="shared" si="4091"/>
        <v>0.93044218531989076</v>
      </c>
      <c r="I2238" s="27"/>
      <c r="J2238" s="27">
        <v>2200</v>
      </c>
      <c r="K2238" s="27">
        <v>6.9115022568891318</v>
      </c>
      <c r="L2238" s="37">
        <v>0.10403061426643667</v>
      </c>
      <c r="M2238" s="27"/>
      <c r="N2238" s="27"/>
      <c r="O2238" s="27"/>
      <c r="P2238" s="27"/>
      <c r="Q2238" s="27"/>
      <c r="R2238" s="27"/>
      <c r="S2238" s="27"/>
      <c r="T2238" s="27"/>
      <c r="U2238" s="27"/>
      <c r="V2238" s="27"/>
      <c r="W2238" s="27"/>
      <c r="X2238" s="27"/>
      <c r="Y2238" s="27"/>
      <c r="Z2238" s="27"/>
      <c r="AA2238" s="27"/>
      <c r="AB2238" s="27"/>
      <c r="AC2238" s="27"/>
      <c r="AD2238" s="27"/>
      <c r="AE2238" s="27"/>
    </row>
    <row r="2239" spans="1:31" ht="15.75" customHeight="1" x14ac:dyDescent="0.2">
      <c r="A2239" s="22">
        <v>36003</v>
      </c>
      <c r="B2239" s="23">
        <f t="shared" ref="B2239:C2239" si="4478">LN(D2239)</f>
        <v>7.0450794698453558</v>
      </c>
      <c r="C2239" s="23">
        <f t="shared" si="4478"/>
        <v>7.5669319399709289</v>
      </c>
      <c r="D2239" s="24">
        <v>1147.2</v>
      </c>
      <c r="E2239" s="24">
        <v>1933.2</v>
      </c>
      <c r="F2239" s="27">
        <f t="shared" ref="F2239:G2239" si="4479">LN(D2239/D2238)</f>
        <v>5.5944201853245319E-3</v>
      </c>
      <c r="G2239" s="27">
        <f t="shared" si="4479"/>
        <v>1.1904455224359494E-3</v>
      </c>
      <c r="H2239" s="27">
        <f t="shared" si="4091"/>
        <v>0.93103513097970614</v>
      </c>
      <c r="I2239" s="27"/>
      <c r="J2239" s="27">
        <v>2201</v>
      </c>
      <c r="K2239" s="27">
        <v>6.9136075918502327</v>
      </c>
      <c r="L2239" s="37">
        <v>0.10362969774890107</v>
      </c>
      <c r="M2239" s="27"/>
      <c r="N2239" s="27"/>
      <c r="O2239" s="27"/>
      <c r="P2239" s="27"/>
      <c r="Q2239" s="27"/>
      <c r="R2239" s="27"/>
      <c r="S2239" s="27"/>
      <c r="T2239" s="27"/>
      <c r="U2239" s="27"/>
      <c r="V2239" s="27"/>
      <c r="W2239" s="27"/>
      <c r="X2239" s="27"/>
      <c r="Y2239" s="27"/>
      <c r="Z2239" s="27"/>
      <c r="AA2239" s="27"/>
      <c r="AB2239" s="27"/>
      <c r="AC2239" s="27"/>
      <c r="AD2239" s="27"/>
      <c r="AE2239" s="27"/>
    </row>
    <row r="2240" spans="1:31" ht="15.75" customHeight="1" x14ac:dyDescent="0.2">
      <c r="A2240" s="22">
        <v>36004</v>
      </c>
      <c r="B2240" s="23">
        <f t="shared" ref="B2240:C2240" si="4480">LN(D2240)</f>
        <v>7.0301498871957433</v>
      </c>
      <c r="C2240" s="23">
        <f t="shared" si="4480"/>
        <v>7.5477653611289535</v>
      </c>
      <c r="D2240" s="24">
        <v>1130.2</v>
      </c>
      <c r="E2240" s="24">
        <v>1896.5</v>
      </c>
      <c r="F2240" s="27">
        <f t="shared" ref="F2240:G2240" si="4481">LN(D2240/D2239)</f>
        <v>-1.4929582649612951E-2</v>
      </c>
      <c r="G2240" s="27">
        <f t="shared" si="4481"/>
        <v>-1.9166578841975389E-2</v>
      </c>
      <c r="H2240" s="27">
        <f t="shared" si="4091"/>
        <v>0.93142136126820618</v>
      </c>
      <c r="I2240" s="27"/>
      <c r="J2240" s="27">
        <v>2202</v>
      </c>
      <c r="K2240" s="27">
        <v>6.919281278000085</v>
      </c>
      <c r="L2240" s="37">
        <v>0.10037309347946088</v>
      </c>
      <c r="M2240" s="27"/>
      <c r="N2240" s="27"/>
      <c r="O2240" s="27"/>
      <c r="P2240" s="27"/>
      <c r="Q2240" s="27"/>
      <c r="R2240" s="27"/>
      <c r="S2240" s="27"/>
      <c r="T2240" s="27"/>
      <c r="U2240" s="27"/>
      <c r="V2240" s="27"/>
      <c r="W2240" s="27"/>
      <c r="X2240" s="27"/>
      <c r="Y2240" s="27"/>
      <c r="Z2240" s="27"/>
      <c r="AA2240" s="27"/>
      <c r="AB2240" s="27"/>
      <c r="AC2240" s="27"/>
      <c r="AD2240" s="27"/>
      <c r="AE2240" s="27"/>
    </row>
    <row r="2241" spans="1:31" ht="15.75" customHeight="1" x14ac:dyDescent="0.2">
      <c r="A2241" s="22">
        <v>36005</v>
      </c>
      <c r="B2241" s="23">
        <f t="shared" ref="B2241:C2241" si="4482">LN(D2241)</f>
        <v>7.0257160766157014</v>
      </c>
      <c r="C2241" s="23">
        <f t="shared" si="4482"/>
        <v>7.5397714595378513</v>
      </c>
      <c r="D2241" s="24">
        <v>1125.2</v>
      </c>
      <c r="E2241" s="24">
        <v>1881.4</v>
      </c>
      <c r="F2241" s="27">
        <f t="shared" ref="F2241:G2241" si="4483">LN(D2241/D2240)</f>
        <v>-4.4338105800411287E-3</v>
      </c>
      <c r="G2241" s="27">
        <f t="shared" si="4483"/>
        <v>-7.9939015911024789E-3</v>
      </c>
      <c r="H2241" s="27">
        <f t="shared" si="4091"/>
        <v>0.93182082697322777</v>
      </c>
      <c r="I2241" s="27"/>
      <c r="J2241" s="27">
        <v>2203</v>
      </c>
      <c r="K2241" s="27">
        <v>6.907230369947281</v>
      </c>
      <c r="L2241" s="37">
        <v>0.10686494480618247</v>
      </c>
      <c r="M2241" s="27"/>
      <c r="N2241" s="27"/>
      <c r="O2241" s="27"/>
      <c r="P2241" s="27"/>
      <c r="Q2241" s="27"/>
      <c r="R2241" s="27"/>
      <c r="S2241" s="27"/>
      <c r="T2241" s="27"/>
      <c r="U2241" s="27"/>
      <c r="V2241" s="27"/>
      <c r="W2241" s="27"/>
      <c r="X2241" s="27"/>
      <c r="Y2241" s="27"/>
      <c r="Z2241" s="27"/>
      <c r="AA2241" s="27"/>
      <c r="AB2241" s="27"/>
      <c r="AC2241" s="27"/>
      <c r="AD2241" s="27"/>
      <c r="AE2241" s="27"/>
    </row>
    <row r="2242" spans="1:31" ht="15.75" customHeight="1" x14ac:dyDescent="0.2">
      <c r="A2242" s="22">
        <v>36006</v>
      </c>
      <c r="B2242" s="23">
        <f t="shared" ref="B2242:C2242" si="4484">LN(D2242)</f>
        <v>7.0413241709035521</v>
      </c>
      <c r="C2242" s="23">
        <f t="shared" si="4484"/>
        <v>7.5598721099840906</v>
      </c>
      <c r="D2242" s="24">
        <v>1142.9000000000001</v>
      </c>
      <c r="E2242" s="24">
        <v>1919.6</v>
      </c>
      <c r="F2242" s="27">
        <f t="shared" ref="F2242:G2242" si="4485">LN(D2242/D2241)</f>
        <v>1.5608094287850564E-2</v>
      </c>
      <c r="G2242" s="27">
        <f t="shared" si="4485"/>
        <v>2.0100650446239259E-2</v>
      </c>
      <c r="H2242" s="27">
        <f t="shared" si="4091"/>
        <v>0.93140784241631436</v>
      </c>
      <c r="I2242" s="27"/>
      <c r="J2242" s="27">
        <v>2204</v>
      </c>
      <c r="K2242" s="27">
        <v>6.8967832906178339</v>
      </c>
      <c r="L2242" s="37">
        <v>0.10126962634508363</v>
      </c>
      <c r="M2242" s="27"/>
      <c r="N2242" s="27"/>
      <c r="O2242" s="27"/>
      <c r="P2242" s="27"/>
      <c r="Q2242" s="27"/>
      <c r="R2242" s="27"/>
      <c r="S2242" s="27"/>
      <c r="T2242" s="27"/>
      <c r="U2242" s="27"/>
      <c r="V2242" s="27"/>
      <c r="W2242" s="27"/>
      <c r="X2242" s="27"/>
      <c r="Y2242" s="27"/>
      <c r="Z2242" s="27"/>
      <c r="AA2242" s="27"/>
      <c r="AB2242" s="27"/>
      <c r="AC2242" s="27"/>
      <c r="AD2242" s="27"/>
      <c r="AE2242" s="27"/>
    </row>
    <row r="2243" spans="1:31" ht="15.75" customHeight="1" x14ac:dyDescent="0.2">
      <c r="A2243" s="22">
        <v>36007</v>
      </c>
      <c r="B2243" s="23">
        <f t="shared" ref="B2243:C2243" si="4486">LN(D2243)</f>
        <v>7.0216195351311841</v>
      </c>
      <c r="C2243" s="23">
        <f t="shared" si="4486"/>
        <v>7.5349229006081071</v>
      </c>
      <c r="D2243" s="24">
        <v>1120.5999999999999</v>
      </c>
      <c r="E2243" s="24">
        <v>1872.3</v>
      </c>
      <c r="F2243" s="27">
        <f t="shared" ref="F2243:G2243" si="4487">LN(D2243/D2242)</f>
        <v>-1.9704635772368299E-2</v>
      </c>
      <c r="G2243" s="27">
        <f t="shared" si="4487"/>
        <v>-2.4949209375983446E-2</v>
      </c>
      <c r="H2243" s="27">
        <f t="shared" si="4091"/>
        <v>0.93187675942437354</v>
      </c>
      <c r="I2243" s="27"/>
      <c r="J2243" s="27">
        <v>2205</v>
      </c>
      <c r="K2243" s="27">
        <v>6.8946770444703747</v>
      </c>
      <c r="L2243" s="37">
        <v>0.10729690975074391</v>
      </c>
      <c r="M2243" s="27"/>
      <c r="N2243" s="27"/>
      <c r="O2243" s="27"/>
      <c r="P2243" s="27"/>
      <c r="Q2243" s="27"/>
      <c r="R2243" s="27"/>
      <c r="S2243" s="27"/>
      <c r="T2243" s="27"/>
      <c r="U2243" s="27"/>
      <c r="V2243" s="27"/>
      <c r="W2243" s="27"/>
      <c r="X2243" s="27"/>
      <c r="Y2243" s="27"/>
      <c r="Z2243" s="27"/>
      <c r="AA2243" s="27"/>
      <c r="AB2243" s="27"/>
      <c r="AC2243" s="27"/>
      <c r="AD2243" s="27"/>
      <c r="AE2243" s="27"/>
    </row>
    <row r="2244" spans="1:31" ht="15.75" customHeight="1" x14ac:dyDescent="0.2">
      <c r="A2244" s="22">
        <v>36010</v>
      </c>
      <c r="B2244" s="23">
        <f t="shared" ref="B2244:C2244" si="4488">LN(D2244)</f>
        <v>7.0142751223598099</v>
      </c>
      <c r="C2244" s="23">
        <f t="shared" si="4488"/>
        <v>7.5235353359656392</v>
      </c>
      <c r="D2244" s="24">
        <v>1112.4000000000001</v>
      </c>
      <c r="E2244" s="24">
        <v>1851.1</v>
      </c>
      <c r="F2244" s="27">
        <f t="shared" ref="F2244:G2244" si="4489">LN(D2244/D2243)</f>
        <v>-7.3444127713742369E-3</v>
      </c>
      <c r="G2244" s="27">
        <f t="shared" si="4489"/>
        <v>-1.1387564642467639E-2</v>
      </c>
      <c r="H2244" s="27">
        <f t="shared" si="4091"/>
        <v>0.93231104914582474</v>
      </c>
      <c r="I2244" s="27"/>
      <c r="J2244" s="27">
        <v>2206</v>
      </c>
      <c r="K2244" s="27">
        <v>6.881417306291949</v>
      </c>
      <c r="L2244" s="37">
        <v>0.10051737086443957</v>
      </c>
      <c r="M2244" s="27"/>
      <c r="N2244" s="27"/>
      <c r="O2244" s="27"/>
      <c r="P2244" s="27"/>
      <c r="Q2244" s="27"/>
      <c r="R2244" s="27"/>
      <c r="S2244" s="27"/>
      <c r="T2244" s="27"/>
      <c r="U2244" s="27"/>
      <c r="V2244" s="27"/>
      <c r="W2244" s="27"/>
      <c r="X2244" s="27"/>
      <c r="Y2244" s="27"/>
      <c r="Z2244" s="27"/>
      <c r="AA2244" s="27"/>
      <c r="AB2244" s="27"/>
      <c r="AC2244" s="27"/>
      <c r="AD2244" s="27"/>
      <c r="AE2244" s="27"/>
    </row>
    <row r="2245" spans="1:31" ht="15.75" customHeight="1" x14ac:dyDescent="0.2">
      <c r="A2245" s="22">
        <v>36011</v>
      </c>
      <c r="B2245" s="23">
        <f t="shared" ref="B2245:C2245" si="4490">LN(D2245)</f>
        <v>6.9773746208621938</v>
      </c>
      <c r="C2245" s="23">
        <f t="shared" si="4490"/>
        <v>7.4875097721869919</v>
      </c>
      <c r="D2245" s="24">
        <v>1072.0999999999999</v>
      </c>
      <c r="E2245" s="24">
        <v>1785.6</v>
      </c>
      <c r="F2245" s="27">
        <f t="shared" ref="F2245:G2245" si="4491">LN(D2245/D2244)</f>
        <v>-3.6900501497615923E-2</v>
      </c>
      <c r="G2245" s="27">
        <f t="shared" si="4491"/>
        <v>-3.6025563778647685E-2</v>
      </c>
      <c r="H2245" s="27">
        <f t="shared" si="4091"/>
        <v>0.93186851612271149</v>
      </c>
      <c r="I2245" s="27"/>
      <c r="J2245" s="27">
        <v>2207</v>
      </c>
      <c r="K2245" s="27">
        <v>6.8983034342214999</v>
      </c>
      <c r="L2245" s="37">
        <v>9.3333328741339372E-2</v>
      </c>
      <c r="M2245" s="27"/>
      <c r="N2245" s="27"/>
      <c r="O2245" s="27"/>
      <c r="P2245" s="27"/>
      <c r="Q2245" s="27"/>
      <c r="R2245" s="27"/>
      <c r="S2245" s="27"/>
      <c r="T2245" s="27"/>
      <c r="U2245" s="27"/>
      <c r="V2245" s="27"/>
      <c r="W2245" s="27"/>
      <c r="X2245" s="27"/>
      <c r="Y2245" s="27"/>
      <c r="Z2245" s="27"/>
      <c r="AA2245" s="27"/>
      <c r="AB2245" s="27"/>
      <c r="AC2245" s="27"/>
      <c r="AD2245" s="27"/>
      <c r="AE2245" s="27"/>
    </row>
    <row r="2246" spans="1:31" ht="15.75" customHeight="1" x14ac:dyDescent="0.2">
      <c r="A2246" s="22">
        <v>36012</v>
      </c>
      <c r="B2246" s="23">
        <f t="shared" ref="B2246:C2246" si="4492">LN(D2246)</f>
        <v>6.9860117769479047</v>
      </c>
      <c r="C2246" s="23">
        <f t="shared" si="4492"/>
        <v>7.488964806301218</v>
      </c>
      <c r="D2246" s="24">
        <v>1081.4000000000001</v>
      </c>
      <c r="E2246" s="24">
        <v>1788.2</v>
      </c>
      <c r="F2246" s="27">
        <f t="shared" ref="F2246:G2246" si="4493">LN(D2246/D2245)</f>
        <v>8.6371560857104786E-3</v>
      </c>
      <c r="G2246" s="27">
        <f t="shared" si="4493"/>
        <v>1.455034114226046E-3</v>
      </c>
      <c r="H2246" s="27">
        <f t="shared" si="4091"/>
        <v>0.93284078075381949</v>
      </c>
      <c r="I2246" s="27"/>
      <c r="J2246" s="27">
        <v>2208</v>
      </c>
      <c r="K2246" s="27">
        <v>6.9086422297850536</v>
      </c>
      <c r="L2246" s="37">
        <v>0.10085703308036731</v>
      </c>
      <c r="M2246" s="27"/>
      <c r="N2246" s="27"/>
      <c r="O2246" s="27"/>
      <c r="P2246" s="27"/>
      <c r="Q2246" s="27"/>
      <c r="R2246" s="27"/>
      <c r="S2246" s="27"/>
      <c r="T2246" s="27"/>
      <c r="U2246" s="27"/>
      <c r="V2246" s="27"/>
      <c r="W2246" s="27"/>
      <c r="X2246" s="27"/>
      <c r="Y2246" s="27"/>
      <c r="Z2246" s="27"/>
      <c r="AA2246" s="27"/>
      <c r="AB2246" s="27"/>
      <c r="AC2246" s="27"/>
      <c r="AD2246" s="27"/>
      <c r="AE2246" s="27"/>
    </row>
    <row r="2247" spans="1:31" ht="15.75" customHeight="1" x14ac:dyDescent="0.2">
      <c r="A2247" s="22">
        <v>36013</v>
      </c>
      <c r="B2247" s="23">
        <f t="shared" ref="B2247:C2247" si="4494">LN(D2247)</f>
        <v>6.9935659353952477</v>
      </c>
      <c r="C2247" s="23">
        <f t="shared" si="4494"/>
        <v>7.5117979844592613</v>
      </c>
      <c r="D2247" s="24">
        <v>1089.5999999999999</v>
      </c>
      <c r="E2247" s="24">
        <v>1829.5</v>
      </c>
      <c r="F2247" s="27">
        <f t="shared" ref="F2247:G2247" si="4495">LN(D2247/D2246)</f>
        <v>7.5541584473431877E-3</v>
      </c>
      <c r="G2247" s="27">
        <f t="shared" si="4495"/>
        <v>2.2833178158043768E-2</v>
      </c>
      <c r="H2247" s="27">
        <f t="shared" si="4091"/>
        <v>0.9310109177408451</v>
      </c>
      <c r="I2247" s="27"/>
      <c r="J2247" s="27">
        <v>2209</v>
      </c>
      <c r="K2247" s="27">
        <v>6.9070095367157807</v>
      </c>
      <c r="L2247" s="37">
        <v>0.1017668563250842</v>
      </c>
      <c r="M2247" s="27"/>
      <c r="N2247" s="27"/>
      <c r="O2247" s="27"/>
      <c r="P2247" s="27"/>
      <c r="Q2247" s="27"/>
      <c r="R2247" s="27"/>
      <c r="S2247" s="27"/>
      <c r="T2247" s="27"/>
      <c r="U2247" s="27"/>
      <c r="V2247" s="27"/>
      <c r="W2247" s="27"/>
      <c r="X2247" s="27"/>
      <c r="Y2247" s="27"/>
      <c r="Z2247" s="27"/>
      <c r="AA2247" s="27"/>
      <c r="AB2247" s="27"/>
      <c r="AC2247" s="27"/>
      <c r="AD2247" s="27"/>
      <c r="AE2247" s="27"/>
    </row>
    <row r="2248" spans="1:31" ht="15.75" customHeight="1" x14ac:dyDescent="0.2">
      <c r="A2248" s="22">
        <v>36014</v>
      </c>
      <c r="B2248" s="23">
        <f t="shared" ref="B2248:C2248" si="4496">LN(D2248)</f>
        <v>6.9933823649495741</v>
      </c>
      <c r="C2248" s="23">
        <f t="shared" si="4496"/>
        <v>7.5211555414518267</v>
      </c>
      <c r="D2248" s="24">
        <v>1089.4000000000001</v>
      </c>
      <c r="E2248" s="24">
        <v>1846.7</v>
      </c>
      <c r="F2248" s="27">
        <f t="shared" ref="F2248:G2248" si="4497">LN(D2248/D2247)</f>
        <v>-1.8357044567363467E-4</v>
      </c>
      <c r="G2248" s="27">
        <f t="shared" si="4497"/>
        <v>9.3575569925654131E-3</v>
      </c>
      <c r="H2248" s="27">
        <f t="shared" si="4091"/>
        <v>0.92982817951397201</v>
      </c>
      <c r="I2248" s="27"/>
      <c r="J2248" s="27">
        <v>2210</v>
      </c>
      <c r="K2248" s="27">
        <v>6.9107552579628306</v>
      </c>
      <c r="L2248" s="37">
        <v>9.2855506662827381E-2</v>
      </c>
      <c r="M2248" s="27"/>
      <c r="N2248" s="27"/>
      <c r="O2248" s="27"/>
      <c r="P2248" s="27"/>
      <c r="Q2248" s="27"/>
      <c r="R2248" s="27"/>
      <c r="S2248" s="27"/>
      <c r="T2248" s="27"/>
      <c r="U2248" s="27"/>
      <c r="V2248" s="27"/>
      <c r="W2248" s="27"/>
      <c r="X2248" s="27"/>
      <c r="Y2248" s="27"/>
      <c r="Z2248" s="27"/>
      <c r="AA2248" s="27"/>
      <c r="AB2248" s="27"/>
      <c r="AC2248" s="27"/>
      <c r="AD2248" s="27"/>
      <c r="AE2248" s="27"/>
    </row>
    <row r="2249" spans="1:31" ht="15.75" customHeight="1" x14ac:dyDescent="0.2">
      <c r="A2249" s="22">
        <v>36017</v>
      </c>
      <c r="B2249" s="23">
        <f t="shared" ref="B2249:C2249" si="4498">LN(D2249)</f>
        <v>6.9875825788416916</v>
      </c>
      <c r="C2249" s="23">
        <f t="shared" si="4498"/>
        <v>7.5170859734489719</v>
      </c>
      <c r="D2249" s="24">
        <v>1083.0999999999999</v>
      </c>
      <c r="E2249" s="24">
        <v>1839.2</v>
      </c>
      <c r="F2249" s="27">
        <f t="shared" ref="F2249:G2249" si="4499">LN(D2249/D2248)</f>
        <v>-5.799786107882776E-3</v>
      </c>
      <c r="G2249" s="27">
        <f t="shared" si="4499"/>
        <v>-4.0695680028551926E-3</v>
      </c>
      <c r="H2249" s="27">
        <f t="shared" si="4091"/>
        <v>0.92956001880548733</v>
      </c>
      <c r="I2249" s="27"/>
      <c r="J2249" s="27">
        <v>2211</v>
      </c>
      <c r="K2249" s="27">
        <v>6.9214959296950767</v>
      </c>
      <c r="L2249" s="37">
        <v>8.4474396784015582E-2</v>
      </c>
      <c r="M2249" s="27"/>
      <c r="N2249" s="27"/>
      <c r="O2249" s="27"/>
      <c r="P2249" s="27"/>
      <c r="Q2249" s="27"/>
      <c r="R2249" s="27"/>
      <c r="S2249" s="27"/>
      <c r="T2249" s="27"/>
      <c r="U2249" s="27"/>
      <c r="V2249" s="27"/>
      <c r="W2249" s="27"/>
      <c r="X2249" s="27"/>
      <c r="Y2249" s="27"/>
      <c r="Z2249" s="27"/>
      <c r="AA2249" s="27"/>
      <c r="AB2249" s="27"/>
      <c r="AC2249" s="27"/>
      <c r="AD2249" s="27"/>
      <c r="AE2249" s="27"/>
    </row>
    <row r="2250" spans="1:31" ht="15.75" customHeight="1" x14ac:dyDescent="0.2">
      <c r="A2250" s="22">
        <v>36018</v>
      </c>
      <c r="B2250" s="23">
        <f t="shared" ref="B2250:C2250" si="4500">LN(D2250)</f>
        <v>6.9743853612799001</v>
      </c>
      <c r="C2250" s="23">
        <f t="shared" si="4500"/>
        <v>7.4914781422607932</v>
      </c>
      <c r="D2250" s="24">
        <v>1068.9000000000001</v>
      </c>
      <c r="E2250" s="24">
        <v>1792.7</v>
      </c>
      <c r="F2250" s="27">
        <f t="shared" ref="F2250:G2250" si="4501">LN(D2250/D2249)</f>
        <v>-1.3197217561791194E-2</v>
      </c>
      <c r="G2250" s="27">
        <f t="shared" si="4501"/>
        <v>-2.5607831188178932E-2</v>
      </c>
      <c r="H2250" s="27">
        <f t="shared" si="4091"/>
        <v>0.93097586735735383</v>
      </c>
      <c r="I2250" s="27"/>
      <c r="J2250" s="27">
        <v>2212</v>
      </c>
      <c r="K2250" s="27">
        <v>6.9381001919023584</v>
      </c>
      <c r="L2250" s="37">
        <v>8.2447914554901303E-2</v>
      </c>
      <c r="M2250" s="27"/>
      <c r="N2250" s="27"/>
      <c r="O2250" s="27"/>
      <c r="P2250" s="27"/>
      <c r="Q2250" s="27"/>
      <c r="R2250" s="27"/>
      <c r="S2250" s="27"/>
      <c r="T2250" s="27"/>
      <c r="U2250" s="27"/>
      <c r="V2250" s="27"/>
      <c r="W2250" s="27"/>
      <c r="X2250" s="27"/>
      <c r="Y2250" s="27"/>
      <c r="Z2250" s="27"/>
      <c r="AA2250" s="27"/>
      <c r="AB2250" s="27"/>
      <c r="AC2250" s="27"/>
      <c r="AD2250" s="27"/>
      <c r="AE2250" s="27"/>
    </row>
    <row r="2251" spans="1:31" ht="15.75" customHeight="1" x14ac:dyDescent="0.2">
      <c r="A2251" s="22">
        <v>36019</v>
      </c>
      <c r="B2251" s="23">
        <f t="shared" ref="B2251:C2251" si="4502">LN(D2251)</f>
        <v>6.9885976668262382</v>
      </c>
      <c r="C2251" s="23">
        <f t="shared" si="4502"/>
        <v>7.5096092010956914</v>
      </c>
      <c r="D2251" s="24">
        <v>1084.2</v>
      </c>
      <c r="E2251" s="24">
        <v>1825.5</v>
      </c>
      <c r="F2251" s="27">
        <f t="shared" ref="F2251:G2251" si="4503">LN(D2251/D2250)</f>
        <v>1.4212305546337676E-2</v>
      </c>
      <c r="G2251" s="27">
        <f t="shared" si="4503"/>
        <v>1.8131058834898739E-2</v>
      </c>
      <c r="H2251" s="27">
        <f t="shared" si="4091"/>
        <v>0.93062068606800008</v>
      </c>
      <c r="I2251" s="27"/>
      <c r="J2251" s="27">
        <v>2213</v>
      </c>
      <c r="K2251" s="27">
        <v>6.9520693682640964</v>
      </c>
      <c r="L2251" s="37">
        <v>8.0378354675358921E-2</v>
      </c>
      <c r="M2251" s="27"/>
      <c r="N2251" s="27"/>
      <c r="O2251" s="27"/>
      <c r="P2251" s="27"/>
      <c r="Q2251" s="27"/>
      <c r="R2251" s="27"/>
      <c r="S2251" s="27"/>
      <c r="T2251" s="27"/>
      <c r="U2251" s="27"/>
      <c r="V2251" s="27"/>
      <c r="W2251" s="27"/>
      <c r="X2251" s="27"/>
      <c r="Y2251" s="27"/>
      <c r="Z2251" s="27"/>
      <c r="AA2251" s="27"/>
      <c r="AB2251" s="27"/>
      <c r="AC2251" s="27"/>
      <c r="AD2251" s="27"/>
      <c r="AE2251" s="27"/>
    </row>
    <row r="2252" spans="1:31" ht="15.75" customHeight="1" x14ac:dyDescent="0.2">
      <c r="A2252" s="22">
        <v>36020</v>
      </c>
      <c r="B2252" s="23">
        <f t="shared" ref="B2252:C2252" si="4504">LN(D2252)</f>
        <v>6.9799829129790183</v>
      </c>
      <c r="C2252" s="23">
        <f t="shared" si="4504"/>
        <v>7.4969298691591044</v>
      </c>
      <c r="D2252" s="24">
        <v>1074.9000000000001</v>
      </c>
      <c r="E2252" s="24">
        <v>1802.5</v>
      </c>
      <c r="F2252" s="27">
        <f t="shared" ref="F2252:G2252" si="4505">LN(D2252/D2251)</f>
        <v>-8.6147538472199203E-3</v>
      </c>
      <c r="G2252" s="27">
        <f t="shared" si="4505"/>
        <v>-1.267933193658744E-2</v>
      </c>
      <c r="H2252" s="27">
        <f t="shared" si="4091"/>
        <v>0.93104551260287172</v>
      </c>
      <c r="I2252" s="27"/>
      <c r="J2252" s="27">
        <v>2214</v>
      </c>
      <c r="K2252" s="27">
        <v>6.9459990007893833</v>
      </c>
      <c r="L2252" s="37">
        <v>8.3265695589950894E-2</v>
      </c>
      <c r="M2252" s="27"/>
      <c r="N2252" s="27"/>
      <c r="O2252" s="27"/>
      <c r="P2252" s="27"/>
      <c r="Q2252" s="27"/>
      <c r="R2252" s="27"/>
      <c r="S2252" s="27"/>
      <c r="T2252" s="27"/>
      <c r="U2252" s="27"/>
      <c r="V2252" s="27"/>
      <c r="W2252" s="27"/>
      <c r="X2252" s="27"/>
      <c r="Y2252" s="27"/>
      <c r="Z2252" s="27"/>
      <c r="AA2252" s="27"/>
      <c r="AB2252" s="27"/>
      <c r="AC2252" s="27"/>
      <c r="AD2252" s="27"/>
      <c r="AE2252" s="27"/>
    </row>
    <row r="2253" spans="1:31" ht="15.75" customHeight="1" x14ac:dyDescent="0.2">
      <c r="A2253" s="22">
        <v>36021</v>
      </c>
      <c r="B2253" s="23">
        <f t="shared" ref="B2253:C2253" si="4506">LN(D2253)</f>
        <v>6.9685681183786494</v>
      </c>
      <c r="C2253" s="23">
        <f t="shared" si="4506"/>
        <v>7.4900267631961457</v>
      </c>
      <c r="D2253" s="24">
        <v>1062.7</v>
      </c>
      <c r="E2253" s="24">
        <v>1790.1</v>
      </c>
      <c r="F2253" s="27">
        <f t="shared" ref="F2253:G2253" si="4507">LN(D2253/D2252)</f>
        <v>-1.1414794600368367E-2</v>
      </c>
      <c r="G2253" s="27">
        <f t="shared" si="4507"/>
        <v>-6.9031059629582536E-3</v>
      </c>
      <c r="H2253" s="27">
        <f t="shared" si="4091"/>
        <v>0.93037960192882152</v>
      </c>
      <c r="I2253" s="27"/>
      <c r="J2253" s="27">
        <v>2215</v>
      </c>
      <c r="K2253" s="27">
        <v>6.9486422540654393</v>
      </c>
      <c r="L2253" s="37">
        <v>8.4158513890922215E-2</v>
      </c>
      <c r="M2253" s="27"/>
      <c r="N2253" s="27"/>
      <c r="O2253" s="27"/>
      <c r="P2253" s="27"/>
      <c r="Q2253" s="27"/>
      <c r="R2253" s="27"/>
      <c r="S2253" s="27"/>
      <c r="T2253" s="27"/>
      <c r="U2253" s="27"/>
      <c r="V2253" s="27"/>
      <c r="W2253" s="27"/>
      <c r="X2253" s="27"/>
      <c r="Y2253" s="27"/>
      <c r="Z2253" s="27"/>
      <c r="AA2253" s="27"/>
      <c r="AB2253" s="27"/>
      <c r="AC2253" s="27"/>
      <c r="AD2253" s="27"/>
      <c r="AE2253" s="27"/>
    </row>
    <row r="2254" spans="1:31" ht="15.75" customHeight="1" x14ac:dyDescent="0.2">
      <c r="A2254" s="22">
        <v>36024</v>
      </c>
      <c r="B2254" s="23">
        <f t="shared" ref="B2254:C2254" si="4508">LN(D2254)</f>
        <v>6.9880441102109403</v>
      </c>
      <c r="C2254" s="23">
        <f t="shared" si="4508"/>
        <v>7.5054922747374242</v>
      </c>
      <c r="D2254" s="24">
        <v>1083.5999999999999</v>
      </c>
      <c r="E2254" s="24">
        <v>1818</v>
      </c>
      <c r="F2254" s="27">
        <f t="shared" ref="F2254:G2254" si="4509">LN(D2254/D2253)</f>
        <v>1.9475991832290415E-2</v>
      </c>
      <c r="G2254" s="27">
        <f t="shared" si="4509"/>
        <v>1.546551154127819E-2</v>
      </c>
      <c r="H2254" s="27">
        <f t="shared" si="4091"/>
        <v>0.93105739829109524</v>
      </c>
      <c r="I2254" s="27"/>
      <c r="J2254" s="27">
        <v>2216</v>
      </c>
      <c r="K2254" s="27">
        <v>6.9575962831982121</v>
      </c>
      <c r="L2254" s="37">
        <v>7.9782763577430416E-2</v>
      </c>
      <c r="M2254" s="27"/>
      <c r="N2254" s="27"/>
      <c r="O2254" s="27"/>
      <c r="P2254" s="27"/>
      <c r="Q2254" s="27"/>
      <c r="R2254" s="27"/>
      <c r="S2254" s="27"/>
      <c r="T2254" s="27"/>
      <c r="U2254" s="27"/>
      <c r="V2254" s="27"/>
      <c r="W2254" s="27"/>
      <c r="X2254" s="27"/>
      <c r="Y2254" s="27"/>
      <c r="Z2254" s="27"/>
      <c r="AA2254" s="27"/>
      <c r="AB2254" s="27"/>
      <c r="AC2254" s="27"/>
      <c r="AD2254" s="27"/>
      <c r="AE2254" s="27"/>
    </row>
    <row r="2255" spans="1:31" ht="15.75" customHeight="1" x14ac:dyDescent="0.2">
      <c r="A2255" s="22">
        <v>36025</v>
      </c>
      <c r="B2255" s="23">
        <f t="shared" ref="B2255:C2255" si="4510">LN(D2255)</f>
        <v>7.0041557732684527</v>
      </c>
      <c r="C2255" s="23">
        <f t="shared" si="4510"/>
        <v>7.5256938819443278</v>
      </c>
      <c r="D2255" s="24">
        <v>1101.2</v>
      </c>
      <c r="E2255" s="24">
        <v>1855.1</v>
      </c>
      <c r="F2255" s="27">
        <f t="shared" ref="F2255:G2255" si="4511">LN(D2255/D2254)</f>
        <v>1.6111663057512281E-2</v>
      </c>
      <c r="G2255" s="27">
        <f t="shared" si="4511"/>
        <v>2.0201607206903321E-2</v>
      </c>
      <c r="H2255" s="27">
        <f t="shared" si="4091"/>
        <v>0.9306990004035175</v>
      </c>
      <c r="I2255" s="27"/>
      <c r="J2255" s="27">
        <v>2217</v>
      </c>
      <c r="K2255" s="27">
        <v>6.9591269355790013</v>
      </c>
      <c r="L2255" s="37">
        <v>7.420316631120194E-2</v>
      </c>
      <c r="M2255" s="27"/>
      <c r="N2255" s="27"/>
      <c r="O2255" s="27"/>
      <c r="P2255" s="27"/>
      <c r="Q2255" s="27"/>
      <c r="R2255" s="27"/>
      <c r="S2255" s="27"/>
      <c r="T2255" s="27"/>
      <c r="U2255" s="27"/>
      <c r="V2255" s="27"/>
      <c r="W2255" s="27"/>
      <c r="X2255" s="27"/>
      <c r="Y2255" s="27"/>
      <c r="Z2255" s="27"/>
      <c r="AA2255" s="27"/>
      <c r="AB2255" s="27"/>
      <c r="AC2255" s="27"/>
      <c r="AD2255" s="27"/>
      <c r="AE2255" s="27"/>
    </row>
    <row r="2256" spans="1:31" ht="15.75" customHeight="1" x14ac:dyDescent="0.2">
      <c r="A2256" s="22">
        <v>36026</v>
      </c>
      <c r="B2256" s="23">
        <f t="shared" ref="B2256:C2256" si="4512">LN(D2256)</f>
        <v>7.0012456220694759</v>
      </c>
      <c r="C2256" s="23">
        <f t="shared" si="4512"/>
        <v>7.5189328966748317</v>
      </c>
      <c r="D2256" s="24">
        <v>1098</v>
      </c>
      <c r="E2256" s="24">
        <v>1842.6</v>
      </c>
      <c r="F2256" s="27">
        <f t="shared" ref="F2256:G2256" si="4513">LN(D2256/D2255)</f>
        <v>-2.9101511989762939E-3</v>
      </c>
      <c r="G2256" s="27">
        <f t="shared" si="4513"/>
        <v>-6.7609852694957943E-3</v>
      </c>
      <c r="H2256" s="27">
        <f t="shared" si="4091"/>
        <v>0.93114883698000583</v>
      </c>
      <c r="I2256" s="27"/>
      <c r="J2256" s="27">
        <v>2218</v>
      </c>
      <c r="K2256" s="27">
        <v>6.9672266298811536</v>
      </c>
      <c r="L2256" s="37">
        <v>7.8985392247999719E-2</v>
      </c>
      <c r="M2256" s="27"/>
      <c r="N2256" s="27"/>
      <c r="O2256" s="27"/>
      <c r="P2256" s="27"/>
      <c r="Q2256" s="27"/>
      <c r="R2256" s="27"/>
      <c r="S2256" s="27"/>
      <c r="T2256" s="27"/>
      <c r="U2256" s="27"/>
      <c r="V2256" s="27"/>
      <c r="W2256" s="27"/>
      <c r="X2256" s="27"/>
      <c r="Y2256" s="27"/>
      <c r="Z2256" s="27"/>
      <c r="AA2256" s="27"/>
      <c r="AB2256" s="27"/>
      <c r="AC2256" s="27"/>
      <c r="AD2256" s="27"/>
      <c r="AE2256" s="27"/>
    </row>
    <row r="2257" spans="1:31" ht="15.75" customHeight="1" x14ac:dyDescent="0.2">
      <c r="A2257" s="22">
        <v>36027</v>
      </c>
      <c r="B2257" s="23">
        <f t="shared" ref="B2257:C2257" si="4514">LN(D2257)</f>
        <v>6.9953997888341837</v>
      </c>
      <c r="C2257" s="23">
        <f t="shared" si="4514"/>
        <v>7.5133818620125874</v>
      </c>
      <c r="D2257" s="24">
        <v>1091.5999999999999</v>
      </c>
      <c r="E2257" s="24">
        <v>1832.4</v>
      </c>
      <c r="F2257" s="27">
        <f t="shared" ref="F2257:G2257" si="4515">LN(D2257/D2256)</f>
        <v>-5.8458332352926603E-3</v>
      </c>
      <c r="G2257" s="27">
        <f t="shared" si="4515"/>
        <v>-5.5510346622445724E-3</v>
      </c>
      <c r="H2257" s="27">
        <f t="shared" si="4091"/>
        <v>0.93105873191441202</v>
      </c>
      <c r="I2257" s="27"/>
      <c r="J2257" s="27">
        <v>2219</v>
      </c>
      <c r="K2257" s="27">
        <v>6.9588375820849215</v>
      </c>
      <c r="L2257" s="37">
        <v>8.5544294429040768E-2</v>
      </c>
      <c r="M2257" s="27"/>
      <c r="N2257" s="27"/>
      <c r="O2257" s="27"/>
      <c r="P2257" s="27"/>
      <c r="Q2257" s="27"/>
      <c r="R2257" s="27"/>
      <c r="S2257" s="27"/>
      <c r="T2257" s="27"/>
      <c r="U2257" s="27"/>
      <c r="V2257" s="27"/>
      <c r="W2257" s="27"/>
      <c r="X2257" s="27"/>
      <c r="Y2257" s="27"/>
      <c r="Z2257" s="27"/>
      <c r="AA2257" s="27"/>
      <c r="AB2257" s="27"/>
      <c r="AC2257" s="27"/>
      <c r="AD2257" s="27"/>
      <c r="AE2257" s="27"/>
    </row>
    <row r="2258" spans="1:31" ht="15.75" customHeight="1" x14ac:dyDescent="0.2">
      <c r="A2258" s="22">
        <v>36028</v>
      </c>
      <c r="B2258" s="23">
        <f t="shared" ref="B2258:C2258" si="4516">LN(D2258)</f>
        <v>6.9857343202987252</v>
      </c>
      <c r="C2258" s="23">
        <f t="shared" si="4516"/>
        <v>7.4942077208711195</v>
      </c>
      <c r="D2258" s="24">
        <v>1081.0999999999999</v>
      </c>
      <c r="E2258" s="24">
        <v>1797.6</v>
      </c>
      <c r="F2258" s="27">
        <f t="shared" ref="F2258:G2258" si="4517">LN(D2258/D2257)</f>
        <v>-9.6654685354577632E-3</v>
      </c>
      <c r="G2258" s="27">
        <f t="shared" si="4517"/>
        <v>-1.9174141141467749E-2</v>
      </c>
      <c r="H2258" s="27">
        <f t="shared" si="4091"/>
        <v>0.93215114665739607</v>
      </c>
      <c r="I2258" s="27"/>
      <c r="J2258" s="27">
        <v>2220</v>
      </c>
      <c r="K2258" s="27">
        <v>6.9588375820849215</v>
      </c>
      <c r="L2258" s="37">
        <v>8.5544294429040768E-2</v>
      </c>
      <c r="M2258" s="27"/>
      <c r="N2258" s="27"/>
      <c r="O2258" s="27"/>
      <c r="P2258" s="27"/>
      <c r="Q2258" s="27"/>
      <c r="R2258" s="27"/>
      <c r="S2258" s="27"/>
      <c r="T2258" s="27"/>
      <c r="U2258" s="27"/>
      <c r="V2258" s="27"/>
      <c r="W2258" s="27"/>
      <c r="X2258" s="27"/>
      <c r="Y2258" s="27"/>
      <c r="Z2258" s="27"/>
      <c r="AA2258" s="27"/>
      <c r="AB2258" s="27"/>
      <c r="AC2258" s="27"/>
      <c r="AD2258" s="27"/>
      <c r="AE2258" s="27"/>
    </row>
    <row r="2259" spans="1:31" ht="15.75" customHeight="1" x14ac:dyDescent="0.2">
      <c r="A2259" s="22">
        <v>36031</v>
      </c>
      <c r="B2259" s="23">
        <f t="shared" ref="B2259:C2259" si="4518">LN(D2259)</f>
        <v>6.9921883349569667</v>
      </c>
      <c r="C2259" s="23">
        <f t="shared" si="4518"/>
        <v>7.4904177263668101</v>
      </c>
      <c r="D2259" s="24">
        <v>1088.0999999999999</v>
      </c>
      <c r="E2259" s="24">
        <v>1790.8</v>
      </c>
      <c r="F2259" s="27">
        <f t="shared" ref="F2259:G2259" si="4519">LN(D2259/D2258)</f>
        <v>6.4540146582407797E-3</v>
      </c>
      <c r="G2259" s="27">
        <f t="shared" si="4519"/>
        <v>-3.7899945043089549E-3</v>
      </c>
      <c r="H2259" s="27">
        <f t="shared" si="4091"/>
        <v>0.9334844317619243</v>
      </c>
      <c r="I2259" s="27"/>
      <c r="J2259" s="27">
        <v>2221</v>
      </c>
      <c r="K2259" s="27">
        <v>6.96517879004465</v>
      </c>
      <c r="L2259" s="37">
        <v>8.8666194809381871E-2</v>
      </c>
      <c r="M2259" s="27"/>
      <c r="N2259" s="27"/>
      <c r="O2259" s="27"/>
      <c r="P2259" s="27"/>
      <c r="Q2259" s="27"/>
      <c r="R2259" s="27"/>
      <c r="S2259" s="27"/>
      <c r="T2259" s="27"/>
      <c r="U2259" s="27"/>
      <c r="V2259" s="27"/>
      <c r="W2259" s="27"/>
      <c r="X2259" s="27"/>
      <c r="Y2259" s="27"/>
      <c r="Z2259" s="27"/>
      <c r="AA2259" s="27"/>
      <c r="AB2259" s="27"/>
      <c r="AC2259" s="27"/>
      <c r="AD2259" s="27"/>
      <c r="AE2259" s="27"/>
    </row>
    <row r="2260" spans="1:31" ht="15.75" customHeight="1" x14ac:dyDescent="0.2">
      <c r="A2260" s="22">
        <v>36032</v>
      </c>
      <c r="B2260" s="23">
        <f t="shared" ref="B2260:C2260" si="4520">LN(D2260)</f>
        <v>6.9964984888165258</v>
      </c>
      <c r="C2260" s="23">
        <f t="shared" si="4520"/>
        <v>7.4944858308375917</v>
      </c>
      <c r="D2260" s="24">
        <v>1092.8</v>
      </c>
      <c r="E2260" s="24">
        <v>1798.1</v>
      </c>
      <c r="F2260" s="27">
        <f t="shared" ref="F2260:G2260" si="4521">LN(D2260/D2259)</f>
        <v>4.310153859559249E-3</v>
      </c>
      <c r="G2260" s="27">
        <f t="shared" si="4521"/>
        <v>4.0681044707814385E-3</v>
      </c>
      <c r="H2260" s="27">
        <f t="shared" si="4091"/>
        <v>0.9335528342755689</v>
      </c>
      <c r="I2260" s="27"/>
      <c r="J2260" s="27">
        <v>2222</v>
      </c>
      <c r="K2260" s="27">
        <v>6.9646454732903047</v>
      </c>
      <c r="L2260" s="37">
        <v>8.686376933652884E-2</v>
      </c>
      <c r="M2260" s="27"/>
      <c r="N2260" s="27"/>
      <c r="O2260" s="27"/>
      <c r="P2260" s="27"/>
      <c r="Q2260" s="27"/>
      <c r="R2260" s="27"/>
      <c r="S2260" s="27"/>
      <c r="T2260" s="27"/>
      <c r="U2260" s="27"/>
      <c r="V2260" s="27"/>
      <c r="W2260" s="27"/>
      <c r="X2260" s="27"/>
      <c r="Y2260" s="27"/>
      <c r="Z2260" s="27"/>
      <c r="AA2260" s="27"/>
      <c r="AB2260" s="27"/>
      <c r="AC2260" s="27"/>
      <c r="AD2260" s="27"/>
      <c r="AE2260" s="27"/>
    </row>
    <row r="2261" spans="1:31" ht="15.75" customHeight="1" x14ac:dyDescent="0.2">
      <c r="A2261" s="22">
        <v>36033</v>
      </c>
      <c r="B2261" s="23">
        <f t="shared" ref="B2261:C2261" si="4522">LN(D2261)</f>
        <v>6.9885054286672457</v>
      </c>
      <c r="C2261" s="23">
        <f t="shared" si="4522"/>
        <v>7.4776608026840439</v>
      </c>
      <c r="D2261" s="24">
        <v>1084.0999999999999</v>
      </c>
      <c r="E2261" s="24">
        <v>1768.1</v>
      </c>
      <c r="F2261" s="27">
        <f t="shared" ref="F2261:G2261" si="4523">LN(D2261/D2260)</f>
        <v>-7.9930601492795416E-3</v>
      </c>
      <c r="G2261" s="27">
        <f t="shared" si="4523"/>
        <v>-1.682502815354827E-2</v>
      </c>
      <c r="H2261" s="27">
        <f t="shared" si="4091"/>
        <v>0.93458443931540458</v>
      </c>
      <c r="I2261" s="27"/>
      <c r="J2261" s="27">
        <v>2223</v>
      </c>
      <c r="K2261" s="27">
        <v>6.9757290893426172</v>
      </c>
      <c r="L2261" s="37">
        <v>8.5862534354387066E-2</v>
      </c>
      <c r="M2261" s="27"/>
      <c r="N2261" s="27"/>
      <c r="O2261" s="27"/>
      <c r="P2261" s="27"/>
      <c r="Q2261" s="27"/>
      <c r="R2261" s="27"/>
      <c r="S2261" s="27"/>
      <c r="T2261" s="27"/>
      <c r="U2261" s="27"/>
      <c r="V2261" s="27"/>
      <c r="W2261" s="27"/>
      <c r="X2261" s="27"/>
      <c r="Y2261" s="27"/>
      <c r="Z2261" s="27"/>
      <c r="AA2261" s="27"/>
      <c r="AB2261" s="27"/>
      <c r="AC2261" s="27"/>
      <c r="AD2261" s="27"/>
      <c r="AE2261" s="27"/>
    </row>
    <row r="2262" spans="1:31" ht="15.75" customHeight="1" x14ac:dyDescent="0.2">
      <c r="A2262" s="22">
        <v>36034</v>
      </c>
      <c r="B2262" s="23">
        <f t="shared" ref="B2262:C2262" si="4524">LN(D2262)</f>
        <v>6.9493769536729566</v>
      </c>
      <c r="C2262" s="23">
        <f t="shared" si="4524"/>
        <v>7.4303513583470435</v>
      </c>
      <c r="D2262" s="24">
        <v>1042.5</v>
      </c>
      <c r="E2262" s="24">
        <v>1686.4</v>
      </c>
      <c r="F2262" s="27">
        <f t="shared" ref="F2262:G2262" si="4525">LN(D2262/D2261)</f>
        <v>-3.9128474994289487E-2</v>
      </c>
      <c r="G2262" s="27">
        <f t="shared" si="4525"/>
        <v>-4.7309444337000406E-2</v>
      </c>
      <c r="H2262" s="27">
        <f t="shared" si="4091"/>
        <v>0.93526895546685362</v>
      </c>
      <c r="I2262" s="27"/>
      <c r="J2262" s="27">
        <v>2224</v>
      </c>
      <c r="K2262" s="27">
        <v>6.9775477459247472</v>
      </c>
      <c r="L2262" s="37">
        <v>7.7333597947683685E-2</v>
      </c>
      <c r="M2262" s="27"/>
      <c r="N2262" s="27"/>
      <c r="O2262" s="27"/>
      <c r="P2262" s="27"/>
      <c r="Q2262" s="27"/>
      <c r="R2262" s="27"/>
      <c r="S2262" s="27"/>
      <c r="T2262" s="27"/>
      <c r="U2262" s="27"/>
      <c r="V2262" s="27"/>
      <c r="W2262" s="27"/>
      <c r="X2262" s="27"/>
      <c r="Y2262" s="27"/>
      <c r="Z2262" s="27"/>
      <c r="AA2262" s="27"/>
      <c r="AB2262" s="27"/>
      <c r="AC2262" s="27"/>
      <c r="AD2262" s="27"/>
      <c r="AE2262" s="27"/>
    </row>
    <row r="2263" spans="1:31" ht="15.75" customHeight="1" x14ac:dyDescent="0.2">
      <c r="A2263" s="22">
        <v>36035</v>
      </c>
      <c r="B2263" s="23">
        <f t="shared" ref="B2263:C2263" si="4526">LN(D2263)</f>
        <v>6.9344945761717582</v>
      </c>
      <c r="C2263" s="23">
        <f t="shared" si="4526"/>
        <v>7.4022075886301826</v>
      </c>
      <c r="D2263" s="24">
        <v>1027.0999999999999</v>
      </c>
      <c r="E2263" s="24">
        <v>1639.6</v>
      </c>
      <c r="F2263" s="27">
        <f t="shared" ref="F2263:G2263" si="4527">LN(D2263/D2262)</f>
        <v>-1.4882377501197953E-2</v>
      </c>
      <c r="G2263" s="27">
        <f t="shared" si="4527"/>
        <v>-2.8143769716860768E-2</v>
      </c>
      <c r="H2263" s="27">
        <f t="shared" si="4091"/>
        <v>0.93681438856472588</v>
      </c>
      <c r="I2263" s="27"/>
      <c r="J2263" s="27">
        <v>2225</v>
      </c>
      <c r="K2263" s="27">
        <v>6.9788384478556065</v>
      </c>
      <c r="L2263" s="37">
        <v>8.1036879187363908E-2</v>
      </c>
      <c r="M2263" s="27"/>
      <c r="N2263" s="27"/>
      <c r="O2263" s="27"/>
      <c r="P2263" s="27"/>
      <c r="Q2263" s="27"/>
      <c r="R2263" s="27"/>
      <c r="S2263" s="27"/>
      <c r="T2263" s="27"/>
      <c r="U2263" s="27"/>
      <c r="V2263" s="27"/>
      <c r="W2263" s="27"/>
      <c r="X2263" s="27"/>
      <c r="Y2263" s="27"/>
      <c r="Z2263" s="27"/>
      <c r="AA2263" s="27"/>
      <c r="AB2263" s="27"/>
      <c r="AC2263" s="27"/>
      <c r="AD2263" s="27"/>
      <c r="AE2263" s="27"/>
    </row>
    <row r="2264" spans="1:31" ht="15.75" customHeight="1" x14ac:dyDescent="0.2">
      <c r="A2264" s="22">
        <v>36038</v>
      </c>
      <c r="B2264" s="23">
        <f t="shared" ref="B2264:C2264" si="4528">LN(D2264)</f>
        <v>6.8640123560342179</v>
      </c>
      <c r="C2264" s="23">
        <f t="shared" si="4528"/>
        <v>7.3126869114841577</v>
      </c>
      <c r="D2264" s="24">
        <v>957.2</v>
      </c>
      <c r="E2264" s="24">
        <v>1499.2</v>
      </c>
      <c r="F2264" s="27">
        <f t="shared" ref="F2264:G2264" si="4529">LN(D2264/D2263)</f>
        <v>-7.0482220137540255E-2</v>
      </c>
      <c r="G2264" s="27">
        <f t="shared" si="4529"/>
        <v>-8.9520677146024644E-2</v>
      </c>
      <c r="H2264" s="27">
        <f t="shared" si="4091"/>
        <v>0.9386443641193879</v>
      </c>
      <c r="I2264" s="27"/>
      <c r="J2264" s="27">
        <v>2226</v>
      </c>
      <c r="K2264" s="27">
        <v>6.9878541198586248</v>
      </c>
      <c r="L2264" s="37">
        <v>7.2708079367270528E-2</v>
      </c>
      <c r="M2264" s="27"/>
      <c r="N2264" s="27"/>
      <c r="O2264" s="27"/>
      <c r="P2264" s="27"/>
      <c r="Q2264" s="27"/>
      <c r="R2264" s="27"/>
      <c r="S2264" s="27"/>
      <c r="T2264" s="27"/>
      <c r="U2264" s="27"/>
      <c r="V2264" s="27"/>
      <c r="W2264" s="27"/>
      <c r="X2264" s="27"/>
      <c r="Y2264" s="27"/>
      <c r="Z2264" s="27"/>
      <c r="AA2264" s="27"/>
      <c r="AB2264" s="27"/>
      <c r="AC2264" s="27"/>
      <c r="AD2264" s="27"/>
      <c r="AE2264" s="27"/>
    </row>
    <row r="2265" spans="1:31" ht="15.75" customHeight="1" x14ac:dyDescent="0.2">
      <c r="A2265" s="22">
        <v>36039</v>
      </c>
      <c r="B2265" s="23">
        <f t="shared" ref="B2265:C2265" si="4530">LN(D2265)</f>
        <v>6.901938393660572</v>
      </c>
      <c r="C2265" s="23">
        <f t="shared" si="4530"/>
        <v>7.3620105512597336</v>
      </c>
      <c r="D2265" s="24">
        <v>994.2</v>
      </c>
      <c r="E2265" s="24">
        <v>1575</v>
      </c>
      <c r="F2265" s="27">
        <f t="shared" ref="F2265:G2265" si="4531">LN(D2265/D2264)</f>
        <v>3.7926037626353999E-2</v>
      </c>
      <c r="G2265" s="27">
        <f t="shared" si="4531"/>
        <v>4.9323639775575662E-2</v>
      </c>
      <c r="H2265" s="27">
        <f t="shared" si="4091"/>
        <v>0.93750726728849398</v>
      </c>
      <c r="I2265" s="27"/>
      <c r="J2265" s="27">
        <v>2227</v>
      </c>
      <c r="K2265" s="27">
        <v>6.9890086244507534</v>
      </c>
      <c r="L2265" s="37">
        <v>8.2140201439819371E-2</v>
      </c>
      <c r="M2265" s="27"/>
      <c r="N2265" s="27"/>
      <c r="O2265" s="27"/>
      <c r="P2265" s="27"/>
      <c r="Q2265" s="27"/>
      <c r="R2265" s="27"/>
      <c r="S2265" s="27"/>
      <c r="T2265" s="27"/>
      <c r="U2265" s="27"/>
      <c r="V2265" s="27"/>
      <c r="W2265" s="27"/>
      <c r="X2265" s="27"/>
      <c r="Y2265" s="27"/>
      <c r="Z2265" s="27"/>
      <c r="AA2265" s="27"/>
      <c r="AB2265" s="27"/>
      <c r="AC2265" s="27"/>
      <c r="AD2265" s="27"/>
      <c r="AE2265" s="27"/>
    </row>
    <row r="2266" spans="1:31" ht="15.75" customHeight="1" x14ac:dyDescent="0.2">
      <c r="A2266" s="22">
        <v>36040</v>
      </c>
      <c r="B2266" s="23">
        <f t="shared" ref="B2266:C2266" si="4532">LN(D2266)</f>
        <v>6.8981089019303319</v>
      </c>
      <c r="C2266" s="23">
        <f t="shared" si="4532"/>
        <v>7.3732487527499861</v>
      </c>
      <c r="D2266" s="24">
        <v>990.4</v>
      </c>
      <c r="E2266" s="24">
        <v>1592.8</v>
      </c>
      <c r="F2266" s="27">
        <f t="shared" ref="F2266:G2266" si="4533">LN(D2266/D2265)</f>
        <v>-3.8294917302405902E-3</v>
      </c>
      <c r="G2266" s="27">
        <f t="shared" si="4533"/>
        <v>1.1238201490253164E-2</v>
      </c>
      <c r="H2266" s="27">
        <f t="shared" si="4091"/>
        <v>0.93555895552249713</v>
      </c>
      <c r="I2266" s="27"/>
      <c r="J2266" s="27">
        <v>2228</v>
      </c>
      <c r="K2266" s="27">
        <v>6.999323276386427</v>
      </c>
      <c r="L2266" s="37">
        <v>6.9529922938038169E-2</v>
      </c>
      <c r="M2266" s="27"/>
      <c r="N2266" s="27"/>
      <c r="O2266" s="27"/>
      <c r="P2266" s="27"/>
      <c r="Q2266" s="27"/>
      <c r="R2266" s="27"/>
      <c r="S2266" s="27"/>
      <c r="T2266" s="27"/>
      <c r="U2266" s="27"/>
      <c r="V2266" s="27"/>
      <c r="W2266" s="27"/>
      <c r="X2266" s="27"/>
      <c r="Y2266" s="27"/>
      <c r="Z2266" s="27"/>
      <c r="AA2266" s="27"/>
      <c r="AB2266" s="27"/>
      <c r="AC2266" s="27"/>
      <c r="AD2266" s="27"/>
      <c r="AE2266" s="27"/>
    </row>
    <row r="2267" spans="1:31" ht="15.75" customHeight="1" x14ac:dyDescent="0.2">
      <c r="A2267" s="22">
        <v>36041</v>
      </c>
      <c r="B2267" s="23">
        <f t="shared" ref="B2267:C2267" si="4534">LN(D2267)</f>
        <v>6.8897949536051444</v>
      </c>
      <c r="C2267" s="23">
        <f t="shared" si="4534"/>
        <v>7.3599767384320742</v>
      </c>
      <c r="D2267" s="24">
        <v>982.2</v>
      </c>
      <c r="E2267" s="24">
        <v>1571.8</v>
      </c>
      <c r="F2267" s="27">
        <f t="shared" ref="F2267:G2267" si="4535">LN(D2267/D2266)</f>
        <v>-8.3139483251873734E-3</v>
      </c>
      <c r="G2267" s="27">
        <f t="shared" si="4535"/>
        <v>-1.3272014317911966E-2</v>
      </c>
      <c r="H2267" s="27">
        <f t="shared" si="4091"/>
        <v>0.93611640341582181</v>
      </c>
      <c r="I2267" s="27"/>
      <c r="J2267" s="27">
        <v>2229</v>
      </c>
      <c r="K2267" s="27">
        <v>7.0016753759283077</v>
      </c>
      <c r="L2267" s="37">
        <v>7.4893976489282643E-2</v>
      </c>
      <c r="M2267" s="27"/>
      <c r="N2267" s="27"/>
      <c r="O2267" s="27"/>
      <c r="P2267" s="27"/>
      <c r="Q2267" s="27"/>
      <c r="R2267" s="27"/>
      <c r="S2267" s="27"/>
      <c r="T2267" s="27"/>
      <c r="U2267" s="27"/>
      <c r="V2267" s="27"/>
      <c r="W2267" s="27"/>
      <c r="X2267" s="27"/>
      <c r="Y2267" s="27"/>
      <c r="Z2267" s="27"/>
      <c r="AA2267" s="27"/>
      <c r="AB2267" s="27"/>
      <c r="AC2267" s="27"/>
      <c r="AD2267" s="27"/>
      <c r="AE2267" s="27"/>
    </row>
    <row r="2268" spans="1:31" ht="15.75" customHeight="1" x14ac:dyDescent="0.2">
      <c r="A2268" s="22">
        <v>36042</v>
      </c>
      <c r="B2268" s="23">
        <f t="shared" ref="B2268:C2268" si="4536">LN(D2268)</f>
        <v>6.8812059437486006</v>
      </c>
      <c r="C2268" s="23">
        <f t="shared" si="4536"/>
        <v>7.3565991103922466</v>
      </c>
      <c r="D2268" s="24">
        <v>973.8</v>
      </c>
      <c r="E2268" s="24">
        <v>1566.5</v>
      </c>
      <c r="F2268" s="27">
        <f t="shared" ref="F2268:G2268" si="4537">LN(D2268/D2267)</f>
        <v>-8.5890098565437941E-3</v>
      </c>
      <c r="G2268" s="27">
        <f t="shared" si="4537"/>
        <v>-3.3776280398280616E-3</v>
      </c>
      <c r="H2268" s="27">
        <f t="shared" si="4091"/>
        <v>0.93537867708842726</v>
      </c>
      <c r="I2268" s="27"/>
      <c r="J2268" s="27">
        <v>2230</v>
      </c>
      <c r="K2268" s="27">
        <v>7.0048785286105284</v>
      </c>
      <c r="L2268" s="37">
        <v>7.4053096060564982E-2</v>
      </c>
      <c r="M2268" s="27"/>
      <c r="N2268" s="27"/>
      <c r="O2268" s="27"/>
      <c r="P2268" s="27"/>
      <c r="Q2268" s="27"/>
      <c r="R2268" s="27"/>
      <c r="S2268" s="27"/>
      <c r="T2268" s="27"/>
      <c r="U2268" s="27"/>
      <c r="V2268" s="27"/>
      <c r="W2268" s="27"/>
      <c r="X2268" s="27"/>
      <c r="Y2268" s="27"/>
      <c r="Z2268" s="27"/>
      <c r="AA2268" s="27"/>
      <c r="AB2268" s="27"/>
      <c r="AC2268" s="27"/>
      <c r="AD2268" s="27"/>
      <c r="AE2268" s="27"/>
    </row>
    <row r="2269" spans="1:31" ht="15.75" customHeight="1" x14ac:dyDescent="0.2">
      <c r="A2269" s="22">
        <v>36045</v>
      </c>
      <c r="B2269" s="23">
        <f t="shared" ref="B2269:C2269" si="4538">LN(D2269)</f>
        <v>6.8812059437486006</v>
      </c>
      <c r="C2269" s="23">
        <f t="shared" si="4538"/>
        <v>7.3565991103922466</v>
      </c>
      <c r="D2269" s="24">
        <v>973.8</v>
      </c>
      <c r="E2269" s="24">
        <v>1566.5</v>
      </c>
      <c r="F2269" s="27">
        <f t="shared" ref="F2269:G2269" si="4539">LN(D2269/D2268)</f>
        <v>0</v>
      </c>
      <c r="G2269" s="27">
        <f t="shared" si="4539"/>
        <v>0</v>
      </c>
      <c r="H2269" s="27">
        <f t="shared" si="4091"/>
        <v>0.93537867708842726</v>
      </c>
      <c r="I2269" s="27"/>
      <c r="J2269" s="27">
        <v>2231</v>
      </c>
      <c r="K2269" s="27">
        <v>7.007019666451642</v>
      </c>
      <c r="L2269" s="37">
        <v>6.9718604885268931E-2</v>
      </c>
      <c r="M2269" s="27"/>
      <c r="N2269" s="27"/>
      <c r="O2269" s="27"/>
      <c r="P2269" s="27"/>
      <c r="Q2269" s="27"/>
      <c r="R2269" s="27"/>
      <c r="S2269" s="27"/>
      <c r="T2269" s="27"/>
      <c r="U2269" s="27"/>
      <c r="V2269" s="27"/>
      <c r="W2269" s="27"/>
      <c r="X2269" s="27"/>
      <c r="Y2269" s="27"/>
      <c r="Z2269" s="27"/>
      <c r="AA2269" s="27"/>
      <c r="AB2269" s="27"/>
      <c r="AC2269" s="27"/>
      <c r="AD2269" s="27"/>
      <c r="AE2269" s="27"/>
    </row>
    <row r="2270" spans="1:31" ht="15.75" customHeight="1" x14ac:dyDescent="0.2">
      <c r="A2270" s="22">
        <v>36046</v>
      </c>
      <c r="B2270" s="23">
        <f t="shared" ref="B2270:C2270" si="4540">LN(D2270)</f>
        <v>6.9308856963709911</v>
      </c>
      <c r="C2270" s="23">
        <f t="shared" si="4540"/>
        <v>7.4150546929715695</v>
      </c>
      <c r="D2270" s="24">
        <v>1023.4</v>
      </c>
      <c r="E2270" s="24">
        <v>1660.8</v>
      </c>
      <c r="F2270" s="27">
        <f t="shared" ref="F2270:G2270" si="4541">LN(D2270/D2269)</f>
        <v>4.967975262239098E-2</v>
      </c>
      <c r="G2270" s="27">
        <f t="shared" si="4541"/>
        <v>5.8455582579323088E-2</v>
      </c>
      <c r="H2270" s="27">
        <f t="shared" si="4091"/>
        <v>0.9347045953606381</v>
      </c>
      <c r="I2270" s="27"/>
      <c r="J2270" s="27">
        <v>2232</v>
      </c>
      <c r="K2270" s="27">
        <v>6.9932536822388363</v>
      </c>
      <c r="L2270" s="37">
        <v>6.7222683760964408E-2</v>
      </c>
      <c r="M2270" s="27"/>
      <c r="N2270" s="27"/>
      <c r="O2270" s="27"/>
      <c r="P2270" s="27"/>
      <c r="Q2270" s="27"/>
      <c r="R2270" s="27"/>
      <c r="S2270" s="27"/>
      <c r="T2270" s="27"/>
      <c r="U2270" s="27"/>
      <c r="V2270" s="27"/>
      <c r="W2270" s="27"/>
      <c r="X2270" s="27"/>
      <c r="Y2270" s="27"/>
      <c r="Z2270" s="27"/>
      <c r="AA2270" s="27"/>
      <c r="AB2270" s="27"/>
      <c r="AC2270" s="27"/>
      <c r="AD2270" s="27"/>
      <c r="AE2270" s="27"/>
    </row>
    <row r="2271" spans="1:31" ht="15.75" customHeight="1" x14ac:dyDescent="0.2">
      <c r="A2271" s="22">
        <v>36047</v>
      </c>
      <c r="B2271" s="23">
        <f t="shared" ref="B2271:C2271" si="4542">LN(D2271)</f>
        <v>6.9139361380572186</v>
      </c>
      <c r="C2271" s="23">
        <f t="shared" si="4542"/>
        <v>7.3929553551091551</v>
      </c>
      <c r="D2271" s="24">
        <v>1006.2</v>
      </c>
      <c r="E2271" s="24">
        <v>1624.5</v>
      </c>
      <c r="F2271" s="27">
        <f t="shared" ref="F2271:G2271" si="4543">LN(D2271/D2270)</f>
        <v>-1.6949558313773205E-2</v>
      </c>
      <c r="G2271" s="27">
        <f t="shared" si="4543"/>
        <v>-2.2099337862414449E-2</v>
      </c>
      <c r="H2271" s="27">
        <f t="shared" si="4091"/>
        <v>0.93520599083276024</v>
      </c>
      <c r="I2271" s="27"/>
      <c r="J2271" s="27">
        <v>2233</v>
      </c>
      <c r="K2271" s="27">
        <v>6.9895256089623112</v>
      </c>
      <c r="L2271" s="37">
        <v>7.0092019329071498E-2</v>
      </c>
      <c r="M2271" s="27"/>
      <c r="N2271" s="27"/>
      <c r="O2271" s="27"/>
      <c r="P2271" s="27"/>
      <c r="Q2271" s="27"/>
      <c r="R2271" s="27"/>
      <c r="S2271" s="27"/>
      <c r="T2271" s="27"/>
      <c r="U2271" s="27"/>
      <c r="V2271" s="27"/>
      <c r="W2271" s="27"/>
      <c r="X2271" s="27"/>
      <c r="Y2271" s="27"/>
      <c r="Z2271" s="27"/>
      <c r="AA2271" s="27"/>
      <c r="AB2271" s="27"/>
      <c r="AC2271" s="27"/>
      <c r="AD2271" s="27"/>
      <c r="AE2271" s="27"/>
    </row>
    <row r="2272" spans="1:31" ht="15.75" customHeight="1" x14ac:dyDescent="0.2">
      <c r="A2272" s="22">
        <v>36048</v>
      </c>
      <c r="B2272" s="23">
        <f t="shared" ref="B2272:C2272" si="4544">LN(D2272)</f>
        <v>6.8876546072751346</v>
      </c>
      <c r="C2272" s="23">
        <f t="shared" si="4544"/>
        <v>7.3685289428491823</v>
      </c>
      <c r="D2272" s="24">
        <v>980.1</v>
      </c>
      <c r="E2272" s="24">
        <v>1585.3</v>
      </c>
      <c r="F2272" s="27">
        <f t="shared" ref="F2272:G2272" si="4545">LN(D2272/D2271)</f>
        <v>-2.6281530782084003E-2</v>
      </c>
      <c r="G2272" s="27">
        <f t="shared" si="4545"/>
        <v>-2.442641225997292E-2</v>
      </c>
      <c r="H2272" s="27">
        <f t="shared" si="4091"/>
        <v>0.93473943859028819</v>
      </c>
      <c r="I2272" s="27"/>
      <c r="J2272" s="27">
        <v>2234</v>
      </c>
      <c r="K2272" s="27">
        <v>6.9756886267382745</v>
      </c>
      <c r="L2272" s="37">
        <v>6.2831722123415368E-2</v>
      </c>
      <c r="M2272" s="27"/>
      <c r="N2272" s="27"/>
      <c r="O2272" s="27"/>
      <c r="P2272" s="27"/>
      <c r="Q2272" s="27"/>
      <c r="R2272" s="27"/>
      <c r="S2272" s="27"/>
      <c r="T2272" s="27"/>
      <c r="U2272" s="27"/>
      <c r="V2272" s="27"/>
      <c r="W2272" s="27"/>
      <c r="X2272" s="27"/>
      <c r="Y2272" s="27"/>
      <c r="Z2272" s="27"/>
      <c r="AA2272" s="27"/>
      <c r="AB2272" s="27"/>
      <c r="AC2272" s="27"/>
      <c r="AD2272" s="27"/>
      <c r="AE2272" s="27"/>
    </row>
    <row r="2273" spans="1:31" ht="15.75" customHeight="1" x14ac:dyDescent="0.2">
      <c r="A2273" s="22">
        <v>36049</v>
      </c>
      <c r="B2273" s="23">
        <f t="shared" ref="B2273:C2273" si="4546">LN(D2273)</f>
        <v>6.9167150203536085</v>
      </c>
      <c r="C2273" s="23">
        <f t="shared" si="4546"/>
        <v>7.4034266549764505</v>
      </c>
      <c r="D2273" s="24">
        <v>1009</v>
      </c>
      <c r="E2273" s="24">
        <v>1641.6</v>
      </c>
      <c r="F2273" s="27">
        <f t="shared" ref="F2273:G2273" si="4547">LN(D2273/D2272)</f>
        <v>2.9060413078474744E-2</v>
      </c>
      <c r="G2273" s="27">
        <f t="shared" si="4547"/>
        <v>3.4897712127268235E-2</v>
      </c>
      <c r="H2273" s="27">
        <f t="shared" si="4091"/>
        <v>0.93425859979369374</v>
      </c>
      <c r="I2273" s="27"/>
      <c r="J2273" s="27">
        <v>2235</v>
      </c>
      <c r="K2273" s="27">
        <v>6.9739467538663238</v>
      </c>
      <c r="L2273" s="37">
        <v>6.5538295793707846E-2</v>
      </c>
      <c r="M2273" s="27"/>
      <c r="N2273" s="27"/>
      <c r="O2273" s="27"/>
      <c r="P2273" s="27"/>
      <c r="Q2273" s="27"/>
      <c r="R2273" s="27"/>
      <c r="S2273" s="27"/>
      <c r="T2273" s="27"/>
      <c r="U2273" s="27"/>
      <c r="V2273" s="27"/>
      <c r="W2273" s="27"/>
      <c r="X2273" s="27"/>
      <c r="Y2273" s="27"/>
      <c r="Z2273" s="27"/>
      <c r="AA2273" s="27"/>
      <c r="AB2273" s="27"/>
      <c r="AC2273" s="27"/>
      <c r="AD2273" s="27"/>
      <c r="AE2273" s="27"/>
    </row>
    <row r="2274" spans="1:31" ht="15.75" customHeight="1" x14ac:dyDescent="0.2">
      <c r="A2274" s="22">
        <v>36052</v>
      </c>
      <c r="B2274" s="23">
        <f t="shared" ref="B2274:C2274" si="4548">LN(D2274)</f>
        <v>6.9370227766627055</v>
      </c>
      <c r="C2274" s="23">
        <f t="shared" si="4548"/>
        <v>7.4179406978607041</v>
      </c>
      <c r="D2274" s="24">
        <v>1029.7</v>
      </c>
      <c r="E2274" s="24">
        <v>1665.6</v>
      </c>
      <c r="F2274" s="27">
        <f t="shared" ref="F2274:G2274" si="4549">LN(D2274/D2273)</f>
        <v>2.0307756309096137E-2</v>
      </c>
      <c r="G2274" s="27">
        <f t="shared" si="4549"/>
        <v>1.4514042884254012E-2</v>
      </c>
      <c r="H2274" s="27">
        <f t="shared" si="4091"/>
        <v>0.93516827098163602</v>
      </c>
      <c r="I2274" s="27"/>
      <c r="J2274" s="27">
        <v>2236</v>
      </c>
      <c r="K2274" s="27">
        <v>6.9748789352687677</v>
      </c>
      <c r="L2274" s="37">
        <v>7.0200534576588147E-2</v>
      </c>
      <c r="M2274" s="27"/>
      <c r="N2274" s="27"/>
      <c r="O2274" s="27"/>
      <c r="P2274" s="27"/>
      <c r="Q2274" s="27"/>
      <c r="R2274" s="27"/>
      <c r="S2274" s="27"/>
      <c r="T2274" s="27"/>
      <c r="U2274" s="27"/>
      <c r="V2274" s="27"/>
      <c r="W2274" s="27"/>
      <c r="X2274" s="27"/>
      <c r="Y2274" s="27"/>
      <c r="Z2274" s="27"/>
      <c r="AA2274" s="27"/>
      <c r="AB2274" s="27"/>
      <c r="AC2274" s="27"/>
      <c r="AD2274" s="27"/>
      <c r="AE2274" s="27"/>
    </row>
    <row r="2275" spans="1:31" ht="15.75" customHeight="1" x14ac:dyDescent="0.2">
      <c r="A2275" s="22">
        <v>36053</v>
      </c>
      <c r="B2275" s="23">
        <f t="shared" ref="B2275:C2275" si="4550">LN(D2275)</f>
        <v>6.9446656330022343</v>
      </c>
      <c r="C2275" s="23">
        <f t="shared" si="4550"/>
        <v>7.4254174800071162</v>
      </c>
      <c r="D2275" s="24">
        <v>1037.5999999999999</v>
      </c>
      <c r="E2275" s="24">
        <v>1678.1</v>
      </c>
      <c r="F2275" s="27">
        <f t="shared" ref="F2275:G2275" si="4551">LN(D2275/D2274)</f>
        <v>7.6428563395288009E-3</v>
      </c>
      <c r="G2275" s="27">
        <f t="shared" si="4551"/>
        <v>7.4767821464115898E-3</v>
      </c>
      <c r="H2275" s="27">
        <f t="shared" si="4091"/>
        <v>0.93525591681554565</v>
      </c>
      <c r="I2275" s="27"/>
      <c r="J2275" s="27">
        <v>2237</v>
      </c>
      <c r="K2275" s="27">
        <v>6.9598704968243119</v>
      </c>
      <c r="L2275" s="37">
        <v>7.0279390371431383E-2</v>
      </c>
      <c r="M2275" s="27"/>
      <c r="N2275" s="27"/>
      <c r="O2275" s="27"/>
      <c r="P2275" s="27"/>
      <c r="Q2275" s="27"/>
      <c r="R2275" s="27"/>
      <c r="S2275" s="27"/>
      <c r="T2275" s="27"/>
      <c r="U2275" s="27"/>
      <c r="V2275" s="27"/>
      <c r="W2275" s="27"/>
      <c r="X2275" s="27"/>
      <c r="Y2275" s="27"/>
      <c r="Z2275" s="27"/>
      <c r="AA2275" s="27"/>
      <c r="AB2275" s="27"/>
      <c r="AC2275" s="27"/>
      <c r="AD2275" s="27"/>
      <c r="AE2275" s="27"/>
    </row>
    <row r="2276" spans="1:31" ht="15.75" customHeight="1" x14ac:dyDescent="0.2">
      <c r="A2276" s="22">
        <v>36054</v>
      </c>
      <c r="B2276" s="23">
        <f t="shared" ref="B2276:C2276" si="4552">LN(D2276)</f>
        <v>6.9521548662788213</v>
      </c>
      <c r="C2276" s="23">
        <f t="shared" si="4552"/>
        <v>7.4324246345687781</v>
      </c>
      <c r="D2276" s="24">
        <v>1045.4000000000001</v>
      </c>
      <c r="E2276" s="24">
        <v>1689.9</v>
      </c>
      <c r="F2276" s="27">
        <f t="shared" ref="F2276:G2276" si="4553">LN(D2276/D2275)</f>
        <v>7.4892332765875034E-3</v>
      </c>
      <c r="G2276" s="27">
        <f t="shared" si="4553"/>
        <v>7.007154561662083E-3</v>
      </c>
      <c r="H2276" s="27">
        <f t="shared" si="4091"/>
        <v>0.93538181792571629</v>
      </c>
      <c r="I2276" s="27"/>
      <c r="J2276" s="27">
        <v>2238</v>
      </c>
      <c r="K2276" s="27">
        <v>6.953610851795835</v>
      </c>
      <c r="L2276" s="37">
        <v>7.2105224819866365E-2</v>
      </c>
      <c r="M2276" s="27"/>
      <c r="N2276" s="27"/>
      <c r="O2276" s="27"/>
      <c r="P2276" s="27"/>
      <c r="Q2276" s="27"/>
      <c r="R2276" s="27"/>
      <c r="S2276" s="27"/>
      <c r="T2276" s="27"/>
      <c r="U2276" s="27"/>
      <c r="V2276" s="27"/>
      <c r="W2276" s="27"/>
      <c r="X2276" s="27"/>
      <c r="Y2276" s="27"/>
      <c r="Z2276" s="27"/>
      <c r="AA2276" s="27"/>
      <c r="AB2276" s="27"/>
      <c r="AC2276" s="27"/>
      <c r="AD2276" s="27"/>
      <c r="AE2276" s="27"/>
    </row>
    <row r="2277" spans="1:31" ht="15.75" customHeight="1" x14ac:dyDescent="0.2">
      <c r="A2277" s="22">
        <v>36055</v>
      </c>
      <c r="B2277" s="23">
        <f t="shared" ref="B2277:C2277" si="4554">LN(D2277)</f>
        <v>6.9263807431053017</v>
      </c>
      <c r="C2277" s="23">
        <f t="shared" si="4554"/>
        <v>7.4062248805385433</v>
      </c>
      <c r="D2277" s="24">
        <v>1018.8</v>
      </c>
      <c r="E2277" s="24">
        <v>1646.2</v>
      </c>
      <c r="F2277" s="27">
        <f t="shared" ref="F2277:G2277" si="4555">LN(D2277/D2276)</f>
        <v>-2.5774123173519677E-2</v>
      </c>
      <c r="G2277" s="27">
        <f t="shared" si="4555"/>
        <v>-2.6199754030234439E-2</v>
      </c>
      <c r="H2277" s="27">
        <f t="shared" si="4091"/>
        <v>0.93521069840936966</v>
      </c>
      <c r="I2277" s="27"/>
      <c r="J2277" s="27">
        <v>2239</v>
      </c>
      <c r="K2277" s="27">
        <v>6.9693507173922553</v>
      </c>
      <c r="L2277" s="37">
        <v>7.1973453511296803E-2</v>
      </c>
      <c r="M2277" s="27"/>
      <c r="N2277" s="27"/>
      <c r="O2277" s="27"/>
      <c r="P2277" s="27"/>
      <c r="Q2277" s="27"/>
      <c r="R2277" s="27"/>
      <c r="S2277" s="27"/>
      <c r="T2277" s="27"/>
      <c r="U2277" s="27"/>
      <c r="V2277" s="27"/>
      <c r="W2277" s="27"/>
      <c r="X2277" s="27"/>
      <c r="Y2277" s="27"/>
      <c r="Z2277" s="27"/>
      <c r="AA2277" s="27"/>
      <c r="AB2277" s="27"/>
      <c r="AC2277" s="27"/>
      <c r="AD2277" s="27"/>
      <c r="AE2277" s="27"/>
    </row>
    <row r="2278" spans="1:31" ht="15.75" customHeight="1" x14ac:dyDescent="0.2">
      <c r="A2278" s="22">
        <v>36056</v>
      </c>
      <c r="B2278" s="23">
        <f t="shared" ref="B2278:C2278" si="4556">LN(D2278)</f>
        <v>6.9275579062783166</v>
      </c>
      <c r="C2278" s="23">
        <f t="shared" si="4556"/>
        <v>7.4167993166656974</v>
      </c>
      <c r="D2278" s="24">
        <v>1020</v>
      </c>
      <c r="E2278" s="24">
        <v>1663.7</v>
      </c>
      <c r="F2278" s="27">
        <f t="shared" ref="F2278:G2278" si="4557">LN(D2278/D2277)</f>
        <v>1.1771631730148311E-3</v>
      </c>
      <c r="G2278" s="27">
        <f t="shared" si="4557"/>
        <v>1.057443612715361E-2</v>
      </c>
      <c r="H2278" s="27">
        <f t="shared" si="4091"/>
        <v>0.93403604580643762</v>
      </c>
      <c r="I2278" s="27"/>
      <c r="J2278" s="27">
        <v>2240</v>
      </c>
      <c r="K2278" s="27">
        <v>6.9498141753601832</v>
      </c>
      <c r="L2278" s="37">
        <v>7.1805359771000887E-2</v>
      </c>
      <c r="M2278" s="27"/>
      <c r="N2278" s="27"/>
      <c r="O2278" s="27"/>
      <c r="P2278" s="27"/>
      <c r="Q2278" s="27"/>
      <c r="R2278" s="27"/>
      <c r="S2278" s="27"/>
      <c r="T2278" s="27"/>
      <c r="U2278" s="27"/>
      <c r="V2278" s="27"/>
      <c r="W2278" s="27"/>
      <c r="X2278" s="27"/>
      <c r="Y2278" s="27"/>
      <c r="Z2278" s="27"/>
      <c r="AA2278" s="27"/>
      <c r="AB2278" s="27"/>
      <c r="AC2278" s="27"/>
      <c r="AD2278" s="27"/>
      <c r="AE2278" s="27"/>
    </row>
    <row r="2279" spans="1:31" ht="15.75" customHeight="1" x14ac:dyDescent="0.2">
      <c r="A2279" s="22">
        <v>36059</v>
      </c>
      <c r="B2279" s="23">
        <f t="shared" ref="B2279:C2279" si="4558">LN(D2279)</f>
        <v>6.9312764740234831</v>
      </c>
      <c r="C2279" s="23">
        <f t="shared" si="4558"/>
        <v>7.4267871392952269</v>
      </c>
      <c r="D2279" s="24">
        <v>1023.8</v>
      </c>
      <c r="E2279" s="24">
        <v>1680.4</v>
      </c>
      <c r="F2279" s="27">
        <f t="shared" ref="F2279:G2279" si="4559">LN(D2279/D2278)</f>
        <v>3.7185677451660529E-3</v>
      </c>
      <c r="G2279" s="27">
        <f t="shared" si="4559"/>
        <v>9.9878226295299407E-3</v>
      </c>
      <c r="H2279" s="27">
        <f t="shared" si="4091"/>
        <v>0.9332806156985447</v>
      </c>
      <c r="I2279" s="27"/>
      <c r="J2279" s="27">
        <v>2241</v>
      </c>
      <c r="K2279" s="27">
        <v>6.9408971138241702</v>
      </c>
      <c r="L2279" s="37">
        <v>7.3378008535639694E-2</v>
      </c>
      <c r="M2279" s="27"/>
      <c r="N2279" s="27"/>
      <c r="O2279" s="27"/>
      <c r="P2279" s="27"/>
      <c r="Q2279" s="27"/>
      <c r="R2279" s="27"/>
      <c r="S2279" s="27"/>
      <c r="T2279" s="27"/>
      <c r="U2279" s="27"/>
      <c r="V2279" s="27"/>
      <c r="W2279" s="27"/>
      <c r="X2279" s="27"/>
      <c r="Y2279" s="27"/>
      <c r="Z2279" s="27"/>
      <c r="AA2279" s="27"/>
      <c r="AB2279" s="27"/>
      <c r="AC2279" s="27"/>
      <c r="AD2279" s="27"/>
      <c r="AE2279" s="27"/>
    </row>
    <row r="2280" spans="1:31" ht="15.75" customHeight="1" x14ac:dyDescent="0.2">
      <c r="A2280" s="22">
        <v>36060</v>
      </c>
      <c r="B2280" s="23">
        <f t="shared" ref="B2280:C2280" si="4560">LN(D2280)</f>
        <v>6.9369256562819164</v>
      </c>
      <c r="C2280" s="23">
        <f t="shared" si="4560"/>
        <v>7.4370885743038677</v>
      </c>
      <c r="D2280" s="24">
        <v>1029.5999999999999</v>
      </c>
      <c r="E2280" s="24">
        <v>1697.8</v>
      </c>
      <c r="F2280" s="27">
        <f t="shared" ref="F2280:G2280" si="4561">LN(D2280/D2279)</f>
        <v>5.6491822584339921E-3</v>
      </c>
      <c r="G2280" s="27">
        <f t="shared" si="4561"/>
        <v>1.0301435008640369E-2</v>
      </c>
      <c r="H2280" s="27">
        <f t="shared" si="4091"/>
        <v>0.93274748404233332</v>
      </c>
      <c r="I2280" s="27"/>
      <c r="J2280" s="27">
        <v>2242</v>
      </c>
      <c r="K2280" s="27">
        <v>6.9126872042280718</v>
      </c>
      <c r="L2280" s="37">
        <v>6.468741663412203E-2</v>
      </c>
      <c r="M2280" s="27"/>
      <c r="N2280" s="27"/>
      <c r="O2280" s="27"/>
      <c r="P2280" s="27"/>
      <c r="Q2280" s="27"/>
      <c r="R2280" s="27"/>
      <c r="S2280" s="27"/>
      <c r="T2280" s="27"/>
      <c r="U2280" s="27"/>
      <c r="V2280" s="27"/>
      <c r="W2280" s="27"/>
      <c r="X2280" s="27"/>
      <c r="Y2280" s="27"/>
      <c r="Z2280" s="27"/>
      <c r="AA2280" s="27"/>
      <c r="AB2280" s="27"/>
      <c r="AC2280" s="27"/>
      <c r="AD2280" s="27"/>
      <c r="AE2280" s="27"/>
    </row>
    <row r="2281" spans="1:31" ht="15.75" customHeight="1" x14ac:dyDescent="0.2">
      <c r="A2281" s="22">
        <v>36061</v>
      </c>
      <c r="B2281" s="23">
        <f t="shared" ref="B2281:C2281" si="4562">LN(D2281)</f>
        <v>6.9716686047257896</v>
      </c>
      <c r="C2281" s="23">
        <f t="shared" si="4562"/>
        <v>7.4731827179397117</v>
      </c>
      <c r="D2281" s="24">
        <v>1066</v>
      </c>
      <c r="E2281" s="24">
        <v>1760.2</v>
      </c>
      <c r="F2281" s="27">
        <f t="shared" ref="F2281:G2281" si="4563">LN(D2281/D2280)</f>
        <v>3.4742948443873052E-2</v>
      </c>
      <c r="G2281" s="27">
        <f t="shared" si="4563"/>
        <v>3.6094143635843894E-2</v>
      </c>
      <c r="H2281" s="27">
        <f t="shared" si="4091"/>
        <v>0.9328914958803276</v>
      </c>
      <c r="I2281" s="27"/>
      <c r="J2281" s="27">
        <v>2243</v>
      </c>
      <c r="K2281" s="27">
        <v>6.9138265724021206</v>
      </c>
      <c r="L2281" s="37">
        <v>7.2185204545784032E-2</v>
      </c>
      <c r="M2281" s="27"/>
      <c r="N2281" s="27"/>
      <c r="O2281" s="27"/>
      <c r="P2281" s="27"/>
      <c r="Q2281" s="27"/>
      <c r="R2281" s="27"/>
      <c r="S2281" s="27"/>
      <c r="T2281" s="27"/>
      <c r="U2281" s="27"/>
      <c r="V2281" s="27"/>
      <c r="W2281" s="27"/>
      <c r="X2281" s="27"/>
      <c r="Y2281" s="27"/>
      <c r="Z2281" s="27"/>
      <c r="AA2281" s="27"/>
      <c r="AB2281" s="27"/>
      <c r="AC2281" s="27"/>
      <c r="AD2281" s="27"/>
      <c r="AE2281" s="27"/>
    </row>
    <row r="2282" spans="1:31" ht="15.75" customHeight="1" x14ac:dyDescent="0.2">
      <c r="A2282" s="22">
        <v>36062</v>
      </c>
      <c r="B2282" s="23">
        <f t="shared" ref="B2282:C2282" si="4564">LN(D2282)</f>
        <v>6.9495687817955476</v>
      </c>
      <c r="C2282" s="23">
        <f t="shared" si="4564"/>
        <v>7.4502539732029938</v>
      </c>
      <c r="D2282" s="24">
        <v>1042.7</v>
      </c>
      <c r="E2282" s="24">
        <v>1720.3</v>
      </c>
      <c r="F2282" s="27">
        <f t="shared" ref="F2282:G2282" si="4565">LN(D2282/D2281)</f>
        <v>-2.2099822930242322E-2</v>
      </c>
      <c r="G2282" s="27">
        <f t="shared" si="4565"/>
        <v>-2.2928744736717823E-2</v>
      </c>
      <c r="H2282" s="27">
        <f t="shared" si="4091"/>
        <v>0.9327962250403401</v>
      </c>
      <c r="I2282" s="27"/>
      <c r="J2282" s="27">
        <v>2244</v>
      </c>
      <c r="K2282" s="27">
        <v>6.9317061507922801</v>
      </c>
      <c r="L2282" s="37">
        <v>6.1859784602967594E-2</v>
      </c>
      <c r="M2282" s="27"/>
      <c r="N2282" s="27"/>
      <c r="O2282" s="27"/>
      <c r="P2282" s="27"/>
      <c r="Q2282" s="27"/>
      <c r="R2282" s="27"/>
      <c r="S2282" s="27"/>
      <c r="T2282" s="27"/>
      <c r="U2282" s="27"/>
      <c r="V2282" s="27"/>
      <c r="W2282" s="27"/>
      <c r="X2282" s="27"/>
      <c r="Y2282" s="27"/>
      <c r="Z2282" s="27"/>
      <c r="AA2282" s="27"/>
      <c r="AB2282" s="27"/>
      <c r="AC2282" s="27"/>
      <c r="AD2282" s="27"/>
      <c r="AE2282" s="27"/>
    </row>
    <row r="2283" spans="1:31" ht="15.75" customHeight="1" x14ac:dyDescent="0.2">
      <c r="A2283" s="22">
        <v>36063</v>
      </c>
      <c r="B2283" s="23">
        <f t="shared" ref="B2283:C2283" si="4566">LN(D2283)</f>
        <v>6.9514850418434619</v>
      </c>
      <c r="C2283" s="23">
        <f t="shared" si="4566"/>
        <v>7.4636498661157056</v>
      </c>
      <c r="D2283" s="24">
        <v>1044.7</v>
      </c>
      <c r="E2283" s="24">
        <v>1743.5</v>
      </c>
      <c r="F2283" s="27">
        <f t="shared" ref="F2283:G2283" si="4567">LN(D2283/D2282)</f>
        <v>1.9162600479149547E-3</v>
      </c>
      <c r="G2283" s="27">
        <f t="shared" si="4567"/>
        <v>1.339589291271241E-2</v>
      </c>
      <c r="H2283" s="27">
        <f t="shared" si="4091"/>
        <v>0.9313787713170435</v>
      </c>
      <c r="I2283" s="27"/>
      <c r="J2283" s="27">
        <v>2245</v>
      </c>
      <c r="K2283" s="27">
        <v>6.9390336096607257</v>
      </c>
      <c r="L2283" s="37">
        <v>5.4348755288848416E-2</v>
      </c>
      <c r="M2283" s="27"/>
      <c r="N2283" s="27"/>
      <c r="O2283" s="27"/>
      <c r="P2283" s="27"/>
      <c r="Q2283" s="27"/>
      <c r="R2283" s="27"/>
      <c r="S2283" s="27"/>
      <c r="T2283" s="27"/>
      <c r="U2283" s="27"/>
      <c r="V2283" s="27"/>
      <c r="W2283" s="27"/>
      <c r="X2283" s="27"/>
      <c r="Y2283" s="27"/>
      <c r="Z2283" s="27"/>
      <c r="AA2283" s="27"/>
      <c r="AB2283" s="27"/>
      <c r="AC2283" s="27"/>
      <c r="AD2283" s="27"/>
      <c r="AE2283" s="27"/>
    </row>
    <row r="2284" spans="1:31" ht="15.75" customHeight="1" x14ac:dyDescent="0.2">
      <c r="A2284" s="22">
        <v>36066</v>
      </c>
      <c r="B2284" s="23">
        <f t="shared" ref="B2284:C2284" si="4568">LN(D2284)</f>
        <v>6.9552112201384322</v>
      </c>
      <c r="C2284" s="23">
        <f t="shared" si="4568"/>
        <v>7.4611805163669453</v>
      </c>
      <c r="D2284" s="24">
        <v>1048.5999999999999</v>
      </c>
      <c r="E2284" s="24">
        <v>1739.2</v>
      </c>
      <c r="F2284" s="27">
        <f t="shared" ref="F2284:G2284" si="4569">LN(D2284/D2283)</f>
        <v>3.7261782949699835E-3</v>
      </c>
      <c r="G2284" s="27">
        <f t="shared" si="4569"/>
        <v>-2.4693497487608186E-3</v>
      </c>
      <c r="H2284" s="27">
        <f t="shared" si="4091"/>
        <v>0.93218642879386016</v>
      </c>
      <c r="I2284" s="27"/>
      <c r="J2284" s="27">
        <v>2246</v>
      </c>
      <c r="K2284" s="27">
        <v>6.9358469240571061</v>
      </c>
      <c r="L2284" s="37">
        <v>5.1735654784585527E-2</v>
      </c>
      <c r="M2284" s="27"/>
      <c r="N2284" s="27"/>
      <c r="O2284" s="27"/>
      <c r="P2284" s="27"/>
      <c r="Q2284" s="27"/>
      <c r="R2284" s="27"/>
      <c r="S2284" s="27"/>
      <c r="T2284" s="27"/>
      <c r="U2284" s="27"/>
      <c r="V2284" s="27"/>
      <c r="W2284" s="27"/>
      <c r="X2284" s="27"/>
      <c r="Y2284" s="27"/>
      <c r="Z2284" s="27"/>
      <c r="AA2284" s="27"/>
      <c r="AB2284" s="27"/>
      <c r="AC2284" s="27"/>
      <c r="AD2284" s="27"/>
      <c r="AE2284" s="27"/>
    </row>
    <row r="2285" spans="1:31" ht="15.75" customHeight="1" x14ac:dyDescent="0.2">
      <c r="A2285" s="22">
        <v>36067</v>
      </c>
      <c r="B2285" s="23">
        <f t="shared" ref="B2285:C2285" si="4570">LN(D2285)</f>
        <v>6.9555926083962971</v>
      </c>
      <c r="C2285" s="23">
        <f t="shared" si="4570"/>
        <v>7.4581861573404868</v>
      </c>
      <c r="D2285" s="24">
        <v>1049</v>
      </c>
      <c r="E2285" s="24">
        <v>1734</v>
      </c>
      <c r="F2285" s="27">
        <f t="shared" ref="F2285:G2285" si="4571">LN(D2285/D2284)</f>
        <v>3.8138825786477074E-4</v>
      </c>
      <c r="G2285" s="27">
        <f t="shared" si="4571"/>
        <v>-2.9943590264579004E-3</v>
      </c>
      <c r="H2285" s="27">
        <f t="shared" si="4091"/>
        <v>0.93261182567164436</v>
      </c>
      <c r="I2285" s="27"/>
      <c r="J2285" s="27">
        <v>2247</v>
      </c>
      <c r="K2285" s="27">
        <v>6.915794646535252</v>
      </c>
      <c r="L2285" s="37">
        <v>5.8590714744648054E-2</v>
      </c>
      <c r="M2285" s="27"/>
      <c r="N2285" s="27"/>
      <c r="O2285" s="27"/>
      <c r="P2285" s="27"/>
      <c r="Q2285" s="27"/>
      <c r="R2285" s="27"/>
      <c r="S2285" s="27"/>
      <c r="T2285" s="27"/>
      <c r="U2285" s="27"/>
      <c r="V2285" s="27"/>
      <c r="W2285" s="27"/>
      <c r="X2285" s="27"/>
      <c r="Y2285" s="27"/>
      <c r="Z2285" s="27"/>
      <c r="AA2285" s="27"/>
      <c r="AB2285" s="27"/>
      <c r="AC2285" s="27"/>
      <c r="AD2285" s="27"/>
      <c r="AE2285" s="27"/>
    </row>
    <row r="2286" spans="1:31" ht="15.75" customHeight="1" x14ac:dyDescent="0.2">
      <c r="A2286" s="22">
        <v>36068</v>
      </c>
      <c r="B2286" s="23">
        <f t="shared" ref="B2286:C2286" si="4572">LN(D2286)</f>
        <v>6.9246123960485599</v>
      </c>
      <c r="C2286" s="23">
        <f t="shared" si="4572"/>
        <v>7.4347298044874988</v>
      </c>
      <c r="D2286" s="24">
        <v>1017</v>
      </c>
      <c r="E2286" s="24">
        <v>1693.8</v>
      </c>
      <c r="F2286" s="27">
        <f t="shared" ref="F2286:G2286" si="4573">LN(D2286/D2285)</f>
        <v>-3.0980212347737238E-2</v>
      </c>
      <c r="G2286" s="27">
        <f t="shared" si="4573"/>
        <v>-2.3456352852988541E-2</v>
      </c>
      <c r="H2286" s="27">
        <f t="shared" si="4091"/>
        <v>0.93138722968371501</v>
      </c>
      <c r="I2286" s="27"/>
      <c r="J2286" s="27">
        <v>2248</v>
      </c>
      <c r="K2286" s="27">
        <v>6.929992218397186</v>
      </c>
      <c r="L2286" s="37">
        <v>5.8605448429052132E-2</v>
      </c>
      <c r="M2286" s="27"/>
      <c r="N2286" s="27"/>
      <c r="O2286" s="27"/>
      <c r="P2286" s="27"/>
      <c r="Q2286" s="27"/>
      <c r="R2286" s="27"/>
      <c r="S2286" s="27"/>
      <c r="T2286" s="27"/>
      <c r="U2286" s="27"/>
      <c r="V2286" s="27"/>
      <c r="W2286" s="27"/>
      <c r="X2286" s="27"/>
      <c r="Y2286" s="27"/>
      <c r="Z2286" s="27"/>
      <c r="AA2286" s="27"/>
      <c r="AB2286" s="27"/>
      <c r="AC2286" s="27"/>
      <c r="AD2286" s="27"/>
      <c r="AE2286" s="27"/>
    </row>
    <row r="2287" spans="1:31" ht="15.75" customHeight="1" x14ac:dyDescent="0.2">
      <c r="A2287" s="22">
        <v>36069</v>
      </c>
      <c r="B2287" s="23">
        <f t="shared" ref="B2287:C2287" si="4574">LN(D2287)</f>
        <v>6.8939605679599474</v>
      </c>
      <c r="C2287" s="23">
        <f t="shared" si="4574"/>
        <v>7.3854170099696939</v>
      </c>
      <c r="D2287" s="24">
        <v>986.3</v>
      </c>
      <c r="E2287" s="24">
        <v>1612.3</v>
      </c>
      <c r="F2287" s="27">
        <f t="shared" ref="F2287:G2287" si="4575">LN(D2287/D2286)</f>
        <v>-3.0651828088612183E-2</v>
      </c>
      <c r="G2287" s="27">
        <f t="shared" si="4575"/>
        <v>-4.9312794517804501E-2</v>
      </c>
      <c r="H2287" s="27">
        <f t="shared" si="4091"/>
        <v>0.93345583040926172</v>
      </c>
      <c r="I2287" s="27"/>
      <c r="J2287" s="27">
        <v>2249</v>
      </c>
      <c r="K2287" s="27">
        <v>6.9200636351870033</v>
      </c>
      <c r="L2287" s="37">
        <v>5.9919277792015002E-2</v>
      </c>
      <c r="M2287" s="27"/>
      <c r="N2287" s="27"/>
      <c r="O2287" s="27"/>
      <c r="P2287" s="27"/>
      <c r="Q2287" s="27"/>
      <c r="R2287" s="27"/>
      <c r="S2287" s="27"/>
      <c r="T2287" s="27"/>
      <c r="U2287" s="27"/>
      <c r="V2287" s="27"/>
      <c r="W2287" s="27"/>
      <c r="X2287" s="27"/>
      <c r="Y2287" s="27"/>
      <c r="Z2287" s="27"/>
      <c r="AA2287" s="27"/>
      <c r="AB2287" s="27"/>
      <c r="AC2287" s="27"/>
      <c r="AD2287" s="27"/>
      <c r="AE2287" s="27"/>
    </row>
    <row r="2288" spans="1:31" ht="15.75" customHeight="1" x14ac:dyDescent="0.2">
      <c r="A2288" s="22">
        <v>36070</v>
      </c>
      <c r="B2288" s="23">
        <f t="shared" ref="B2288:C2288" si="4576">LN(D2288)</f>
        <v>6.9103519048294029</v>
      </c>
      <c r="C2288" s="23">
        <f t="shared" si="4576"/>
        <v>7.387028314235021</v>
      </c>
      <c r="D2288" s="24">
        <v>1002.6</v>
      </c>
      <c r="E2288" s="24">
        <v>1614.9</v>
      </c>
      <c r="F2288" s="27">
        <f t="shared" ref="F2288:G2288" si="4577">LN(D2288/D2287)</f>
        <v>1.6391336869455316E-2</v>
      </c>
      <c r="G2288" s="27">
        <f t="shared" si="4577"/>
        <v>1.6113042653273088E-3</v>
      </c>
      <c r="H2288" s="27">
        <f t="shared" si="4091"/>
        <v>0.93547115441712214</v>
      </c>
      <c r="I2288" s="27"/>
      <c r="J2288" s="27">
        <v>2250</v>
      </c>
      <c r="K2288" s="27">
        <v>6.9146581404570977</v>
      </c>
      <c r="L2288" s="37">
        <v>5.3909977921551722E-2</v>
      </c>
      <c r="M2288" s="27"/>
      <c r="N2288" s="27"/>
      <c r="O2288" s="27"/>
      <c r="P2288" s="27"/>
      <c r="Q2288" s="27"/>
      <c r="R2288" s="27"/>
      <c r="S2288" s="27"/>
      <c r="T2288" s="27"/>
      <c r="U2288" s="27"/>
      <c r="V2288" s="27"/>
      <c r="W2288" s="27"/>
      <c r="X2288" s="27"/>
      <c r="Y2288" s="27"/>
      <c r="Z2288" s="27"/>
      <c r="AA2288" s="27"/>
      <c r="AB2288" s="27"/>
      <c r="AC2288" s="27"/>
      <c r="AD2288" s="27"/>
      <c r="AE2288" s="27"/>
    </row>
    <row r="2289" spans="1:31" ht="15.75" customHeight="1" x14ac:dyDescent="0.2">
      <c r="A2289" s="22">
        <v>36073</v>
      </c>
      <c r="B2289" s="23">
        <f t="shared" ref="B2289:C2289" si="4578">LN(D2289)</f>
        <v>6.8961886426106718</v>
      </c>
      <c r="C2289" s="23">
        <f t="shared" si="4578"/>
        <v>7.3373274624335343</v>
      </c>
      <c r="D2289" s="24">
        <v>988.5</v>
      </c>
      <c r="E2289" s="24">
        <v>1536.6</v>
      </c>
      <c r="F2289" s="27">
        <f t="shared" ref="F2289:G2289" si="4579">LN(D2289/D2288)</f>
        <v>-1.4163262218731492E-2</v>
      </c>
      <c r="G2289" s="27">
        <f t="shared" si="4579"/>
        <v>-4.9700851801486846E-2</v>
      </c>
      <c r="H2289" s="27">
        <f t="shared" si="4091"/>
        <v>0.93987745237193598</v>
      </c>
      <c r="I2289" s="27"/>
      <c r="J2289" s="27">
        <v>2251</v>
      </c>
      <c r="K2289" s="27">
        <v>6.9267684487125782</v>
      </c>
      <c r="L2289" s="37">
        <v>6.1275661498362055E-2</v>
      </c>
      <c r="M2289" s="27"/>
      <c r="N2289" s="27"/>
      <c r="O2289" s="27"/>
      <c r="P2289" s="27"/>
      <c r="Q2289" s="27"/>
      <c r="R2289" s="27"/>
      <c r="S2289" s="27"/>
      <c r="T2289" s="27"/>
      <c r="U2289" s="27"/>
      <c r="V2289" s="27"/>
      <c r="W2289" s="27"/>
      <c r="X2289" s="27"/>
      <c r="Y2289" s="27"/>
      <c r="Z2289" s="27"/>
      <c r="AA2289" s="27"/>
      <c r="AB2289" s="27"/>
      <c r="AC2289" s="27"/>
      <c r="AD2289" s="27"/>
      <c r="AE2289" s="27"/>
    </row>
    <row r="2290" spans="1:31" ht="15.75" customHeight="1" x14ac:dyDescent="0.2">
      <c r="A2290" s="22">
        <v>36074</v>
      </c>
      <c r="B2290" s="23">
        <f t="shared" ref="B2290:C2290" si="4580">LN(D2290)</f>
        <v>6.8921338980791802</v>
      </c>
      <c r="C2290" s="23">
        <f t="shared" si="4580"/>
        <v>7.3203945908383021</v>
      </c>
      <c r="D2290" s="24">
        <v>984.5</v>
      </c>
      <c r="E2290" s="24">
        <v>1510.8</v>
      </c>
      <c r="F2290" s="27">
        <f t="shared" ref="F2290:G2290" si="4581">LN(D2290/D2289)</f>
        <v>-4.0547445314913283E-3</v>
      </c>
      <c r="G2290" s="27">
        <f t="shared" si="4581"/>
        <v>-1.6932871595232695E-2</v>
      </c>
      <c r="H2290" s="27">
        <f t="shared" si="4091"/>
        <v>0.94149759450192705</v>
      </c>
      <c r="I2290" s="27"/>
      <c r="J2290" s="27">
        <v>2252</v>
      </c>
      <c r="K2290" s="27">
        <v>6.9425873687579163</v>
      </c>
      <c r="L2290" s="37">
        <v>6.1568404510536467E-2</v>
      </c>
      <c r="M2290" s="27"/>
      <c r="N2290" s="27"/>
      <c r="O2290" s="27"/>
      <c r="P2290" s="27"/>
      <c r="Q2290" s="27"/>
      <c r="R2290" s="27"/>
      <c r="S2290" s="27"/>
      <c r="T2290" s="27"/>
      <c r="U2290" s="27"/>
      <c r="V2290" s="27"/>
      <c r="W2290" s="27"/>
      <c r="X2290" s="27"/>
      <c r="Y2290" s="27"/>
      <c r="Z2290" s="27"/>
      <c r="AA2290" s="27"/>
      <c r="AB2290" s="27"/>
      <c r="AC2290" s="27"/>
      <c r="AD2290" s="27"/>
      <c r="AE2290" s="27"/>
    </row>
    <row r="2291" spans="1:31" ht="15.75" customHeight="1" x14ac:dyDescent="0.2">
      <c r="A2291" s="22">
        <v>36075</v>
      </c>
      <c r="B2291" s="23">
        <f t="shared" ref="B2291:C2291" si="4582">LN(D2291)</f>
        <v>6.8779144369711158</v>
      </c>
      <c r="C2291" s="23">
        <f t="shared" si="4582"/>
        <v>7.2879709528368508</v>
      </c>
      <c r="D2291" s="24">
        <v>970.6</v>
      </c>
      <c r="E2291" s="24">
        <v>1462.6</v>
      </c>
      <c r="F2291" s="27">
        <f t="shared" ref="F2291:G2291" si="4583">LN(D2291/D2290)</f>
        <v>-1.4219461108064388E-2</v>
      </c>
      <c r="G2291" s="27">
        <f t="shared" si="4583"/>
        <v>-3.2423638001450976E-2</v>
      </c>
      <c r="H2291" s="27">
        <f t="shared" si="4091"/>
        <v>0.94373516051046824</v>
      </c>
      <c r="I2291" s="27"/>
      <c r="J2291" s="27">
        <v>2253</v>
      </c>
      <c r="K2291" s="27">
        <v>6.9372931619994898</v>
      </c>
      <c r="L2291" s="37">
        <v>6.3952460069986117E-2</v>
      </c>
      <c r="M2291" s="27"/>
      <c r="N2291" s="27"/>
      <c r="O2291" s="27"/>
      <c r="P2291" s="27"/>
      <c r="Q2291" s="27"/>
      <c r="R2291" s="27"/>
      <c r="S2291" s="27"/>
      <c r="T2291" s="27"/>
      <c r="U2291" s="27"/>
      <c r="V2291" s="27"/>
      <c r="W2291" s="27"/>
      <c r="X2291" s="27"/>
      <c r="Y2291" s="27"/>
      <c r="Z2291" s="27"/>
      <c r="AA2291" s="27"/>
      <c r="AB2291" s="27"/>
      <c r="AC2291" s="27"/>
      <c r="AD2291" s="27"/>
      <c r="AE2291" s="27"/>
    </row>
    <row r="2292" spans="1:31" ht="15.75" customHeight="1" x14ac:dyDescent="0.2">
      <c r="A2292" s="22">
        <v>36076</v>
      </c>
      <c r="B2292" s="23">
        <f t="shared" ref="B2292:C2292" si="4584">LN(D2292)</f>
        <v>6.8663080890679637</v>
      </c>
      <c r="C2292" s="23">
        <f t="shared" si="4584"/>
        <v>7.2577781468404918</v>
      </c>
      <c r="D2292" s="24">
        <v>959.4</v>
      </c>
      <c r="E2292" s="24">
        <v>1419.1</v>
      </c>
      <c r="F2292" s="27">
        <f t="shared" ref="F2292:G2292" si="4585">LN(D2292/D2291)</f>
        <v>-1.1606347903152354E-2</v>
      </c>
      <c r="G2292" s="27">
        <f t="shared" si="4585"/>
        <v>-3.0192805996358967E-2</v>
      </c>
      <c r="H2292" s="27">
        <f t="shared" si="4091"/>
        <v>0.94606199723217699</v>
      </c>
      <c r="I2292" s="27"/>
      <c r="J2292" s="27">
        <v>2254</v>
      </c>
      <c r="K2292" s="27">
        <v>6.932946410149917</v>
      </c>
      <c r="L2292" s="37">
        <v>6.2453378684266703E-2</v>
      </c>
      <c r="M2292" s="27"/>
      <c r="N2292" s="27"/>
      <c r="O2292" s="27"/>
      <c r="P2292" s="27"/>
      <c r="Q2292" s="27"/>
      <c r="R2292" s="27"/>
      <c r="S2292" s="27"/>
      <c r="T2292" s="27"/>
      <c r="U2292" s="27"/>
      <c r="V2292" s="27"/>
      <c r="W2292" s="27"/>
      <c r="X2292" s="27"/>
      <c r="Y2292" s="27"/>
      <c r="Z2292" s="27"/>
      <c r="AA2292" s="27"/>
      <c r="AB2292" s="27"/>
      <c r="AC2292" s="27"/>
      <c r="AD2292" s="27"/>
      <c r="AE2292" s="27"/>
    </row>
    <row r="2293" spans="1:31" ht="15.75" customHeight="1" x14ac:dyDescent="0.2">
      <c r="A2293" s="22">
        <v>36077</v>
      </c>
      <c r="B2293" s="23">
        <f t="shared" ref="B2293:C2293" si="4586">LN(D2293)</f>
        <v>6.8919307286351659</v>
      </c>
      <c r="C2293" s="23">
        <f t="shared" si="4586"/>
        <v>7.3081408413470026</v>
      </c>
      <c r="D2293" s="24">
        <v>984.3</v>
      </c>
      <c r="E2293" s="24">
        <v>1492.4</v>
      </c>
      <c r="F2293" s="27">
        <f t="shared" ref="F2293:G2293" si="4587">LN(D2293/D2292)</f>
        <v>2.5622639567201975E-2</v>
      </c>
      <c r="G2293" s="27">
        <f t="shared" si="4587"/>
        <v>5.0362694506511041E-2</v>
      </c>
      <c r="H2293" s="27">
        <f t="shared" si="4091"/>
        <v>0.94304842753480345</v>
      </c>
      <c r="I2293" s="27"/>
      <c r="J2293" s="27">
        <v>2255</v>
      </c>
      <c r="K2293" s="27">
        <v>6.9179320500275576</v>
      </c>
      <c r="L2293" s="37">
        <v>6.7802270271167586E-2</v>
      </c>
      <c r="M2293" s="27"/>
      <c r="N2293" s="27"/>
      <c r="O2293" s="27"/>
      <c r="P2293" s="27"/>
      <c r="Q2293" s="27"/>
      <c r="R2293" s="27"/>
      <c r="S2293" s="27"/>
      <c r="T2293" s="27"/>
      <c r="U2293" s="27"/>
      <c r="V2293" s="27"/>
      <c r="W2293" s="27"/>
      <c r="X2293" s="27"/>
      <c r="Y2293" s="27"/>
      <c r="Z2293" s="27"/>
      <c r="AA2293" s="27"/>
      <c r="AB2293" s="27"/>
      <c r="AC2293" s="27"/>
      <c r="AD2293" s="27"/>
      <c r="AE2293" s="27"/>
    </row>
    <row r="2294" spans="1:31" ht="15.75" customHeight="1" x14ac:dyDescent="0.2">
      <c r="A2294" s="22">
        <v>36080</v>
      </c>
      <c r="B2294" s="23">
        <f t="shared" ref="B2294:C2294" si="4588">LN(D2294)</f>
        <v>6.9054526299194618</v>
      </c>
      <c r="C2294" s="23">
        <f t="shared" si="4588"/>
        <v>7.3434262291473669</v>
      </c>
      <c r="D2294" s="24">
        <v>997.7</v>
      </c>
      <c r="E2294" s="24">
        <v>1546</v>
      </c>
      <c r="F2294" s="27">
        <f t="shared" ref="F2294:G2294" si="4589">LN(D2294/D2293)</f>
        <v>1.3521901284295893E-2</v>
      </c>
      <c r="G2294" s="27">
        <f t="shared" si="4589"/>
        <v>3.5285387800364519E-2</v>
      </c>
      <c r="H2294" s="27">
        <f t="shared" si="4091"/>
        <v>0.9403584123321741</v>
      </c>
      <c r="I2294" s="27"/>
      <c r="J2294" s="27">
        <v>2256</v>
      </c>
      <c r="K2294" s="27">
        <v>6.9149642851649951</v>
      </c>
      <c r="L2294" s="37">
        <v>7.7224049791971616E-2</v>
      </c>
      <c r="M2294" s="27"/>
      <c r="N2294" s="27"/>
      <c r="O2294" s="27"/>
      <c r="P2294" s="27"/>
      <c r="Q2294" s="27"/>
      <c r="R2294" s="27"/>
      <c r="S2294" s="27"/>
      <c r="T2294" s="27"/>
      <c r="U2294" s="27"/>
      <c r="V2294" s="27"/>
      <c r="W2294" s="27"/>
      <c r="X2294" s="27"/>
      <c r="Y2294" s="27"/>
      <c r="Z2294" s="27"/>
      <c r="AA2294" s="27"/>
      <c r="AB2294" s="27"/>
      <c r="AC2294" s="27"/>
      <c r="AD2294" s="27"/>
      <c r="AE2294" s="27"/>
    </row>
    <row r="2295" spans="1:31" ht="15.75" customHeight="1" x14ac:dyDescent="0.2">
      <c r="A2295" s="22">
        <v>36081</v>
      </c>
      <c r="B2295" s="23">
        <f t="shared" ref="B2295:C2295" si="4590">LN(D2295)</f>
        <v>6.9025417119292491</v>
      </c>
      <c r="C2295" s="23">
        <f t="shared" si="4590"/>
        <v>7.3194674998507683</v>
      </c>
      <c r="D2295" s="24">
        <v>994.8</v>
      </c>
      <c r="E2295" s="24">
        <v>1509.4</v>
      </c>
      <c r="F2295" s="27">
        <f t="shared" ref="F2295:G2295" si="4591">LN(D2295/D2294)</f>
        <v>-2.9109179902119578E-3</v>
      </c>
      <c r="G2295" s="27">
        <f t="shared" si="4591"/>
        <v>-2.3958729296599198E-2</v>
      </c>
      <c r="H2295" s="27">
        <f t="shared" si="4091"/>
        <v>0.94303878145097042</v>
      </c>
      <c r="I2295" s="27"/>
      <c r="J2295" s="27">
        <v>2257</v>
      </c>
      <c r="K2295" s="27">
        <v>6.9181498247460924</v>
      </c>
      <c r="L2295" s="37">
        <v>7.8348664070433394E-2</v>
      </c>
      <c r="M2295" s="27"/>
      <c r="N2295" s="27"/>
      <c r="O2295" s="27"/>
      <c r="P2295" s="27"/>
      <c r="Q2295" s="27"/>
      <c r="R2295" s="27"/>
      <c r="S2295" s="27"/>
      <c r="T2295" s="27"/>
      <c r="U2295" s="27"/>
      <c r="V2295" s="27"/>
      <c r="W2295" s="27"/>
      <c r="X2295" s="27"/>
      <c r="Y2295" s="27"/>
      <c r="Z2295" s="27"/>
      <c r="AA2295" s="27"/>
      <c r="AB2295" s="27"/>
      <c r="AC2295" s="27"/>
      <c r="AD2295" s="27"/>
      <c r="AE2295" s="27"/>
    </row>
    <row r="2296" spans="1:31" ht="15.75" customHeight="1" x14ac:dyDescent="0.2">
      <c r="A2296" s="22">
        <v>36082</v>
      </c>
      <c r="B2296" s="23">
        <f t="shared" ref="B2296:C2296" si="4592">LN(D2296)</f>
        <v>6.9132402092127068</v>
      </c>
      <c r="C2296" s="23">
        <f t="shared" si="4592"/>
        <v>7.3401219402878075</v>
      </c>
      <c r="D2296" s="24">
        <v>1005.5</v>
      </c>
      <c r="E2296" s="24">
        <v>1540.9</v>
      </c>
      <c r="F2296" s="27">
        <f t="shared" ref="F2296:G2296" si="4593">LN(D2296/D2295)</f>
        <v>1.0698497283457177E-2</v>
      </c>
      <c r="G2296" s="27">
        <f t="shared" si="4593"/>
        <v>2.0654440437039654E-2</v>
      </c>
      <c r="H2296" s="27">
        <f t="shared" si="4091"/>
        <v>0.9418426921857973</v>
      </c>
      <c r="I2296" s="27"/>
      <c r="J2296" s="27">
        <v>2258</v>
      </c>
      <c r="K2296" s="27">
        <v>6.9049749435400773</v>
      </c>
      <c r="L2296" s="37">
        <v>8.3530485127168319E-2</v>
      </c>
      <c r="M2296" s="27"/>
      <c r="N2296" s="27"/>
      <c r="O2296" s="27"/>
      <c r="P2296" s="27"/>
      <c r="Q2296" s="27"/>
      <c r="R2296" s="27"/>
      <c r="S2296" s="27"/>
      <c r="T2296" s="27"/>
      <c r="U2296" s="27"/>
      <c r="V2296" s="27"/>
      <c r="W2296" s="27"/>
      <c r="X2296" s="27"/>
      <c r="Y2296" s="27"/>
      <c r="Z2296" s="27"/>
      <c r="AA2296" s="27"/>
      <c r="AB2296" s="27"/>
      <c r="AC2296" s="27"/>
      <c r="AD2296" s="27"/>
      <c r="AE2296" s="27"/>
    </row>
    <row r="2297" spans="1:31" ht="15.75" customHeight="1" x14ac:dyDescent="0.2">
      <c r="A2297" s="22">
        <v>36083</v>
      </c>
      <c r="B2297" s="23">
        <f t="shared" ref="B2297:C2297" si="4594">LN(D2297)</f>
        <v>6.9540661818453877</v>
      </c>
      <c r="C2297" s="23">
        <f t="shared" si="4594"/>
        <v>7.384610383176974</v>
      </c>
      <c r="D2297" s="24">
        <v>1047.4000000000001</v>
      </c>
      <c r="E2297" s="24">
        <v>1611</v>
      </c>
      <c r="F2297" s="27">
        <f t="shared" ref="F2297:G2297" si="4595">LN(D2297/D2296)</f>
        <v>4.0825972632680604E-2</v>
      </c>
      <c r="G2297" s="27">
        <f t="shared" si="4595"/>
        <v>4.4488442889166598E-2</v>
      </c>
      <c r="H2297" s="27">
        <f t="shared" si="4091"/>
        <v>0.94169709991573591</v>
      </c>
      <c r="I2297" s="27"/>
      <c r="J2297" s="27">
        <v>2259</v>
      </c>
      <c r="K2297" s="27">
        <v>6.8679291624944661</v>
      </c>
      <c r="L2297" s="37">
        <v>8.1447791178490547E-2</v>
      </c>
      <c r="M2297" s="27"/>
      <c r="N2297" s="27"/>
      <c r="O2297" s="27"/>
      <c r="P2297" s="27"/>
      <c r="Q2297" s="27"/>
      <c r="R2297" s="27"/>
      <c r="S2297" s="27"/>
      <c r="T2297" s="27"/>
      <c r="U2297" s="27"/>
      <c r="V2297" s="27"/>
      <c r="W2297" s="27"/>
      <c r="X2297" s="27"/>
      <c r="Y2297" s="27"/>
      <c r="Z2297" s="27"/>
      <c r="AA2297" s="27"/>
      <c r="AB2297" s="27"/>
      <c r="AC2297" s="27"/>
      <c r="AD2297" s="27"/>
      <c r="AE2297" s="27"/>
    </row>
    <row r="2298" spans="1:31" ht="15.75" customHeight="1" x14ac:dyDescent="0.2">
      <c r="A2298" s="22">
        <v>36084</v>
      </c>
      <c r="B2298" s="23">
        <f t="shared" ref="B2298:C2298" si="4596">LN(D2298)</f>
        <v>6.9626221804229775</v>
      </c>
      <c r="C2298" s="23">
        <f t="shared" si="4596"/>
        <v>7.3907368295181302</v>
      </c>
      <c r="D2298" s="24">
        <v>1056.4000000000001</v>
      </c>
      <c r="E2298" s="24">
        <v>1620.9</v>
      </c>
      <c r="F2298" s="27">
        <f t="shared" ref="F2298:G2298" si="4597">LN(D2298/D2297)</f>
        <v>8.5559985775898774E-3</v>
      </c>
      <c r="G2298" s="27">
        <f t="shared" si="4597"/>
        <v>6.1264463411553642E-3</v>
      </c>
      <c r="H2298" s="27">
        <f t="shared" si="4091"/>
        <v>0.94207415864338584</v>
      </c>
      <c r="I2298" s="27"/>
      <c r="J2298" s="27">
        <v>2260</v>
      </c>
      <c r="K2298" s="27">
        <v>6.8458911118400954</v>
      </c>
      <c r="L2298" s="37">
        <v>8.8603464331662884E-2</v>
      </c>
      <c r="M2298" s="27"/>
      <c r="N2298" s="27"/>
      <c r="O2298" s="27"/>
      <c r="P2298" s="27"/>
      <c r="Q2298" s="27"/>
      <c r="R2298" s="27"/>
      <c r="S2298" s="27"/>
      <c r="T2298" s="27"/>
      <c r="U2298" s="27"/>
      <c r="V2298" s="27"/>
      <c r="W2298" s="27"/>
      <c r="X2298" s="27"/>
      <c r="Y2298" s="27"/>
      <c r="Z2298" s="27"/>
      <c r="AA2298" s="27"/>
      <c r="AB2298" s="27"/>
      <c r="AC2298" s="27"/>
      <c r="AD2298" s="27"/>
      <c r="AE2298" s="27"/>
    </row>
    <row r="2299" spans="1:31" ht="15.75" customHeight="1" x14ac:dyDescent="0.2">
      <c r="A2299" s="22">
        <v>36087</v>
      </c>
      <c r="B2299" s="23">
        <f t="shared" ref="B2299:C2299" si="4598">LN(D2299)</f>
        <v>6.968191647785968</v>
      </c>
      <c r="C2299" s="23">
        <f t="shared" si="4598"/>
        <v>7.4077423775671329</v>
      </c>
      <c r="D2299" s="24">
        <v>1062.3</v>
      </c>
      <c r="E2299" s="24">
        <v>1648.7</v>
      </c>
      <c r="F2299" s="27">
        <f t="shared" ref="F2299:G2299" si="4599">LN(D2299/D2298)</f>
        <v>5.5694673629904847E-3</v>
      </c>
      <c r="G2299" s="27">
        <f t="shared" si="4599"/>
        <v>1.7005548049003161E-2</v>
      </c>
      <c r="H2299" s="27">
        <f t="shared" si="4091"/>
        <v>0.94066333474119501</v>
      </c>
      <c r="I2299" s="27"/>
      <c r="J2299" s="27">
        <v>2261</v>
      </c>
      <c r="K2299" s="27">
        <v>6.775791717288282</v>
      </c>
      <c r="L2299" s="37">
        <v>8.8220638745935887E-2</v>
      </c>
      <c r="M2299" s="27"/>
      <c r="N2299" s="27"/>
      <c r="O2299" s="27"/>
      <c r="P2299" s="27"/>
      <c r="Q2299" s="27"/>
      <c r="R2299" s="27"/>
      <c r="S2299" s="27"/>
      <c r="T2299" s="27"/>
      <c r="U2299" s="27"/>
      <c r="V2299" s="27"/>
      <c r="W2299" s="27"/>
      <c r="X2299" s="27"/>
      <c r="Y2299" s="27"/>
      <c r="Z2299" s="27"/>
      <c r="AA2299" s="27"/>
      <c r="AB2299" s="27"/>
      <c r="AC2299" s="27"/>
      <c r="AD2299" s="27"/>
      <c r="AE2299" s="27"/>
    </row>
    <row r="2300" spans="1:31" ht="15.75" customHeight="1" x14ac:dyDescent="0.2">
      <c r="A2300" s="22">
        <v>36088</v>
      </c>
      <c r="B2300" s="23">
        <f t="shared" ref="B2300:C2300" si="4600">LN(D2300)</f>
        <v>6.9696966805223202</v>
      </c>
      <c r="C2300" s="23">
        <f t="shared" si="4600"/>
        <v>7.4019025896953146</v>
      </c>
      <c r="D2300" s="24">
        <v>1063.9000000000001</v>
      </c>
      <c r="E2300" s="24">
        <v>1639.1</v>
      </c>
      <c r="F2300" s="27">
        <f t="shared" ref="F2300:G2300" si="4601">LN(D2300/D2299)</f>
        <v>1.5050327363526452E-3</v>
      </c>
      <c r="G2300" s="27">
        <f t="shared" si="4601"/>
        <v>-5.8397878718185131E-3</v>
      </c>
      <c r="H2300" s="27">
        <f t="shared" ref="H2300:H2554" si="4602">B2300/C2300</f>
        <v>0.94160880882508546</v>
      </c>
      <c r="I2300" s="27"/>
      <c r="J2300" s="27">
        <v>2262</v>
      </c>
      <c r="K2300" s="27">
        <v>6.8144147192090525</v>
      </c>
      <c r="L2300" s="37">
        <v>8.752367445151954E-2</v>
      </c>
      <c r="M2300" s="27"/>
      <c r="N2300" s="27"/>
      <c r="O2300" s="27"/>
      <c r="P2300" s="27"/>
      <c r="Q2300" s="27"/>
      <c r="R2300" s="27"/>
      <c r="S2300" s="27"/>
      <c r="T2300" s="27"/>
      <c r="U2300" s="27"/>
      <c r="V2300" s="27"/>
      <c r="W2300" s="27"/>
      <c r="X2300" s="27"/>
      <c r="Y2300" s="27"/>
      <c r="Z2300" s="27"/>
      <c r="AA2300" s="27"/>
      <c r="AB2300" s="27"/>
      <c r="AC2300" s="27"/>
      <c r="AD2300" s="27"/>
      <c r="AE2300" s="27"/>
    </row>
    <row r="2301" spans="1:31" ht="15.75" customHeight="1" x14ac:dyDescent="0.2">
      <c r="A2301" s="22">
        <v>36089</v>
      </c>
      <c r="B2301" s="23">
        <f t="shared" ref="B2301:C2301" si="4603">LN(D2301)</f>
        <v>6.9753204651445611</v>
      </c>
      <c r="C2301" s="23">
        <f t="shared" si="4603"/>
        <v>7.4233893237404329</v>
      </c>
      <c r="D2301" s="24">
        <v>1069.9000000000001</v>
      </c>
      <c r="E2301" s="24">
        <v>1674.7</v>
      </c>
      <c r="F2301" s="27">
        <f t="shared" ref="F2301:G2301" si="4604">LN(D2301/D2300)</f>
        <v>5.6237846222405748E-3</v>
      </c>
      <c r="G2301" s="27">
        <f t="shared" si="4604"/>
        <v>2.1486734045118239E-2</v>
      </c>
      <c r="H2301" s="27">
        <f t="shared" si="4602"/>
        <v>0.9396409323214503</v>
      </c>
      <c r="I2301" s="27"/>
      <c r="J2301" s="27">
        <v>2263</v>
      </c>
      <c r="K2301" s="27">
        <v>6.823214821547789</v>
      </c>
      <c r="L2301" s="37">
        <v>7.489408038254286E-2</v>
      </c>
      <c r="M2301" s="27"/>
      <c r="N2301" s="27"/>
      <c r="O2301" s="27"/>
      <c r="P2301" s="27"/>
      <c r="Q2301" s="27"/>
      <c r="R2301" s="27"/>
      <c r="S2301" s="27"/>
      <c r="T2301" s="27"/>
      <c r="U2301" s="27"/>
      <c r="V2301" s="27"/>
      <c r="W2301" s="27"/>
      <c r="X2301" s="27"/>
      <c r="Y2301" s="27"/>
      <c r="Z2301" s="27"/>
      <c r="AA2301" s="27"/>
      <c r="AB2301" s="27"/>
      <c r="AC2301" s="27"/>
      <c r="AD2301" s="27"/>
      <c r="AE2301" s="27"/>
    </row>
    <row r="2302" spans="1:31" ht="15.75" customHeight="1" x14ac:dyDescent="0.2">
      <c r="A2302" s="22">
        <v>36090</v>
      </c>
      <c r="B2302" s="23">
        <f t="shared" ref="B2302:C2302" si="4605">LN(D2302)</f>
        <v>6.9832337401580427</v>
      </c>
      <c r="C2302" s="23">
        <f t="shared" si="4605"/>
        <v>7.4399117734499569</v>
      </c>
      <c r="D2302" s="24">
        <v>1078.4000000000001</v>
      </c>
      <c r="E2302" s="24">
        <v>1702.6</v>
      </c>
      <c r="F2302" s="27">
        <f t="shared" ref="F2302:G2302" si="4606">LN(D2302/D2301)</f>
        <v>7.9132750134816177E-3</v>
      </c>
      <c r="G2302" s="27">
        <f t="shared" si="4606"/>
        <v>1.6522449709524063E-2</v>
      </c>
      <c r="H2302" s="27">
        <f t="shared" si="4602"/>
        <v>0.93861781601744065</v>
      </c>
      <c r="I2302" s="27"/>
      <c r="J2302" s="27">
        <v>2264</v>
      </c>
      <c r="K2302" s="27">
        <v>6.8128221368873385</v>
      </c>
      <c r="L2302" s="37">
        <v>7.697281671780587E-2</v>
      </c>
      <c r="M2302" s="27"/>
      <c r="N2302" s="27"/>
      <c r="O2302" s="27"/>
      <c r="P2302" s="27"/>
      <c r="Q2302" s="27"/>
      <c r="R2302" s="27"/>
      <c r="S2302" s="27"/>
      <c r="T2302" s="27"/>
      <c r="U2302" s="27"/>
      <c r="V2302" s="27"/>
      <c r="W2302" s="27"/>
      <c r="X2302" s="27"/>
      <c r="Y2302" s="27"/>
      <c r="Z2302" s="27"/>
      <c r="AA2302" s="27"/>
      <c r="AB2302" s="27"/>
      <c r="AC2302" s="27"/>
      <c r="AD2302" s="27"/>
      <c r="AE2302" s="27"/>
    </row>
    <row r="2303" spans="1:31" ht="15.75" customHeight="1" x14ac:dyDescent="0.2">
      <c r="A2303" s="22">
        <v>36091</v>
      </c>
      <c r="B2303" s="23">
        <f t="shared" ref="B2303:C2303" si="4607">LN(D2303)</f>
        <v>6.9759745179592807</v>
      </c>
      <c r="C2303" s="23">
        <f t="shared" si="4607"/>
        <v>7.4347298044874988</v>
      </c>
      <c r="D2303" s="24">
        <v>1070.5999999999999</v>
      </c>
      <c r="E2303" s="24">
        <v>1693.8</v>
      </c>
      <c r="F2303" s="27">
        <f t="shared" ref="F2303:G2303" si="4608">LN(D2303/D2302)</f>
        <v>-7.25922219876181E-3</v>
      </c>
      <c r="G2303" s="27">
        <f t="shared" si="4608"/>
        <v>-5.1819689624579973E-3</v>
      </c>
      <c r="H2303" s="27">
        <f t="shared" si="4602"/>
        <v>0.93829563432805319</v>
      </c>
      <c r="I2303" s="27"/>
      <c r="J2303" s="27">
        <v>2265</v>
      </c>
      <c r="K2303" s="27">
        <v>6.8101772766364839</v>
      </c>
      <c r="L2303" s="37">
        <v>7.102866711211675E-2</v>
      </c>
      <c r="M2303" s="27"/>
      <c r="N2303" s="27"/>
      <c r="O2303" s="27"/>
      <c r="P2303" s="27"/>
      <c r="Q2303" s="27"/>
      <c r="R2303" s="27"/>
      <c r="S2303" s="27"/>
      <c r="T2303" s="27"/>
      <c r="U2303" s="27"/>
      <c r="V2303" s="27"/>
      <c r="W2303" s="27"/>
      <c r="X2303" s="27"/>
      <c r="Y2303" s="27"/>
      <c r="Z2303" s="27"/>
      <c r="AA2303" s="27"/>
      <c r="AB2303" s="27"/>
      <c r="AC2303" s="27"/>
      <c r="AD2303" s="27"/>
      <c r="AE2303" s="27"/>
    </row>
    <row r="2304" spans="1:31" ht="15.75" customHeight="1" x14ac:dyDescent="0.2">
      <c r="A2304" s="22">
        <v>36094</v>
      </c>
      <c r="B2304" s="23">
        <f t="shared" ref="B2304:C2304" si="4609">LN(D2304)</f>
        <v>6.9775611532260999</v>
      </c>
      <c r="C2304" s="23">
        <f t="shared" si="4609"/>
        <v>7.4529243567705832</v>
      </c>
      <c r="D2304" s="24">
        <v>1072.3</v>
      </c>
      <c r="E2304" s="24">
        <v>1724.9</v>
      </c>
      <c r="F2304" s="27">
        <f t="shared" ref="F2304:G2304" si="4610">LN(D2304/D2303)</f>
        <v>1.5866352668192029E-3</v>
      </c>
      <c r="G2304" s="27">
        <f t="shared" si="4610"/>
        <v>1.8194552283084676E-2</v>
      </c>
      <c r="H2304" s="27">
        <f t="shared" si="4602"/>
        <v>0.93621789504509845</v>
      </c>
      <c r="I2304" s="27"/>
      <c r="J2304" s="27">
        <v>2266</v>
      </c>
      <c r="K2304" s="27">
        <v>6.8101772766364839</v>
      </c>
      <c r="L2304" s="37">
        <v>7.102866711211675E-2</v>
      </c>
      <c r="M2304" s="27"/>
      <c r="N2304" s="27"/>
      <c r="O2304" s="27"/>
      <c r="P2304" s="27"/>
      <c r="Q2304" s="27"/>
      <c r="R2304" s="27"/>
      <c r="S2304" s="27"/>
      <c r="T2304" s="27"/>
      <c r="U2304" s="27"/>
      <c r="V2304" s="27"/>
      <c r="W2304" s="27"/>
      <c r="X2304" s="27"/>
      <c r="Y2304" s="27"/>
      <c r="Z2304" s="27"/>
      <c r="AA2304" s="27"/>
      <c r="AB2304" s="27"/>
      <c r="AC2304" s="27"/>
      <c r="AD2304" s="27"/>
      <c r="AE2304" s="27"/>
    </row>
    <row r="2305" spans="1:31" ht="15.75" customHeight="1" x14ac:dyDescent="0.2">
      <c r="A2305" s="22">
        <v>36095</v>
      </c>
      <c r="B2305" s="23">
        <f t="shared" ref="B2305:C2305" si="4611">LN(D2305)</f>
        <v>6.9710117286171522</v>
      </c>
      <c r="C2305" s="23">
        <f t="shared" si="4611"/>
        <v>7.4486832465645714</v>
      </c>
      <c r="D2305" s="24">
        <v>1065.3</v>
      </c>
      <c r="E2305" s="24">
        <v>1717.6</v>
      </c>
      <c r="F2305" s="27">
        <f t="shared" ref="F2305:G2305" si="4612">LN(D2305/D2304)</f>
        <v>-6.5494246089481166E-3</v>
      </c>
      <c r="G2305" s="27">
        <f t="shared" si="4612"/>
        <v>-4.241110206011969E-3</v>
      </c>
      <c r="H2305" s="27">
        <f t="shared" si="4602"/>
        <v>0.93587168333843063</v>
      </c>
      <c r="I2305" s="27"/>
      <c r="J2305" s="27">
        <v>2267</v>
      </c>
      <c r="K2305" s="27">
        <v>6.8559510696597421</v>
      </c>
      <c r="L2305" s="37">
        <v>7.4934626711248953E-2</v>
      </c>
      <c r="M2305" s="27"/>
      <c r="N2305" s="27"/>
      <c r="O2305" s="27"/>
      <c r="P2305" s="27"/>
      <c r="Q2305" s="27"/>
      <c r="R2305" s="27"/>
      <c r="S2305" s="27"/>
      <c r="T2305" s="27"/>
      <c r="U2305" s="27"/>
      <c r="V2305" s="27"/>
      <c r="W2305" s="27"/>
      <c r="X2305" s="27"/>
      <c r="Y2305" s="27"/>
      <c r="Z2305" s="27"/>
      <c r="AA2305" s="27"/>
      <c r="AB2305" s="27"/>
      <c r="AC2305" s="27"/>
      <c r="AD2305" s="27"/>
      <c r="AE2305" s="27"/>
    </row>
    <row r="2306" spans="1:31" ht="15.75" customHeight="1" x14ac:dyDescent="0.2">
      <c r="A2306" s="22">
        <v>36096</v>
      </c>
      <c r="B2306" s="23">
        <f t="shared" ref="B2306:C2306" si="4613">LN(D2306)</f>
        <v>6.9735430195201404</v>
      </c>
      <c r="C2306" s="23">
        <f t="shared" si="4613"/>
        <v>7.4600874628998541</v>
      </c>
      <c r="D2306" s="24">
        <v>1068</v>
      </c>
      <c r="E2306" s="24">
        <v>1737.3</v>
      </c>
      <c r="F2306" s="27">
        <f t="shared" ref="F2306:G2306" si="4614">LN(D2306/D2305)</f>
        <v>2.531290902988217E-3</v>
      </c>
      <c r="G2306" s="27">
        <f t="shared" si="4614"/>
        <v>1.1404216335282536E-2</v>
      </c>
      <c r="H2306" s="27">
        <f t="shared" si="4602"/>
        <v>0.93478032988227377</v>
      </c>
      <c r="I2306" s="27"/>
      <c r="J2306" s="27">
        <v>2268</v>
      </c>
      <c r="K2306" s="27">
        <v>6.8386461267846537</v>
      </c>
      <c r="L2306" s="37">
        <v>7.5290011272564961E-2</v>
      </c>
      <c r="M2306" s="27"/>
      <c r="N2306" s="27"/>
      <c r="O2306" s="27"/>
      <c r="P2306" s="27"/>
      <c r="Q2306" s="27"/>
      <c r="R2306" s="27"/>
      <c r="S2306" s="27"/>
      <c r="T2306" s="27"/>
      <c r="U2306" s="27"/>
      <c r="V2306" s="27"/>
      <c r="W2306" s="27"/>
      <c r="X2306" s="27"/>
      <c r="Y2306" s="27"/>
      <c r="Z2306" s="27"/>
      <c r="AA2306" s="27"/>
      <c r="AB2306" s="27"/>
      <c r="AC2306" s="27"/>
      <c r="AD2306" s="27"/>
      <c r="AE2306" s="27"/>
    </row>
    <row r="2307" spans="1:31" ht="15.75" customHeight="1" x14ac:dyDescent="0.2">
      <c r="A2307" s="22">
        <v>36097</v>
      </c>
      <c r="B2307" s="23">
        <f t="shared" ref="B2307:C2307" si="4615">LN(D2307)</f>
        <v>6.9901644152228553</v>
      </c>
      <c r="C2307" s="23">
        <f t="shared" si="4615"/>
        <v>7.4714200017638461</v>
      </c>
      <c r="D2307" s="24">
        <v>1085.9000000000001</v>
      </c>
      <c r="E2307" s="24">
        <v>1757.1</v>
      </c>
      <c r="F2307" s="27">
        <f t="shared" ref="F2307:G2307" si="4616">LN(D2307/D2306)</f>
        <v>1.6621395702714772E-2</v>
      </c>
      <c r="G2307" s="27">
        <f t="shared" si="4616"/>
        <v>1.1332538863992414E-2</v>
      </c>
      <c r="H2307" s="27">
        <f t="shared" si="4602"/>
        <v>0.93558713250929859</v>
      </c>
      <c r="I2307" s="27"/>
      <c r="J2307" s="27">
        <v>2269</v>
      </c>
      <c r="K2307" s="27">
        <v>6.81951896236761</v>
      </c>
      <c r="L2307" s="37">
        <v>6.8135644907524551E-2</v>
      </c>
      <c r="M2307" s="27"/>
      <c r="N2307" s="27"/>
      <c r="O2307" s="27"/>
      <c r="P2307" s="27"/>
      <c r="Q2307" s="27"/>
      <c r="R2307" s="27"/>
      <c r="S2307" s="27"/>
      <c r="T2307" s="27"/>
      <c r="U2307" s="27"/>
      <c r="V2307" s="27"/>
      <c r="W2307" s="27"/>
      <c r="X2307" s="27"/>
      <c r="Y2307" s="27"/>
      <c r="Z2307" s="27"/>
      <c r="AA2307" s="27"/>
      <c r="AB2307" s="27"/>
      <c r="AC2307" s="27"/>
      <c r="AD2307" s="27"/>
      <c r="AE2307" s="27"/>
    </row>
    <row r="2308" spans="1:31" ht="15.75" customHeight="1" x14ac:dyDescent="0.2">
      <c r="A2308" s="22">
        <v>36098</v>
      </c>
      <c r="B2308" s="23">
        <f t="shared" ref="B2308:C2308" si="4617">LN(D2308)</f>
        <v>7.00179192090852</v>
      </c>
      <c r="C2308" s="23">
        <f t="shared" si="4617"/>
        <v>7.4794690192585511</v>
      </c>
      <c r="D2308" s="24">
        <v>1098.5999999999999</v>
      </c>
      <c r="E2308" s="24">
        <v>1771.3</v>
      </c>
      <c r="F2308" s="27">
        <f t="shared" ref="F2308:G2308" si="4618">LN(D2308/D2307)</f>
        <v>1.1627505685665196E-2</v>
      </c>
      <c r="G2308" s="27">
        <f t="shared" si="4618"/>
        <v>8.0490174947048191E-3</v>
      </c>
      <c r="H2308" s="27">
        <f t="shared" si="4602"/>
        <v>0.93613489177907128</v>
      </c>
      <c r="I2308" s="27"/>
      <c r="J2308" s="27">
        <v>2270</v>
      </c>
      <c r="K2308" s="27">
        <v>6.8468457048516349</v>
      </c>
      <c r="L2308" s="37">
        <v>6.9869315501973617E-2</v>
      </c>
      <c r="M2308" s="27"/>
      <c r="N2308" s="27"/>
      <c r="O2308" s="27"/>
      <c r="P2308" s="27"/>
      <c r="Q2308" s="27"/>
      <c r="R2308" s="27"/>
      <c r="S2308" s="27"/>
      <c r="T2308" s="27"/>
      <c r="U2308" s="27"/>
      <c r="V2308" s="27"/>
      <c r="W2308" s="27"/>
      <c r="X2308" s="27"/>
      <c r="Y2308" s="27"/>
      <c r="Z2308" s="27"/>
      <c r="AA2308" s="27"/>
      <c r="AB2308" s="27"/>
      <c r="AC2308" s="27"/>
      <c r="AD2308" s="27"/>
      <c r="AE2308" s="27"/>
    </row>
    <row r="2309" spans="1:31" ht="15.75" customHeight="1" x14ac:dyDescent="0.2">
      <c r="A2309" s="22">
        <v>36101</v>
      </c>
      <c r="B2309" s="23">
        <f t="shared" ref="B2309:C2309" si="4619">LN(D2309)</f>
        <v>7.0135556978683482</v>
      </c>
      <c r="C2309" s="23">
        <f t="shared" si="4619"/>
        <v>7.4960418189259075</v>
      </c>
      <c r="D2309" s="24">
        <v>1111.5999999999999</v>
      </c>
      <c r="E2309" s="24">
        <v>1800.9</v>
      </c>
      <c r="F2309" s="27">
        <f t="shared" ref="F2309:G2309" si="4620">LN(D2309/D2308)</f>
        <v>1.1763776959828571E-2</v>
      </c>
      <c r="G2309" s="27">
        <f t="shared" si="4620"/>
        <v>1.657279966735593E-2</v>
      </c>
      <c r="H2309" s="27">
        <f t="shared" si="4602"/>
        <v>0.93563454784371869</v>
      </c>
      <c r="I2309" s="27"/>
      <c r="J2309" s="27">
        <v>2271</v>
      </c>
      <c r="K2309" s="27">
        <v>6.8582109631486166</v>
      </c>
      <c r="L2309" s="37">
        <v>7.8811813514088946E-2</v>
      </c>
      <c r="M2309" s="27"/>
      <c r="N2309" s="27"/>
      <c r="O2309" s="27"/>
      <c r="P2309" s="27"/>
      <c r="Q2309" s="27"/>
      <c r="R2309" s="27"/>
      <c r="S2309" s="27"/>
      <c r="T2309" s="27"/>
      <c r="U2309" s="27"/>
      <c r="V2309" s="27"/>
      <c r="W2309" s="27"/>
      <c r="X2309" s="27"/>
      <c r="Y2309" s="27"/>
      <c r="Z2309" s="27"/>
      <c r="AA2309" s="27"/>
      <c r="AB2309" s="27"/>
      <c r="AC2309" s="27"/>
      <c r="AD2309" s="27"/>
      <c r="AE2309" s="27"/>
    </row>
    <row r="2310" spans="1:31" ht="15.75" customHeight="1" x14ac:dyDescent="0.2">
      <c r="A2310" s="22">
        <v>36102</v>
      </c>
      <c r="B2310" s="23">
        <f t="shared" ref="B2310:C2310" si="4621">LN(D2310)</f>
        <v>7.0128357554326444</v>
      </c>
      <c r="C2310" s="23">
        <f t="shared" si="4621"/>
        <v>7.4890766443598258</v>
      </c>
      <c r="D2310" s="24">
        <v>1110.8</v>
      </c>
      <c r="E2310" s="24">
        <v>1788.4</v>
      </c>
      <c r="F2310" s="27">
        <f t="shared" ref="F2310:G2310" si="4622">LN(D2310/D2309)</f>
        <v>-7.1994243570417673E-4</v>
      </c>
      <c r="G2310" s="27">
        <f t="shared" si="4622"/>
        <v>-6.9651745660815655E-3</v>
      </c>
      <c r="H2310" s="27">
        <f t="shared" si="4602"/>
        <v>0.93640859727535997</v>
      </c>
      <c r="I2310" s="27"/>
      <c r="J2310" s="27">
        <v>2272</v>
      </c>
      <c r="K2310" s="27">
        <v>6.8640656764770727</v>
      </c>
      <c r="L2310" s="37">
        <v>8.0599956525161609E-2</v>
      </c>
      <c r="M2310" s="27"/>
      <c r="N2310" s="27"/>
      <c r="O2310" s="27"/>
      <c r="P2310" s="27"/>
      <c r="Q2310" s="27"/>
      <c r="R2310" s="27"/>
      <c r="S2310" s="27"/>
      <c r="T2310" s="27"/>
      <c r="U2310" s="27"/>
      <c r="V2310" s="27"/>
      <c r="W2310" s="27"/>
      <c r="X2310" s="27"/>
      <c r="Y2310" s="27"/>
      <c r="Z2310" s="27"/>
      <c r="AA2310" s="27"/>
      <c r="AB2310" s="27"/>
      <c r="AC2310" s="27"/>
      <c r="AD2310" s="27"/>
      <c r="AE2310" s="27"/>
    </row>
    <row r="2311" spans="1:31" ht="15.75" customHeight="1" x14ac:dyDescent="0.2">
      <c r="A2311" s="22">
        <v>36103</v>
      </c>
      <c r="B2311" s="23">
        <f t="shared" ref="B2311:C2311" si="4623">LN(D2311)</f>
        <v>7.0198331823874875</v>
      </c>
      <c r="C2311" s="23">
        <f t="shared" si="4623"/>
        <v>7.508513010248735</v>
      </c>
      <c r="D2311" s="24">
        <v>1118.5999999999999</v>
      </c>
      <c r="E2311" s="24">
        <v>1823.5</v>
      </c>
      <c r="F2311" s="27">
        <f t="shared" ref="F2311:G2311" si="4624">LN(D2311/D2310)</f>
        <v>6.9974269548431648E-3</v>
      </c>
      <c r="G2311" s="27">
        <f t="shared" si="4624"/>
        <v>1.9436365888909349E-2</v>
      </c>
      <c r="H2311" s="27">
        <f t="shared" si="4602"/>
        <v>0.93491656374648024</v>
      </c>
      <c r="I2311" s="27"/>
      <c r="J2311" s="27">
        <v>2273</v>
      </c>
      <c r="K2311" s="27">
        <v>6.8695526467275574</v>
      </c>
      <c r="L2311" s="37">
        <v>8.26022195512639E-2</v>
      </c>
      <c r="M2311" s="27"/>
      <c r="N2311" s="27"/>
      <c r="O2311" s="27"/>
      <c r="P2311" s="27"/>
      <c r="Q2311" s="27"/>
      <c r="R2311" s="27"/>
      <c r="S2311" s="27"/>
      <c r="T2311" s="27"/>
      <c r="U2311" s="27"/>
      <c r="V2311" s="27"/>
      <c r="W2311" s="27"/>
      <c r="X2311" s="27"/>
      <c r="Y2311" s="27"/>
      <c r="Z2311" s="27"/>
      <c r="AA2311" s="27"/>
      <c r="AB2311" s="27"/>
      <c r="AC2311" s="27"/>
      <c r="AD2311" s="27"/>
      <c r="AE2311" s="27"/>
    </row>
    <row r="2312" spans="1:31" ht="15.75" customHeight="1" x14ac:dyDescent="0.2">
      <c r="A2312" s="22">
        <v>36104</v>
      </c>
      <c r="B2312" s="23">
        <f t="shared" ref="B2312:C2312" si="4625">LN(D2312)</f>
        <v>7.0333301018902032</v>
      </c>
      <c r="C2312" s="23">
        <f t="shared" si="4625"/>
        <v>7.5159435203148917</v>
      </c>
      <c r="D2312" s="24">
        <v>1133.8</v>
      </c>
      <c r="E2312" s="24">
        <v>1837.1</v>
      </c>
      <c r="F2312" s="27">
        <f t="shared" ref="F2312:G2312" si="4626">LN(D2312/D2311)</f>
        <v>1.3496919502715733E-2</v>
      </c>
      <c r="G2312" s="27">
        <f t="shared" si="4626"/>
        <v>7.4305100661564783E-3</v>
      </c>
      <c r="H2312" s="27">
        <f t="shared" si="4602"/>
        <v>0.93578804615545219</v>
      </c>
      <c r="I2312" s="27"/>
      <c r="J2312" s="27">
        <v>2274</v>
      </c>
      <c r="K2312" s="27">
        <v>6.8490368625145974</v>
      </c>
      <c r="L2312" s="37">
        <v>7.7343880590704295E-2</v>
      </c>
      <c r="M2312" s="27"/>
      <c r="N2312" s="27"/>
      <c r="O2312" s="27"/>
      <c r="P2312" s="27"/>
      <c r="Q2312" s="27"/>
      <c r="R2312" s="27"/>
      <c r="S2312" s="27"/>
      <c r="T2312" s="27"/>
      <c r="U2312" s="27"/>
      <c r="V2312" s="27"/>
      <c r="W2312" s="27"/>
      <c r="X2312" s="27"/>
      <c r="Y2312" s="27"/>
      <c r="Z2312" s="27"/>
      <c r="AA2312" s="27"/>
      <c r="AB2312" s="27"/>
      <c r="AC2312" s="27"/>
      <c r="AD2312" s="27"/>
      <c r="AE2312" s="27"/>
    </row>
    <row r="2313" spans="1:31" ht="15.75" customHeight="1" x14ac:dyDescent="0.2">
      <c r="A2313" s="22">
        <v>36105</v>
      </c>
      <c r="B2313" s="23">
        <f t="shared" ref="B2313:C2313" si="4627">LN(D2313)</f>
        <v>7.0396603498620758</v>
      </c>
      <c r="C2313" s="23">
        <f t="shared" si="4627"/>
        <v>7.5264482736171345</v>
      </c>
      <c r="D2313" s="24">
        <v>1141</v>
      </c>
      <c r="E2313" s="24">
        <v>1856.5</v>
      </c>
      <c r="F2313" s="27">
        <f t="shared" ref="F2313:G2313" si="4628">LN(D2313/D2312)</f>
        <v>6.3302479718723905E-3</v>
      </c>
      <c r="G2313" s="27">
        <f t="shared" si="4628"/>
        <v>1.0504753302243318E-2</v>
      </c>
      <c r="H2313" s="27">
        <f t="shared" si="4602"/>
        <v>0.93532302275145862</v>
      </c>
      <c r="I2313" s="27"/>
      <c r="J2313" s="27">
        <v>2275</v>
      </c>
      <c r="K2313" s="27">
        <v>6.8573172016928998</v>
      </c>
      <c r="L2313" s="37">
        <v>7.0240704585416758E-2</v>
      </c>
      <c r="M2313" s="27"/>
      <c r="N2313" s="27"/>
      <c r="O2313" s="27"/>
      <c r="P2313" s="27"/>
      <c r="Q2313" s="27"/>
      <c r="R2313" s="27"/>
      <c r="S2313" s="27"/>
      <c r="T2313" s="27"/>
      <c r="U2313" s="27"/>
      <c r="V2313" s="27"/>
      <c r="W2313" s="27"/>
      <c r="X2313" s="27"/>
      <c r="Y2313" s="27"/>
      <c r="Z2313" s="27"/>
      <c r="AA2313" s="27"/>
      <c r="AB2313" s="27"/>
      <c r="AC2313" s="27"/>
      <c r="AD2313" s="27"/>
      <c r="AE2313" s="27"/>
    </row>
    <row r="2314" spans="1:31" ht="15.75" customHeight="1" x14ac:dyDescent="0.2">
      <c r="A2314" s="22">
        <v>36108</v>
      </c>
      <c r="B2314" s="23">
        <f t="shared" ref="B2314:C2314" si="4629">LN(D2314)</f>
        <v>7.0301498871957433</v>
      </c>
      <c r="C2314" s="23">
        <f t="shared" si="4629"/>
        <v>7.5288692566422508</v>
      </c>
      <c r="D2314" s="24">
        <v>1130.2</v>
      </c>
      <c r="E2314" s="24">
        <v>1861</v>
      </c>
      <c r="F2314" s="27">
        <f t="shared" ref="F2314:G2314" si="4630">LN(D2314/D2313)</f>
        <v>-9.5104626663326808E-3</v>
      </c>
      <c r="G2314" s="27">
        <f t="shared" si="4630"/>
        <v>2.4209830251159374E-3</v>
      </c>
      <c r="H2314" s="27">
        <f t="shared" si="4602"/>
        <v>0.93375906096303651</v>
      </c>
      <c r="I2314" s="27"/>
      <c r="J2314" s="27">
        <v>2276</v>
      </c>
      <c r="K2314" s="27">
        <v>6.8651381916757934</v>
      </c>
      <c r="L2314" s="37">
        <v>6.6138282347689703E-2</v>
      </c>
      <c r="M2314" s="27"/>
      <c r="N2314" s="27"/>
      <c r="O2314" s="27"/>
      <c r="P2314" s="27"/>
      <c r="Q2314" s="27"/>
      <c r="R2314" s="27"/>
      <c r="S2314" s="27"/>
      <c r="T2314" s="27"/>
      <c r="U2314" s="27"/>
      <c r="V2314" s="27"/>
      <c r="W2314" s="27"/>
      <c r="X2314" s="27"/>
      <c r="Y2314" s="27"/>
      <c r="Z2314" s="27"/>
      <c r="AA2314" s="27"/>
      <c r="AB2314" s="27"/>
      <c r="AC2314" s="27"/>
      <c r="AD2314" s="27"/>
      <c r="AE2314" s="27"/>
    </row>
    <row r="2315" spans="1:31" ht="15.75" customHeight="1" x14ac:dyDescent="0.2">
      <c r="A2315" s="22">
        <v>36109</v>
      </c>
      <c r="B2315" s="23">
        <f t="shared" ref="B2315:C2315" si="4631">LN(D2315)</f>
        <v>7.0283787213058755</v>
      </c>
      <c r="C2315" s="23">
        <f t="shared" si="4631"/>
        <v>7.5313379961561733</v>
      </c>
      <c r="D2315" s="24">
        <v>1128.2</v>
      </c>
      <c r="E2315" s="24">
        <v>1865.6</v>
      </c>
      <c r="F2315" s="27">
        <f t="shared" ref="F2315:G2315" si="4632">LN(D2315/D2314)</f>
        <v>-1.7711658898672128E-3</v>
      </c>
      <c r="G2315" s="27">
        <f t="shared" si="4632"/>
        <v>2.4687395139224521E-3</v>
      </c>
      <c r="H2315" s="27">
        <f t="shared" si="4602"/>
        <v>0.93321780603831661</v>
      </c>
      <c r="I2315" s="27"/>
      <c r="J2315" s="27">
        <v>2277</v>
      </c>
      <c r="K2315" s="27">
        <v>6.873204756631984</v>
      </c>
      <c r="L2315" s="37">
        <v>6.3720899649932328E-2</v>
      </c>
      <c r="M2315" s="27"/>
      <c r="N2315" s="27"/>
      <c r="O2315" s="27"/>
      <c r="P2315" s="27"/>
      <c r="Q2315" s="27"/>
      <c r="R2315" s="27"/>
      <c r="S2315" s="27"/>
      <c r="T2315" s="27"/>
      <c r="U2315" s="27"/>
      <c r="V2315" s="27"/>
      <c r="W2315" s="27"/>
      <c r="X2315" s="27"/>
      <c r="Y2315" s="27"/>
      <c r="Z2315" s="27"/>
      <c r="AA2315" s="27"/>
      <c r="AB2315" s="27"/>
      <c r="AC2315" s="27"/>
      <c r="AD2315" s="27"/>
      <c r="AE2315" s="27"/>
    </row>
    <row r="2316" spans="1:31" ht="15.75" customHeight="1" x14ac:dyDescent="0.2">
      <c r="A2316" s="22">
        <v>36110</v>
      </c>
      <c r="B2316" s="23">
        <f t="shared" ref="B2316:C2316" si="4633">LN(D2316)</f>
        <v>7.0218872130270498</v>
      </c>
      <c r="C2316" s="23">
        <f t="shared" si="4633"/>
        <v>7.5294601620877168</v>
      </c>
      <c r="D2316" s="24">
        <v>1120.9000000000001</v>
      </c>
      <c r="E2316" s="24">
        <v>1862.1</v>
      </c>
      <c r="F2316" s="27">
        <f t="shared" ref="F2316:G2316" si="4634">LN(D2316/D2315)</f>
        <v>-6.4915082788260014E-3</v>
      </c>
      <c r="G2316" s="27">
        <f t="shared" si="4634"/>
        <v>-1.8778340684564856E-3</v>
      </c>
      <c r="H2316" s="27">
        <f t="shared" si="4602"/>
        <v>0.93258840100962426</v>
      </c>
      <c r="I2316" s="27"/>
      <c r="J2316" s="27">
        <v>2278</v>
      </c>
      <c r="K2316" s="27">
        <v>6.9014683678601658</v>
      </c>
      <c r="L2316" s="37">
        <v>7.0200236865623822E-2</v>
      </c>
      <c r="M2316" s="27"/>
      <c r="N2316" s="27"/>
      <c r="O2316" s="27"/>
      <c r="P2316" s="27"/>
      <c r="Q2316" s="27"/>
      <c r="R2316" s="27"/>
      <c r="S2316" s="27"/>
      <c r="T2316" s="27"/>
      <c r="U2316" s="27"/>
      <c r="V2316" s="27"/>
      <c r="W2316" s="27"/>
      <c r="X2316" s="27"/>
      <c r="Y2316" s="27"/>
      <c r="Z2316" s="27"/>
      <c r="AA2316" s="27"/>
      <c r="AB2316" s="27"/>
      <c r="AC2316" s="27"/>
      <c r="AD2316" s="27"/>
      <c r="AE2316" s="27"/>
    </row>
    <row r="2317" spans="1:31" ht="15.75" customHeight="1" x14ac:dyDescent="0.2">
      <c r="A2317" s="22">
        <v>36111</v>
      </c>
      <c r="B2317" s="23">
        <f t="shared" ref="B2317:C2317" si="4635">LN(D2317)</f>
        <v>7.0189388079427522</v>
      </c>
      <c r="C2317" s="23">
        <f t="shared" si="4635"/>
        <v>7.5234813125734972</v>
      </c>
      <c r="D2317" s="24">
        <v>1117.5999999999999</v>
      </c>
      <c r="E2317" s="24">
        <v>1851</v>
      </c>
      <c r="F2317" s="27">
        <f t="shared" ref="F2317:G2317" si="4636">LN(D2317/D2316)</f>
        <v>-2.9484050842977678E-3</v>
      </c>
      <c r="G2317" s="27">
        <f t="shared" si="4636"/>
        <v>-5.9788495142191417E-3</v>
      </c>
      <c r="H2317" s="27">
        <f t="shared" si="4602"/>
        <v>0.93293762771929312</v>
      </c>
      <c r="I2317" s="27"/>
      <c r="J2317" s="27">
        <v>2279</v>
      </c>
      <c r="K2317" s="27">
        <v>6.8835139558168432</v>
      </c>
      <c r="L2317" s="37">
        <v>6.6054825978704379E-2</v>
      </c>
      <c r="M2317" s="27"/>
      <c r="N2317" s="27"/>
      <c r="O2317" s="27"/>
      <c r="P2317" s="27"/>
      <c r="Q2317" s="27"/>
      <c r="R2317" s="27"/>
      <c r="S2317" s="27"/>
      <c r="T2317" s="27"/>
      <c r="U2317" s="27"/>
      <c r="V2317" s="27"/>
      <c r="W2317" s="27"/>
      <c r="X2317" s="27"/>
      <c r="Y2317" s="27"/>
      <c r="Z2317" s="27"/>
      <c r="AA2317" s="27"/>
      <c r="AB2317" s="27"/>
      <c r="AC2317" s="27"/>
      <c r="AD2317" s="27"/>
      <c r="AE2317" s="27"/>
    </row>
    <row r="2318" spans="1:31" ht="15.75" customHeight="1" x14ac:dyDescent="0.2">
      <c r="A2318" s="22">
        <v>36112</v>
      </c>
      <c r="B2318" s="23">
        <f t="shared" ref="B2318:C2318" si="4637">LN(D2318)</f>
        <v>7.0261603433607585</v>
      </c>
      <c r="C2318" s="23">
        <f t="shared" si="4637"/>
        <v>7.5218051381833799</v>
      </c>
      <c r="D2318" s="24">
        <v>1125.7</v>
      </c>
      <c r="E2318" s="24">
        <v>1847.9</v>
      </c>
      <c r="F2318" s="27">
        <f t="shared" ref="F2318:G2318" si="4638">LN(D2318/D2317)</f>
        <v>7.2215354180063208E-3</v>
      </c>
      <c r="G2318" s="27">
        <f t="shared" si="4638"/>
        <v>-1.6761743901176035E-3</v>
      </c>
      <c r="H2318" s="27">
        <f t="shared" si="4602"/>
        <v>0.93410560554054367</v>
      </c>
      <c r="I2318" s="27"/>
      <c r="J2318" s="27">
        <v>2280</v>
      </c>
      <c r="K2318" s="27">
        <v>6.8940036439268901</v>
      </c>
      <c r="L2318" s="37">
        <v>5.7481397916571808E-2</v>
      </c>
      <c r="M2318" s="27"/>
      <c r="N2318" s="27"/>
      <c r="O2318" s="27"/>
      <c r="P2318" s="27"/>
      <c r="Q2318" s="27"/>
      <c r="R2318" s="27"/>
      <c r="S2318" s="27"/>
      <c r="T2318" s="27"/>
      <c r="U2318" s="27"/>
      <c r="V2318" s="27"/>
      <c r="W2318" s="27"/>
      <c r="X2318" s="27"/>
      <c r="Y2318" s="27"/>
      <c r="Z2318" s="27"/>
      <c r="AA2318" s="27"/>
      <c r="AB2318" s="27"/>
      <c r="AC2318" s="27"/>
      <c r="AD2318" s="27"/>
      <c r="AE2318" s="27"/>
    </row>
    <row r="2319" spans="1:31" ht="15.75" customHeight="1" x14ac:dyDescent="0.2">
      <c r="A2319" s="22">
        <v>36115</v>
      </c>
      <c r="B2319" s="23">
        <f t="shared" ref="B2319:C2319" si="4639">LN(D2319)</f>
        <v>7.0350925274433322</v>
      </c>
      <c r="C2319" s="23">
        <f t="shared" si="4639"/>
        <v>7.5291916119880815</v>
      </c>
      <c r="D2319" s="24">
        <v>1135.8</v>
      </c>
      <c r="E2319" s="24">
        <v>1861.6</v>
      </c>
      <c r="F2319" s="27">
        <f t="shared" ref="F2319:G2319" si="4640">LN(D2319/D2318)</f>
        <v>8.9321840825737856E-3</v>
      </c>
      <c r="G2319" s="27">
        <f t="shared" si="4640"/>
        <v>7.3864738047020395E-3</v>
      </c>
      <c r="H2319" s="27">
        <f t="shared" si="4602"/>
        <v>0.93437554653835109</v>
      </c>
      <c r="I2319" s="27"/>
      <c r="J2319" s="27">
        <v>2281</v>
      </c>
      <c r="K2319" s="27">
        <v>6.8920700133083193</v>
      </c>
      <c r="L2319" s="37">
        <v>6.3141206830112928E-2</v>
      </c>
      <c r="M2319" s="27"/>
      <c r="N2319" s="27"/>
      <c r="O2319" s="27"/>
      <c r="P2319" s="27"/>
      <c r="Q2319" s="27"/>
      <c r="R2319" s="27"/>
      <c r="S2319" s="27"/>
      <c r="T2319" s="27"/>
      <c r="U2319" s="27"/>
      <c r="V2319" s="27"/>
      <c r="W2319" s="27"/>
      <c r="X2319" s="27"/>
      <c r="Y2319" s="27"/>
      <c r="Z2319" s="27"/>
      <c r="AA2319" s="27"/>
      <c r="AB2319" s="27"/>
      <c r="AC2319" s="27"/>
      <c r="AD2319" s="27"/>
      <c r="AE2319" s="27"/>
    </row>
    <row r="2320" spans="1:31" ht="15.75" customHeight="1" x14ac:dyDescent="0.2">
      <c r="A2320" s="22">
        <v>36116</v>
      </c>
      <c r="B2320" s="23">
        <f t="shared" ref="B2320:C2320" si="4641">LN(D2320)</f>
        <v>7.0381693177040701</v>
      </c>
      <c r="C2320" s="23">
        <f t="shared" si="4641"/>
        <v>7.5382288650140232</v>
      </c>
      <c r="D2320" s="24">
        <v>1139.3</v>
      </c>
      <c r="E2320" s="24">
        <v>1878.5</v>
      </c>
      <c r="F2320" s="27">
        <f t="shared" ref="F2320:G2320" si="4642">LN(D2320/D2319)</f>
        <v>3.0767902607379905E-3</v>
      </c>
      <c r="G2320" s="27">
        <f t="shared" si="4642"/>
        <v>9.0372530259416901E-3</v>
      </c>
      <c r="H2320" s="27">
        <f t="shared" si="4602"/>
        <v>0.93366352278970999</v>
      </c>
      <c r="I2320" s="27"/>
      <c r="J2320" s="27">
        <v>2282</v>
      </c>
      <c r="K2320" s="27">
        <v>6.889725272835868</v>
      </c>
      <c r="L2320" s="37">
        <v>6.5867335560429119E-2</v>
      </c>
      <c r="M2320" s="27"/>
      <c r="N2320" s="27"/>
      <c r="O2320" s="27"/>
      <c r="P2320" s="27"/>
      <c r="Q2320" s="27"/>
      <c r="R2320" s="27"/>
      <c r="S2320" s="27"/>
      <c r="T2320" s="27"/>
      <c r="U2320" s="27"/>
      <c r="V2320" s="27"/>
      <c r="W2320" s="27"/>
      <c r="X2320" s="27"/>
      <c r="Y2320" s="27"/>
      <c r="Z2320" s="27"/>
      <c r="AA2320" s="27"/>
      <c r="AB2320" s="27"/>
      <c r="AC2320" s="27"/>
      <c r="AD2320" s="27"/>
      <c r="AE2320" s="27"/>
    </row>
    <row r="2321" spans="1:31" ht="15.75" customHeight="1" x14ac:dyDescent="0.2">
      <c r="A2321" s="22">
        <v>36117</v>
      </c>
      <c r="B2321" s="23">
        <f t="shared" ref="B2321:C2321" si="4643">LN(D2321)</f>
        <v>7.0426357611759549</v>
      </c>
      <c r="C2321" s="23">
        <f t="shared" si="4643"/>
        <v>7.5482398069587768</v>
      </c>
      <c r="D2321" s="24">
        <v>1144.4000000000001</v>
      </c>
      <c r="E2321" s="24">
        <v>1897.4</v>
      </c>
      <c r="F2321" s="27">
        <f t="shared" ref="F2321:G2321" si="4644">LN(D2321/D2320)</f>
        <v>4.4664434718851773E-3</v>
      </c>
      <c r="G2321" s="27">
        <f t="shared" si="4644"/>
        <v>1.0010941944752936E-2</v>
      </c>
      <c r="H2321" s="27">
        <f t="shared" si="4602"/>
        <v>0.93301696041549953</v>
      </c>
      <c r="I2321" s="27"/>
      <c r="J2321" s="27">
        <v>2283</v>
      </c>
      <c r="K2321" s="27">
        <v>6.8713577159114934</v>
      </c>
      <c r="L2321" s="37">
        <v>5.3254680137066579E-2</v>
      </c>
      <c r="M2321" s="27"/>
      <c r="N2321" s="27"/>
      <c r="O2321" s="27"/>
      <c r="P2321" s="27"/>
      <c r="Q2321" s="27"/>
      <c r="R2321" s="27"/>
      <c r="S2321" s="27"/>
      <c r="T2321" s="27"/>
      <c r="U2321" s="27"/>
      <c r="V2321" s="27"/>
      <c r="W2321" s="27"/>
      <c r="X2321" s="27"/>
      <c r="Y2321" s="27"/>
      <c r="Z2321" s="27"/>
      <c r="AA2321" s="27"/>
      <c r="AB2321" s="27"/>
      <c r="AC2321" s="27"/>
      <c r="AD2321" s="27"/>
      <c r="AE2321" s="27"/>
    </row>
    <row r="2322" spans="1:31" ht="15.75" customHeight="1" x14ac:dyDescent="0.2">
      <c r="A2322" s="22">
        <v>36118</v>
      </c>
      <c r="B2322" s="23">
        <f t="shared" ref="B2322:C2322" si="4645">LN(D2322)</f>
        <v>7.0497755390025656</v>
      </c>
      <c r="C2322" s="23">
        <f t="shared" si="4645"/>
        <v>7.5598721099840906</v>
      </c>
      <c r="D2322" s="24">
        <v>1152.5999999999999</v>
      </c>
      <c r="E2322" s="24">
        <v>1919.6</v>
      </c>
      <c r="F2322" s="27">
        <f t="shared" ref="F2322:G2322" si="4646">LN(D2322/D2321)</f>
        <v>7.1397778266105456E-3</v>
      </c>
      <c r="G2322" s="27">
        <f t="shared" si="4646"/>
        <v>1.1632303025313897E-2</v>
      </c>
      <c r="H2322" s="27">
        <f t="shared" si="4602"/>
        <v>0.93252576716107982</v>
      </c>
      <c r="I2322" s="27"/>
      <c r="J2322" s="27">
        <v>2284</v>
      </c>
      <c r="K2322" s="27">
        <v>6.8327432063974802</v>
      </c>
      <c r="L2322" s="37">
        <v>6.1217361562467154E-2</v>
      </c>
      <c r="M2322" s="27"/>
      <c r="N2322" s="27"/>
      <c r="O2322" s="27"/>
      <c r="P2322" s="27"/>
      <c r="Q2322" s="27"/>
      <c r="R2322" s="27"/>
      <c r="S2322" s="27"/>
      <c r="T2322" s="27"/>
      <c r="U2322" s="27"/>
      <c r="V2322" s="27"/>
      <c r="W2322" s="27"/>
      <c r="X2322" s="27"/>
      <c r="Y2322" s="27"/>
      <c r="Z2322" s="27"/>
      <c r="AA2322" s="27"/>
      <c r="AB2322" s="27"/>
      <c r="AC2322" s="27"/>
      <c r="AD2322" s="27"/>
      <c r="AE2322" s="27"/>
    </row>
    <row r="2323" spans="1:31" ht="15.75" customHeight="1" x14ac:dyDescent="0.2">
      <c r="A2323" s="22">
        <v>36119</v>
      </c>
      <c r="B2323" s="23">
        <f t="shared" ref="B2323:C2323" si="4647">LN(D2323)</f>
        <v>7.0591879827423467</v>
      </c>
      <c r="C2323" s="23">
        <f t="shared" si="4647"/>
        <v>7.5643422042302797</v>
      </c>
      <c r="D2323" s="24">
        <v>1163.5</v>
      </c>
      <c r="E2323" s="24">
        <v>1928.2</v>
      </c>
      <c r="F2323" s="27">
        <f t="shared" ref="F2323:G2323" si="4648">LN(D2323/D2322)</f>
        <v>9.412443739780561E-3</v>
      </c>
      <c r="G2323" s="27">
        <f t="shared" si="4648"/>
        <v>4.4700942461895262E-3</v>
      </c>
      <c r="H2323" s="27">
        <f t="shared" si="4602"/>
        <v>0.93321901523632411</v>
      </c>
      <c r="I2323" s="27"/>
      <c r="J2323" s="27">
        <v>2285</v>
      </c>
      <c r="K2323" s="27">
        <v>6.834004942311898</v>
      </c>
      <c r="L2323" s="37">
        <v>7.6346962517504835E-2</v>
      </c>
      <c r="M2323" s="27"/>
      <c r="N2323" s="27"/>
      <c r="O2323" s="27"/>
      <c r="P2323" s="27"/>
      <c r="Q2323" s="27"/>
      <c r="R2323" s="27"/>
      <c r="S2323" s="27"/>
      <c r="T2323" s="27"/>
      <c r="U2323" s="27"/>
      <c r="V2323" s="27"/>
      <c r="W2323" s="27"/>
      <c r="X2323" s="27"/>
      <c r="Y2323" s="27"/>
      <c r="Z2323" s="27"/>
      <c r="AA2323" s="27"/>
      <c r="AB2323" s="27"/>
      <c r="AC2323" s="27"/>
      <c r="AD2323" s="27"/>
      <c r="AE2323" s="27"/>
    </row>
    <row r="2324" spans="1:31" ht="15.75" customHeight="1" x14ac:dyDescent="0.2">
      <c r="A2324" s="22">
        <v>36122</v>
      </c>
      <c r="B2324" s="23">
        <f t="shared" ref="B2324:C2324" si="4649">LN(D2324)</f>
        <v>7.0801948359216409</v>
      </c>
      <c r="C2324" s="23">
        <f t="shared" si="4649"/>
        <v>7.5895381294630324</v>
      </c>
      <c r="D2324" s="24">
        <v>1188.2</v>
      </c>
      <c r="E2324" s="24">
        <v>1977.4</v>
      </c>
      <c r="F2324" s="27">
        <f t="shared" ref="F2324:G2324" si="4650">LN(D2324/D2323)</f>
        <v>2.1006853179294779E-2</v>
      </c>
      <c r="G2324" s="27">
        <f t="shared" si="4650"/>
        <v>2.519592523275262E-2</v>
      </c>
      <c r="H2324" s="27">
        <f t="shared" si="4602"/>
        <v>0.93288876281363009</v>
      </c>
      <c r="I2324" s="27"/>
      <c r="J2324" s="27">
        <v>2286</v>
      </c>
      <c r="K2324" s="27">
        <v>6.7950865635522</v>
      </c>
      <c r="L2324" s="37">
        <v>0.10110207905847179</v>
      </c>
      <c r="M2324" s="27"/>
      <c r="N2324" s="27"/>
      <c r="O2324" s="27"/>
      <c r="P2324" s="27"/>
      <c r="Q2324" s="27"/>
      <c r="R2324" s="27"/>
      <c r="S2324" s="27"/>
      <c r="T2324" s="27"/>
      <c r="U2324" s="27"/>
      <c r="V2324" s="27"/>
      <c r="W2324" s="27"/>
      <c r="X2324" s="27"/>
      <c r="Y2324" s="27"/>
      <c r="Z2324" s="27"/>
      <c r="AA2324" s="27"/>
      <c r="AB2324" s="27"/>
      <c r="AC2324" s="27"/>
      <c r="AD2324" s="27"/>
      <c r="AE2324" s="27"/>
    </row>
    <row r="2325" spans="1:31" ht="15.75" customHeight="1" x14ac:dyDescent="0.2">
      <c r="A2325" s="22">
        <v>36123</v>
      </c>
      <c r="B2325" s="23">
        <f t="shared" ref="B2325:C2325" si="4651">LN(D2325)</f>
        <v>7.0757243295516909</v>
      </c>
      <c r="C2325" s="23">
        <f t="shared" si="4651"/>
        <v>7.5836545661325285</v>
      </c>
      <c r="D2325" s="24">
        <v>1182.9000000000001</v>
      </c>
      <c r="E2325" s="24">
        <v>1965.8</v>
      </c>
      <c r="F2325" s="27">
        <f t="shared" ref="F2325:G2325" si="4652">LN(D2325/D2324)</f>
        <v>-4.4705063699498077E-3</v>
      </c>
      <c r="G2325" s="27">
        <f t="shared" si="4652"/>
        <v>-5.8835633305036363E-3</v>
      </c>
      <c r="H2325" s="27">
        <f t="shared" si="4602"/>
        <v>0.93302302575209872</v>
      </c>
      <c r="I2325" s="27"/>
      <c r="J2325" s="27">
        <v>2287</v>
      </c>
      <c r="K2325" s="27">
        <v>6.7818272352641316</v>
      </c>
      <c r="L2325" s="37">
        <v>0.11030666281504864</v>
      </c>
      <c r="M2325" s="27"/>
      <c r="N2325" s="27"/>
      <c r="O2325" s="27"/>
      <c r="P2325" s="27"/>
      <c r="Q2325" s="27"/>
      <c r="R2325" s="27"/>
      <c r="S2325" s="27"/>
      <c r="T2325" s="27"/>
      <c r="U2325" s="27"/>
      <c r="V2325" s="27"/>
      <c r="W2325" s="27"/>
      <c r="X2325" s="27"/>
      <c r="Y2325" s="27"/>
      <c r="Z2325" s="27"/>
      <c r="AA2325" s="27"/>
      <c r="AB2325" s="27"/>
      <c r="AC2325" s="27"/>
      <c r="AD2325" s="27"/>
      <c r="AE2325" s="27"/>
    </row>
    <row r="2326" spans="1:31" ht="15.75" customHeight="1" x14ac:dyDescent="0.2">
      <c r="A2326" s="22">
        <v>36124</v>
      </c>
      <c r="B2326" s="23">
        <f t="shared" ref="B2326:C2326" si="4653">LN(D2326)</f>
        <v>7.0790158884166665</v>
      </c>
      <c r="C2326" s="23">
        <f t="shared" si="4653"/>
        <v>7.5934749437132858</v>
      </c>
      <c r="D2326" s="24">
        <v>1186.8</v>
      </c>
      <c r="E2326" s="24">
        <v>1985.2</v>
      </c>
      <c r="F2326" s="27">
        <f t="shared" ref="F2326:G2326" si="4654">LN(D2326/D2325)</f>
        <v>3.2915588649754094E-3</v>
      </c>
      <c r="G2326" s="27">
        <f t="shared" si="4654"/>
        <v>9.8203775807567881E-3</v>
      </c>
      <c r="H2326" s="27">
        <f t="shared" si="4602"/>
        <v>0.93224985146984052</v>
      </c>
      <c r="I2326" s="27"/>
      <c r="J2326" s="27">
        <v>2288</v>
      </c>
      <c r="K2326" s="27">
        <v>6.7564378228341804</v>
      </c>
      <c r="L2326" s="37">
        <v>0.12147661413693545</v>
      </c>
      <c r="M2326" s="27"/>
      <c r="N2326" s="27"/>
      <c r="O2326" s="27"/>
      <c r="P2326" s="27"/>
      <c r="Q2326" s="27"/>
      <c r="R2326" s="27"/>
      <c r="S2326" s="27"/>
      <c r="T2326" s="27"/>
      <c r="U2326" s="27"/>
      <c r="V2326" s="27"/>
      <c r="W2326" s="27"/>
      <c r="X2326" s="27"/>
      <c r="Y2326" s="27"/>
      <c r="Z2326" s="27"/>
      <c r="AA2326" s="27"/>
      <c r="AB2326" s="27"/>
      <c r="AC2326" s="27"/>
      <c r="AD2326" s="27"/>
      <c r="AE2326" s="27"/>
    </row>
    <row r="2327" spans="1:31" ht="15.75" customHeight="1" x14ac:dyDescent="0.2">
      <c r="A2327" s="22">
        <v>36125</v>
      </c>
      <c r="B2327" s="23">
        <f t="shared" ref="B2327:C2327" si="4655">LN(D2327)</f>
        <v>7.0790158884166665</v>
      </c>
      <c r="C2327" s="23">
        <f t="shared" si="4655"/>
        <v>7.5934749437132858</v>
      </c>
      <c r="D2327" s="24">
        <v>1186.8</v>
      </c>
      <c r="E2327" s="24">
        <v>1985.2</v>
      </c>
      <c r="F2327" s="27">
        <f t="shared" ref="F2327:G2327" si="4656">LN(D2327/D2326)</f>
        <v>0</v>
      </c>
      <c r="G2327" s="27">
        <f t="shared" si="4656"/>
        <v>0</v>
      </c>
      <c r="H2327" s="27">
        <f t="shared" si="4602"/>
        <v>0.93224985146984052</v>
      </c>
      <c r="I2327" s="27"/>
      <c r="J2327" s="27">
        <v>2289</v>
      </c>
      <c r="K2327" s="27">
        <v>6.7327952690953072</v>
      </c>
      <c r="L2327" s="37">
        <v>0.13351281997265652</v>
      </c>
      <c r="M2327" s="27"/>
      <c r="N2327" s="27"/>
      <c r="O2327" s="27"/>
      <c r="P2327" s="27"/>
      <c r="Q2327" s="27"/>
      <c r="R2327" s="27"/>
      <c r="S2327" s="27"/>
      <c r="T2327" s="27"/>
      <c r="U2327" s="27"/>
      <c r="V2327" s="27"/>
      <c r="W2327" s="27"/>
      <c r="X2327" s="27"/>
      <c r="Y2327" s="27"/>
      <c r="Z2327" s="27"/>
      <c r="AA2327" s="27"/>
      <c r="AB2327" s="27"/>
      <c r="AC2327" s="27"/>
      <c r="AD2327" s="27"/>
      <c r="AE2327" s="27"/>
    </row>
    <row r="2328" spans="1:31" ht="15.75" customHeight="1" x14ac:dyDescent="0.2">
      <c r="A2328" s="22">
        <v>36126</v>
      </c>
      <c r="B2328" s="23">
        <f t="shared" ref="B2328:C2328" si="4657">LN(D2328)</f>
        <v>7.0835556187858266</v>
      </c>
      <c r="C2328" s="23">
        <f t="shared" si="4657"/>
        <v>7.6090690222084758</v>
      </c>
      <c r="D2328" s="24">
        <v>1192.2</v>
      </c>
      <c r="E2328" s="24">
        <v>2016.4</v>
      </c>
      <c r="F2328" s="27">
        <f t="shared" ref="F2328:G2328" si="4658">LN(D2328/D2327)</f>
        <v>4.5397303691594804E-3</v>
      </c>
      <c r="G2328" s="27">
        <f t="shared" si="4658"/>
        <v>1.5594078495189984E-2</v>
      </c>
      <c r="H2328" s="27">
        <f t="shared" si="4602"/>
        <v>0.93093591319925717</v>
      </c>
      <c r="I2328" s="27"/>
      <c r="J2328" s="27">
        <v>2290</v>
      </c>
      <c r="K2328" s="27">
        <v>6.7722319054731317</v>
      </c>
      <c r="L2328" s="37">
        <v>0.11969882316203417</v>
      </c>
      <c r="M2328" s="27"/>
      <c r="N2328" s="27"/>
      <c r="O2328" s="27"/>
      <c r="P2328" s="27"/>
      <c r="Q2328" s="27"/>
      <c r="R2328" s="27"/>
      <c r="S2328" s="27"/>
      <c r="T2328" s="27"/>
      <c r="U2328" s="27"/>
      <c r="V2328" s="27"/>
      <c r="W2328" s="27"/>
      <c r="X2328" s="27"/>
      <c r="Y2328" s="27"/>
      <c r="Z2328" s="27"/>
      <c r="AA2328" s="27"/>
      <c r="AB2328" s="27"/>
      <c r="AC2328" s="27"/>
      <c r="AD2328" s="27"/>
      <c r="AE2328" s="27"/>
    </row>
    <row r="2329" spans="1:31" ht="15.75" customHeight="1" x14ac:dyDescent="0.2">
      <c r="A2329" s="22">
        <v>36129</v>
      </c>
      <c r="B2329" s="23">
        <f t="shared" ref="B2329:C2329" si="4659">LN(D2329)</f>
        <v>7.0592739266210467</v>
      </c>
      <c r="C2329" s="23">
        <f t="shared" si="4659"/>
        <v>7.5753282084226523</v>
      </c>
      <c r="D2329" s="24">
        <v>1163.5999999999999</v>
      </c>
      <c r="E2329" s="24">
        <v>1949.5</v>
      </c>
      <c r="F2329" s="27">
        <f t="shared" ref="F2329:G2329" si="4660">LN(D2329/D2328)</f>
        <v>-2.4281692164779742E-2</v>
      </c>
      <c r="G2329" s="27">
        <f t="shared" si="4660"/>
        <v>-3.3740813785823796E-2</v>
      </c>
      <c r="H2329" s="27">
        <f t="shared" si="4602"/>
        <v>0.93187697382829837</v>
      </c>
      <c r="I2329" s="27"/>
      <c r="J2329" s="27">
        <v>2291</v>
      </c>
      <c r="K2329" s="27">
        <v>6.7998622183816995</v>
      </c>
      <c r="L2329" s="37">
        <v>0.10559041153776239</v>
      </c>
      <c r="M2329" s="27"/>
      <c r="N2329" s="27"/>
      <c r="O2329" s="27"/>
      <c r="P2329" s="27"/>
      <c r="Q2329" s="27"/>
      <c r="R2329" s="27"/>
      <c r="S2329" s="27"/>
      <c r="T2329" s="27"/>
      <c r="U2329" s="27"/>
      <c r="V2329" s="27"/>
      <c r="W2329" s="27"/>
      <c r="X2329" s="27"/>
      <c r="Y2329" s="27"/>
      <c r="Z2329" s="27"/>
      <c r="AA2329" s="27"/>
      <c r="AB2329" s="27"/>
      <c r="AC2329" s="27"/>
      <c r="AD2329" s="27"/>
      <c r="AE2329" s="27"/>
    </row>
    <row r="2330" spans="1:31" ht="15.75" customHeight="1" x14ac:dyDescent="0.2">
      <c r="A2330" s="22">
        <v>36130</v>
      </c>
      <c r="B2330" s="23">
        <f t="shared" ref="B2330:C2330" si="4661">LN(D2330)</f>
        <v>7.0691936248596674</v>
      </c>
      <c r="C2330" s="23">
        <f t="shared" si="4661"/>
        <v>7.6027507503997001</v>
      </c>
      <c r="D2330" s="24">
        <v>1175.2</v>
      </c>
      <c r="E2330" s="24">
        <v>2003.7</v>
      </c>
      <c r="F2330" s="27">
        <f t="shared" ref="F2330:G2330" si="4662">LN(D2330/D2329)</f>
        <v>9.9196982386211864E-3</v>
      </c>
      <c r="G2330" s="27">
        <f t="shared" si="4662"/>
        <v>2.742254197704793E-2</v>
      </c>
      <c r="H2330" s="27">
        <f t="shared" si="4602"/>
        <v>0.92982051588209935</v>
      </c>
      <c r="I2330" s="27"/>
      <c r="J2330" s="27">
        <v>2292</v>
      </c>
      <c r="K2330" s="27">
        <v>6.781101274301899</v>
      </c>
      <c r="L2330" s="37">
        <v>0.12144043762735013</v>
      </c>
      <c r="M2330" s="27"/>
      <c r="N2330" s="27"/>
      <c r="O2330" s="27"/>
      <c r="P2330" s="27"/>
      <c r="Q2330" s="27"/>
      <c r="R2330" s="27"/>
      <c r="S2330" s="27"/>
      <c r="T2330" s="27"/>
      <c r="U2330" s="27"/>
      <c r="V2330" s="27"/>
      <c r="W2330" s="27"/>
      <c r="X2330" s="27"/>
      <c r="Y2330" s="27"/>
      <c r="Z2330" s="27"/>
      <c r="AA2330" s="27"/>
      <c r="AB2330" s="27"/>
      <c r="AC2330" s="27"/>
      <c r="AD2330" s="27"/>
      <c r="AE2330" s="27"/>
    </row>
    <row r="2331" spans="1:31" ht="15.75" customHeight="1" x14ac:dyDescent="0.2">
      <c r="A2331" s="22">
        <v>36131</v>
      </c>
      <c r="B2331" s="23">
        <f t="shared" ref="B2331:C2331" si="4663">LN(D2331)</f>
        <v>7.065784143207047</v>
      </c>
      <c r="C2331" s="23">
        <f t="shared" si="4663"/>
        <v>7.5984995749257722</v>
      </c>
      <c r="D2331" s="24">
        <v>1171.2</v>
      </c>
      <c r="E2331" s="24">
        <v>1995.2</v>
      </c>
      <c r="F2331" s="27">
        <f t="shared" ref="F2331:G2331" si="4664">LN(D2331/D2330)</f>
        <v>-3.4094816526204332E-3</v>
      </c>
      <c r="G2331" s="27">
        <f t="shared" si="4664"/>
        <v>-4.2511754739280126E-3</v>
      </c>
      <c r="H2331" s="27">
        <f t="shared" si="4602"/>
        <v>0.92989202322566045</v>
      </c>
      <c r="I2331" s="27"/>
      <c r="J2331" s="27">
        <v>2293</v>
      </c>
      <c r="K2331" s="27">
        <v>6.7972747865629968</v>
      </c>
      <c r="L2331" s="37">
        <v>0.11596542264970999</v>
      </c>
      <c r="M2331" s="27"/>
      <c r="N2331" s="27"/>
      <c r="O2331" s="27"/>
      <c r="P2331" s="27"/>
      <c r="Q2331" s="27"/>
      <c r="R2331" s="27"/>
      <c r="S2331" s="27"/>
      <c r="T2331" s="27"/>
      <c r="U2331" s="27"/>
      <c r="V2331" s="27"/>
      <c r="W2331" s="27"/>
      <c r="X2331" s="27"/>
      <c r="Y2331" s="27"/>
      <c r="Z2331" s="27"/>
      <c r="AA2331" s="27"/>
      <c r="AB2331" s="27"/>
      <c r="AC2331" s="27"/>
      <c r="AD2331" s="27"/>
      <c r="AE2331" s="27"/>
    </row>
    <row r="2332" spans="1:31" ht="15.75" customHeight="1" x14ac:dyDescent="0.2">
      <c r="A2332" s="22">
        <v>36132</v>
      </c>
      <c r="B2332" s="23">
        <f t="shared" ref="B2332:C2332" si="4665">LN(D2332)</f>
        <v>7.0476041740985353</v>
      </c>
      <c r="C2332" s="23">
        <f t="shared" si="4665"/>
        <v>7.5777873520360313</v>
      </c>
      <c r="D2332" s="24">
        <v>1150.0999999999999</v>
      </c>
      <c r="E2332" s="24">
        <v>1954.3</v>
      </c>
      <c r="F2332" s="27">
        <f t="shared" ref="F2332:G2332" si="4666">LN(D2332/D2331)</f>
        <v>-1.8179969108511568E-2</v>
      </c>
      <c r="G2332" s="27">
        <f t="shared" si="4666"/>
        <v>-2.0712222889740884E-2</v>
      </c>
      <c r="H2332" s="27">
        <f t="shared" si="4602"/>
        <v>0.9300345663836761</v>
      </c>
      <c r="I2332" s="27"/>
      <c r="J2332" s="27">
        <v>2294</v>
      </c>
      <c r="K2332" s="27">
        <v>6.8321115752302282</v>
      </c>
      <c r="L2332" s="37">
        <v>0.12195460661515956</v>
      </c>
      <c r="M2332" s="27"/>
      <c r="N2332" s="27"/>
      <c r="O2332" s="27"/>
      <c r="P2332" s="27"/>
      <c r="Q2332" s="27"/>
      <c r="R2332" s="27"/>
      <c r="S2332" s="27"/>
      <c r="T2332" s="27"/>
      <c r="U2332" s="27"/>
      <c r="V2332" s="27"/>
      <c r="W2332" s="27"/>
      <c r="X2332" s="27"/>
      <c r="Y2332" s="27"/>
      <c r="Z2332" s="27"/>
      <c r="AA2332" s="27"/>
      <c r="AB2332" s="27"/>
      <c r="AC2332" s="27"/>
      <c r="AD2332" s="27"/>
      <c r="AE2332" s="27"/>
    </row>
    <row r="2333" spans="1:31" ht="15.75" customHeight="1" x14ac:dyDescent="0.2">
      <c r="A2333" s="22">
        <v>36133</v>
      </c>
      <c r="B2333" s="23">
        <f t="shared" ref="B2333:C2333" si="4667">LN(D2333)</f>
        <v>7.0704691894698835</v>
      </c>
      <c r="C2333" s="23">
        <f t="shared" si="4667"/>
        <v>7.6024512595319331</v>
      </c>
      <c r="D2333" s="24">
        <v>1176.7</v>
      </c>
      <c r="E2333" s="24">
        <v>2003.1</v>
      </c>
      <c r="F2333" s="27">
        <f t="shared" ref="F2333:G2333" si="4668">LN(D2333/D2332)</f>
        <v>2.2865015371347684E-2</v>
      </c>
      <c r="G2333" s="27">
        <f t="shared" si="4668"/>
        <v>2.466390749590169E-2</v>
      </c>
      <c r="H2333" s="27">
        <f t="shared" si="4602"/>
        <v>0.93002492855247809</v>
      </c>
      <c r="I2333" s="27"/>
      <c r="J2333" s="27">
        <v>2295</v>
      </c>
      <c r="K2333" s="27">
        <v>6.8369089046624962</v>
      </c>
      <c r="L2333" s="37">
        <v>0.1257132757604813</v>
      </c>
      <c r="M2333" s="27"/>
      <c r="N2333" s="27"/>
      <c r="O2333" s="27"/>
      <c r="P2333" s="27"/>
      <c r="Q2333" s="27"/>
      <c r="R2333" s="27"/>
      <c r="S2333" s="27"/>
      <c r="T2333" s="27"/>
      <c r="U2333" s="27"/>
      <c r="V2333" s="27"/>
      <c r="W2333" s="27"/>
      <c r="X2333" s="27"/>
      <c r="Y2333" s="27"/>
      <c r="Z2333" s="27"/>
      <c r="AA2333" s="27"/>
      <c r="AB2333" s="27"/>
      <c r="AC2333" s="27"/>
      <c r="AD2333" s="27"/>
      <c r="AE2333" s="27"/>
    </row>
    <row r="2334" spans="1:31" ht="15.75" customHeight="1" x14ac:dyDescent="0.2">
      <c r="A2334" s="22">
        <v>36136</v>
      </c>
      <c r="B2334" s="23">
        <f t="shared" ref="B2334:C2334" si="4669">LN(D2334)</f>
        <v>7.0797739427801947</v>
      </c>
      <c r="C2334" s="23">
        <f t="shared" si="4669"/>
        <v>7.6209991612412047</v>
      </c>
      <c r="D2334" s="24">
        <v>1187.7</v>
      </c>
      <c r="E2334" s="24">
        <v>2040.6</v>
      </c>
      <c r="F2334" s="27">
        <f t="shared" ref="F2334:G2334" si="4670">LN(D2334/D2333)</f>
        <v>9.3047533103113901E-3</v>
      </c>
      <c r="G2334" s="27">
        <f t="shared" si="4670"/>
        <v>1.8547901709271921E-2</v>
      </c>
      <c r="H2334" s="27">
        <f t="shared" si="4602"/>
        <v>0.92898238052385995</v>
      </c>
      <c r="I2334" s="27"/>
      <c r="J2334" s="27">
        <v>2296</v>
      </c>
      <c r="K2334" s="27">
        <v>6.850225142433044</v>
      </c>
      <c r="L2334" s="37">
        <v>0.11796650535292397</v>
      </c>
      <c r="M2334" s="27"/>
      <c r="N2334" s="27"/>
      <c r="O2334" s="27"/>
      <c r="P2334" s="27"/>
      <c r="Q2334" s="27"/>
      <c r="R2334" s="27"/>
      <c r="S2334" s="27"/>
      <c r="T2334" s="27"/>
      <c r="U2334" s="27"/>
      <c r="V2334" s="27"/>
      <c r="W2334" s="27"/>
      <c r="X2334" s="27"/>
      <c r="Y2334" s="27"/>
      <c r="Z2334" s="27"/>
      <c r="AA2334" s="27"/>
      <c r="AB2334" s="27"/>
      <c r="AC2334" s="27"/>
      <c r="AD2334" s="27"/>
      <c r="AE2334" s="27"/>
    </row>
    <row r="2335" spans="1:31" ht="15.75" customHeight="1" x14ac:dyDescent="0.2">
      <c r="A2335" s="22">
        <v>36137</v>
      </c>
      <c r="B2335" s="23">
        <f t="shared" ref="B2335:C2335" si="4671">LN(D2335)</f>
        <v>7.0743708059544739</v>
      </c>
      <c r="C2335" s="23">
        <f t="shared" si="4671"/>
        <v>7.6181036668618569</v>
      </c>
      <c r="D2335" s="24">
        <v>1181.3</v>
      </c>
      <c r="E2335" s="24">
        <v>2034.7</v>
      </c>
      <c r="F2335" s="27">
        <f t="shared" ref="F2335:G2335" si="4672">LN(D2335/D2334)</f>
        <v>-5.4031368257204246E-3</v>
      </c>
      <c r="G2335" s="27">
        <f t="shared" si="4672"/>
        <v>-2.8954943793475115E-3</v>
      </c>
      <c r="H2335" s="27">
        <f t="shared" si="4602"/>
        <v>0.92862621924238475</v>
      </c>
      <c r="I2335" s="27"/>
      <c r="J2335" s="27">
        <v>2297</v>
      </c>
      <c r="K2335" s="27">
        <v>6.8456522816462808</v>
      </c>
      <c r="L2335" s="37">
        <v>0.12404439887603935</v>
      </c>
      <c r="M2335" s="27"/>
      <c r="N2335" s="27"/>
      <c r="O2335" s="27"/>
      <c r="P2335" s="27"/>
      <c r="Q2335" s="27"/>
      <c r="R2335" s="27"/>
      <c r="S2335" s="27"/>
      <c r="T2335" s="27"/>
      <c r="U2335" s="27"/>
      <c r="V2335" s="27"/>
      <c r="W2335" s="27"/>
      <c r="X2335" s="27"/>
      <c r="Y2335" s="27"/>
      <c r="Z2335" s="27"/>
      <c r="AA2335" s="27"/>
      <c r="AB2335" s="27"/>
      <c r="AC2335" s="27"/>
      <c r="AD2335" s="27"/>
      <c r="AE2335" s="27"/>
    </row>
    <row r="2336" spans="1:31" ht="15.75" customHeight="1" x14ac:dyDescent="0.2">
      <c r="A2336" s="22">
        <v>36138</v>
      </c>
      <c r="B2336" s="23">
        <f t="shared" ref="B2336:C2336" si="4673">LN(D2336)</f>
        <v>7.0761469302425937</v>
      </c>
      <c r="C2336" s="23">
        <f t="shared" si="4673"/>
        <v>7.6257901750498611</v>
      </c>
      <c r="D2336" s="24">
        <v>1183.4000000000001</v>
      </c>
      <c r="E2336" s="24">
        <v>2050.4</v>
      </c>
      <c r="F2336" s="27">
        <f t="shared" ref="F2336:G2336" si="4674">LN(D2336/D2335)</f>
        <v>1.7761242881195254E-3</v>
      </c>
      <c r="G2336" s="27">
        <f t="shared" si="4674"/>
        <v>7.6865081880042553E-3</v>
      </c>
      <c r="H2336" s="27">
        <f t="shared" si="4602"/>
        <v>0.92792310931848143</v>
      </c>
      <c r="I2336" s="27"/>
      <c r="J2336" s="27">
        <v>2298</v>
      </c>
      <c r="K2336" s="27">
        <v>6.8624775235398578</v>
      </c>
      <c r="L2336" s="37">
        <v>0.11284294160470321</v>
      </c>
      <c r="M2336" s="27"/>
      <c r="N2336" s="27"/>
      <c r="O2336" s="27"/>
      <c r="P2336" s="27"/>
      <c r="Q2336" s="27"/>
      <c r="R2336" s="27"/>
      <c r="S2336" s="27"/>
      <c r="T2336" s="27"/>
      <c r="U2336" s="27"/>
      <c r="V2336" s="27"/>
      <c r="W2336" s="27"/>
      <c r="X2336" s="27"/>
      <c r="Y2336" s="27"/>
      <c r="Z2336" s="27"/>
      <c r="AA2336" s="27"/>
      <c r="AB2336" s="27"/>
      <c r="AC2336" s="27"/>
      <c r="AD2336" s="27"/>
      <c r="AE2336" s="27"/>
    </row>
    <row r="2337" spans="1:31" ht="15.75" customHeight="1" x14ac:dyDescent="0.2">
      <c r="A2337" s="22">
        <v>36139</v>
      </c>
      <c r="B2337" s="23">
        <f t="shared" ref="B2337:C2337" si="4675">LN(D2337)</f>
        <v>7.0604763659998007</v>
      </c>
      <c r="C2337" s="23">
        <f t="shared" si="4675"/>
        <v>7.6088210247863781</v>
      </c>
      <c r="D2337" s="24">
        <v>1165</v>
      </c>
      <c r="E2337" s="24">
        <v>2015.9</v>
      </c>
      <c r="F2337" s="27">
        <f t="shared" ref="F2337:G2337" si="4676">LN(D2337/D2336)</f>
        <v>-1.567056424279286E-2</v>
      </c>
      <c r="G2337" s="27">
        <f t="shared" si="4676"/>
        <v>-1.6969150263483442E-2</v>
      </c>
      <c r="H2337" s="27">
        <f t="shared" si="4602"/>
        <v>0.92793303233177671</v>
      </c>
      <c r="I2337" s="27"/>
      <c r="J2337" s="27">
        <v>2299</v>
      </c>
      <c r="K2337" s="27">
        <v>6.8754154699235874</v>
      </c>
      <c r="L2337" s="37">
        <v>0.10781827023445523</v>
      </c>
      <c r="M2337" s="27"/>
      <c r="N2337" s="27"/>
      <c r="O2337" s="27"/>
      <c r="P2337" s="27"/>
      <c r="Q2337" s="27"/>
      <c r="R2337" s="27"/>
      <c r="S2337" s="27"/>
      <c r="T2337" s="27"/>
      <c r="U2337" s="27"/>
      <c r="V2337" s="27"/>
      <c r="W2337" s="27"/>
      <c r="X2337" s="27"/>
      <c r="Y2337" s="27"/>
      <c r="Z2337" s="27"/>
      <c r="AA2337" s="27"/>
      <c r="AB2337" s="27"/>
      <c r="AC2337" s="27"/>
      <c r="AD2337" s="27"/>
      <c r="AE2337" s="27"/>
    </row>
    <row r="2338" spans="1:31" ht="15.75" customHeight="1" x14ac:dyDescent="0.2">
      <c r="A2338" s="22">
        <v>36140</v>
      </c>
      <c r="B2338" s="23">
        <f t="shared" ref="B2338:C2338" si="4677">LN(D2338)</f>
        <v>7.0616773612543939</v>
      </c>
      <c r="C2338" s="23">
        <f t="shared" si="4677"/>
        <v>7.6154461849829227</v>
      </c>
      <c r="D2338" s="24">
        <v>1166.4000000000001</v>
      </c>
      <c r="E2338" s="24">
        <v>2029.3</v>
      </c>
      <c r="F2338" s="27">
        <f t="shared" ref="F2338:G2338" si="4678">LN(D2338/D2337)</f>
        <v>1.2009952545928041E-3</v>
      </c>
      <c r="G2338" s="27">
        <f t="shared" si="4678"/>
        <v>6.6251601965451688E-3</v>
      </c>
      <c r="H2338" s="27">
        <f t="shared" si="4602"/>
        <v>0.92728346963825725</v>
      </c>
      <c r="I2338" s="27"/>
      <c r="J2338" s="27">
        <v>2300</v>
      </c>
      <c r="K2338" s="27">
        <v>6.8713577159114934</v>
      </c>
      <c r="L2338" s="37">
        <v>0.10461680204778734</v>
      </c>
      <c r="M2338" s="27"/>
      <c r="N2338" s="27"/>
      <c r="O2338" s="27"/>
      <c r="P2338" s="27"/>
      <c r="Q2338" s="27"/>
      <c r="R2338" s="27"/>
      <c r="S2338" s="27"/>
      <c r="T2338" s="27"/>
      <c r="U2338" s="27"/>
      <c r="V2338" s="27"/>
      <c r="W2338" s="27"/>
      <c r="X2338" s="27"/>
      <c r="Y2338" s="27"/>
      <c r="Z2338" s="27"/>
      <c r="AA2338" s="27"/>
      <c r="AB2338" s="27"/>
      <c r="AC2338" s="27"/>
      <c r="AD2338" s="27"/>
      <c r="AE2338" s="27"/>
    </row>
    <row r="2339" spans="1:31" ht="15.75" customHeight="1" x14ac:dyDescent="0.2">
      <c r="A2339" s="22">
        <v>36143</v>
      </c>
      <c r="B2339" s="23">
        <f t="shared" ref="B2339:C2339" si="4679">LN(D2339)</f>
        <v>7.0398356193393452</v>
      </c>
      <c r="C2339" s="23">
        <f t="shared" si="4679"/>
        <v>7.5842139782558471</v>
      </c>
      <c r="D2339" s="24">
        <v>1141.2</v>
      </c>
      <c r="E2339" s="24">
        <v>1966.9</v>
      </c>
      <c r="F2339" s="27">
        <f t="shared" ref="F2339:G2339" si="4680">LN(D2339/D2338)</f>
        <v>-2.1841741915048753E-2</v>
      </c>
      <c r="G2339" s="27">
        <f t="shared" si="4680"/>
        <v>-3.1232206727076089E-2</v>
      </c>
      <c r="H2339" s="27">
        <f t="shared" si="4602"/>
        <v>0.92822217826695685</v>
      </c>
      <c r="I2339" s="27"/>
      <c r="J2339" s="27">
        <v>2301</v>
      </c>
      <c r="K2339" s="27">
        <v>6.8856050064799632</v>
      </c>
      <c r="L2339" s="37">
        <v>9.1956146746136724E-2</v>
      </c>
      <c r="M2339" s="27"/>
      <c r="N2339" s="27"/>
      <c r="O2339" s="27"/>
      <c r="P2339" s="27"/>
      <c r="Q2339" s="27"/>
      <c r="R2339" s="27"/>
      <c r="S2339" s="27"/>
      <c r="T2339" s="27"/>
      <c r="U2339" s="27"/>
      <c r="V2339" s="27"/>
      <c r="W2339" s="27"/>
      <c r="X2339" s="27"/>
      <c r="Y2339" s="27"/>
      <c r="Z2339" s="27"/>
      <c r="AA2339" s="27"/>
      <c r="AB2339" s="27"/>
      <c r="AC2339" s="27"/>
      <c r="AD2339" s="27"/>
      <c r="AE2339" s="27"/>
    </row>
    <row r="2340" spans="1:31" ht="15.75" customHeight="1" x14ac:dyDescent="0.2">
      <c r="A2340" s="22">
        <v>36144</v>
      </c>
      <c r="B2340" s="23">
        <f t="shared" ref="B2340:C2340" si="4681">LN(D2340)</f>
        <v>7.0585861686847204</v>
      </c>
      <c r="C2340" s="23">
        <f t="shared" si="4681"/>
        <v>7.6071826974992325</v>
      </c>
      <c r="D2340" s="24">
        <v>1162.8</v>
      </c>
      <c r="E2340" s="24">
        <v>2012.6</v>
      </c>
      <c r="F2340" s="27">
        <f t="shared" ref="F2340:G2340" si="4682">LN(D2340/D2339)</f>
        <v>1.875054934537581E-2</v>
      </c>
      <c r="G2340" s="27">
        <f t="shared" si="4682"/>
        <v>2.2968719243385703E-2</v>
      </c>
      <c r="H2340" s="27">
        <f t="shared" si="4602"/>
        <v>0.92788440206715994</v>
      </c>
      <c r="I2340" s="27"/>
      <c r="J2340" s="27">
        <v>2302</v>
      </c>
      <c r="K2340" s="27">
        <v>6.8822839943166612</v>
      </c>
      <c r="L2340" s="37">
        <v>8.8727734300491079E-2</v>
      </c>
      <c r="M2340" s="27"/>
      <c r="N2340" s="27"/>
      <c r="O2340" s="27"/>
      <c r="P2340" s="27"/>
      <c r="Q2340" s="27"/>
      <c r="R2340" s="27"/>
      <c r="S2340" s="27"/>
      <c r="T2340" s="27"/>
      <c r="U2340" s="27"/>
      <c r="V2340" s="27"/>
      <c r="W2340" s="27"/>
      <c r="X2340" s="27"/>
      <c r="Y2340" s="27"/>
      <c r="Z2340" s="27"/>
      <c r="AA2340" s="27"/>
      <c r="AB2340" s="27"/>
      <c r="AC2340" s="27"/>
      <c r="AD2340" s="27"/>
      <c r="AE2340" s="27"/>
    </row>
    <row r="2341" spans="1:31" ht="15.75" customHeight="1" x14ac:dyDescent="0.2">
      <c r="A2341" s="22">
        <v>36145</v>
      </c>
      <c r="B2341" s="23">
        <f t="shared" ref="B2341:C2341" si="4683">LN(D2341)</f>
        <v>7.0578118751888166</v>
      </c>
      <c r="C2341" s="23">
        <f t="shared" si="4683"/>
        <v>7.6055416816905073</v>
      </c>
      <c r="D2341" s="24">
        <v>1161.9000000000001</v>
      </c>
      <c r="E2341" s="24">
        <v>2009.3</v>
      </c>
      <c r="F2341" s="27">
        <f t="shared" ref="F2341:G2341" si="4684">LN(D2341/D2340)</f>
        <v>-7.7429349590455723E-4</v>
      </c>
      <c r="G2341" s="27">
        <f t="shared" si="4684"/>
        <v>-1.6410158087254735E-3</v>
      </c>
      <c r="H2341" s="27">
        <f t="shared" si="4602"/>
        <v>0.92798280130128152</v>
      </c>
      <c r="I2341" s="27"/>
      <c r="J2341" s="27">
        <v>2303</v>
      </c>
      <c r="K2341" s="27">
        <v>6.8912140950032015</v>
      </c>
      <c r="L2341" s="37">
        <v>8.2328924516938962E-2</v>
      </c>
      <c r="M2341" s="27"/>
      <c r="N2341" s="27"/>
      <c r="O2341" s="27"/>
      <c r="P2341" s="27"/>
      <c r="Q2341" s="27"/>
      <c r="R2341" s="27"/>
      <c r="S2341" s="27"/>
      <c r="T2341" s="27"/>
      <c r="U2341" s="27"/>
      <c r="V2341" s="27"/>
      <c r="W2341" s="27"/>
      <c r="X2341" s="27"/>
      <c r="Y2341" s="27"/>
      <c r="Z2341" s="27"/>
      <c r="AA2341" s="27"/>
      <c r="AB2341" s="27"/>
      <c r="AC2341" s="27"/>
      <c r="AD2341" s="27"/>
      <c r="AE2341" s="27"/>
    </row>
    <row r="2342" spans="1:31" ht="15.75" customHeight="1" x14ac:dyDescent="0.2">
      <c r="A2342" s="22">
        <v>36146</v>
      </c>
      <c r="B2342" s="23">
        <f t="shared" ref="B2342:C2342" si="4685">LN(D2342)</f>
        <v>7.073184968105874</v>
      </c>
      <c r="C2342" s="23">
        <f t="shared" si="4685"/>
        <v>7.6225660991781083</v>
      </c>
      <c r="D2342" s="24">
        <v>1179.9000000000001</v>
      </c>
      <c r="E2342" s="24">
        <v>2043.8</v>
      </c>
      <c r="F2342" s="27">
        <f t="shared" ref="F2342:G2342" si="4686">LN(D2342/D2341)</f>
        <v>1.5373092917057303E-2</v>
      </c>
      <c r="G2342" s="27">
        <f t="shared" si="4686"/>
        <v>1.7024417487601369E-2</v>
      </c>
      <c r="H2342" s="27">
        <f t="shared" si="4602"/>
        <v>0.92792700989087251</v>
      </c>
      <c r="I2342" s="27"/>
      <c r="J2342" s="27">
        <v>2304</v>
      </c>
      <c r="K2342" s="27">
        <v>6.9000880684630417</v>
      </c>
      <c r="L2342" s="37">
        <v>9.0076346759813575E-2</v>
      </c>
      <c r="M2342" s="27"/>
      <c r="N2342" s="27"/>
      <c r="O2342" s="27"/>
      <c r="P2342" s="27"/>
      <c r="Q2342" s="27"/>
      <c r="R2342" s="27"/>
      <c r="S2342" s="27"/>
      <c r="T2342" s="27"/>
      <c r="U2342" s="27"/>
      <c r="V2342" s="27"/>
      <c r="W2342" s="27"/>
      <c r="X2342" s="27"/>
      <c r="Y2342" s="27"/>
      <c r="Z2342" s="27"/>
      <c r="AA2342" s="27"/>
      <c r="AB2342" s="27"/>
      <c r="AC2342" s="27"/>
      <c r="AD2342" s="27"/>
      <c r="AE2342" s="27"/>
    </row>
    <row r="2343" spans="1:31" ht="15.75" customHeight="1" x14ac:dyDescent="0.2">
      <c r="A2343" s="22">
        <v>36147</v>
      </c>
      <c r="B2343" s="23">
        <f t="shared" ref="B2343:C2343" si="4687">LN(D2343)</f>
        <v>7.0800264999225906</v>
      </c>
      <c r="C2343" s="23">
        <f t="shared" si="4687"/>
        <v>7.6430515730502409</v>
      </c>
      <c r="D2343" s="24">
        <v>1188</v>
      </c>
      <c r="E2343" s="24">
        <v>2086.1</v>
      </c>
      <c r="F2343" s="27">
        <f t="shared" ref="F2343:G2343" si="4688">LN(D2343/D2342)</f>
        <v>6.8415318167165638E-3</v>
      </c>
      <c r="G2343" s="27">
        <f t="shared" si="4688"/>
        <v>2.0485473872131968E-2</v>
      </c>
      <c r="H2343" s="27">
        <f t="shared" si="4602"/>
        <v>0.9263350419990749</v>
      </c>
      <c r="I2343" s="27"/>
      <c r="J2343" s="27">
        <v>2305</v>
      </c>
      <c r="K2343" s="27">
        <v>6.9063908721404017</v>
      </c>
      <c r="L2343" s="37">
        <v>9.5401048768118279E-2</v>
      </c>
      <c r="M2343" s="27"/>
      <c r="N2343" s="27"/>
      <c r="O2343" s="27"/>
      <c r="P2343" s="27"/>
      <c r="Q2343" s="27"/>
      <c r="R2343" s="27"/>
      <c r="S2343" s="27"/>
      <c r="T2343" s="27"/>
      <c r="U2343" s="27"/>
      <c r="V2343" s="27"/>
      <c r="W2343" s="27"/>
      <c r="X2343" s="27"/>
      <c r="Y2343" s="27"/>
      <c r="Z2343" s="27"/>
      <c r="AA2343" s="27"/>
      <c r="AB2343" s="27"/>
      <c r="AC2343" s="27"/>
      <c r="AD2343" s="27"/>
      <c r="AE2343" s="27"/>
    </row>
    <row r="2344" spans="1:31" ht="15.75" customHeight="1" x14ac:dyDescent="0.2">
      <c r="A2344" s="22">
        <v>36150</v>
      </c>
      <c r="B2344" s="23">
        <f t="shared" ref="B2344:C2344" si="4689">LN(D2344)</f>
        <v>7.092407451114374</v>
      </c>
      <c r="C2344" s="23">
        <f t="shared" si="4689"/>
        <v>7.6676260915849905</v>
      </c>
      <c r="D2344" s="24">
        <v>1202.8</v>
      </c>
      <c r="E2344" s="24">
        <v>2138</v>
      </c>
      <c r="F2344" s="27">
        <f t="shared" ref="F2344:G2344" si="4690">LN(D2344/D2343)</f>
        <v>1.2380951191783809E-2</v>
      </c>
      <c r="G2344" s="27">
        <f t="shared" si="4690"/>
        <v>2.4574518534750005E-2</v>
      </c>
      <c r="H2344" s="27">
        <f t="shared" si="4602"/>
        <v>0.92498086975029947</v>
      </c>
      <c r="I2344" s="27"/>
      <c r="J2344" s="27">
        <v>2306</v>
      </c>
      <c r="K2344" s="27">
        <v>6.919368245187024</v>
      </c>
      <c r="L2344" s="37">
        <v>9.4187452681324224E-2</v>
      </c>
      <c r="M2344" s="27"/>
      <c r="N2344" s="27"/>
      <c r="O2344" s="27"/>
      <c r="P2344" s="27"/>
      <c r="Q2344" s="27"/>
      <c r="R2344" s="27"/>
      <c r="S2344" s="27"/>
      <c r="T2344" s="27"/>
      <c r="U2344" s="27"/>
      <c r="V2344" s="27"/>
      <c r="W2344" s="27"/>
      <c r="X2344" s="27"/>
      <c r="Y2344" s="27"/>
      <c r="Z2344" s="27"/>
      <c r="AA2344" s="27"/>
      <c r="AB2344" s="27"/>
      <c r="AC2344" s="27"/>
      <c r="AD2344" s="27"/>
      <c r="AE2344" s="27"/>
    </row>
    <row r="2345" spans="1:31" ht="15.75" customHeight="1" x14ac:dyDescent="0.2">
      <c r="A2345" s="22">
        <v>36151</v>
      </c>
      <c r="B2345" s="23">
        <f t="shared" ref="B2345:C2345" si="4691">LN(D2345)</f>
        <v>7.0929892572231266</v>
      </c>
      <c r="C2345" s="23">
        <f t="shared" si="4691"/>
        <v>7.6595958058813007</v>
      </c>
      <c r="D2345" s="24">
        <v>1203.5</v>
      </c>
      <c r="E2345" s="24">
        <v>2120.9</v>
      </c>
      <c r="F2345" s="27">
        <f t="shared" ref="F2345:G2345" si="4692">LN(D2345/D2344)</f>
        <v>5.818061087527294E-4</v>
      </c>
      <c r="G2345" s="27">
        <f t="shared" si="4692"/>
        <v>-8.0302857036898077E-3</v>
      </c>
      <c r="H2345" s="27">
        <f t="shared" si="4602"/>
        <v>0.92602657333130889</v>
      </c>
      <c r="I2345" s="27"/>
      <c r="J2345" s="27">
        <v>2307</v>
      </c>
      <c r="K2345" s="27">
        <v>6.9139141474791437</v>
      </c>
      <c r="L2345" s="37">
        <v>9.892160795350069E-2</v>
      </c>
      <c r="M2345" s="27"/>
      <c r="N2345" s="27"/>
      <c r="O2345" s="27"/>
      <c r="P2345" s="27"/>
      <c r="Q2345" s="27"/>
      <c r="R2345" s="27"/>
      <c r="S2345" s="27"/>
      <c r="T2345" s="27"/>
      <c r="U2345" s="27"/>
      <c r="V2345" s="27"/>
      <c r="W2345" s="27"/>
      <c r="X2345" s="27"/>
      <c r="Y2345" s="27"/>
      <c r="Z2345" s="27"/>
      <c r="AA2345" s="27"/>
      <c r="AB2345" s="27"/>
      <c r="AC2345" s="27"/>
      <c r="AD2345" s="27"/>
      <c r="AE2345" s="27"/>
    </row>
    <row r="2346" spans="1:31" ht="15.75" customHeight="1" x14ac:dyDescent="0.2">
      <c r="A2346" s="22">
        <v>36152</v>
      </c>
      <c r="B2346" s="23">
        <f t="shared" ref="B2346:C2346" si="4693">LN(D2346)</f>
        <v>7.1135491919612335</v>
      </c>
      <c r="C2346" s="23">
        <f t="shared" si="4693"/>
        <v>7.6836338571395473</v>
      </c>
      <c r="D2346" s="24">
        <v>1228.5</v>
      </c>
      <c r="E2346" s="24">
        <v>2172.5</v>
      </c>
      <c r="F2346" s="27">
        <f t="shared" ref="F2346:G2346" si="4694">LN(D2346/D2345)</f>
        <v>2.0559934738107147E-2</v>
      </c>
      <c r="G2346" s="27">
        <f t="shared" si="4694"/>
        <v>2.4038051258246384E-2</v>
      </c>
      <c r="H2346" s="27">
        <f t="shared" si="4602"/>
        <v>0.92580533172483259</v>
      </c>
      <c r="I2346" s="27"/>
      <c r="J2346" s="27">
        <v>2308</v>
      </c>
      <c r="K2346" s="27">
        <v>6.9291338433587626</v>
      </c>
      <c r="L2346" s="37">
        <v>9.0699339028724957E-2</v>
      </c>
      <c r="M2346" s="27"/>
      <c r="N2346" s="27"/>
      <c r="O2346" s="27"/>
      <c r="P2346" s="27"/>
      <c r="Q2346" s="27"/>
      <c r="R2346" s="27"/>
      <c r="S2346" s="27"/>
      <c r="T2346" s="27"/>
      <c r="U2346" s="27"/>
      <c r="V2346" s="27"/>
      <c r="W2346" s="27"/>
      <c r="X2346" s="27"/>
      <c r="Y2346" s="27"/>
      <c r="Z2346" s="27"/>
      <c r="AA2346" s="27"/>
      <c r="AB2346" s="27"/>
      <c r="AC2346" s="27"/>
      <c r="AD2346" s="27"/>
      <c r="AE2346" s="27"/>
    </row>
    <row r="2347" spans="1:31" ht="15.75" customHeight="1" x14ac:dyDescent="0.2">
      <c r="A2347" s="22">
        <v>36153</v>
      </c>
      <c r="B2347" s="23">
        <f t="shared" ref="B2347:C2347" si="4695">LN(D2347)</f>
        <v>7.1116752353285877</v>
      </c>
      <c r="C2347" s="23">
        <f t="shared" si="4695"/>
        <v>7.6792514259530584</v>
      </c>
      <c r="D2347" s="24">
        <v>1226.2</v>
      </c>
      <c r="E2347" s="24">
        <v>2163</v>
      </c>
      <c r="F2347" s="27">
        <f t="shared" ref="F2347:G2347" si="4696">LN(D2347/D2346)</f>
        <v>-1.8739566326462056E-3</v>
      </c>
      <c r="G2347" s="27">
        <f t="shared" si="4696"/>
        <v>-4.3824311864883291E-3</v>
      </c>
      <c r="H2347" s="27">
        <f t="shared" si="4602"/>
        <v>0.92608964609411393</v>
      </c>
      <c r="I2347" s="27"/>
      <c r="J2347" s="27">
        <v>2309</v>
      </c>
      <c r="K2347" s="27">
        <v>6.9349523232167636</v>
      </c>
      <c r="L2347" s="37">
        <v>9.8377778673439664E-2</v>
      </c>
      <c r="M2347" s="27"/>
      <c r="N2347" s="27"/>
      <c r="O2347" s="27"/>
      <c r="P2347" s="27"/>
      <c r="Q2347" s="27"/>
      <c r="R2347" s="27"/>
      <c r="S2347" s="27"/>
      <c r="T2347" s="27"/>
      <c r="U2347" s="27"/>
      <c r="V2347" s="27"/>
      <c r="W2347" s="27"/>
      <c r="X2347" s="27"/>
      <c r="Y2347" s="27"/>
      <c r="Z2347" s="27"/>
      <c r="AA2347" s="27"/>
      <c r="AB2347" s="27"/>
      <c r="AC2347" s="27"/>
      <c r="AD2347" s="27"/>
      <c r="AE2347" s="27"/>
    </row>
    <row r="2348" spans="1:31" ht="15.75" customHeight="1" x14ac:dyDescent="0.2">
      <c r="A2348" s="22">
        <v>36154</v>
      </c>
      <c r="B2348" s="23">
        <f t="shared" ref="B2348:C2348" si="4697">LN(D2348)</f>
        <v>7.1116752353285877</v>
      </c>
      <c r="C2348" s="23">
        <f t="shared" si="4697"/>
        <v>7.6792514259530584</v>
      </c>
      <c r="D2348" s="24">
        <v>1226.2</v>
      </c>
      <c r="E2348" s="24">
        <v>2163</v>
      </c>
      <c r="F2348" s="27">
        <f t="shared" ref="F2348:G2348" si="4698">LN(D2348/D2347)</f>
        <v>0</v>
      </c>
      <c r="G2348" s="27">
        <f t="shared" si="4698"/>
        <v>0</v>
      </c>
      <c r="H2348" s="27">
        <f t="shared" si="4602"/>
        <v>0.92608964609411393</v>
      </c>
      <c r="I2348" s="27"/>
      <c r="J2348" s="27">
        <v>2310</v>
      </c>
      <c r="K2348" s="27">
        <v>6.9431780970813</v>
      </c>
      <c r="L2348" s="37">
        <v>9.6482252780775823E-2</v>
      </c>
      <c r="M2348" s="27"/>
      <c r="N2348" s="27"/>
      <c r="O2348" s="27"/>
      <c r="P2348" s="27"/>
      <c r="Q2348" s="27"/>
      <c r="R2348" s="27"/>
      <c r="S2348" s="27"/>
      <c r="T2348" s="27"/>
      <c r="U2348" s="27"/>
      <c r="V2348" s="27"/>
      <c r="W2348" s="27"/>
      <c r="X2348" s="27"/>
      <c r="Y2348" s="27"/>
      <c r="Z2348" s="27"/>
      <c r="AA2348" s="27"/>
      <c r="AB2348" s="27"/>
      <c r="AC2348" s="27"/>
      <c r="AD2348" s="27"/>
      <c r="AE2348" s="27"/>
    </row>
    <row r="2349" spans="1:31" ht="15.75" customHeight="1" x14ac:dyDescent="0.2">
      <c r="A2349" s="22">
        <v>36157</v>
      </c>
      <c r="B2349" s="23">
        <f t="shared" ref="B2349:C2349" si="4699">LN(D2349)</f>
        <v>7.1110226002915544</v>
      </c>
      <c r="C2349" s="23">
        <f t="shared" si="4699"/>
        <v>7.6872177609940024</v>
      </c>
      <c r="D2349" s="24">
        <v>1225.4000000000001</v>
      </c>
      <c r="E2349" s="24">
        <v>2180.3000000000002</v>
      </c>
      <c r="F2349" s="27">
        <f t="shared" ref="F2349:G2349" si="4700">LN(D2349/D2348)</f>
        <v>-6.5263503703329195E-4</v>
      </c>
      <c r="G2349" s="27">
        <f t="shared" si="4700"/>
        <v>7.9663350409437568E-3</v>
      </c>
      <c r="H2349" s="27">
        <f t="shared" si="4602"/>
        <v>0.92504503207569566</v>
      </c>
      <c r="I2349" s="27"/>
      <c r="J2349" s="27">
        <v>2311</v>
      </c>
      <c r="K2349" s="27">
        <v>6.9450738540135681</v>
      </c>
      <c r="L2349" s="37">
        <v>8.5076033182175159E-2</v>
      </c>
      <c r="M2349" s="27"/>
      <c r="N2349" s="27"/>
      <c r="O2349" s="27"/>
      <c r="P2349" s="27"/>
      <c r="Q2349" s="27"/>
      <c r="R2349" s="27"/>
      <c r="S2349" s="27"/>
      <c r="T2349" s="27"/>
      <c r="U2349" s="27"/>
      <c r="V2349" s="27"/>
      <c r="W2349" s="27"/>
      <c r="X2349" s="27"/>
      <c r="Y2349" s="27"/>
      <c r="Z2349" s="27"/>
      <c r="AA2349" s="27"/>
      <c r="AB2349" s="27"/>
      <c r="AC2349" s="27"/>
      <c r="AD2349" s="27"/>
      <c r="AE2349" s="27"/>
    </row>
    <row r="2350" spans="1:31" ht="15.75" customHeight="1" x14ac:dyDescent="0.2">
      <c r="A2350" s="22">
        <v>36158</v>
      </c>
      <c r="B2350" s="23">
        <f t="shared" ref="B2350:C2350" si="4701">LN(D2350)</f>
        <v>7.1243172189307922</v>
      </c>
      <c r="C2350" s="23">
        <f t="shared" si="4701"/>
        <v>7.6878596683979783</v>
      </c>
      <c r="D2350" s="24">
        <v>1241.8</v>
      </c>
      <c r="E2350" s="24">
        <v>2181.6999999999998</v>
      </c>
      <c r="F2350" s="27">
        <f t="shared" ref="F2350:G2350" si="4702">LN(D2350/D2349)</f>
        <v>1.3294618639238176E-2</v>
      </c>
      <c r="G2350" s="27">
        <f t="shared" si="4702"/>
        <v>6.4190740397596817E-4</v>
      </c>
      <c r="H2350" s="27">
        <f t="shared" si="4602"/>
        <v>0.92669709466944272</v>
      </c>
      <c r="I2350" s="27"/>
      <c r="J2350" s="27">
        <v>2312</v>
      </c>
      <c r="K2350" s="27">
        <v>6.9470070067861931</v>
      </c>
      <c r="L2350" s="37">
        <v>8.1371714519682392E-2</v>
      </c>
      <c r="M2350" s="27"/>
      <c r="N2350" s="27"/>
      <c r="O2350" s="27"/>
      <c r="P2350" s="27"/>
      <c r="Q2350" s="27"/>
      <c r="R2350" s="27"/>
      <c r="S2350" s="27"/>
      <c r="T2350" s="27"/>
      <c r="U2350" s="27"/>
      <c r="V2350" s="27"/>
      <c r="W2350" s="27"/>
      <c r="X2350" s="27"/>
      <c r="Y2350" s="27"/>
      <c r="Z2350" s="27"/>
      <c r="AA2350" s="27"/>
      <c r="AB2350" s="27"/>
      <c r="AC2350" s="27"/>
      <c r="AD2350" s="27"/>
      <c r="AE2350" s="27"/>
    </row>
    <row r="2351" spans="1:31" ht="15.75" customHeight="1" x14ac:dyDescent="0.2">
      <c r="A2351" s="22">
        <v>36159</v>
      </c>
      <c r="B2351" s="23">
        <f t="shared" ref="B2351:C2351" si="4703">LN(D2351)</f>
        <v>7.1163129719679281</v>
      </c>
      <c r="C2351" s="23">
        <f t="shared" si="4703"/>
        <v>7.6810528537249105</v>
      </c>
      <c r="D2351" s="24">
        <v>1231.9000000000001</v>
      </c>
      <c r="E2351" s="24">
        <v>2166.9</v>
      </c>
      <c r="F2351" s="27">
        <f t="shared" ref="F2351:G2351" si="4704">LN(D2351/D2350)</f>
        <v>-8.0042469628638785E-3</v>
      </c>
      <c r="G2351" s="27">
        <f t="shared" si="4704"/>
        <v>-6.8068146730676316E-3</v>
      </c>
      <c r="H2351" s="27">
        <f t="shared" si="4602"/>
        <v>0.92647624062590417</v>
      </c>
      <c r="I2351" s="27"/>
      <c r="J2351" s="27">
        <v>2313</v>
      </c>
      <c r="K2351" s="27">
        <v>6.9455365640296796</v>
      </c>
      <c r="L2351" s="37">
        <v>7.6350648997370207E-2</v>
      </c>
      <c r="M2351" s="27"/>
      <c r="N2351" s="27"/>
      <c r="O2351" s="27"/>
      <c r="P2351" s="27"/>
      <c r="Q2351" s="27"/>
      <c r="R2351" s="27"/>
      <c r="S2351" s="27"/>
      <c r="T2351" s="27"/>
      <c r="U2351" s="27"/>
      <c r="V2351" s="27"/>
      <c r="W2351" s="27"/>
      <c r="X2351" s="27"/>
      <c r="Y2351" s="27"/>
      <c r="Z2351" s="27"/>
      <c r="AA2351" s="27"/>
      <c r="AB2351" s="27"/>
      <c r="AC2351" s="27"/>
      <c r="AD2351" s="27"/>
      <c r="AE2351" s="27"/>
    </row>
    <row r="2352" spans="1:31" ht="15.75" customHeight="1" x14ac:dyDescent="0.2">
      <c r="A2352" s="22">
        <v>36160</v>
      </c>
      <c r="B2352" s="23">
        <f t="shared" ref="B2352:C2352" si="4705">LN(D2352)</f>
        <v>7.1141188302563299</v>
      </c>
      <c r="C2352" s="23">
        <f t="shared" si="4705"/>
        <v>7.6928433332404396</v>
      </c>
      <c r="D2352" s="24">
        <v>1229.2</v>
      </c>
      <c r="E2352" s="24">
        <v>2192.6</v>
      </c>
      <c r="F2352" s="27">
        <f t="shared" ref="F2352:G2352" si="4706">LN(D2352/D2351)</f>
        <v>-2.194141711598823E-3</v>
      </c>
      <c r="G2352" s="27">
        <f t="shared" si="4706"/>
        <v>1.1790479515528834E-2</v>
      </c>
      <c r="H2352" s="27">
        <f t="shared" si="4602"/>
        <v>0.92477105305349627</v>
      </c>
      <c r="I2352" s="27"/>
      <c r="J2352" s="27">
        <v>2314</v>
      </c>
      <c r="K2352" s="27">
        <v>6.9408548106691734</v>
      </c>
      <c r="L2352" s="37">
        <v>7.8083997273578731E-2</v>
      </c>
      <c r="M2352" s="27"/>
      <c r="N2352" s="27"/>
      <c r="O2352" s="27"/>
      <c r="P2352" s="27"/>
      <c r="Q2352" s="27"/>
      <c r="R2352" s="27"/>
      <c r="S2352" s="27"/>
      <c r="T2352" s="27"/>
      <c r="U2352" s="27"/>
      <c r="V2352" s="27"/>
      <c r="W2352" s="27"/>
      <c r="X2352" s="27"/>
      <c r="Y2352" s="27"/>
      <c r="Z2352" s="27"/>
      <c r="AA2352" s="27"/>
      <c r="AB2352" s="27"/>
      <c r="AC2352" s="27"/>
      <c r="AD2352" s="27"/>
      <c r="AE2352" s="27"/>
    </row>
    <row r="2353" spans="1:31" ht="15.75" customHeight="1" x14ac:dyDescent="0.2">
      <c r="A2353" s="22">
        <v>36161</v>
      </c>
      <c r="B2353" s="23">
        <f t="shared" ref="B2353:C2353" si="4707">LN(D2353)</f>
        <v>7.1141188302563299</v>
      </c>
      <c r="C2353" s="23">
        <f t="shared" si="4707"/>
        <v>7.6928433332404396</v>
      </c>
      <c r="D2353" s="24">
        <v>1229.2</v>
      </c>
      <c r="E2353" s="24">
        <v>2192.6</v>
      </c>
      <c r="F2353" s="27">
        <f t="shared" ref="F2353:G2353" si="4708">LN(D2353/D2352)</f>
        <v>0</v>
      </c>
      <c r="G2353" s="27">
        <f t="shared" si="4708"/>
        <v>0</v>
      </c>
      <c r="H2353" s="27">
        <f t="shared" si="4602"/>
        <v>0.92477105305349627</v>
      </c>
      <c r="I2353" s="27"/>
      <c r="J2353" s="27">
        <v>2315</v>
      </c>
      <c r="K2353" s="27">
        <v>6.9395422780380933</v>
      </c>
      <c r="L2353" s="37">
        <v>8.6618065322665139E-2</v>
      </c>
      <c r="M2353" s="27"/>
      <c r="N2353" s="27"/>
      <c r="O2353" s="27"/>
      <c r="P2353" s="27"/>
      <c r="Q2353" s="27"/>
      <c r="R2353" s="27"/>
      <c r="S2353" s="27"/>
      <c r="T2353" s="27"/>
      <c r="U2353" s="27"/>
      <c r="V2353" s="27"/>
      <c r="W2353" s="27"/>
      <c r="X2353" s="27"/>
      <c r="Y2353" s="27"/>
      <c r="Z2353" s="27"/>
      <c r="AA2353" s="27"/>
      <c r="AB2353" s="27"/>
      <c r="AC2353" s="27"/>
      <c r="AD2353" s="27"/>
      <c r="AE2353" s="27"/>
    </row>
    <row r="2354" spans="1:31" ht="15.75" customHeight="1" x14ac:dyDescent="0.2">
      <c r="A2354" s="22">
        <v>36164</v>
      </c>
      <c r="B2354" s="23">
        <f t="shared" ref="B2354:C2354" si="4709">LN(D2354)</f>
        <v>7.1132235386163387</v>
      </c>
      <c r="C2354" s="23">
        <f t="shared" si="4709"/>
        <v>7.6998424073969858</v>
      </c>
      <c r="D2354" s="24">
        <v>1228.0999999999999</v>
      </c>
      <c r="E2354" s="24">
        <v>2208</v>
      </c>
      <c r="F2354" s="27">
        <f t="shared" ref="F2354:G2354" si="4710">LN(D2354/D2353)</f>
        <v>-8.9529163999126896E-4</v>
      </c>
      <c r="G2354" s="27">
        <f t="shared" si="4710"/>
        <v>6.9990741565462465E-3</v>
      </c>
      <c r="H2354" s="27">
        <f t="shared" si="4602"/>
        <v>0.92381417206446959</v>
      </c>
      <c r="I2354" s="27"/>
      <c r="J2354" s="27">
        <v>2316</v>
      </c>
      <c r="K2354" s="27">
        <v>6.9453262751892524</v>
      </c>
      <c r="L2354" s="37">
        <v>8.9766252254079859E-2</v>
      </c>
      <c r="M2354" s="27"/>
      <c r="N2354" s="27"/>
      <c r="O2354" s="27"/>
      <c r="P2354" s="27"/>
      <c r="Q2354" s="27"/>
      <c r="R2354" s="27"/>
      <c r="S2354" s="27"/>
      <c r="T2354" s="27"/>
      <c r="U2354" s="27"/>
      <c r="V2354" s="27"/>
      <c r="W2354" s="27"/>
      <c r="X2354" s="27"/>
      <c r="Y2354" s="27"/>
      <c r="Z2354" s="27"/>
      <c r="AA2354" s="27"/>
      <c r="AB2354" s="27"/>
      <c r="AC2354" s="27"/>
      <c r="AD2354" s="27"/>
      <c r="AE2354" s="27"/>
    </row>
    <row r="2355" spans="1:31" ht="15.75" customHeight="1" x14ac:dyDescent="0.2">
      <c r="A2355" s="22">
        <v>36165</v>
      </c>
      <c r="B2355" s="23">
        <f t="shared" ref="B2355:C2355" si="4711">LN(D2355)</f>
        <v>7.1266498160069318</v>
      </c>
      <c r="C2355" s="23">
        <f t="shared" si="4711"/>
        <v>7.7192186863601249</v>
      </c>
      <c r="D2355" s="24">
        <v>1244.7</v>
      </c>
      <c r="E2355" s="24">
        <v>2251.1999999999998</v>
      </c>
      <c r="F2355" s="27">
        <f t="shared" ref="F2355:G2355" si="4712">LN(D2355/D2354)</f>
        <v>1.3426277390593632E-2</v>
      </c>
      <c r="G2355" s="27">
        <f t="shared" si="4712"/>
        <v>1.937627896313868E-2</v>
      </c>
      <c r="H2355" s="27">
        <f t="shared" si="4602"/>
        <v>0.92323460515501865</v>
      </c>
      <c r="I2355" s="27"/>
      <c r="J2355" s="27">
        <v>2317</v>
      </c>
      <c r="K2355" s="27">
        <v>6.9524029192197334</v>
      </c>
      <c r="L2355" s="37">
        <v>8.5766398484336648E-2</v>
      </c>
      <c r="M2355" s="27"/>
      <c r="N2355" s="27"/>
      <c r="O2355" s="27"/>
      <c r="P2355" s="27"/>
      <c r="Q2355" s="27"/>
      <c r="R2355" s="27"/>
      <c r="S2355" s="27"/>
      <c r="T2355" s="27"/>
      <c r="U2355" s="27"/>
      <c r="V2355" s="27"/>
      <c r="W2355" s="27"/>
      <c r="X2355" s="27"/>
      <c r="Y2355" s="27"/>
      <c r="Z2355" s="27"/>
      <c r="AA2355" s="27"/>
      <c r="AB2355" s="27"/>
      <c r="AC2355" s="27"/>
      <c r="AD2355" s="27"/>
      <c r="AE2355" s="27"/>
    </row>
    <row r="2356" spans="1:31" ht="15.75" customHeight="1" x14ac:dyDescent="0.2">
      <c r="A2356" s="22">
        <v>36166</v>
      </c>
      <c r="B2356" s="23">
        <f t="shared" ref="B2356:C2356" si="4713">LN(D2356)</f>
        <v>7.1485815651486551</v>
      </c>
      <c r="C2356" s="23">
        <f t="shared" si="4713"/>
        <v>7.7496672328071945</v>
      </c>
      <c r="D2356" s="24">
        <v>1272.3</v>
      </c>
      <c r="E2356" s="24">
        <v>2320.8000000000002</v>
      </c>
      <c r="F2356" s="27">
        <f t="shared" ref="F2356:G2356" si="4714">LN(D2356/D2355)</f>
        <v>2.1931749141722669E-2</v>
      </c>
      <c r="G2356" s="27">
        <f t="shared" si="4714"/>
        <v>3.0448546447069815E-2</v>
      </c>
      <c r="H2356" s="27">
        <f t="shared" si="4602"/>
        <v>0.92243722864461553</v>
      </c>
      <c r="I2356" s="27"/>
      <c r="J2356" s="27">
        <v>2318</v>
      </c>
      <c r="K2356" s="27">
        <v>6.9602420128413769</v>
      </c>
      <c r="L2356" s="37">
        <v>8.2393748334578021E-2</v>
      </c>
      <c r="M2356" s="27"/>
      <c r="N2356" s="27"/>
      <c r="O2356" s="27"/>
      <c r="P2356" s="27"/>
      <c r="Q2356" s="27"/>
      <c r="R2356" s="27"/>
      <c r="S2356" s="27"/>
      <c r="T2356" s="27"/>
      <c r="U2356" s="27"/>
      <c r="V2356" s="27"/>
      <c r="W2356" s="27"/>
      <c r="X2356" s="27"/>
      <c r="Y2356" s="27"/>
      <c r="Z2356" s="27"/>
      <c r="AA2356" s="27"/>
      <c r="AB2356" s="27"/>
      <c r="AC2356" s="27"/>
      <c r="AD2356" s="27"/>
      <c r="AE2356" s="27"/>
    </row>
    <row r="2357" spans="1:31" ht="15.75" customHeight="1" x14ac:dyDescent="0.2">
      <c r="A2357" s="22">
        <v>36167</v>
      </c>
      <c r="B2357" s="23">
        <f t="shared" ref="B2357:C2357" si="4715">LN(D2357)</f>
        <v>7.1465359310757455</v>
      </c>
      <c r="C2357" s="23">
        <f t="shared" si="4715"/>
        <v>7.7519053330786098</v>
      </c>
      <c r="D2357" s="24">
        <v>1269.7</v>
      </c>
      <c r="E2357" s="24">
        <v>2326</v>
      </c>
      <c r="F2357" s="27">
        <f t="shared" ref="F2357:G2357" si="4716">LN(D2357/D2356)</f>
        <v>-2.0456340729089507E-3</v>
      </c>
      <c r="G2357" s="27">
        <f t="shared" si="4716"/>
        <v>2.238100271415328E-3</v>
      </c>
      <c r="H2357" s="27">
        <f t="shared" si="4602"/>
        <v>0.92190701821142507</v>
      </c>
      <c r="I2357" s="27"/>
      <c r="J2357" s="27">
        <v>2319</v>
      </c>
      <c r="K2357" s="27">
        <v>6.9693507173922553</v>
      </c>
      <c r="L2357" s="37">
        <v>8.0424821610310282E-2</v>
      </c>
      <c r="M2357" s="27"/>
      <c r="N2357" s="27"/>
      <c r="O2357" s="27"/>
      <c r="P2357" s="27"/>
      <c r="Q2357" s="27"/>
      <c r="R2357" s="27"/>
      <c r="S2357" s="27"/>
      <c r="T2357" s="27"/>
      <c r="U2357" s="27"/>
      <c r="V2357" s="27"/>
      <c r="W2357" s="27"/>
      <c r="X2357" s="27"/>
      <c r="Y2357" s="27"/>
      <c r="Z2357" s="27"/>
      <c r="AA2357" s="27"/>
      <c r="AB2357" s="27"/>
      <c r="AC2357" s="27"/>
      <c r="AD2357" s="27"/>
      <c r="AE2357" s="27"/>
    </row>
    <row r="2358" spans="1:31" ht="15.75" customHeight="1" x14ac:dyDescent="0.2">
      <c r="A2358" s="22">
        <v>36168</v>
      </c>
      <c r="B2358" s="23">
        <f t="shared" ref="B2358:C2358" si="4717">LN(D2358)</f>
        <v>7.1507014575925263</v>
      </c>
      <c r="C2358" s="23">
        <f t="shared" si="4717"/>
        <v>7.7597847846022745</v>
      </c>
      <c r="D2358" s="24">
        <v>1275</v>
      </c>
      <c r="E2358" s="24">
        <v>2344.4</v>
      </c>
      <c r="F2358" s="27">
        <f t="shared" ref="F2358:G2358" si="4718">LN(D2358/D2357)</f>
        <v>4.1655265167807771E-3</v>
      </c>
      <c r="G2358" s="27">
        <f t="shared" si="4718"/>
        <v>7.8794515236645084E-3</v>
      </c>
      <c r="H2358" s="27">
        <f t="shared" si="4602"/>
        <v>0.92150770363910728</v>
      </c>
      <c r="I2358" s="27"/>
      <c r="J2358" s="27">
        <v>2320</v>
      </c>
      <c r="K2358" s="27">
        <v>6.9728510360922167</v>
      </c>
      <c r="L2358" s="37">
        <v>8.6336946650130031E-2</v>
      </c>
      <c r="M2358" s="27"/>
      <c r="N2358" s="27"/>
      <c r="O2358" s="27"/>
      <c r="P2358" s="27"/>
      <c r="Q2358" s="27"/>
      <c r="R2358" s="27"/>
      <c r="S2358" s="27"/>
      <c r="T2358" s="27"/>
      <c r="U2358" s="27"/>
      <c r="V2358" s="27"/>
      <c r="W2358" s="27"/>
      <c r="X2358" s="27"/>
      <c r="Y2358" s="27"/>
      <c r="Z2358" s="27"/>
      <c r="AA2358" s="27"/>
      <c r="AB2358" s="27"/>
      <c r="AC2358" s="27"/>
      <c r="AD2358" s="27"/>
      <c r="AE2358" s="27"/>
    </row>
    <row r="2359" spans="1:31" ht="15.75" customHeight="1" x14ac:dyDescent="0.2">
      <c r="A2359" s="22">
        <v>36171</v>
      </c>
      <c r="B2359" s="23">
        <f t="shared" ref="B2359:C2359" si="4719">LN(D2359)</f>
        <v>7.1418783343393546</v>
      </c>
      <c r="C2359" s="23">
        <f t="shared" si="4719"/>
        <v>7.7767447377382792</v>
      </c>
      <c r="D2359" s="24">
        <v>1263.8</v>
      </c>
      <c r="E2359" s="24">
        <v>2384.5</v>
      </c>
      <c r="F2359" s="27">
        <f t="shared" ref="F2359:G2359" si="4720">LN(D2359/D2358)</f>
        <v>-8.823123253171708E-3</v>
      </c>
      <c r="G2359" s="27">
        <f t="shared" si="4720"/>
        <v>1.6959953136004732E-2</v>
      </c>
      <c r="H2359" s="27">
        <f t="shared" si="4602"/>
        <v>0.91836347664619844</v>
      </c>
      <c r="I2359" s="27"/>
      <c r="J2359" s="27">
        <v>2321</v>
      </c>
      <c r="K2359" s="27">
        <v>6.9925807696051532</v>
      </c>
      <c r="L2359" s="37">
        <v>8.7614066316487715E-2</v>
      </c>
      <c r="M2359" s="27"/>
      <c r="N2359" s="27"/>
      <c r="O2359" s="27"/>
      <c r="P2359" s="27"/>
      <c r="Q2359" s="27"/>
      <c r="R2359" s="27"/>
      <c r="S2359" s="27"/>
      <c r="T2359" s="27"/>
      <c r="U2359" s="27"/>
      <c r="V2359" s="27"/>
      <c r="W2359" s="27"/>
      <c r="X2359" s="27"/>
      <c r="Y2359" s="27"/>
      <c r="Z2359" s="27"/>
      <c r="AA2359" s="27"/>
      <c r="AB2359" s="27"/>
      <c r="AC2359" s="27"/>
      <c r="AD2359" s="27"/>
      <c r="AE2359" s="27"/>
    </row>
    <row r="2360" spans="1:31" ht="15.75" customHeight="1" x14ac:dyDescent="0.2">
      <c r="A2360" s="22">
        <v>36172</v>
      </c>
      <c r="B2360" s="23">
        <f t="shared" ref="B2360:C2360" si="4721">LN(D2360)</f>
        <v>7.1224633514752451</v>
      </c>
      <c r="C2360" s="23">
        <f t="shared" si="4721"/>
        <v>7.7496241432887132</v>
      </c>
      <c r="D2360" s="24">
        <v>1239.5</v>
      </c>
      <c r="E2360" s="24">
        <v>2320.6999999999998</v>
      </c>
      <c r="F2360" s="27">
        <f t="shared" ref="F2360:G2360" si="4722">LN(D2360/D2359)</f>
        <v>-1.9414982864109656E-2</v>
      </c>
      <c r="G2360" s="27">
        <f t="shared" si="4722"/>
        <v>-2.7120594449566191E-2</v>
      </c>
      <c r="H2360" s="27">
        <f t="shared" si="4602"/>
        <v>0.91907210205070422</v>
      </c>
      <c r="I2360" s="27"/>
      <c r="J2360" s="27">
        <v>2322</v>
      </c>
      <c r="K2360" s="27">
        <v>6.9879736303338227</v>
      </c>
      <c r="L2360" s="37">
        <v>8.7750699217868267E-2</v>
      </c>
      <c r="M2360" s="27"/>
      <c r="N2360" s="27"/>
      <c r="O2360" s="27"/>
      <c r="P2360" s="27"/>
      <c r="Q2360" s="27"/>
      <c r="R2360" s="27"/>
      <c r="S2360" s="27"/>
      <c r="T2360" s="27"/>
      <c r="U2360" s="27"/>
      <c r="V2360" s="27"/>
      <c r="W2360" s="27"/>
      <c r="X2360" s="27"/>
      <c r="Y2360" s="27"/>
      <c r="Z2360" s="27"/>
      <c r="AA2360" s="27"/>
      <c r="AB2360" s="27"/>
      <c r="AC2360" s="27"/>
      <c r="AD2360" s="27"/>
      <c r="AE2360" s="27"/>
    </row>
    <row r="2361" spans="1:31" ht="15.75" customHeight="1" x14ac:dyDescent="0.2">
      <c r="A2361" s="22">
        <v>36173</v>
      </c>
      <c r="B2361" s="23">
        <f t="shared" ref="B2361:C2361" si="4723">LN(D2361)</f>
        <v>7.118340301048951</v>
      </c>
      <c r="C2361" s="23">
        <f t="shared" si="4723"/>
        <v>7.7479422021913971</v>
      </c>
      <c r="D2361" s="24">
        <v>1234.4000000000001</v>
      </c>
      <c r="E2361" s="24">
        <v>2316.8000000000002</v>
      </c>
      <c r="F2361" s="27">
        <f t="shared" ref="F2361:G2361" si="4724">LN(D2361/D2360)</f>
        <v>-4.1230504262940422E-3</v>
      </c>
      <c r="G2361" s="27">
        <f t="shared" si="4724"/>
        <v>-1.6819410973155716E-3</v>
      </c>
      <c r="H2361" s="27">
        <f t="shared" si="4602"/>
        <v>0.91873946853083499</v>
      </c>
      <c r="I2361" s="27"/>
      <c r="J2361" s="27">
        <v>2323</v>
      </c>
      <c r="K2361" s="27">
        <v>6.9956635020442253</v>
      </c>
      <c r="L2361" s="37">
        <v>8.3352386372441245E-2</v>
      </c>
      <c r="M2361" s="27"/>
      <c r="N2361" s="27"/>
      <c r="O2361" s="27"/>
      <c r="P2361" s="27"/>
      <c r="Q2361" s="27"/>
      <c r="R2361" s="27"/>
      <c r="S2361" s="27"/>
      <c r="T2361" s="27"/>
      <c r="U2361" s="27"/>
      <c r="V2361" s="27"/>
      <c r="W2361" s="27"/>
      <c r="X2361" s="27"/>
      <c r="Y2361" s="27"/>
      <c r="Z2361" s="27"/>
      <c r="AA2361" s="27"/>
      <c r="AB2361" s="27"/>
      <c r="AC2361" s="27"/>
      <c r="AD2361" s="27"/>
      <c r="AE2361" s="27"/>
    </row>
    <row r="2362" spans="1:31" ht="15.75" customHeight="1" x14ac:dyDescent="0.2">
      <c r="A2362" s="22">
        <v>36174</v>
      </c>
      <c r="B2362" s="23">
        <f t="shared" ref="B2362:C2362" si="4725">LN(D2362)</f>
        <v>7.1001096714764662</v>
      </c>
      <c r="C2362" s="23">
        <f t="shared" si="4725"/>
        <v>7.7305262273355879</v>
      </c>
      <c r="D2362" s="24">
        <v>1212.0999999999999</v>
      </c>
      <c r="E2362" s="24">
        <v>2276.8000000000002</v>
      </c>
      <c r="F2362" s="27">
        <f t="shared" ref="F2362:G2362" si="4726">LN(D2362/D2361)</f>
        <v>-1.8230629572484849E-2</v>
      </c>
      <c r="G2362" s="27">
        <f t="shared" si="4726"/>
        <v>-1.7415974855809303E-2</v>
      </c>
      <c r="H2362" s="27">
        <f t="shared" si="4602"/>
        <v>0.91845101648708827</v>
      </c>
      <c r="I2362" s="27"/>
      <c r="J2362" s="27">
        <v>2324</v>
      </c>
      <c r="K2362" s="27">
        <v>6.9956635020442253</v>
      </c>
      <c r="L2362" s="37">
        <v>8.3352386372441245E-2</v>
      </c>
      <c r="M2362" s="27"/>
      <c r="N2362" s="27"/>
      <c r="O2362" s="27"/>
      <c r="P2362" s="27"/>
      <c r="Q2362" s="27"/>
      <c r="R2362" s="27"/>
      <c r="S2362" s="27"/>
      <c r="T2362" s="27"/>
      <c r="U2362" s="27"/>
      <c r="V2362" s="27"/>
      <c r="W2362" s="27"/>
      <c r="X2362" s="27"/>
      <c r="Y2362" s="27"/>
      <c r="Z2362" s="27"/>
      <c r="AA2362" s="27"/>
      <c r="AB2362" s="27"/>
      <c r="AC2362" s="27"/>
      <c r="AD2362" s="27"/>
      <c r="AE2362" s="27"/>
    </row>
    <row r="2363" spans="1:31" ht="15.75" customHeight="1" x14ac:dyDescent="0.2">
      <c r="A2363" s="22">
        <v>36175</v>
      </c>
      <c r="B2363" s="23">
        <f t="shared" ref="B2363:C2363" si="4727">LN(D2363)</f>
        <v>7.125443979613383</v>
      </c>
      <c r="C2363" s="23">
        <f t="shared" si="4727"/>
        <v>7.7614043561961115</v>
      </c>
      <c r="D2363" s="24">
        <v>1243.2</v>
      </c>
      <c r="E2363" s="24">
        <v>2348.1999999999998</v>
      </c>
      <c r="F2363" s="27">
        <f t="shared" ref="F2363:G2363" si="4728">LN(D2363/D2362)</f>
        <v>2.5334308136916697E-2</v>
      </c>
      <c r="G2363" s="27">
        <f t="shared" si="4728"/>
        <v>3.0878128860523393E-2</v>
      </c>
      <c r="H2363" s="27">
        <f t="shared" si="4602"/>
        <v>0.91806117199975201</v>
      </c>
      <c r="I2363" s="27"/>
      <c r="J2363" s="27">
        <v>2325</v>
      </c>
      <c r="K2363" s="27">
        <v>7.0078744849808619</v>
      </c>
      <c r="L2363" s="37">
        <v>7.5681133804964773E-2</v>
      </c>
      <c r="M2363" s="27"/>
      <c r="N2363" s="27"/>
      <c r="O2363" s="27"/>
      <c r="P2363" s="27"/>
      <c r="Q2363" s="27"/>
      <c r="R2363" s="27"/>
      <c r="S2363" s="27"/>
      <c r="T2363" s="27"/>
      <c r="U2363" s="27"/>
      <c r="V2363" s="27"/>
      <c r="W2363" s="27"/>
      <c r="X2363" s="27"/>
      <c r="Y2363" s="27"/>
      <c r="Z2363" s="27"/>
      <c r="AA2363" s="27"/>
      <c r="AB2363" s="27"/>
      <c r="AC2363" s="27"/>
      <c r="AD2363" s="27"/>
      <c r="AE2363" s="27"/>
    </row>
    <row r="2364" spans="1:31" ht="15.75" customHeight="1" x14ac:dyDescent="0.2">
      <c r="A2364" s="22">
        <v>36178</v>
      </c>
      <c r="B2364" s="23">
        <f t="shared" ref="B2364:C2364" si="4729">LN(D2364)</f>
        <v>7.125443979613383</v>
      </c>
      <c r="C2364" s="23">
        <f t="shared" si="4729"/>
        <v>7.7614043561961115</v>
      </c>
      <c r="D2364" s="24">
        <v>1243.2</v>
      </c>
      <c r="E2364" s="24">
        <v>2348.1999999999998</v>
      </c>
      <c r="F2364" s="27">
        <f t="shared" ref="F2364:G2364" si="4730">LN(D2364/D2363)</f>
        <v>0</v>
      </c>
      <c r="G2364" s="27">
        <f t="shared" si="4730"/>
        <v>0</v>
      </c>
      <c r="H2364" s="27">
        <f t="shared" si="4602"/>
        <v>0.91806117199975201</v>
      </c>
      <c r="I2364" s="27"/>
      <c r="J2364" s="27">
        <v>2326</v>
      </c>
      <c r="K2364" s="27">
        <v>6.981453654693647</v>
      </c>
      <c r="L2364" s="37">
        <v>7.7820271927399709E-2</v>
      </c>
      <c r="M2364" s="27"/>
      <c r="N2364" s="27"/>
      <c r="O2364" s="27"/>
      <c r="P2364" s="27"/>
      <c r="Q2364" s="27"/>
      <c r="R2364" s="27"/>
      <c r="S2364" s="27"/>
      <c r="T2364" s="27"/>
      <c r="U2364" s="27"/>
      <c r="V2364" s="27"/>
      <c r="W2364" s="27"/>
      <c r="X2364" s="27"/>
      <c r="Y2364" s="27"/>
      <c r="Z2364" s="27"/>
      <c r="AA2364" s="27"/>
      <c r="AB2364" s="27"/>
      <c r="AC2364" s="27"/>
      <c r="AD2364" s="27"/>
      <c r="AE2364" s="27"/>
    </row>
    <row r="2365" spans="1:31" ht="15.75" customHeight="1" x14ac:dyDescent="0.2">
      <c r="A2365" s="22">
        <v>36179</v>
      </c>
      <c r="B2365" s="23">
        <f t="shared" ref="B2365:C2365" si="4731">LN(D2365)</f>
        <v>7.1324975516600437</v>
      </c>
      <c r="C2365" s="23">
        <f t="shared" si="4731"/>
        <v>7.7865933338056408</v>
      </c>
      <c r="D2365" s="24">
        <v>1252</v>
      </c>
      <c r="E2365" s="24">
        <v>2408.1</v>
      </c>
      <c r="F2365" s="27">
        <f t="shared" ref="F2365:G2365" si="4732">LN(D2365/D2364)</f>
        <v>7.0535720466608637E-3</v>
      </c>
      <c r="G2365" s="27">
        <f t="shared" si="4732"/>
        <v>2.5188977609529491E-2</v>
      </c>
      <c r="H2365" s="27">
        <f t="shared" si="4602"/>
        <v>0.91599718206602265</v>
      </c>
      <c r="I2365" s="27"/>
      <c r="J2365" s="27">
        <v>2327</v>
      </c>
      <c r="K2365" s="27">
        <v>7.0029269461269443</v>
      </c>
      <c r="L2365" s="37">
        <v>6.6266678732723072E-2</v>
      </c>
      <c r="M2365" s="27"/>
      <c r="N2365" s="27"/>
      <c r="O2365" s="27"/>
      <c r="P2365" s="27"/>
      <c r="Q2365" s="27"/>
      <c r="R2365" s="27"/>
      <c r="S2365" s="27"/>
      <c r="T2365" s="27"/>
      <c r="U2365" s="27"/>
      <c r="V2365" s="27"/>
      <c r="W2365" s="27"/>
      <c r="X2365" s="27"/>
      <c r="Y2365" s="27"/>
      <c r="Z2365" s="27"/>
      <c r="AA2365" s="27"/>
      <c r="AB2365" s="27"/>
      <c r="AC2365" s="27"/>
      <c r="AD2365" s="27"/>
      <c r="AE2365" s="27"/>
    </row>
    <row r="2366" spans="1:31" ht="15.75" customHeight="1" x14ac:dyDescent="0.2">
      <c r="A2366" s="22">
        <v>36180</v>
      </c>
      <c r="B2366" s="23">
        <f t="shared" ref="B2366:C2366" si="4733">LN(D2366)</f>
        <v>7.1361649399688467</v>
      </c>
      <c r="C2366" s="23">
        <f t="shared" si="4733"/>
        <v>7.7896201838412749</v>
      </c>
      <c r="D2366" s="24">
        <v>1256.5999999999999</v>
      </c>
      <c r="E2366" s="24">
        <v>2415.4</v>
      </c>
      <c r="F2366" s="27">
        <f t="shared" ref="F2366:G2366" si="4734">LN(D2366/D2365)</f>
        <v>3.6673883088027518E-3</v>
      </c>
      <c r="G2366" s="27">
        <f t="shared" si="4734"/>
        <v>3.0268500356341044E-3</v>
      </c>
      <c r="H2366" s="27">
        <f t="shared" si="4602"/>
        <v>0.91611205316172539</v>
      </c>
      <c r="I2366" s="27"/>
      <c r="J2366" s="27">
        <v>2328</v>
      </c>
      <c r="K2366" s="27">
        <v>6.9995980523299304</v>
      </c>
      <c r="L2366" s="37">
        <v>6.6186090877116577E-2</v>
      </c>
      <c r="M2366" s="27"/>
      <c r="N2366" s="27"/>
      <c r="O2366" s="27"/>
      <c r="P2366" s="27"/>
      <c r="Q2366" s="27"/>
      <c r="R2366" s="27"/>
      <c r="S2366" s="27"/>
      <c r="T2366" s="27"/>
      <c r="U2366" s="27"/>
      <c r="V2366" s="27"/>
      <c r="W2366" s="27"/>
      <c r="X2366" s="27"/>
      <c r="Y2366" s="27"/>
      <c r="Z2366" s="27"/>
      <c r="AA2366" s="27"/>
      <c r="AB2366" s="27"/>
      <c r="AC2366" s="27"/>
      <c r="AD2366" s="27"/>
      <c r="AE2366" s="27"/>
    </row>
    <row r="2367" spans="1:31" ht="15.75" customHeight="1" x14ac:dyDescent="0.2">
      <c r="A2367" s="22">
        <v>36181</v>
      </c>
      <c r="B2367" s="23">
        <f t="shared" ref="B2367:C2367" si="4735">LN(D2367)</f>
        <v>7.1189072174439687</v>
      </c>
      <c r="C2367" s="23">
        <f t="shared" si="4735"/>
        <v>7.7599127409266897</v>
      </c>
      <c r="D2367" s="24">
        <v>1235.0999999999999</v>
      </c>
      <c r="E2367" s="24">
        <v>2344.6999999999998</v>
      </c>
      <c r="F2367" s="27">
        <f t="shared" ref="F2367:G2367" si="4736">LN(D2367/D2366)</f>
        <v>-1.7257722524877915E-2</v>
      </c>
      <c r="G2367" s="27">
        <f t="shared" si="4736"/>
        <v>-2.9707442914584922E-2</v>
      </c>
      <c r="H2367" s="27">
        <f t="shared" si="4602"/>
        <v>0.91739526655989534</v>
      </c>
      <c r="I2367" s="27"/>
      <c r="J2367" s="27">
        <v>2329</v>
      </c>
      <c r="K2367" s="27">
        <v>6.9833792933718781</v>
      </c>
      <c r="L2367" s="37">
        <v>6.4224880726657219E-2</v>
      </c>
      <c r="M2367" s="27"/>
      <c r="N2367" s="27"/>
      <c r="O2367" s="27"/>
      <c r="P2367" s="27"/>
      <c r="Q2367" s="27"/>
      <c r="R2367" s="27"/>
      <c r="S2367" s="27"/>
      <c r="T2367" s="27"/>
      <c r="U2367" s="27"/>
      <c r="V2367" s="27"/>
      <c r="W2367" s="27"/>
      <c r="X2367" s="27"/>
      <c r="Y2367" s="27"/>
      <c r="Z2367" s="27"/>
      <c r="AA2367" s="27"/>
      <c r="AB2367" s="27"/>
      <c r="AC2367" s="27"/>
      <c r="AD2367" s="27"/>
      <c r="AE2367" s="27"/>
    </row>
    <row r="2368" spans="1:31" ht="15.75" customHeight="1" x14ac:dyDescent="0.2">
      <c r="A2368" s="22">
        <v>36182</v>
      </c>
      <c r="B2368" s="23">
        <f t="shared" ref="B2368:C2368" si="4737">LN(D2368)</f>
        <v>7.110777752300125</v>
      </c>
      <c r="C2368" s="23">
        <f t="shared" si="4737"/>
        <v>7.7573932563015155</v>
      </c>
      <c r="D2368" s="24">
        <v>1225.0999999999999</v>
      </c>
      <c r="E2368" s="24">
        <v>2338.8000000000002</v>
      </c>
      <c r="F2368" s="27">
        <f t="shared" ref="F2368:G2368" si="4738">LN(D2368/D2367)</f>
        <v>-8.1294651438437674E-3</v>
      </c>
      <c r="G2368" s="27">
        <f t="shared" si="4738"/>
        <v>-2.519484625174448E-3</v>
      </c>
      <c r="H2368" s="27">
        <f t="shared" si="4602"/>
        <v>0.91664525922079176</v>
      </c>
      <c r="I2368" s="27"/>
      <c r="J2368" s="27">
        <v>2330</v>
      </c>
      <c r="K2368" s="27">
        <v>7.0026924290391213</v>
      </c>
      <c r="L2368" s="37">
        <v>6.7776760430762195E-2</v>
      </c>
      <c r="M2368" s="27"/>
      <c r="N2368" s="27"/>
      <c r="O2368" s="27"/>
      <c r="P2368" s="27"/>
      <c r="Q2368" s="27"/>
      <c r="R2368" s="27"/>
      <c r="S2368" s="27"/>
      <c r="T2368" s="27"/>
      <c r="U2368" s="27"/>
      <c r="V2368" s="27"/>
      <c r="W2368" s="27"/>
      <c r="X2368" s="27"/>
      <c r="Y2368" s="27"/>
      <c r="Z2368" s="27"/>
      <c r="AA2368" s="27"/>
      <c r="AB2368" s="27"/>
      <c r="AC2368" s="27"/>
      <c r="AD2368" s="27"/>
      <c r="AE2368" s="27"/>
    </row>
    <row r="2369" spans="1:31" ht="15.75" customHeight="1" x14ac:dyDescent="0.2">
      <c r="A2369" s="22">
        <v>36185</v>
      </c>
      <c r="B2369" s="23">
        <f t="shared" ref="B2369:C2369" si="4739">LN(D2369)</f>
        <v>7.1179351639044883</v>
      </c>
      <c r="C2369" s="23">
        <f t="shared" si="4739"/>
        <v>7.7703498318524309</v>
      </c>
      <c r="D2369" s="24">
        <v>1233.9000000000001</v>
      </c>
      <c r="E2369" s="24">
        <v>2369.3000000000002</v>
      </c>
      <c r="F2369" s="27">
        <f t="shared" ref="F2369:G2369" si="4740">LN(D2369/D2368)</f>
        <v>7.1574116043633881E-3</v>
      </c>
      <c r="G2369" s="27">
        <f t="shared" si="4740"/>
        <v>1.2956575550915696E-2</v>
      </c>
      <c r="H2369" s="27">
        <f t="shared" si="4602"/>
        <v>0.91603792852754884</v>
      </c>
      <c r="I2369" s="27"/>
      <c r="J2369" s="27">
        <v>2331</v>
      </c>
      <c r="K2369" s="27">
        <v>7.0172164107769452</v>
      </c>
      <c r="L2369" s="37">
        <v>6.2557532003249428E-2</v>
      </c>
      <c r="M2369" s="27"/>
      <c r="N2369" s="27"/>
      <c r="O2369" s="27"/>
      <c r="P2369" s="27"/>
      <c r="Q2369" s="27"/>
      <c r="R2369" s="27"/>
      <c r="S2369" s="27"/>
      <c r="T2369" s="27"/>
      <c r="U2369" s="27"/>
      <c r="V2369" s="27"/>
      <c r="W2369" s="27"/>
      <c r="X2369" s="27"/>
      <c r="Y2369" s="27"/>
      <c r="Z2369" s="27"/>
      <c r="AA2369" s="27"/>
      <c r="AB2369" s="27"/>
      <c r="AC2369" s="27"/>
      <c r="AD2369" s="27"/>
      <c r="AE2369" s="27"/>
    </row>
    <row r="2370" spans="1:31" ht="15.75" customHeight="1" x14ac:dyDescent="0.2">
      <c r="A2370" s="22">
        <v>36186</v>
      </c>
      <c r="B2370" s="23">
        <f t="shared" ref="B2370:C2370" si="4741">LN(D2370)</f>
        <v>7.1327371395699863</v>
      </c>
      <c r="C2370" s="23">
        <f t="shared" si="4741"/>
        <v>7.7970447353533485</v>
      </c>
      <c r="D2370" s="24">
        <v>1252.3</v>
      </c>
      <c r="E2370" s="24">
        <v>2433.4</v>
      </c>
      <c r="F2370" s="27">
        <f t="shared" ref="F2370:G2370" si="4742">LN(D2370/D2369)</f>
        <v>1.4801975665498502E-2</v>
      </c>
      <c r="G2370" s="27">
        <f t="shared" si="4742"/>
        <v>2.6694903500917515E-2</v>
      </c>
      <c r="H2370" s="27">
        <f t="shared" si="4602"/>
        <v>0.91480007896180715</v>
      </c>
      <c r="I2370" s="27"/>
      <c r="J2370" s="27">
        <v>2332</v>
      </c>
      <c r="K2370" s="27">
        <v>7.0149490865185573</v>
      </c>
      <c r="L2370" s="37">
        <v>5.9421719435916565E-2</v>
      </c>
      <c r="M2370" s="27"/>
      <c r="N2370" s="27"/>
      <c r="O2370" s="27"/>
      <c r="P2370" s="27"/>
      <c r="Q2370" s="27"/>
      <c r="R2370" s="27"/>
      <c r="S2370" s="27"/>
      <c r="T2370" s="27"/>
      <c r="U2370" s="27"/>
      <c r="V2370" s="27"/>
      <c r="W2370" s="27"/>
      <c r="X2370" s="27"/>
      <c r="Y2370" s="27"/>
      <c r="Z2370" s="27"/>
      <c r="AA2370" s="27"/>
      <c r="AB2370" s="27"/>
      <c r="AC2370" s="27"/>
      <c r="AD2370" s="27"/>
      <c r="AE2370" s="27"/>
    </row>
    <row r="2371" spans="1:31" ht="15.75" customHeight="1" x14ac:dyDescent="0.2">
      <c r="A2371" s="22">
        <v>36187</v>
      </c>
      <c r="B2371" s="23">
        <f t="shared" ref="B2371:C2371" si="4743">LN(D2371)</f>
        <v>7.1253635387976697</v>
      </c>
      <c r="C2371" s="23">
        <f t="shared" si="4743"/>
        <v>7.7861779824123962</v>
      </c>
      <c r="D2371" s="24">
        <v>1243.0999999999999</v>
      </c>
      <c r="E2371" s="24">
        <v>2407.1</v>
      </c>
      <c r="F2371" s="27">
        <f t="shared" ref="F2371:G2371" si="4744">LN(D2371/D2370)</f>
        <v>-7.3736007723170906E-3</v>
      </c>
      <c r="G2371" s="27">
        <f t="shared" si="4744"/>
        <v>-1.0866752940952778E-2</v>
      </c>
      <c r="H2371" s="27">
        <f t="shared" si="4602"/>
        <v>0.91512980500736174</v>
      </c>
      <c r="I2371" s="27"/>
      <c r="J2371" s="27">
        <v>2333</v>
      </c>
      <c r="K2371" s="27">
        <v>7.0209680263587657</v>
      </c>
      <c r="L2371" s="37">
        <v>5.5178903883827957E-2</v>
      </c>
      <c r="M2371" s="27"/>
      <c r="N2371" s="27"/>
      <c r="O2371" s="27"/>
      <c r="P2371" s="27"/>
      <c r="Q2371" s="27"/>
      <c r="R2371" s="27"/>
      <c r="S2371" s="27"/>
      <c r="T2371" s="27"/>
      <c r="U2371" s="27"/>
      <c r="V2371" s="27"/>
      <c r="W2371" s="27"/>
      <c r="X2371" s="27"/>
      <c r="Y2371" s="27"/>
      <c r="Z2371" s="27"/>
      <c r="AA2371" s="27"/>
      <c r="AB2371" s="27"/>
      <c r="AC2371" s="27"/>
      <c r="AD2371" s="27"/>
      <c r="AE2371" s="27"/>
    </row>
    <row r="2372" spans="1:31" ht="15.75" customHeight="1" x14ac:dyDescent="0.2">
      <c r="A2372" s="22">
        <v>36188</v>
      </c>
      <c r="B2372" s="23">
        <f t="shared" ref="B2372:C2372" si="4745">LN(D2372)</f>
        <v>7.143064527195218</v>
      </c>
      <c r="C2372" s="23">
        <f t="shared" si="4745"/>
        <v>7.814924536406731</v>
      </c>
      <c r="D2372" s="24">
        <v>1265.3</v>
      </c>
      <c r="E2372" s="24">
        <v>2477.3000000000002</v>
      </c>
      <c r="F2372" s="27">
        <f t="shared" ref="F2372:G2372" si="4746">LN(D2372/D2371)</f>
        <v>1.7700988397548332E-2</v>
      </c>
      <c r="G2372" s="27">
        <f t="shared" si="4746"/>
        <v>2.8746553994335244E-2</v>
      </c>
      <c r="H2372" s="27">
        <f t="shared" si="4602"/>
        <v>0.91402859924218394</v>
      </c>
      <c r="I2372" s="27"/>
      <c r="J2372" s="27">
        <v>2334</v>
      </c>
      <c r="K2372" s="27">
        <v>7.0076802899669985</v>
      </c>
      <c r="L2372" s="37">
        <v>5.2796076032802119E-2</v>
      </c>
      <c r="M2372" s="27"/>
      <c r="N2372" s="27"/>
      <c r="O2372" s="27"/>
      <c r="P2372" s="27"/>
      <c r="Q2372" s="27"/>
      <c r="R2372" s="27"/>
      <c r="S2372" s="27"/>
      <c r="T2372" s="27"/>
      <c r="U2372" s="27"/>
      <c r="V2372" s="27"/>
      <c r="W2372" s="27"/>
      <c r="X2372" s="27"/>
      <c r="Y2372" s="27"/>
      <c r="Z2372" s="27"/>
      <c r="AA2372" s="27"/>
      <c r="AB2372" s="27"/>
      <c r="AC2372" s="27"/>
      <c r="AD2372" s="27"/>
      <c r="AE2372" s="27"/>
    </row>
    <row r="2373" spans="1:31" ht="15.75" customHeight="1" x14ac:dyDescent="0.2">
      <c r="A2373" s="22">
        <v>36189</v>
      </c>
      <c r="B2373" s="23">
        <f t="shared" ref="B2373:C2373" si="4747">LN(D2373)</f>
        <v>7.1543028080753626</v>
      </c>
      <c r="C2373" s="23">
        <f t="shared" si="4747"/>
        <v>7.8263633238114521</v>
      </c>
      <c r="D2373" s="24">
        <v>1279.5999999999999</v>
      </c>
      <c r="E2373" s="24">
        <v>2505.8000000000002</v>
      </c>
      <c r="F2373" s="27">
        <f t="shared" ref="F2373:G2373" si="4748">LN(D2373/D2372)</f>
        <v>1.1238280880144908E-2</v>
      </c>
      <c r="G2373" s="27">
        <f t="shared" si="4748"/>
        <v>1.1438787404721372E-2</v>
      </c>
      <c r="H2373" s="27">
        <f t="shared" si="4602"/>
        <v>0.91412863319399351</v>
      </c>
      <c r="I2373" s="27"/>
      <c r="J2373" s="27">
        <v>2335</v>
      </c>
      <c r="K2373" s="27">
        <v>7.0128681385556435</v>
      </c>
      <c r="L2373" s="37">
        <v>4.8809222698750432E-2</v>
      </c>
      <c r="M2373" s="27"/>
      <c r="N2373" s="27"/>
      <c r="O2373" s="27"/>
      <c r="P2373" s="27"/>
      <c r="Q2373" s="27"/>
      <c r="R2373" s="27"/>
      <c r="S2373" s="27"/>
      <c r="T2373" s="27"/>
      <c r="U2373" s="27"/>
      <c r="V2373" s="27"/>
      <c r="W2373" s="27"/>
      <c r="X2373" s="27"/>
      <c r="Y2373" s="27"/>
      <c r="Z2373" s="27"/>
      <c r="AA2373" s="27"/>
      <c r="AB2373" s="27"/>
      <c r="AC2373" s="27"/>
      <c r="AD2373" s="27"/>
      <c r="AE2373" s="27"/>
    </row>
    <row r="2374" spans="1:31" ht="15.75" customHeight="1" x14ac:dyDescent="0.2">
      <c r="A2374" s="22">
        <v>36192</v>
      </c>
      <c r="B2374" s="23">
        <f t="shared" ref="B2374:C2374" si="4749">LN(D2374)</f>
        <v>7.1491315985574069</v>
      </c>
      <c r="C2374" s="23">
        <f t="shared" si="4749"/>
        <v>7.8280380321258294</v>
      </c>
      <c r="D2374" s="24">
        <v>1273</v>
      </c>
      <c r="E2374" s="24">
        <v>2510</v>
      </c>
      <c r="F2374" s="27">
        <f t="shared" ref="F2374:G2374" si="4750">LN(D2374/D2373)</f>
        <v>-5.1712095179562937E-3</v>
      </c>
      <c r="G2374" s="27">
        <f t="shared" si="4750"/>
        <v>1.6747083143771814E-3</v>
      </c>
      <c r="H2374" s="27">
        <f t="shared" si="4602"/>
        <v>0.91327246612979796</v>
      </c>
      <c r="I2374" s="27"/>
      <c r="J2374" s="27">
        <v>2336</v>
      </c>
      <c r="K2374" s="27">
        <v>6.9884116794237059</v>
      </c>
      <c r="L2374" s="37">
        <v>5.1423939915639316E-2</v>
      </c>
      <c r="M2374" s="27"/>
      <c r="N2374" s="27"/>
      <c r="O2374" s="27"/>
      <c r="P2374" s="27"/>
      <c r="Q2374" s="27"/>
      <c r="R2374" s="27"/>
      <c r="S2374" s="27"/>
      <c r="T2374" s="27"/>
      <c r="U2374" s="27"/>
      <c r="V2374" s="27"/>
      <c r="W2374" s="27"/>
      <c r="X2374" s="27"/>
      <c r="Y2374" s="27"/>
      <c r="Z2374" s="27"/>
      <c r="AA2374" s="27"/>
      <c r="AB2374" s="27"/>
      <c r="AC2374" s="27"/>
      <c r="AD2374" s="27"/>
      <c r="AE2374" s="27"/>
    </row>
    <row r="2375" spans="1:31" ht="15.75" customHeight="1" x14ac:dyDescent="0.2">
      <c r="A2375" s="22">
        <v>36193</v>
      </c>
      <c r="B2375" s="23">
        <f t="shared" ref="B2375:C2375" si="4751">LN(D2375)</f>
        <v>7.1403738006588648</v>
      </c>
      <c r="C2375" s="23">
        <f t="shared" si="4751"/>
        <v>7.8092977885073838</v>
      </c>
      <c r="D2375" s="24">
        <v>1261.9000000000001</v>
      </c>
      <c r="E2375" s="24">
        <v>2463.4</v>
      </c>
      <c r="F2375" s="27">
        <f t="shared" ref="F2375:G2375" si="4752">LN(D2375/D2374)</f>
        <v>-8.7577978985415184E-3</v>
      </c>
      <c r="G2375" s="27">
        <f t="shared" si="4752"/>
        <v>-1.8740243618445611E-2</v>
      </c>
      <c r="H2375" s="27">
        <f t="shared" si="4602"/>
        <v>0.91434262004543532</v>
      </c>
      <c r="I2375" s="27"/>
      <c r="J2375" s="27">
        <v>2337</v>
      </c>
      <c r="K2375" s="27">
        <v>7.0063973936064254</v>
      </c>
      <c r="L2375" s="37">
        <v>5.2188775078295002E-2</v>
      </c>
      <c r="M2375" s="27"/>
      <c r="N2375" s="27"/>
      <c r="O2375" s="27"/>
      <c r="P2375" s="27"/>
      <c r="Q2375" s="27"/>
      <c r="R2375" s="27"/>
      <c r="S2375" s="27"/>
      <c r="T2375" s="27"/>
      <c r="U2375" s="27"/>
      <c r="V2375" s="27"/>
      <c r="W2375" s="27"/>
      <c r="X2375" s="27"/>
      <c r="Y2375" s="27"/>
      <c r="Z2375" s="27"/>
      <c r="AA2375" s="27"/>
      <c r="AB2375" s="27"/>
      <c r="AC2375" s="27"/>
      <c r="AD2375" s="27"/>
      <c r="AE2375" s="27"/>
    </row>
    <row r="2376" spans="1:31" ht="15.75" customHeight="1" x14ac:dyDescent="0.2">
      <c r="A2376" s="22">
        <v>36194</v>
      </c>
      <c r="B2376" s="23">
        <f t="shared" ref="B2376:C2376" si="4753">LN(D2376)</f>
        <v>7.1483457439000677</v>
      </c>
      <c r="C2376" s="23">
        <f t="shared" si="4753"/>
        <v>7.8214025199108743</v>
      </c>
      <c r="D2376" s="24">
        <v>1272</v>
      </c>
      <c r="E2376" s="24">
        <v>2493.4</v>
      </c>
      <c r="F2376" s="27">
        <f t="shared" ref="F2376:G2376" si="4754">LN(D2376/D2375)</f>
        <v>7.9719432412025566E-3</v>
      </c>
      <c r="G2376" s="27">
        <f t="shared" si="4754"/>
        <v>1.2104731403490773E-2</v>
      </c>
      <c r="H2376" s="27">
        <f t="shared" si="4602"/>
        <v>0.91394679224123654</v>
      </c>
      <c r="I2376" s="27"/>
      <c r="J2376" s="27">
        <v>2338</v>
      </c>
      <c r="K2376" s="27">
        <v>7.0051123919921734</v>
      </c>
      <c r="L2376" s="37">
        <v>5.2699483196643193E-2</v>
      </c>
      <c r="M2376" s="27"/>
      <c r="N2376" s="27"/>
      <c r="O2376" s="27"/>
      <c r="P2376" s="27"/>
      <c r="Q2376" s="27"/>
      <c r="R2376" s="27"/>
      <c r="S2376" s="27"/>
      <c r="T2376" s="27"/>
      <c r="U2376" s="27"/>
      <c r="V2376" s="27"/>
      <c r="W2376" s="27"/>
      <c r="X2376" s="27"/>
      <c r="Y2376" s="27"/>
      <c r="Z2376" s="27"/>
      <c r="AA2376" s="27"/>
      <c r="AB2376" s="27"/>
      <c r="AC2376" s="27"/>
      <c r="AD2376" s="27"/>
      <c r="AE2376" s="27"/>
    </row>
    <row r="2377" spans="1:31" ht="15.75" customHeight="1" x14ac:dyDescent="0.2">
      <c r="A2377" s="22">
        <v>36195</v>
      </c>
      <c r="B2377" s="23">
        <f t="shared" ref="B2377:C2377" si="4755">LN(D2377)</f>
        <v>7.1296180103966247</v>
      </c>
      <c r="C2377" s="23">
        <f t="shared" si="4755"/>
        <v>7.7873820264847007</v>
      </c>
      <c r="D2377" s="24">
        <v>1248.4000000000001</v>
      </c>
      <c r="E2377" s="24">
        <v>2410</v>
      </c>
      <c r="F2377" s="27">
        <f t="shared" ref="F2377:G2377" si="4756">LN(D2377/D2376)</f>
        <v>-1.8727733503443027E-2</v>
      </c>
      <c r="G2377" s="27">
        <f t="shared" si="4756"/>
        <v>-3.4020493426173921E-2</v>
      </c>
      <c r="H2377" s="27">
        <f t="shared" si="4602"/>
        <v>0.91553464131449613</v>
      </c>
      <c r="I2377" s="27"/>
      <c r="J2377" s="27">
        <v>2339</v>
      </c>
      <c r="K2377" s="27">
        <v>7.0184434055247396</v>
      </c>
      <c r="L2377" s="37">
        <v>5.4741562581134495E-2</v>
      </c>
      <c r="M2377" s="27"/>
      <c r="N2377" s="27"/>
      <c r="O2377" s="27"/>
      <c r="P2377" s="27"/>
      <c r="Q2377" s="27"/>
      <c r="R2377" s="27"/>
      <c r="S2377" s="27"/>
      <c r="T2377" s="27"/>
      <c r="U2377" s="27"/>
      <c r="V2377" s="27"/>
      <c r="W2377" s="27"/>
      <c r="X2377" s="27"/>
      <c r="Y2377" s="27"/>
      <c r="Z2377" s="27"/>
      <c r="AA2377" s="27"/>
      <c r="AB2377" s="27"/>
      <c r="AC2377" s="27"/>
      <c r="AD2377" s="27"/>
      <c r="AE2377" s="27"/>
    </row>
    <row r="2378" spans="1:31" ht="15.75" customHeight="1" x14ac:dyDescent="0.2">
      <c r="A2378" s="22">
        <v>36196</v>
      </c>
      <c r="B2378" s="23">
        <f t="shared" ref="B2378:C2378" si="4757">LN(D2378)</f>
        <v>7.1223826705280073</v>
      </c>
      <c r="C2378" s="23">
        <f t="shared" si="4757"/>
        <v>7.7721630689766119</v>
      </c>
      <c r="D2378" s="24">
        <v>1239.4000000000001</v>
      </c>
      <c r="E2378" s="24">
        <v>2373.6</v>
      </c>
      <c r="F2378" s="27">
        <f t="shared" ref="F2378:G2378" si="4758">LN(D2378/D2377)</f>
        <v>-7.2353398686172375E-3</v>
      </c>
      <c r="G2378" s="27">
        <f t="shared" si="4758"/>
        <v>-1.5218957508088642E-2</v>
      </c>
      <c r="H2378" s="27">
        <f t="shared" si="4602"/>
        <v>0.91639645325478691</v>
      </c>
      <c r="I2378" s="27"/>
      <c r="J2378" s="27">
        <v>2340</v>
      </c>
      <c r="K2378" s="27">
        <v>7.034484608086256</v>
      </c>
      <c r="L2378" s="37">
        <v>4.5541891836334614E-2</v>
      </c>
      <c r="M2378" s="27"/>
      <c r="N2378" s="27"/>
      <c r="O2378" s="27"/>
      <c r="P2378" s="27"/>
      <c r="Q2378" s="27"/>
      <c r="R2378" s="27"/>
      <c r="S2378" s="27"/>
      <c r="T2378" s="27"/>
      <c r="U2378" s="27"/>
      <c r="V2378" s="27"/>
      <c r="W2378" s="27"/>
      <c r="X2378" s="27"/>
      <c r="Y2378" s="27"/>
      <c r="Z2378" s="27"/>
      <c r="AA2378" s="27"/>
      <c r="AB2378" s="27"/>
      <c r="AC2378" s="27"/>
      <c r="AD2378" s="27"/>
      <c r="AE2378" s="27"/>
    </row>
    <row r="2379" spans="1:31" ht="15.75" customHeight="1" x14ac:dyDescent="0.2">
      <c r="A2379" s="22">
        <v>36199</v>
      </c>
      <c r="B2379" s="23">
        <f t="shared" ref="B2379:C2379" si="4759">LN(D2379)</f>
        <v>7.1258460866596955</v>
      </c>
      <c r="C2379" s="23">
        <f t="shared" si="4759"/>
        <v>7.7852636016338073</v>
      </c>
      <c r="D2379" s="24">
        <v>1243.7</v>
      </c>
      <c r="E2379" s="24">
        <v>2404.9</v>
      </c>
      <c r="F2379" s="27">
        <f t="shared" ref="F2379:G2379" si="4760">LN(D2379/D2378)</f>
        <v>3.4634161316881113E-3</v>
      </c>
      <c r="G2379" s="27">
        <f t="shared" si="4760"/>
        <v>1.3100532657195718E-2</v>
      </c>
      <c r="H2379" s="27">
        <f t="shared" si="4602"/>
        <v>0.91529926939972506</v>
      </c>
      <c r="I2379" s="27"/>
      <c r="J2379" s="27">
        <v>2341</v>
      </c>
      <c r="K2379" s="27">
        <v>7.0537277474994928</v>
      </c>
      <c r="L2379" s="37">
        <v>3.8679703614881156E-2</v>
      </c>
      <c r="M2379" s="27"/>
      <c r="N2379" s="27"/>
      <c r="O2379" s="27"/>
      <c r="P2379" s="27"/>
      <c r="Q2379" s="27"/>
      <c r="R2379" s="27"/>
      <c r="S2379" s="27"/>
      <c r="T2379" s="27"/>
      <c r="U2379" s="27"/>
      <c r="V2379" s="27"/>
      <c r="W2379" s="27"/>
      <c r="X2379" s="27"/>
      <c r="Y2379" s="27"/>
      <c r="Z2379" s="27"/>
      <c r="AA2379" s="27"/>
      <c r="AB2379" s="27"/>
      <c r="AC2379" s="27"/>
      <c r="AD2379" s="27"/>
      <c r="AE2379" s="27"/>
    </row>
    <row r="2380" spans="1:31" ht="15.75" customHeight="1" x14ac:dyDescent="0.2">
      <c r="A2380" s="22">
        <v>36200</v>
      </c>
      <c r="B2380" s="23">
        <f t="shared" ref="B2380:C2380" si="4761">LN(D2380)</f>
        <v>7.1034042959869534</v>
      </c>
      <c r="C2380" s="23">
        <f t="shared" si="4761"/>
        <v>7.7453057879144609</v>
      </c>
      <c r="D2380" s="24">
        <v>1216.0999999999999</v>
      </c>
      <c r="E2380" s="24">
        <v>2310.6999999999998</v>
      </c>
      <c r="F2380" s="27">
        <f t="shared" ref="F2380:G2380" si="4762">LN(D2380/D2379)</f>
        <v>-2.2441790672741636E-2</v>
      </c>
      <c r="G2380" s="27">
        <f t="shared" si="4762"/>
        <v>-3.9957813719347125E-2</v>
      </c>
      <c r="H2380" s="27">
        <f t="shared" si="4602"/>
        <v>0.91712380253222392</v>
      </c>
      <c r="I2380" s="27"/>
      <c r="J2380" s="27">
        <v>2342</v>
      </c>
      <c r="K2380" s="27">
        <v>7.0474396117988594</v>
      </c>
      <c r="L2380" s="37">
        <v>4.5549645424267204E-2</v>
      </c>
      <c r="M2380" s="27"/>
      <c r="N2380" s="27"/>
      <c r="O2380" s="27"/>
      <c r="P2380" s="27"/>
      <c r="Q2380" s="27"/>
      <c r="R2380" s="27"/>
      <c r="S2380" s="27"/>
      <c r="T2380" s="27"/>
      <c r="U2380" s="27"/>
      <c r="V2380" s="27"/>
      <c r="W2380" s="27"/>
      <c r="X2380" s="27"/>
      <c r="Y2380" s="27"/>
      <c r="Z2380" s="27"/>
      <c r="AA2380" s="27"/>
      <c r="AB2380" s="27"/>
      <c r="AC2380" s="27"/>
      <c r="AD2380" s="27"/>
      <c r="AE2380" s="27"/>
    </row>
    <row r="2381" spans="1:31" ht="15.75" customHeight="1" x14ac:dyDescent="0.2">
      <c r="A2381" s="22">
        <v>36201</v>
      </c>
      <c r="B2381" s="23">
        <f t="shared" ref="B2381:C2381" si="4763">LN(D2381)</f>
        <v>7.109470882882726</v>
      </c>
      <c r="C2381" s="23">
        <f t="shared" si="4763"/>
        <v>7.7447863298706601</v>
      </c>
      <c r="D2381" s="24">
        <v>1223.5</v>
      </c>
      <c r="E2381" s="24">
        <v>2309.5</v>
      </c>
      <c r="F2381" s="27">
        <f t="shared" ref="F2381:G2381" si="4764">LN(D2381/D2380)</f>
        <v>6.0665868957725444E-3</v>
      </c>
      <c r="G2381" s="27">
        <f t="shared" si="4764"/>
        <v>-5.1945804380049566E-4</v>
      </c>
      <c r="H2381" s="27">
        <f t="shared" si="4602"/>
        <v>0.91796862819344638</v>
      </c>
      <c r="I2381" s="27"/>
      <c r="J2381" s="27">
        <v>2343</v>
      </c>
      <c r="K2381" s="27">
        <v>7.0662626691430299</v>
      </c>
      <c r="L2381" s="37">
        <v>4.7286522818203558E-2</v>
      </c>
      <c r="M2381" s="27"/>
      <c r="N2381" s="27"/>
      <c r="O2381" s="27"/>
      <c r="P2381" s="27"/>
      <c r="Q2381" s="27"/>
      <c r="R2381" s="27"/>
      <c r="S2381" s="27"/>
      <c r="T2381" s="27"/>
      <c r="U2381" s="27"/>
      <c r="V2381" s="27"/>
      <c r="W2381" s="27"/>
      <c r="X2381" s="27"/>
      <c r="Y2381" s="27"/>
      <c r="Z2381" s="27"/>
      <c r="AA2381" s="27"/>
      <c r="AB2381" s="27"/>
      <c r="AC2381" s="27"/>
      <c r="AD2381" s="27"/>
      <c r="AE2381" s="27"/>
    </row>
    <row r="2382" spans="1:31" ht="15.75" customHeight="1" x14ac:dyDescent="0.2">
      <c r="A2382" s="22">
        <v>36202</v>
      </c>
      <c r="B2382" s="23">
        <f t="shared" ref="B2382:C2382" si="4765">LN(D2382)</f>
        <v>7.1340937211928663</v>
      </c>
      <c r="C2382" s="23">
        <f t="shared" si="4765"/>
        <v>7.7855130611395085</v>
      </c>
      <c r="D2382" s="24">
        <v>1254</v>
      </c>
      <c r="E2382" s="24">
        <v>2405.5</v>
      </c>
      <c r="F2382" s="27">
        <f t="shared" ref="F2382:G2382" si="4766">LN(D2382/D2381)</f>
        <v>2.462283831013962E-2</v>
      </c>
      <c r="G2382" s="27">
        <f t="shared" si="4766"/>
        <v>4.0726731268848348E-2</v>
      </c>
      <c r="H2382" s="27">
        <f t="shared" si="4602"/>
        <v>0.91632929842502908</v>
      </c>
      <c r="I2382" s="27"/>
      <c r="J2382" s="27">
        <v>2344</v>
      </c>
      <c r="K2382" s="27">
        <v>7.0628309952255419</v>
      </c>
      <c r="L2382" s="37">
        <v>4.8844240103045777E-2</v>
      </c>
      <c r="M2382" s="27"/>
      <c r="N2382" s="27"/>
      <c r="O2382" s="27"/>
      <c r="P2382" s="27"/>
      <c r="Q2382" s="27"/>
      <c r="R2382" s="27"/>
      <c r="S2382" s="27"/>
      <c r="T2382" s="27"/>
      <c r="U2382" s="27"/>
      <c r="V2382" s="27"/>
      <c r="W2382" s="27"/>
      <c r="X2382" s="27"/>
      <c r="Y2382" s="27"/>
      <c r="Z2382" s="27"/>
      <c r="AA2382" s="27"/>
      <c r="AB2382" s="27"/>
      <c r="AC2382" s="27"/>
      <c r="AD2382" s="27"/>
      <c r="AE2382" s="27"/>
    </row>
    <row r="2383" spans="1:31" ht="15.75" customHeight="1" x14ac:dyDescent="0.2">
      <c r="A2383" s="22">
        <v>36203</v>
      </c>
      <c r="B2383" s="23">
        <f t="shared" ref="B2383:C2383" si="4767">LN(D2383)</f>
        <v>7.1148507458747394</v>
      </c>
      <c r="C2383" s="23">
        <f t="shared" si="4767"/>
        <v>7.7500980259039354</v>
      </c>
      <c r="D2383" s="24">
        <v>1230.0999999999999</v>
      </c>
      <c r="E2383" s="24">
        <v>2321.8000000000002</v>
      </c>
      <c r="F2383" s="27">
        <f t="shared" ref="F2383:G2383" si="4768">LN(D2383/D2382)</f>
        <v>-1.9242975318126798E-2</v>
      </c>
      <c r="G2383" s="27">
        <f t="shared" si="4768"/>
        <v>-3.5415035235572892E-2</v>
      </c>
      <c r="H2383" s="27">
        <f t="shared" si="4602"/>
        <v>0.91803364578022817</v>
      </c>
      <c r="I2383" s="27"/>
      <c r="J2383" s="27">
        <v>2345</v>
      </c>
      <c r="K2383" s="27">
        <v>7.0628309952255419</v>
      </c>
      <c r="L2383" s="37">
        <v>4.8844240103045777E-2</v>
      </c>
      <c r="M2383" s="27"/>
      <c r="N2383" s="27"/>
      <c r="O2383" s="27"/>
      <c r="P2383" s="27"/>
      <c r="Q2383" s="27"/>
      <c r="R2383" s="27"/>
      <c r="S2383" s="27"/>
      <c r="T2383" s="27"/>
      <c r="U2383" s="27"/>
      <c r="V2383" s="27"/>
      <c r="W2383" s="27"/>
      <c r="X2383" s="27"/>
      <c r="Y2383" s="27"/>
      <c r="Z2383" s="27"/>
      <c r="AA2383" s="27"/>
      <c r="AB2383" s="27"/>
      <c r="AC2383" s="27"/>
      <c r="AD2383" s="27"/>
      <c r="AE2383" s="27"/>
    </row>
    <row r="2384" spans="1:31" ht="15.75" customHeight="1" x14ac:dyDescent="0.2">
      <c r="A2384" s="22">
        <v>36206</v>
      </c>
      <c r="B2384" s="23">
        <f t="shared" ref="B2384:C2384" si="4769">LN(D2384)</f>
        <v>7.1148507458747394</v>
      </c>
      <c r="C2384" s="23">
        <f t="shared" si="4769"/>
        <v>7.7500980259039354</v>
      </c>
      <c r="D2384" s="24">
        <v>1230.0999999999999</v>
      </c>
      <c r="E2384" s="24">
        <v>2321.8000000000002</v>
      </c>
      <c r="F2384" s="27">
        <f t="shared" ref="F2384:G2384" si="4770">LN(D2384/D2383)</f>
        <v>0</v>
      </c>
      <c r="G2384" s="27">
        <f t="shared" si="4770"/>
        <v>0</v>
      </c>
      <c r="H2384" s="27">
        <f t="shared" si="4602"/>
        <v>0.91803364578022817</v>
      </c>
      <c r="I2384" s="27"/>
      <c r="J2384" s="27">
        <v>2346</v>
      </c>
      <c r="K2384" s="27">
        <v>7.0690690541966124</v>
      </c>
      <c r="L2384" s="37">
        <v>4.1953546094942062E-2</v>
      </c>
      <c r="M2384" s="27"/>
      <c r="N2384" s="27"/>
      <c r="O2384" s="27"/>
      <c r="P2384" s="27"/>
      <c r="Q2384" s="27"/>
      <c r="R2384" s="27"/>
      <c r="S2384" s="27"/>
      <c r="T2384" s="27"/>
      <c r="U2384" s="27"/>
      <c r="V2384" s="27"/>
      <c r="W2384" s="27"/>
      <c r="X2384" s="27"/>
      <c r="Y2384" s="27"/>
      <c r="Z2384" s="27"/>
      <c r="AA2384" s="27"/>
      <c r="AB2384" s="27"/>
      <c r="AC2384" s="27"/>
      <c r="AD2384" s="27"/>
      <c r="AE2384" s="27"/>
    </row>
    <row r="2385" spans="1:31" ht="15.75" customHeight="1" x14ac:dyDescent="0.2">
      <c r="A2385" s="22">
        <v>36207</v>
      </c>
      <c r="B2385" s="23">
        <f t="shared" ref="B2385:C2385" si="4771">LN(D2385)</f>
        <v>7.1243172189307922</v>
      </c>
      <c r="C2385" s="23">
        <f t="shared" si="4771"/>
        <v>7.7466464735947884</v>
      </c>
      <c r="D2385" s="24">
        <v>1241.8</v>
      </c>
      <c r="E2385" s="24">
        <v>2313.8000000000002</v>
      </c>
      <c r="F2385" s="27">
        <f t="shared" ref="F2385:G2385" si="4772">LN(D2385/D2384)</f>
        <v>9.4664730560531183E-3</v>
      </c>
      <c r="G2385" s="27">
        <f t="shared" si="4772"/>
        <v>-3.4515523091469065E-3</v>
      </c>
      <c r="H2385" s="27">
        <f t="shared" si="4602"/>
        <v>0.91966468887082076</v>
      </c>
      <c r="I2385" s="27"/>
      <c r="J2385" s="27">
        <v>2347</v>
      </c>
      <c r="K2385" s="27">
        <v>7.0695717014264101</v>
      </c>
      <c r="L2385" s="37">
        <v>5.4745517504382057E-2</v>
      </c>
      <c r="M2385" s="27"/>
      <c r="N2385" s="27"/>
      <c r="O2385" s="27"/>
      <c r="P2385" s="27"/>
      <c r="Q2385" s="27"/>
      <c r="R2385" s="27"/>
      <c r="S2385" s="27"/>
      <c r="T2385" s="27"/>
      <c r="U2385" s="27"/>
      <c r="V2385" s="27"/>
      <c r="W2385" s="27"/>
      <c r="X2385" s="27"/>
      <c r="Y2385" s="27"/>
      <c r="Z2385" s="27"/>
      <c r="AA2385" s="27"/>
      <c r="AB2385" s="27"/>
      <c r="AC2385" s="27"/>
      <c r="AD2385" s="27"/>
      <c r="AE2385" s="27"/>
    </row>
    <row r="2386" spans="1:31" ht="15.75" customHeight="1" x14ac:dyDescent="0.2">
      <c r="A2386" s="22">
        <v>36208</v>
      </c>
      <c r="B2386" s="23">
        <f t="shared" ref="B2386:C2386" si="4773">LN(D2386)</f>
        <v>7.1098794630722715</v>
      </c>
      <c r="C2386" s="23">
        <f t="shared" si="4773"/>
        <v>7.7181964867644393</v>
      </c>
      <c r="D2386" s="24">
        <v>1224</v>
      </c>
      <c r="E2386" s="24">
        <v>2248.9</v>
      </c>
      <c r="F2386" s="27">
        <f t="shared" ref="F2386:G2386" si="4774">LN(D2386/D2385)</f>
        <v>-1.4437755858520951E-2</v>
      </c>
      <c r="G2386" s="27">
        <f t="shared" si="4774"/>
        <v>-2.8449986830348876E-2</v>
      </c>
      <c r="H2386" s="27">
        <f t="shared" si="4602"/>
        <v>0.92118404542624155</v>
      </c>
      <c r="I2386" s="27"/>
      <c r="J2386" s="27">
        <v>2348</v>
      </c>
      <c r="K2386" s="27">
        <v>7.0642416078366335</v>
      </c>
      <c r="L2386" s="37">
        <v>5.2071364131294651E-2</v>
      </c>
      <c r="M2386" s="27"/>
      <c r="N2386" s="27"/>
      <c r="O2386" s="27"/>
      <c r="P2386" s="27"/>
      <c r="Q2386" s="27"/>
      <c r="R2386" s="27"/>
      <c r="S2386" s="27"/>
      <c r="T2386" s="27"/>
      <c r="U2386" s="27"/>
      <c r="V2386" s="27"/>
      <c r="W2386" s="27"/>
      <c r="X2386" s="27"/>
      <c r="Y2386" s="27"/>
      <c r="Z2386" s="27"/>
      <c r="AA2386" s="27"/>
      <c r="AB2386" s="27"/>
      <c r="AC2386" s="27"/>
      <c r="AD2386" s="27"/>
      <c r="AE2386" s="27"/>
    </row>
    <row r="2387" spans="1:31" ht="15.75" customHeight="1" x14ac:dyDescent="0.2">
      <c r="A2387" s="22">
        <v>36209</v>
      </c>
      <c r="B2387" s="23">
        <f t="shared" ref="B2387:C2387" si="4775">LN(D2387)</f>
        <v>7.1206060408109142</v>
      </c>
      <c r="C2387" s="23">
        <f t="shared" si="4775"/>
        <v>7.7233413067346595</v>
      </c>
      <c r="D2387" s="24">
        <v>1237.2</v>
      </c>
      <c r="E2387" s="24">
        <v>2260.5</v>
      </c>
      <c r="F2387" s="27">
        <f t="shared" ref="F2387:G2387" si="4776">LN(D2387/D2386)</f>
        <v>1.0726577738643122E-2</v>
      </c>
      <c r="G2387" s="27">
        <f t="shared" si="4776"/>
        <v>5.1448199702201708E-3</v>
      </c>
      <c r="H2387" s="27">
        <f t="shared" si="4602"/>
        <v>0.92195926063785794</v>
      </c>
      <c r="I2387" s="27"/>
      <c r="J2387" s="27">
        <v>2349</v>
      </c>
      <c r="K2387" s="27">
        <v>7.0734741728915873</v>
      </c>
      <c r="L2387" s="37">
        <v>4.0644657364742542E-2</v>
      </c>
      <c r="M2387" s="27"/>
      <c r="N2387" s="27"/>
      <c r="O2387" s="27"/>
      <c r="P2387" s="27"/>
      <c r="Q2387" s="27"/>
      <c r="R2387" s="27"/>
      <c r="S2387" s="27"/>
      <c r="T2387" s="27"/>
      <c r="U2387" s="27"/>
      <c r="V2387" s="27"/>
      <c r="W2387" s="27"/>
      <c r="X2387" s="27"/>
      <c r="Y2387" s="27"/>
      <c r="Z2387" s="27"/>
      <c r="AA2387" s="27"/>
      <c r="AB2387" s="27"/>
      <c r="AC2387" s="27"/>
      <c r="AD2387" s="27"/>
      <c r="AE2387" s="27"/>
    </row>
    <row r="2388" spans="1:31" ht="15.75" customHeight="1" x14ac:dyDescent="0.2">
      <c r="A2388" s="22">
        <v>36210</v>
      </c>
      <c r="B2388" s="23">
        <f t="shared" ref="B2388:C2388" si="4777">LN(D2388)</f>
        <v>7.1221405886224476</v>
      </c>
      <c r="C2388" s="23">
        <f t="shared" si="4777"/>
        <v>7.733508424090104</v>
      </c>
      <c r="D2388" s="24">
        <v>1239.0999999999999</v>
      </c>
      <c r="E2388" s="24">
        <v>2283.6</v>
      </c>
      <c r="F2388" s="27">
        <f t="shared" ref="F2388:G2388" si="4778">LN(D2388/D2387)</f>
        <v>1.5345478115326497E-3</v>
      </c>
      <c r="G2388" s="27">
        <f t="shared" si="4778"/>
        <v>1.0167117355444242E-2</v>
      </c>
      <c r="H2388" s="27">
        <f t="shared" si="4602"/>
        <v>0.92094560425340355</v>
      </c>
      <c r="I2388" s="27"/>
      <c r="J2388" s="27">
        <v>2350</v>
      </c>
      <c r="K2388" s="27">
        <v>7.0734741728915873</v>
      </c>
      <c r="L2388" s="37">
        <v>4.0644657364742542E-2</v>
      </c>
      <c r="M2388" s="27"/>
      <c r="N2388" s="27"/>
      <c r="O2388" s="27"/>
      <c r="P2388" s="27"/>
      <c r="Q2388" s="27"/>
      <c r="R2388" s="27"/>
      <c r="S2388" s="27"/>
      <c r="T2388" s="27"/>
      <c r="U2388" s="27"/>
      <c r="V2388" s="27"/>
      <c r="W2388" s="27"/>
      <c r="X2388" s="27"/>
      <c r="Y2388" s="27"/>
      <c r="Z2388" s="27"/>
      <c r="AA2388" s="27"/>
      <c r="AB2388" s="27"/>
      <c r="AC2388" s="27"/>
      <c r="AD2388" s="27"/>
      <c r="AE2388" s="27"/>
    </row>
    <row r="2389" spans="1:31" ht="15.75" customHeight="1" x14ac:dyDescent="0.2">
      <c r="A2389" s="22">
        <v>36213</v>
      </c>
      <c r="B2389" s="23">
        <f t="shared" ref="B2389:C2389" si="4779">LN(D2389)</f>
        <v>7.1484243571621651</v>
      </c>
      <c r="C2389" s="23">
        <f t="shared" si="4779"/>
        <v>7.7587605441576626</v>
      </c>
      <c r="D2389" s="24">
        <v>1272.0999999999999</v>
      </c>
      <c r="E2389" s="24">
        <v>2342</v>
      </c>
      <c r="F2389" s="27">
        <f t="shared" ref="F2389:G2389" si="4780">LN(D2389/D2388)</f>
        <v>2.6283768539717933E-2</v>
      </c>
      <c r="G2389" s="27">
        <f t="shared" si="4780"/>
        <v>2.5252120067558625E-2</v>
      </c>
      <c r="H2389" s="27">
        <f t="shared" si="4602"/>
        <v>0.92133586498489373</v>
      </c>
      <c r="I2389" s="27"/>
      <c r="J2389" s="27">
        <v>2351</v>
      </c>
      <c r="K2389" s="27">
        <v>7.0789548157602376</v>
      </c>
      <c r="L2389" s="37">
        <v>3.4268722856101164E-2</v>
      </c>
      <c r="M2389" s="27"/>
      <c r="N2389" s="27"/>
      <c r="O2389" s="27"/>
      <c r="P2389" s="27"/>
      <c r="Q2389" s="27"/>
      <c r="R2389" s="27"/>
      <c r="S2389" s="27"/>
      <c r="T2389" s="27"/>
      <c r="U2389" s="27"/>
      <c r="V2389" s="27"/>
      <c r="W2389" s="27"/>
      <c r="X2389" s="27"/>
      <c r="Y2389" s="27"/>
      <c r="Z2389" s="27"/>
      <c r="AA2389" s="27"/>
      <c r="AB2389" s="27"/>
      <c r="AC2389" s="27"/>
      <c r="AD2389" s="27"/>
      <c r="AE2389" s="27"/>
    </row>
    <row r="2390" spans="1:31" ht="15.75" customHeight="1" x14ac:dyDescent="0.2">
      <c r="A2390" s="22">
        <v>36214</v>
      </c>
      <c r="B2390" s="23">
        <f t="shared" ref="B2390:C2390" si="4781">LN(D2390)</f>
        <v>7.1476379463006232</v>
      </c>
      <c r="C2390" s="23">
        <f t="shared" si="4781"/>
        <v>7.7732999351383434</v>
      </c>
      <c r="D2390" s="24">
        <v>1271.0999999999999</v>
      </c>
      <c r="E2390" s="24">
        <v>2376.3000000000002</v>
      </c>
      <c r="F2390" s="27">
        <f t="shared" ref="F2390:G2390" si="4782">LN(D2390/D2389)</f>
        <v>-7.8641086154204579E-4</v>
      </c>
      <c r="G2390" s="27">
        <f t="shared" si="4782"/>
        <v>1.4539390980681185E-2</v>
      </c>
      <c r="H2390" s="27">
        <f t="shared" si="4602"/>
        <v>0.91951140518719932</v>
      </c>
      <c r="I2390" s="27"/>
      <c r="J2390" s="27">
        <v>2352</v>
      </c>
      <c r="K2390" s="27">
        <v>7.0941274604193874</v>
      </c>
      <c r="L2390" s="37">
        <v>3.252235558754446E-2</v>
      </c>
      <c r="M2390" s="27"/>
      <c r="N2390" s="27"/>
      <c r="O2390" s="27"/>
      <c r="P2390" s="27"/>
      <c r="Q2390" s="27"/>
      <c r="R2390" s="27"/>
      <c r="S2390" s="27"/>
      <c r="T2390" s="27"/>
      <c r="U2390" s="27"/>
      <c r="V2390" s="27"/>
      <c r="W2390" s="27"/>
      <c r="X2390" s="27"/>
      <c r="Y2390" s="27"/>
      <c r="Z2390" s="27"/>
      <c r="AA2390" s="27"/>
      <c r="AB2390" s="27"/>
      <c r="AC2390" s="27"/>
      <c r="AD2390" s="27"/>
      <c r="AE2390" s="27"/>
    </row>
    <row r="2391" spans="1:31" ht="15.75" customHeight="1" x14ac:dyDescent="0.2">
      <c r="A2391" s="22">
        <v>36215</v>
      </c>
      <c r="B2391" s="23">
        <f t="shared" ref="B2391:C2391" si="4783">LN(D2391)</f>
        <v>7.1336151377905752</v>
      </c>
      <c r="C2391" s="23">
        <f t="shared" si="4783"/>
        <v>7.7576070182997219</v>
      </c>
      <c r="D2391" s="24">
        <v>1253.4000000000001</v>
      </c>
      <c r="E2391" s="24">
        <v>2339.3000000000002</v>
      </c>
      <c r="F2391" s="27">
        <f t="shared" ref="F2391:G2391" si="4784">LN(D2391/D2390)</f>
        <v>-1.4022808510047956E-2</v>
      </c>
      <c r="G2391" s="27">
        <f t="shared" si="4784"/>
        <v>-1.5692916838622225E-2</v>
      </c>
      <c r="H2391" s="27">
        <f t="shared" si="4602"/>
        <v>0.91956387078680479</v>
      </c>
      <c r="I2391" s="27"/>
      <c r="J2391" s="27">
        <v>2353</v>
      </c>
      <c r="K2391" s="27">
        <v>7.1179702723704263</v>
      </c>
      <c r="L2391" s="37">
        <v>3.0611292778228716E-2</v>
      </c>
      <c r="M2391" s="27"/>
      <c r="N2391" s="27"/>
      <c r="O2391" s="27"/>
      <c r="P2391" s="27"/>
      <c r="Q2391" s="27"/>
      <c r="R2391" s="27"/>
      <c r="S2391" s="27"/>
      <c r="T2391" s="27"/>
      <c r="U2391" s="27"/>
      <c r="V2391" s="27"/>
      <c r="W2391" s="27"/>
      <c r="X2391" s="27"/>
      <c r="Y2391" s="27"/>
      <c r="Z2391" s="27"/>
      <c r="AA2391" s="27"/>
      <c r="AB2391" s="27"/>
      <c r="AC2391" s="27"/>
      <c r="AD2391" s="27"/>
      <c r="AE2391" s="27"/>
    </row>
    <row r="2392" spans="1:31" ht="15.75" customHeight="1" x14ac:dyDescent="0.2">
      <c r="A2392" s="22">
        <v>36216</v>
      </c>
      <c r="B2392" s="23">
        <f t="shared" ref="B2392:C2392" si="4785">LN(D2392)</f>
        <v>7.1268908088988079</v>
      </c>
      <c r="C2392" s="23">
        <f t="shared" si="4785"/>
        <v>7.7522492120366069</v>
      </c>
      <c r="D2392" s="24">
        <v>1245</v>
      </c>
      <c r="E2392" s="24">
        <v>2326.8000000000002</v>
      </c>
      <c r="F2392" s="27">
        <f t="shared" ref="F2392:G2392" si="4786">LN(D2392/D2391)</f>
        <v>-6.7243288917672181E-3</v>
      </c>
      <c r="G2392" s="27">
        <f t="shared" si="4786"/>
        <v>-5.3578062631151066E-3</v>
      </c>
      <c r="H2392" s="27">
        <f t="shared" si="4602"/>
        <v>0.91933200468235332</v>
      </c>
      <c r="I2392" s="27"/>
      <c r="J2392" s="27">
        <v>2354</v>
      </c>
      <c r="K2392" s="27">
        <v>7.1197228224959863</v>
      </c>
      <c r="L2392" s="37">
        <v>2.681310857975916E-2</v>
      </c>
      <c r="M2392" s="27"/>
      <c r="N2392" s="27"/>
      <c r="O2392" s="27"/>
      <c r="P2392" s="27"/>
      <c r="Q2392" s="27"/>
      <c r="R2392" s="27"/>
      <c r="S2392" s="27"/>
      <c r="T2392" s="27"/>
      <c r="U2392" s="27"/>
      <c r="V2392" s="27"/>
      <c r="W2392" s="27"/>
      <c r="X2392" s="27"/>
      <c r="Y2392" s="27"/>
      <c r="Z2392" s="27"/>
      <c r="AA2392" s="27"/>
      <c r="AB2392" s="27"/>
      <c r="AC2392" s="27"/>
      <c r="AD2392" s="27"/>
      <c r="AE2392" s="27"/>
    </row>
    <row r="2393" spans="1:31" ht="15.75" customHeight="1" x14ac:dyDescent="0.2">
      <c r="A2393" s="22">
        <v>36217</v>
      </c>
      <c r="B2393" s="23">
        <f t="shared" ref="B2393:C2393" si="4787">LN(D2393)</f>
        <v>7.1214947502210526</v>
      </c>
      <c r="C2393" s="23">
        <f t="shared" si="4787"/>
        <v>7.7354333524996886</v>
      </c>
      <c r="D2393" s="24">
        <v>1238.3</v>
      </c>
      <c r="E2393" s="24">
        <v>2288</v>
      </c>
      <c r="F2393" s="27">
        <f t="shared" ref="F2393:G2393" si="4788">LN(D2393/D2392)</f>
        <v>-5.3960586777550886E-3</v>
      </c>
      <c r="G2393" s="27">
        <f t="shared" si="4788"/>
        <v>-1.6815859536917957E-2</v>
      </c>
      <c r="H2393" s="27">
        <f t="shared" si="4602"/>
        <v>0.92063294009504415</v>
      </c>
      <c r="I2393" s="27"/>
      <c r="J2393" s="27">
        <v>2355</v>
      </c>
      <c r="K2393" s="27">
        <v>7.1258928471072647</v>
      </c>
      <c r="L2393" s="37">
        <v>2.4808610485261617E-2</v>
      </c>
      <c r="M2393" s="27"/>
      <c r="N2393" s="27"/>
      <c r="O2393" s="27"/>
      <c r="P2393" s="27"/>
      <c r="Q2393" s="27"/>
      <c r="R2393" s="27"/>
      <c r="S2393" s="27"/>
      <c r="T2393" s="27"/>
      <c r="U2393" s="27"/>
      <c r="V2393" s="27"/>
      <c r="W2393" s="27"/>
      <c r="X2393" s="27"/>
      <c r="Y2393" s="27"/>
      <c r="Z2393" s="27"/>
      <c r="AA2393" s="27"/>
      <c r="AB2393" s="27"/>
      <c r="AC2393" s="27"/>
      <c r="AD2393" s="27"/>
      <c r="AE2393" s="27"/>
    </row>
    <row r="2394" spans="1:31" ht="15.75" customHeight="1" x14ac:dyDescent="0.2">
      <c r="A2394" s="22">
        <v>36220</v>
      </c>
      <c r="B2394" s="23">
        <f t="shared" ref="B2394:C2394" si="4789">LN(D2394)</f>
        <v>7.1197165408937773</v>
      </c>
      <c r="C2394" s="23">
        <f t="shared" si="4789"/>
        <v>7.7385316945301197</v>
      </c>
      <c r="D2394" s="24">
        <v>1236.0999999999999</v>
      </c>
      <c r="E2394" s="24">
        <v>2295.1</v>
      </c>
      <c r="F2394" s="27">
        <f t="shared" ref="F2394:G2394" si="4790">LN(D2394/D2393)</f>
        <v>-1.7782093272754719E-3</v>
      </c>
      <c r="G2394" s="27">
        <f t="shared" si="4790"/>
        <v>3.0983420304315206E-3</v>
      </c>
      <c r="H2394" s="27">
        <f t="shared" si="4602"/>
        <v>0.92003455202312556</v>
      </c>
      <c r="I2394" s="27"/>
      <c r="J2394" s="27">
        <v>2356</v>
      </c>
      <c r="K2394" s="27">
        <v>7.1391733816649037</v>
      </c>
      <c r="L2394" s="37">
        <v>2.7049526744509222E-3</v>
      </c>
      <c r="M2394" s="27"/>
      <c r="N2394" s="27"/>
      <c r="O2394" s="27"/>
      <c r="P2394" s="27"/>
      <c r="Q2394" s="27"/>
      <c r="R2394" s="27"/>
      <c r="S2394" s="27"/>
      <c r="T2394" s="27"/>
      <c r="U2394" s="27"/>
      <c r="V2394" s="27"/>
      <c r="W2394" s="27"/>
      <c r="X2394" s="27"/>
      <c r="Y2394" s="27"/>
      <c r="Z2394" s="27"/>
      <c r="AA2394" s="27"/>
      <c r="AB2394" s="27"/>
      <c r="AC2394" s="27"/>
      <c r="AD2394" s="27"/>
      <c r="AE2394" s="27"/>
    </row>
    <row r="2395" spans="1:31" ht="15.75" customHeight="1" x14ac:dyDescent="0.2">
      <c r="A2395" s="22">
        <v>36221</v>
      </c>
      <c r="B2395" s="23">
        <f t="shared" ref="B2395:C2395" si="4791">LN(D2395)</f>
        <v>7.1111042029681677</v>
      </c>
      <c r="C2395" s="23">
        <f t="shared" si="4791"/>
        <v>7.7226775164680035</v>
      </c>
      <c r="D2395" s="24">
        <v>1225.5</v>
      </c>
      <c r="E2395" s="24">
        <v>2259</v>
      </c>
      <c r="F2395" s="27">
        <f t="shared" ref="F2395:G2395" si="4792">LN(D2395/D2394)</f>
        <v>-8.6123379256101175E-3</v>
      </c>
      <c r="G2395" s="27">
        <f t="shared" si="4792"/>
        <v>-1.5854178062116725E-2</v>
      </c>
      <c r="H2395" s="27">
        <f t="shared" si="4602"/>
        <v>0.92080812487693497</v>
      </c>
      <c r="I2395" s="27"/>
      <c r="J2395" s="27">
        <v>2357</v>
      </c>
      <c r="K2395" s="27">
        <v>7.1179365310130844</v>
      </c>
      <c r="L2395" s="37">
        <v>4.5268204621606856E-3</v>
      </c>
      <c r="M2395" s="27"/>
      <c r="N2395" s="27"/>
      <c r="O2395" s="27"/>
      <c r="P2395" s="27"/>
      <c r="Q2395" s="27"/>
      <c r="R2395" s="27"/>
      <c r="S2395" s="27"/>
      <c r="T2395" s="27"/>
      <c r="U2395" s="27"/>
      <c r="V2395" s="27"/>
      <c r="W2395" s="27"/>
      <c r="X2395" s="27"/>
      <c r="Y2395" s="27"/>
      <c r="Z2395" s="27"/>
      <c r="AA2395" s="27"/>
      <c r="AB2395" s="27"/>
      <c r="AC2395" s="27"/>
      <c r="AD2395" s="27"/>
      <c r="AE2395" s="27"/>
    </row>
    <row r="2396" spans="1:31" ht="15.75" customHeight="1" x14ac:dyDescent="0.2">
      <c r="A2396" s="22">
        <v>36222</v>
      </c>
      <c r="B2396" s="23">
        <f t="shared" ref="B2396:C2396" si="4793">LN(D2396)</f>
        <v>7.1128977791867944</v>
      </c>
      <c r="C2396" s="23">
        <f t="shared" si="4793"/>
        <v>7.7254183342396496</v>
      </c>
      <c r="D2396" s="24">
        <v>1227.7</v>
      </c>
      <c r="E2396" s="24">
        <v>2265.1999999999998</v>
      </c>
      <c r="F2396" s="27">
        <f t="shared" ref="F2396:G2396" si="4794">LN(D2396/D2395)</f>
        <v>1.7935762186270707E-3</v>
      </c>
      <c r="G2396" s="27">
        <f t="shared" si="4794"/>
        <v>2.7408177716466728E-3</v>
      </c>
      <c r="H2396" s="27">
        <f t="shared" si="4602"/>
        <v>0.92071360688156956</v>
      </c>
      <c r="I2396" s="27"/>
      <c r="J2396" s="27">
        <v>2358</v>
      </c>
      <c r="K2396" s="27">
        <v>7.1166194827472262</v>
      </c>
      <c r="L2396" s="37">
        <v>1.7208183017247691E-3</v>
      </c>
      <c r="M2396" s="27"/>
      <c r="N2396" s="27"/>
      <c r="O2396" s="27"/>
      <c r="P2396" s="27"/>
      <c r="Q2396" s="27"/>
      <c r="R2396" s="27"/>
      <c r="S2396" s="27"/>
      <c r="T2396" s="27"/>
      <c r="U2396" s="27"/>
      <c r="V2396" s="27"/>
      <c r="W2396" s="27"/>
      <c r="X2396" s="27"/>
      <c r="Y2396" s="27"/>
      <c r="Z2396" s="27"/>
      <c r="AA2396" s="27"/>
      <c r="AB2396" s="27"/>
      <c r="AC2396" s="27"/>
      <c r="AD2396" s="27"/>
      <c r="AE2396" s="27"/>
    </row>
    <row r="2397" spans="1:31" ht="15.75" customHeight="1" x14ac:dyDescent="0.2">
      <c r="A2397" s="22">
        <v>36223</v>
      </c>
      <c r="B2397" s="23">
        <f t="shared" ref="B2397:C2397" si="4795">LN(D2397)</f>
        <v>7.1281751243747502</v>
      </c>
      <c r="C2397" s="23">
        <f t="shared" si="4795"/>
        <v>7.7375290570739077</v>
      </c>
      <c r="D2397" s="24">
        <v>1246.5999999999999</v>
      </c>
      <c r="E2397" s="24">
        <v>2292.8000000000002</v>
      </c>
      <c r="F2397" s="27">
        <f t="shared" ref="F2397:G2397" si="4796">LN(D2397/D2396)</f>
        <v>1.5277345187955942E-2</v>
      </c>
      <c r="G2397" s="27">
        <f t="shared" si="4796"/>
        <v>1.2110722834257629E-2</v>
      </c>
      <c r="H2397" s="27">
        <f t="shared" si="4602"/>
        <v>0.921246960340386</v>
      </c>
      <c r="I2397" s="27"/>
      <c r="J2397" s="27">
        <v>2359</v>
      </c>
      <c r="K2397" s="27">
        <v>7.1029818592188603</v>
      </c>
      <c r="L2397" s="37">
        <v>-2.8721877423940612E-3</v>
      </c>
      <c r="M2397" s="27"/>
      <c r="N2397" s="27"/>
      <c r="O2397" s="27"/>
      <c r="P2397" s="27"/>
      <c r="Q2397" s="27"/>
      <c r="R2397" s="27"/>
      <c r="S2397" s="27"/>
      <c r="T2397" s="27"/>
      <c r="U2397" s="27"/>
      <c r="V2397" s="27"/>
      <c r="W2397" s="27"/>
      <c r="X2397" s="27"/>
      <c r="Y2397" s="27"/>
      <c r="Z2397" s="27"/>
      <c r="AA2397" s="27"/>
      <c r="AB2397" s="27"/>
      <c r="AC2397" s="27"/>
      <c r="AD2397" s="27"/>
      <c r="AE2397" s="27"/>
    </row>
    <row r="2398" spans="1:31" ht="15.75" customHeight="1" x14ac:dyDescent="0.2">
      <c r="A2398" s="22">
        <v>36224</v>
      </c>
      <c r="B2398" s="23">
        <f t="shared" ref="B2398:C2398" si="4797">LN(D2398)</f>
        <v>7.1510151338811712</v>
      </c>
      <c r="C2398" s="23">
        <f t="shared" si="4797"/>
        <v>7.7566661235249796</v>
      </c>
      <c r="D2398" s="24">
        <v>1275.4000000000001</v>
      </c>
      <c r="E2398" s="24">
        <v>2337.1</v>
      </c>
      <c r="F2398" s="27">
        <f t="shared" ref="F2398:G2398" si="4798">LN(D2398/D2397)</f>
        <v>2.2840009506421202E-2</v>
      </c>
      <c r="G2398" s="27">
        <f t="shared" si="4798"/>
        <v>1.913706645107199E-2</v>
      </c>
      <c r="H2398" s="27">
        <f t="shared" si="4602"/>
        <v>0.92191864649079758</v>
      </c>
      <c r="I2398" s="27"/>
      <c r="J2398" s="27">
        <v>2360</v>
      </c>
      <c r="K2398" s="27">
        <v>7.1271610567743577</v>
      </c>
      <c r="L2398" s="37">
        <v>-1.7170771609746893E-3</v>
      </c>
      <c r="M2398" s="27"/>
      <c r="N2398" s="27"/>
      <c r="O2398" s="27"/>
      <c r="P2398" s="27"/>
      <c r="Q2398" s="27"/>
      <c r="R2398" s="27"/>
      <c r="S2398" s="27"/>
      <c r="T2398" s="27"/>
      <c r="U2398" s="27"/>
      <c r="V2398" s="27"/>
      <c r="W2398" s="27"/>
      <c r="X2398" s="27"/>
      <c r="Y2398" s="27"/>
      <c r="Z2398" s="27"/>
      <c r="AA2398" s="27"/>
      <c r="AB2398" s="27"/>
      <c r="AC2398" s="27"/>
      <c r="AD2398" s="27"/>
      <c r="AE2398" s="27"/>
    </row>
    <row r="2399" spans="1:31" ht="15.75" customHeight="1" x14ac:dyDescent="0.2">
      <c r="A2399" s="22">
        <v>36227</v>
      </c>
      <c r="B2399" s="23">
        <f t="shared" ref="B2399:C2399" si="4799">LN(D2399)</f>
        <v>7.156722510305805</v>
      </c>
      <c r="C2399" s="23">
        <f t="shared" si="4799"/>
        <v>7.7822235160024533</v>
      </c>
      <c r="D2399" s="24">
        <v>1282.7</v>
      </c>
      <c r="E2399" s="24">
        <v>2397.6</v>
      </c>
      <c r="F2399" s="27">
        <f t="shared" ref="F2399:G2399" si="4800">LN(D2399/D2398)</f>
        <v>5.7073764246338612E-3</v>
      </c>
      <c r="G2399" s="27">
        <f t="shared" si="4800"/>
        <v>2.5557392477474013E-2</v>
      </c>
      <c r="H2399" s="27">
        <f t="shared" si="4602"/>
        <v>0.91962438441784133</v>
      </c>
      <c r="I2399" s="27"/>
      <c r="J2399" s="27">
        <v>2361</v>
      </c>
      <c r="K2399" s="27">
        <v>7.1271610567743577</v>
      </c>
      <c r="L2399" s="37">
        <v>-1.7170771609746893E-3</v>
      </c>
      <c r="M2399" s="27"/>
      <c r="N2399" s="27"/>
      <c r="O2399" s="27"/>
      <c r="P2399" s="27"/>
      <c r="Q2399" s="27"/>
      <c r="R2399" s="27"/>
      <c r="S2399" s="27"/>
      <c r="T2399" s="27"/>
      <c r="U2399" s="27"/>
      <c r="V2399" s="27"/>
      <c r="W2399" s="27"/>
      <c r="X2399" s="27"/>
      <c r="Y2399" s="27"/>
      <c r="Z2399" s="27"/>
      <c r="AA2399" s="27"/>
      <c r="AB2399" s="27"/>
      <c r="AC2399" s="27"/>
      <c r="AD2399" s="27"/>
      <c r="AE2399" s="27"/>
    </row>
    <row r="2400" spans="1:31" ht="15.75" customHeight="1" x14ac:dyDescent="0.2">
      <c r="A2400" s="22">
        <v>36228</v>
      </c>
      <c r="B2400" s="23">
        <f t="shared" ref="B2400:C2400" si="4801">LN(D2400)</f>
        <v>7.1544590947053601</v>
      </c>
      <c r="C2400" s="23">
        <f t="shared" si="4801"/>
        <v>7.7802612984852706</v>
      </c>
      <c r="D2400" s="24">
        <v>1279.8</v>
      </c>
      <c r="E2400" s="24">
        <v>2392.9</v>
      </c>
      <c r="F2400" s="27">
        <f t="shared" ref="F2400:G2400" si="4802">LN(D2400/D2399)</f>
        <v>-2.2634156004451718E-3</v>
      </c>
      <c r="G2400" s="27">
        <f t="shared" si="4802"/>
        <v>-1.9622175171831965E-3</v>
      </c>
      <c r="H2400" s="27">
        <f t="shared" si="4602"/>
        <v>0.91956540021326183</v>
      </c>
      <c r="I2400" s="27"/>
      <c r="J2400" s="27">
        <v>2362</v>
      </c>
      <c r="K2400" s="27">
        <v>7.1468853499332106</v>
      </c>
      <c r="L2400" s="37">
        <v>-1.438779827316683E-2</v>
      </c>
      <c r="M2400" s="27"/>
      <c r="N2400" s="27"/>
      <c r="O2400" s="27"/>
      <c r="P2400" s="27"/>
      <c r="Q2400" s="27"/>
      <c r="R2400" s="27"/>
      <c r="S2400" s="27"/>
      <c r="T2400" s="27"/>
      <c r="U2400" s="27"/>
      <c r="V2400" s="27"/>
      <c r="W2400" s="27"/>
      <c r="X2400" s="27"/>
      <c r="Y2400" s="27"/>
      <c r="Z2400" s="27"/>
      <c r="AA2400" s="27"/>
      <c r="AB2400" s="27"/>
      <c r="AC2400" s="27"/>
      <c r="AD2400" s="27"/>
      <c r="AE2400" s="27"/>
    </row>
    <row r="2401" spans="1:31" ht="15.75" customHeight="1" x14ac:dyDescent="0.2">
      <c r="A2401" s="22">
        <v>36229</v>
      </c>
      <c r="B2401" s="23">
        <f t="shared" ref="B2401:C2401" si="4803">LN(D2401)</f>
        <v>7.1599137953648713</v>
      </c>
      <c r="C2401" s="23">
        <f t="shared" si="4803"/>
        <v>7.7857208965346238</v>
      </c>
      <c r="D2401" s="24">
        <v>1286.8</v>
      </c>
      <c r="E2401" s="24">
        <v>2406</v>
      </c>
      <c r="F2401" s="27">
        <f t="shared" ref="F2401:G2401" si="4804">LN(D2401/D2400)</f>
        <v>5.4547006595113958E-3</v>
      </c>
      <c r="G2401" s="27">
        <f t="shared" si="4804"/>
        <v>5.4595980493540169E-3</v>
      </c>
      <c r="H2401" s="27">
        <f t="shared" si="4602"/>
        <v>0.91962117452112935</v>
      </c>
      <c r="I2401" s="27"/>
      <c r="J2401" s="27">
        <v>2363</v>
      </c>
      <c r="K2401" s="27">
        <v>7.1492555325732612</v>
      </c>
      <c r="L2401" s="37">
        <v>-1.3090592604414475E-2</v>
      </c>
      <c r="M2401" s="27"/>
      <c r="N2401" s="27"/>
      <c r="O2401" s="27"/>
      <c r="P2401" s="27"/>
      <c r="Q2401" s="27"/>
      <c r="R2401" s="27"/>
      <c r="S2401" s="27"/>
      <c r="T2401" s="27"/>
      <c r="U2401" s="27"/>
      <c r="V2401" s="27"/>
      <c r="W2401" s="27"/>
      <c r="X2401" s="27"/>
      <c r="Y2401" s="27"/>
      <c r="Z2401" s="27"/>
      <c r="AA2401" s="27"/>
      <c r="AB2401" s="27"/>
      <c r="AC2401" s="27"/>
      <c r="AD2401" s="27"/>
      <c r="AE2401" s="27"/>
    </row>
    <row r="2402" spans="1:31" ht="15.75" customHeight="1" x14ac:dyDescent="0.2">
      <c r="A2402" s="22">
        <v>36230</v>
      </c>
      <c r="B2402" s="23">
        <f t="shared" ref="B2402:C2402" si="4805">LN(D2402)</f>
        <v>7.1682716833611488</v>
      </c>
      <c r="C2402" s="23">
        <f t="shared" si="4805"/>
        <v>7.7882944731491426</v>
      </c>
      <c r="D2402" s="24">
        <v>1297.5999999999999</v>
      </c>
      <c r="E2402" s="24">
        <v>2412.1999999999998</v>
      </c>
      <c r="F2402" s="27">
        <f t="shared" ref="F2402:G2402" si="4806">LN(D2402/D2401)</f>
        <v>8.3578879962772339E-3</v>
      </c>
      <c r="G2402" s="27">
        <f t="shared" si="4806"/>
        <v>2.5735766145182017E-3</v>
      </c>
      <c r="H2402" s="27">
        <f t="shared" si="4602"/>
        <v>0.92039042797809212</v>
      </c>
      <c r="I2402" s="27"/>
      <c r="J2402" s="27">
        <v>2364</v>
      </c>
      <c r="K2402" s="27">
        <v>7.1259930436334367</v>
      </c>
      <c r="L2402" s="37">
        <v>-7.0858261894679586E-3</v>
      </c>
      <c r="M2402" s="27"/>
      <c r="N2402" s="27"/>
      <c r="O2402" s="27"/>
      <c r="P2402" s="27"/>
      <c r="Q2402" s="27"/>
      <c r="R2402" s="27"/>
      <c r="S2402" s="27"/>
      <c r="T2402" s="27"/>
      <c r="U2402" s="27"/>
      <c r="V2402" s="27"/>
      <c r="W2402" s="27"/>
      <c r="X2402" s="27"/>
      <c r="Y2402" s="27"/>
      <c r="Z2402" s="27"/>
      <c r="AA2402" s="27"/>
      <c r="AB2402" s="27"/>
      <c r="AC2402" s="27"/>
      <c r="AD2402" s="27"/>
      <c r="AE2402" s="27"/>
    </row>
    <row r="2403" spans="1:31" ht="15.75" customHeight="1" x14ac:dyDescent="0.2">
      <c r="A2403" s="22">
        <v>36231</v>
      </c>
      <c r="B2403" s="23">
        <f t="shared" ref="B2403:C2403" si="4807">LN(D2403)</f>
        <v>7.1658797991915923</v>
      </c>
      <c r="C2403" s="23">
        <f t="shared" si="4807"/>
        <v>7.7754858202409149</v>
      </c>
      <c r="D2403" s="24">
        <v>1294.5</v>
      </c>
      <c r="E2403" s="24">
        <v>2381.5</v>
      </c>
      <c r="F2403" s="27">
        <f t="shared" ref="F2403:G2403" si="4808">LN(D2403/D2402)</f>
        <v>-2.3918841695560228E-3</v>
      </c>
      <c r="G2403" s="27">
        <f t="shared" si="4808"/>
        <v>-1.28086529082274E-2</v>
      </c>
      <c r="H2403" s="27">
        <f t="shared" si="4602"/>
        <v>0.92159897977533256</v>
      </c>
      <c r="I2403" s="27"/>
      <c r="J2403" s="27">
        <v>2365</v>
      </c>
      <c r="K2403" s="27">
        <v>7.1240201547720261</v>
      </c>
      <c r="L2403" s="37">
        <v>-1.3242402471901116E-2</v>
      </c>
      <c r="M2403" s="27"/>
      <c r="N2403" s="27"/>
      <c r="O2403" s="27"/>
      <c r="P2403" s="27"/>
      <c r="Q2403" s="27"/>
      <c r="R2403" s="27"/>
      <c r="S2403" s="27"/>
      <c r="T2403" s="27"/>
      <c r="U2403" s="27"/>
      <c r="V2403" s="27"/>
      <c r="W2403" s="27"/>
      <c r="X2403" s="27"/>
      <c r="Y2403" s="27"/>
      <c r="Z2403" s="27"/>
      <c r="AA2403" s="27"/>
      <c r="AB2403" s="27"/>
      <c r="AC2403" s="27"/>
      <c r="AD2403" s="27"/>
      <c r="AE2403" s="27"/>
    </row>
    <row r="2404" spans="1:31" ht="15.75" customHeight="1" x14ac:dyDescent="0.2">
      <c r="A2404" s="22">
        <v>36234</v>
      </c>
      <c r="B2404" s="23">
        <f t="shared" ref="B2404:C2404" si="4809">LN(D2404)</f>
        <v>7.1756427241057388</v>
      </c>
      <c r="C2404" s="23">
        <f t="shared" si="4809"/>
        <v>7.7962225021216938</v>
      </c>
      <c r="D2404" s="24">
        <v>1307.2</v>
      </c>
      <c r="E2404" s="24">
        <v>2431.4</v>
      </c>
      <c r="F2404" s="27">
        <f t="shared" ref="F2404:G2404" si="4810">LN(D2404/D2403)</f>
        <v>9.7629249141462024E-3</v>
      </c>
      <c r="G2404" s="27">
        <f t="shared" si="4810"/>
        <v>2.0736681880778571E-2</v>
      </c>
      <c r="H2404" s="27">
        <f t="shared" si="4602"/>
        <v>0.92039994011881165</v>
      </c>
      <c r="I2404" s="27"/>
      <c r="J2404" s="27">
        <v>2366</v>
      </c>
      <c r="K2404" s="27">
        <v>7.1341658343014878</v>
      </c>
      <c r="L2404" s="37">
        <v>-1.6230670396999436E-2</v>
      </c>
      <c r="M2404" s="27"/>
      <c r="N2404" s="27"/>
      <c r="O2404" s="27"/>
      <c r="P2404" s="27"/>
      <c r="Q2404" s="27"/>
      <c r="R2404" s="27"/>
      <c r="S2404" s="27"/>
      <c r="T2404" s="27"/>
      <c r="U2404" s="27"/>
      <c r="V2404" s="27"/>
      <c r="W2404" s="27"/>
      <c r="X2404" s="27"/>
      <c r="Y2404" s="27"/>
      <c r="Z2404" s="27"/>
      <c r="AA2404" s="27"/>
      <c r="AB2404" s="27"/>
      <c r="AC2404" s="27"/>
      <c r="AD2404" s="27"/>
      <c r="AE2404" s="27"/>
    </row>
    <row r="2405" spans="1:31" ht="15.75" customHeight="1" x14ac:dyDescent="0.2">
      <c r="A2405" s="22">
        <v>36235</v>
      </c>
      <c r="B2405" s="23">
        <f t="shared" ref="B2405:C2405" si="4811">LN(D2405)</f>
        <v>7.1749539924925179</v>
      </c>
      <c r="C2405" s="23">
        <f t="shared" si="4811"/>
        <v>7.7994253956740449</v>
      </c>
      <c r="D2405" s="24">
        <v>1306.3</v>
      </c>
      <c r="E2405" s="24">
        <v>2439.1999999999998</v>
      </c>
      <c r="F2405" s="27">
        <f t="shared" ref="F2405:G2405" si="4812">LN(D2405/D2404)</f>
        <v>-6.8873161322089544E-4</v>
      </c>
      <c r="G2405" s="27">
        <f t="shared" si="4812"/>
        <v>3.2028935523513427E-3</v>
      </c>
      <c r="H2405" s="27">
        <f t="shared" si="4602"/>
        <v>0.91993366543029054</v>
      </c>
      <c r="I2405" s="27"/>
      <c r="J2405" s="27">
        <v>2367</v>
      </c>
      <c r="K2405" s="27">
        <v>7.1550693465702899</v>
      </c>
      <c r="L2405" s="37">
        <v>-2.2332207000303583E-2</v>
      </c>
      <c r="M2405" s="27"/>
      <c r="N2405" s="27"/>
      <c r="O2405" s="27"/>
      <c r="P2405" s="27"/>
      <c r="Q2405" s="27"/>
      <c r="R2405" s="27"/>
      <c r="S2405" s="27"/>
      <c r="T2405" s="27"/>
      <c r="U2405" s="27"/>
      <c r="V2405" s="27"/>
      <c r="W2405" s="27"/>
      <c r="X2405" s="27"/>
      <c r="Y2405" s="27"/>
      <c r="Z2405" s="27"/>
      <c r="AA2405" s="27"/>
      <c r="AB2405" s="27"/>
      <c r="AC2405" s="27"/>
      <c r="AD2405" s="27"/>
      <c r="AE2405" s="27"/>
    </row>
    <row r="2406" spans="1:31" ht="15.75" customHeight="1" x14ac:dyDescent="0.2">
      <c r="A2406" s="22">
        <v>36236</v>
      </c>
      <c r="B2406" s="23">
        <f t="shared" ref="B2406:C2406" si="4813">LN(D2406)</f>
        <v>7.1684258021870679</v>
      </c>
      <c r="C2406" s="23">
        <f t="shared" si="4813"/>
        <v>7.7951937589492628</v>
      </c>
      <c r="D2406" s="24">
        <v>1297.8</v>
      </c>
      <c r="E2406" s="24">
        <v>2428.9</v>
      </c>
      <c r="F2406" s="27">
        <f t="shared" ref="F2406:G2406" si="4814">LN(D2406/D2405)</f>
        <v>-6.5281903054495022E-3</v>
      </c>
      <c r="G2406" s="27">
        <f t="shared" si="4814"/>
        <v>-4.2316367247817151E-3</v>
      </c>
      <c r="H2406" s="27">
        <f t="shared" si="4602"/>
        <v>0.91959558977701683</v>
      </c>
      <c r="I2406" s="27"/>
      <c r="J2406" s="27">
        <v>2368</v>
      </c>
      <c r="K2406" s="27">
        <v>7.1465601079654224</v>
      </c>
      <c r="L2406" s="37">
        <v>-2.1196569167752699E-2</v>
      </c>
      <c r="M2406" s="27"/>
      <c r="N2406" s="27"/>
      <c r="O2406" s="27"/>
      <c r="P2406" s="27"/>
      <c r="Q2406" s="27"/>
      <c r="R2406" s="27"/>
      <c r="S2406" s="27"/>
      <c r="T2406" s="27"/>
      <c r="U2406" s="27"/>
      <c r="V2406" s="27"/>
      <c r="W2406" s="27"/>
      <c r="X2406" s="27"/>
      <c r="Y2406" s="27"/>
      <c r="Z2406" s="27"/>
      <c r="AA2406" s="27"/>
      <c r="AB2406" s="27"/>
      <c r="AC2406" s="27"/>
      <c r="AD2406" s="27"/>
      <c r="AE2406" s="27"/>
    </row>
    <row r="2407" spans="1:31" ht="15.75" customHeight="1" x14ac:dyDescent="0.2">
      <c r="A2407" s="22">
        <v>36237</v>
      </c>
      <c r="B2407" s="23">
        <f t="shared" ref="B2407:C2407" si="4815">LN(D2407)</f>
        <v>7.1827319789363644</v>
      </c>
      <c r="C2407" s="23">
        <f t="shared" si="4815"/>
        <v>7.8090947964030795</v>
      </c>
      <c r="D2407" s="24">
        <v>1316.5</v>
      </c>
      <c r="E2407" s="24">
        <v>2462.9</v>
      </c>
      <c r="F2407" s="27">
        <f t="shared" ref="F2407:G2407" si="4816">LN(D2407/D2406)</f>
        <v>1.4306176749296124E-2</v>
      </c>
      <c r="G2407" s="27">
        <f t="shared" si="4816"/>
        <v>1.3901037453816484E-2</v>
      </c>
      <c r="H2407" s="27">
        <f t="shared" si="4602"/>
        <v>0.91979059880855563</v>
      </c>
      <c r="I2407" s="27"/>
      <c r="J2407" s="27">
        <v>2369</v>
      </c>
      <c r="K2407" s="27">
        <v>7.169070170385603</v>
      </c>
      <c r="L2407" s="37">
        <v>-2.6005643190385008E-2</v>
      </c>
      <c r="M2407" s="27"/>
      <c r="N2407" s="27"/>
      <c r="O2407" s="27"/>
      <c r="P2407" s="27"/>
      <c r="Q2407" s="27"/>
      <c r="R2407" s="27"/>
      <c r="S2407" s="27"/>
      <c r="T2407" s="27"/>
      <c r="U2407" s="27"/>
      <c r="V2407" s="27"/>
      <c r="W2407" s="27"/>
      <c r="X2407" s="27"/>
      <c r="Y2407" s="27"/>
      <c r="Z2407" s="27"/>
      <c r="AA2407" s="27"/>
      <c r="AB2407" s="27"/>
      <c r="AC2407" s="27"/>
      <c r="AD2407" s="27"/>
      <c r="AE2407" s="27"/>
    </row>
    <row r="2408" spans="1:31" ht="15.75" customHeight="1" x14ac:dyDescent="0.2">
      <c r="A2408" s="22">
        <v>36238</v>
      </c>
      <c r="B2408" s="23">
        <f t="shared" ref="B2408:C2408" si="4817">LN(D2408)</f>
        <v>7.1695039694074136</v>
      </c>
      <c r="C2408" s="23">
        <f t="shared" si="4817"/>
        <v>7.7920185640175319</v>
      </c>
      <c r="D2408" s="24">
        <v>1299.2</v>
      </c>
      <c r="E2408" s="24">
        <v>2421.1999999999998</v>
      </c>
      <c r="F2408" s="27">
        <f t="shared" ref="F2408:G2408" si="4818">LN(D2408/D2407)</f>
        <v>-1.3228009528950497E-2</v>
      </c>
      <c r="G2408" s="27">
        <f t="shared" si="4818"/>
        <v>-1.7076232385547584E-2</v>
      </c>
      <c r="H2408" s="27">
        <f t="shared" si="4602"/>
        <v>0.92010868692166559</v>
      </c>
      <c r="I2408" s="27"/>
      <c r="J2408" s="27">
        <v>2370</v>
      </c>
      <c r="K2408" s="27">
        <v>7.1780273420362359</v>
      </c>
      <c r="L2408" s="37">
        <v>-2.3724533960873373E-2</v>
      </c>
      <c r="M2408" s="27"/>
      <c r="N2408" s="27"/>
      <c r="O2408" s="27"/>
      <c r="P2408" s="27"/>
      <c r="Q2408" s="27"/>
      <c r="R2408" s="27"/>
      <c r="S2408" s="27"/>
      <c r="T2408" s="27"/>
      <c r="U2408" s="27"/>
      <c r="V2408" s="27"/>
      <c r="W2408" s="27"/>
      <c r="X2408" s="27"/>
      <c r="Y2408" s="27"/>
      <c r="Z2408" s="27"/>
      <c r="AA2408" s="27"/>
      <c r="AB2408" s="27"/>
      <c r="AC2408" s="27"/>
      <c r="AD2408" s="27"/>
      <c r="AE2408" s="27"/>
    </row>
    <row r="2409" spans="1:31" ht="15.75" customHeight="1" x14ac:dyDescent="0.2">
      <c r="A2409" s="22">
        <v>36241</v>
      </c>
      <c r="B2409" s="23">
        <f t="shared" ref="B2409:C2409" si="4819">LN(D2409)</f>
        <v>7.167809184316444</v>
      </c>
      <c r="C2409" s="23">
        <f t="shared" si="4819"/>
        <v>7.7815142221373144</v>
      </c>
      <c r="D2409" s="24">
        <v>1297</v>
      </c>
      <c r="E2409" s="24">
        <v>2395.9</v>
      </c>
      <c r="F2409" s="27">
        <f t="shared" ref="F2409:G2409" si="4820">LN(D2409/D2408)</f>
        <v>-1.694785090969659E-3</v>
      </c>
      <c r="G2409" s="27">
        <f t="shared" si="4820"/>
        <v>-1.0504341880217705E-2</v>
      </c>
      <c r="H2409" s="27">
        <f t="shared" si="4602"/>
        <v>0.92113295429378439</v>
      </c>
      <c r="I2409" s="27"/>
      <c r="J2409" s="27">
        <v>2371</v>
      </c>
      <c r="K2409" s="27">
        <v>7.1793387266529685</v>
      </c>
      <c r="L2409" s="37">
        <v>-3.0207128095561586E-2</v>
      </c>
      <c r="M2409" s="27"/>
      <c r="N2409" s="27"/>
      <c r="O2409" s="27"/>
      <c r="P2409" s="27"/>
      <c r="Q2409" s="27"/>
      <c r="R2409" s="27"/>
      <c r="S2409" s="27"/>
      <c r="T2409" s="27"/>
      <c r="U2409" s="27"/>
      <c r="V2409" s="27"/>
      <c r="W2409" s="27"/>
      <c r="X2409" s="27"/>
      <c r="Y2409" s="27"/>
      <c r="Z2409" s="27"/>
      <c r="AA2409" s="27"/>
      <c r="AB2409" s="27"/>
      <c r="AC2409" s="27"/>
      <c r="AD2409" s="27"/>
      <c r="AE2409" s="27"/>
    </row>
    <row r="2410" spans="1:31" ht="15.75" customHeight="1" x14ac:dyDescent="0.2">
      <c r="A2410" s="22">
        <v>36242</v>
      </c>
      <c r="B2410" s="23">
        <f t="shared" ref="B2410:C2410" si="4821">LN(D2410)</f>
        <v>7.1405322792645851</v>
      </c>
      <c r="C2410" s="23">
        <f t="shared" si="4821"/>
        <v>7.7505286334978951</v>
      </c>
      <c r="D2410" s="24">
        <v>1262.0999999999999</v>
      </c>
      <c r="E2410" s="24">
        <v>2322.8000000000002</v>
      </c>
      <c r="F2410" s="27">
        <f t="shared" ref="F2410:G2410" si="4822">LN(D2410/D2409)</f>
        <v>-2.7276905051859097E-2</v>
      </c>
      <c r="G2410" s="27">
        <f t="shared" si="4822"/>
        <v>-3.0985588639419488E-2</v>
      </c>
      <c r="H2410" s="27">
        <f t="shared" si="4602"/>
        <v>0.92129616145189153</v>
      </c>
      <c r="I2410" s="27"/>
      <c r="J2410" s="27">
        <v>2372</v>
      </c>
      <c r="K2410" s="27">
        <v>7.1646641310926187</v>
      </c>
      <c r="L2410" s="37">
        <v>-2.4290330433753837E-2</v>
      </c>
      <c r="M2410" s="27"/>
      <c r="N2410" s="27"/>
      <c r="O2410" s="27"/>
      <c r="P2410" s="27"/>
      <c r="Q2410" s="27"/>
      <c r="R2410" s="27"/>
      <c r="S2410" s="27"/>
      <c r="T2410" s="27"/>
      <c r="U2410" s="27"/>
      <c r="V2410" s="27"/>
      <c r="W2410" s="27"/>
      <c r="X2410" s="27"/>
      <c r="Y2410" s="27"/>
      <c r="Z2410" s="27"/>
      <c r="AA2410" s="27"/>
      <c r="AB2410" s="27"/>
      <c r="AC2410" s="27"/>
      <c r="AD2410" s="27"/>
      <c r="AE2410" s="27"/>
    </row>
    <row r="2411" spans="1:31" ht="15.75" customHeight="1" x14ac:dyDescent="0.2">
      <c r="A2411" s="22">
        <v>36243</v>
      </c>
      <c r="B2411" s="23">
        <f t="shared" ref="B2411:C2411" si="4823">LN(D2411)</f>
        <v>7.1455903790393362</v>
      </c>
      <c r="C2411" s="23">
        <f t="shared" si="4823"/>
        <v>7.768617863946675</v>
      </c>
      <c r="D2411" s="24">
        <v>1268.5</v>
      </c>
      <c r="E2411" s="24">
        <v>2365.1999999999998</v>
      </c>
      <c r="F2411" s="27">
        <f t="shared" ref="F2411:G2411" si="4824">LN(D2411/D2410)</f>
        <v>5.0580997747517948E-3</v>
      </c>
      <c r="G2411" s="27">
        <f t="shared" si="4824"/>
        <v>1.8089230448779924E-2</v>
      </c>
      <c r="H2411" s="27">
        <f t="shared" si="4602"/>
        <v>0.91980201680420626</v>
      </c>
      <c r="I2411" s="27"/>
      <c r="J2411" s="27">
        <v>2373</v>
      </c>
      <c r="K2411" s="27">
        <v>7.1741427718899056</v>
      </c>
      <c r="L2411" s="37">
        <v>-2.5797027989837851E-2</v>
      </c>
      <c r="M2411" s="27"/>
      <c r="N2411" s="27"/>
      <c r="O2411" s="27"/>
      <c r="P2411" s="27"/>
      <c r="Q2411" s="27"/>
      <c r="R2411" s="27"/>
      <c r="S2411" s="27"/>
      <c r="T2411" s="27"/>
      <c r="U2411" s="27"/>
      <c r="V2411" s="27"/>
      <c r="W2411" s="27"/>
      <c r="X2411" s="27"/>
      <c r="Y2411" s="27"/>
      <c r="Z2411" s="27"/>
      <c r="AA2411" s="27"/>
      <c r="AB2411" s="27"/>
      <c r="AC2411" s="27"/>
      <c r="AD2411" s="27"/>
      <c r="AE2411" s="27"/>
    </row>
    <row r="2412" spans="1:31" ht="15.75" customHeight="1" x14ac:dyDescent="0.2">
      <c r="A2412" s="22">
        <v>36244</v>
      </c>
      <c r="B2412" s="23">
        <f t="shared" ref="B2412:C2412" si="4825">LN(D2412)</f>
        <v>7.1623199749710906</v>
      </c>
      <c r="C2412" s="23">
        <f t="shared" si="4825"/>
        <v>7.7976198966197696</v>
      </c>
      <c r="D2412" s="24">
        <v>1289.9000000000001</v>
      </c>
      <c r="E2412" s="24">
        <v>2434.8000000000002</v>
      </c>
      <c r="F2412" s="27">
        <f t="shared" ref="F2412:G2412" si="4826">LN(D2412/D2411)</f>
        <v>1.6729595931753848E-2</v>
      </c>
      <c r="G2412" s="27">
        <f t="shared" si="4826"/>
        <v>2.9002032673094646E-2</v>
      </c>
      <c r="H2412" s="27">
        <f t="shared" si="4602"/>
        <v>0.91852643113264876</v>
      </c>
      <c r="I2412" s="27"/>
      <c r="J2412" s="27">
        <v>2374</v>
      </c>
      <c r="K2412" s="27">
        <v>7.1475029377470216</v>
      </c>
      <c r="L2412" s="37">
        <v>-1.7884927350396929E-2</v>
      </c>
      <c r="M2412" s="27"/>
      <c r="N2412" s="27"/>
      <c r="O2412" s="27"/>
      <c r="P2412" s="27"/>
      <c r="Q2412" s="27"/>
      <c r="R2412" s="27"/>
      <c r="S2412" s="27"/>
      <c r="T2412" s="27"/>
      <c r="U2412" s="27"/>
      <c r="V2412" s="27"/>
      <c r="W2412" s="27"/>
      <c r="X2412" s="27"/>
      <c r="Y2412" s="27"/>
      <c r="Z2412" s="27"/>
      <c r="AA2412" s="27"/>
      <c r="AB2412" s="27"/>
      <c r="AC2412" s="27"/>
      <c r="AD2412" s="27"/>
      <c r="AE2412" s="27"/>
    </row>
    <row r="2413" spans="1:31" ht="15.75" customHeight="1" x14ac:dyDescent="0.2">
      <c r="A2413" s="22">
        <v>36245</v>
      </c>
      <c r="B2413" s="23">
        <f t="shared" ref="B2413:C2413" si="4827">LN(D2413)</f>
        <v>7.156800467819</v>
      </c>
      <c r="C2413" s="23">
        <f t="shared" si="4827"/>
        <v>7.7911508491520225</v>
      </c>
      <c r="D2413" s="24">
        <v>1282.8</v>
      </c>
      <c r="E2413" s="24">
        <v>2419.1</v>
      </c>
      <c r="F2413" s="27">
        <f t="shared" ref="F2413:G2413" si="4828">LN(D2413/D2412)</f>
        <v>-5.5195071520906525E-3</v>
      </c>
      <c r="G2413" s="27">
        <f t="shared" si="4828"/>
        <v>-6.4690474677467323E-3</v>
      </c>
      <c r="H2413" s="27">
        <f t="shared" si="4602"/>
        <v>0.91858065725911797</v>
      </c>
      <c r="I2413" s="27"/>
      <c r="J2413" s="27">
        <v>2375</v>
      </c>
      <c r="K2413" s="27">
        <v>7.1355856942560392</v>
      </c>
      <c r="L2413" s="37">
        <v>-1.3203023728031837E-2</v>
      </c>
      <c r="M2413" s="27"/>
      <c r="N2413" s="27"/>
      <c r="O2413" s="27"/>
      <c r="P2413" s="27"/>
      <c r="Q2413" s="27"/>
      <c r="R2413" s="27"/>
      <c r="S2413" s="27"/>
      <c r="T2413" s="27"/>
      <c r="U2413" s="27"/>
      <c r="V2413" s="27"/>
      <c r="W2413" s="27"/>
      <c r="X2413" s="27"/>
      <c r="Y2413" s="27"/>
      <c r="Z2413" s="27"/>
      <c r="AA2413" s="27"/>
      <c r="AB2413" s="27"/>
      <c r="AC2413" s="27"/>
      <c r="AD2413" s="27"/>
      <c r="AE2413" s="27"/>
    </row>
    <row r="2414" spans="1:31" ht="15.75" customHeight="1" x14ac:dyDescent="0.2">
      <c r="A2414" s="22">
        <v>36248</v>
      </c>
      <c r="B2414" s="23">
        <f t="shared" ref="B2414:C2414" si="4829">LN(D2414)</f>
        <v>7.1778587491596246</v>
      </c>
      <c r="C2414" s="23">
        <f t="shared" si="4829"/>
        <v>7.8211618556764293</v>
      </c>
      <c r="D2414" s="24">
        <v>1310.0999999999999</v>
      </c>
      <c r="E2414" s="24">
        <v>2492.8000000000002</v>
      </c>
      <c r="F2414" s="27">
        <f t="shared" ref="F2414:G2414" si="4830">LN(D2414/D2413)</f>
        <v>2.105828134062511E-2</v>
      </c>
      <c r="G2414" s="27">
        <f t="shared" si="4830"/>
        <v>3.0011006524406542E-2</v>
      </c>
      <c r="H2414" s="27">
        <f t="shared" si="4602"/>
        <v>0.91774839616061532</v>
      </c>
      <c r="I2414" s="27"/>
      <c r="J2414" s="27">
        <v>2376</v>
      </c>
      <c r="K2414" s="27">
        <v>7.1458440997647203</v>
      </c>
      <c r="L2414" s="37">
        <v>-1.9998013105024803E-2</v>
      </c>
      <c r="M2414" s="27"/>
      <c r="N2414" s="27"/>
      <c r="O2414" s="27"/>
      <c r="P2414" s="27"/>
      <c r="Q2414" s="27"/>
      <c r="R2414" s="27"/>
      <c r="S2414" s="27"/>
      <c r="T2414" s="27"/>
      <c r="U2414" s="27"/>
      <c r="V2414" s="27"/>
      <c r="W2414" s="27"/>
      <c r="X2414" s="27"/>
      <c r="Y2414" s="27"/>
      <c r="Z2414" s="27"/>
      <c r="AA2414" s="27"/>
      <c r="AB2414" s="27"/>
      <c r="AC2414" s="27"/>
      <c r="AD2414" s="27"/>
      <c r="AE2414" s="27"/>
    </row>
    <row r="2415" spans="1:31" ht="15.75" customHeight="1" x14ac:dyDescent="0.2">
      <c r="A2415" s="22">
        <v>36249</v>
      </c>
      <c r="B2415" s="23">
        <f t="shared" ref="B2415:C2415" si="4831">LN(D2415)</f>
        <v>7.1706578600696949</v>
      </c>
      <c r="C2415" s="23">
        <f t="shared" si="4831"/>
        <v>7.8160944810686717</v>
      </c>
      <c r="D2415" s="24">
        <v>1300.7</v>
      </c>
      <c r="E2415" s="24">
        <v>2480.1999999999998</v>
      </c>
      <c r="F2415" s="27">
        <f t="shared" ref="F2415:G2415" si="4832">LN(D2415/D2414)</f>
        <v>-7.2008890899297531E-3</v>
      </c>
      <c r="G2415" s="27">
        <f t="shared" si="4832"/>
        <v>-5.067374607757278E-3</v>
      </c>
      <c r="H2415" s="27">
        <f t="shared" si="4602"/>
        <v>0.91742210607071273</v>
      </c>
      <c r="I2415" s="27"/>
      <c r="J2415" s="27">
        <v>2377</v>
      </c>
      <c r="K2415" s="27">
        <v>7.1145550318237873</v>
      </c>
      <c r="L2415" s="37">
        <v>-1.1150735836833903E-2</v>
      </c>
      <c r="M2415" s="27"/>
      <c r="N2415" s="27"/>
      <c r="O2415" s="27"/>
      <c r="P2415" s="27"/>
      <c r="Q2415" s="27"/>
      <c r="R2415" s="27"/>
      <c r="S2415" s="27"/>
      <c r="T2415" s="27"/>
      <c r="U2415" s="27"/>
      <c r="V2415" s="27"/>
      <c r="W2415" s="27"/>
      <c r="X2415" s="27"/>
      <c r="Y2415" s="27"/>
      <c r="Z2415" s="27"/>
      <c r="AA2415" s="27"/>
      <c r="AB2415" s="27"/>
      <c r="AC2415" s="27"/>
      <c r="AD2415" s="27"/>
      <c r="AE2415" s="27"/>
    </row>
    <row r="2416" spans="1:31" ht="15.75" customHeight="1" x14ac:dyDescent="0.2">
      <c r="A2416" s="22">
        <v>36250</v>
      </c>
      <c r="B2416" s="23">
        <f t="shared" ref="B2416:C2416" si="4833">LN(D2416)</f>
        <v>7.1595251590846694</v>
      </c>
      <c r="C2416" s="23">
        <f t="shared" si="4833"/>
        <v>7.8084855727382365</v>
      </c>
      <c r="D2416" s="24">
        <v>1286.3</v>
      </c>
      <c r="E2416" s="24">
        <v>2461.4</v>
      </c>
      <c r="F2416" s="27">
        <f t="shared" ref="F2416:G2416" si="4834">LN(D2416/D2415)</f>
        <v>-1.1132700985025439E-2</v>
      </c>
      <c r="G2416" s="27">
        <f t="shared" si="4834"/>
        <v>-7.60890833043562E-3</v>
      </c>
      <c r="H2416" s="27">
        <f t="shared" si="4602"/>
        <v>0.91689036143970315</v>
      </c>
      <c r="I2416" s="27"/>
      <c r="J2416" s="27">
        <v>2378</v>
      </c>
      <c r="K2416" s="27">
        <v>7.1141482688777682</v>
      </c>
      <c r="L2416" s="37">
        <v>-4.6773859950421937E-3</v>
      </c>
      <c r="M2416" s="27"/>
      <c r="N2416" s="27"/>
      <c r="O2416" s="27"/>
      <c r="P2416" s="27"/>
      <c r="Q2416" s="27"/>
      <c r="R2416" s="27"/>
      <c r="S2416" s="27"/>
      <c r="T2416" s="27"/>
      <c r="U2416" s="27"/>
      <c r="V2416" s="27"/>
      <c r="W2416" s="27"/>
      <c r="X2416" s="27"/>
      <c r="Y2416" s="27"/>
      <c r="Z2416" s="27"/>
      <c r="AA2416" s="27"/>
      <c r="AB2416" s="27"/>
      <c r="AC2416" s="27"/>
      <c r="AD2416" s="27"/>
      <c r="AE2416" s="27"/>
    </row>
    <row r="2417" spans="1:31" ht="15.75" customHeight="1" x14ac:dyDescent="0.2">
      <c r="A2417" s="22">
        <v>36251</v>
      </c>
      <c r="B2417" s="23">
        <f t="shared" ref="B2417:C2417" si="4835">LN(D2417)</f>
        <v>7.1652616089238563</v>
      </c>
      <c r="C2417" s="23">
        <f t="shared" si="4835"/>
        <v>7.8213624132270905</v>
      </c>
      <c r="D2417" s="24">
        <v>1293.7</v>
      </c>
      <c r="E2417" s="24">
        <v>2493.3000000000002</v>
      </c>
      <c r="F2417" s="27">
        <f t="shared" ref="F2417:G2417" si="4836">LN(D2417/D2416)</f>
        <v>5.7364498391865261E-3</v>
      </c>
      <c r="G2417" s="27">
        <f t="shared" si="4836"/>
        <v>1.2876840488854197E-2</v>
      </c>
      <c r="H2417" s="27">
        <f t="shared" si="4602"/>
        <v>0.9161142561053468</v>
      </c>
      <c r="I2417" s="27"/>
      <c r="J2417" s="27">
        <v>2379</v>
      </c>
      <c r="K2417" s="27">
        <v>7.1460394396668789</v>
      </c>
      <c r="L2417" s="37">
        <v>-1.1945718474012601E-2</v>
      </c>
      <c r="M2417" s="27"/>
      <c r="N2417" s="27"/>
      <c r="O2417" s="27"/>
      <c r="P2417" s="27"/>
      <c r="Q2417" s="27"/>
      <c r="R2417" s="27"/>
      <c r="S2417" s="27"/>
      <c r="T2417" s="27"/>
      <c r="U2417" s="27"/>
      <c r="V2417" s="27"/>
      <c r="W2417" s="27"/>
      <c r="X2417" s="27"/>
      <c r="Y2417" s="27"/>
      <c r="Z2417" s="27"/>
      <c r="AA2417" s="27"/>
      <c r="AB2417" s="27"/>
      <c r="AC2417" s="27"/>
      <c r="AD2417" s="27"/>
      <c r="AE2417" s="27"/>
    </row>
    <row r="2418" spans="1:31" ht="15.75" customHeight="1" x14ac:dyDescent="0.2">
      <c r="A2418" s="22">
        <v>36252</v>
      </c>
      <c r="B2418" s="23">
        <f t="shared" ref="B2418:C2418" si="4837">LN(D2418)</f>
        <v>7.1652616089238563</v>
      </c>
      <c r="C2418" s="23">
        <f t="shared" si="4837"/>
        <v>7.8213624132270905</v>
      </c>
      <c r="D2418" s="24">
        <v>1293.7</v>
      </c>
      <c r="E2418" s="24">
        <v>2493.3000000000002</v>
      </c>
      <c r="F2418" s="27">
        <f t="shared" ref="F2418:G2418" si="4838">LN(D2418/D2417)</f>
        <v>0</v>
      </c>
      <c r="G2418" s="27">
        <f t="shared" si="4838"/>
        <v>0</v>
      </c>
      <c r="H2418" s="27">
        <f t="shared" si="4602"/>
        <v>0.9161142561053468</v>
      </c>
      <c r="I2418" s="27"/>
      <c r="J2418" s="27">
        <v>2380</v>
      </c>
      <c r="K2418" s="27">
        <v>7.11830760600352</v>
      </c>
      <c r="L2418" s="37">
        <v>-3.4568601287805478E-3</v>
      </c>
      <c r="M2418" s="27"/>
      <c r="N2418" s="27"/>
      <c r="O2418" s="27"/>
      <c r="P2418" s="27"/>
      <c r="Q2418" s="27"/>
      <c r="R2418" s="27"/>
      <c r="S2418" s="27"/>
      <c r="T2418" s="27"/>
      <c r="U2418" s="27"/>
      <c r="V2418" s="27"/>
      <c r="W2418" s="27"/>
      <c r="X2418" s="27"/>
      <c r="Y2418" s="27"/>
      <c r="Z2418" s="27"/>
      <c r="AA2418" s="27"/>
      <c r="AB2418" s="27"/>
      <c r="AC2418" s="27"/>
      <c r="AD2418" s="27"/>
      <c r="AE2418" s="27"/>
    </row>
    <row r="2419" spans="1:31" ht="15.75" customHeight="1" x14ac:dyDescent="0.2">
      <c r="A2419" s="22">
        <v>36255</v>
      </c>
      <c r="B2419" s="23">
        <f t="shared" ref="B2419:C2419" si="4839">LN(D2419)</f>
        <v>7.1862200018843083</v>
      </c>
      <c r="C2419" s="23">
        <f t="shared" si="4839"/>
        <v>7.8477625374736082</v>
      </c>
      <c r="D2419" s="24">
        <v>1321.1</v>
      </c>
      <c r="E2419" s="24">
        <v>2560</v>
      </c>
      <c r="F2419" s="27">
        <f t="shared" ref="F2419:G2419" si="4840">LN(D2419/D2418)</f>
        <v>2.0958392960452002E-2</v>
      </c>
      <c r="G2419" s="27">
        <f t="shared" si="4840"/>
        <v>2.6400124246517762E-2</v>
      </c>
      <c r="H2419" s="27">
        <f t="shared" si="4602"/>
        <v>0.91570303861382296</v>
      </c>
      <c r="I2419" s="27"/>
      <c r="J2419" s="27">
        <v>2381</v>
      </c>
      <c r="K2419" s="27">
        <v>7.11830760600352</v>
      </c>
      <c r="L2419" s="37">
        <v>-3.4568601287805478E-3</v>
      </c>
      <c r="M2419" s="27"/>
      <c r="N2419" s="27"/>
      <c r="O2419" s="27"/>
      <c r="P2419" s="27"/>
      <c r="Q2419" s="27"/>
      <c r="R2419" s="27"/>
      <c r="S2419" s="27"/>
      <c r="T2419" s="27"/>
      <c r="U2419" s="27"/>
      <c r="V2419" s="27"/>
      <c r="W2419" s="27"/>
      <c r="X2419" s="27"/>
      <c r="Y2419" s="27"/>
      <c r="Z2419" s="27"/>
      <c r="AA2419" s="27"/>
      <c r="AB2419" s="27"/>
      <c r="AC2419" s="27"/>
      <c r="AD2419" s="27"/>
      <c r="AE2419" s="27"/>
    </row>
    <row r="2420" spans="1:31" ht="15.75" customHeight="1" x14ac:dyDescent="0.2">
      <c r="A2420" s="22">
        <v>36256</v>
      </c>
      <c r="B2420" s="23">
        <f t="shared" ref="B2420:C2420" si="4841">LN(D2420)</f>
        <v>7.1837189584797194</v>
      </c>
      <c r="C2420" s="23">
        <f t="shared" si="4841"/>
        <v>7.848972742380151</v>
      </c>
      <c r="D2420" s="24">
        <v>1317.8</v>
      </c>
      <c r="E2420" s="24">
        <v>2563.1</v>
      </c>
      <c r="F2420" s="27">
        <f t="shared" ref="F2420:G2420" si="4842">LN(D2420/D2419)</f>
        <v>-2.5010434045888369E-3</v>
      </c>
      <c r="G2420" s="27">
        <f t="shared" si="4842"/>
        <v>1.2102049065425067E-3</v>
      </c>
      <c r="H2420" s="27">
        <f t="shared" si="4602"/>
        <v>0.91524320369869228</v>
      </c>
      <c r="I2420" s="27"/>
      <c r="J2420" s="27">
        <v>2382</v>
      </c>
      <c r="K2420" s="27">
        <v>7.1156048591650389</v>
      </c>
      <c r="L2420" s="37">
        <v>8.7123597657532414E-3</v>
      </c>
      <c r="M2420" s="27"/>
      <c r="N2420" s="27"/>
      <c r="O2420" s="27"/>
      <c r="P2420" s="27"/>
      <c r="Q2420" s="27"/>
      <c r="R2420" s="27"/>
      <c r="S2420" s="27"/>
      <c r="T2420" s="27"/>
      <c r="U2420" s="27"/>
      <c r="V2420" s="27"/>
      <c r="W2420" s="27"/>
      <c r="X2420" s="27"/>
      <c r="Y2420" s="27"/>
      <c r="Z2420" s="27"/>
      <c r="AA2420" s="27"/>
      <c r="AB2420" s="27"/>
      <c r="AC2420" s="27"/>
      <c r="AD2420" s="27"/>
      <c r="AE2420" s="27"/>
    </row>
    <row r="2421" spans="1:31" ht="15.75" customHeight="1" x14ac:dyDescent="0.2">
      <c r="A2421" s="22">
        <v>36257</v>
      </c>
      <c r="B2421" s="23">
        <f t="shared" ref="B2421:C2421" si="4843">LN(D2421)</f>
        <v>7.1905253070728969</v>
      </c>
      <c r="C2421" s="23">
        <f t="shared" si="4843"/>
        <v>7.8416501448046496</v>
      </c>
      <c r="D2421" s="24">
        <v>1326.8</v>
      </c>
      <c r="E2421" s="24">
        <v>2544.4</v>
      </c>
      <c r="F2421" s="27">
        <f t="shared" ref="F2421:G2421" si="4844">LN(D2421/D2420)</f>
        <v>6.806348593177909E-3</v>
      </c>
      <c r="G2421" s="27">
        <f t="shared" si="4844"/>
        <v>-7.3225975755013984E-3</v>
      </c>
      <c r="H2421" s="27">
        <f t="shared" si="4602"/>
        <v>0.91696583936951792</v>
      </c>
      <c r="I2421" s="27"/>
      <c r="J2421" s="27">
        <v>2383</v>
      </c>
      <c r="K2421" s="27">
        <v>7.0933270244189783</v>
      </c>
      <c r="L2421" s="37">
        <v>1.6552438653293144E-2</v>
      </c>
      <c r="M2421" s="27"/>
      <c r="N2421" s="27"/>
      <c r="O2421" s="27"/>
      <c r="P2421" s="27"/>
      <c r="Q2421" s="27"/>
      <c r="R2421" s="27"/>
      <c r="S2421" s="27"/>
      <c r="T2421" s="27"/>
      <c r="U2421" s="27"/>
      <c r="V2421" s="27"/>
      <c r="W2421" s="27"/>
      <c r="X2421" s="27"/>
      <c r="Y2421" s="27"/>
      <c r="Z2421" s="27"/>
      <c r="AA2421" s="27"/>
      <c r="AB2421" s="27"/>
      <c r="AC2421" s="27"/>
      <c r="AD2421" s="27"/>
      <c r="AE2421" s="27"/>
    </row>
    <row r="2422" spans="1:31" ht="15.75" customHeight="1" x14ac:dyDescent="0.2">
      <c r="A2422" s="22">
        <v>36258</v>
      </c>
      <c r="B2422" s="23">
        <f t="shared" ref="B2422:C2422" si="4845">LN(D2422)</f>
        <v>7.2033311135530189</v>
      </c>
      <c r="C2422" s="23">
        <f t="shared" si="4845"/>
        <v>7.8529444008989406</v>
      </c>
      <c r="D2422" s="24">
        <v>1343.9</v>
      </c>
      <c r="E2422" s="24">
        <v>2573.3000000000002</v>
      </c>
      <c r="F2422" s="27">
        <f t="shared" ref="F2422:G2422" si="4846">LN(D2422/D2421)</f>
        <v>1.2805806480121243E-2</v>
      </c>
      <c r="G2422" s="27">
        <f t="shared" si="4846"/>
        <v>1.129425609429178E-2</v>
      </c>
      <c r="H2422" s="27">
        <f t="shared" si="4602"/>
        <v>0.91727774269335727</v>
      </c>
      <c r="I2422" s="27"/>
      <c r="J2422" s="27">
        <v>2384</v>
      </c>
      <c r="K2422" s="27">
        <v>7.0973556888179559</v>
      </c>
      <c r="L2422" s="37">
        <v>2.3250351992958329E-2</v>
      </c>
      <c r="M2422" s="27"/>
      <c r="N2422" s="27"/>
      <c r="O2422" s="27"/>
      <c r="P2422" s="27"/>
      <c r="Q2422" s="27"/>
      <c r="R2422" s="27"/>
      <c r="S2422" s="27"/>
      <c r="T2422" s="27"/>
      <c r="U2422" s="27"/>
      <c r="V2422" s="27"/>
      <c r="W2422" s="27"/>
      <c r="X2422" s="27"/>
      <c r="Y2422" s="27"/>
      <c r="Z2422" s="27"/>
      <c r="AA2422" s="27"/>
      <c r="AB2422" s="27"/>
      <c r="AC2422" s="27"/>
      <c r="AD2422" s="27"/>
      <c r="AE2422" s="27"/>
    </row>
    <row r="2423" spans="1:31" ht="15.75" customHeight="1" x14ac:dyDescent="0.2">
      <c r="A2423" s="22">
        <v>36259</v>
      </c>
      <c r="B2423" s="23">
        <f t="shared" ref="B2423:C2423" si="4847">LN(D2423)</f>
        <v>7.2065998186400293</v>
      </c>
      <c r="C2423" s="23">
        <f t="shared" si="4847"/>
        <v>7.8605707855386644</v>
      </c>
      <c r="D2423" s="24">
        <v>1348.3</v>
      </c>
      <c r="E2423" s="24">
        <v>2593</v>
      </c>
      <c r="F2423" s="27">
        <f t="shared" ref="F2423:G2423" si="4848">LN(D2423/D2422)</f>
        <v>3.2687050870103792E-3</v>
      </c>
      <c r="G2423" s="27">
        <f t="shared" si="4848"/>
        <v>7.6263846397233688E-3</v>
      </c>
      <c r="H2423" s="27">
        <f t="shared" si="4602"/>
        <v>0.91680362854797193</v>
      </c>
      <c r="I2423" s="27"/>
      <c r="J2423" s="27">
        <v>2385</v>
      </c>
      <c r="K2423" s="27">
        <v>7.1053170759932485</v>
      </c>
      <c r="L2423" s="37">
        <v>1.6823512629199122E-2</v>
      </c>
      <c r="M2423" s="27"/>
      <c r="N2423" s="27"/>
      <c r="O2423" s="27"/>
      <c r="P2423" s="27"/>
      <c r="Q2423" s="27"/>
      <c r="R2423" s="27"/>
      <c r="S2423" s="27"/>
      <c r="T2423" s="27"/>
      <c r="U2423" s="27"/>
      <c r="V2423" s="27"/>
      <c r="W2423" s="27"/>
      <c r="X2423" s="27"/>
      <c r="Y2423" s="27"/>
      <c r="Z2423" s="27"/>
      <c r="AA2423" s="27"/>
      <c r="AB2423" s="27"/>
      <c r="AC2423" s="27"/>
      <c r="AD2423" s="27"/>
      <c r="AE2423" s="27"/>
    </row>
    <row r="2424" spans="1:31" ht="15.75" customHeight="1" x14ac:dyDescent="0.2">
      <c r="A2424" s="22">
        <v>36262</v>
      </c>
      <c r="B2424" s="23">
        <f t="shared" ref="B2424:C2424" si="4849">LN(D2424)</f>
        <v>7.2142100367572013</v>
      </c>
      <c r="C2424" s="23">
        <f t="shared" si="4849"/>
        <v>7.8628050790063764</v>
      </c>
      <c r="D2424" s="24">
        <v>1358.6</v>
      </c>
      <c r="E2424" s="24">
        <v>2598.8000000000002</v>
      </c>
      <c r="F2424" s="27">
        <f t="shared" ref="F2424:G2424" si="4850">LN(D2424/D2423)</f>
        <v>7.610218117172554E-3</v>
      </c>
      <c r="G2424" s="27">
        <f t="shared" si="4850"/>
        <v>2.2342934677116975E-3</v>
      </c>
      <c r="H2424" s="27">
        <f t="shared" si="4602"/>
        <v>0.91751098549029042</v>
      </c>
      <c r="I2424" s="27"/>
      <c r="J2424" s="27">
        <v>2386</v>
      </c>
      <c r="K2424" s="27">
        <v>7.1250908130148991</v>
      </c>
      <c r="L2424" s="37">
        <v>2.3333544147265961E-2</v>
      </c>
      <c r="M2424" s="27"/>
      <c r="N2424" s="27"/>
      <c r="O2424" s="27"/>
      <c r="P2424" s="27"/>
      <c r="Q2424" s="27"/>
      <c r="R2424" s="27"/>
      <c r="S2424" s="27"/>
      <c r="T2424" s="27"/>
      <c r="U2424" s="27"/>
      <c r="V2424" s="27"/>
      <c r="W2424" s="27"/>
      <c r="X2424" s="27"/>
      <c r="Y2424" s="27"/>
      <c r="Z2424" s="27"/>
      <c r="AA2424" s="27"/>
      <c r="AB2424" s="27"/>
      <c r="AC2424" s="27"/>
      <c r="AD2424" s="27"/>
      <c r="AE2424" s="27"/>
    </row>
    <row r="2425" spans="1:31" ht="15.75" customHeight="1" x14ac:dyDescent="0.2">
      <c r="A2425" s="22">
        <v>36263</v>
      </c>
      <c r="B2425" s="23">
        <f t="shared" ref="B2425:C2425" si="4851">LN(D2425)</f>
        <v>7.2077117123093064</v>
      </c>
      <c r="C2425" s="23">
        <f t="shared" si="4851"/>
        <v>7.8569003477272394</v>
      </c>
      <c r="D2425" s="24">
        <v>1349.8</v>
      </c>
      <c r="E2425" s="24">
        <v>2583.5</v>
      </c>
      <c r="F2425" s="27">
        <f t="shared" ref="F2425:G2425" si="4852">LN(D2425/D2424)</f>
        <v>-6.4983244478954375E-3</v>
      </c>
      <c r="G2425" s="27">
        <f t="shared" si="4852"/>
        <v>-5.9047312791366425E-3</v>
      </c>
      <c r="H2425" s="27">
        <f t="shared" si="4602"/>
        <v>0.91737344160083134</v>
      </c>
      <c r="I2425" s="27"/>
      <c r="J2425" s="27">
        <v>2387</v>
      </c>
      <c r="K2425" s="27">
        <v>7.1364759202034351</v>
      </c>
      <c r="L2425" s="37">
        <v>1.1162026097188082E-2</v>
      </c>
      <c r="M2425" s="27"/>
      <c r="N2425" s="27"/>
      <c r="O2425" s="27"/>
      <c r="P2425" s="27"/>
      <c r="Q2425" s="27"/>
      <c r="R2425" s="27"/>
      <c r="S2425" s="27"/>
      <c r="T2425" s="27"/>
      <c r="U2425" s="27"/>
      <c r="V2425" s="27"/>
      <c r="W2425" s="27"/>
      <c r="X2425" s="27"/>
      <c r="Y2425" s="27"/>
      <c r="Z2425" s="27"/>
      <c r="AA2425" s="27"/>
      <c r="AB2425" s="27"/>
      <c r="AC2425" s="27"/>
      <c r="AD2425" s="27"/>
      <c r="AE2425" s="27"/>
    </row>
    <row r="2426" spans="1:31" ht="15.75" customHeight="1" x14ac:dyDescent="0.2">
      <c r="A2426" s="22">
        <v>36264</v>
      </c>
      <c r="B2426" s="23">
        <f t="shared" ref="B2426:C2426" si="4853">LN(D2426)</f>
        <v>7.191730489502592</v>
      </c>
      <c r="C2426" s="23">
        <f t="shared" si="4853"/>
        <v>7.8269218716017566</v>
      </c>
      <c r="D2426" s="24">
        <v>1328.4</v>
      </c>
      <c r="E2426" s="24">
        <v>2507.1999999999998</v>
      </c>
      <c r="F2426" s="27">
        <f t="shared" ref="F2426:G2426" si="4854">LN(D2426/D2425)</f>
        <v>-1.5981222806714549E-2</v>
      </c>
      <c r="G2426" s="27">
        <f t="shared" si="4854"/>
        <v>-2.9978476125482989E-2</v>
      </c>
      <c r="H2426" s="27">
        <f t="shared" si="4602"/>
        <v>0.91884531460524532</v>
      </c>
      <c r="I2426" s="27"/>
      <c r="J2426" s="27">
        <v>2388</v>
      </c>
      <c r="K2426" s="27">
        <v>7.1241875416498974</v>
      </c>
      <c r="L2426" s="37">
        <v>9.4275961406777853E-3</v>
      </c>
      <c r="M2426" s="27"/>
      <c r="N2426" s="27"/>
      <c r="O2426" s="27"/>
      <c r="P2426" s="27"/>
      <c r="Q2426" s="27"/>
      <c r="R2426" s="27"/>
      <c r="S2426" s="27"/>
      <c r="T2426" s="27"/>
      <c r="U2426" s="27"/>
      <c r="V2426" s="27"/>
      <c r="W2426" s="27"/>
      <c r="X2426" s="27"/>
      <c r="Y2426" s="27"/>
      <c r="Z2426" s="27"/>
      <c r="AA2426" s="27"/>
      <c r="AB2426" s="27"/>
      <c r="AC2426" s="27"/>
      <c r="AD2426" s="27"/>
      <c r="AE2426" s="27"/>
    </row>
    <row r="2427" spans="1:31" ht="15.75" customHeight="1" x14ac:dyDescent="0.2">
      <c r="A2427" s="22">
        <v>36265</v>
      </c>
      <c r="B2427" s="23">
        <f t="shared" ref="B2427:C2427" si="4855">LN(D2427)</f>
        <v>7.1875059811076376</v>
      </c>
      <c r="C2427" s="23">
        <f t="shared" si="4855"/>
        <v>7.8326885562376338</v>
      </c>
      <c r="D2427" s="24">
        <v>1322.8</v>
      </c>
      <c r="E2427" s="24">
        <v>2521.6999999999998</v>
      </c>
      <c r="F2427" s="27">
        <f t="shared" ref="F2427:G2427" si="4856">LN(D2427/D2426)</f>
        <v>-4.2245083949539091E-3</v>
      </c>
      <c r="G2427" s="27">
        <f t="shared" si="4856"/>
        <v>5.7666846358773441E-3</v>
      </c>
      <c r="H2427" s="27">
        <f t="shared" si="4602"/>
        <v>0.91762948692550794</v>
      </c>
      <c r="I2427" s="27"/>
      <c r="J2427" s="27">
        <v>2389</v>
      </c>
      <c r="K2427" s="27">
        <v>7.1199920977910711</v>
      </c>
      <c r="L2427" s="37">
        <v>6.8987111077367658E-3</v>
      </c>
      <c r="M2427" s="27"/>
      <c r="N2427" s="27"/>
      <c r="O2427" s="27"/>
      <c r="P2427" s="27"/>
      <c r="Q2427" s="27"/>
      <c r="R2427" s="27"/>
      <c r="S2427" s="27"/>
      <c r="T2427" s="27"/>
      <c r="U2427" s="27"/>
      <c r="V2427" s="27"/>
      <c r="W2427" s="27"/>
      <c r="X2427" s="27"/>
      <c r="Y2427" s="27"/>
      <c r="Z2427" s="27"/>
      <c r="AA2427" s="27"/>
      <c r="AB2427" s="27"/>
      <c r="AC2427" s="27"/>
      <c r="AD2427" s="27"/>
      <c r="AE2427" s="27"/>
    </row>
    <row r="2428" spans="1:31" ht="15.75" customHeight="1" x14ac:dyDescent="0.2">
      <c r="A2428" s="22">
        <v>36266</v>
      </c>
      <c r="B2428" s="23">
        <f t="shared" ref="B2428:C2428" si="4857">LN(D2428)</f>
        <v>7.1846291527173145</v>
      </c>
      <c r="C2428" s="23">
        <f t="shared" si="4857"/>
        <v>7.8176254430533696</v>
      </c>
      <c r="D2428" s="24">
        <v>1319</v>
      </c>
      <c r="E2428" s="24">
        <v>2484</v>
      </c>
      <c r="F2428" s="27">
        <f t="shared" ref="F2428:G2428" si="4858">LN(D2428/D2427)</f>
        <v>-2.8768283903230648E-3</v>
      </c>
      <c r="G2428" s="27">
        <f t="shared" si="4858"/>
        <v>-1.5063113184264322E-2</v>
      </c>
      <c r="H2428" s="27">
        <f t="shared" si="4602"/>
        <v>0.91902959601389878</v>
      </c>
      <c r="I2428" s="27"/>
      <c r="J2428" s="27">
        <v>2390</v>
      </c>
      <c r="K2428" s="27">
        <v>7.1068243960936917</v>
      </c>
      <c r="L2428" s="37">
        <v>1.4670354127360952E-2</v>
      </c>
      <c r="M2428" s="27"/>
      <c r="N2428" s="27"/>
      <c r="O2428" s="27"/>
      <c r="P2428" s="27"/>
      <c r="Q2428" s="27"/>
      <c r="R2428" s="27"/>
      <c r="S2428" s="27"/>
      <c r="T2428" s="27"/>
      <c r="U2428" s="27"/>
      <c r="V2428" s="27"/>
      <c r="W2428" s="27"/>
      <c r="X2428" s="27"/>
      <c r="Y2428" s="27"/>
      <c r="Z2428" s="27"/>
      <c r="AA2428" s="27"/>
      <c r="AB2428" s="27"/>
      <c r="AC2428" s="27"/>
      <c r="AD2428" s="27"/>
      <c r="AE2428" s="27"/>
    </row>
    <row r="2429" spans="1:31" ht="15.75" customHeight="1" x14ac:dyDescent="0.2">
      <c r="A2429" s="22">
        <v>36269</v>
      </c>
      <c r="B2429" s="23">
        <f t="shared" ref="B2429:C2429" si="4859">LN(D2429)</f>
        <v>7.1619322728765198</v>
      </c>
      <c r="C2429" s="23">
        <f t="shared" si="4859"/>
        <v>7.7603817740874046</v>
      </c>
      <c r="D2429" s="24">
        <v>1289.4000000000001</v>
      </c>
      <c r="E2429" s="24">
        <v>2345.8000000000002</v>
      </c>
      <c r="F2429" s="27">
        <f t="shared" ref="F2429:G2429" si="4860">LN(D2429/D2428)</f>
        <v>-2.2696879840794788E-2</v>
      </c>
      <c r="G2429" s="27">
        <f t="shared" si="4860"/>
        <v>-5.7243668965964653E-2</v>
      </c>
      <c r="H2429" s="27">
        <f t="shared" si="4602"/>
        <v>0.92288401284468247</v>
      </c>
      <c r="I2429" s="27"/>
      <c r="J2429" s="27">
        <v>2391</v>
      </c>
      <c r="K2429" s="27">
        <v>7.1092505607226002</v>
      </c>
      <c r="L2429" s="37">
        <v>1.0465980171177058E-2</v>
      </c>
      <c r="M2429" s="27"/>
      <c r="N2429" s="27"/>
      <c r="O2429" s="27"/>
      <c r="P2429" s="27"/>
      <c r="Q2429" s="27"/>
      <c r="R2429" s="27"/>
      <c r="S2429" s="27"/>
      <c r="T2429" s="27"/>
      <c r="U2429" s="27"/>
      <c r="V2429" s="27"/>
      <c r="W2429" s="27"/>
      <c r="X2429" s="27"/>
      <c r="Y2429" s="27"/>
      <c r="Z2429" s="27"/>
      <c r="AA2429" s="27"/>
      <c r="AB2429" s="27"/>
      <c r="AC2429" s="27"/>
      <c r="AD2429" s="27"/>
      <c r="AE2429" s="27"/>
    </row>
    <row r="2430" spans="1:31" ht="15.75" customHeight="1" x14ac:dyDescent="0.2">
      <c r="A2430" s="22">
        <v>36270</v>
      </c>
      <c r="B2430" s="23">
        <f t="shared" ref="B2430:C2430" si="4861">LN(D2430)</f>
        <v>7.1748008765834754</v>
      </c>
      <c r="C2430" s="23">
        <f t="shared" si="4861"/>
        <v>7.7872160376055746</v>
      </c>
      <c r="D2430" s="24">
        <v>1306.0999999999999</v>
      </c>
      <c r="E2430" s="24">
        <v>2409.6</v>
      </c>
      <c r="F2430" s="27">
        <f t="shared" ref="F2430:G2430" si="4862">LN(D2430/D2429)</f>
        <v>1.2868603706955663E-2</v>
      </c>
      <c r="G2430" s="27">
        <f t="shared" si="4862"/>
        <v>2.6834263518169661E-2</v>
      </c>
      <c r="H2430" s="27">
        <f t="shared" si="4602"/>
        <v>0.92135634120529608</v>
      </c>
      <c r="I2430" s="27"/>
      <c r="J2430" s="27">
        <v>2392</v>
      </c>
      <c r="K2430" s="27">
        <v>7.096835906156727</v>
      </c>
      <c r="L2430" s="37">
        <v>1.4268296811440706E-2</v>
      </c>
      <c r="M2430" s="27"/>
      <c r="N2430" s="27"/>
      <c r="O2430" s="27"/>
      <c r="P2430" s="27"/>
      <c r="Q2430" s="27"/>
      <c r="R2430" s="27"/>
      <c r="S2430" s="27"/>
      <c r="T2430" s="27"/>
      <c r="U2430" s="27"/>
      <c r="V2430" s="27"/>
      <c r="W2430" s="27"/>
      <c r="X2430" s="27"/>
      <c r="Y2430" s="27"/>
      <c r="Z2430" s="27"/>
      <c r="AA2430" s="27"/>
      <c r="AB2430" s="27"/>
      <c r="AC2430" s="27"/>
      <c r="AD2430" s="27"/>
      <c r="AE2430" s="27"/>
    </row>
    <row r="2431" spans="1:31" ht="15.75" customHeight="1" x14ac:dyDescent="0.2">
      <c r="A2431" s="22">
        <v>36271</v>
      </c>
      <c r="B2431" s="23">
        <f t="shared" ref="B2431:C2431" si="4863">LN(D2431)</f>
        <v>7.1975102015948487</v>
      </c>
      <c r="C2431" s="23">
        <f t="shared" si="4863"/>
        <v>7.8196363023675923</v>
      </c>
      <c r="D2431" s="24">
        <v>1336.1</v>
      </c>
      <c r="E2431" s="24">
        <v>2489</v>
      </c>
      <c r="F2431" s="27">
        <f t="shared" ref="F2431:G2431" si="4864">LN(D2431/D2430)</f>
        <v>2.2709325011372919E-2</v>
      </c>
      <c r="G2431" s="27">
        <f t="shared" si="4864"/>
        <v>3.2420264762017592E-2</v>
      </c>
      <c r="H2431" s="27">
        <f t="shared" si="4602"/>
        <v>0.92044053243443313</v>
      </c>
      <c r="I2431" s="27"/>
      <c r="J2431" s="27">
        <v>2393</v>
      </c>
      <c r="K2431" s="27">
        <v>7.098982110502968</v>
      </c>
      <c r="L2431" s="37">
        <v>1.3915668683826432E-2</v>
      </c>
      <c r="M2431" s="27"/>
      <c r="N2431" s="27"/>
      <c r="O2431" s="27"/>
      <c r="P2431" s="27"/>
      <c r="Q2431" s="27"/>
      <c r="R2431" s="27"/>
      <c r="S2431" s="27"/>
      <c r="T2431" s="27"/>
      <c r="U2431" s="27"/>
      <c r="V2431" s="27"/>
      <c r="W2431" s="27"/>
      <c r="X2431" s="27"/>
      <c r="Y2431" s="27"/>
      <c r="Z2431" s="27"/>
      <c r="AA2431" s="27"/>
      <c r="AB2431" s="27"/>
      <c r="AC2431" s="27"/>
      <c r="AD2431" s="27"/>
      <c r="AE2431" s="27"/>
    </row>
    <row r="2432" spans="1:31" ht="15.75" customHeight="1" x14ac:dyDescent="0.2">
      <c r="A2432" s="22">
        <v>36272</v>
      </c>
      <c r="B2432" s="23">
        <f t="shared" ref="B2432:C2432" si="4865">LN(D2432)</f>
        <v>7.2143572362864292</v>
      </c>
      <c r="C2432" s="23">
        <f t="shared" si="4865"/>
        <v>7.8483873422424502</v>
      </c>
      <c r="D2432" s="24">
        <v>1358.8</v>
      </c>
      <c r="E2432" s="24">
        <v>2561.6</v>
      </c>
      <c r="F2432" s="27">
        <f t="shared" ref="F2432:G2432" si="4866">LN(D2432/D2431)</f>
        <v>1.6847034691580505E-2</v>
      </c>
      <c r="G2432" s="27">
        <f t="shared" si="4866"/>
        <v>2.8751039874858227E-2</v>
      </c>
      <c r="H2432" s="27">
        <f t="shared" si="4602"/>
        <v>0.91921523769049029</v>
      </c>
      <c r="I2432" s="27"/>
      <c r="J2432" s="27">
        <v>2394</v>
      </c>
      <c r="K2432" s="27">
        <v>7.1084654429053975</v>
      </c>
      <c r="L2432" s="37">
        <v>1.9709681469352702E-2</v>
      </c>
      <c r="M2432" s="27"/>
      <c r="N2432" s="27"/>
      <c r="O2432" s="27"/>
      <c r="P2432" s="27"/>
      <c r="Q2432" s="27"/>
      <c r="R2432" s="27"/>
      <c r="S2432" s="27"/>
      <c r="T2432" s="27"/>
      <c r="U2432" s="27"/>
      <c r="V2432" s="27"/>
      <c r="W2432" s="27"/>
      <c r="X2432" s="27"/>
      <c r="Y2432" s="27"/>
      <c r="Z2432" s="27"/>
      <c r="AA2432" s="27"/>
      <c r="AB2432" s="27"/>
      <c r="AC2432" s="27"/>
      <c r="AD2432" s="27"/>
      <c r="AE2432" s="27"/>
    </row>
    <row r="2433" spans="1:31" ht="15.75" customHeight="1" x14ac:dyDescent="0.2">
      <c r="A2433" s="22">
        <v>36273</v>
      </c>
      <c r="B2433" s="23">
        <f t="shared" ref="B2433:C2433" si="4867">LN(D2433)</f>
        <v>7.2128842650376388</v>
      </c>
      <c r="C2433" s="23">
        <f t="shared" si="4867"/>
        <v>7.8596447880961557</v>
      </c>
      <c r="D2433" s="24">
        <v>1356.8</v>
      </c>
      <c r="E2433" s="24">
        <v>2590.6</v>
      </c>
      <c r="F2433" s="27">
        <f t="shared" ref="F2433:G2433" si="4868">LN(D2433/D2432)</f>
        <v>-1.4729712487901987E-3</v>
      </c>
      <c r="G2433" s="27">
        <f t="shared" si="4868"/>
        <v>1.1257445853705472E-2</v>
      </c>
      <c r="H2433" s="27">
        <f t="shared" si="4602"/>
        <v>0.91771122735240274</v>
      </c>
      <c r="I2433" s="27"/>
      <c r="J2433" s="27">
        <v>2395</v>
      </c>
      <c r="K2433" s="27">
        <v>7.1234507715968878</v>
      </c>
      <c r="L2433" s="37">
        <v>2.7564362284283384E-2</v>
      </c>
      <c r="M2433" s="27"/>
      <c r="N2433" s="27"/>
      <c r="O2433" s="27"/>
      <c r="P2433" s="27"/>
      <c r="Q2433" s="27"/>
      <c r="R2433" s="27"/>
      <c r="S2433" s="27"/>
      <c r="T2433" s="27"/>
      <c r="U2433" s="27"/>
      <c r="V2433" s="27"/>
      <c r="W2433" s="27"/>
      <c r="X2433" s="27"/>
      <c r="Y2433" s="27"/>
      <c r="Z2433" s="27"/>
      <c r="AA2433" s="27"/>
      <c r="AB2433" s="27"/>
      <c r="AC2433" s="27"/>
      <c r="AD2433" s="27"/>
      <c r="AE2433" s="27"/>
    </row>
    <row r="2434" spans="1:31" ht="15.75" customHeight="1" x14ac:dyDescent="0.2">
      <c r="A2434" s="22">
        <v>36276</v>
      </c>
      <c r="B2434" s="23">
        <f t="shared" ref="B2434:C2434" si="4869">LN(D2434)</f>
        <v>7.2152399787300974</v>
      </c>
      <c r="C2434" s="23">
        <f t="shared" si="4869"/>
        <v>7.8830693513057533</v>
      </c>
      <c r="D2434" s="24">
        <v>1360</v>
      </c>
      <c r="E2434" s="24">
        <v>2652</v>
      </c>
      <c r="F2434" s="27">
        <f t="shared" ref="F2434:G2434" si="4870">LN(D2434/D2433)</f>
        <v>2.3557136924592052E-3</v>
      </c>
      <c r="G2434" s="27">
        <f t="shared" si="4870"/>
        <v>2.3424563209597495E-2</v>
      </c>
      <c r="H2434" s="27">
        <f t="shared" si="4602"/>
        <v>0.91528307784517504</v>
      </c>
      <c r="I2434" s="27"/>
      <c r="J2434" s="27">
        <v>2396</v>
      </c>
      <c r="K2434" s="27">
        <v>7.1434635529576855</v>
      </c>
      <c r="L2434" s="37">
        <v>1.3258957348119438E-2</v>
      </c>
      <c r="M2434" s="27"/>
      <c r="N2434" s="27"/>
      <c r="O2434" s="27"/>
      <c r="P2434" s="27"/>
      <c r="Q2434" s="27"/>
      <c r="R2434" s="27"/>
      <c r="S2434" s="27"/>
      <c r="T2434" s="27"/>
      <c r="U2434" s="27"/>
      <c r="V2434" s="27"/>
      <c r="W2434" s="27"/>
      <c r="X2434" s="27"/>
      <c r="Y2434" s="27"/>
      <c r="Z2434" s="27"/>
      <c r="AA2434" s="27"/>
      <c r="AB2434" s="27"/>
      <c r="AC2434" s="27"/>
      <c r="AD2434" s="27"/>
      <c r="AE2434" s="27"/>
    </row>
    <row r="2435" spans="1:31" ht="15.75" customHeight="1" x14ac:dyDescent="0.2">
      <c r="A2435" s="22">
        <v>36277</v>
      </c>
      <c r="B2435" s="23">
        <f t="shared" ref="B2435:C2435" si="4871">LN(D2435)</f>
        <v>7.2172966857868115</v>
      </c>
      <c r="C2435" s="23">
        <f t="shared" si="4871"/>
        <v>7.8641893751591416</v>
      </c>
      <c r="D2435" s="24">
        <v>1362.8</v>
      </c>
      <c r="E2435" s="24">
        <v>2602.4</v>
      </c>
      <c r="F2435" s="27">
        <f t="shared" ref="F2435:G2435" si="4872">LN(D2435/D2434)</f>
        <v>2.0567070567137119E-3</v>
      </c>
      <c r="G2435" s="27">
        <f t="shared" si="4872"/>
        <v>-1.8879976146611358E-2</v>
      </c>
      <c r="H2435" s="27">
        <f t="shared" si="4602"/>
        <v>0.91774197459998996</v>
      </c>
      <c r="I2435" s="27"/>
      <c r="J2435" s="27">
        <v>2397</v>
      </c>
      <c r="K2435" s="27">
        <v>7.1419270335264358</v>
      </c>
      <c r="L2435" s="37">
        <v>1.2532061178924359E-2</v>
      </c>
      <c r="M2435" s="27"/>
      <c r="N2435" s="27"/>
      <c r="O2435" s="27"/>
      <c r="P2435" s="27"/>
      <c r="Q2435" s="27"/>
      <c r="R2435" s="27"/>
      <c r="S2435" s="27"/>
      <c r="T2435" s="27"/>
      <c r="U2435" s="27"/>
      <c r="V2435" s="27"/>
      <c r="W2435" s="27"/>
      <c r="X2435" s="27"/>
      <c r="Y2435" s="27"/>
      <c r="Z2435" s="27"/>
      <c r="AA2435" s="27"/>
      <c r="AB2435" s="27"/>
      <c r="AC2435" s="27"/>
      <c r="AD2435" s="27"/>
      <c r="AE2435" s="27"/>
    </row>
    <row r="2436" spans="1:31" ht="15.75" customHeight="1" x14ac:dyDescent="0.2">
      <c r="A2436" s="22">
        <v>36278</v>
      </c>
      <c r="B2436" s="23">
        <f t="shared" ref="B2436:C2436" si="4873">LN(D2436)</f>
        <v>7.2085263159756359</v>
      </c>
      <c r="C2436" s="23">
        <f t="shared" si="4873"/>
        <v>7.8439662782914228</v>
      </c>
      <c r="D2436" s="24">
        <v>1350.9</v>
      </c>
      <c r="E2436" s="24">
        <v>2550.3000000000002</v>
      </c>
      <c r="F2436" s="27">
        <f t="shared" ref="F2436:G2436" si="4874">LN(D2436/D2435)</f>
        <v>-8.7703698111757412E-3</v>
      </c>
      <c r="G2436" s="27">
        <f t="shared" si="4874"/>
        <v>-2.0223096867718823E-2</v>
      </c>
      <c r="H2436" s="27">
        <f t="shared" si="4602"/>
        <v>0.91898996760422091</v>
      </c>
      <c r="I2436" s="27"/>
      <c r="J2436" s="27">
        <v>2398</v>
      </c>
      <c r="K2436" s="27">
        <v>7.1462021857030855</v>
      </c>
      <c r="L2436" s="37">
        <v>1.3711609661785751E-2</v>
      </c>
      <c r="M2436" s="27"/>
      <c r="N2436" s="27"/>
      <c r="O2436" s="27"/>
      <c r="P2436" s="27"/>
      <c r="Q2436" s="27"/>
      <c r="R2436" s="27"/>
      <c r="S2436" s="27"/>
      <c r="T2436" s="27"/>
      <c r="U2436" s="27"/>
      <c r="V2436" s="27"/>
      <c r="W2436" s="27"/>
      <c r="X2436" s="27"/>
      <c r="Y2436" s="27"/>
      <c r="Z2436" s="27"/>
      <c r="AA2436" s="27"/>
      <c r="AB2436" s="27"/>
      <c r="AC2436" s="27"/>
      <c r="AD2436" s="27"/>
      <c r="AE2436" s="27"/>
    </row>
    <row r="2437" spans="1:31" ht="15.75" customHeight="1" x14ac:dyDescent="0.2">
      <c r="A2437" s="22">
        <v>36279</v>
      </c>
      <c r="B2437" s="23">
        <f t="shared" ref="B2437:C2437" si="4875">LN(D2437)</f>
        <v>7.2025122651058799</v>
      </c>
      <c r="C2437" s="23">
        <f t="shared" si="4875"/>
        <v>7.8353419705981437</v>
      </c>
      <c r="D2437" s="24">
        <v>1342.8</v>
      </c>
      <c r="E2437" s="24">
        <v>2528.4</v>
      </c>
      <c r="F2437" s="27">
        <f t="shared" ref="F2437:G2437" si="4876">LN(D2437/D2436)</f>
        <v>-6.01405086975592E-3</v>
      </c>
      <c r="G2437" s="27">
        <f t="shared" si="4876"/>
        <v>-8.6243076932792807E-3</v>
      </c>
      <c r="H2437" s="27">
        <f t="shared" si="4602"/>
        <v>0.91923393926302954</v>
      </c>
      <c r="I2437" s="27"/>
      <c r="J2437" s="27">
        <v>2399</v>
      </c>
      <c r="K2437" s="27">
        <v>7.1482174314347073</v>
      </c>
      <c r="L2437" s="37">
        <v>2.0054251926441502E-2</v>
      </c>
      <c r="M2437" s="27"/>
      <c r="N2437" s="27"/>
      <c r="O2437" s="27"/>
      <c r="P2437" s="27"/>
      <c r="Q2437" s="27"/>
      <c r="R2437" s="27"/>
      <c r="S2437" s="27"/>
      <c r="T2437" s="27"/>
      <c r="U2437" s="27"/>
      <c r="V2437" s="27"/>
      <c r="W2437" s="27"/>
      <c r="X2437" s="27"/>
      <c r="Y2437" s="27"/>
      <c r="Z2437" s="27"/>
      <c r="AA2437" s="27"/>
      <c r="AB2437" s="27"/>
      <c r="AC2437" s="27"/>
      <c r="AD2437" s="27"/>
      <c r="AE2437" s="27"/>
    </row>
    <row r="2438" spans="1:31" ht="15.75" customHeight="1" x14ac:dyDescent="0.2">
      <c r="A2438" s="22">
        <v>36280</v>
      </c>
      <c r="B2438" s="23">
        <f t="shared" ref="B2438:C2438" si="4877">LN(D2438)</f>
        <v>7.1967614743960491</v>
      </c>
      <c r="C2438" s="23">
        <f t="shared" si="4877"/>
        <v>7.8410211150622535</v>
      </c>
      <c r="D2438" s="24">
        <v>1335.1</v>
      </c>
      <c r="E2438" s="24">
        <v>2542.8000000000002</v>
      </c>
      <c r="F2438" s="27">
        <f t="shared" ref="F2438:G2438" si="4878">LN(D2438/D2437)</f>
        <v>-5.7507907098305871E-3</v>
      </c>
      <c r="G2438" s="27">
        <f t="shared" si="4878"/>
        <v>5.6791444641100738E-3</v>
      </c>
      <c r="H2438" s="27">
        <f t="shared" si="4602"/>
        <v>0.91783472698108026</v>
      </c>
      <c r="I2438" s="27"/>
      <c r="J2438" s="27">
        <v>2400</v>
      </c>
      <c r="K2438" s="27">
        <v>7.1381875831078627</v>
      </c>
      <c r="L2438" s="37">
        <v>2.7692216083729626E-2</v>
      </c>
      <c r="M2438" s="27"/>
      <c r="N2438" s="27"/>
      <c r="O2438" s="27"/>
      <c r="P2438" s="27"/>
      <c r="Q2438" s="27"/>
      <c r="R2438" s="27"/>
      <c r="S2438" s="27"/>
      <c r="T2438" s="27"/>
      <c r="U2438" s="27"/>
      <c r="V2438" s="27"/>
      <c r="W2438" s="27"/>
      <c r="X2438" s="27"/>
      <c r="Y2438" s="27"/>
      <c r="Z2438" s="27"/>
      <c r="AA2438" s="27"/>
      <c r="AB2438" s="27"/>
      <c r="AC2438" s="27"/>
      <c r="AD2438" s="27"/>
      <c r="AE2438" s="27"/>
    </row>
    <row r="2439" spans="1:31" ht="15.75" customHeight="1" x14ac:dyDescent="0.2">
      <c r="A2439" s="22">
        <v>36283</v>
      </c>
      <c r="B2439" s="23">
        <f t="shared" ref="B2439:C2439" si="4879">LN(D2439)</f>
        <v>7.2112614867808036</v>
      </c>
      <c r="C2439" s="23">
        <f t="shared" si="4879"/>
        <v>7.8381461352350739</v>
      </c>
      <c r="D2439" s="24">
        <v>1354.6</v>
      </c>
      <c r="E2439" s="24">
        <v>2535.5</v>
      </c>
      <c r="F2439" s="27">
        <f t="shared" ref="F2439:G2439" si="4880">LN(D2439/D2438)</f>
        <v>1.4500012384754041E-2</v>
      </c>
      <c r="G2439" s="27">
        <f t="shared" si="4880"/>
        <v>-2.8749798271800438E-3</v>
      </c>
      <c r="H2439" s="27">
        <f t="shared" si="4602"/>
        <v>0.92002131146340649</v>
      </c>
      <c r="I2439" s="27"/>
      <c r="J2439" s="27">
        <v>2401</v>
      </c>
      <c r="K2439" s="27">
        <v>7.1544254947412282</v>
      </c>
      <c r="L2439" s="37">
        <v>2.1217229364510537E-2</v>
      </c>
      <c r="M2439" s="27"/>
      <c r="N2439" s="27"/>
      <c r="O2439" s="27"/>
      <c r="P2439" s="27"/>
      <c r="Q2439" s="27"/>
      <c r="R2439" s="27"/>
      <c r="S2439" s="27"/>
      <c r="T2439" s="27"/>
      <c r="U2439" s="27"/>
      <c r="V2439" s="27"/>
      <c r="W2439" s="27"/>
      <c r="X2439" s="27"/>
      <c r="Y2439" s="27"/>
      <c r="Z2439" s="27"/>
      <c r="AA2439" s="27"/>
      <c r="AB2439" s="27"/>
      <c r="AC2439" s="27"/>
      <c r="AD2439" s="27"/>
      <c r="AE2439" s="27"/>
    </row>
    <row r="2440" spans="1:31" ht="15.75" customHeight="1" x14ac:dyDescent="0.2">
      <c r="A2440" s="22">
        <v>36284</v>
      </c>
      <c r="B2440" s="23">
        <f t="shared" ref="B2440:C2440" si="4881">LN(D2440)</f>
        <v>7.1944368511003347</v>
      </c>
      <c r="C2440" s="23">
        <f t="shared" si="4881"/>
        <v>7.8180681791697557</v>
      </c>
      <c r="D2440" s="24">
        <v>1332</v>
      </c>
      <c r="E2440" s="24">
        <v>2485.1</v>
      </c>
      <c r="F2440" s="27">
        <f t="shared" ref="F2440:G2440" si="4882">LN(D2440/D2439)</f>
        <v>-1.6824635680468714E-2</v>
      </c>
      <c r="G2440" s="27">
        <f t="shared" si="4882"/>
        <v>-2.0077956065317867E-2</v>
      </c>
      <c r="H2440" s="27">
        <f t="shared" si="4602"/>
        <v>0.92023204277867432</v>
      </c>
      <c r="I2440" s="27"/>
      <c r="J2440" s="27">
        <v>2402</v>
      </c>
      <c r="K2440" s="27">
        <v>7.1569335287060234</v>
      </c>
      <c r="L2440" s="37">
        <v>1.8020463786494467E-2</v>
      </c>
      <c r="M2440" s="27"/>
      <c r="N2440" s="27"/>
      <c r="O2440" s="27"/>
      <c r="P2440" s="27"/>
      <c r="Q2440" s="27"/>
      <c r="R2440" s="27"/>
      <c r="S2440" s="27"/>
      <c r="T2440" s="27"/>
      <c r="U2440" s="27"/>
      <c r="V2440" s="27"/>
      <c r="W2440" s="27"/>
      <c r="X2440" s="27"/>
      <c r="Y2440" s="27"/>
      <c r="Z2440" s="27"/>
      <c r="AA2440" s="27"/>
      <c r="AB2440" s="27"/>
      <c r="AC2440" s="27"/>
      <c r="AD2440" s="27"/>
      <c r="AE2440" s="27"/>
    </row>
    <row r="2441" spans="1:31" ht="15.75" customHeight="1" x14ac:dyDescent="0.2">
      <c r="A2441" s="22">
        <v>36285</v>
      </c>
      <c r="B2441" s="23">
        <f t="shared" ref="B2441:C2441" si="4883">LN(D2441)</f>
        <v>7.205857868761802</v>
      </c>
      <c r="C2441" s="23">
        <f t="shared" si="4883"/>
        <v>7.8377122016201071</v>
      </c>
      <c r="D2441" s="24">
        <v>1347.3</v>
      </c>
      <c r="E2441" s="24">
        <v>2534.4</v>
      </c>
      <c r="F2441" s="27">
        <f t="shared" ref="F2441:G2441" si="4884">LN(D2441/D2440)</f>
        <v>1.1421017661467659E-2</v>
      </c>
      <c r="G2441" s="27">
        <f t="shared" si="4884"/>
        <v>1.9644022450350955E-2</v>
      </c>
      <c r="H2441" s="27">
        <f t="shared" si="4602"/>
        <v>0.9193828101103666</v>
      </c>
      <c r="I2441" s="27"/>
      <c r="J2441" s="27">
        <v>2403</v>
      </c>
      <c r="K2441" s="27">
        <v>7.1536199347763594</v>
      </c>
      <c r="L2441" s="37">
        <v>1.4805867410708551E-2</v>
      </c>
      <c r="M2441" s="27"/>
      <c r="N2441" s="27"/>
      <c r="O2441" s="27"/>
      <c r="P2441" s="27"/>
      <c r="Q2441" s="27"/>
      <c r="R2441" s="27"/>
      <c r="S2441" s="27"/>
      <c r="T2441" s="27"/>
      <c r="U2441" s="27"/>
      <c r="V2441" s="27"/>
      <c r="W2441" s="27"/>
      <c r="X2441" s="27"/>
      <c r="Y2441" s="27"/>
      <c r="Z2441" s="27"/>
      <c r="AA2441" s="27"/>
      <c r="AB2441" s="27"/>
      <c r="AC2441" s="27"/>
      <c r="AD2441" s="27"/>
      <c r="AE2441" s="27"/>
    </row>
    <row r="2442" spans="1:31" ht="15.75" customHeight="1" x14ac:dyDescent="0.2">
      <c r="A2442" s="22">
        <v>36286</v>
      </c>
      <c r="B2442" s="23">
        <f t="shared" ref="B2442:C2442" si="4885">LN(D2442)</f>
        <v>7.1944368511003347</v>
      </c>
      <c r="C2442" s="23">
        <f t="shared" si="4885"/>
        <v>7.8128637214537227</v>
      </c>
      <c r="D2442" s="24">
        <v>1332</v>
      </c>
      <c r="E2442" s="24">
        <v>2472.1999999999998</v>
      </c>
      <c r="F2442" s="27">
        <f t="shared" ref="F2442:G2442" si="4886">LN(D2442/D2441)</f>
        <v>-1.1421017661467584E-2</v>
      </c>
      <c r="G2442" s="27">
        <f t="shared" si="4886"/>
        <v>-2.48484801663841E-2</v>
      </c>
      <c r="H2442" s="27">
        <f t="shared" si="4602"/>
        <v>0.92084504576020965</v>
      </c>
      <c r="I2442" s="27"/>
      <c r="J2442" s="27">
        <v>2404</v>
      </c>
      <c r="K2442" s="27">
        <v>7.1645051776076345</v>
      </c>
      <c r="L2442" s="37">
        <v>1.8226801328729891E-2</v>
      </c>
      <c r="M2442" s="27"/>
      <c r="N2442" s="27"/>
      <c r="O2442" s="27"/>
      <c r="P2442" s="27"/>
      <c r="Q2442" s="27"/>
      <c r="R2442" s="27"/>
      <c r="S2442" s="27"/>
      <c r="T2442" s="27"/>
      <c r="U2442" s="27"/>
      <c r="V2442" s="27"/>
      <c r="W2442" s="27"/>
      <c r="X2442" s="27"/>
      <c r="Y2442" s="27"/>
      <c r="Z2442" s="27"/>
      <c r="AA2442" s="27"/>
      <c r="AB2442" s="27"/>
      <c r="AC2442" s="27"/>
      <c r="AD2442" s="27"/>
      <c r="AE2442" s="27"/>
    </row>
    <row r="2443" spans="1:31" ht="15.75" customHeight="1" x14ac:dyDescent="0.2">
      <c r="A2443" s="22">
        <v>36287</v>
      </c>
      <c r="B2443" s="23">
        <f t="shared" ref="B2443:C2443" si="4887">LN(D2443)</f>
        <v>7.2041492920359396</v>
      </c>
      <c r="C2443" s="23">
        <f t="shared" si="4887"/>
        <v>7.8254849750505464</v>
      </c>
      <c r="D2443" s="24">
        <v>1345</v>
      </c>
      <c r="E2443" s="24">
        <v>2503.6</v>
      </c>
      <c r="F2443" s="27">
        <f t="shared" ref="F2443:G2443" si="4888">LN(D2443/D2442)</f>
        <v>9.7124409356051187E-3</v>
      </c>
      <c r="G2443" s="27">
        <f t="shared" si="4888"/>
        <v>1.2621253596823737E-2</v>
      </c>
      <c r="H2443" s="27">
        <f t="shared" si="4602"/>
        <v>0.92060099981080168</v>
      </c>
      <c r="I2443" s="27"/>
      <c r="J2443" s="27">
        <v>2405</v>
      </c>
      <c r="K2443" s="27">
        <v>7.151133590287083</v>
      </c>
      <c r="L2443" s="37">
        <v>1.8370379120330682E-2</v>
      </c>
      <c r="M2443" s="27"/>
      <c r="N2443" s="27"/>
      <c r="O2443" s="27"/>
      <c r="P2443" s="27"/>
      <c r="Q2443" s="27"/>
      <c r="R2443" s="27"/>
      <c r="S2443" s="27"/>
      <c r="T2443" s="27"/>
      <c r="U2443" s="27"/>
      <c r="V2443" s="27"/>
      <c r="W2443" s="27"/>
      <c r="X2443" s="27"/>
      <c r="Y2443" s="27"/>
      <c r="Z2443" s="27"/>
      <c r="AA2443" s="27"/>
      <c r="AB2443" s="27"/>
      <c r="AC2443" s="27"/>
      <c r="AD2443" s="27"/>
      <c r="AE2443" s="27"/>
    </row>
    <row r="2444" spans="1:31" ht="15.75" customHeight="1" x14ac:dyDescent="0.2">
      <c r="A2444" s="22">
        <v>36290</v>
      </c>
      <c r="B2444" s="23">
        <f t="shared" ref="B2444:C2444" si="4889">LN(D2444)</f>
        <v>7.2006487484844506</v>
      </c>
      <c r="C2444" s="23">
        <f t="shared" si="4889"/>
        <v>7.834511060704056</v>
      </c>
      <c r="D2444" s="24">
        <v>1340.3</v>
      </c>
      <c r="E2444" s="24">
        <v>2526.3000000000002</v>
      </c>
      <c r="F2444" s="27">
        <f t="shared" ref="F2444:G2444" si="4890">LN(D2444/D2443)</f>
        <v>-3.5005435514885749E-3</v>
      </c>
      <c r="G2444" s="27">
        <f t="shared" si="4890"/>
        <v>9.0260856535098327E-3</v>
      </c>
      <c r="H2444" s="27">
        <f t="shared" si="4602"/>
        <v>0.91909357108462075</v>
      </c>
      <c r="I2444" s="27"/>
      <c r="J2444" s="27">
        <v>2406</v>
      </c>
      <c r="K2444" s="27">
        <v>7.1429081385876128</v>
      </c>
      <c r="L2444" s="37">
        <v>2.4901045728831228E-2</v>
      </c>
      <c r="M2444" s="27"/>
      <c r="N2444" s="27"/>
      <c r="O2444" s="27"/>
      <c r="P2444" s="27"/>
      <c r="Q2444" s="27"/>
      <c r="R2444" s="27"/>
      <c r="S2444" s="27"/>
      <c r="T2444" s="27"/>
      <c r="U2444" s="27"/>
      <c r="V2444" s="27"/>
      <c r="W2444" s="27"/>
      <c r="X2444" s="27"/>
      <c r="Y2444" s="27"/>
      <c r="Z2444" s="27"/>
      <c r="AA2444" s="27"/>
      <c r="AB2444" s="27"/>
      <c r="AC2444" s="27"/>
      <c r="AD2444" s="27"/>
      <c r="AE2444" s="27"/>
    </row>
    <row r="2445" spans="1:31" ht="15.75" customHeight="1" x14ac:dyDescent="0.2">
      <c r="A2445" s="22">
        <v>36291</v>
      </c>
      <c r="B2445" s="23">
        <f t="shared" ref="B2445:C2445" si="4891">LN(D2445)</f>
        <v>7.2119994397328959</v>
      </c>
      <c r="C2445" s="23">
        <f t="shared" si="4891"/>
        <v>7.8503373448103604</v>
      </c>
      <c r="D2445" s="24">
        <v>1355.6</v>
      </c>
      <c r="E2445" s="24">
        <v>2566.6</v>
      </c>
      <c r="F2445" s="27">
        <f t="shared" ref="F2445:G2445" si="4892">LN(D2445/D2444)</f>
        <v>1.1350691248445271E-2</v>
      </c>
      <c r="G2445" s="27">
        <f t="shared" si="4892"/>
        <v>1.5826284106304257E-2</v>
      </c>
      <c r="H2445" s="27">
        <f t="shared" si="4602"/>
        <v>0.91868656376920521</v>
      </c>
      <c r="I2445" s="27"/>
      <c r="J2445" s="27">
        <v>2407</v>
      </c>
      <c r="K2445" s="27">
        <v>7.118644794378187</v>
      </c>
      <c r="L2445" s="37">
        <v>2.1887484886398134E-2</v>
      </c>
      <c r="M2445" s="27"/>
      <c r="N2445" s="27"/>
      <c r="O2445" s="27"/>
      <c r="P2445" s="27"/>
      <c r="Q2445" s="27"/>
      <c r="R2445" s="27"/>
      <c r="S2445" s="27"/>
      <c r="T2445" s="27"/>
      <c r="U2445" s="27"/>
      <c r="V2445" s="27"/>
      <c r="W2445" s="27"/>
      <c r="X2445" s="27"/>
      <c r="Y2445" s="27"/>
      <c r="Z2445" s="27"/>
      <c r="AA2445" s="27"/>
      <c r="AB2445" s="27"/>
      <c r="AC2445" s="27"/>
      <c r="AD2445" s="27"/>
      <c r="AE2445" s="27"/>
    </row>
    <row r="2446" spans="1:31" ht="15.75" customHeight="1" x14ac:dyDescent="0.2">
      <c r="A2446" s="22">
        <v>36292</v>
      </c>
      <c r="B2446" s="23">
        <f t="shared" ref="B2446:C2446" si="4893">LN(D2446)</f>
        <v>7.2181768384034077</v>
      </c>
      <c r="C2446" s="23">
        <f t="shared" si="4893"/>
        <v>7.8657636042081602</v>
      </c>
      <c r="D2446" s="24">
        <v>1364</v>
      </c>
      <c r="E2446" s="24">
        <v>2606.5</v>
      </c>
      <c r="F2446" s="27">
        <f t="shared" ref="F2446:G2446" si="4894">LN(D2446/D2445)</f>
        <v>6.1773986705112418E-3</v>
      </c>
      <c r="G2446" s="27">
        <f t="shared" si="4894"/>
        <v>1.5426259397799964E-2</v>
      </c>
      <c r="H2446" s="27">
        <f t="shared" si="4602"/>
        <v>0.91767019727642263</v>
      </c>
      <c r="I2446" s="27"/>
      <c r="J2446" s="27">
        <v>2408</v>
      </c>
      <c r="K2446" s="27">
        <v>7.1328096124156923</v>
      </c>
      <c r="L2446" s="37">
        <v>1.2780766623643913E-2</v>
      </c>
      <c r="M2446" s="27"/>
      <c r="N2446" s="27"/>
      <c r="O2446" s="27"/>
      <c r="P2446" s="27"/>
      <c r="Q2446" s="27"/>
      <c r="R2446" s="27"/>
      <c r="S2446" s="27"/>
      <c r="T2446" s="27"/>
      <c r="U2446" s="27"/>
      <c r="V2446" s="27"/>
      <c r="W2446" s="27"/>
      <c r="X2446" s="27"/>
      <c r="Y2446" s="27"/>
      <c r="Z2446" s="27"/>
      <c r="AA2446" s="27"/>
      <c r="AB2446" s="27"/>
      <c r="AC2446" s="27"/>
      <c r="AD2446" s="27"/>
      <c r="AE2446" s="27"/>
    </row>
    <row r="2447" spans="1:31" ht="15.75" customHeight="1" x14ac:dyDescent="0.2">
      <c r="A2447" s="22">
        <v>36293</v>
      </c>
      <c r="B2447" s="23">
        <f t="shared" ref="B2447:C2447" si="4895">LN(D2447)</f>
        <v>7.2207395342961362</v>
      </c>
      <c r="C2447" s="23">
        <f t="shared" si="4895"/>
        <v>7.8563195714065879</v>
      </c>
      <c r="D2447" s="24">
        <v>1367.5</v>
      </c>
      <c r="E2447" s="24">
        <v>2582</v>
      </c>
      <c r="F2447" s="27">
        <f t="shared" ref="F2447:G2447" si="4896">LN(D2447/D2446)</f>
        <v>2.5626958927289704E-3</v>
      </c>
      <c r="G2447" s="27">
        <f t="shared" si="4896"/>
        <v>-9.4440328015728339E-3</v>
      </c>
      <c r="H2447" s="27">
        <f t="shared" si="4602"/>
        <v>0.91909951837706905</v>
      </c>
      <c r="I2447" s="27"/>
      <c r="J2447" s="27">
        <v>2409</v>
      </c>
      <c r="K2447" s="27">
        <v>7.1555197280668468</v>
      </c>
      <c r="L2447" s="37">
        <v>6.8002469042438562E-3</v>
      </c>
      <c r="M2447" s="27"/>
      <c r="N2447" s="27"/>
      <c r="O2447" s="27"/>
      <c r="P2447" s="27"/>
      <c r="Q2447" s="27"/>
      <c r="R2447" s="27"/>
      <c r="S2447" s="27"/>
      <c r="T2447" s="27"/>
      <c r="U2447" s="27"/>
      <c r="V2447" s="27"/>
      <c r="W2447" s="27"/>
      <c r="X2447" s="27"/>
      <c r="Y2447" s="27"/>
      <c r="Z2447" s="27"/>
      <c r="AA2447" s="27"/>
      <c r="AB2447" s="27"/>
      <c r="AC2447" s="27"/>
      <c r="AD2447" s="27"/>
      <c r="AE2447" s="27"/>
    </row>
    <row r="2448" spans="1:31" ht="15.75" customHeight="1" x14ac:dyDescent="0.2">
      <c r="A2448" s="22">
        <v>36294</v>
      </c>
      <c r="B2448" s="23">
        <f t="shared" ref="B2448:C2448" si="4897">LN(D2448)</f>
        <v>7.1987817526843072</v>
      </c>
      <c r="C2448" s="23">
        <f t="shared" si="4897"/>
        <v>7.8351046382130258</v>
      </c>
      <c r="D2448" s="24">
        <v>1337.8</v>
      </c>
      <c r="E2448" s="24">
        <v>2527.8000000000002</v>
      </c>
      <c r="F2448" s="27">
        <f t="shared" ref="F2448:G2448" si="4898">LN(D2448/D2447)</f>
        <v>-2.195778161182867E-2</v>
      </c>
      <c r="G2448" s="27">
        <f t="shared" si="4898"/>
        <v>-2.1214933193561936E-2</v>
      </c>
      <c r="H2448" s="27">
        <f t="shared" si="4602"/>
        <v>0.91878565572369353</v>
      </c>
      <c r="I2448" s="27"/>
      <c r="J2448" s="27">
        <v>2410</v>
      </c>
      <c r="K2448" s="27">
        <v>7.1504541239486352</v>
      </c>
      <c r="L2448" s="37">
        <v>6.3463438703648123E-3</v>
      </c>
      <c r="M2448" s="27"/>
      <c r="N2448" s="27"/>
      <c r="O2448" s="27"/>
      <c r="P2448" s="27"/>
      <c r="Q2448" s="27"/>
      <c r="R2448" s="27"/>
      <c r="S2448" s="27"/>
      <c r="T2448" s="27"/>
      <c r="U2448" s="27"/>
      <c r="V2448" s="27"/>
      <c r="W2448" s="27"/>
      <c r="X2448" s="27"/>
      <c r="Y2448" s="27"/>
      <c r="Z2448" s="27"/>
      <c r="AA2448" s="27"/>
      <c r="AB2448" s="27"/>
      <c r="AC2448" s="27"/>
      <c r="AD2448" s="27"/>
      <c r="AE2448" s="27"/>
    </row>
    <row r="2449" spans="1:31" ht="15.75" customHeight="1" x14ac:dyDescent="0.2">
      <c r="A2449" s="22">
        <v>36297</v>
      </c>
      <c r="B2449" s="23">
        <f t="shared" ref="B2449:C2449" si="4899">LN(D2449)</f>
        <v>7.1999770314759495</v>
      </c>
      <c r="C2449" s="23">
        <f t="shared" si="4899"/>
        <v>7.8484654153970359</v>
      </c>
      <c r="D2449" s="24">
        <v>1339.4</v>
      </c>
      <c r="E2449" s="24">
        <v>2561.8000000000002</v>
      </c>
      <c r="F2449" s="27">
        <f t="shared" ref="F2449:G2449" si="4900">LN(D2449/D2448)</f>
        <v>1.1952787916422159E-3</v>
      </c>
      <c r="G2449" s="27">
        <f t="shared" si="4900"/>
        <v>1.3360777184009796E-2</v>
      </c>
      <c r="H2449" s="27">
        <f t="shared" si="4602"/>
        <v>0.91737386232869311</v>
      </c>
      <c r="I2449" s="27"/>
      <c r="J2449" s="27">
        <v>2411</v>
      </c>
      <c r="K2449" s="27">
        <v>7.1739543191473354</v>
      </c>
      <c r="L2449" s="37">
        <v>3.9044300122892395E-3</v>
      </c>
      <c r="M2449" s="27"/>
      <c r="N2449" s="27"/>
      <c r="O2449" s="27"/>
      <c r="P2449" s="27"/>
      <c r="Q2449" s="27"/>
      <c r="R2449" s="27"/>
      <c r="S2449" s="27"/>
      <c r="T2449" s="27"/>
      <c r="U2449" s="27"/>
      <c r="V2449" s="27"/>
      <c r="W2449" s="27"/>
      <c r="X2449" s="27"/>
      <c r="Y2449" s="27"/>
      <c r="Z2449" s="27"/>
      <c r="AA2449" s="27"/>
      <c r="AB2449" s="27"/>
      <c r="AC2449" s="27"/>
      <c r="AD2449" s="27"/>
      <c r="AE2449" s="27"/>
    </row>
    <row r="2450" spans="1:31" ht="15.75" customHeight="1" x14ac:dyDescent="0.2">
      <c r="A2450" s="22">
        <v>36298</v>
      </c>
      <c r="B2450" s="23">
        <f t="shared" ref="B2450:C2450" si="4901">LN(D2450)</f>
        <v>7.195412351121413</v>
      </c>
      <c r="C2450" s="23">
        <f t="shared" si="4901"/>
        <v>7.8470982543864451</v>
      </c>
      <c r="D2450" s="24">
        <v>1333.3</v>
      </c>
      <c r="E2450" s="24">
        <v>2558.3000000000002</v>
      </c>
      <c r="F2450" s="27">
        <f t="shared" ref="F2450:G2450" si="4902">LN(D2450/D2449)</f>
        <v>-4.5646803545371564E-3</v>
      </c>
      <c r="G2450" s="27">
        <f t="shared" si="4902"/>
        <v>-1.3671610105906922E-3</v>
      </c>
      <c r="H2450" s="27">
        <f t="shared" si="4602"/>
        <v>0.91695198885769702</v>
      </c>
      <c r="I2450" s="27"/>
      <c r="J2450" s="27">
        <v>2412</v>
      </c>
      <c r="K2450" s="27">
        <v>7.1699862985369505</v>
      </c>
      <c r="L2450" s="37">
        <v>6.7156153274439134E-4</v>
      </c>
      <c r="M2450" s="27"/>
      <c r="N2450" s="27"/>
      <c r="O2450" s="27"/>
      <c r="P2450" s="27"/>
      <c r="Q2450" s="27"/>
      <c r="R2450" s="27"/>
      <c r="S2450" s="27"/>
      <c r="T2450" s="27"/>
      <c r="U2450" s="27"/>
      <c r="V2450" s="27"/>
      <c r="W2450" s="27"/>
      <c r="X2450" s="27"/>
      <c r="Y2450" s="27"/>
      <c r="Z2450" s="27"/>
      <c r="AA2450" s="27"/>
      <c r="AB2450" s="27"/>
      <c r="AC2450" s="27"/>
      <c r="AD2450" s="27"/>
      <c r="AE2450" s="27"/>
    </row>
    <row r="2451" spans="1:31" ht="15.75" customHeight="1" x14ac:dyDescent="0.2">
      <c r="A2451" s="22">
        <v>36299</v>
      </c>
      <c r="B2451" s="23">
        <f t="shared" ref="B2451:C2451" si="4903">LN(D2451)</f>
        <v>7.2035543195358658</v>
      </c>
      <c r="C2451" s="23">
        <f t="shared" si="4903"/>
        <v>7.8545364178542911</v>
      </c>
      <c r="D2451" s="24">
        <v>1344.2</v>
      </c>
      <c r="E2451" s="24">
        <v>2577.4</v>
      </c>
      <c r="F2451" s="27">
        <f t="shared" ref="F2451:G2451" si="4904">LN(D2451/D2450)</f>
        <v>8.1419684144527649E-3</v>
      </c>
      <c r="G2451" s="27">
        <f t="shared" si="4904"/>
        <v>7.4381634678458344E-3</v>
      </c>
      <c r="H2451" s="27">
        <f t="shared" si="4602"/>
        <v>0.91712023935127907</v>
      </c>
      <c r="I2451" s="27"/>
      <c r="J2451" s="27">
        <v>2413</v>
      </c>
      <c r="K2451" s="27">
        <v>7.1640281234631216</v>
      </c>
      <c r="L2451" s="37">
        <v>-4.5029643784522122E-3</v>
      </c>
      <c r="M2451" s="27"/>
      <c r="N2451" s="27"/>
      <c r="O2451" s="27"/>
      <c r="P2451" s="27"/>
      <c r="Q2451" s="27"/>
      <c r="R2451" s="27"/>
      <c r="S2451" s="27"/>
      <c r="T2451" s="27"/>
      <c r="U2451" s="27"/>
      <c r="V2451" s="27"/>
      <c r="W2451" s="27"/>
      <c r="X2451" s="27"/>
      <c r="Y2451" s="27"/>
      <c r="Z2451" s="27"/>
      <c r="AA2451" s="27"/>
      <c r="AB2451" s="27"/>
      <c r="AC2451" s="27"/>
      <c r="AD2451" s="27"/>
      <c r="AE2451" s="27"/>
    </row>
    <row r="2452" spans="1:31" ht="15.75" customHeight="1" x14ac:dyDescent="0.2">
      <c r="A2452" s="22">
        <v>36300</v>
      </c>
      <c r="B2452" s="23">
        <f t="shared" ref="B2452:C2452" si="4905">LN(D2452)</f>
        <v>7.1995289693371713</v>
      </c>
      <c r="C2452" s="23">
        <f t="shared" si="4905"/>
        <v>7.8407851268605686</v>
      </c>
      <c r="D2452" s="24">
        <v>1338.8</v>
      </c>
      <c r="E2452" s="24">
        <v>2542.1999999999998</v>
      </c>
      <c r="F2452" s="27">
        <f t="shared" ref="F2452:G2452" si="4906">LN(D2452/D2451)</f>
        <v>-4.0253501986939602E-3</v>
      </c>
      <c r="G2452" s="27">
        <f t="shared" si="4906"/>
        <v>-1.3751290993722303E-2</v>
      </c>
      <c r="H2452" s="27">
        <f t="shared" si="4602"/>
        <v>0.91821531298866821</v>
      </c>
      <c r="I2452" s="27"/>
      <c r="J2452" s="27">
        <v>2414</v>
      </c>
      <c r="K2452" s="27">
        <v>7.1741113662488809</v>
      </c>
      <c r="L2452" s="37">
        <v>-8.8497573250245765E-3</v>
      </c>
      <c r="M2452" s="27"/>
      <c r="N2452" s="27"/>
      <c r="O2452" s="27"/>
      <c r="P2452" s="27"/>
      <c r="Q2452" s="27"/>
      <c r="R2452" s="27"/>
      <c r="S2452" s="27"/>
      <c r="T2452" s="27"/>
      <c r="U2452" s="27"/>
      <c r="V2452" s="27"/>
      <c r="W2452" s="27"/>
      <c r="X2452" s="27"/>
      <c r="Y2452" s="27"/>
      <c r="Z2452" s="27"/>
      <c r="AA2452" s="27"/>
      <c r="AB2452" s="27"/>
      <c r="AC2452" s="27"/>
      <c r="AD2452" s="27"/>
      <c r="AE2452" s="27"/>
    </row>
    <row r="2453" spans="1:31" ht="15.75" customHeight="1" x14ac:dyDescent="0.2">
      <c r="A2453" s="22">
        <v>36301</v>
      </c>
      <c r="B2453" s="23">
        <f t="shared" ref="B2453:C2453" si="4907">LN(D2453)</f>
        <v>7.193084585850321</v>
      </c>
      <c r="C2453" s="23">
        <f t="shared" si="4907"/>
        <v>7.83205386225782</v>
      </c>
      <c r="D2453" s="24">
        <v>1330.2</v>
      </c>
      <c r="E2453" s="24">
        <v>2520.1</v>
      </c>
      <c r="F2453" s="27">
        <f t="shared" ref="F2453:G2453" si="4908">LN(D2453/D2452)</f>
        <v>-6.4443834868506966E-3</v>
      </c>
      <c r="G2453" s="27">
        <f t="shared" si="4908"/>
        <v>-8.7312646027481594E-3</v>
      </c>
      <c r="H2453" s="27">
        <f t="shared" si="4602"/>
        <v>0.91841612843258746</v>
      </c>
      <c r="I2453" s="27"/>
      <c r="J2453" s="27">
        <v>2415</v>
      </c>
      <c r="K2453" s="27">
        <v>7.1741113662488809</v>
      </c>
      <c r="L2453" s="37">
        <v>-8.8497573250245765E-3</v>
      </c>
      <c r="M2453" s="27"/>
      <c r="N2453" s="27"/>
      <c r="O2453" s="27"/>
      <c r="P2453" s="27"/>
      <c r="Q2453" s="27"/>
      <c r="R2453" s="27"/>
      <c r="S2453" s="27"/>
      <c r="T2453" s="27"/>
      <c r="U2453" s="27"/>
      <c r="V2453" s="27"/>
      <c r="W2453" s="27"/>
      <c r="X2453" s="27"/>
      <c r="Y2453" s="27"/>
      <c r="Z2453" s="27"/>
      <c r="AA2453" s="27"/>
      <c r="AB2453" s="27"/>
      <c r="AC2453" s="27"/>
      <c r="AD2453" s="27"/>
      <c r="AE2453" s="27"/>
    </row>
    <row r="2454" spans="1:31" ht="15.75" customHeight="1" x14ac:dyDescent="0.2">
      <c r="A2454" s="22">
        <v>36304</v>
      </c>
      <c r="B2454" s="23">
        <f t="shared" ref="B2454:C2454" si="4909">LN(D2454)</f>
        <v>7.1751836224066503</v>
      </c>
      <c r="C2454" s="23">
        <f t="shared" si="4909"/>
        <v>7.8053116128000415</v>
      </c>
      <c r="D2454" s="24">
        <v>1306.5999999999999</v>
      </c>
      <c r="E2454" s="24">
        <v>2453.6</v>
      </c>
      <c r="F2454" s="27">
        <f t="shared" ref="F2454:G2454" si="4910">LN(D2454/D2453)</f>
        <v>-1.7900963443670932E-2</v>
      </c>
      <c r="G2454" s="27">
        <f t="shared" si="4910"/>
        <v>-2.6742249457778648E-2</v>
      </c>
      <c r="H2454" s="27">
        <f t="shared" si="4602"/>
        <v>0.91926933585072568</v>
      </c>
      <c r="I2454" s="27"/>
      <c r="J2454" s="27">
        <v>2416</v>
      </c>
      <c r="K2454" s="27">
        <v>7.194784050870723</v>
      </c>
      <c r="L2454" s="37">
        <v>-8.5640489864147185E-3</v>
      </c>
      <c r="M2454" s="27"/>
      <c r="N2454" s="27"/>
      <c r="O2454" s="27"/>
      <c r="P2454" s="27"/>
      <c r="Q2454" s="27"/>
      <c r="R2454" s="27"/>
      <c r="S2454" s="27"/>
      <c r="T2454" s="27"/>
      <c r="U2454" s="27"/>
      <c r="V2454" s="27"/>
      <c r="W2454" s="27"/>
      <c r="X2454" s="27"/>
      <c r="Y2454" s="27"/>
      <c r="Z2454" s="27"/>
      <c r="AA2454" s="27"/>
      <c r="AB2454" s="27"/>
      <c r="AC2454" s="27"/>
      <c r="AD2454" s="27"/>
      <c r="AE2454" s="27"/>
    </row>
    <row r="2455" spans="1:31" ht="15.75" customHeight="1" x14ac:dyDescent="0.2">
      <c r="A2455" s="22">
        <v>36305</v>
      </c>
      <c r="B2455" s="23">
        <f t="shared" ref="B2455:C2455" si="4911">LN(D2455)</f>
        <v>7.1580469622153586</v>
      </c>
      <c r="C2455" s="23">
        <f t="shared" si="4911"/>
        <v>7.7752338464448565</v>
      </c>
      <c r="D2455" s="24">
        <v>1284.4000000000001</v>
      </c>
      <c r="E2455" s="24">
        <v>2380.9</v>
      </c>
      <c r="F2455" s="27">
        <f t="shared" ref="F2455:G2455" si="4912">LN(D2455/D2454)</f>
        <v>-1.7136660191290998E-2</v>
      </c>
      <c r="G2455" s="27">
        <f t="shared" si="4912"/>
        <v>-3.0077766355185189E-2</v>
      </c>
      <c r="H2455" s="27">
        <f t="shared" si="4602"/>
        <v>0.92062143770612126</v>
      </c>
      <c r="I2455" s="27"/>
      <c r="J2455" s="27">
        <v>2417</v>
      </c>
      <c r="K2455" s="27">
        <v>7.1957317049092859</v>
      </c>
      <c r="L2455" s="37">
        <v>-1.2012746429566512E-2</v>
      </c>
      <c r="M2455" s="27"/>
      <c r="N2455" s="27"/>
      <c r="O2455" s="27"/>
      <c r="P2455" s="27"/>
      <c r="Q2455" s="27"/>
      <c r="R2455" s="27"/>
      <c r="S2455" s="27"/>
      <c r="T2455" s="27"/>
      <c r="U2455" s="27"/>
      <c r="V2455" s="27"/>
      <c r="W2455" s="27"/>
      <c r="X2455" s="27"/>
      <c r="Y2455" s="27"/>
      <c r="Z2455" s="27"/>
      <c r="AA2455" s="27"/>
      <c r="AB2455" s="27"/>
      <c r="AC2455" s="27"/>
      <c r="AD2455" s="27"/>
      <c r="AE2455" s="27"/>
    </row>
    <row r="2456" spans="1:31" ht="15.75" customHeight="1" x14ac:dyDescent="0.2">
      <c r="A2456" s="22">
        <v>36306</v>
      </c>
      <c r="B2456" s="23">
        <f t="shared" ref="B2456:C2456" si="4913">LN(D2456)</f>
        <v>7.1737284082717023</v>
      </c>
      <c r="C2456" s="23">
        <f t="shared" si="4913"/>
        <v>7.7944524080092137</v>
      </c>
      <c r="D2456" s="24">
        <v>1304.7</v>
      </c>
      <c r="E2456" s="24">
        <v>2427.1</v>
      </c>
      <c r="F2456" s="27">
        <f t="shared" ref="F2456:G2456" si="4914">LN(D2456/D2455)</f>
        <v>1.5681446056343435E-2</v>
      </c>
      <c r="G2456" s="27">
        <f t="shared" si="4914"/>
        <v>1.9218561564356997E-2</v>
      </c>
      <c r="H2456" s="27">
        <f t="shared" si="4602"/>
        <v>0.92036336008676067</v>
      </c>
      <c r="I2456" s="27"/>
      <c r="J2456" s="27">
        <v>2418</v>
      </c>
      <c r="K2456" s="27">
        <v>7.1899977262023116</v>
      </c>
      <c r="L2456" s="37">
        <v>5.2758087058535352E-4</v>
      </c>
      <c r="M2456" s="27"/>
      <c r="N2456" s="27"/>
      <c r="O2456" s="27"/>
      <c r="P2456" s="27"/>
      <c r="Q2456" s="27"/>
      <c r="R2456" s="27"/>
      <c r="S2456" s="27"/>
      <c r="T2456" s="27"/>
      <c r="U2456" s="27"/>
      <c r="V2456" s="27"/>
      <c r="W2456" s="27"/>
      <c r="X2456" s="27"/>
      <c r="Y2456" s="27"/>
      <c r="Z2456" s="27"/>
      <c r="AA2456" s="27"/>
      <c r="AB2456" s="27"/>
      <c r="AC2456" s="27"/>
      <c r="AD2456" s="27"/>
      <c r="AE2456" s="27"/>
    </row>
    <row r="2457" spans="1:31" ht="15.75" customHeight="1" x14ac:dyDescent="0.2">
      <c r="A2457" s="22">
        <v>36307</v>
      </c>
      <c r="B2457" s="23">
        <f t="shared" ref="B2457:C2457" si="4915">LN(D2457)</f>
        <v>7.1557085092049215</v>
      </c>
      <c r="C2457" s="23">
        <f t="shared" si="4915"/>
        <v>7.7911508491520225</v>
      </c>
      <c r="D2457" s="24">
        <v>1281.4000000000001</v>
      </c>
      <c r="E2457" s="24">
        <v>2419.1</v>
      </c>
      <c r="F2457" s="27">
        <f t="shared" ref="F2457:G2457" si="4916">LN(D2457/D2456)</f>
        <v>-1.8019899066781173E-2</v>
      </c>
      <c r="G2457" s="27">
        <f t="shared" si="4916"/>
        <v>-3.3015588571909155E-3</v>
      </c>
      <c r="H2457" s="27">
        <f t="shared" si="4602"/>
        <v>0.91844050355971973</v>
      </c>
      <c r="I2457" s="27"/>
      <c r="J2457" s="27">
        <v>2419</v>
      </c>
      <c r="K2457" s="27">
        <v>7.1988417222417009</v>
      </c>
      <c r="L2457" s="37">
        <v>4.4893913113179806E-3</v>
      </c>
      <c r="M2457" s="27"/>
      <c r="N2457" s="27"/>
      <c r="O2457" s="27"/>
      <c r="P2457" s="27"/>
      <c r="Q2457" s="27"/>
      <c r="R2457" s="27"/>
      <c r="S2457" s="27"/>
      <c r="T2457" s="27"/>
      <c r="U2457" s="27"/>
      <c r="V2457" s="27"/>
      <c r="W2457" s="27"/>
      <c r="X2457" s="27"/>
      <c r="Y2457" s="27"/>
      <c r="Z2457" s="27"/>
      <c r="AA2457" s="27"/>
      <c r="AB2457" s="27"/>
      <c r="AC2457" s="27"/>
      <c r="AD2457" s="27"/>
      <c r="AE2457" s="27"/>
    </row>
    <row r="2458" spans="1:31" ht="15.75" customHeight="1" x14ac:dyDescent="0.2">
      <c r="A2458" s="22">
        <v>36308</v>
      </c>
      <c r="B2458" s="23">
        <f t="shared" ref="B2458:C2458" si="4917">LN(D2458)</f>
        <v>7.1715032011382869</v>
      </c>
      <c r="C2458" s="23">
        <f t="shared" si="4917"/>
        <v>7.8121758382858051</v>
      </c>
      <c r="D2458" s="24">
        <v>1301.8</v>
      </c>
      <c r="E2458" s="24">
        <v>2470.5</v>
      </c>
      <c r="F2458" s="27">
        <f t="shared" ref="F2458:G2458" si="4918">LN(D2458/D2457)</f>
        <v>1.5794691933365742E-2</v>
      </c>
      <c r="G2458" s="27">
        <f t="shared" si="4918"/>
        <v>2.1024989133781976E-2</v>
      </c>
      <c r="H2458" s="27">
        <f t="shared" si="4602"/>
        <v>0.91799049964957025</v>
      </c>
      <c r="I2458" s="27"/>
      <c r="J2458" s="27">
        <v>2420</v>
      </c>
      <c r="K2458" s="27">
        <v>7.20481358218409</v>
      </c>
      <c r="L2458" s="37">
        <v>1.7862364559393384E-3</v>
      </c>
      <c r="M2458" s="27"/>
      <c r="N2458" s="27"/>
      <c r="O2458" s="27"/>
      <c r="P2458" s="27"/>
      <c r="Q2458" s="27"/>
      <c r="R2458" s="27"/>
      <c r="S2458" s="27"/>
      <c r="T2458" s="27"/>
      <c r="U2458" s="27"/>
      <c r="V2458" s="27"/>
      <c r="W2458" s="27"/>
      <c r="X2458" s="27"/>
      <c r="Y2458" s="27"/>
      <c r="Z2458" s="27"/>
      <c r="AA2458" s="27"/>
      <c r="AB2458" s="27"/>
      <c r="AC2458" s="27"/>
      <c r="AD2458" s="27"/>
      <c r="AE2458" s="27"/>
    </row>
    <row r="2459" spans="1:31" ht="15.75" customHeight="1" x14ac:dyDescent="0.2">
      <c r="A2459" s="22">
        <v>36311</v>
      </c>
      <c r="B2459" s="23">
        <f t="shared" ref="B2459:C2459" si="4919">LN(D2459)</f>
        <v>7.1715032011382869</v>
      </c>
      <c r="C2459" s="23">
        <f t="shared" si="4919"/>
        <v>7.8121758382858051</v>
      </c>
      <c r="D2459" s="24">
        <v>1301.8</v>
      </c>
      <c r="E2459" s="24">
        <v>2470.5</v>
      </c>
      <c r="F2459" s="27">
        <f t="shared" ref="F2459:G2459" si="4920">LN(D2459/D2458)</f>
        <v>0</v>
      </c>
      <c r="G2459" s="27">
        <f t="shared" si="4920"/>
        <v>0</v>
      </c>
      <c r="H2459" s="27">
        <f t="shared" si="4602"/>
        <v>0.91799049964957025</v>
      </c>
      <c r="I2459" s="27"/>
      <c r="J2459" s="27">
        <v>2421</v>
      </c>
      <c r="K2459" s="27">
        <v>7.2065631513823014</v>
      </c>
      <c r="L2459" s="37">
        <v>7.6468853748998811E-3</v>
      </c>
      <c r="M2459" s="27"/>
      <c r="N2459" s="27"/>
      <c r="O2459" s="27"/>
      <c r="P2459" s="27"/>
      <c r="Q2459" s="27"/>
      <c r="R2459" s="27"/>
      <c r="S2459" s="27"/>
      <c r="T2459" s="27"/>
      <c r="U2459" s="27"/>
      <c r="V2459" s="27"/>
      <c r="W2459" s="27"/>
      <c r="X2459" s="27"/>
      <c r="Y2459" s="27"/>
      <c r="Z2459" s="27"/>
      <c r="AA2459" s="27"/>
      <c r="AB2459" s="27"/>
      <c r="AC2459" s="27"/>
      <c r="AD2459" s="27"/>
      <c r="AE2459" s="27"/>
    </row>
    <row r="2460" spans="1:31" ht="15.75" customHeight="1" x14ac:dyDescent="0.2">
      <c r="A2460" s="22">
        <v>36312</v>
      </c>
      <c r="B2460" s="23">
        <f t="shared" ref="B2460:C2460" si="4921">LN(D2460)</f>
        <v>7.1656480226231656</v>
      </c>
      <c r="C2460" s="23">
        <f t="shared" si="4921"/>
        <v>7.7882115578470756</v>
      </c>
      <c r="D2460" s="24">
        <v>1294.2</v>
      </c>
      <c r="E2460" s="24">
        <v>2412</v>
      </c>
      <c r="F2460" s="27">
        <f t="shared" ref="F2460:G2460" si="4922">LN(D2460/D2459)</f>
        <v>-5.8551785151212277E-3</v>
      </c>
      <c r="G2460" s="27">
        <f t="shared" si="4922"/>
        <v>-2.3964280438728596E-2</v>
      </c>
      <c r="H2460" s="27">
        <f t="shared" si="4602"/>
        <v>0.92006335079628887</v>
      </c>
      <c r="I2460" s="27"/>
      <c r="J2460" s="27">
        <v>2422</v>
      </c>
      <c r="K2460" s="27">
        <v>7.2019394364948068</v>
      </c>
      <c r="L2460" s="37">
        <v>5.7722758144995723E-3</v>
      </c>
      <c r="M2460" s="27"/>
      <c r="N2460" s="27"/>
      <c r="O2460" s="27"/>
      <c r="P2460" s="27"/>
      <c r="Q2460" s="27"/>
      <c r="R2460" s="27"/>
      <c r="S2460" s="27"/>
      <c r="T2460" s="27"/>
      <c r="U2460" s="27"/>
      <c r="V2460" s="27"/>
      <c r="W2460" s="27"/>
      <c r="X2460" s="27"/>
      <c r="Y2460" s="27"/>
      <c r="Z2460" s="27"/>
      <c r="AA2460" s="27"/>
      <c r="AB2460" s="27"/>
      <c r="AC2460" s="27"/>
      <c r="AD2460" s="27"/>
      <c r="AE2460" s="27"/>
    </row>
    <row r="2461" spans="1:31" ht="15.75" customHeight="1" x14ac:dyDescent="0.2">
      <c r="A2461" s="22">
        <v>36313</v>
      </c>
      <c r="B2461" s="23">
        <f t="shared" ref="B2461:C2461" si="4923">LN(D2461)</f>
        <v>7.1661115220520895</v>
      </c>
      <c r="C2461" s="23">
        <f t="shared" si="4923"/>
        <v>7.7966337032459547</v>
      </c>
      <c r="D2461" s="24">
        <v>1294.8</v>
      </c>
      <c r="E2461" s="24">
        <v>2432.4</v>
      </c>
      <c r="F2461" s="27">
        <f t="shared" ref="F2461:G2461" si="4924">LN(D2461/D2460)</f>
        <v>4.6349942892351208E-4</v>
      </c>
      <c r="G2461" s="27">
        <f t="shared" si="4924"/>
        <v>8.422145398878705E-3</v>
      </c>
      <c r="H2461" s="27">
        <f t="shared" si="4602"/>
        <v>0.91912892086601916</v>
      </c>
      <c r="I2461" s="27"/>
      <c r="J2461" s="27">
        <v>2423</v>
      </c>
      <c r="K2461" s="27">
        <v>7.1784647143079487</v>
      </c>
      <c r="L2461" s="37">
        <v>1.3265775194643226E-2</v>
      </c>
      <c r="M2461" s="27"/>
      <c r="N2461" s="27"/>
      <c r="O2461" s="27"/>
      <c r="P2461" s="27"/>
      <c r="Q2461" s="27"/>
      <c r="R2461" s="27"/>
      <c r="S2461" s="27"/>
      <c r="T2461" s="27"/>
      <c r="U2461" s="27"/>
      <c r="V2461" s="27"/>
      <c r="W2461" s="27"/>
      <c r="X2461" s="27"/>
      <c r="Y2461" s="27"/>
      <c r="Z2461" s="27"/>
      <c r="AA2461" s="27"/>
      <c r="AB2461" s="27"/>
      <c r="AC2461" s="27"/>
      <c r="AD2461" s="27"/>
      <c r="AE2461" s="27"/>
    </row>
    <row r="2462" spans="1:31" ht="15.75" customHeight="1" x14ac:dyDescent="0.2">
      <c r="A2462" s="22">
        <v>36314</v>
      </c>
      <c r="B2462" s="23">
        <f t="shared" ref="B2462:C2462" si="4925">LN(D2462)</f>
        <v>7.1697348540815451</v>
      </c>
      <c r="C2462" s="23">
        <f t="shared" si="4925"/>
        <v>7.7845980718891807</v>
      </c>
      <c r="D2462" s="24">
        <v>1299.5</v>
      </c>
      <c r="E2462" s="24">
        <v>2403.3000000000002</v>
      </c>
      <c r="F2462" s="27">
        <f t="shared" ref="F2462:G2462" si="4926">LN(D2462/D2461)</f>
        <v>3.6233320294555903E-3</v>
      </c>
      <c r="G2462" s="27">
        <f t="shared" si="4926"/>
        <v>-1.2035631356773839E-2</v>
      </c>
      <c r="H2462" s="27">
        <f t="shared" si="4602"/>
        <v>0.92101541889131611</v>
      </c>
      <c r="I2462" s="27"/>
      <c r="J2462" s="27">
        <v>2424</v>
      </c>
      <c r="K2462" s="27">
        <v>7.1829803314193663</v>
      </c>
      <c r="L2462" s="37">
        <v>4.5256496882712938E-3</v>
      </c>
      <c r="M2462" s="27"/>
      <c r="N2462" s="27"/>
      <c r="O2462" s="27"/>
      <c r="P2462" s="27"/>
      <c r="Q2462" s="27"/>
      <c r="R2462" s="27"/>
      <c r="S2462" s="27"/>
      <c r="T2462" s="27"/>
      <c r="U2462" s="27"/>
      <c r="V2462" s="27"/>
      <c r="W2462" s="27"/>
      <c r="X2462" s="27"/>
      <c r="Y2462" s="27"/>
      <c r="Z2462" s="27"/>
      <c r="AA2462" s="27"/>
      <c r="AB2462" s="27"/>
      <c r="AC2462" s="27"/>
      <c r="AD2462" s="27"/>
      <c r="AE2462" s="27"/>
    </row>
    <row r="2463" spans="1:31" ht="15.75" customHeight="1" x14ac:dyDescent="0.2">
      <c r="A2463" s="22">
        <v>36315</v>
      </c>
      <c r="B2463" s="23">
        <f t="shared" ref="B2463:C2463" si="4927">LN(D2463)</f>
        <v>7.1912034009018564</v>
      </c>
      <c r="C2463" s="23">
        <f t="shared" si="4927"/>
        <v>7.8153281202365692</v>
      </c>
      <c r="D2463" s="24">
        <v>1327.7</v>
      </c>
      <c r="E2463" s="24">
        <v>2478.3000000000002</v>
      </c>
      <c r="F2463" s="27">
        <f t="shared" ref="F2463:G2463" si="4928">LN(D2463/D2462)</f>
        <v>2.1468546820311546E-2</v>
      </c>
      <c r="G2463" s="27">
        <f t="shared" si="4928"/>
        <v>3.0730048347388437E-2</v>
      </c>
      <c r="H2463" s="27">
        <f t="shared" si="4602"/>
        <v>0.92014094485442788</v>
      </c>
      <c r="I2463" s="27"/>
      <c r="J2463" s="27">
        <v>2425</v>
      </c>
      <c r="K2463" s="27">
        <v>7.1711851222236183</v>
      </c>
      <c r="L2463" s="37">
        <v>1.3444030493696246E-2</v>
      </c>
      <c r="M2463" s="27"/>
      <c r="N2463" s="27"/>
      <c r="O2463" s="27"/>
      <c r="P2463" s="27"/>
      <c r="Q2463" s="27"/>
      <c r="R2463" s="27"/>
      <c r="S2463" s="27"/>
      <c r="T2463" s="27"/>
      <c r="U2463" s="27"/>
      <c r="V2463" s="27"/>
      <c r="W2463" s="27"/>
      <c r="X2463" s="27"/>
      <c r="Y2463" s="27"/>
      <c r="Z2463" s="27"/>
      <c r="AA2463" s="27"/>
      <c r="AB2463" s="27"/>
      <c r="AC2463" s="27"/>
      <c r="AD2463" s="27"/>
      <c r="AE2463" s="27"/>
    </row>
    <row r="2464" spans="1:31" ht="15.75" customHeight="1" x14ac:dyDescent="0.2">
      <c r="A2464" s="22">
        <v>36318</v>
      </c>
      <c r="B2464" s="23">
        <f t="shared" ref="B2464:C2464" si="4929">LN(D2464)</f>
        <v>7.1963119688445785</v>
      </c>
      <c r="C2464" s="23">
        <f t="shared" si="4929"/>
        <v>7.8336794598245305</v>
      </c>
      <c r="D2464" s="24">
        <v>1334.5</v>
      </c>
      <c r="E2464" s="24">
        <v>2524.1999999999998</v>
      </c>
      <c r="F2464" s="27">
        <f t="shared" ref="F2464:G2464" si="4930">LN(D2464/D2463)</f>
        <v>5.108567942722359E-3</v>
      </c>
      <c r="G2464" s="27">
        <f t="shared" si="4930"/>
        <v>1.8351339587960838E-2</v>
      </c>
      <c r="H2464" s="27">
        <f t="shared" si="4602"/>
        <v>0.9186375324330377</v>
      </c>
      <c r="I2464" s="27"/>
      <c r="J2464" s="27">
        <v>2426</v>
      </c>
      <c r="K2464" s="27">
        <v>7.1263603212461515</v>
      </c>
      <c r="L2464" s="37">
        <v>3.5571951630368304E-2</v>
      </c>
      <c r="M2464" s="27"/>
      <c r="N2464" s="27"/>
      <c r="O2464" s="27"/>
      <c r="P2464" s="27"/>
      <c r="Q2464" s="27"/>
      <c r="R2464" s="27"/>
      <c r="S2464" s="27"/>
      <c r="T2464" s="27"/>
      <c r="U2464" s="27"/>
      <c r="V2464" s="27"/>
      <c r="W2464" s="27"/>
      <c r="X2464" s="27"/>
      <c r="Y2464" s="27"/>
      <c r="Z2464" s="27"/>
      <c r="AA2464" s="27"/>
      <c r="AB2464" s="27"/>
      <c r="AC2464" s="27"/>
      <c r="AD2464" s="27"/>
      <c r="AE2464" s="27"/>
    </row>
    <row r="2465" spans="1:31" ht="15.75" customHeight="1" x14ac:dyDescent="0.2">
      <c r="A2465" s="22">
        <v>36319</v>
      </c>
      <c r="B2465" s="23">
        <f t="shared" ref="B2465:C2465" si="4931">LN(D2465)</f>
        <v>7.1833394662357817</v>
      </c>
      <c r="C2465" s="23">
        <f t="shared" si="4931"/>
        <v>7.8137936343919412</v>
      </c>
      <c r="D2465" s="24">
        <v>1317.3</v>
      </c>
      <c r="E2465" s="24">
        <v>2474.5</v>
      </c>
      <c r="F2465" s="27">
        <f t="shared" ref="F2465:G2465" si="4932">LN(D2465/D2464)</f>
        <v>-1.2972502608797466E-2</v>
      </c>
      <c r="G2465" s="27">
        <f t="shared" si="4932"/>
        <v>-1.9885825432589432E-2</v>
      </c>
      <c r="H2465" s="27">
        <f t="shared" si="4602"/>
        <v>0.91931522668051358</v>
      </c>
      <c r="I2465" s="27"/>
      <c r="J2465" s="27">
        <v>2427</v>
      </c>
      <c r="K2465" s="27">
        <v>7.1473729597318858</v>
      </c>
      <c r="L2465" s="37">
        <v>2.7427916851589629E-2</v>
      </c>
      <c r="M2465" s="27"/>
      <c r="N2465" s="27"/>
      <c r="O2465" s="27"/>
      <c r="P2465" s="27"/>
      <c r="Q2465" s="27"/>
      <c r="R2465" s="27"/>
      <c r="S2465" s="27"/>
      <c r="T2465" s="27"/>
      <c r="U2465" s="27"/>
      <c r="V2465" s="27"/>
      <c r="W2465" s="27"/>
      <c r="X2465" s="27"/>
      <c r="Y2465" s="27"/>
      <c r="Z2465" s="27"/>
      <c r="AA2465" s="27"/>
      <c r="AB2465" s="27"/>
      <c r="AC2465" s="27"/>
      <c r="AD2465" s="27"/>
      <c r="AE2465" s="27"/>
    </row>
    <row r="2466" spans="1:31" ht="15.75" customHeight="1" x14ac:dyDescent="0.2">
      <c r="A2466" s="22">
        <v>36320</v>
      </c>
      <c r="B2466" s="23">
        <f t="shared" ref="B2466:C2466" si="4933">LN(D2466)</f>
        <v>7.184325846679199</v>
      </c>
      <c r="C2466" s="23">
        <f t="shared" si="4933"/>
        <v>7.8317363641402986</v>
      </c>
      <c r="D2466" s="24">
        <v>1318.6</v>
      </c>
      <c r="E2466" s="24">
        <v>2519.3000000000002</v>
      </c>
      <c r="F2466" s="27">
        <f t="shared" ref="F2466:G2466" si="4934">LN(D2466/D2465)</f>
        <v>9.8638044341776716E-4</v>
      </c>
      <c r="G2466" s="27">
        <f t="shared" si="4934"/>
        <v>1.7942729748357616E-2</v>
      </c>
      <c r="H2466" s="27">
        <f t="shared" si="4602"/>
        <v>0.91733499605203239</v>
      </c>
      <c r="I2466" s="27"/>
      <c r="J2466" s="27">
        <v>2428</v>
      </c>
      <c r="K2466" s="27">
        <v>7.172759730738095</v>
      </c>
      <c r="L2466" s="37">
        <v>2.4750470856753637E-2</v>
      </c>
      <c r="M2466" s="27"/>
      <c r="N2466" s="27"/>
      <c r="O2466" s="27"/>
      <c r="P2466" s="27"/>
      <c r="Q2466" s="27"/>
      <c r="R2466" s="27"/>
      <c r="S2466" s="27"/>
      <c r="T2466" s="27"/>
      <c r="U2466" s="27"/>
      <c r="V2466" s="27"/>
      <c r="W2466" s="27"/>
      <c r="X2466" s="27"/>
      <c r="Y2466" s="27"/>
      <c r="Z2466" s="27"/>
      <c r="AA2466" s="27"/>
      <c r="AB2466" s="27"/>
      <c r="AC2466" s="27"/>
      <c r="AD2466" s="27"/>
      <c r="AE2466" s="27"/>
    </row>
    <row r="2467" spans="1:31" ht="15.75" customHeight="1" x14ac:dyDescent="0.2">
      <c r="A2467" s="22">
        <v>36321</v>
      </c>
      <c r="B2467" s="23">
        <f t="shared" ref="B2467:C2467" si="4935">LN(D2467)</f>
        <v>7.1722710734020785</v>
      </c>
      <c r="C2467" s="23">
        <f t="shared" si="4935"/>
        <v>7.8178669597795762</v>
      </c>
      <c r="D2467" s="24">
        <v>1302.8</v>
      </c>
      <c r="E2467" s="24">
        <v>2484.6</v>
      </c>
      <c r="F2467" s="27">
        <f t="shared" ref="F2467:G2467" si="4936">LN(D2467/D2466)</f>
        <v>-1.2054773277120828E-2</v>
      </c>
      <c r="G2467" s="27">
        <f t="shared" si="4936"/>
        <v>-1.3869404360721909E-2</v>
      </c>
      <c r="H2467" s="27">
        <f t="shared" si="4602"/>
        <v>0.91742045628316748</v>
      </c>
      <c r="I2467" s="27"/>
      <c r="J2467" s="27">
        <v>2429</v>
      </c>
      <c r="K2467" s="27">
        <v>7.1952733058384606</v>
      </c>
      <c r="L2467" s="37">
        <v>1.9083930447968633E-2</v>
      </c>
      <c r="M2467" s="27"/>
      <c r="N2467" s="27"/>
      <c r="O2467" s="27"/>
      <c r="P2467" s="27"/>
      <c r="Q2467" s="27"/>
      <c r="R2467" s="27"/>
      <c r="S2467" s="27"/>
      <c r="T2467" s="27"/>
      <c r="U2467" s="27"/>
      <c r="V2467" s="27"/>
      <c r="W2467" s="27"/>
      <c r="X2467" s="27"/>
      <c r="Y2467" s="27"/>
      <c r="Z2467" s="27"/>
      <c r="AA2467" s="27"/>
      <c r="AB2467" s="27"/>
      <c r="AC2467" s="27"/>
      <c r="AD2467" s="27"/>
      <c r="AE2467" s="27"/>
    </row>
    <row r="2468" spans="1:31" ht="15.75" customHeight="1" x14ac:dyDescent="0.2">
      <c r="A2468" s="22">
        <v>36322</v>
      </c>
      <c r="B2468" s="23">
        <f t="shared" ref="B2468:C2468" si="4937">LN(D2468)</f>
        <v>7.165184308262897</v>
      </c>
      <c r="C2468" s="23">
        <f t="shared" si="4937"/>
        <v>7.8029449409482385</v>
      </c>
      <c r="D2468" s="24">
        <v>1293.5999999999999</v>
      </c>
      <c r="E2468" s="24">
        <v>2447.8000000000002</v>
      </c>
      <c r="F2468" s="27">
        <f t="shared" ref="F2468:G2468" si="4938">LN(D2468/D2467)</f>
        <v>-7.0867651391814147E-3</v>
      </c>
      <c r="G2468" s="27">
        <f t="shared" si="4938"/>
        <v>-1.4922018831338351E-2</v>
      </c>
      <c r="H2468" s="27">
        <f t="shared" si="4602"/>
        <v>0.91826667527301065</v>
      </c>
      <c r="I2468" s="27"/>
      <c r="J2468" s="27">
        <v>2430</v>
      </c>
      <c r="K2468" s="27">
        <v>7.2040884775250795</v>
      </c>
      <c r="L2468" s="37">
        <v>8.7957875125592722E-3</v>
      </c>
      <c r="M2468" s="27"/>
      <c r="N2468" s="27"/>
      <c r="O2468" s="27"/>
      <c r="P2468" s="27"/>
      <c r="Q2468" s="27"/>
      <c r="R2468" s="27"/>
      <c r="S2468" s="27"/>
      <c r="T2468" s="27"/>
      <c r="U2468" s="27"/>
      <c r="V2468" s="27"/>
      <c r="W2468" s="27"/>
      <c r="X2468" s="27"/>
      <c r="Y2468" s="27"/>
      <c r="Z2468" s="27"/>
      <c r="AA2468" s="27"/>
      <c r="AB2468" s="27"/>
      <c r="AC2468" s="27"/>
      <c r="AD2468" s="27"/>
      <c r="AE2468" s="27"/>
    </row>
    <row r="2469" spans="1:31" ht="15.75" customHeight="1" x14ac:dyDescent="0.2">
      <c r="A2469" s="22">
        <v>36325</v>
      </c>
      <c r="B2469" s="23">
        <f t="shared" ref="B2469:C2469" si="4939">LN(D2469)</f>
        <v>7.1654934750608454</v>
      </c>
      <c r="C2469" s="23">
        <f t="shared" si="4939"/>
        <v>7.7825154320161198</v>
      </c>
      <c r="D2469" s="24">
        <v>1294</v>
      </c>
      <c r="E2469" s="24">
        <v>2398.3000000000002</v>
      </c>
      <c r="F2469" s="27">
        <f t="shared" ref="F2469:G2469" si="4940">LN(D2469/D2468)</f>
        <v>3.0916679794895603E-4</v>
      </c>
      <c r="G2469" s="27">
        <f t="shared" si="4940"/>
        <v>-2.0429508932118392E-2</v>
      </c>
      <c r="H2469" s="27">
        <f t="shared" si="4602"/>
        <v>0.9207168990096779</v>
      </c>
      <c r="I2469" s="27"/>
      <c r="J2469" s="27">
        <v>2431</v>
      </c>
      <c r="K2469" s="27">
        <v>7.222431141488121</v>
      </c>
      <c r="L2469" s="37">
        <v>-7.1911627580236726E-3</v>
      </c>
      <c r="M2469" s="27"/>
      <c r="N2469" s="27"/>
      <c r="O2469" s="27"/>
      <c r="P2469" s="27"/>
      <c r="Q2469" s="27"/>
      <c r="R2469" s="27"/>
      <c r="S2469" s="27"/>
      <c r="T2469" s="27"/>
      <c r="U2469" s="27"/>
      <c r="V2469" s="27"/>
      <c r="W2469" s="27"/>
      <c r="X2469" s="27"/>
      <c r="Y2469" s="27"/>
      <c r="Z2469" s="27"/>
      <c r="AA2469" s="27"/>
      <c r="AB2469" s="27"/>
      <c r="AC2469" s="27"/>
      <c r="AD2469" s="27"/>
      <c r="AE2469" s="27"/>
    </row>
    <row r="2470" spans="1:31" ht="15.75" customHeight="1" x14ac:dyDescent="0.2">
      <c r="A2470" s="22">
        <v>36326</v>
      </c>
      <c r="B2470" s="23">
        <f t="shared" ref="B2470:C2470" si="4941">LN(D2470)</f>
        <v>7.1709653395094302</v>
      </c>
      <c r="C2470" s="23">
        <f t="shared" si="4941"/>
        <v>7.7892889208982874</v>
      </c>
      <c r="D2470" s="24">
        <v>1301.0999999999999</v>
      </c>
      <c r="E2470" s="24">
        <v>2414.6</v>
      </c>
      <c r="F2470" s="27">
        <f t="shared" ref="F2470:G2470" si="4942">LN(D2470/D2469)</f>
        <v>5.471864448584292E-3</v>
      </c>
      <c r="G2470" s="27">
        <f t="shared" si="4942"/>
        <v>6.7734888821673073E-3</v>
      </c>
      <c r="H2470" s="27">
        <f t="shared" si="4602"/>
        <v>0.9206187384152712</v>
      </c>
      <c r="I2470" s="27"/>
      <c r="J2470" s="27">
        <v>2432</v>
      </c>
      <c r="K2470" s="27">
        <v>7.2076471280152186</v>
      </c>
      <c r="L2470" s="37">
        <v>9.6495577715929315E-3</v>
      </c>
      <c r="M2470" s="27"/>
      <c r="N2470" s="27"/>
      <c r="O2470" s="27"/>
      <c r="P2470" s="27"/>
      <c r="Q2470" s="27"/>
      <c r="R2470" s="27"/>
      <c r="S2470" s="27"/>
      <c r="T2470" s="27"/>
      <c r="U2470" s="27"/>
      <c r="V2470" s="27"/>
      <c r="W2470" s="27"/>
      <c r="X2470" s="27"/>
      <c r="Y2470" s="27"/>
      <c r="Z2470" s="27"/>
      <c r="AA2470" s="27"/>
      <c r="AB2470" s="27"/>
      <c r="AC2470" s="27"/>
      <c r="AD2470" s="27"/>
      <c r="AE2470" s="27"/>
    </row>
    <row r="2471" spans="1:31" ht="15.75" customHeight="1" x14ac:dyDescent="0.2">
      <c r="A2471" s="22">
        <v>36327</v>
      </c>
      <c r="B2471" s="23">
        <f t="shared" ref="B2471:C2471" si="4943">LN(D2471)</f>
        <v>7.1932349278787182</v>
      </c>
      <c r="C2471" s="23">
        <f t="shared" si="4943"/>
        <v>7.8311407833321587</v>
      </c>
      <c r="D2471" s="24">
        <v>1330.4</v>
      </c>
      <c r="E2471" s="24">
        <v>2517.8000000000002</v>
      </c>
      <c r="F2471" s="27">
        <f t="shared" ref="F2471:G2471" si="4944">LN(D2471/D2470)</f>
        <v>2.2269588369287815E-2</v>
      </c>
      <c r="G2471" s="27">
        <f t="shared" si="4944"/>
        <v>4.1851862433872074E-2</v>
      </c>
      <c r="H2471" s="27">
        <f t="shared" si="4602"/>
        <v>0.91854240996265035</v>
      </c>
      <c r="I2471" s="27"/>
      <c r="J2471" s="27">
        <v>2433</v>
      </c>
      <c r="K2471" s="27">
        <v>7.1918113804361727</v>
      </c>
      <c r="L2471" s="37">
        <v>1.6714935539463127E-2</v>
      </c>
      <c r="M2471" s="27"/>
      <c r="N2471" s="27"/>
      <c r="O2471" s="27"/>
      <c r="P2471" s="27"/>
      <c r="Q2471" s="27"/>
      <c r="R2471" s="27"/>
      <c r="S2471" s="27"/>
      <c r="T2471" s="27"/>
      <c r="U2471" s="27"/>
      <c r="V2471" s="27"/>
      <c r="W2471" s="27"/>
      <c r="X2471" s="27"/>
      <c r="Y2471" s="27"/>
      <c r="Z2471" s="27"/>
      <c r="AA2471" s="27"/>
      <c r="AB2471" s="27"/>
      <c r="AC2471" s="27"/>
      <c r="AD2471" s="27"/>
      <c r="AE2471" s="27"/>
    </row>
    <row r="2472" spans="1:31" ht="15.75" customHeight="1" x14ac:dyDescent="0.2">
      <c r="A2472" s="22">
        <v>36328</v>
      </c>
      <c r="B2472" s="23">
        <f t="shared" ref="B2472:C2472" si="4945">LN(D2472)</f>
        <v>7.2003502632945624</v>
      </c>
      <c r="C2472" s="23">
        <f t="shared" si="4945"/>
        <v>7.8415322318635674</v>
      </c>
      <c r="D2472" s="24">
        <v>1339.9</v>
      </c>
      <c r="E2472" s="24">
        <v>2544.1</v>
      </c>
      <c r="F2472" s="27">
        <f t="shared" ref="F2472:G2472" si="4946">LN(D2472/D2471)</f>
        <v>7.1153354158444287E-3</v>
      </c>
      <c r="G2472" s="27">
        <f t="shared" si="4946"/>
        <v>1.03914485314083E-2</v>
      </c>
      <c r="H2472" s="27">
        <f t="shared" si="4602"/>
        <v>0.9182325660840106</v>
      </c>
      <c r="I2472" s="27"/>
      <c r="J2472" s="27">
        <v>2434</v>
      </c>
      <c r="K2472" s="27">
        <v>7.1850580943016045</v>
      </c>
      <c r="L2472" s="37">
        <v>1.7454170804275471E-2</v>
      </c>
      <c r="M2472" s="27"/>
      <c r="N2472" s="27"/>
      <c r="O2472" s="27"/>
      <c r="P2472" s="27"/>
      <c r="Q2472" s="27"/>
      <c r="R2472" s="27"/>
      <c r="S2472" s="27"/>
      <c r="T2472" s="27"/>
      <c r="U2472" s="27"/>
      <c r="V2472" s="27"/>
      <c r="W2472" s="27"/>
      <c r="X2472" s="27"/>
      <c r="Y2472" s="27"/>
      <c r="Z2472" s="27"/>
      <c r="AA2472" s="27"/>
      <c r="AB2472" s="27"/>
      <c r="AC2472" s="27"/>
      <c r="AD2472" s="27"/>
      <c r="AE2472" s="27"/>
    </row>
    <row r="2473" spans="1:31" ht="15.75" customHeight="1" x14ac:dyDescent="0.2">
      <c r="A2473" s="22">
        <v>36329</v>
      </c>
      <c r="B2473" s="23">
        <f t="shared" ref="B2473:C2473" si="4947">LN(D2473)</f>
        <v>7.2025122651058799</v>
      </c>
      <c r="C2473" s="23">
        <f t="shared" si="4947"/>
        <v>7.8490897812957234</v>
      </c>
      <c r="D2473" s="24">
        <v>1342.8</v>
      </c>
      <c r="E2473" s="24">
        <v>2563.4</v>
      </c>
      <c r="F2473" s="27">
        <f t="shared" ref="F2473:G2473" si="4948">LN(D2473/D2472)</f>
        <v>2.1620018113173356E-3</v>
      </c>
      <c r="G2473" s="27">
        <f t="shared" si="4948"/>
        <v>7.5575494321564116E-3</v>
      </c>
      <c r="H2473" s="27">
        <f t="shared" si="4602"/>
        <v>0.91762388580002885</v>
      </c>
      <c r="I2473" s="27"/>
      <c r="J2473" s="27">
        <v>2435</v>
      </c>
      <c r="K2473" s="27">
        <v>7.1895051628582571</v>
      </c>
      <c r="L2473" s="37">
        <v>7.2563115377919374E-3</v>
      </c>
      <c r="M2473" s="27"/>
      <c r="N2473" s="27"/>
      <c r="O2473" s="27"/>
      <c r="P2473" s="27"/>
      <c r="Q2473" s="27"/>
      <c r="R2473" s="27"/>
      <c r="S2473" s="27"/>
      <c r="T2473" s="27"/>
      <c r="U2473" s="27"/>
      <c r="V2473" s="27"/>
      <c r="W2473" s="27"/>
      <c r="X2473" s="27"/>
      <c r="Y2473" s="27"/>
      <c r="Z2473" s="27"/>
      <c r="AA2473" s="27"/>
      <c r="AB2473" s="27"/>
      <c r="AC2473" s="27"/>
      <c r="AD2473" s="27"/>
      <c r="AE2473" s="27"/>
    </row>
    <row r="2474" spans="1:31" ht="15.75" customHeight="1" x14ac:dyDescent="0.2">
      <c r="A2474" s="22">
        <v>36332</v>
      </c>
      <c r="B2474" s="23">
        <f t="shared" ref="B2474:C2474" si="4949">LN(D2474)</f>
        <v>7.2071188562077557</v>
      </c>
      <c r="C2474" s="23">
        <f t="shared" si="4949"/>
        <v>7.8748151679078644</v>
      </c>
      <c r="D2474" s="24">
        <v>1349</v>
      </c>
      <c r="E2474" s="24">
        <v>2630.2</v>
      </c>
      <c r="F2474" s="27">
        <f t="shared" ref="F2474:G2474" si="4950">LN(D2474/D2473)</f>
        <v>4.606591101876013E-3</v>
      </c>
      <c r="G2474" s="27">
        <f t="shared" si="4950"/>
        <v>2.5725386612140778E-2</v>
      </c>
      <c r="H2474" s="27">
        <f t="shared" si="4602"/>
        <v>0.9152111767116563</v>
      </c>
      <c r="I2474" s="27"/>
      <c r="J2474" s="27">
        <v>2436</v>
      </c>
      <c r="K2474" s="27">
        <v>7.187253902572265</v>
      </c>
      <c r="L2474" s="37">
        <v>2.4007584208538546E-2</v>
      </c>
      <c r="M2474" s="27"/>
      <c r="N2474" s="27"/>
      <c r="O2474" s="27"/>
      <c r="P2474" s="27"/>
      <c r="Q2474" s="27"/>
      <c r="R2474" s="27"/>
      <c r="S2474" s="27"/>
      <c r="T2474" s="27"/>
      <c r="U2474" s="27"/>
      <c r="V2474" s="27"/>
      <c r="W2474" s="27"/>
      <c r="X2474" s="27"/>
      <c r="Y2474" s="27"/>
      <c r="Z2474" s="27"/>
      <c r="AA2474" s="27"/>
      <c r="AB2474" s="27"/>
      <c r="AC2474" s="27"/>
      <c r="AD2474" s="27"/>
      <c r="AE2474" s="27"/>
    </row>
    <row r="2475" spans="1:31" ht="15.75" customHeight="1" x14ac:dyDescent="0.2">
      <c r="A2475" s="22">
        <v>36333</v>
      </c>
      <c r="B2475" s="23">
        <f t="shared" ref="B2475:C2475" si="4951">LN(D2475)</f>
        <v>7.1972856422915354</v>
      </c>
      <c r="C2475" s="23">
        <f t="shared" si="4951"/>
        <v>7.855622194291036</v>
      </c>
      <c r="D2475" s="24">
        <v>1335.8</v>
      </c>
      <c r="E2475" s="24">
        <v>2580.1999999999998</v>
      </c>
      <c r="F2475" s="27">
        <f t="shared" ref="F2475:G2475" si="4952">LN(D2475/D2474)</f>
        <v>-9.8332139162203656E-3</v>
      </c>
      <c r="G2475" s="27">
        <f t="shared" si="4952"/>
        <v>-1.9192973616828323E-2</v>
      </c>
      <c r="H2475" s="27">
        <f t="shared" si="4602"/>
        <v>0.91619549213072682</v>
      </c>
      <c r="I2475" s="27"/>
      <c r="J2475" s="27">
        <v>2437</v>
      </c>
      <c r="K2475" s="27">
        <v>7.1715318078687043</v>
      </c>
      <c r="L2475" s="37">
        <v>2.2905043231630451E-2</v>
      </c>
      <c r="M2475" s="27"/>
      <c r="N2475" s="27"/>
      <c r="O2475" s="27"/>
      <c r="P2475" s="27"/>
      <c r="Q2475" s="27"/>
      <c r="R2475" s="27"/>
      <c r="S2475" s="27"/>
      <c r="T2475" s="27"/>
      <c r="U2475" s="27"/>
      <c r="V2475" s="27"/>
      <c r="W2475" s="27"/>
      <c r="X2475" s="27"/>
      <c r="Y2475" s="27"/>
      <c r="Z2475" s="27"/>
      <c r="AA2475" s="27"/>
      <c r="AB2475" s="27"/>
      <c r="AC2475" s="27"/>
      <c r="AD2475" s="27"/>
      <c r="AE2475" s="27"/>
    </row>
    <row r="2476" spans="1:31" ht="15.75" customHeight="1" x14ac:dyDescent="0.2">
      <c r="A2476" s="22">
        <v>36334</v>
      </c>
      <c r="B2476" s="23">
        <f t="shared" ref="B2476:C2476" si="4953">LN(D2476)</f>
        <v>7.1951873201787091</v>
      </c>
      <c r="C2476" s="23">
        <f t="shared" si="4953"/>
        <v>7.8625356876368162</v>
      </c>
      <c r="D2476" s="24">
        <v>1333</v>
      </c>
      <c r="E2476" s="24">
        <v>2598.1</v>
      </c>
      <c r="F2476" s="27">
        <f t="shared" ref="F2476:G2476" si="4954">LN(D2476/D2475)</f>
        <v>-2.0983221128269302E-3</v>
      </c>
      <c r="G2476" s="27">
        <f t="shared" si="4954"/>
        <v>6.9134933457797631E-3</v>
      </c>
      <c r="H2476" s="27">
        <f t="shared" si="4602"/>
        <v>0.9151230094246241</v>
      </c>
      <c r="I2476" s="27"/>
      <c r="J2476" s="27">
        <v>2438</v>
      </c>
      <c r="K2476" s="27">
        <v>7.1869141097483658</v>
      </c>
      <c r="L2476" s="37">
        <v>1.8943759013436257E-2</v>
      </c>
      <c r="M2476" s="27"/>
      <c r="N2476" s="27"/>
      <c r="O2476" s="27"/>
      <c r="P2476" s="27"/>
      <c r="Q2476" s="27"/>
      <c r="R2476" s="27"/>
      <c r="S2476" s="27"/>
      <c r="T2476" s="27"/>
      <c r="U2476" s="27"/>
      <c r="V2476" s="27"/>
      <c r="W2476" s="27"/>
      <c r="X2476" s="27"/>
      <c r="Y2476" s="27"/>
      <c r="Z2476" s="27"/>
      <c r="AA2476" s="27"/>
      <c r="AB2476" s="27"/>
      <c r="AC2476" s="27"/>
      <c r="AD2476" s="27"/>
      <c r="AE2476" s="27"/>
    </row>
    <row r="2477" spans="1:31" ht="15.75" customHeight="1" x14ac:dyDescent="0.2">
      <c r="A2477" s="22">
        <v>36335</v>
      </c>
      <c r="B2477" s="23">
        <f t="shared" ref="B2477:C2477" si="4955">LN(D2477)</f>
        <v>7.1821241223717927</v>
      </c>
      <c r="C2477" s="23">
        <f t="shared" si="4955"/>
        <v>7.8453768815581215</v>
      </c>
      <c r="D2477" s="24">
        <v>1315.7</v>
      </c>
      <c r="E2477" s="24">
        <v>2553.9</v>
      </c>
      <c r="F2477" s="27">
        <f t="shared" ref="F2477:G2477" si="4956">LN(D2477/D2476)</f>
        <v>-1.3063197806916131E-2</v>
      </c>
      <c r="G2477" s="27">
        <f t="shared" si="4956"/>
        <v>-1.7158806078694733E-2</v>
      </c>
      <c r="H2477" s="27">
        <f t="shared" si="4602"/>
        <v>0.91545941397086783</v>
      </c>
      <c r="I2477" s="27"/>
      <c r="J2477" s="27">
        <v>2439</v>
      </c>
      <c r="K2477" s="27">
        <v>7.1674564439807682</v>
      </c>
      <c r="L2477" s="37">
        <v>2.6980407119566507E-2</v>
      </c>
      <c r="M2477" s="27"/>
      <c r="N2477" s="27"/>
      <c r="O2477" s="27"/>
      <c r="P2477" s="27"/>
      <c r="Q2477" s="27"/>
      <c r="R2477" s="27"/>
      <c r="S2477" s="27"/>
      <c r="T2477" s="27"/>
      <c r="U2477" s="27"/>
      <c r="V2477" s="27"/>
      <c r="W2477" s="27"/>
      <c r="X2477" s="27"/>
      <c r="Y2477" s="27"/>
      <c r="Z2477" s="27"/>
      <c r="AA2477" s="27"/>
      <c r="AB2477" s="27"/>
      <c r="AC2477" s="27"/>
      <c r="AD2477" s="27"/>
      <c r="AE2477" s="27"/>
    </row>
    <row r="2478" spans="1:31" ht="15.75" customHeight="1" x14ac:dyDescent="0.2">
      <c r="A2478" s="22">
        <v>36336</v>
      </c>
      <c r="B2478" s="23">
        <f t="shared" ref="B2478:C2478" si="4957">LN(D2478)</f>
        <v>7.1818200554747333</v>
      </c>
      <c r="C2478" s="23">
        <f t="shared" si="4957"/>
        <v>7.84486772654859</v>
      </c>
      <c r="D2478" s="24">
        <v>1315.3</v>
      </c>
      <c r="E2478" s="24">
        <v>2552.6</v>
      </c>
      <c r="F2478" s="27">
        <f t="shared" ref="F2478:G2478" si="4958">LN(D2478/D2477)</f>
        <v>-3.0406689705964442E-4</v>
      </c>
      <c r="G2478" s="27">
        <f t="shared" si="4958"/>
        <v>-5.0915500953071255E-4</v>
      </c>
      <c r="H2478" s="27">
        <f t="shared" si="4602"/>
        <v>0.91548007000424347</v>
      </c>
      <c r="I2478" s="27"/>
      <c r="J2478" s="27">
        <v>2440</v>
      </c>
      <c r="K2478" s="27">
        <v>7.1773395487988774</v>
      </c>
      <c r="L2478" s="37">
        <v>2.68097432370622E-2</v>
      </c>
      <c r="M2478" s="27"/>
      <c r="N2478" s="27"/>
      <c r="O2478" s="27"/>
      <c r="P2478" s="27"/>
      <c r="Q2478" s="27"/>
      <c r="R2478" s="27"/>
      <c r="S2478" s="27"/>
      <c r="T2478" s="27"/>
      <c r="U2478" s="27"/>
      <c r="V2478" s="27"/>
      <c r="W2478" s="27"/>
      <c r="X2478" s="27"/>
      <c r="Y2478" s="27"/>
      <c r="Z2478" s="27"/>
      <c r="AA2478" s="27"/>
      <c r="AB2478" s="27"/>
      <c r="AC2478" s="27"/>
      <c r="AD2478" s="27"/>
      <c r="AE2478" s="27"/>
    </row>
    <row r="2479" spans="1:31" ht="15.75" customHeight="1" x14ac:dyDescent="0.2">
      <c r="A2479" s="22">
        <v>36339</v>
      </c>
      <c r="B2479" s="23">
        <f t="shared" ref="B2479:C2479" si="4959">LN(D2479)</f>
        <v>7.1939111874378714</v>
      </c>
      <c r="C2479" s="23">
        <f t="shared" si="4959"/>
        <v>7.8641893751591416</v>
      </c>
      <c r="D2479" s="24">
        <v>1331.3</v>
      </c>
      <c r="E2479" s="24">
        <v>2602.4</v>
      </c>
      <c r="F2479" s="27">
        <f t="shared" ref="F2479:G2479" si="4960">LN(D2479/D2478)</f>
        <v>1.2091131963138636E-2</v>
      </c>
      <c r="G2479" s="27">
        <f t="shared" si="4960"/>
        <v>1.9321648610551398E-2</v>
      </c>
      <c r="H2479" s="27">
        <f t="shared" si="4602"/>
        <v>0.91476830532101649</v>
      </c>
      <c r="I2479" s="27"/>
      <c r="J2479" s="27">
        <v>2441</v>
      </c>
      <c r="K2479" s="27">
        <v>7.1844074481898943</v>
      </c>
      <c r="L2479" s="37">
        <v>1.6241300294556282E-2</v>
      </c>
      <c r="M2479" s="27"/>
      <c r="N2479" s="27"/>
      <c r="O2479" s="27"/>
      <c r="P2479" s="27"/>
      <c r="Q2479" s="27"/>
      <c r="R2479" s="27"/>
      <c r="S2479" s="27"/>
      <c r="T2479" s="27"/>
      <c r="U2479" s="27"/>
      <c r="V2479" s="27"/>
      <c r="W2479" s="27"/>
      <c r="X2479" s="27"/>
      <c r="Y2479" s="27"/>
      <c r="Z2479" s="27"/>
      <c r="AA2479" s="27"/>
      <c r="AB2479" s="27"/>
      <c r="AC2479" s="27"/>
      <c r="AD2479" s="27"/>
      <c r="AE2479" s="27"/>
    </row>
    <row r="2480" spans="1:31" ht="15.75" customHeight="1" x14ac:dyDescent="0.2">
      <c r="A2480" s="22">
        <v>36340</v>
      </c>
      <c r="B2480" s="23">
        <f t="shared" ref="B2480:C2480" si="4961">LN(D2480)</f>
        <v>7.2088963711180742</v>
      </c>
      <c r="C2480" s="23">
        <f t="shared" si="4961"/>
        <v>7.8793293344795234</v>
      </c>
      <c r="D2480" s="24">
        <v>1351.4</v>
      </c>
      <c r="E2480" s="24">
        <v>2642.1</v>
      </c>
      <c r="F2480" s="27">
        <f t="shared" ref="F2480:G2480" si="4962">LN(D2480/D2479)</f>
        <v>1.4985183680202852E-2</v>
      </c>
      <c r="G2480" s="27">
        <f t="shared" si="4962"/>
        <v>1.5139959320381745E-2</v>
      </c>
      <c r="H2480" s="27">
        <f t="shared" si="4602"/>
        <v>0.91491243291130497</v>
      </c>
      <c r="I2480" s="27"/>
      <c r="J2480" s="27">
        <v>2442</v>
      </c>
      <c r="K2480" s="27">
        <v>7.1968002603225294</v>
      </c>
      <c r="L2480" s="37">
        <v>1.5199179410366526E-2</v>
      </c>
      <c r="M2480" s="27"/>
      <c r="N2480" s="27"/>
      <c r="O2480" s="27"/>
      <c r="P2480" s="27"/>
      <c r="Q2480" s="27"/>
      <c r="R2480" s="27"/>
      <c r="S2480" s="27"/>
      <c r="T2480" s="27"/>
      <c r="U2480" s="27"/>
      <c r="V2480" s="27"/>
      <c r="W2480" s="27"/>
      <c r="X2480" s="27"/>
      <c r="Y2480" s="27"/>
      <c r="Z2480" s="27"/>
      <c r="AA2480" s="27"/>
      <c r="AB2480" s="27"/>
      <c r="AC2480" s="27"/>
      <c r="AD2480" s="27"/>
      <c r="AE2480" s="27"/>
    </row>
    <row r="2481" spans="1:31" ht="15.75" customHeight="1" x14ac:dyDescent="0.2">
      <c r="A2481" s="22">
        <v>36341</v>
      </c>
      <c r="B2481" s="23">
        <f t="shared" ref="B2481:C2481" si="4963">LN(D2481)</f>
        <v>7.2245348822576139</v>
      </c>
      <c r="C2481" s="23">
        <f t="shared" si="4963"/>
        <v>7.8958456064720668</v>
      </c>
      <c r="D2481" s="24">
        <v>1372.7</v>
      </c>
      <c r="E2481" s="24">
        <v>2686.1</v>
      </c>
      <c r="F2481" s="27">
        <f t="shared" ref="F2481:G2481" si="4964">LN(D2481/D2480)</f>
        <v>1.5638511139539638E-2</v>
      </c>
      <c r="G2481" s="27">
        <f t="shared" si="4964"/>
        <v>1.6516271992543213E-2</v>
      </c>
      <c r="H2481" s="27">
        <f t="shared" si="4602"/>
        <v>0.91497924887687865</v>
      </c>
      <c r="I2481" s="27"/>
      <c r="J2481" s="27">
        <v>2443</v>
      </c>
      <c r="K2481" s="27">
        <v>7.2088798320869509</v>
      </c>
      <c r="L2481" s="37">
        <v>9.2970063164568018E-3</v>
      </c>
      <c r="M2481" s="27"/>
      <c r="N2481" s="27"/>
      <c r="O2481" s="27"/>
      <c r="P2481" s="27"/>
      <c r="Q2481" s="27"/>
      <c r="R2481" s="27"/>
      <c r="S2481" s="27"/>
      <c r="T2481" s="27"/>
      <c r="U2481" s="27"/>
      <c r="V2481" s="27"/>
      <c r="W2481" s="27"/>
      <c r="X2481" s="27"/>
      <c r="Y2481" s="27"/>
      <c r="Z2481" s="27"/>
      <c r="AA2481" s="27"/>
      <c r="AB2481" s="27"/>
      <c r="AC2481" s="27"/>
      <c r="AD2481" s="27"/>
      <c r="AE2481" s="27"/>
    </row>
    <row r="2482" spans="1:31" ht="15.75" customHeight="1" x14ac:dyDescent="0.2">
      <c r="A2482" s="22">
        <v>36342</v>
      </c>
      <c r="B2482" s="23">
        <f t="shared" ref="B2482:C2482" si="4965">LN(D2482)</f>
        <v>7.2304907394913052</v>
      </c>
      <c r="C2482" s="23">
        <f t="shared" si="4965"/>
        <v>7.9032637629629212</v>
      </c>
      <c r="D2482" s="24">
        <v>1380.9</v>
      </c>
      <c r="E2482" s="24">
        <v>2706.1</v>
      </c>
      <c r="F2482" s="27">
        <f t="shared" ref="F2482:G2482" si="4966">LN(D2482/D2481)</f>
        <v>5.955857233691666E-3</v>
      </c>
      <c r="G2482" s="27">
        <f t="shared" si="4966"/>
        <v>7.4181564908543047E-3</v>
      </c>
      <c r="H2482" s="27">
        <f t="shared" si="4602"/>
        <v>0.91487402626944658</v>
      </c>
      <c r="I2482" s="27"/>
      <c r="J2482" s="27">
        <v>2444</v>
      </c>
      <c r="K2482" s="27">
        <v>7.2014846581157146</v>
      </c>
      <c r="L2482" s="37">
        <v>1.9254876180421654E-2</v>
      </c>
      <c r="M2482" s="27"/>
      <c r="N2482" s="27"/>
      <c r="O2482" s="27"/>
      <c r="P2482" s="27"/>
      <c r="Q2482" s="27"/>
      <c r="R2482" s="27"/>
      <c r="S2482" s="27"/>
      <c r="T2482" s="27"/>
      <c r="U2482" s="27"/>
      <c r="V2482" s="27"/>
      <c r="W2482" s="27"/>
      <c r="X2482" s="27"/>
      <c r="Y2482" s="27"/>
      <c r="Z2482" s="27"/>
      <c r="AA2482" s="27"/>
      <c r="AB2482" s="27"/>
      <c r="AC2482" s="27"/>
      <c r="AD2482" s="27"/>
      <c r="AE2482" s="27"/>
    </row>
    <row r="2483" spans="1:31" ht="15.75" customHeight="1" x14ac:dyDescent="0.2">
      <c r="A2483" s="22">
        <v>36343</v>
      </c>
      <c r="B2483" s="23">
        <f t="shared" ref="B2483:C2483" si="4967">LN(D2483)</f>
        <v>7.2379219630400735</v>
      </c>
      <c r="C2483" s="23">
        <f t="shared" si="4967"/>
        <v>7.9160780963027859</v>
      </c>
      <c r="D2483" s="24">
        <v>1391.2</v>
      </c>
      <c r="E2483" s="24">
        <v>2741</v>
      </c>
      <c r="F2483" s="27">
        <f t="shared" ref="F2483:G2483" si="4968">LN(D2483/D2482)</f>
        <v>7.4312235487677446E-3</v>
      </c>
      <c r="G2483" s="27">
        <f t="shared" si="4968"/>
        <v>1.2814333339864736E-2</v>
      </c>
      <c r="H2483" s="27">
        <f t="shared" si="4602"/>
        <v>0.91433180357588362</v>
      </c>
      <c r="I2483" s="27"/>
      <c r="J2483" s="27">
        <v>2445</v>
      </c>
      <c r="K2483" s="27">
        <v>7.1848722505721474</v>
      </c>
      <c r="L2483" s="37">
        <v>1.3909502112159799E-2</v>
      </c>
      <c r="M2483" s="27"/>
      <c r="N2483" s="27"/>
      <c r="O2483" s="27"/>
      <c r="P2483" s="27"/>
      <c r="Q2483" s="27"/>
      <c r="R2483" s="27"/>
      <c r="S2483" s="27"/>
      <c r="T2483" s="27"/>
      <c r="U2483" s="27"/>
      <c r="V2483" s="27"/>
      <c r="W2483" s="27"/>
      <c r="X2483" s="27"/>
      <c r="Y2483" s="27"/>
      <c r="Z2483" s="27"/>
      <c r="AA2483" s="27"/>
      <c r="AB2483" s="27"/>
      <c r="AC2483" s="27"/>
      <c r="AD2483" s="27"/>
      <c r="AE2483" s="27"/>
    </row>
    <row r="2484" spans="1:31" ht="15.75" customHeight="1" x14ac:dyDescent="0.2">
      <c r="A2484" s="22">
        <v>36346</v>
      </c>
      <c r="B2484" s="23">
        <f t="shared" ref="B2484:C2484" si="4969">LN(D2484)</f>
        <v>7.2379219630400735</v>
      </c>
      <c r="C2484" s="23">
        <f t="shared" si="4969"/>
        <v>7.9160780963027859</v>
      </c>
      <c r="D2484" s="24">
        <v>1391.2</v>
      </c>
      <c r="E2484" s="24">
        <v>2741</v>
      </c>
      <c r="F2484" s="27">
        <f t="shared" ref="F2484:G2484" si="4970">LN(D2484/D2483)</f>
        <v>0</v>
      </c>
      <c r="G2484" s="27">
        <f t="shared" si="4970"/>
        <v>0</v>
      </c>
      <c r="H2484" s="27">
        <f t="shared" si="4602"/>
        <v>0.91433180357588362</v>
      </c>
      <c r="I2484" s="27"/>
      <c r="J2484" s="27">
        <v>2446</v>
      </c>
      <c r="K2484" s="27">
        <v>7.1953344412212763</v>
      </c>
      <c r="L2484" s="37">
        <v>4.6425902546731734E-3</v>
      </c>
      <c r="M2484" s="27"/>
      <c r="N2484" s="27"/>
      <c r="O2484" s="27"/>
      <c r="P2484" s="27"/>
      <c r="Q2484" s="27"/>
      <c r="R2484" s="27"/>
      <c r="S2484" s="27"/>
      <c r="T2484" s="27"/>
      <c r="U2484" s="27"/>
      <c r="V2484" s="27"/>
      <c r="W2484" s="27"/>
      <c r="X2484" s="27"/>
      <c r="Y2484" s="27"/>
      <c r="Z2484" s="27"/>
      <c r="AA2484" s="27"/>
      <c r="AB2484" s="27"/>
      <c r="AC2484" s="27"/>
      <c r="AD2484" s="27"/>
      <c r="AE2484" s="27"/>
    </row>
    <row r="2485" spans="1:31" ht="15.75" customHeight="1" x14ac:dyDescent="0.2">
      <c r="A2485" s="22">
        <v>36347</v>
      </c>
      <c r="B2485" s="23">
        <f t="shared" ref="B2485:C2485" si="4971">LN(D2485)</f>
        <v>7.2356911845810634</v>
      </c>
      <c r="C2485" s="23">
        <f t="shared" si="4971"/>
        <v>7.9145080939721515</v>
      </c>
      <c r="D2485" s="24">
        <v>1388.1</v>
      </c>
      <c r="E2485" s="24">
        <v>2736.7</v>
      </c>
      <c r="F2485" s="27">
        <f t="shared" ref="F2485:G2485" si="4972">LN(D2485/D2484)</f>
        <v>-2.2307784590097596E-3</v>
      </c>
      <c r="G2485" s="27">
        <f t="shared" si="4972"/>
        <v>-1.5700023306345896E-3</v>
      </c>
      <c r="H2485" s="27">
        <f t="shared" si="4602"/>
        <v>0.9142313203383936</v>
      </c>
      <c r="I2485" s="27"/>
      <c r="J2485" s="27">
        <v>2447</v>
      </c>
      <c r="K2485" s="27">
        <v>7.1942638823051395</v>
      </c>
      <c r="L2485" s="37">
        <v>1.1484688162735068E-3</v>
      </c>
      <c r="M2485" s="27"/>
      <c r="N2485" s="27"/>
      <c r="O2485" s="27"/>
      <c r="P2485" s="27"/>
      <c r="Q2485" s="27"/>
      <c r="R2485" s="27"/>
      <c r="S2485" s="27"/>
      <c r="T2485" s="27"/>
      <c r="U2485" s="27"/>
      <c r="V2485" s="27"/>
      <c r="W2485" s="27"/>
      <c r="X2485" s="27"/>
      <c r="Y2485" s="27"/>
      <c r="Z2485" s="27"/>
      <c r="AA2485" s="27"/>
      <c r="AB2485" s="27"/>
      <c r="AC2485" s="27"/>
      <c r="AD2485" s="27"/>
      <c r="AE2485" s="27"/>
    </row>
    <row r="2486" spans="1:31" ht="15.75" customHeight="1" x14ac:dyDescent="0.2">
      <c r="A2486" s="22">
        <v>36348</v>
      </c>
      <c r="B2486" s="23">
        <f t="shared" ref="B2486:C2486" si="4973">LN(D2486)</f>
        <v>7.2412230065830512</v>
      </c>
      <c r="C2486" s="23">
        <f t="shared" si="4973"/>
        <v>7.9168074909376029</v>
      </c>
      <c r="D2486" s="24">
        <v>1395.8</v>
      </c>
      <c r="E2486" s="24">
        <v>2743</v>
      </c>
      <c r="F2486" s="27">
        <f t="shared" ref="F2486:G2486" si="4974">LN(D2486/D2485)</f>
        <v>5.531822001987716E-3</v>
      </c>
      <c r="G2486" s="27">
        <f t="shared" si="4974"/>
        <v>2.2993969654520772E-3</v>
      </c>
      <c r="H2486" s="27">
        <f t="shared" si="4602"/>
        <v>0.91466453047798679</v>
      </c>
      <c r="I2486" s="27"/>
      <c r="J2486" s="27">
        <v>2448</v>
      </c>
      <c r="K2486" s="27">
        <v>7.2000883551788526</v>
      </c>
      <c r="L2486" s="37">
        <v>3.4659643570131848E-3</v>
      </c>
      <c r="M2486" s="27"/>
      <c r="N2486" s="27"/>
      <c r="O2486" s="27"/>
      <c r="P2486" s="27"/>
      <c r="Q2486" s="27"/>
      <c r="R2486" s="27"/>
      <c r="S2486" s="27"/>
      <c r="T2486" s="27"/>
      <c r="U2486" s="27"/>
      <c r="V2486" s="27"/>
      <c r="W2486" s="27"/>
      <c r="X2486" s="27"/>
      <c r="Y2486" s="27"/>
      <c r="Z2486" s="27"/>
      <c r="AA2486" s="27"/>
      <c r="AB2486" s="27"/>
      <c r="AC2486" s="27"/>
      <c r="AD2486" s="27"/>
      <c r="AE2486" s="27"/>
    </row>
    <row r="2487" spans="1:31" ht="15.75" customHeight="1" x14ac:dyDescent="0.2">
      <c r="A2487" s="22">
        <v>36349</v>
      </c>
      <c r="B2487" s="23">
        <f t="shared" ref="B2487:C2487" si="4975">LN(D2487)</f>
        <v>7.2402194942058111</v>
      </c>
      <c r="C2487" s="23">
        <f t="shared" si="4975"/>
        <v>7.9272522076347025</v>
      </c>
      <c r="D2487" s="24">
        <v>1394.4</v>
      </c>
      <c r="E2487" s="24">
        <v>2771.8</v>
      </c>
      <c r="F2487" s="27">
        <f t="shared" ref="F2487:G2487" si="4976">LN(D2487/D2486)</f>
        <v>-1.0035123772400224E-3</v>
      </c>
      <c r="G2487" s="27">
        <f t="shared" si="4976"/>
        <v>1.0444716697098962E-2</v>
      </c>
      <c r="H2487" s="27">
        <f t="shared" si="4602"/>
        <v>0.9133328049324313</v>
      </c>
      <c r="I2487" s="27"/>
      <c r="J2487" s="27">
        <v>2449</v>
      </c>
      <c r="K2487" s="27">
        <v>7.1893203716950662</v>
      </c>
      <c r="L2487" s="37">
        <v>1.0208597642105133E-2</v>
      </c>
      <c r="M2487" s="27"/>
      <c r="N2487" s="27"/>
      <c r="O2487" s="27"/>
      <c r="P2487" s="27"/>
      <c r="Q2487" s="27"/>
      <c r="R2487" s="27"/>
      <c r="S2487" s="27"/>
      <c r="T2487" s="27"/>
      <c r="U2487" s="27"/>
      <c r="V2487" s="27"/>
      <c r="W2487" s="27"/>
      <c r="X2487" s="27"/>
      <c r="Y2487" s="27"/>
      <c r="Z2487" s="27"/>
      <c r="AA2487" s="27"/>
      <c r="AB2487" s="27"/>
      <c r="AC2487" s="27"/>
      <c r="AD2487" s="27"/>
      <c r="AE2487" s="27"/>
    </row>
    <row r="2488" spans="1:31" ht="15.75" customHeight="1" x14ac:dyDescent="0.2">
      <c r="A2488" s="22">
        <v>36350</v>
      </c>
      <c r="B2488" s="23">
        <f t="shared" ref="B2488:C2488" si="4977">LN(D2488)</f>
        <v>7.2465106216179187</v>
      </c>
      <c r="C2488" s="23">
        <f t="shared" si="4977"/>
        <v>7.9348715659451772</v>
      </c>
      <c r="D2488" s="24">
        <v>1403.2</v>
      </c>
      <c r="E2488" s="24">
        <v>2793</v>
      </c>
      <c r="F2488" s="27">
        <f t="shared" ref="F2488:G2488" si="4978">LN(D2488/D2487)</f>
        <v>6.2911274121074442E-3</v>
      </c>
      <c r="G2488" s="27">
        <f t="shared" si="4978"/>
        <v>7.6193583104745156E-3</v>
      </c>
      <c r="H2488" s="27">
        <f t="shared" si="4602"/>
        <v>0.913248634384763</v>
      </c>
      <c r="I2488" s="27"/>
      <c r="J2488" s="27">
        <v>2450</v>
      </c>
      <c r="K2488" s="27">
        <v>7.1824833326797561</v>
      </c>
      <c r="L2488" s="37">
        <v>1.0601253170564817E-2</v>
      </c>
      <c r="M2488" s="27"/>
      <c r="N2488" s="27"/>
      <c r="O2488" s="27"/>
      <c r="P2488" s="27"/>
      <c r="Q2488" s="27"/>
      <c r="R2488" s="27"/>
      <c r="S2488" s="27"/>
      <c r="T2488" s="27"/>
      <c r="U2488" s="27"/>
      <c r="V2488" s="27"/>
      <c r="W2488" s="27"/>
      <c r="X2488" s="27"/>
      <c r="Y2488" s="27"/>
      <c r="Z2488" s="27"/>
      <c r="AA2488" s="27"/>
      <c r="AB2488" s="27"/>
      <c r="AC2488" s="27"/>
      <c r="AD2488" s="27"/>
      <c r="AE2488" s="27"/>
    </row>
    <row r="2489" spans="1:31" ht="15.75" customHeight="1" x14ac:dyDescent="0.2">
      <c r="A2489" s="22">
        <v>36353</v>
      </c>
      <c r="B2489" s="23">
        <f t="shared" ref="B2489:C2489" si="4979">LN(D2489)</f>
        <v>7.24358445173924</v>
      </c>
      <c r="C2489" s="23">
        <f t="shared" si="4979"/>
        <v>7.9339402337146607</v>
      </c>
      <c r="D2489" s="24">
        <v>1399.1</v>
      </c>
      <c r="E2489" s="24">
        <v>2790.4</v>
      </c>
      <c r="F2489" s="27">
        <f t="shared" ref="F2489:G2489" si="4980">LN(D2489/D2488)</f>
        <v>-2.9261698786785203E-3</v>
      </c>
      <c r="G2489" s="27">
        <f t="shared" si="4980"/>
        <v>-9.3133223051622069E-4</v>
      </c>
      <c r="H2489" s="27">
        <f t="shared" si="4602"/>
        <v>0.91298702011368738</v>
      </c>
      <c r="I2489" s="27"/>
      <c r="J2489" s="27">
        <v>2451</v>
      </c>
      <c r="K2489" s="27">
        <v>7.1615427460386831</v>
      </c>
      <c r="L2489" s="37">
        <v>1.3640876367967181E-2</v>
      </c>
      <c r="M2489" s="27"/>
      <c r="N2489" s="27"/>
      <c r="O2489" s="27"/>
      <c r="P2489" s="27"/>
      <c r="Q2489" s="27"/>
      <c r="R2489" s="27"/>
      <c r="S2489" s="27"/>
      <c r="T2489" s="27"/>
      <c r="U2489" s="27"/>
      <c r="V2489" s="27"/>
      <c r="W2489" s="27"/>
      <c r="X2489" s="27"/>
      <c r="Y2489" s="27"/>
      <c r="Z2489" s="27"/>
      <c r="AA2489" s="27"/>
      <c r="AB2489" s="27"/>
      <c r="AC2489" s="27"/>
      <c r="AD2489" s="27"/>
      <c r="AE2489" s="27"/>
    </row>
    <row r="2490" spans="1:31" ht="15.75" customHeight="1" x14ac:dyDescent="0.2">
      <c r="A2490" s="22">
        <v>36354</v>
      </c>
      <c r="B2490" s="23">
        <f t="shared" ref="B2490:C2490" si="4981">LN(D2490)</f>
        <v>7.2395738469220028</v>
      </c>
      <c r="C2490" s="23">
        <f t="shared" si="4981"/>
        <v>7.929558514963289</v>
      </c>
      <c r="D2490" s="24">
        <v>1393.5</v>
      </c>
      <c r="E2490" s="24">
        <v>2778.2</v>
      </c>
      <c r="F2490" s="27">
        <f t="shared" ref="F2490:G2490" si="4982">LN(D2490/D2489)</f>
        <v>-4.0106048172372042E-3</v>
      </c>
      <c r="G2490" s="27">
        <f t="shared" si="4982"/>
        <v>-4.3817187513717085E-3</v>
      </c>
      <c r="H2490" s="27">
        <f t="shared" si="4602"/>
        <v>0.91298573978119124</v>
      </c>
      <c r="I2490" s="27"/>
      <c r="J2490" s="27">
        <v>2452</v>
      </c>
      <c r="K2490" s="27">
        <v>7.1379902743842276</v>
      </c>
      <c r="L2490" s="37">
        <v>2.0056687831131015E-2</v>
      </c>
      <c r="M2490" s="27"/>
      <c r="N2490" s="27"/>
      <c r="O2490" s="27"/>
      <c r="P2490" s="27"/>
      <c r="Q2490" s="27"/>
      <c r="R2490" s="27"/>
      <c r="S2490" s="27"/>
      <c r="T2490" s="27"/>
      <c r="U2490" s="27"/>
      <c r="V2490" s="27"/>
      <c r="W2490" s="27"/>
      <c r="X2490" s="27"/>
      <c r="Y2490" s="27"/>
      <c r="Z2490" s="27"/>
      <c r="AA2490" s="27"/>
      <c r="AB2490" s="27"/>
      <c r="AC2490" s="27"/>
      <c r="AD2490" s="27"/>
      <c r="AE2490" s="27"/>
    </row>
    <row r="2491" spans="1:31" ht="15.75" customHeight="1" x14ac:dyDescent="0.2">
      <c r="A2491" s="22">
        <v>36355</v>
      </c>
      <c r="B2491" s="23">
        <f t="shared" ref="B2491:C2491" si="4983">LN(D2491)</f>
        <v>7.242869450993779</v>
      </c>
      <c r="C2491" s="23">
        <f t="shared" si="4983"/>
        <v>7.9438181779894039</v>
      </c>
      <c r="D2491" s="24">
        <v>1398.1</v>
      </c>
      <c r="E2491" s="24">
        <v>2818.1</v>
      </c>
      <c r="F2491" s="27">
        <f t="shared" ref="F2491:G2491" si="4984">LN(D2491/D2490)</f>
        <v>3.2956040717759699E-3</v>
      </c>
      <c r="G2491" s="27">
        <f t="shared" si="4984"/>
        <v>1.4259663026115324E-2</v>
      </c>
      <c r="H2491" s="27">
        <f t="shared" si="4602"/>
        <v>0.91176173581895392</v>
      </c>
      <c r="I2491" s="27"/>
      <c r="J2491" s="27">
        <v>2453</v>
      </c>
      <c r="K2491" s="27">
        <v>7.1530394180320203</v>
      </c>
      <c r="L2491" s="37">
        <v>2.068899023968207E-2</v>
      </c>
      <c r="M2491" s="27"/>
      <c r="N2491" s="27"/>
      <c r="O2491" s="27"/>
      <c r="P2491" s="27"/>
      <c r="Q2491" s="27"/>
      <c r="R2491" s="27"/>
      <c r="S2491" s="27"/>
      <c r="T2491" s="27"/>
      <c r="U2491" s="27"/>
      <c r="V2491" s="27"/>
      <c r="W2491" s="27"/>
      <c r="X2491" s="27"/>
      <c r="Y2491" s="27"/>
      <c r="Z2491" s="27"/>
      <c r="AA2491" s="27"/>
      <c r="AB2491" s="27"/>
      <c r="AC2491" s="27"/>
      <c r="AD2491" s="27"/>
      <c r="AE2491" s="27"/>
    </row>
    <row r="2492" spans="1:31" ht="15.75" customHeight="1" x14ac:dyDescent="0.2">
      <c r="A2492" s="22">
        <v>36356</v>
      </c>
      <c r="B2492" s="23">
        <f t="shared" ref="B2492:C2492" si="4985">LN(D2492)</f>
        <v>7.2510612551819147</v>
      </c>
      <c r="C2492" s="23">
        <f t="shared" si="4985"/>
        <v>7.9513128219011024</v>
      </c>
      <c r="D2492" s="24">
        <v>1409.6</v>
      </c>
      <c r="E2492" s="24">
        <v>2839.3</v>
      </c>
      <c r="F2492" s="27">
        <f t="shared" ref="F2492:G2492" si="4986">LN(D2492/D2491)</f>
        <v>8.1918041881362206E-3</v>
      </c>
      <c r="G2492" s="27">
        <f t="shared" si="4986"/>
        <v>7.4946439116985834E-3</v>
      </c>
      <c r="H2492" s="27">
        <f t="shared" si="4602"/>
        <v>0.91193258491976137</v>
      </c>
      <c r="I2492" s="27"/>
      <c r="J2492" s="27">
        <v>2454</v>
      </c>
      <c r="K2492" s="27">
        <v>7.1504541239486352</v>
      </c>
      <c r="L2492" s="37">
        <v>5.254385256286298E-3</v>
      </c>
      <c r="M2492" s="27"/>
      <c r="N2492" s="27"/>
      <c r="O2492" s="27"/>
      <c r="P2492" s="27"/>
      <c r="Q2492" s="27"/>
      <c r="R2492" s="27"/>
      <c r="S2492" s="27"/>
      <c r="T2492" s="27"/>
      <c r="U2492" s="27"/>
      <c r="V2492" s="27"/>
      <c r="W2492" s="27"/>
      <c r="X2492" s="27"/>
      <c r="Y2492" s="27"/>
      <c r="Z2492" s="27"/>
      <c r="AA2492" s="27"/>
      <c r="AB2492" s="27"/>
      <c r="AC2492" s="27"/>
      <c r="AD2492" s="27"/>
      <c r="AE2492" s="27"/>
    </row>
    <row r="2493" spans="1:31" ht="15.75" customHeight="1" x14ac:dyDescent="0.2">
      <c r="A2493" s="22">
        <v>36357</v>
      </c>
      <c r="B2493" s="23">
        <f t="shared" ref="B2493:C2493" si="4987">LN(D2493)</f>
        <v>7.2574962383179402</v>
      </c>
      <c r="C2493" s="23">
        <f t="shared" si="4987"/>
        <v>7.9601141831327844</v>
      </c>
      <c r="D2493" s="24">
        <v>1418.7</v>
      </c>
      <c r="E2493" s="24">
        <v>2864.4</v>
      </c>
      <c r="F2493" s="27">
        <f t="shared" ref="F2493:G2493" si="4988">LN(D2493/D2492)</f>
        <v>6.4349831360247436E-3</v>
      </c>
      <c r="G2493" s="27">
        <f t="shared" si="4988"/>
        <v>8.8013612316821185E-3</v>
      </c>
      <c r="H2493" s="27">
        <f t="shared" si="4602"/>
        <v>0.91173268012867603</v>
      </c>
      <c r="I2493" s="27"/>
      <c r="J2493" s="27">
        <v>2455</v>
      </c>
      <c r="K2493" s="27">
        <v>7.1669177953117602</v>
      </c>
      <c r="L2493" s="37">
        <v>4.5854058265266673E-3</v>
      </c>
      <c r="M2493" s="27"/>
      <c r="N2493" s="27"/>
      <c r="O2493" s="27"/>
      <c r="P2493" s="27"/>
      <c r="Q2493" s="27"/>
      <c r="R2493" s="27"/>
      <c r="S2493" s="27"/>
      <c r="T2493" s="27"/>
      <c r="U2493" s="27"/>
      <c r="V2493" s="27"/>
      <c r="W2493" s="27"/>
      <c r="X2493" s="27"/>
      <c r="Y2493" s="27"/>
      <c r="Z2493" s="27"/>
      <c r="AA2493" s="27"/>
      <c r="AB2493" s="27"/>
      <c r="AC2493" s="27"/>
      <c r="AD2493" s="27"/>
      <c r="AE2493" s="27"/>
    </row>
    <row r="2494" spans="1:31" ht="15.75" customHeight="1" x14ac:dyDescent="0.2">
      <c r="A2494" s="22">
        <v>36360</v>
      </c>
      <c r="B2494" s="23">
        <f t="shared" ref="B2494:C2494" si="4989">LN(D2494)</f>
        <v>7.2496414054474299</v>
      </c>
      <c r="C2494" s="23">
        <f t="shared" si="4989"/>
        <v>7.9481026595182707</v>
      </c>
      <c r="D2494" s="24">
        <v>1407.6</v>
      </c>
      <c r="E2494" s="24">
        <v>2830.2</v>
      </c>
      <c r="F2494" s="27">
        <f t="shared" ref="F2494:G2494" si="4990">LN(D2494/D2493)</f>
        <v>-7.8548328705097519E-3</v>
      </c>
      <c r="G2494" s="27">
        <f t="shared" si="4990"/>
        <v>-1.2011523614513818E-2</v>
      </c>
      <c r="H2494" s="27">
        <f t="shared" si="4602"/>
        <v>0.91212226565362786</v>
      </c>
      <c r="I2494" s="27"/>
      <c r="J2494" s="27">
        <v>2456</v>
      </c>
      <c r="K2494" s="27">
        <v>7.1669177953117602</v>
      </c>
      <c r="L2494" s="37">
        <v>4.5854058265266673E-3</v>
      </c>
      <c r="M2494" s="27"/>
      <c r="N2494" s="27"/>
      <c r="O2494" s="27"/>
      <c r="P2494" s="27"/>
      <c r="Q2494" s="27"/>
      <c r="R2494" s="27"/>
      <c r="S2494" s="27"/>
      <c r="T2494" s="27"/>
      <c r="U2494" s="27"/>
      <c r="V2494" s="27"/>
      <c r="W2494" s="27"/>
      <c r="X2494" s="27"/>
      <c r="Y2494" s="27"/>
      <c r="Z2494" s="27"/>
      <c r="AA2494" s="27"/>
      <c r="AB2494" s="27"/>
      <c r="AC2494" s="27"/>
      <c r="AD2494" s="27"/>
      <c r="AE2494" s="27"/>
    </row>
    <row r="2495" spans="1:31" ht="15.75" customHeight="1" x14ac:dyDescent="0.2">
      <c r="A2495" s="22">
        <v>36361</v>
      </c>
      <c r="B2495" s="23">
        <f t="shared" ref="B2495:C2495" si="4991">LN(D2495)</f>
        <v>7.2277351177330802</v>
      </c>
      <c r="C2495" s="23">
        <f t="shared" si="4991"/>
        <v>7.9128258232418824</v>
      </c>
      <c r="D2495" s="24">
        <v>1377.1</v>
      </c>
      <c r="E2495" s="24">
        <v>2732.1</v>
      </c>
      <c r="F2495" s="27">
        <f t="shared" ref="F2495:G2495" si="4992">LN(D2495/D2494)</f>
        <v>-2.1906287714349906E-2</v>
      </c>
      <c r="G2495" s="27">
        <f t="shared" si="4992"/>
        <v>-3.5276836276388369E-2</v>
      </c>
      <c r="H2495" s="27">
        <f t="shared" si="4602"/>
        <v>0.91342022169924109</v>
      </c>
      <c r="I2495" s="27"/>
      <c r="J2495" s="27">
        <v>2457</v>
      </c>
      <c r="K2495" s="27">
        <v>7.1481525043959575</v>
      </c>
      <c r="L2495" s="37">
        <v>1.7495518227208073E-2</v>
      </c>
      <c r="M2495" s="27"/>
      <c r="N2495" s="27"/>
      <c r="O2495" s="27"/>
      <c r="P2495" s="27"/>
      <c r="Q2495" s="27"/>
      <c r="R2495" s="27"/>
      <c r="S2495" s="27"/>
      <c r="T2495" s="27"/>
      <c r="U2495" s="27"/>
      <c r="V2495" s="27"/>
      <c r="W2495" s="27"/>
      <c r="X2495" s="27"/>
      <c r="Y2495" s="27"/>
      <c r="Z2495" s="27"/>
      <c r="AA2495" s="27"/>
      <c r="AB2495" s="27"/>
      <c r="AC2495" s="27"/>
      <c r="AD2495" s="27"/>
      <c r="AE2495" s="27"/>
    </row>
    <row r="2496" spans="1:31" ht="15.75" customHeight="1" x14ac:dyDescent="0.2">
      <c r="A2496" s="22">
        <v>36362</v>
      </c>
      <c r="B2496" s="23">
        <f t="shared" ref="B2496:C2496" si="4993">LN(D2496)</f>
        <v>7.2292588999094285</v>
      </c>
      <c r="C2496" s="23">
        <f t="shared" si="4993"/>
        <v>7.9236017111257464</v>
      </c>
      <c r="D2496" s="24">
        <v>1379.2</v>
      </c>
      <c r="E2496" s="24">
        <v>2761.7</v>
      </c>
      <c r="F2496" s="27">
        <f t="shared" ref="F2496:G2496" si="4994">LN(D2496/D2495)</f>
        <v>1.5237821763484742E-3</v>
      </c>
      <c r="G2496" s="27">
        <f t="shared" si="4994"/>
        <v>1.0775887883864025E-2</v>
      </c>
      <c r="H2496" s="27">
        <f t="shared" si="4602"/>
        <v>0.91237030374187378</v>
      </c>
      <c r="I2496" s="27"/>
      <c r="J2496" s="27">
        <v>2458</v>
      </c>
      <c r="K2496" s="27">
        <v>7.1547474868303036</v>
      </c>
      <c r="L2496" s="37">
        <v>1.1364035221785862E-2</v>
      </c>
      <c r="M2496" s="27"/>
      <c r="N2496" s="27"/>
      <c r="O2496" s="27"/>
      <c r="P2496" s="27"/>
      <c r="Q2496" s="27"/>
      <c r="R2496" s="27"/>
      <c r="S2496" s="27"/>
      <c r="T2496" s="27"/>
      <c r="U2496" s="27"/>
      <c r="V2496" s="27"/>
      <c r="W2496" s="27"/>
      <c r="X2496" s="27"/>
      <c r="Y2496" s="27"/>
      <c r="Z2496" s="27"/>
      <c r="AA2496" s="27"/>
      <c r="AB2496" s="27"/>
      <c r="AC2496" s="27"/>
      <c r="AD2496" s="27"/>
      <c r="AE2496" s="27"/>
    </row>
    <row r="2497" spans="1:31" ht="15.75" customHeight="1" x14ac:dyDescent="0.2">
      <c r="A2497" s="22">
        <v>36363</v>
      </c>
      <c r="B2497" s="23">
        <f t="shared" ref="B2497:C2497" si="4995">LN(D2497)</f>
        <v>7.2159015245662719</v>
      </c>
      <c r="C2497" s="23">
        <f t="shared" si="4995"/>
        <v>7.895212518284084</v>
      </c>
      <c r="D2497" s="24">
        <v>1360.9</v>
      </c>
      <c r="E2497" s="24">
        <v>2684.4</v>
      </c>
      <c r="F2497" s="27">
        <f t="shared" ref="F2497:G2497" si="4996">LN(D2497/D2496)</f>
        <v>-1.3357375343156673E-2</v>
      </c>
      <c r="G2497" s="27">
        <f t="shared" si="4996"/>
        <v>-2.8389192841662275E-2</v>
      </c>
      <c r="H2497" s="27">
        <f t="shared" si="4602"/>
        <v>0.91395912495773435</v>
      </c>
      <c r="I2497" s="27"/>
      <c r="J2497" s="27">
        <v>2459</v>
      </c>
      <c r="K2497" s="27">
        <v>7.1453229550008306</v>
      </c>
      <c r="L2497" s="37">
        <v>2.4411899080714505E-2</v>
      </c>
      <c r="M2497" s="27"/>
      <c r="N2497" s="27"/>
      <c r="O2497" s="27"/>
      <c r="P2497" s="27"/>
      <c r="Q2497" s="27"/>
      <c r="R2497" s="27"/>
      <c r="S2497" s="27"/>
      <c r="T2497" s="27"/>
      <c r="U2497" s="27"/>
      <c r="V2497" s="27"/>
      <c r="W2497" s="27"/>
      <c r="X2497" s="27"/>
      <c r="Y2497" s="27"/>
      <c r="Z2497" s="27"/>
      <c r="AA2497" s="27"/>
      <c r="AB2497" s="27"/>
      <c r="AC2497" s="27"/>
      <c r="AD2497" s="27"/>
      <c r="AE2497" s="27"/>
    </row>
    <row r="2498" spans="1:31" ht="15.75" customHeight="1" x14ac:dyDescent="0.2">
      <c r="A2498" s="22">
        <v>36364</v>
      </c>
      <c r="B2498" s="23">
        <f t="shared" ref="B2498:C2498" si="4997">LN(D2498)</f>
        <v>7.2129579651519071</v>
      </c>
      <c r="C2498" s="23">
        <f t="shared" si="4997"/>
        <v>7.8981882681365585</v>
      </c>
      <c r="D2498" s="24">
        <v>1356.9</v>
      </c>
      <c r="E2498" s="24">
        <v>2692.4</v>
      </c>
      <c r="F2498" s="27">
        <f t="shared" ref="F2498:G2498" si="4998">LN(D2498/D2497)</f>
        <v>-2.9435594143647752E-3</v>
      </c>
      <c r="G2498" s="27">
        <f t="shared" si="4998"/>
        <v>2.9757498524738274E-3</v>
      </c>
      <c r="H2498" s="27">
        <f t="shared" si="4602"/>
        <v>0.91324209049953176</v>
      </c>
      <c r="I2498" s="27"/>
      <c r="J2498" s="27">
        <v>2460</v>
      </c>
      <c r="K2498" s="27">
        <v>7.1693861977328543</v>
      </c>
      <c r="L2498" s="37">
        <v>2.1817203169002042E-2</v>
      </c>
      <c r="M2498" s="27"/>
      <c r="N2498" s="27"/>
      <c r="O2498" s="27"/>
      <c r="P2498" s="27"/>
      <c r="Q2498" s="27"/>
      <c r="R2498" s="27"/>
      <c r="S2498" s="27"/>
      <c r="T2498" s="27"/>
      <c r="U2498" s="27"/>
      <c r="V2498" s="27"/>
      <c r="W2498" s="27"/>
      <c r="X2498" s="27"/>
      <c r="Y2498" s="27"/>
      <c r="Z2498" s="27"/>
      <c r="AA2498" s="27"/>
      <c r="AB2498" s="27"/>
      <c r="AC2498" s="27"/>
      <c r="AD2498" s="27"/>
      <c r="AE2498" s="27"/>
    </row>
    <row r="2499" spans="1:31" ht="15.75" customHeight="1" x14ac:dyDescent="0.2">
      <c r="A2499" s="22">
        <v>36367</v>
      </c>
      <c r="B2499" s="23">
        <f t="shared" ref="B2499:C2499" si="4999">LN(D2499)</f>
        <v>7.2061547147751135</v>
      </c>
      <c r="C2499" s="23">
        <f t="shared" si="4999"/>
        <v>7.8705860262911873</v>
      </c>
      <c r="D2499" s="24">
        <v>1347.7</v>
      </c>
      <c r="E2499" s="24">
        <v>2619.1</v>
      </c>
      <c r="F2499" s="27">
        <f t="shared" ref="F2499:G2499" si="5000">LN(D2499/D2498)</f>
        <v>-6.8032503767936278E-3</v>
      </c>
      <c r="G2499" s="27">
        <f t="shared" si="5000"/>
        <v>-2.760224184537052E-2</v>
      </c>
      <c r="H2499" s="27">
        <f t="shared" si="4602"/>
        <v>0.91558045242163877</v>
      </c>
      <c r="I2499" s="27"/>
      <c r="J2499" s="27">
        <v>2461</v>
      </c>
      <c r="K2499" s="27">
        <v>7.1837562610002754</v>
      </c>
      <c r="L2499" s="37">
        <v>1.2555707844303043E-2</v>
      </c>
      <c r="M2499" s="27"/>
      <c r="N2499" s="27"/>
      <c r="O2499" s="27"/>
      <c r="P2499" s="27"/>
      <c r="Q2499" s="27"/>
      <c r="R2499" s="27"/>
      <c r="S2499" s="27"/>
      <c r="T2499" s="27"/>
      <c r="U2499" s="27"/>
      <c r="V2499" s="27"/>
      <c r="W2499" s="27"/>
      <c r="X2499" s="27"/>
      <c r="Y2499" s="27"/>
      <c r="Z2499" s="27"/>
      <c r="AA2499" s="27"/>
      <c r="AB2499" s="27"/>
      <c r="AC2499" s="27"/>
      <c r="AD2499" s="27"/>
      <c r="AE2499" s="27"/>
    </row>
    <row r="2500" spans="1:31" ht="15.75" customHeight="1" x14ac:dyDescent="0.2">
      <c r="A2500" s="22">
        <v>36368</v>
      </c>
      <c r="B2500" s="23">
        <f t="shared" ref="B2500:C2500" si="5001">LN(D2500)</f>
        <v>7.2172966857868115</v>
      </c>
      <c r="C2500" s="23">
        <f t="shared" si="5001"/>
        <v>7.8933108453579504</v>
      </c>
      <c r="D2500" s="24">
        <v>1362.8</v>
      </c>
      <c r="E2500" s="24">
        <v>2679.3</v>
      </c>
      <c r="F2500" s="27">
        <f t="shared" ref="F2500:G2500" si="5002">LN(D2500/D2499)</f>
        <v>1.1141971011697772E-2</v>
      </c>
      <c r="G2500" s="27">
        <f t="shared" si="5002"/>
        <v>2.272481906676263E-2</v>
      </c>
      <c r="H2500" s="27">
        <f t="shared" si="4602"/>
        <v>0.91435607024538978</v>
      </c>
      <c r="I2500" s="27"/>
      <c r="J2500" s="27">
        <v>2462</v>
      </c>
      <c r="K2500" s="27">
        <v>7.1681846146786814</v>
      </c>
      <c r="L2500" s="37">
        <v>1.515485155710028E-2</v>
      </c>
      <c r="M2500" s="27"/>
      <c r="N2500" s="27"/>
      <c r="O2500" s="27"/>
      <c r="P2500" s="27"/>
      <c r="Q2500" s="27"/>
      <c r="R2500" s="27"/>
      <c r="S2500" s="27"/>
      <c r="T2500" s="27"/>
      <c r="U2500" s="27"/>
      <c r="V2500" s="27"/>
      <c r="W2500" s="27"/>
      <c r="X2500" s="27"/>
      <c r="Y2500" s="27"/>
      <c r="Z2500" s="27"/>
      <c r="AA2500" s="27"/>
      <c r="AB2500" s="27"/>
      <c r="AC2500" s="27"/>
      <c r="AD2500" s="27"/>
      <c r="AE2500" s="27"/>
    </row>
    <row r="2501" spans="1:31" ht="15.75" customHeight="1" x14ac:dyDescent="0.2">
      <c r="A2501" s="22">
        <v>36369</v>
      </c>
      <c r="B2501" s="23">
        <f t="shared" ref="B2501:C2501" si="5003">LN(D2501)</f>
        <v>7.2192027049841796</v>
      </c>
      <c r="C2501" s="23">
        <f t="shared" si="5003"/>
        <v>7.9031528961692601</v>
      </c>
      <c r="D2501" s="24">
        <v>1365.4</v>
      </c>
      <c r="E2501" s="24">
        <v>2705.8</v>
      </c>
      <c r="F2501" s="27">
        <f t="shared" ref="F2501:G2501" si="5004">LN(D2501/D2500)</f>
        <v>1.9060191973685333E-3</v>
      </c>
      <c r="G2501" s="27">
        <f t="shared" si="5004"/>
        <v>9.8420508113098229E-3</v>
      </c>
      <c r="H2501" s="27">
        <f t="shared" si="4602"/>
        <v>0.91345856518648416</v>
      </c>
      <c r="I2501" s="27"/>
      <c r="J2501" s="27">
        <v>2463</v>
      </c>
      <c r="K2501" s="27">
        <v>7.1822347149690868</v>
      </c>
      <c r="L2501" s="37">
        <v>2.0911317101122151E-3</v>
      </c>
      <c r="M2501" s="27"/>
      <c r="N2501" s="27"/>
      <c r="O2501" s="27"/>
      <c r="P2501" s="27"/>
      <c r="Q2501" s="27"/>
      <c r="R2501" s="27"/>
      <c r="S2501" s="27"/>
      <c r="T2501" s="27"/>
      <c r="U2501" s="27"/>
      <c r="V2501" s="27"/>
      <c r="W2501" s="27"/>
      <c r="X2501" s="27"/>
      <c r="Y2501" s="27"/>
      <c r="Z2501" s="27"/>
      <c r="AA2501" s="27"/>
      <c r="AB2501" s="27"/>
      <c r="AC2501" s="27"/>
      <c r="AD2501" s="27"/>
      <c r="AE2501" s="27"/>
    </row>
    <row r="2502" spans="1:31" ht="15.75" customHeight="1" x14ac:dyDescent="0.2">
      <c r="A2502" s="22">
        <v>36370</v>
      </c>
      <c r="B2502" s="23">
        <f t="shared" ref="B2502:C2502" si="5005">LN(D2502)</f>
        <v>7.2011708832816783</v>
      </c>
      <c r="C2502" s="23">
        <f t="shared" si="5005"/>
        <v>7.8785341961403619</v>
      </c>
      <c r="D2502" s="24">
        <v>1341</v>
      </c>
      <c r="E2502" s="24">
        <v>2640</v>
      </c>
      <c r="F2502" s="27">
        <f t="shared" ref="F2502:G2502" si="5006">LN(D2502/D2501)</f>
        <v>-1.8031821702501429E-2</v>
      </c>
      <c r="G2502" s="27">
        <f t="shared" si="5006"/>
        <v>-2.4618700028898117E-2</v>
      </c>
      <c r="H2502" s="27">
        <f t="shared" si="4602"/>
        <v>0.91402419587256234</v>
      </c>
      <c r="I2502" s="27"/>
      <c r="J2502" s="27">
        <v>2464</v>
      </c>
      <c r="K2502" s="27">
        <v>7.1713742425120364</v>
      </c>
      <c r="L2502" s="37">
        <v>8.968308900421107E-4</v>
      </c>
      <c r="M2502" s="27"/>
      <c r="N2502" s="27"/>
      <c r="O2502" s="27"/>
      <c r="P2502" s="27"/>
      <c r="Q2502" s="27"/>
      <c r="R2502" s="27"/>
      <c r="S2502" s="27"/>
      <c r="T2502" s="27"/>
      <c r="U2502" s="27"/>
      <c r="V2502" s="27"/>
      <c r="W2502" s="27"/>
      <c r="X2502" s="27"/>
      <c r="Y2502" s="27"/>
      <c r="Z2502" s="27"/>
      <c r="AA2502" s="27"/>
      <c r="AB2502" s="27"/>
      <c r="AC2502" s="27"/>
      <c r="AD2502" s="27"/>
      <c r="AE2502" s="27"/>
    </row>
    <row r="2503" spans="1:31" ht="15.75" customHeight="1" x14ac:dyDescent="0.2">
      <c r="A2503" s="22">
        <v>36371</v>
      </c>
      <c r="B2503" s="23">
        <f t="shared" ref="B2503:C2503" si="5007">LN(D2503)</f>
        <v>7.1919562995972619</v>
      </c>
      <c r="C2503" s="23">
        <f t="shared" si="5007"/>
        <v>7.8779279518053347</v>
      </c>
      <c r="D2503" s="24">
        <v>1328.7</v>
      </c>
      <c r="E2503" s="24">
        <v>2638.4</v>
      </c>
      <c r="F2503" s="27">
        <f t="shared" ref="F2503:G2503" si="5008">LN(D2503/D2502)</f>
        <v>-9.214583684416305E-3</v>
      </c>
      <c r="G2503" s="27">
        <f t="shared" si="5008"/>
        <v>-6.0624433502739561E-4</v>
      </c>
      <c r="H2503" s="27">
        <f t="shared" si="4602"/>
        <v>0.91292486344066237</v>
      </c>
      <c r="I2503" s="27"/>
      <c r="J2503" s="27">
        <v>2465</v>
      </c>
      <c r="K2503" s="27">
        <v>7.159689517609193</v>
      </c>
      <c r="L2503" s="37">
        <v>5.4947906537039515E-3</v>
      </c>
      <c r="M2503" s="27"/>
      <c r="N2503" s="27"/>
      <c r="O2503" s="27"/>
      <c r="P2503" s="27"/>
      <c r="Q2503" s="27"/>
      <c r="R2503" s="27"/>
      <c r="S2503" s="27"/>
      <c r="T2503" s="27"/>
      <c r="U2503" s="27"/>
      <c r="V2503" s="27"/>
      <c r="W2503" s="27"/>
      <c r="X2503" s="27"/>
      <c r="Y2503" s="27"/>
      <c r="Z2503" s="27"/>
      <c r="AA2503" s="27"/>
      <c r="AB2503" s="27"/>
      <c r="AC2503" s="27"/>
      <c r="AD2503" s="27"/>
      <c r="AE2503" s="27"/>
    </row>
    <row r="2504" spans="1:31" ht="15.75" customHeight="1" x14ac:dyDescent="0.2">
      <c r="A2504" s="22">
        <v>36374</v>
      </c>
      <c r="B2504" s="23">
        <f t="shared" ref="B2504:C2504" si="5009">LN(D2504)</f>
        <v>7.191429330036379</v>
      </c>
      <c r="C2504" s="23">
        <f t="shared" si="5009"/>
        <v>7.8723026994195804</v>
      </c>
      <c r="D2504" s="24">
        <v>1328</v>
      </c>
      <c r="E2504" s="24">
        <v>2623.6</v>
      </c>
      <c r="F2504" s="27">
        <f t="shared" ref="F2504:G2504" si="5010">LN(D2504/D2503)</f>
        <v>-5.2696956088310392E-4</v>
      </c>
      <c r="G2504" s="27">
        <f t="shared" si="5010"/>
        <v>-5.6252523857541195E-3</v>
      </c>
      <c r="H2504" s="27">
        <f t="shared" si="4602"/>
        <v>0.91351026562616788</v>
      </c>
      <c r="I2504" s="27"/>
      <c r="J2504" s="27">
        <v>2466</v>
      </c>
      <c r="K2504" s="27">
        <v>7.1436921385366867</v>
      </c>
      <c r="L2504" s="37">
        <v>2.1801336524158721E-2</v>
      </c>
      <c r="M2504" s="27"/>
      <c r="N2504" s="27"/>
      <c r="O2504" s="27"/>
      <c r="P2504" s="27"/>
      <c r="Q2504" s="27"/>
      <c r="R2504" s="27"/>
      <c r="S2504" s="27"/>
      <c r="T2504" s="27"/>
      <c r="U2504" s="27"/>
      <c r="V2504" s="27"/>
      <c r="W2504" s="27"/>
      <c r="X2504" s="27"/>
      <c r="Y2504" s="27"/>
      <c r="Z2504" s="27"/>
      <c r="AA2504" s="27"/>
      <c r="AB2504" s="27"/>
      <c r="AC2504" s="27"/>
      <c r="AD2504" s="27"/>
      <c r="AE2504" s="27"/>
    </row>
    <row r="2505" spans="1:31" ht="15.75" customHeight="1" x14ac:dyDescent="0.2">
      <c r="A2505" s="22">
        <v>36375</v>
      </c>
      <c r="B2505" s="23">
        <f t="shared" ref="B2505:C2505" si="5011">LN(D2505)</f>
        <v>7.1869766605160512</v>
      </c>
      <c r="C2505" s="23">
        <f t="shared" si="5011"/>
        <v>7.8586020149978992</v>
      </c>
      <c r="D2505" s="24">
        <v>1322.1</v>
      </c>
      <c r="E2505" s="24">
        <v>2587.9</v>
      </c>
      <c r="F2505" s="27">
        <f t="shared" ref="F2505:G2505" si="5012">LN(D2505/D2504)</f>
        <v>-4.4526695203282469E-3</v>
      </c>
      <c r="G2505" s="27">
        <f t="shared" si="5012"/>
        <v>-1.370068442168077E-2</v>
      </c>
      <c r="H2505" s="27">
        <f t="shared" si="4602"/>
        <v>0.91453628098228268</v>
      </c>
      <c r="I2505" s="27"/>
      <c r="J2505" s="27">
        <v>2467</v>
      </c>
      <c r="K2505" s="27">
        <v>7.1489961362809051</v>
      </c>
      <c r="L2505" s="37">
        <v>2.1969203228525025E-2</v>
      </c>
      <c r="M2505" s="27"/>
      <c r="N2505" s="27"/>
      <c r="O2505" s="27"/>
      <c r="P2505" s="27"/>
      <c r="Q2505" s="27"/>
      <c r="R2505" s="27"/>
      <c r="S2505" s="27"/>
      <c r="T2505" s="27"/>
      <c r="U2505" s="27"/>
      <c r="V2505" s="27"/>
      <c r="W2505" s="27"/>
      <c r="X2505" s="27"/>
      <c r="Y2505" s="27"/>
      <c r="Z2505" s="27"/>
      <c r="AA2505" s="27"/>
      <c r="AB2505" s="27"/>
      <c r="AC2505" s="27"/>
      <c r="AD2505" s="27"/>
      <c r="AE2505" s="27"/>
    </row>
    <row r="2506" spans="1:31" ht="15.75" customHeight="1" x14ac:dyDescent="0.2">
      <c r="A2506" s="22">
        <v>36376</v>
      </c>
      <c r="B2506" s="23">
        <f t="shared" ref="B2506:C2506" si="5013">LN(D2506)</f>
        <v>7.1741881783947443</v>
      </c>
      <c r="C2506" s="23">
        <f t="shared" si="5013"/>
        <v>7.8399193600125825</v>
      </c>
      <c r="D2506" s="24">
        <v>1305.3</v>
      </c>
      <c r="E2506" s="24">
        <v>2540</v>
      </c>
      <c r="F2506" s="27">
        <f t="shared" ref="F2506:G2506" si="5014">LN(D2506/D2505)</f>
        <v>-1.2788482121306852E-2</v>
      </c>
      <c r="G2506" s="27">
        <f t="shared" si="5014"/>
        <v>-1.8682654985317335E-2</v>
      </c>
      <c r="H2506" s="27">
        <f t="shared" si="4602"/>
        <v>0.91508443505000925</v>
      </c>
      <c r="I2506" s="27"/>
      <c r="J2506" s="27">
        <v>2468</v>
      </c>
      <c r="K2506" s="27">
        <v>7.1817683438983098</v>
      </c>
      <c r="L2506" s="37">
        <v>1.1466583980408451E-2</v>
      </c>
      <c r="M2506" s="27"/>
      <c r="N2506" s="27"/>
      <c r="O2506" s="27"/>
      <c r="P2506" s="27"/>
      <c r="Q2506" s="27"/>
      <c r="R2506" s="27"/>
      <c r="S2506" s="27"/>
      <c r="T2506" s="27"/>
      <c r="U2506" s="27"/>
      <c r="V2506" s="27"/>
      <c r="W2506" s="27"/>
      <c r="X2506" s="27"/>
      <c r="Y2506" s="27"/>
      <c r="Z2506" s="27"/>
      <c r="AA2506" s="27"/>
      <c r="AB2506" s="27"/>
      <c r="AC2506" s="27"/>
      <c r="AD2506" s="27"/>
      <c r="AE2506" s="27"/>
    </row>
    <row r="2507" spans="1:31" ht="15.75" customHeight="1" x14ac:dyDescent="0.2">
      <c r="A2507" s="22">
        <v>36377</v>
      </c>
      <c r="B2507" s="23">
        <f t="shared" ref="B2507:C2507" si="5015">LN(D2507)</f>
        <v>7.1806028624754621</v>
      </c>
      <c r="C2507" s="23">
        <f t="shared" si="5015"/>
        <v>7.8500255998152397</v>
      </c>
      <c r="D2507" s="24">
        <v>1313.7</v>
      </c>
      <c r="E2507" s="24">
        <v>2565.8000000000002</v>
      </c>
      <c r="F2507" s="27">
        <f t="shared" ref="F2507:G2507" si="5016">LN(D2507/D2506)</f>
        <v>6.414684080718297E-3</v>
      </c>
      <c r="G2507" s="27">
        <f t="shared" si="5016"/>
        <v>1.0106239802657615E-2</v>
      </c>
      <c r="H2507" s="27">
        <f t="shared" si="4602"/>
        <v>0.91472349627044103</v>
      </c>
      <c r="I2507" s="27"/>
      <c r="J2507" s="27">
        <v>2469</v>
      </c>
      <c r="K2507" s="27">
        <v>7.1899053941730733</v>
      </c>
      <c r="L2507" s="37">
        <v>1.044486912148912E-2</v>
      </c>
      <c r="M2507" s="27"/>
      <c r="N2507" s="27"/>
      <c r="O2507" s="27"/>
      <c r="P2507" s="27"/>
      <c r="Q2507" s="27"/>
      <c r="R2507" s="27"/>
      <c r="S2507" s="27"/>
      <c r="T2507" s="27"/>
      <c r="U2507" s="27"/>
      <c r="V2507" s="27"/>
      <c r="W2507" s="27"/>
      <c r="X2507" s="27"/>
      <c r="Y2507" s="27"/>
      <c r="Z2507" s="27"/>
      <c r="AA2507" s="27"/>
      <c r="AB2507" s="27"/>
      <c r="AC2507" s="27"/>
      <c r="AD2507" s="27"/>
      <c r="AE2507" s="27"/>
    </row>
    <row r="2508" spans="1:31" ht="15.75" customHeight="1" x14ac:dyDescent="0.2">
      <c r="A2508" s="22">
        <v>36378</v>
      </c>
      <c r="B2508" s="23">
        <f t="shared" ref="B2508:C2508" si="5017">LN(D2508)</f>
        <v>7.1702733777703687</v>
      </c>
      <c r="C2508" s="23">
        <f t="shared" si="5017"/>
        <v>7.8430247694540736</v>
      </c>
      <c r="D2508" s="24">
        <v>1300.2</v>
      </c>
      <c r="E2508" s="24">
        <v>2547.9</v>
      </c>
      <c r="F2508" s="27">
        <f t="shared" ref="F2508:G2508" si="5018">LN(D2508/D2507)</f>
        <v>-1.0329484705094021E-2</v>
      </c>
      <c r="G2508" s="27">
        <f t="shared" si="5018"/>
        <v>-7.0008303611665624E-3</v>
      </c>
      <c r="H2508" s="27">
        <f t="shared" si="4602"/>
        <v>0.91422296735516584</v>
      </c>
      <c r="I2508" s="27"/>
      <c r="J2508" s="27">
        <v>2470</v>
      </c>
      <c r="K2508" s="27">
        <v>7.1958233525306197</v>
      </c>
      <c r="L2508" s="37">
        <v>6.6889125752602752E-3</v>
      </c>
      <c r="M2508" s="27"/>
      <c r="N2508" s="27"/>
      <c r="O2508" s="27"/>
      <c r="P2508" s="27"/>
      <c r="Q2508" s="27"/>
      <c r="R2508" s="27"/>
      <c r="S2508" s="27"/>
      <c r="T2508" s="27"/>
      <c r="U2508" s="27"/>
      <c r="V2508" s="27"/>
      <c r="W2508" s="27"/>
      <c r="X2508" s="27"/>
      <c r="Y2508" s="27"/>
      <c r="Z2508" s="27"/>
      <c r="AA2508" s="27"/>
      <c r="AB2508" s="27"/>
      <c r="AC2508" s="27"/>
      <c r="AD2508" s="27"/>
      <c r="AE2508" s="27"/>
    </row>
    <row r="2509" spans="1:31" ht="15.75" customHeight="1" x14ac:dyDescent="0.2">
      <c r="A2509" s="22">
        <v>36381</v>
      </c>
      <c r="B2509" s="23">
        <f t="shared" ref="B2509:C2509" si="5019">LN(D2509)</f>
        <v>7.1684258021870679</v>
      </c>
      <c r="C2509" s="23">
        <f t="shared" si="5019"/>
        <v>7.8315775772716387</v>
      </c>
      <c r="D2509" s="24">
        <v>1297.8</v>
      </c>
      <c r="E2509" s="24">
        <v>2518.9</v>
      </c>
      <c r="F2509" s="27">
        <f t="shared" ref="F2509:G2509" si="5020">LN(D2509/D2508)</f>
        <v>-1.84757558330037E-3</v>
      </c>
      <c r="G2509" s="27">
        <f t="shared" si="5020"/>
        <v>-1.144719218243459E-2</v>
      </c>
      <c r="H2509" s="27">
        <f t="shared" si="4602"/>
        <v>0.91532334723860331</v>
      </c>
      <c r="I2509" s="27"/>
      <c r="J2509" s="27">
        <v>2471</v>
      </c>
      <c r="K2509" s="27">
        <v>7.2159676821270198</v>
      </c>
      <c r="L2509" s="37">
        <v>-8.8488259192640584E-3</v>
      </c>
      <c r="M2509" s="27"/>
      <c r="N2509" s="27"/>
      <c r="O2509" s="27"/>
      <c r="P2509" s="27"/>
      <c r="Q2509" s="27"/>
      <c r="R2509" s="27"/>
      <c r="S2509" s="27"/>
      <c r="T2509" s="27"/>
      <c r="U2509" s="27"/>
      <c r="V2509" s="27"/>
      <c r="W2509" s="27"/>
      <c r="X2509" s="27"/>
      <c r="Y2509" s="27"/>
      <c r="Z2509" s="27"/>
      <c r="AA2509" s="27"/>
      <c r="AB2509" s="27"/>
      <c r="AC2509" s="27"/>
      <c r="AD2509" s="27"/>
      <c r="AE2509" s="27"/>
    </row>
    <row r="2510" spans="1:31" ht="15.75" customHeight="1" x14ac:dyDescent="0.2">
      <c r="A2510" s="22">
        <v>36382</v>
      </c>
      <c r="B2510" s="23">
        <f t="shared" ref="B2510:C2510" si="5021">LN(D2510)</f>
        <v>7.1557085092049215</v>
      </c>
      <c r="C2510" s="23">
        <f t="shared" si="5021"/>
        <v>7.8200781492949067</v>
      </c>
      <c r="D2510" s="24">
        <v>1281.4000000000001</v>
      </c>
      <c r="E2510" s="24">
        <v>2490.1</v>
      </c>
      <c r="F2510" s="27">
        <f t="shared" ref="F2510:G2510" si="5022">LN(D2510/D2509)</f>
        <v>-1.2717292982146763E-2</v>
      </c>
      <c r="G2510" s="27">
        <f t="shared" si="5022"/>
        <v>-1.1499427976732262E-2</v>
      </c>
      <c r="H2510" s="27">
        <f t="shared" si="4602"/>
        <v>0.91504309453098143</v>
      </c>
      <c r="I2510" s="27"/>
      <c r="J2510" s="27">
        <v>2472</v>
      </c>
      <c r="K2510" s="27">
        <v>7.2009385751867985</v>
      </c>
      <c r="L2510" s="37">
        <v>-3.652932895263028E-3</v>
      </c>
      <c r="M2510" s="27"/>
      <c r="N2510" s="27"/>
      <c r="O2510" s="27"/>
      <c r="P2510" s="27"/>
      <c r="Q2510" s="27"/>
      <c r="R2510" s="27"/>
      <c r="S2510" s="27"/>
      <c r="T2510" s="27"/>
      <c r="U2510" s="27"/>
      <c r="V2510" s="27"/>
      <c r="W2510" s="27"/>
      <c r="X2510" s="27"/>
      <c r="Y2510" s="27"/>
      <c r="Z2510" s="27"/>
      <c r="AA2510" s="27"/>
      <c r="AB2510" s="27"/>
      <c r="AC2510" s="27"/>
      <c r="AD2510" s="27"/>
      <c r="AE2510" s="27"/>
    </row>
    <row r="2511" spans="1:31" ht="15.75" customHeight="1" x14ac:dyDescent="0.2">
      <c r="A2511" s="22">
        <v>36383</v>
      </c>
      <c r="B2511" s="23">
        <f t="shared" ref="B2511:C2511" si="5023">LN(D2511)</f>
        <v>7.1715800149033511</v>
      </c>
      <c r="C2511" s="23">
        <f t="shared" si="5023"/>
        <v>7.8496747704901066</v>
      </c>
      <c r="D2511" s="24">
        <v>1301.9000000000001</v>
      </c>
      <c r="E2511" s="24">
        <v>2564.9</v>
      </c>
      <c r="F2511" s="27">
        <f t="shared" ref="F2511:G2511" si="5024">LN(D2511/D2510)</f>
        <v>1.5871505698430308E-2</v>
      </c>
      <c r="G2511" s="27">
        <f t="shared" si="5024"/>
        <v>2.9596621195199992E-2</v>
      </c>
      <c r="H2511" s="27">
        <f t="shared" si="4602"/>
        <v>0.91361492349517848</v>
      </c>
      <c r="I2511" s="27"/>
      <c r="J2511" s="27">
        <v>2473</v>
      </c>
      <c r="K2511" s="27">
        <v>7.2063522037833145</v>
      </c>
      <c r="L2511" s="37">
        <v>-1.1164883604605436E-2</v>
      </c>
      <c r="M2511" s="27"/>
      <c r="N2511" s="27"/>
      <c r="O2511" s="27"/>
      <c r="P2511" s="27"/>
      <c r="Q2511" s="27"/>
      <c r="R2511" s="27"/>
      <c r="S2511" s="27"/>
      <c r="T2511" s="27"/>
      <c r="U2511" s="27"/>
      <c r="V2511" s="27"/>
      <c r="W2511" s="27"/>
      <c r="X2511" s="27"/>
      <c r="Y2511" s="27"/>
      <c r="Z2511" s="27"/>
      <c r="AA2511" s="27"/>
      <c r="AB2511" s="27"/>
      <c r="AC2511" s="27"/>
      <c r="AD2511" s="27"/>
      <c r="AE2511" s="27"/>
    </row>
    <row r="2512" spans="1:31" ht="15.75" customHeight="1" x14ac:dyDescent="0.2">
      <c r="A2512" s="22">
        <v>36384</v>
      </c>
      <c r="B2512" s="23">
        <f t="shared" ref="B2512:C2512" si="5025">LN(D2512)</f>
        <v>7.1686569358989489</v>
      </c>
      <c r="C2512" s="23">
        <f t="shared" si="5025"/>
        <v>7.8436133163488213</v>
      </c>
      <c r="D2512" s="24">
        <v>1298.0999999999999</v>
      </c>
      <c r="E2512" s="24">
        <v>2549.4</v>
      </c>
      <c r="F2512" s="27">
        <f t="shared" ref="F2512:G2512" si="5026">LN(D2512/D2511)</f>
        <v>-2.9230790044027146E-3</v>
      </c>
      <c r="G2512" s="27">
        <f t="shared" si="5026"/>
        <v>-6.0614541412854781E-3</v>
      </c>
      <c r="H2512" s="27">
        <f t="shared" si="4602"/>
        <v>0.91394828464541611</v>
      </c>
      <c r="I2512" s="27"/>
      <c r="J2512" s="27">
        <v>2474</v>
      </c>
      <c r="K2512" s="27">
        <v>7.1929159569217491</v>
      </c>
      <c r="L2512" s="37">
        <v>-1.0791834549956469E-2</v>
      </c>
      <c r="M2512" s="27"/>
      <c r="N2512" s="27"/>
      <c r="O2512" s="27"/>
      <c r="P2512" s="27"/>
      <c r="Q2512" s="27"/>
      <c r="R2512" s="27"/>
      <c r="S2512" s="27"/>
      <c r="T2512" s="27"/>
      <c r="U2512" s="27"/>
      <c r="V2512" s="27"/>
      <c r="W2512" s="27"/>
      <c r="X2512" s="27"/>
      <c r="Y2512" s="27"/>
      <c r="Z2512" s="27"/>
      <c r="AA2512" s="27"/>
      <c r="AB2512" s="27"/>
      <c r="AC2512" s="27"/>
      <c r="AD2512" s="27"/>
      <c r="AE2512" s="27"/>
    </row>
    <row r="2513" spans="1:31" ht="15.75" customHeight="1" x14ac:dyDescent="0.2">
      <c r="A2513" s="22">
        <v>36385</v>
      </c>
      <c r="B2513" s="23">
        <f t="shared" ref="B2513:C2513" si="5027">LN(D2513)</f>
        <v>7.1911280798458197</v>
      </c>
      <c r="C2513" s="23">
        <f t="shared" si="5027"/>
        <v>7.8777005153917843</v>
      </c>
      <c r="D2513" s="24">
        <v>1327.6</v>
      </c>
      <c r="E2513" s="24">
        <v>2637.8</v>
      </c>
      <c r="F2513" s="27">
        <f t="shared" ref="F2513:G2513" si="5028">LN(D2513/D2512)</f>
        <v>2.2471143946870685E-2</v>
      </c>
      <c r="G2513" s="27">
        <f t="shared" si="5028"/>
        <v>3.408719904296361E-2</v>
      </c>
      <c r="H2513" s="27">
        <f t="shared" si="4602"/>
        <v>0.91284608570679848</v>
      </c>
      <c r="I2513" s="27"/>
      <c r="J2513" s="27">
        <v>2475</v>
      </c>
      <c r="K2513" s="27">
        <v>7.1925172617929913</v>
      </c>
      <c r="L2513" s="37">
        <v>-1.069720631825799E-2</v>
      </c>
      <c r="M2513" s="27"/>
      <c r="N2513" s="27"/>
      <c r="O2513" s="27"/>
      <c r="P2513" s="27"/>
      <c r="Q2513" s="27"/>
      <c r="R2513" s="27"/>
      <c r="S2513" s="27"/>
      <c r="T2513" s="27"/>
      <c r="U2513" s="27"/>
      <c r="V2513" s="27"/>
      <c r="W2513" s="27"/>
      <c r="X2513" s="27"/>
      <c r="Y2513" s="27"/>
      <c r="Z2513" s="27"/>
      <c r="AA2513" s="27"/>
      <c r="AB2513" s="27"/>
      <c r="AC2513" s="27"/>
      <c r="AD2513" s="27"/>
      <c r="AE2513" s="27"/>
    </row>
    <row r="2514" spans="1:31" ht="15.75" customHeight="1" x14ac:dyDescent="0.2">
      <c r="A2514" s="22">
        <v>36388</v>
      </c>
      <c r="B2514" s="23">
        <f t="shared" ref="B2514:C2514" si="5029">LN(D2514)</f>
        <v>7.1934603985496972</v>
      </c>
      <c r="C2514" s="23">
        <f t="shared" si="5029"/>
        <v>7.8805019558005069</v>
      </c>
      <c r="D2514" s="24">
        <v>1330.7</v>
      </c>
      <c r="E2514" s="24">
        <v>2645.2</v>
      </c>
      <c r="F2514" s="27">
        <f t="shared" ref="F2514:G2514" si="5030">LN(D2514/D2513)</f>
        <v>2.3323187038772459E-3</v>
      </c>
      <c r="G2514" s="27">
        <f t="shared" si="5030"/>
        <v>2.8014404087228096E-3</v>
      </c>
      <c r="H2514" s="27">
        <f t="shared" si="4602"/>
        <v>0.91281753864103699</v>
      </c>
      <c r="I2514" s="27"/>
      <c r="J2514" s="27">
        <v>2476</v>
      </c>
      <c r="K2514" s="27">
        <v>7.2076471280152186</v>
      </c>
      <c r="L2514" s="37">
        <v>-1.3735940577347172E-2</v>
      </c>
      <c r="M2514" s="27"/>
      <c r="N2514" s="27"/>
      <c r="O2514" s="27"/>
      <c r="P2514" s="27"/>
      <c r="Q2514" s="27"/>
      <c r="R2514" s="27"/>
      <c r="S2514" s="27"/>
      <c r="T2514" s="27"/>
      <c r="U2514" s="27"/>
      <c r="V2514" s="27"/>
      <c r="W2514" s="27"/>
      <c r="X2514" s="27"/>
      <c r="Y2514" s="27"/>
      <c r="Z2514" s="27"/>
      <c r="AA2514" s="27"/>
      <c r="AB2514" s="27"/>
      <c r="AC2514" s="27"/>
      <c r="AD2514" s="27"/>
      <c r="AE2514" s="27"/>
    </row>
    <row r="2515" spans="1:31" ht="15.75" customHeight="1" x14ac:dyDescent="0.2">
      <c r="A2515" s="22">
        <v>36389</v>
      </c>
      <c r="B2515" s="23">
        <f t="shared" ref="B2515:C2515" si="5031">LN(D2515)</f>
        <v>7.2034799230771025</v>
      </c>
      <c r="C2515" s="23">
        <f t="shared" si="5031"/>
        <v>7.8902830886294444</v>
      </c>
      <c r="D2515" s="24">
        <v>1344.1</v>
      </c>
      <c r="E2515" s="24">
        <v>2671.2</v>
      </c>
      <c r="F2515" s="27">
        <f t="shared" ref="F2515:G2515" si="5032">LN(D2515/D2514)</f>
        <v>1.0019524527405838E-2</v>
      </c>
      <c r="G2515" s="27">
        <f t="shared" si="5032"/>
        <v>9.7811328289375346E-3</v>
      </c>
      <c r="H2515" s="27">
        <f t="shared" si="4602"/>
        <v>0.91295582708026246</v>
      </c>
      <c r="I2515" s="27"/>
      <c r="J2515" s="27">
        <v>2477</v>
      </c>
      <c r="K2515" s="27">
        <v>7.2195025117738414</v>
      </c>
      <c r="L2515" s="37">
        <v>-1.0606140655767149E-2</v>
      </c>
      <c r="M2515" s="27"/>
      <c r="N2515" s="27"/>
      <c r="O2515" s="27"/>
      <c r="P2515" s="27"/>
      <c r="Q2515" s="27"/>
      <c r="R2515" s="27"/>
      <c r="S2515" s="27"/>
      <c r="T2515" s="27"/>
      <c r="U2515" s="27"/>
      <c r="V2515" s="27"/>
      <c r="W2515" s="27"/>
      <c r="X2515" s="27"/>
      <c r="Y2515" s="27"/>
      <c r="Z2515" s="27"/>
      <c r="AA2515" s="27"/>
      <c r="AB2515" s="27"/>
      <c r="AC2515" s="27"/>
      <c r="AD2515" s="27"/>
      <c r="AE2515" s="27"/>
    </row>
    <row r="2516" spans="1:31" ht="15.75" customHeight="1" x14ac:dyDescent="0.2">
      <c r="A2516" s="22">
        <v>36390</v>
      </c>
      <c r="B2516" s="23">
        <f t="shared" ref="B2516:C2516" si="5033">LN(D2516)</f>
        <v>7.1950372714125779</v>
      </c>
      <c r="C2516" s="23">
        <f t="shared" si="5033"/>
        <v>7.8852163660860963</v>
      </c>
      <c r="D2516" s="24">
        <v>1332.8</v>
      </c>
      <c r="E2516" s="24">
        <v>2657.7</v>
      </c>
      <c r="F2516" s="27">
        <f t="shared" ref="F2516:G2516" si="5034">LN(D2516/D2515)</f>
        <v>-8.4426516645243858E-3</v>
      </c>
      <c r="G2516" s="27">
        <f t="shared" si="5034"/>
        <v>-5.066722543348362E-3</v>
      </c>
      <c r="H2516" s="27">
        <f t="shared" si="4602"/>
        <v>0.91247176201252478</v>
      </c>
      <c r="I2516" s="27"/>
      <c r="J2516" s="27">
        <v>2478</v>
      </c>
      <c r="K2516" s="27">
        <v>7.2324356206805334</v>
      </c>
      <c r="L2516" s="37">
        <v>-7.9007384229194955E-3</v>
      </c>
      <c r="M2516" s="27"/>
      <c r="N2516" s="27"/>
      <c r="O2516" s="27"/>
      <c r="P2516" s="27"/>
      <c r="Q2516" s="27"/>
      <c r="R2516" s="27"/>
      <c r="S2516" s="27"/>
      <c r="T2516" s="27"/>
      <c r="U2516" s="27"/>
      <c r="V2516" s="27"/>
      <c r="W2516" s="27"/>
      <c r="X2516" s="27"/>
      <c r="Y2516" s="27"/>
      <c r="Z2516" s="27"/>
      <c r="AA2516" s="27"/>
      <c r="AB2516" s="27"/>
      <c r="AC2516" s="27"/>
      <c r="AD2516" s="27"/>
      <c r="AE2516" s="27"/>
    </row>
    <row r="2517" spans="1:31" ht="15.75" customHeight="1" x14ac:dyDescent="0.2">
      <c r="A2517" s="22">
        <v>36391</v>
      </c>
      <c r="B2517" s="23">
        <f t="shared" ref="B2517:C2517" si="5035">LN(D2517)</f>
        <v>7.1880350216671562</v>
      </c>
      <c r="C2517" s="23">
        <f t="shared" si="5035"/>
        <v>7.8714638051854449</v>
      </c>
      <c r="D2517" s="24">
        <v>1323.5</v>
      </c>
      <c r="E2517" s="24">
        <v>2621.4</v>
      </c>
      <c r="F2517" s="27">
        <f t="shared" ref="F2517:G2517" si="5036">LN(D2517/D2516)</f>
        <v>-7.0022497454222919E-3</v>
      </c>
      <c r="G2517" s="27">
        <f t="shared" si="5036"/>
        <v>-1.3752560900651089E-2</v>
      </c>
      <c r="H2517" s="27">
        <f t="shared" si="4602"/>
        <v>0.91317640524903776</v>
      </c>
      <c r="I2517" s="27"/>
      <c r="J2517" s="27">
        <v>2479</v>
      </c>
      <c r="K2517" s="27">
        <v>7.2382444270398878</v>
      </c>
      <c r="L2517" s="37">
        <v>-7.7536875485826329E-3</v>
      </c>
      <c r="M2517" s="27"/>
      <c r="N2517" s="27"/>
      <c r="O2517" s="27"/>
      <c r="P2517" s="27"/>
      <c r="Q2517" s="27"/>
      <c r="R2517" s="27"/>
      <c r="S2517" s="27"/>
      <c r="T2517" s="27"/>
      <c r="U2517" s="27"/>
      <c r="V2517" s="27"/>
      <c r="W2517" s="27"/>
      <c r="X2517" s="27"/>
      <c r="Y2517" s="27"/>
      <c r="Z2517" s="27"/>
      <c r="AA2517" s="27"/>
      <c r="AB2517" s="27"/>
      <c r="AC2517" s="27"/>
      <c r="AD2517" s="27"/>
      <c r="AE2517" s="27"/>
    </row>
    <row r="2518" spans="1:31" ht="15.75" customHeight="1" x14ac:dyDescent="0.2">
      <c r="A2518" s="22">
        <v>36392</v>
      </c>
      <c r="B2518" s="23">
        <f t="shared" ref="B2518:C2518" si="5037">LN(D2518)</f>
        <v>7.1978843550769698</v>
      </c>
      <c r="C2518" s="23">
        <f t="shared" si="5037"/>
        <v>7.8816732036910855</v>
      </c>
      <c r="D2518" s="24">
        <v>1336.6</v>
      </c>
      <c r="E2518" s="24">
        <v>2648.3</v>
      </c>
      <c r="F2518" s="27">
        <f t="shared" ref="F2518:G2518" si="5038">LN(D2518/D2517)</f>
        <v>9.849333409813768E-3</v>
      </c>
      <c r="G2518" s="27">
        <f t="shared" si="5038"/>
        <v>1.0209398505640047E-2</v>
      </c>
      <c r="H2518" s="27">
        <f t="shared" si="4602"/>
        <v>0.91324318695503781</v>
      </c>
      <c r="I2518" s="27"/>
      <c r="J2518" s="27">
        <v>2480</v>
      </c>
      <c r="K2518" s="27">
        <v>7.2482787234432129</v>
      </c>
      <c r="L2518" s="37">
        <v>-1.0356760403139376E-2</v>
      </c>
      <c r="M2518" s="27"/>
      <c r="N2518" s="27"/>
      <c r="O2518" s="27"/>
      <c r="P2518" s="27"/>
      <c r="Q2518" s="27"/>
      <c r="R2518" s="27"/>
      <c r="S2518" s="27"/>
      <c r="T2518" s="27"/>
      <c r="U2518" s="27"/>
      <c r="V2518" s="27"/>
      <c r="W2518" s="27"/>
      <c r="X2518" s="27"/>
      <c r="Y2518" s="27"/>
      <c r="Z2518" s="27"/>
      <c r="AA2518" s="27"/>
      <c r="AB2518" s="27"/>
      <c r="AC2518" s="27"/>
      <c r="AD2518" s="27"/>
      <c r="AE2518" s="27"/>
    </row>
    <row r="2519" spans="1:31" ht="15.75" customHeight="1" x14ac:dyDescent="0.2">
      <c r="A2519" s="22">
        <v>36395</v>
      </c>
      <c r="B2519" s="23">
        <f t="shared" ref="B2519:C2519" si="5039">LN(D2519)</f>
        <v>7.2153870267415385</v>
      </c>
      <c r="C2519" s="23">
        <f t="shared" si="5039"/>
        <v>7.9082033188630154</v>
      </c>
      <c r="D2519" s="24">
        <v>1360.2</v>
      </c>
      <c r="E2519" s="24">
        <v>2719.5</v>
      </c>
      <c r="F2519" s="27">
        <f t="shared" ref="F2519:G2519" si="5040">LN(D2519/D2518)</f>
        <v>1.7502671664568592E-2</v>
      </c>
      <c r="G2519" s="27">
        <f t="shared" si="5040"/>
        <v>2.6530115171930171E-2</v>
      </c>
      <c r="H2519" s="27">
        <f t="shared" si="4602"/>
        <v>0.91239270613225898</v>
      </c>
      <c r="I2519" s="27"/>
      <c r="J2519" s="27">
        <v>2481</v>
      </c>
      <c r="K2519" s="27">
        <v>7.2482787234432129</v>
      </c>
      <c r="L2519" s="37">
        <v>-1.0356760403139376E-2</v>
      </c>
      <c r="M2519" s="27"/>
      <c r="N2519" s="27"/>
      <c r="O2519" s="27"/>
      <c r="P2519" s="27"/>
      <c r="Q2519" s="27"/>
      <c r="R2519" s="27"/>
      <c r="S2519" s="27"/>
      <c r="T2519" s="27"/>
      <c r="U2519" s="27"/>
      <c r="V2519" s="27"/>
      <c r="W2519" s="27"/>
      <c r="X2519" s="27"/>
      <c r="Y2519" s="27"/>
      <c r="Z2519" s="27"/>
      <c r="AA2519" s="27"/>
      <c r="AB2519" s="27"/>
      <c r="AC2519" s="27"/>
      <c r="AD2519" s="27"/>
      <c r="AE2519" s="27"/>
    </row>
    <row r="2520" spans="1:31" ht="15.75" customHeight="1" x14ac:dyDescent="0.2">
      <c r="A2520" s="22">
        <v>36396</v>
      </c>
      <c r="B2520" s="23">
        <f t="shared" ref="B2520:C2520" si="5041">LN(D2520)</f>
        <v>7.2178102022856434</v>
      </c>
      <c r="C2520" s="23">
        <f t="shared" si="5041"/>
        <v>7.9201922047398057</v>
      </c>
      <c r="D2520" s="24">
        <v>1363.5</v>
      </c>
      <c r="E2520" s="24">
        <v>2752.3</v>
      </c>
      <c r="F2520" s="27">
        <f t="shared" ref="F2520:G2520" si="5042">LN(D2520/D2519)</f>
        <v>2.4231755441049257E-3</v>
      </c>
      <c r="G2520" s="27">
        <f t="shared" si="5042"/>
        <v>1.1988885876790152E-2</v>
      </c>
      <c r="H2520" s="27">
        <f t="shared" si="4602"/>
        <v>0.91131755590049635</v>
      </c>
      <c r="I2520" s="27"/>
      <c r="J2520" s="27">
        <v>2482</v>
      </c>
      <c r="K2520" s="27">
        <v>7.2470493291140921</v>
      </c>
      <c r="L2520" s="37">
        <v>-1.1358144533028636E-2</v>
      </c>
      <c r="M2520" s="27"/>
      <c r="N2520" s="27"/>
      <c r="O2520" s="27"/>
      <c r="P2520" s="27"/>
      <c r="Q2520" s="27"/>
      <c r="R2520" s="27"/>
      <c r="S2520" s="27"/>
      <c r="T2520" s="27"/>
      <c r="U2520" s="27"/>
      <c r="V2520" s="27"/>
      <c r="W2520" s="27"/>
      <c r="X2520" s="27"/>
      <c r="Y2520" s="27"/>
      <c r="Z2520" s="27"/>
      <c r="AA2520" s="27"/>
      <c r="AB2520" s="27"/>
      <c r="AC2520" s="27"/>
      <c r="AD2520" s="27"/>
      <c r="AE2520" s="27"/>
    </row>
    <row r="2521" spans="1:31" ht="15.75" customHeight="1" x14ac:dyDescent="0.2">
      <c r="A2521" s="22">
        <v>36397</v>
      </c>
      <c r="B2521" s="23">
        <f t="shared" ref="B2521:C2521" si="5043">LN(D2521)</f>
        <v>7.2310699040626236</v>
      </c>
      <c r="C2521" s="23">
        <f t="shared" si="5043"/>
        <v>7.9393726988259683</v>
      </c>
      <c r="D2521" s="24">
        <v>1381.7</v>
      </c>
      <c r="E2521" s="24">
        <v>2805.6</v>
      </c>
      <c r="F2521" s="27">
        <f t="shared" ref="F2521:G2521" si="5044">LN(D2521/D2520)</f>
        <v>1.3259701776980755E-2</v>
      </c>
      <c r="G2521" s="27">
        <f t="shared" si="5044"/>
        <v>1.9180494086162753E-2</v>
      </c>
      <c r="H2521" s="27">
        <f t="shared" si="4602"/>
        <v>0.91078605053166417</v>
      </c>
      <c r="I2521" s="27"/>
      <c r="J2521" s="27">
        <v>2483</v>
      </c>
      <c r="K2521" s="27">
        <v>7.2488498777722477</v>
      </c>
      <c r="L2521" s="37">
        <v>-7.6268711891964713E-3</v>
      </c>
      <c r="M2521" s="27"/>
      <c r="N2521" s="27"/>
      <c r="O2521" s="27"/>
      <c r="P2521" s="27"/>
      <c r="Q2521" s="27"/>
      <c r="R2521" s="27"/>
      <c r="S2521" s="27"/>
      <c r="T2521" s="27"/>
      <c r="U2521" s="27"/>
      <c r="V2521" s="27"/>
      <c r="W2521" s="27"/>
      <c r="X2521" s="27"/>
      <c r="Y2521" s="27"/>
      <c r="Z2521" s="27"/>
      <c r="AA2521" s="27"/>
      <c r="AB2521" s="27"/>
      <c r="AC2521" s="27"/>
      <c r="AD2521" s="27"/>
      <c r="AE2521" s="27"/>
    </row>
    <row r="2522" spans="1:31" ht="15.75" customHeight="1" x14ac:dyDescent="0.2">
      <c r="A2522" s="22">
        <v>36398</v>
      </c>
      <c r="B2522" s="23">
        <f t="shared" ref="B2522:C2522" si="5045">LN(D2522)</f>
        <v>7.2167094867094574</v>
      </c>
      <c r="C2522" s="23">
        <f t="shared" si="5045"/>
        <v>7.9282618716466251</v>
      </c>
      <c r="D2522" s="24">
        <v>1362</v>
      </c>
      <c r="E2522" s="24">
        <v>2774.6</v>
      </c>
      <c r="F2522" s="27">
        <f t="shared" ref="F2522:G2522" si="5046">LN(D2522/D2521)</f>
        <v>-1.4360417353166207E-2</v>
      </c>
      <c r="G2522" s="27">
        <f t="shared" si="5046"/>
        <v>-1.1110827179343164E-2</v>
      </c>
      <c r="H2522" s="27">
        <f t="shared" si="4602"/>
        <v>0.91025115006835855</v>
      </c>
      <c r="I2522" s="27"/>
      <c r="J2522" s="27">
        <v>2484</v>
      </c>
      <c r="K2522" s="27">
        <v>7.2570286398200095</v>
      </c>
      <c r="L2522" s="37">
        <v>-1.6809145614198329E-2</v>
      </c>
      <c r="M2522" s="27"/>
      <c r="N2522" s="27"/>
      <c r="O2522" s="27"/>
      <c r="P2522" s="27"/>
      <c r="Q2522" s="27"/>
      <c r="R2522" s="27"/>
      <c r="S2522" s="27"/>
      <c r="T2522" s="27"/>
      <c r="U2522" s="27"/>
      <c r="V2522" s="27"/>
      <c r="W2522" s="27"/>
      <c r="X2522" s="27"/>
      <c r="Y2522" s="27"/>
      <c r="Z2522" s="27"/>
      <c r="AA2522" s="27"/>
      <c r="AB2522" s="27"/>
      <c r="AC2522" s="27"/>
      <c r="AD2522" s="27"/>
      <c r="AE2522" s="27"/>
    </row>
    <row r="2523" spans="1:31" ht="15.75" customHeight="1" x14ac:dyDescent="0.2">
      <c r="A2523" s="22">
        <v>36399</v>
      </c>
      <c r="B2523" s="23">
        <f t="shared" ref="B2523:C2523" si="5047">LN(D2523)</f>
        <v>7.2065256484193387</v>
      </c>
      <c r="C2523" s="23">
        <f t="shared" si="5047"/>
        <v>7.9225873285441093</v>
      </c>
      <c r="D2523" s="24">
        <v>1348.2</v>
      </c>
      <c r="E2523" s="24">
        <v>2758.9</v>
      </c>
      <c r="F2523" s="27">
        <f t="shared" ref="F2523:G2523" si="5048">LN(D2523/D2522)</f>
        <v>-1.0183838290119179E-2</v>
      </c>
      <c r="G2523" s="27">
        <f t="shared" si="5048"/>
        <v>-5.6745431025157084E-3</v>
      </c>
      <c r="H2523" s="27">
        <f t="shared" si="4602"/>
        <v>0.90961769805365378</v>
      </c>
      <c r="I2523" s="27"/>
      <c r="J2523" s="27">
        <v>2485</v>
      </c>
      <c r="K2523" s="27">
        <v>7.2629949977773602</v>
      </c>
      <c r="L2523" s="37">
        <v>-1.6484376159441538E-2</v>
      </c>
      <c r="M2523" s="27"/>
      <c r="N2523" s="27"/>
      <c r="O2523" s="27"/>
      <c r="P2523" s="27"/>
      <c r="Q2523" s="27"/>
      <c r="R2523" s="27"/>
      <c r="S2523" s="27"/>
      <c r="T2523" s="27"/>
      <c r="U2523" s="27"/>
      <c r="V2523" s="27"/>
      <c r="W2523" s="27"/>
      <c r="X2523" s="27"/>
      <c r="Y2523" s="27"/>
      <c r="Z2523" s="27"/>
      <c r="AA2523" s="27"/>
      <c r="AB2523" s="27"/>
      <c r="AC2523" s="27"/>
      <c r="AD2523" s="27"/>
      <c r="AE2523" s="27"/>
    </row>
    <row r="2524" spans="1:31" ht="15.75" customHeight="1" x14ac:dyDescent="0.2">
      <c r="A2524" s="22">
        <v>36402</v>
      </c>
      <c r="B2524" s="23">
        <f t="shared" ref="B2524:C2524" si="5049">LN(D2524)</f>
        <v>7.1884127364969537</v>
      </c>
      <c r="C2524" s="23">
        <f t="shared" si="5049"/>
        <v>7.9056628635286144</v>
      </c>
      <c r="D2524" s="24">
        <v>1324</v>
      </c>
      <c r="E2524" s="24">
        <v>2712.6</v>
      </c>
      <c r="F2524" s="27">
        <f t="shared" ref="F2524:G2524" si="5050">LN(D2524/D2523)</f>
        <v>-1.8112911922384949E-2</v>
      </c>
      <c r="G2524" s="27">
        <f t="shared" si="5050"/>
        <v>-1.6924465015494987E-2</v>
      </c>
      <c r="H2524" s="27">
        <f t="shared" si="4602"/>
        <v>0.90927387881153288</v>
      </c>
      <c r="I2524" s="27"/>
      <c r="J2524" s="27">
        <v>2486</v>
      </c>
      <c r="K2524" s="27">
        <v>7.2622657156989945</v>
      </c>
      <c r="L2524" s="37">
        <v>-1.8681263959754446E-2</v>
      </c>
      <c r="M2524" s="27"/>
      <c r="N2524" s="27"/>
      <c r="O2524" s="27"/>
      <c r="P2524" s="27"/>
      <c r="Q2524" s="27"/>
      <c r="R2524" s="27"/>
      <c r="S2524" s="27"/>
      <c r="T2524" s="27"/>
      <c r="U2524" s="27"/>
      <c r="V2524" s="27"/>
      <c r="W2524" s="27"/>
      <c r="X2524" s="27"/>
      <c r="Y2524" s="27"/>
      <c r="Z2524" s="27"/>
      <c r="AA2524" s="27"/>
      <c r="AB2524" s="27"/>
      <c r="AC2524" s="27"/>
      <c r="AD2524" s="27"/>
      <c r="AE2524" s="27"/>
    </row>
    <row r="2525" spans="1:31" ht="15.75" customHeight="1" x14ac:dyDescent="0.2">
      <c r="A2525" s="22">
        <v>36403</v>
      </c>
      <c r="B2525" s="23">
        <f t="shared" ref="B2525:C2525" si="5051">LN(D2525)</f>
        <v>7.1856899999790382</v>
      </c>
      <c r="C2525" s="23">
        <f t="shared" si="5051"/>
        <v>7.9154576922904045</v>
      </c>
      <c r="D2525" s="24">
        <v>1320.4</v>
      </c>
      <c r="E2525" s="24">
        <v>2739.3</v>
      </c>
      <c r="F2525" s="27">
        <f t="shared" ref="F2525:G2525" si="5052">LN(D2525/D2524)</f>
        <v>-2.7227365179155155E-3</v>
      </c>
      <c r="G2525" s="27">
        <f t="shared" si="5052"/>
        <v>9.7948287617896767E-3</v>
      </c>
      <c r="H2525" s="27">
        <f t="shared" si="4602"/>
        <v>0.90780473843955301</v>
      </c>
      <c r="I2525" s="27"/>
      <c r="J2525" s="27">
        <v>2487</v>
      </c>
      <c r="K2525" s="27">
        <v>7.2588345996556418</v>
      </c>
      <c r="L2525" s="37">
        <v>-1.9260752733639031E-2</v>
      </c>
      <c r="M2525" s="27"/>
      <c r="N2525" s="27"/>
      <c r="O2525" s="27"/>
      <c r="P2525" s="27"/>
      <c r="Q2525" s="27"/>
      <c r="R2525" s="27"/>
      <c r="S2525" s="27"/>
      <c r="T2525" s="27"/>
      <c r="U2525" s="27"/>
      <c r="V2525" s="27"/>
      <c r="W2525" s="27"/>
      <c r="X2525" s="27"/>
      <c r="Y2525" s="27"/>
      <c r="Z2525" s="27"/>
      <c r="AA2525" s="27"/>
      <c r="AB2525" s="27"/>
      <c r="AC2525" s="27"/>
      <c r="AD2525" s="27"/>
      <c r="AE2525" s="27"/>
    </row>
    <row r="2526" spans="1:31" ht="15.75" customHeight="1" x14ac:dyDescent="0.2">
      <c r="A2526" s="22">
        <v>36404</v>
      </c>
      <c r="B2526" s="23">
        <f t="shared" ref="B2526:C2526" si="5053">LN(D2526)</f>
        <v>7.193685818395112</v>
      </c>
      <c r="C2526" s="23">
        <f t="shared" si="5053"/>
        <v>7.9196470574456814</v>
      </c>
      <c r="D2526" s="24">
        <v>1331</v>
      </c>
      <c r="E2526" s="24">
        <v>2750.8</v>
      </c>
      <c r="F2526" s="27">
        <f t="shared" ref="F2526:G2526" si="5054">LN(D2526/D2525)</f>
        <v>7.9958184160736183E-3</v>
      </c>
      <c r="G2526" s="27">
        <f t="shared" si="5054"/>
        <v>4.1893651552769246E-3</v>
      </c>
      <c r="H2526" s="27">
        <f t="shared" si="4602"/>
        <v>0.90833414244539412</v>
      </c>
      <c r="I2526" s="27"/>
      <c r="J2526" s="27">
        <v>2488</v>
      </c>
      <c r="K2526" s="27">
        <v>7.2700006651559397</v>
      </c>
      <c r="L2526" s="37">
        <v>-2.7131214162160688E-2</v>
      </c>
      <c r="M2526" s="27"/>
      <c r="N2526" s="27"/>
      <c r="O2526" s="27"/>
      <c r="P2526" s="27"/>
      <c r="Q2526" s="27"/>
      <c r="R2526" s="27"/>
      <c r="S2526" s="27"/>
      <c r="T2526" s="27"/>
      <c r="U2526" s="27"/>
      <c r="V2526" s="27"/>
      <c r="W2526" s="27"/>
      <c r="X2526" s="27"/>
      <c r="Y2526" s="27"/>
      <c r="Z2526" s="27"/>
      <c r="AA2526" s="27"/>
      <c r="AB2526" s="27"/>
      <c r="AC2526" s="27"/>
      <c r="AD2526" s="27"/>
      <c r="AE2526" s="27"/>
    </row>
    <row r="2527" spans="1:31" ht="15.75" customHeight="1" x14ac:dyDescent="0.2">
      <c r="A2527" s="22">
        <v>36405</v>
      </c>
      <c r="B2527" s="23">
        <f t="shared" ref="B2527:C2527" si="5055">LN(D2527)</f>
        <v>7.1847049648548742</v>
      </c>
      <c r="C2527" s="23">
        <f t="shared" si="5055"/>
        <v>7.9135941674978918</v>
      </c>
      <c r="D2527" s="24">
        <v>1319.1</v>
      </c>
      <c r="E2527" s="24">
        <v>2734.2</v>
      </c>
      <c r="F2527" s="27">
        <f t="shared" ref="F2527:G2527" si="5056">LN(D2527/D2526)</f>
        <v>-8.9808535402375999E-3</v>
      </c>
      <c r="G2527" s="27">
        <f t="shared" si="5056"/>
        <v>-6.0528899477893493E-3</v>
      </c>
      <c r="H2527" s="27">
        <f t="shared" si="4602"/>
        <v>0.90789403813040404</v>
      </c>
      <c r="I2527" s="27"/>
      <c r="J2527" s="27">
        <v>2489</v>
      </c>
      <c r="K2527" s="27">
        <v>7.2758693651852591</v>
      </c>
      <c r="L2527" s="37">
        <v>-2.4808110003344375E-2</v>
      </c>
      <c r="M2527" s="27"/>
      <c r="N2527" s="27"/>
      <c r="O2527" s="27"/>
      <c r="P2527" s="27"/>
      <c r="Q2527" s="27"/>
      <c r="R2527" s="27"/>
      <c r="S2527" s="27"/>
      <c r="T2527" s="27"/>
      <c r="U2527" s="27"/>
      <c r="V2527" s="27"/>
      <c r="W2527" s="27"/>
      <c r="X2527" s="27"/>
      <c r="Y2527" s="27"/>
      <c r="Z2527" s="27"/>
      <c r="AA2527" s="27"/>
      <c r="AB2527" s="27"/>
      <c r="AC2527" s="27"/>
      <c r="AD2527" s="27"/>
      <c r="AE2527" s="27"/>
    </row>
    <row r="2528" spans="1:31" ht="15.75" customHeight="1" x14ac:dyDescent="0.2">
      <c r="A2528" s="22">
        <v>36406</v>
      </c>
      <c r="B2528" s="23">
        <f t="shared" ref="B2528:C2528" si="5057">LN(D2528)</f>
        <v>7.2131790329100749</v>
      </c>
      <c r="C2528" s="23">
        <f t="shared" si="5057"/>
        <v>7.9526502851442586</v>
      </c>
      <c r="D2528" s="24">
        <v>1357.2</v>
      </c>
      <c r="E2528" s="24">
        <v>2843.1</v>
      </c>
      <c r="F2528" s="27">
        <f t="shared" ref="F2528:G2528" si="5058">LN(D2528/D2527)</f>
        <v>2.8474068055201127E-2</v>
      </c>
      <c r="G2528" s="27">
        <f t="shared" si="5058"/>
        <v>3.9056117646367128E-2</v>
      </c>
      <c r="H2528" s="27">
        <f t="shared" si="4602"/>
        <v>0.90701574623298431</v>
      </c>
      <c r="I2528" s="27"/>
      <c r="J2528" s="27">
        <v>2490</v>
      </c>
      <c r="K2528" s="27">
        <v>7.2827612935446284</v>
      </c>
      <c r="L2528" s="37">
        <v>-2.5265055226688204E-2</v>
      </c>
      <c r="M2528" s="27"/>
      <c r="N2528" s="27"/>
      <c r="O2528" s="27"/>
      <c r="P2528" s="27"/>
      <c r="Q2528" s="27"/>
      <c r="R2528" s="27"/>
      <c r="S2528" s="27"/>
      <c r="T2528" s="27"/>
      <c r="U2528" s="27"/>
      <c r="V2528" s="27"/>
      <c r="W2528" s="27"/>
      <c r="X2528" s="27"/>
      <c r="Y2528" s="27"/>
      <c r="Z2528" s="27"/>
      <c r="AA2528" s="27"/>
      <c r="AB2528" s="27"/>
      <c r="AC2528" s="27"/>
      <c r="AD2528" s="27"/>
      <c r="AE2528" s="27"/>
    </row>
    <row r="2529" spans="1:31" ht="15.75" customHeight="1" x14ac:dyDescent="0.2">
      <c r="A2529" s="22">
        <v>36409</v>
      </c>
      <c r="B2529" s="23">
        <f t="shared" ref="B2529:C2529" si="5059">LN(D2529)</f>
        <v>7.2131790329100749</v>
      </c>
      <c r="C2529" s="23">
        <f t="shared" si="5059"/>
        <v>7.9526502851442586</v>
      </c>
      <c r="D2529" s="24">
        <v>1357.2</v>
      </c>
      <c r="E2529" s="24">
        <v>2843.1</v>
      </c>
      <c r="F2529" s="27">
        <f t="shared" ref="F2529:G2529" si="5060">LN(D2529/D2528)</f>
        <v>0</v>
      </c>
      <c r="G2529" s="27">
        <f t="shared" si="5060"/>
        <v>0</v>
      </c>
      <c r="H2529" s="27">
        <f t="shared" si="4602"/>
        <v>0.90701574623298431</v>
      </c>
      <c r="I2529" s="27"/>
      <c r="J2529" s="27">
        <v>2491</v>
      </c>
      <c r="K2529" s="27">
        <v>7.2733556393442171</v>
      </c>
      <c r="L2529" s="37">
        <v>-2.3714233896787285E-2</v>
      </c>
      <c r="M2529" s="27"/>
      <c r="N2529" s="27"/>
      <c r="O2529" s="27"/>
      <c r="P2529" s="27"/>
      <c r="Q2529" s="27"/>
      <c r="R2529" s="27"/>
      <c r="S2529" s="27"/>
      <c r="T2529" s="27"/>
      <c r="U2529" s="27"/>
      <c r="V2529" s="27"/>
      <c r="W2529" s="27"/>
      <c r="X2529" s="27"/>
      <c r="Y2529" s="27"/>
      <c r="Z2529" s="27"/>
      <c r="AA2529" s="27"/>
      <c r="AB2529" s="27"/>
      <c r="AC2529" s="27"/>
      <c r="AD2529" s="27"/>
      <c r="AE2529" s="27"/>
    </row>
    <row r="2530" spans="1:31" ht="15.75" customHeight="1" x14ac:dyDescent="0.2">
      <c r="A2530" s="22">
        <v>36410</v>
      </c>
      <c r="B2530" s="23">
        <f t="shared" ref="B2530:C2530" si="5061">LN(D2530)</f>
        <v>7.2081561238416931</v>
      </c>
      <c r="C2530" s="23">
        <f t="shared" si="5061"/>
        <v>7.9505729293279312</v>
      </c>
      <c r="D2530" s="24">
        <v>1350.4</v>
      </c>
      <c r="E2530" s="24">
        <v>2837.2</v>
      </c>
      <c r="F2530" s="27">
        <f t="shared" ref="F2530:G2530" si="5062">LN(D2530/D2529)</f>
        <v>-5.0229090683824289E-3</v>
      </c>
      <c r="G2530" s="27">
        <f t="shared" si="5062"/>
        <v>-2.0773558163272405E-3</v>
      </c>
      <c r="H2530" s="27">
        <f t="shared" si="4602"/>
        <v>0.9066209678113103</v>
      </c>
      <c r="I2530" s="27"/>
      <c r="J2530" s="27">
        <v>2492</v>
      </c>
      <c r="K2530" s="27">
        <v>7.2457320227283084</v>
      </c>
      <c r="L2530" s="37">
        <v>-1.7996904995228213E-2</v>
      </c>
      <c r="M2530" s="27"/>
      <c r="N2530" s="27"/>
      <c r="O2530" s="27"/>
      <c r="P2530" s="27"/>
      <c r="Q2530" s="27"/>
      <c r="R2530" s="27"/>
      <c r="S2530" s="27"/>
      <c r="T2530" s="27"/>
      <c r="U2530" s="27"/>
      <c r="V2530" s="27"/>
      <c r="W2530" s="27"/>
      <c r="X2530" s="27"/>
      <c r="Y2530" s="27"/>
      <c r="Z2530" s="27"/>
      <c r="AA2530" s="27"/>
      <c r="AB2530" s="27"/>
      <c r="AC2530" s="27"/>
      <c r="AD2530" s="27"/>
      <c r="AE2530" s="27"/>
    </row>
    <row r="2531" spans="1:31" ht="15.75" customHeight="1" x14ac:dyDescent="0.2">
      <c r="A2531" s="22">
        <v>36411</v>
      </c>
      <c r="B2531" s="23">
        <f t="shared" ref="B2531:C2531" si="5063">LN(D2531)</f>
        <v>7.2034799230771025</v>
      </c>
      <c r="C2531" s="23">
        <f t="shared" si="5063"/>
        <v>7.9404770218279612</v>
      </c>
      <c r="D2531" s="24">
        <v>1344.1</v>
      </c>
      <c r="E2531" s="24">
        <v>2808.7</v>
      </c>
      <c r="F2531" s="27">
        <f t="shared" ref="F2531:G2531" si="5064">LN(D2531/D2530)</f>
        <v>-4.6762007645902411E-3</v>
      </c>
      <c r="G2531" s="27">
        <f t="shared" si="5064"/>
        <v>-1.0095907499970214E-2</v>
      </c>
      <c r="H2531" s="27">
        <f t="shared" si="4602"/>
        <v>0.90718478288837157</v>
      </c>
      <c r="I2531" s="27"/>
      <c r="J2531" s="27">
        <v>2493</v>
      </c>
      <c r="K2531" s="27">
        <v>7.2541701092184825</v>
      </c>
      <c r="L2531" s="37">
        <v>-2.4911209309053994E-2</v>
      </c>
      <c r="M2531" s="27"/>
      <c r="N2531" s="27"/>
      <c r="O2531" s="27"/>
      <c r="P2531" s="27"/>
      <c r="Q2531" s="27"/>
      <c r="R2531" s="27"/>
      <c r="S2531" s="27"/>
      <c r="T2531" s="27"/>
      <c r="U2531" s="27"/>
      <c r="V2531" s="27"/>
      <c r="W2531" s="27"/>
      <c r="X2531" s="27"/>
      <c r="Y2531" s="27"/>
      <c r="Z2531" s="27"/>
      <c r="AA2531" s="27"/>
      <c r="AB2531" s="27"/>
      <c r="AC2531" s="27"/>
      <c r="AD2531" s="27"/>
      <c r="AE2531" s="27"/>
    </row>
    <row r="2532" spans="1:31" ht="15.75" customHeight="1" x14ac:dyDescent="0.2">
      <c r="A2532" s="22">
        <v>36412</v>
      </c>
      <c r="B2532" s="23">
        <f t="shared" ref="B2532:C2532" si="5065">LN(D2532)</f>
        <v>7.2060805115323978</v>
      </c>
      <c r="C2532" s="23">
        <f t="shared" si="5065"/>
        <v>7.9557757815341867</v>
      </c>
      <c r="D2532" s="24">
        <v>1347.6</v>
      </c>
      <c r="E2532" s="24">
        <v>2852</v>
      </c>
      <c r="F2532" s="27">
        <f t="shared" ref="F2532:G2532" si="5066">LN(D2532/D2531)</f>
        <v>2.6005884552952989E-3</v>
      </c>
      <c r="G2532" s="27">
        <f t="shared" si="5066"/>
        <v>1.52987597062252E-2</v>
      </c>
      <c r="H2532" s="27">
        <f t="shared" si="4602"/>
        <v>0.90576716958993808</v>
      </c>
      <c r="I2532" s="27"/>
      <c r="J2532" s="27">
        <v>2494</v>
      </c>
      <c r="K2532" s="27">
        <v>7.2319398793603122</v>
      </c>
      <c r="L2532" s="37">
        <v>-1.6038354794040366E-2</v>
      </c>
      <c r="M2532" s="27"/>
      <c r="N2532" s="27"/>
      <c r="O2532" s="27"/>
      <c r="P2532" s="27"/>
      <c r="Q2532" s="27"/>
      <c r="R2532" s="27"/>
      <c r="S2532" s="27"/>
      <c r="T2532" s="27"/>
      <c r="U2532" s="27"/>
      <c r="V2532" s="27"/>
      <c r="W2532" s="27"/>
      <c r="X2532" s="27"/>
      <c r="Y2532" s="27"/>
      <c r="Z2532" s="27"/>
      <c r="AA2532" s="27"/>
      <c r="AB2532" s="27"/>
      <c r="AC2532" s="27"/>
      <c r="AD2532" s="27"/>
      <c r="AE2532" s="27"/>
    </row>
    <row r="2533" spans="1:31" ht="15.75" customHeight="1" x14ac:dyDescent="0.2">
      <c r="A2533" s="22">
        <v>36413</v>
      </c>
      <c r="B2533" s="23">
        <f t="shared" ref="B2533:C2533" si="5067">LN(D2533)</f>
        <v>7.2090443548401346</v>
      </c>
      <c r="C2533" s="23">
        <f t="shared" si="5067"/>
        <v>7.9679731796629349</v>
      </c>
      <c r="D2533" s="24">
        <v>1351.6</v>
      </c>
      <c r="E2533" s="24">
        <v>2887</v>
      </c>
      <c r="F2533" s="27">
        <f t="shared" ref="F2533:G2533" si="5068">LN(D2533/D2532)</f>
        <v>2.9638433077369799E-3</v>
      </c>
      <c r="G2533" s="27">
        <f t="shared" si="5068"/>
        <v>1.2197398128748614E-2</v>
      </c>
      <c r="H2533" s="27">
        <f t="shared" si="4602"/>
        <v>0.90475258792789948</v>
      </c>
      <c r="I2533" s="27"/>
      <c r="J2533" s="27">
        <v>2495</v>
      </c>
      <c r="K2533" s="27">
        <v>7.2342700478716138</v>
      </c>
      <c r="L2533" s="37">
        <v>-2.1312082719706638E-2</v>
      </c>
      <c r="M2533" s="27"/>
      <c r="N2533" s="27"/>
      <c r="O2533" s="27"/>
      <c r="P2533" s="27"/>
      <c r="Q2533" s="27"/>
      <c r="R2533" s="27"/>
      <c r="S2533" s="27"/>
      <c r="T2533" s="27"/>
      <c r="U2533" s="27"/>
      <c r="V2533" s="27"/>
      <c r="W2533" s="27"/>
      <c r="X2533" s="27"/>
      <c r="Y2533" s="27"/>
      <c r="Z2533" s="27"/>
      <c r="AA2533" s="27"/>
      <c r="AB2533" s="27"/>
      <c r="AC2533" s="27"/>
      <c r="AD2533" s="27"/>
      <c r="AE2533" s="27"/>
    </row>
    <row r="2534" spans="1:31" ht="15.75" customHeight="1" x14ac:dyDescent="0.2">
      <c r="A2534" s="22">
        <v>36416</v>
      </c>
      <c r="B2534" s="23">
        <f t="shared" ref="B2534:C2534" si="5069">LN(D2534)</f>
        <v>7.2034799230771025</v>
      </c>
      <c r="C2534" s="23">
        <f t="shared" si="5069"/>
        <v>7.953212892845726</v>
      </c>
      <c r="D2534" s="24">
        <v>1344.1</v>
      </c>
      <c r="E2534" s="24">
        <v>2844.7</v>
      </c>
      <c r="F2534" s="27">
        <f t="shared" ref="F2534:G2534" si="5070">LN(D2534/D2533)</f>
        <v>-5.5644317630322501E-3</v>
      </c>
      <c r="G2534" s="27">
        <f t="shared" si="5070"/>
        <v>-1.4760286817208711E-2</v>
      </c>
      <c r="H2534" s="27">
        <f t="shared" si="4602"/>
        <v>0.90573206327180777</v>
      </c>
      <c r="I2534" s="27"/>
      <c r="J2534" s="27">
        <v>2496</v>
      </c>
      <c r="K2534" s="27">
        <v>7.2126560419981214</v>
      </c>
      <c r="L2534" s="37">
        <v>-6.5013272230078911E-3</v>
      </c>
      <c r="M2534" s="27"/>
      <c r="N2534" s="27"/>
      <c r="O2534" s="27"/>
      <c r="P2534" s="27"/>
      <c r="Q2534" s="27"/>
      <c r="R2534" s="27"/>
      <c r="S2534" s="27"/>
      <c r="T2534" s="27"/>
      <c r="U2534" s="27"/>
      <c r="V2534" s="27"/>
      <c r="W2534" s="27"/>
      <c r="X2534" s="27"/>
      <c r="Y2534" s="27"/>
      <c r="Z2534" s="27"/>
      <c r="AA2534" s="27"/>
      <c r="AB2534" s="27"/>
      <c r="AC2534" s="27"/>
      <c r="AD2534" s="27"/>
      <c r="AE2534" s="27"/>
    </row>
    <row r="2535" spans="1:31" ht="15.75" customHeight="1" x14ac:dyDescent="0.2">
      <c r="A2535" s="22">
        <v>36417</v>
      </c>
      <c r="B2535" s="23">
        <f t="shared" ref="B2535:C2535" si="5071">LN(D2535)</f>
        <v>7.1975850434913768</v>
      </c>
      <c r="C2535" s="23">
        <f t="shared" si="5071"/>
        <v>7.9614399342951119</v>
      </c>
      <c r="D2535" s="24">
        <v>1336.2</v>
      </c>
      <c r="E2535" s="24">
        <v>2868.2</v>
      </c>
      <c r="F2535" s="27">
        <f t="shared" ref="F2535:G2535" si="5072">LN(D2535/D2534)</f>
        <v>-5.8948795857256134E-3</v>
      </c>
      <c r="G2535" s="27">
        <f t="shared" si="5072"/>
        <v>8.2270414493854343E-3</v>
      </c>
      <c r="H2535" s="27">
        <f t="shared" si="4602"/>
        <v>0.90405568626935007</v>
      </c>
      <c r="I2535" s="27"/>
      <c r="J2535" s="27">
        <v>2497</v>
      </c>
      <c r="K2535" s="27">
        <v>7.230450769525496</v>
      </c>
      <c r="L2535" s="37">
        <v>-1.3154083738684541E-2</v>
      </c>
      <c r="M2535" s="27"/>
      <c r="N2535" s="27"/>
      <c r="O2535" s="27"/>
      <c r="P2535" s="27"/>
      <c r="Q2535" s="27"/>
      <c r="R2535" s="27"/>
      <c r="S2535" s="27"/>
      <c r="T2535" s="27"/>
      <c r="U2535" s="27"/>
      <c r="V2535" s="27"/>
      <c r="W2535" s="27"/>
      <c r="X2535" s="27"/>
      <c r="Y2535" s="27"/>
      <c r="Z2535" s="27"/>
      <c r="AA2535" s="27"/>
      <c r="AB2535" s="27"/>
      <c r="AC2535" s="27"/>
      <c r="AD2535" s="27"/>
      <c r="AE2535" s="27"/>
    </row>
    <row r="2536" spans="1:31" ht="15.75" customHeight="1" x14ac:dyDescent="0.2">
      <c r="A2536" s="22">
        <v>36418</v>
      </c>
      <c r="B2536" s="23">
        <f t="shared" ref="B2536:C2536" si="5073">LN(D2536)</f>
        <v>7.1837948396498437</v>
      </c>
      <c r="C2536" s="23">
        <f t="shared" si="5073"/>
        <v>7.9423977736456246</v>
      </c>
      <c r="D2536" s="24">
        <v>1317.9</v>
      </c>
      <c r="E2536" s="24">
        <v>2814.1</v>
      </c>
      <c r="F2536" s="27">
        <f t="shared" ref="F2536:G2536" si="5074">LN(D2536/D2535)</f>
        <v>-1.3790203841533311E-2</v>
      </c>
      <c r="G2536" s="27">
        <f t="shared" si="5074"/>
        <v>-1.9042160649486845E-2</v>
      </c>
      <c r="H2536" s="27">
        <f t="shared" si="4602"/>
        <v>0.90448691243934309</v>
      </c>
      <c r="I2536" s="27"/>
      <c r="J2536" s="27">
        <v>2498</v>
      </c>
      <c r="K2536" s="27">
        <v>7.2381576125143576</v>
      </c>
      <c r="L2536" s="37">
        <v>-1.8954907530178033E-2</v>
      </c>
      <c r="M2536" s="27"/>
      <c r="N2536" s="27"/>
      <c r="O2536" s="27"/>
      <c r="P2536" s="27"/>
      <c r="Q2536" s="27"/>
      <c r="R2536" s="27"/>
      <c r="S2536" s="27"/>
      <c r="T2536" s="27"/>
      <c r="U2536" s="27"/>
      <c r="V2536" s="27"/>
      <c r="W2536" s="27"/>
      <c r="X2536" s="27"/>
      <c r="Y2536" s="27"/>
      <c r="Z2536" s="27"/>
      <c r="AA2536" s="27"/>
      <c r="AB2536" s="27"/>
      <c r="AC2536" s="27"/>
      <c r="AD2536" s="27"/>
      <c r="AE2536" s="27"/>
    </row>
    <row r="2537" spans="1:31" ht="15.75" customHeight="1" x14ac:dyDescent="0.2">
      <c r="A2537" s="22">
        <v>36419</v>
      </c>
      <c r="B2537" s="23">
        <f t="shared" ref="B2537:C2537" si="5075">LN(D2537)</f>
        <v>7.1841741591552077</v>
      </c>
      <c r="C2537" s="23">
        <f t="shared" si="5075"/>
        <v>7.9397646949822986</v>
      </c>
      <c r="D2537" s="24">
        <v>1318.4</v>
      </c>
      <c r="E2537" s="24">
        <v>2806.7</v>
      </c>
      <c r="F2537" s="27">
        <f t="shared" ref="F2537:G2537" si="5076">LN(D2537/D2536)</f>
        <v>3.7931950536360083E-4</v>
      </c>
      <c r="G2537" s="27">
        <f t="shared" si="5076"/>
        <v>-2.6330786633267087E-3</v>
      </c>
      <c r="H2537" s="27">
        <f t="shared" si="4602"/>
        <v>0.90483464373892564</v>
      </c>
      <c r="I2537" s="27"/>
      <c r="J2537" s="27">
        <v>2499</v>
      </c>
      <c r="K2537" s="27">
        <v>7.2188798766694484</v>
      </c>
      <c r="L2537" s="37">
        <v>-1.77089933877701E-2</v>
      </c>
      <c r="M2537" s="27"/>
      <c r="N2537" s="27"/>
      <c r="O2537" s="27"/>
      <c r="P2537" s="27"/>
      <c r="Q2537" s="27"/>
      <c r="R2537" s="27"/>
      <c r="S2537" s="27"/>
      <c r="T2537" s="27"/>
      <c r="U2537" s="27"/>
      <c r="V2537" s="27"/>
      <c r="W2537" s="27"/>
      <c r="X2537" s="27"/>
      <c r="Y2537" s="27"/>
      <c r="Z2537" s="27"/>
      <c r="AA2537" s="27"/>
      <c r="AB2537" s="27"/>
      <c r="AC2537" s="27"/>
      <c r="AD2537" s="27"/>
      <c r="AE2537" s="27"/>
    </row>
    <row r="2538" spans="1:31" ht="15.75" customHeight="1" x14ac:dyDescent="0.2">
      <c r="A2538" s="22">
        <v>36420</v>
      </c>
      <c r="B2538" s="23">
        <f t="shared" ref="B2538:C2538" si="5077">LN(D2538)</f>
        <v>7.1969861514237685</v>
      </c>
      <c r="C2538" s="23">
        <f t="shared" si="5077"/>
        <v>7.9619279262180731</v>
      </c>
      <c r="D2538" s="24">
        <v>1335.4</v>
      </c>
      <c r="E2538" s="24">
        <v>2869.6</v>
      </c>
      <c r="F2538" s="27">
        <f t="shared" ref="F2538:G2538" si="5078">LN(D2538/D2537)</f>
        <v>1.2811992268561194E-2</v>
      </c>
      <c r="G2538" s="27">
        <f t="shared" si="5078"/>
        <v>2.216323123577436E-2</v>
      </c>
      <c r="H2538" s="27">
        <f t="shared" si="4602"/>
        <v>0.90392505660903999</v>
      </c>
      <c r="I2538" s="27"/>
      <c r="J2538" s="27">
        <v>2500</v>
      </c>
      <c r="K2538" s="27">
        <v>7.2184051554967459</v>
      </c>
      <c r="L2538" s="37">
        <v>-2.6448855899483981E-2</v>
      </c>
      <c r="M2538" s="27"/>
      <c r="N2538" s="27"/>
      <c r="O2538" s="27"/>
      <c r="P2538" s="27"/>
      <c r="Q2538" s="27"/>
      <c r="R2538" s="27"/>
      <c r="S2538" s="27"/>
      <c r="T2538" s="27"/>
      <c r="U2538" s="27"/>
      <c r="V2538" s="27"/>
      <c r="W2538" s="27"/>
      <c r="X2538" s="27"/>
      <c r="Y2538" s="27"/>
      <c r="Z2538" s="27"/>
      <c r="AA2538" s="27"/>
      <c r="AB2538" s="27"/>
      <c r="AC2538" s="27"/>
      <c r="AD2538" s="27"/>
      <c r="AE2538" s="27"/>
    </row>
    <row r="2539" spans="1:31" ht="15.75" customHeight="1" x14ac:dyDescent="0.2">
      <c r="A2539" s="22">
        <v>36423</v>
      </c>
      <c r="B2539" s="23">
        <f t="shared" ref="B2539:C2539" si="5079">LN(D2539)</f>
        <v>7.1970610325500157</v>
      </c>
      <c r="C2539" s="23">
        <f t="shared" si="5079"/>
        <v>7.9676613887681675</v>
      </c>
      <c r="D2539" s="24">
        <v>1335.5</v>
      </c>
      <c r="E2539" s="24">
        <v>2886.1</v>
      </c>
      <c r="F2539" s="27">
        <f t="shared" ref="F2539:G2539" si="5080">LN(D2539/D2538)</f>
        <v>7.4881126246995107E-5</v>
      </c>
      <c r="G2539" s="27">
        <f t="shared" si="5080"/>
        <v>5.7334625500947579E-3</v>
      </c>
      <c r="H2539" s="27">
        <f t="shared" si="4602"/>
        <v>0.90328399782344548</v>
      </c>
      <c r="I2539" s="27"/>
      <c r="J2539" s="27">
        <v>2501</v>
      </c>
      <c r="K2539" s="27">
        <v>7.2140002872694948</v>
      </c>
      <c r="L2539" s="37">
        <v>-2.2570957233115863E-2</v>
      </c>
      <c r="M2539" s="27"/>
      <c r="N2539" s="27"/>
      <c r="O2539" s="27"/>
      <c r="P2539" s="27"/>
      <c r="Q2539" s="27"/>
      <c r="R2539" s="27"/>
      <c r="S2539" s="27"/>
      <c r="T2539" s="27"/>
      <c r="U2539" s="27"/>
      <c r="V2539" s="27"/>
      <c r="W2539" s="27"/>
      <c r="X2539" s="27"/>
      <c r="Y2539" s="27"/>
      <c r="Z2539" s="27"/>
      <c r="AA2539" s="27"/>
      <c r="AB2539" s="27"/>
      <c r="AC2539" s="27"/>
      <c r="AD2539" s="27"/>
      <c r="AE2539" s="27"/>
    </row>
    <row r="2540" spans="1:31" ht="15.75" customHeight="1" x14ac:dyDescent="0.2">
      <c r="A2540" s="22">
        <v>36424</v>
      </c>
      <c r="B2540" s="23">
        <f t="shared" ref="B2540:C2540" si="5081">LN(D2540)</f>
        <v>7.1758721959390783</v>
      </c>
      <c r="C2540" s="23">
        <f t="shared" si="5081"/>
        <v>7.9448821587962613</v>
      </c>
      <c r="D2540" s="24">
        <v>1307.5</v>
      </c>
      <c r="E2540" s="24">
        <v>2821.1</v>
      </c>
      <c r="F2540" s="27">
        <f t="shared" ref="F2540:G2540" si="5082">LN(D2540/D2539)</f>
        <v>-2.1188836610937584E-2</v>
      </c>
      <c r="G2540" s="27">
        <f t="shared" si="5082"/>
        <v>-2.2779229971906633E-2</v>
      </c>
      <c r="H2540" s="27">
        <f t="shared" si="4602"/>
        <v>0.90320687613902928</v>
      </c>
      <c r="I2540" s="27"/>
      <c r="J2540" s="27">
        <v>2502</v>
      </c>
      <c r="K2540" s="27">
        <v>7.2032719313910123</v>
      </c>
      <c r="L2540" s="37">
        <v>-1.6295270874961076E-2</v>
      </c>
      <c r="M2540" s="27"/>
      <c r="N2540" s="27"/>
      <c r="O2540" s="27"/>
      <c r="P2540" s="27"/>
      <c r="Q2540" s="27"/>
      <c r="R2540" s="27"/>
      <c r="S2540" s="27"/>
      <c r="T2540" s="27"/>
      <c r="U2540" s="27"/>
      <c r="V2540" s="27"/>
      <c r="W2540" s="27"/>
      <c r="X2540" s="27"/>
      <c r="Y2540" s="27"/>
      <c r="Z2540" s="27"/>
      <c r="AA2540" s="27"/>
      <c r="AB2540" s="27"/>
      <c r="AC2540" s="27"/>
      <c r="AD2540" s="27"/>
      <c r="AE2540" s="27"/>
    </row>
    <row r="2541" spans="1:31" ht="15.75" customHeight="1" x14ac:dyDescent="0.2">
      <c r="A2541" s="22">
        <v>36425</v>
      </c>
      <c r="B2541" s="23">
        <f t="shared" ref="B2541:C2541" si="5083">LN(D2541)</f>
        <v>7.1781640227634611</v>
      </c>
      <c r="C2541" s="23">
        <f t="shared" si="5083"/>
        <v>7.9579123473808435</v>
      </c>
      <c r="D2541" s="24">
        <v>1310.5</v>
      </c>
      <c r="E2541" s="24">
        <v>2858.1</v>
      </c>
      <c r="F2541" s="27">
        <f t="shared" ref="F2541:G2541" si="5084">LN(D2541/D2540)</f>
        <v>2.2918268243829571E-3</v>
      </c>
      <c r="G2541" s="27">
        <f t="shared" si="5084"/>
        <v>1.303018858458236E-2</v>
      </c>
      <c r="H2541" s="27">
        <f t="shared" si="4602"/>
        <v>0.9020159696941098</v>
      </c>
      <c r="I2541" s="27"/>
      <c r="J2541" s="27">
        <v>2503</v>
      </c>
      <c r="K2541" s="27">
        <v>7.1886424307567074</v>
      </c>
      <c r="L2541" s="37">
        <v>-1.4454252361963071E-2</v>
      </c>
      <c r="M2541" s="27"/>
      <c r="N2541" s="27"/>
      <c r="O2541" s="27"/>
      <c r="P2541" s="27"/>
      <c r="Q2541" s="27"/>
      <c r="R2541" s="27"/>
      <c r="S2541" s="27"/>
      <c r="T2541" s="27"/>
      <c r="U2541" s="27"/>
      <c r="V2541" s="27"/>
      <c r="W2541" s="27"/>
      <c r="X2541" s="27"/>
      <c r="Y2541" s="27"/>
      <c r="Z2541" s="27"/>
      <c r="AA2541" s="27"/>
      <c r="AB2541" s="27"/>
      <c r="AC2541" s="27"/>
      <c r="AD2541" s="27"/>
      <c r="AE2541" s="27"/>
    </row>
    <row r="2542" spans="1:31" ht="15.75" customHeight="1" x14ac:dyDescent="0.2">
      <c r="A2542" s="22">
        <v>36426</v>
      </c>
      <c r="B2542" s="23">
        <f t="shared" ref="B2542:C2542" si="5085">LN(D2542)</f>
        <v>7.1549278080957084</v>
      </c>
      <c r="C2542" s="23">
        <f t="shared" si="5085"/>
        <v>7.9192834607431335</v>
      </c>
      <c r="D2542" s="24">
        <v>1280.4000000000001</v>
      </c>
      <c r="E2542" s="24">
        <v>2749.8</v>
      </c>
      <c r="F2542" s="27">
        <f t="shared" ref="F2542:G2542" si="5086">LN(D2542/D2541)</f>
        <v>-2.3236214667753011E-2</v>
      </c>
      <c r="G2542" s="27">
        <f t="shared" si="5086"/>
        <v>-3.8628886637709921E-2</v>
      </c>
      <c r="H2542" s="27">
        <f t="shared" si="4602"/>
        <v>0.90348171568344149</v>
      </c>
      <c r="I2542" s="27"/>
      <c r="J2542" s="27">
        <v>2504</v>
      </c>
      <c r="K2542" s="27">
        <v>7.1965561476090292</v>
      </c>
      <c r="L2542" s="37">
        <v>-1.5953285133567086E-2</v>
      </c>
      <c r="M2542" s="27"/>
      <c r="N2542" s="27"/>
      <c r="O2542" s="27"/>
      <c r="P2542" s="27"/>
      <c r="Q2542" s="27"/>
      <c r="R2542" s="27"/>
      <c r="S2542" s="27"/>
      <c r="T2542" s="27"/>
      <c r="U2542" s="27"/>
      <c r="V2542" s="27"/>
      <c r="W2542" s="27"/>
      <c r="X2542" s="27"/>
      <c r="Y2542" s="27"/>
      <c r="Z2542" s="27"/>
      <c r="AA2542" s="27"/>
      <c r="AB2542" s="27"/>
      <c r="AC2542" s="27"/>
      <c r="AD2542" s="27"/>
      <c r="AE2542" s="27"/>
    </row>
    <row r="2543" spans="1:31" ht="15.75" customHeight="1" x14ac:dyDescent="0.2">
      <c r="A2543" s="22">
        <v>36427</v>
      </c>
      <c r="B2543" s="23">
        <f t="shared" ref="B2543:C2543" si="5087">LN(D2543)</f>
        <v>7.1525037540487313</v>
      </c>
      <c r="C2543" s="23">
        <f t="shared" si="5087"/>
        <v>7.9158591741287436</v>
      </c>
      <c r="D2543" s="24">
        <v>1277.3</v>
      </c>
      <c r="E2543" s="24">
        <v>2740.4</v>
      </c>
      <c r="F2543" s="27">
        <f t="shared" ref="F2543:G2543" si="5088">LN(D2543/D2542)</f>
        <v>-2.4240540469769698E-3</v>
      </c>
      <c r="G2543" s="27">
        <f t="shared" si="5088"/>
        <v>-3.4242866143893579E-3</v>
      </c>
      <c r="H2543" s="27">
        <f t="shared" si="4602"/>
        <v>0.90356632131924819</v>
      </c>
      <c r="I2543" s="27"/>
      <c r="J2543" s="27">
        <v>2505</v>
      </c>
      <c r="K2543" s="27">
        <v>7.1910741295398717</v>
      </c>
      <c r="L2543" s="37">
        <v>-2.0800751769503023E-2</v>
      </c>
      <c r="M2543" s="27"/>
      <c r="N2543" s="27"/>
      <c r="O2543" s="27"/>
      <c r="P2543" s="27"/>
      <c r="Q2543" s="27"/>
      <c r="R2543" s="27"/>
      <c r="S2543" s="27"/>
      <c r="T2543" s="27"/>
      <c r="U2543" s="27"/>
      <c r="V2543" s="27"/>
      <c r="W2543" s="27"/>
      <c r="X2543" s="27"/>
      <c r="Y2543" s="27"/>
      <c r="Z2543" s="27"/>
      <c r="AA2543" s="27"/>
      <c r="AB2543" s="27"/>
      <c r="AC2543" s="27"/>
      <c r="AD2543" s="27"/>
      <c r="AE2543" s="27"/>
    </row>
    <row r="2544" spans="1:31" ht="15.75" customHeight="1" x14ac:dyDescent="0.2">
      <c r="A2544" s="22">
        <v>36430</v>
      </c>
      <c r="B2544" s="23">
        <f t="shared" ref="B2544:C2544" si="5089">LN(D2544)</f>
        <v>7.157190164250415</v>
      </c>
      <c r="C2544" s="23">
        <f t="shared" si="5089"/>
        <v>7.9236017111257464</v>
      </c>
      <c r="D2544" s="24">
        <v>1283.3</v>
      </c>
      <c r="E2544" s="24">
        <v>2761.7</v>
      </c>
      <c r="F2544" s="27">
        <f t="shared" ref="F2544:G2544" si="5090">LN(D2544/D2543)</f>
        <v>4.6864102016841288E-3</v>
      </c>
      <c r="G2544" s="27">
        <f t="shared" si="5090"/>
        <v>7.7425369970026154E-3</v>
      </c>
      <c r="H2544" s="27">
        <f t="shared" si="4602"/>
        <v>0.90327485216739356</v>
      </c>
      <c r="I2544" s="27"/>
      <c r="J2544" s="27">
        <v>2506</v>
      </c>
      <c r="K2544" s="27">
        <v>7.1821103765066141</v>
      </c>
      <c r="L2544" s="37">
        <v>-1.3684574319546172E-2</v>
      </c>
      <c r="M2544" s="27"/>
      <c r="N2544" s="27"/>
      <c r="O2544" s="27"/>
      <c r="P2544" s="27"/>
      <c r="Q2544" s="27"/>
      <c r="R2544" s="27"/>
      <c r="S2544" s="27"/>
      <c r="T2544" s="27"/>
      <c r="U2544" s="27"/>
      <c r="V2544" s="27"/>
      <c r="W2544" s="27"/>
      <c r="X2544" s="27"/>
      <c r="Y2544" s="27"/>
      <c r="Z2544" s="27"/>
      <c r="AA2544" s="27"/>
      <c r="AB2544" s="27"/>
      <c r="AC2544" s="27"/>
      <c r="AD2544" s="27"/>
      <c r="AE2544" s="27"/>
    </row>
    <row r="2545" spans="1:31" ht="15.75" customHeight="1" x14ac:dyDescent="0.2">
      <c r="A2545" s="22">
        <v>36431</v>
      </c>
      <c r="B2545" s="23">
        <f t="shared" ref="B2545:C2545" si="5091">LN(D2545)</f>
        <v>7.1563326315531572</v>
      </c>
      <c r="C2545" s="23">
        <f t="shared" si="5091"/>
        <v>7.921608198441044</v>
      </c>
      <c r="D2545" s="24">
        <v>1282.2</v>
      </c>
      <c r="E2545" s="24">
        <v>2756.2</v>
      </c>
      <c r="F2545" s="27">
        <f t="shared" ref="F2545:G2545" si="5092">LN(D2545/D2544)</f>
        <v>-8.5753269725837586E-4</v>
      </c>
      <c r="G2545" s="27">
        <f t="shared" si="5092"/>
        <v>-1.9935126847021511E-3</v>
      </c>
      <c r="H2545" s="27">
        <f t="shared" si="4602"/>
        <v>0.90339391349366516</v>
      </c>
      <c r="I2545" s="27"/>
      <c r="J2545" s="27">
        <v>2507</v>
      </c>
      <c r="K2545" s="27">
        <v>7.173105720101411</v>
      </c>
      <c r="L2545" s="37">
        <v>-1.739721089648949E-2</v>
      </c>
      <c r="M2545" s="27"/>
      <c r="N2545" s="27"/>
      <c r="O2545" s="27"/>
      <c r="P2545" s="27"/>
      <c r="Q2545" s="27"/>
      <c r="R2545" s="27"/>
      <c r="S2545" s="27"/>
      <c r="T2545" s="27"/>
      <c r="U2545" s="27"/>
      <c r="V2545" s="27"/>
      <c r="W2545" s="27"/>
      <c r="X2545" s="27"/>
      <c r="Y2545" s="27"/>
      <c r="Z2545" s="27"/>
      <c r="AA2545" s="27"/>
      <c r="AB2545" s="27"/>
      <c r="AC2545" s="27"/>
      <c r="AD2545" s="27"/>
      <c r="AE2545" s="27"/>
    </row>
    <row r="2546" spans="1:31" ht="15.75" customHeight="1" x14ac:dyDescent="0.2">
      <c r="A2546" s="22">
        <v>36432</v>
      </c>
      <c r="B2546" s="23">
        <f t="shared" ref="B2546:C2546" si="5093">LN(D2546)</f>
        <v>7.1454327000733837</v>
      </c>
      <c r="C2546" s="23">
        <f t="shared" si="5093"/>
        <v>7.9121301455688773</v>
      </c>
      <c r="D2546" s="24">
        <v>1268.3</v>
      </c>
      <c r="E2546" s="24">
        <v>2730.2</v>
      </c>
      <c r="F2546" s="27">
        <f t="shared" ref="F2546:G2546" si="5094">LN(D2546/D2545)</f>
        <v>-1.0899931479773143E-2</v>
      </c>
      <c r="G2546" s="27">
        <f t="shared" si="5094"/>
        <v>-9.4780528721670511E-3</v>
      </c>
      <c r="H2546" s="27">
        <f t="shared" si="4602"/>
        <v>0.90309847899495488</v>
      </c>
      <c r="I2546" s="27"/>
      <c r="J2546" s="27">
        <v>2508</v>
      </c>
      <c r="K2546" s="27">
        <v>7.1962814298112319</v>
      </c>
      <c r="L2546" s="37">
        <v>-2.4701414907880803E-2</v>
      </c>
      <c r="M2546" s="27"/>
      <c r="N2546" s="27"/>
      <c r="O2546" s="27"/>
      <c r="P2546" s="27"/>
      <c r="Q2546" s="27"/>
      <c r="R2546" s="27"/>
      <c r="S2546" s="27"/>
      <c r="T2546" s="27"/>
      <c r="U2546" s="27"/>
      <c r="V2546" s="27"/>
      <c r="W2546" s="27"/>
      <c r="X2546" s="27"/>
      <c r="Y2546" s="27"/>
      <c r="Z2546" s="27"/>
      <c r="AA2546" s="27"/>
      <c r="AB2546" s="27"/>
      <c r="AC2546" s="27"/>
      <c r="AD2546" s="27"/>
      <c r="AE2546" s="27"/>
    </row>
    <row r="2547" spans="1:31" ht="15.75" customHeight="1" x14ac:dyDescent="0.2">
      <c r="A2547" s="22">
        <v>36433</v>
      </c>
      <c r="B2547" s="23">
        <f t="shared" ref="B2547:C2547" si="5095">LN(D2547)</f>
        <v>7.156722510305805</v>
      </c>
      <c r="C2547" s="23">
        <f t="shared" si="5095"/>
        <v>7.9179370022708202</v>
      </c>
      <c r="D2547" s="24">
        <v>1282.7</v>
      </c>
      <c r="E2547" s="24">
        <v>2746.1</v>
      </c>
      <c r="F2547" s="27">
        <f t="shared" ref="F2547:G2547" si="5096">LN(D2547/D2546)</f>
        <v>1.1289810232421257E-2</v>
      </c>
      <c r="G2547" s="27">
        <f t="shared" si="5096"/>
        <v>5.8068567019428294E-3</v>
      </c>
      <c r="H2547" s="27">
        <f t="shared" si="4602"/>
        <v>0.90386201712053238</v>
      </c>
      <c r="I2547" s="27"/>
      <c r="J2547" s="27">
        <v>2509</v>
      </c>
      <c r="K2547" s="27">
        <v>7.1915349926868277</v>
      </c>
      <c r="L2547" s="37">
        <v>-2.2878056787878798E-2</v>
      </c>
      <c r="M2547" s="27"/>
      <c r="N2547" s="27"/>
      <c r="O2547" s="27"/>
      <c r="P2547" s="27"/>
      <c r="Q2547" s="27"/>
      <c r="R2547" s="27"/>
      <c r="S2547" s="27"/>
      <c r="T2547" s="27"/>
      <c r="U2547" s="27"/>
      <c r="V2547" s="27"/>
      <c r="W2547" s="27"/>
      <c r="X2547" s="27"/>
      <c r="Y2547" s="27"/>
      <c r="Z2547" s="27"/>
      <c r="AA2547" s="27"/>
      <c r="AB2547" s="27"/>
      <c r="AC2547" s="27"/>
      <c r="AD2547" s="27"/>
      <c r="AE2547" s="27"/>
    </row>
    <row r="2548" spans="1:31" ht="15.75" customHeight="1" x14ac:dyDescent="0.2">
      <c r="A2548" s="22">
        <v>36434</v>
      </c>
      <c r="B2548" s="23">
        <f t="shared" ref="B2548:C2548" si="5097">LN(D2548)</f>
        <v>7.156800467819</v>
      </c>
      <c r="C2548" s="23">
        <f t="shared" si="5097"/>
        <v>7.9145446336633949</v>
      </c>
      <c r="D2548" s="24">
        <v>1282.8</v>
      </c>
      <c r="E2548" s="24">
        <v>2736.8</v>
      </c>
      <c r="F2548" s="27">
        <f t="shared" ref="F2548:G2548" si="5098">LN(D2548/D2547)</f>
        <v>7.7957513194846793E-5</v>
      </c>
      <c r="G2548" s="27">
        <f t="shared" si="5098"/>
        <v>-3.3923686074251547E-3</v>
      </c>
      <c r="H2548" s="27">
        <f t="shared" si="4602"/>
        <v>0.90425928453022586</v>
      </c>
      <c r="I2548" s="27"/>
      <c r="J2548" s="27">
        <v>2510</v>
      </c>
      <c r="K2548" s="27">
        <v>7.2182270608330636</v>
      </c>
      <c r="L2548" s="37">
        <v>-2.7098980987243948E-2</v>
      </c>
      <c r="M2548" s="27"/>
      <c r="N2548" s="27"/>
      <c r="O2548" s="27"/>
      <c r="P2548" s="27"/>
      <c r="Q2548" s="27"/>
      <c r="R2548" s="27"/>
      <c r="S2548" s="27"/>
      <c r="T2548" s="27"/>
      <c r="U2548" s="27"/>
      <c r="V2548" s="27"/>
      <c r="W2548" s="27"/>
      <c r="X2548" s="27"/>
      <c r="Y2548" s="27"/>
      <c r="Z2548" s="27"/>
      <c r="AA2548" s="27"/>
      <c r="AB2548" s="27"/>
      <c r="AC2548" s="27"/>
      <c r="AD2548" s="27"/>
      <c r="AE2548" s="27"/>
    </row>
    <row r="2549" spans="1:31" ht="15.75" customHeight="1" x14ac:dyDescent="0.2">
      <c r="A2549" s="22">
        <v>36437</v>
      </c>
      <c r="B2549" s="23">
        <f t="shared" ref="B2549:C2549" si="5099">LN(D2549)</f>
        <v>7.1736517593619959</v>
      </c>
      <c r="C2549" s="23">
        <f t="shared" si="5099"/>
        <v>7.9359093373349916</v>
      </c>
      <c r="D2549" s="24">
        <v>1304.5999999999999</v>
      </c>
      <c r="E2549" s="24">
        <v>2795.9</v>
      </c>
      <c r="F2549" s="27">
        <f t="shared" ref="F2549:G2549" si="5100">LN(D2549/D2548)</f>
        <v>1.685129154299574E-2</v>
      </c>
      <c r="G2549" s="27">
        <f t="shared" si="5100"/>
        <v>2.1364703671596472E-2</v>
      </c>
      <c r="H2549" s="27">
        <f t="shared" si="4602"/>
        <v>0.90394830062045872</v>
      </c>
      <c r="I2549" s="27"/>
      <c r="J2549" s="27">
        <v>2511</v>
      </c>
      <c r="K2549" s="27">
        <v>7.2204207358898786</v>
      </c>
      <c r="L2549" s="37">
        <v>-2.6960337340181439E-2</v>
      </c>
      <c r="M2549" s="27"/>
      <c r="N2549" s="27"/>
      <c r="O2549" s="27"/>
      <c r="P2549" s="27"/>
      <c r="Q2549" s="27"/>
      <c r="R2549" s="27"/>
      <c r="S2549" s="27"/>
      <c r="T2549" s="27"/>
      <c r="U2549" s="27"/>
      <c r="V2549" s="27"/>
      <c r="W2549" s="27"/>
      <c r="X2549" s="27"/>
      <c r="Y2549" s="27"/>
      <c r="Z2549" s="27"/>
      <c r="AA2549" s="27"/>
      <c r="AB2549" s="27"/>
      <c r="AC2549" s="27"/>
      <c r="AD2549" s="27"/>
      <c r="AE2549" s="27"/>
    </row>
    <row r="2550" spans="1:31" ht="15.75" customHeight="1" x14ac:dyDescent="0.2">
      <c r="A2550" s="22">
        <v>36438</v>
      </c>
      <c r="B2550" s="23">
        <f t="shared" ref="B2550:C2550" si="5101">LN(D2550)</f>
        <v>7.1711190437827117</v>
      </c>
      <c r="C2550" s="23">
        <f t="shared" si="5101"/>
        <v>7.9372318288153849</v>
      </c>
      <c r="D2550" s="24">
        <v>1301.3</v>
      </c>
      <c r="E2550" s="24">
        <v>2799.6</v>
      </c>
      <c r="F2550" s="27">
        <f t="shared" ref="F2550:G2550" si="5102">LN(D2550/D2549)</f>
        <v>-2.5327155792839403E-3</v>
      </c>
      <c r="G2550" s="27">
        <f t="shared" si="5102"/>
        <v>1.322491480393083E-3</v>
      </c>
      <c r="H2550" s="27">
        <f t="shared" si="4602"/>
        <v>0.90347859284500531</v>
      </c>
      <c r="I2550" s="27"/>
      <c r="J2550" s="27">
        <v>2512</v>
      </c>
      <c r="K2550" s="27">
        <v>7.2280798768972794</v>
      </c>
      <c r="L2550" s="37">
        <v>-2.4599953820176879E-2</v>
      </c>
      <c r="M2550" s="27"/>
      <c r="N2550" s="27"/>
      <c r="O2550" s="27"/>
      <c r="P2550" s="27"/>
      <c r="Q2550" s="27"/>
      <c r="R2550" s="27"/>
      <c r="S2550" s="27"/>
      <c r="T2550" s="27"/>
      <c r="U2550" s="27"/>
      <c r="V2550" s="27"/>
      <c r="W2550" s="27"/>
      <c r="X2550" s="27"/>
      <c r="Y2550" s="27"/>
      <c r="Z2550" s="27"/>
      <c r="AA2550" s="27"/>
      <c r="AB2550" s="27"/>
      <c r="AC2550" s="27"/>
      <c r="AD2550" s="27"/>
      <c r="AE2550" s="27"/>
    </row>
    <row r="2551" spans="1:31" ht="15.75" customHeight="1" x14ac:dyDescent="0.2">
      <c r="A2551" s="22">
        <v>36439</v>
      </c>
      <c r="B2551" s="23">
        <f t="shared" ref="B2551:C2551" si="5103">LN(D2551)</f>
        <v>7.1894695796541264</v>
      </c>
      <c r="C2551" s="23">
        <f t="shared" si="5103"/>
        <v>7.9575974032808174</v>
      </c>
      <c r="D2551" s="24">
        <v>1325.4</v>
      </c>
      <c r="E2551" s="24">
        <v>2857.2</v>
      </c>
      <c r="F2551" s="27">
        <f t="shared" ref="F2551:G2551" si="5104">LN(D2551/D2550)</f>
        <v>1.8350535871415052E-2</v>
      </c>
      <c r="G2551" s="27">
        <f t="shared" si="5104"/>
        <v>2.0365574465432735E-2</v>
      </c>
      <c r="H2551" s="27">
        <f t="shared" si="4602"/>
        <v>0.90347239440512517</v>
      </c>
      <c r="I2551" s="27"/>
      <c r="J2551" s="27">
        <v>2513</v>
      </c>
      <c r="K2551" s="27">
        <v>7.2241123668875931</v>
      </c>
      <c r="L2551" s="37">
        <v>-2.9075095475015189E-2</v>
      </c>
      <c r="M2551" s="27"/>
      <c r="N2551" s="27"/>
      <c r="O2551" s="27"/>
      <c r="P2551" s="27"/>
      <c r="Q2551" s="27"/>
      <c r="R2551" s="27"/>
      <c r="S2551" s="27"/>
      <c r="T2551" s="27"/>
      <c r="U2551" s="27"/>
      <c r="V2551" s="27"/>
      <c r="W2551" s="27"/>
      <c r="X2551" s="27"/>
      <c r="Y2551" s="27"/>
      <c r="Z2551" s="27"/>
      <c r="AA2551" s="27"/>
      <c r="AB2551" s="27"/>
      <c r="AC2551" s="27"/>
      <c r="AD2551" s="27"/>
      <c r="AE2551" s="27"/>
    </row>
    <row r="2552" spans="1:31" ht="15.75" customHeight="1" x14ac:dyDescent="0.2">
      <c r="A2552" s="22">
        <v>36440</v>
      </c>
      <c r="B2552" s="23">
        <f t="shared" ref="B2552:C2552" si="5105">LN(D2552)</f>
        <v>7.1835671788634308</v>
      </c>
      <c r="C2552" s="23">
        <f t="shared" si="5105"/>
        <v>7.9588216291109752</v>
      </c>
      <c r="D2552" s="24">
        <v>1317.6</v>
      </c>
      <c r="E2552" s="24">
        <v>2860.7</v>
      </c>
      <c r="F2552" s="27">
        <f t="shared" ref="F2552:G2552" si="5106">LN(D2552/D2551)</f>
        <v>-5.9024007906960862E-3</v>
      </c>
      <c r="G2552" s="27">
        <f t="shared" si="5106"/>
        <v>1.2242258301577266E-3</v>
      </c>
      <c r="H2552" s="27">
        <f t="shared" si="4602"/>
        <v>0.90259180487072399</v>
      </c>
      <c r="I2552" s="27"/>
      <c r="J2552" s="27">
        <v>2514</v>
      </c>
      <c r="K2552" s="27">
        <v>7.2133433889999479</v>
      </c>
      <c r="L2552" s="37">
        <v>-2.5308367332791626E-2</v>
      </c>
      <c r="M2552" s="27"/>
      <c r="N2552" s="27"/>
      <c r="O2552" s="27"/>
      <c r="P2552" s="27"/>
      <c r="Q2552" s="27"/>
      <c r="R2552" s="27"/>
      <c r="S2552" s="27"/>
      <c r="T2552" s="27"/>
      <c r="U2552" s="27"/>
      <c r="V2552" s="27"/>
      <c r="W2552" s="27"/>
      <c r="X2552" s="27"/>
      <c r="Y2552" s="27"/>
      <c r="Z2552" s="27"/>
      <c r="AA2552" s="27"/>
      <c r="AB2552" s="27"/>
      <c r="AC2552" s="27"/>
      <c r="AD2552" s="27"/>
      <c r="AE2552" s="27"/>
    </row>
    <row r="2553" spans="1:31" ht="15.75" customHeight="1" x14ac:dyDescent="0.2">
      <c r="A2553" s="22">
        <v>36441</v>
      </c>
      <c r="B2553" s="23">
        <f t="shared" ref="B2553:C2553" si="5107">LN(D2553)</f>
        <v>7.1974353540965907</v>
      </c>
      <c r="C2553" s="23">
        <f t="shared" si="5107"/>
        <v>7.9677999745009886</v>
      </c>
      <c r="D2553" s="24">
        <v>1336</v>
      </c>
      <c r="E2553" s="24">
        <v>2886.5</v>
      </c>
      <c r="F2553" s="27">
        <f t="shared" ref="F2553:G2553" si="5108">LN(D2553/D2552)</f>
        <v>1.3868175233160508E-2</v>
      </c>
      <c r="G2553" s="27">
        <f t="shared" si="5108"/>
        <v>8.9783453900132235E-3</v>
      </c>
      <c r="H2553" s="27">
        <f t="shared" si="4602"/>
        <v>0.90331526608728097</v>
      </c>
      <c r="I2553" s="27"/>
      <c r="J2553" s="27">
        <v>2515</v>
      </c>
      <c r="K2553" s="27">
        <v>7.2213378845377347</v>
      </c>
      <c r="L2553" s="37">
        <v>-2.3453529460764955E-2</v>
      </c>
      <c r="M2553" s="27"/>
      <c r="N2553" s="27"/>
      <c r="O2553" s="27"/>
      <c r="P2553" s="27"/>
      <c r="Q2553" s="27"/>
      <c r="R2553" s="27"/>
      <c r="S2553" s="27"/>
      <c r="T2553" s="27"/>
      <c r="U2553" s="27"/>
      <c r="V2553" s="27"/>
      <c r="W2553" s="27"/>
      <c r="X2553" s="27"/>
      <c r="Y2553" s="27"/>
      <c r="Z2553" s="27"/>
      <c r="AA2553" s="27"/>
      <c r="AB2553" s="27"/>
      <c r="AC2553" s="27"/>
      <c r="AD2553" s="27"/>
      <c r="AE2553" s="27"/>
    </row>
    <row r="2554" spans="1:31" ht="15.75" customHeight="1" x14ac:dyDescent="0.2">
      <c r="A2554" s="22">
        <v>36444</v>
      </c>
      <c r="B2554" s="23">
        <f t="shared" ref="B2554:C2554" si="5109">LN(D2554)</f>
        <v>7.196836372347625</v>
      </c>
      <c r="C2554" s="23">
        <f t="shared" si="5109"/>
        <v>7.9779337989876993</v>
      </c>
      <c r="D2554" s="24">
        <v>1335.2</v>
      </c>
      <c r="E2554" s="24">
        <v>2915.9</v>
      </c>
      <c r="F2554" s="27">
        <f t="shared" ref="F2554:G2554" si="5110">LN(D2554/D2553)</f>
        <v>-5.9898174896573075E-4</v>
      </c>
      <c r="G2554" s="27">
        <f t="shared" si="5110"/>
        <v>1.0133824486711164E-2</v>
      </c>
      <c r="H2554" s="27">
        <f t="shared" si="4602"/>
        <v>0.90209276658334947</v>
      </c>
      <c r="I2554" s="27"/>
      <c r="J2554" s="27">
        <v>2516</v>
      </c>
      <c r="K2554" s="27">
        <v>7.2421123588852492</v>
      </c>
      <c r="L2554" s="37">
        <v>-2.6725332143710645E-2</v>
      </c>
      <c r="M2554" s="27"/>
      <c r="N2554" s="27"/>
      <c r="O2554" s="27"/>
      <c r="P2554" s="27"/>
      <c r="Q2554" s="27"/>
      <c r="R2554" s="27"/>
      <c r="S2554" s="27"/>
      <c r="T2554" s="27"/>
      <c r="U2554" s="27"/>
      <c r="V2554" s="27"/>
      <c r="W2554" s="27"/>
      <c r="X2554" s="27"/>
      <c r="Y2554" s="27"/>
      <c r="Z2554" s="27"/>
      <c r="AA2554" s="27"/>
      <c r="AB2554" s="27"/>
      <c r="AC2554" s="27"/>
      <c r="AD2554" s="27"/>
      <c r="AE2554" s="27"/>
    </row>
    <row r="2555" spans="1:31" ht="15.75" customHeight="1" x14ac:dyDescent="0.2">
      <c r="A2555" s="22">
        <v>36445</v>
      </c>
      <c r="B2555" s="23">
        <f t="shared" ref="B2555:C2555" si="5111">LN(D2555)</f>
        <v>7.180069874302796</v>
      </c>
      <c r="C2555" s="23">
        <f t="shared" si="5111"/>
        <v>7.9629031962361623</v>
      </c>
      <c r="D2555" s="24">
        <v>1313</v>
      </c>
      <c r="E2555" s="24">
        <v>2872.4</v>
      </c>
      <c r="F2555" s="27">
        <f t="shared" ref="F2555:G2555" si="5112">LN(D2555/D2554)</f>
        <v>-1.6766498044829135E-2</v>
      </c>
      <c r="G2555" s="27">
        <f t="shared" si="5112"/>
        <v>-1.5030602751536903E-2</v>
      </c>
      <c r="H2555" s="27">
        <f t="shared" ref="H2555:H2809" si="5113">B2555/C2555</f>
        <v>0.90168996123130196</v>
      </c>
      <c r="I2555" s="27"/>
      <c r="J2555" s="27">
        <v>2517</v>
      </c>
      <c r="K2555" s="27">
        <v>7.2515002865474019</v>
      </c>
      <c r="L2555" s="37">
        <v>-3.3690084261758457E-2</v>
      </c>
      <c r="M2555" s="27"/>
      <c r="N2555" s="27"/>
      <c r="O2555" s="27"/>
      <c r="P2555" s="27"/>
      <c r="Q2555" s="27"/>
      <c r="R2555" s="27"/>
      <c r="S2555" s="27"/>
      <c r="T2555" s="27"/>
      <c r="U2555" s="27"/>
      <c r="V2555" s="27"/>
      <c r="W2555" s="27"/>
      <c r="X2555" s="27"/>
      <c r="Y2555" s="27"/>
      <c r="Z2555" s="27"/>
      <c r="AA2555" s="27"/>
      <c r="AB2555" s="27"/>
      <c r="AC2555" s="27"/>
      <c r="AD2555" s="27"/>
      <c r="AE2555" s="27"/>
    </row>
    <row r="2556" spans="1:31" ht="15.75" customHeight="1" x14ac:dyDescent="0.2">
      <c r="A2556" s="22">
        <v>36446</v>
      </c>
      <c r="B2556" s="23">
        <f t="shared" ref="B2556:C2556" si="5114">LN(D2556)</f>
        <v>7.1589030267059446</v>
      </c>
      <c r="C2556" s="23">
        <f t="shared" si="5114"/>
        <v>7.9378031757813625</v>
      </c>
      <c r="D2556" s="24">
        <v>1285.5</v>
      </c>
      <c r="E2556" s="24">
        <v>2801.2</v>
      </c>
      <c r="F2556" s="27">
        <f t="shared" ref="F2556:G2556" si="5115">LN(D2556/D2555)</f>
        <v>-2.1166847596851984E-2</v>
      </c>
      <c r="G2556" s="27">
        <f t="shared" si="5115"/>
        <v>-2.5100020454799952E-2</v>
      </c>
      <c r="H2556" s="27">
        <f t="shared" si="5113"/>
        <v>0.90187459529711178</v>
      </c>
      <c r="I2556" s="27"/>
      <c r="J2556" s="27">
        <v>2518</v>
      </c>
      <c r="K2556" s="27">
        <v>7.2665196213593068</v>
      </c>
      <c r="L2556" s="37">
        <v>-3.5449717296683225E-2</v>
      </c>
      <c r="M2556" s="27"/>
      <c r="N2556" s="27"/>
      <c r="O2556" s="27"/>
      <c r="P2556" s="27"/>
      <c r="Q2556" s="27"/>
      <c r="R2556" s="27"/>
      <c r="S2556" s="27"/>
      <c r="T2556" s="27"/>
      <c r="U2556" s="27"/>
      <c r="V2556" s="27"/>
      <c r="W2556" s="27"/>
      <c r="X2556" s="27"/>
      <c r="Y2556" s="27"/>
      <c r="Z2556" s="27"/>
      <c r="AA2556" s="27"/>
      <c r="AB2556" s="27"/>
      <c r="AC2556" s="27"/>
      <c r="AD2556" s="27"/>
      <c r="AE2556" s="27"/>
    </row>
    <row r="2557" spans="1:31" ht="15.75" customHeight="1" x14ac:dyDescent="0.2">
      <c r="A2557" s="22">
        <v>36447</v>
      </c>
      <c r="B2557" s="23">
        <f t="shared" ref="B2557:C2557" si="5116">LN(D2557)</f>
        <v>7.1572680853164155</v>
      </c>
      <c r="C2557" s="23">
        <f t="shared" si="5116"/>
        <v>7.939800323378134</v>
      </c>
      <c r="D2557" s="24">
        <v>1283.4000000000001</v>
      </c>
      <c r="E2557" s="24">
        <v>2806.8</v>
      </c>
      <c r="F2557" s="27">
        <f t="shared" ref="F2557:G2557" si="5117">LN(D2557/D2556)</f>
        <v>-1.634941389529134E-3</v>
      </c>
      <c r="G2557" s="27">
        <f t="shared" si="5117"/>
        <v>1.9971475967710383E-3</v>
      </c>
      <c r="H2557" s="27">
        <f t="shared" si="5113"/>
        <v>0.90144182395146488</v>
      </c>
      <c r="I2557" s="27"/>
      <c r="J2557" s="27">
        <v>2519</v>
      </c>
      <c r="K2557" s="27">
        <v>7.2578192597995823</v>
      </c>
      <c r="L2557" s="37">
        <v>-4.1109773090124868E-2</v>
      </c>
      <c r="M2557" s="27"/>
      <c r="N2557" s="27"/>
      <c r="O2557" s="27"/>
      <c r="P2557" s="27"/>
      <c r="Q2557" s="27"/>
      <c r="R2557" s="27"/>
      <c r="S2557" s="27"/>
      <c r="T2557" s="27"/>
      <c r="U2557" s="27"/>
      <c r="V2557" s="27"/>
      <c r="W2557" s="27"/>
      <c r="X2557" s="27"/>
      <c r="Y2557" s="27"/>
      <c r="Z2557" s="27"/>
      <c r="AA2557" s="27"/>
      <c r="AB2557" s="27"/>
      <c r="AC2557" s="27"/>
      <c r="AD2557" s="27"/>
      <c r="AE2557" s="27"/>
    </row>
    <row r="2558" spans="1:31" ht="15.75" customHeight="1" x14ac:dyDescent="0.2">
      <c r="A2558" s="22">
        <v>36448</v>
      </c>
      <c r="B2558" s="23">
        <f t="shared" ref="B2558:C2558" si="5118">LN(D2558)</f>
        <v>7.1288166640920227</v>
      </c>
      <c r="C2558" s="23">
        <f t="shared" si="5118"/>
        <v>7.9127160115687918</v>
      </c>
      <c r="D2558" s="24">
        <v>1247.4000000000001</v>
      </c>
      <c r="E2558" s="24">
        <v>2731.8</v>
      </c>
      <c r="F2558" s="27">
        <f t="shared" ref="F2558:G2558" si="5119">LN(D2558/D2557)</f>
        <v>-2.8451421224392703E-2</v>
      </c>
      <c r="G2558" s="27">
        <f t="shared" si="5119"/>
        <v>-2.7084311809342253E-2</v>
      </c>
      <c r="H2558" s="27">
        <f t="shared" si="5113"/>
        <v>0.90093169698866127</v>
      </c>
      <c r="I2558" s="27"/>
      <c r="J2558" s="27">
        <v>2520</v>
      </c>
      <c r="K2558" s="27">
        <v>7.2533757943508608</v>
      </c>
      <c r="L2558" s="37">
        <v>-4.6850145931522036E-2</v>
      </c>
      <c r="M2558" s="27"/>
      <c r="N2558" s="27"/>
      <c r="O2558" s="27"/>
      <c r="P2558" s="27"/>
      <c r="Q2558" s="27"/>
      <c r="R2558" s="27"/>
      <c r="S2558" s="27"/>
      <c r="T2558" s="27"/>
      <c r="U2558" s="27"/>
      <c r="V2558" s="27"/>
      <c r="W2558" s="27"/>
      <c r="X2558" s="27"/>
      <c r="Y2558" s="27"/>
      <c r="Z2558" s="27"/>
      <c r="AA2558" s="27"/>
      <c r="AB2558" s="27"/>
      <c r="AC2558" s="27"/>
      <c r="AD2558" s="27"/>
      <c r="AE2558" s="27"/>
    </row>
    <row r="2559" spans="1:31" ht="15.75" customHeight="1" x14ac:dyDescent="0.2">
      <c r="A2559" s="22">
        <v>36451</v>
      </c>
      <c r="B2559" s="23">
        <f t="shared" ref="B2559:C2559" si="5120">LN(D2559)</f>
        <v>7.1341734628300042</v>
      </c>
      <c r="C2559" s="23">
        <f t="shared" si="5120"/>
        <v>7.8969618441233154</v>
      </c>
      <c r="D2559" s="24">
        <v>1254.0999999999999</v>
      </c>
      <c r="E2559" s="24">
        <v>2689.1</v>
      </c>
      <c r="F2559" s="27">
        <f t="shared" ref="F2559:G2559" si="5121">LN(D2559/D2558)</f>
        <v>5.356798737981781E-3</v>
      </c>
      <c r="G2559" s="27">
        <f t="shared" si="5121"/>
        <v>-1.5754167445475822E-2</v>
      </c>
      <c r="H2559" s="27">
        <f t="shared" si="5113"/>
        <v>0.9034073614195115</v>
      </c>
      <c r="I2559" s="27"/>
      <c r="J2559" s="27">
        <v>2521</v>
      </c>
      <c r="K2559" s="27">
        <v>7.2401230488564954</v>
      </c>
      <c r="L2559" s="37">
        <v>-5.171031235954171E-2</v>
      </c>
      <c r="M2559" s="27"/>
      <c r="N2559" s="27"/>
      <c r="O2559" s="27"/>
      <c r="P2559" s="27"/>
      <c r="Q2559" s="27"/>
      <c r="R2559" s="27"/>
      <c r="S2559" s="27"/>
      <c r="T2559" s="27"/>
      <c r="U2559" s="27"/>
      <c r="V2559" s="27"/>
      <c r="W2559" s="27"/>
      <c r="X2559" s="27"/>
      <c r="Y2559" s="27"/>
      <c r="Z2559" s="27"/>
      <c r="AA2559" s="27"/>
      <c r="AB2559" s="27"/>
      <c r="AC2559" s="27"/>
      <c r="AD2559" s="27"/>
      <c r="AE2559" s="27"/>
    </row>
    <row r="2560" spans="1:31" ht="15.75" customHeight="1" x14ac:dyDescent="0.2">
      <c r="A2560" s="22">
        <v>36452</v>
      </c>
      <c r="B2560" s="23">
        <f t="shared" ref="B2560:C2560" si="5122">LN(D2560)</f>
        <v>7.1398982140931473</v>
      </c>
      <c r="C2560" s="23">
        <f t="shared" si="5122"/>
        <v>7.8965899033320008</v>
      </c>
      <c r="D2560" s="24">
        <v>1261.3</v>
      </c>
      <c r="E2560" s="24">
        <v>2688.1</v>
      </c>
      <c r="F2560" s="27">
        <f t="shared" ref="F2560:G2560" si="5123">LN(D2560/D2559)</f>
        <v>5.7247512631434568E-3</v>
      </c>
      <c r="G2560" s="27">
        <f t="shared" si="5123"/>
        <v>-3.7194079131457465E-4</v>
      </c>
      <c r="H2560" s="27">
        <f t="shared" si="5113"/>
        <v>0.90417487820665932</v>
      </c>
      <c r="I2560" s="27"/>
      <c r="J2560" s="27">
        <v>2522</v>
      </c>
      <c r="K2560" s="27">
        <v>7.2477929144990458</v>
      </c>
      <c r="L2560" s="37">
        <v>-6.2102914520007602E-2</v>
      </c>
      <c r="M2560" s="27"/>
      <c r="N2560" s="27"/>
      <c r="O2560" s="27"/>
      <c r="P2560" s="27"/>
      <c r="Q2560" s="27"/>
      <c r="R2560" s="27"/>
      <c r="S2560" s="27"/>
      <c r="T2560" s="27"/>
      <c r="U2560" s="27"/>
      <c r="V2560" s="27"/>
      <c r="W2560" s="27"/>
      <c r="X2560" s="27"/>
      <c r="Y2560" s="27"/>
      <c r="Z2560" s="27"/>
      <c r="AA2560" s="27"/>
      <c r="AB2560" s="27"/>
      <c r="AC2560" s="27"/>
      <c r="AD2560" s="27"/>
      <c r="AE2560" s="27"/>
    </row>
    <row r="2561" spans="1:31" ht="15.75" customHeight="1" x14ac:dyDescent="0.2">
      <c r="A2561" s="22">
        <v>36453</v>
      </c>
      <c r="B2561" s="23">
        <f t="shared" ref="B2561:C2561" si="5124">LN(D2561)</f>
        <v>7.1619322728765198</v>
      </c>
      <c r="C2561" s="23">
        <f t="shared" si="5124"/>
        <v>7.9331156392429119</v>
      </c>
      <c r="D2561" s="24">
        <v>1289.4000000000001</v>
      </c>
      <c r="E2561" s="24">
        <v>2788.1</v>
      </c>
      <c r="F2561" s="27">
        <f t="shared" ref="F2561:G2561" si="5125">LN(D2561/D2560)</f>
        <v>2.2034058783372289E-2</v>
      </c>
      <c r="G2561" s="27">
        <f t="shared" si="5125"/>
        <v>3.6525735910910774E-2</v>
      </c>
      <c r="H2561" s="27">
        <f t="shared" si="5113"/>
        <v>0.90278934514056963</v>
      </c>
      <c r="I2561" s="27"/>
      <c r="J2561" s="27">
        <v>2523</v>
      </c>
      <c r="K2561" s="27">
        <v>7.2510734075683994</v>
      </c>
      <c r="L2561" s="37">
        <v>-5.7387589173287346E-2</v>
      </c>
      <c r="M2561" s="27"/>
      <c r="N2561" s="27"/>
      <c r="O2561" s="27"/>
      <c r="P2561" s="27"/>
      <c r="Q2561" s="27"/>
      <c r="R2561" s="27"/>
      <c r="S2561" s="27"/>
      <c r="T2561" s="27"/>
      <c r="U2561" s="27"/>
      <c r="V2561" s="27"/>
      <c r="W2561" s="27"/>
      <c r="X2561" s="27"/>
      <c r="Y2561" s="27"/>
      <c r="Z2561" s="27"/>
      <c r="AA2561" s="27"/>
      <c r="AB2561" s="27"/>
      <c r="AC2561" s="27"/>
      <c r="AD2561" s="27"/>
      <c r="AE2561" s="27"/>
    </row>
    <row r="2562" spans="1:31" ht="15.75" customHeight="1" x14ac:dyDescent="0.2">
      <c r="A2562" s="22">
        <v>36454</v>
      </c>
      <c r="B2562" s="23">
        <f t="shared" ref="B2562:C2562" si="5126">LN(D2562)</f>
        <v>7.1574239092357015</v>
      </c>
      <c r="C2562" s="23">
        <f t="shared" si="5126"/>
        <v>7.9380530374663731</v>
      </c>
      <c r="D2562" s="24">
        <v>1283.5999999999999</v>
      </c>
      <c r="E2562" s="24">
        <v>2801.9</v>
      </c>
      <c r="F2562" s="27">
        <f t="shared" ref="F2562:G2562" si="5127">LN(D2562/D2561)</f>
        <v>-4.5083636408181638E-3</v>
      </c>
      <c r="G2562" s="27">
        <f t="shared" si="5127"/>
        <v>4.9373982234615105E-3</v>
      </c>
      <c r="H2562" s="27">
        <f t="shared" si="5113"/>
        <v>0.90165987496603717</v>
      </c>
      <c r="I2562" s="27"/>
      <c r="J2562" s="27">
        <v>2524</v>
      </c>
      <c r="K2562" s="27">
        <v>7.2463336766575539</v>
      </c>
      <c r="L2562" s="37">
        <v>-6.1628711802679703E-2</v>
      </c>
      <c r="M2562" s="27"/>
      <c r="N2562" s="27"/>
      <c r="O2562" s="27"/>
      <c r="P2562" s="27"/>
      <c r="Q2562" s="27"/>
      <c r="R2562" s="27"/>
      <c r="S2562" s="27"/>
      <c r="T2562" s="27"/>
      <c r="U2562" s="27"/>
      <c r="V2562" s="27"/>
      <c r="W2562" s="27"/>
      <c r="X2562" s="27"/>
      <c r="Y2562" s="27"/>
      <c r="Z2562" s="27"/>
      <c r="AA2562" s="27"/>
      <c r="AB2562" s="27"/>
      <c r="AC2562" s="27"/>
      <c r="AD2562" s="27"/>
      <c r="AE2562" s="27"/>
    </row>
    <row r="2563" spans="1:31" ht="15.75" customHeight="1" x14ac:dyDescent="0.2">
      <c r="A2563" s="22">
        <v>36455</v>
      </c>
      <c r="B2563" s="23">
        <f t="shared" ref="B2563:C2563" si="5128">LN(D2563)</f>
        <v>7.1713495559048281</v>
      </c>
      <c r="C2563" s="23">
        <f t="shared" si="5128"/>
        <v>7.9432502583347686</v>
      </c>
      <c r="D2563" s="24">
        <v>1301.5999999999999</v>
      </c>
      <c r="E2563" s="24">
        <v>2816.5</v>
      </c>
      <c r="F2563" s="27">
        <f t="shared" ref="F2563:G2563" si="5129">LN(D2563/D2562)</f>
        <v>1.3925646669126266E-2</v>
      </c>
      <c r="G2563" s="27">
        <f t="shared" si="5129"/>
        <v>5.1972208683952097E-3</v>
      </c>
      <c r="H2563" s="27">
        <f t="shared" si="5113"/>
        <v>0.90282306646199484</v>
      </c>
      <c r="I2563" s="27"/>
      <c r="J2563" s="27">
        <v>2525</v>
      </c>
      <c r="K2563" s="27">
        <v>7.2769166691888643</v>
      </c>
      <c r="L2563" s="37">
        <v>-6.3737636278789367E-2</v>
      </c>
      <c r="M2563" s="27"/>
      <c r="N2563" s="27"/>
      <c r="O2563" s="27"/>
      <c r="P2563" s="27"/>
      <c r="Q2563" s="27"/>
      <c r="R2563" s="27"/>
      <c r="S2563" s="27"/>
      <c r="T2563" s="27"/>
      <c r="U2563" s="27"/>
      <c r="V2563" s="27"/>
      <c r="W2563" s="27"/>
      <c r="X2563" s="27"/>
      <c r="Y2563" s="27"/>
      <c r="Z2563" s="27"/>
      <c r="AA2563" s="27"/>
      <c r="AB2563" s="27"/>
      <c r="AC2563" s="27"/>
      <c r="AD2563" s="27"/>
      <c r="AE2563" s="27"/>
    </row>
    <row r="2564" spans="1:31" ht="15.75" customHeight="1" x14ac:dyDescent="0.2">
      <c r="A2564" s="22">
        <v>36458</v>
      </c>
      <c r="B2564" s="23">
        <f t="shared" ref="B2564:C2564" si="5130">LN(D2564)</f>
        <v>7.165184308262897</v>
      </c>
      <c r="C2564" s="23">
        <f t="shared" si="5130"/>
        <v>7.943037205283753</v>
      </c>
      <c r="D2564" s="24">
        <v>1293.5999999999999</v>
      </c>
      <c r="E2564" s="24">
        <v>2815.9</v>
      </c>
      <c r="F2564" s="27">
        <f t="shared" ref="F2564:G2564" si="5131">LN(D2564/D2563)</f>
        <v>-6.1652476419309186E-3</v>
      </c>
      <c r="G2564" s="27">
        <f t="shared" si="5131"/>
        <v>-2.1305305101540568E-4</v>
      </c>
      <c r="H2564" s="27">
        <f t="shared" si="5113"/>
        <v>0.90207109989319656</v>
      </c>
      <c r="I2564" s="27"/>
      <c r="J2564" s="27">
        <v>2526</v>
      </c>
      <c r="K2564" s="27">
        <v>7.2769166691888643</v>
      </c>
      <c r="L2564" s="37">
        <v>-6.3737636278789367E-2</v>
      </c>
      <c r="M2564" s="27"/>
      <c r="N2564" s="27"/>
      <c r="O2564" s="27"/>
      <c r="P2564" s="27"/>
      <c r="Q2564" s="27"/>
      <c r="R2564" s="27"/>
      <c r="S2564" s="27"/>
      <c r="T2564" s="27"/>
      <c r="U2564" s="27"/>
      <c r="V2564" s="27"/>
      <c r="W2564" s="27"/>
      <c r="X2564" s="27"/>
      <c r="Y2564" s="27"/>
      <c r="Z2564" s="27"/>
      <c r="AA2564" s="27"/>
      <c r="AB2564" s="27"/>
      <c r="AC2564" s="27"/>
      <c r="AD2564" s="27"/>
      <c r="AE2564" s="27"/>
    </row>
    <row r="2565" spans="1:31" ht="15.75" customHeight="1" x14ac:dyDescent="0.2">
      <c r="A2565" s="22">
        <v>36459</v>
      </c>
      <c r="B2565" s="23">
        <f t="shared" ref="B2565:C2565" si="5132">LN(D2565)</f>
        <v>7.1560986313180894</v>
      </c>
      <c r="C2565" s="23">
        <f t="shared" si="5132"/>
        <v>7.9414378588976655</v>
      </c>
      <c r="D2565" s="24">
        <v>1281.9000000000001</v>
      </c>
      <c r="E2565" s="24">
        <v>2811.4</v>
      </c>
      <c r="F2565" s="27">
        <f t="shared" ref="F2565:G2565" si="5133">LN(D2565/D2564)</f>
        <v>-9.0856769448079411E-3</v>
      </c>
      <c r="G2565" s="27">
        <f t="shared" si="5133"/>
        <v>-1.5993463860877763E-3</v>
      </c>
      <c r="H2565" s="27">
        <f t="shared" si="5113"/>
        <v>0.90110868566456459</v>
      </c>
      <c r="I2565" s="27"/>
      <c r="J2565" s="27">
        <v>2527</v>
      </c>
      <c r="K2565" s="27">
        <v>7.2752899904188224</v>
      </c>
      <c r="L2565" s="37">
        <v>-6.7133866577129275E-2</v>
      </c>
      <c r="M2565" s="27"/>
      <c r="N2565" s="27"/>
      <c r="O2565" s="27"/>
      <c r="P2565" s="27"/>
      <c r="Q2565" s="27"/>
      <c r="R2565" s="27"/>
      <c r="S2565" s="27"/>
      <c r="T2565" s="27"/>
      <c r="U2565" s="27"/>
      <c r="V2565" s="27"/>
      <c r="W2565" s="27"/>
      <c r="X2565" s="27"/>
      <c r="Y2565" s="27"/>
      <c r="Z2565" s="27"/>
      <c r="AA2565" s="27"/>
      <c r="AB2565" s="27"/>
      <c r="AC2565" s="27"/>
      <c r="AD2565" s="27"/>
      <c r="AE2565" s="27"/>
    </row>
    <row r="2566" spans="1:31" ht="15.75" customHeight="1" x14ac:dyDescent="0.2">
      <c r="A2566" s="22">
        <v>36460</v>
      </c>
      <c r="B2566" s="23">
        <f t="shared" ref="B2566:C2566" si="5134">LN(D2566)</f>
        <v>7.167577854554839</v>
      </c>
      <c r="C2566" s="23">
        <f t="shared" si="5134"/>
        <v>7.9382671549463151</v>
      </c>
      <c r="D2566" s="24">
        <v>1296.7</v>
      </c>
      <c r="E2566" s="24">
        <v>2802.5</v>
      </c>
      <c r="F2566" s="27">
        <f t="shared" ref="F2566:G2566" si="5135">LN(D2566/D2565)</f>
        <v>1.1479223236749492E-2</v>
      </c>
      <c r="G2566" s="27">
        <f t="shared" si="5135"/>
        <v>-3.170703951350589E-3</v>
      </c>
      <c r="H2566" s="27">
        <f t="shared" si="5113"/>
        <v>0.90291466823319733</v>
      </c>
      <c r="I2566" s="27"/>
      <c r="J2566" s="27">
        <v>2528</v>
      </c>
      <c r="K2566" s="27">
        <v>7.2673843643024716</v>
      </c>
      <c r="L2566" s="37">
        <v>-6.3904441225369091E-2</v>
      </c>
      <c r="M2566" s="27"/>
      <c r="N2566" s="27"/>
      <c r="O2566" s="27"/>
      <c r="P2566" s="27"/>
      <c r="Q2566" s="27"/>
      <c r="R2566" s="27"/>
      <c r="S2566" s="27"/>
      <c r="T2566" s="27"/>
      <c r="U2566" s="27"/>
      <c r="V2566" s="27"/>
      <c r="W2566" s="27"/>
      <c r="X2566" s="27"/>
      <c r="Y2566" s="27"/>
      <c r="Z2566" s="27"/>
      <c r="AA2566" s="27"/>
      <c r="AB2566" s="27"/>
      <c r="AC2566" s="27"/>
      <c r="AD2566" s="27"/>
      <c r="AE2566" s="27"/>
    </row>
    <row r="2567" spans="1:31" ht="15.75" customHeight="1" x14ac:dyDescent="0.2">
      <c r="A2567" s="22">
        <v>36461</v>
      </c>
      <c r="B2567" s="23">
        <f t="shared" ref="B2567:C2567" si="5136">LN(D2567)</f>
        <v>7.2022143357129416</v>
      </c>
      <c r="C2567" s="23">
        <f t="shared" si="5136"/>
        <v>7.9638775160292949</v>
      </c>
      <c r="D2567" s="24">
        <v>1342.4</v>
      </c>
      <c r="E2567" s="24">
        <v>2875.2</v>
      </c>
      <c r="F2567" s="27">
        <f t="shared" ref="F2567:G2567" si="5137">LN(D2567/D2566)</f>
        <v>3.4636481158103076E-2</v>
      </c>
      <c r="G2567" s="27">
        <f t="shared" si="5137"/>
        <v>2.5610361082979642E-2</v>
      </c>
      <c r="H2567" s="27">
        <f t="shared" si="5113"/>
        <v>0.90436025933556663</v>
      </c>
      <c r="I2567" s="27"/>
      <c r="J2567" s="27">
        <v>2529</v>
      </c>
      <c r="K2567" s="27">
        <v>7.2793640971082318</v>
      </c>
      <c r="L2567" s="37">
        <v>-7.3283585575834032E-2</v>
      </c>
      <c r="M2567" s="27"/>
      <c r="N2567" s="27"/>
      <c r="O2567" s="27"/>
      <c r="P2567" s="27"/>
      <c r="Q2567" s="27"/>
      <c r="R2567" s="27"/>
      <c r="S2567" s="27"/>
      <c r="T2567" s="27"/>
      <c r="U2567" s="27"/>
      <c r="V2567" s="27"/>
      <c r="W2567" s="27"/>
      <c r="X2567" s="27"/>
      <c r="Y2567" s="27"/>
      <c r="Z2567" s="27"/>
      <c r="AA2567" s="27"/>
      <c r="AB2567" s="27"/>
      <c r="AC2567" s="27"/>
      <c r="AD2567" s="27"/>
      <c r="AE2567" s="27"/>
    </row>
    <row r="2568" spans="1:31" ht="15.75" customHeight="1" x14ac:dyDescent="0.2">
      <c r="A2568" s="22">
        <v>36462</v>
      </c>
      <c r="B2568" s="23">
        <f t="shared" ref="B2568:C2568" si="5138">LN(D2568)</f>
        <v>7.217370061433467</v>
      </c>
      <c r="C2568" s="23">
        <f t="shared" si="5138"/>
        <v>7.9951043753715361</v>
      </c>
      <c r="D2568" s="24">
        <v>1362.9</v>
      </c>
      <c r="E2568" s="24">
        <v>2966.4</v>
      </c>
      <c r="F2568" s="27">
        <f t="shared" ref="F2568:G2568" si="5139">LN(D2568/D2567)</f>
        <v>1.5155725720525653E-2</v>
      </c>
      <c r="G2568" s="27">
        <f t="shared" si="5139"/>
        <v>3.1226859342241516E-2</v>
      </c>
      <c r="H2568" s="27">
        <f t="shared" si="5113"/>
        <v>0.9027236822156024</v>
      </c>
      <c r="I2568" s="27"/>
      <c r="J2568" s="27">
        <v>2530</v>
      </c>
      <c r="K2568" s="27">
        <v>7.2889153008210679</v>
      </c>
      <c r="L2568" s="37">
        <v>-7.987094598093325E-2</v>
      </c>
      <c r="M2568" s="27"/>
      <c r="N2568" s="27"/>
      <c r="O2568" s="27"/>
      <c r="P2568" s="27"/>
      <c r="Q2568" s="27"/>
      <c r="R2568" s="27"/>
      <c r="S2568" s="27"/>
      <c r="T2568" s="27"/>
      <c r="U2568" s="27"/>
      <c r="V2568" s="27"/>
      <c r="W2568" s="27"/>
      <c r="X2568" s="27"/>
      <c r="Y2568" s="27"/>
      <c r="Z2568" s="27"/>
      <c r="AA2568" s="27"/>
      <c r="AB2568" s="27"/>
      <c r="AC2568" s="27"/>
      <c r="AD2568" s="27"/>
      <c r="AE2568" s="27"/>
    </row>
    <row r="2569" spans="1:31" ht="15.75" customHeight="1" x14ac:dyDescent="0.2">
      <c r="A2569" s="22">
        <v>36465</v>
      </c>
      <c r="B2569" s="23">
        <f t="shared" ref="B2569:C2569" si="5140">LN(D2569)</f>
        <v>7.2108923059887786</v>
      </c>
      <c r="C2569" s="23">
        <f t="shared" si="5140"/>
        <v>7.9955088243153707</v>
      </c>
      <c r="D2569" s="24">
        <v>1354.1</v>
      </c>
      <c r="E2569" s="24">
        <v>2967.6</v>
      </c>
      <c r="F2569" s="27">
        <f t="shared" ref="F2569:G2569" si="5141">LN(D2569/D2568)</f>
        <v>-6.4777554446891162E-3</v>
      </c>
      <c r="G2569" s="27">
        <f t="shared" si="5141"/>
        <v>4.0444894383479587E-4</v>
      </c>
      <c r="H2569" s="27">
        <f t="shared" si="5113"/>
        <v>0.90186784411512722</v>
      </c>
      <c r="I2569" s="27"/>
      <c r="J2569" s="27">
        <v>2531</v>
      </c>
      <c r="K2569" s="27">
        <v>7.277357220584368</v>
      </c>
      <c r="L2569" s="37">
        <v>-7.387729750726546E-2</v>
      </c>
      <c r="M2569" s="27"/>
      <c r="N2569" s="27"/>
      <c r="O2569" s="27"/>
      <c r="P2569" s="27"/>
      <c r="Q2569" s="27"/>
      <c r="R2569" s="27"/>
      <c r="S2569" s="27"/>
      <c r="T2569" s="27"/>
      <c r="U2569" s="27"/>
      <c r="V2569" s="27"/>
      <c r="W2569" s="27"/>
      <c r="X2569" s="27"/>
      <c r="Y2569" s="27"/>
      <c r="Z2569" s="27"/>
      <c r="AA2569" s="27"/>
      <c r="AB2569" s="27"/>
      <c r="AC2569" s="27"/>
      <c r="AD2569" s="27"/>
      <c r="AE2569" s="27"/>
    </row>
    <row r="2570" spans="1:31" ht="15.75" customHeight="1" x14ac:dyDescent="0.2">
      <c r="A2570" s="22">
        <v>36466</v>
      </c>
      <c r="B2570" s="23">
        <f t="shared" ref="B2570:C2570" si="5142">LN(D2570)</f>
        <v>7.2061547147751135</v>
      </c>
      <c r="C2570" s="23">
        <f t="shared" si="5142"/>
        <v>8.0002153481650478</v>
      </c>
      <c r="D2570" s="24">
        <v>1347.7</v>
      </c>
      <c r="E2570" s="24">
        <v>2981.6</v>
      </c>
      <c r="F2570" s="27">
        <f t="shared" ref="F2570:G2570" si="5143">LN(D2570/D2569)</f>
        <v>-4.7375912136647077E-3</v>
      </c>
      <c r="G2570" s="27">
        <f t="shared" si="5143"/>
        <v>4.7065238496778444E-3</v>
      </c>
      <c r="H2570" s="27">
        <f t="shared" si="5113"/>
        <v>0.90074509262153024</v>
      </c>
      <c r="I2570" s="27"/>
      <c r="J2570" s="27">
        <v>2532</v>
      </c>
      <c r="K2570" s="27">
        <v>7.2837994263734718</v>
      </c>
      <c r="L2570" s="37">
        <v>-8.6214382882094931E-2</v>
      </c>
      <c r="M2570" s="27"/>
      <c r="N2570" s="27"/>
      <c r="O2570" s="27"/>
      <c r="P2570" s="27"/>
      <c r="Q2570" s="27"/>
      <c r="R2570" s="27"/>
      <c r="S2570" s="27"/>
      <c r="T2570" s="27"/>
      <c r="U2570" s="27"/>
      <c r="V2570" s="27"/>
      <c r="W2570" s="27"/>
      <c r="X2570" s="27"/>
      <c r="Y2570" s="27"/>
      <c r="Z2570" s="27"/>
      <c r="AA2570" s="27"/>
      <c r="AB2570" s="27"/>
      <c r="AC2570" s="27"/>
      <c r="AD2570" s="27"/>
      <c r="AE2570" s="27"/>
    </row>
    <row r="2571" spans="1:31" ht="15.75" customHeight="1" x14ac:dyDescent="0.2">
      <c r="A2571" s="22">
        <v>36467</v>
      </c>
      <c r="B2571" s="23">
        <f t="shared" ref="B2571:C2571" si="5144">LN(D2571)</f>
        <v>7.2114829298523855</v>
      </c>
      <c r="C2571" s="23">
        <f t="shared" si="5144"/>
        <v>8.0158227264210016</v>
      </c>
      <c r="D2571" s="24">
        <v>1354.9</v>
      </c>
      <c r="E2571" s="24">
        <v>3028.5</v>
      </c>
      <c r="F2571" s="27">
        <f t="shared" ref="F2571:G2571" si="5145">LN(D2571/D2570)</f>
        <v>5.3282150772719899E-3</v>
      </c>
      <c r="G2571" s="27">
        <f t="shared" si="5145"/>
        <v>1.5607378255953335E-2</v>
      </c>
      <c r="H2571" s="27">
        <f t="shared" si="5113"/>
        <v>0.89965598990638518</v>
      </c>
      <c r="I2571" s="27"/>
      <c r="J2571" s="27">
        <v>2533</v>
      </c>
      <c r="K2571" s="27">
        <v>7.2688884139119585</v>
      </c>
      <c r="L2571" s="37">
        <v>-8.5093574262114835E-2</v>
      </c>
      <c r="M2571" s="27"/>
      <c r="N2571" s="27"/>
      <c r="O2571" s="27"/>
      <c r="P2571" s="27"/>
      <c r="Q2571" s="27"/>
      <c r="R2571" s="27"/>
      <c r="S2571" s="27"/>
      <c r="T2571" s="27"/>
      <c r="U2571" s="27"/>
      <c r="V2571" s="27"/>
      <c r="W2571" s="27"/>
      <c r="X2571" s="27"/>
      <c r="Y2571" s="27"/>
      <c r="Z2571" s="27"/>
      <c r="AA2571" s="27"/>
      <c r="AB2571" s="27"/>
      <c r="AC2571" s="27"/>
      <c r="AD2571" s="27"/>
      <c r="AE2571" s="27"/>
    </row>
    <row r="2572" spans="1:31" ht="15.75" customHeight="1" x14ac:dyDescent="0.2">
      <c r="A2572" s="22">
        <v>36468</v>
      </c>
      <c r="B2572" s="23">
        <f t="shared" ref="B2572:C2572" si="5146">LN(D2572)</f>
        <v>7.217149918339568</v>
      </c>
      <c r="C2572" s="23">
        <f t="shared" si="5146"/>
        <v>8.024829427237929</v>
      </c>
      <c r="D2572" s="24">
        <v>1362.6</v>
      </c>
      <c r="E2572" s="24">
        <v>3055.9</v>
      </c>
      <c r="F2572" s="27">
        <f t="shared" ref="F2572:G2572" si="5147">LN(D2572/D2571)</f>
        <v>5.6669884871822741E-3</v>
      </c>
      <c r="G2572" s="27">
        <f t="shared" si="5147"/>
        <v>9.0067008169270844E-3</v>
      </c>
      <c r="H2572" s="27">
        <f t="shared" si="5113"/>
        <v>0.89935243904911799</v>
      </c>
      <c r="I2572" s="27"/>
      <c r="J2572" s="27">
        <v>2534</v>
      </c>
      <c r="K2572" s="27">
        <v>7.2668265749492642</v>
      </c>
      <c r="L2572" s="37">
        <v>-8.2652415794056466E-2</v>
      </c>
      <c r="M2572" s="27"/>
      <c r="N2572" s="27"/>
      <c r="O2572" s="27"/>
      <c r="P2572" s="27"/>
      <c r="Q2572" s="27"/>
      <c r="R2572" s="27"/>
      <c r="S2572" s="27"/>
      <c r="T2572" s="27"/>
      <c r="U2572" s="27"/>
      <c r="V2572" s="27"/>
      <c r="W2572" s="27"/>
      <c r="X2572" s="27"/>
      <c r="Y2572" s="27"/>
      <c r="Z2572" s="27"/>
      <c r="AA2572" s="27"/>
      <c r="AB2572" s="27"/>
      <c r="AC2572" s="27"/>
      <c r="AD2572" s="27"/>
      <c r="AE2572" s="27"/>
    </row>
    <row r="2573" spans="1:31" ht="15.75" customHeight="1" x14ac:dyDescent="0.2">
      <c r="A2573" s="22">
        <v>36469</v>
      </c>
      <c r="B2573" s="23">
        <f t="shared" ref="B2573:C2573" si="5148">LN(D2573)</f>
        <v>7.2227119935687991</v>
      </c>
      <c r="C2573" s="23">
        <f t="shared" si="5148"/>
        <v>8.039866816190651</v>
      </c>
      <c r="D2573" s="24">
        <v>1370.2</v>
      </c>
      <c r="E2573" s="24">
        <v>3102.2</v>
      </c>
      <c r="F2573" s="27">
        <f t="shared" ref="F2573:G2573" si="5149">LN(D2573/D2572)</f>
        <v>5.5620752292309741E-3</v>
      </c>
      <c r="G2573" s="27">
        <f t="shared" si="5149"/>
        <v>1.5037388952721388E-2</v>
      </c>
      <c r="H2573" s="27">
        <f t="shared" si="5113"/>
        <v>0.89836214438574169</v>
      </c>
      <c r="I2573" s="27"/>
      <c r="J2573" s="27">
        <v>2535</v>
      </c>
      <c r="K2573" s="27">
        <v>7.284181549693316</v>
      </c>
      <c r="L2573" s="37">
        <v>-8.7195398269547475E-2</v>
      </c>
      <c r="M2573" s="27"/>
      <c r="N2573" s="27"/>
      <c r="O2573" s="27"/>
      <c r="P2573" s="27"/>
      <c r="Q2573" s="27"/>
      <c r="R2573" s="27"/>
      <c r="S2573" s="27"/>
      <c r="T2573" s="27"/>
      <c r="U2573" s="27"/>
      <c r="V2573" s="27"/>
      <c r="W2573" s="27"/>
      <c r="X2573" s="27"/>
      <c r="Y2573" s="27"/>
      <c r="Z2573" s="27"/>
      <c r="AA2573" s="27"/>
      <c r="AB2573" s="27"/>
      <c r="AC2573" s="27"/>
      <c r="AD2573" s="27"/>
      <c r="AE2573" s="27"/>
    </row>
    <row r="2574" spans="1:31" ht="15.75" customHeight="1" x14ac:dyDescent="0.2">
      <c r="A2574" s="22">
        <v>36472</v>
      </c>
      <c r="B2574" s="23">
        <f t="shared" ref="B2574:C2574" si="5150">LN(D2574)</f>
        <v>7.2276624987286544</v>
      </c>
      <c r="C2574" s="23">
        <f t="shared" si="5150"/>
        <v>8.0532193464274808</v>
      </c>
      <c r="D2574" s="24">
        <v>1377</v>
      </c>
      <c r="E2574" s="24">
        <v>3143.9</v>
      </c>
      <c r="F2574" s="27">
        <f t="shared" ref="F2574:G2574" si="5151">LN(D2574/D2573)</f>
        <v>4.9505051598562047E-3</v>
      </c>
      <c r="G2574" s="27">
        <f t="shared" si="5151"/>
        <v>1.3352530236829545E-2</v>
      </c>
      <c r="H2574" s="27">
        <f t="shared" si="5113"/>
        <v>0.89748735105979016</v>
      </c>
      <c r="I2574" s="27"/>
      <c r="J2574" s="27">
        <v>2536</v>
      </c>
      <c r="K2574" s="27">
        <v>7.2886711521657315</v>
      </c>
      <c r="L2574" s="37">
        <v>-9.1610119615715746E-2</v>
      </c>
      <c r="M2574" s="27"/>
      <c r="N2574" s="27"/>
      <c r="O2574" s="27"/>
      <c r="P2574" s="27"/>
      <c r="Q2574" s="27"/>
      <c r="R2574" s="27"/>
      <c r="S2574" s="27"/>
      <c r="T2574" s="27"/>
      <c r="U2574" s="27"/>
      <c r="V2574" s="27"/>
      <c r="W2574" s="27"/>
      <c r="X2574" s="27"/>
      <c r="Y2574" s="27"/>
      <c r="Z2574" s="27"/>
      <c r="AA2574" s="27"/>
      <c r="AB2574" s="27"/>
      <c r="AC2574" s="27"/>
      <c r="AD2574" s="27"/>
      <c r="AE2574" s="27"/>
    </row>
    <row r="2575" spans="1:31" ht="15.75" customHeight="1" x14ac:dyDescent="0.2">
      <c r="A2575" s="22">
        <v>36473</v>
      </c>
      <c r="B2575" s="23">
        <f t="shared" ref="B2575:C2575" si="5152">LN(D2575)</f>
        <v>7.2190562170325521</v>
      </c>
      <c r="C2575" s="23">
        <f t="shared" si="5152"/>
        <v>8.0471895621705016</v>
      </c>
      <c r="D2575" s="24">
        <v>1365.2</v>
      </c>
      <c r="E2575" s="24">
        <v>3125</v>
      </c>
      <c r="F2575" s="27">
        <f t="shared" ref="F2575:G2575" si="5153">LN(D2575/D2574)</f>
        <v>-8.6062816961028511E-3</v>
      </c>
      <c r="G2575" s="27">
        <f t="shared" si="5153"/>
        <v>-6.0297842569780836E-3</v>
      </c>
      <c r="H2575" s="27">
        <f t="shared" si="5113"/>
        <v>0.89709036443841594</v>
      </c>
      <c r="I2575" s="27"/>
      <c r="J2575" s="27">
        <v>2537</v>
      </c>
      <c r="K2575" s="27">
        <v>7.2708338180403151</v>
      </c>
      <c r="L2575" s="37">
        <v>-9.496162210123682E-2</v>
      </c>
      <c r="M2575" s="27"/>
      <c r="N2575" s="27"/>
      <c r="O2575" s="27"/>
      <c r="P2575" s="27"/>
      <c r="Q2575" s="27"/>
      <c r="R2575" s="27"/>
      <c r="S2575" s="27"/>
      <c r="T2575" s="27"/>
      <c r="U2575" s="27"/>
      <c r="V2575" s="27"/>
      <c r="W2575" s="27"/>
      <c r="X2575" s="27"/>
      <c r="Y2575" s="27"/>
      <c r="Z2575" s="27"/>
      <c r="AA2575" s="27"/>
      <c r="AB2575" s="27"/>
      <c r="AC2575" s="27"/>
      <c r="AD2575" s="27"/>
      <c r="AE2575" s="27"/>
    </row>
    <row r="2576" spans="1:31" ht="15.75" customHeight="1" x14ac:dyDescent="0.2">
      <c r="A2576" s="22">
        <v>36474</v>
      </c>
      <c r="B2576" s="23">
        <f t="shared" ref="B2576:C2576" si="5154">LN(D2576)</f>
        <v>7.2250446961865764</v>
      </c>
      <c r="C2576" s="23">
        <f t="shared" si="5154"/>
        <v>8.0570289957856893</v>
      </c>
      <c r="D2576" s="24">
        <v>1373.4</v>
      </c>
      <c r="E2576" s="24">
        <v>3155.9</v>
      </c>
      <c r="F2576" s="27">
        <f t="shared" ref="F2576:G2576" si="5155">LN(D2576/D2575)</f>
        <v>5.9884791540241421E-3</v>
      </c>
      <c r="G2576" s="27">
        <f t="shared" si="5155"/>
        <v>9.8394336151878935E-3</v>
      </c>
      <c r="H2576" s="27">
        <f t="shared" si="5113"/>
        <v>0.89673807801432881</v>
      </c>
      <c r="I2576" s="27"/>
      <c r="J2576" s="27">
        <v>2538</v>
      </c>
      <c r="K2576" s="27">
        <v>7.2810371404435319</v>
      </c>
      <c r="L2576" s="37">
        <v>-0.10287311768007079</v>
      </c>
      <c r="M2576" s="27"/>
      <c r="N2576" s="27"/>
      <c r="O2576" s="27"/>
      <c r="P2576" s="27"/>
      <c r="Q2576" s="27"/>
      <c r="R2576" s="27"/>
      <c r="S2576" s="27"/>
      <c r="T2576" s="27"/>
      <c r="U2576" s="27"/>
      <c r="V2576" s="27"/>
      <c r="W2576" s="27"/>
      <c r="X2576" s="27"/>
      <c r="Y2576" s="27"/>
      <c r="Z2576" s="27"/>
      <c r="AA2576" s="27"/>
      <c r="AB2576" s="27"/>
      <c r="AC2576" s="27"/>
      <c r="AD2576" s="27"/>
      <c r="AE2576" s="27"/>
    </row>
    <row r="2577" spans="1:31" ht="15.75" customHeight="1" x14ac:dyDescent="0.2">
      <c r="A2577" s="22">
        <v>36475</v>
      </c>
      <c r="B2577" s="23">
        <f t="shared" ref="B2577:C2577" si="5156">LN(D2577)</f>
        <v>7.2308527566548726</v>
      </c>
      <c r="C2577" s="23">
        <f t="shared" si="5156"/>
        <v>8.0700307057518632</v>
      </c>
      <c r="D2577" s="24">
        <v>1381.4</v>
      </c>
      <c r="E2577" s="24">
        <v>3197.2</v>
      </c>
      <c r="F2577" s="27">
        <f t="shared" ref="F2577:G2577" si="5157">LN(D2577/D2576)</f>
        <v>5.8080604682965754E-3</v>
      </c>
      <c r="G2577" s="27">
        <f t="shared" si="5157"/>
        <v>1.3001709966174346E-2</v>
      </c>
      <c r="H2577" s="27">
        <f t="shared" si="5113"/>
        <v>0.89601304137555859</v>
      </c>
      <c r="I2577" s="27"/>
      <c r="J2577" s="27">
        <v>2539</v>
      </c>
      <c r="K2577" s="27">
        <v>7.2507886922431561</v>
      </c>
      <c r="L2577" s="37">
        <v>-9.5860884147447756E-2</v>
      </c>
      <c r="M2577" s="27"/>
      <c r="N2577" s="27"/>
      <c r="O2577" s="27"/>
      <c r="P2577" s="27"/>
      <c r="Q2577" s="27"/>
      <c r="R2577" s="27"/>
      <c r="S2577" s="27"/>
      <c r="T2577" s="27"/>
      <c r="U2577" s="27"/>
      <c r="V2577" s="27"/>
      <c r="W2577" s="27"/>
      <c r="X2577" s="27"/>
      <c r="Y2577" s="27"/>
      <c r="Z2577" s="27"/>
      <c r="AA2577" s="27"/>
      <c r="AB2577" s="27"/>
      <c r="AC2577" s="27"/>
      <c r="AD2577" s="27"/>
      <c r="AE2577" s="27"/>
    </row>
    <row r="2578" spans="1:31" ht="15.75" customHeight="1" x14ac:dyDescent="0.2">
      <c r="A2578" s="22">
        <v>36476</v>
      </c>
      <c r="B2578" s="23">
        <f t="shared" ref="B2578:C2578" si="5158">LN(D2578)</f>
        <v>7.2413662833223178</v>
      </c>
      <c r="C2578" s="23">
        <f t="shared" si="5158"/>
        <v>8.0774781951081991</v>
      </c>
      <c r="D2578" s="24">
        <v>1396</v>
      </c>
      <c r="E2578" s="24">
        <v>3221.1</v>
      </c>
      <c r="F2578" s="27">
        <f t="shared" ref="F2578:G2578" si="5159">LN(D2578/D2577)</f>
        <v>1.0513526667445186E-2</v>
      </c>
      <c r="G2578" s="27">
        <f t="shared" si="5159"/>
        <v>7.4474893563356501E-3</v>
      </c>
      <c r="H2578" s="27">
        <f t="shared" si="5113"/>
        <v>0.89648849658396612</v>
      </c>
      <c r="I2578" s="27"/>
      <c r="J2578" s="27">
        <v>2540</v>
      </c>
      <c r="K2578" s="27">
        <v>7.2481072958764923</v>
      </c>
      <c r="L2578" s="37">
        <v>-9.5603541827760985E-2</v>
      </c>
      <c r="M2578" s="27"/>
      <c r="N2578" s="27"/>
      <c r="O2578" s="27"/>
      <c r="P2578" s="27"/>
      <c r="Q2578" s="27"/>
      <c r="R2578" s="27"/>
      <c r="S2578" s="27"/>
      <c r="T2578" s="27"/>
      <c r="U2578" s="27"/>
      <c r="V2578" s="27"/>
      <c r="W2578" s="27"/>
      <c r="X2578" s="27"/>
      <c r="Y2578" s="27"/>
      <c r="Z2578" s="27"/>
      <c r="AA2578" s="27"/>
      <c r="AB2578" s="27"/>
      <c r="AC2578" s="27"/>
      <c r="AD2578" s="27"/>
      <c r="AE2578" s="27"/>
    </row>
    <row r="2579" spans="1:31" ht="15.75" customHeight="1" x14ac:dyDescent="0.2">
      <c r="A2579" s="22">
        <v>36479</v>
      </c>
      <c r="B2579" s="23">
        <f t="shared" ref="B2579:C2579" si="5160">LN(D2579)</f>
        <v>7.2401477762009749</v>
      </c>
      <c r="C2579" s="23">
        <f t="shared" si="5160"/>
        <v>8.0769813469782381</v>
      </c>
      <c r="D2579" s="24">
        <v>1394.3</v>
      </c>
      <c r="E2579" s="24">
        <v>3219.5</v>
      </c>
      <c r="F2579" s="27">
        <f t="shared" ref="F2579:G2579" si="5161">LN(D2579/D2578)</f>
        <v>-1.2185071213425117E-3</v>
      </c>
      <c r="G2579" s="27">
        <f t="shared" si="5161"/>
        <v>-4.9684812996124731E-4</v>
      </c>
      <c r="H2579" s="27">
        <f t="shared" si="5113"/>
        <v>0.8963927815568945</v>
      </c>
      <c r="I2579" s="27"/>
      <c r="J2579" s="27">
        <v>2541</v>
      </c>
      <c r="K2579" s="27">
        <v>7.2541701092184825</v>
      </c>
      <c r="L2579" s="37">
        <v>-9.69799449680675E-2</v>
      </c>
      <c r="M2579" s="27"/>
      <c r="N2579" s="27"/>
      <c r="O2579" s="27"/>
      <c r="P2579" s="27"/>
      <c r="Q2579" s="27"/>
      <c r="R2579" s="27"/>
      <c r="S2579" s="27"/>
      <c r="T2579" s="27"/>
      <c r="U2579" s="27"/>
      <c r="V2579" s="27"/>
      <c r="W2579" s="27"/>
      <c r="X2579" s="27"/>
      <c r="Y2579" s="27"/>
      <c r="Z2579" s="27"/>
      <c r="AA2579" s="27"/>
      <c r="AB2579" s="27"/>
      <c r="AC2579" s="27"/>
      <c r="AD2579" s="27"/>
      <c r="AE2579" s="27"/>
    </row>
    <row r="2580" spans="1:31" ht="15.75" customHeight="1" x14ac:dyDescent="0.2">
      <c r="A2580" s="22">
        <v>36480</v>
      </c>
      <c r="B2580" s="23">
        <f t="shared" ref="B2580:C2580" si="5162">LN(D2580)</f>
        <v>7.2584121505953068</v>
      </c>
      <c r="C2580" s="23">
        <f t="shared" si="5162"/>
        <v>8.1003131804927744</v>
      </c>
      <c r="D2580" s="24">
        <v>1420</v>
      </c>
      <c r="E2580" s="24">
        <v>3295.5</v>
      </c>
      <c r="F2580" s="27">
        <f t="shared" ref="F2580:G2580" si="5163">LN(D2580/D2579)</f>
        <v>1.8264374394331099E-2</v>
      </c>
      <c r="G2580" s="27">
        <f t="shared" si="5163"/>
        <v>2.3331833514536434E-2</v>
      </c>
      <c r="H2580" s="27">
        <f t="shared" si="5113"/>
        <v>0.89606561979295574</v>
      </c>
      <c r="I2580" s="27"/>
      <c r="J2580" s="27">
        <v>2542</v>
      </c>
      <c r="K2580" s="27">
        <v>7.2526090840264921</v>
      </c>
      <c r="L2580" s="37">
        <v>-9.6276452473334828E-2</v>
      </c>
      <c r="M2580" s="27"/>
      <c r="N2580" s="27"/>
      <c r="O2580" s="27"/>
      <c r="P2580" s="27"/>
      <c r="Q2580" s="27"/>
      <c r="R2580" s="27"/>
      <c r="S2580" s="27"/>
      <c r="T2580" s="27"/>
      <c r="U2580" s="27"/>
      <c r="V2580" s="27"/>
      <c r="W2580" s="27"/>
      <c r="X2580" s="27"/>
      <c r="Y2580" s="27"/>
      <c r="Z2580" s="27"/>
      <c r="AA2580" s="27"/>
      <c r="AB2580" s="27"/>
      <c r="AC2580" s="27"/>
      <c r="AD2580" s="27"/>
      <c r="AE2580" s="27"/>
    </row>
    <row r="2581" spans="1:31" ht="15.75" customHeight="1" x14ac:dyDescent="0.2">
      <c r="A2581" s="22">
        <v>36481</v>
      </c>
      <c r="B2581" s="23">
        <f t="shared" ref="B2581:C2581" si="5164">LN(D2581)</f>
        <v>7.2518413140804565</v>
      </c>
      <c r="C2581" s="23">
        <f t="shared" si="5164"/>
        <v>8.0923311736973407</v>
      </c>
      <c r="D2581" s="24">
        <v>1410.7</v>
      </c>
      <c r="E2581" s="24">
        <v>3269.3</v>
      </c>
      <c r="F2581" s="27">
        <f t="shared" ref="F2581:G2581" si="5165">LN(D2581/D2580)</f>
        <v>-6.570836514849676E-3</v>
      </c>
      <c r="G2581" s="27">
        <f t="shared" si="5165"/>
        <v>-7.9820067954331393E-3</v>
      </c>
      <c r="H2581" s="27">
        <f t="shared" si="5113"/>
        <v>0.89613748602519572</v>
      </c>
      <c r="I2581" s="27"/>
      <c r="J2581" s="27">
        <v>2543</v>
      </c>
      <c r="K2581" s="27">
        <v>7.2451872705522131</v>
      </c>
      <c r="L2581" s="37">
        <v>-9.9754570478829407E-2</v>
      </c>
      <c r="M2581" s="27"/>
      <c r="N2581" s="27"/>
      <c r="O2581" s="27"/>
      <c r="P2581" s="27"/>
      <c r="Q2581" s="27"/>
      <c r="R2581" s="27"/>
      <c r="S2581" s="27"/>
      <c r="T2581" s="27"/>
      <c r="U2581" s="27"/>
      <c r="V2581" s="27"/>
      <c r="W2581" s="27"/>
      <c r="X2581" s="27"/>
      <c r="Y2581" s="27"/>
      <c r="Z2581" s="27"/>
      <c r="AA2581" s="27"/>
      <c r="AB2581" s="27"/>
      <c r="AC2581" s="27"/>
      <c r="AD2581" s="27"/>
      <c r="AE2581" s="27"/>
    </row>
    <row r="2582" spans="1:31" ht="15.75" customHeight="1" x14ac:dyDescent="0.2">
      <c r="A2582" s="22">
        <v>36482</v>
      </c>
      <c r="B2582" s="23">
        <f t="shared" ref="B2582:C2582" si="5166">LN(D2582)</f>
        <v>7.2618569148017436</v>
      </c>
      <c r="C2582" s="23">
        <f t="shared" si="5166"/>
        <v>8.1158495782672428</v>
      </c>
      <c r="D2582" s="24">
        <v>1424.9</v>
      </c>
      <c r="E2582" s="24">
        <v>3347.1</v>
      </c>
      <c r="F2582" s="27">
        <f t="shared" ref="F2582:G2582" si="5167">LN(D2582/D2581)</f>
        <v>1.0015600721286565E-2</v>
      </c>
      <c r="G2582" s="27">
        <f t="shared" si="5167"/>
        <v>2.3518404569902177E-2</v>
      </c>
      <c r="H2582" s="27">
        <f t="shared" si="5113"/>
        <v>0.89477470531830272</v>
      </c>
      <c r="I2582" s="27"/>
      <c r="J2582" s="27">
        <v>2544</v>
      </c>
      <c r="K2582" s="27">
        <v>7.2497343445024169</v>
      </c>
      <c r="L2582" s="37">
        <v>-9.3011834196611964E-2</v>
      </c>
      <c r="M2582" s="27"/>
      <c r="N2582" s="27"/>
      <c r="O2582" s="27"/>
      <c r="P2582" s="27"/>
      <c r="Q2582" s="27"/>
      <c r="R2582" s="27"/>
      <c r="S2582" s="27"/>
      <c r="T2582" s="27"/>
      <c r="U2582" s="27"/>
      <c r="V2582" s="27"/>
      <c r="W2582" s="27"/>
      <c r="X2582" s="27"/>
      <c r="Y2582" s="27"/>
      <c r="Z2582" s="27"/>
      <c r="AA2582" s="27"/>
      <c r="AB2582" s="27"/>
      <c r="AC2582" s="27"/>
      <c r="AD2582" s="27"/>
      <c r="AE2582" s="27"/>
    </row>
    <row r="2583" spans="1:31" ht="15.75" customHeight="1" x14ac:dyDescent="0.2">
      <c r="A2583" s="22">
        <v>36483</v>
      </c>
      <c r="B2583" s="23">
        <f t="shared" ref="B2583:C2583" si="5168">LN(D2583)</f>
        <v>7.259819610363186</v>
      </c>
      <c r="C2583" s="23">
        <f t="shared" si="5168"/>
        <v>8.122430606441208</v>
      </c>
      <c r="D2583" s="24">
        <v>1422</v>
      </c>
      <c r="E2583" s="24">
        <v>3369.2</v>
      </c>
      <c r="F2583" s="27">
        <f t="shared" ref="F2583:G2583" si="5169">LN(D2583/D2582)</f>
        <v>-2.0373044385570472E-3</v>
      </c>
      <c r="G2583" s="27">
        <f t="shared" si="5169"/>
        <v>6.5810281739649389E-3</v>
      </c>
      <c r="H2583" s="27">
        <f t="shared" si="5113"/>
        <v>0.89379890849495736</v>
      </c>
      <c r="I2583" s="27"/>
      <c r="J2583" s="27">
        <v>2545</v>
      </c>
      <c r="K2583" s="27">
        <v>7.2470779416125106</v>
      </c>
      <c r="L2583" s="37">
        <v>-9.0277473793510588E-2</v>
      </c>
      <c r="M2583" s="27"/>
      <c r="N2583" s="27"/>
      <c r="O2583" s="27"/>
      <c r="P2583" s="27"/>
      <c r="Q2583" s="27"/>
      <c r="R2583" s="27"/>
      <c r="S2583" s="27"/>
      <c r="T2583" s="27"/>
      <c r="U2583" s="27"/>
      <c r="V2583" s="27"/>
      <c r="W2583" s="27"/>
      <c r="X2583" s="27"/>
      <c r="Y2583" s="27"/>
      <c r="Z2583" s="27"/>
      <c r="AA2583" s="27"/>
      <c r="AB2583" s="27"/>
      <c r="AC2583" s="27"/>
      <c r="AD2583" s="27"/>
      <c r="AE2583" s="27"/>
    </row>
    <row r="2584" spans="1:31" ht="15.75" customHeight="1" x14ac:dyDescent="0.2">
      <c r="A2584" s="22">
        <v>36486</v>
      </c>
      <c r="B2584" s="23">
        <f t="shared" ref="B2584:C2584" si="5170">LN(D2584)</f>
        <v>7.2590457526440293</v>
      </c>
      <c r="C2584" s="23">
        <f t="shared" si="5170"/>
        <v>8.1293223917090245</v>
      </c>
      <c r="D2584" s="24">
        <v>1420.9</v>
      </c>
      <c r="E2584" s="24">
        <v>3392.5</v>
      </c>
      <c r="F2584" s="27">
        <f t="shared" ref="F2584:G2584" si="5171">LN(D2584/D2583)</f>
        <v>-7.738577191565161E-4</v>
      </c>
      <c r="G2584" s="27">
        <f t="shared" si="5171"/>
        <v>6.8917852678156049E-3</v>
      </c>
      <c r="H2584" s="27">
        <f t="shared" si="5113"/>
        <v>0.89294598034977957</v>
      </c>
      <c r="I2584" s="27"/>
      <c r="J2584" s="27">
        <v>2546</v>
      </c>
      <c r="K2584" s="27">
        <v>7.263807627310876</v>
      </c>
      <c r="L2584" s="37">
        <v>-9.0155867948880086E-2</v>
      </c>
      <c r="M2584" s="27"/>
      <c r="N2584" s="27"/>
      <c r="O2584" s="27"/>
      <c r="P2584" s="27"/>
      <c r="Q2584" s="27"/>
      <c r="R2584" s="27"/>
      <c r="S2584" s="27"/>
      <c r="T2584" s="27"/>
      <c r="U2584" s="27"/>
      <c r="V2584" s="27"/>
      <c r="W2584" s="27"/>
      <c r="X2584" s="27"/>
      <c r="Y2584" s="27"/>
      <c r="Z2584" s="27"/>
      <c r="AA2584" s="27"/>
      <c r="AB2584" s="27"/>
      <c r="AC2584" s="27"/>
      <c r="AD2584" s="27"/>
      <c r="AE2584" s="27"/>
    </row>
    <row r="2585" spans="1:31" ht="15.75" customHeight="1" x14ac:dyDescent="0.2">
      <c r="A2585" s="22">
        <v>36487</v>
      </c>
      <c r="B2585" s="23">
        <f t="shared" ref="B2585:C2585" si="5172">LN(D2585)</f>
        <v>7.2475078437249199</v>
      </c>
      <c r="C2585" s="23">
        <f t="shared" si="5172"/>
        <v>8.1145640581272804</v>
      </c>
      <c r="D2585" s="24">
        <v>1404.6</v>
      </c>
      <c r="E2585" s="24">
        <v>3342.8</v>
      </c>
      <c r="F2585" s="27">
        <f t="shared" ref="F2585:G2585" si="5173">LN(D2585/D2584)</f>
        <v>-1.1537908919109668E-2</v>
      </c>
      <c r="G2585" s="27">
        <f t="shared" si="5173"/>
        <v>-1.4758333581743015E-2</v>
      </c>
      <c r="H2585" s="27">
        <f t="shared" si="5113"/>
        <v>0.89314814595197567</v>
      </c>
      <c r="I2585" s="27"/>
      <c r="J2585" s="27">
        <v>2547</v>
      </c>
      <c r="K2585" s="27">
        <v>7.2648432076374672</v>
      </c>
      <c r="L2585" s="37">
        <v>-9.372416385475546E-2</v>
      </c>
      <c r="M2585" s="27"/>
      <c r="N2585" s="27"/>
      <c r="O2585" s="27"/>
      <c r="P2585" s="27"/>
      <c r="Q2585" s="27"/>
      <c r="R2585" s="27"/>
      <c r="S2585" s="27"/>
      <c r="T2585" s="27"/>
      <c r="U2585" s="27"/>
      <c r="V2585" s="27"/>
      <c r="W2585" s="27"/>
      <c r="X2585" s="27"/>
      <c r="Y2585" s="27"/>
      <c r="Z2585" s="27"/>
      <c r="AA2585" s="27"/>
      <c r="AB2585" s="27"/>
      <c r="AC2585" s="27"/>
      <c r="AD2585" s="27"/>
      <c r="AE2585" s="27"/>
    </row>
    <row r="2586" spans="1:31" ht="15.75" customHeight="1" x14ac:dyDescent="0.2">
      <c r="A2586" s="22">
        <v>36488</v>
      </c>
      <c r="B2586" s="23">
        <f t="shared" ref="B2586:C2586" si="5174">LN(D2586)</f>
        <v>7.2562972396906806</v>
      </c>
      <c r="C2586" s="23">
        <f t="shared" si="5174"/>
        <v>8.1375420182010529</v>
      </c>
      <c r="D2586" s="24">
        <v>1417</v>
      </c>
      <c r="E2586" s="24">
        <v>3420.5</v>
      </c>
      <c r="F2586" s="27">
        <f t="shared" ref="F2586:G2586" si="5175">LN(D2586/D2585)</f>
        <v>8.7893959657604458E-3</v>
      </c>
      <c r="G2586" s="27">
        <f t="shared" si="5175"/>
        <v>2.2977960073771488E-2</v>
      </c>
      <c r="H2586" s="27">
        <f t="shared" si="5113"/>
        <v>0.89170626995973568</v>
      </c>
      <c r="I2586" s="27"/>
      <c r="J2586" s="27">
        <v>2548</v>
      </c>
      <c r="K2586" s="27">
        <v>7.2807905226627767</v>
      </c>
      <c r="L2586" s="37">
        <v>-9.1320943008650346E-2</v>
      </c>
      <c r="M2586" s="27"/>
      <c r="N2586" s="27"/>
      <c r="O2586" s="27"/>
      <c r="P2586" s="27"/>
      <c r="Q2586" s="27"/>
      <c r="R2586" s="27"/>
      <c r="S2586" s="27"/>
      <c r="T2586" s="27"/>
      <c r="U2586" s="27"/>
      <c r="V2586" s="27"/>
      <c r="W2586" s="27"/>
      <c r="X2586" s="27"/>
      <c r="Y2586" s="27"/>
      <c r="Z2586" s="27"/>
      <c r="AA2586" s="27"/>
      <c r="AB2586" s="27"/>
      <c r="AC2586" s="27"/>
      <c r="AD2586" s="27"/>
      <c r="AE2586" s="27"/>
    </row>
    <row r="2587" spans="1:31" ht="15.75" customHeight="1" x14ac:dyDescent="0.2">
      <c r="A2587" s="22">
        <v>36489</v>
      </c>
      <c r="B2587" s="23">
        <f t="shared" ref="B2587:C2587" si="5176">LN(D2587)</f>
        <v>7.2562972396906806</v>
      </c>
      <c r="C2587" s="23">
        <f t="shared" si="5176"/>
        <v>8.1375420182010529</v>
      </c>
      <c r="D2587" s="24">
        <v>1417</v>
      </c>
      <c r="E2587" s="24">
        <v>3420.5</v>
      </c>
      <c r="F2587" s="27">
        <f t="shared" ref="F2587:G2587" si="5177">LN(D2587/D2586)</f>
        <v>0</v>
      </c>
      <c r="G2587" s="27">
        <f t="shared" si="5177"/>
        <v>0</v>
      </c>
      <c r="H2587" s="27">
        <f t="shared" si="5113"/>
        <v>0.89170626995973568</v>
      </c>
      <c r="I2587" s="27"/>
      <c r="J2587" s="27">
        <v>2549</v>
      </c>
      <c r="K2587" s="27">
        <v>7.281749155821335</v>
      </c>
      <c r="L2587" s="37">
        <v>-9.8181976957904205E-2</v>
      </c>
      <c r="M2587" s="27"/>
      <c r="N2587" s="27"/>
      <c r="O2587" s="27"/>
      <c r="P2587" s="27"/>
      <c r="Q2587" s="27"/>
      <c r="R2587" s="27"/>
      <c r="S2587" s="27"/>
      <c r="T2587" s="27"/>
      <c r="U2587" s="27"/>
      <c r="V2587" s="27"/>
      <c r="W2587" s="27"/>
      <c r="X2587" s="27"/>
      <c r="Y2587" s="27"/>
      <c r="Z2587" s="27"/>
      <c r="AA2587" s="27"/>
      <c r="AB2587" s="27"/>
      <c r="AC2587" s="27"/>
      <c r="AD2587" s="27"/>
      <c r="AE2587" s="27"/>
    </row>
    <row r="2588" spans="1:31" ht="15.75" customHeight="1" x14ac:dyDescent="0.2">
      <c r="A2588" s="22">
        <v>36490</v>
      </c>
      <c r="B2588" s="23">
        <f t="shared" ref="B2588:C2588" si="5178">LN(D2588)</f>
        <v>7.2560149133195218</v>
      </c>
      <c r="C2588" s="23">
        <f t="shared" si="5178"/>
        <v>8.1454916254608776</v>
      </c>
      <c r="D2588" s="24">
        <v>1416.6</v>
      </c>
      <c r="E2588" s="24">
        <v>3447.8</v>
      </c>
      <c r="F2588" s="27">
        <f t="shared" ref="F2588:G2588" si="5179">LN(D2588/D2587)</f>
        <v>-2.8232637115831215E-4</v>
      </c>
      <c r="G2588" s="27">
        <f t="shared" si="5179"/>
        <v>7.9496072598256202E-3</v>
      </c>
      <c r="H2588" s="27">
        <f t="shared" si="5113"/>
        <v>0.89080134716963399</v>
      </c>
      <c r="I2588" s="27"/>
      <c r="J2588" s="27">
        <v>2550</v>
      </c>
      <c r="K2588" s="27">
        <v>7.2887796720772648</v>
      </c>
      <c r="L2588" s="37">
        <v>-9.1344317980674106E-2</v>
      </c>
      <c r="M2588" s="27"/>
      <c r="N2588" s="27"/>
      <c r="O2588" s="27"/>
      <c r="P2588" s="27"/>
      <c r="Q2588" s="27"/>
      <c r="R2588" s="27"/>
      <c r="S2588" s="27"/>
      <c r="T2588" s="27"/>
      <c r="U2588" s="27"/>
      <c r="V2588" s="27"/>
      <c r="W2588" s="27"/>
      <c r="X2588" s="27"/>
      <c r="Y2588" s="27"/>
      <c r="Z2588" s="27"/>
      <c r="AA2588" s="27"/>
      <c r="AB2588" s="27"/>
      <c r="AC2588" s="27"/>
      <c r="AD2588" s="27"/>
      <c r="AE2588" s="27"/>
    </row>
    <row r="2589" spans="1:31" ht="15.75" customHeight="1" x14ac:dyDescent="0.2">
      <c r="A2589" s="22">
        <v>36493</v>
      </c>
      <c r="B2589" s="23">
        <f t="shared" ref="B2589:C2589" si="5180">LN(D2589)</f>
        <v>7.2497834811740312</v>
      </c>
      <c r="C2589" s="23">
        <f t="shared" si="5180"/>
        <v>8.1377758747895665</v>
      </c>
      <c r="D2589" s="24">
        <v>1407.8</v>
      </c>
      <c r="E2589" s="24">
        <v>3421.3</v>
      </c>
      <c r="F2589" s="27">
        <f t="shared" ref="F2589:G2589" si="5181">LN(D2589/D2588)</f>
        <v>-6.2314321454909729E-3</v>
      </c>
      <c r="G2589" s="27">
        <f t="shared" si="5181"/>
        <v>-7.7157506713120567E-3</v>
      </c>
      <c r="H2589" s="27">
        <f t="shared" si="5113"/>
        <v>0.8908802101116482</v>
      </c>
      <c r="I2589" s="27"/>
      <c r="J2589" s="27">
        <v>2551</v>
      </c>
      <c r="K2589" s="27">
        <v>7.2967149891867855</v>
      </c>
      <c r="L2589" s="37">
        <v>-9.987861683916055E-2</v>
      </c>
      <c r="M2589" s="27"/>
      <c r="N2589" s="27"/>
      <c r="O2589" s="27"/>
      <c r="P2589" s="27"/>
      <c r="Q2589" s="27"/>
      <c r="R2589" s="27"/>
      <c r="S2589" s="27"/>
      <c r="T2589" s="27"/>
      <c r="U2589" s="27"/>
      <c r="V2589" s="27"/>
      <c r="W2589" s="27"/>
      <c r="X2589" s="27"/>
      <c r="Y2589" s="27"/>
      <c r="Z2589" s="27"/>
      <c r="AA2589" s="27"/>
      <c r="AB2589" s="27"/>
      <c r="AC2589" s="27"/>
      <c r="AD2589" s="27"/>
      <c r="AE2589" s="27"/>
    </row>
    <row r="2590" spans="1:31" ht="15.75" customHeight="1" x14ac:dyDescent="0.2">
      <c r="A2590" s="22">
        <v>36494</v>
      </c>
      <c r="B2590" s="23">
        <f t="shared" ref="B2590:C2590" si="5182">LN(D2590)</f>
        <v>7.2362673459221734</v>
      </c>
      <c r="C2590" s="23">
        <f t="shared" si="5182"/>
        <v>8.1125577390485493</v>
      </c>
      <c r="D2590" s="24">
        <v>1388.9</v>
      </c>
      <c r="E2590" s="24">
        <v>3336.1</v>
      </c>
      <c r="F2590" s="27">
        <f t="shared" ref="F2590:G2590" si="5183">LN(D2590/D2589)</f>
        <v>-1.3516135251857887E-2</v>
      </c>
      <c r="G2590" s="27">
        <f t="shared" si="5183"/>
        <v>-2.5218135741016168E-2</v>
      </c>
      <c r="H2590" s="27">
        <f t="shared" si="5113"/>
        <v>0.89198346300717379</v>
      </c>
      <c r="I2590" s="27"/>
      <c r="J2590" s="27">
        <v>2552</v>
      </c>
      <c r="K2590" s="27">
        <v>7.2849452373682997</v>
      </c>
      <c r="L2590" s="37">
        <v>-0.10487536306550371</v>
      </c>
      <c r="M2590" s="27"/>
      <c r="N2590" s="27"/>
      <c r="O2590" s="27"/>
      <c r="P2590" s="27"/>
      <c r="Q2590" s="27"/>
      <c r="R2590" s="27"/>
      <c r="S2590" s="27"/>
      <c r="T2590" s="27"/>
      <c r="U2590" s="27"/>
      <c r="V2590" s="27"/>
      <c r="W2590" s="27"/>
      <c r="X2590" s="27"/>
      <c r="Y2590" s="27"/>
      <c r="Z2590" s="27"/>
      <c r="AA2590" s="27"/>
      <c r="AB2590" s="27"/>
      <c r="AC2590" s="27"/>
      <c r="AD2590" s="27"/>
      <c r="AE2590" s="27"/>
    </row>
    <row r="2591" spans="1:31" ht="15.75" customHeight="1" x14ac:dyDescent="0.2">
      <c r="A2591" s="22">
        <v>36495</v>
      </c>
      <c r="B2591" s="23">
        <f t="shared" ref="B2591:C2591" si="5184">LN(D2591)</f>
        <v>7.242583307490861</v>
      </c>
      <c r="C2591" s="23">
        <f t="shared" si="5184"/>
        <v>8.1178194929443901</v>
      </c>
      <c r="D2591" s="24">
        <v>1397.7</v>
      </c>
      <c r="E2591" s="24">
        <v>3353.7</v>
      </c>
      <c r="F2591" s="27">
        <f t="shared" ref="F2591:G2591" si="5185">LN(D2591/D2590)</f>
        <v>6.3159615686875408E-3</v>
      </c>
      <c r="G2591" s="27">
        <f t="shared" si="5185"/>
        <v>5.2617538958395502E-3</v>
      </c>
      <c r="H2591" s="27">
        <f t="shared" si="5113"/>
        <v>0.89218333984708065</v>
      </c>
      <c r="I2591" s="27"/>
      <c r="J2591" s="27">
        <v>2553</v>
      </c>
      <c r="K2591" s="27">
        <v>7.2652906023363331</v>
      </c>
      <c r="L2591" s="37">
        <v>-0.10638757563038848</v>
      </c>
      <c r="M2591" s="27"/>
      <c r="N2591" s="27"/>
      <c r="O2591" s="27"/>
      <c r="P2591" s="27"/>
      <c r="Q2591" s="27"/>
      <c r="R2591" s="27"/>
      <c r="S2591" s="27"/>
      <c r="T2591" s="27"/>
      <c r="U2591" s="27"/>
      <c r="V2591" s="27"/>
      <c r="W2591" s="27"/>
      <c r="X2591" s="27"/>
      <c r="Y2591" s="27"/>
      <c r="Z2591" s="27"/>
      <c r="AA2591" s="27"/>
      <c r="AB2591" s="27"/>
      <c r="AC2591" s="27"/>
      <c r="AD2591" s="27"/>
      <c r="AE2591" s="27"/>
    </row>
    <row r="2592" spans="1:31" ht="15.75" customHeight="1" x14ac:dyDescent="0.2">
      <c r="A2592" s="22">
        <v>36496</v>
      </c>
      <c r="B2592" s="23">
        <f t="shared" ref="B2592:C2592" si="5186">LN(D2592)</f>
        <v>7.2506355118986798</v>
      </c>
      <c r="C2592" s="23">
        <f t="shared" si="5186"/>
        <v>8.1469118126425553</v>
      </c>
      <c r="D2592" s="24">
        <v>1409</v>
      </c>
      <c r="E2592" s="24">
        <v>3452.7</v>
      </c>
      <c r="F2592" s="27">
        <f t="shared" ref="F2592:G2592" si="5187">LN(D2592/D2591)</f>
        <v>8.0522044078194903E-3</v>
      </c>
      <c r="G2592" s="27">
        <f t="shared" si="5187"/>
        <v>2.909231969816534E-2</v>
      </c>
      <c r="H2592" s="27">
        <f t="shared" si="5113"/>
        <v>0.88998576130982365</v>
      </c>
      <c r="I2592" s="27"/>
      <c r="J2592" s="27">
        <v>2554</v>
      </c>
      <c r="K2592" s="27">
        <v>7.2668544738554894</v>
      </c>
      <c r="L2592" s="37">
        <v>-0.10958638853907399</v>
      </c>
      <c r="M2592" s="27"/>
      <c r="N2592" s="27"/>
      <c r="O2592" s="27"/>
      <c r="P2592" s="27"/>
      <c r="Q2592" s="27"/>
      <c r="R2592" s="27"/>
      <c r="S2592" s="27"/>
      <c r="T2592" s="27"/>
      <c r="U2592" s="27"/>
      <c r="V2592" s="27"/>
      <c r="W2592" s="27"/>
      <c r="X2592" s="27"/>
      <c r="Y2592" s="27"/>
      <c r="Z2592" s="27"/>
      <c r="AA2592" s="27"/>
      <c r="AB2592" s="27"/>
      <c r="AC2592" s="27"/>
      <c r="AD2592" s="27"/>
      <c r="AE2592" s="27"/>
    </row>
    <row r="2593" spans="1:31" ht="15.75" customHeight="1" x14ac:dyDescent="0.2">
      <c r="A2593" s="22">
        <v>36497</v>
      </c>
      <c r="B2593" s="23">
        <f t="shared" ref="B2593:C2593" si="5188">LN(D2593)</f>
        <v>7.2677347569291699</v>
      </c>
      <c r="C2593" s="23">
        <f t="shared" si="5188"/>
        <v>8.1663867086118724</v>
      </c>
      <c r="D2593" s="24">
        <v>1433.3</v>
      </c>
      <c r="E2593" s="24">
        <v>3520.6</v>
      </c>
      <c r="F2593" s="27">
        <f t="shared" ref="F2593:G2593" si="5189">LN(D2593/D2592)</f>
        <v>1.7099245030489745E-2</v>
      </c>
      <c r="G2593" s="27">
        <f t="shared" si="5189"/>
        <v>1.9474895969316817E-2</v>
      </c>
      <c r="H2593" s="27">
        <f t="shared" si="5113"/>
        <v>0.88995721317788834</v>
      </c>
      <c r="I2593" s="27"/>
      <c r="J2593" s="27">
        <v>2555</v>
      </c>
      <c r="K2593" s="27">
        <v>7.245646034417633</v>
      </c>
      <c r="L2593" s="37">
        <v>-0.11682937032561025</v>
      </c>
      <c r="M2593" s="27"/>
      <c r="N2593" s="27"/>
      <c r="O2593" s="27"/>
      <c r="P2593" s="27"/>
      <c r="Q2593" s="27"/>
      <c r="R2593" s="27"/>
      <c r="S2593" s="27"/>
      <c r="T2593" s="27"/>
      <c r="U2593" s="27"/>
      <c r="V2593" s="27"/>
      <c r="W2593" s="27"/>
      <c r="X2593" s="27"/>
      <c r="Y2593" s="27"/>
      <c r="Z2593" s="27"/>
      <c r="AA2593" s="27"/>
      <c r="AB2593" s="27"/>
      <c r="AC2593" s="27"/>
      <c r="AD2593" s="27"/>
      <c r="AE2593" s="27"/>
    </row>
    <row r="2594" spans="1:31" ht="15.75" customHeight="1" x14ac:dyDescent="0.2">
      <c r="A2594" s="22">
        <v>36500</v>
      </c>
      <c r="B2594" s="23">
        <f t="shared" ref="B2594:C2594" si="5190">LN(D2594)</f>
        <v>7.2607333980765798</v>
      </c>
      <c r="C2594" s="23">
        <f t="shared" si="5190"/>
        <v>8.173575486634153</v>
      </c>
      <c r="D2594" s="24">
        <v>1423.3</v>
      </c>
      <c r="E2594" s="24">
        <v>3546</v>
      </c>
      <c r="F2594" s="27">
        <f t="shared" ref="F2594:G2594" si="5191">LN(D2594/D2593)</f>
        <v>-7.0013588525903205E-3</v>
      </c>
      <c r="G2594" s="27">
        <f t="shared" si="5191"/>
        <v>7.1887780222813138E-3</v>
      </c>
      <c r="H2594" s="27">
        <f t="shared" si="5113"/>
        <v>0.88831789832365293</v>
      </c>
      <c r="I2594" s="27"/>
      <c r="J2594" s="27">
        <v>2556</v>
      </c>
      <c r="K2594" s="27">
        <v>7.2333096934201846</v>
      </c>
      <c r="L2594" s="37">
        <v>-9.9136230590180396E-2</v>
      </c>
      <c r="M2594" s="27"/>
      <c r="N2594" s="27"/>
      <c r="O2594" s="27"/>
      <c r="P2594" s="27"/>
      <c r="Q2594" s="27"/>
      <c r="R2594" s="27"/>
      <c r="S2594" s="27"/>
      <c r="T2594" s="27"/>
      <c r="U2594" s="27"/>
      <c r="V2594" s="27"/>
      <c r="W2594" s="27"/>
      <c r="X2594" s="27"/>
      <c r="Y2594" s="27"/>
      <c r="Z2594" s="27"/>
      <c r="AA2594" s="27"/>
      <c r="AB2594" s="27"/>
      <c r="AC2594" s="27"/>
      <c r="AD2594" s="27"/>
      <c r="AE2594" s="27"/>
    </row>
    <row r="2595" spans="1:31" ht="15.75" customHeight="1" x14ac:dyDescent="0.2">
      <c r="A2595" s="22">
        <v>36501</v>
      </c>
      <c r="B2595" s="23">
        <f t="shared" ref="B2595:C2595" si="5192">LN(D2595)</f>
        <v>7.2507064817010587</v>
      </c>
      <c r="C2595" s="23">
        <f t="shared" si="5192"/>
        <v>8.1850435986937136</v>
      </c>
      <c r="D2595" s="24">
        <v>1409.1</v>
      </c>
      <c r="E2595" s="24">
        <v>3586.9</v>
      </c>
      <c r="F2595" s="27">
        <f t="shared" ref="F2595:G2595" si="5193">LN(D2595/D2594)</f>
        <v>-1.0026916375520551E-2</v>
      </c>
      <c r="G2595" s="27">
        <f t="shared" si="5193"/>
        <v>1.1468112059560104E-2</v>
      </c>
      <c r="H2595" s="27">
        <f t="shared" si="5113"/>
        <v>0.88584824189063949</v>
      </c>
      <c r="I2595" s="27"/>
      <c r="J2595" s="27">
        <v>2557</v>
      </c>
      <c r="K2595" s="27">
        <v>7.2330184442349523</v>
      </c>
      <c r="L2595" s="37">
        <v>-9.3120230141805038E-2</v>
      </c>
      <c r="M2595" s="27"/>
      <c r="N2595" s="27"/>
      <c r="O2595" s="27"/>
      <c r="P2595" s="27"/>
      <c r="Q2595" s="27"/>
      <c r="R2595" s="27"/>
      <c r="S2595" s="27"/>
      <c r="T2595" s="27"/>
      <c r="U2595" s="27"/>
      <c r="V2595" s="27"/>
      <c r="W2595" s="27"/>
      <c r="X2595" s="27"/>
      <c r="Y2595" s="27"/>
      <c r="Z2595" s="27"/>
      <c r="AA2595" s="27"/>
      <c r="AB2595" s="27"/>
      <c r="AC2595" s="27"/>
      <c r="AD2595" s="27"/>
      <c r="AE2595" s="27"/>
    </row>
    <row r="2596" spans="1:31" ht="15.75" customHeight="1" x14ac:dyDescent="0.2">
      <c r="A2596" s="22">
        <v>36502</v>
      </c>
      <c r="B2596" s="23">
        <f t="shared" ref="B2596:C2596" si="5194">LN(D2596)</f>
        <v>7.2469381242963209</v>
      </c>
      <c r="C2596" s="23">
        <f t="shared" si="5194"/>
        <v>8.1847926541650775</v>
      </c>
      <c r="D2596" s="24">
        <v>1403.8</v>
      </c>
      <c r="E2596" s="24">
        <v>3586</v>
      </c>
      <c r="F2596" s="27">
        <f t="shared" ref="F2596:G2596" si="5195">LN(D2596/D2595)</f>
        <v>-3.7683574047379419E-3</v>
      </c>
      <c r="G2596" s="27">
        <f t="shared" si="5195"/>
        <v>-2.5094452863497809E-4</v>
      </c>
      <c r="H2596" s="27">
        <f t="shared" si="5113"/>
        <v>0.88541499223056053</v>
      </c>
      <c r="I2596" s="27"/>
      <c r="J2596" s="27">
        <v>2558</v>
      </c>
      <c r="K2596" s="27">
        <v>7.261620014894854</v>
      </c>
      <c r="L2596" s="37">
        <v>-9.9687742018334191E-2</v>
      </c>
      <c r="M2596" s="27"/>
      <c r="N2596" s="27"/>
      <c r="O2596" s="27"/>
      <c r="P2596" s="27"/>
      <c r="Q2596" s="27"/>
      <c r="R2596" s="27"/>
      <c r="S2596" s="27"/>
      <c r="T2596" s="27"/>
      <c r="U2596" s="27"/>
      <c r="V2596" s="27"/>
      <c r="W2596" s="27"/>
      <c r="X2596" s="27"/>
      <c r="Y2596" s="27"/>
      <c r="Z2596" s="27"/>
      <c r="AA2596" s="27"/>
      <c r="AB2596" s="27"/>
      <c r="AC2596" s="27"/>
      <c r="AD2596" s="27"/>
      <c r="AE2596" s="27"/>
    </row>
    <row r="2597" spans="1:31" ht="15.75" customHeight="1" x14ac:dyDescent="0.2">
      <c r="A2597" s="22">
        <v>36503</v>
      </c>
      <c r="B2597" s="23">
        <f t="shared" ref="B2597:C2597" si="5196">LN(D2597)</f>
        <v>7.2499965569232661</v>
      </c>
      <c r="C2597" s="23">
        <f t="shared" si="5196"/>
        <v>8.1870488911077839</v>
      </c>
      <c r="D2597" s="24">
        <v>1408.1</v>
      </c>
      <c r="E2597" s="24">
        <v>3594.1</v>
      </c>
      <c r="F2597" s="27">
        <f t="shared" ref="F2597:G2597" si="5197">LN(D2597/D2596)</f>
        <v>3.0584326269447975E-3</v>
      </c>
      <c r="G2597" s="27">
        <f t="shared" si="5197"/>
        <v>2.2562369427049024E-3</v>
      </c>
      <c r="H2597" s="27">
        <f t="shared" si="5113"/>
        <v>0.88554455376438745</v>
      </c>
      <c r="I2597" s="27"/>
      <c r="J2597" s="27">
        <v>2559</v>
      </c>
      <c r="K2597" s="27">
        <v>7.2654862571660255</v>
      </c>
      <c r="L2597" s="37">
        <v>-0.10806234793032399</v>
      </c>
      <c r="M2597" s="27"/>
      <c r="N2597" s="27"/>
      <c r="O2597" s="27"/>
      <c r="P2597" s="27"/>
      <c r="Q2597" s="27"/>
      <c r="R2597" s="27"/>
      <c r="S2597" s="27"/>
      <c r="T2597" s="27"/>
      <c r="U2597" s="27"/>
      <c r="V2597" s="27"/>
      <c r="W2597" s="27"/>
      <c r="X2597" s="27"/>
      <c r="Y2597" s="27"/>
      <c r="Z2597" s="27"/>
      <c r="AA2597" s="27"/>
      <c r="AB2597" s="27"/>
      <c r="AC2597" s="27"/>
      <c r="AD2597" s="27"/>
      <c r="AE2597" s="27"/>
    </row>
    <row r="2598" spans="1:31" ht="15.75" customHeight="1" x14ac:dyDescent="0.2">
      <c r="A2598" s="22">
        <v>36504</v>
      </c>
      <c r="B2598" s="23">
        <f t="shared" ref="B2598:C2598" si="5198">LN(D2598)</f>
        <v>7.2562972396906806</v>
      </c>
      <c r="C2598" s="23">
        <f t="shared" si="5198"/>
        <v>8.1942845519124532</v>
      </c>
      <c r="D2598" s="24">
        <v>1417</v>
      </c>
      <c r="E2598" s="24">
        <v>3620.2</v>
      </c>
      <c r="F2598" s="27">
        <f t="shared" ref="F2598:G2598" si="5199">LN(D2598/D2597)</f>
        <v>6.3006827674145643E-3</v>
      </c>
      <c r="G2598" s="27">
        <f t="shared" si="5199"/>
        <v>7.2356608046691973E-3</v>
      </c>
      <c r="H2598" s="27">
        <f t="shared" si="5113"/>
        <v>0.88553151818448173</v>
      </c>
      <c r="I2598" s="27"/>
      <c r="J2598" s="27">
        <v>2560</v>
      </c>
      <c r="K2598" s="27">
        <v>7.2695559542219614</v>
      </c>
      <c r="L2598" s="37">
        <v>-9.8206398317133292E-2</v>
      </c>
      <c r="M2598" s="27"/>
      <c r="N2598" s="27"/>
      <c r="O2598" s="27"/>
      <c r="P2598" s="27"/>
      <c r="Q2598" s="27"/>
      <c r="R2598" s="27"/>
      <c r="S2598" s="27"/>
      <c r="T2598" s="27"/>
      <c r="U2598" s="27"/>
      <c r="V2598" s="27"/>
      <c r="W2598" s="27"/>
      <c r="X2598" s="27"/>
      <c r="Y2598" s="27"/>
      <c r="Z2598" s="27"/>
      <c r="AA2598" s="27"/>
      <c r="AB2598" s="27"/>
      <c r="AC2598" s="27"/>
      <c r="AD2598" s="27"/>
      <c r="AE2598" s="27"/>
    </row>
    <row r="2599" spans="1:31" ht="15.75" customHeight="1" x14ac:dyDescent="0.2">
      <c r="A2599" s="22">
        <v>36507</v>
      </c>
      <c r="B2599" s="23">
        <f t="shared" ref="B2599:C2599" si="5200">LN(D2599)</f>
        <v>7.2550261428455753</v>
      </c>
      <c r="C2599" s="23">
        <f t="shared" si="5200"/>
        <v>8.2046991659199637</v>
      </c>
      <c r="D2599" s="24">
        <v>1415.2</v>
      </c>
      <c r="E2599" s="24">
        <v>3658.1</v>
      </c>
      <c r="F2599" s="27">
        <f t="shared" ref="F2599:G2599" si="5201">LN(D2599/D2598)</f>
        <v>-1.2710968451048606E-3</v>
      </c>
      <c r="G2599" s="27">
        <f t="shared" si="5201"/>
        <v>1.0414614007510448E-2</v>
      </c>
      <c r="H2599" s="27">
        <f t="shared" si="5113"/>
        <v>0.88425254797652231</v>
      </c>
      <c r="I2599" s="27"/>
      <c r="J2599" s="27">
        <v>2561</v>
      </c>
      <c r="K2599" s="27">
        <v>7.2693891224869951</v>
      </c>
      <c r="L2599" s="37">
        <v>-0.10420481422409811</v>
      </c>
      <c r="M2599" s="27"/>
      <c r="N2599" s="27"/>
      <c r="O2599" s="27"/>
      <c r="P2599" s="27"/>
      <c r="Q2599" s="27"/>
      <c r="R2599" s="27"/>
      <c r="S2599" s="27"/>
      <c r="T2599" s="27"/>
      <c r="U2599" s="27"/>
      <c r="V2599" s="27"/>
      <c r="W2599" s="27"/>
      <c r="X2599" s="27"/>
      <c r="Y2599" s="27"/>
      <c r="Z2599" s="27"/>
      <c r="AA2599" s="27"/>
      <c r="AB2599" s="27"/>
      <c r="AC2599" s="27"/>
      <c r="AD2599" s="27"/>
      <c r="AE2599" s="27"/>
    </row>
    <row r="2600" spans="1:31" ht="15.75" customHeight="1" x14ac:dyDescent="0.2">
      <c r="A2600" s="22">
        <v>36508</v>
      </c>
      <c r="B2600" s="23">
        <f t="shared" ref="B2600:C2600" si="5202">LN(D2600)</f>
        <v>7.2464393533999498</v>
      </c>
      <c r="C2600" s="23">
        <f t="shared" si="5202"/>
        <v>8.1807689536430619</v>
      </c>
      <c r="D2600" s="24">
        <v>1403.1</v>
      </c>
      <c r="E2600" s="24">
        <v>3571.6</v>
      </c>
      <c r="F2600" s="27">
        <f t="shared" ref="F2600:G2600" si="5203">LN(D2600/D2599)</f>
        <v>-8.5867894456253639E-3</v>
      </c>
      <c r="G2600" s="27">
        <f t="shared" si="5203"/>
        <v>-2.3930212276901557E-2</v>
      </c>
      <c r="H2600" s="27">
        <f t="shared" si="5113"/>
        <v>0.88578951373183124</v>
      </c>
      <c r="I2600" s="27"/>
      <c r="J2600" s="27">
        <v>2562</v>
      </c>
      <c r="K2600" s="27">
        <v>7.2681367502204131</v>
      </c>
      <c r="L2600" s="37">
        <v>-0.11203811890232362</v>
      </c>
      <c r="M2600" s="27"/>
      <c r="N2600" s="27"/>
      <c r="O2600" s="27"/>
      <c r="P2600" s="27"/>
      <c r="Q2600" s="27"/>
      <c r="R2600" s="27"/>
      <c r="S2600" s="27"/>
      <c r="T2600" s="27"/>
      <c r="U2600" s="27"/>
      <c r="V2600" s="27"/>
      <c r="W2600" s="27"/>
      <c r="X2600" s="27"/>
      <c r="Y2600" s="27"/>
      <c r="Z2600" s="27"/>
      <c r="AA2600" s="27"/>
      <c r="AB2600" s="27"/>
      <c r="AC2600" s="27"/>
      <c r="AD2600" s="27"/>
      <c r="AE2600" s="27"/>
    </row>
    <row r="2601" spans="1:31" ht="15.75" customHeight="1" x14ac:dyDescent="0.2">
      <c r="A2601" s="22">
        <v>36509</v>
      </c>
      <c r="B2601" s="23">
        <f t="shared" ref="B2601:C2601" si="5204">LN(D2601)</f>
        <v>7.2536826743741054</v>
      </c>
      <c r="C2601" s="23">
        <f t="shared" si="5204"/>
        <v>8.194754029006452</v>
      </c>
      <c r="D2601" s="24">
        <v>1413.3</v>
      </c>
      <c r="E2601" s="24">
        <v>3621.9</v>
      </c>
      <c r="F2601" s="27">
        <f t="shared" ref="F2601:G2601" si="5205">LN(D2601/D2600)</f>
        <v>7.2433209741548472E-3</v>
      </c>
      <c r="G2601" s="27">
        <f t="shared" si="5205"/>
        <v>1.3985075363390158E-2</v>
      </c>
      <c r="H2601" s="27">
        <f t="shared" si="5113"/>
        <v>0.88516173257900166</v>
      </c>
      <c r="I2601" s="27"/>
      <c r="J2601" s="27">
        <v>2563</v>
      </c>
      <c r="K2601" s="27">
        <v>7.2656539224047769</v>
      </c>
      <c r="L2601" s="37">
        <v>-9.8076067849937942E-2</v>
      </c>
      <c r="M2601" s="27"/>
      <c r="N2601" s="27"/>
      <c r="O2601" s="27"/>
      <c r="P2601" s="27"/>
      <c r="Q2601" s="27"/>
      <c r="R2601" s="27"/>
      <c r="S2601" s="27"/>
      <c r="T2601" s="27"/>
      <c r="U2601" s="27"/>
      <c r="V2601" s="27"/>
      <c r="W2601" s="27"/>
      <c r="X2601" s="27"/>
      <c r="Y2601" s="27"/>
      <c r="Z2601" s="27"/>
      <c r="AA2601" s="27"/>
      <c r="AB2601" s="27"/>
      <c r="AC2601" s="27"/>
      <c r="AD2601" s="27"/>
      <c r="AE2601" s="27"/>
    </row>
    <row r="2602" spans="1:31" ht="15.75" customHeight="1" x14ac:dyDescent="0.2">
      <c r="A2602" s="22">
        <v>36510</v>
      </c>
      <c r="B2602" s="23">
        <f t="shared" ref="B2602:C2602" si="5206">LN(D2602)</f>
        <v>7.2574962383179402</v>
      </c>
      <c r="C2602" s="23">
        <f t="shared" si="5206"/>
        <v>8.2201339571518588</v>
      </c>
      <c r="D2602" s="24">
        <v>1418.7</v>
      </c>
      <c r="E2602" s="24">
        <v>3715</v>
      </c>
      <c r="F2602" s="27">
        <f t="shared" ref="F2602:G2602" si="5207">LN(D2602/D2601)</f>
        <v>3.8135639438346565E-3</v>
      </c>
      <c r="G2602" s="27">
        <f t="shared" si="5207"/>
        <v>2.5379928145408064E-2</v>
      </c>
      <c r="H2602" s="27">
        <f t="shared" si="5113"/>
        <v>0.88289269690107863</v>
      </c>
      <c r="I2602" s="27"/>
      <c r="J2602" s="27">
        <v>2564</v>
      </c>
      <c r="K2602" s="27">
        <v>7.2857081809672071</v>
      </c>
      <c r="L2602" s="37">
        <v>-8.3493845254265509E-2</v>
      </c>
      <c r="M2602" s="27"/>
      <c r="N2602" s="27"/>
      <c r="O2602" s="27"/>
      <c r="P2602" s="27"/>
      <c r="Q2602" s="27"/>
      <c r="R2602" s="27"/>
      <c r="S2602" s="27"/>
      <c r="T2602" s="27"/>
      <c r="U2602" s="27"/>
      <c r="V2602" s="27"/>
      <c r="W2602" s="27"/>
      <c r="X2602" s="27"/>
      <c r="Y2602" s="27"/>
      <c r="Z2602" s="27"/>
      <c r="AA2602" s="27"/>
      <c r="AB2602" s="27"/>
      <c r="AC2602" s="27"/>
      <c r="AD2602" s="27"/>
      <c r="AE2602" s="27"/>
    </row>
    <row r="2603" spans="1:31" ht="15.75" customHeight="1" x14ac:dyDescent="0.2">
      <c r="A2603" s="22">
        <v>36511</v>
      </c>
      <c r="B2603" s="23">
        <f t="shared" ref="B2603:C2603" si="5208">LN(D2603)</f>
        <v>7.2591161280971006</v>
      </c>
      <c r="C2603" s="23">
        <f t="shared" si="5208"/>
        <v>8.2303107991350206</v>
      </c>
      <c r="D2603" s="24">
        <v>1421</v>
      </c>
      <c r="E2603" s="24">
        <v>3753</v>
      </c>
      <c r="F2603" s="27">
        <f t="shared" ref="F2603:G2603" si="5209">LN(D2603/D2602)</f>
        <v>1.6198897791609283E-3</v>
      </c>
      <c r="G2603" s="27">
        <f t="shared" si="5209"/>
        <v>1.0176841983161286E-2</v>
      </c>
      <c r="H2603" s="27">
        <f t="shared" si="5113"/>
        <v>0.88199781335839844</v>
      </c>
      <c r="I2603" s="27"/>
      <c r="J2603" s="27">
        <v>2565</v>
      </c>
      <c r="K2603" s="27">
        <v>7.3101604528158113</v>
      </c>
      <c r="L2603" s="37">
        <v>-9.2790391382344239E-2</v>
      </c>
      <c r="M2603" s="27"/>
      <c r="N2603" s="27"/>
      <c r="O2603" s="27"/>
      <c r="P2603" s="27"/>
      <c r="Q2603" s="27"/>
      <c r="R2603" s="27"/>
      <c r="S2603" s="27"/>
      <c r="T2603" s="27"/>
      <c r="U2603" s="27"/>
      <c r="V2603" s="27"/>
      <c r="W2603" s="27"/>
      <c r="X2603" s="27"/>
      <c r="Y2603" s="27"/>
      <c r="Z2603" s="27"/>
      <c r="AA2603" s="27"/>
      <c r="AB2603" s="27"/>
      <c r="AC2603" s="27"/>
      <c r="AD2603" s="27"/>
      <c r="AE2603" s="27"/>
    </row>
    <row r="2604" spans="1:31" ht="15.75" customHeight="1" x14ac:dyDescent="0.2">
      <c r="A2604" s="22">
        <v>36514</v>
      </c>
      <c r="B2604" s="23">
        <f t="shared" ref="B2604:C2604" si="5210">LN(D2604)</f>
        <v>7.2570027070920728</v>
      </c>
      <c r="C2604" s="23">
        <f t="shared" si="5210"/>
        <v>8.2384840746523196</v>
      </c>
      <c r="D2604" s="24">
        <v>1418</v>
      </c>
      <c r="E2604" s="24">
        <v>3783.8</v>
      </c>
      <c r="F2604" s="27">
        <f t="shared" ref="F2604:G2604" si="5211">LN(D2604/D2603)</f>
        <v>-2.1134210050278582E-3</v>
      </c>
      <c r="G2604" s="27">
        <f t="shared" si="5211"/>
        <v>8.1732755172981113E-3</v>
      </c>
      <c r="H2604" s="27">
        <f t="shared" si="5113"/>
        <v>0.88086626633411713</v>
      </c>
      <c r="I2604" s="27"/>
      <c r="J2604" s="27">
        <v>2566</v>
      </c>
      <c r="K2604" s="27">
        <v>7.3104771575927838</v>
      </c>
      <c r="L2604" s="37">
        <v>-9.9584851604005209E-2</v>
      </c>
      <c r="M2604" s="27"/>
      <c r="N2604" s="27"/>
      <c r="O2604" s="27"/>
      <c r="P2604" s="27"/>
      <c r="Q2604" s="27"/>
      <c r="R2604" s="27"/>
      <c r="S2604" s="27"/>
      <c r="T2604" s="27"/>
      <c r="U2604" s="27"/>
      <c r="V2604" s="27"/>
      <c r="W2604" s="27"/>
      <c r="X2604" s="27"/>
      <c r="Y2604" s="27"/>
      <c r="Z2604" s="27"/>
      <c r="AA2604" s="27"/>
      <c r="AB2604" s="27"/>
      <c r="AC2604" s="27"/>
      <c r="AD2604" s="27"/>
      <c r="AE2604" s="27"/>
    </row>
    <row r="2605" spans="1:31" ht="15.75" customHeight="1" x14ac:dyDescent="0.2">
      <c r="A2605" s="22">
        <v>36515</v>
      </c>
      <c r="B2605" s="23">
        <f t="shared" ref="B2605:C2605" si="5212">LN(D2605)</f>
        <v>7.2678045235598185</v>
      </c>
      <c r="C2605" s="23">
        <f t="shared" si="5212"/>
        <v>8.2715739433368434</v>
      </c>
      <c r="D2605" s="24">
        <v>1433.4</v>
      </c>
      <c r="E2605" s="24">
        <v>3911.1</v>
      </c>
      <c r="F2605" s="27">
        <f t="shared" ref="F2605:G2605" si="5213">LN(D2605/D2604)</f>
        <v>1.0801816467746091E-2</v>
      </c>
      <c r="G2605" s="27">
        <f t="shared" si="5213"/>
        <v>3.3089868684523745E-2</v>
      </c>
      <c r="H2605" s="27">
        <f t="shared" si="5113"/>
        <v>0.87864831691607981</v>
      </c>
      <c r="I2605" s="27"/>
      <c r="J2605" s="27">
        <v>2567</v>
      </c>
      <c r="K2605" s="27">
        <v>7.3141626130967436</v>
      </c>
      <c r="L2605" s="37">
        <v>-0.10800789832163016</v>
      </c>
      <c r="M2605" s="27"/>
      <c r="N2605" s="27"/>
      <c r="O2605" s="27"/>
      <c r="P2605" s="27"/>
      <c r="Q2605" s="27"/>
      <c r="R2605" s="27"/>
      <c r="S2605" s="27"/>
      <c r="T2605" s="27"/>
      <c r="U2605" s="27"/>
      <c r="V2605" s="27"/>
      <c r="W2605" s="27"/>
      <c r="X2605" s="27"/>
      <c r="Y2605" s="27"/>
      <c r="Z2605" s="27"/>
      <c r="AA2605" s="27"/>
      <c r="AB2605" s="27"/>
      <c r="AC2605" s="27"/>
      <c r="AD2605" s="27"/>
      <c r="AE2605" s="27"/>
    </row>
    <row r="2606" spans="1:31" ht="15.75" customHeight="1" x14ac:dyDescent="0.2">
      <c r="A2606" s="22">
        <v>36516</v>
      </c>
      <c r="B2606" s="23">
        <f t="shared" ref="B2606:C2606" si="5214">LN(D2606)</f>
        <v>7.2696863850665734</v>
      </c>
      <c r="C2606" s="23">
        <f t="shared" si="5214"/>
        <v>8.2782504881930539</v>
      </c>
      <c r="D2606" s="24">
        <v>1436.1</v>
      </c>
      <c r="E2606" s="24">
        <v>3937.3</v>
      </c>
      <c r="F2606" s="27">
        <f t="shared" ref="F2606:G2606" si="5215">LN(D2606/D2605)</f>
        <v>1.8818615067540429E-3</v>
      </c>
      <c r="G2606" s="27">
        <f t="shared" si="5215"/>
        <v>6.6765448562110738E-3</v>
      </c>
      <c r="H2606" s="27">
        <f t="shared" si="5113"/>
        <v>0.87816699862308389</v>
      </c>
      <c r="I2606" s="27"/>
      <c r="J2606" s="27">
        <v>2568</v>
      </c>
      <c r="K2606" s="27">
        <v>7.3263840104449658</v>
      </c>
      <c r="L2606" s="37">
        <v>-0.11490108059258031</v>
      </c>
      <c r="M2606" s="27"/>
      <c r="N2606" s="27"/>
      <c r="O2606" s="27"/>
      <c r="P2606" s="27"/>
      <c r="Q2606" s="27"/>
      <c r="R2606" s="27"/>
      <c r="S2606" s="27"/>
      <c r="T2606" s="27"/>
      <c r="U2606" s="27"/>
      <c r="V2606" s="27"/>
      <c r="W2606" s="27"/>
      <c r="X2606" s="27"/>
      <c r="Y2606" s="27"/>
      <c r="Z2606" s="27"/>
      <c r="AA2606" s="27"/>
      <c r="AB2606" s="27"/>
      <c r="AC2606" s="27"/>
      <c r="AD2606" s="27"/>
      <c r="AE2606" s="27"/>
    </row>
    <row r="2607" spans="1:31" ht="15.75" customHeight="1" x14ac:dyDescent="0.2">
      <c r="A2607" s="22">
        <v>36517</v>
      </c>
      <c r="B2607" s="23">
        <f t="shared" ref="B2607:C2607" si="5216">LN(D2607)</f>
        <v>7.2850266527195195</v>
      </c>
      <c r="C2607" s="23">
        <f t="shared" si="5216"/>
        <v>8.2863702287581589</v>
      </c>
      <c r="D2607" s="24">
        <v>1458.3</v>
      </c>
      <c r="E2607" s="24">
        <v>3969.4</v>
      </c>
      <c r="F2607" s="27">
        <f t="shared" ref="F2607:G2607" si="5217">LN(D2607/D2606)</f>
        <v>1.5340267652946583E-2</v>
      </c>
      <c r="G2607" s="27">
        <f t="shared" si="5217"/>
        <v>8.1197405651045364E-3</v>
      </c>
      <c r="H2607" s="27">
        <f t="shared" si="5113"/>
        <v>0.87915775564028764</v>
      </c>
      <c r="I2607" s="27"/>
      <c r="J2607" s="27">
        <v>2569</v>
      </c>
      <c r="K2607" s="27">
        <v>7.3334367304902592</v>
      </c>
      <c r="L2607" s="37">
        <v>-0.11628681215069125</v>
      </c>
      <c r="M2607" s="27"/>
      <c r="N2607" s="27"/>
      <c r="O2607" s="27"/>
      <c r="P2607" s="27"/>
      <c r="Q2607" s="27"/>
      <c r="R2607" s="27"/>
      <c r="S2607" s="27"/>
      <c r="T2607" s="27"/>
      <c r="U2607" s="27"/>
      <c r="V2607" s="27"/>
      <c r="W2607" s="27"/>
      <c r="X2607" s="27"/>
      <c r="Y2607" s="27"/>
      <c r="Z2607" s="27"/>
      <c r="AA2607" s="27"/>
      <c r="AB2607" s="27"/>
      <c r="AC2607" s="27"/>
      <c r="AD2607" s="27"/>
      <c r="AE2607" s="27"/>
    </row>
    <row r="2608" spans="1:31" ht="15.75" customHeight="1" x14ac:dyDescent="0.2">
      <c r="A2608" s="22">
        <v>36518</v>
      </c>
      <c r="B2608" s="23">
        <f t="shared" ref="B2608:C2608" si="5218">LN(D2608)</f>
        <v>7.2850266527195195</v>
      </c>
      <c r="C2608" s="23">
        <f t="shared" si="5218"/>
        <v>8.2863702287581589</v>
      </c>
      <c r="D2608" s="24">
        <v>1458.3</v>
      </c>
      <c r="E2608" s="24">
        <v>3969.4</v>
      </c>
      <c r="F2608" s="27">
        <f t="shared" ref="F2608:G2608" si="5219">LN(D2608/D2607)</f>
        <v>0</v>
      </c>
      <c r="G2608" s="27">
        <f t="shared" si="5219"/>
        <v>0</v>
      </c>
      <c r="H2608" s="27">
        <f t="shared" si="5113"/>
        <v>0.87915775564028764</v>
      </c>
      <c r="I2608" s="27"/>
      <c r="J2608" s="27">
        <v>2570</v>
      </c>
      <c r="K2608" s="27">
        <v>7.3452117962608909</v>
      </c>
      <c r="L2608" s="37">
        <v>-0.12249980269209182</v>
      </c>
      <c r="M2608" s="27"/>
      <c r="N2608" s="27"/>
      <c r="O2608" s="27"/>
      <c r="P2608" s="27"/>
      <c r="Q2608" s="27"/>
      <c r="R2608" s="27"/>
      <c r="S2608" s="27"/>
      <c r="T2608" s="27"/>
      <c r="U2608" s="27"/>
      <c r="V2608" s="27"/>
      <c r="W2608" s="27"/>
      <c r="X2608" s="27"/>
      <c r="Y2608" s="27"/>
      <c r="Z2608" s="27"/>
      <c r="AA2608" s="27"/>
      <c r="AB2608" s="27"/>
      <c r="AC2608" s="27"/>
      <c r="AD2608" s="27"/>
      <c r="AE2608" s="27"/>
    </row>
    <row r="2609" spans="1:31" ht="15.75" customHeight="1" x14ac:dyDescent="0.2">
      <c r="A2609" s="22">
        <v>36521</v>
      </c>
      <c r="B2609" s="23">
        <f t="shared" ref="B2609:C2609" si="5220">LN(D2609)</f>
        <v>7.2841348061952047</v>
      </c>
      <c r="C2609" s="23">
        <f t="shared" si="5220"/>
        <v>8.2878554959387003</v>
      </c>
      <c r="D2609" s="24">
        <v>1457</v>
      </c>
      <c r="E2609" s="24">
        <v>3975.3</v>
      </c>
      <c r="F2609" s="27">
        <f t="shared" ref="F2609:G2609" si="5221">LN(D2609/D2608)</f>
        <v>-8.9184652431460352E-4</v>
      </c>
      <c r="G2609" s="27">
        <f t="shared" si="5221"/>
        <v>1.4852671805419817E-3</v>
      </c>
      <c r="H2609" s="27">
        <f t="shared" si="5113"/>
        <v>0.87889259287455612</v>
      </c>
      <c r="I2609" s="27"/>
      <c r="J2609" s="27">
        <v>2571</v>
      </c>
      <c r="K2609" s="27">
        <v>7.3556675291169968</v>
      </c>
      <c r="L2609" s="37">
        <v>-0.12800503038834243</v>
      </c>
      <c r="M2609" s="27"/>
      <c r="N2609" s="27"/>
      <c r="O2609" s="27"/>
      <c r="P2609" s="27"/>
      <c r="Q2609" s="27"/>
      <c r="R2609" s="27"/>
      <c r="S2609" s="27"/>
      <c r="T2609" s="27"/>
      <c r="U2609" s="27"/>
      <c r="V2609" s="27"/>
      <c r="W2609" s="27"/>
      <c r="X2609" s="27"/>
      <c r="Y2609" s="27"/>
      <c r="Z2609" s="27"/>
      <c r="AA2609" s="27"/>
      <c r="AB2609" s="27"/>
      <c r="AC2609" s="27"/>
      <c r="AD2609" s="27"/>
      <c r="AE2609" s="27"/>
    </row>
    <row r="2610" spans="1:31" ht="15.75" customHeight="1" x14ac:dyDescent="0.2">
      <c r="A2610" s="22">
        <v>36522</v>
      </c>
      <c r="B2610" s="23">
        <f t="shared" ref="B2610:C2610" si="5222">LN(D2610)</f>
        <v>7.2845465265056939</v>
      </c>
      <c r="C2610" s="23">
        <f t="shared" si="5222"/>
        <v>8.287050201081783</v>
      </c>
      <c r="D2610" s="24">
        <v>1457.6</v>
      </c>
      <c r="E2610" s="24">
        <v>3972.1</v>
      </c>
      <c r="F2610" s="27">
        <f t="shared" ref="F2610:G2610" si="5223">LN(D2610/D2609)</f>
        <v>4.117203104889744E-4</v>
      </c>
      <c r="G2610" s="27">
        <f t="shared" si="5223"/>
        <v>-8.0529485691761642E-4</v>
      </c>
      <c r="H2610" s="27">
        <f t="shared" si="5113"/>
        <v>0.87902768171414924</v>
      </c>
      <c r="I2610" s="27"/>
      <c r="J2610" s="27">
        <v>2572</v>
      </c>
      <c r="K2610" s="27">
        <v>7.3509458911762691</v>
      </c>
      <c r="L2610" s="37">
        <v>-0.131889674143717</v>
      </c>
      <c r="M2610" s="27"/>
      <c r="N2610" s="27"/>
      <c r="O2610" s="27"/>
      <c r="P2610" s="27"/>
      <c r="Q2610" s="27"/>
      <c r="R2610" s="27"/>
      <c r="S2610" s="27"/>
      <c r="T2610" s="27"/>
      <c r="U2610" s="27"/>
      <c r="V2610" s="27"/>
      <c r="W2610" s="27"/>
      <c r="X2610" s="27"/>
      <c r="Y2610" s="27"/>
      <c r="Z2610" s="27"/>
      <c r="AA2610" s="27"/>
      <c r="AB2610" s="27"/>
      <c r="AC2610" s="27"/>
      <c r="AD2610" s="27"/>
      <c r="AE2610" s="27"/>
    </row>
    <row r="2611" spans="1:31" ht="15.75" customHeight="1" x14ac:dyDescent="0.2">
      <c r="A2611" s="22">
        <v>36523</v>
      </c>
      <c r="B2611" s="23">
        <f t="shared" ref="B2611:C2611" si="5224">LN(D2611)</f>
        <v>7.2885177744499297</v>
      </c>
      <c r="C2611" s="23">
        <f t="shared" si="5224"/>
        <v>8.3043464455793963</v>
      </c>
      <c r="D2611" s="24">
        <v>1463.4</v>
      </c>
      <c r="E2611" s="24">
        <v>4041.4</v>
      </c>
      <c r="F2611" s="27">
        <f t="shared" ref="F2611:G2611" si="5225">LN(D2611/D2610)</f>
        <v>3.9712479442359063E-3</v>
      </c>
      <c r="G2611" s="27">
        <f t="shared" si="5225"/>
        <v>1.7296244497613179E-2</v>
      </c>
      <c r="H2611" s="27">
        <f t="shared" si="5113"/>
        <v>0.87767506115183613</v>
      </c>
      <c r="I2611" s="27"/>
      <c r="J2611" s="27">
        <v>2573</v>
      </c>
      <c r="K2611" s="27">
        <v>7.3586506847630329</v>
      </c>
      <c r="L2611" s="37">
        <v>-0.13360598857645645</v>
      </c>
      <c r="M2611" s="27"/>
      <c r="N2611" s="27"/>
      <c r="O2611" s="27"/>
      <c r="P2611" s="27"/>
      <c r="Q2611" s="27"/>
      <c r="R2611" s="27"/>
      <c r="S2611" s="27"/>
      <c r="T2611" s="27"/>
      <c r="U2611" s="27"/>
      <c r="V2611" s="27"/>
      <c r="W2611" s="27"/>
      <c r="X2611" s="27"/>
      <c r="Y2611" s="27"/>
      <c r="Z2611" s="27"/>
      <c r="AA2611" s="27"/>
      <c r="AB2611" s="27"/>
      <c r="AC2611" s="27"/>
      <c r="AD2611" s="27"/>
      <c r="AE2611" s="27"/>
    </row>
    <row r="2612" spans="1:31" ht="15.75" customHeight="1" x14ac:dyDescent="0.2">
      <c r="A2612" s="22">
        <v>36524</v>
      </c>
      <c r="B2612" s="23">
        <f t="shared" ref="B2612:C2612" si="5226">LN(D2612)</f>
        <v>7.2892008812460816</v>
      </c>
      <c r="C2612" s="23">
        <f t="shared" si="5226"/>
        <v>8.3032075778867931</v>
      </c>
      <c r="D2612" s="24">
        <v>1464.4</v>
      </c>
      <c r="E2612" s="24">
        <v>4036.8</v>
      </c>
      <c r="F2612" s="27">
        <f t="shared" ref="F2612:G2612" si="5227">LN(D2612/D2611)</f>
        <v>6.831067961515318E-4</v>
      </c>
      <c r="G2612" s="27">
        <f t="shared" si="5227"/>
        <v>-1.1388676926025396E-3</v>
      </c>
      <c r="H2612" s="27">
        <f t="shared" si="5113"/>
        <v>0.87787771326574726</v>
      </c>
      <c r="I2612" s="27"/>
      <c r="J2612" s="27">
        <v>2574</v>
      </c>
      <c r="K2612" s="27">
        <v>7.3688317069114735</v>
      </c>
      <c r="L2612" s="37">
        <v>-0.1379789502566009</v>
      </c>
      <c r="M2612" s="27"/>
      <c r="N2612" s="27"/>
      <c r="O2612" s="27"/>
      <c r="P2612" s="27"/>
      <c r="Q2612" s="27"/>
      <c r="R2612" s="27"/>
      <c r="S2612" s="27"/>
      <c r="T2612" s="27"/>
      <c r="U2612" s="27"/>
      <c r="V2612" s="27"/>
      <c r="W2612" s="27"/>
      <c r="X2612" s="27"/>
      <c r="Y2612" s="27"/>
      <c r="Z2612" s="27"/>
      <c r="AA2612" s="27"/>
      <c r="AB2612" s="27"/>
      <c r="AC2612" s="27"/>
      <c r="AD2612" s="27"/>
      <c r="AE2612" s="27"/>
    </row>
    <row r="2613" spans="1:31" ht="15.75" customHeight="1" x14ac:dyDescent="0.2">
      <c r="A2613" s="22">
        <v>36525</v>
      </c>
      <c r="B2613" s="23">
        <f t="shared" ref="B2613:C2613" si="5228">LN(D2613)</f>
        <v>7.2924733139455125</v>
      </c>
      <c r="C2613" s="23">
        <f t="shared" si="5228"/>
        <v>8.311226273472645</v>
      </c>
      <c r="D2613" s="24">
        <v>1469.2</v>
      </c>
      <c r="E2613" s="24">
        <v>4069.3</v>
      </c>
      <c r="F2613" s="27">
        <f t="shared" ref="F2613:G2613" si="5229">LN(D2613/D2612)</f>
        <v>3.2724326994311706E-3</v>
      </c>
      <c r="G2613" s="27">
        <f t="shared" si="5229"/>
        <v>8.0186955858515367E-3</v>
      </c>
      <c r="H2613" s="27">
        <f t="shared" si="5113"/>
        <v>0.87742447070912544</v>
      </c>
      <c r="I2613" s="27"/>
      <c r="J2613" s="27">
        <v>2575</v>
      </c>
      <c r="K2613" s="27">
        <v>7.3746634824459525</v>
      </c>
      <c r="L2613" s="37">
        <v>-0.13329719912363469</v>
      </c>
      <c r="M2613" s="27"/>
      <c r="N2613" s="27"/>
      <c r="O2613" s="27"/>
      <c r="P2613" s="27"/>
      <c r="Q2613" s="27"/>
      <c r="R2613" s="27"/>
      <c r="S2613" s="27"/>
      <c r="T2613" s="27"/>
      <c r="U2613" s="27"/>
      <c r="V2613" s="27"/>
      <c r="W2613" s="27"/>
      <c r="X2613" s="27"/>
      <c r="Y2613" s="27"/>
      <c r="Z2613" s="27"/>
      <c r="AA2613" s="27"/>
      <c r="AB2613" s="27"/>
      <c r="AC2613" s="27"/>
      <c r="AD2613" s="27"/>
      <c r="AE2613" s="27"/>
    </row>
    <row r="2614" spans="1:31" ht="15.75" customHeight="1" x14ac:dyDescent="0.2">
      <c r="A2614" s="22">
        <v>36528</v>
      </c>
      <c r="B2614" s="23">
        <f t="shared" ref="B2614:C2614" si="5230">LN(D2614)</f>
        <v>7.2828986272039122</v>
      </c>
      <c r="C2614" s="23">
        <f t="shared" si="5230"/>
        <v>8.3262989943175238</v>
      </c>
      <c r="D2614" s="24">
        <v>1455.2</v>
      </c>
      <c r="E2614" s="24">
        <v>4131.1000000000004</v>
      </c>
      <c r="F2614" s="27">
        <f t="shared" ref="F2614:G2614" si="5231">LN(D2614/D2613)</f>
        <v>-9.5746867415996938E-3</v>
      </c>
      <c r="G2614" s="27">
        <f t="shared" si="5231"/>
        <v>1.5072720844879621E-2</v>
      </c>
      <c r="H2614" s="27">
        <f t="shared" si="5113"/>
        <v>0.87468617595576326</v>
      </c>
      <c r="I2614" s="27"/>
      <c r="J2614" s="27">
        <v>2576</v>
      </c>
      <c r="K2614" s="27">
        <v>7.37427442425063</v>
      </c>
      <c r="L2614" s="37">
        <v>-0.13412664804965502</v>
      </c>
      <c r="M2614" s="27"/>
      <c r="N2614" s="27"/>
      <c r="O2614" s="27"/>
      <c r="P2614" s="27"/>
      <c r="Q2614" s="27"/>
      <c r="R2614" s="27"/>
      <c r="S2614" s="27"/>
      <c r="T2614" s="27"/>
      <c r="U2614" s="27"/>
      <c r="V2614" s="27"/>
      <c r="W2614" s="27"/>
      <c r="X2614" s="27"/>
      <c r="Y2614" s="27"/>
      <c r="Z2614" s="27"/>
      <c r="AA2614" s="27"/>
      <c r="AB2614" s="27"/>
      <c r="AC2614" s="27"/>
      <c r="AD2614" s="27"/>
      <c r="AE2614" s="27"/>
    </row>
    <row r="2615" spans="1:31" ht="15.75" customHeight="1" x14ac:dyDescent="0.2">
      <c r="A2615" s="22">
        <v>36529</v>
      </c>
      <c r="B2615" s="23">
        <f t="shared" ref="B2615:C2615" si="5232">LN(D2615)</f>
        <v>7.2437988523117962</v>
      </c>
      <c r="C2615" s="23">
        <f t="shared" si="5232"/>
        <v>8.2691420043958423</v>
      </c>
      <c r="D2615" s="24">
        <v>1399.4</v>
      </c>
      <c r="E2615" s="24">
        <v>3901.6</v>
      </c>
      <c r="F2615" s="27">
        <f t="shared" ref="F2615:G2615" si="5233">LN(D2615/D2614)</f>
        <v>-3.9099774892116058E-2</v>
      </c>
      <c r="G2615" s="27">
        <f t="shared" si="5233"/>
        <v>-5.7156989921681688E-2</v>
      </c>
      <c r="H2615" s="27">
        <f t="shared" si="5113"/>
        <v>0.87600368314645249</v>
      </c>
      <c r="I2615" s="27"/>
      <c r="J2615" s="27">
        <v>2577</v>
      </c>
      <c r="K2615" s="27">
        <v>7.3925444759894576</v>
      </c>
      <c r="L2615" s="37">
        <v>-0.13413232539415088</v>
      </c>
      <c r="M2615" s="27"/>
      <c r="N2615" s="27"/>
      <c r="O2615" s="27"/>
      <c r="P2615" s="27"/>
      <c r="Q2615" s="27"/>
      <c r="R2615" s="27"/>
      <c r="S2615" s="27"/>
      <c r="T2615" s="27"/>
      <c r="U2615" s="27"/>
      <c r="V2615" s="27"/>
      <c r="W2615" s="27"/>
      <c r="X2615" s="27"/>
      <c r="Y2615" s="27"/>
      <c r="Z2615" s="27"/>
      <c r="AA2615" s="27"/>
      <c r="AB2615" s="27"/>
      <c r="AC2615" s="27"/>
      <c r="AD2615" s="27"/>
      <c r="AE2615" s="27"/>
    </row>
    <row r="2616" spans="1:31" ht="15.75" customHeight="1" x14ac:dyDescent="0.2">
      <c r="A2616" s="22">
        <v>36530</v>
      </c>
      <c r="B2616" s="23">
        <f t="shared" ref="B2616:C2616" si="5234">LN(D2616)</f>
        <v>7.2457263917270858</v>
      </c>
      <c r="C2616" s="23">
        <f t="shared" si="5234"/>
        <v>8.2629458950506933</v>
      </c>
      <c r="D2616" s="24">
        <v>1402.1</v>
      </c>
      <c r="E2616" s="24">
        <v>3877.5</v>
      </c>
      <c r="F2616" s="27">
        <f t="shared" ref="F2616:G2616" si="5235">LN(D2616/D2615)</f>
        <v>1.9275394152894318E-3</v>
      </c>
      <c r="G2616" s="27">
        <f t="shared" si="5235"/>
        <v>-6.1961093451489225E-3</v>
      </c>
      <c r="H2616" s="27">
        <f t="shared" si="5113"/>
        <v>0.87689384436936735</v>
      </c>
      <c r="I2616" s="27"/>
      <c r="J2616" s="27">
        <v>2578</v>
      </c>
      <c r="K2616" s="27">
        <v>7.3862941452110649</v>
      </c>
      <c r="L2616" s="37">
        <v>-0.13445283113060835</v>
      </c>
      <c r="M2616" s="27"/>
      <c r="N2616" s="27"/>
      <c r="O2616" s="27"/>
      <c r="P2616" s="27"/>
      <c r="Q2616" s="27"/>
      <c r="R2616" s="27"/>
      <c r="S2616" s="27"/>
      <c r="T2616" s="27"/>
      <c r="U2616" s="27"/>
      <c r="V2616" s="27"/>
      <c r="W2616" s="27"/>
      <c r="X2616" s="27"/>
      <c r="Y2616" s="27"/>
      <c r="Z2616" s="27"/>
      <c r="AA2616" s="27"/>
      <c r="AB2616" s="27"/>
      <c r="AC2616" s="27"/>
      <c r="AD2616" s="27"/>
      <c r="AE2616" s="27"/>
    </row>
    <row r="2617" spans="1:31" ht="15.75" customHeight="1" x14ac:dyDescent="0.2">
      <c r="A2617" s="22">
        <v>36531</v>
      </c>
      <c r="B2617" s="23">
        <f t="shared" ref="B2617:C2617" si="5236">LN(D2617)</f>
        <v>7.2466531428181886</v>
      </c>
      <c r="C2617" s="23">
        <f t="shared" si="5236"/>
        <v>8.2233857303508611</v>
      </c>
      <c r="D2617" s="24">
        <v>1403.4</v>
      </c>
      <c r="E2617" s="24">
        <v>3727.1</v>
      </c>
      <c r="F2617" s="27">
        <f t="shared" ref="F2617:G2617" si="5237">LN(D2617/D2616)</f>
        <v>9.2675109110265284E-4</v>
      </c>
      <c r="G2617" s="27">
        <f t="shared" si="5237"/>
        <v>-3.9560164699833027E-2</v>
      </c>
      <c r="H2617" s="27">
        <f t="shared" si="5113"/>
        <v>0.88122500639514589</v>
      </c>
      <c r="I2617" s="27"/>
      <c r="J2617" s="27">
        <v>2579</v>
      </c>
      <c r="K2617" s="27">
        <v>7.4047102918906251</v>
      </c>
      <c r="L2617" s="37">
        <v>-0.14285337708888157</v>
      </c>
      <c r="M2617" s="27"/>
      <c r="N2617" s="27"/>
      <c r="O2617" s="27"/>
      <c r="P2617" s="27"/>
      <c r="Q2617" s="27"/>
      <c r="R2617" s="27"/>
      <c r="S2617" s="27"/>
      <c r="T2617" s="27"/>
      <c r="U2617" s="27"/>
      <c r="V2617" s="27"/>
      <c r="W2617" s="27"/>
      <c r="X2617" s="27"/>
      <c r="Y2617" s="27"/>
      <c r="Z2617" s="27"/>
      <c r="AA2617" s="27"/>
      <c r="AB2617" s="27"/>
      <c r="AC2617" s="27"/>
      <c r="AD2617" s="27"/>
      <c r="AE2617" s="27"/>
    </row>
    <row r="2618" spans="1:31" ht="15.75" customHeight="1" x14ac:dyDescent="0.2">
      <c r="A2618" s="22">
        <v>36532</v>
      </c>
      <c r="B2618" s="23">
        <f t="shared" ref="B2618:C2618" si="5238">LN(D2618)</f>
        <v>7.2733701424903403</v>
      </c>
      <c r="C2618" s="23">
        <f t="shared" si="5238"/>
        <v>8.2642603112912756</v>
      </c>
      <c r="D2618" s="24">
        <v>1441.4</v>
      </c>
      <c r="E2618" s="24">
        <v>3882.6</v>
      </c>
      <c r="F2618" s="27">
        <f t="shared" ref="F2618:G2618" si="5239">LN(D2618/D2617)</f>
        <v>2.6716999672152346E-2</v>
      </c>
      <c r="G2618" s="27">
        <f t="shared" si="5239"/>
        <v>4.0874580940414573E-2</v>
      </c>
      <c r="H2618" s="27">
        <f t="shared" si="5113"/>
        <v>0.88009935172938536</v>
      </c>
      <c r="I2618" s="27"/>
      <c r="J2618" s="27">
        <v>2580</v>
      </c>
      <c r="K2618" s="27">
        <v>7.4098635827864356</v>
      </c>
      <c r="L2618" s="37">
        <v>-0.15004397242324963</v>
      </c>
      <c r="M2618" s="27"/>
      <c r="N2618" s="27"/>
      <c r="O2618" s="27"/>
      <c r="P2618" s="27"/>
      <c r="Q2618" s="27"/>
      <c r="R2618" s="27"/>
      <c r="S2618" s="27"/>
      <c r="T2618" s="27"/>
      <c r="U2618" s="27"/>
      <c r="V2618" s="27"/>
      <c r="W2618" s="27"/>
      <c r="X2618" s="27"/>
      <c r="Y2618" s="27"/>
      <c r="Z2618" s="27"/>
      <c r="AA2618" s="27"/>
      <c r="AB2618" s="27"/>
      <c r="AC2618" s="27"/>
      <c r="AD2618" s="27"/>
      <c r="AE2618" s="27"/>
    </row>
    <row r="2619" spans="1:31" ht="15.75" customHeight="1" x14ac:dyDescent="0.2">
      <c r="A2619" s="22">
        <v>36535</v>
      </c>
      <c r="B2619" s="23">
        <f t="shared" ref="B2619:C2619" si="5240">LN(D2619)</f>
        <v>7.2845465265056939</v>
      </c>
      <c r="C2619" s="23">
        <f t="shared" si="5240"/>
        <v>8.3063733897908598</v>
      </c>
      <c r="D2619" s="24">
        <v>1457.6</v>
      </c>
      <c r="E2619" s="24">
        <v>4049.6</v>
      </c>
      <c r="F2619" s="27">
        <f t="shared" ref="F2619:G2619" si="5241">LN(D2619/D2618)</f>
        <v>1.1176384015353173E-2</v>
      </c>
      <c r="G2619" s="27">
        <f t="shared" si="5241"/>
        <v>4.2113078499584157E-2</v>
      </c>
      <c r="H2619" s="27">
        <f t="shared" si="5113"/>
        <v>0.87698279196778395</v>
      </c>
      <c r="I2619" s="27"/>
      <c r="J2619" s="27">
        <v>2581</v>
      </c>
      <c r="K2619" s="27">
        <v>7.4152602128171381</v>
      </c>
      <c r="L2619" s="37">
        <v>-0.1562144601731088</v>
      </c>
      <c r="M2619" s="27"/>
      <c r="N2619" s="27"/>
      <c r="O2619" s="27"/>
      <c r="P2619" s="27"/>
      <c r="Q2619" s="27"/>
      <c r="R2619" s="27"/>
      <c r="S2619" s="27"/>
      <c r="T2619" s="27"/>
      <c r="U2619" s="27"/>
      <c r="V2619" s="27"/>
      <c r="W2619" s="27"/>
      <c r="X2619" s="27"/>
      <c r="Y2619" s="27"/>
      <c r="Z2619" s="27"/>
      <c r="AA2619" s="27"/>
      <c r="AB2619" s="27"/>
      <c r="AC2619" s="27"/>
      <c r="AD2619" s="27"/>
      <c r="AE2619" s="27"/>
    </row>
    <row r="2620" spans="1:31" ht="15.75" customHeight="1" x14ac:dyDescent="0.2">
      <c r="A2620" s="22">
        <v>36536</v>
      </c>
      <c r="B2620" s="23">
        <f t="shared" ref="B2620:C2620" si="5242">LN(D2620)</f>
        <v>7.2713561829916022</v>
      </c>
      <c r="C2620" s="23">
        <f t="shared" si="5242"/>
        <v>8.2741275056651542</v>
      </c>
      <c r="D2620" s="24">
        <v>1438.5</v>
      </c>
      <c r="E2620" s="24">
        <v>3921.1</v>
      </c>
      <c r="F2620" s="27">
        <f t="shared" ref="F2620:G2620" si="5243">LN(D2620/D2619)</f>
        <v>-1.3190343514091183E-2</v>
      </c>
      <c r="G2620" s="27">
        <f t="shared" si="5243"/>
        <v>-3.2245884125705525E-2</v>
      </c>
      <c r="H2620" s="27">
        <f t="shared" si="5113"/>
        <v>0.87880639717154807</v>
      </c>
      <c r="I2620" s="27"/>
      <c r="J2620" s="27">
        <v>2582</v>
      </c>
      <c r="K2620" s="27">
        <v>7.4037036620664498</v>
      </c>
      <c r="L2620" s="37">
        <v>-0.15619581834152996</v>
      </c>
      <c r="M2620" s="27"/>
      <c r="N2620" s="27"/>
      <c r="O2620" s="27"/>
      <c r="P2620" s="27"/>
      <c r="Q2620" s="27"/>
      <c r="R2620" s="27"/>
      <c r="S2620" s="27"/>
      <c r="T2620" s="27"/>
      <c r="U2620" s="27"/>
      <c r="V2620" s="27"/>
      <c r="W2620" s="27"/>
      <c r="X2620" s="27"/>
      <c r="Y2620" s="27"/>
      <c r="Z2620" s="27"/>
      <c r="AA2620" s="27"/>
      <c r="AB2620" s="27"/>
      <c r="AC2620" s="27"/>
      <c r="AD2620" s="27"/>
      <c r="AE2620" s="27"/>
    </row>
    <row r="2621" spans="1:31" ht="15.75" customHeight="1" x14ac:dyDescent="0.2">
      <c r="A2621" s="22">
        <v>36537</v>
      </c>
      <c r="B2621" s="23">
        <f t="shared" ref="B2621:C2621" si="5244">LN(D2621)</f>
        <v>7.266967002572839</v>
      </c>
      <c r="C2621" s="23">
        <f t="shared" si="5244"/>
        <v>8.2558284272818305</v>
      </c>
      <c r="D2621" s="24">
        <v>1432.2</v>
      </c>
      <c r="E2621" s="24">
        <v>3850</v>
      </c>
      <c r="F2621" s="27">
        <f t="shared" ref="F2621:G2621" si="5245">LN(D2621/D2620)</f>
        <v>-4.3891804187632076E-3</v>
      </c>
      <c r="G2621" s="27">
        <f t="shared" si="5245"/>
        <v>-1.8299078383324126E-2</v>
      </c>
      <c r="H2621" s="27">
        <f t="shared" si="5113"/>
        <v>0.88022262896825165</v>
      </c>
      <c r="I2621" s="27"/>
      <c r="J2621" s="27">
        <v>2583</v>
      </c>
      <c r="K2621" s="27">
        <v>7.4216966123049719</v>
      </c>
      <c r="L2621" s="37">
        <v>-0.16539937261429127</v>
      </c>
      <c r="M2621" s="27"/>
      <c r="N2621" s="27"/>
      <c r="O2621" s="27"/>
      <c r="P2621" s="27"/>
      <c r="Q2621" s="27"/>
      <c r="R2621" s="27"/>
      <c r="S2621" s="27"/>
      <c r="T2621" s="27"/>
      <c r="U2621" s="27"/>
      <c r="V2621" s="27"/>
      <c r="W2621" s="27"/>
      <c r="X2621" s="27"/>
      <c r="Y2621" s="27"/>
      <c r="Z2621" s="27"/>
      <c r="AA2621" s="27"/>
      <c r="AB2621" s="27"/>
      <c r="AC2621" s="27"/>
      <c r="AD2621" s="27"/>
      <c r="AE2621" s="27"/>
    </row>
    <row r="2622" spans="1:31" ht="15.75" customHeight="1" x14ac:dyDescent="0.2">
      <c r="A2622" s="22">
        <v>36538</v>
      </c>
      <c r="B2622" s="23">
        <f t="shared" ref="B2622:C2622" si="5246">LN(D2622)</f>
        <v>7.2790429352887145</v>
      </c>
      <c r="C2622" s="23">
        <f t="shared" si="5246"/>
        <v>8.2832919834490681</v>
      </c>
      <c r="D2622" s="24">
        <v>1449.6</v>
      </c>
      <c r="E2622" s="24">
        <v>3957.2</v>
      </c>
      <c r="F2622" s="27">
        <f t="shared" ref="F2622:G2622" si="5247">LN(D2622/D2621)</f>
        <v>1.2075932715875429E-2</v>
      </c>
      <c r="G2622" s="27">
        <f t="shared" si="5247"/>
        <v>2.746355616723754E-2</v>
      </c>
      <c r="H2622" s="27">
        <f t="shared" si="5113"/>
        <v>0.87876208515081278</v>
      </c>
      <c r="I2622" s="27"/>
      <c r="J2622" s="27">
        <v>2584</v>
      </c>
      <c r="K2622" s="27">
        <v>7.4216966123049719</v>
      </c>
      <c r="L2622" s="37">
        <v>-0.16539937261429127</v>
      </c>
      <c r="M2622" s="27"/>
      <c r="N2622" s="27"/>
      <c r="O2622" s="27"/>
      <c r="P2622" s="27"/>
      <c r="Q2622" s="27"/>
      <c r="R2622" s="27"/>
      <c r="S2622" s="27"/>
      <c r="T2622" s="27"/>
      <c r="U2622" s="27"/>
      <c r="V2622" s="27"/>
      <c r="W2622" s="27"/>
      <c r="X2622" s="27"/>
      <c r="Y2622" s="27"/>
      <c r="Z2622" s="27"/>
      <c r="AA2622" s="27"/>
      <c r="AB2622" s="27"/>
      <c r="AC2622" s="27"/>
      <c r="AD2622" s="27"/>
      <c r="AE2622" s="27"/>
    </row>
    <row r="2623" spans="1:31" ht="15.75" customHeight="1" x14ac:dyDescent="0.2">
      <c r="A2623" s="22">
        <v>36539</v>
      </c>
      <c r="B2623" s="23">
        <f t="shared" ref="B2623:C2623" si="5248">LN(D2623)</f>
        <v>7.289678778507267</v>
      </c>
      <c r="C2623" s="23">
        <f t="shared" si="5248"/>
        <v>8.3099722006458432</v>
      </c>
      <c r="D2623" s="24">
        <v>1465.1</v>
      </c>
      <c r="E2623" s="24">
        <v>4064.2</v>
      </c>
      <c r="F2623" s="27">
        <f t="shared" ref="F2623:G2623" si="5249">LN(D2623/D2622)</f>
        <v>1.0635843218552462E-2</v>
      </c>
      <c r="G2623" s="27">
        <f t="shared" si="5249"/>
        <v>2.6680217196775411E-2</v>
      </c>
      <c r="H2623" s="27">
        <f t="shared" si="5113"/>
        <v>0.87722059743361358</v>
      </c>
      <c r="I2623" s="27"/>
      <c r="J2623" s="27">
        <v>2585</v>
      </c>
      <c r="K2623" s="27">
        <v>7.4279215725443741</v>
      </c>
      <c r="L2623" s="37">
        <v>-0.17190665922485238</v>
      </c>
      <c r="M2623" s="27"/>
      <c r="N2623" s="27"/>
      <c r="O2623" s="27"/>
      <c r="P2623" s="27"/>
      <c r="Q2623" s="27"/>
      <c r="R2623" s="27"/>
      <c r="S2623" s="27"/>
      <c r="T2623" s="27"/>
      <c r="U2623" s="27"/>
      <c r="V2623" s="27"/>
      <c r="W2623" s="27"/>
      <c r="X2623" s="27"/>
      <c r="Y2623" s="27"/>
      <c r="Z2623" s="27"/>
      <c r="AA2623" s="27"/>
      <c r="AB2623" s="27"/>
      <c r="AC2623" s="27"/>
      <c r="AD2623" s="27"/>
      <c r="AE2623" s="27"/>
    </row>
    <row r="2624" spans="1:31" ht="15.75" customHeight="1" x14ac:dyDescent="0.2">
      <c r="A2624" s="22">
        <v>36542</v>
      </c>
      <c r="B2624" s="23">
        <f t="shared" ref="B2624:C2624" si="5250">LN(D2624)</f>
        <v>7.289678778507267</v>
      </c>
      <c r="C2624" s="23">
        <f t="shared" si="5250"/>
        <v>8.3099722006458432</v>
      </c>
      <c r="D2624" s="24">
        <v>1465.1</v>
      </c>
      <c r="E2624" s="24">
        <v>4064.2</v>
      </c>
      <c r="F2624" s="27">
        <f t="shared" ref="F2624:G2624" si="5251">LN(D2624/D2623)</f>
        <v>0</v>
      </c>
      <c r="G2624" s="27">
        <f t="shared" si="5251"/>
        <v>0</v>
      </c>
      <c r="H2624" s="27">
        <f t="shared" si="5113"/>
        <v>0.87722059743361358</v>
      </c>
      <c r="I2624" s="27"/>
      <c r="J2624" s="27">
        <v>2586</v>
      </c>
      <c r="K2624" s="27">
        <v>7.4218797343030332</v>
      </c>
      <c r="L2624" s="37">
        <v>-0.17209625312900201</v>
      </c>
      <c r="M2624" s="27"/>
      <c r="N2624" s="27"/>
      <c r="O2624" s="27"/>
      <c r="P2624" s="27"/>
      <c r="Q2624" s="27"/>
      <c r="R2624" s="27"/>
      <c r="S2624" s="27"/>
      <c r="T2624" s="27"/>
      <c r="U2624" s="27"/>
      <c r="V2624" s="27"/>
      <c r="W2624" s="27"/>
      <c r="X2624" s="27"/>
      <c r="Y2624" s="27"/>
      <c r="Z2624" s="27"/>
      <c r="AA2624" s="27"/>
      <c r="AB2624" s="27"/>
      <c r="AC2624" s="27"/>
      <c r="AD2624" s="27"/>
      <c r="AE2624" s="27"/>
    </row>
    <row r="2625" spans="1:31" ht="15.75" customHeight="1" x14ac:dyDescent="0.2">
      <c r="A2625" s="22">
        <v>36543</v>
      </c>
      <c r="B2625" s="23">
        <f t="shared" ref="B2625:C2625" si="5252">LN(D2625)</f>
        <v>7.2828299057662331</v>
      </c>
      <c r="C2625" s="23">
        <f t="shared" si="5252"/>
        <v>8.3262263717972491</v>
      </c>
      <c r="D2625" s="24">
        <v>1455.1</v>
      </c>
      <c r="E2625" s="24">
        <v>4130.8</v>
      </c>
      <c r="F2625" s="27">
        <f t="shared" ref="F2625:G2625" si="5253">LN(D2625/D2624)</f>
        <v>-6.8488727410344315E-3</v>
      </c>
      <c r="G2625" s="27">
        <f t="shared" si="5253"/>
        <v>1.6254171151406215E-2</v>
      </c>
      <c r="H2625" s="27">
        <f t="shared" si="5113"/>
        <v>0.87468555148041272</v>
      </c>
      <c r="I2625" s="27"/>
      <c r="J2625" s="27">
        <v>2587</v>
      </c>
      <c r="K2625" s="27">
        <v>7.4021326087949539</v>
      </c>
      <c r="L2625" s="37">
        <v>-0.16586526287278058</v>
      </c>
      <c r="M2625" s="27"/>
      <c r="N2625" s="27"/>
      <c r="O2625" s="27"/>
      <c r="P2625" s="27"/>
      <c r="Q2625" s="27"/>
      <c r="R2625" s="27"/>
      <c r="S2625" s="27"/>
      <c r="T2625" s="27"/>
      <c r="U2625" s="27"/>
      <c r="V2625" s="27"/>
      <c r="W2625" s="27"/>
      <c r="X2625" s="27"/>
      <c r="Y2625" s="27"/>
      <c r="Z2625" s="27"/>
      <c r="AA2625" s="27"/>
      <c r="AB2625" s="27"/>
      <c r="AC2625" s="27"/>
      <c r="AD2625" s="27"/>
      <c r="AE2625" s="27"/>
    </row>
    <row r="2626" spans="1:31" ht="15.75" customHeight="1" x14ac:dyDescent="0.2">
      <c r="A2626" s="22">
        <v>36544</v>
      </c>
      <c r="B2626" s="23">
        <f t="shared" ref="B2626:C2626" si="5254">LN(D2626)</f>
        <v>7.2833795450792804</v>
      </c>
      <c r="C2626" s="23">
        <f t="shared" si="5254"/>
        <v>8.3311527280535298</v>
      </c>
      <c r="D2626" s="24">
        <v>1455.9</v>
      </c>
      <c r="E2626" s="24">
        <v>4151.2</v>
      </c>
      <c r="F2626" s="27">
        <f t="shared" ref="F2626:G2626" si="5255">LN(D2626/D2625)</f>
        <v>5.4963931304731017E-4</v>
      </c>
      <c r="G2626" s="27">
        <f t="shared" si="5255"/>
        <v>4.9263562562809771E-3</v>
      </c>
      <c r="H2626" s="27">
        <f t="shared" si="5113"/>
        <v>0.87423430860340878</v>
      </c>
      <c r="I2626" s="27"/>
      <c r="J2626" s="27">
        <v>2588</v>
      </c>
      <c r="K2626" s="27">
        <v>7.4062528386026152</v>
      </c>
      <c r="L2626" s="37">
        <v>-0.1636695311117542</v>
      </c>
      <c r="M2626" s="27"/>
      <c r="N2626" s="27"/>
      <c r="O2626" s="27"/>
      <c r="P2626" s="27"/>
      <c r="Q2626" s="27"/>
      <c r="R2626" s="27"/>
      <c r="S2626" s="27"/>
      <c r="T2626" s="27"/>
      <c r="U2626" s="27"/>
      <c r="V2626" s="27"/>
      <c r="W2626" s="27"/>
      <c r="X2626" s="27"/>
      <c r="Y2626" s="27"/>
      <c r="Z2626" s="27"/>
      <c r="AA2626" s="27"/>
      <c r="AB2626" s="27"/>
      <c r="AC2626" s="27"/>
      <c r="AD2626" s="27"/>
      <c r="AE2626" s="27"/>
    </row>
    <row r="2627" spans="1:31" ht="15.75" customHeight="1" x14ac:dyDescent="0.2">
      <c r="A2627" s="22">
        <v>36545</v>
      </c>
      <c r="B2627" s="23">
        <f t="shared" ref="B2627:C2627" si="5256">LN(D2627)</f>
        <v>7.2762105614564003</v>
      </c>
      <c r="C2627" s="23">
        <f t="shared" si="5256"/>
        <v>8.3403366740533418</v>
      </c>
      <c r="D2627" s="24">
        <v>1445.5</v>
      </c>
      <c r="E2627" s="24">
        <v>4189.5</v>
      </c>
      <c r="F2627" s="27">
        <f t="shared" ref="F2627:G2627" si="5257">LN(D2627/D2626)</f>
        <v>-7.16898362287952E-3</v>
      </c>
      <c r="G2627" s="27">
        <f t="shared" si="5257"/>
        <v>9.183945999811309E-3</v>
      </c>
      <c r="H2627" s="27">
        <f t="shared" si="5113"/>
        <v>0.87241209147978149</v>
      </c>
      <c r="I2627" s="27"/>
      <c r="J2627" s="27">
        <v>2589</v>
      </c>
      <c r="K2627" s="27">
        <v>7.429033653739018</v>
      </c>
      <c r="L2627" s="37">
        <v>-0.1783981418403382</v>
      </c>
      <c r="M2627" s="27"/>
      <c r="N2627" s="27"/>
      <c r="O2627" s="27"/>
      <c r="P2627" s="27"/>
      <c r="Q2627" s="27"/>
      <c r="R2627" s="27"/>
      <c r="S2627" s="27"/>
      <c r="T2627" s="27"/>
      <c r="U2627" s="27"/>
      <c r="V2627" s="27"/>
      <c r="W2627" s="27"/>
      <c r="X2627" s="27"/>
      <c r="Y2627" s="27"/>
      <c r="Z2627" s="27"/>
      <c r="AA2627" s="27"/>
      <c r="AB2627" s="27"/>
      <c r="AC2627" s="27"/>
      <c r="AD2627" s="27"/>
      <c r="AE2627" s="27"/>
    </row>
    <row r="2628" spans="1:31" ht="15.75" customHeight="1" x14ac:dyDescent="0.2">
      <c r="A2628" s="22">
        <v>36546</v>
      </c>
      <c r="B2628" s="23">
        <f t="shared" ref="B2628:C2628" si="5258">LN(D2628)</f>
        <v>7.2733007630890567</v>
      </c>
      <c r="C2628" s="23">
        <f t="shared" si="5258"/>
        <v>8.3512330536294819</v>
      </c>
      <c r="D2628" s="24">
        <v>1441.3</v>
      </c>
      <c r="E2628" s="24">
        <v>4235.3999999999996</v>
      </c>
      <c r="F2628" s="27">
        <f t="shared" ref="F2628:G2628" si="5259">LN(D2628/D2627)</f>
        <v>-2.9097983673436675E-3</v>
      </c>
      <c r="G2628" s="27">
        <f t="shared" si="5259"/>
        <v>1.0896379576140189E-2</v>
      </c>
      <c r="H2628" s="27">
        <f t="shared" si="5113"/>
        <v>0.87092537310140672</v>
      </c>
      <c r="I2628" s="27"/>
      <c r="J2628" s="27">
        <v>2590</v>
      </c>
      <c r="K2628" s="27">
        <v>7.4442835206963673</v>
      </c>
      <c r="L2628" s="37">
        <v>-0.17654876376719741</v>
      </c>
      <c r="M2628" s="27"/>
      <c r="N2628" s="27"/>
      <c r="O2628" s="27"/>
      <c r="P2628" s="27"/>
      <c r="Q2628" s="27"/>
      <c r="R2628" s="27"/>
      <c r="S2628" s="27"/>
      <c r="T2628" s="27"/>
      <c r="U2628" s="27"/>
      <c r="V2628" s="27"/>
      <c r="W2628" s="27"/>
      <c r="X2628" s="27"/>
      <c r="Y2628" s="27"/>
      <c r="Z2628" s="27"/>
      <c r="AA2628" s="27"/>
      <c r="AB2628" s="27"/>
      <c r="AC2628" s="27"/>
      <c r="AD2628" s="27"/>
      <c r="AE2628" s="27"/>
    </row>
    <row r="2629" spans="1:31" ht="15.75" customHeight="1" x14ac:dyDescent="0.2">
      <c r="A2629" s="22">
        <v>36549</v>
      </c>
      <c r="B2629" s="23">
        <f t="shared" ref="B2629:C2629" si="5260">LN(D2629)</f>
        <v>7.2452983706048428</v>
      </c>
      <c r="C2629" s="23">
        <f t="shared" si="5260"/>
        <v>8.317766166719343</v>
      </c>
      <c r="D2629" s="24">
        <v>1401.5</v>
      </c>
      <c r="E2629" s="24">
        <v>4096</v>
      </c>
      <c r="F2629" s="27">
        <f t="shared" ref="F2629:G2629" si="5261">LN(D2629/D2628)</f>
        <v>-2.8002392484214038E-2</v>
      </c>
      <c r="G2629" s="27">
        <f t="shared" si="5261"/>
        <v>-3.3466886910137647E-2</v>
      </c>
      <c r="H2629" s="27">
        <f t="shared" si="5113"/>
        <v>0.87106300241937451</v>
      </c>
      <c r="I2629" s="27"/>
      <c r="J2629" s="27">
        <v>2591</v>
      </c>
      <c r="K2629" s="27">
        <v>7.4499127116609003</v>
      </c>
      <c r="L2629" s="37">
        <v>-0.1891793135843205</v>
      </c>
      <c r="M2629" s="27"/>
      <c r="N2629" s="27"/>
      <c r="O2629" s="27"/>
      <c r="P2629" s="27"/>
      <c r="Q2629" s="27"/>
      <c r="R2629" s="27"/>
      <c r="S2629" s="27"/>
      <c r="T2629" s="27"/>
      <c r="U2629" s="27"/>
      <c r="V2629" s="27"/>
      <c r="W2629" s="27"/>
      <c r="X2629" s="27"/>
      <c r="Y2629" s="27"/>
      <c r="Z2629" s="27"/>
      <c r="AA2629" s="27"/>
      <c r="AB2629" s="27"/>
      <c r="AC2629" s="27"/>
      <c r="AD2629" s="27"/>
      <c r="AE2629" s="27"/>
    </row>
    <row r="2630" spans="1:31" ht="15.75" customHeight="1" x14ac:dyDescent="0.2">
      <c r="A2630" s="22">
        <v>36550</v>
      </c>
      <c r="B2630" s="23">
        <f t="shared" ref="B2630:C2630" si="5262">LN(D2630)</f>
        <v>7.2513449833722143</v>
      </c>
      <c r="C2630" s="23">
        <f t="shared" si="5262"/>
        <v>8.3350476191361</v>
      </c>
      <c r="D2630" s="24">
        <v>1410</v>
      </c>
      <c r="E2630" s="24">
        <v>4167.3999999999996</v>
      </c>
      <c r="F2630" s="27">
        <f t="shared" ref="F2630:G2630" si="5263">LN(D2630/D2629)</f>
        <v>6.0466127673710875E-3</v>
      </c>
      <c r="G2630" s="27">
        <f t="shared" si="5263"/>
        <v>1.7281452416756018E-2</v>
      </c>
      <c r="H2630" s="27">
        <f t="shared" si="5113"/>
        <v>0.86998243018121979</v>
      </c>
      <c r="I2630" s="27"/>
      <c r="J2630" s="27">
        <v>2592</v>
      </c>
      <c r="K2630" s="27">
        <v>7.458892846057295</v>
      </c>
      <c r="L2630" s="37">
        <v>-0.20818636435623628</v>
      </c>
      <c r="M2630" s="27"/>
      <c r="N2630" s="27"/>
      <c r="O2630" s="27"/>
      <c r="P2630" s="27"/>
      <c r="Q2630" s="27"/>
      <c r="R2630" s="27"/>
      <c r="S2630" s="27"/>
      <c r="T2630" s="27"/>
      <c r="U2630" s="27"/>
      <c r="V2630" s="27"/>
      <c r="W2630" s="27"/>
      <c r="X2630" s="27"/>
      <c r="Y2630" s="27"/>
      <c r="Z2630" s="27"/>
      <c r="AA2630" s="27"/>
      <c r="AB2630" s="27"/>
      <c r="AC2630" s="27"/>
      <c r="AD2630" s="27"/>
      <c r="AE2630" s="27"/>
    </row>
    <row r="2631" spans="1:31" ht="15.75" customHeight="1" x14ac:dyDescent="0.2">
      <c r="A2631" s="22">
        <v>36551</v>
      </c>
      <c r="B2631" s="23">
        <f t="shared" ref="B2631:C2631" si="5264">LN(D2631)</f>
        <v>7.2470805845857562</v>
      </c>
      <c r="C2631" s="23">
        <f t="shared" si="5264"/>
        <v>8.3113737081102226</v>
      </c>
      <c r="D2631" s="24">
        <v>1404</v>
      </c>
      <c r="E2631" s="24">
        <v>4069.9</v>
      </c>
      <c r="F2631" s="27">
        <f t="shared" ref="F2631:G2631" si="5265">LN(D2631/D2630)</f>
        <v>-4.2643987864575397E-3</v>
      </c>
      <c r="G2631" s="27">
        <f t="shared" si="5265"/>
        <v>-2.3673911025877108E-2</v>
      </c>
      <c r="H2631" s="27">
        <f t="shared" si="5113"/>
        <v>0.87194738668940719</v>
      </c>
      <c r="I2631" s="27"/>
      <c r="J2631" s="27">
        <v>2593</v>
      </c>
      <c r="K2631" s="27">
        <v>7.4586963433041396</v>
      </c>
      <c r="L2631" s="37">
        <v>-0.21175821900781866</v>
      </c>
      <c r="M2631" s="27"/>
      <c r="N2631" s="27"/>
      <c r="O2631" s="27"/>
      <c r="P2631" s="27"/>
      <c r="Q2631" s="27"/>
      <c r="R2631" s="27"/>
      <c r="S2631" s="27"/>
      <c r="T2631" s="27"/>
      <c r="U2631" s="27"/>
      <c r="V2631" s="27"/>
      <c r="W2631" s="27"/>
      <c r="X2631" s="27"/>
      <c r="Y2631" s="27"/>
      <c r="Z2631" s="27"/>
      <c r="AA2631" s="27"/>
      <c r="AB2631" s="27"/>
      <c r="AC2631" s="27"/>
      <c r="AD2631" s="27"/>
      <c r="AE2631" s="27"/>
    </row>
    <row r="2632" spans="1:31" ht="15.75" customHeight="1" x14ac:dyDescent="0.2">
      <c r="A2632" s="22">
        <v>36552</v>
      </c>
      <c r="B2632" s="23">
        <f t="shared" ref="B2632:C2632" si="5266">LN(D2632)</f>
        <v>7.2431555126420148</v>
      </c>
      <c r="C2632" s="23">
        <f t="shared" si="5266"/>
        <v>8.3038762009197633</v>
      </c>
      <c r="D2632" s="24">
        <v>1398.5</v>
      </c>
      <c r="E2632" s="24">
        <v>4039.5</v>
      </c>
      <c r="F2632" s="27">
        <f t="shared" ref="F2632:G2632" si="5267">LN(D2632/D2631)</f>
        <v>-3.9250719437419618E-3</v>
      </c>
      <c r="G2632" s="27">
        <f t="shared" si="5267"/>
        <v>-7.4975071904593727E-3</v>
      </c>
      <c r="H2632" s="27">
        <f t="shared" si="5113"/>
        <v>0.87226198192113469</v>
      </c>
      <c r="I2632" s="27"/>
      <c r="J2632" s="27">
        <v>2594</v>
      </c>
      <c r="K2632" s="27">
        <v>7.4604630953964097</v>
      </c>
      <c r="L2632" s="37">
        <v>-0.21046653847314367</v>
      </c>
      <c r="M2632" s="27"/>
      <c r="N2632" s="27"/>
      <c r="O2632" s="27"/>
      <c r="P2632" s="27"/>
      <c r="Q2632" s="27"/>
      <c r="R2632" s="27"/>
      <c r="S2632" s="27"/>
      <c r="T2632" s="27"/>
      <c r="U2632" s="27"/>
      <c r="V2632" s="27"/>
      <c r="W2632" s="27"/>
      <c r="X2632" s="27"/>
      <c r="Y2632" s="27"/>
      <c r="Z2632" s="27"/>
      <c r="AA2632" s="27"/>
      <c r="AB2632" s="27"/>
      <c r="AC2632" s="27"/>
      <c r="AD2632" s="27"/>
      <c r="AE2632" s="27"/>
    </row>
    <row r="2633" spans="1:31" ht="15.75" customHeight="1" x14ac:dyDescent="0.2">
      <c r="A2633" s="22">
        <v>36553</v>
      </c>
      <c r="B2633" s="23">
        <f t="shared" ref="B2633:C2633" si="5268">LN(D2633)</f>
        <v>7.2153135054387079</v>
      </c>
      <c r="C2633" s="23">
        <f t="shared" si="5268"/>
        <v>8.265392930852224</v>
      </c>
      <c r="D2633" s="24">
        <v>1360.1</v>
      </c>
      <c r="E2633" s="24">
        <v>3887</v>
      </c>
      <c r="F2633" s="27">
        <f t="shared" ref="F2633:G2633" si="5269">LN(D2633/D2632)</f>
        <v>-2.7842007203306731E-2</v>
      </c>
      <c r="G2633" s="27">
        <f t="shared" si="5269"/>
        <v>-3.8483270067540105E-2</v>
      </c>
      <c r="H2633" s="27">
        <f t="shared" si="5113"/>
        <v>0.87295468779301633</v>
      </c>
      <c r="I2633" s="27"/>
      <c r="J2633" s="27">
        <v>2595</v>
      </c>
      <c r="K2633" s="27">
        <v>7.4661289980432617</v>
      </c>
      <c r="L2633" s="37">
        <v>-0.20983175835258105</v>
      </c>
      <c r="M2633" s="27"/>
      <c r="N2633" s="27"/>
      <c r="O2633" s="27"/>
      <c r="P2633" s="27"/>
      <c r="Q2633" s="27"/>
      <c r="R2633" s="27"/>
      <c r="S2633" s="27"/>
      <c r="T2633" s="27"/>
      <c r="U2633" s="27"/>
      <c r="V2633" s="27"/>
      <c r="W2633" s="27"/>
      <c r="X2633" s="27"/>
      <c r="Y2633" s="27"/>
      <c r="Z2633" s="27"/>
      <c r="AA2633" s="27"/>
      <c r="AB2633" s="27"/>
      <c r="AC2633" s="27"/>
      <c r="AD2633" s="27"/>
      <c r="AE2633" s="27"/>
    </row>
    <row r="2634" spans="1:31" ht="15.75" customHeight="1" x14ac:dyDescent="0.2">
      <c r="A2634" s="22">
        <v>36556</v>
      </c>
      <c r="B2634" s="23">
        <f t="shared" ref="B2634:C2634" si="5270">LN(D2634)</f>
        <v>7.2402194942058111</v>
      </c>
      <c r="C2634" s="23">
        <f t="shared" si="5270"/>
        <v>8.2790121415252944</v>
      </c>
      <c r="D2634" s="24">
        <v>1394.4</v>
      </c>
      <c r="E2634" s="24">
        <v>3940.3</v>
      </c>
      <c r="F2634" s="27">
        <f t="shared" ref="F2634:G2634" si="5271">LN(D2634/D2633)</f>
        <v>2.4905988767103558E-2</v>
      </c>
      <c r="G2634" s="27">
        <f t="shared" si="5271"/>
        <v>1.3619210673071099E-2</v>
      </c>
      <c r="H2634" s="27">
        <f t="shared" si="5113"/>
        <v>0.87452698105016913</v>
      </c>
      <c r="I2634" s="27"/>
      <c r="J2634" s="27">
        <v>2596</v>
      </c>
      <c r="K2634" s="27">
        <v>7.4742841881031676</v>
      </c>
      <c r="L2634" s="37">
        <v>-0.21925804525759229</v>
      </c>
      <c r="M2634" s="27"/>
      <c r="N2634" s="27"/>
      <c r="O2634" s="27"/>
      <c r="P2634" s="27"/>
      <c r="Q2634" s="27"/>
      <c r="R2634" s="27"/>
      <c r="S2634" s="27"/>
      <c r="T2634" s="27"/>
      <c r="U2634" s="27"/>
      <c r="V2634" s="27"/>
      <c r="W2634" s="27"/>
      <c r="X2634" s="27"/>
      <c r="Y2634" s="27"/>
      <c r="Z2634" s="27"/>
      <c r="AA2634" s="27"/>
      <c r="AB2634" s="27"/>
      <c r="AC2634" s="27"/>
      <c r="AD2634" s="27"/>
      <c r="AE2634" s="27"/>
    </row>
    <row r="2635" spans="1:31" ht="15.75" customHeight="1" x14ac:dyDescent="0.2">
      <c r="A2635" s="22">
        <v>36557</v>
      </c>
      <c r="B2635" s="23">
        <f t="shared" ref="B2635:C2635" si="5272">LN(D2635)</f>
        <v>7.2507774464670822</v>
      </c>
      <c r="C2635" s="23">
        <f t="shared" si="5272"/>
        <v>8.3069411858932583</v>
      </c>
      <c r="D2635" s="24">
        <v>1409.2</v>
      </c>
      <c r="E2635" s="24">
        <v>4051.9</v>
      </c>
      <c r="F2635" s="27">
        <f t="shared" ref="F2635:G2635" si="5273">LN(D2635/D2634)</f>
        <v>1.0557952261271411E-2</v>
      </c>
      <c r="G2635" s="27">
        <f t="shared" si="5273"/>
        <v>2.7929044367964166E-2</v>
      </c>
      <c r="H2635" s="27">
        <f t="shared" si="5113"/>
        <v>0.87285768421958498</v>
      </c>
      <c r="I2635" s="27"/>
      <c r="J2635" s="27">
        <v>2597</v>
      </c>
      <c r="K2635" s="27">
        <v>7.4555455743483705</v>
      </c>
      <c r="L2635" s="37">
        <v>-0.20910622094842068</v>
      </c>
      <c r="M2635" s="27"/>
      <c r="N2635" s="27"/>
      <c r="O2635" s="27"/>
      <c r="P2635" s="27"/>
      <c r="Q2635" s="27"/>
      <c r="R2635" s="27"/>
      <c r="S2635" s="27"/>
      <c r="T2635" s="27"/>
      <c r="U2635" s="27"/>
      <c r="V2635" s="27"/>
      <c r="W2635" s="27"/>
      <c r="X2635" s="27"/>
      <c r="Y2635" s="27"/>
      <c r="Z2635" s="27"/>
      <c r="AA2635" s="27"/>
      <c r="AB2635" s="27"/>
      <c r="AC2635" s="27"/>
      <c r="AD2635" s="27"/>
      <c r="AE2635" s="27"/>
    </row>
    <row r="2636" spans="1:31" ht="15.75" customHeight="1" x14ac:dyDescent="0.2">
      <c r="A2636" s="22">
        <v>36558</v>
      </c>
      <c r="B2636" s="23">
        <f t="shared" ref="B2636:C2636" si="5274">LN(D2636)</f>
        <v>7.2507064817010587</v>
      </c>
      <c r="C2636" s="23">
        <f t="shared" si="5274"/>
        <v>8.3123560505846612</v>
      </c>
      <c r="D2636" s="24">
        <v>1409.1</v>
      </c>
      <c r="E2636" s="24">
        <v>4073.9</v>
      </c>
      <c r="F2636" s="27">
        <f t="shared" ref="F2636:G2636" si="5275">LN(D2636/D2635)</f>
        <v>-7.0964766023562934E-5</v>
      </c>
      <c r="G2636" s="27">
        <f t="shared" si="5275"/>
        <v>5.4148646914025829E-3</v>
      </c>
      <c r="H2636" s="27">
        <f t="shared" si="5113"/>
        <v>0.87228054688430601</v>
      </c>
      <c r="I2636" s="27"/>
      <c r="J2636" s="27">
        <v>2598</v>
      </c>
      <c r="K2636" s="27">
        <v>7.4664966232790668</v>
      </c>
      <c r="L2636" s="37">
        <v>-0.21281394890496141</v>
      </c>
      <c r="M2636" s="27"/>
      <c r="N2636" s="27"/>
      <c r="O2636" s="27"/>
      <c r="P2636" s="27"/>
      <c r="Q2636" s="27"/>
      <c r="R2636" s="27"/>
      <c r="S2636" s="27"/>
      <c r="T2636" s="27"/>
      <c r="U2636" s="27"/>
      <c r="V2636" s="27"/>
      <c r="W2636" s="27"/>
      <c r="X2636" s="27"/>
      <c r="Y2636" s="27"/>
      <c r="Z2636" s="27"/>
      <c r="AA2636" s="27"/>
      <c r="AB2636" s="27"/>
      <c r="AC2636" s="27"/>
      <c r="AD2636" s="27"/>
      <c r="AE2636" s="27"/>
    </row>
    <row r="2637" spans="1:31" ht="15.75" customHeight="1" x14ac:dyDescent="0.2">
      <c r="A2637" s="22">
        <v>36559</v>
      </c>
      <c r="B2637" s="23">
        <f t="shared" ref="B2637:C2637" si="5276">LN(D2637)</f>
        <v>7.2618569148017436</v>
      </c>
      <c r="C2637" s="23">
        <f t="shared" si="5276"/>
        <v>8.3454316805515294</v>
      </c>
      <c r="D2637" s="24">
        <v>1424.9</v>
      </c>
      <c r="E2637" s="24">
        <v>4210.8999999999996</v>
      </c>
      <c r="F2637" s="27">
        <f t="shared" ref="F2637:G2637" si="5277">LN(D2637/D2636)</f>
        <v>1.1150433100684145E-2</v>
      </c>
      <c r="G2637" s="27">
        <f t="shared" si="5277"/>
        <v>3.3075629966868803E-2</v>
      </c>
      <c r="H2637" s="27">
        <f t="shared" si="5113"/>
        <v>0.8701595307196649</v>
      </c>
      <c r="I2637" s="27"/>
      <c r="J2637" s="27">
        <v>2599</v>
      </c>
      <c r="K2637" s="27">
        <v>7.4863704407420366</v>
      </c>
      <c r="L2637" s="37">
        <v>-0.2288742024240964</v>
      </c>
      <c r="M2637" s="27"/>
      <c r="N2637" s="27"/>
      <c r="O2637" s="27"/>
      <c r="P2637" s="27"/>
      <c r="Q2637" s="27"/>
      <c r="R2637" s="27"/>
      <c r="S2637" s="27"/>
      <c r="T2637" s="27"/>
      <c r="U2637" s="27"/>
      <c r="V2637" s="27"/>
      <c r="W2637" s="27"/>
      <c r="X2637" s="27"/>
      <c r="Y2637" s="27"/>
      <c r="Z2637" s="27"/>
      <c r="AA2637" s="27"/>
      <c r="AB2637" s="27"/>
      <c r="AC2637" s="27"/>
      <c r="AD2637" s="27"/>
      <c r="AE2637" s="27"/>
    </row>
    <row r="2638" spans="1:31" ht="15.75" customHeight="1" x14ac:dyDescent="0.2">
      <c r="A2638" s="22">
        <v>36560</v>
      </c>
      <c r="B2638" s="23">
        <f t="shared" ref="B2638:C2638" si="5278">LN(D2638)</f>
        <v>7.2614357439405408</v>
      </c>
      <c r="C2638" s="23">
        <f t="shared" si="5278"/>
        <v>8.3532850621329988</v>
      </c>
      <c r="D2638" s="24">
        <v>1424.3</v>
      </c>
      <c r="E2638" s="24">
        <v>4244.1000000000004</v>
      </c>
      <c r="F2638" s="27">
        <f t="shared" ref="F2638:G2638" si="5279">LN(D2638/D2637)</f>
        <v>-4.2117086120276113E-4</v>
      </c>
      <c r="G2638" s="27">
        <f t="shared" si="5279"/>
        <v>7.8533815814684806E-3</v>
      </c>
      <c r="H2638" s="27">
        <f t="shared" si="5113"/>
        <v>0.86929102621649834</v>
      </c>
      <c r="I2638" s="27"/>
      <c r="J2638" s="27">
        <v>2600</v>
      </c>
      <c r="K2638" s="27">
        <v>7.4943394428118646</v>
      </c>
      <c r="L2638" s="37">
        <v>-0.23522331471476399</v>
      </c>
      <c r="M2638" s="27"/>
      <c r="N2638" s="27"/>
      <c r="O2638" s="27"/>
      <c r="P2638" s="27"/>
      <c r="Q2638" s="27"/>
      <c r="R2638" s="27"/>
      <c r="S2638" s="27"/>
      <c r="T2638" s="27"/>
      <c r="U2638" s="27"/>
      <c r="V2638" s="27"/>
      <c r="W2638" s="27"/>
      <c r="X2638" s="27"/>
      <c r="Y2638" s="27"/>
      <c r="Z2638" s="27"/>
      <c r="AA2638" s="27"/>
      <c r="AB2638" s="27"/>
      <c r="AC2638" s="27"/>
      <c r="AD2638" s="27"/>
      <c r="AE2638" s="27"/>
    </row>
    <row r="2639" spans="1:31" ht="15.75" customHeight="1" x14ac:dyDescent="0.2">
      <c r="A2639" s="22">
        <v>36563</v>
      </c>
      <c r="B2639" s="23">
        <f t="shared" ref="B2639:C2639" si="5280">LN(D2639)</f>
        <v>7.2613655315480248</v>
      </c>
      <c r="C2639" s="23">
        <f t="shared" si="5280"/>
        <v>8.3714041223485687</v>
      </c>
      <c r="D2639" s="24">
        <v>1424.2</v>
      </c>
      <c r="E2639" s="24">
        <v>4321.7</v>
      </c>
      <c r="F2639" s="27">
        <f t="shared" ref="F2639:G2639" si="5281">LN(D2639/D2638)</f>
        <v>-7.0212392516039201E-5</v>
      </c>
      <c r="G2639" s="27">
        <f t="shared" si="5281"/>
        <v>1.8119060215570845E-2</v>
      </c>
      <c r="H2639" s="27">
        <f t="shared" si="5113"/>
        <v>0.86740114626205311</v>
      </c>
      <c r="I2639" s="27"/>
      <c r="J2639" s="27">
        <v>2601</v>
      </c>
      <c r="K2639" s="27">
        <v>7.5007395470507241</v>
      </c>
      <c r="L2639" s="37">
        <v>-0.24373683995865125</v>
      </c>
      <c r="M2639" s="27"/>
      <c r="N2639" s="27"/>
      <c r="O2639" s="27"/>
      <c r="P2639" s="27"/>
      <c r="Q2639" s="27"/>
      <c r="R2639" s="27"/>
      <c r="S2639" s="27"/>
      <c r="T2639" s="27"/>
      <c r="U2639" s="27"/>
      <c r="V2639" s="27"/>
      <c r="W2639" s="27"/>
      <c r="X2639" s="27"/>
      <c r="Y2639" s="27"/>
      <c r="Z2639" s="27"/>
      <c r="AA2639" s="27"/>
      <c r="AB2639" s="27"/>
      <c r="AC2639" s="27"/>
      <c r="AD2639" s="27"/>
      <c r="AE2639" s="27"/>
    </row>
    <row r="2640" spans="1:31" ht="15.75" customHeight="1" x14ac:dyDescent="0.2">
      <c r="A2640" s="22">
        <v>36564</v>
      </c>
      <c r="B2640" s="23">
        <f t="shared" ref="B2640:C2640" si="5282">LN(D2640)</f>
        <v>7.2735782518178578</v>
      </c>
      <c r="C2640" s="23">
        <f t="shared" si="5282"/>
        <v>8.395590369656988</v>
      </c>
      <c r="D2640" s="24">
        <v>1441.7</v>
      </c>
      <c r="E2640" s="24">
        <v>4427.5</v>
      </c>
      <c r="F2640" s="27">
        <f t="shared" ref="F2640:G2640" si="5283">LN(D2640/D2639)</f>
        <v>1.2212720269833617E-2</v>
      </c>
      <c r="G2640" s="27">
        <f t="shared" si="5283"/>
        <v>2.4186247308419395E-2</v>
      </c>
      <c r="H2640" s="27">
        <f t="shared" si="5113"/>
        <v>0.86635697212023799</v>
      </c>
      <c r="I2640" s="27"/>
      <c r="J2640" s="27">
        <v>2602</v>
      </c>
      <c r="K2640" s="27">
        <v>7.526650653116203</v>
      </c>
      <c r="L2640" s="37">
        <v>-0.25884612955638442</v>
      </c>
      <c r="M2640" s="27"/>
      <c r="N2640" s="27"/>
      <c r="O2640" s="27"/>
      <c r="P2640" s="27"/>
      <c r="Q2640" s="27"/>
      <c r="R2640" s="27"/>
      <c r="S2640" s="27"/>
      <c r="T2640" s="27"/>
      <c r="U2640" s="27"/>
      <c r="V2640" s="27"/>
      <c r="W2640" s="27"/>
      <c r="X2640" s="27"/>
      <c r="Y2640" s="27"/>
      <c r="Z2640" s="27"/>
      <c r="AA2640" s="27"/>
      <c r="AB2640" s="27"/>
      <c r="AC2640" s="27"/>
      <c r="AD2640" s="27"/>
      <c r="AE2640" s="27"/>
    </row>
    <row r="2641" spans="1:31" ht="15.75" customHeight="1" x14ac:dyDescent="0.2">
      <c r="A2641" s="22">
        <v>36565</v>
      </c>
      <c r="B2641" s="23">
        <f t="shared" ref="B2641:C2641" si="5284">LN(D2641)</f>
        <v>7.2525499308901535</v>
      </c>
      <c r="C2641" s="23">
        <f t="shared" si="5284"/>
        <v>8.3809610120913245</v>
      </c>
      <c r="D2641" s="24">
        <v>1411.7</v>
      </c>
      <c r="E2641" s="24">
        <v>4363.2</v>
      </c>
      <c r="F2641" s="27">
        <f t="shared" ref="F2641:G2641" si="5285">LN(D2641/D2640)</f>
        <v>-2.1028320927704149E-2</v>
      </c>
      <c r="G2641" s="27">
        <f t="shared" si="5285"/>
        <v>-1.4629357565664608E-2</v>
      </c>
      <c r="H2641" s="27">
        <f t="shared" si="5113"/>
        <v>0.86536018010664917</v>
      </c>
      <c r="I2641" s="27"/>
      <c r="J2641" s="27">
        <v>2603</v>
      </c>
      <c r="K2641" s="27">
        <v>7.5318787385936501</v>
      </c>
      <c r="L2641" s="37">
        <v>-0.2621923535270767</v>
      </c>
      <c r="M2641" s="27"/>
      <c r="N2641" s="27"/>
      <c r="O2641" s="27"/>
      <c r="P2641" s="27"/>
      <c r="Q2641" s="27"/>
      <c r="R2641" s="27"/>
      <c r="S2641" s="27"/>
      <c r="T2641" s="27"/>
      <c r="U2641" s="27"/>
      <c r="V2641" s="27"/>
      <c r="W2641" s="27"/>
      <c r="X2641" s="27"/>
      <c r="Y2641" s="27"/>
      <c r="Z2641" s="27"/>
      <c r="AA2641" s="27"/>
      <c r="AB2641" s="27"/>
      <c r="AC2641" s="27"/>
      <c r="AD2641" s="27"/>
      <c r="AE2641" s="27"/>
    </row>
    <row r="2642" spans="1:31" ht="15.75" customHeight="1" x14ac:dyDescent="0.2">
      <c r="A2642" s="22">
        <v>36566</v>
      </c>
      <c r="B2642" s="23">
        <f t="shared" ref="B2642:C2642" si="5286">LN(D2642)</f>
        <v>7.2561560864686241</v>
      </c>
      <c r="C2642" s="23">
        <f t="shared" si="5286"/>
        <v>8.4086275448094625</v>
      </c>
      <c r="D2642" s="24">
        <v>1416.8</v>
      </c>
      <c r="E2642" s="24">
        <v>4485.6000000000004</v>
      </c>
      <c r="F2642" s="27">
        <f t="shared" ref="F2642:G2642" si="5287">LN(D2642/D2641)</f>
        <v>3.6061555784698395E-3</v>
      </c>
      <c r="G2642" s="27">
        <f t="shared" si="5287"/>
        <v>2.7666532718138862E-2</v>
      </c>
      <c r="H2642" s="27">
        <f t="shared" si="5113"/>
        <v>0.86294178780076369</v>
      </c>
      <c r="I2642" s="27"/>
      <c r="J2642" s="27">
        <v>2604</v>
      </c>
      <c r="K2642" s="27">
        <v>7.5382369221516594</v>
      </c>
      <c r="L2642" s="37">
        <v>-0.25321026943213987</v>
      </c>
      <c r="M2642" s="27"/>
      <c r="N2642" s="27"/>
      <c r="O2642" s="27"/>
      <c r="P2642" s="27"/>
      <c r="Q2642" s="27"/>
      <c r="R2642" s="27"/>
      <c r="S2642" s="27"/>
      <c r="T2642" s="27"/>
      <c r="U2642" s="27"/>
      <c r="V2642" s="27"/>
      <c r="W2642" s="27"/>
      <c r="X2642" s="27"/>
      <c r="Y2642" s="27"/>
      <c r="Z2642" s="27"/>
      <c r="AA2642" s="27"/>
      <c r="AB2642" s="27"/>
      <c r="AC2642" s="27"/>
      <c r="AD2642" s="27"/>
      <c r="AE2642" s="27"/>
    </row>
    <row r="2643" spans="1:31" ht="15.75" customHeight="1" x14ac:dyDescent="0.2">
      <c r="A2643" s="22">
        <v>36567</v>
      </c>
      <c r="B2643" s="23">
        <f t="shared" ref="B2643:C2643" si="5288">LN(D2643)</f>
        <v>7.2349705157692448</v>
      </c>
      <c r="C2643" s="23">
        <f t="shared" si="5288"/>
        <v>8.3883138184921098</v>
      </c>
      <c r="D2643" s="24">
        <v>1387.1</v>
      </c>
      <c r="E2643" s="24">
        <v>4395.3999999999996</v>
      </c>
      <c r="F2643" s="27">
        <f t="shared" ref="F2643:G2643" si="5289">LN(D2643/D2642)</f>
        <v>-2.1185570699379364E-2</v>
      </c>
      <c r="G2643" s="27">
        <f t="shared" si="5289"/>
        <v>-2.0313726317352461E-2</v>
      </c>
      <c r="H2643" s="27">
        <f t="shared" si="5113"/>
        <v>0.86250594247197698</v>
      </c>
      <c r="I2643" s="27"/>
      <c r="J2643" s="27">
        <v>2605</v>
      </c>
      <c r="K2643" s="27">
        <v>7.5382369221516594</v>
      </c>
      <c r="L2643" s="37">
        <v>-0.25321026943213987</v>
      </c>
      <c r="M2643" s="27"/>
      <c r="N2643" s="27"/>
      <c r="O2643" s="27"/>
      <c r="P2643" s="27"/>
      <c r="Q2643" s="27"/>
      <c r="R2643" s="27"/>
      <c r="S2643" s="27"/>
      <c r="T2643" s="27"/>
      <c r="U2643" s="27"/>
      <c r="V2643" s="27"/>
      <c r="W2643" s="27"/>
      <c r="X2643" s="27"/>
      <c r="Y2643" s="27"/>
      <c r="Z2643" s="27"/>
      <c r="AA2643" s="27"/>
      <c r="AB2643" s="27"/>
      <c r="AC2643" s="27"/>
      <c r="AD2643" s="27"/>
      <c r="AE2643" s="27"/>
    </row>
    <row r="2644" spans="1:31" ht="15.75" customHeight="1" x14ac:dyDescent="0.2">
      <c r="A2644" s="22">
        <v>36570</v>
      </c>
      <c r="B2644" s="23">
        <f t="shared" ref="B2644:C2644" si="5290">LN(D2644)</f>
        <v>7.2369870810907129</v>
      </c>
      <c r="C2644" s="23">
        <f t="shared" si="5290"/>
        <v>8.3935555509580588</v>
      </c>
      <c r="D2644" s="24">
        <v>1389.9</v>
      </c>
      <c r="E2644" s="24">
        <v>4418.5</v>
      </c>
      <c r="F2644" s="27">
        <f t="shared" ref="F2644:G2644" si="5291">LN(D2644/D2643)</f>
        <v>2.016565321468035E-3</v>
      </c>
      <c r="G2644" s="27">
        <f t="shared" si="5291"/>
        <v>5.2417324659487178E-3</v>
      </c>
      <c r="H2644" s="27">
        <f t="shared" si="5113"/>
        <v>0.86220756354732975</v>
      </c>
      <c r="I2644" s="27"/>
      <c r="J2644" s="27">
        <v>2606</v>
      </c>
      <c r="K2644" s="27">
        <v>7.5393999644053924</v>
      </c>
      <c r="L2644" s="37">
        <v>-0.25526515821018769</v>
      </c>
      <c r="M2644" s="27"/>
      <c r="N2644" s="27"/>
      <c r="O2644" s="27"/>
      <c r="P2644" s="27"/>
      <c r="Q2644" s="27"/>
      <c r="R2644" s="27"/>
      <c r="S2644" s="27"/>
      <c r="T2644" s="27"/>
      <c r="U2644" s="27"/>
      <c r="V2644" s="27"/>
      <c r="W2644" s="27"/>
      <c r="X2644" s="27"/>
      <c r="Y2644" s="27"/>
      <c r="Z2644" s="27"/>
      <c r="AA2644" s="27"/>
      <c r="AB2644" s="27"/>
      <c r="AC2644" s="27"/>
      <c r="AD2644" s="27"/>
      <c r="AE2644" s="27"/>
    </row>
    <row r="2645" spans="1:31" ht="15.75" customHeight="1" x14ac:dyDescent="0.2">
      <c r="A2645" s="22">
        <v>36571</v>
      </c>
      <c r="B2645" s="23">
        <f t="shared" ref="B2645:C2645" si="5292">LN(D2645)</f>
        <v>7.2456550675945355</v>
      </c>
      <c r="C2645" s="23">
        <f t="shared" si="5292"/>
        <v>8.3940533335730976</v>
      </c>
      <c r="D2645" s="24">
        <v>1402</v>
      </c>
      <c r="E2645" s="24">
        <v>4420.7</v>
      </c>
      <c r="F2645" s="27">
        <f t="shared" ref="F2645:G2645" si="5293">LN(D2645/D2644)</f>
        <v>8.6679865038229303E-3</v>
      </c>
      <c r="G2645" s="27">
        <f t="shared" si="5293"/>
        <v>4.977826150392359E-4</v>
      </c>
      <c r="H2645" s="27">
        <f t="shared" si="5113"/>
        <v>0.86318906726677624</v>
      </c>
      <c r="I2645" s="27"/>
      <c r="J2645" s="27">
        <v>2607</v>
      </c>
      <c r="K2645" s="27">
        <v>7.5387693762138674</v>
      </c>
      <c r="L2645" s="37">
        <v>-0.25422284970817355</v>
      </c>
      <c r="M2645" s="27"/>
      <c r="N2645" s="27"/>
      <c r="O2645" s="27"/>
      <c r="P2645" s="27"/>
      <c r="Q2645" s="27"/>
      <c r="R2645" s="27"/>
      <c r="S2645" s="27"/>
      <c r="T2645" s="27"/>
      <c r="U2645" s="27"/>
      <c r="V2645" s="27"/>
      <c r="W2645" s="27"/>
      <c r="X2645" s="27"/>
      <c r="Y2645" s="27"/>
      <c r="Z2645" s="27"/>
      <c r="AA2645" s="27"/>
      <c r="AB2645" s="27"/>
      <c r="AC2645" s="27"/>
      <c r="AD2645" s="27"/>
      <c r="AE2645" s="27"/>
    </row>
    <row r="2646" spans="1:31" ht="15.75" customHeight="1" x14ac:dyDescent="0.2">
      <c r="A2646" s="22">
        <v>36572</v>
      </c>
      <c r="B2646" s="23">
        <f t="shared" ref="B2646:C2646" si="5294">LN(D2646)</f>
        <v>7.2353309150955942</v>
      </c>
      <c r="C2646" s="23">
        <f t="shared" si="5294"/>
        <v>8.3956129555114689</v>
      </c>
      <c r="D2646" s="24">
        <v>1387.6</v>
      </c>
      <c r="E2646" s="24">
        <v>4427.6000000000004</v>
      </c>
      <c r="F2646" s="27">
        <f t="shared" ref="F2646:G2646" si="5295">LN(D2646/D2645)</f>
        <v>-1.0324152498940784E-2</v>
      </c>
      <c r="G2646" s="27">
        <f t="shared" si="5295"/>
        <v>1.5596219383707192E-3</v>
      </c>
      <c r="H2646" s="27">
        <f t="shared" si="5113"/>
        <v>0.8617990078194131</v>
      </c>
      <c r="I2646" s="27"/>
      <c r="J2646" s="27">
        <v>2608</v>
      </c>
      <c r="K2646" s="27">
        <v>7.5523132445798886</v>
      </c>
      <c r="L2646" s="37">
        <v>-0.26379547012995896</v>
      </c>
      <c r="M2646" s="27"/>
      <c r="N2646" s="27"/>
      <c r="O2646" s="27"/>
      <c r="P2646" s="27"/>
      <c r="Q2646" s="27"/>
      <c r="R2646" s="27"/>
      <c r="S2646" s="27"/>
      <c r="T2646" s="27"/>
      <c r="U2646" s="27"/>
      <c r="V2646" s="27"/>
      <c r="W2646" s="27"/>
      <c r="X2646" s="27"/>
      <c r="Y2646" s="27"/>
      <c r="Z2646" s="27"/>
      <c r="AA2646" s="27"/>
      <c r="AB2646" s="27"/>
      <c r="AC2646" s="27"/>
      <c r="AD2646" s="27"/>
      <c r="AE2646" s="27"/>
    </row>
    <row r="2647" spans="1:31" ht="15.75" customHeight="1" x14ac:dyDescent="0.2">
      <c r="A2647" s="22">
        <v>36573</v>
      </c>
      <c r="B2647" s="23">
        <f t="shared" ref="B2647:C2647" si="5296">LN(D2647)</f>
        <v>7.2357632229054838</v>
      </c>
      <c r="C2647" s="23">
        <f t="shared" si="5296"/>
        <v>8.4226407244750039</v>
      </c>
      <c r="D2647" s="24">
        <v>1388.2</v>
      </c>
      <c r="E2647" s="24">
        <v>4548.8999999999996</v>
      </c>
      <c r="F2647" s="27">
        <f t="shared" ref="F2647:G2647" si="5297">LN(D2647/D2646)</f>
        <v>4.3230780988880879E-4</v>
      </c>
      <c r="G2647" s="27">
        <f t="shared" si="5297"/>
        <v>2.7027768963534125E-2</v>
      </c>
      <c r="H2647" s="27">
        <f t="shared" si="5113"/>
        <v>0.85908487131350364</v>
      </c>
      <c r="I2647" s="27"/>
      <c r="J2647" s="27">
        <v>2609</v>
      </c>
      <c r="K2647" s="27">
        <v>7.5514214513286388</v>
      </c>
      <c r="L2647" s="37">
        <v>-0.26222057008255728</v>
      </c>
      <c r="M2647" s="27"/>
      <c r="N2647" s="27"/>
      <c r="O2647" s="27"/>
      <c r="P2647" s="27"/>
      <c r="Q2647" s="27"/>
      <c r="R2647" s="27"/>
      <c r="S2647" s="27"/>
      <c r="T2647" s="27"/>
      <c r="U2647" s="27"/>
      <c r="V2647" s="27"/>
      <c r="W2647" s="27"/>
      <c r="X2647" s="27"/>
      <c r="Y2647" s="27"/>
      <c r="Z2647" s="27"/>
      <c r="AA2647" s="27"/>
      <c r="AB2647" s="27"/>
      <c r="AC2647" s="27"/>
      <c r="AD2647" s="27"/>
      <c r="AE2647" s="27"/>
    </row>
    <row r="2648" spans="1:31" ht="15.75" customHeight="1" x14ac:dyDescent="0.2">
      <c r="A2648" s="22">
        <v>36574</v>
      </c>
      <c r="B2648" s="23">
        <f t="shared" ref="B2648:C2648" si="5298">LN(D2648)</f>
        <v>7.2048925102046733</v>
      </c>
      <c r="C2648" s="23">
        <f t="shared" si="5298"/>
        <v>8.3920153816880081</v>
      </c>
      <c r="D2648" s="24">
        <v>1346</v>
      </c>
      <c r="E2648" s="24">
        <v>4411.7</v>
      </c>
      <c r="F2648" s="27">
        <f t="shared" ref="F2648:G2648" si="5299">LN(D2648/D2647)</f>
        <v>-3.0870712700810269E-2</v>
      </c>
      <c r="G2648" s="27">
        <f t="shared" si="5299"/>
        <v>-3.0625342786995066E-2</v>
      </c>
      <c r="H2648" s="27">
        <f t="shared" si="5113"/>
        <v>0.85854138517504108</v>
      </c>
      <c r="I2648" s="27"/>
      <c r="J2648" s="27">
        <v>2610</v>
      </c>
      <c r="K2648" s="27">
        <v>7.5577005113579396</v>
      </c>
      <c r="L2648" s="37">
        <v>-0.26522719741242717</v>
      </c>
      <c r="M2648" s="27"/>
      <c r="N2648" s="27"/>
      <c r="O2648" s="27"/>
      <c r="P2648" s="27"/>
      <c r="Q2648" s="27"/>
      <c r="R2648" s="27"/>
      <c r="S2648" s="27"/>
      <c r="T2648" s="27"/>
      <c r="U2648" s="27"/>
      <c r="V2648" s="27"/>
      <c r="W2648" s="27"/>
      <c r="X2648" s="27"/>
      <c r="Y2648" s="27"/>
      <c r="Z2648" s="27"/>
      <c r="AA2648" s="27"/>
      <c r="AB2648" s="27"/>
      <c r="AC2648" s="27"/>
      <c r="AD2648" s="27"/>
      <c r="AE2648" s="27"/>
    </row>
    <row r="2649" spans="1:31" ht="15.75" customHeight="1" x14ac:dyDescent="0.2">
      <c r="A2649" s="22">
        <v>36577</v>
      </c>
      <c r="B2649" s="23">
        <f t="shared" ref="B2649:C2649" si="5300">LN(D2649)</f>
        <v>7.2048925102046733</v>
      </c>
      <c r="C2649" s="23">
        <f t="shared" si="5300"/>
        <v>8.3920153816880081</v>
      </c>
      <c r="D2649" s="24">
        <v>1346</v>
      </c>
      <c r="E2649" s="24">
        <v>4411.7</v>
      </c>
      <c r="F2649" s="27">
        <f t="shared" ref="F2649:G2649" si="5301">LN(D2649/D2648)</f>
        <v>0</v>
      </c>
      <c r="G2649" s="27">
        <f t="shared" si="5301"/>
        <v>0</v>
      </c>
      <c r="H2649" s="27">
        <f t="shared" si="5113"/>
        <v>0.85854138517504108</v>
      </c>
      <c r="I2649" s="27"/>
      <c r="J2649" s="27">
        <v>2611</v>
      </c>
      <c r="K2649" s="27">
        <v>7.5695032438568353</v>
      </c>
      <c r="L2649" s="37">
        <v>-0.28660461665292303</v>
      </c>
      <c r="M2649" s="27"/>
      <c r="N2649" s="27"/>
      <c r="O2649" s="27"/>
      <c r="P2649" s="27"/>
      <c r="Q2649" s="27"/>
      <c r="R2649" s="27"/>
      <c r="S2649" s="27"/>
      <c r="T2649" s="27"/>
      <c r="U2649" s="27"/>
      <c r="V2649" s="27"/>
      <c r="W2649" s="27"/>
      <c r="X2649" s="27"/>
      <c r="Y2649" s="27"/>
      <c r="Z2649" s="27"/>
      <c r="AA2649" s="27"/>
      <c r="AB2649" s="27"/>
      <c r="AC2649" s="27"/>
      <c r="AD2649" s="27"/>
      <c r="AE2649" s="27"/>
    </row>
    <row r="2650" spans="1:31" ht="15.75" customHeight="1" x14ac:dyDescent="0.2">
      <c r="A2650" s="22">
        <v>36578</v>
      </c>
      <c r="B2650" s="23">
        <f t="shared" ref="B2650:C2650" si="5302">LN(D2650)</f>
        <v>7.2094142183647119</v>
      </c>
      <c r="C2650" s="23">
        <f t="shared" si="5302"/>
        <v>8.3852833405248752</v>
      </c>
      <c r="D2650" s="24">
        <v>1352.1</v>
      </c>
      <c r="E2650" s="24">
        <v>4382.1000000000004</v>
      </c>
      <c r="F2650" s="27">
        <f t="shared" ref="F2650:G2650" si="5303">LN(D2650/D2649)</f>
        <v>4.5217081600391522E-3</v>
      </c>
      <c r="G2650" s="27">
        <f t="shared" si="5303"/>
        <v>-6.7320411631334228E-3</v>
      </c>
      <c r="H2650" s="27">
        <f t="shared" si="5113"/>
        <v>0.85976989990578423</v>
      </c>
      <c r="I2650" s="27"/>
      <c r="J2650" s="27">
        <v>2612</v>
      </c>
      <c r="K2650" s="27">
        <v>7.52474631712606</v>
      </c>
      <c r="L2650" s="37">
        <v>-0.2809474648142638</v>
      </c>
      <c r="M2650" s="27"/>
      <c r="N2650" s="27"/>
      <c r="O2650" s="27"/>
      <c r="P2650" s="27"/>
      <c r="Q2650" s="27"/>
      <c r="R2650" s="27"/>
      <c r="S2650" s="27"/>
      <c r="T2650" s="27"/>
      <c r="U2650" s="27"/>
      <c r="V2650" s="27"/>
      <c r="W2650" s="27"/>
      <c r="X2650" s="27"/>
      <c r="Y2650" s="27"/>
      <c r="Z2650" s="27"/>
      <c r="AA2650" s="27"/>
      <c r="AB2650" s="27"/>
      <c r="AC2650" s="27"/>
      <c r="AD2650" s="27"/>
      <c r="AE2650" s="27"/>
    </row>
    <row r="2651" spans="1:31" ht="15.75" customHeight="1" x14ac:dyDescent="0.2">
      <c r="A2651" s="22">
        <v>36579</v>
      </c>
      <c r="B2651" s="23">
        <f t="shared" ref="B2651:C2651" si="5304">LN(D2651)</f>
        <v>7.2156810579109605</v>
      </c>
      <c r="C2651" s="23">
        <f t="shared" si="5304"/>
        <v>8.4229484438373756</v>
      </c>
      <c r="D2651" s="24">
        <v>1360.6</v>
      </c>
      <c r="E2651" s="24">
        <v>4550.3</v>
      </c>
      <c r="F2651" s="27">
        <f t="shared" ref="F2651:G2651" si="5305">LN(D2651/D2650)</f>
        <v>6.2668395462480197E-3</v>
      </c>
      <c r="G2651" s="27">
        <f t="shared" si="5305"/>
        <v>3.7665103312500621E-2</v>
      </c>
      <c r="H2651" s="27">
        <f t="shared" si="5113"/>
        <v>0.85666926564061918</v>
      </c>
      <c r="I2651" s="27"/>
      <c r="J2651" s="27">
        <v>2613</v>
      </c>
      <c r="K2651" s="27">
        <v>7.519894437900847</v>
      </c>
      <c r="L2651" s="37">
        <v>-0.27416804617376123</v>
      </c>
      <c r="M2651" s="27"/>
      <c r="N2651" s="27"/>
      <c r="O2651" s="27"/>
      <c r="P2651" s="27"/>
      <c r="Q2651" s="27"/>
      <c r="R2651" s="27"/>
      <c r="S2651" s="27"/>
      <c r="T2651" s="27"/>
      <c r="U2651" s="27"/>
      <c r="V2651" s="27"/>
      <c r="W2651" s="27"/>
      <c r="X2651" s="27"/>
      <c r="Y2651" s="27"/>
      <c r="Z2651" s="27"/>
      <c r="AA2651" s="27"/>
      <c r="AB2651" s="27"/>
      <c r="AC2651" s="27"/>
      <c r="AD2651" s="27"/>
      <c r="AE2651" s="27"/>
    </row>
    <row r="2652" spans="1:31" ht="15.75" customHeight="1" x14ac:dyDescent="0.2">
      <c r="A2652" s="22">
        <v>36580</v>
      </c>
      <c r="B2652" s="23">
        <f t="shared" ref="B2652:C2652" si="5306">LN(D2652)</f>
        <v>7.2103752237981249</v>
      </c>
      <c r="C2652" s="23">
        <f t="shared" si="5306"/>
        <v>8.4376303685795513</v>
      </c>
      <c r="D2652" s="24">
        <v>1353.4</v>
      </c>
      <c r="E2652" s="24">
        <v>4617.6000000000004</v>
      </c>
      <c r="F2652" s="27">
        <f t="shared" ref="F2652:G2652" si="5307">LN(D2652/D2651)</f>
        <v>-5.3058341128351472E-3</v>
      </c>
      <c r="G2652" s="27">
        <f t="shared" si="5307"/>
        <v>1.4681924742176498E-2</v>
      </c>
      <c r="H2652" s="27">
        <f t="shared" si="5113"/>
        <v>0.85454978576075846</v>
      </c>
      <c r="I2652" s="27"/>
      <c r="J2652" s="27">
        <v>2614</v>
      </c>
      <c r="K2652" s="27">
        <v>7.4889167500388041</v>
      </c>
      <c r="L2652" s="37">
        <v>-0.24226360722061546</v>
      </c>
      <c r="M2652" s="27"/>
      <c r="N2652" s="27"/>
      <c r="O2652" s="27"/>
      <c r="P2652" s="27"/>
      <c r="Q2652" s="27"/>
      <c r="R2652" s="27"/>
      <c r="S2652" s="27"/>
      <c r="T2652" s="27"/>
      <c r="U2652" s="27"/>
      <c r="V2652" s="27"/>
      <c r="W2652" s="27"/>
      <c r="X2652" s="27"/>
      <c r="Y2652" s="27"/>
      <c r="Z2652" s="27"/>
      <c r="AA2652" s="27"/>
      <c r="AB2652" s="27"/>
      <c r="AC2652" s="27"/>
      <c r="AD2652" s="27"/>
      <c r="AE2652" s="27"/>
    </row>
    <row r="2653" spans="1:31" ht="15.75" customHeight="1" x14ac:dyDescent="0.2">
      <c r="A2653" s="22">
        <v>36581</v>
      </c>
      <c r="B2653" s="23">
        <f t="shared" ref="B2653:C2653" si="5308">LN(D2653)</f>
        <v>7.195412351121413</v>
      </c>
      <c r="C2653" s="23">
        <f t="shared" si="5308"/>
        <v>8.4317442295837548</v>
      </c>
      <c r="D2653" s="24">
        <v>1333.3</v>
      </c>
      <c r="E2653" s="24">
        <v>4590.5</v>
      </c>
      <c r="F2653" s="27">
        <f t="shared" ref="F2653:G2653" si="5309">LN(D2653/D2652)</f>
        <v>-1.496287267671249E-2</v>
      </c>
      <c r="G2653" s="27">
        <f t="shared" si="5309"/>
        <v>-5.8861389957971287E-3</v>
      </c>
      <c r="H2653" s="27">
        <f t="shared" si="5113"/>
        <v>0.85337175265296505</v>
      </c>
      <c r="I2653" s="27"/>
      <c r="J2653" s="27">
        <v>2615</v>
      </c>
      <c r="K2653" s="27">
        <v>7.5209236948903087</v>
      </c>
      <c r="L2653" s="37">
        <v>-0.24755355239996835</v>
      </c>
      <c r="M2653" s="27"/>
      <c r="N2653" s="27"/>
      <c r="O2653" s="27"/>
      <c r="P2653" s="27"/>
      <c r="Q2653" s="27"/>
      <c r="R2653" s="27"/>
      <c r="S2653" s="27"/>
      <c r="T2653" s="27"/>
      <c r="U2653" s="27"/>
      <c r="V2653" s="27"/>
      <c r="W2653" s="27"/>
      <c r="X2653" s="27"/>
      <c r="Y2653" s="27"/>
      <c r="Z2653" s="27"/>
      <c r="AA2653" s="27"/>
      <c r="AB2653" s="27"/>
      <c r="AC2653" s="27"/>
      <c r="AD2653" s="27"/>
      <c r="AE2653" s="27"/>
    </row>
    <row r="2654" spans="1:31" ht="15.75" customHeight="1" x14ac:dyDescent="0.2">
      <c r="A2654" s="22">
        <v>36584</v>
      </c>
      <c r="B2654" s="23">
        <f t="shared" ref="B2654:C2654" si="5310">LN(D2654)</f>
        <v>7.2063772914722524</v>
      </c>
      <c r="C2654" s="23">
        <f t="shared" si="5310"/>
        <v>8.4289738123585476</v>
      </c>
      <c r="D2654" s="24">
        <v>1348</v>
      </c>
      <c r="E2654" s="24">
        <v>4577.8</v>
      </c>
      <c r="F2654" s="27">
        <f t="shared" ref="F2654:G2654" si="5311">LN(D2654/D2653)</f>
        <v>1.0964940350839704E-2</v>
      </c>
      <c r="G2654" s="27">
        <f t="shared" si="5311"/>
        <v>-2.7704172252066015E-3</v>
      </c>
      <c r="H2654" s="27">
        <f t="shared" si="5113"/>
        <v>0.85495310009224057</v>
      </c>
      <c r="I2654" s="27"/>
      <c r="J2654" s="27">
        <v>2616</v>
      </c>
      <c r="K2654" s="27">
        <v>7.553900448414173</v>
      </c>
      <c r="L2654" s="37">
        <v>-0.26935392190847907</v>
      </c>
      <c r="M2654" s="27"/>
      <c r="N2654" s="27"/>
      <c r="O2654" s="27"/>
      <c r="P2654" s="27"/>
      <c r="Q2654" s="27"/>
      <c r="R2654" s="27"/>
      <c r="S2654" s="27"/>
      <c r="T2654" s="27"/>
      <c r="U2654" s="27"/>
      <c r="V2654" s="27"/>
      <c r="W2654" s="27"/>
      <c r="X2654" s="27"/>
      <c r="Y2654" s="27"/>
      <c r="Z2654" s="27"/>
      <c r="AA2654" s="27"/>
      <c r="AB2654" s="27"/>
      <c r="AC2654" s="27"/>
      <c r="AD2654" s="27"/>
      <c r="AE2654" s="27"/>
    </row>
    <row r="2655" spans="1:31" ht="15.75" customHeight="1" x14ac:dyDescent="0.2">
      <c r="A2655" s="22">
        <v>36585</v>
      </c>
      <c r="B2655" s="23">
        <f t="shared" ref="B2655:C2655" si="5312">LN(D2655)</f>
        <v>7.2199348230343059</v>
      </c>
      <c r="C2655" s="23">
        <f t="shared" si="5312"/>
        <v>8.4545941216597154</v>
      </c>
      <c r="D2655" s="24">
        <v>1366.4</v>
      </c>
      <c r="E2655" s="24">
        <v>4696.6000000000004</v>
      </c>
      <c r="F2655" s="27">
        <f t="shared" ref="F2655:G2655" si="5313">LN(D2655/D2654)</f>
        <v>1.3557531562053166E-2</v>
      </c>
      <c r="G2655" s="27">
        <f t="shared" si="5313"/>
        <v>2.5620309301166818E-2</v>
      </c>
      <c r="H2655" s="27">
        <f t="shared" si="5113"/>
        <v>0.85396586981480849</v>
      </c>
      <c r="I2655" s="27"/>
      <c r="J2655" s="27">
        <v>2617</v>
      </c>
      <c r="K2655" s="27">
        <v>7.5286502266099662</v>
      </c>
      <c r="L2655" s="37">
        <v>-0.25729404361836394</v>
      </c>
      <c r="M2655" s="27"/>
      <c r="N2655" s="27"/>
      <c r="O2655" s="27"/>
      <c r="P2655" s="27"/>
      <c r="Q2655" s="27"/>
      <c r="R2655" s="27"/>
      <c r="S2655" s="27"/>
      <c r="T2655" s="27"/>
      <c r="U2655" s="27"/>
      <c r="V2655" s="27"/>
      <c r="W2655" s="27"/>
      <c r="X2655" s="27"/>
      <c r="Y2655" s="27"/>
      <c r="Z2655" s="27"/>
      <c r="AA2655" s="27"/>
      <c r="AB2655" s="27"/>
      <c r="AC2655" s="27"/>
      <c r="AD2655" s="27"/>
      <c r="AE2655" s="27"/>
    </row>
    <row r="2656" spans="1:31" ht="15.75" customHeight="1" x14ac:dyDescent="0.2">
      <c r="A2656" s="22">
        <v>36586</v>
      </c>
      <c r="B2656" s="23">
        <f t="shared" ref="B2656:C2656" si="5314">LN(D2656)</f>
        <v>7.2291863914802921</v>
      </c>
      <c r="C2656" s="23">
        <f t="shared" si="5314"/>
        <v>8.4730322956304676</v>
      </c>
      <c r="D2656" s="24">
        <v>1379.1</v>
      </c>
      <c r="E2656" s="24">
        <v>4784</v>
      </c>
      <c r="F2656" s="27">
        <f t="shared" ref="F2656:G2656" si="5315">LN(D2656/D2655)</f>
        <v>9.2515684459864769E-3</v>
      </c>
      <c r="G2656" s="27">
        <f t="shared" si="5315"/>
        <v>1.8438173970752772E-2</v>
      </c>
      <c r="H2656" s="27">
        <f t="shared" si="5113"/>
        <v>0.85319943784569008</v>
      </c>
      <c r="I2656" s="27"/>
      <c r="J2656" s="27">
        <v>2618</v>
      </c>
      <c r="K2656" s="27">
        <v>7.5143210866121226</v>
      </c>
      <c r="L2656" s="37">
        <v>-0.24735408403928361</v>
      </c>
      <c r="M2656" s="27"/>
      <c r="N2656" s="27"/>
      <c r="O2656" s="27"/>
      <c r="P2656" s="27"/>
      <c r="Q2656" s="27"/>
      <c r="R2656" s="27"/>
      <c r="S2656" s="27"/>
      <c r="T2656" s="27"/>
      <c r="U2656" s="27"/>
      <c r="V2656" s="27"/>
      <c r="W2656" s="27"/>
      <c r="X2656" s="27"/>
      <c r="Y2656" s="27"/>
      <c r="Z2656" s="27"/>
      <c r="AA2656" s="27"/>
      <c r="AB2656" s="27"/>
      <c r="AC2656" s="27"/>
      <c r="AD2656" s="27"/>
      <c r="AE2656" s="27"/>
    </row>
    <row r="2657" spans="1:31" ht="15.75" customHeight="1" x14ac:dyDescent="0.2">
      <c r="A2657" s="22">
        <v>36587</v>
      </c>
      <c r="B2657" s="23">
        <f t="shared" ref="B2657:C2657" si="5316">LN(D2657)</f>
        <v>7.2310699040626236</v>
      </c>
      <c r="C2657" s="23">
        <f t="shared" si="5316"/>
        <v>8.4668468169794995</v>
      </c>
      <c r="D2657" s="24">
        <v>1381.7</v>
      </c>
      <c r="E2657" s="24">
        <v>4754.5</v>
      </c>
      <c r="F2657" s="27">
        <f t="shared" ref="F2657:G2657" si="5317">LN(D2657/D2656)</f>
        <v>1.8835125823319949E-3</v>
      </c>
      <c r="G2657" s="27">
        <f t="shared" si="5317"/>
        <v>-6.185478650968748E-3</v>
      </c>
      <c r="H2657" s="27">
        <f t="shared" si="5113"/>
        <v>0.85404520246679838</v>
      </c>
      <c r="I2657" s="27"/>
      <c r="J2657" s="27">
        <v>2619</v>
      </c>
      <c r="K2657" s="27">
        <v>7.5358264943116504</v>
      </c>
      <c r="L2657" s="37">
        <v>-0.25678355902293593</v>
      </c>
      <c r="M2657" s="27"/>
      <c r="N2657" s="27"/>
      <c r="O2657" s="27"/>
      <c r="P2657" s="27"/>
      <c r="Q2657" s="27"/>
      <c r="R2657" s="27"/>
      <c r="S2657" s="27"/>
      <c r="T2657" s="27"/>
      <c r="U2657" s="27"/>
      <c r="V2657" s="27"/>
      <c r="W2657" s="27"/>
      <c r="X2657" s="27"/>
      <c r="Y2657" s="27"/>
      <c r="Z2657" s="27"/>
      <c r="AA2657" s="27"/>
      <c r="AB2657" s="27"/>
      <c r="AC2657" s="27"/>
      <c r="AD2657" s="27"/>
      <c r="AE2657" s="27"/>
    </row>
    <row r="2658" spans="1:31" ht="15.75" customHeight="1" x14ac:dyDescent="0.2">
      <c r="A2658" s="22">
        <v>36588</v>
      </c>
      <c r="B2658" s="23">
        <f t="shared" ref="B2658:C2658" si="5318">LN(D2658)</f>
        <v>7.2507064817010587</v>
      </c>
      <c r="C2658" s="23">
        <f t="shared" si="5318"/>
        <v>8.499985993078516</v>
      </c>
      <c r="D2658" s="24">
        <v>1409.1</v>
      </c>
      <c r="E2658" s="24">
        <v>4914.7</v>
      </c>
      <c r="F2658" s="27">
        <f t="shared" ref="F2658:G2658" si="5319">LN(D2658/D2657)</f>
        <v>1.9636577638435099E-2</v>
      </c>
      <c r="G2658" s="27">
        <f t="shared" si="5319"/>
        <v>3.3139176099017384E-2</v>
      </c>
      <c r="H2658" s="27">
        <f t="shared" si="5113"/>
        <v>0.85302569764294467</v>
      </c>
      <c r="I2658" s="27"/>
      <c r="J2658" s="27">
        <v>2620</v>
      </c>
      <c r="K2658" s="27">
        <v>7.5567185064325377</v>
      </c>
      <c r="L2658" s="37">
        <v>-0.26703972792527075</v>
      </c>
      <c r="M2658" s="27"/>
      <c r="N2658" s="27"/>
      <c r="O2658" s="27"/>
      <c r="P2658" s="27"/>
      <c r="Q2658" s="27"/>
      <c r="R2658" s="27"/>
      <c r="S2658" s="27"/>
      <c r="T2658" s="27"/>
      <c r="U2658" s="27"/>
      <c r="V2658" s="27"/>
      <c r="W2658" s="27"/>
      <c r="X2658" s="27"/>
      <c r="Y2658" s="27"/>
      <c r="Z2658" s="27"/>
      <c r="AA2658" s="27"/>
      <c r="AB2658" s="27"/>
      <c r="AC2658" s="27"/>
      <c r="AD2658" s="27"/>
      <c r="AE2658" s="27"/>
    </row>
    <row r="2659" spans="1:31" ht="15.75" customHeight="1" x14ac:dyDescent="0.2">
      <c r="A2659" s="22">
        <v>36591</v>
      </c>
      <c r="B2659" s="23">
        <f t="shared" ref="B2659:C2659" si="5320">LN(D2659)</f>
        <v>7.2379219630400735</v>
      </c>
      <c r="C2659" s="23">
        <f t="shared" si="5320"/>
        <v>8.4979695964484776</v>
      </c>
      <c r="D2659" s="24">
        <v>1391.2</v>
      </c>
      <c r="E2659" s="24">
        <v>4904.8</v>
      </c>
      <c r="F2659" s="27">
        <f t="shared" ref="F2659:G2659" si="5321">LN(D2659/D2658)</f>
        <v>-1.2784518660985711E-2</v>
      </c>
      <c r="G2659" s="27">
        <f t="shared" si="5321"/>
        <v>-2.0163966300382336E-3</v>
      </c>
      <c r="H2659" s="27">
        <f t="shared" si="5113"/>
        <v>0.85172368303894486</v>
      </c>
      <c r="I2659" s="27"/>
      <c r="J2659" s="27">
        <v>2621</v>
      </c>
      <c r="K2659" s="27">
        <v>7.5567185064325377</v>
      </c>
      <c r="L2659" s="37">
        <v>-0.26703972792527075</v>
      </c>
      <c r="M2659" s="27"/>
      <c r="N2659" s="27"/>
      <c r="O2659" s="27"/>
      <c r="P2659" s="27"/>
      <c r="Q2659" s="27"/>
      <c r="R2659" s="27"/>
      <c r="S2659" s="27"/>
      <c r="T2659" s="27"/>
      <c r="U2659" s="27"/>
      <c r="V2659" s="27"/>
      <c r="W2659" s="27"/>
      <c r="X2659" s="27"/>
      <c r="Y2659" s="27"/>
      <c r="Z2659" s="27"/>
      <c r="AA2659" s="27"/>
      <c r="AB2659" s="27"/>
      <c r="AC2659" s="27"/>
      <c r="AD2659" s="27"/>
      <c r="AE2659" s="27"/>
    </row>
    <row r="2660" spans="1:31" ht="15.75" customHeight="1" x14ac:dyDescent="0.2">
      <c r="A2660" s="22">
        <v>36592</v>
      </c>
      <c r="B2660" s="23">
        <f t="shared" ref="B2660:C2660" si="5322">LN(D2660)</f>
        <v>7.2119994397328959</v>
      </c>
      <c r="C2660" s="23">
        <f t="shared" si="5322"/>
        <v>8.4862802727727633</v>
      </c>
      <c r="D2660" s="24">
        <v>1355.6</v>
      </c>
      <c r="E2660" s="24">
        <v>4847.8</v>
      </c>
      <c r="F2660" s="27">
        <f t="shared" ref="F2660:G2660" si="5323">LN(D2660/D2659)</f>
        <v>-2.5922523307177057E-2</v>
      </c>
      <c r="G2660" s="27">
        <f t="shared" si="5323"/>
        <v>-1.1689323675715178E-2</v>
      </c>
      <c r="H2660" s="27">
        <f t="shared" si="5113"/>
        <v>0.84984224040676004</v>
      </c>
      <c r="I2660" s="27"/>
      <c r="J2660" s="27">
        <v>2622</v>
      </c>
      <c r="K2660" s="27">
        <v>7.5694463766071181</v>
      </c>
      <c r="L2660" s="37">
        <v>-0.28661647084088493</v>
      </c>
      <c r="M2660" s="27"/>
      <c r="N2660" s="27"/>
      <c r="O2660" s="27"/>
      <c r="P2660" s="27"/>
      <c r="Q2660" s="27"/>
      <c r="R2660" s="27"/>
      <c r="S2660" s="27"/>
      <c r="T2660" s="27"/>
      <c r="U2660" s="27"/>
      <c r="V2660" s="27"/>
      <c r="W2660" s="27"/>
      <c r="X2660" s="27"/>
      <c r="Y2660" s="27"/>
      <c r="Z2660" s="27"/>
      <c r="AA2660" s="27"/>
      <c r="AB2660" s="27"/>
      <c r="AC2660" s="27"/>
      <c r="AD2660" s="27"/>
      <c r="AE2660" s="27"/>
    </row>
    <row r="2661" spans="1:31" ht="15.75" customHeight="1" x14ac:dyDescent="0.2">
      <c r="A2661" s="22">
        <v>36593</v>
      </c>
      <c r="B2661" s="23">
        <f t="shared" ref="B2661:C2661" si="5324">LN(D2661)</f>
        <v>7.2201543539707549</v>
      </c>
      <c r="C2661" s="23">
        <f t="shared" si="5324"/>
        <v>8.496398472159532</v>
      </c>
      <c r="D2661" s="24">
        <v>1366.7</v>
      </c>
      <c r="E2661" s="24">
        <v>4897.1000000000004</v>
      </c>
      <c r="F2661" s="27">
        <f t="shared" ref="F2661:G2661" si="5325">LN(D2661/D2660)</f>
        <v>8.1549142378586157E-3</v>
      </c>
      <c r="G2661" s="27">
        <f t="shared" si="5325"/>
        <v>1.0118199386769257E-2</v>
      </c>
      <c r="H2661" s="27">
        <f t="shared" si="5113"/>
        <v>0.84978998779651238</v>
      </c>
      <c r="I2661" s="27"/>
      <c r="J2661" s="27">
        <v>2623</v>
      </c>
      <c r="K2661" s="27">
        <v>7.5733039724377278</v>
      </c>
      <c r="L2661" s="37">
        <v>-0.28992442735844737</v>
      </c>
      <c r="M2661" s="27"/>
      <c r="N2661" s="27"/>
      <c r="O2661" s="27"/>
      <c r="P2661" s="27"/>
      <c r="Q2661" s="27"/>
      <c r="R2661" s="27"/>
      <c r="S2661" s="27"/>
      <c r="T2661" s="27"/>
      <c r="U2661" s="27"/>
      <c r="V2661" s="27"/>
      <c r="W2661" s="27"/>
      <c r="X2661" s="27"/>
      <c r="Y2661" s="27"/>
      <c r="Z2661" s="27"/>
      <c r="AA2661" s="27"/>
      <c r="AB2661" s="27"/>
      <c r="AC2661" s="27"/>
      <c r="AD2661" s="27"/>
      <c r="AE2661" s="27"/>
    </row>
    <row r="2662" spans="1:31" ht="15.75" customHeight="1" x14ac:dyDescent="0.2">
      <c r="A2662" s="22">
        <v>36594</v>
      </c>
      <c r="B2662" s="23">
        <f t="shared" ref="B2662:C2662" si="5326">LN(D2662)</f>
        <v>7.2453697201821265</v>
      </c>
      <c r="C2662" s="23">
        <f t="shared" si="5326"/>
        <v>8.5265096580535857</v>
      </c>
      <c r="D2662" s="24">
        <v>1401.6</v>
      </c>
      <c r="E2662" s="24">
        <v>5046.8</v>
      </c>
      <c r="F2662" s="27">
        <f t="shared" ref="F2662:G2662" si="5327">LN(D2662/D2661)</f>
        <v>2.5215366211372058E-2</v>
      </c>
      <c r="G2662" s="27">
        <f t="shared" si="5327"/>
        <v>3.011118589405401E-2</v>
      </c>
      <c r="H2662" s="27">
        <f t="shared" si="5113"/>
        <v>0.84974626321318036</v>
      </c>
      <c r="I2662" s="27"/>
      <c r="J2662" s="27">
        <v>2624</v>
      </c>
      <c r="K2662" s="27">
        <v>7.5804954847755219</v>
      </c>
      <c r="L2662" s="37">
        <v>-0.3042849233191216</v>
      </c>
      <c r="M2662" s="27"/>
      <c r="N2662" s="27"/>
      <c r="O2662" s="27"/>
      <c r="P2662" s="27"/>
      <c r="Q2662" s="27"/>
      <c r="R2662" s="27"/>
      <c r="S2662" s="27"/>
      <c r="T2662" s="27"/>
      <c r="U2662" s="27"/>
      <c r="V2662" s="27"/>
      <c r="W2662" s="27"/>
      <c r="X2662" s="27"/>
      <c r="Y2662" s="27"/>
      <c r="Z2662" s="27"/>
      <c r="AA2662" s="27"/>
      <c r="AB2662" s="27"/>
      <c r="AC2662" s="27"/>
      <c r="AD2662" s="27"/>
      <c r="AE2662" s="27"/>
    </row>
    <row r="2663" spans="1:31" ht="15.75" customHeight="1" x14ac:dyDescent="0.2">
      <c r="A2663" s="22">
        <v>36595</v>
      </c>
      <c r="B2663" s="23">
        <f t="shared" ref="B2663:C2663" si="5328">LN(D2663)</f>
        <v>7.2406496942554659</v>
      </c>
      <c r="C2663" s="23">
        <f t="shared" si="5328"/>
        <v>8.5268662561119246</v>
      </c>
      <c r="D2663" s="24">
        <v>1395</v>
      </c>
      <c r="E2663" s="24">
        <v>5048.6000000000004</v>
      </c>
      <c r="F2663" s="27">
        <f t="shared" ref="F2663:G2663" si="5329">LN(D2663/D2662)</f>
        <v>-4.7200259266609668E-3</v>
      </c>
      <c r="G2663" s="27">
        <f t="shared" si="5329"/>
        <v>3.5659805833842536E-4</v>
      </c>
      <c r="H2663" s="27">
        <f t="shared" si="5113"/>
        <v>0.84915717882469199</v>
      </c>
      <c r="I2663" s="27"/>
      <c r="J2663" s="27">
        <v>2625</v>
      </c>
      <c r="K2663" s="27">
        <v>7.589027922592634</v>
      </c>
      <c r="L2663" s="37">
        <v>-0.31572715950357733</v>
      </c>
      <c r="M2663" s="27"/>
      <c r="N2663" s="27"/>
      <c r="O2663" s="27"/>
      <c r="P2663" s="27"/>
      <c r="Q2663" s="27"/>
      <c r="R2663" s="27"/>
      <c r="S2663" s="27"/>
      <c r="T2663" s="27"/>
      <c r="U2663" s="27"/>
      <c r="V2663" s="27"/>
      <c r="W2663" s="27"/>
      <c r="X2663" s="27"/>
      <c r="Y2663" s="27"/>
      <c r="Z2663" s="27"/>
      <c r="AA2663" s="27"/>
      <c r="AB2663" s="27"/>
      <c r="AC2663" s="27"/>
      <c r="AD2663" s="27"/>
      <c r="AE2663" s="27"/>
    </row>
    <row r="2664" spans="1:31" ht="15.75" customHeight="1" x14ac:dyDescent="0.2">
      <c r="A2664" s="22">
        <v>36598</v>
      </c>
      <c r="B2664" s="23">
        <f t="shared" ref="B2664:C2664" si="5330">LN(D2664)</f>
        <v>7.2324440770630138</v>
      </c>
      <c r="C2664" s="23">
        <f t="shared" si="5330"/>
        <v>8.4984587933599869</v>
      </c>
      <c r="D2664" s="24">
        <v>1383.6</v>
      </c>
      <c r="E2664" s="24">
        <v>4907.2</v>
      </c>
      <c r="F2664" s="27">
        <f t="shared" ref="F2664:G2664" si="5331">LN(D2664/D2663)</f>
        <v>-8.205617192452469E-3</v>
      </c>
      <c r="G2664" s="27">
        <f t="shared" si="5331"/>
        <v>-2.8407462751937545E-2</v>
      </c>
      <c r="H2664" s="27">
        <f t="shared" si="5113"/>
        <v>0.85103008120882628</v>
      </c>
      <c r="I2664" s="27"/>
      <c r="J2664" s="27">
        <v>2626</v>
      </c>
      <c r="K2664" s="27">
        <v>7.5628215914440435</v>
      </c>
      <c r="L2664" s="37">
        <v>-0.3175232208392007</v>
      </c>
      <c r="M2664" s="27"/>
      <c r="N2664" s="27"/>
      <c r="O2664" s="27"/>
      <c r="P2664" s="27"/>
      <c r="Q2664" s="27"/>
      <c r="R2664" s="27"/>
      <c r="S2664" s="27"/>
      <c r="T2664" s="27"/>
      <c r="U2664" s="27"/>
      <c r="V2664" s="27"/>
      <c r="W2664" s="27"/>
      <c r="X2664" s="27"/>
      <c r="Y2664" s="27"/>
      <c r="Z2664" s="27"/>
      <c r="AA2664" s="27"/>
      <c r="AB2664" s="27"/>
      <c r="AC2664" s="27"/>
      <c r="AD2664" s="27"/>
      <c r="AE2664" s="27"/>
    </row>
    <row r="2665" spans="1:31" ht="15.75" customHeight="1" x14ac:dyDescent="0.2">
      <c r="A2665" s="22">
        <v>36599</v>
      </c>
      <c r="B2665" s="23">
        <f t="shared" ref="B2665:C2665" si="5332">LN(D2665)</f>
        <v>7.2145779949613011</v>
      </c>
      <c r="C2665" s="23">
        <f t="shared" si="5332"/>
        <v>8.4567210579728602</v>
      </c>
      <c r="D2665" s="24">
        <v>1359.1</v>
      </c>
      <c r="E2665" s="24">
        <v>4706.6000000000004</v>
      </c>
      <c r="F2665" s="27">
        <f t="shared" ref="F2665:G2665" si="5333">LN(D2665/D2664)</f>
        <v>-1.7866082101711998E-2</v>
      </c>
      <c r="G2665" s="27">
        <f t="shared" si="5333"/>
        <v>-4.1737735387127335E-2</v>
      </c>
      <c r="H2665" s="27">
        <f t="shared" si="5113"/>
        <v>0.85311764991462191</v>
      </c>
      <c r="I2665" s="27"/>
      <c r="J2665" s="27">
        <v>2627</v>
      </c>
      <c r="K2665" s="27">
        <v>7.5763538768334246</v>
      </c>
      <c r="L2665" s="37">
        <v>-0.32500889346121031</v>
      </c>
      <c r="M2665" s="27"/>
      <c r="N2665" s="27"/>
      <c r="O2665" s="27"/>
      <c r="P2665" s="27"/>
      <c r="Q2665" s="27"/>
      <c r="R2665" s="27"/>
      <c r="S2665" s="27"/>
      <c r="T2665" s="27"/>
      <c r="U2665" s="27"/>
      <c r="V2665" s="27"/>
      <c r="W2665" s="27"/>
      <c r="X2665" s="27"/>
      <c r="Y2665" s="27"/>
      <c r="Z2665" s="27"/>
      <c r="AA2665" s="27"/>
      <c r="AB2665" s="27"/>
      <c r="AC2665" s="27"/>
      <c r="AD2665" s="27"/>
      <c r="AE2665" s="27"/>
    </row>
    <row r="2666" spans="1:31" ht="15.75" customHeight="1" x14ac:dyDescent="0.2">
      <c r="A2666" s="22">
        <v>36600</v>
      </c>
      <c r="B2666" s="23">
        <f t="shared" ref="B2666:C2666" si="5334">LN(D2666)</f>
        <v>7.2385686773945217</v>
      </c>
      <c r="C2666" s="23">
        <f t="shared" si="5334"/>
        <v>8.4300218016252426</v>
      </c>
      <c r="D2666" s="24">
        <v>1392.1</v>
      </c>
      <c r="E2666" s="24">
        <v>4582.6000000000004</v>
      </c>
      <c r="F2666" s="27">
        <f t="shared" ref="F2666:G2666" si="5335">LN(D2666/D2665)</f>
        <v>2.3990682433220029E-2</v>
      </c>
      <c r="G2666" s="27">
        <f t="shared" si="5335"/>
        <v>-2.6699256347617516E-2</v>
      </c>
      <c r="H2666" s="27">
        <f t="shared" si="5113"/>
        <v>0.85866547533708415</v>
      </c>
      <c r="I2666" s="27"/>
      <c r="J2666" s="27">
        <v>2628</v>
      </c>
      <c r="K2666" s="27">
        <v>7.5578159604269111</v>
      </c>
      <c r="L2666" s="37">
        <v>-0.31073537584115485</v>
      </c>
      <c r="M2666" s="27"/>
      <c r="N2666" s="27"/>
      <c r="O2666" s="27"/>
      <c r="P2666" s="27"/>
      <c r="Q2666" s="27"/>
      <c r="R2666" s="27"/>
      <c r="S2666" s="27"/>
      <c r="T2666" s="27"/>
      <c r="U2666" s="27"/>
      <c r="V2666" s="27"/>
      <c r="W2666" s="27"/>
      <c r="X2666" s="27"/>
      <c r="Y2666" s="27"/>
      <c r="Z2666" s="27"/>
      <c r="AA2666" s="27"/>
      <c r="AB2666" s="27"/>
      <c r="AC2666" s="27"/>
      <c r="AD2666" s="27"/>
      <c r="AE2666" s="27"/>
    </row>
    <row r="2667" spans="1:31" ht="15.75" customHeight="1" x14ac:dyDescent="0.2">
      <c r="A2667" s="22">
        <v>36601</v>
      </c>
      <c r="B2667" s="23">
        <f t="shared" ref="B2667:C2667" si="5336">LN(D2667)</f>
        <v>7.2850952233644533</v>
      </c>
      <c r="C2667" s="23">
        <f t="shared" si="5336"/>
        <v>8.4589918810074849</v>
      </c>
      <c r="D2667" s="24">
        <v>1458.4</v>
      </c>
      <c r="E2667" s="24">
        <v>4717.3</v>
      </c>
      <c r="F2667" s="27">
        <f t="shared" ref="F2667:G2667" si="5337">LN(D2667/D2666)</f>
        <v>4.6526545969931832E-2</v>
      </c>
      <c r="G2667" s="27">
        <f t="shared" si="5337"/>
        <v>2.8970079382242483E-2</v>
      </c>
      <c r="H2667" s="27">
        <f t="shared" si="5113"/>
        <v>0.86122499298306243</v>
      </c>
      <c r="I2667" s="27"/>
      <c r="J2667" s="27">
        <v>2629</v>
      </c>
      <c r="K2667" s="27">
        <v>7.5519450182998558</v>
      </c>
      <c r="L2667" s="37">
        <v>-0.30878950565784091</v>
      </c>
      <c r="M2667" s="27"/>
      <c r="N2667" s="27"/>
      <c r="O2667" s="27"/>
      <c r="P2667" s="27"/>
      <c r="Q2667" s="27"/>
      <c r="R2667" s="27"/>
      <c r="S2667" s="27"/>
      <c r="T2667" s="27"/>
      <c r="U2667" s="27"/>
      <c r="V2667" s="27"/>
      <c r="W2667" s="27"/>
      <c r="X2667" s="27"/>
      <c r="Y2667" s="27"/>
      <c r="Z2667" s="27"/>
      <c r="AA2667" s="27"/>
      <c r="AB2667" s="27"/>
      <c r="AC2667" s="27"/>
      <c r="AD2667" s="27"/>
      <c r="AE2667" s="27"/>
    </row>
    <row r="2668" spans="1:31" ht="15.75" customHeight="1" x14ac:dyDescent="0.2">
      <c r="A2668" s="22">
        <v>36602</v>
      </c>
      <c r="B2668" s="23">
        <f t="shared" ref="B2668:C2668" si="5338">LN(D2668)</f>
        <v>7.2892008812460816</v>
      </c>
      <c r="C2668" s="23">
        <f t="shared" si="5338"/>
        <v>8.4759752851999561</v>
      </c>
      <c r="D2668" s="24">
        <v>1464.4</v>
      </c>
      <c r="E2668" s="24">
        <v>4798.1000000000004</v>
      </c>
      <c r="F2668" s="27">
        <f t="shared" ref="F2668:G2668" si="5339">LN(D2668/D2667)</f>
        <v>4.1056578816277651E-3</v>
      </c>
      <c r="G2668" s="27">
        <f t="shared" si="5339"/>
        <v>1.6983404192470873E-2</v>
      </c>
      <c r="H2668" s="27">
        <f t="shared" si="5113"/>
        <v>0.85998373473007628</v>
      </c>
      <c r="I2668" s="27"/>
      <c r="J2668" s="27">
        <v>2630</v>
      </c>
      <c r="K2668" s="27">
        <v>7.521810595526131</v>
      </c>
      <c r="L2668" s="37">
        <v>-0.3064970900874231</v>
      </c>
      <c r="M2668" s="27"/>
      <c r="N2668" s="27"/>
      <c r="O2668" s="27"/>
      <c r="P2668" s="27"/>
      <c r="Q2668" s="27"/>
      <c r="R2668" s="27"/>
      <c r="S2668" s="27"/>
      <c r="T2668" s="27"/>
      <c r="U2668" s="27"/>
      <c r="V2668" s="27"/>
      <c r="W2668" s="27"/>
      <c r="X2668" s="27"/>
      <c r="Y2668" s="27"/>
      <c r="Z2668" s="27"/>
      <c r="AA2668" s="27"/>
      <c r="AB2668" s="27"/>
      <c r="AC2668" s="27"/>
      <c r="AD2668" s="27"/>
      <c r="AE2668" s="27"/>
    </row>
    <row r="2669" spans="1:31" ht="15.75" customHeight="1" x14ac:dyDescent="0.2">
      <c r="A2669" s="22">
        <v>36605</v>
      </c>
      <c r="B2669" s="23">
        <f t="shared" ref="B2669:C2669" si="5340">LN(D2669)</f>
        <v>7.283860231783815</v>
      </c>
      <c r="C2669" s="23">
        <f t="shared" si="5340"/>
        <v>8.4359831359906945</v>
      </c>
      <c r="D2669" s="24">
        <v>1456.6</v>
      </c>
      <c r="E2669" s="24">
        <v>4610</v>
      </c>
      <c r="F2669" s="27">
        <f t="shared" ref="F2669:G2669" si="5341">LN(D2669/D2668)</f>
        <v>-5.3406494622664459E-3</v>
      </c>
      <c r="G2669" s="27">
        <f t="shared" si="5341"/>
        <v>-3.9992149209261217E-2</v>
      </c>
      <c r="H2669" s="27">
        <f t="shared" si="5113"/>
        <v>0.86342754772807195</v>
      </c>
      <c r="I2669" s="27"/>
      <c r="J2669" s="27">
        <v>2631</v>
      </c>
      <c r="K2669" s="27">
        <v>7.5324751531779741</v>
      </c>
      <c r="L2669" s="37">
        <v>-0.29225565897216299</v>
      </c>
      <c r="M2669" s="27"/>
      <c r="N2669" s="27"/>
      <c r="O2669" s="27"/>
      <c r="P2669" s="27"/>
      <c r="Q2669" s="27"/>
      <c r="R2669" s="27"/>
      <c r="S2669" s="27"/>
      <c r="T2669" s="27"/>
      <c r="U2669" s="27"/>
      <c r="V2669" s="27"/>
      <c r="W2669" s="27"/>
      <c r="X2669" s="27"/>
      <c r="Y2669" s="27"/>
      <c r="Z2669" s="27"/>
      <c r="AA2669" s="27"/>
      <c r="AB2669" s="27"/>
      <c r="AC2669" s="27"/>
      <c r="AD2669" s="27"/>
      <c r="AE2669" s="27"/>
    </row>
    <row r="2670" spans="1:31" ht="15.75" customHeight="1" x14ac:dyDescent="0.2">
      <c r="A2670" s="22">
        <v>36606</v>
      </c>
      <c r="B2670" s="23">
        <f t="shared" ref="B2670:C2670" si="5342">LN(D2670)</f>
        <v>7.3090784879229664</v>
      </c>
      <c r="C2670" s="23">
        <f t="shared" si="5342"/>
        <v>8.4577828320846287</v>
      </c>
      <c r="D2670" s="24">
        <v>1493.8</v>
      </c>
      <c r="E2670" s="24">
        <v>4711.6000000000004</v>
      </c>
      <c r="F2670" s="27">
        <f t="shared" ref="F2670:G2670" si="5343">LN(D2670/D2669)</f>
        <v>2.5218256139151497E-2</v>
      </c>
      <c r="G2670" s="27">
        <f t="shared" si="5343"/>
        <v>2.1799696093935287E-2</v>
      </c>
      <c r="H2670" s="27">
        <f t="shared" si="5113"/>
        <v>0.86418375040275941</v>
      </c>
      <c r="I2670" s="27"/>
      <c r="J2670" s="27">
        <v>2632</v>
      </c>
      <c r="K2670" s="27">
        <v>7.5543450626002571</v>
      </c>
      <c r="L2670" s="37">
        <v>-0.30356761613317484</v>
      </c>
      <c r="M2670" s="27"/>
      <c r="N2670" s="27"/>
      <c r="O2670" s="27"/>
      <c r="P2670" s="27"/>
      <c r="Q2670" s="27"/>
      <c r="R2670" s="27"/>
      <c r="S2670" s="27"/>
      <c r="T2670" s="27"/>
      <c r="U2670" s="27"/>
      <c r="V2670" s="27"/>
      <c r="W2670" s="27"/>
      <c r="X2670" s="27"/>
      <c r="Y2670" s="27"/>
      <c r="Z2670" s="27"/>
      <c r="AA2670" s="27"/>
      <c r="AB2670" s="27"/>
      <c r="AC2670" s="27"/>
      <c r="AD2670" s="27"/>
      <c r="AE2670" s="27"/>
    </row>
    <row r="2671" spans="1:31" ht="15.75" customHeight="1" x14ac:dyDescent="0.2">
      <c r="A2671" s="22">
        <v>36607</v>
      </c>
      <c r="B2671" s="23">
        <f t="shared" ref="B2671:C2671" si="5344">LN(D2671)</f>
        <v>7.3136203071116279</v>
      </c>
      <c r="C2671" s="23">
        <f t="shared" si="5344"/>
        <v>8.4897603277649925</v>
      </c>
      <c r="D2671" s="24">
        <v>1500.6</v>
      </c>
      <c r="E2671" s="24">
        <v>4864.7</v>
      </c>
      <c r="F2671" s="27">
        <f t="shared" ref="F2671:G2671" si="5345">LN(D2671/D2670)</f>
        <v>4.5418191886619766E-3</v>
      </c>
      <c r="G2671" s="27">
        <f t="shared" si="5345"/>
        <v>3.1977495680363281E-2</v>
      </c>
      <c r="H2671" s="27">
        <f t="shared" si="5113"/>
        <v>0.86146369564675396</v>
      </c>
      <c r="I2671" s="27"/>
      <c r="J2671" s="27">
        <v>2633</v>
      </c>
      <c r="K2671" s="27">
        <v>7.5585851862068756</v>
      </c>
      <c r="L2671" s="37">
        <v>-0.30787870450581689</v>
      </c>
      <c r="M2671" s="27"/>
      <c r="N2671" s="27"/>
      <c r="O2671" s="27"/>
      <c r="P2671" s="27"/>
      <c r="Q2671" s="27"/>
      <c r="R2671" s="27"/>
      <c r="S2671" s="27"/>
      <c r="T2671" s="27"/>
      <c r="U2671" s="27"/>
      <c r="V2671" s="27"/>
      <c r="W2671" s="27"/>
      <c r="X2671" s="27"/>
      <c r="Y2671" s="27"/>
      <c r="Z2671" s="27"/>
      <c r="AA2671" s="27"/>
      <c r="AB2671" s="27"/>
      <c r="AC2671" s="27"/>
      <c r="AD2671" s="27"/>
      <c r="AE2671" s="27"/>
    </row>
    <row r="2672" spans="1:31" ht="15.75" customHeight="1" x14ac:dyDescent="0.2">
      <c r="A2672" s="22">
        <v>36608</v>
      </c>
      <c r="B2672" s="23">
        <f t="shared" ref="B2672:C2672" si="5346">LN(D2672)</f>
        <v>7.3312567495763998</v>
      </c>
      <c r="C2672" s="23">
        <f t="shared" si="5346"/>
        <v>8.5052420602964833</v>
      </c>
      <c r="D2672" s="24">
        <v>1527.3</v>
      </c>
      <c r="E2672" s="24">
        <v>4940.6000000000004</v>
      </c>
      <c r="F2672" s="27">
        <f t="shared" ref="F2672:G2672" si="5347">LN(D2672/D2671)</f>
        <v>1.7636442464771591E-2</v>
      </c>
      <c r="G2672" s="27">
        <f t="shared" si="5347"/>
        <v>1.548173253149045E-2</v>
      </c>
      <c r="H2672" s="27">
        <f t="shared" si="5113"/>
        <v>0.86196920647321829</v>
      </c>
      <c r="I2672" s="27"/>
      <c r="J2672" s="27">
        <v>2634</v>
      </c>
      <c r="K2672" s="27">
        <v>7.5844851426081803</v>
      </c>
      <c r="L2672" s="37">
        <v>-0.32262822780643674</v>
      </c>
      <c r="M2672" s="27"/>
      <c r="N2672" s="27"/>
      <c r="O2672" s="27"/>
      <c r="P2672" s="27"/>
      <c r="Q2672" s="27"/>
      <c r="R2672" s="27"/>
      <c r="S2672" s="27"/>
      <c r="T2672" s="27"/>
      <c r="U2672" s="27"/>
      <c r="V2672" s="27"/>
      <c r="W2672" s="27"/>
      <c r="X2672" s="27"/>
      <c r="Y2672" s="27"/>
      <c r="Z2672" s="27"/>
      <c r="AA2672" s="27"/>
      <c r="AB2672" s="27"/>
      <c r="AC2672" s="27"/>
      <c r="AD2672" s="27"/>
      <c r="AE2672" s="27"/>
    </row>
    <row r="2673" spans="1:31" ht="15.75" customHeight="1" x14ac:dyDescent="0.2">
      <c r="A2673" s="22">
        <v>36609</v>
      </c>
      <c r="B2673" s="23">
        <f t="shared" ref="B2673:C2673" si="5348">LN(D2673)</f>
        <v>7.3313222224542836</v>
      </c>
      <c r="C2673" s="23">
        <f t="shared" si="5348"/>
        <v>8.50976567558744</v>
      </c>
      <c r="D2673" s="24">
        <v>1527.4</v>
      </c>
      <c r="E2673" s="24">
        <v>4963</v>
      </c>
      <c r="F2673" s="27">
        <f t="shared" ref="F2673:G2673" si="5349">LN(D2673/D2672)</f>
        <v>6.5472877883757157E-5</v>
      </c>
      <c r="G2673" s="27">
        <f t="shared" si="5349"/>
        <v>4.5236152909577249E-3</v>
      </c>
      <c r="H2673" s="27">
        <f t="shared" si="5113"/>
        <v>0.86151869533683645</v>
      </c>
      <c r="I2673" s="27"/>
      <c r="J2673" s="27">
        <v>2635</v>
      </c>
      <c r="K2673" s="27">
        <v>7.5906347530847338</v>
      </c>
      <c r="L2673" s="37">
        <v>-0.32919900914419298</v>
      </c>
      <c r="M2673" s="27"/>
      <c r="N2673" s="27"/>
      <c r="O2673" s="27"/>
      <c r="P2673" s="27"/>
      <c r="Q2673" s="27"/>
      <c r="R2673" s="27"/>
      <c r="S2673" s="27"/>
      <c r="T2673" s="27"/>
      <c r="U2673" s="27"/>
      <c r="V2673" s="27"/>
      <c r="W2673" s="27"/>
      <c r="X2673" s="27"/>
      <c r="Y2673" s="27"/>
      <c r="Z2673" s="27"/>
      <c r="AA2673" s="27"/>
      <c r="AB2673" s="27"/>
      <c r="AC2673" s="27"/>
      <c r="AD2673" s="27"/>
      <c r="AE2673" s="27"/>
    </row>
    <row r="2674" spans="1:31" ht="15.75" customHeight="1" x14ac:dyDescent="0.2">
      <c r="A2674" s="22">
        <v>36612</v>
      </c>
      <c r="B2674" s="23">
        <f t="shared" ref="B2674:C2674" si="5350">LN(D2674)</f>
        <v>7.3289624940389091</v>
      </c>
      <c r="C2674" s="23">
        <f t="shared" si="5350"/>
        <v>8.5088585546261797</v>
      </c>
      <c r="D2674" s="24">
        <v>1523.8</v>
      </c>
      <c r="E2674" s="24">
        <v>4958.5</v>
      </c>
      <c r="F2674" s="27">
        <f t="shared" ref="F2674:G2674" si="5351">LN(D2674/D2673)</f>
        <v>-2.3597284153745886E-3</v>
      </c>
      <c r="G2674" s="27">
        <f t="shared" si="5351"/>
        <v>-9.0712096126099797E-4</v>
      </c>
      <c r="H2674" s="27">
        <f t="shared" si="5113"/>
        <v>0.86133321490627279</v>
      </c>
      <c r="I2674" s="27"/>
      <c r="J2674" s="27">
        <v>2636</v>
      </c>
      <c r="K2674" s="27">
        <v>7.6048229293972023</v>
      </c>
      <c r="L2674" s="37">
        <v>-0.3434573978491775</v>
      </c>
      <c r="M2674" s="27"/>
      <c r="N2674" s="27"/>
      <c r="O2674" s="27"/>
      <c r="P2674" s="27"/>
      <c r="Q2674" s="27"/>
      <c r="R2674" s="27"/>
      <c r="S2674" s="27"/>
      <c r="T2674" s="27"/>
      <c r="U2674" s="27"/>
      <c r="V2674" s="27"/>
      <c r="W2674" s="27"/>
      <c r="X2674" s="27"/>
      <c r="Y2674" s="27"/>
      <c r="Z2674" s="27"/>
      <c r="AA2674" s="27"/>
      <c r="AB2674" s="27"/>
      <c r="AC2674" s="27"/>
      <c r="AD2674" s="27"/>
      <c r="AE2674" s="27"/>
    </row>
    <row r="2675" spans="1:31" ht="15.75" customHeight="1" x14ac:dyDescent="0.2">
      <c r="A2675" s="22">
        <v>36613</v>
      </c>
      <c r="B2675" s="23">
        <f t="shared" ref="B2675:C2675" si="5352">LN(D2675)</f>
        <v>7.3183405897848726</v>
      </c>
      <c r="C2675" s="23">
        <f t="shared" si="5352"/>
        <v>8.483388186803877</v>
      </c>
      <c r="D2675" s="24">
        <v>1507.7</v>
      </c>
      <c r="E2675" s="24">
        <v>4833.8</v>
      </c>
      <c r="F2675" s="27">
        <f t="shared" ref="F2675:G2675" si="5353">LN(D2675/D2674)</f>
        <v>-1.0621904254036401E-2</v>
      </c>
      <c r="G2675" s="27">
        <f t="shared" si="5353"/>
        <v>-2.5470367822303403E-2</v>
      </c>
      <c r="H2675" s="27">
        <f t="shared" si="5113"/>
        <v>0.86266718304471024</v>
      </c>
      <c r="I2675" s="27"/>
      <c r="J2675" s="27">
        <v>2637</v>
      </c>
      <c r="K2675" s="27">
        <v>7.6237620320364172</v>
      </c>
      <c r="L2675" s="37">
        <v>-0.35018378021855945</v>
      </c>
      <c r="M2675" s="27"/>
      <c r="N2675" s="27"/>
      <c r="O2675" s="27"/>
      <c r="P2675" s="27"/>
      <c r="Q2675" s="27"/>
      <c r="R2675" s="27"/>
      <c r="S2675" s="27"/>
      <c r="T2675" s="27"/>
      <c r="U2675" s="27"/>
      <c r="V2675" s="27"/>
      <c r="W2675" s="27"/>
      <c r="X2675" s="27"/>
      <c r="Y2675" s="27"/>
      <c r="Z2675" s="27"/>
      <c r="AA2675" s="27"/>
      <c r="AB2675" s="27"/>
      <c r="AC2675" s="27"/>
      <c r="AD2675" s="27"/>
      <c r="AE2675" s="27"/>
    </row>
    <row r="2676" spans="1:31" ht="15.75" customHeight="1" x14ac:dyDescent="0.2">
      <c r="A2676" s="22">
        <v>36614</v>
      </c>
      <c r="B2676" s="23">
        <f t="shared" ref="B2676:C2676" si="5354">LN(D2676)</f>
        <v>7.3188710585991155</v>
      </c>
      <c r="C2676" s="23">
        <f t="shared" si="5354"/>
        <v>8.4434605334387225</v>
      </c>
      <c r="D2676" s="24">
        <v>1508.5</v>
      </c>
      <c r="E2676" s="24">
        <v>4644.6000000000004</v>
      </c>
      <c r="F2676" s="27">
        <f t="shared" ref="F2676:G2676" si="5355">LN(D2676/D2675)</f>
        <v>5.3046881424297174E-4</v>
      </c>
      <c r="G2676" s="27">
        <f t="shared" si="5355"/>
        <v>-3.9927653365153498E-2</v>
      </c>
      <c r="H2676" s="27">
        <f t="shared" si="5113"/>
        <v>0.86680941180622761</v>
      </c>
      <c r="I2676" s="27"/>
      <c r="J2676" s="27">
        <v>2638</v>
      </c>
      <c r="K2676" s="27">
        <v>7.6123064762840604</v>
      </c>
      <c r="L2676" s="37">
        <v>-0.35975654539390689</v>
      </c>
      <c r="M2676" s="27"/>
      <c r="N2676" s="27"/>
      <c r="O2676" s="27"/>
      <c r="P2676" s="27"/>
      <c r="Q2676" s="27"/>
      <c r="R2676" s="27"/>
      <c r="S2676" s="27"/>
      <c r="T2676" s="27"/>
      <c r="U2676" s="27"/>
      <c r="V2676" s="27"/>
      <c r="W2676" s="27"/>
      <c r="X2676" s="27"/>
      <c r="Y2676" s="27"/>
      <c r="Z2676" s="27"/>
      <c r="AA2676" s="27"/>
      <c r="AB2676" s="27"/>
      <c r="AC2676" s="27"/>
      <c r="AD2676" s="27"/>
      <c r="AE2676" s="27"/>
    </row>
    <row r="2677" spans="1:31" ht="15.75" customHeight="1" x14ac:dyDescent="0.2">
      <c r="A2677" s="22">
        <v>36615</v>
      </c>
      <c r="B2677" s="23">
        <f t="shared" ref="B2677:C2677" si="5356">LN(D2677)</f>
        <v>7.3051210088336518</v>
      </c>
      <c r="C2677" s="23">
        <f t="shared" si="5356"/>
        <v>8.4024106497720918</v>
      </c>
      <c r="D2677" s="24">
        <v>1487.9</v>
      </c>
      <c r="E2677" s="24">
        <v>4457.8</v>
      </c>
      <c r="F2677" s="27">
        <f t="shared" ref="F2677:G2677" si="5357">LN(D2677/D2676)</f>
        <v>-1.3750049765463995E-2</v>
      </c>
      <c r="G2677" s="27">
        <f t="shared" si="5357"/>
        <v>-4.1049883666630267E-2</v>
      </c>
      <c r="H2677" s="27">
        <f t="shared" si="5113"/>
        <v>0.8694077584784311</v>
      </c>
      <c r="I2677" s="27"/>
      <c r="J2677" s="27">
        <v>2639</v>
      </c>
      <c r="K2677" s="27">
        <v>7.6339708252894409</v>
      </c>
      <c r="L2677" s="37">
        <v>-0.37781473882081684</v>
      </c>
      <c r="M2677" s="27"/>
      <c r="N2677" s="27"/>
      <c r="O2677" s="27"/>
      <c r="P2677" s="27"/>
      <c r="Q2677" s="27"/>
      <c r="R2677" s="27"/>
      <c r="S2677" s="27"/>
      <c r="T2677" s="27"/>
      <c r="U2677" s="27"/>
      <c r="V2677" s="27"/>
      <c r="W2677" s="27"/>
      <c r="X2677" s="27"/>
      <c r="Y2677" s="27"/>
      <c r="Z2677" s="27"/>
      <c r="AA2677" s="27"/>
      <c r="AB2677" s="27"/>
      <c r="AC2677" s="27"/>
      <c r="AD2677" s="27"/>
      <c r="AE2677" s="27"/>
    </row>
    <row r="2678" spans="1:31" ht="15.75" customHeight="1" x14ac:dyDescent="0.2">
      <c r="A2678" s="22">
        <v>36616</v>
      </c>
      <c r="B2678" s="23">
        <f t="shared" ref="B2678:C2678" si="5358">LN(D2678)</f>
        <v>7.3122198867567176</v>
      </c>
      <c r="C2678" s="23">
        <f t="shared" si="5358"/>
        <v>8.4278809877355485</v>
      </c>
      <c r="D2678" s="24">
        <v>1498.5</v>
      </c>
      <c r="E2678" s="24">
        <v>4572.8</v>
      </c>
      <c r="F2678" s="27">
        <f t="shared" ref="F2678:G2678" si="5359">LN(D2678/D2677)</f>
        <v>7.0988779230661244E-3</v>
      </c>
      <c r="G2678" s="27">
        <f t="shared" si="5359"/>
        <v>2.5470337963455644E-2</v>
      </c>
      <c r="H2678" s="27">
        <f t="shared" si="5113"/>
        <v>0.86762258477518051</v>
      </c>
      <c r="I2678" s="27"/>
      <c r="J2678" s="27">
        <v>2640</v>
      </c>
      <c r="K2678" s="27">
        <v>7.6180641100887181</v>
      </c>
      <c r="L2678" s="37">
        <v>-0.38309359431947332</v>
      </c>
      <c r="M2678" s="27"/>
      <c r="N2678" s="27"/>
      <c r="O2678" s="27"/>
      <c r="P2678" s="27"/>
      <c r="Q2678" s="27"/>
      <c r="R2678" s="27"/>
      <c r="S2678" s="27"/>
      <c r="T2678" s="27"/>
      <c r="U2678" s="27"/>
      <c r="V2678" s="27"/>
      <c r="W2678" s="27"/>
      <c r="X2678" s="27"/>
      <c r="Y2678" s="27"/>
      <c r="Z2678" s="27"/>
      <c r="AA2678" s="27"/>
      <c r="AB2678" s="27"/>
      <c r="AC2678" s="27"/>
      <c r="AD2678" s="27"/>
      <c r="AE2678" s="27"/>
    </row>
    <row r="2679" spans="1:31" ht="15.75" customHeight="1" x14ac:dyDescent="0.2">
      <c r="A2679" s="22">
        <v>36619</v>
      </c>
      <c r="B2679" s="23">
        <f t="shared" ref="B2679:C2679" si="5360">LN(D2679)</f>
        <v>7.3171460050927735</v>
      </c>
      <c r="C2679" s="23">
        <f t="shared" si="5360"/>
        <v>8.3484431239323591</v>
      </c>
      <c r="D2679" s="24">
        <v>1505.9</v>
      </c>
      <c r="E2679" s="24">
        <v>4223.6000000000004</v>
      </c>
      <c r="F2679" s="27">
        <f t="shared" ref="F2679:G2679" si="5361">LN(D2679/D2678)</f>
        <v>4.9261183360560026E-3</v>
      </c>
      <c r="G2679" s="27">
        <f t="shared" si="5361"/>
        <v>-7.9437863803188888E-2</v>
      </c>
      <c r="H2679" s="27">
        <f t="shared" si="5113"/>
        <v>0.87646833025870641</v>
      </c>
      <c r="I2679" s="27"/>
      <c r="J2679" s="27">
        <v>2641</v>
      </c>
      <c r="K2679" s="27">
        <v>7.6221686620646398</v>
      </c>
      <c r="L2679" s="37">
        <v>-0.38518158097392696</v>
      </c>
      <c r="M2679" s="27"/>
      <c r="N2679" s="27"/>
      <c r="O2679" s="27"/>
      <c r="P2679" s="27"/>
      <c r="Q2679" s="27"/>
      <c r="R2679" s="27"/>
      <c r="S2679" s="27"/>
      <c r="T2679" s="27"/>
      <c r="U2679" s="27"/>
      <c r="V2679" s="27"/>
      <c r="W2679" s="27"/>
      <c r="X2679" s="27"/>
      <c r="Y2679" s="27"/>
      <c r="Z2679" s="27"/>
      <c r="AA2679" s="27"/>
      <c r="AB2679" s="27"/>
      <c r="AC2679" s="27"/>
      <c r="AD2679" s="27"/>
      <c r="AE2679" s="27"/>
    </row>
    <row r="2680" spans="1:31" ht="15.75" customHeight="1" x14ac:dyDescent="0.2">
      <c r="A2680" s="22">
        <v>36620</v>
      </c>
      <c r="B2680" s="23">
        <f t="shared" ref="B2680:C2680" si="5362">LN(D2680)</f>
        <v>7.3096807967917687</v>
      </c>
      <c r="C2680" s="23">
        <f t="shared" si="5362"/>
        <v>8.3305744147843992</v>
      </c>
      <c r="D2680" s="24">
        <v>1494.7</v>
      </c>
      <c r="E2680" s="24">
        <v>4148.8</v>
      </c>
      <c r="F2680" s="27">
        <f t="shared" ref="F2680:G2680" si="5363">LN(D2680/D2679)</f>
        <v>-7.4652083010049546E-3</v>
      </c>
      <c r="G2680" s="27">
        <f t="shared" si="5363"/>
        <v>-1.7868709147959374E-2</v>
      </c>
      <c r="H2680" s="27">
        <f t="shared" si="5113"/>
        <v>0.87745219391104234</v>
      </c>
      <c r="I2680" s="27"/>
      <c r="J2680" s="27">
        <v>2642</v>
      </c>
      <c r="K2680" s="27">
        <v>7.6225584520108862</v>
      </c>
      <c r="L2680" s="37">
        <v>-0.37690338441635074</v>
      </c>
      <c r="M2680" s="27"/>
      <c r="N2680" s="27"/>
      <c r="O2680" s="27"/>
      <c r="P2680" s="27"/>
      <c r="Q2680" s="27"/>
      <c r="R2680" s="27"/>
      <c r="S2680" s="27"/>
      <c r="T2680" s="27"/>
      <c r="U2680" s="27"/>
      <c r="V2680" s="27"/>
      <c r="W2680" s="27"/>
      <c r="X2680" s="27"/>
      <c r="Y2680" s="27"/>
      <c r="Z2680" s="27"/>
      <c r="AA2680" s="27"/>
      <c r="AB2680" s="27"/>
      <c r="AC2680" s="27"/>
      <c r="AD2680" s="27"/>
      <c r="AE2680" s="27"/>
    </row>
    <row r="2681" spans="1:31" ht="15.75" customHeight="1" x14ac:dyDescent="0.2">
      <c r="A2681" s="22">
        <v>36621</v>
      </c>
      <c r="B2681" s="23">
        <f t="shared" ref="B2681:C2681" si="5364">LN(D2681)</f>
        <v>7.3047176745985523</v>
      </c>
      <c r="C2681" s="23">
        <f t="shared" si="5364"/>
        <v>8.3354794498651668</v>
      </c>
      <c r="D2681" s="24">
        <v>1487.3</v>
      </c>
      <c r="E2681" s="24">
        <v>4169.2</v>
      </c>
      <c r="F2681" s="27">
        <f t="shared" ref="F2681:G2681" si="5365">LN(D2681/D2680)</f>
        <v>-4.9631221932166176E-3</v>
      </c>
      <c r="G2681" s="27">
        <f t="shared" si="5365"/>
        <v>4.9050350807672395E-3</v>
      </c>
      <c r="H2681" s="27">
        <f t="shared" si="5113"/>
        <v>0.8763404335088022</v>
      </c>
      <c r="I2681" s="27"/>
      <c r="J2681" s="27">
        <v>2643</v>
      </c>
      <c r="K2681" s="27">
        <v>7.6237797179473716</v>
      </c>
      <c r="L2681" s="37">
        <v>-0.38844880285177741</v>
      </c>
      <c r="M2681" s="27"/>
      <c r="N2681" s="27"/>
      <c r="O2681" s="27"/>
      <c r="P2681" s="27"/>
      <c r="Q2681" s="27"/>
      <c r="R2681" s="27"/>
      <c r="S2681" s="27"/>
      <c r="T2681" s="27"/>
      <c r="U2681" s="27"/>
      <c r="V2681" s="27"/>
      <c r="W2681" s="27"/>
      <c r="X2681" s="27"/>
      <c r="Y2681" s="27"/>
      <c r="Z2681" s="27"/>
      <c r="AA2681" s="27"/>
      <c r="AB2681" s="27"/>
      <c r="AC2681" s="27"/>
      <c r="AD2681" s="27"/>
      <c r="AE2681" s="27"/>
    </row>
    <row r="2682" spans="1:31" ht="15.75" customHeight="1" x14ac:dyDescent="0.2">
      <c r="A2682" s="22">
        <v>36622</v>
      </c>
      <c r="B2682" s="23">
        <f t="shared" ref="B2682:C2682" si="5366">LN(D2682)</f>
        <v>7.314086678418259</v>
      </c>
      <c r="C2682" s="23">
        <f t="shared" si="5366"/>
        <v>8.3587834546685951</v>
      </c>
      <c r="D2682" s="24">
        <v>1501.3</v>
      </c>
      <c r="E2682" s="24">
        <v>4267.5</v>
      </c>
      <c r="F2682" s="27">
        <f t="shared" ref="F2682:G2682" si="5367">LN(D2682/D2681)</f>
        <v>9.3690038197069732E-3</v>
      </c>
      <c r="G2682" s="27">
        <f t="shared" si="5367"/>
        <v>2.3304004803428403E-2</v>
      </c>
      <c r="H2682" s="27">
        <f t="shared" si="5113"/>
        <v>0.87501808344289067</v>
      </c>
      <c r="I2682" s="27"/>
      <c r="J2682" s="27">
        <v>2644</v>
      </c>
      <c r="K2682" s="27">
        <v>7.644943881365613</v>
      </c>
      <c r="L2682" s="37">
        <v>-0.40918065846012919</v>
      </c>
      <c r="M2682" s="27"/>
      <c r="N2682" s="27"/>
      <c r="O2682" s="27"/>
      <c r="P2682" s="27"/>
      <c r="Q2682" s="27"/>
      <c r="R2682" s="27"/>
      <c r="S2682" s="27"/>
      <c r="T2682" s="27"/>
      <c r="U2682" s="27"/>
      <c r="V2682" s="27"/>
      <c r="W2682" s="27"/>
      <c r="X2682" s="27"/>
      <c r="Y2682" s="27"/>
      <c r="Z2682" s="27"/>
      <c r="AA2682" s="27"/>
      <c r="AB2682" s="27"/>
      <c r="AC2682" s="27"/>
      <c r="AD2682" s="27"/>
      <c r="AE2682" s="27"/>
    </row>
    <row r="2683" spans="1:31" ht="15.75" customHeight="1" x14ac:dyDescent="0.2">
      <c r="A2683" s="22">
        <v>36623</v>
      </c>
      <c r="B2683" s="23">
        <f t="shared" ref="B2683:C2683" si="5368">LN(D2683)</f>
        <v>7.3240284358068939</v>
      </c>
      <c r="C2683" s="23">
        <f t="shared" si="5368"/>
        <v>8.399850058988239</v>
      </c>
      <c r="D2683" s="24">
        <v>1516.3</v>
      </c>
      <c r="E2683" s="24">
        <v>4446.3999999999996</v>
      </c>
      <c r="F2683" s="27">
        <f t="shared" ref="F2683:G2683" si="5369">LN(D2683/D2682)</f>
        <v>9.9417573886342574E-3</v>
      </c>
      <c r="G2683" s="27">
        <f t="shared" si="5369"/>
        <v>4.106660431964361E-2</v>
      </c>
      <c r="H2683" s="27">
        <f t="shared" si="5113"/>
        <v>0.87192371106313205</v>
      </c>
      <c r="I2683" s="27"/>
      <c r="J2683" s="27">
        <v>2645</v>
      </c>
      <c r="K2683" s="27">
        <v>7.6209626285896945</v>
      </c>
      <c r="L2683" s="37">
        <v>-0.41607011838502128</v>
      </c>
      <c r="M2683" s="27"/>
      <c r="N2683" s="27"/>
      <c r="O2683" s="27"/>
      <c r="P2683" s="27"/>
      <c r="Q2683" s="27"/>
      <c r="R2683" s="27"/>
      <c r="S2683" s="27"/>
      <c r="T2683" s="27"/>
      <c r="U2683" s="27"/>
      <c r="V2683" s="27"/>
      <c r="W2683" s="27"/>
      <c r="X2683" s="27"/>
      <c r="Y2683" s="27"/>
      <c r="Z2683" s="27"/>
      <c r="AA2683" s="27"/>
      <c r="AB2683" s="27"/>
      <c r="AC2683" s="27"/>
      <c r="AD2683" s="27"/>
      <c r="AE2683" s="27"/>
    </row>
    <row r="2684" spans="1:31" ht="15.75" customHeight="1" x14ac:dyDescent="0.2">
      <c r="A2684" s="22">
        <v>36626</v>
      </c>
      <c r="B2684" s="23">
        <f t="shared" ref="B2684:C2684" si="5370">LN(D2684)</f>
        <v>7.3161494265961817</v>
      </c>
      <c r="C2684" s="23">
        <f t="shared" si="5370"/>
        <v>8.340026326342052</v>
      </c>
      <c r="D2684" s="24">
        <v>1504.4</v>
      </c>
      <c r="E2684" s="24">
        <v>4188.2</v>
      </c>
      <c r="F2684" s="27">
        <f t="shared" ref="F2684:G2684" si="5371">LN(D2684/D2683)</f>
        <v>-7.8790092107121103E-3</v>
      </c>
      <c r="G2684" s="27">
        <f t="shared" si="5371"/>
        <v>-5.9823732646187365E-2</v>
      </c>
      <c r="H2684" s="27">
        <f t="shared" si="5113"/>
        <v>0.87723337317150363</v>
      </c>
      <c r="I2684" s="27"/>
      <c r="J2684" s="27">
        <v>2646</v>
      </c>
      <c r="K2684" s="27">
        <v>7.6209626285896945</v>
      </c>
      <c r="L2684" s="37">
        <v>-0.41607011838502128</v>
      </c>
      <c r="M2684" s="27"/>
      <c r="N2684" s="27"/>
      <c r="O2684" s="27"/>
      <c r="P2684" s="27"/>
      <c r="Q2684" s="27"/>
      <c r="R2684" s="27"/>
      <c r="S2684" s="27"/>
      <c r="T2684" s="27"/>
      <c r="U2684" s="27"/>
      <c r="V2684" s="27"/>
      <c r="W2684" s="27"/>
      <c r="X2684" s="27"/>
      <c r="Y2684" s="27"/>
      <c r="Z2684" s="27"/>
      <c r="AA2684" s="27"/>
      <c r="AB2684" s="27"/>
      <c r="AC2684" s="27"/>
      <c r="AD2684" s="27"/>
      <c r="AE2684" s="27"/>
    </row>
    <row r="2685" spans="1:31" ht="15.75" customHeight="1" x14ac:dyDescent="0.2">
      <c r="A2685" s="22">
        <v>36627</v>
      </c>
      <c r="B2685" s="23">
        <f t="shared" ref="B2685:C2685" si="5372">LN(D2685)</f>
        <v>7.3135536648804216</v>
      </c>
      <c r="C2685" s="23">
        <f t="shared" si="5372"/>
        <v>8.3079278901347369</v>
      </c>
      <c r="D2685" s="24">
        <v>1500.5</v>
      </c>
      <c r="E2685" s="24">
        <v>4055.9</v>
      </c>
      <c r="F2685" s="27">
        <f t="shared" ref="F2685:G2685" si="5373">LN(D2685/D2684)</f>
        <v>-2.5957617157596085E-3</v>
      </c>
      <c r="G2685" s="27">
        <f t="shared" si="5373"/>
        <v>-3.2098436207315201E-2</v>
      </c>
      <c r="H2685" s="27">
        <f t="shared" si="5113"/>
        <v>0.88031020028049511</v>
      </c>
      <c r="I2685" s="27"/>
      <c r="J2685" s="27">
        <v>2647</v>
      </c>
      <c r="K2685" s="27">
        <v>7.6156910865875744</v>
      </c>
      <c r="L2685" s="37">
        <v>-0.40627686822286257</v>
      </c>
      <c r="M2685" s="27"/>
      <c r="N2685" s="27"/>
      <c r="O2685" s="27"/>
      <c r="P2685" s="27"/>
      <c r="Q2685" s="27"/>
      <c r="R2685" s="27"/>
      <c r="S2685" s="27"/>
      <c r="T2685" s="27"/>
      <c r="U2685" s="27"/>
      <c r="V2685" s="27"/>
      <c r="W2685" s="27"/>
      <c r="X2685" s="27"/>
      <c r="Y2685" s="27"/>
      <c r="Z2685" s="27"/>
      <c r="AA2685" s="27"/>
      <c r="AB2685" s="27"/>
      <c r="AC2685" s="27"/>
      <c r="AD2685" s="27"/>
      <c r="AE2685" s="27"/>
    </row>
    <row r="2686" spans="1:31" ht="15.75" customHeight="1" x14ac:dyDescent="0.2">
      <c r="A2686" s="22">
        <v>36628</v>
      </c>
      <c r="B2686" s="23">
        <f t="shared" ref="B2686:C2686" si="5374">LN(D2686)</f>
        <v>7.291042942145598</v>
      </c>
      <c r="C2686" s="23">
        <f t="shared" si="5374"/>
        <v>8.234724174017213</v>
      </c>
      <c r="D2686" s="24">
        <v>1467.1</v>
      </c>
      <c r="E2686" s="24">
        <v>3769.6</v>
      </c>
      <c r="F2686" s="27">
        <f t="shared" ref="F2686:G2686" si="5375">LN(D2686/D2685)</f>
        <v>-2.2510722734823574E-2</v>
      </c>
      <c r="G2686" s="27">
        <f t="shared" si="5375"/>
        <v>-7.3203716117523757E-2</v>
      </c>
      <c r="H2686" s="27">
        <f t="shared" si="5113"/>
        <v>0.88540220510977341</v>
      </c>
      <c r="I2686" s="27"/>
      <c r="J2686" s="27">
        <v>2648</v>
      </c>
      <c r="K2686" s="27">
        <v>7.6451848417971222</v>
      </c>
      <c r="L2686" s="37">
        <v>-0.42950378388616173</v>
      </c>
      <c r="M2686" s="27"/>
      <c r="N2686" s="27"/>
      <c r="O2686" s="27"/>
      <c r="P2686" s="27"/>
      <c r="Q2686" s="27"/>
      <c r="R2686" s="27"/>
      <c r="S2686" s="27"/>
      <c r="T2686" s="27"/>
      <c r="U2686" s="27"/>
      <c r="V2686" s="27"/>
      <c r="W2686" s="27"/>
      <c r="X2686" s="27"/>
      <c r="Y2686" s="27"/>
      <c r="Z2686" s="27"/>
      <c r="AA2686" s="27"/>
      <c r="AB2686" s="27"/>
      <c r="AC2686" s="27"/>
      <c r="AD2686" s="27"/>
      <c r="AE2686" s="27"/>
    </row>
    <row r="2687" spans="1:31" ht="15.75" customHeight="1" x14ac:dyDescent="0.2">
      <c r="A2687" s="22">
        <v>36629</v>
      </c>
      <c r="B2687" s="23">
        <f t="shared" ref="B2687:C2687" si="5376">LN(D2687)</f>
        <v>7.2727455545245832</v>
      </c>
      <c r="C2687" s="23">
        <f t="shared" si="5376"/>
        <v>8.2097708897214776</v>
      </c>
      <c r="D2687" s="24">
        <v>1440.5</v>
      </c>
      <c r="E2687" s="24">
        <v>3676.7</v>
      </c>
      <c r="F2687" s="27">
        <f t="shared" ref="F2687:G2687" si="5377">LN(D2687/D2686)</f>
        <v>-1.8297387621015057E-2</v>
      </c>
      <c r="G2687" s="27">
        <f t="shared" si="5377"/>
        <v>-2.4953284295735102E-2</v>
      </c>
      <c r="H2687" s="27">
        <f t="shared" si="5113"/>
        <v>0.88586461817466333</v>
      </c>
      <c r="I2687" s="27"/>
      <c r="J2687" s="27">
        <v>2649</v>
      </c>
      <c r="K2687" s="27">
        <v>7.6566815604111138</v>
      </c>
      <c r="L2687" s="37">
        <v>-0.44630633661298891</v>
      </c>
      <c r="M2687" s="27"/>
      <c r="N2687" s="27"/>
      <c r="O2687" s="27"/>
      <c r="P2687" s="27"/>
      <c r="Q2687" s="27"/>
      <c r="R2687" s="27"/>
      <c r="S2687" s="27"/>
      <c r="T2687" s="27"/>
      <c r="U2687" s="27"/>
      <c r="V2687" s="27"/>
      <c r="W2687" s="27"/>
      <c r="X2687" s="27"/>
      <c r="Y2687" s="27"/>
      <c r="Z2687" s="27"/>
      <c r="AA2687" s="27"/>
      <c r="AB2687" s="27"/>
      <c r="AC2687" s="27"/>
      <c r="AD2687" s="27"/>
      <c r="AE2687" s="27"/>
    </row>
    <row r="2688" spans="1:31" ht="15.75" customHeight="1" x14ac:dyDescent="0.2">
      <c r="A2688" s="22">
        <v>36630</v>
      </c>
      <c r="B2688" s="23">
        <f t="shared" ref="B2688:C2688" si="5378">LN(D2688)</f>
        <v>7.212663132098986</v>
      </c>
      <c r="C2688" s="23">
        <f t="shared" si="5378"/>
        <v>8.108081442387876</v>
      </c>
      <c r="D2688" s="24">
        <v>1356.5</v>
      </c>
      <c r="E2688" s="24">
        <v>3321.2</v>
      </c>
      <c r="F2688" s="27">
        <f t="shared" ref="F2688:G2688" si="5379">LN(D2688/D2687)</f>
        <v>-6.0082422425596728E-2</v>
      </c>
      <c r="G2688" s="27">
        <f t="shared" si="5379"/>
        <v>-0.10168944733360223</v>
      </c>
      <c r="H2688" s="27">
        <f t="shared" si="5113"/>
        <v>0.8895647118678689</v>
      </c>
      <c r="I2688" s="27"/>
      <c r="J2688" s="27">
        <v>2650</v>
      </c>
      <c r="K2688" s="27">
        <v>7.6520724042585062</v>
      </c>
      <c r="L2688" s="37">
        <v>-0.45666005313709324</v>
      </c>
      <c r="M2688" s="27"/>
      <c r="N2688" s="27"/>
      <c r="O2688" s="27"/>
      <c r="P2688" s="27"/>
      <c r="Q2688" s="27"/>
      <c r="R2688" s="27"/>
      <c r="S2688" s="27"/>
      <c r="T2688" s="27"/>
      <c r="U2688" s="27"/>
      <c r="V2688" s="27"/>
      <c r="W2688" s="27"/>
      <c r="X2688" s="27"/>
      <c r="Y2688" s="27"/>
      <c r="Z2688" s="27"/>
      <c r="AA2688" s="27"/>
      <c r="AB2688" s="27"/>
      <c r="AC2688" s="27"/>
      <c r="AD2688" s="27"/>
      <c r="AE2688" s="27"/>
    </row>
    <row r="2689" spans="1:31" ht="15.75" customHeight="1" x14ac:dyDescent="0.2">
      <c r="A2689" s="22">
        <v>36633</v>
      </c>
      <c r="B2689" s="23">
        <f t="shared" ref="B2689:C2689" si="5380">LN(D2689)</f>
        <v>7.2452270159364334</v>
      </c>
      <c r="C2689" s="23">
        <f t="shared" si="5380"/>
        <v>8.1716277365159069</v>
      </c>
      <c r="D2689" s="24">
        <v>1401.4</v>
      </c>
      <c r="E2689" s="24">
        <v>3539.1</v>
      </c>
      <c r="F2689" s="27">
        <f t="shared" ref="F2689:G2689" si="5381">LN(D2689/D2688)</f>
        <v>3.2563883837447072E-2</v>
      </c>
      <c r="G2689" s="27">
        <f t="shared" si="5381"/>
        <v>6.3546294128030936E-2</v>
      </c>
      <c r="H2689" s="27">
        <f t="shared" si="5113"/>
        <v>0.88663204560338205</v>
      </c>
      <c r="I2689" s="27"/>
      <c r="J2689" s="27">
        <v>2651</v>
      </c>
      <c r="K2689" s="27">
        <v>7.649903021984664</v>
      </c>
      <c r="L2689" s="37">
        <v>-0.44352573051241162</v>
      </c>
      <c r="M2689" s="27"/>
      <c r="N2689" s="27"/>
      <c r="O2689" s="27"/>
      <c r="P2689" s="27"/>
      <c r="Q2689" s="27"/>
      <c r="R2689" s="27"/>
      <c r="S2689" s="27"/>
      <c r="T2689" s="27"/>
      <c r="U2689" s="27"/>
      <c r="V2689" s="27"/>
      <c r="W2689" s="27"/>
      <c r="X2689" s="27"/>
      <c r="Y2689" s="27"/>
      <c r="Z2689" s="27"/>
      <c r="AA2689" s="27"/>
      <c r="AB2689" s="27"/>
      <c r="AC2689" s="27"/>
      <c r="AD2689" s="27"/>
      <c r="AE2689" s="27"/>
    </row>
    <row r="2690" spans="1:31" ht="15.75" customHeight="1" x14ac:dyDescent="0.2">
      <c r="A2690" s="22">
        <v>36634</v>
      </c>
      <c r="B2690" s="23">
        <f t="shared" ref="B2690:C2690" si="5382">LN(D2690)</f>
        <v>7.2735088868540734</v>
      </c>
      <c r="C2690" s="23">
        <f t="shared" si="5382"/>
        <v>8.2410443547781291</v>
      </c>
      <c r="D2690" s="24">
        <v>1441.6</v>
      </c>
      <c r="E2690" s="24">
        <v>3793.5</v>
      </c>
      <c r="F2690" s="27">
        <f t="shared" ref="F2690:G2690" si="5383">LN(D2690/D2689)</f>
        <v>2.8281870917639732E-2</v>
      </c>
      <c r="G2690" s="27">
        <f t="shared" si="5383"/>
        <v>6.9416618262223062E-2</v>
      </c>
      <c r="H2690" s="27">
        <f t="shared" si="5113"/>
        <v>0.88259552718423584</v>
      </c>
      <c r="I2690" s="27"/>
      <c r="J2690" s="27">
        <v>2652</v>
      </c>
      <c r="K2690" s="27">
        <v>7.669965070524718</v>
      </c>
      <c r="L2690" s="37">
        <v>-0.45003024749041209</v>
      </c>
      <c r="M2690" s="27"/>
      <c r="N2690" s="27"/>
      <c r="O2690" s="27"/>
      <c r="P2690" s="27"/>
      <c r="Q2690" s="27"/>
      <c r="R2690" s="27"/>
      <c r="S2690" s="27"/>
      <c r="T2690" s="27"/>
      <c r="U2690" s="27"/>
      <c r="V2690" s="27"/>
      <c r="W2690" s="27"/>
      <c r="X2690" s="27"/>
      <c r="Y2690" s="27"/>
      <c r="Z2690" s="27"/>
      <c r="AA2690" s="27"/>
      <c r="AB2690" s="27"/>
      <c r="AC2690" s="27"/>
      <c r="AD2690" s="27"/>
      <c r="AE2690" s="27"/>
    </row>
    <row r="2691" spans="1:31" ht="15.75" customHeight="1" x14ac:dyDescent="0.2">
      <c r="A2691" s="22">
        <v>36635</v>
      </c>
      <c r="B2691" s="23">
        <f t="shared" ref="B2691:C2691" si="5384">LN(D2691)</f>
        <v>7.2636098865369672</v>
      </c>
      <c r="C2691" s="23">
        <f t="shared" si="5384"/>
        <v>8.2178163341024391</v>
      </c>
      <c r="D2691" s="24">
        <v>1427.4</v>
      </c>
      <c r="E2691" s="24">
        <v>3706.4</v>
      </c>
      <c r="F2691" s="27">
        <f t="shared" ref="F2691:G2691" si="5385">LN(D2691/D2690)</f>
        <v>-9.8990003171063653E-3</v>
      </c>
      <c r="G2691" s="27">
        <f t="shared" si="5385"/>
        <v>-2.3228020675690849E-2</v>
      </c>
      <c r="H2691" s="27">
        <f t="shared" si="5113"/>
        <v>0.88388564446181539</v>
      </c>
      <c r="I2691" s="27"/>
      <c r="J2691" s="27">
        <v>2653</v>
      </c>
      <c r="K2691" s="27">
        <v>7.6844031296770465</v>
      </c>
      <c r="L2691" s="37">
        <v>-0.45521673819675446</v>
      </c>
      <c r="M2691" s="27"/>
      <c r="N2691" s="27"/>
      <c r="O2691" s="27"/>
      <c r="P2691" s="27"/>
      <c r="Q2691" s="27"/>
      <c r="R2691" s="27"/>
      <c r="S2691" s="27"/>
      <c r="T2691" s="27"/>
      <c r="U2691" s="27"/>
      <c r="V2691" s="27"/>
      <c r="W2691" s="27"/>
      <c r="X2691" s="27"/>
      <c r="Y2691" s="27"/>
      <c r="Z2691" s="27"/>
      <c r="AA2691" s="27"/>
      <c r="AB2691" s="27"/>
      <c r="AC2691" s="27"/>
      <c r="AD2691" s="27"/>
      <c r="AE2691" s="27"/>
    </row>
    <row r="2692" spans="1:31" ht="15.75" customHeight="1" x14ac:dyDescent="0.2">
      <c r="A2692" s="22">
        <v>36636</v>
      </c>
      <c r="B2692" s="23">
        <f t="shared" ref="B2692:C2692" si="5386">LN(D2692)</f>
        <v>7.2685716354214192</v>
      </c>
      <c r="C2692" s="23">
        <f t="shared" si="5386"/>
        <v>8.2007823721315845</v>
      </c>
      <c r="D2692" s="24">
        <v>1434.5</v>
      </c>
      <c r="E2692" s="24">
        <v>3643.8</v>
      </c>
      <c r="F2692" s="27">
        <f t="shared" ref="F2692:G2692" si="5387">LN(D2692/D2691)</f>
        <v>4.9617488844523926E-3</v>
      </c>
      <c r="G2692" s="27">
        <f t="shared" si="5387"/>
        <v>-1.703396197085395E-2</v>
      </c>
      <c r="H2692" s="27">
        <f t="shared" si="5113"/>
        <v>0.88632660953446796</v>
      </c>
      <c r="I2692" s="27"/>
      <c r="J2692" s="27">
        <v>2654</v>
      </c>
      <c r="K2692" s="27">
        <v>7.6795595748440242</v>
      </c>
      <c r="L2692" s="37">
        <v>-0.44848967078140056</v>
      </c>
      <c r="M2692" s="27"/>
      <c r="N2692" s="27"/>
      <c r="O2692" s="27"/>
      <c r="P2692" s="27"/>
      <c r="Q2692" s="27"/>
      <c r="R2692" s="27"/>
      <c r="S2692" s="27"/>
      <c r="T2692" s="27"/>
      <c r="U2692" s="27"/>
      <c r="V2692" s="27"/>
      <c r="W2692" s="27"/>
      <c r="X2692" s="27"/>
      <c r="Y2692" s="27"/>
      <c r="Z2692" s="27"/>
      <c r="AA2692" s="27"/>
      <c r="AB2692" s="27"/>
      <c r="AC2692" s="27"/>
      <c r="AD2692" s="27"/>
      <c r="AE2692" s="27"/>
    </row>
    <row r="2693" spans="1:31" ht="15.75" customHeight="1" x14ac:dyDescent="0.2">
      <c r="A2693" s="22">
        <v>36637</v>
      </c>
      <c r="B2693" s="23">
        <f t="shared" ref="B2693:C2693" si="5388">LN(D2693)</f>
        <v>7.2685716354214192</v>
      </c>
      <c r="C2693" s="23">
        <f t="shared" si="5388"/>
        <v>8.2007823721315845</v>
      </c>
      <c r="D2693" s="24">
        <v>1434.5</v>
      </c>
      <c r="E2693" s="24">
        <v>3643.8</v>
      </c>
      <c r="F2693" s="27">
        <f t="shared" ref="F2693:G2693" si="5389">LN(D2693/D2692)</f>
        <v>0</v>
      </c>
      <c r="G2693" s="27">
        <f t="shared" si="5389"/>
        <v>0</v>
      </c>
      <c r="H2693" s="27">
        <f t="shared" si="5113"/>
        <v>0.88632660953446796</v>
      </c>
      <c r="I2693" s="27"/>
      <c r="J2693" s="27">
        <v>2655</v>
      </c>
      <c r="K2693" s="27">
        <v>7.7055092912061749</v>
      </c>
      <c r="L2693" s="37">
        <v>-0.4548028095051162</v>
      </c>
      <c r="M2693" s="27"/>
      <c r="N2693" s="27"/>
      <c r="O2693" s="27"/>
      <c r="P2693" s="27"/>
      <c r="Q2693" s="27"/>
      <c r="R2693" s="27"/>
      <c r="S2693" s="27"/>
      <c r="T2693" s="27"/>
      <c r="U2693" s="27"/>
      <c r="V2693" s="27"/>
      <c r="W2693" s="27"/>
      <c r="X2693" s="27"/>
      <c r="Y2693" s="27"/>
      <c r="Z2693" s="27"/>
      <c r="AA2693" s="27"/>
      <c r="AB2693" s="27"/>
      <c r="AC2693" s="27"/>
      <c r="AD2693" s="27"/>
      <c r="AE2693" s="27"/>
    </row>
    <row r="2694" spans="1:31" ht="15.75" customHeight="1" x14ac:dyDescent="0.2">
      <c r="A2694" s="22">
        <v>36640</v>
      </c>
      <c r="B2694" s="23">
        <f t="shared" ref="B2694:C2694" si="5390">LN(D2694)</f>
        <v>7.2652898533327512</v>
      </c>
      <c r="C2694" s="23">
        <f t="shared" si="5390"/>
        <v>8.1554769902380873</v>
      </c>
      <c r="D2694" s="24">
        <v>1429.8</v>
      </c>
      <c r="E2694" s="24">
        <v>3482.4</v>
      </c>
      <c r="F2694" s="27">
        <f t="shared" ref="F2694:G2694" si="5391">LN(D2694/D2693)</f>
        <v>-3.2817820886680907E-3</v>
      </c>
      <c r="G2694" s="27">
        <f t="shared" si="5391"/>
        <v>-4.5305381893496949E-2</v>
      </c>
      <c r="H2694" s="27">
        <f t="shared" si="5113"/>
        <v>0.89084793716285771</v>
      </c>
      <c r="I2694" s="27"/>
      <c r="J2694" s="27">
        <v>2656</v>
      </c>
      <c r="K2694" s="27">
        <v>7.7039303466824256</v>
      </c>
      <c r="L2694" s="37">
        <v>-0.46600838364235209</v>
      </c>
      <c r="M2694" s="27"/>
      <c r="N2694" s="27"/>
      <c r="O2694" s="27"/>
      <c r="P2694" s="27"/>
      <c r="Q2694" s="27"/>
      <c r="R2694" s="27"/>
      <c r="S2694" s="27"/>
      <c r="T2694" s="27"/>
      <c r="U2694" s="27"/>
      <c r="V2694" s="27"/>
      <c r="W2694" s="27"/>
      <c r="X2694" s="27"/>
      <c r="Y2694" s="27"/>
      <c r="Z2694" s="27"/>
      <c r="AA2694" s="27"/>
      <c r="AB2694" s="27"/>
      <c r="AC2694" s="27"/>
      <c r="AD2694" s="27"/>
      <c r="AE2694" s="27"/>
    </row>
    <row r="2695" spans="1:31" ht="15.75" customHeight="1" x14ac:dyDescent="0.2">
      <c r="A2695" s="22">
        <v>36641</v>
      </c>
      <c r="B2695" s="23">
        <f t="shared" ref="B2695:C2695" si="5392">LN(D2695)</f>
        <v>7.2980390650946374</v>
      </c>
      <c r="C2695" s="23">
        <f t="shared" si="5392"/>
        <v>8.2191105534375346</v>
      </c>
      <c r="D2695" s="24">
        <v>1477.4</v>
      </c>
      <c r="E2695" s="24">
        <v>3711.2</v>
      </c>
      <c r="F2695" s="27">
        <f t="shared" ref="F2695:G2695" si="5393">LN(D2695/D2694)</f>
        <v>3.2749211761886055E-2</v>
      </c>
      <c r="G2695" s="27">
        <f t="shared" si="5393"/>
        <v>6.3633563199446033E-2</v>
      </c>
      <c r="H2695" s="27">
        <f t="shared" si="5113"/>
        <v>0.8879353815288844</v>
      </c>
      <c r="I2695" s="27"/>
      <c r="J2695" s="27">
        <v>2657</v>
      </c>
      <c r="K2695" s="27">
        <v>7.694776991965826</v>
      </c>
      <c r="L2695" s="37">
        <v>-0.48277755223293006</v>
      </c>
      <c r="M2695" s="27"/>
      <c r="N2695" s="27"/>
      <c r="O2695" s="27"/>
      <c r="P2695" s="27"/>
      <c r="Q2695" s="27"/>
      <c r="R2695" s="27"/>
      <c r="S2695" s="27"/>
      <c r="T2695" s="27"/>
      <c r="U2695" s="27"/>
      <c r="V2695" s="27"/>
      <c r="W2695" s="27"/>
      <c r="X2695" s="27"/>
      <c r="Y2695" s="27"/>
      <c r="Z2695" s="27"/>
      <c r="AA2695" s="27"/>
      <c r="AB2695" s="27"/>
      <c r="AC2695" s="27"/>
      <c r="AD2695" s="27"/>
      <c r="AE2695" s="27"/>
    </row>
    <row r="2696" spans="1:31" ht="15.75" customHeight="1" x14ac:dyDescent="0.2">
      <c r="A2696" s="22">
        <v>36642</v>
      </c>
      <c r="B2696" s="23">
        <f t="shared" ref="B2696:C2696" si="5394">LN(D2696)</f>
        <v>7.2868079631384681</v>
      </c>
      <c r="C2696" s="23">
        <f t="shared" si="5394"/>
        <v>8.1969879272588972</v>
      </c>
      <c r="D2696" s="24">
        <v>1460.9</v>
      </c>
      <c r="E2696" s="24">
        <v>3630</v>
      </c>
      <c r="F2696" s="27">
        <f t="shared" ref="F2696:G2696" si="5395">LN(D2696/D2695)</f>
        <v>-1.1231101956168979E-2</v>
      </c>
      <c r="G2696" s="27">
        <f t="shared" si="5395"/>
        <v>-2.2122626178637389E-2</v>
      </c>
      <c r="H2696" s="27">
        <f t="shared" si="5113"/>
        <v>0.8889616561354633</v>
      </c>
      <c r="I2696" s="27"/>
      <c r="J2696" s="27">
        <v>2658</v>
      </c>
      <c r="K2696" s="27">
        <v>7.7027000738009876</v>
      </c>
      <c r="L2696" s="37">
        <v>-0.48254571983023276</v>
      </c>
      <c r="M2696" s="27"/>
      <c r="N2696" s="27"/>
      <c r="O2696" s="27"/>
      <c r="P2696" s="27"/>
      <c r="Q2696" s="27"/>
      <c r="R2696" s="27"/>
      <c r="S2696" s="27"/>
      <c r="T2696" s="27"/>
      <c r="U2696" s="27"/>
      <c r="V2696" s="27"/>
      <c r="W2696" s="27"/>
      <c r="X2696" s="27"/>
      <c r="Y2696" s="27"/>
      <c r="Z2696" s="27"/>
      <c r="AA2696" s="27"/>
      <c r="AB2696" s="27"/>
      <c r="AC2696" s="27"/>
      <c r="AD2696" s="27"/>
      <c r="AE2696" s="27"/>
    </row>
    <row r="2697" spans="1:31" ht="15.75" customHeight="1" x14ac:dyDescent="0.2">
      <c r="A2697" s="22">
        <v>36643</v>
      </c>
      <c r="B2697" s="23">
        <f t="shared" ref="B2697:C2697" si="5396">LN(D2697)</f>
        <v>7.2895422597357244</v>
      </c>
      <c r="C2697" s="23">
        <f t="shared" si="5396"/>
        <v>8.2358907259284955</v>
      </c>
      <c r="D2697" s="24">
        <v>1464.9</v>
      </c>
      <c r="E2697" s="24">
        <v>3774</v>
      </c>
      <c r="F2697" s="27">
        <f t="shared" ref="F2697:G2697" si="5397">LN(D2697/D2696)</f>
        <v>2.7342965972558531E-3</v>
      </c>
      <c r="G2697" s="27">
        <f t="shared" si="5397"/>
        <v>3.8902798669598976E-2</v>
      </c>
      <c r="H2697" s="27">
        <f t="shared" si="5113"/>
        <v>0.88509458203307068</v>
      </c>
      <c r="I2697" s="27"/>
      <c r="J2697" s="27">
        <v>2659</v>
      </c>
      <c r="K2697" s="27">
        <v>7.7262787147105865</v>
      </c>
      <c r="L2697" s="37">
        <v>-0.48090899452845992</v>
      </c>
      <c r="M2697" s="27"/>
      <c r="N2697" s="27"/>
      <c r="O2697" s="27"/>
      <c r="P2697" s="27"/>
      <c r="Q2697" s="27"/>
      <c r="R2697" s="27"/>
      <c r="S2697" s="27"/>
      <c r="T2697" s="27"/>
      <c r="U2697" s="27"/>
      <c r="V2697" s="27"/>
      <c r="W2697" s="27"/>
      <c r="X2697" s="27"/>
      <c r="Y2697" s="27"/>
      <c r="Z2697" s="27"/>
      <c r="AA2697" s="27"/>
      <c r="AB2697" s="27"/>
      <c r="AC2697" s="27"/>
      <c r="AD2697" s="27"/>
      <c r="AE2697" s="27"/>
    </row>
    <row r="2698" spans="1:31" ht="15.75" customHeight="1" x14ac:dyDescent="0.2">
      <c r="A2698" s="22">
        <v>36644</v>
      </c>
      <c r="B2698" s="23">
        <f t="shared" ref="B2698:C2698" si="5398">LN(D2698)</f>
        <v>7.280972639540181</v>
      </c>
      <c r="C2698" s="23">
        <f t="shared" si="5398"/>
        <v>8.2585778907937755</v>
      </c>
      <c r="D2698" s="24">
        <v>1452.4</v>
      </c>
      <c r="E2698" s="24">
        <v>3860.6</v>
      </c>
      <c r="F2698" s="27">
        <f t="shared" ref="F2698:G2698" si="5399">LN(D2698/D2697)</f>
        <v>-8.5696201955435328E-3</v>
      </c>
      <c r="G2698" s="27">
        <f t="shared" si="5399"/>
        <v>2.2687164865279268E-2</v>
      </c>
      <c r="H2698" s="27">
        <f t="shared" si="5113"/>
        <v>0.88162547303169747</v>
      </c>
      <c r="I2698" s="27"/>
      <c r="J2698" s="27">
        <v>2660</v>
      </c>
      <c r="K2698" s="27">
        <v>7.7265579497296333</v>
      </c>
      <c r="L2698" s="37">
        <v>-0.48590825547416738</v>
      </c>
      <c r="M2698" s="27"/>
      <c r="N2698" s="27"/>
      <c r="O2698" s="27"/>
      <c r="P2698" s="27"/>
      <c r="Q2698" s="27"/>
      <c r="R2698" s="27"/>
      <c r="S2698" s="27"/>
      <c r="T2698" s="27"/>
      <c r="U2698" s="27"/>
      <c r="V2698" s="27"/>
      <c r="W2698" s="27"/>
      <c r="X2698" s="27"/>
      <c r="Y2698" s="27"/>
      <c r="Z2698" s="27"/>
      <c r="AA2698" s="27"/>
      <c r="AB2698" s="27"/>
      <c r="AC2698" s="27"/>
      <c r="AD2698" s="27"/>
      <c r="AE2698" s="27"/>
    </row>
    <row r="2699" spans="1:31" ht="15.75" customHeight="1" x14ac:dyDescent="0.2">
      <c r="A2699" s="22">
        <v>36647</v>
      </c>
      <c r="B2699" s="23">
        <f t="shared" ref="B2699:C2699" si="5400">LN(D2699)</f>
        <v>7.2917924396766809</v>
      </c>
      <c r="C2699" s="23">
        <f t="shared" si="5400"/>
        <v>8.2834941261625108</v>
      </c>
      <c r="D2699" s="24">
        <v>1468.2</v>
      </c>
      <c r="E2699" s="24">
        <v>3958</v>
      </c>
      <c r="F2699" s="27">
        <f t="shared" ref="F2699:G2699" si="5401">LN(D2699/D2698)</f>
        <v>1.0819800136500302E-2</v>
      </c>
      <c r="G2699" s="27">
        <f t="shared" si="5401"/>
        <v>2.491623536873629E-2</v>
      </c>
      <c r="H2699" s="27">
        <f t="shared" si="5113"/>
        <v>0.88027978635807214</v>
      </c>
      <c r="I2699" s="27"/>
      <c r="J2699" s="27">
        <v>2661</v>
      </c>
      <c r="K2699" s="27">
        <v>7.7043134135716258</v>
      </c>
      <c r="L2699" s="37">
        <v>-0.47186933650861196</v>
      </c>
      <c r="M2699" s="27"/>
      <c r="N2699" s="27"/>
      <c r="O2699" s="27"/>
      <c r="P2699" s="27"/>
      <c r="Q2699" s="27"/>
      <c r="R2699" s="27"/>
      <c r="S2699" s="27"/>
      <c r="T2699" s="27"/>
      <c r="U2699" s="27"/>
      <c r="V2699" s="27"/>
      <c r="W2699" s="27"/>
      <c r="X2699" s="27"/>
      <c r="Y2699" s="27"/>
      <c r="Z2699" s="27"/>
      <c r="AA2699" s="27"/>
      <c r="AB2699" s="27"/>
      <c r="AC2699" s="27"/>
      <c r="AD2699" s="27"/>
      <c r="AE2699" s="27"/>
    </row>
    <row r="2700" spans="1:31" ht="15.75" customHeight="1" x14ac:dyDescent="0.2">
      <c r="A2700" s="22">
        <v>36648</v>
      </c>
      <c r="B2700" s="23">
        <f t="shared" ref="B2700:C2700" si="5402">LN(D2700)</f>
        <v>7.2766947057408515</v>
      </c>
      <c r="C2700" s="23">
        <f t="shared" si="5402"/>
        <v>8.2389068406048196</v>
      </c>
      <c r="D2700" s="24">
        <v>1446.2</v>
      </c>
      <c r="E2700" s="24">
        <v>3785.4</v>
      </c>
      <c r="F2700" s="27">
        <f t="shared" ref="F2700:G2700" si="5403">LN(D2700/D2699)</f>
        <v>-1.5097733935829511E-2</v>
      </c>
      <c r="G2700" s="27">
        <f t="shared" si="5403"/>
        <v>-4.4587285557692188E-2</v>
      </c>
      <c r="H2700" s="27">
        <f t="shared" si="5113"/>
        <v>0.88321118887741523</v>
      </c>
      <c r="I2700" s="27"/>
      <c r="J2700" s="27">
        <v>2662</v>
      </c>
      <c r="K2700" s="27">
        <v>7.6716305734292431</v>
      </c>
      <c r="L2700" s="37">
        <v>-0.45705257846794201</v>
      </c>
      <c r="M2700" s="27"/>
      <c r="N2700" s="27"/>
      <c r="O2700" s="27"/>
      <c r="P2700" s="27"/>
      <c r="Q2700" s="27"/>
      <c r="R2700" s="27"/>
      <c r="S2700" s="27"/>
      <c r="T2700" s="27"/>
      <c r="U2700" s="27"/>
      <c r="V2700" s="27"/>
      <c r="W2700" s="27"/>
      <c r="X2700" s="27"/>
      <c r="Y2700" s="27"/>
      <c r="Z2700" s="27"/>
      <c r="AA2700" s="27"/>
      <c r="AB2700" s="27"/>
      <c r="AC2700" s="27"/>
      <c r="AD2700" s="27"/>
      <c r="AE2700" s="27"/>
    </row>
    <row r="2701" spans="1:31" ht="15.75" customHeight="1" x14ac:dyDescent="0.2">
      <c r="A2701" s="22">
        <v>36649</v>
      </c>
      <c r="B2701" s="23">
        <f t="shared" ref="B2701:C2701" si="5404">LN(D2701)</f>
        <v>7.2549554789583253</v>
      </c>
      <c r="C2701" s="23">
        <f t="shared" si="5404"/>
        <v>8.2180591278503439</v>
      </c>
      <c r="D2701" s="24">
        <v>1415.1</v>
      </c>
      <c r="E2701" s="24">
        <v>3707.3</v>
      </c>
      <c r="F2701" s="27">
        <f t="shared" ref="F2701:G2701" si="5405">LN(D2701/D2700)</f>
        <v>-2.1739226782525933E-2</v>
      </c>
      <c r="G2701" s="27">
        <f t="shared" si="5405"/>
        <v>-2.0847712754475306E-2</v>
      </c>
      <c r="H2701" s="27">
        <f t="shared" si="5113"/>
        <v>0.882806434717884</v>
      </c>
      <c r="I2701" s="27"/>
      <c r="J2701" s="27">
        <v>2663</v>
      </c>
      <c r="K2701" s="27">
        <v>7.6507236526527311</v>
      </c>
      <c r="L2701" s="37">
        <v>-0.41215497525820943</v>
      </c>
      <c r="M2701" s="27"/>
      <c r="N2701" s="27"/>
      <c r="O2701" s="27"/>
      <c r="P2701" s="27"/>
      <c r="Q2701" s="27"/>
      <c r="R2701" s="27"/>
      <c r="S2701" s="27"/>
      <c r="T2701" s="27"/>
      <c r="U2701" s="27"/>
      <c r="V2701" s="27"/>
      <c r="W2701" s="27"/>
      <c r="X2701" s="27"/>
      <c r="Y2701" s="27"/>
      <c r="Z2701" s="27"/>
      <c r="AA2701" s="27"/>
      <c r="AB2701" s="27"/>
      <c r="AC2701" s="27"/>
      <c r="AD2701" s="27"/>
      <c r="AE2701" s="27"/>
    </row>
    <row r="2702" spans="1:31" ht="15.75" customHeight="1" x14ac:dyDescent="0.2">
      <c r="A2702" s="22">
        <v>36650</v>
      </c>
      <c r="B2702" s="23">
        <f t="shared" ref="B2702:C2702" si="5406">LN(D2702)</f>
        <v>7.2509903105541671</v>
      </c>
      <c r="C2702" s="23">
        <f t="shared" si="5406"/>
        <v>8.221532709262851</v>
      </c>
      <c r="D2702" s="24">
        <v>1409.5</v>
      </c>
      <c r="E2702" s="24">
        <v>3720.2</v>
      </c>
      <c r="F2702" s="27">
        <f t="shared" ref="F2702:G2702" si="5407">LN(D2702/D2701)</f>
        <v>-3.9651684041583741E-3</v>
      </c>
      <c r="G2702" s="27">
        <f t="shared" si="5407"/>
        <v>3.4735814125068641E-3</v>
      </c>
      <c r="H2702" s="27">
        <f t="shared" si="5113"/>
        <v>0.88195116007806973</v>
      </c>
      <c r="I2702" s="27"/>
      <c r="J2702" s="27">
        <v>2664</v>
      </c>
      <c r="K2702" s="27">
        <v>7.6734087471979899</v>
      </c>
      <c r="L2702" s="37">
        <v>-0.38831352383353668</v>
      </c>
      <c r="M2702" s="27"/>
      <c r="N2702" s="27"/>
      <c r="O2702" s="27"/>
      <c r="P2702" s="27"/>
      <c r="Q2702" s="27"/>
      <c r="R2702" s="27"/>
      <c r="S2702" s="27"/>
      <c r="T2702" s="27"/>
      <c r="U2702" s="27"/>
      <c r="V2702" s="27"/>
      <c r="W2702" s="27"/>
      <c r="X2702" s="27"/>
      <c r="Y2702" s="27"/>
      <c r="Z2702" s="27"/>
      <c r="AA2702" s="27"/>
      <c r="AB2702" s="27"/>
      <c r="AC2702" s="27"/>
      <c r="AD2702" s="27"/>
      <c r="AE2702" s="27"/>
    </row>
    <row r="2703" spans="1:31" ht="15.75" customHeight="1" x14ac:dyDescent="0.2">
      <c r="A2703" s="22">
        <v>36651</v>
      </c>
      <c r="B2703" s="23">
        <f t="shared" ref="B2703:C2703" si="5408">LN(D2703)</f>
        <v>7.2672462541803506</v>
      </c>
      <c r="C2703" s="23">
        <f t="shared" si="5408"/>
        <v>8.2471676542018972</v>
      </c>
      <c r="D2703" s="24">
        <v>1432.6</v>
      </c>
      <c r="E2703" s="24">
        <v>3816.8</v>
      </c>
      <c r="F2703" s="27">
        <f t="shared" ref="F2703:G2703" si="5409">LN(D2703/D2702)</f>
        <v>1.6255943626183586E-2</v>
      </c>
      <c r="G2703" s="27">
        <f t="shared" si="5409"/>
        <v>2.5634944939046861E-2</v>
      </c>
      <c r="H2703" s="27">
        <f t="shared" si="5113"/>
        <v>0.88118085613037334</v>
      </c>
      <c r="I2703" s="27"/>
      <c r="J2703" s="27">
        <v>2665</v>
      </c>
      <c r="K2703" s="27">
        <v>7.686707645165205</v>
      </c>
      <c r="L2703" s="37">
        <v>-0.39750676391912343</v>
      </c>
      <c r="M2703" s="27"/>
      <c r="N2703" s="27"/>
      <c r="O2703" s="27"/>
      <c r="P2703" s="27"/>
      <c r="Q2703" s="27"/>
      <c r="R2703" s="27"/>
      <c r="S2703" s="27"/>
      <c r="T2703" s="27"/>
      <c r="U2703" s="27"/>
      <c r="V2703" s="27"/>
      <c r="W2703" s="27"/>
      <c r="X2703" s="27"/>
      <c r="Y2703" s="27"/>
      <c r="Z2703" s="27"/>
      <c r="AA2703" s="27"/>
      <c r="AB2703" s="27"/>
      <c r="AC2703" s="27"/>
      <c r="AD2703" s="27"/>
      <c r="AE2703" s="27"/>
    </row>
    <row r="2704" spans="1:31" ht="15.75" customHeight="1" x14ac:dyDescent="0.2">
      <c r="A2704" s="22">
        <v>36654</v>
      </c>
      <c r="B2704" s="23">
        <f t="shared" ref="B2704:C2704" si="5410">LN(D2704)</f>
        <v>7.2612953142253822</v>
      </c>
      <c r="C2704" s="23">
        <f t="shared" si="5410"/>
        <v>8.2077561871614275</v>
      </c>
      <c r="D2704" s="24">
        <v>1424.1</v>
      </c>
      <c r="E2704" s="24">
        <v>3669.3</v>
      </c>
      <c r="F2704" s="27">
        <f t="shared" ref="F2704:G2704" si="5411">LN(D2704/D2703)</f>
        <v>-5.9509399549687618E-3</v>
      </c>
      <c r="G2704" s="27">
        <f t="shared" si="5411"/>
        <v>-3.9411467040470105E-2</v>
      </c>
      <c r="H2704" s="27">
        <f t="shared" si="5113"/>
        <v>0.88468701416636875</v>
      </c>
      <c r="I2704" s="27"/>
      <c r="J2704" s="27">
        <v>2666</v>
      </c>
      <c r="K2704" s="27">
        <v>7.6553916907313244</v>
      </c>
      <c r="L2704" s="37">
        <v>-0.37153145894750939</v>
      </c>
      <c r="M2704" s="27"/>
      <c r="N2704" s="27"/>
      <c r="O2704" s="27"/>
      <c r="P2704" s="27"/>
      <c r="Q2704" s="27"/>
      <c r="R2704" s="27"/>
      <c r="S2704" s="27"/>
      <c r="T2704" s="27"/>
      <c r="U2704" s="27"/>
      <c r="V2704" s="27"/>
      <c r="W2704" s="27"/>
      <c r="X2704" s="27"/>
      <c r="Y2704" s="27"/>
      <c r="Z2704" s="27"/>
      <c r="AA2704" s="27"/>
      <c r="AB2704" s="27"/>
      <c r="AC2704" s="27"/>
      <c r="AD2704" s="27"/>
      <c r="AE2704" s="27"/>
    </row>
    <row r="2705" spans="1:31" ht="15.75" customHeight="1" x14ac:dyDescent="0.2">
      <c r="A2705" s="22">
        <v>36655</v>
      </c>
      <c r="B2705" s="23">
        <f t="shared" ref="B2705:C2705" si="5412">LN(D2705)</f>
        <v>7.2528332370752064</v>
      </c>
      <c r="C2705" s="23">
        <f t="shared" si="5412"/>
        <v>8.1845137530337215</v>
      </c>
      <c r="D2705" s="24">
        <v>1412.1</v>
      </c>
      <c r="E2705" s="24">
        <v>3585</v>
      </c>
      <c r="F2705" s="27">
        <f t="shared" ref="F2705:G2705" si="5413">LN(D2705/D2704)</f>
        <v>-8.4620771501757504E-3</v>
      </c>
      <c r="G2705" s="27">
        <f t="shared" si="5413"/>
        <v>-2.3242434127706383E-2</v>
      </c>
      <c r="H2705" s="27">
        <f t="shared" si="5113"/>
        <v>0.88616544072478676</v>
      </c>
      <c r="I2705" s="27"/>
      <c r="J2705" s="27">
        <v>2667</v>
      </c>
      <c r="K2705" s="27">
        <v>7.6724619983554012</v>
      </c>
      <c r="L2705" s="37">
        <v>-0.36338351043243478</v>
      </c>
      <c r="M2705" s="27"/>
      <c r="N2705" s="27"/>
      <c r="O2705" s="27"/>
      <c r="P2705" s="27"/>
      <c r="Q2705" s="27"/>
      <c r="R2705" s="27"/>
      <c r="S2705" s="27"/>
      <c r="T2705" s="27"/>
      <c r="U2705" s="27"/>
      <c r="V2705" s="27"/>
      <c r="W2705" s="27"/>
      <c r="X2705" s="27"/>
      <c r="Y2705" s="27"/>
      <c r="Z2705" s="27"/>
      <c r="AA2705" s="27"/>
      <c r="AB2705" s="27"/>
      <c r="AC2705" s="27"/>
      <c r="AD2705" s="27"/>
      <c r="AE2705" s="27"/>
    </row>
    <row r="2706" spans="1:31" ht="15.75" customHeight="1" x14ac:dyDescent="0.2">
      <c r="A2706" s="22">
        <v>36656</v>
      </c>
      <c r="B2706" s="23">
        <f t="shared" ref="B2706:C2706" si="5414">LN(D2706)</f>
        <v>7.2320103316647586</v>
      </c>
      <c r="C2706" s="23">
        <f t="shared" si="5414"/>
        <v>8.1270205551263661</v>
      </c>
      <c r="D2706" s="24">
        <v>1383</v>
      </c>
      <c r="E2706" s="24">
        <v>3384.7</v>
      </c>
      <c r="F2706" s="27">
        <f t="shared" ref="F2706:G2706" si="5415">LN(D2706/D2705)</f>
        <v>-2.0822905410448046E-2</v>
      </c>
      <c r="G2706" s="27">
        <f t="shared" si="5415"/>
        <v>-5.7493197907354049E-2</v>
      </c>
      <c r="H2706" s="27">
        <f t="shared" si="5113"/>
        <v>0.88987228254307138</v>
      </c>
      <c r="I2706" s="27"/>
      <c r="J2706" s="27">
        <v>2668</v>
      </c>
      <c r="K2706" s="27">
        <v>7.6975020579029882</v>
      </c>
      <c r="L2706" s="37">
        <v>-0.38388175079136033</v>
      </c>
      <c r="M2706" s="27"/>
      <c r="N2706" s="27"/>
      <c r="O2706" s="27"/>
      <c r="P2706" s="27"/>
      <c r="Q2706" s="27"/>
      <c r="R2706" s="27"/>
      <c r="S2706" s="27"/>
      <c r="T2706" s="27"/>
      <c r="U2706" s="27"/>
      <c r="V2706" s="27"/>
      <c r="W2706" s="27"/>
      <c r="X2706" s="27"/>
      <c r="Y2706" s="27"/>
      <c r="Z2706" s="27"/>
      <c r="AA2706" s="27"/>
      <c r="AB2706" s="27"/>
      <c r="AC2706" s="27"/>
      <c r="AD2706" s="27"/>
      <c r="AE2706" s="27"/>
    </row>
    <row r="2707" spans="1:31" ht="15.75" customHeight="1" x14ac:dyDescent="0.2">
      <c r="A2707" s="22">
        <v>36657</v>
      </c>
      <c r="B2707" s="23">
        <f t="shared" ref="B2707:C2707" si="5416">LN(D2707)</f>
        <v>7.2497834811740312</v>
      </c>
      <c r="C2707" s="23">
        <f t="shared" si="5416"/>
        <v>8.1603753801295937</v>
      </c>
      <c r="D2707" s="24">
        <v>1407.8</v>
      </c>
      <c r="E2707" s="24">
        <v>3499.5</v>
      </c>
      <c r="F2707" s="27">
        <f t="shared" ref="F2707:G2707" si="5417">LN(D2707/D2706)</f>
        <v>1.7773149509273084E-2</v>
      </c>
      <c r="G2707" s="27">
        <f t="shared" si="5417"/>
        <v>3.335482500322761E-2</v>
      </c>
      <c r="H2707" s="27">
        <f t="shared" si="5113"/>
        <v>0.88841298879793673</v>
      </c>
      <c r="I2707" s="27"/>
      <c r="J2707" s="27">
        <v>2669</v>
      </c>
      <c r="K2707" s="27">
        <v>7.7096250680462237</v>
      </c>
      <c r="L2707" s="37">
        <v>-0.37836831846982388</v>
      </c>
      <c r="M2707" s="27"/>
      <c r="N2707" s="27"/>
      <c r="O2707" s="27"/>
      <c r="P2707" s="27"/>
      <c r="Q2707" s="27"/>
      <c r="R2707" s="27"/>
      <c r="S2707" s="27"/>
      <c r="T2707" s="27"/>
      <c r="U2707" s="27"/>
      <c r="V2707" s="27"/>
      <c r="W2707" s="27"/>
      <c r="X2707" s="27"/>
      <c r="Y2707" s="27"/>
      <c r="Z2707" s="27"/>
      <c r="AA2707" s="27"/>
      <c r="AB2707" s="27"/>
      <c r="AC2707" s="27"/>
      <c r="AD2707" s="27"/>
      <c r="AE2707" s="27"/>
    </row>
    <row r="2708" spans="1:31" ht="15.75" customHeight="1" x14ac:dyDescent="0.2">
      <c r="A2708" s="22">
        <v>36658</v>
      </c>
      <c r="B2708" s="23">
        <f t="shared" ref="B2708:C2708" si="5418">LN(D2708)</f>
        <v>7.2590457526440293</v>
      </c>
      <c r="C2708" s="23">
        <f t="shared" si="5418"/>
        <v>8.1687698236752695</v>
      </c>
      <c r="D2708" s="24">
        <v>1420.9</v>
      </c>
      <c r="E2708" s="24">
        <v>3529</v>
      </c>
      <c r="F2708" s="27">
        <f t="shared" ref="F2708:G2708" si="5419">LN(D2708/D2707)</f>
        <v>9.2622714699984871E-3</v>
      </c>
      <c r="G2708" s="27">
        <f t="shared" si="5419"/>
        <v>8.3944435456756346E-3</v>
      </c>
      <c r="H2708" s="27">
        <f t="shared" si="5113"/>
        <v>0.88863389584137653</v>
      </c>
      <c r="I2708" s="27"/>
      <c r="J2708" s="27">
        <v>2670</v>
      </c>
      <c r="K2708" s="27">
        <v>7.7131672965367901</v>
      </c>
      <c r="L2708" s="37">
        <v>-0.38184507408250656</v>
      </c>
      <c r="M2708" s="27"/>
      <c r="N2708" s="27"/>
      <c r="O2708" s="27"/>
      <c r="P2708" s="27"/>
      <c r="Q2708" s="27"/>
      <c r="R2708" s="27"/>
      <c r="S2708" s="27"/>
      <c r="T2708" s="27"/>
      <c r="U2708" s="27"/>
      <c r="V2708" s="27"/>
      <c r="W2708" s="27"/>
      <c r="X2708" s="27"/>
      <c r="Y2708" s="27"/>
      <c r="Z2708" s="27"/>
      <c r="AA2708" s="27"/>
      <c r="AB2708" s="27"/>
      <c r="AC2708" s="27"/>
      <c r="AD2708" s="27"/>
      <c r="AE2708" s="27"/>
    </row>
    <row r="2709" spans="1:31" ht="15.75" customHeight="1" x14ac:dyDescent="0.2">
      <c r="A2709" s="22">
        <v>36661</v>
      </c>
      <c r="B2709" s="23">
        <f t="shared" ref="B2709:C2709" si="5420">LN(D2709)</f>
        <v>7.2809037856137584</v>
      </c>
      <c r="C2709" s="23">
        <f t="shared" si="5420"/>
        <v>8.1907980102915534</v>
      </c>
      <c r="D2709" s="24">
        <v>1452.3</v>
      </c>
      <c r="E2709" s="24">
        <v>3607.6</v>
      </c>
      <c r="F2709" s="27">
        <f t="shared" ref="F2709:G2709" si="5421">LN(D2709/D2708)</f>
        <v>2.1858032969728557E-2</v>
      </c>
      <c r="G2709" s="27">
        <f t="shared" si="5421"/>
        <v>2.2028186616283096E-2</v>
      </c>
      <c r="H2709" s="27">
        <f t="shared" si="5113"/>
        <v>0.88891262810601201</v>
      </c>
      <c r="I2709" s="27"/>
      <c r="J2709" s="27">
        <v>2671</v>
      </c>
      <c r="K2709" s="27">
        <v>7.7124569731545627</v>
      </c>
      <c r="L2709" s="37">
        <v>-0.3834944791156536</v>
      </c>
      <c r="M2709" s="27"/>
      <c r="N2709" s="27"/>
      <c r="O2709" s="27"/>
      <c r="P2709" s="27"/>
      <c r="Q2709" s="27"/>
      <c r="R2709" s="27"/>
      <c r="S2709" s="27"/>
      <c r="T2709" s="27"/>
      <c r="U2709" s="27"/>
      <c r="V2709" s="27"/>
      <c r="W2709" s="27"/>
      <c r="X2709" s="27"/>
      <c r="Y2709" s="27"/>
      <c r="Z2709" s="27"/>
      <c r="AA2709" s="27"/>
      <c r="AB2709" s="27"/>
      <c r="AC2709" s="27"/>
      <c r="AD2709" s="27"/>
      <c r="AE2709" s="27"/>
    </row>
    <row r="2710" spans="1:31" ht="15.75" customHeight="1" x14ac:dyDescent="0.2">
      <c r="A2710" s="22">
        <v>36662</v>
      </c>
      <c r="B2710" s="23">
        <f t="shared" ref="B2710:C2710" si="5422">LN(D2710)</f>
        <v>7.2902928824465967</v>
      </c>
      <c r="C2710" s="23">
        <f t="shared" si="5422"/>
        <v>8.220806678334311</v>
      </c>
      <c r="D2710" s="24">
        <v>1466</v>
      </c>
      <c r="E2710" s="24">
        <v>3717.5</v>
      </c>
      <c r="F2710" s="27">
        <f t="shared" ref="F2710:G2710" si="5423">LN(D2710/D2709)</f>
        <v>9.3890968328384922E-3</v>
      </c>
      <c r="G2710" s="27">
        <f t="shared" si="5423"/>
        <v>3.0008668042756988E-2</v>
      </c>
      <c r="H2710" s="27">
        <f t="shared" si="5113"/>
        <v>0.88680991631392381</v>
      </c>
      <c r="I2710" s="27"/>
      <c r="J2710" s="27">
        <v>2672</v>
      </c>
      <c r="K2710" s="27">
        <v>7.6925123366719435</v>
      </c>
      <c r="L2710" s="37">
        <v>-0.37417174688707089</v>
      </c>
      <c r="M2710" s="27"/>
      <c r="N2710" s="27"/>
      <c r="O2710" s="27"/>
      <c r="P2710" s="27"/>
      <c r="Q2710" s="27"/>
      <c r="R2710" s="27"/>
      <c r="S2710" s="27"/>
      <c r="T2710" s="27"/>
      <c r="U2710" s="27"/>
      <c r="V2710" s="27"/>
      <c r="W2710" s="27"/>
      <c r="X2710" s="27"/>
      <c r="Y2710" s="27"/>
      <c r="Z2710" s="27"/>
      <c r="AA2710" s="27"/>
      <c r="AB2710" s="27"/>
      <c r="AC2710" s="27"/>
      <c r="AD2710" s="27"/>
      <c r="AE2710" s="27"/>
    </row>
    <row r="2711" spans="1:31" ht="15.75" customHeight="1" x14ac:dyDescent="0.2">
      <c r="A2711" s="22">
        <v>36663</v>
      </c>
      <c r="B2711" s="23">
        <f t="shared" ref="B2711:C2711" si="5424">LN(D2711)</f>
        <v>7.277800441859041</v>
      </c>
      <c r="C2711" s="23">
        <f t="shared" si="5424"/>
        <v>8.2010842092241667</v>
      </c>
      <c r="D2711" s="24">
        <v>1447.8</v>
      </c>
      <c r="E2711" s="24">
        <v>3644.9</v>
      </c>
      <c r="F2711" s="27">
        <f t="shared" ref="F2711:G2711" si="5425">LN(D2711/D2710)</f>
        <v>-1.2492440587555775E-2</v>
      </c>
      <c r="G2711" s="27">
        <f t="shared" si="5425"/>
        <v>-1.9722469110143453E-2</v>
      </c>
      <c r="H2711" s="27">
        <f t="shared" si="5113"/>
        <v>0.88741930410534464</v>
      </c>
      <c r="I2711" s="27"/>
      <c r="J2711" s="27">
        <v>2673</v>
      </c>
      <c r="K2711" s="27">
        <v>7.6612468858732807</v>
      </c>
      <c r="L2711" s="37">
        <v>-0.34237582727416527</v>
      </c>
      <c r="M2711" s="27"/>
      <c r="N2711" s="27"/>
      <c r="O2711" s="27"/>
      <c r="P2711" s="27"/>
      <c r="Q2711" s="27"/>
      <c r="R2711" s="27"/>
      <c r="S2711" s="27"/>
      <c r="T2711" s="27"/>
      <c r="U2711" s="27"/>
      <c r="V2711" s="27"/>
      <c r="W2711" s="27"/>
      <c r="X2711" s="27"/>
      <c r="Y2711" s="27"/>
      <c r="Z2711" s="27"/>
      <c r="AA2711" s="27"/>
      <c r="AB2711" s="27"/>
      <c r="AC2711" s="27"/>
      <c r="AD2711" s="27"/>
      <c r="AE2711" s="27"/>
    </row>
    <row r="2712" spans="1:31" ht="15.75" customHeight="1" x14ac:dyDescent="0.2">
      <c r="A2712" s="22">
        <v>36664</v>
      </c>
      <c r="B2712" s="23">
        <f t="shared" ref="B2712:C2712" si="5426">LN(D2712)</f>
        <v>7.2704520552393639</v>
      </c>
      <c r="C2712" s="23">
        <f t="shared" si="5426"/>
        <v>8.171514707043352</v>
      </c>
      <c r="D2712" s="24">
        <v>1437.2</v>
      </c>
      <c r="E2712" s="24">
        <v>3538.7</v>
      </c>
      <c r="F2712" s="27">
        <f t="shared" ref="F2712:G2712" si="5427">LN(D2712/D2711)</f>
        <v>-7.348386619677268E-3</v>
      </c>
      <c r="G2712" s="27">
        <f t="shared" si="5427"/>
        <v>-2.9569502180815541E-2</v>
      </c>
      <c r="H2712" s="27">
        <f t="shared" si="5113"/>
        <v>0.88973125740967873</v>
      </c>
      <c r="I2712" s="27"/>
      <c r="J2712" s="27">
        <v>2674</v>
      </c>
      <c r="K2712" s="27">
        <v>7.6291026697749222</v>
      </c>
      <c r="L2712" s="37">
        <v>-0.32398166094127046</v>
      </c>
      <c r="M2712" s="27"/>
      <c r="N2712" s="27"/>
      <c r="O2712" s="27"/>
      <c r="P2712" s="27"/>
      <c r="Q2712" s="27"/>
      <c r="R2712" s="27"/>
      <c r="S2712" s="27"/>
      <c r="T2712" s="27"/>
      <c r="U2712" s="27"/>
      <c r="V2712" s="27"/>
      <c r="W2712" s="27"/>
      <c r="X2712" s="27"/>
      <c r="Y2712" s="27"/>
      <c r="Z2712" s="27"/>
      <c r="AA2712" s="27"/>
      <c r="AB2712" s="27"/>
      <c r="AC2712" s="27"/>
      <c r="AD2712" s="27"/>
      <c r="AE2712" s="27"/>
    </row>
    <row r="2713" spans="1:31" ht="15.75" customHeight="1" x14ac:dyDescent="0.2">
      <c r="A2713" s="22">
        <v>36665</v>
      </c>
      <c r="B2713" s="23">
        <f t="shared" ref="B2713:C2713" si="5428">LN(D2713)</f>
        <v>7.2491439813831677</v>
      </c>
      <c r="C2713" s="23">
        <f t="shared" si="5428"/>
        <v>8.1287031875140343</v>
      </c>
      <c r="D2713" s="24">
        <v>1406.9</v>
      </c>
      <c r="E2713" s="24">
        <v>3390.4</v>
      </c>
      <c r="F2713" s="27">
        <f t="shared" ref="F2713:G2713" si="5429">LN(D2713/D2712)</f>
        <v>-2.130807385619608E-2</v>
      </c>
      <c r="G2713" s="27">
        <f t="shared" si="5429"/>
        <v>-4.2811519529316486E-2</v>
      </c>
      <c r="H2713" s="27">
        <f t="shared" si="5113"/>
        <v>0.89179587618823386</v>
      </c>
      <c r="I2713" s="27"/>
      <c r="J2713" s="27">
        <v>2675</v>
      </c>
      <c r="K2713" s="27">
        <v>7.6490472828764959</v>
      </c>
      <c r="L2713" s="37">
        <v>-0.3368273961197783</v>
      </c>
      <c r="M2713" s="27"/>
      <c r="N2713" s="27"/>
      <c r="O2713" s="27"/>
      <c r="P2713" s="27"/>
      <c r="Q2713" s="27"/>
      <c r="R2713" s="27"/>
      <c r="S2713" s="27"/>
      <c r="T2713" s="27"/>
      <c r="U2713" s="27"/>
      <c r="V2713" s="27"/>
      <c r="W2713" s="27"/>
      <c r="X2713" s="27"/>
      <c r="Y2713" s="27"/>
      <c r="Z2713" s="27"/>
      <c r="AA2713" s="27"/>
      <c r="AB2713" s="27"/>
      <c r="AC2713" s="27"/>
      <c r="AD2713" s="27"/>
      <c r="AE2713" s="27"/>
    </row>
    <row r="2714" spans="1:31" ht="15.75" customHeight="1" x14ac:dyDescent="0.2">
      <c r="A2714" s="22">
        <v>36668</v>
      </c>
      <c r="B2714" s="23">
        <f t="shared" ref="B2714:C2714" si="5430">LN(D2714)</f>
        <v>7.2447273906450009</v>
      </c>
      <c r="C2714" s="23">
        <f t="shared" si="5430"/>
        <v>8.1209454723576826</v>
      </c>
      <c r="D2714" s="24">
        <v>1400.7</v>
      </c>
      <c r="E2714" s="24">
        <v>3364.2</v>
      </c>
      <c r="F2714" s="27">
        <f t="shared" ref="F2714:G2714" si="5431">LN(D2714/D2713)</f>
        <v>-4.4165907381665615E-3</v>
      </c>
      <c r="G2714" s="27">
        <f t="shared" si="5431"/>
        <v>-7.7577151563528344E-3</v>
      </c>
      <c r="H2714" s="27">
        <f t="shared" si="5113"/>
        <v>0.89210393239368757</v>
      </c>
      <c r="I2714" s="27"/>
      <c r="J2714" s="27">
        <v>2676</v>
      </c>
      <c r="K2714" s="27">
        <v>7.5868432610278935</v>
      </c>
      <c r="L2714" s="37">
        <v>-0.26969725593512006</v>
      </c>
      <c r="M2714" s="27"/>
      <c r="N2714" s="27"/>
      <c r="O2714" s="27"/>
      <c r="P2714" s="27"/>
      <c r="Q2714" s="27"/>
      <c r="R2714" s="27"/>
      <c r="S2714" s="27"/>
      <c r="T2714" s="27"/>
      <c r="U2714" s="27"/>
      <c r="V2714" s="27"/>
      <c r="W2714" s="27"/>
      <c r="X2714" s="27"/>
      <c r="Y2714" s="27"/>
      <c r="Z2714" s="27"/>
      <c r="AA2714" s="27"/>
      <c r="AB2714" s="27"/>
      <c r="AC2714" s="27"/>
      <c r="AD2714" s="27"/>
      <c r="AE2714" s="27"/>
    </row>
    <row r="2715" spans="1:31" ht="15.75" customHeight="1" x14ac:dyDescent="0.2">
      <c r="A2715" s="22">
        <v>36669</v>
      </c>
      <c r="B2715" s="23">
        <f t="shared" ref="B2715:C2715" si="5432">LN(D2715)</f>
        <v>7.2253359017797809</v>
      </c>
      <c r="C2715" s="23">
        <f t="shared" si="5432"/>
        <v>8.0597503442153595</v>
      </c>
      <c r="D2715" s="24">
        <v>1373.8</v>
      </c>
      <c r="E2715" s="24">
        <v>3164.5</v>
      </c>
      <c r="F2715" s="27">
        <f t="shared" ref="F2715:G2715" si="5433">LN(D2715/D2714)</f>
        <v>-1.9391488865219891E-2</v>
      </c>
      <c r="G2715" s="27">
        <f t="shared" si="5433"/>
        <v>-6.1195128142321767E-2</v>
      </c>
      <c r="H2715" s="27">
        <f t="shared" si="5113"/>
        <v>0.89647142817091674</v>
      </c>
      <c r="I2715" s="27"/>
      <c r="J2715" s="27">
        <v>2677</v>
      </c>
      <c r="K2715" s="27">
        <v>7.5728511227574105</v>
      </c>
      <c r="L2715" s="37">
        <v>-0.26317032596564172</v>
      </c>
      <c r="M2715" s="27"/>
      <c r="N2715" s="27"/>
      <c r="O2715" s="27"/>
      <c r="P2715" s="27"/>
      <c r="Q2715" s="27"/>
      <c r="R2715" s="27"/>
      <c r="S2715" s="27"/>
      <c r="T2715" s="27"/>
      <c r="U2715" s="27"/>
      <c r="V2715" s="27"/>
      <c r="W2715" s="27"/>
      <c r="X2715" s="27"/>
      <c r="Y2715" s="27"/>
      <c r="Z2715" s="27"/>
      <c r="AA2715" s="27"/>
      <c r="AB2715" s="27"/>
      <c r="AC2715" s="27"/>
      <c r="AD2715" s="27"/>
      <c r="AE2715" s="27"/>
    </row>
    <row r="2716" spans="1:31" ht="15.75" customHeight="1" x14ac:dyDescent="0.2">
      <c r="A2716" s="22">
        <v>36670</v>
      </c>
      <c r="B2716" s="23">
        <f t="shared" ref="B2716:C2716" si="5434">LN(D2716)</f>
        <v>7.2435129746654816</v>
      </c>
      <c r="C2716" s="23">
        <f t="shared" si="5434"/>
        <v>8.0927287332982907</v>
      </c>
      <c r="D2716" s="24">
        <v>1399</v>
      </c>
      <c r="E2716" s="24">
        <v>3270.6</v>
      </c>
      <c r="F2716" s="27">
        <f t="shared" ref="F2716:G2716" si="5435">LN(D2716/D2715)</f>
        <v>1.8177072885699985E-2</v>
      </c>
      <c r="G2716" s="27">
        <f t="shared" si="5435"/>
        <v>3.2978389082930173E-2</v>
      </c>
      <c r="H2716" s="27">
        <f t="shared" si="5113"/>
        <v>0.89506434892119502</v>
      </c>
      <c r="I2716" s="27"/>
      <c r="J2716" s="27">
        <v>2678</v>
      </c>
      <c r="K2716" s="27">
        <v>7.5766920229871566</v>
      </c>
      <c r="L2716" s="37">
        <v>-0.27197434838860435</v>
      </c>
      <c r="M2716" s="27"/>
      <c r="N2716" s="27"/>
      <c r="O2716" s="27"/>
      <c r="P2716" s="27"/>
      <c r="Q2716" s="27"/>
      <c r="R2716" s="27"/>
      <c r="S2716" s="27"/>
      <c r="T2716" s="27"/>
      <c r="U2716" s="27"/>
      <c r="V2716" s="27"/>
      <c r="W2716" s="27"/>
      <c r="X2716" s="27"/>
      <c r="Y2716" s="27"/>
      <c r="Z2716" s="27"/>
      <c r="AA2716" s="27"/>
      <c r="AB2716" s="27"/>
      <c r="AC2716" s="27"/>
      <c r="AD2716" s="27"/>
      <c r="AE2716" s="27"/>
    </row>
    <row r="2717" spans="1:31" ht="15.75" customHeight="1" x14ac:dyDescent="0.2">
      <c r="A2717" s="22">
        <v>36671</v>
      </c>
      <c r="B2717" s="23">
        <f t="shared" ref="B2717:C2717" si="5436">LN(D2717)</f>
        <v>7.2309251443634714</v>
      </c>
      <c r="C2717" s="23">
        <f t="shared" si="5436"/>
        <v>8.0725609687183635</v>
      </c>
      <c r="D2717" s="24">
        <v>1381.5</v>
      </c>
      <c r="E2717" s="24">
        <v>3205.3</v>
      </c>
      <c r="F2717" s="27">
        <f t="shared" ref="F2717:G2717" si="5437">LN(D2717/D2716)</f>
        <v>-1.2587830302009927E-2</v>
      </c>
      <c r="G2717" s="27">
        <f t="shared" si="5437"/>
        <v>-2.0167764579927E-2</v>
      </c>
      <c r="H2717" s="27">
        <f t="shared" si="5113"/>
        <v>0.89574116223881384</v>
      </c>
      <c r="I2717" s="27"/>
      <c r="J2717" s="27">
        <v>2679</v>
      </c>
      <c r="K2717" s="27">
        <v>7.594940283382777</v>
      </c>
      <c r="L2717" s="37">
        <v>-0.28085360496451806</v>
      </c>
      <c r="M2717" s="27"/>
      <c r="N2717" s="27"/>
      <c r="O2717" s="27"/>
      <c r="P2717" s="27"/>
      <c r="Q2717" s="27"/>
      <c r="R2717" s="27"/>
      <c r="S2717" s="27"/>
      <c r="T2717" s="27"/>
      <c r="U2717" s="27"/>
      <c r="V2717" s="27"/>
      <c r="W2717" s="27"/>
      <c r="X2717" s="27"/>
      <c r="Y2717" s="27"/>
      <c r="Z2717" s="27"/>
      <c r="AA2717" s="27"/>
      <c r="AB2717" s="27"/>
      <c r="AC2717" s="27"/>
      <c r="AD2717" s="27"/>
      <c r="AE2717" s="27"/>
    </row>
    <row r="2718" spans="1:31" ht="15.75" customHeight="1" x14ac:dyDescent="0.2">
      <c r="A2718" s="22">
        <v>36672</v>
      </c>
      <c r="B2718" s="23">
        <f t="shared" ref="B2718:C2718" si="5438">LN(D2718)</f>
        <v>7.2283884515736041</v>
      </c>
      <c r="C2718" s="23">
        <f t="shared" si="5438"/>
        <v>8.0724985701160712</v>
      </c>
      <c r="D2718" s="24">
        <v>1378</v>
      </c>
      <c r="E2718" s="24">
        <v>3205.1</v>
      </c>
      <c r="F2718" s="27">
        <f t="shared" ref="F2718:G2718" si="5439">LN(D2718/D2717)</f>
        <v>-2.5366927898673483E-3</v>
      </c>
      <c r="G2718" s="27">
        <f t="shared" si="5439"/>
        <v>-6.2398602291601841E-5</v>
      </c>
      <c r="H2718" s="27">
        <f t="shared" si="5113"/>
        <v>0.89543384725178965</v>
      </c>
      <c r="I2718" s="27"/>
      <c r="J2718" s="27">
        <v>2680</v>
      </c>
      <c r="K2718" s="27">
        <v>7.6270975926311211</v>
      </c>
      <c r="L2718" s="37">
        <v>-0.30306915682422719</v>
      </c>
      <c r="M2718" s="27"/>
      <c r="N2718" s="27"/>
      <c r="O2718" s="27"/>
      <c r="P2718" s="27"/>
      <c r="Q2718" s="27"/>
      <c r="R2718" s="27"/>
      <c r="S2718" s="27"/>
      <c r="T2718" s="27"/>
      <c r="U2718" s="27"/>
      <c r="V2718" s="27"/>
      <c r="W2718" s="27"/>
      <c r="X2718" s="27"/>
      <c r="Y2718" s="27"/>
      <c r="Z2718" s="27"/>
      <c r="AA2718" s="27"/>
      <c r="AB2718" s="27"/>
      <c r="AC2718" s="27"/>
      <c r="AD2718" s="27"/>
      <c r="AE2718" s="27"/>
    </row>
    <row r="2719" spans="1:31" ht="15.75" customHeight="1" x14ac:dyDescent="0.2">
      <c r="A2719" s="22">
        <v>36675</v>
      </c>
      <c r="B2719" s="23">
        <f t="shared" ref="B2719:C2719" si="5440">LN(D2719)</f>
        <v>7.2283884515736041</v>
      </c>
      <c r="C2719" s="23">
        <f t="shared" si="5440"/>
        <v>8.0724985701160712</v>
      </c>
      <c r="D2719" s="24">
        <v>1378</v>
      </c>
      <c r="E2719" s="24">
        <v>3205.1</v>
      </c>
      <c r="F2719" s="27">
        <f t="shared" ref="F2719:G2719" si="5441">LN(D2719/D2718)</f>
        <v>0</v>
      </c>
      <c r="G2719" s="27">
        <f t="shared" si="5441"/>
        <v>0</v>
      </c>
      <c r="H2719" s="27">
        <f t="shared" si="5113"/>
        <v>0.89543384725178965</v>
      </c>
      <c r="I2719" s="27"/>
      <c r="J2719" s="27">
        <v>2681</v>
      </c>
      <c r="K2719" s="27">
        <v>7.5802524662086892</v>
      </c>
      <c r="L2719" s="37">
        <v>-0.26410303961250747</v>
      </c>
      <c r="M2719" s="27"/>
      <c r="N2719" s="27"/>
      <c r="O2719" s="27"/>
      <c r="P2719" s="27"/>
      <c r="Q2719" s="27"/>
      <c r="R2719" s="27"/>
      <c r="S2719" s="27"/>
      <c r="T2719" s="27"/>
      <c r="U2719" s="27"/>
      <c r="V2719" s="27"/>
      <c r="W2719" s="27"/>
      <c r="X2719" s="27"/>
      <c r="Y2719" s="27"/>
      <c r="Z2719" s="27"/>
      <c r="AA2719" s="27"/>
      <c r="AB2719" s="27"/>
      <c r="AC2719" s="27"/>
      <c r="AD2719" s="27"/>
      <c r="AE2719" s="27"/>
    </row>
    <row r="2720" spans="1:31" ht="15.75" customHeight="1" x14ac:dyDescent="0.2">
      <c r="A2720" s="22">
        <v>36676</v>
      </c>
      <c r="B2720" s="23">
        <f t="shared" ref="B2720:C2720" si="5442">LN(D2720)</f>
        <v>7.2601008647596403</v>
      </c>
      <c r="C2720" s="23">
        <f t="shared" si="5442"/>
        <v>8.1488504426098238</v>
      </c>
      <c r="D2720" s="24">
        <v>1422.4</v>
      </c>
      <c r="E2720" s="24">
        <v>3459.4</v>
      </c>
      <c r="F2720" s="27">
        <f t="shared" ref="F2720:G2720" si="5443">LN(D2720/D2719)</f>
        <v>3.1712413186036327E-2</v>
      </c>
      <c r="G2720" s="27">
        <f t="shared" si="5443"/>
        <v>7.6351872493751485E-2</v>
      </c>
      <c r="H2720" s="27">
        <f t="shared" si="5113"/>
        <v>0.89093558850915111</v>
      </c>
      <c r="I2720" s="27"/>
      <c r="J2720" s="27">
        <v>2682</v>
      </c>
      <c r="K2720" s="27">
        <v>7.5551177038730275</v>
      </c>
      <c r="L2720" s="37">
        <v>-0.24156403899260592</v>
      </c>
      <c r="M2720" s="27"/>
      <c r="N2720" s="27"/>
      <c r="O2720" s="27"/>
      <c r="P2720" s="27"/>
      <c r="Q2720" s="27"/>
      <c r="R2720" s="27"/>
      <c r="S2720" s="27"/>
      <c r="T2720" s="27"/>
      <c r="U2720" s="27"/>
      <c r="V2720" s="27"/>
      <c r="W2720" s="27"/>
      <c r="X2720" s="27"/>
      <c r="Y2720" s="27"/>
      <c r="Z2720" s="27"/>
      <c r="AA2720" s="27"/>
      <c r="AB2720" s="27"/>
      <c r="AC2720" s="27"/>
      <c r="AD2720" s="27"/>
      <c r="AE2720" s="27"/>
    </row>
    <row r="2721" spans="1:31" ht="15.75" customHeight="1" x14ac:dyDescent="0.2">
      <c r="A2721" s="22">
        <v>36677</v>
      </c>
      <c r="B2721" s="23">
        <f t="shared" ref="B2721:C2721" si="5444">LN(D2721)</f>
        <v>7.2588345965637098</v>
      </c>
      <c r="C2721" s="23">
        <f t="shared" si="5444"/>
        <v>8.1317953814581845</v>
      </c>
      <c r="D2721" s="24">
        <v>1420.6</v>
      </c>
      <c r="E2721" s="24">
        <v>3400.9</v>
      </c>
      <c r="F2721" s="27">
        <f t="shared" ref="F2721:G2721" si="5445">LN(D2721/D2720)</f>
        <v>-1.2662681959306984E-3</v>
      </c>
      <c r="G2721" s="27">
        <f t="shared" si="5445"/>
        <v>-1.7055061151638087E-2</v>
      </c>
      <c r="H2721" s="27">
        <f t="shared" si="5113"/>
        <v>0.89264845658992265</v>
      </c>
      <c r="I2721" s="27"/>
      <c r="J2721" s="27">
        <v>2683</v>
      </c>
      <c r="K2721" s="27">
        <v>7.4977953472691921</v>
      </c>
      <c r="L2721" s="37">
        <v>-0.20675240512359405</v>
      </c>
      <c r="M2721" s="27"/>
      <c r="N2721" s="27"/>
      <c r="O2721" s="27"/>
      <c r="P2721" s="27"/>
      <c r="Q2721" s="27"/>
      <c r="R2721" s="27"/>
      <c r="S2721" s="27"/>
      <c r="T2721" s="27"/>
      <c r="U2721" s="27"/>
      <c r="V2721" s="27"/>
      <c r="W2721" s="27"/>
      <c r="X2721" s="27"/>
      <c r="Y2721" s="27"/>
      <c r="Z2721" s="27"/>
      <c r="AA2721" s="27"/>
      <c r="AB2721" s="27"/>
      <c r="AC2721" s="27"/>
      <c r="AD2721" s="27"/>
      <c r="AE2721" s="27"/>
    </row>
    <row r="2722" spans="1:31" ht="15.75" customHeight="1" x14ac:dyDescent="0.2">
      <c r="A2722" s="22">
        <v>36678</v>
      </c>
      <c r="B2722" s="23">
        <f t="shared" ref="B2722:C2722" si="5446">LN(D2722)</f>
        <v>7.2784909065692034</v>
      </c>
      <c r="C2722" s="23">
        <f t="shared" si="5446"/>
        <v>8.1838161597023262</v>
      </c>
      <c r="D2722" s="24">
        <v>1448.8</v>
      </c>
      <c r="E2722" s="24">
        <v>3582.5</v>
      </c>
      <c r="F2722" s="27">
        <f t="shared" ref="F2722:G2722" si="5447">LN(D2722/D2721)</f>
        <v>1.965631000549397E-2</v>
      </c>
      <c r="G2722" s="27">
        <f t="shared" si="5447"/>
        <v>5.2020778244141898E-2</v>
      </c>
      <c r="H2722" s="27">
        <f t="shared" si="5113"/>
        <v>0.88937614977337753</v>
      </c>
      <c r="I2722" s="27"/>
      <c r="J2722" s="27">
        <v>2684</v>
      </c>
      <c r="K2722" s="27">
        <v>7.4782556143608154</v>
      </c>
      <c r="L2722" s="37">
        <v>-0.20551005983623227</v>
      </c>
      <c r="M2722" s="27"/>
      <c r="N2722" s="27"/>
      <c r="O2722" s="27"/>
      <c r="P2722" s="27"/>
      <c r="Q2722" s="27"/>
      <c r="R2722" s="27"/>
      <c r="S2722" s="27"/>
      <c r="T2722" s="27"/>
      <c r="U2722" s="27"/>
      <c r="V2722" s="27"/>
      <c r="W2722" s="27"/>
      <c r="X2722" s="27"/>
      <c r="Y2722" s="27"/>
      <c r="Z2722" s="27"/>
      <c r="AA2722" s="27"/>
      <c r="AB2722" s="27"/>
      <c r="AC2722" s="27"/>
      <c r="AD2722" s="27"/>
      <c r="AE2722" s="27"/>
    </row>
    <row r="2723" spans="1:31" ht="15.75" customHeight="1" x14ac:dyDescent="0.2">
      <c r="A2723" s="22">
        <v>36679</v>
      </c>
      <c r="B2723" s="23">
        <f t="shared" ref="B2723:C2723" si="5448">LN(D2723)</f>
        <v>7.2979036829784079</v>
      </c>
      <c r="C2723" s="23">
        <f t="shared" si="5448"/>
        <v>8.2462502349687323</v>
      </c>
      <c r="D2723" s="24">
        <v>1477.2</v>
      </c>
      <c r="E2723" s="24">
        <v>3813.3</v>
      </c>
      <c r="F2723" s="27">
        <f t="shared" ref="F2723:G2723" si="5449">LN(D2723/D2722)</f>
        <v>1.9412776409204666E-2</v>
      </c>
      <c r="G2723" s="27">
        <f t="shared" si="5449"/>
        <v>6.2434075266406021E-2</v>
      </c>
      <c r="H2723" s="27">
        <f t="shared" si="5113"/>
        <v>0.88499663180619936</v>
      </c>
      <c r="I2723" s="27"/>
      <c r="J2723" s="27">
        <v>2685</v>
      </c>
      <c r="K2723" s="27">
        <v>7.3986274332785129</v>
      </c>
      <c r="L2723" s="37">
        <v>-0.18596430117952689</v>
      </c>
      <c r="M2723" s="27"/>
      <c r="N2723" s="27"/>
      <c r="O2723" s="27"/>
      <c r="P2723" s="27"/>
      <c r="Q2723" s="27"/>
      <c r="R2723" s="27"/>
      <c r="S2723" s="27"/>
      <c r="T2723" s="27"/>
      <c r="U2723" s="27"/>
      <c r="V2723" s="27"/>
      <c r="W2723" s="27"/>
      <c r="X2723" s="27"/>
      <c r="Y2723" s="27"/>
      <c r="Z2723" s="27"/>
      <c r="AA2723" s="27"/>
      <c r="AB2723" s="27"/>
      <c r="AC2723" s="27"/>
      <c r="AD2723" s="27"/>
      <c r="AE2723" s="27"/>
    </row>
    <row r="2724" spans="1:31" ht="15.75" customHeight="1" x14ac:dyDescent="0.2">
      <c r="A2724" s="22">
        <v>36682</v>
      </c>
      <c r="B2724" s="23">
        <f t="shared" ref="B2724:C2724" si="5450">LN(D2724)</f>
        <v>7.2913836924811273</v>
      </c>
      <c r="C2724" s="23">
        <f t="shared" si="5450"/>
        <v>8.2484506287838499</v>
      </c>
      <c r="D2724" s="24">
        <v>1467.6</v>
      </c>
      <c r="E2724" s="24">
        <v>3821.7</v>
      </c>
      <c r="F2724" s="27">
        <f t="shared" ref="F2724:G2724" si="5451">LN(D2724/D2723)</f>
        <v>-6.5199904972811952E-3</v>
      </c>
      <c r="G2724" s="27">
        <f t="shared" si="5451"/>
        <v>2.2003938151178935E-3</v>
      </c>
      <c r="H2724" s="27">
        <f t="shared" si="5113"/>
        <v>0.88397009579436225</v>
      </c>
      <c r="I2724" s="27"/>
      <c r="J2724" s="27">
        <v>2686</v>
      </c>
      <c r="K2724" s="27">
        <v>7.4483875209632853</v>
      </c>
      <c r="L2724" s="37">
        <v>-0.2031605050268519</v>
      </c>
      <c r="M2724" s="27"/>
      <c r="N2724" s="27"/>
      <c r="O2724" s="27"/>
      <c r="P2724" s="27"/>
      <c r="Q2724" s="27"/>
      <c r="R2724" s="27"/>
      <c r="S2724" s="27"/>
      <c r="T2724" s="27"/>
      <c r="U2724" s="27"/>
      <c r="V2724" s="27"/>
      <c r="W2724" s="27"/>
      <c r="X2724" s="27"/>
      <c r="Y2724" s="27"/>
      <c r="Z2724" s="27"/>
      <c r="AA2724" s="27"/>
      <c r="AB2724" s="27"/>
      <c r="AC2724" s="27"/>
      <c r="AD2724" s="27"/>
      <c r="AE2724" s="27"/>
    </row>
    <row r="2725" spans="1:31" ht="15.75" customHeight="1" x14ac:dyDescent="0.2">
      <c r="A2725" s="22">
        <v>36683</v>
      </c>
      <c r="B2725" s="23">
        <f t="shared" ref="B2725:C2725" si="5452">LN(D2725)</f>
        <v>7.2846837289481128</v>
      </c>
      <c r="C2725" s="23">
        <f t="shared" si="5452"/>
        <v>8.2311897093430115</v>
      </c>
      <c r="D2725" s="24">
        <v>1457.8</v>
      </c>
      <c r="E2725" s="24">
        <v>3756.3</v>
      </c>
      <c r="F2725" s="27">
        <f t="shared" ref="F2725:G2725" si="5453">LN(D2725/D2724)</f>
        <v>-6.6999635330144258E-3</v>
      </c>
      <c r="G2725" s="27">
        <f t="shared" si="5453"/>
        <v>-1.7260919440839108E-2</v>
      </c>
      <c r="H2725" s="27">
        <f t="shared" si="5113"/>
        <v>0.88500982071637302</v>
      </c>
      <c r="I2725" s="27"/>
      <c r="J2725" s="27">
        <v>2687</v>
      </c>
      <c r="K2725" s="27">
        <v>7.5027443809329517</v>
      </c>
      <c r="L2725" s="37">
        <v>-0.22923549407887833</v>
      </c>
      <c r="M2725" s="27"/>
      <c r="N2725" s="27"/>
      <c r="O2725" s="27"/>
      <c r="P2725" s="27"/>
      <c r="Q2725" s="27"/>
      <c r="R2725" s="27"/>
      <c r="S2725" s="27"/>
      <c r="T2725" s="27"/>
      <c r="U2725" s="27"/>
      <c r="V2725" s="27"/>
      <c r="W2725" s="27"/>
      <c r="X2725" s="27"/>
      <c r="Y2725" s="27"/>
      <c r="Z2725" s="27"/>
      <c r="AA2725" s="27"/>
      <c r="AB2725" s="27"/>
      <c r="AC2725" s="27"/>
      <c r="AD2725" s="27"/>
      <c r="AE2725" s="27"/>
    </row>
    <row r="2726" spans="1:31" ht="15.75" customHeight="1" x14ac:dyDescent="0.2">
      <c r="A2726" s="22">
        <v>36684</v>
      </c>
      <c r="B2726" s="23">
        <f t="shared" ref="B2726:C2726" si="5454">LN(D2726)</f>
        <v>7.2939016427039016</v>
      </c>
      <c r="C2726" s="23">
        <f t="shared" si="5454"/>
        <v>8.2530192905440352</v>
      </c>
      <c r="D2726" s="24">
        <v>1471.3</v>
      </c>
      <c r="E2726" s="24">
        <v>3839.2</v>
      </c>
      <c r="F2726" s="27">
        <f t="shared" ref="F2726:G2726" si="5455">LN(D2726/D2725)</f>
        <v>9.2179137557886811E-3</v>
      </c>
      <c r="G2726" s="27">
        <f t="shared" si="5455"/>
        <v>2.1829581201023983E-2</v>
      </c>
      <c r="H2726" s="27">
        <f t="shared" si="5113"/>
        <v>0.88378584684285777</v>
      </c>
      <c r="I2726" s="27"/>
      <c r="J2726" s="27">
        <v>2688</v>
      </c>
      <c r="K2726" s="27">
        <v>7.4845556201023467</v>
      </c>
      <c r="L2726" s="37">
        <v>-0.2209457335653795</v>
      </c>
      <c r="M2726" s="27"/>
      <c r="N2726" s="27"/>
      <c r="O2726" s="27"/>
      <c r="P2726" s="27"/>
      <c r="Q2726" s="27"/>
      <c r="R2726" s="27"/>
      <c r="S2726" s="27"/>
      <c r="T2726" s="27"/>
      <c r="U2726" s="27"/>
      <c r="V2726" s="27"/>
      <c r="W2726" s="27"/>
      <c r="X2726" s="27"/>
      <c r="Y2726" s="27"/>
      <c r="Z2726" s="27"/>
      <c r="AA2726" s="27"/>
      <c r="AB2726" s="27"/>
      <c r="AC2726" s="27"/>
      <c r="AD2726" s="27"/>
      <c r="AE2726" s="27"/>
    </row>
    <row r="2727" spans="1:31" ht="15.75" customHeight="1" x14ac:dyDescent="0.2">
      <c r="A2727" s="22">
        <v>36685</v>
      </c>
      <c r="B2727" s="23">
        <f t="shared" ref="B2727:C2727" si="5456">LN(D2727)</f>
        <v>7.2872870050637966</v>
      </c>
      <c r="C2727" s="23">
        <f t="shared" si="5456"/>
        <v>8.2494444566719061</v>
      </c>
      <c r="D2727" s="24">
        <v>1461.6</v>
      </c>
      <c r="E2727" s="24">
        <v>3825.5</v>
      </c>
      <c r="F2727" s="27">
        <f t="shared" ref="F2727:G2727" si="5457">LN(D2727/D2726)</f>
        <v>-6.6146376401044257E-3</v>
      </c>
      <c r="G2727" s="27">
        <f t="shared" si="5457"/>
        <v>-3.5748338721291774E-3</v>
      </c>
      <c r="H2727" s="27">
        <f t="shared" si="5113"/>
        <v>0.88336700044935201</v>
      </c>
      <c r="I2727" s="27"/>
      <c r="J2727" s="27">
        <v>2689</v>
      </c>
      <c r="K2727" s="27">
        <v>7.4712171327378263</v>
      </c>
      <c r="L2727" s="37">
        <v>-0.20264549731640713</v>
      </c>
      <c r="M2727" s="27"/>
      <c r="N2727" s="27"/>
      <c r="O2727" s="27"/>
      <c r="P2727" s="27"/>
      <c r="Q2727" s="27"/>
      <c r="R2727" s="27"/>
      <c r="S2727" s="27"/>
      <c r="T2727" s="27"/>
      <c r="U2727" s="27"/>
      <c r="V2727" s="27"/>
      <c r="W2727" s="27"/>
      <c r="X2727" s="27"/>
      <c r="Y2727" s="27"/>
      <c r="Z2727" s="27"/>
      <c r="AA2727" s="27"/>
      <c r="AB2727" s="27"/>
      <c r="AC2727" s="27"/>
      <c r="AD2727" s="27"/>
      <c r="AE2727" s="27"/>
    </row>
    <row r="2728" spans="1:31" ht="15.75" customHeight="1" x14ac:dyDescent="0.2">
      <c r="A2728" s="22">
        <v>36686</v>
      </c>
      <c r="B2728" s="23">
        <f t="shared" ref="B2728:C2728" si="5458">LN(D2728)</f>
        <v>7.2840661696599502</v>
      </c>
      <c r="C2728" s="23">
        <f t="shared" si="5458"/>
        <v>8.2622493275522295</v>
      </c>
      <c r="D2728" s="24">
        <v>1456.9</v>
      </c>
      <c r="E2728" s="24">
        <v>3874.8</v>
      </c>
      <c r="F2728" s="27">
        <f t="shared" ref="F2728:G2728" si="5459">LN(D2728/D2727)</f>
        <v>-3.2208354038466814E-3</v>
      </c>
      <c r="G2728" s="27">
        <f t="shared" si="5459"/>
        <v>1.2804870880323371E-2</v>
      </c>
      <c r="H2728" s="27">
        <f t="shared" si="5113"/>
        <v>0.88160812883843642</v>
      </c>
      <c r="I2728" s="27"/>
      <c r="J2728" s="27">
        <v>2690</v>
      </c>
      <c r="K2728" s="27">
        <v>7.4712171327378263</v>
      </c>
      <c r="L2728" s="37">
        <v>-0.20264549731640713</v>
      </c>
      <c r="M2728" s="27"/>
      <c r="N2728" s="27"/>
      <c r="O2728" s="27"/>
      <c r="P2728" s="27"/>
      <c r="Q2728" s="27"/>
      <c r="R2728" s="27"/>
      <c r="S2728" s="27"/>
      <c r="T2728" s="27"/>
      <c r="U2728" s="27"/>
      <c r="V2728" s="27"/>
      <c r="W2728" s="27"/>
      <c r="X2728" s="27"/>
      <c r="Y2728" s="27"/>
      <c r="Z2728" s="27"/>
      <c r="AA2728" s="27"/>
      <c r="AB2728" s="27"/>
      <c r="AC2728" s="27"/>
      <c r="AD2728" s="27"/>
      <c r="AE2728" s="27"/>
    </row>
    <row r="2729" spans="1:31" ht="15.75" customHeight="1" x14ac:dyDescent="0.2">
      <c r="A2729" s="22">
        <v>36689</v>
      </c>
      <c r="B2729" s="23">
        <f t="shared" ref="B2729:C2729" si="5460">LN(D2729)</f>
        <v>7.2765564027187102</v>
      </c>
      <c r="C2729" s="23">
        <f t="shared" si="5460"/>
        <v>8.2342730960659498</v>
      </c>
      <c r="D2729" s="24">
        <v>1446</v>
      </c>
      <c r="E2729" s="24">
        <v>3767.9</v>
      </c>
      <c r="F2729" s="27">
        <f t="shared" ref="F2729:G2729" si="5461">LN(D2729/D2728)</f>
        <v>-7.5097669412402821E-3</v>
      </c>
      <c r="G2729" s="27">
        <f t="shared" si="5461"/>
        <v>-2.7976231486280659E-2</v>
      </c>
      <c r="H2729" s="27">
        <f t="shared" si="5113"/>
        <v>0.88369141001592433</v>
      </c>
      <c r="I2729" s="27"/>
      <c r="J2729" s="27">
        <v>2691</v>
      </c>
      <c r="K2729" s="27">
        <v>7.435740637899741</v>
      </c>
      <c r="L2729" s="37">
        <v>-0.17045078456698981</v>
      </c>
      <c r="M2729" s="27"/>
      <c r="N2729" s="27"/>
      <c r="O2729" s="27"/>
      <c r="P2729" s="27"/>
      <c r="Q2729" s="27"/>
      <c r="R2729" s="27"/>
      <c r="S2729" s="27"/>
      <c r="T2729" s="27"/>
      <c r="U2729" s="27"/>
      <c r="V2729" s="27"/>
      <c r="W2729" s="27"/>
      <c r="X2729" s="27"/>
      <c r="Y2729" s="27"/>
      <c r="Z2729" s="27"/>
      <c r="AA2729" s="27"/>
      <c r="AB2729" s="27"/>
      <c r="AC2729" s="27"/>
      <c r="AD2729" s="27"/>
      <c r="AE2729" s="27"/>
    </row>
    <row r="2730" spans="1:31" ht="15.75" customHeight="1" x14ac:dyDescent="0.2">
      <c r="A2730" s="22">
        <v>36690</v>
      </c>
      <c r="B2730" s="23">
        <f t="shared" ref="B2730:C2730" si="5462">LN(D2730)</f>
        <v>7.2926094331861773</v>
      </c>
      <c r="C2730" s="23">
        <f t="shared" si="5462"/>
        <v>8.2560881338149095</v>
      </c>
      <c r="D2730" s="24">
        <v>1469.4</v>
      </c>
      <c r="E2730" s="24">
        <v>3851</v>
      </c>
      <c r="F2730" s="27">
        <f t="shared" ref="F2730:G2730" si="5463">LN(D2730/D2729)</f>
        <v>1.6053030467467224E-2</v>
      </c>
      <c r="G2730" s="27">
        <f t="shared" si="5463"/>
        <v>2.181503774895972E-2</v>
      </c>
      <c r="H2730" s="27">
        <f t="shared" si="5113"/>
        <v>0.88330082176781033</v>
      </c>
      <c r="I2730" s="27"/>
      <c r="J2730" s="27">
        <v>2692</v>
      </c>
      <c r="K2730" s="27">
        <v>7.4855690618534565</v>
      </c>
      <c r="L2730" s="37">
        <v>-0.1875299967588191</v>
      </c>
      <c r="M2730" s="27"/>
      <c r="N2730" s="27"/>
      <c r="O2730" s="27"/>
      <c r="P2730" s="27"/>
      <c r="Q2730" s="27"/>
      <c r="R2730" s="27"/>
      <c r="S2730" s="27"/>
      <c r="T2730" s="27"/>
      <c r="U2730" s="27"/>
      <c r="V2730" s="27"/>
      <c r="W2730" s="27"/>
      <c r="X2730" s="27"/>
      <c r="Y2730" s="27"/>
      <c r="Z2730" s="27"/>
      <c r="AA2730" s="27"/>
      <c r="AB2730" s="27"/>
      <c r="AC2730" s="27"/>
      <c r="AD2730" s="27"/>
      <c r="AE2730" s="27"/>
    </row>
    <row r="2731" spans="1:31" ht="15.75" customHeight="1" x14ac:dyDescent="0.2">
      <c r="A2731" s="22">
        <v>36691</v>
      </c>
      <c r="B2731" s="23">
        <f t="shared" ref="B2731:C2731" si="5464">LN(D2731)</f>
        <v>7.2933577579940501</v>
      </c>
      <c r="C2731" s="23">
        <f t="shared" si="5464"/>
        <v>8.2420719010093144</v>
      </c>
      <c r="D2731" s="24">
        <v>1470.5</v>
      </c>
      <c r="E2731" s="24">
        <v>3797.4</v>
      </c>
      <c r="F2731" s="27">
        <f t="shared" ref="F2731:G2731" si="5465">LN(D2731/D2730)</f>
        <v>7.4832480787269113E-4</v>
      </c>
      <c r="G2731" s="27">
        <f t="shared" si="5465"/>
        <v>-1.4016232805594185E-2</v>
      </c>
      <c r="H2731" s="27">
        <f t="shared" si="5113"/>
        <v>0.88489373128386739</v>
      </c>
      <c r="I2731" s="27"/>
      <c r="J2731" s="27">
        <v>2693</v>
      </c>
      <c r="K2731" s="27">
        <v>7.4682458830029548</v>
      </c>
      <c r="L2731" s="37">
        <v>-0.18143791986448665</v>
      </c>
      <c r="M2731" s="27"/>
      <c r="N2731" s="27"/>
      <c r="O2731" s="27"/>
      <c r="P2731" s="27"/>
      <c r="Q2731" s="27"/>
      <c r="R2731" s="27"/>
      <c r="S2731" s="27"/>
      <c r="T2731" s="27"/>
      <c r="U2731" s="27"/>
      <c r="V2731" s="27"/>
      <c r="W2731" s="27"/>
      <c r="X2731" s="27"/>
      <c r="Y2731" s="27"/>
      <c r="Z2731" s="27"/>
      <c r="AA2731" s="27"/>
      <c r="AB2731" s="27"/>
      <c r="AC2731" s="27"/>
      <c r="AD2731" s="27"/>
      <c r="AE2731" s="27"/>
    </row>
    <row r="2732" spans="1:31" ht="15.75" customHeight="1" x14ac:dyDescent="0.2">
      <c r="A2732" s="22">
        <v>36692</v>
      </c>
      <c r="B2732" s="23">
        <f t="shared" ref="B2732:C2732" si="5466">LN(D2732)</f>
        <v>7.2989186023794419</v>
      </c>
      <c r="C2732" s="23">
        <f t="shared" si="5466"/>
        <v>8.2547109199861985</v>
      </c>
      <c r="D2732" s="24">
        <v>1478.7</v>
      </c>
      <c r="E2732" s="24">
        <v>3845.7</v>
      </c>
      <c r="F2732" s="27">
        <f t="shared" ref="F2732:G2732" si="5467">LN(D2732/D2731)</f>
        <v>5.5608443853920391E-3</v>
      </c>
      <c r="G2732" s="27">
        <f t="shared" si="5467"/>
        <v>1.2639018976883822E-2</v>
      </c>
      <c r="H2732" s="27">
        <f t="shared" si="5113"/>
        <v>0.88421250279127217</v>
      </c>
      <c r="I2732" s="27"/>
      <c r="J2732" s="27">
        <v>2694</v>
      </c>
      <c r="K2732" s="27">
        <v>7.4987088187184838</v>
      </c>
      <c r="L2732" s="37">
        <v>-0.20916655898275938</v>
      </c>
      <c r="M2732" s="27"/>
      <c r="N2732" s="27"/>
      <c r="O2732" s="27"/>
      <c r="P2732" s="27"/>
      <c r="Q2732" s="27"/>
      <c r="R2732" s="27"/>
      <c r="S2732" s="27"/>
      <c r="T2732" s="27"/>
      <c r="U2732" s="27"/>
      <c r="V2732" s="27"/>
      <c r="W2732" s="27"/>
      <c r="X2732" s="27"/>
      <c r="Y2732" s="27"/>
      <c r="Z2732" s="27"/>
      <c r="AA2732" s="27"/>
      <c r="AB2732" s="27"/>
      <c r="AC2732" s="27"/>
      <c r="AD2732" s="27"/>
      <c r="AE2732" s="27"/>
    </row>
    <row r="2733" spans="1:31" ht="15.75" customHeight="1" x14ac:dyDescent="0.2">
      <c r="A2733" s="22">
        <v>36693</v>
      </c>
      <c r="B2733" s="23">
        <f t="shared" ref="B2733:C2733" si="5468">LN(D2733)</f>
        <v>7.2892008812460816</v>
      </c>
      <c r="C2733" s="23">
        <f t="shared" si="5468"/>
        <v>8.25855198774887</v>
      </c>
      <c r="D2733" s="24">
        <v>1464.4</v>
      </c>
      <c r="E2733" s="24">
        <v>3860.5</v>
      </c>
      <c r="F2733" s="27">
        <f t="shared" ref="F2733:G2733" si="5469">LN(D2733/D2732)</f>
        <v>-9.7177211333606198E-3</v>
      </c>
      <c r="G2733" s="27">
        <f t="shared" si="5469"/>
        <v>3.8410677626717735E-3</v>
      </c>
      <c r="H2733" s="27">
        <f t="shared" si="5113"/>
        <v>0.88262456809126222</v>
      </c>
      <c r="I2733" s="27"/>
      <c r="J2733" s="27">
        <v>2695</v>
      </c>
      <c r="K2733" s="27">
        <v>7.5164740610273544</v>
      </c>
      <c r="L2733" s="37">
        <v>-0.23550142148717335</v>
      </c>
      <c r="M2733" s="27"/>
      <c r="N2733" s="27"/>
      <c r="O2733" s="27"/>
      <c r="P2733" s="27"/>
      <c r="Q2733" s="27"/>
      <c r="R2733" s="27"/>
      <c r="S2733" s="27"/>
      <c r="T2733" s="27"/>
      <c r="U2733" s="27"/>
      <c r="V2733" s="27"/>
      <c r="W2733" s="27"/>
      <c r="X2733" s="27"/>
      <c r="Y2733" s="27"/>
      <c r="Z2733" s="27"/>
      <c r="AA2733" s="27"/>
      <c r="AB2733" s="27"/>
      <c r="AC2733" s="27"/>
      <c r="AD2733" s="27"/>
      <c r="AE2733" s="27"/>
    </row>
    <row r="2734" spans="1:31" ht="15.75" customHeight="1" x14ac:dyDescent="0.2">
      <c r="A2734" s="22">
        <v>36696</v>
      </c>
      <c r="B2734" s="23">
        <f t="shared" ref="B2734:C2734" si="5470">LN(D2734)</f>
        <v>7.3038432252777046</v>
      </c>
      <c r="C2734" s="23">
        <f t="shared" si="5470"/>
        <v>8.2914963833143105</v>
      </c>
      <c r="D2734" s="24">
        <v>1486</v>
      </c>
      <c r="E2734" s="24">
        <v>3989.8</v>
      </c>
      <c r="F2734" s="27">
        <f t="shared" ref="F2734:G2734" si="5471">LN(D2734/D2733)</f>
        <v>1.4642344031623298E-2</v>
      </c>
      <c r="G2734" s="27">
        <f t="shared" si="5471"/>
        <v>3.2944395565440085E-2</v>
      </c>
      <c r="H2734" s="27">
        <f t="shared" si="5113"/>
        <v>0.88088360503610119</v>
      </c>
      <c r="I2734" s="27"/>
      <c r="J2734" s="27">
        <v>2696</v>
      </c>
      <c r="K2734" s="27">
        <v>7.5359847826789546</v>
      </c>
      <c r="L2734" s="37">
        <v>-0.24419234300227366</v>
      </c>
      <c r="M2734" s="27"/>
      <c r="N2734" s="27"/>
      <c r="O2734" s="27"/>
      <c r="P2734" s="27"/>
      <c r="Q2734" s="27"/>
      <c r="R2734" s="27"/>
      <c r="S2734" s="27"/>
      <c r="T2734" s="27"/>
      <c r="U2734" s="27"/>
      <c r="V2734" s="27"/>
      <c r="W2734" s="27"/>
      <c r="X2734" s="27"/>
      <c r="Y2734" s="27"/>
      <c r="Z2734" s="27"/>
      <c r="AA2734" s="27"/>
      <c r="AB2734" s="27"/>
      <c r="AC2734" s="27"/>
      <c r="AD2734" s="27"/>
      <c r="AE2734" s="27"/>
    </row>
    <row r="2735" spans="1:31" ht="15.75" customHeight="1" x14ac:dyDescent="0.2">
      <c r="A2735" s="22">
        <v>36697</v>
      </c>
      <c r="B2735" s="23">
        <f t="shared" ref="B2735:C2735" si="5472">LN(D2735)</f>
        <v>7.2970232521877305</v>
      </c>
      <c r="C2735" s="23">
        <f t="shared" si="5472"/>
        <v>8.29736912451237</v>
      </c>
      <c r="D2735" s="24">
        <v>1475.9</v>
      </c>
      <c r="E2735" s="24">
        <v>4013.3</v>
      </c>
      <c r="F2735" s="27">
        <f t="shared" ref="F2735:G2735" si="5473">LN(D2735/D2734)</f>
        <v>-6.8199730899741479E-3</v>
      </c>
      <c r="G2735" s="27">
        <f t="shared" si="5473"/>
        <v>5.8727411980592998E-3</v>
      </c>
      <c r="H2735" s="27">
        <f t="shared" si="5113"/>
        <v>0.87943818609089186</v>
      </c>
      <c r="I2735" s="27"/>
      <c r="J2735" s="27">
        <v>2697</v>
      </c>
      <c r="K2735" s="27">
        <v>7.5010705950080476</v>
      </c>
      <c r="L2735" s="37">
        <v>-0.22437588926719609</v>
      </c>
      <c r="M2735" s="27"/>
      <c r="N2735" s="27"/>
      <c r="O2735" s="27"/>
      <c r="P2735" s="27"/>
      <c r="Q2735" s="27"/>
      <c r="R2735" s="27"/>
      <c r="S2735" s="27"/>
      <c r="T2735" s="27"/>
      <c r="U2735" s="27"/>
      <c r="V2735" s="27"/>
      <c r="W2735" s="27"/>
      <c r="X2735" s="27"/>
      <c r="Y2735" s="27"/>
      <c r="Z2735" s="27"/>
      <c r="AA2735" s="27"/>
      <c r="AB2735" s="27"/>
      <c r="AC2735" s="27"/>
      <c r="AD2735" s="27"/>
      <c r="AE2735" s="27"/>
    </row>
    <row r="2736" spans="1:31" ht="15.75" customHeight="1" x14ac:dyDescent="0.2">
      <c r="A2736" s="22">
        <v>36698</v>
      </c>
      <c r="B2736" s="23">
        <f t="shared" ref="B2736:C2736" si="5474">LN(D2736)</f>
        <v>7.2991890736773239</v>
      </c>
      <c r="C2736" s="23">
        <f t="shared" si="5474"/>
        <v>8.3099229892583182</v>
      </c>
      <c r="D2736" s="24">
        <v>1479.1</v>
      </c>
      <c r="E2736" s="24">
        <v>4064</v>
      </c>
      <c r="F2736" s="27">
        <f t="shared" ref="F2736:G2736" si="5475">LN(D2736/D2735)</f>
        <v>2.1658214895938829E-3</v>
      </c>
      <c r="G2736" s="27">
        <f t="shared" si="5475"/>
        <v>1.2553864745948069E-2</v>
      </c>
      <c r="H2736" s="27">
        <f t="shared" si="5113"/>
        <v>0.87837024279436737</v>
      </c>
      <c r="I2736" s="27"/>
      <c r="J2736" s="27">
        <v>2698</v>
      </c>
      <c r="K2736" s="27">
        <v>7.4847457403658622</v>
      </c>
      <c r="L2736" s="37">
        <v>-0.22979026140753689</v>
      </c>
      <c r="M2736" s="27"/>
      <c r="N2736" s="27"/>
      <c r="O2736" s="27"/>
      <c r="P2736" s="27"/>
      <c r="Q2736" s="27"/>
      <c r="R2736" s="27"/>
      <c r="S2736" s="27"/>
      <c r="T2736" s="27"/>
      <c r="U2736" s="27"/>
      <c r="V2736" s="27"/>
      <c r="W2736" s="27"/>
      <c r="X2736" s="27"/>
      <c r="Y2736" s="27"/>
      <c r="Z2736" s="27"/>
      <c r="AA2736" s="27"/>
      <c r="AB2736" s="27"/>
      <c r="AC2736" s="27"/>
      <c r="AD2736" s="27"/>
      <c r="AE2736" s="27"/>
    </row>
    <row r="2737" spans="1:31" ht="15.75" customHeight="1" x14ac:dyDescent="0.2">
      <c r="A2737" s="22">
        <v>36699</v>
      </c>
      <c r="B2737" s="23">
        <f t="shared" ref="B2737:C2737" si="5476">LN(D2737)</f>
        <v>7.2807660635366913</v>
      </c>
      <c r="C2737" s="23">
        <f t="shared" si="5476"/>
        <v>8.2781234895517688</v>
      </c>
      <c r="D2737" s="24">
        <v>1452.1</v>
      </c>
      <c r="E2737" s="24">
        <v>3936.8</v>
      </c>
      <c r="F2737" s="27">
        <f t="shared" ref="F2737:G2737" si="5477">LN(D2737/D2736)</f>
        <v>-1.8423010140632603E-2</v>
      </c>
      <c r="G2737" s="27">
        <f t="shared" si="5477"/>
        <v>-3.1799499706549335E-2</v>
      </c>
      <c r="H2737" s="27">
        <f t="shared" si="5113"/>
        <v>0.87951889975138786</v>
      </c>
      <c r="I2737" s="27"/>
      <c r="J2737" s="27">
        <v>2699</v>
      </c>
      <c r="K2737" s="27">
        <v>7.487465737149912</v>
      </c>
      <c r="L2737" s="37">
        <v>-0.23647542659574494</v>
      </c>
      <c r="M2737" s="27"/>
      <c r="N2737" s="27"/>
      <c r="O2737" s="27"/>
      <c r="P2737" s="27"/>
      <c r="Q2737" s="27"/>
      <c r="R2737" s="27"/>
      <c r="S2737" s="27"/>
      <c r="T2737" s="27"/>
      <c r="U2737" s="27"/>
      <c r="V2737" s="27"/>
      <c r="W2737" s="27"/>
      <c r="X2737" s="27"/>
      <c r="Y2737" s="27"/>
      <c r="Z2737" s="27"/>
      <c r="AA2737" s="27"/>
      <c r="AB2737" s="27"/>
      <c r="AC2737" s="27"/>
      <c r="AD2737" s="27"/>
      <c r="AE2737" s="27"/>
    </row>
    <row r="2738" spans="1:31" ht="15.75" customHeight="1" x14ac:dyDescent="0.2">
      <c r="A2738" s="22">
        <v>36700</v>
      </c>
      <c r="B2738" s="23">
        <f t="shared" ref="B2738:C2738" si="5478">LN(D2738)</f>
        <v>7.2733701424903403</v>
      </c>
      <c r="C2738" s="23">
        <f t="shared" si="5478"/>
        <v>8.2546069023030988</v>
      </c>
      <c r="D2738" s="24">
        <v>1441.4</v>
      </c>
      <c r="E2738" s="24">
        <v>3845.3</v>
      </c>
      <c r="F2738" s="27">
        <f t="shared" ref="F2738:G2738" si="5479">LN(D2738/D2737)</f>
        <v>-7.3959210463509749E-3</v>
      </c>
      <c r="G2738" s="27">
        <f t="shared" si="5479"/>
        <v>-2.3516587248669656E-2</v>
      </c>
      <c r="H2738" s="27">
        <f t="shared" si="5113"/>
        <v>0.88112859020106871</v>
      </c>
      <c r="I2738" s="27"/>
      <c r="J2738" s="27">
        <v>2700</v>
      </c>
      <c r="K2738" s="27">
        <v>7.5075392461635335</v>
      </c>
      <c r="L2738" s="37">
        <v>-0.24029299198318288</v>
      </c>
      <c r="M2738" s="27"/>
      <c r="N2738" s="27"/>
      <c r="O2738" s="27"/>
      <c r="P2738" s="27"/>
      <c r="Q2738" s="27"/>
      <c r="R2738" s="27"/>
      <c r="S2738" s="27"/>
      <c r="T2738" s="27"/>
      <c r="U2738" s="27"/>
      <c r="V2738" s="27"/>
      <c r="W2738" s="27"/>
      <c r="X2738" s="27"/>
      <c r="Y2738" s="27"/>
      <c r="Z2738" s="27"/>
      <c r="AA2738" s="27"/>
      <c r="AB2738" s="27"/>
      <c r="AC2738" s="27"/>
      <c r="AD2738" s="27"/>
      <c r="AE2738" s="27"/>
    </row>
    <row r="2739" spans="1:31" ht="15.75" customHeight="1" x14ac:dyDescent="0.2">
      <c r="A2739" s="22">
        <v>36703</v>
      </c>
      <c r="B2739" s="23">
        <f t="shared" ref="B2739:C2739" si="5480">LN(D2739)</f>
        <v>7.2829673439192808</v>
      </c>
      <c r="C2739" s="23">
        <f t="shared" si="5480"/>
        <v>8.2718295932001844</v>
      </c>
      <c r="D2739" s="24">
        <v>1455.3</v>
      </c>
      <c r="E2739" s="24">
        <v>3912.1</v>
      </c>
      <c r="F2739" s="27">
        <f t="shared" ref="F2739:G2739" si="5481">LN(D2739/D2738)</f>
        <v>9.5972014289397133E-3</v>
      </c>
      <c r="G2739" s="27">
        <f t="shared" si="5481"/>
        <v>1.7222690897085457E-2</v>
      </c>
      <c r="H2739" s="27">
        <f t="shared" si="5113"/>
        <v>0.88045422863959955</v>
      </c>
      <c r="I2739" s="27"/>
      <c r="J2739" s="27">
        <v>2701</v>
      </c>
      <c r="K2739" s="27">
        <v>7.4766779963828913</v>
      </c>
      <c r="L2739" s="37">
        <v>-0.21538268215750911</v>
      </c>
      <c r="M2739" s="27"/>
      <c r="N2739" s="27"/>
      <c r="O2739" s="27"/>
      <c r="P2739" s="27"/>
      <c r="Q2739" s="27"/>
      <c r="R2739" s="27"/>
      <c r="S2739" s="27"/>
      <c r="T2739" s="27"/>
      <c r="U2739" s="27"/>
      <c r="V2739" s="27"/>
      <c r="W2739" s="27"/>
      <c r="X2739" s="27"/>
      <c r="Y2739" s="27"/>
      <c r="Z2739" s="27"/>
      <c r="AA2739" s="27"/>
      <c r="AB2739" s="27"/>
      <c r="AC2739" s="27"/>
      <c r="AD2739" s="27"/>
      <c r="AE2739" s="27"/>
    </row>
    <row r="2740" spans="1:31" ht="15.75" customHeight="1" x14ac:dyDescent="0.2">
      <c r="A2740" s="22">
        <v>36704</v>
      </c>
      <c r="B2740" s="23">
        <f t="shared" ref="B2740:C2740" si="5482">LN(D2740)</f>
        <v>7.2796636035614588</v>
      </c>
      <c r="C2740" s="23">
        <f t="shared" si="5482"/>
        <v>8.2581374477527802</v>
      </c>
      <c r="D2740" s="24">
        <v>1450.5</v>
      </c>
      <c r="E2740" s="24">
        <v>3858.9</v>
      </c>
      <c r="F2740" s="27">
        <f t="shared" ref="F2740:G2740" si="5483">LN(D2740/D2739)</f>
        <v>-3.3037403578217829E-3</v>
      </c>
      <c r="G2740" s="27">
        <f t="shared" si="5483"/>
        <v>-1.369214544740471E-2</v>
      </c>
      <c r="H2740" s="27">
        <f t="shared" si="5113"/>
        <v>0.88151397934680953</v>
      </c>
      <c r="I2740" s="27"/>
      <c r="J2740" s="27">
        <v>2702</v>
      </c>
      <c r="K2740" s="27">
        <v>7.4584779490619253</v>
      </c>
      <c r="L2740" s="37">
        <v>-0.20564471198671885</v>
      </c>
      <c r="M2740" s="27"/>
      <c r="N2740" s="27"/>
      <c r="O2740" s="27"/>
      <c r="P2740" s="27"/>
      <c r="Q2740" s="27"/>
      <c r="R2740" s="27"/>
      <c r="S2740" s="27"/>
      <c r="T2740" s="27"/>
      <c r="U2740" s="27"/>
      <c r="V2740" s="27"/>
      <c r="W2740" s="27"/>
      <c r="X2740" s="27"/>
      <c r="Y2740" s="27"/>
      <c r="Z2740" s="27"/>
      <c r="AA2740" s="27"/>
      <c r="AB2740" s="27"/>
      <c r="AC2740" s="27"/>
      <c r="AD2740" s="27"/>
      <c r="AE2740" s="27"/>
    </row>
    <row r="2741" spans="1:31" ht="15.75" customHeight="1" x14ac:dyDescent="0.2">
      <c r="A2741" s="22">
        <v>36705</v>
      </c>
      <c r="B2741" s="23">
        <f t="shared" ref="B2741:C2741" si="5484">LN(D2741)</f>
        <v>7.2826237131128337</v>
      </c>
      <c r="C2741" s="23">
        <f t="shared" si="5484"/>
        <v>8.2790121415252944</v>
      </c>
      <c r="D2741" s="24">
        <v>1454.8</v>
      </c>
      <c r="E2741" s="24">
        <v>3940.3</v>
      </c>
      <c r="F2741" s="27">
        <f t="shared" ref="F2741:G2741" si="5485">LN(D2741/D2740)</f>
        <v>2.9601095513752951E-3</v>
      </c>
      <c r="G2741" s="27">
        <f t="shared" si="5485"/>
        <v>2.087469377251468E-2</v>
      </c>
      <c r="H2741" s="27">
        <f t="shared" si="5113"/>
        <v>0.87964887460246077</v>
      </c>
      <c r="I2741" s="27"/>
      <c r="J2741" s="27">
        <v>2703</v>
      </c>
      <c r="K2741" s="27">
        <v>7.4134577538105066</v>
      </c>
      <c r="L2741" s="37">
        <v>-0.18144742214574805</v>
      </c>
      <c r="M2741" s="27"/>
      <c r="N2741" s="27"/>
      <c r="O2741" s="27"/>
      <c r="P2741" s="27"/>
      <c r="Q2741" s="27"/>
      <c r="R2741" s="27"/>
      <c r="S2741" s="27"/>
      <c r="T2741" s="27"/>
      <c r="U2741" s="27"/>
      <c r="V2741" s="27"/>
      <c r="W2741" s="27"/>
      <c r="X2741" s="27"/>
      <c r="Y2741" s="27"/>
      <c r="Z2741" s="27"/>
      <c r="AA2741" s="27"/>
      <c r="AB2741" s="27"/>
      <c r="AC2741" s="27"/>
      <c r="AD2741" s="27"/>
      <c r="AE2741" s="27"/>
    </row>
    <row r="2742" spans="1:31" ht="15.75" customHeight="1" x14ac:dyDescent="0.2">
      <c r="A2742" s="22">
        <v>36706</v>
      </c>
      <c r="B2742" s="23">
        <f t="shared" ref="B2742:C2742" si="5486">LN(D2742)</f>
        <v>7.2739943405894643</v>
      </c>
      <c r="C2742" s="23">
        <f t="shared" si="5486"/>
        <v>8.2628685226184526</v>
      </c>
      <c r="D2742" s="24">
        <v>1442.3</v>
      </c>
      <c r="E2742" s="24">
        <v>3877.2</v>
      </c>
      <c r="F2742" s="27">
        <f t="shared" ref="F2742:G2742" si="5487">LN(D2742/D2741)</f>
        <v>-8.6293725233693823E-3</v>
      </c>
      <c r="G2742" s="27">
        <f t="shared" si="5487"/>
        <v>-1.6143618906841392E-2</v>
      </c>
      <c r="H2742" s="27">
        <f t="shared" si="5113"/>
        <v>0.88032313725892131</v>
      </c>
      <c r="I2742" s="27"/>
      <c r="J2742" s="27">
        <v>2704</v>
      </c>
      <c r="K2742" s="27">
        <v>7.4395763345970884</v>
      </c>
      <c r="L2742" s="37">
        <v>-0.1897928534230573</v>
      </c>
      <c r="M2742" s="27"/>
      <c r="N2742" s="27"/>
      <c r="O2742" s="27"/>
      <c r="P2742" s="27"/>
      <c r="Q2742" s="27"/>
      <c r="R2742" s="27"/>
      <c r="S2742" s="27"/>
      <c r="T2742" s="27"/>
      <c r="U2742" s="27"/>
      <c r="V2742" s="27"/>
      <c r="W2742" s="27"/>
      <c r="X2742" s="27"/>
      <c r="Y2742" s="27"/>
      <c r="Z2742" s="27"/>
      <c r="AA2742" s="27"/>
      <c r="AB2742" s="27"/>
      <c r="AC2742" s="27"/>
      <c r="AD2742" s="27"/>
      <c r="AE2742" s="27"/>
    </row>
    <row r="2743" spans="1:31" ht="15.75" customHeight="1" x14ac:dyDescent="0.2">
      <c r="A2743" s="22">
        <v>36707</v>
      </c>
      <c r="B2743" s="23">
        <f t="shared" ref="B2743:C2743" si="5488">LN(D2743)</f>
        <v>7.2824862277204403</v>
      </c>
      <c r="C2743" s="23">
        <f t="shared" si="5488"/>
        <v>8.2855385230836003</v>
      </c>
      <c r="D2743" s="24">
        <v>1454.6</v>
      </c>
      <c r="E2743" s="24">
        <v>3966.1</v>
      </c>
      <c r="F2743" s="27">
        <f t="shared" ref="F2743:G2743" si="5489">LN(D2743/D2742)</f>
        <v>8.4918871309758569E-3</v>
      </c>
      <c r="G2743" s="27">
        <f t="shared" si="5489"/>
        <v>2.2670000465147427E-2</v>
      </c>
      <c r="H2743" s="27">
        <f t="shared" si="5113"/>
        <v>0.87893939632666662</v>
      </c>
      <c r="I2743" s="27"/>
      <c r="J2743" s="27">
        <v>2705</v>
      </c>
      <c r="K2743" s="27">
        <v>7.4461496250246331</v>
      </c>
      <c r="L2743" s="37">
        <v>-0.18710387238060378</v>
      </c>
      <c r="M2743" s="27"/>
      <c r="N2743" s="27"/>
      <c r="O2743" s="27"/>
      <c r="P2743" s="27"/>
      <c r="Q2743" s="27"/>
      <c r="R2743" s="27"/>
      <c r="S2743" s="27"/>
      <c r="T2743" s="27"/>
      <c r="U2743" s="27"/>
      <c r="V2743" s="27"/>
      <c r="W2743" s="27"/>
      <c r="X2743" s="27"/>
      <c r="Y2743" s="27"/>
      <c r="Z2743" s="27"/>
      <c r="AA2743" s="27"/>
      <c r="AB2743" s="27"/>
      <c r="AC2743" s="27"/>
      <c r="AD2743" s="27"/>
      <c r="AE2743" s="27"/>
    </row>
    <row r="2744" spans="1:31" ht="15.75" customHeight="1" x14ac:dyDescent="0.2">
      <c r="A2744" s="22">
        <v>36710</v>
      </c>
      <c r="B2744" s="23">
        <f t="shared" ref="B2744:C2744" si="5490">LN(D2744)</f>
        <v>7.292677485858972</v>
      </c>
      <c r="C2744" s="23">
        <f t="shared" si="5490"/>
        <v>8.2920225870173958</v>
      </c>
      <c r="D2744" s="24">
        <v>1469.5</v>
      </c>
      <c r="E2744" s="24">
        <v>3991.9</v>
      </c>
      <c r="F2744" s="27">
        <f t="shared" ref="F2744:G2744" si="5491">LN(D2744/D2743)</f>
        <v>1.0191258138531707E-2</v>
      </c>
      <c r="G2744" s="27">
        <f t="shared" si="5491"/>
        <v>6.4840639337948661E-3</v>
      </c>
      <c r="H2744" s="27">
        <f t="shared" si="5113"/>
        <v>0.87948114097963592</v>
      </c>
      <c r="I2744" s="27"/>
      <c r="J2744" s="27">
        <v>2706</v>
      </c>
      <c r="K2744" s="27">
        <v>7.4633988527349757</v>
      </c>
      <c r="L2744" s="37">
        <v>-0.18249506712121732</v>
      </c>
      <c r="M2744" s="27"/>
      <c r="N2744" s="27"/>
      <c r="O2744" s="27"/>
      <c r="P2744" s="27"/>
      <c r="Q2744" s="27"/>
      <c r="R2744" s="27"/>
      <c r="S2744" s="27"/>
      <c r="T2744" s="27"/>
      <c r="U2744" s="27"/>
      <c r="V2744" s="27"/>
      <c r="W2744" s="27"/>
      <c r="X2744" s="27"/>
      <c r="Y2744" s="27"/>
      <c r="Z2744" s="27"/>
      <c r="AA2744" s="27"/>
      <c r="AB2744" s="27"/>
      <c r="AC2744" s="27"/>
      <c r="AD2744" s="27"/>
      <c r="AE2744" s="27"/>
    </row>
    <row r="2745" spans="1:31" ht="15.75" customHeight="1" x14ac:dyDescent="0.2">
      <c r="A2745" s="22">
        <v>36711</v>
      </c>
      <c r="B2745" s="23">
        <f t="shared" ref="B2745:C2745" si="5492">LN(D2745)</f>
        <v>7.292677485858972</v>
      </c>
      <c r="C2745" s="23">
        <f t="shared" si="5492"/>
        <v>8.2920225870173958</v>
      </c>
      <c r="D2745" s="24">
        <v>1469.5</v>
      </c>
      <c r="E2745" s="24">
        <v>3991.9</v>
      </c>
      <c r="F2745" s="27">
        <f t="shared" ref="F2745:G2745" si="5493">LN(D2745/D2744)</f>
        <v>0</v>
      </c>
      <c r="G2745" s="27">
        <f t="shared" si="5493"/>
        <v>0</v>
      </c>
      <c r="H2745" s="27">
        <f t="shared" si="5113"/>
        <v>0.87948114097963592</v>
      </c>
      <c r="I2745" s="27"/>
      <c r="J2745" s="27">
        <v>2707</v>
      </c>
      <c r="K2745" s="27">
        <v>7.4868972167796572</v>
      </c>
      <c r="L2745" s="37">
        <v>-0.19660433433306057</v>
      </c>
      <c r="M2745" s="27"/>
      <c r="N2745" s="27"/>
      <c r="O2745" s="27"/>
      <c r="P2745" s="27"/>
      <c r="Q2745" s="27"/>
      <c r="R2745" s="27"/>
      <c r="S2745" s="27"/>
      <c r="T2745" s="27"/>
      <c r="U2745" s="27"/>
      <c r="V2745" s="27"/>
      <c r="W2745" s="27"/>
      <c r="X2745" s="27"/>
      <c r="Y2745" s="27"/>
      <c r="Z2745" s="27"/>
      <c r="AA2745" s="27"/>
      <c r="AB2745" s="27"/>
      <c r="AC2745" s="27"/>
      <c r="AD2745" s="27"/>
      <c r="AE2745" s="27"/>
    </row>
    <row r="2746" spans="1:31" ht="15.75" customHeight="1" x14ac:dyDescent="0.2">
      <c r="A2746" s="22">
        <v>36712</v>
      </c>
      <c r="B2746" s="23">
        <f t="shared" ref="B2746:C2746" si="5494">LN(D2746)</f>
        <v>7.2766947057408515</v>
      </c>
      <c r="C2746" s="23">
        <f t="shared" si="5494"/>
        <v>8.2592252489478479</v>
      </c>
      <c r="D2746" s="24">
        <v>1446.2</v>
      </c>
      <c r="E2746" s="24">
        <v>3863.1</v>
      </c>
      <c r="F2746" s="27">
        <f t="shared" ref="F2746:G2746" si="5495">LN(D2746/D2745)</f>
        <v>-1.5982780118120522E-2</v>
      </c>
      <c r="G2746" s="27">
        <f t="shared" si="5495"/>
        <v>-3.279733806954737E-2</v>
      </c>
      <c r="H2746" s="27">
        <f t="shared" si="5113"/>
        <v>0.88103841297557994</v>
      </c>
      <c r="I2746" s="27"/>
      <c r="J2746" s="27">
        <v>2708</v>
      </c>
      <c r="K2746" s="27">
        <v>7.4714534870429752</v>
      </c>
      <c r="L2746" s="37">
        <v>-0.19365304518393422</v>
      </c>
      <c r="M2746" s="27"/>
      <c r="N2746" s="27"/>
      <c r="O2746" s="27"/>
      <c r="P2746" s="27"/>
      <c r="Q2746" s="27"/>
      <c r="R2746" s="27"/>
      <c r="S2746" s="27"/>
      <c r="T2746" s="27"/>
      <c r="U2746" s="27"/>
      <c r="V2746" s="27"/>
      <c r="W2746" s="27"/>
      <c r="X2746" s="27"/>
      <c r="Y2746" s="27"/>
      <c r="Z2746" s="27"/>
      <c r="AA2746" s="27"/>
      <c r="AB2746" s="27"/>
      <c r="AC2746" s="27"/>
      <c r="AD2746" s="27"/>
      <c r="AE2746" s="27"/>
    </row>
    <row r="2747" spans="1:31" ht="15.75" customHeight="1" x14ac:dyDescent="0.2">
      <c r="A2747" s="22">
        <v>36713</v>
      </c>
      <c r="B2747" s="23">
        <f t="shared" ref="B2747:C2747" si="5496">LN(D2747)</f>
        <v>7.283860231783815</v>
      </c>
      <c r="C2747" s="23">
        <f t="shared" si="5496"/>
        <v>8.2841255589043339</v>
      </c>
      <c r="D2747" s="24">
        <v>1456.6</v>
      </c>
      <c r="E2747" s="24">
        <v>3960.5</v>
      </c>
      <c r="F2747" s="27">
        <f t="shared" ref="F2747:G2747" si="5497">LN(D2747/D2746)</f>
        <v>7.1655260429631029E-3</v>
      </c>
      <c r="G2747" s="27">
        <f t="shared" si="5497"/>
        <v>2.4900309956486628E-2</v>
      </c>
      <c r="H2747" s="27">
        <f t="shared" si="5113"/>
        <v>0.87925517062626279</v>
      </c>
      <c r="I2747" s="27"/>
      <c r="J2747" s="27">
        <v>2709</v>
      </c>
      <c r="K2747" s="27">
        <v>7.4482990129465323</v>
      </c>
      <c r="L2747" s="37">
        <v>-0.17784695770716841</v>
      </c>
      <c r="M2747" s="27"/>
      <c r="N2747" s="27"/>
      <c r="O2747" s="27"/>
      <c r="P2747" s="27"/>
      <c r="Q2747" s="27"/>
      <c r="R2747" s="27"/>
      <c r="S2747" s="27"/>
      <c r="T2747" s="27"/>
      <c r="U2747" s="27"/>
      <c r="V2747" s="27"/>
      <c r="W2747" s="27"/>
      <c r="X2747" s="27"/>
      <c r="Y2747" s="27"/>
      <c r="Z2747" s="27"/>
      <c r="AA2747" s="27"/>
      <c r="AB2747" s="27"/>
      <c r="AC2747" s="27"/>
      <c r="AD2747" s="27"/>
      <c r="AE2747" s="27"/>
    </row>
    <row r="2748" spans="1:31" ht="15.75" customHeight="1" x14ac:dyDescent="0.2">
      <c r="A2748" s="22">
        <v>36714</v>
      </c>
      <c r="B2748" s="23">
        <f t="shared" ref="B2748:C2748" si="5498">LN(D2748)</f>
        <v>7.2990538471727238</v>
      </c>
      <c r="C2748" s="23">
        <f t="shared" si="5498"/>
        <v>8.2998328848577554</v>
      </c>
      <c r="D2748" s="24">
        <v>1478.9</v>
      </c>
      <c r="E2748" s="24">
        <v>4023.2</v>
      </c>
      <c r="F2748" s="27">
        <f t="shared" ref="F2748:G2748" si="5499">LN(D2748/D2747)</f>
        <v>1.5193615388908845E-2</v>
      </c>
      <c r="G2748" s="27">
        <f t="shared" si="5499"/>
        <v>1.5707325953420559E-2</v>
      </c>
      <c r="H2748" s="27">
        <f t="shared" si="5113"/>
        <v>0.87942178456257158</v>
      </c>
      <c r="I2748" s="27"/>
      <c r="J2748" s="27">
        <v>2710</v>
      </c>
      <c r="K2748" s="27">
        <v>7.4147753433930381</v>
      </c>
      <c r="L2748" s="37">
        <v>-0.16563136200987039</v>
      </c>
      <c r="M2748" s="27"/>
      <c r="N2748" s="27"/>
      <c r="O2748" s="27"/>
      <c r="P2748" s="27"/>
      <c r="Q2748" s="27"/>
      <c r="R2748" s="27"/>
      <c r="S2748" s="27"/>
      <c r="T2748" s="27"/>
      <c r="U2748" s="27"/>
      <c r="V2748" s="27"/>
      <c r="W2748" s="27"/>
      <c r="X2748" s="27"/>
      <c r="Y2748" s="27"/>
      <c r="Z2748" s="27"/>
      <c r="AA2748" s="27"/>
      <c r="AB2748" s="27"/>
      <c r="AC2748" s="27"/>
      <c r="AD2748" s="27"/>
      <c r="AE2748" s="27"/>
    </row>
    <row r="2749" spans="1:31" ht="15.75" customHeight="1" x14ac:dyDescent="0.2">
      <c r="A2749" s="22">
        <v>36717</v>
      </c>
      <c r="B2749" s="23">
        <f t="shared" ref="B2749:C2749" si="5500">LN(D2749)</f>
        <v>7.2968199657225208</v>
      </c>
      <c r="C2749" s="23">
        <f t="shared" si="5500"/>
        <v>8.2890873482722132</v>
      </c>
      <c r="D2749" s="24">
        <v>1475.6</v>
      </c>
      <c r="E2749" s="24">
        <v>3980.2</v>
      </c>
      <c r="F2749" s="27">
        <f t="shared" ref="F2749:G2749" si="5501">LN(D2749/D2748)</f>
        <v>-2.2338814502030056E-3</v>
      </c>
      <c r="G2749" s="27">
        <f t="shared" si="5501"/>
        <v>-1.0745536585542318E-2</v>
      </c>
      <c r="H2749" s="27">
        <f t="shared" si="5113"/>
        <v>0.88029232400880397</v>
      </c>
      <c r="I2749" s="27"/>
      <c r="J2749" s="27">
        <v>2711</v>
      </c>
      <c r="K2749" s="27">
        <v>7.4087006447546599</v>
      </c>
      <c r="L2749" s="37">
        <v>-0.16397325410965902</v>
      </c>
      <c r="M2749" s="27"/>
      <c r="N2749" s="27"/>
      <c r="O2749" s="27"/>
      <c r="P2749" s="27"/>
      <c r="Q2749" s="27"/>
      <c r="R2749" s="27"/>
      <c r="S2749" s="27"/>
      <c r="T2749" s="27"/>
      <c r="U2749" s="27"/>
      <c r="V2749" s="27"/>
      <c r="W2749" s="27"/>
      <c r="X2749" s="27"/>
      <c r="Y2749" s="27"/>
      <c r="Z2749" s="27"/>
      <c r="AA2749" s="27"/>
      <c r="AB2749" s="27"/>
      <c r="AC2749" s="27"/>
      <c r="AD2749" s="27"/>
      <c r="AE2749" s="27"/>
    </row>
    <row r="2750" spans="1:31" ht="15.75" customHeight="1" x14ac:dyDescent="0.2">
      <c r="A2750" s="22">
        <v>36718</v>
      </c>
      <c r="B2750" s="23">
        <f t="shared" ref="B2750:C2750" si="5502">LN(D2750)</f>
        <v>7.3003377612592875</v>
      </c>
      <c r="C2750" s="23">
        <f t="shared" si="5502"/>
        <v>8.2830897998656852</v>
      </c>
      <c r="D2750" s="24">
        <v>1480.8</v>
      </c>
      <c r="E2750" s="24">
        <v>3956.4</v>
      </c>
      <c r="F2750" s="27">
        <f t="shared" ref="F2750:G2750" si="5503">LN(D2750/D2749)</f>
        <v>3.5177955367672138E-3</v>
      </c>
      <c r="G2750" s="27">
        <f t="shared" si="5503"/>
        <v>-5.9975484065269572E-3</v>
      </c>
      <c r="H2750" s="27">
        <f t="shared" si="5113"/>
        <v>0.88135441455405528</v>
      </c>
      <c r="I2750" s="27"/>
      <c r="J2750" s="27">
        <v>2712</v>
      </c>
      <c r="K2750" s="27">
        <v>7.3607816435913849</v>
      </c>
      <c r="L2750" s="37">
        <v>-0.13544574181160396</v>
      </c>
      <c r="M2750" s="27"/>
      <c r="N2750" s="27"/>
      <c r="O2750" s="27"/>
      <c r="P2750" s="27"/>
      <c r="Q2750" s="27"/>
      <c r="R2750" s="27"/>
      <c r="S2750" s="27"/>
      <c r="T2750" s="27"/>
      <c r="U2750" s="27"/>
      <c r="V2750" s="27"/>
      <c r="W2750" s="27"/>
      <c r="X2750" s="27"/>
      <c r="Y2750" s="27"/>
      <c r="Z2750" s="27"/>
      <c r="AA2750" s="27"/>
      <c r="AB2750" s="27"/>
      <c r="AC2750" s="27"/>
      <c r="AD2750" s="27"/>
      <c r="AE2750" s="27"/>
    </row>
    <row r="2751" spans="1:31" ht="15.75" customHeight="1" x14ac:dyDescent="0.2">
      <c r="A2751" s="22">
        <v>36719</v>
      </c>
      <c r="B2751" s="23">
        <f t="shared" ref="B2751:C2751" si="5504">LN(D2751)</f>
        <v>7.3084758160595449</v>
      </c>
      <c r="C2751" s="23">
        <f t="shared" si="5504"/>
        <v>8.3186202940362328</v>
      </c>
      <c r="D2751" s="24">
        <v>1492.9</v>
      </c>
      <c r="E2751" s="24">
        <v>4099.5</v>
      </c>
      <c r="F2751" s="27">
        <f t="shared" ref="F2751:G2751" si="5505">LN(D2751/D2750)</f>
        <v>8.1380548002566999E-3</v>
      </c>
      <c r="G2751" s="27">
        <f t="shared" si="5505"/>
        <v>3.5530494170546732E-2</v>
      </c>
      <c r="H2751" s="27">
        <f t="shared" si="5113"/>
        <v>0.87856826705975766</v>
      </c>
      <c r="I2751" s="27"/>
      <c r="J2751" s="27">
        <v>2713</v>
      </c>
      <c r="K2751" s="27">
        <v>7.3866054552705203</v>
      </c>
      <c r="L2751" s="37">
        <v>-0.14309248060503865</v>
      </c>
      <c r="M2751" s="27"/>
      <c r="N2751" s="27"/>
      <c r="O2751" s="27"/>
      <c r="P2751" s="27"/>
      <c r="Q2751" s="27"/>
      <c r="R2751" s="27"/>
      <c r="S2751" s="27"/>
      <c r="T2751" s="27"/>
      <c r="U2751" s="27"/>
      <c r="V2751" s="27"/>
      <c r="W2751" s="27"/>
      <c r="X2751" s="27"/>
      <c r="Y2751" s="27"/>
      <c r="Z2751" s="27"/>
      <c r="AA2751" s="27"/>
      <c r="AB2751" s="27"/>
      <c r="AC2751" s="27"/>
      <c r="AD2751" s="27"/>
      <c r="AE2751" s="27"/>
    </row>
    <row r="2752" spans="1:31" ht="15.75" customHeight="1" x14ac:dyDescent="0.2">
      <c r="A2752" s="22">
        <v>36720</v>
      </c>
      <c r="B2752" s="23">
        <f t="shared" ref="B2752:C2752" si="5506">LN(D2752)</f>
        <v>7.3104164597575672</v>
      </c>
      <c r="C2752" s="23">
        <f t="shared" si="5506"/>
        <v>8.3368217319458964</v>
      </c>
      <c r="D2752" s="24">
        <v>1495.8</v>
      </c>
      <c r="E2752" s="24">
        <v>4174.8</v>
      </c>
      <c r="F2752" s="27">
        <f t="shared" ref="F2752:G2752" si="5507">LN(D2752/D2751)</f>
        <v>1.9406436980225631E-3</v>
      </c>
      <c r="G2752" s="27">
        <f t="shared" si="5507"/>
        <v>1.8201437909664241E-2</v>
      </c>
      <c r="H2752" s="27">
        <f t="shared" si="5113"/>
        <v>0.87688290511775691</v>
      </c>
      <c r="I2752" s="27"/>
      <c r="J2752" s="27">
        <v>2714</v>
      </c>
      <c r="K2752" s="27">
        <v>7.3708130357805484</v>
      </c>
      <c r="L2752" s="37">
        <v>-0.13988789141707691</v>
      </c>
      <c r="M2752" s="27"/>
      <c r="N2752" s="27"/>
      <c r="O2752" s="27"/>
      <c r="P2752" s="27"/>
      <c r="Q2752" s="27"/>
      <c r="R2752" s="27"/>
      <c r="S2752" s="27"/>
      <c r="T2752" s="27"/>
      <c r="U2752" s="27"/>
      <c r="V2752" s="27"/>
      <c r="W2752" s="27"/>
      <c r="X2752" s="27"/>
      <c r="Y2752" s="27"/>
      <c r="Z2752" s="27"/>
      <c r="AA2752" s="27"/>
      <c r="AB2752" s="27"/>
      <c r="AC2752" s="27"/>
      <c r="AD2752" s="27"/>
      <c r="AE2752" s="27"/>
    </row>
    <row r="2753" spans="1:31" ht="15.75" customHeight="1" x14ac:dyDescent="0.2">
      <c r="A2753" s="22">
        <v>36721</v>
      </c>
      <c r="B2753" s="23">
        <f t="shared" ref="B2753:C2753" si="5508">LN(D2753)</f>
        <v>7.3197987024504236</v>
      </c>
      <c r="C2753" s="23">
        <f t="shared" si="5508"/>
        <v>8.3537561935638234</v>
      </c>
      <c r="D2753" s="24">
        <v>1509.9</v>
      </c>
      <c r="E2753" s="24">
        <v>4246.1000000000004</v>
      </c>
      <c r="F2753" s="27">
        <f t="shared" ref="F2753:G2753" si="5509">LN(D2753/D2752)</f>
        <v>9.3822426928568126E-3</v>
      </c>
      <c r="G2753" s="27">
        <f t="shared" si="5509"/>
        <v>1.6934461617926406E-2</v>
      </c>
      <c r="H2753" s="27">
        <f t="shared" si="5113"/>
        <v>0.87622843339502587</v>
      </c>
      <c r="I2753" s="27"/>
      <c r="J2753" s="27">
        <v>2715</v>
      </c>
      <c r="K2753" s="27">
        <v>7.3707641743958821</v>
      </c>
      <c r="L2753" s="37">
        <v>-0.14237572282227795</v>
      </c>
      <c r="M2753" s="27"/>
      <c r="N2753" s="27"/>
      <c r="O2753" s="27"/>
      <c r="P2753" s="27"/>
      <c r="Q2753" s="27"/>
      <c r="R2753" s="27"/>
      <c r="S2753" s="27"/>
      <c r="T2753" s="27"/>
      <c r="U2753" s="27"/>
      <c r="V2753" s="27"/>
      <c r="W2753" s="27"/>
      <c r="X2753" s="27"/>
      <c r="Y2753" s="27"/>
      <c r="Z2753" s="27"/>
      <c r="AA2753" s="27"/>
      <c r="AB2753" s="27"/>
      <c r="AC2753" s="27"/>
      <c r="AD2753" s="27"/>
      <c r="AE2753" s="27"/>
    </row>
    <row r="2754" spans="1:31" ht="15.75" customHeight="1" x14ac:dyDescent="0.2">
      <c r="A2754" s="22">
        <v>36724</v>
      </c>
      <c r="B2754" s="23">
        <f t="shared" ref="B2754:C2754" si="5510">LN(D2754)</f>
        <v>7.3201297953912361</v>
      </c>
      <c r="C2754" s="23">
        <f t="shared" si="5510"/>
        <v>8.3604458097417105</v>
      </c>
      <c r="D2754" s="24">
        <v>1510.4</v>
      </c>
      <c r="E2754" s="24">
        <v>4274.6000000000004</v>
      </c>
      <c r="F2754" s="27">
        <f t="shared" ref="F2754:G2754" si="5511">LN(D2754/D2753)</f>
        <v>3.3109294081215421E-4</v>
      </c>
      <c r="G2754" s="27">
        <f t="shared" si="5511"/>
        <v>6.6896161778871597E-3</v>
      </c>
      <c r="H2754" s="27">
        <f t="shared" si="5113"/>
        <v>0.87556692094836819</v>
      </c>
      <c r="I2754" s="27"/>
      <c r="J2754" s="27">
        <v>2716</v>
      </c>
      <c r="K2754" s="27">
        <v>7.3707641743958821</v>
      </c>
      <c r="L2754" s="37">
        <v>-0.14237572282227795</v>
      </c>
      <c r="M2754" s="27"/>
      <c r="N2754" s="27"/>
      <c r="O2754" s="27"/>
      <c r="P2754" s="27"/>
      <c r="Q2754" s="27"/>
      <c r="R2754" s="27"/>
      <c r="S2754" s="27"/>
      <c r="T2754" s="27"/>
      <c r="U2754" s="27"/>
      <c r="V2754" s="27"/>
      <c r="W2754" s="27"/>
      <c r="X2754" s="27"/>
      <c r="Y2754" s="27"/>
      <c r="Z2754" s="27"/>
      <c r="AA2754" s="27"/>
      <c r="AB2754" s="27"/>
      <c r="AC2754" s="27"/>
      <c r="AD2754" s="27"/>
      <c r="AE2754" s="27"/>
    </row>
    <row r="2755" spans="1:31" ht="15.75" customHeight="1" x14ac:dyDescent="0.2">
      <c r="A2755" s="22">
        <v>36725</v>
      </c>
      <c r="B2755" s="23">
        <f t="shared" ref="B2755:C2755" si="5512">LN(D2755)</f>
        <v>7.3090115423162469</v>
      </c>
      <c r="C2755" s="23">
        <f t="shared" si="5512"/>
        <v>8.3373725048378482</v>
      </c>
      <c r="D2755" s="24">
        <v>1493.7</v>
      </c>
      <c r="E2755" s="24">
        <v>4177.1000000000004</v>
      </c>
      <c r="F2755" s="27">
        <f t="shared" ref="F2755:G2755" si="5513">LN(D2755/D2754)</f>
        <v>-1.1118253074989532E-2</v>
      </c>
      <c r="G2755" s="27">
        <f t="shared" si="5513"/>
        <v>-2.307330490386271E-2</v>
      </c>
      <c r="H2755" s="27">
        <f t="shared" si="5113"/>
        <v>0.87665646917840312</v>
      </c>
      <c r="I2755" s="27"/>
      <c r="J2755" s="27">
        <v>2717</v>
      </c>
      <c r="K2755" s="27">
        <v>7.4305517028791499</v>
      </c>
      <c r="L2755" s="37">
        <v>-0.17045083811950956</v>
      </c>
      <c r="M2755" s="27"/>
      <c r="N2755" s="27"/>
      <c r="O2755" s="27"/>
      <c r="P2755" s="27"/>
      <c r="Q2755" s="27"/>
      <c r="R2755" s="27"/>
      <c r="S2755" s="27"/>
      <c r="T2755" s="27"/>
      <c r="U2755" s="27"/>
      <c r="V2755" s="27"/>
      <c r="W2755" s="27"/>
      <c r="X2755" s="27"/>
      <c r="Y2755" s="27"/>
      <c r="Z2755" s="27"/>
      <c r="AA2755" s="27"/>
      <c r="AB2755" s="27"/>
      <c r="AC2755" s="27"/>
      <c r="AD2755" s="27"/>
      <c r="AE2755" s="27"/>
    </row>
    <row r="2756" spans="1:31" ht="15.75" customHeight="1" x14ac:dyDescent="0.2">
      <c r="A2756" s="22">
        <v>36726</v>
      </c>
      <c r="B2756" s="23">
        <f t="shared" ref="B2756:C2756" si="5514">LN(D2756)</f>
        <v>7.3010803271961331</v>
      </c>
      <c r="C2756" s="23">
        <f t="shared" si="5514"/>
        <v>8.3078539210784239</v>
      </c>
      <c r="D2756" s="24">
        <v>1481.9</v>
      </c>
      <c r="E2756" s="24">
        <v>4055.6</v>
      </c>
      <c r="F2756" s="27">
        <f t="shared" ref="F2756:G2756" si="5515">LN(D2756/D2755)</f>
        <v>-7.9312151201139155E-3</v>
      </c>
      <c r="G2756" s="27">
        <f t="shared" si="5515"/>
        <v>-2.9518583759422894E-2</v>
      </c>
      <c r="H2756" s="27">
        <f t="shared" si="5113"/>
        <v>0.8788166470611698</v>
      </c>
      <c r="I2756" s="27"/>
      <c r="J2756" s="27">
        <v>2718</v>
      </c>
      <c r="K2756" s="27">
        <v>7.4171966937473055</v>
      </c>
      <c r="L2756" s="37">
        <v>-0.15836209718359573</v>
      </c>
      <c r="M2756" s="27"/>
      <c r="N2756" s="27"/>
      <c r="O2756" s="27"/>
      <c r="P2756" s="27"/>
      <c r="Q2756" s="27"/>
      <c r="R2756" s="27"/>
      <c r="S2756" s="27"/>
      <c r="T2756" s="27"/>
      <c r="U2756" s="27"/>
      <c r="V2756" s="27"/>
      <c r="W2756" s="27"/>
      <c r="X2756" s="27"/>
      <c r="Y2756" s="27"/>
      <c r="Z2756" s="27"/>
      <c r="AA2756" s="27"/>
      <c r="AB2756" s="27"/>
      <c r="AC2756" s="27"/>
      <c r="AD2756" s="27"/>
      <c r="AE2756" s="27"/>
    </row>
    <row r="2757" spans="1:31" ht="15.75" customHeight="1" x14ac:dyDescent="0.2">
      <c r="A2757" s="22">
        <v>36727</v>
      </c>
      <c r="B2757" s="23">
        <f t="shared" ref="B2757:C2757" si="5516">LN(D2757)</f>
        <v>7.3102158780700028</v>
      </c>
      <c r="C2757" s="23">
        <f t="shared" si="5516"/>
        <v>8.3391425014729279</v>
      </c>
      <c r="D2757" s="24">
        <v>1495.5</v>
      </c>
      <c r="E2757" s="24">
        <v>4184.5</v>
      </c>
      <c r="F2757" s="27">
        <f t="shared" ref="F2757:G2757" si="5517">LN(D2757/D2756)</f>
        <v>9.135550873869927E-3</v>
      </c>
      <c r="G2757" s="27">
        <f t="shared" si="5517"/>
        <v>3.1288580394504134E-2</v>
      </c>
      <c r="H2757" s="27">
        <f t="shared" si="5113"/>
        <v>0.87661481702450972</v>
      </c>
      <c r="I2757" s="27"/>
      <c r="J2757" s="27">
        <v>2719</v>
      </c>
      <c r="K2757" s="27">
        <v>7.457931696824641</v>
      </c>
      <c r="L2757" s="37">
        <v>-0.17944079025543758</v>
      </c>
      <c r="M2757" s="27"/>
      <c r="N2757" s="27"/>
      <c r="O2757" s="27"/>
      <c r="P2757" s="27"/>
      <c r="Q2757" s="27"/>
      <c r="R2757" s="27"/>
      <c r="S2757" s="27"/>
      <c r="T2757" s="27"/>
      <c r="U2757" s="27"/>
      <c r="V2757" s="27"/>
      <c r="W2757" s="27"/>
      <c r="X2757" s="27"/>
      <c r="Y2757" s="27"/>
      <c r="Z2757" s="27"/>
      <c r="AA2757" s="27"/>
      <c r="AB2757" s="27"/>
      <c r="AC2757" s="27"/>
      <c r="AD2757" s="27"/>
      <c r="AE2757" s="27"/>
    </row>
    <row r="2758" spans="1:31" ht="15.75" customHeight="1" x14ac:dyDescent="0.2">
      <c r="A2758" s="22">
        <v>36728</v>
      </c>
      <c r="B2758" s="23">
        <f t="shared" ref="B2758:C2758" si="5518">LN(D2758)</f>
        <v>7.2998649320431426</v>
      </c>
      <c r="C2758" s="23">
        <f t="shared" si="5518"/>
        <v>8.3173754654055241</v>
      </c>
      <c r="D2758" s="24">
        <v>1480.1</v>
      </c>
      <c r="E2758" s="24">
        <v>4094.4</v>
      </c>
      <c r="F2758" s="27">
        <f t="shared" ref="F2758:G2758" si="5519">LN(D2758/D2757)</f>
        <v>-1.0350946026859683E-2</v>
      </c>
      <c r="G2758" s="27">
        <f t="shared" si="5519"/>
        <v>-2.1767036067404384E-2</v>
      </c>
      <c r="H2758" s="27">
        <f t="shared" si="5113"/>
        <v>0.87766447028939421</v>
      </c>
      <c r="I2758" s="27"/>
      <c r="J2758" s="27">
        <v>2720</v>
      </c>
      <c r="K2758" s="27">
        <v>7.506820858693227</v>
      </c>
      <c r="L2758" s="37">
        <v>-0.20891717571481916</v>
      </c>
      <c r="M2758" s="27"/>
      <c r="N2758" s="27"/>
      <c r="O2758" s="27"/>
      <c r="P2758" s="27"/>
      <c r="Q2758" s="27"/>
      <c r="R2758" s="27"/>
      <c r="S2758" s="27"/>
      <c r="T2758" s="27"/>
      <c r="U2758" s="27"/>
      <c r="V2758" s="27"/>
      <c r="W2758" s="27"/>
      <c r="X2758" s="27"/>
      <c r="Y2758" s="27"/>
      <c r="Z2758" s="27"/>
      <c r="AA2758" s="27"/>
      <c r="AB2758" s="27"/>
      <c r="AC2758" s="27"/>
      <c r="AD2758" s="27"/>
      <c r="AE2758" s="27"/>
    </row>
    <row r="2759" spans="1:31" ht="15.75" customHeight="1" x14ac:dyDescent="0.2">
      <c r="A2759" s="22">
        <v>36731</v>
      </c>
      <c r="B2759" s="23">
        <f t="shared" ref="B2759:C2759" si="5520">LN(D2759)</f>
        <v>7.2890642972125423</v>
      </c>
      <c r="C2759" s="23">
        <f t="shared" si="5520"/>
        <v>8.2894139116974994</v>
      </c>
      <c r="D2759" s="24">
        <v>1464.2</v>
      </c>
      <c r="E2759" s="24">
        <v>3981.5</v>
      </c>
      <c r="F2759" s="27">
        <f t="shared" ref="F2759:G2759" si="5521">LN(D2759/D2758)</f>
        <v>-1.0800634830600597E-2</v>
      </c>
      <c r="G2759" s="27">
        <f t="shared" si="5521"/>
        <v>-2.7961553708024819E-2</v>
      </c>
      <c r="H2759" s="27">
        <f t="shared" si="5113"/>
        <v>0.8793220334825691</v>
      </c>
      <c r="I2759" s="27"/>
      <c r="J2759" s="27">
        <v>2721</v>
      </c>
      <c r="K2759" s="27">
        <v>7.5085438826820168</v>
      </c>
      <c r="L2759" s="37">
        <v>-0.2171601902008895</v>
      </c>
      <c r="M2759" s="27"/>
      <c r="N2759" s="27"/>
      <c r="O2759" s="27"/>
      <c r="P2759" s="27"/>
      <c r="Q2759" s="27"/>
      <c r="R2759" s="27"/>
      <c r="S2759" s="27"/>
      <c r="T2759" s="27"/>
      <c r="U2759" s="27"/>
      <c r="V2759" s="27"/>
      <c r="W2759" s="27"/>
      <c r="X2759" s="27"/>
      <c r="Y2759" s="27"/>
      <c r="Z2759" s="27"/>
      <c r="AA2759" s="27"/>
      <c r="AB2759" s="27"/>
      <c r="AC2759" s="27"/>
      <c r="AD2759" s="27"/>
      <c r="AE2759" s="27"/>
    </row>
    <row r="2760" spans="1:31" ht="15.75" customHeight="1" x14ac:dyDescent="0.2">
      <c r="A2760" s="22">
        <v>36732</v>
      </c>
      <c r="B2760" s="23">
        <f t="shared" ref="B2760:C2760" si="5522">LN(D2760)</f>
        <v>7.2960064063556134</v>
      </c>
      <c r="C2760" s="23">
        <f t="shared" si="5522"/>
        <v>8.3013975777645665</v>
      </c>
      <c r="D2760" s="24">
        <v>1474.4</v>
      </c>
      <c r="E2760" s="24">
        <v>4029.5</v>
      </c>
      <c r="F2760" s="27">
        <f t="shared" ref="F2760:G2760" si="5523">LN(D2760/D2759)</f>
        <v>6.9421091430713353E-3</v>
      </c>
      <c r="G2760" s="27">
        <f t="shared" si="5523"/>
        <v>1.1983666067066426E-2</v>
      </c>
      <c r="H2760" s="27">
        <f t="shared" si="5113"/>
        <v>0.87888892659449169</v>
      </c>
      <c r="I2760" s="27"/>
      <c r="J2760" s="27">
        <v>2722</v>
      </c>
      <c r="K2760" s="27">
        <v>7.4950276756917962</v>
      </c>
      <c r="L2760" s="37">
        <v>-0.2103439467436834</v>
      </c>
      <c r="M2760" s="27"/>
      <c r="N2760" s="27"/>
      <c r="O2760" s="27"/>
      <c r="P2760" s="27"/>
      <c r="Q2760" s="27"/>
      <c r="R2760" s="27"/>
      <c r="S2760" s="27"/>
      <c r="T2760" s="27"/>
      <c r="U2760" s="27"/>
      <c r="V2760" s="27"/>
      <c r="W2760" s="27"/>
      <c r="X2760" s="27"/>
      <c r="Y2760" s="27"/>
      <c r="Z2760" s="27"/>
      <c r="AA2760" s="27"/>
      <c r="AB2760" s="27"/>
      <c r="AC2760" s="27"/>
      <c r="AD2760" s="27"/>
      <c r="AE2760" s="27"/>
    </row>
    <row r="2761" spans="1:31" ht="15.75" customHeight="1" x14ac:dyDescent="0.2">
      <c r="A2761" s="22">
        <v>36733</v>
      </c>
      <c r="B2761" s="23">
        <f t="shared" ref="B2761:C2761" si="5524">LN(D2761)</f>
        <v>7.280972639540181</v>
      </c>
      <c r="C2761" s="23">
        <f t="shared" si="5524"/>
        <v>8.2909699025751049</v>
      </c>
      <c r="D2761" s="24">
        <v>1452.4</v>
      </c>
      <c r="E2761" s="24">
        <v>3987.7</v>
      </c>
      <c r="F2761" s="27">
        <f t="shared" ref="F2761:G2761" si="5525">LN(D2761/D2760)</f>
        <v>-1.50337668154328E-2</v>
      </c>
      <c r="G2761" s="27">
        <f t="shared" si="5525"/>
        <v>-1.0427675189461368E-2</v>
      </c>
      <c r="H2761" s="27">
        <f t="shared" si="5113"/>
        <v>0.87818104818819476</v>
      </c>
      <c r="I2761" s="27"/>
      <c r="J2761" s="27">
        <v>2723</v>
      </c>
      <c r="K2761" s="27">
        <v>7.512121384925198</v>
      </c>
      <c r="L2761" s="37">
        <v>-0.21821974222129636</v>
      </c>
      <c r="M2761" s="27"/>
      <c r="N2761" s="27"/>
      <c r="O2761" s="27"/>
      <c r="P2761" s="27"/>
      <c r="Q2761" s="27"/>
      <c r="R2761" s="27"/>
      <c r="S2761" s="27"/>
      <c r="T2761" s="27"/>
      <c r="U2761" s="27"/>
      <c r="V2761" s="27"/>
      <c r="W2761" s="27"/>
      <c r="X2761" s="27"/>
      <c r="Y2761" s="27"/>
      <c r="Z2761" s="27"/>
      <c r="AA2761" s="27"/>
      <c r="AB2761" s="27"/>
      <c r="AC2761" s="27"/>
      <c r="AD2761" s="27"/>
      <c r="AE2761" s="27"/>
    </row>
    <row r="2762" spans="1:31" ht="15.75" customHeight="1" x14ac:dyDescent="0.2">
      <c r="A2762" s="22">
        <v>36734</v>
      </c>
      <c r="B2762" s="23">
        <f t="shared" ref="B2762:C2762" si="5526">LN(D2762)</f>
        <v>7.2790429352887145</v>
      </c>
      <c r="C2762" s="23">
        <f t="shared" si="5526"/>
        <v>8.2538003981943415</v>
      </c>
      <c r="D2762" s="24">
        <v>1449.6</v>
      </c>
      <c r="E2762" s="24">
        <v>3842.2</v>
      </c>
      <c r="F2762" s="27">
        <f t="shared" ref="F2762:G2762" si="5527">LN(D2762/D2761)</f>
        <v>-1.9297042514659581E-3</v>
      </c>
      <c r="G2762" s="27">
        <f t="shared" si="5527"/>
        <v>-3.7169504380762372E-2</v>
      </c>
      <c r="H2762" s="27">
        <f t="shared" si="5113"/>
        <v>0.88190198261653241</v>
      </c>
      <c r="I2762" s="27"/>
      <c r="J2762" s="27">
        <v>2724</v>
      </c>
      <c r="K2762" s="27">
        <v>7.5093221021444077</v>
      </c>
      <c r="L2762" s="37">
        <v>-0.22203509708061109</v>
      </c>
      <c r="M2762" s="27"/>
      <c r="N2762" s="27"/>
      <c r="O2762" s="27"/>
      <c r="P2762" s="27"/>
      <c r="Q2762" s="27"/>
      <c r="R2762" s="27"/>
      <c r="S2762" s="27"/>
      <c r="T2762" s="27"/>
      <c r="U2762" s="27"/>
      <c r="V2762" s="27"/>
      <c r="W2762" s="27"/>
      <c r="X2762" s="27"/>
      <c r="Y2762" s="27"/>
      <c r="Z2762" s="27"/>
      <c r="AA2762" s="27"/>
      <c r="AB2762" s="27"/>
      <c r="AC2762" s="27"/>
      <c r="AD2762" s="27"/>
      <c r="AE2762" s="27"/>
    </row>
    <row r="2763" spans="1:31" ht="15.75" customHeight="1" x14ac:dyDescent="0.2">
      <c r="A2763" s="22">
        <v>36735</v>
      </c>
      <c r="B2763" s="23">
        <f t="shared" ref="B2763:C2763" si="5528">LN(D2763)</f>
        <v>7.2582712956052857</v>
      </c>
      <c r="C2763" s="23">
        <f t="shared" si="5528"/>
        <v>8.2060377627788146</v>
      </c>
      <c r="D2763" s="24">
        <v>1419.8</v>
      </c>
      <c r="E2763" s="24">
        <v>3663</v>
      </c>
      <c r="F2763" s="27">
        <f t="shared" ref="F2763:G2763" si="5529">LN(D2763/D2762)</f>
        <v>-2.077163968342937E-2</v>
      </c>
      <c r="G2763" s="27">
        <f t="shared" si="5529"/>
        <v>-4.7762635415527867E-2</v>
      </c>
      <c r="H2763" s="27">
        <f t="shared" si="5113"/>
        <v>0.88450376484100091</v>
      </c>
      <c r="I2763" s="27"/>
      <c r="J2763" s="27">
        <v>2725</v>
      </c>
      <c r="K2763" s="27">
        <v>7.5193489889446568</v>
      </c>
      <c r="L2763" s="37">
        <v>-0.23528281928470651</v>
      </c>
      <c r="M2763" s="27"/>
      <c r="N2763" s="27"/>
      <c r="O2763" s="27"/>
      <c r="P2763" s="27"/>
      <c r="Q2763" s="27"/>
      <c r="R2763" s="27"/>
      <c r="S2763" s="27"/>
      <c r="T2763" s="27"/>
      <c r="U2763" s="27"/>
      <c r="V2763" s="27"/>
      <c r="W2763" s="27"/>
      <c r="X2763" s="27"/>
      <c r="Y2763" s="27"/>
      <c r="Z2763" s="27"/>
      <c r="AA2763" s="27"/>
      <c r="AB2763" s="27"/>
      <c r="AC2763" s="27"/>
      <c r="AD2763" s="27"/>
      <c r="AE2763" s="27"/>
    </row>
    <row r="2764" spans="1:31" ht="15.75" customHeight="1" x14ac:dyDescent="0.2">
      <c r="A2764" s="22">
        <v>36738</v>
      </c>
      <c r="B2764" s="23">
        <f t="shared" ref="B2764:C2764" si="5530">LN(D2764)</f>
        <v>7.2659890073848628</v>
      </c>
      <c r="C2764" s="23">
        <f t="shared" si="5530"/>
        <v>8.2340076610163475</v>
      </c>
      <c r="D2764" s="24">
        <v>1430.8</v>
      </c>
      <c r="E2764" s="24">
        <v>3766.9</v>
      </c>
      <c r="F2764" s="27">
        <f t="shared" ref="F2764:G2764" si="5531">LN(D2764/D2763)</f>
        <v>7.717711779577076E-3</v>
      </c>
      <c r="G2764" s="27">
        <f t="shared" si="5531"/>
        <v>2.7969898237532601E-2</v>
      </c>
      <c r="H2764" s="27">
        <f t="shared" si="5113"/>
        <v>0.88243651287640412</v>
      </c>
      <c r="I2764" s="27"/>
      <c r="J2764" s="27">
        <v>2726</v>
      </c>
      <c r="K2764" s="27">
        <v>7.4974421295290306</v>
      </c>
      <c r="L2764" s="37">
        <v>-0.22088572681032037</v>
      </c>
      <c r="M2764" s="27"/>
      <c r="N2764" s="27"/>
      <c r="O2764" s="27"/>
      <c r="P2764" s="27"/>
      <c r="Q2764" s="27"/>
      <c r="R2764" s="27"/>
      <c r="S2764" s="27"/>
      <c r="T2764" s="27"/>
      <c r="U2764" s="27"/>
      <c r="V2764" s="27"/>
      <c r="W2764" s="27"/>
      <c r="X2764" s="27"/>
      <c r="Y2764" s="27"/>
      <c r="Z2764" s="27"/>
      <c r="AA2764" s="27"/>
      <c r="AB2764" s="27"/>
      <c r="AC2764" s="27"/>
      <c r="AD2764" s="27"/>
      <c r="AE2764" s="27"/>
    </row>
    <row r="2765" spans="1:31" ht="15.75" customHeight="1" x14ac:dyDescent="0.2">
      <c r="A2765" s="22">
        <v>36739</v>
      </c>
      <c r="B2765" s="23">
        <f t="shared" ref="B2765:C2765" si="5532">LN(D2765)</f>
        <v>7.2710780768923335</v>
      </c>
      <c r="C2765" s="23">
        <f t="shared" si="5532"/>
        <v>8.2121614806293444</v>
      </c>
      <c r="D2765" s="24">
        <v>1438.1</v>
      </c>
      <c r="E2765" s="24">
        <v>3685.5</v>
      </c>
      <c r="F2765" s="27">
        <f t="shared" ref="F2765:G2765" si="5533">LN(D2765/D2764)</f>
        <v>5.0890695074712281E-3</v>
      </c>
      <c r="G2765" s="27">
        <f t="shared" si="5533"/>
        <v>-2.1846180387003509E-2</v>
      </c>
      <c r="H2765" s="27">
        <f t="shared" si="5113"/>
        <v>0.88540368988641827</v>
      </c>
      <c r="I2765" s="27"/>
      <c r="J2765" s="27">
        <v>2727</v>
      </c>
      <c r="K2765" s="27">
        <v>7.5145244504752027</v>
      </c>
      <c r="L2765" s="37">
        <v>-0.22191501728902541</v>
      </c>
      <c r="M2765" s="27"/>
      <c r="N2765" s="27"/>
      <c r="O2765" s="27"/>
      <c r="P2765" s="27"/>
      <c r="Q2765" s="27"/>
      <c r="R2765" s="27"/>
      <c r="S2765" s="27"/>
      <c r="T2765" s="27"/>
      <c r="U2765" s="27"/>
      <c r="V2765" s="27"/>
      <c r="W2765" s="27"/>
      <c r="X2765" s="27"/>
      <c r="Y2765" s="27"/>
      <c r="Z2765" s="27"/>
      <c r="AA2765" s="27"/>
      <c r="AB2765" s="27"/>
      <c r="AC2765" s="27"/>
      <c r="AD2765" s="27"/>
      <c r="AE2765" s="27"/>
    </row>
    <row r="2766" spans="1:31" ht="15.75" customHeight="1" x14ac:dyDescent="0.2">
      <c r="A2766" s="22">
        <v>36740</v>
      </c>
      <c r="B2766" s="23">
        <f t="shared" ref="B2766:C2766" si="5534">LN(D2766)</f>
        <v>7.271495207042987</v>
      </c>
      <c r="C2766" s="23">
        <f t="shared" si="5534"/>
        <v>8.2047811723438446</v>
      </c>
      <c r="D2766" s="24">
        <v>1438.7</v>
      </c>
      <c r="E2766" s="24">
        <v>3658.4</v>
      </c>
      <c r="F2766" s="27">
        <f t="shared" ref="F2766:G2766" si="5535">LN(D2766/D2765)</f>
        <v>4.1713015065348728E-4</v>
      </c>
      <c r="G2766" s="27">
        <f t="shared" si="5535"/>
        <v>-7.3803082854980153E-3</v>
      </c>
      <c r="H2766" s="27">
        <f t="shared" si="5113"/>
        <v>0.88625096200655307</v>
      </c>
      <c r="I2766" s="27"/>
      <c r="J2766" s="27">
        <v>2728</v>
      </c>
      <c r="K2766" s="27">
        <v>7.5035490036299244</v>
      </c>
      <c r="L2766" s="37">
        <v>-0.21019124563587432</v>
      </c>
      <c r="M2766" s="27"/>
      <c r="N2766" s="27"/>
      <c r="O2766" s="27"/>
      <c r="P2766" s="27"/>
      <c r="Q2766" s="27"/>
      <c r="R2766" s="27"/>
      <c r="S2766" s="27"/>
      <c r="T2766" s="27"/>
      <c r="U2766" s="27"/>
      <c r="V2766" s="27"/>
      <c r="W2766" s="27"/>
      <c r="X2766" s="27"/>
      <c r="Y2766" s="27"/>
      <c r="Z2766" s="27"/>
      <c r="AA2766" s="27"/>
      <c r="AB2766" s="27"/>
      <c r="AC2766" s="27"/>
      <c r="AD2766" s="27"/>
      <c r="AE2766" s="27"/>
    </row>
    <row r="2767" spans="1:31" ht="15.75" customHeight="1" x14ac:dyDescent="0.2">
      <c r="A2767" s="22">
        <v>36741</v>
      </c>
      <c r="B2767" s="23">
        <f t="shared" ref="B2767:C2767" si="5536">LN(D2767)</f>
        <v>7.2810414887260659</v>
      </c>
      <c r="C2767" s="23">
        <f t="shared" si="5536"/>
        <v>8.2321210434798608</v>
      </c>
      <c r="D2767" s="24">
        <v>1452.5</v>
      </c>
      <c r="E2767" s="24">
        <v>3759.8</v>
      </c>
      <c r="F2767" s="27">
        <f t="shared" ref="F2767:G2767" si="5537">LN(D2767/D2766)</f>
        <v>9.5462816830788767E-3</v>
      </c>
      <c r="G2767" s="27">
        <f t="shared" si="5537"/>
        <v>2.7339871136015673E-2</v>
      </c>
      <c r="H2767" s="27">
        <f t="shared" si="5113"/>
        <v>0.88446725336879195</v>
      </c>
      <c r="I2767" s="27"/>
      <c r="J2767" s="27">
        <v>2729</v>
      </c>
      <c r="K2767" s="27">
        <v>7.5134460196741983</v>
      </c>
      <c r="L2767" s="37">
        <v>-0.21452741729475644</v>
      </c>
      <c r="M2767" s="27"/>
      <c r="N2767" s="27"/>
      <c r="O2767" s="27"/>
      <c r="P2767" s="27"/>
      <c r="Q2767" s="27"/>
      <c r="R2767" s="27"/>
      <c r="S2767" s="27"/>
      <c r="T2767" s="27"/>
      <c r="U2767" s="27"/>
      <c r="V2767" s="27"/>
      <c r="W2767" s="27"/>
      <c r="X2767" s="27"/>
      <c r="Y2767" s="27"/>
      <c r="Z2767" s="27"/>
      <c r="AA2767" s="27"/>
      <c r="AB2767" s="27"/>
      <c r="AC2767" s="27"/>
      <c r="AD2767" s="27"/>
      <c r="AE2767" s="27"/>
    </row>
    <row r="2768" spans="1:31" ht="15.75" customHeight="1" x14ac:dyDescent="0.2">
      <c r="A2768" s="22">
        <v>36742</v>
      </c>
      <c r="B2768" s="23">
        <f t="shared" ref="B2768:C2768" si="5538">LN(D2768)</f>
        <v>7.2881760459840406</v>
      </c>
      <c r="C2768" s="23">
        <f t="shared" si="5538"/>
        <v>8.2394086431428484</v>
      </c>
      <c r="D2768" s="24">
        <v>1462.9</v>
      </c>
      <c r="E2768" s="24">
        <v>3787.3</v>
      </c>
      <c r="F2768" s="27">
        <f t="shared" ref="F2768:G2768" si="5539">LN(D2768/D2767)</f>
        <v>7.1345572579741426E-3</v>
      </c>
      <c r="G2768" s="27">
        <f t="shared" si="5539"/>
        <v>7.2875996629875152E-3</v>
      </c>
      <c r="H2768" s="27">
        <f t="shared" si="5113"/>
        <v>0.88455086543735639</v>
      </c>
      <c r="I2768" s="27"/>
      <c r="J2768" s="27">
        <v>2730</v>
      </c>
      <c r="K2768" s="27">
        <v>7.5164537775819786</v>
      </c>
      <c r="L2768" s="37">
        <v>-0.22725289633589707</v>
      </c>
      <c r="M2768" s="27"/>
      <c r="N2768" s="27"/>
      <c r="O2768" s="27"/>
      <c r="P2768" s="27"/>
      <c r="Q2768" s="27"/>
      <c r="R2768" s="27"/>
      <c r="S2768" s="27"/>
      <c r="T2768" s="27"/>
      <c r="U2768" s="27"/>
      <c r="V2768" s="27"/>
      <c r="W2768" s="27"/>
      <c r="X2768" s="27"/>
      <c r="Y2768" s="27"/>
      <c r="Z2768" s="27"/>
      <c r="AA2768" s="27"/>
      <c r="AB2768" s="27"/>
      <c r="AC2768" s="27"/>
      <c r="AD2768" s="27"/>
      <c r="AE2768" s="27"/>
    </row>
    <row r="2769" spans="1:31" ht="15.75" customHeight="1" x14ac:dyDescent="0.2">
      <c r="A2769" s="22">
        <v>36745</v>
      </c>
      <c r="B2769" s="23">
        <f t="shared" ref="B2769:C2769" si="5540">LN(D2769)</f>
        <v>7.2993242818981905</v>
      </c>
      <c r="C2769" s="23">
        <f t="shared" si="5540"/>
        <v>8.2591734757145971</v>
      </c>
      <c r="D2769" s="24">
        <v>1479.3</v>
      </c>
      <c r="E2769" s="24">
        <v>3862.9</v>
      </c>
      <c r="F2769" s="27">
        <f t="shared" ref="F2769:G2769" si="5541">LN(D2769/D2768)</f>
        <v>1.1148235914149604E-2</v>
      </c>
      <c r="G2769" s="27">
        <f t="shared" si="5541"/>
        <v>1.9764832571749109E-2</v>
      </c>
      <c r="H2769" s="27">
        <f t="shared" si="5113"/>
        <v>0.88378386812690612</v>
      </c>
      <c r="I2769" s="27"/>
      <c r="J2769" s="27">
        <v>2731</v>
      </c>
      <c r="K2769" s="27">
        <v>7.5422509705505458</v>
      </c>
      <c r="L2769" s="37">
        <v>-0.23840774527284125</v>
      </c>
      <c r="M2769" s="27"/>
      <c r="N2769" s="27"/>
      <c r="O2769" s="27"/>
      <c r="P2769" s="27"/>
      <c r="Q2769" s="27"/>
      <c r="R2769" s="27"/>
      <c r="S2769" s="27"/>
      <c r="T2769" s="27"/>
      <c r="U2769" s="27"/>
      <c r="V2769" s="27"/>
      <c r="W2769" s="27"/>
      <c r="X2769" s="27"/>
      <c r="Y2769" s="27"/>
      <c r="Z2769" s="27"/>
      <c r="AA2769" s="27"/>
      <c r="AB2769" s="27"/>
      <c r="AC2769" s="27"/>
      <c r="AD2769" s="27"/>
      <c r="AE2769" s="27"/>
    </row>
    <row r="2770" spans="1:31" ht="15.75" customHeight="1" x14ac:dyDescent="0.2">
      <c r="A2770" s="22">
        <v>36746</v>
      </c>
      <c r="B2770" s="23">
        <f t="shared" ref="B2770:C2770" si="5542">LN(D2770)</f>
        <v>7.3016874712765771</v>
      </c>
      <c r="C2770" s="23">
        <f t="shared" si="5542"/>
        <v>8.2554387409743715</v>
      </c>
      <c r="D2770" s="24">
        <v>1482.8</v>
      </c>
      <c r="E2770" s="24">
        <v>3848.5</v>
      </c>
      <c r="F2770" s="27">
        <f t="shared" ref="F2770:G2770" si="5543">LN(D2770/D2769)</f>
        <v>2.3631893783871705E-3</v>
      </c>
      <c r="G2770" s="27">
        <f t="shared" si="5543"/>
        <v>-3.7347347402258077E-3</v>
      </c>
      <c r="H2770" s="27">
        <f t="shared" si="5113"/>
        <v>0.88446994767655129</v>
      </c>
      <c r="I2770" s="27"/>
      <c r="J2770" s="27">
        <v>2732</v>
      </c>
      <c r="K2770" s="27">
        <v>7.5468496355234658</v>
      </c>
      <c r="L2770" s="37">
        <v>-0.24982638333573526</v>
      </c>
      <c r="M2770" s="27"/>
      <c r="N2770" s="27"/>
      <c r="O2770" s="27"/>
      <c r="P2770" s="27"/>
      <c r="Q2770" s="27"/>
      <c r="R2770" s="27"/>
      <c r="S2770" s="27"/>
      <c r="T2770" s="27"/>
      <c r="U2770" s="27"/>
      <c r="V2770" s="27"/>
      <c r="W2770" s="27"/>
      <c r="X2770" s="27"/>
      <c r="Y2770" s="27"/>
      <c r="Z2770" s="27"/>
      <c r="AA2770" s="27"/>
      <c r="AB2770" s="27"/>
      <c r="AC2770" s="27"/>
      <c r="AD2770" s="27"/>
      <c r="AE2770" s="27"/>
    </row>
    <row r="2771" spans="1:31" ht="15.75" customHeight="1" x14ac:dyDescent="0.2">
      <c r="A2771" s="22">
        <v>36747</v>
      </c>
      <c r="B2771" s="23">
        <f t="shared" ref="B2771:C2771" si="5544">LN(D2771)</f>
        <v>7.2949206299188685</v>
      </c>
      <c r="C2771" s="23">
        <f t="shared" si="5544"/>
        <v>8.2567371052180487</v>
      </c>
      <c r="D2771" s="24">
        <v>1472.8</v>
      </c>
      <c r="E2771" s="24">
        <v>3853.5</v>
      </c>
      <c r="F2771" s="27">
        <f t="shared" ref="F2771:G2771" si="5545">LN(D2771/D2770)</f>
        <v>-6.7668413577091141E-3</v>
      </c>
      <c r="G2771" s="27">
        <f t="shared" si="5545"/>
        <v>1.2983642436757827E-3</v>
      </c>
      <c r="H2771" s="27">
        <f t="shared" si="5113"/>
        <v>0.88351131166676766</v>
      </c>
      <c r="I2771" s="27"/>
      <c r="J2771" s="27">
        <v>2733</v>
      </c>
      <c r="K2771" s="27">
        <v>7.5566799713300288</v>
      </c>
      <c r="L2771" s="37">
        <v>-0.25749089765270483</v>
      </c>
      <c r="M2771" s="27"/>
      <c r="N2771" s="27"/>
      <c r="O2771" s="27"/>
      <c r="P2771" s="27"/>
      <c r="Q2771" s="27"/>
      <c r="R2771" s="27"/>
      <c r="S2771" s="27"/>
      <c r="T2771" s="27"/>
      <c r="U2771" s="27"/>
      <c r="V2771" s="27"/>
      <c r="W2771" s="27"/>
      <c r="X2771" s="27"/>
      <c r="Y2771" s="27"/>
      <c r="Z2771" s="27"/>
      <c r="AA2771" s="27"/>
      <c r="AB2771" s="27"/>
      <c r="AC2771" s="27"/>
      <c r="AD2771" s="27"/>
      <c r="AE2771" s="27"/>
    </row>
    <row r="2772" spans="1:31" ht="15.75" customHeight="1" x14ac:dyDescent="0.2">
      <c r="A2772" s="22">
        <v>36748</v>
      </c>
      <c r="B2772" s="23">
        <f t="shared" ref="B2772:C2772" si="5546">LN(D2772)</f>
        <v>7.2863286916219856</v>
      </c>
      <c r="C2772" s="23">
        <f t="shared" si="5546"/>
        <v>8.2321476402855858</v>
      </c>
      <c r="D2772" s="24">
        <v>1460.2</v>
      </c>
      <c r="E2772" s="24">
        <v>3759.9</v>
      </c>
      <c r="F2772" s="27">
        <f t="shared" ref="F2772:G2772" si="5547">LN(D2772/D2771)</f>
        <v>-8.5919382968827132E-3</v>
      </c>
      <c r="G2772" s="27">
        <f t="shared" si="5547"/>
        <v>-2.4589464932461693E-2</v>
      </c>
      <c r="H2772" s="27">
        <f t="shared" si="5113"/>
        <v>0.88510665867615701</v>
      </c>
      <c r="I2772" s="27"/>
      <c r="J2772" s="27">
        <v>2734</v>
      </c>
      <c r="K2772" s="27">
        <v>7.5317792919836961</v>
      </c>
      <c r="L2772" s="37">
        <v>-0.2510132284470048</v>
      </c>
      <c r="M2772" s="27"/>
      <c r="N2772" s="27"/>
      <c r="O2772" s="27"/>
      <c r="P2772" s="27"/>
      <c r="Q2772" s="27"/>
      <c r="R2772" s="27"/>
      <c r="S2772" s="27"/>
      <c r="T2772" s="27"/>
      <c r="U2772" s="27"/>
      <c r="V2772" s="27"/>
      <c r="W2772" s="27"/>
      <c r="X2772" s="27"/>
      <c r="Y2772" s="27"/>
      <c r="Z2772" s="27"/>
      <c r="AA2772" s="27"/>
      <c r="AB2772" s="27"/>
      <c r="AC2772" s="27"/>
      <c r="AD2772" s="27"/>
      <c r="AE2772" s="27"/>
    </row>
    <row r="2773" spans="1:31" ht="15.75" customHeight="1" x14ac:dyDescent="0.2">
      <c r="A2773" s="22">
        <v>36749</v>
      </c>
      <c r="B2773" s="23">
        <f t="shared" ref="B2773:C2773" si="5548">LN(D2773)</f>
        <v>7.294241420492499</v>
      </c>
      <c r="C2773" s="23">
        <f t="shared" si="5548"/>
        <v>8.2399629741982618</v>
      </c>
      <c r="D2773" s="24">
        <v>1471.8</v>
      </c>
      <c r="E2773" s="24">
        <v>3789.4</v>
      </c>
      <c r="F2773" s="27">
        <f t="shared" ref="F2773:G2773" si="5549">LN(D2773/D2772)</f>
        <v>7.9127288705130791E-3</v>
      </c>
      <c r="G2773" s="27">
        <f t="shared" si="5549"/>
        <v>7.815333912675592E-3</v>
      </c>
      <c r="H2773" s="27">
        <f t="shared" si="5113"/>
        <v>0.88522745106172274</v>
      </c>
      <c r="I2773" s="27"/>
      <c r="J2773" s="27">
        <v>2735</v>
      </c>
      <c r="K2773" s="27">
        <v>7.5133645683621619</v>
      </c>
      <c r="L2773" s="37">
        <v>-0.23999442587182163</v>
      </c>
      <c r="M2773" s="27"/>
      <c r="N2773" s="27"/>
      <c r="O2773" s="27"/>
      <c r="P2773" s="27"/>
      <c r="Q2773" s="27"/>
      <c r="R2773" s="27"/>
      <c r="S2773" s="27"/>
      <c r="T2773" s="27"/>
      <c r="U2773" s="27"/>
      <c r="V2773" s="27"/>
      <c r="W2773" s="27"/>
      <c r="X2773" s="27"/>
      <c r="Y2773" s="27"/>
      <c r="Z2773" s="27"/>
      <c r="AA2773" s="27"/>
      <c r="AB2773" s="27"/>
      <c r="AC2773" s="27"/>
      <c r="AD2773" s="27"/>
      <c r="AE2773" s="27"/>
    </row>
    <row r="2774" spans="1:31" ht="15.75" customHeight="1" x14ac:dyDescent="0.2">
      <c r="A2774" s="22">
        <v>36752</v>
      </c>
      <c r="B2774" s="23">
        <f t="shared" ref="B2774:C2774" si="5550">LN(D2774)</f>
        <v>7.3075376039548035</v>
      </c>
      <c r="C2774" s="23">
        <f t="shared" si="5550"/>
        <v>8.2557245257803604</v>
      </c>
      <c r="D2774" s="24">
        <v>1491.5</v>
      </c>
      <c r="E2774" s="24">
        <v>3849.6</v>
      </c>
      <c r="F2774" s="27">
        <f t="shared" ref="F2774:G2774" si="5551">LN(D2774/D2773)</f>
        <v>1.3296183462304524E-2</v>
      </c>
      <c r="G2774" s="27">
        <f t="shared" si="5551"/>
        <v>1.5761551582097987E-2</v>
      </c>
      <c r="H2774" s="27">
        <f t="shared" si="5113"/>
        <v>0.88514794566308141</v>
      </c>
      <c r="I2774" s="27"/>
      <c r="J2774" s="27">
        <v>2736</v>
      </c>
      <c r="K2774" s="27">
        <v>7.5268508403936991</v>
      </c>
      <c r="L2774" s="37">
        <v>-0.24388349647441832</v>
      </c>
      <c r="M2774" s="27"/>
      <c r="N2774" s="27"/>
      <c r="O2774" s="27"/>
      <c r="P2774" s="27"/>
      <c r="Q2774" s="27"/>
      <c r="R2774" s="27"/>
      <c r="S2774" s="27"/>
      <c r="T2774" s="27"/>
      <c r="U2774" s="27"/>
      <c r="V2774" s="27"/>
      <c r="W2774" s="27"/>
      <c r="X2774" s="27"/>
      <c r="Y2774" s="27"/>
      <c r="Z2774" s="27"/>
      <c r="AA2774" s="27"/>
      <c r="AB2774" s="27"/>
      <c r="AC2774" s="27"/>
      <c r="AD2774" s="27"/>
      <c r="AE2774" s="27"/>
    </row>
    <row r="2775" spans="1:31" ht="15.75" customHeight="1" x14ac:dyDescent="0.2">
      <c r="A2775" s="22">
        <v>36753</v>
      </c>
      <c r="B2775" s="23">
        <f t="shared" ref="B2775:C2775" si="5552">LN(D2775)</f>
        <v>7.3027659291864424</v>
      </c>
      <c r="C2775" s="23">
        <f t="shared" si="5552"/>
        <v>8.2562439253661282</v>
      </c>
      <c r="D2775" s="24">
        <v>1484.4</v>
      </c>
      <c r="E2775" s="24">
        <v>3851.6</v>
      </c>
      <c r="F2775" s="27">
        <f t="shared" ref="F2775:G2775" si="5553">LN(D2775/D2774)</f>
        <v>-4.771674768360646E-3</v>
      </c>
      <c r="G2775" s="27">
        <f t="shared" si="5553"/>
        <v>5.1939958576905786E-4</v>
      </c>
      <c r="H2775" s="27">
        <f t="shared" si="5113"/>
        <v>0.88451431367594879</v>
      </c>
      <c r="I2775" s="27"/>
      <c r="J2775" s="27">
        <v>2737</v>
      </c>
      <c r="K2775" s="27">
        <v>7.5161291709808014</v>
      </c>
      <c r="L2775" s="37">
        <v>-0.23646556741934255</v>
      </c>
      <c r="M2775" s="27"/>
      <c r="N2775" s="27"/>
      <c r="O2775" s="27"/>
      <c r="P2775" s="27"/>
      <c r="Q2775" s="27"/>
      <c r="R2775" s="27"/>
      <c r="S2775" s="27"/>
      <c r="T2775" s="27"/>
      <c r="U2775" s="27"/>
      <c r="V2775" s="27"/>
      <c r="W2775" s="27"/>
      <c r="X2775" s="27"/>
      <c r="Y2775" s="27"/>
      <c r="Z2775" s="27"/>
      <c r="AA2775" s="27"/>
      <c r="AB2775" s="27"/>
      <c r="AC2775" s="27"/>
      <c r="AD2775" s="27"/>
      <c r="AE2775" s="27"/>
    </row>
    <row r="2776" spans="1:31" ht="15.75" customHeight="1" x14ac:dyDescent="0.2">
      <c r="A2776" s="22">
        <v>36754</v>
      </c>
      <c r="B2776" s="23">
        <f t="shared" ref="B2776:C2776" si="5554">LN(D2776)</f>
        <v>7.2996622224914507</v>
      </c>
      <c r="C2776" s="23">
        <f t="shared" si="5554"/>
        <v>8.2587332949744603</v>
      </c>
      <c r="D2776" s="24">
        <v>1479.8</v>
      </c>
      <c r="E2776" s="24">
        <v>3861.2</v>
      </c>
      <c r="F2776" s="27">
        <f t="shared" ref="F2776:G2776" si="5555">LN(D2776/D2775)</f>
        <v>-3.1037066949920855E-3</v>
      </c>
      <c r="G2776" s="27">
        <f t="shared" si="5555"/>
        <v>2.4893696083311493E-3</v>
      </c>
      <c r="H2776" s="27">
        <f t="shared" si="5113"/>
        <v>0.88387189194417792</v>
      </c>
      <c r="I2776" s="27"/>
      <c r="J2776" s="27">
        <v>2738</v>
      </c>
      <c r="K2776" s="27">
        <v>7.5324751531779741</v>
      </c>
      <c r="L2776" s="37">
        <v>-0.24985144006514037</v>
      </c>
      <c r="M2776" s="27"/>
      <c r="N2776" s="27"/>
      <c r="O2776" s="27"/>
      <c r="P2776" s="27"/>
      <c r="Q2776" s="27"/>
      <c r="R2776" s="27"/>
      <c r="S2776" s="27"/>
      <c r="T2776" s="27"/>
      <c r="U2776" s="27"/>
      <c r="V2776" s="27"/>
      <c r="W2776" s="27"/>
      <c r="X2776" s="27"/>
      <c r="Y2776" s="27"/>
      <c r="Z2776" s="27"/>
      <c r="AA2776" s="27"/>
      <c r="AB2776" s="27"/>
      <c r="AC2776" s="27"/>
      <c r="AD2776" s="27"/>
      <c r="AE2776" s="27"/>
    </row>
    <row r="2777" spans="1:31" ht="15.75" customHeight="1" x14ac:dyDescent="0.2">
      <c r="A2777" s="22">
        <v>36755</v>
      </c>
      <c r="B2777" s="23">
        <f t="shared" ref="B2777:C2777" si="5556">LN(D2777)</f>
        <v>7.3105501585344221</v>
      </c>
      <c r="C2777" s="23">
        <f t="shared" si="5556"/>
        <v>8.2791390273662735</v>
      </c>
      <c r="D2777" s="24">
        <v>1496</v>
      </c>
      <c r="E2777" s="24">
        <v>3940.8</v>
      </c>
      <c r="F2777" s="27">
        <f t="shared" ref="F2777:G2777" si="5557">LN(D2777/D2776)</f>
        <v>1.0887936042972057E-2</v>
      </c>
      <c r="G2777" s="27">
        <f t="shared" si="5557"/>
        <v>2.0405732391813581E-2</v>
      </c>
      <c r="H2777" s="27">
        <f t="shared" si="5113"/>
        <v>0.88300850298198519</v>
      </c>
      <c r="I2777" s="27"/>
      <c r="J2777" s="27">
        <v>2739</v>
      </c>
      <c r="K2777" s="27">
        <v>7.5198338512204517</v>
      </c>
      <c r="L2777" s="37">
        <v>-0.24583951063098741</v>
      </c>
      <c r="M2777" s="27"/>
      <c r="N2777" s="27"/>
      <c r="O2777" s="27"/>
      <c r="P2777" s="27"/>
      <c r="Q2777" s="27"/>
      <c r="R2777" s="27"/>
      <c r="S2777" s="27"/>
      <c r="T2777" s="27"/>
      <c r="U2777" s="27"/>
      <c r="V2777" s="27"/>
      <c r="W2777" s="27"/>
      <c r="X2777" s="27"/>
      <c r="Y2777" s="27"/>
      <c r="Z2777" s="27"/>
      <c r="AA2777" s="27"/>
      <c r="AB2777" s="27"/>
      <c r="AC2777" s="27"/>
      <c r="AD2777" s="27"/>
      <c r="AE2777" s="27"/>
    </row>
    <row r="2778" spans="1:31" ht="15.75" customHeight="1" x14ac:dyDescent="0.2">
      <c r="A2778" s="22">
        <v>36756</v>
      </c>
      <c r="B2778" s="23">
        <f t="shared" ref="B2778:C2778" si="5558">LN(D2778)</f>
        <v>7.3076716881598847</v>
      </c>
      <c r="C2778" s="23">
        <f t="shared" si="5558"/>
        <v>8.2764710378277346</v>
      </c>
      <c r="D2778" s="24">
        <v>1491.7</v>
      </c>
      <c r="E2778" s="24">
        <v>3930.3</v>
      </c>
      <c r="F2778" s="27">
        <f t="shared" ref="F2778:G2778" si="5559">LN(D2778/D2777)</f>
        <v>-2.8784703745377317E-3</v>
      </c>
      <c r="G2778" s="27">
        <f t="shared" si="5559"/>
        <v>-2.667989538538766E-3</v>
      </c>
      <c r="H2778" s="27">
        <f t="shared" si="5113"/>
        <v>0.8829453585664786</v>
      </c>
      <c r="I2778" s="27"/>
      <c r="J2778" s="27">
        <v>2740</v>
      </c>
      <c r="K2778" s="27">
        <v>7.5375856529020222</v>
      </c>
      <c r="L2778" s="37">
        <v>-0.25509942518158191</v>
      </c>
      <c r="M2778" s="27"/>
      <c r="N2778" s="27"/>
      <c r="O2778" s="27"/>
      <c r="P2778" s="27"/>
      <c r="Q2778" s="27"/>
      <c r="R2778" s="27"/>
      <c r="S2778" s="27"/>
      <c r="T2778" s="27"/>
      <c r="U2778" s="27"/>
      <c r="V2778" s="27"/>
      <c r="W2778" s="27"/>
      <c r="X2778" s="27"/>
      <c r="Y2778" s="27"/>
      <c r="Z2778" s="27"/>
      <c r="AA2778" s="27"/>
      <c r="AB2778" s="27"/>
      <c r="AC2778" s="27"/>
      <c r="AD2778" s="27"/>
      <c r="AE2778" s="27"/>
    </row>
    <row r="2779" spans="1:31" ht="15.75" customHeight="1" x14ac:dyDescent="0.2">
      <c r="A2779" s="22">
        <v>36759</v>
      </c>
      <c r="B2779" s="23">
        <f t="shared" ref="B2779:C2779" si="5560">LN(D2779)</f>
        <v>7.3128203070689617</v>
      </c>
      <c r="C2779" s="23">
        <f t="shared" si="5560"/>
        <v>8.2822553602193167</v>
      </c>
      <c r="D2779" s="24">
        <v>1499.4</v>
      </c>
      <c r="E2779" s="24">
        <v>3953.1</v>
      </c>
      <c r="F2779" s="27">
        <f t="shared" ref="F2779:G2779" si="5561">LN(D2779/D2778)</f>
        <v>5.1486189090770062E-3</v>
      </c>
      <c r="G2779" s="27">
        <f t="shared" si="5561"/>
        <v>5.7843223915815386E-3</v>
      </c>
      <c r="H2779" s="27">
        <f t="shared" si="5113"/>
        <v>0.88295035458497573</v>
      </c>
      <c r="I2779" s="27"/>
      <c r="J2779" s="27">
        <v>2741</v>
      </c>
      <c r="K2779" s="27">
        <v>7.5426630157022716</v>
      </c>
      <c r="L2779" s="37">
        <v>-0.24998552984329958</v>
      </c>
      <c r="M2779" s="27"/>
      <c r="N2779" s="27"/>
      <c r="O2779" s="27"/>
      <c r="P2779" s="27"/>
      <c r="Q2779" s="27"/>
      <c r="R2779" s="27"/>
      <c r="S2779" s="27"/>
      <c r="T2779" s="27"/>
      <c r="U2779" s="27"/>
      <c r="V2779" s="27"/>
      <c r="W2779" s="27"/>
      <c r="X2779" s="27"/>
      <c r="Y2779" s="27"/>
      <c r="Z2779" s="27"/>
      <c r="AA2779" s="27"/>
      <c r="AB2779" s="27"/>
      <c r="AC2779" s="27"/>
      <c r="AD2779" s="27"/>
      <c r="AE2779" s="27"/>
    </row>
    <row r="2780" spans="1:31" ht="15.75" customHeight="1" x14ac:dyDescent="0.2">
      <c r="A2780" s="22">
        <v>36760</v>
      </c>
      <c r="B2780" s="23">
        <f t="shared" ref="B2780:C2780" si="5562">LN(D2780)</f>
        <v>7.3119529175233362</v>
      </c>
      <c r="C2780" s="23">
        <f t="shared" si="5562"/>
        <v>8.2835446554568808</v>
      </c>
      <c r="D2780" s="24">
        <v>1498.1</v>
      </c>
      <c r="E2780" s="24">
        <v>3958.2</v>
      </c>
      <c r="F2780" s="27">
        <f t="shared" ref="F2780:G2780" si="5563">LN(D2780/D2779)</f>
        <v>-8.6738954562562128E-4</v>
      </c>
      <c r="G2780" s="27">
        <f t="shared" si="5563"/>
        <v>1.2892952375638926E-3</v>
      </c>
      <c r="H2780" s="27">
        <f t="shared" si="5113"/>
        <v>0.8827082151004646</v>
      </c>
      <c r="I2780" s="27"/>
      <c r="J2780" s="27">
        <v>2742</v>
      </c>
      <c r="K2780" s="27">
        <v>7.5426630157022716</v>
      </c>
      <c r="L2780" s="37">
        <v>-0.24998552984329958</v>
      </c>
      <c r="M2780" s="27"/>
      <c r="N2780" s="27"/>
      <c r="O2780" s="27"/>
      <c r="P2780" s="27"/>
      <c r="Q2780" s="27"/>
      <c r="R2780" s="27"/>
      <c r="S2780" s="27"/>
      <c r="T2780" s="27"/>
      <c r="U2780" s="27"/>
      <c r="V2780" s="27"/>
      <c r="W2780" s="27"/>
      <c r="X2780" s="27"/>
      <c r="Y2780" s="27"/>
      <c r="Z2780" s="27"/>
      <c r="AA2780" s="27"/>
      <c r="AB2780" s="27"/>
      <c r="AC2780" s="27"/>
      <c r="AD2780" s="27"/>
      <c r="AE2780" s="27"/>
    </row>
    <row r="2781" spans="1:31" ht="15.75" customHeight="1" x14ac:dyDescent="0.2">
      <c r="A2781" s="22">
        <v>36761</v>
      </c>
      <c r="B2781" s="23">
        <f t="shared" ref="B2781:C2781" si="5564">LN(D2781)</f>
        <v>7.3171460050927735</v>
      </c>
      <c r="C2781" s="23">
        <f t="shared" si="5564"/>
        <v>8.2967958657700525</v>
      </c>
      <c r="D2781" s="24">
        <v>1505.9</v>
      </c>
      <c r="E2781" s="24">
        <v>4011</v>
      </c>
      <c r="F2781" s="27">
        <f t="shared" ref="F2781:G2781" si="5565">LN(D2781/D2780)</f>
        <v>5.1930875694376436E-3</v>
      </c>
      <c r="G2781" s="27">
        <f t="shared" si="5565"/>
        <v>1.3251210313172617E-2</v>
      </c>
      <c r="H2781" s="27">
        <f t="shared" si="5113"/>
        <v>0.88192431433452478</v>
      </c>
      <c r="I2781" s="27"/>
      <c r="J2781" s="27">
        <v>2743</v>
      </c>
      <c r="K2781" s="27">
        <v>7.5169809764809168</v>
      </c>
      <c r="L2781" s="37">
        <v>-0.24028627074006526</v>
      </c>
      <c r="M2781" s="27"/>
      <c r="N2781" s="27"/>
      <c r="O2781" s="27"/>
      <c r="P2781" s="27"/>
      <c r="Q2781" s="27"/>
      <c r="R2781" s="27"/>
      <c r="S2781" s="27"/>
      <c r="T2781" s="27"/>
      <c r="U2781" s="27"/>
      <c r="V2781" s="27"/>
      <c r="W2781" s="27"/>
      <c r="X2781" s="27"/>
      <c r="Y2781" s="27"/>
      <c r="Z2781" s="27"/>
      <c r="AA2781" s="27"/>
      <c r="AB2781" s="27"/>
      <c r="AC2781" s="27"/>
      <c r="AD2781" s="27"/>
      <c r="AE2781" s="27"/>
    </row>
    <row r="2782" spans="1:31" ht="15.75" customHeight="1" x14ac:dyDescent="0.2">
      <c r="A2782" s="22">
        <v>36762</v>
      </c>
      <c r="B2782" s="23">
        <f t="shared" ref="B2782:C2782" si="5566">LN(D2782)</f>
        <v>7.3187384677742067</v>
      </c>
      <c r="C2782" s="23">
        <f t="shared" si="5566"/>
        <v>8.307261971574162</v>
      </c>
      <c r="D2782" s="24">
        <v>1508.3</v>
      </c>
      <c r="E2782" s="24">
        <v>4053.2</v>
      </c>
      <c r="F2782" s="27">
        <f t="shared" ref="F2782:G2782" si="5567">LN(D2782/D2781)</f>
        <v>1.5924626814326592E-3</v>
      </c>
      <c r="G2782" s="27">
        <f t="shared" si="5567"/>
        <v>1.0466105804109477E-2</v>
      </c>
      <c r="H2782" s="27">
        <f t="shared" si="5113"/>
        <v>0.88100489581495189</v>
      </c>
      <c r="I2782" s="27"/>
      <c r="J2782" s="27">
        <v>2744</v>
      </c>
      <c r="K2782" s="27">
        <v>7.5364792276978383</v>
      </c>
      <c r="L2782" s="37">
        <v>-0.25261899591402326</v>
      </c>
      <c r="M2782" s="27"/>
      <c r="N2782" s="27"/>
      <c r="O2782" s="27"/>
      <c r="P2782" s="27"/>
      <c r="Q2782" s="27"/>
      <c r="R2782" s="27"/>
      <c r="S2782" s="27"/>
      <c r="T2782" s="27"/>
      <c r="U2782" s="27"/>
      <c r="V2782" s="27"/>
      <c r="W2782" s="27"/>
      <c r="X2782" s="27"/>
      <c r="Y2782" s="27"/>
      <c r="Z2782" s="27"/>
      <c r="AA2782" s="27"/>
      <c r="AB2782" s="27"/>
      <c r="AC2782" s="27"/>
      <c r="AD2782" s="27"/>
      <c r="AE2782" s="27"/>
    </row>
    <row r="2783" spans="1:31" ht="15.75" customHeight="1" x14ac:dyDescent="0.2">
      <c r="A2783" s="22">
        <v>36763</v>
      </c>
      <c r="B2783" s="23">
        <f t="shared" ref="B2783:C2783" si="5568">LN(D2783)</f>
        <v>7.3174779773429428</v>
      </c>
      <c r="C2783" s="23">
        <f t="shared" si="5568"/>
        <v>8.3046433283128973</v>
      </c>
      <c r="D2783" s="24">
        <v>1506.4</v>
      </c>
      <c r="E2783" s="24">
        <v>4042.6</v>
      </c>
      <c r="F2783" s="27">
        <f t="shared" ref="F2783:G2783" si="5569">LN(D2783/D2782)</f>
        <v>-1.260490431263856E-3</v>
      </c>
      <c r="G2783" s="27">
        <f t="shared" si="5569"/>
        <v>-2.6186432612649167E-3</v>
      </c>
      <c r="H2783" s="27">
        <f t="shared" si="5113"/>
        <v>0.88113091532728127</v>
      </c>
      <c r="I2783" s="27"/>
      <c r="J2783" s="27">
        <v>2745</v>
      </c>
      <c r="K2783" s="27">
        <v>7.5487788893454688</v>
      </c>
      <c r="L2783" s="37">
        <v>-0.24972504217274505</v>
      </c>
      <c r="M2783" s="27"/>
      <c r="N2783" s="27"/>
      <c r="O2783" s="27"/>
      <c r="P2783" s="27"/>
      <c r="Q2783" s="27"/>
      <c r="R2783" s="27"/>
      <c r="S2783" s="27"/>
      <c r="T2783" s="27"/>
      <c r="U2783" s="27"/>
      <c r="V2783" s="27"/>
      <c r="W2783" s="27"/>
      <c r="X2783" s="27"/>
      <c r="Y2783" s="27"/>
      <c r="Z2783" s="27"/>
      <c r="AA2783" s="27"/>
      <c r="AB2783" s="27"/>
      <c r="AC2783" s="27"/>
      <c r="AD2783" s="27"/>
      <c r="AE2783" s="27"/>
    </row>
    <row r="2784" spans="1:31" ht="15.75" customHeight="1" x14ac:dyDescent="0.2">
      <c r="A2784" s="22">
        <v>36766</v>
      </c>
      <c r="B2784" s="23">
        <f t="shared" ref="B2784:C2784" si="5570">LN(D2784)</f>
        <v>7.3225104339973939</v>
      </c>
      <c r="C2784" s="23">
        <f t="shared" si="5570"/>
        <v>8.3115211210140316</v>
      </c>
      <c r="D2784" s="24">
        <v>1514</v>
      </c>
      <c r="E2784" s="24">
        <v>4070.5</v>
      </c>
      <c r="F2784" s="27">
        <f t="shared" ref="F2784:G2784" si="5571">LN(D2784/D2783)</f>
        <v>5.0324566544514542E-3</v>
      </c>
      <c r="G2784" s="27">
        <f t="shared" si="5571"/>
        <v>6.8777927011348166E-3</v>
      </c>
      <c r="H2784" s="27">
        <f t="shared" si="5113"/>
        <v>0.88100725816407777</v>
      </c>
      <c r="I2784" s="27"/>
      <c r="J2784" s="27">
        <v>2746</v>
      </c>
      <c r="K2784" s="27">
        <v>7.5403645695168535</v>
      </c>
      <c r="L2784" s="37">
        <v>-0.24354460379433274</v>
      </c>
      <c r="M2784" s="27"/>
      <c r="N2784" s="27"/>
      <c r="O2784" s="27"/>
      <c r="P2784" s="27"/>
      <c r="Q2784" s="27"/>
      <c r="R2784" s="27"/>
      <c r="S2784" s="27"/>
      <c r="T2784" s="27"/>
      <c r="U2784" s="27"/>
      <c r="V2784" s="27"/>
      <c r="W2784" s="27"/>
      <c r="X2784" s="27"/>
      <c r="Y2784" s="27"/>
      <c r="Z2784" s="27"/>
      <c r="AA2784" s="27"/>
      <c r="AB2784" s="27"/>
      <c r="AC2784" s="27"/>
      <c r="AD2784" s="27"/>
      <c r="AE2784" s="27"/>
    </row>
    <row r="2785" spans="1:31" ht="15.75" customHeight="1" x14ac:dyDescent="0.2">
      <c r="A2785" s="22">
        <v>36767</v>
      </c>
      <c r="B2785" s="23">
        <f t="shared" ref="B2785:C2785" si="5572">LN(D2785)</f>
        <v>7.3197324707055245</v>
      </c>
      <c r="C2785" s="23">
        <f t="shared" si="5572"/>
        <v>8.3143668408649223</v>
      </c>
      <c r="D2785" s="24">
        <v>1509.8</v>
      </c>
      <c r="E2785" s="24">
        <v>4082.1</v>
      </c>
      <c r="F2785" s="27">
        <f t="shared" ref="F2785:G2785" si="5573">LN(D2785/D2784)</f>
        <v>-2.7779632918695893E-3</v>
      </c>
      <c r="G2785" s="27">
        <f t="shared" si="5573"/>
        <v>2.845719850889967E-3</v>
      </c>
      <c r="H2785" s="27">
        <f t="shared" si="5113"/>
        <v>0.88037160385192614</v>
      </c>
      <c r="I2785" s="27"/>
      <c r="J2785" s="27">
        <v>2747</v>
      </c>
      <c r="K2785" s="27">
        <v>7.5356681739410352</v>
      </c>
      <c r="L2785" s="37">
        <v>-0.2353304126817477</v>
      </c>
      <c r="M2785" s="27"/>
      <c r="N2785" s="27"/>
      <c r="O2785" s="27"/>
      <c r="P2785" s="27"/>
      <c r="Q2785" s="27"/>
      <c r="R2785" s="27"/>
      <c r="S2785" s="27"/>
      <c r="T2785" s="27"/>
      <c r="U2785" s="27"/>
      <c r="V2785" s="27"/>
      <c r="W2785" s="27"/>
      <c r="X2785" s="27"/>
      <c r="Y2785" s="27"/>
      <c r="Z2785" s="27"/>
      <c r="AA2785" s="27"/>
      <c r="AB2785" s="27"/>
      <c r="AC2785" s="27"/>
      <c r="AD2785" s="27"/>
      <c r="AE2785" s="27"/>
    </row>
    <row r="2786" spans="1:31" ht="15.75" customHeight="1" x14ac:dyDescent="0.2">
      <c r="A2786" s="22">
        <v>36768</v>
      </c>
      <c r="B2786" s="23">
        <f t="shared" ref="B2786:C2786" si="5574">LN(D2786)</f>
        <v>7.3148856664093627</v>
      </c>
      <c r="C2786" s="23">
        <f t="shared" si="5574"/>
        <v>8.3196686527196473</v>
      </c>
      <c r="D2786" s="24">
        <v>1502.5</v>
      </c>
      <c r="E2786" s="24">
        <v>4103.8</v>
      </c>
      <c r="F2786" s="27">
        <f t="shared" ref="F2786:G2786" si="5575">LN(D2786/D2785)</f>
        <v>-4.8468042961617571E-3</v>
      </c>
      <c r="G2786" s="27">
        <f t="shared" si="5575"/>
        <v>5.3018118547248369E-3</v>
      </c>
      <c r="H2786" s="27">
        <f t="shared" si="5113"/>
        <v>0.8792280043530547</v>
      </c>
      <c r="I2786" s="27"/>
      <c r="J2786" s="27">
        <v>2748</v>
      </c>
      <c r="K2786" s="27">
        <v>7.5634904180178912</v>
      </c>
      <c r="L2786" s="37">
        <v>-0.25501460195834635</v>
      </c>
      <c r="M2786" s="27"/>
      <c r="N2786" s="27"/>
      <c r="O2786" s="27"/>
      <c r="P2786" s="27"/>
      <c r="Q2786" s="27"/>
      <c r="R2786" s="27"/>
      <c r="S2786" s="27"/>
      <c r="T2786" s="27"/>
      <c r="U2786" s="27"/>
      <c r="V2786" s="27"/>
      <c r="W2786" s="27"/>
      <c r="X2786" s="27"/>
      <c r="Y2786" s="27"/>
      <c r="Z2786" s="27"/>
      <c r="AA2786" s="27"/>
      <c r="AB2786" s="27"/>
      <c r="AC2786" s="27"/>
      <c r="AD2786" s="27"/>
      <c r="AE2786" s="27"/>
    </row>
    <row r="2787" spans="1:31" ht="15.75" customHeight="1" x14ac:dyDescent="0.2">
      <c r="A2787" s="22">
        <v>36769</v>
      </c>
      <c r="B2787" s="23">
        <f t="shared" ref="B2787:C2787" si="5576">LN(D2787)</f>
        <v>7.3248854186208048</v>
      </c>
      <c r="C2787" s="23">
        <f t="shared" si="5576"/>
        <v>8.3443386803951949</v>
      </c>
      <c r="D2787" s="24">
        <v>1517.6</v>
      </c>
      <c r="E2787" s="24">
        <v>4206.3</v>
      </c>
      <c r="F2787" s="27">
        <f t="shared" ref="F2787:G2787" si="5577">LN(D2787/D2786)</f>
        <v>9.9997522114416461E-3</v>
      </c>
      <c r="G2787" s="27">
        <f t="shared" si="5577"/>
        <v>2.4670027675548455E-2</v>
      </c>
      <c r="H2787" s="27">
        <f t="shared" si="5113"/>
        <v>0.87782695539796718</v>
      </c>
      <c r="I2787" s="27"/>
      <c r="J2787" s="27">
        <v>2749</v>
      </c>
      <c r="K2787" s="27">
        <v>7.5777431003938149</v>
      </c>
      <c r="L2787" s="37">
        <v>-0.26732664063624778</v>
      </c>
      <c r="M2787" s="27"/>
      <c r="N2787" s="27"/>
      <c r="O2787" s="27"/>
      <c r="P2787" s="27"/>
      <c r="Q2787" s="27"/>
      <c r="R2787" s="27"/>
      <c r="S2787" s="27"/>
      <c r="T2787" s="27"/>
      <c r="U2787" s="27"/>
      <c r="V2787" s="27"/>
      <c r="W2787" s="27"/>
      <c r="X2787" s="27"/>
      <c r="Y2787" s="27"/>
      <c r="Z2787" s="27"/>
      <c r="AA2787" s="27"/>
      <c r="AB2787" s="27"/>
      <c r="AC2787" s="27"/>
      <c r="AD2787" s="27"/>
      <c r="AE2787" s="27"/>
    </row>
    <row r="2788" spans="1:31" ht="15.75" customHeight="1" x14ac:dyDescent="0.2">
      <c r="A2788" s="22">
        <v>36770</v>
      </c>
      <c r="B2788" s="23">
        <f t="shared" ref="B2788:C2788" si="5578">LN(D2788)</f>
        <v>7.3269260341464131</v>
      </c>
      <c r="C2788" s="23">
        <f t="shared" si="5578"/>
        <v>8.350973304168182</v>
      </c>
      <c r="D2788" s="24">
        <v>1520.7</v>
      </c>
      <c r="E2788" s="24">
        <v>4234.3</v>
      </c>
      <c r="F2788" s="27">
        <f t="shared" ref="F2788:G2788" si="5579">LN(D2788/D2787)</f>
        <v>2.0406155256089413E-3</v>
      </c>
      <c r="G2788" s="27">
        <f t="shared" si="5579"/>
        <v>6.6346237729863434E-3</v>
      </c>
      <c r="H2788" s="27">
        <f t="shared" si="5113"/>
        <v>0.87737390209226973</v>
      </c>
      <c r="I2788" s="27"/>
      <c r="J2788" s="27">
        <v>2750</v>
      </c>
      <c r="K2788" s="27">
        <v>7.5910036737532103</v>
      </c>
      <c r="L2788" s="37">
        <v>-0.27120497130278665</v>
      </c>
      <c r="M2788" s="27"/>
      <c r="N2788" s="27"/>
      <c r="O2788" s="27"/>
      <c r="P2788" s="27"/>
      <c r="Q2788" s="27"/>
      <c r="R2788" s="27"/>
      <c r="S2788" s="27"/>
      <c r="T2788" s="27"/>
      <c r="U2788" s="27"/>
      <c r="V2788" s="27"/>
      <c r="W2788" s="27"/>
      <c r="X2788" s="27"/>
      <c r="Y2788" s="27"/>
      <c r="Z2788" s="27"/>
      <c r="AA2788" s="27"/>
      <c r="AB2788" s="27"/>
      <c r="AC2788" s="27"/>
      <c r="AD2788" s="27"/>
      <c r="AE2788" s="27"/>
    </row>
    <row r="2789" spans="1:31" ht="15.75" customHeight="1" x14ac:dyDescent="0.2">
      <c r="A2789" s="22">
        <v>36773</v>
      </c>
      <c r="B2789" s="23">
        <f t="shared" ref="B2789:C2789" si="5580">LN(D2789)</f>
        <v>7.3269260341464131</v>
      </c>
      <c r="C2789" s="23">
        <f t="shared" si="5580"/>
        <v>8.350973304168182</v>
      </c>
      <c r="D2789" s="24">
        <v>1520.7</v>
      </c>
      <c r="E2789" s="24">
        <v>4234.3</v>
      </c>
      <c r="F2789" s="27">
        <f t="shared" ref="F2789:G2789" si="5581">LN(D2789/D2788)</f>
        <v>0</v>
      </c>
      <c r="G2789" s="27">
        <f t="shared" si="5581"/>
        <v>0</v>
      </c>
      <c r="H2789" s="27">
        <f t="shared" si="5113"/>
        <v>0.87737390209226973</v>
      </c>
      <c r="I2789" s="27"/>
      <c r="J2789" s="27">
        <v>2751</v>
      </c>
      <c r="K2789" s="27">
        <v>7.5962419947624333</v>
      </c>
      <c r="L2789" s="37">
        <v>-0.27611219937119724</v>
      </c>
      <c r="M2789" s="27"/>
      <c r="N2789" s="27"/>
      <c r="O2789" s="27"/>
      <c r="P2789" s="27"/>
      <c r="Q2789" s="27"/>
      <c r="R2789" s="27"/>
      <c r="S2789" s="27"/>
      <c r="T2789" s="27"/>
      <c r="U2789" s="27"/>
      <c r="V2789" s="27"/>
      <c r="W2789" s="27"/>
      <c r="X2789" s="27"/>
      <c r="Y2789" s="27"/>
      <c r="Z2789" s="27"/>
      <c r="AA2789" s="27"/>
      <c r="AB2789" s="27"/>
      <c r="AC2789" s="27"/>
      <c r="AD2789" s="27"/>
      <c r="AE2789" s="27"/>
    </row>
    <row r="2790" spans="1:31" ht="15.75" customHeight="1" x14ac:dyDescent="0.2">
      <c r="A2790" s="22">
        <v>36774</v>
      </c>
      <c r="B2790" s="23">
        <f t="shared" ref="B2790:C2790" si="5582">LN(D2790)</f>
        <v>7.3178761986264957</v>
      </c>
      <c r="C2790" s="23">
        <f t="shared" si="5582"/>
        <v>8.3291995788848272</v>
      </c>
      <c r="D2790" s="24">
        <v>1507</v>
      </c>
      <c r="E2790" s="24">
        <v>4143.1000000000004</v>
      </c>
      <c r="F2790" s="27">
        <f t="shared" ref="F2790:G2790" si="5583">LN(D2790/D2789)</f>
        <v>-9.0498355199179273E-3</v>
      </c>
      <c r="G2790" s="27">
        <f t="shared" si="5583"/>
        <v>-2.177372528335433E-2</v>
      </c>
      <c r="H2790" s="27">
        <f t="shared" si="5113"/>
        <v>0.87858096439157063</v>
      </c>
      <c r="I2790" s="27"/>
      <c r="J2790" s="27">
        <v>2752</v>
      </c>
      <c r="K2790" s="27">
        <v>7.5781743845115432</v>
      </c>
      <c r="L2790" s="37">
        <v>-0.26916284219529629</v>
      </c>
      <c r="M2790" s="27"/>
      <c r="N2790" s="27"/>
      <c r="O2790" s="27"/>
      <c r="P2790" s="27"/>
      <c r="Q2790" s="27"/>
      <c r="R2790" s="27"/>
      <c r="S2790" s="27"/>
      <c r="T2790" s="27"/>
      <c r="U2790" s="27"/>
      <c r="V2790" s="27"/>
      <c r="W2790" s="27"/>
      <c r="X2790" s="27"/>
      <c r="Y2790" s="27"/>
      <c r="Z2790" s="27"/>
      <c r="AA2790" s="27"/>
      <c r="AB2790" s="27"/>
      <c r="AC2790" s="27"/>
      <c r="AD2790" s="27"/>
      <c r="AE2790" s="27"/>
    </row>
    <row r="2791" spans="1:31" ht="15.75" customHeight="1" x14ac:dyDescent="0.2">
      <c r="A2791" s="22">
        <v>36775</v>
      </c>
      <c r="B2791" s="23">
        <f t="shared" ref="B2791:C2791" si="5584">LN(D2791)</f>
        <v>7.3080068200374138</v>
      </c>
      <c r="C2791" s="23">
        <f t="shared" si="5584"/>
        <v>8.29736912451237</v>
      </c>
      <c r="D2791" s="24">
        <v>1492.2</v>
      </c>
      <c r="E2791" s="24">
        <v>4013.3</v>
      </c>
      <c r="F2791" s="27">
        <f t="shared" ref="F2791:G2791" si="5585">LN(D2791/D2790)</f>
        <v>-9.8693785890815004E-3</v>
      </c>
      <c r="G2791" s="27">
        <f t="shared" si="5585"/>
        <v>-3.1830454372457836E-2</v>
      </c>
      <c r="H2791" s="27">
        <f t="shared" si="5113"/>
        <v>0.88076192710866041</v>
      </c>
      <c r="I2791" s="27"/>
      <c r="J2791" s="27">
        <v>2753</v>
      </c>
      <c r="K2791" s="27">
        <v>7.5550597822148315</v>
      </c>
      <c r="L2791" s="37">
        <v>-0.25397945501869845</v>
      </c>
      <c r="M2791" s="27"/>
      <c r="N2791" s="27"/>
      <c r="O2791" s="27"/>
      <c r="P2791" s="27"/>
      <c r="Q2791" s="27"/>
      <c r="R2791" s="27"/>
      <c r="S2791" s="27"/>
      <c r="T2791" s="27"/>
      <c r="U2791" s="27"/>
      <c r="V2791" s="27"/>
      <c r="W2791" s="27"/>
      <c r="X2791" s="27"/>
      <c r="Y2791" s="27"/>
      <c r="Z2791" s="27"/>
      <c r="AA2791" s="27"/>
      <c r="AB2791" s="27"/>
      <c r="AC2791" s="27"/>
      <c r="AD2791" s="27"/>
      <c r="AE2791" s="27"/>
    </row>
    <row r="2792" spans="1:31" ht="15.75" customHeight="1" x14ac:dyDescent="0.2">
      <c r="A2792" s="22">
        <v>36776</v>
      </c>
      <c r="B2792" s="23">
        <f t="shared" ref="B2792:C2792" si="5586">LN(D2792)</f>
        <v>7.3148856664093627</v>
      </c>
      <c r="C2792" s="23">
        <f t="shared" si="5586"/>
        <v>8.3183275325615504</v>
      </c>
      <c r="D2792" s="24">
        <v>1502.5</v>
      </c>
      <c r="E2792" s="24">
        <v>4098.3</v>
      </c>
      <c r="F2792" s="27">
        <f t="shared" ref="F2792:G2792" si="5587">LN(D2792/D2791)</f>
        <v>6.8788463719485536E-3</v>
      </c>
      <c r="G2792" s="27">
        <f t="shared" si="5587"/>
        <v>2.0958408049181386E-2</v>
      </c>
      <c r="H2792" s="27">
        <f t="shared" si="5113"/>
        <v>0.87936975765569703</v>
      </c>
      <c r="I2792" s="27"/>
      <c r="J2792" s="27">
        <v>2754</v>
      </c>
      <c r="K2792" s="27">
        <v>7.579560384890824</v>
      </c>
      <c r="L2792" s="37">
        <v>-0.26934450682082112</v>
      </c>
      <c r="M2792" s="27"/>
      <c r="N2792" s="27"/>
      <c r="O2792" s="27"/>
      <c r="P2792" s="27"/>
      <c r="Q2792" s="27"/>
      <c r="R2792" s="27"/>
      <c r="S2792" s="27"/>
      <c r="T2792" s="27"/>
      <c r="U2792" s="27"/>
      <c r="V2792" s="27"/>
      <c r="W2792" s="27"/>
      <c r="X2792" s="27"/>
      <c r="Y2792" s="27"/>
      <c r="Z2792" s="27"/>
      <c r="AA2792" s="27"/>
      <c r="AB2792" s="27"/>
      <c r="AC2792" s="27"/>
      <c r="AD2792" s="27"/>
      <c r="AE2792" s="27"/>
    </row>
    <row r="2793" spans="1:31" ht="15.75" customHeight="1" x14ac:dyDescent="0.2">
      <c r="A2793" s="22">
        <v>36777</v>
      </c>
      <c r="B2793" s="23">
        <f t="shared" ref="B2793:C2793" si="5588">LN(D2793)</f>
        <v>7.3095469817239929</v>
      </c>
      <c r="C2793" s="23">
        <f t="shared" si="5588"/>
        <v>8.2886350074005293</v>
      </c>
      <c r="D2793" s="24">
        <v>1494.5</v>
      </c>
      <c r="E2793" s="24">
        <v>3978.4</v>
      </c>
      <c r="F2793" s="27">
        <f t="shared" ref="F2793:G2793" si="5589">LN(D2793/D2792)</f>
        <v>-5.3386846853701129E-3</v>
      </c>
      <c r="G2793" s="27">
        <f t="shared" si="5589"/>
        <v>-2.9692525161022377E-2</v>
      </c>
      <c r="H2793" s="27">
        <f t="shared" si="5113"/>
        <v>0.8818758426686234</v>
      </c>
      <c r="I2793" s="27"/>
      <c r="J2793" s="27">
        <v>2755</v>
      </c>
      <c r="K2793" s="27">
        <v>7.5625156517838166</v>
      </c>
      <c r="L2793" s="37">
        <v>-0.262650719740674</v>
      </c>
      <c r="M2793" s="27"/>
      <c r="N2793" s="27"/>
      <c r="O2793" s="27"/>
      <c r="P2793" s="27"/>
      <c r="Q2793" s="27"/>
      <c r="R2793" s="27"/>
      <c r="S2793" s="27"/>
      <c r="T2793" s="27"/>
      <c r="U2793" s="27"/>
      <c r="V2793" s="27"/>
      <c r="W2793" s="27"/>
      <c r="X2793" s="27"/>
      <c r="Y2793" s="27"/>
      <c r="Z2793" s="27"/>
      <c r="AA2793" s="27"/>
      <c r="AB2793" s="27"/>
      <c r="AC2793" s="27"/>
      <c r="AD2793" s="27"/>
      <c r="AE2793" s="27"/>
    </row>
    <row r="2794" spans="1:31" ht="15.75" customHeight="1" x14ac:dyDescent="0.2">
      <c r="A2794" s="22">
        <v>36780</v>
      </c>
      <c r="B2794" s="23">
        <f t="shared" ref="B2794:C2794" si="5590">LN(D2794)</f>
        <v>7.305994341998562</v>
      </c>
      <c r="C2794" s="23">
        <f t="shared" si="5590"/>
        <v>8.2677826638513086</v>
      </c>
      <c r="D2794" s="24">
        <v>1489.2</v>
      </c>
      <c r="E2794" s="24">
        <v>3896.3</v>
      </c>
      <c r="F2794" s="27">
        <f t="shared" ref="F2794:G2794" si="5591">LN(D2794/D2793)</f>
        <v>-3.552639725430629E-3</v>
      </c>
      <c r="G2794" s="27">
        <f t="shared" si="5591"/>
        <v>-2.0852343549220834E-2</v>
      </c>
      <c r="H2794" s="27">
        <f t="shared" si="5113"/>
        <v>0.88367034294963853</v>
      </c>
      <c r="I2794" s="27"/>
      <c r="J2794" s="27">
        <v>2756</v>
      </c>
      <c r="K2794" s="27">
        <v>7.5406202858398874</v>
      </c>
      <c r="L2794" s="37">
        <v>-0.25155598862734507</v>
      </c>
      <c r="M2794" s="27"/>
      <c r="N2794" s="27"/>
      <c r="O2794" s="27"/>
      <c r="P2794" s="27"/>
      <c r="Q2794" s="27"/>
      <c r="R2794" s="27"/>
      <c r="S2794" s="27"/>
      <c r="T2794" s="27"/>
      <c r="U2794" s="27"/>
      <c r="V2794" s="27"/>
      <c r="W2794" s="27"/>
      <c r="X2794" s="27"/>
      <c r="Y2794" s="27"/>
      <c r="Z2794" s="27"/>
      <c r="AA2794" s="27"/>
      <c r="AB2794" s="27"/>
      <c r="AC2794" s="27"/>
      <c r="AD2794" s="27"/>
      <c r="AE2794" s="27"/>
    </row>
    <row r="2795" spans="1:31" ht="15.75" customHeight="1" x14ac:dyDescent="0.2">
      <c r="A2795" s="22">
        <v>36781</v>
      </c>
      <c r="B2795" s="23">
        <f t="shared" ref="B2795:C2795" si="5592">LN(D2795)</f>
        <v>7.3010803271961331</v>
      </c>
      <c r="C2795" s="23">
        <f t="shared" si="5592"/>
        <v>8.2556985487181045</v>
      </c>
      <c r="D2795" s="24">
        <v>1481.9</v>
      </c>
      <c r="E2795" s="24">
        <v>3849.5</v>
      </c>
      <c r="F2795" s="27">
        <f t="shared" ref="F2795:G2795" si="5593">LN(D2795/D2794)</f>
        <v>-4.9140148024290403E-3</v>
      </c>
      <c r="G2795" s="27">
        <f t="shared" si="5593"/>
        <v>-1.2084115133203685E-2</v>
      </c>
      <c r="H2795" s="27">
        <f t="shared" si="5113"/>
        <v>0.88436857088608223</v>
      </c>
      <c r="I2795" s="27"/>
      <c r="J2795" s="27">
        <v>2757</v>
      </c>
      <c r="K2795" s="27">
        <v>7.5500041261167237</v>
      </c>
      <c r="L2795" s="37">
        <v>-0.2539977197611103</v>
      </c>
      <c r="M2795" s="27"/>
      <c r="N2795" s="27"/>
      <c r="O2795" s="27"/>
      <c r="P2795" s="27"/>
      <c r="Q2795" s="27"/>
      <c r="R2795" s="27"/>
      <c r="S2795" s="27"/>
      <c r="T2795" s="27"/>
      <c r="U2795" s="27"/>
      <c r="V2795" s="27"/>
      <c r="W2795" s="27"/>
      <c r="X2795" s="27"/>
      <c r="Y2795" s="27"/>
      <c r="Z2795" s="27"/>
      <c r="AA2795" s="27"/>
      <c r="AB2795" s="27"/>
      <c r="AC2795" s="27"/>
      <c r="AD2795" s="27"/>
      <c r="AE2795" s="27"/>
    </row>
    <row r="2796" spans="1:31" ht="15.75" customHeight="1" x14ac:dyDescent="0.2">
      <c r="A2796" s="22">
        <v>36782</v>
      </c>
      <c r="B2796" s="23">
        <f t="shared" ref="B2796:C2796" si="5594">LN(D2796)</f>
        <v>7.3031027089020162</v>
      </c>
      <c r="C2796" s="23">
        <f t="shared" si="5594"/>
        <v>8.2671408235448105</v>
      </c>
      <c r="D2796" s="24">
        <v>1484.9</v>
      </c>
      <c r="E2796" s="24">
        <v>3893.8</v>
      </c>
      <c r="F2796" s="27">
        <f t="shared" ref="F2796:G2796" si="5595">LN(D2796/D2795)</f>
        <v>2.022381705883008E-3</v>
      </c>
      <c r="G2796" s="27">
        <f t="shared" si="5595"/>
        <v>1.1442274826705637E-2</v>
      </c>
      <c r="H2796" s="27">
        <f t="shared" si="5113"/>
        <v>0.88338917465912581</v>
      </c>
      <c r="I2796" s="27"/>
      <c r="J2796" s="27">
        <v>2758</v>
      </c>
      <c r="K2796" s="27">
        <v>7.5418387084649803</v>
      </c>
      <c r="L2796" s="37">
        <v>-0.26086606892479924</v>
      </c>
      <c r="M2796" s="27"/>
      <c r="N2796" s="27"/>
      <c r="O2796" s="27"/>
      <c r="P2796" s="27"/>
      <c r="Q2796" s="27"/>
      <c r="R2796" s="27"/>
      <c r="S2796" s="27"/>
      <c r="T2796" s="27"/>
      <c r="U2796" s="27"/>
      <c r="V2796" s="27"/>
      <c r="W2796" s="27"/>
      <c r="X2796" s="27"/>
      <c r="Y2796" s="27"/>
      <c r="Z2796" s="27"/>
      <c r="AA2796" s="27"/>
      <c r="AB2796" s="27"/>
      <c r="AC2796" s="27"/>
      <c r="AD2796" s="27"/>
      <c r="AE2796" s="27"/>
    </row>
    <row r="2797" spans="1:31" ht="15.75" customHeight="1" x14ac:dyDescent="0.2">
      <c r="A2797" s="22">
        <v>36783</v>
      </c>
      <c r="B2797" s="23">
        <f t="shared" ref="B2797:C2797" si="5596">LN(D2797)</f>
        <v>7.3003377612592875</v>
      </c>
      <c r="C2797" s="23">
        <f t="shared" si="5596"/>
        <v>8.272264048030106</v>
      </c>
      <c r="D2797" s="24">
        <v>1480.8</v>
      </c>
      <c r="E2797" s="24">
        <v>3913.8</v>
      </c>
      <c r="F2797" s="27">
        <f t="shared" ref="F2797:G2797" si="5597">LN(D2797/D2796)</f>
        <v>-2.7649476427281257E-3</v>
      </c>
      <c r="G2797" s="27">
        <f t="shared" si="5597"/>
        <v>5.1232244852953811E-3</v>
      </c>
      <c r="H2797" s="27">
        <f t="shared" si="5113"/>
        <v>0.88250782601623246</v>
      </c>
      <c r="I2797" s="27"/>
      <c r="J2797" s="27">
        <v>2759</v>
      </c>
      <c r="K2797" s="27">
        <v>7.512733033262899</v>
      </c>
      <c r="L2797" s="37">
        <v>-0.2336900979741845</v>
      </c>
      <c r="M2797" s="27"/>
      <c r="N2797" s="27"/>
      <c r="O2797" s="27"/>
      <c r="P2797" s="27"/>
      <c r="Q2797" s="27"/>
      <c r="R2797" s="27"/>
      <c r="S2797" s="27"/>
      <c r="T2797" s="27"/>
      <c r="U2797" s="27"/>
      <c r="V2797" s="27"/>
      <c r="W2797" s="27"/>
      <c r="X2797" s="27"/>
      <c r="Y2797" s="27"/>
      <c r="Z2797" s="27"/>
      <c r="AA2797" s="27"/>
      <c r="AB2797" s="27"/>
      <c r="AC2797" s="27"/>
      <c r="AD2797" s="27"/>
      <c r="AE2797" s="27"/>
    </row>
    <row r="2798" spans="1:31" ht="15.75" customHeight="1" x14ac:dyDescent="0.2">
      <c r="A2798" s="22">
        <v>36784</v>
      </c>
      <c r="B2798" s="23">
        <f t="shared" ref="B2798:C2798" si="5598">LN(D2798)</f>
        <v>7.29015644749175</v>
      </c>
      <c r="C2798" s="23">
        <f t="shared" si="5598"/>
        <v>8.2519768636801203</v>
      </c>
      <c r="D2798" s="24">
        <v>1465.8</v>
      </c>
      <c r="E2798" s="24">
        <v>3835.2</v>
      </c>
      <c r="F2798" s="27">
        <f t="shared" ref="F2798:G2798" si="5599">LN(D2798/D2797)</f>
        <v>-1.0181313767537913E-2</v>
      </c>
      <c r="G2798" s="27">
        <f t="shared" si="5599"/>
        <v>-2.0287184349985454E-2</v>
      </c>
      <c r="H2798" s="27">
        <f t="shared" si="5113"/>
        <v>0.88344363634589385</v>
      </c>
      <c r="I2798" s="27"/>
      <c r="J2798" s="27">
        <v>2760</v>
      </c>
      <c r="K2798" s="27">
        <v>7.4753323797874343</v>
      </c>
      <c r="L2798" s="37">
        <v>-0.21706108418214853</v>
      </c>
      <c r="M2798" s="27"/>
      <c r="N2798" s="27"/>
      <c r="O2798" s="27"/>
      <c r="P2798" s="27"/>
      <c r="Q2798" s="27"/>
      <c r="R2798" s="27"/>
      <c r="S2798" s="27"/>
      <c r="T2798" s="27"/>
      <c r="U2798" s="27"/>
      <c r="V2798" s="27"/>
      <c r="W2798" s="27"/>
      <c r="X2798" s="27"/>
      <c r="Y2798" s="27"/>
      <c r="Z2798" s="27"/>
      <c r="AA2798" s="27"/>
      <c r="AB2798" s="27"/>
      <c r="AC2798" s="27"/>
      <c r="AD2798" s="27"/>
      <c r="AE2798" s="27"/>
    </row>
    <row r="2799" spans="1:31" ht="15.75" customHeight="1" x14ac:dyDescent="0.2">
      <c r="A2799" s="22">
        <v>36787</v>
      </c>
      <c r="B2799" s="23">
        <f t="shared" ref="B2799:C2799" si="5600">LN(D2799)</f>
        <v>7.2755185199062895</v>
      </c>
      <c r="C2799" s="23">
        <f t="shared" si="5600"/>
        <v>8.2232247343217484</v>
      </c>
      <c r="D2799" s="24">
        <v>1444.5</v>
      </c>
      <c r="E2799" s="24">
        <v>3726.5</v>
      </c>
      <c r="F2799" s="27">
        <f t="shared" ref="F2799:G2799" si="5601">LN(D2799/D2798)</f>
        <v>-1.4637927585459818E-2</v>
      </c>
      <c r="G2799" s="27">
        <f t="shared" si="5601"/>
        <v>-2.8752129358371386E-2</v>
      </c>
      <c r="H2799" s="27">
        <f t="shared" si="5113"/>
        <v>0.88475248518261185</v>
      </c>
      <c r="I2799" s="27"/>
      <c r="J2799" s="27">
        <v>2761</v>
      </c>
      <c r="K2799" s="27">
        <v>7.4972342799364764</v>
      </c>
      <c r="L2799" s="37">
        <v>-0.23124527255161365</v>
      </c>
      <c r="M2799" s="27"/>
      <c r="N2799" s="27"/>
      <c r="O2799" s="27"/>
      <c r="P2799" s="27"/>
      <c r="Q2799" s="27"/>
      <c r="R2799" s="27"/>
      <c r="S2799" s="27"/>
      <c r="T2799" s="27"/>
      <c r="U2799" s="27"/>
      <c r="V2799" s="27"/>
      <c r="W2799" s="27"/>
      <c r="X2799" s="27"/>
      <c r="Y2799" s="27"/>
      <c r="Z2799" s="27"/>
      <c r="AA2799" s="27"/>
      <c r="AB2799" s="27"/>
      <c r="AC2799" s="27"/>
      <c r="AD2799" s="27"/>
      <c r="AE2799" s="27"/>
    </row>
    <row r="2800" spans="1:31" ht="15.75" customHeight="1" x14ac:dyDescent="0.2">
      <c r="A2800" s="22">
        <v>36788</v>
      </c>
      <c r="B2800" s="23">
        <f t="shared" ref="B2800:C2800" si="5602">LN(D2800)</f>
        <v>7.2861232192059342</v>
      </c>
      <c r="C2800" s="23">
        <f t="shared" si="5602"/>
        <v>8.2598721883004416</v>
      </c>
      <c r="D2800" s="24">
        <v>1459.9</v>
      </c>
      <c r="E2800" s="24">
        <v>3865.6</v>
      </c>
      <c r="F2800" s="27">
        <f t="shared" ref="F2800:G2800" si="5603">LN(D2800/D2799)</f>
        <v>1.0604699299644462E-2</v>
      </c>
      <c r="G2800" s="27">
        <f t="shared" si="5603"/>
        <v>3.6647453978692644E-2</v>
      </c>
      <c r="H2800" s="27">
        <f t="shared" si="5113"/>
        <v>0.88211089144045618</v>
      </c>
      <c r="I2800" s="27"/>
      <c r="J2800" s="27">
        <v>2762</v>
      </c>
      <c r="K2800" s="27">
        <v>7.4801275726681586</v>
      </c>
      <c r="L2800" s="37">
        <v>-0.2090494957758251</v>
      </c>
      <c r="M2800" s="27"/>
      <c r="N2800" s="27"/>
      <c r="O2800" s="27"/>
      <c r="P2800" s="27"/>
      <c r="Q2800" s="27"/>
      <c r="R2800" s="27"/>
      <c r="S2800" s="27"/>
      <c r="T2800" s="27"/>
      <c r="U2800" s="27"/>
      <c r="V2800" s="27"/>
      <c r="W2800" s="27"/>
      <c r="X2800" s="27"/>
      <c r="Y2800" s="27"/>
      <c r="Z2800" s="27"/>
      <c r="AA2800" s="27"/>
      <c r="AB2800" s="27"/>
      <c r="AC2800" s="27"/>
      <c r="AD2800" s="27"/>
      <c r="AE2800" s="27"/>
    </row>
    <row r="2801" spans="1:31" ht="15.75" customHeight="1" x14ac:dyDescent="0.2">
      <c r="A2801" s="22">
        <v>36789</v>
      </c>
      <c r="B2801" s="23">
        <f t="shared" ref="B2801:C2801" si="5604">LN(D2801)</f>
        <v>7.2802149854763174</v>
      </c>
      <c r="C2801" s="23">
        <f t="shared" si="5604"/>
        <v>8.2680649431300335</v>
      </c>
      <c r="D2801" s="24">
        <v>1451.3</v>
      </c>
      <c r="E2801" s="24">
        <v>3897.4</v>
      </c>
      <c r="F2801" s="27">
        <f t="shared" ref="F2801:G2801" si="5605">LN(D2801/D2800)</f>
        <v>-5.9082337296171572E-3</v>
      </c>
      <c r="G2801" s="27">
        <f t="shared" si="5605"/>
        <v>8.1927548295929343E-3</v>
      </c>
      <c r="H2801" s="27">
        <f t="shared" si="5113"/>
        <v>0.88052223047975398</v>
      </c>
      <c r="I2801" s="27"/>
      <c r="J2801" s="27">
        <v>2763</v>
      </c>
      <c r="K2801" s="27">
        <v>7.4743484034425354</v>
      </c>
      <c r="L2801" s="37">
        <v>-0.20285319639954835</v>
      </c>
      <c r="M2801" s="27"/>
      <c r="N2801" s="27"/>
      <c r="O2801" s="27"/>
      <c r="P2801" s="27"/>
      <c r="Q2801" s="27"/>
      <c r="R2801" s="27"/>
      <c r="S2801" s="27"/>
      <c r="T2801" s="27"/>
      <c r="U2801" s="27"/>
      <c r="V2801" s="27"/>
      <c r="W2801" s="27"/>
      <c r="X2801" s="27"/>
      <c r="Y2801" s="27"/>
      <c r="Z2801" s="27"/>
      <c r="AA2801" s="27"/>
      <c r="AB2801" s="27"/>
      <c r="AC2801" s="27"/>
      <c r="AD2801" s="27"/>
      <c r="AE2801" s="27"/>
    </row>
    <row r="2802" spans="1:31" ht="15.75" customHeight="1" x14ac:dyDescent="0.2">
      <c r="A2802" s="22">
        <v>36790</v>
      </c>
      <c r="B2802" s="23">
        <f t="shared" ref="B2802:C2802" si="5606">LN(D2802)</f>
        <v>7.2786289423206822</v>
      </c>
      <c r="C2802" s="23">
        <f t="shared" si="5606"/>
        <v>8.2503067171541087</v>
      </c>
      <c r="D2802" s="24">
        <v>1449</v>
      </c>
      <c r="E2802" s="24">
        <v>3828.8</v>
      </c>
      <c r="F2802" s="27">
        <f t="shared" ref="F2802:G2802" si="5607">LN(D2802/D2801)</f>
        <v>-1.5860431556347402E-3</v>
      </c>
      <c r="G2802" s="27">
        <f t="shared" si="5607"/>
        <v>-1.7758225975925128E-2</v>
      </c>
      <c r="H2802" s="27">
        <f t="shared" si="5113"/>
        <v>0.88222525438804533</v>
      </c>
      <c r="I2802" s="27"/>
      <c r="J2802" s="27">
        <v>2764</v>
      </c>
      <c r="K2802" s="27">
        <v>7.4957569592629207</v>
      </c>
      <c r="L2802" s="37">
        <v>-0.2147154705368548</v>
      </c>
      <c r="M2802" s="27"/>
      <c r="N2802" s="27"/>
      <c r="O2802" s="27"/>
      <c r="P2802" s="27"/>
      <c r="Q2802" s="27"/>
      <c r="R2802" s="27"/>
      <c r="S2802" s="27"/>
      <c r="T2802" s="27"/>
      <c r="U2802" s="27"/>
      <c r="V2802" s="27"/>
      <c r="W2802" s="27"/>
      <c r="X2802" s="27"/>
      <c r="Y2802" s="27"/>
      <c r="Z2802" s="27"/>
      <c r="AA2802" s="27"/>
      <c r="AB2802" s="27"/>
      <c r="AC2802" s="27"/>
      <c r="AD2802" s="27"/>
      <c r="AE2802" s="27"/>
    </row>
    <row r="2803" spans="1:31" ht="15.75" customHeight="1" x14ac:dyDescent="0.2">
      <c r="A2803" s="22">
        <v>36791</v>
      </c>
      <c r="B2803" s="23">
        <f t="shared" ref="B2803:C2803" si="5608">LN(D2803)</f>
        <v>7.2784218815476063</v>
      </c>
      <c r="C2803" s="23">
        <f t="shared" si="5608"/>
        <v>8.2437295562020125</v>
      </c>
      <c r="D2803" s="24">
        <v>1448.7</v>
      </c>
      <c r="E2803" s="24">
        <v>3803.7</v>
      </c>
      <c r="F2803" s="27">
        <f t="shared" ref="F2803:G2803" si="5609">LN(D2803/D2802)</f>
        <v>-2.0706077307648137E-4</v>
      </c>
      <c r="G2803" s="27">
        <f t="shared" si="5609"/>
        <v>-6.577160952097017E-3</v>
      </c>
      <c r="H2803" s="27">
        <f t="shared" si="5113"/>
        <v>0.88290400988128304</v>
      </c>
      <c r="I2803" s="27"/>
      <c r="J2803" s="27">
        <v>2765</v>
      </c>
      <c r="K2803" s="27">
        <v>7.5014635327652428</v>
      </c>
      <c r="L2803" s="37">
        <v>-0.21328748678120224</v>
      </c>
      <c r="M2803" s="27"/>
      <c r="N2803" s="27"/>
      <c r="O2803" s="27"/>
      <c r="P2803" s="27"/>
      <c r="Q2803" s="27"/>
      <c r="R2803" s="27"/>
      <c r="S2803" s="27"/>
      <c r="T2803" s="27"/>
      <c r="U2803" s="27"/>
      <c r="V2803" s="27"/>
      <c r="W2803" s="27"/>
      <c r="X2803" s="27"/>
      <c r="Y2803" s="27"/>
      <c r="Z2803" s="27"/>
      <c r="AA2803" s="27"/>
      <c r="AB2803" s="27"/>
      <c r="AC2803" s="27"/>
      <c r="AD2803" s="27"/>
      <c r="AE2803" s="27"/>
    </row>
    <row r="2804" spans="1:31" ht="15.75" customHeight="1" x14ac:dyDescent="0.2">
      <c r="A2804" s="22">
        <v>36794</v>
      </c>
      <c r="B2804" s="23">
        <f t="shared" ref="B2804:C2804" si="5610">LN(D2804)</f>
        <v>7.2717037068873678</v>
      </c>
      <c r="C2804" s="23">
        <f t="shared" si="5610"/>
        <v>8.2271616945603956</v>
      </c>
      <c r="D2804" s="24">
        <v>1439</v>
      </c>
      <c r="E2804" s="24">
        <v>3741.2</v>
      </c>
      <c r="F2804" s="27">
        <f t="shared" ref="F2804:G2804" si="5611">LN(D2804/D2803)</f>
        <v>-6.7181746602381215E-3</v>
      </c>
      <c r="G2804" s="27">
        <f t="shared" si="5611"/>
        <v>-1.6567861641616079E-2</v>
      </c>
      <c r="H2804" s="27">
        <f t="shared" si="5113"/>
        <v>0.88386541760753845</v>
      </c>
      <c r="I2804" s="27"/>
      <c r="J2804" s="27">
        <v>2766</v>
      </c>
      <c r="K2804" s="27">
        <v>7.5169404353185776</v>
      </c>
      <c r="L2804" s="37">
        <v>-0.21761615342038709</v>
      </c>
      <c r="M2804" s="27"/>
      <c r="N2804" s="27"/>
      <c r="O2804" s="27"/>
      <c r="P2804" s="27"/>
      <c r="Q2804" s="27"/>
      <c r="R2804" s="27"/>
      <c r="S2804" s="27"/>
      <c r="T2804" s="27"/>
      <c r="U2804" s="27"/>
      <c r="V2804" s="27"/>
      <c r="W2804" s="27"/>
      <c r="X2804" s="27"/>
      <c r="Y2804" s="27"/>
      <c r="Z2804" s="27"/>
      <c r="AA2804" s="27"/>
      <c r="AB2804" s="27"/>
      <c r="AC2804" s="27"/>
      <c r="AD2804" s="27"/>
      <c r="AE2804" s="27"/>
    </row>
    <row r="2805" spans="1:31" ht="15.75" customHeight="1" x14ac:dyDescent="0.2">
      <c r="A2805" s="22">
        <v>36795</v>
      </c>
      <c r="B2805" s="23">
        <f t="shared" ref="B2805:C2805" si="5612">LN(D2805)</f>
        <v>7.2634697618257453</v>
      </c>
      <c r="C2805" s="23">
        <f t="shared" si="5612"/>
        <v>8.2131378048465109</v>
      </c>
      <c r="D2805" s="24">
        <v>1427.2</v>
      </c>
      <c r="E2805" s="24">
        <v>3689.1</v>
      </c>
      <c r="F2805" s="27">
        <f t="shared" ref="F2805:G2805" si="5613">LN(D2805/D2804)</f>
        <v>-8.2339450616228556E-3</v>
      </c>
      <c r="G2805" s="27">
        <f t="shared" si="5613"/>
        <v>-1.402388971388468E-2</v>
      </c>
      <c r="H2805" s="27">
        <f t="shared" si="5113"/>
        <v>0.88437207975977539</v>
      </c>
      <c r="I2805" s="27"/>
      <c r="J2805" s="27">
        <v>2767</v>
      </c>
      <c r="K2805" s="27">
        <v>7.5140159417552148</v>
      </c>
      <c r="L2805" s="37">
        <v>-0.21232847047863768</v>
      </c>
      <c r="M2805" s="27"/>
      <c r="N2805" s="27"/>
      <c r="O2805" s="27"/>
      <c r="P2805" s="27"/>
      <c r="Q2805" s="27"/>
      <c r="R2805" s="27"/>
      <c r="S2805" s="27"/>
      <c r="T2805" s="27"/>
      <c r="U2805" s="27"/>
      <c r="V2805" s="27"/>
      <c r="W2805" s="27"/>
      <c r="X2805" s="27"/>
      <c r="Y2805" s="27"/>
      <c r="Z2805" s="27"/>
      <c r="AA2805" s="27"/>
      <c r="AB2805" s="27"/>
      <c r="AC2805" s="27"/>
      <c r="AD2805" s="27"/>
      <c r="AE2805" s="27"/>
    </row>
    <row r="2806" spans="1:31" ht="15.75" customHeight="1" x14ac:dyDescent="0.2">
      <c r="A2806" s="22">
        <v>36796</v>
      </c>
      <c r="B2806" s="23">
        <f t="shared" ref="B2806:C2806" si="5614">LN(D2806)</f>
        <v>7.2629791706535549</v>
      </c>
      <c r="C2806" s="23">
        <f t="shared" si="5614"/>
        <v>8.2042069861003366</v>
      </c>
      <c r="D2806" s="24">
        <v>1426.5</v>
      </c>
      <c r="E2806" s="24">
        <v>3656.3</v>
      </c>
      <c r="F2806" s="27">
        <f t="shared" ref="F2806:G2806" si="5615">LN(D2806/D2805)</f>
        <v>-4.9059117219022765E-4</v>
      </c>
      <c r="G2806" s="27">
        <f t="shared" si="5615"/>
        <v>-8.9308187461742371E-3</v>
      </c>
      <c r="H2806" s="27">
        <f t="shared" si="5113"/>
        <v>0.88527497940490518</v>
      </c>
      <c r="I2806" s="27"/>
      <c r="J2806" s="27">
        <v>2768</v>
      </c>
      <c r="K2806" s="27">
        <v>7.5150326291875604</v>
      </c>
      <c r="L2806" s="37">
        <v>-0.22011199926869196</v>
      </c>
      <c r="M2806" s="27"/>
      <c r="N2806" s="27"/>
      <c r="O2806" s="27"/>
      <c r="P2806" s="27"/>
      <c r="Q2806" s="27"/>
      <c r="R2806" s="27"/>
      <c r="S2806" s="27"/>
      <c r="T2806" s="27"/>
      <c r="U2806" s="27"/>
      <c r="V2806" s="27"/>
      <c r="W2806" s="27"/>
      <c r="X2806" s="27"/>
      <c r="Y2806" s="27"/>
      <c r="Z2806" s="27"/>
      <c r="AA2806" s="27"/>
      <c r="AB2806" s="27"/>
      <c r="AC2806" s="27"/>
      <c r="AD2806" s="27"/>
      <c r="AE2806" s="27"/>
    </row>
    <row r="2807" spans="1:31" ht="15.75" customHeight="1" x14ac:dyDescent="0.2">
      <c r="A2807" s="22">
        <v>36797</v>
      </c>
      <c r="B2807" s="23">
        <f t="shared" ref="B2807:C2807" si="5616">LN(D2807)</f>
        <v>7.2849580773723304</v>
      </c>
      <c r="C2807" s="23">
        <f t="shared" si="5616"/>
        <v>8.2370294520025791</v>
      </c>
      <c r="D2807" s="24">
        <v>1458.2</v>
      </c>
      <c r="E2807" s="24">
        <v>3778.3</v>
      </c>
      <c r="F2807" s="27">
        <f t="shared" ref="F2807:G2807" si="5617">LN(D2807/D2806)</f>
        <v>2.1978906718775167E-2</v>
      </c>
      <c r="G2807" s="27">
        <f t="shared" si="5617"/>
        <v>3.2822465902241936E-2</v>
      </c>
      <c r="H2807" s="27">
        <f t="shared" si="5113"/>
        <v>0.88441568891091171</v>
      </c>
      <c r="I2807" s="27"/>
      <c r="J2807" s="27">
        <v>2769</v>
      </c>
      <c r="K2807" s="27">
        <v>7.4957777859594756</v>
      </c>
      <c r="L2807" s="37">
        <v>-0.20944909433749004</v>
      </c>
      <c r="M2807" s="27"/>
      <c r="N2807" s="27"/>
      <c r="O2807" s="27"/>
      <c r="P2807" s="27"/>
      <c r="Q2807" s="27"/>
      <c r="R2807" s="27"/>
      <c r="S2807" s="27"/>
      <c r="T2807" s="27"/>
      <c r="U2807" s="27"/>
      <c r="V2807" s="27"/>
      <c r="W2807" s="27"/>
      <c r="X2807" s="27"/>
      <c r="Y2807" s="27"/>
      <c r="Z2807" s="27"/>
      <c r="AA2807" s="27"/>
      <c r="AB2807" s="27"/>
      <c r="AC2807" s="27"/>
      <c r="AD2807" s="27"/>
      <c r="AE2807" s="27"/>
    </row>
    <row r="2808" spans="1:31" ht="15.75" customHeight="1" x14ac:dyDescent="0.2">
      <c r="A2808" s="22">
        <v>36798</v>
      </c>
      <c r="B2808" s="23">
        <f t="shared" ref="B2808:C2808" si="5618">LN(D2808)</f>
        <v>7.2699648784193442</v>
      </c>
      <c r="C2808" s="23">
        <f t="shared" si="5618"/>
        <v>8.208709592935012</v>
      </c>
      <c r="D2808" s="24">
        <v>1436.5</v>
      </c>
      <c r="E2808" s="24">
        <v>3672.8</v>
      </c>
      <c r="F2808" s="27">
        <f t="shared" ref="F2808:G2808" si="5619">LN(D2808/D2807)</f>
        <v>-1.4993198952985686E-2</v>
      </c>
      <c r="G2808" s="27">
        <f t="shared" si="5619"/>
        <v>-2.8319859067566525E-2</v>
      </c>
      <c r="H2808" s="27">
        <f t="shared" si="5113"/>
        <v>0.88564040378239028</v>
      </c>
      <c r="I2808" s="27"/>
      <c r="J2808" s="27">
        <v>2770</v>
      </c>
      <c r="K2808" s="27">
        <v>7.5018976031119449</v>
      </c>
      <c r="L2808" s="37">
        <v>-0.20765618261944585</v>
      </c>
      <c r="M2808" s="27"/>
      <c r="N2808" s="27"/>
      <c r="O2808" s="27"/>
      <c r="P2808" s="27"/>
      <c r="Q2808" s="27"/>
      <c r="R2808" s="27"/>
      <c r="S2808" s="27"/>
      <c r="T2808" s="27"/>
      <c r="U2808" s="27"/>
      <c r="V2808" s="27"/>
      <c r="W2808" s="27"/>
      <c r="X2808" s="27"/>
      <c r="Y2808" s="27"/>
      <c r="Z2808" s="27"/>
      <c r="AA2808" s="27"/>
      <c r="AB2808" s="27"/>
      <c r="AC2808" s="27"/>
      <c r="AD2808" s="27"/>
      <c r="AE2808" s="27"/>
    </row>
    <row r="2809" spans="1:31" ht="15.75" customHeight="1" x14ac:dyDescent="0.2">
      <c r="A2809" s="22">
        <v>36801</v>
      </c>
      <c r="B2809" s="23">
        <f t="shared" ref="B2809:C2809" si="5620">LN(D2809)</f>
        <v>7.2697560156762169</v>
      </c>
      <c r="C2809" s="23">
        <f t="shared" si="5620"/>
        <v>8.180012704044664</v>
      </c>
      <c r="D2809" s="24">
        <v>1436.2</v>
      </c>
      <c r="E2809" s="24">
        <v>3568.9</v>
      </c>
      <c r="F2809" s="27">
        <f t="shared" ref="F2809:G2809" si="5621">LN(D2809/D2808)</f>
        <v>-2.0886274312706044E-4</v>
      </c>
      <c r="G2809" s="27">
        <f t="shared" si="5621"/>
        <v>-2.8696888890348941E-2</v>
      </c>
      <c r="H2809" s="27">
        <f t="shared" si="5113"/>
        <v>0.88872184906040985</v>
      </c>
      <c r="I2809" s="27"/>
      <c r="J2809" s="27">
        <v>2771</v>
      </c>
      <c r="K2809" s="27">
        <v>7.5142397262764069</v>
      </c>
      <c r="L2809" s="37">
        <v>-0.20670212232160345</v>
      </c>
      <c r="M2809" s="27"/>
      <c r="N2809" s="27"/>
      <c r="O2809" s="27"/>
      <c r="P2809" s="27"/>
      <c r="Q2809" s="27"/>
      <c r="R2809" s="27"/>
      <c r="S2809" s="27"/>
      <c r="T2809" s="27"/>
      <c r="U2809" s="27"/>
      <c r="V2809" s="27"/>
      <c r="W2809" s="27"/>
      <c r="X2809" s="27"/>
      <c r="Y2809" s="27"/>
      <c r="Z2809" s="27"/>
      <c r="AA2809" s="27"/>
      <c r="AB2809" s="27"/>
      <c r="AC2809" s="27"/>
      <c r="AD2809" s="27"/>
      <c r="AE2809" s="27"/>
    </row>
    <row r="2810" spans="1:31" ht="15.75" customHeight="1" x14ac:dyDescent="0.2">
      <c r="A2810" s="22">
        <v>36802</v>
      </c>
      <c r="B2810" s="23">
        <f t="shared" ref="B2810:C2810" si="5622">LN(D2810)</f>
        <v>7.2629090665489304</v>
      </c>
      <c r="C2810" s="23">
        <f t="shared" si="5622"/>
        <v>8.1478092578790218</v>
      </c>
      <c r="D2810" s="24">
        <v>1426.4</v>
      </c>
      <c r="E2810" s="24">
        <v>3455.8</v>
      </c>
      <c r="F2810" s="27">
        <f t="shared" ref="F2810:G2810" si="5623">LN(D2810/D2809)</f>
        <v>-6.8469491272865057E-3</v>
      </c>
      <c r="G2810" s="27">
        <f t="shared" si="5623"/>
        <v>-3.2203446165641914E-2</v>
      </c>
      <c r="H2810" s="27">
        <f t="shared" ref="H2810:H3064" si="5624">B2810/C2810</f>
        <v>0.89139409584553253</v>
      </c>
      <c r="I2810" s="27"/>
      <c r="J2810" s="27">
        <v>2772</v>
      </c>
      <c r="K2810" s="27">
        <v>7.514646443446714</v>
      </c>
      <c r="L2810" s="37">
        <v>-0.21188051426027155</v>
      </c>
      <c r="M2810" s="27"/>
      <c r="N2810" s="27"/>
      <c r="O2810" s="27"/>
      <c r="P2810" s="27"/>
      <c r="Q2810" s="27"/>
      <c r="R2810" s="27"/>
      <c r="S2810" s="27"/>
      <c r="T2810" s="27"/>
      <c r="U2810" s="27"/>
      <c r="V2810" s="27"/>
      <c r="W2810" s="27"/>
      <c r="X2810" s="27"/>
      <c r="Y2810" s="27"/>
      <c r="Z2810" s="27"/>
      <c r="AA2810" s="27"/>
      <c r="AB2810" s="27"/>
      <c r="AC2810" s="27"/>
      <c r="AD2810" s="27"/>
      <c r="AE2810" s="27"/>
    </row>
    <row r="2811" spans="1:31" ht="15.75" customHeight="1" x14ac:dyDescent="0.2">
      <c r="A2811" s="22">
        <v>36803</v>
      </c>
      <c r="B2811" s="23">
        <f t="shared" ref="B2811:C2811" si="5625">LN(D2811)</f>
        <v>7.2684322043001677</v>
      </c>
      <c r="C2811" s="23">
        <f t="shared" si="5625"/>
        <v>8.167096562837628</v>
      </c>
      <c r="D2811" s="24">
        <v>1434.3</v>
      </c>
      <c r="E2811" s="24">
        <v>3523.1</v>
      </c>
      <c r="F2811" s="27">
        <f t="shared" ref="F2811:G2811" si="5626">LN(D2811/D2810)</f>
        <v>5.52313775123656E-3</v>
      </c>
      <c r="G2811" s="27">
        <f t="shared" si="5626"/>
        <v>1.9287304958606061E-2</v>
      </c>
      <c r="H2811" s="27">
        <f t="shared" si="5624"/>
        <v>0.88996525856855757</v>
      </c>
      <c r="I2811" s="27"/>
      <c r="J2811" s="27">
        <v>2773</v>
      </c>
      <c r="K2811" s="27">
        <v>7.5165957506673813</v>
      </c>
      <c r="L2811" s="37">
        <v>-0.21693352817593059</v>
      </c>
      <c r="M2811" s="27"/>
      <c r="N2811" s="27"/>
      <c r="O2811" s="27"/>
      <c r="P2811" s="27"/>
      <c r="Q2811" s="27"/>
      <c r="R2811" s="27"/>
      <c r="S2811" s="27"/>
      <c r="T2811" s="27"/>
      <c r="U2811" s="27"/>
      <c r="V2811" s="27"/>
      <c r="W2811" s="27"/>
      <c r="X2811" s="27"/>
      <c r="Y2811" s="27"/>
      <c r="Z2811" s="27"/>
      <c r="AA2811" s="27"/>
      <c r="AB2811" s="27"/>
      <c r="AC2811" s="27"/>
      <c r="AD2811" s="27"/>
      <c r="AE2811" s="27"/>
    </row>
    <row r="2812" spans="1:31" ht="15.75" customHeight="1" x14ac:dyDescent="0.2">
      <c r="A2812" s="22">
        <v>36804</v>
      </c>
      <c r="B2812" s="23">
        <f t="shared" ref="B2812:C2812" si="5627">LN(D2812)</f>
        <v>7.2697560156762169</v>
      </c>
      <c r="C2812" s="23">
        <f t="shared" si="5627"/>
        <v>8.1525148772087928</v>
      </c>
      <c r="D2812" s="24">
        <v>1436.2</v>
      </c>
      <c r="E2812" s="24">
        <v>3472.1</v>
      </c>
      <c r="F2812" s="27">
        <f t="shared" ref="F2812:G2812" si="5628">LN(D2812/D2811)</f>
        <v>1.3238113760497684E-3</v>
      </c>
      <c r="G2812" s="27">
        <f t="shared" si="5628"/>
        <v>-1.4581685628834027E-2</v>
      </c>
      <c r="H2812" s="27">
        <f t="shared" si="5624"/>
        <v>0.89171944181292817</v>
      </c>
      <c r="I2812" s="27"/>
      <c r="J2812" s="27">
        <v>2774</v>
      </c>
      <c r="K2812" s="27">
        <v>7.5325745114593614</v>
      </c>
      <c r="L2812" s="37">
        <v>-0.22202435292493927</v>
      </c>
      <c r="M2812" s="27"/>
      <c r="N2812" s="27"/>
      <c r="O2812" s="27"/>
      <c r="P2812" s="27"/>
      <c r="Q2812" s="27"/>
      <c r="R2812" s="27"/>
      <c r="S2812" s="27"/>
      <c r="T2812" s="27"/>
      <c r="U2812" s="27"/>
      <c r="V2812" s="27"/>
      <c r="W2812" s="27"/>
      <c r="X2812" s="27"/>
      <c r="Y2812" s="27"/>
      <c r="Z2812" s="27"/>
      <c r="AA2812" s="27"/>
      <c r="AB2812" s="27"/>
      <c r="AC2812" s="27"/>
      <c r="AD2812" s="27"/>
      <c r="AE2812" s="27"/>
    </row>
    <row r="2813" spans="1:31" ht="15.75" customHeight="1" x14ac:dyDescent="0.2">
      <c r="A2813" s="22">
        <v>36805</v>
      </c>
      <c r="B2813" s="23">
        <f t="shared" ref="B2813:C2813" si="5629">LN(D2813)</f>
        <v>7.2505645370592307</v>
      </c>
      <c r="C2813" s="23">
        <f t="shared" si="5629"/>
        <v>8.1199938277251054</v>
      </c>
      <c r="D2813" s="24">
        <v>1408.9</v>
      </c>
      <c r="E2813" s="24">
        <v>3361</v>
      </c>
      <c r="F2813" s="27">
        <f t="shared" ref="F2813:G2813" si="5630">LN(D2813/D2812)</f>
        <v>-1.9191478616986075E-2</v>
      </c>
      <c r="G2813" s="27">
        <f t="shared" si="5630"/>
        <v>-3.2521049483687975E-2</v>
      </c>
      <c r="H2813" s="27">
        <f t="shared" si="5624"/>
        <v>0.89292734586850619</v>
      </c>
      <c r="I2813" s="27"/>
      <c r="J2813" s="27">
        <v>2775</v>
      </c>
      <c r="K2813" s="27">
        <v>7.5304853354467953</v>
      </c>
      <c r="L2813" s="37">
        <v>-0.22281364728691067</v>
      </c>
      <c r="M2813" s="27"/>
      <c r="N2813" s="27"/>
      <c r="O2813" s="27"/>
      <c r="P2813" s="27"/>
      <c r="Q2813" s="27"/>
      <c r="R2813" s="27"/>
      <c r="S2813" s="27"/>
      <c r="T2813" s="27"/>
      <c r="U2813" s="27"/>
      <c r="V2813" s="27"/>
      <c r="W2813" s="27"/>
      <c r="X2813" s="27"/>
      <c r="Y2813" s="27"/>
      <c r="Z2813" s="27"/>
      <c r="AA2813" s="27"/>
      <c r="AB2813" s="27"/>
      <c r="AC2813" s="27"/>
      <c r="AD2813" s="27"/>
      <c r="AE2813" s="27"/>
    </row>
    <row r="2814" spans="1:31" ht="15.75" customHeight="1" x14ac:dyDescent="0.2">
      <c r="A2814" s="22">
        <v>36808</v>
      </c>
      <c r="B2814" s="23">
        <f t="shared" ref="B2814:C2814" si="5631">LN(D2814)</f>
        <v>7.2456550675945355</v>
      </c>
      <c r="C2814" s="23">
        <f t="shared" si="5631"/>
        <v>8.1183560695982937</v>
      </c>
      <c r="D2814" s="24">
        <v>1402</v>
      </c>
      <c r="E2814" s="24">
        <v>3355.5</v>
      </c>
      <c r="F2814" s="27">
        <f t="shared" ref="F2814:G2814" si="5632">LN(D2814/D2813)</f>
        <v>-4.9094694646956072E-3</v>
      </c>
      <c r="G2814" s="27">
        <f t="shared" si="5632"/>
        <v>-1.6377581268116998E-3</v>
      </c>
      <c r="H2814" s="27">
        <f t="shared" si="5624"/>
        <v>0.89250274384097805</v>
      </c>
      <c r="I2814" s="27"/>
      <c r="J2814" s="27">
        <v>2776</v>
      </c>
      <c r="K2814" s="27">
        <v>7.5350147638478004</v>
      </c>
      <c r="L2814" s="37">
        <v>-0.22219445677883876</v>
      </c>
      <c r="M2814" s="27"/>
      <c r="N2814" s="27"/>
      <c r="O2814" s="27"/>
      <c r="P2814" s="27"/>
      <c r="Q2814" s="27"/>
      <c r="R2814" s="27"/>
      <c r="S2814" s="27"/>
      <c r="T2814" s="27"/>
      <c r="U2814" s="27"/>
      <c r="V2814" s="27"/>
      <c r="W2814" s="27"/>
      <c r="X2814" s="27"/>
      <c r="Y2814" s="27"/>
      <c r="Z2814" s="27"/>
      <c r="AA2814" s="27"/>
      <c r="AB2814" s="27"/>
      <c r="AC2814" s="27"/>
      <c r="AD2814" s="27"/>
      <c r="AE2814" s="27"/>
    </row>
    <row r="2815" spans="1:31" ht="15.75" customHeight="1" x14ac:dyDescent="0.2">
      <c r="A2815" s="22">
        <v>36809</v>
      </c>
      <c r="B2815" s="23">
        <f t="shared" ref="B2815:C2815" si="5633">LN(D2815)</f>
        <v>7.2348984203148312</v>
      </c>
      <c r="C2815" s="23">
        <f t="shared" si="5633"/>
        <v>8.0834829178677712</v>
      </c>
      <c r="D2815" s="24">
        <v>1387</v>
      </c>
      <c r="E2815" s="24">
        <v>3240.5</v>
      </c>
      <c r="F2815" s="27">
        <f t="shared" ref="F2815:G2815" si="5634">LN(D2815/D2814)</f>
        <v>-1.075664727970386E-2</v>
      </c>
      <c r="G2815" s="27">
        <f t="shared" si="5634"/>
        <v>-3.4873151730523307E-2</v>
      </c>
      <c r="H2815" s="27">
        <f t="shared" si="5624"/>
        <v>0.89502241717153574</v>
      </c>
      <c r="I2815" s="27"/>
      <c r="J2815" s="27">
        <v>2777</v>
      </c>
      <c r="K2815" s="27">
        <v>7.5360243497717798</v>
      </c>
      <c r="L2815" s="37">
        <v>-0.22407143224844361</v>
      </c>
      <c r="M2815" s="27"/>
      <c r="N2815" s="27"/>
      <c r="O2815" s="27"/>
      <c r="P2815" s="27"/>
      <c r="Q2815" s="27"/>
      <c r="R2815" s="27"/>
      <c r="S2815" s="27"/>
      <c r="T2815" s="27"/>
      <c r="U2815" s="27"/>
      <c r="V2815" s="27"/>
      <c r="W2815" s="27"/>
      <c r="X2815" s="27"/>
      <c r="Y2815" s="27"/>
      <c r="Z2815" s="27"/>
      <c r="AA2815" s="27"/>
      <c r="AB2815" s="27"/>
      <c r="AC2815" s="27"/>
      <c r="AD2815" s="27"/>
      <c r="AE2815" s="27"/>
    </row>
    <row r="2816" spans="1:31" ht="15.75" customHeight="1" x14ac:dyDescent="0.2">
      <c r="A2816" s="22">
        <v>36810</v>
      </c>
      <c r="B2816" s="23">
        <f t="shared" ref="B2816:C2816" si="5635">LN(D2816)</f>
        <v>7.2185433401483934</v>
      </c>
      <c r="C2816" s="23">
        <f t="shared" si="5635"/>
        <v>8.0609820075901251</v>
      </c>
      <c r="D2816" s="24">
        <v>1364.5</v>
      </c>
      <c r="E2816" s="24">
        <v>3168.4</v>
      </c>
      <c r="F2816" s="27">
        <f t="shared" ref="F2816:G2816" si="5636">LN(D2816/D2815)</f>
        <v>-1.6355080166438399E-2</v>
      </c>
      <c r="G2816" s="27">
        <f t="shared" si="5636"/>
        <v>-2.2500910277646044E-2</v>
      </c>
      <c r="H2816" s="27">
        <f t="shared" si="5624"/>
        <v>0.8954918065009323</v>
      </c>
      <c r="I2816" s="27"/>
      <c r="J2816" s="27">
        <v>2778</v>
      </c>
      <c r="K2816" s="27">
        <v>7.5464007438032601</v>
      </c>
      <c r="L2816" s="37">
        <v>-0.22925473871048663</v>
      </c>
      <c r="M2816" s="27"/>
      <c r="N2816" s="27"/>
      <c r="O2816" s="27"/>
      <c r="P2816" s="27"/>
      <c r="Q2816" s="27"/>
      <c r="R2816" s="27"/>
      <c r="S2816" s="27"/>
      <c r="T2816" s="27"/>
      <c r="U2816" s="27"/>
      <c r="V2816" s="27"/>
      <c r="W2816" s="27"/>
      <c r="X2816" s="27"/>
      <c r="Y2816" s="27"/>
      <c r="Z2816" s="27"/>
      <c r="AA2816" s="27"/>
      <c r="AB2816" s="27"/>
      <c r="AC2816" s="27"/>
      <c r="AD2816" s="27"/>
      <c r="AE2816" s="27"/>
    </row>
    <row r="2817" spans="1:31" ht="15.75" customHeight="1" x14ac:dyDescent="0.2">
      <c r="A2817" s="22">
        <v>36811</v>
      </c>
      <c r="B2817" s="23">
        <f t="shared" ref="B2817:C2817" si="5637">LN(D2817)</f>
        <v>7.1927086318626605</v>
      </c>
      <c r="C2817" s="23">
        <f t="shared" si="5637"/>
        <v>8.030930090478499</v>
      </c>
      <c r="D2817" s="24">
        <v>1329.7</v>
      </c>
      <c r="E2817" s="24">
        <v>3074.6</v>
      </c>
      <c r="F2817" s="27">
        <f t="shared" ref="F2817:G2817" si="5638">LN(D2817/D2816)</f>
        <v>-2.5834708285732911E-2</v>
      </c>
      <c r="G2817" s="27">
        <f t="shared" si="5638"/>
        <v>-3.0051917111625651E-2</v>
      </c>
      <c r="H2817" s="27">
        <f t="shared" si="5624"/>
        <v>0.89562585539007034</v>
      </c>
      <c r="I2817" s="27"/>
      <c r="J2817" s="27">
        <v>2779</v>
      </c>
      <c r="K2817" s="27">
        <v>7.5545962546458174</v>
      </c>
      <c r="L2817" s="37">
        <v>-0.23585778687161074</v>
      </c>
      <c r="M2817" s="27"/>
      <c r="N2817" s="27"/>
      <c r="O2817" s="27"/>
      <c r="P2817" s="27"/>
      <c r="Q2817" s="27"/>
      <c r="R2817" s="27"/>
      <c r="S2817" s="27"/>
      <c r="T2817" s="27"/>
      <c r="U2817" s="27"/>
      <c r="V2817" s="27"/>
      <c r="W2817" s="27"/>
      <c r="X2817" s="27"/>
      <c r="Y2817" s="27"/>
      <c r="Z2817" s="27"/>
      <c r="AA2817" s="27"/>
      <c r="AB2817" s="27"/>
      <c r="AC2817" s="27"/>
      <c r="AD2817" s="27"/>
      <c r="AE2817" s="27"/>
    </row>
    <row r="2818" spans="1:31" ht="15.75" customHeight="1" x14ac:dyDescent="0.2">
      <c r="A2818" s="22">
        <v>36812</v>
      </c>
      <c r="B2818" s="23">
        <f t="shared" ref="B2818:C2818" si="5639">LN(D2818)</f>
        <v>7.225554250337729</v>
      </c>
      <c r="C2818" s="23">
        <f t="shared" si="5639"/>
        <v>8.1067255916852812</v>
      </c>
      <c r="D2818" s="24">
        <v>1374.1</v>
      </c>
      <c r="E2818" s="24">
        <v>3316.7</v>
      </c>
      <c r="F2818" s="27">
        <f t="shared" ref="F2818:G2818" si="5640">LN(D2818/D2817)</f>
        <v>3.2845618475068374E-2</v>
      </c>
      <c r="G2818" s="27">
        <f t="shared" si="5640"/>
        <v>7.5795501206782481E-2</v>
      </c>
      <c r="H2818" s="27">
        <f t="shared" si="5624"/>
        <v>0.8913036673831255</v>
      </c>
      <c r="I2818" s="27"/>
      <c r="J2818" s="27">
        <v>2780</v>
      </c>
      <c r="K2818" s="27">
        <v>7.5525457193615235</v>
      </c>
      <c r="L2818" s="37">
        <v>-0.23506774201858072</v>
      </c>
      <c r="M2818" s="27"/>
      <c r="N2818" s="27"/>
      <c r="O2818" s="27"/>
      <c r="P2818" s="27"/>
      <c r="Q2818" s="27"/>
      <c r="R2818" s="27"/>
      <c r="S2818" s="27"/>
      <c r="T2818" s="27"/>
      <c r="U2818" s="27"/>
      <c r="V2818" s="27"/>
      <c r="W2818" s="27"/>
      <c r="X2818" s="27"/>
      <c r="Y2818" s="27"/>
      <c r="Z2818" s="27"/>
      <c r="AA2818" s="27"/>
      <c r="AB2818" s="27"/>
      <c r="AC2818" s="27"/>
      <c r="AD2818" s="27"/>
      <c r="AE2818" s="27"/>
    </row>
    <row r="2819" spans="1:31" ht="15.75" customHeight="1" x14ac:dyDescent="0.2">
      <c r="A2819" s="22">
        <v>36815</v>
      </c>
      <c r="B2819" s="23">
        <f t="shared" ref="B2819:C2819" si="5641">LN(D2819)</f>
        <v>7.2259180586875047</v>
      </c>
      <c r="C2819" s="23">
        <f t="shared" si="5641"/>
        <v>8.0987036321853196</v>
      </c>
      <c r="D2819" s="24">
        <v>1374.6</v>
      </c>
      <c r="E2819" s="24">
        <v>3290.2</v>
      </c>
      <c r="F2819" s="27">
        <f t="shared" ref="F2819:G2819" si="5642">LN(D2819/D2818)</f>
        <v>3.6380834977609066E-4</v>
      </c>
      <c r="G2819" s="27">
        <f t="shared" si="5642"/>
        <v>-8.0219594999616367E-3</v>
      </c>
      <c r="H2819" s="27">
        <f t="shared" si="5624"/>
        <v>0.89223144676769628</v>
      </c>
      <c r="I2819" s="27"/>
      <c r="J2819" s="27">
        <v>2781</v>
      </c>
      <c r="K2819" s="27">
        <v>7.5579313924771983</v>
      </c>
      <c r="L2819" s="37">
        <v>-0.23542095847980438</v>
      </c>
      <c r="M2819" s="27"/>
      <c r="N2819" s="27"/>
      <c r="O2819" s="27"/>
      <c r="P2819" s="27"/>
      <c r="Q2819" s="27"/>
      <c r="R2819" s="27"/>
      <c r="S2819" s="27"/>
      <c r="T2819" s="27"/>
      <c r="U2819" s="27"/>
      <c r="V2819" s="27"/>
      <c r="W2819" s="27"/>
      <c r="X2819" s="27"/>
      <c r="Y2819" s="27"/>
      <c r="Z2819" s="27"/>
      <c r="AA2819" s="27"/>
      <c r="AB2819" s="27"/>
      <c r="AC2819" s="27"/>
      <c r="AD2819" s="27"/>
      <c r="AE2819" s="27"/>
    </row>
    <row r="2820" spans="1:31" ht="15.75" customHeight="1" x14ac:dyDescent="0.2">
      <c r="A2820" s="22">
        <v>36816</v>
      </c>
      <c r="B2820" s="23">
        <f t="shared" ref="B2820:C2820" si="5643">LN(D2820)</f>
        <v>7.2077857946147814</v>
      </c>
      <c r="C2820" s="23">
        <f t="shared" si="5643"/>
        <v>8.0752404319366224</v>
      </c>
      <c r="D2820" s="24">
        <v>1349.9</v>
      </c>
      <c r="E2820" s="24">
        <v>3213.9</v>
      </c>
      <c r="F2820" s="27">
        <f t="shared" ref="F2820:G2820" si="5644">LN(D2820/D2819)</f>
        <v>-1.813226407272334E-2</v>
      </c>
      <c r="G2820" s="27">
        <f t="shared" si="5644"/>
        <v>-2.3463200248697785E-2</v>
      </c>
      <c r="H2820" s="27">
        <f t="shared" si="5624"/>
        <v>0.89257847557192715</v>
      </c>
      <c r="I2820" s="27"/>
      <c r="J2820" s="27">
        <v>2782</v>
      </c>
      <c r="K2820" s="27">
        <v>7.5601597406641332</v>
      </c>
      <c r="L2820" s="37">
        <v>-0.24042726995860875</v>
      </c>
      <c r="M2820" s="27"/>
      <c r="N2820" s="27"/>
      <c r="O2820" s="27"/>
      <c r="P2820" s="27"/>
      <c r="Q2820" s="27"/>
      <c r="R2820" s="27"/>
      <c r="S2820" s="27"/>
      <c r="T2820" s="27"/>
      <c r="U2820" s="27"/>
      <c r="V2820" s="27"/>
      <c r="W2820" s="27"/>
      <c r="X2820" s="27"/>
      <c r="Y2820" s="27"/>
      <c r="Z2820" s="27"/>
      <c r="AA2820" s="27"/>
      <c r="AB2820" s="27"/>
      <c r="AC2820" s="27"/>
      <c r="AD2820" s="27"/>
      <c r="AE2820" s="27"/>
    </row>
    <row r="2821" spans="1:31" ht="15.75" customHeight="1" x14ac:dyDescent="0.2">
      <c r="A2821" s="22">
        <v>36817</v>
      </c>
      <c r="B2821" s="23">
        <f t="shared" ref="B2821:C2821" si="5645">LN(D2821)</f>
        <v>7.2019908304037603</v>
      </c>
      <c r="C2821" s="23">
        <f t="shared" si="5645"/>
        <v>8.0619599410739511</v>
      </c>
      <c r="D2821" s="24">
        <v>1342.1</v>
      </c>
      <c r="E2821" s="24">
        <v>3171.5</v>
      </c>
      <c r="F2821" s="27">
        <f t="shared" ref="F2821:G2821" si="5646">LN(D2821/D2820)</f>
        <v>-5.7949642110212037E-3</v>
      </c>
      <c r="G2821" s="27">
        <f t="shared" si="5646"/>
        <v>-1.328049086267034E-2</v>
      </c>
      <c r="H2821" s="27">
        <f t="shared" si="5624"/>
        <v>0.89333001938041978</v>
      </c>
      <c r="I2821" s="27"/>
      <c r="J2821" s="27">
        <v>2783</v>
      </c>
      <c r="K2821" s="27">
        <v>7.5643113379586628</v>
      </c>
      <c r="L2821" s="37">
        <v>-0.24942567154930018</v>
      </c>
      <c r="M2821" s="27"/>
      <c r="N2821" s="27"/>
      <c r="O2821" s="27"/>
      <c r="P2821" s="27"/>
      <c r="Q2821" s="27"/>
      <c r="R2821" s="27"/>
      <c r="S2821" s="27"/>
      <c r="T2821" s="27"/>
      <c r="U2821" s="27"/>
      <c r="V2821" s="27"/>
      <c r="W2821" s="27"/>
      <c r="X2821" s="27"/>
      <c r="Y2821" s="27"/>
      <c r="Z2821" s="27"/>
      <c r="AA2821" s="27"/>
      <c r="AB2821" s="27"/>
      <c r="AC2821" s="27"/>
      <c r="AD2821" s="27"/>
      <c r="AE2821" s="27"/>
    </row>
    <row r="2822" spans="1:31" ht="15.75" customHeight="1" x14ac:dyDescent="0.2">
      <c r="A2822" s="22">
        <v>36818</v>
      </c>
      <c r="B2822" s="23">
        <f t="shared" ref="B2822:C2822" si="5647">LN(D2822)</f>
        <v>7.2361233367053348</v>
      </c>
      <c r="C2822" s="23">
        <f t="shared" si="5647"/>
        <v>8.1369863895221677</v>
      </c>
      <c r="D2822" s="24">
        <v>1388.7</v>
      </c>
      <c r="E2822" s="24">
        <v>3418.6</v>
      </c>
      <c r="F2822" s="27">
        <f t="shared" ref="F2822:G2822" si="5648">LN(D2822/D2821)</f>
        <v>3.413250630157446E-2</v>
      </c>
      <c r="G2822" s="27">
        <f t="shared" si="5648"/>
        <v>7.5026448448215863E-2</v>
      </c>
      <c r="H2822" s="27">
        <f t="shared" si="5624"/>
        <v>0.88928787517982633</v>
      </c>
      <c r="I2822" s="27"/>
      <c r="J2822" s="27">
        <v>2784</v>
      </c>
      <c r="K2822" s="27">
        <v>7.5836292660481863</v>
      </c>
      <c r="L2822" s="37">
        <v>-0.25874384742738155</v>
      </c>
      <c r="M2822" s="27"/>
      <c r="N2822" s="27"/>
      <c r="O2822" s="27"/>
      <c r="P2822" s="27"/>
      <c r="Q2822" s="27"/>
      <c r="R2822" s="27"/>
      <c r="S2822" s="27"/>
      <c r="T2822" s="27"/>
      <c r="U2822" s="27"/>
      <c r="V2822" s="27"/>
      <c r="W2822" s="27"/>
      <c r="X2822" s="27"/>
      <c r="Y2822" s="27"/>
      <c r="Z2822" s="27"/>
      <c r="AA2822" s="27"/>
      <c r="AB2822" s="27"/>
      <c r="AC2822" s="27"/>
      <c r="AD2822" s="27"/>
      <c r="AE2822" s="27"/>
    </row>
    <row r="2823" spans="1:31" ht="15.75" customHeight="1" x14ac:dyDescent="0.2">
      <c r="A2823" s="22">
        <v>36819</v>
      </c>
      <c r="B2823" s="23">
        <f t="shared" ref="B2823:C2823" si="5649">LN(D2823)</f>
        <v>7.2420107747335054</v>
      </c>
      <c r="C2823" s="23">
        <f t="shared" si="5649"/>
        <v>8.1556779808352751</v>
      </c>
      <c r="D2823" s="24">
        <v>1396.9</v>
      </c>
      <c r="E2823" s="24">
        <v>3483.1</v>
      </c>
      <c r="F2823" s="27">
        <f t="shared" ref="F2823:G2823" si="5650">LN(D2823/D2822)</f>
        <v>5.8874380281706065E-3</v>
      </c>
      <c r="G2823" s="27">
        <f t="shared" si="5650"/>
        <v>1.8691591313107974E-2</v>
      </c>
      <c r="H2823" s="27">
        <f t="shared" si="5624"/>
        <v>0.8879716427930624</v>
      </c>
      <c r="I2823" s="27"/>
      <c r="J2823" s="27">
        <v>2785</v>
      </c>
      <c r="K2823" s="27">
        <v>7.5888245251145001</v>
      </c>
      <c r="L2823" s="37">
        <v>-0.26189849096808704</v>
      </c>
      <c r="M2823" s="27"/>
      <c r="N2823" s="27"/>
      <c r="O2823" s="27"/>
      <c r="P2823" s="27"/>
      <c r="Q2823" s="27"/>
      <c r="R2823" s="27"/>
      <c r="S2823" s="27"/>
      <c r="T2823" s="27"/>
      <c r="U2823" s="27"/>
      <c r="V2823" s="27"/>
      <c r="W2823" s="27"/>
      <c r="X2823" s="27"/>
      <c r="Y2823" s="27"/>
      <c r="Z2823" s="27"/>
      <c r="AA2823" s="27"/>
      <c r="AB2823" s="27"/>
      <c r="AC2823" s="27"/>
      <c r="AD2823" s="27"/>
      <c r="AE2823" s="27"/>
    </row>
    <row r="2824" spans="1:31" ht="15.75" customHeight="1" x14ac:dyDescent="0.2">
      <c r="A2824" s="22">
        <v>36822</v>
      </c>
      <c r="B2824" s="23">
        <f t="shared" ref="B2824:C2824" si="5651">LN(D2824)</f>
        <v>7.241151360514599</v>
      </c>
      <c r="C2824" s="23">
        <f t="shared" si="5651"/>
        <v>8.151506333316485</v>
      </c>
      <c r="D2824" s="24">
        <v>1395.7</v>
      </c>
      <c r="E2824" s="24">
        <v>3468.6</v>
      </c>
      <c r="F2824" s="27">
        <f t="shared" ref="F2824:G2824" si="5652">LN(D2824/D2823)</f>
        <v>-8.5941421890663562E-4</v>
      </c>
      <c r="G2824" s="27">
        <f t="shared" si="5652"/>
        <v>-4.1716475187904296E-3</v>
      </c>
      <c r="H2824" s="27">
        <f t="shared" si="5624"/>
        <v>0.88832064460514215</v>
      </c>
      <c r="I2824" s="27"/>
      <c r="J2824" s="27">
        <v>2786</v>
      </c>
      <c r="K2824" s="27">
        <v>7.5888245251145001</v>
      </c>
      <c r="L2824" s="37">
        <v>-0.26189849096808704</v>
      </c>
      <c r="M2824" s="27"/>
      <c r="N2824" s="27"/>
      <c r="O2824" s="27"/>
      <c r="P2824" s="27"/>
      <c r="Q2824" s="27"/>
      <c r="R2824" s="27"/>
      <c r="S2824" s="27"/>
      <c r="T2824" s="27"/>
      <c r="U2824" s="27"/>
      <c r="V2824" s="27"/>
      <c r="W2824" s="27"/>
      <c r="X2824" s="27"/>
      <c r="Y2824" s="27"/>
      <c r="Z2824" s="27"/>
      <c r="AA2824" s="27"/>
      <c r="AB2824" s="27"/>
      <c r="AC2824" s="27"/>
      <c r="AD2824" s="27"/>
      <c r="AE2824" s="27"/>
    </row>
    <row r="2825" spans="1:31" ht="15.75" customHeight="1" x14ac:dyDescent="0.2">
      <c r="A2825" s="22">
        <v>36823</v>
      </c>
      <c r="B2825" s="23">
        <f t="shared" ref="B2825:C2825" si="5653">LN(D2825)</f>
        <v>7.242869450993779</v>
      </c>
      <c r="C2825" s="23">
        <f t="shared" si="5653"/>
        <v>8.1373081069108419</v>
      </c>
      <c r="D2825" s="24">
        <v>1398.1</v>
      </c>
      <c r="E2825" s="24">
        <v>3419.7</v>
      </c>
      <c r="F2825" s="27">
        <f t="shared" ref="F2825:G2825" si="5654">LN(D2825/D2824)</f>
        <v>1.7180904791801262E-3</v>
      </c>
      <c r="G2825" s="27">
        <f t="shared" si="5654"/>
        <v>-1.4198226405642899E-2</v>
      </c>
      <c r="H2825" s="27">
        <f t="shared" si="5624"/>
        <v>0.89008175134017165</v>
      </c>
      <c r="I2825" s="27"/>
      <c r="J2825" s="27">
        <v>2787</v>
      </c>
      <c r="K2825" s="27">
        <v>7.5717745539998829</v>
      </c>
      <c r="L2825" s="37">
        <v>-0.25389835537338712</v>
      </c>
      <c r="M2825" s="27"/>
      <c r="N2825" s="27"/>
      <c r="O2825" s="27"/>
      <c r="P2825" s="27"/>
      <c r="Q2825" s="27"/>
      <c r="R2825" s="27"/>
      <c r="S2825" s="27"/>
      <c r="T2825" s="27"/>
      <c r="U2825" s="27"/>
      <c r="V2825" s="27"/>
      <c r="W2825" s="27"/>
      <c r="X2825" s="27"/>
      <c r="Y2825" s="27"/>
      <c r="Z2825" s="27"/>
      <c r="AA2825" s="27"/>
      <c r="AB2825" s="27"/>
      <c r="AC2825" s="27"/>
      <c r="AD2825" s="27"/>
      <c r="AE2825" s="27"/>
    </row>
    <row r="2826" spans="1:31" ht="15.75" customHeight="1" x14ac:dyDescent="0.2">
      <c r="A2826" s="22">
        <v>36824</v>
      </c>
      <c r="B2826" s="23">
        <f t="shared" ref="B2826:C2826" si="5655">LN(D2826)</f>
        <v>7.2188364448621503</v>
      </c>
      <c r="C2826" s="23">
        <f t="shared" si="5655"/>
        <v>8.0800826054725281</v>
      </c>
      <c r="D2826" s="24">
        <v>1364.9</v>
      </c>
      <c r="E2826" s="24">
        <v>3229.5</v>
      </c>
      <c r="F2826" s="27">
        <f t="shared" ref="F2826:G2826" si="5656">LN(D2826/D2825)</f>
        <v>-2.403300613162894E-2</v>
      </c>
      <c r="G2826" s="27">
        <f t="shared" si="5656"/>
        <v>-5.7225501438315091E-2</v>
      </c>
      <c r="H2826" s="27">
        <f t="shared" si="5624"/>
        <v>0.89341121834236348</v>
      </c>
      <c r="I2826" s="27"/>
      <c r="J2826" s="27">
        <v>2788</v>
      </c>
      <c r="K2826" s="27">
        <v>7.5468496355234658</v>
      </c>
      <c r="L2826" s="37">
        <v>-0.23884281548605202</v>
      </c>
      <c r="M2826" s="27"/>
      <c r="N2826" s="27"/>
      <c r="O2826" s="27"/>
      <c r="P2826" s="27"/>
      <c r="Q2826" s="27"/>
      <c r="R2826" s="27"/>
      <c r="S2826" s="27"/>
      <c r="T2826" s="27"/>
      <c r="U2826" s="27"/>
      <c r="V2826" s="27"/>
      <c r="W2826" s="27"/>
      <c r="X2826" s="27"/>
      <c r="Y2826" s="27"/>
      <c r="Z2826" s="27"/>
      <c r="AA2826" s="27"/>
      <c r="AB2826" s="27"/>
      <c r="AC2826" s="27"/>
      <c r="AD2826" s="27"/>
      <c r="AE2826" s="27"/>
    </row>
    <row r="2827" spans="1:31" ht="15.75" customHeight="1" x14ac:dyDescent="0.2">
      <c r="A2827" s="22">
        <v>36825</v>
      </c>
      <c r="B2827" s="23">
        <f t="shared" ref="B2827:C2827" si="5657">LN(D2827)</f>
        <v>7.2184700505444903</v>
      </c>
      <c r="C2827" s="23">
        <f t="shared" si="5657"/>
        <v>8.0931872596028072</v>
      </c>
      <c r="D2827" s="24">
        <v>1364.4</v>
      </c>
      <c r="E2827" s="24">
        <v>3272.1</v>
      </c>
      <c r="F2827" s="27">
        <f t="shared" ref="F2827:G2827" si="5658">LN(D2827/D2826)</f>
        <v>-3.6639431765908553E-4</v>
      </c>
      <c r="G2827" s="27">
        <f t="shared" si="5658"/>
        <v>1.310465413027947E-2</v>
      </c>
      <c r="H2827" s="27">
        <f t="shared" si="5624"/>
        <v>0.89191931670425162</v>
      </c>
      <c r="I2827" s="27"/>
      <c r="J2827" s="27">
        <v>2789</v>
      </c>
      <c r="K2827" s="27">
        <v>7.5632611703984853</v>
      </c>
      <c r="L2827" s="37">
        <v>-0.24837550398912267</v>
      </c>
      <c r="M2827" s="27"/>
      <c r="N2827" s="27"/>
      <c r="O2827" s="27"/>
      <c r="P2827" s="27"/>
      <c r="Q2827" s="27"/>
      <c r="R2827" s="27"/>
      <c r="S2827" s="27"/>
      <c r="T2827" s="27"/>
      <c r="U2827" s="27"/>
      <c r="V2827" s="27"/>
      <c r="W2827" s="27"/>
      <c r="X2827" s="27"/>
      <c r="Y2827" s="27"/>
      <c r="Z2827" s="27"/>
      <c r="AA2827" s="27"/>
      <c r="AB2827" s="27"/>
      <c r="AC2827" s="27"/>
      <c r="AD2827" s="27"/>
      <c r="AE2827" s="27"/>
    </row>
    <row r="2828" spans="1:31" ht="15.75" customHeight="1" x14ac:dyDescent="0.2">
      <c r="A2828" s="22">
        <v>36826</v>
      </c>
      <c r="B2828" s="23">
        <f t="shared" ref="B2828:C2828" si="5659">LN(D2828)</f>
        <v>7.2294763936573405</v>
      </c>
      <c r="C2828" s="23">
        <f t="shared" si="5659"/>
        <v>8.0950802743351833</v>
      </c>
      <c r="D2828" s="24">
        <v>1379.5</v>
      </c>
      <c r="E2828" s="24">
        <v>3278.3</v>
      </c>
      <c r="F2828" s="27">
        <f t="shared" ref="F2828:G2828" si="5660">LN(D2828/D2827)</f>
        <v>1.1006343112850108E-2</v>
      </c>
      <c r="G2828" s="27">
        <f t="shared" si="5660"/>
        <v>1.8930147323758973E-3</v>
      </c>
      <c r="H2828" s="27">
        <f t="shared" si="5624"/>
        <v>0.89307037714966564</v>
      </c>
      <c r="I2828" s="27"/>
      <c r="J2828" s="27">
        <v>2790</v>
      </c>
      <c r="K2828" s="27">
        <v>7.5400103628436357</v>
      </c>
      <c r="L2828" s="37">
        <v>-0.23046338111964282</v>
      </c>
      <c r="M2828" s="27"/>
      <c r="N2828" s="27"/>
      <c r="O2828" s="27"/>
      <c r="P2828" s="27"/>
      <c r="Q2828" s="27"/>
      <c r="R2828" s="27"/>
      <c r="S2828" s="27"/>
      <c r="T2828" s="27"/>
      <c r="U2828" s="27"/>
      <c r="V2828" s="27"/>
      <c r="W2828" s="27"/>
      <c r="X2828" s="27"/>
      <c r="Y2828" s="27"/>
      <c r="Z2828" s="27"/>
      <c r="AA2828" s="27"/>
      <c r="AB2828" s="27"/>
      <c r="AC2828" s="27"/>
      <c r="AD2828" s="27"/>
      <c r="AE2828" s="27"/>
    </row>
    <row r="2829" spans="1:31" ht="15.75" customHeight="1" x14ac:dyDescent="0.2">
      <c r="A2829" s="22">
        <v>36829</v>
      </c>
      <c r="B2829" s="23">
        <f t="shared" ref="B2829:C2829" si="5661">LN(D2829)</f>
        <v>7.243227015269766</v>
      </c>
      <c r="C2829" s="23">
        <f t="shared" si="5661"/>
        <v>8.0682149709763262</v>
      </c>
      <c r="D2829" s="24">
        <v>1398.6</v>
      </c>
      <c r="E2829" s="24">
        <v>3191.4</v>
      </c>
      <c r="F2829" s="27">
        <f t="shared" ref="F2829:G2829" si="5662">LN(D2829/D2828)</f>
        <v>1.3750621612425547E-2</v>
      </c>
      <c r="G2829" s="27">
        <f t="shared" si="5662"/>
        <v>-2.6865303358855935E-2</v>
      </c>
      <c r="H2829" s="27">
        <f t="shared" si="5624"/>
        <v>0.89774839184698507</v>
      </c>
      <c r="I2829" s="27"/>
      <c r="J2829" s="27">
        <v>2791</v>
      </c>
      <c r="K2829" s="27">
        <v>7.5236818820458149</v>
      </c>
      <c r="L2829" s="37">
        <v>-0.21768754004725288</v>
      </c>
      <c r="M2829" s="27"/>
      <c r="N2829" s="27"/>
      <c r="O2829" s="27"/>
      <c r="P2829" s="27"/>
      <c r="Q2829" s="27"/>
      <c r="R2829" s="27"/>
      <c r="S2829" s="27"/>
      <c r="T2829" s="27"/>
      <c r="U2829" s="27"/>
      <c r="V2829" s="27"/>
      <c r="W2829" s="27"/>
      <c r="X2829" s="27"/>
      <c r="Y2829" s="27"/>
      <c r="Z2829" s="27"/>
      <c r="AA2829" s="27"/>
      <c r="AB2829" s="27"/>
      <c r="AC2829" s="27"/>
      <c r="AD2829" s="27"/>
      <c r="AE2829" s="27"/>
    </row>
    <row r="2830" spans="1:31" ht="15.75" customHeight="1" x14ac:dyDescent="0.2">
      <c r="A2830" s="22">
        <v>36830</v>
      </c>
      <c r="B2830" s="23">
        <f t="shared" ref="B2830:C2830" si="5663">LN(D2830)</f>
        <v>7.2650100547858782</v>
      </c>
      <c r="C2830" s="23">
        <f t="shared" si="5663"/>
        <v>8.1225493219396565</v>
      </c>
      <c r="D2830" s="24">
        <v>1429.4</v>
      </c>
      <c r="E2830" s="24">
        <v>3369.6</v>
      </c>
      <c r="F2830" s="27">
        <f t="shared" ref="F2830:G2830" si="5664">LN(D2830/D2829)</f>
        <v>2.1783039516112202E-2</v>
      </c>
      <c r="G2830" s="27">
        <f t="shared" si="5664"/>
        <v>5.4334350963329309E-2</v>
      </c>
      <c r="H2830" s="27">
        <f t="shared" si="5624"/>
        <v>0.89442486180570235</v>
      </c>
      <c r="I2830" s="27"/>
      <c r="J2830" s="27">
        <v>2792</v>
      </c>
      <c r="K2830" s="27">
        <v>7.5142193848715557</v>
      </c>
      <c r="L2830" s="37">
        <v>-0.21313905767542263</v>
      </c>
      <c r="M2830" s="27"/>
      <c r="N2830" s="27"/>
      <c r="O2830" s="27"/>
      <c r="P2830" s="27"/>
      <c r="Q2830" s="27"/>
      <c r="R2830" s="27"/>
      <c r="S2830" s="27"/>
      <c r="T2830" s="27"/>
      <c r="U2830" s="27"/>
      <c r="V2830" s="27"/>
      <c r="W2830" s="27"/>
      <c r="X2830" s="27"/>
      <c r="Y2830" s="27"/>
      <c r="Z2830" s="27"/>
      <c r="AA2830" s="27"/>
      <c r="AB2830" s="27"/>
      <c r="AC2830" s="27"/>
      <c r="AD2830" s="27"/>
      <c r="AE2830" s="27"/>
    </row>
    <row r="2831" spans="1:31" ht="15.75" customHeight="1" x14ac:dyDescent="0.2">
      <c r="A2831" s="22">
        <v>36831</v>
      </c>
      <c r="B2831" s="23">
        <f t="shared" ref="B2831:C2831" si="5665">LN(D2831)</f>
        <v>7.259256864146872</v>
      </c>
      <c r="C2831" s="23">
        <f t="shared" si="5665"/>
        <v>8.1117180832580722</v>
      </c>
      <c r="D2831" s="24">
        <v>1421.2</v>
      </c>
      <c r="E2831" s="24">
        <v>3333.3</v>
      </c>
      <c r="F2831" s="27">
        <f t="shared" ref="F2831:G2831" si="5666">LN(D2831/D2830)</f>
        <v>-5.7531906390064658E-3</v>
      </c>
      <c r="G2831" s="27">
        <f t="shared" si="5666"/>
        <v>-1.083123868158354E-2</v>
      </c>
      <c r="H2831" s="27">
        <f t="shared" si="5624"/>
        <v>0.89490990560056438</v>
      </c>
      <c r="I2831" s="27"/>
      <c r="J2831" s="27">
        <v>2793</v>
      </c>
      <c r="K2831" s="27">
        <v>7.5231792873568688</v>
      </c>
      <c r="L2831" s="37">
        <v>-0.22007657845485262</v>
      </c>
      <c r="M2831" s="27"/>
      <c r="N2831" s="27"/>
      <c r="O2831" s="27"/>
      <c r="P2831" s="27"/>
      <c r="Q2831" s="27"/>
      <c r="R2831" s="27"/>
      <c r="S2831" s="27"/>
      <c r="T2831" s="27"/>
      <c r="U2831" s="27"/>
      <c r="V2831" s="27"/>
      <c r="W2831" s="27"/>
      <c r="X2831" s="27"/>
      <c r="Y2831" s="27"/>
      <c r="Z2831" s="27"/>
      <c r="AA2831" s="27"/>
      <c r="AB2831" s="27"/>
      <c r="AC2831" s="27"/>
      <c r="AD2831" s="27"/>
      <c r="AE2831" s="27"/>
    </row>
    <row r="2832" spans="1:31" ht="15.75" customHeight="1" x14ac:dyDescent="0.2">
      <c r="A2832" s="22">
        <v>36832</v>
      </c>
      <c r="B2832" s="23">
        <f t="shared" ref="B2832:C2832" si="5667">LN(D2832)</f>
        <v>7.2642402048685826</v>
      </c>
      <c r="C2832" s="23">
        <f t="shared" si="5667"/>
        <v>8.1400239524629203</v>
      </c>
      <c r="D2832" s="24">
        <v>1428.3</v>
      </c>
      <c r="E2832" s="24">
        <v>3429</v>
      </c>
      <c r="F2832" s="27">
        <f t="shared" ref="F2832:G2832" si="5668">LN(D2832/D2831)</f>
        <v>4.9833407217107903E-3</v>
      </c>
      <c r="G2832" s="27">
        <f t="shared" si="5668"/>
        <v>2.8305869204847654E-2</v>
      </c>
      <c r="H2832" s="27">
        <f t="shared" si="5624"/>
        <v>0.89241017560773239</v>
      </c>
      <c r="I2832" s="27"/>
      <c r="J2832" s="27">
        <v>2794</v>
      </c>
      <c r="K2832" s="27">
        <v>7.5271910413562981</v>
      </c>
      <c r="L2832" s="37">
        <v>-0.22685328009701067</v>
      </c>
      <c r="M2832" s="27"/>
      <c r="N2832" s="27"/>
      <c r="O2832" s="27"/>
      <c r="P2832" s="27"/>
      <c r="Q2832" s="27"/>
      <c r="R2832" s="27"/>
      <c r="S2832" s="27"/>
      <c r="T2832" s="27"/>
      <c r="U2832" s="27"/>
      <c r="V2832" s="27"/>
      <c r="W2832" s="27"/>
      <c r="X2832" s="27"/>
      <c r="Y2832" s="27"/>
      <c r="Z2832" s="27"/>
      <c r="AA2832" s="27"/>
      <c r="AB2832" s="27"/>
      <c r="AC2832" s="27"/>
      <c r="AD2832" s="27"/>
      <c r="AE2832" s="27"/>
    </row>
    <row r="2833" spans="1:31" ht="15.75" customHeight="1" x14ac:dyDescent="0.2">
      <c r="A2833" s="22">
        <v>36833</v>
      </c>
      <c r="B2833" s="23">
        <f t="shared" ref="B2833:C2833" si="5669">LN(D2833)</f>
        <v>7.2630492698439379</v>
      </c>
      <c r="C2833" s="23">
        <f t="shared" si="5669"/>
        <v>8.1465641981435297</v>
      </c>
      <c r="D2833" s="24">
        <v>1426.6</v>
      </c>
      <c r="E2833" s="24">
        <v>3451.5</v>
      </c>
      <c r="F2833" s="27">
        <f t="shared" ref="F2833:G2833" si="5670">LN(D2833/D2832)</f>
        <v>-1.1909350246450186E-3</v>
      </c>
      <c r="G2833" s="27">
        <f t="shared" si="5670"/>
        <v>6.5402456806099747E-3</v>
      </c>
      <c r="H2833" s="27">
        <f t="shared" si="5624"/>
        <v>0.89154753994316638</v>
      </c>
      <c r="I2833" s="27"/>
      <c r="J2833" s="27">
        <v>2795</v>
      </c>
      <c r="K2833" s="27">
        <v>7.5113051099108148</v>
      </c>
      <c r="L2833" s="37">
        <v>-0.22114866241906483</v>
      </c>
      <c r="M2833" s="27"/>
      <c r="N2833" s="27"/>
      <c r="O2833" s="27"/>
      <c r="P2833" s="27"/>
      <c r="Q2833" s="27"/>
      <c r="R2833" s="27"/>
      <c r="S2833" s="27"/>
      <c r="T2833" s="27"/>
      <c r="U2833" s="27"/>
      <c r="V2833" s="27"/>
      <c r="W2833" s="27"/>
      <c r="X2833" s="27"/>
      <c r="Y2833" s="27"/>
      <c r="Z2833" s="27"/>
      <c r="AA2833" s="27"/>
      <c r="AB2833" s="27"/>
      <c r="AC2833" s="27"/>
      <c r="AD2833" s="27"/>
      <c r="AE2833" s="27"/>
    </row>
    <row r="2834" spans="1:31" ht="15.75" customHeight="1" x14ac:dyDescent="0.2">
      <c r="A2834" s="22">
        <v>36836</v>
      </c>
      <c r="B2834" s="23">
        <f t="shared" ref="B2834:C2834" si="5671">LN(D2834)</f>
        <v>7.2668971774846565</v>
      </c>
      <c r="C2834" s="23">
        <f t="shared" si="5671"/>
        <v>8.1362841012039606</v>
      </c>
      <c r="D2834" s="24">
        <v>1432.1</v>
      </c>
      <c r="E2834" s="24">
        <v>3416.2</v>
      </c>
      <c r="F2834" s="27">
        <f t="shared" ref="F2834:G2834" si="5672">LN(D2834/D2833)</f>
        <v>3.8479076407192084E-3</v>
      </c>
      <c r="G2834" s="27">
        <f t="shared" si="5672"/>
        <v>-1.0280096939569935E-2</v>
      </c>
      <c r="H2834" s="27">
        <f t="shared" si="5624"/>
        <v>0.89314693133802237</v>
      </c>
      <c r="I2834" s="27"/>
      <c r="J2834" s="27">
        <v>2796</v>
      </c>
      <c r="K2834" s="27">
        <v>7.4887906816876049</v>
      </c>
      <c r="L2834" s="37">
        <v>-0.21327216178131536</v>
      </c>
      <c r="M2834" s="27"/>
      <c r="N2834" s="27"/>
      <c r="O2834" s="27"/>
      <c r="P2834" s="27"/>
      <c r="Q2834" s="27"/>
      <c r="R2834" s="27"/>
      <c r="S2834" s="27"/>
      <c r="T2834" s="27"/>
      <c r="U2834" s="27"/>
      <c r="V2834" s="27"/>
      <c r="W2834" s="27"/>
      <c r="X2834" s="27"/>
      <c r="Y2834" s="27"/>
      <c r="Z2834" s="27"/>
      <c r="AA2834" s="27"/>
      <c r="AB2834" s="27"/>
      <c r="AC2834" s="27"/>
      <c r="AD2834" s="27"/>
      <c r="AE2834" s="27"/>
    </row>
    <row r="2835" spans="1:31" ht="15.75" customHeight="1" x14ac:dyDescent="0.2">
      <c r="A2835" s="22">
        <v>36837</v>
      </c>
      <c r="B2835" s="23">
        <f t="shared" ref="B2835:C2835" si="5673">LN(D2835)</f>
        <v>7.2666876729620844</v>
      </c>
      <c r="C2835" s="23">
        <f t="shared" si="5673"/>
        <v>8.1361377290378307</v>
      </c>
      <c r="D2835" s="24">
        <v>1431.8</v>
      </c>
      <c r="E2835" s="24">
        <v>3415.7</v>
      </c>
      <c r="F2835" s="27">
        <f t="shared" ref="F2835:G2835" si="5674">LN(D2835/D2834)</f>
        <v>-2.0950452257218516E-4</v>
      </c>
      <c r="G2835" s="27">
        <f t="shared" si="5674"/>
        <v>-1.4637216613026317E-4</v>
      </c>
      <c r="H2835" s="27">
        <f t="shared" si="5624"/>
        <v>0.89313724951180662</v>
      </c>
      <c r="I2835" s="27"/>
      <c r="J2835" s="27">
        <v>2797</v>
      </c>
      <c r="K2835" s="27">
        <v>7.5174875639909127</v>
      </c>
      <c r="L2835" s="37">
        <v>-0.23136434478497847</v>
      </c>
      <c r="M2835" s="27"/>
      <c r="N2835" s="27"/>
      <c r="O2835" s="27"/>
      <c r="P2835" s="27"/>
      <c r="Q2835" s="27"/>
      <c r="R2835" s="27"/>
      <c r="S2835" s="27"/>
      <c r="T2835" s="27"/>
      <c r="U2835" s="27"/>
      <c r="V2835" s="27"/>
      <c r="W2835" s="27"/>
      <c r="X2835" s="27"/>
      <c r="Y2835" s="27"/>
      <c r="Z2835" s="27"/>
      <c r="AA2835" s="27"/>
      <c r="AB2835" s="27"/>
      <c r="AC2835" s="27"/>
      <c r="AD2835" s="27"/>
      <c r="AE2835" s="27"/>
    </row>
    <row r="2836" spans="1:31" ht="15.75" customHeight="1" x14ac:dyDescent="0.2">
      <c r="A2836" s="22">
        <v>36838</v>
      </c>
      <c r="B2836" s="23">
        <f t="shared" ref="B2836:C2836" si="5675">LN(D2836)</f>
        <v>7.2507774464670822</v>
      </c>
      <c r="C2836" s="23">
        <f t="shared" si="5675"/>
        <v>8.0807635935505999</v>
      </c>
      <c r="D2836" s="24">
        <v>1409.2</v>
      </c>
      <c r="E2836" s="24">
        <v>3231.7</v>
      </c>
      <c r="F2836" s="27">
        <f t="shared" ref="F2836:G2836" si="5676">LN(D2836/D2835)</f>
        <v>-1.5910226495002001E-2</v>
      </c>
      <c r="G2836" s="27">
        <f t="shared" si="5676"/>
        <v>-5.5374135487230546E-2</v>
      </c>
      <c r="H2836" s="27">
        <f t="shared" si="5624"/>
        <v>0.89728864884180692</v>
      </c>
      <c r="I2836" s="27"/>
      <c r="J2836" s="27">
        <v>2798</v>
      </c>
      <c r="K2836" s="27">
        <v>7.5239029215549422</v>
      </c>
      <c r="L2836" s="37">
        <v>-0.24368793607862482</v>
      </c>
      <c r="M2836" s="27"/>
      <c r="N2836" s="27"/>
      <c r="O2836" s="27"/>
      <c r="P2836" s="27"/>
      <c r="Q2836" s="27"/>
      <c r="R2836" s="27"/>
      <c r="S2836" s="27"/>
      <c r="T2836" s="27"/>
      <c r="U2836" s="27"/>
      <c r="V2836" s="27"/>
      <c r="W2836" s="27"/>
      <c r="X2836" s="27"/>
      <c r="Y2836" s="27"/>
      <c r="Z2836" s="27"/>
      <c r="AA2836" s="27"/>
      <c r="AB2836" s="27"/>
      <c r="AC2836" s="27"/>
      <c r="AD2836" s="27"/>
      <c r="AE2836" s="27"/>
    </row>
    <row r="2837" spans="1:31" ht="15.75" customHeight="1" x14ac:dyDescent="0.2">
      <c r="A2837" s="22">
        <v>36839</v>
      </c>
      <c r="B2837" s="23">
        <f t="shared" ref="B2837:C2837" si="5677">LN(D2837)</f>
        <v>7.2442989416238799</v>
      </c>
      <c r="C2837" s="23">
        <f t="shared" si="5677"/>
        <v>8.0709998343935609</v>
      </c>
      <c r="D2837" s="24">
        <v>1400.1</v>
      </c>
      <c r="E2837" s="24">
        <v>3200.3</v>
      </c>
      <c r="F2837" s="27">
        <f t="shared" ref="F2837:G2837" si="5678">LN(D2837/D2836)</f>
        <v>-6.4785048432030338E-3</v>
      </c>
      <c r="G2837" s="27">
        <f t="shared" si="5678"/>
        <v>-9.7637591570380981E-3</v>
      </c>
      <c r="H2837" s="27">
        <f t="shared" si="5624"/>
        <v>0.89757143975560527</v>
      </c>
      <c r="I2837" s="27"/>
      <c r="J2837" s="27">
        <v>2799</v>
      </c>
      <c r="K2837" s="27">
        <v>7.5099972974140963</v>
      </c>
      <c r="L2837" s="37">
        <v>-0.23136835509341402</v>
      </c>
      <c r="M2837" s="27"/>
      <c r="N2837" s="27"/>
      <c r="O2837" s="27"/>
      <c r="P2837" s="27"/>
      <c r="Q2837" s="27"/>
      <c r="R2837" s="27"/>
      <c r="S2837" s="27"/>
      <c r="T2837" s="27"/>
      <c r="U2837" s="27"/>
      <c r="V2837" s="27"/>
      <c r="W2837" s="27"/>
      <c r="X2837" s="27"/>
      <c r="Y2837" s="27"/>
      <c r="Z2837" s="27"/>
      <c r="AA2837" s="27"/>
      <c r="AB2837" s="27"/>
      <c r="AC2837" s="27"/>
      <c r="AD2837" s="27"/>
      <c r="AE2837" s="27"/>
    </row>
    <row r="2838" spans="1:31" ht="15.75" customHeight="1" x14ac:dyDescent="0.2">
      <c r="A2838" s="22">
        <v>36840</v>
      </c>
      <c r="B2838" s="23">
        <f t="shared" ref="B2838:C2838" si="5679">LN(D2838)</f>
        <v>7.2195688310088464</v>
      </c>
      <c r="C2838" s="23">
        <f t="shared" si="5679"/>
        <v>8.0159547962861524</v>
      </c>
      <c r="D2838" s="24">
        <v>1365.9</v>
      </c>
      <c r="E2838" s="24">
        <v>3028.9</v>
      </c>
      <c r="F2838" s="27">
        <f t="shared" ref="F2838:G2838" si="5680">LN(D2838/D2837)</f>
        <v>-2.4730110615033375E-2</v>
      </c>
      <c r="G2838" s="27">
        <f t="shared" si="5680"/>
        <v>-5.5045038107408975E-2</v>
      </c>
      <c r="H2838" s="27">
        <f t="shared" si="5624"/>
        <v>0.9006498931797523</v>
      </c>
      <c r="I2838" s="27"/>
      <c r="J2838" s="27">
        <v>2800</v>
      </c>
      <c r="K2838" s="27">
        <v>7.5048470347562342</v>
      </c>
      <c r="L2838" s="37">
        <v>-0.22642515320862788</v>
      </c>
      <c r="M2838" s="27"/>
      <c r="N2838" s="27"/>
      <c r="O2838" s="27"/>
      <c r="P2838" s="27"/>
      <c r="Q2838" s="27"/>
      <c r="R2838" s="27"/>
      <c r="S2838" s="27"/>
      <c r="T2838" s="27"/>
      <c r="U2838" s="27"/>
      <c r="V2838" s="27"/>
      <c r="W2838" s="27"/>
      <c r="X2838" s="27"/>
      <c r="Y2838" s="27"/>
      <c r="Z2838" s="27"/>
      <c r="AA2838" s="27"/>
      <c r="AB2838" s="27"/>
      <c r="AC2838" s="27"/>
      <c r="AD2838" s="27"/>
      <c r="AE2838" s="27"/>
    </row>
    <row r="2839" spans="1:31" ht="15.75" customHeight="1" x14ac:dyDescent="0.2">
      <c r="A2839" s="22">
        <v>36843</v>
      </c>
      <c r="B2839" s="23">
        <f t="shared" ref="B2839:C2839" si="5681">LN(D2839)</f>
        <v>7.20874836549359</v>
      </c>
      <c r="C2839" s="23">
        <f t="shared" si="5681"/>
        <v>7.9952055029440547</v>
      </c>
      <c r="D2839" s="24">
        <v>1351.2</v>
      </c>
      <c r="E2839" s="24">
        <v>2966.7</v>
      </c>
      <c r="F2839" s="27">
        <f t="shared" ref="F2839:G2839" si="5682">LN(D2839/D2838)</f>
        <v>-1.0820465515255825E-2</v>
      </c>
      <c r="G2839" s="27">
        <f t="shared" si="5682"/>
        <v>-2.0749293342097731E-2</v>
      </c>
      <c r="H2839" s="27">
        <f t="shared" si="5624"/>
        <v>0.90163390582507608</v>
      </c>
      <c r="I2839" s="27"/>
      <c r="J2839" s="27">
        <v>2801</v>
      </c>
      <c r="K2839" s="27">
        <v>7.4918735284432607</v>
      </c>
      <c r="L2839" s="37">
        <v>-0.22016982155589293</v>
      </c>
      <c r="M2839" s="27"/>
      <c r="N2839" s="27"/>
      <c r="O2839" s="27"/>
      <c r="P2839" s="27"/>
      <c r="Q2839" s="27"/>
      <c r="R2839" s="27"/>
      <c r="S2839" s="27"/>
      <c r="T2839" s="27"/>
      <c r="U2839" s="27"/>
      <c r="V2839" s="27"/>
      <c r="W2839" s="27"/>
      <c r="X2839" s="27"/>
      <c r="Y2839" s="27"/>
      <c r="Z2839" s="27"/>
      <c r="AA2839" s="27"/>
      <c r="AB2839" s="27"/>
      <c r="AC2839" s="27"/>
      <c r="AD2839" s="27"/>
      <c r="AE2839" s="27"/>
    </row>
    <row r="2840" spans="1:31" ht="15.75" customHeight="1" x14ac:dyDescent="0.2">
      <c r="A2840" s="22">
        <v>36844</v>
      </c>
      <c r="B2840" s="23">
        <f t="shared" ref="B2840:C2840" si="5683">LN(D2840)</f>
        <v>7.2319380224706125</v>
      </c>
      <c r="C2840" s="23">
        <f t="shared" si="5683"/>
        <v>8.0514046661249683</v>
      </c>
      <c r="D2840" s="24">
        <v>1382.9</v>
      </c>
      <c r="E2840" s="24">
        <v>3138.2</v>
      </c>
      <c r="F2840" s="27">
        <f t="shared" ref="F2840:G2840" si="5684">LN(D2840/D2839)</f>
        <v>2.3189656977022455E-2</v>
      </c>
      <c r="G2840" s="27">
        <f t="shared" si="5684"/>
        <v>5.6199163180913142E-2</v>
      </c>
      <c r="H2840" s="27">
        <f t="shared" si="5624"/>
        <v>0.89822066115964405</v>
      </c>
      <c r="I2840" s="27"/>
      <c r="J2840" s="27">
        <v>2802</v>
      </c>
      <c r="K2840" s="27">
        <v>7.4808920858364187</v>
      </c>
      <c r="L2840" s="37">
        <v>-0.21742232401067341</v>
      </c>
      <c r="M2840" s="27"/>
      <c r="N2840" s="27"/>
      <c r="O2840" s="27"/>
      <c r="P2840" s="27"/>
      <c r="Q2840" s="27"/>
      <c r="R2840" s="27"/>
      <c r="S2840" s="27"/>
      <c r="T2840" s="27"/>
      <c r="U2840" s="27"/>
      <c r="V2840" s="27"/>
      <c r="W2840" s="27"/>
      <c r="X2840" s="27"/>
      <c r="Y2840" s="27"/>
      <c r="Z2840" s="27"/>
      <c r="AA2840" s="27"/>
      <c r="AB2840" s="27"/>
      <c r="AC2840" s="27"/>
      <c r="AD2840" s="27"/>
      <c r="AE2840" s="27"/>
    </row>
    <row r="2841" spans="1:31" ht="15.75" customHeight="1" x14ac:dyDescent="0.2">
      <c r="A2841" s="22">
        <v>36845</v>
      </c>
      <c r="B2841" s="23">
        <f t="shared" ref="B2841:C2841" si="5685">LN(D2841)</f>
        <v>7.2369151308802273</v>
      </c>
      <c r="C2841" s="23">
        <f t="shared" si="5685"/>
        <v>8.0600347088991828</v>
      </c>
      <c r="D2841" s="24">
        <v>1389.8</v>
      </c>
      <c r="E2841" s="24">
        <v>3165.4</v>
      </c>
      <c r="F2841" s="27">
        <f t="shared" ref="F2841:G2841" si="5686">LN(D2841/D2840)</f>
        <v>4.9771084096142315E-3</v>
      </c>
      <c r="G2841" s="27">
        <f t="shared" si="5686"/>
        <v>8.6300427742149691E-3</v>
      </c>
      <c r="H2841" s="27">
        <f t="shared" si="5624"/>
        <v>0.89787642265235668</v>
      </c>
      <c r="I2841" s="27"/>
      <c r="J2841" s="27">
        <v>2803</v>
      </c>
      <c r="K2841" s="27">
        <v>7.4738987854401584</v>
      </c>
      <c r="L2841" s="37">
        <v>-0.21091961478660348</v>
      </c>
      <c r="M2841" s="27"/>
      <c r="N2841" s="27"/>
      <c r="O2841" s="27"/>
      <c r="P2841" s="27"/>
      <c r="Q2841" s="27"/>
      <c r="R2841" s="27"/>
      <c r="S2841" s="27"/>
      <c r="T2841" s="27"/>
      <c r="U2841" s="27"/>
      <c r="V2841" s="27"/>
      <c r="W2841" s="27"/>
      <c r="X2841" s="27"/>
      <c r="Y2841" s="27"/>
      <c r="Z2841" s="27"/>
      <c r="AA2841" s="27"/>
      <c r="AB2841" s="27"/>
      <c r="AC2841" s="27"/>
      <c r="AD2841" s="27"/>
      <c r="AE2841" s="27"/>
    </row>
    <row r="2842" spans="1:31" ht="15.75" customHeight="1" x14ac:dyDescent="0.2">
      <c r="A2842" s="22">
        <v>36846</v>
      </c>
      <c r="B2842" s="23">
        <f t="shared" ref="B2842:C2842" si="5687">LN(D2842)</f>
        <v>7.2242434432755873</v>
      </c>
      <c r="C2842" s="23">
        <f t="shared" si="5687"/>
        <v>8.0169117815259181</v>
      </c>
      <c r="D2842" s="24">
        <v>1372.3</v>
      </c>
      <c r="E2842" s="24">
        <v>3031.8</v>
      </c>
      <c r="F2842" s="27">
        <f t="shared" ref="F2842:G2842" si="5688">LN(D2842/D2841)</f>
        <v>-1.2671687604639412E-2</v>
      </c>
      <c r="G2842" s="27">
        <f t="shared" si="5688"/>
        <v>-4.312292737326489E-2</v>
      </c>
      <c r="H2842" s="27">
        <f t="shared" si="5624"/>
        <v>0.90112547576275603</v>
      </c>
      <c r="I2842" s="27"/>
      <c r="J2842" s="27">
        <v>2804</v>
      </c>
      <c r="K2842" s="27">
        <v>7.4996005010749904</v>
      </c>
      <c r="L2842" s="37">
        <v>-0.21464242370266007</v>
      </c>
      <c r="M2842" s="27"/>
      <c r="N2842" s="27"/>
      <c r="O2842" s="27"/>
      <c r="P2842" s="27"/>
      <c r="Q2842" s="27"/>
      <c r="R2842" s="27"/>
      <c r="S2842" s="27"/>
      <c r="T2842" s="27"/>
      <c r="U2842" s="27"/>
      <c r="V2842" s="27"/>
      <c r="W2842" s="27"/>
      <c r="X2842" s="27"/>
      <c r="Y2842" s="27"/>
      <c r="Z2842" s="27"/>
      <c r="AA2842" s="27"/>
      <c r="AB2842" s="27"/>
      <c r="AC2842" s="27"/>
      <c r="AD2842" s="27"/>
      <c r="AE2842" s="27"/>
    </row>
    <row r="2843" spans="1:31" ht="15.75" customHeight="1" x14ac:dyDescent="0.2">
      <c r="A2843" s="22">
        <v>36847</v>
      </c>
      <c r="B2843" s="23">
        <f t="shared" ref="B2843:C2843" si="5689">LN(D2843)</f>
        <v>7.2208857758875054</v>
      </c>
      <c r="C2843" s="23">
        <f t="shared" si="5689"/>
        <v>8.0153603444852912</v>
      </c>
      <c r="D2843" s="24">
        <v>1367.7</v>
      </c>
      <c r="E2843" s="24">
        <v>3027.1</v>
      </c>
      <c r="F2843" s="27">
        <f t="shared" ref="F2843:G2843" si="5690">LN(D2843/D2842)</f>
        <v>-3.3576673880820018E-3</v>
      </c>
      <c r="G2843" s="27">
        <f t="shared" si="5690"/>
        <v>-1.5514370406261456E-3</v>
      </c>
      <c r="H2843" s="27">
        <f t="shared" si="5624"/>
        <v>0.9008809916893632</v>
      </c>
      <c r="I2843" s="27"/>
      <c r="J2843" s="27">
        <v>2805</v>
      </c>
      <c r="K2843" s="27">
        <v>7.477424563205453</v>
      </c>
      <c r="L2843" s="37">
        <v>-0.20745968478610877</v>
      </c>
      <c r="M2843" s="27"/>
      <c r="N2843" s="27"/>
      <c r="O2843" s="27"/>
      <c r="P2843" s="27"/>
      <c r="Q2843" s="27"/>
      <c r="R2843" s="27"/>
      <c r="S2843" s="27"/>
      <c r="T2843" s="27"/>
      <c r="U2843" s="27"/>
      <c r="V2843" s="27"/>
      <c r="W2843" s="27"/>
      <c r="X2843" s="27"/>
      <c r="Y2843" s="27"/>
      <c r="Z2843" s="27"/>
      <c r="AA2843" s="27"/>
      <c r="AB2843" s="27"/>
      <c r="AC2843" s="27"/>
      <c r="AD2843" s="27"/>
      <c r="AE2843" s="27"/>
    </row>
    <row r="2844" spans="1:31" ht="15.75" customHeight="1" x14ac:dyDescent="0.2">
      <c r="A2844" s="22">
        <v>36850</v>
      </c>
      <c r="B2844" s="23">
        <f t="shared" ref="B2844:C2844" si="5691">LN(D2844)</f>
        <v>7.2023633115046515</v>
      </c>
      <c r="C2844" s="23">
        <f t="shared" si="5691"/>
        <v>7.9640166271097161</v>
      </c>
      <c r="D2844" s="24">
        <v>1342.6</v>
      </c>
      <c r="E2844" s="24">
        <v>2875.6</v>
      </c>
      <c r="F2844" s="27">
        <f t="shared" ref="F2844:G2844" si="5692">LN(D2844/D2843)</f>
        <v>-1.8522464382854393E-2</v>
      </c>
      <c r="G2844" s="27">
        <f t="shared" si="5692"/>
        <v>-5.1343717375575373E-2</v>
      </c>
      <c r="H2844" s="27">
        <f t="shared" si="5624"/>
        <v>0.9043631685784812</v>
      </c>
      <c r="I2844" s="27"/>
      <c r="J2844" s="27">
        <v>2806</v>
      </c>
      <c r="K2844" s="27">
        <v>7.4549533911716139</v>
      </c>
      <c r="L2844" s="37">
        <v>-0.18519737549539705</v>
      </c>
      <c r="M2844" s="27"/>
      <c r="N2844" s="27"/>
      <c r="O2844" s="27"/>
      <c r="P2844" s="27"/>
      <c r="Q2844" s="27"/>
      <c r="R2844" s="27"/>
      <c r="S2844" s="27"/>
      <c r="T2844" s="27"/>
      <c r="U2844" s="27"/>
      <c r="V2844" s="27"/>
      <c r="W2844" s="27"/>
      <c r="X2844" s="27"/>
      <c r="Y2844" s="27"/>
      <c r="Z2844" s="27"/>
      <c r="AA2844" s="27"/>
      <c r="AB2844" s="27"/>
      <c r="AC2844" s="27"/>
      <c r="AD2844" s="27"/>
      <c r="AE2844" s="27"/>
    </row>
    <row r="2845" spans="1:31" ht="15.75" customHeight="1" x14ac:dyDescent="0.2">
      <c r="A2845" s="22">
        <v>36851</v>
      </c>
      <c r="B2845" s="23">
        <f t="shared" ref="B2845:C2845" si="5693">LN(D2845)</f>
        <v>7.205857868761802</v>
      </c>
      <c r="C2845" s="23">
        <f t="shared" si="5693"/>
        <v>7.9625549946935932</v>
      </c>
      <c r="D2845" s="24">
        <v>1347.3</v>
      </c>
      <c r="E2845" s="24">
        <v>2871.4</v>
      </c>
      <c r="F2845" s="27">
        <f t="shared" ref="F2845:G2845" si="5694">LN(D2845/D2844)</f>
        <v>3.4945572571508606E-3</v>
      </c>
      <c r="G2845" s="27">
        <f t="shared" si="5694"/>
        <v>-1.4616324161229107E-3</v>
      </c>
      <c r="H2845" s="27">
        <f t="shared" si="5624"/>
        <v>0.90496805027581351</v>
      </c>
      <c r="I2845" s="27"/>
      <c r="J2845" s="27">
        <v>2807</v>
      </c>
      <c r="K2845" s="27">
        <v>7.4297364005202686</v>
      </c>
      <c r="L2845" s="37">
        <v>-0.1668273339713382</v>
      </c>
      <c r="M2845" s="27"/>
      <c r="N2845" s="27"/>
      <c r="O2845" s="27"/>
      <c r="P2845" s="27"/>
      <c r="Q2845" s="27"/>
      <c r="R2845" s="27"/>
      <c r="S2845" s="27"/>
      <c r="T2845" s="27"/>
      <c r="U2845" s="27"/>
      <c r="V2845" s="27"/>
      <c r="W2845" s="27"/>
      <c r="X2845" s="27"/>
      <c r="Y2845" s="27"/>
      <c r="Z2845" s="27"/>
      <c r="AA2845" s="27"/>
      <c r="AB2845" s="27"/>
      <c r="AC2845" s="27"/>
      <c r="AD2845" s="27"/>
      <c r="AE2845" s="27"/>
    </row>
    <row r="2846" spans="1:31" ht="15.75" customHeight="1" x14ac:dyDescent="0.2">
      <c r="A2846" s="22">
        <v>36852</v>
      </c>
      <c r="B2846" s="23">
        <f t="shared" ref="B2846:C2846" si="5695">LN(D2846)</f>
        <v>7.1871279235627767</v>
      </c>
      <c r="C2846" s="23">
        <f t="shared" si="5695"/>
        <v>7.9212816085805713</v>
      </c>
      <c r="D2846" s="24">
        <v>1322.3</v>
      </c>
      <c r="E2846" s="24">
        <v>2755.3</v>
      </c>
      <c r="F2846" s="27">
        <f t="shared" ref="F2846:G2846" si="5696">LN(D2846/D2845)</f>
        <v>-1.8729945199024892E-2</v>
      </c>
      <c r="G2846" s="27">
        <f t="shared" si="5696"/>
        <v>-4.1273386113022399E-2</v>
      </c>
      <c r="H2846" s="27">
        <f t="shared" si="5624"/>
        <v>0.90731882524886664</v>
      </c>
      <c r="I2846" s="27"/>
      <c r="J2846" s="27">
        <v>2808</v>
      </c>
      <c r="K2846" s="27">
        <v>7.4448393738582501</v>
      </c>
      <c r="L2846" s="37">
        <v>-0.17640716955808244</v>
      </c>
      <c r="M2846" s="27"/>
      <c r="N2846" s="27"/>
      <c r="O2846" s="27"/>
      <c r="P2846" s="27"/>
      <c r="Q2846" s="27"/>
      <c r="R2846" s="27"/>
      <c r="S2846" s="27"/>
      <c r="T2846" s="27"/>
      <c r="U2846" s="27"/>
      <c r="V2846" s="27"/>
      <c r="W2846" s="27"/>
      <c r="X2846" s="27"/>
      <c r="Y2846" s="27"/>
      <c r="Z2846" s="27"/>
      <c r="AA2846" s="27"/>
      <c r="AB2846" s="27"/>
      <c r="AC2846" s="27"/>
      <c r="AD2846" s="27"/>
      <c r="AE2846" s="27"/>
    </row>
    <row r="2847" spans="1:31" ht="15.75" customHeight="1" x14ac:dyDescent="0.2">
      <c r="A2847" s="22">
        <v>36853</v>
      </c>
      <c r="B2847" s="23">
        <f t="shared" ref="B2847:C2847" si="5697">LN(D2847)</f>
        <v>7.1871279235627767</v>
      </c>
      <c r="C2847" s="23">
        <f t="shared" si="5697"/>
        <v>7.9212816085805713</v>
      </c>
      <c r="D2847" s="24">
        <v>1322.3</v>
      </c>
      <c r="E2847" s="24">
        <v>2755.3</v>
      </c>
      <c r="F2847" s="27">
        <f t="shared" ref="F2847:G2847" si="5698">LN(D2847/D2846)</f>
        <v>0</v>
      </c>
      <c r="G2847" s="27">
        <f t="shared" si="5698"/>
        <v>0</v>
      </c>
      <c r="H2847" s="27">
        <f t="shared" si="5624"/>
        <v>0.90731882524886664</v>
      </c>
      <c r="I2847" s="27"/>
      <c r="J2847" s="27">
        <v>2809</v>
      </c>
      <c r="K2847" s="27">
        <v>7.4334211477376089</v>
      </c>
      <c r="L2847" s="37">
        <v>-0.16366513206139199</v>
      </c>
      <c r="M2847" s="27"/>
      <c r="N2847" s="27"/>
      <c r="O2847" s="27"/>
      <c r="P2847" s="27"/>
      <c r="Q2847" s="27"/>
      <c r="R2847" s="27"/>
      <c r="S2847" s="27"/>
      <c r="T2847" s="27"/>
      <c r="U2847" s="27"/>
      <c r="V2847" s="27"/>
      <c r="W2847" s="27"/>
      <c r="X2847" s="27"/>
      <c r="Y2847" s="27"/>
      <c r="Z2847" s="27"/>
      <c r="AA2847" s="27"/>
      <c r="AB2847" s="27"/>
      <c r="AC2847" s="27"/>
      <c r="AD2847" s="27"/>
      <c r="AE2847" s="27"/>
    </row>
    <row r="2848" spans="1:31" ht="15.75" customHeight="1" x14ac:dyDescent="0.2">
      <c r="A2848" s="22">
        <v>36854</v>
      </c>
      <c r="B2848" s="23">
        <f t="shared" ref="B2848:C2848" si="5699">LN(D2848)</f>
        <v>7.2016927455964259</v>
      </c>
      <c r="C2848" s="23">
        <f t="shared" si="5699"/>
        <v>7.9739476763941353</v>
      </c>
      <c r="D2848" s="24">
        <v>1341.7</v>
      </c>
      <c r="E2848" s="24">
        <v>2904.3</v>
      </c>
      <c r="F2848" s="27">
        <f t="shared" ref="F2848:G2848" si="5700">LN(D2848/D2847)</f>
        <v>1.4564822033648952E-2</v>
      </c>
      <c r="G2848" s="27">
        <f t="shared" si="5700"/>
        <v>5.2666067813564484E-2</v>
      </c>
      <c r="H2848" s="27">
        <f t="shared" si="5624"/>
        <v>0.9031527466522169</v>
      </c>
      <c r="I2848" s="27"/>
      <c r="J2848" s="27">
        <v>2810</v>
      </c>
      <c r="K2848" s="27">
        <v>7.4079554569980557</v>
      </c>
      <c r="L2848" s="37">
        <v>-0.15739091993882504</v>
      </c>
      <c r="M2848" s="27"/>
      <c r="N2848" s="27"/>
      <c r="O2848" s="27"/>
      <c r="P2848" s="27"/>
      <c r="Q2848" s="27"/>
      <c r="R2848" s="27"/>
      <c r="S2848" s="27"/>
      <c r="T2848" s="27"/>
      <c r="U2848" s="27"/>
      <c r="V2848" s="27"/>
      <c r="W2848" s="27"/>
      <c r="X2848" s="27"/>
      <c r="Y2848" s="27"/>
      <c r="Z2848" s="27"/>
      <c r="AA2848" s="27"/>
      <c r="AB2848" s="27"/>
      <c r="AC2848" s="27"/>
      <c r="AD2848" s="27"/>
      <c r="AE2848" s="27"/>
    </row>
    <row r="2849" spans="1:31" ht="15.75" customHeight="1" x14ac:dyDescent="0.2">
      <c r="A2849" s="22">
        <v>36857</v>
      </c>
      <c r="B2849" s="23">
        <f t="shared" ref="B2849:C2849" si="5701">LN(D2849)</f>
        <v>7.2070447244756339</v>
      </c>
      <c r="C2849" s="23">
        <f t="shared" si="5701"/>
        <v>7.9656844523747115</v>
      </c>
      <c r="D2849" s="24">
        <v>1348.9</v>
      </c>
      <c r="E2849" s="24">
        <v>2880.4</v>
      </c>
      <c r="F2849" s="27">
        <f t="shared" ref="F2849:G2849" si="5702">LN(D2849/D2848)</f>
        <v>5.3519788792080582E-3</v>
      </c>
      <c r="G2849" s="27">
        <f t="shared" si="5702"/>
        <v>-8.2632240194238649E-3</v>
      </c>
      <c r="H2849" s="27">
        <f t="shared" si="5624"/>
        <v>0.90476151391197601</v>
      </c>
      <c r="I2849" s="27"/>
      <c r="J2849" s="27">
        <v>2811</v>
      </c>
      <c r="K2849" s="27">
        <v>7.4066730063199344</v>
      </c>
      <c r="L2849" s="37">
        <v>-0.16101793872539893</v>
      </c>
      <c r="M2849" s="27"/>
      <c r="N2849" s="27"/>
      <c r="O2849" s="27"/>
      <c r="P2849" s="27"/>
      <c r="Q2849" s="27"/>
      <c r="R2849" s="27"/>
      <c r="S2849" s="27"/>
      <c r="T2849" s="27"/>
      <c r="U2849" s="27"/>
      <c r="V2849" s="27"/>
      <c r="W2849" s="27"/>
      <c r="X2849" s="27"/>
      <c r="Y2849" s="27"/>
      <c r="Z2849" s="27"/>
      <c r="AA2849" s="27"/>
      <c r="AB2849" s="27"/>
      <c r="AC2849" s="27"/>
      <c r="AD2849" s="27"/>
      <c r="AE2849" s="27"/>
    </row>
    <row r="2850" spans="1:31" ht="15.75" customHeight="1" x14ac:dyDescent="0.2">
      <c r="A2850" s="22">
        <v>36858</v>
      </c>
      <c r="B2850" s="23">
        <f t="shared" ref="B2850:C2850" si="5703">LN(D2850)</f>
        <v>7.1974353540965907</v>
      </c>
      <c r="C2850" s="23">
        <f t="shared" si="5703"/>
        <v>7.9138501511163382</v>
      </c>
      <c r="D2850" s="24">
        <v>1336</v>
      </c>
      <c r="E2850" s="24">
        <v>2734.9</v>
      </c>
      <c r="F2850" s="27">
        <f t="shared" ref="F2850:G2850" si="5704">LN(D2850/D2849)</f>
        <v>-9.6093703790430043E-3</v>
      </c>
      <c r="G2850" s="27">
        <f t="shared" si="5704"/>
        <v>-5.1834301258373509E-2</v>
      </c>
      <c r="H2850" s="27">
        <f t="shared" si="5624"/>
        <v>0.90947329260225007</v>
      </c>
      <c r="I2850" s="27"/>
      <c r="J2850" s="27">
        <v>2812</v>
      </c>
      <c r="K2850" s="27">
        <v>7.3793654959172192</v>
      </c>
      <c r="L2850" s="37">
        <v>-0.14446707560238803</v>
      </c>
      <c r="M2850" s="27"/>
      <c r="N2850" s="27"/>
      <c r="O2850" s="27"/>
      <c r="P2850" s="27"/>
      <c r="Q2850" s="27"/>
      <c r="R2850" s="27"/>
      <c r="S2850" s="27"/>
      <c r="T2850" s="27"/>
      <c r="U2850" s="27"/>
      <c r="V2850" s="27"/>
      <c r="W2850" s="27"/>
      <c r="X2850" s="27"/>
      <c r="Y2850" s="27"/>
      <c r="Z2850" s="27"/>
      <c r="AA2850" s="27"/>
      <c r="AB2850" s="27"/>
      <c r="AC2850" s="27"/>
      <c r="AD2850" s="27"/>
      <c r="AE2850" s="27"/>
    </row>
    <row r="2851" spans="1:31" ht="15.75" customHeight="1" x14ac:dyDescent="0.2">
      <c r="A2851" s="22">
        <v>36859</v>
      </c>
      <c r="B2851" s="23">
        <f t="shared" ref="B2851:C2851" si="5705">LN(D2851)</f>
        <v>7.2018417991069121</v>
      </c>
      <c r="C2851" s="23">
        <f t="shared" si="5705"/>
        <v>7.9035593476685646</v>
      </c>
      <c r="D2851" s="24">
        <v>1341.9</v>
      </c>
      <c r="E2851" s="24">
        <v>2706.9</v>
      </c>
      <c r="F2851" s="27">
        <f t="shared" ref="F2851:G2851" si="5706">LN(D2851/D2850)</f>
        <v>4.4064450103212111E-3</v>
      </c>
      <c r="G2851" s="27">
        <f t="shared" si="5706"/>
        <v>-1.0290803447773488E-2</v>
      </c>
      <c r="H2851" s="27">
        <f t="shared" si="5624"/>
        <v>0.91121499596651367</v>
      </c>
      <c r="I2851" s="27"/>
      <c r="J2851" s="27">
        <v>2813</v>
      </c>
      <c r="K2851" s="27">
        <v>7.361746100738217</v>
      </c>
      <c r="L2851" s="37">
        <v>-0.14320276058982362</v>
      </c>
      <c r="M2851" s="27"/>
      <c r="N2851" s="27"/>
      <c r="O2851" s="27"/>
      <c r="P2851" s="27"/>
      <c r="Q2851" s="27"/>
      <c r="R2851" s="27"/>
      <c r="S2851" s="27"/>
      <c r="T2851" s="27"/>
      <c r="U2851" s="27"/>
      <c r="V2851" s="27"/>
      <c r="W2851" s="27"/>
      <c r="X2851" s="27"/>
      <c r="Y2851" s="27"/>
      <c r="Z2851" s="27"/>
      <c r="AA2851" s="27"/>
      <c r="AB2851" s="27"/>
      <c r="AC2851" s="27"/>
      <c r="AD2851" s="27"/>
      <c r="AE2851" s="27"/>
    </row>
    <row r="2852" spans="1:31" ht="15.75" customHeight="1" x14ac:dyDescent="0.2">
      <c r="A2852" s="22">
        <v>36860</v>
      </c>
      <c r="B2852" s="23">
        <f t="shared" ref="B2852:C2852" si="5707">LN(D2852)</f>
        <v>7.1815158960928729</v>
      </c>
      <c r="C2852" s="23">
        <f t="shared" si="5707"/>
        <v>7.8624587053427053</v>
      </c>
      <c r="D2852" s="24">
        <v>1314.9</v>
      </c>
      <c r="E2852" s="24">
        <v>2597.9</v>
      </c>
      <c r="F2852" s="27">
        <f t="shared" ref="F2852:G2852" si="5708">LN(D2852/D2851)</f>
        <v>-2.0325903014038957E-2</v>
      </c>
      <c r="G2852" s="27">
        <f t="shared" si="5708"/>
        <v>-4.1100642325859228E-2</v>
      </c>
      <c r="H2852" s="27">
        <f t="shared" si="5624"/>
        <v>0.91339314649918379</v>
      </c>
      <c r="I2852" s="27"/>
      <c r="J2852" s="27">
        <v>2814</v>
      </c>
      <c r="K2852" s="27">
        <v>7.3382138703998558</v>
      </c>
      <c r="L2852" s="37">
        <v>-0.14550523853719532</v>
      </c>
      <c r="M2852" s="27"/>
      <c r="N2852" s="27"/>
      <c r="O2852" s="27"/>
      <c r="P2852" s="27"/>
      <c r="Q2852" s="27"/>
      <c r="R2852" s="27"/>
      <c r="S2852" s="27"/>
      <c r="T2852" s="27"/>
      <c r="U2852" s="27"/>
      <c r="V2852" s="27"/>
      <c r="W2852" s="27"/>
      <c r="X2852" s="27"/>
      <c r="Y2852" s="27"/>
      <c r="Z2852" s="27"/>
      <c r="AA2852" s="27"/>
      <c r="AB2852" s="27"/>
      <c r="AC2852" s="27"/>
      <c r="AD2852" s="27"/>
      <c r="AE2852" s="27"/>
    </row>
    <row r="2853" spans="1:31" ht="15.75" customHeight="1" x14ac:dyDescent="0.2">
      <c r="A2853" s="22">
        <v>36861</v>
      </c>
      <c r="B2853" s="23">
        <f t="shared" ref="B2853:C2853" si="5709">LN(D2853)</f>
        <v>7.1817440243019153</v>
      </c>
      <c r="C2853" s="23">
        <f t="shared" si="5709"/>
        <v>7.8805019558005069</v>
      </c>
      <c r="D2853" s="24">
        <v>1315.2</v>
      </c>
      <c r="E2853" s="24">
        <v>2645.2</v>
      </c>
      <c r="F2853" s="27">
        <f t="shared" ref="F2853:G2853" si="5710">LN(D2853/D2852)</f>
        <v>2.281282090423601E-4</v>
      </c>
      <c r="G2853" s="27">
        <f t="shared" si="5710"/>
        <v>1.804325045780179E-2</v>
      </c>
      <c r="H2853" s="27">
        <f t="shared" si="5624"/>
        <v>0.91133078382345112</v>
      </c>
      <c r="I2853" s="27"/>
      <c r="J2853" s="27">
        <v>2815</v>
      </c>
      <c r="K2853" s="27">
        <v>7.3975657309278979</v>
      </c>
      <c r="L2853" s="37">
        <v>-0.17201148059016891</v>
      </c>
      <c r="M2853" s="27"/>
      <c r="N2853" s="27"/>
      <c r="O2853" s="27"/>
      <c r="P2853" s="27"/>
      <c r="Q2853" s="27"/>
      <c r="R2853" s="27"/>
      <c r="S2853" s="27"/>
      <c r="T2853" s="27"/>
      <c r="U2853" s="27"/>
      <c r="V2853" s="27"/>
      <c r="W2853" s="27"/>
      <c r="X2853" s="27"/>
      <c r="Y2853" s="27"/>
      <c r="Z2853" s="27"/>
      <c r="AA2853" s="27"/>
      <c r="AB2853" s="27"/>
      <c r="AC2853" s="27"/>
      <c r="AD2853" s="27"/>
      <c r="AE2853" s="27"/>
    </row>
    <row r="2854" spans="1:31" ht="15.75" customHeight="1" x14ac:dyDescent="0.2">
      <c r="A2854" s="22">
        <v>36864</v>
      </c>
      <c r="B2854" s="23">
        <f t="shared" ref="B2854:C2854" si="5711">LN(D2854)</f>
        <v>7.1890922638740777</v>
      </c>
      <c r="C2854" s="23">
        <f t="shared" si="5711"/>
        <v>7.8692870271018789</v>
      </c>
      <c r="D2854" s="24">
        <v>1324.9</v>
      </c>
      <c r="E2854" s="24">
        <v>2615.6999999999998</v>
      </c>
      <c r="F2854" s="27">
        <f t="shared" ref="F2854:G2854" si="5712">LN(D2854/D2853)</f>
        <v>7.3482395721619345E-3</v>
      </c>
      <c r="G2854" s="27">
        <f t="shared" si="5712"/>
        <v>-1.1214928698628251E-2</v>
      </c>
      <c r="H2854" s="27">
        <f t="shared" si="5624"/>
        <v>0.91356335575444059</v>
      </c>
      <c r="I2854" s="27"/>
      <c r="J2854" s="27">
        <v>2816</v>
      </c>
      <c r="K2854" s="27">
        <v>7.3912841150823292</v>
      </c>
      <c r="L2854" s="37">
        <v>-0.16536605639482449</v>
      </c>
      <c r="M2854" s="27"/>
      <c r="N2854" s="27"/>
      <c r="O2854" s="27"/>
      <c r="P2854" s="27"/>
      <c r="Q2854" s="27"/>
      <c r="R2854" s="27"/>
      <c r="S2854" s="27"/>
      <c r="T2854" s="27"/>
      <c r="U2854" s="27"/>
      <c r="V2854" s="27"/>
      <c r="W2854" s="27"/>
      <c r="X2854" s="27"/>
      <c r="Y2854" s="27"/>
      <c r="Z2854" s="27"/>
      <c r="AA2854" s="27"/>
      <c r="AB2854" s="27"/>
      <c r="AC2854" s="27"/>
      <c r="AD2854" s="27"/>
      <c r="AE2854" s="27"/>
    </row>
    <row r="2855" spans="1:31" ht="15.75" customHeight="1" x14ac:dyDescent="0.2">
      <c r="A2855" s="22">
        <v>36865</v>
      </c>
      <c r="B2855" s="23">
        <f t="shared" ref="B2855:C2855" si="5713">LN(D2855)</f>
        <v>7.2272993245826624</v>
      </c>
      <c r="C2855" s="23">
        <f t="shared" si="5713"/>
        <v>7.9689425745595113</v>
      </c>
      <c r="D2855" s="24">
        <v>1376.5</v>
      </c>
      <c r="E2855" s="24">
        <v>2889.8</v>
      </c>
      <c r="F2855" s="27">
        <f t="shared" ref="F2855:G2855" si="5714">LN(D2855/D2854)</f>
        <v>3.8207060708584442E-2</v>
      </c>
      <c r="G2855" s="27">
        <f t="shared" si="5714"/>
        <v>9.9655547457631985E-2</v>
      </c>
      <c r="H2855" s="27">
        <f t="shared" si="5624"/>
        <v>0.90693329221062391</v>
      </c>
      <c r="I2855" s="27"/>
      <c r="J2855" s="27">
        <v>2817</v>
      </c>
      <c r="K2855" s="27">
        <v>7.3729111962872818</v>
      </c>
      <c r="L2855" s="37">
        <v>-0.16512540167250034</v>
      </c>
      <c r="M2855" s="27"/>
      <c r="N2855" s="27"/>
      <c r="O2855" s="27"/>
      <c r="P2855" s="27"/>
      <c r="Q2855" s="27"/>
      <c r="R2855" s="27"/>
      <c r="S2855" s="27"/>
      <c r="T2855" s="27"/>
      <c r="U2855" s="27"/>
      <c r="V2855" s="27"/>
      <c r="W2855" s="27"/>
      <c r="X2855" s="27"/>
      <c r="Y2855" s="27"/>
      <c r="Z2855" s="27"/>
      <c r="AA2855" s="27"/>
      <c r="AB2855" s="27"/>
      <c r="AC2855" s="27"/>
      <c r="AD2855" s="27"/>
      <c r="AE2855" s="27"/>
    </row>
    <row r="2856" spans="1:31" ht="15.75" customHeight="1" x14ac:dyDescent="0.2">
      <c r="A2856" s="22">
        <v>36866</v>
      </c>
      <c r="B2856" s="23">
        <f t="shared" ref="B2856:C2856" si="5715">LN(D2856)</f>
        <v>7.2088963711180742</v>
      </c>
      <c r="C2856" s="23">
        <f t="shared" si="5715"/>
        <v>7.9361239142616427</v>
      </c>
      <c r="D2856" s="24">
        <v>1351.4</v>
      </c>
      <c r="E2856" s="24">
        <v>2796.5</v>
      </c>
      <c r="F2856" s="27">
        <f t="shared" ref="F2856:G2856" si="5716">LN(D2856/D2855)</f>
        <v>-1.8402953464587743E-2</v>
      </c>
      <c r="G2856" s="27">
        <f t="shared" si="5716"/>
        <v>-3.281866029786823E-2</v>
      </c>
      <c r="H2856" s="27">
        <f t="shared" si="5624"/>
        <v>0.90836489563416456</v>
      </c>
      <c r="I2856" s="27"/>
      <c r="J2856" s="27">
        <v>2818</v>
      </c>
      <c r="K2856" s="27">
        <v>7.3625118740468389</v>
      </c>
      <c r="L2856" s="37">
        <v>-0.16052104364307862</v>
      </c>
      <c r="M2856" s="27"/>
      <c r="N2856" s="27"/>
      <c r="O2856" s="27"/>
      <c r="P2856" s="27"/>
      <c r="Q2856" s="27"/>
      <c r="R2856" s="27"/>
      <c r="S2856" s="27"/>
      <c r="T2856" s="27"/>
      <c r="U2856" s="27"/>
      <c r="V2856" s="27"/>
      <c r="W2856" s="27"/>
      <c r="X2856" s="27"/>
      <c r="Y2856" s="27"/>
      <c r="Z2856" s="27"/>
      <c r="AA2856" s="27"/>
      <c r="AB2856" s="27"/>
      <c r="AC2856" s="27"/>
      <c r="AD2856" s="27"/>
      <c r="AE2856" s="27"/>
    </row>
    <row r="2857" spans="1:31" ht="15.75" customHeight="1" x14ac:dyDescent="0.2">
      <c r="A2857" s="22">
        <v>36867</v>
      </c>
      <c r="B2857" s="23">
        <f t="shared" ref="B2857:C2857" si="5717">LN(D2857)</f>
        <v>7.2030334280555461</v>
      </c>
      <c r="C2857" s="23">
        <f t="shared" si="5717"/>
        <v>7.9203011985454319</v>
      </c>
      <c r="D2857" s="24">
        <v>1343.5</v>
      </c>
      <c r="E2857" s="24">
        <v>2752.6</v>
      </c>
      <c r="F2857" s="27">
        <f t="shared" ref="F2857:G2857" si="5718">LN(D2857/D2856)</f>
        <v>-5.8629430625283781E-3</v>
      </c>
      <c r="G2857" s="27">
        <f t="shared" si="5718"/>
        <v>-1.5822715716210578E-2</v>
      </c>
      <c r="H2857" s="27">
        <f t="shared" si="5624"/>
        <v>0.90943933159743817</v>
      </c>
      <c r="I2857" s="27"/>
      <c r="J2857" s="27">
        <v>2819</v>
      </c>
      <c r="K2857" s="27">
        <v>7.4212615258509009</v>
      </c>
      <c r="L2857" s="37">
        <v>-0.18513818914556612</v>
      </c>
      <c r="M2857" s="27"/>
      <c r="N2857" s="27"/>
      <c r="O2857" s="27"/>
      <c r="P2857" s="27"/>
      <c r="Q2857" s="27"/>
      <c r="R2857" s="27"/>
      <c r="S2857" s="27"/>
      <c r="T2857" s="27"/>
      <c r="U2857" s="27"/>
      <c r="V2857" s="27"/>
      <c r="W2857" s="27"/>
      <c r="X2857" s="27"/>
      <c r="Y2857" s="27"/>
      <c r="Z2857" s="27"/>
      <c r="AA2857" s="27"/>
      <c r="AB2857" s="27"/>
      <c r="AC2857" s="27"/>
      <c r="AD2857" s="27"/>
      <c r="AE2857" s="27"/>
    </row>
    <row r="2858" spans="1:31" ht="15.75" customHeight="1" x14ac:dyDescent="0.2">
      <c r="A2858" s="22">
        <v>36868</v>
      </c>
      <c r="B2858" s="23">
        <f t="shared" ref="B2858:C2858" si="5719">LN(D2858)</f>
        <v>7.2224200227638047</v>
      </c>
      <c r="C2858" s="23">
        <f t="shared" si="5719"/>
        <v>7.9784480876521133</v>
      </c>
      <c r="D2858" s="24">
        <v>1369.8</v>
      </c>
      <c r="E2858" s="24">
        <v>2917.4</v>
      </c>
      <c r="F2858" s="27">
        <f t="shared" ref="F2858:G2858" si="5720">LN(D2858/D2857)</f>
        <v>1.9386594708258837E-2</v>
      </c>
      <c r="G2858" s="27">
        <f t="shared" si="5720"/>
        <v>5.8146889106680866E-2</v>
      </c>
      <c r="H2858" s="27">
        <f t="shared" si="5624"/>
        <v>0.90524121275434766</v>
      </c>
      <c r="I2858" s="27"/>
      <c r="J2858" s="27">
        <v>2820</v>
      </c>
      <c r="K2858" s="27">
        <v>7.4358980240994734</v>
      </c>
      <c r="L2858" s="37">
        <v>-0.19388724936596802</v>
      </c>
      <c r="M2858" s="27"/>
      <c r="N2858" s="27"/>
      <c r="O2858" s="27"/>
      <c r="P2858" s="27"/>
      <c r="Q2858" s="27"/>
      <c r="R2858" s="27"/>
      <c r="S2858" s="27"/>
      <c r="T2858" s="27"/>
      <c r="U2858" s="27"/>
      <c r="V2858" s="27"/>
      <c r="W2858" s="27"/>
      <c r="X2858" s="27"/>
      <c r="Y2858" s="27"/>
      <c r="Z2858" s="27"/>
      <c r="AA2858" s="27"/>
      <c r="AB2858" s="27"/>
      <c r="AC2858" s="27"/>
      <c r="AD2858" s="27"/>
      <c r="AE2858" s="27"/>
    </row>
    <row r="2859" spans="1:31" ht="15.75" customHeight="1" x14ac:dyDescent="0.2">
      <c r="A2859" s="22">
        <v>36871</v>
      </c>
      <c r="B2859" s="23">
        <f t="shared" ref="B2859:C2859" si="5721">LN(D2859)</f>
        <v>7.2299836951865011</v>
      </c>
      <c r="C2859" s="23">
        <f t="shared" si="5721"/>
        <v>8.0113882761071107</v>
      </c>
      <c r="D2859" s="24">
        <v>1380.2</v>
      </c>
      <c r="E2859" s="24">
        <v>3015.1</v>
      </c>
      <c r="F2859" s="27">
        <f t="shared" ref="F2859:G2859" si="5722">LN(D2859/D2858)</f>
        <v>7.5636724226966004E-3</v>
      </c>
      <c r="G2859" s="27">
        <f t="shared" si="5722"/>
        <v>3.2940188454997688E-2</v>
      </c>
      <c r="H2859" s="27">
        <f t="shared" si="5624"/>
        <v>0.9024632742803087</v>
      </c>
      <c r="I2859" s="27"/>
      <c r="J2859" s="27">
        <v>2821</v>
      </c>
      <c r="K2859" s="27">
        <v>7.4326314048705573</v>
      </c>
      <c r="L2859" s="37">
        <v>-0.19148004435595833</v>
      </c>
      <c r="M2859" s="27"/>
      <c r="N2859" s="27"/>
      <c r="O2859" s="27"/>
      <c r="P2859" s="27"/>
      <c r="Q2859" s="27"/>
      <c r="R2859" s="27"/>
      <c r="S2859" s="27"/>
      <c r="T2859" s="27"/>
      <c r="U2859" s="27"/>
      <c r="V2859" s="27"/>
      <c r="W2859" s="27"/>
      <c r="X2859" s="27"/>
      <c r="Y2859" s="27"/>
      <c r="Z2859" s="27"/>
      <c r="AA2859" s="27"/>
      <c r="AB2859" s="27"/>
      <c r="AC2859" s="27"/>
      <c r="AD2859" s="27"/>
      <c r="AE2859" s="27"/>
    </row>
    <row r="2860" spans="1:31" ht="15.75" customHeight="1" x14ac:dyDescent="0.2">
      <c r="A2860" s="22">
        <v>36872</v>
      </c>
      <c r="B2860" s="23">
        <f t="shared" ref="B2860:C2860" si="5723">LN(D2860)</f>
        <v>7.2233686163626096</v>
      </c>
      <c r="C2860" s="23">
        <f t="shared" si="5723"/>
        <v>7.9833377385355559</v>
      </c>
      <c r="D2860" s="24">
        <v>1371.1</v>
      </c>
      <c r="E2860" s="24">
        <v>2931.7</v>
      </c>
      <c r="F2860" s="27">
        <f t="shared" ref="F2860:G2860" si="5724">LN(D2860/D2859)</f>
        <v>-6.6150788238922842E-3</v>
      </c>
      <c r="G2860" s="27">
        <f t="shared" si="5724"/>
        <v>-2.8050537571555061E-2</v>
      </c>
      <c r="H2860" s="27">
        <f t="shared" si="5624"/>
        <v>0.90480559046066955</v>
      </c>
      <c r="I2860" s="27"/>
      <c r="J2860" s="27">
        <v>2822</v>
      </c>
      <c r="K2860" s="27">
        <v>7.4215134474726074</v>
      </c>
      <c r="L2860" s="37">
        <v>-0.17864399647882845</v>
      </c>
      <c r="M2860" s="27"/>
      <c r="N2860" s="27"/>
      <c r="O2860" s="27"/>
      <c r="P2860" s="27"/>
      <c r="Q2860" s="27"/>
      <c r="R2860" s="27"/>
      <c r="S2860" s="27"/>
      <c r="T2860" s="27"/>
      <c r="U2860" s="27"/>
      <c r="V2860" s="27"/>
      <c r="W2860" s="27"/>
      <c r="X2860" s="27"/>
      <c r="Y2860" s="27"/>
      <c r="Z2860" s="27"/>
      <c r="AA2860" s="27"/>
      <c r="AB2860" s="27"/>
      <c r="AC2860" s="27"/>
      <c r="AD2860" s="27"/>
      <c r="AE2860" s="27"/>
    </row>
    <row r="2861" spans="1:31" ht="15.75" customHeight="1" x14ac:dyDescent="0.2">
      <c r="A2861" s="22">
        <v>36873</v>
      </c>
      <c r="B2861" s="23">
        <f t="shared" ref="B2861:C2861" si="5725">LN(D2861)</f>
        <v>7.215166446614913</v>
      </c>
      <c r="C2861" s="23">
        <f t="shared" si="5725"/>
        <v>7.9454491526808297</v>
      </c>
      <c r="D2861" s="24">
        <v>1359.9</v>
      </c>
      <c r="E2861" s="24">
        <v>2822.7</v>
      </c>
      <c r="F2861" s="27">
        <f t="shared" ref="F2861:G2861" si="5726">LN(D2861/D2860)</f>
        <v>-8.2021697476958831E-3</v>
      </c>
      <c r="G2861" s="27">
        <f t="shared" si="5726"/>
        <v>-3.7888585854725952E-2</v>
      </c>
      <c r="H2861" s="27">
        <f t="shared" si="5624"/>
        <v>0.90808792655610715</v>
      </c>
      <c r="I2861" s="27"/>
      <c r="J2861" s="27">
        <v>2823</v>
      </c>
      <c r="K2861" s="27">
        <v>7.3767028726240023</v>
      </c>
      <c r="L2861" s="37">
        <v>-0.157866427761852</v>
      </c>
      <c r="M2861" s="27"/>
      <c r="N2861" s="27"/>
      <c r="O2861" s="27"/>
      <c r="P2861" s="27"/>
      <c r="Q2861" s="27"/>
      <c r="R2861" s="27"/>
      <c r="S2861" s="27"/>
      <c r="T2861" s="27"/>
      <c r="U2861" s="27"/>
      <c r="V2861" s="27"/>
      <c r="W2861" s="27"/>
      <c r="X2861" s="27"/>
      <c r="Y2861" s="27"/>
      <c r="Z2861" s="27"/>
      <c r="AA2861" s="27"/>
      <c r="AB2861" s="27"/>
      <c r="AC2861" s="27"/>
      <c r="AD2861" s="27"/>
      <c r="AE2861" s="27"/>
    </row>
    <row r="2862" spans="1:31" ht="15.75" customHeight="1" x14ac:dyDescent="0.2">
      <c r="A2862" s="22">
        <v>36874</v>
      </c>
      <c r="B2862" s="23">
        <f t="shared" ref="B2862:C2862" si="5727">LN(D2862)</f>
        <v>7.2010963092855969</v>
      </c>
      <c r="C2862" s="23">
        <f t="shared" si="5727"/>
        <v>7.9115072866262866</v>
      </c>
      <c r="D2862" s="24">
        <v>1340.9</v>
      </c>
      <c r="E2862" s="24">
        <v>2728.5</v>
      </c>
      <c r="F2862" s="27">
        <f t="shared" ref="F2862:G2862" si="5728">LN(D2862/D2861)</f>
        <v>-1.4070137329316858E-2</v>
      </c>
      <c r="G2862" s="27">
        <f t="shared" si="5728"/>
        <v>-3.3941866054542982E-2</v>
      </c>
      <c r="H2862" s="27">
        <f t="shared" si="5624"/>
        <v>0.91020535637481148</v>
      </c>
      <c r="I2862" s="27"/>
      <c r="J2862" s="27">
        <v>2824</v>
      </c>
      <c r="K2862" s="27">
        <v>7.3869645054626929</v>
      </c>
      <c r="L2862" s="37">
        <v>-0.16849445491820259</v>
      </c>
      <c r="M2862" s="27"/>
      <c r="N2862" s="27"/>
      <c r="O2862" s="27"/>
      <c r="P2862" s="27"/>
      <c r="Q2862" s="27"/>
      <c r="R2862" s="27"/>
      <c r="S2862" s="27"/>
      <c r="T2862" s="27"/>
      <c r="U2862" s="27"/>
      <c r="V2862" s="27"/>
      <c r="W2862" s="27"/>
      <c r="X2862" s="27"/>
      <c r="Y2862" s="27"/>
      <c r="Z2862" s="27"/>
      <c r="AA2862" s="27"/>
      <c r="AB2862" s="27"/>
      <c r="AC2862" s="27"/>
      <c r="AD2862" s="27"/>
      <c r="AE2862" s="27"/>
    </row>
    <row r="2863" spans="1:31" ht="15.75" customHeight="1" x14ac:dyDescent="0.2">
      <c r="A2863" s="22">
        <v>36875</v>
      </c>
      <c r="B2863" s="23">
        <f t="shared" ref="B2863:C2863" si="5729">LN(D2863)</f>
        <v>7.1793841861116698</v>
      </c>
      <c r="C2863" s="23">
        <f t="shared" si="5729"/>
        <v>7.8835217376514013</v>
      </c>
      <c r="D2863" s="24">
        <v>1312.1</v>
      </c>
      <c r="E2863" s="24">
        <v>2653.2</v>
      </c>
      <c r="F2863" s="27">
        <f t="shared" ref="F2863:G2863" si="5730">LN(D2863/D2862)</f>
        <v>-2.1712123173926484E-2</v>
      </c>
      <c r="G2863" s="27">
        <f t="shared" si="5730"/>
        <v>-2.7985548974885841E-2</v>
      </c>
      <c r="H2863" s="27">
        <f t="shared" si="5624"/>
        <v>0.91068236062865193</v>
      </c>
      <c r="I2863" s="27"/>
      <c r="J2863" s="27">
        <v>2825</v>
      </c>
      <c r="K2863" s="27">
        <v>7.3884468354768051</v>
      </c>
      <c r="L2863" s="37">
        <v>-0.15897044181946463</v>
      </c>
      <c r="M2863" s="27"/>
      <c r="N2863" s="27"/>
      <c r="O2863" s="27"/>
      <c r="P2863" s="27"/>
      <c r="Q2863" s="27"/>
      <c r="R2863" s="27"/>
      <c r="S2863" s="27"/>
      <c r="T2863" s="27"/>
      <c r="U2863" s="27"/>
      <c r="V2863" s="27"/>
      <c r="W2863" s="27"/>
      <c r="X2863" s="27"/>
      <c r="Y2863" s="27"/>
      <c r="Z2863" s="27"/>
      <c r="AA2863" s="27"/>
      <c r="AB2863" s="27"/>
      <c r="AC2863" s="27"/>
      <c r="AD2863" s="27"/>
      <c r="AE2863" s="27"/>
    </row>
    <row r="2864" spans="1:31" ht="15.75" customHeight="1" x14ac:dyDescent="0.2">
      <c r="A2864" s="22">
        <v>36878</v>
      </c>
      <c r="B2864" s="23">
        <f t="shared" ref="B2864:C2864" si="5731">LN(D2864)</f>
        <v>7.1874303810320015</v>
      </c>
      <c r="C2864" s="23">
        <f t="shared" si="5731"/>
        <v>7.8726456806923544</v>
      </c>
      <c r="D2864" s="24">
        <v>1322.7</v>
      </c>
      <c r="E2864" s="24">
        <v>2624.5</v>
      </c>
      <c r="F2864" s="27">
        <f t="shared" ref="F2864:G2864" si="5732">LN(D2864/D2863)</f>
        <v>8.0461949203317167E-3</v>
      </c>
      <c r="G2864" s="27">
        <f t="shared" si="5732"/>
        <v>-1.0876056959046379E-2</v>
      </c>
      <c r="H2864" s="27">
        <f t="shared" si="5624"/>
        <v>0.91296251254634231</v>
      </c>
      <c r="I2864" s="27"/>
      <c r="J2864" s="27">
        <v>2826</v>
      </c>
      <c r="K2864" s="27">
        <v>7.3674098911646579</v>
      </c>
      <c r="L2864" s="37">
        <v>-0.12418287589489196</v>
      </c>
      <c r="M2864" s="27"/>
      <c r="N2864" s="27"/>
      <c r="O2864" s="27"/>
      <c r="P2864" s="27"/>
      <c r="Q2864" s="27"/>
      <c r="R2864" s="27"/>
      <c r="S2864" s="27"/>
      <c r="T2864" s="27"/>
      <c r="U2864" s="27"/>
      <c r="V2864" s="27"/>
      <c r="W2864" s="27"/>
      <c r="X2864" s="27"/>
      <c r="Y2864" s="27"/>
      <c r="Z2864" s="27"/>
      <c r="AA2864" s="27"/>
      <c r="AB2864" s="27"/>
      <c r="AC2864" s="27"/>
      <c r="AD2864" s="27"/>
      <c r="AE2864" s="27"/>
    </row>
    <row r="2865" spans="1:31" ht="15.75" customHeight="1" x14ac:dyDescent="0.2">
      <c r="A2865" s="22">
        <v>36879</v>
      </c>
      <c r="B2865" s="23">
        <f t="shared" ref="B2865:C2865" si="5733">LN(D2865)</f>
        <v>7.1744179842098426</v>
      </c>
      <c r="C2865" s="23">
        <f t="shared" si="5733"/>
        <v>7.8287150937045542</v>
      </c>
      <c r="D2865" s="24">
        <v>1305.5999999999999</v>
      </c>
      <c r="E2865" s="24">
        <v>2511.6999999999998</v>
      </c>
      <c r="F2865" s="27">
        <f t="shared" ref="F2865:G2865" si="5734">LN(D2865/D2864)</f>
        <v>-1.3012396822159229E-2</v>
      </c>
      <c r="G2865" s="27">
        <f t="shared" si="5734"/>
        <v>-4.3930586987799884E-2</v>
      </c>
      <c r="H2865" s="27">
        <f t="shared" si="5624"/>
        <v>0.91642343581760133</v>
      </c>
      <c r="I2865" s="27"/>
      <c r="J2865" s="27">
        <v>2827</v>
      </c>
      <c r="K2865" s="27">
        <v>7.4099565432602663</v>
      </c>
      <c r="L2865" s="37">
        <v>-0.14494648847438807</v>
      </c>
      <c r="M2865" s="27"/>
      <c r="N2865" s="27"/>
      <c r="O2865" s="27"/>
      <c r="P2865" s="27"/>
      <c r="Q2865" s="27"/>
      <c r="R2865" s="27"/>
      <c r="S2865" s="27"/>
      <c r="T2865" s="27"/>
      <c r="U2865" s="27"/>
      <c r="V2865" s="27"/>
      <c r="W2865" s="27"/>
      <c r="X2865" s="27"/>
      <c r="Y2865" s="27"/>
      <c r="Z2865" s="27"/>
      <c r="AA2865" s="27"/>
      <c r="AB2865" s="27"/>
      <c r="AC2865" s="27"/>
      <c r="AD2865" s="27"/>
      <c r="AE2865" s="27"/>
    </row>
    <row r="2866" spans="1:31" ht="15.75" customHeight="1" x14ac:dyDescent="0.2">
      <c r="A2866" s="22">
        <v>36880</v>
      </c>
      <c r="B2866" s="23">
        <f t="shared" ref="B2866:C2866" si="5735">LN(D2866)</f>
        <v>7.1425902188859309</v>
      </c>
      <c r="C2866" s="23">
        <f t="shared" si="5735"/>
        <v>7.7547816739545103</v>
      </c>
      <c r="D2866" s="24">
        <v>1264.7</v>
      </c>
      <c r="E2866" s="24">
        <v>2332.6999999999998</v>
      </c>
      <c r="F2866" s="27">
        <f t="shared" ref="F2866:G2866" si="5736">LN(D2866/D2865)</f>
        <v>-3.1827765323911794E-2</v>
      </c>
      <c r="G2866" s="27">
        <f t="shared" si="5736"/>
        <v>-7.3933419750044277E-2</v>
      </c>
      <c r="H2866" s="27">
        <f t="shared" si="5624"/>
        <v>0.92105626169661126</v>
      </c>
      <c r="I2866" s="27"/>
      <c r="J2866" s="27">
        <v>2828</v>
      </c>
      <c r="K2866" s="27">
        <v>7.4014751141867716</v>
      </c>
      <c r="L2866" s="37">
        <v>-0.14221825003989963</v>
      </c>
      <c r="M2866" s="27"/>
      <c r="N2866" s="27"/>
      <c r="O2866" s="27"/>
      <c r="P2866" s="27"/>
      <c r="Q2866" s="27"/>
      <c r="R2866" s="27"/>
      <c r="S2866" s="27"/>
      <c r="T2866" s="27"/>
      <c r="U2866" s="27"/>
      <c r="V2866" s="27"/>
      <c r="W2866" s="27"/>
      <c r="X2866" s="27"/>
      <c r="Y2866" s="27"/>
      <c r="Z2866" s="27"/>
      <c r="AA2866" s="27"/>
      <c r="AB2866" s="27"/>
      <c r="AC2866" s="27"/>
      <c r="AD2866" s="27"/>
      <c r="AE2866" s="27"/>
    </row>
    <row r="2867" spans="1:31" ht="15.75" customHeight="1" x14ac:dyDescent="0.2">
      <c r="A2867" s="22">
        <v>36881</v>
      </c>
      <c r="B2867" s="23">
        <f t="shared" ref="B2867:C2867" si="5737">LN(D2867)</f>
        <v>7.1505445825431817</v>
      </c>
      <c r="C2867" s="23">
        <f t="shared" si="5737"/>
        <v>7.7579489424813666</v>
      </c>
      <c r="D2867" s="24">
        <v>1274.8</v>
      </c>
      <c r="E2867" s="24">
        <v>2340.1</v>
      </c>
      <c r="F2867" s="27">
        <f t="shared" ref="F2867:G2867" si="5738">LN(D2867/D2866)</f>
        <v>7.9543636572505013E-3</v>
      </c>
      <c r="G2867" s="27">
        <f t="shared" si="5738"/>
        <v>3.1672685268559582E-3</v>
      </c>
      <c r="H2867" s="27">
        <f t="shared" si="5624"/>
        <v>0.92170554814918548</v>
      </c>
      <c r="I2867" s="27"/>
      <c r="J2867" s="27">
        <v>2829</v>
      </c>
      <c r="K2867" s="27">
        <v>7.4236400972586267</v>
      </c>
      <c r="L2867" s="37">
        <v>-0.15939989239004415</v>
      </c>
      <c r="M2867" s="27"/>
      <c r="N2867" s="27"/>
      <c r="O2867" s="27"/>
      <c r="P2867" s="27"/>
      <c r="Q2867" s="27"/>
      <c r="R2867" s="27"/>
      <c r="S2867" s="27"/>
      <c r="T2867" s="27"/>
      <c r="U2867" s="27"/>
      <c r="V2867" s="27"/>
      <c r="W2867" s="27"/>
      <c r="X2867" s="27"/>
      <c r="Y2867" s="27"/>
      <c r="Z2867" s="27"/>
      <c r="AA2867" s="27"/>
      <c r="AB2867" s="27"/>
      <c r="AC2867" s="27"/>
      <c r="AD2867" s="27"/>
      <c r="AE2867" s="27"/>
    </row>
    <row r="2868" spans="1:31" ht="15.75" customHeight="1" x14ac:dyDescent="0.2">
      <c r="A2868" s="22">
        <v>36882</v>
      </c>
      <c r="B2868" s="23">
        <f t="shared" ref="B2868:C2868" si="5739">LN(D2868)</f>
        <v>7.174647737226362</v>
      </c>
      <c r="C2868" s="23">
        <f t="shared" si="5739"/>
        <v>7.8308229951353159</v>
      </c>
      <c r="D2868" s="24">
        <v>1305.9000000000001</v>
      </c>
      <c r="E2868" s="24">
        <v>2517</v>
      </c>
      <c r="F2868" s="27">
        <f t="shared" ref="F2868:G2868" si="5740">LN(D2868/D2867)</f>
        <v>2.4103154683180202E-2</v>
      </c>
      <c r="G2868" s="27">
        <f t="shared" si="5740"/>
        <v>7.2874052653949764E-2</v>
      </c>
      <c r="H2868" s="27">
        <f t="shared" si="5624"/>
        <v>0.91620609247373042</v>
      </c>
      <c r="I2868" s="27"/>
      <c r="J2868" s="27">
        <v>2830</v>
      </c>
      <c r="K2868" s="27">
        <v>7.4287614533190034</v>
      </c>
      <c r="L2868" s="37">
        <v>-0.16571218347506544</v>
      </c>
      <c r="M2868" s="27"/>
      <c r="N2868" s="27"/>
      <c r="O2868" s="27"/>
      <c r="P2868" s="27"/>
      <c r="Q2868" s="27"/>
      <c r="R2868" s="27"/>
      <c r="S2868" s="27"/>
      <c r="T2868" s="27"/>
      <c r="U2868" s="27"/>
      <c r="V2868" s="27"/>
      <c r="W2868" s="27"/>
      <c r="X2868" s="27"/>
      <c r="Y2868" s="27"/>
      <c r="Z2868" s="27"/>
      <c r="AA2868" s="27"/>
      <c r="AB2868" s="27"/>
      <c r="AC2868" s="27"/>
      <c r="AD2868" s="27"/>
      <c r="AE2868" s="27"/>
    </row>
    <row r="2869" spans="1:31" ht="15.75" customHeight="1" x14ac:dyDescent="0.2">
      <c r="A2869" s="22">
        <v>36885</v>
      </c>
      <c r="B2869" s="23">
        <f t="shared" ref="B2869:C2869" si="5741">LN(D2869)</f>
        <v>7.174647737226362</v>
      </c>
      <c r="C2869" s="23">
        <f t="shared" si="5741"/>
        <v>7.8308229951353159</v>
      </c>
      <c r="D2869" s="24">
        <v>1305.9000000000001</v>
      </c>
      <c r="E2869" s="24">
        <v>2517</v>
      </c>
      <c r="F2869" s="27">
        <f t="shared" ref="F2869:G2869" si="5742">LN(D2869/D2868)</f>
        <v>0</v>
      </c>
      <c r="G2869" s="27">
        <f t="shared" si="5742"/>
        <v>0</v>
      </c>
      <c r="H2869" s="27">
        <f t="shared" si="5624"/>
        <v>0.91620609247373042</v>
      </c>
      <c r="I2869" s="27"/>
      <c r="J2869" s="27">
        <v>2831</v>
      </c>
      <c r="K2869" s="27">
        <v>7.42071159719222</v>
      </c>
      <c r="L2869" s="37">
        <v>-0.15381441970756349</v>
      </c>
      <c r="M2869" s="27"/>
      <c r="N2869" s="27"/>
      <c r="O2869" s="27"/>
      <c r="P2869" s="27"/>
      <c r="Q2869" s="27"/>
      <c r="R2869" s="27"/>
      <c r="S2869" s="27"/>
      <c r="T2869" s="27"/>
      <c r="U2869" s="27"/>
      <c r="V2869" s="27"/>
      <c r="W2869" s="27"/>
      <c r="X2869" s="27"/>
      <c r="Y2869" s="27"/>
      <c r="Z2869" s="27"/>
      <c r="AA2869" s="27"/>
      <c r="AB2869" s="27"/>
      <c r="AC2869" s="27"/>
      <c r="AD2869" s="27"/>
      <c r="AE2869" s="27"/>
    </row>
    <row r="2870" spans="1:31" ht="15.75" customHeight="1" x14ac:dyDescent="0.2">
      <c r="A2870" s="22">
        <v>36886</v>
      </c>
      <c r="B2870" s="23">
        <f t="shared" ref="B2870:C2870" si="5743">LN(D2870)</f>
        <v>7.181667987347919</v>
      </c>
      <c r="C2870" s="23">
        <f t="shared" si="5743"/>
        <v>7.8214426249861768</v>
      </c>
      <c r="D2870" s="24">
        <v>1315.1</v>
      </c>
      <c r="E2870" s="24">
        <v>2493.5</v>
      </c>
      <c r="F2870" s="27">
        <f t="shared" ref="F2870:G2870" si="5744">LN(D2870/D2869)</f>
        <v>7.0202501215575917E-3</v>
      </c>
      <c r="G2870" s="27">
        <f t="shared" si="5744"/>
        <v>-9.3803701491386067E-3</v>
      </c>
      <c r="H2870" s="27">
        <f t="shared" si="5624"/>
        <v>0.91820247640832264</v>
      </c>
      <c r="I2870" s="27"/>
      <c r="J2870" s="27">
        <v>2832</v>
      </c>
      <c r="K2870" s="27">
        <v>7.420596980094226</v>
      </c>
      <c r="L2870" s="37">
        <v>-0.15390930713214157</v>
      </c>
      <c r="M2870" s="27"/>
      <c r="N2870" s="27"/>
      <c r="O2870" s="27"/>
      <c r="P2870" s="27"/>
      <c r="Q2870" s="27"/>
      <c r="R2870" s="27"/>
      <c r="S2870" s="27"/>
      <c r="T2870" s="27"/>
      <c r="U2870" s="27"/>
      <c r="V2870" s="27"/>
      <c r="W2870" s="27"/>
      <c r="X2870" s="27"/>
      <c r="Y2870" s="27"/>
      <c r="Z2870" s="27"/>
      <c r="AA2870" s="27"/>
      <c r="AB2870" s="27"/>
      <c r="AC2870" s="27"/>
      <c r="AD2870" s="27"/>
      <c r="AE2870" s="27"/>
    </row>
    <row r="2871" spans="1:31" ht="15.75" customHeight="1" x14ac:dyDescent="0.2">
      <c r="A2871" s="22">
        <v>36887</v>
      </c>
      <c r="B2871" s="23">
        <f t="shared" ref="B2871:C2871" si="5745">LN(D2871)</f>
        <v>7.192106811337462</v>
      </c>
      <c r="C2871" s="23">
        <f t="shared" si="5745"/>
        <v>7.839643731479347</v>
      </c>
      <c r="D2871" s="24">
        <v>1328.9</v>
      </c>
      <c r="E2871" s="24">
        <v>2539.3000000000002</v>
      </c>
      <c r="F2871" s="27">
        <f t="shared" ref="F2871:G2871" si="5746">LN(D2871/D2870)</f>
        <v>1.0438823989542956E-2</v>
      </c>
      <c r="G2871" s="27">
        <f t="shared" si="5746"/>
        <v>1.8201106493169614E-2</v>
      </c>
      <c r="H2871" s="27">
        <f t="shared" si="5624"/>
        <v>0.91740225164292077</v>
      </c>
      <c r="I2871" s="27"/>
      <c r="J2871" s="27">
        <v>2833</v>
      </c>
      <c r="K2871" s="27">
        <v>7.3772361220753213</v>
      </c>
      <c r="L2871" s="37">
        <v>-0.12645867560823909</v>
      </c>
      <c r="M2871" s="27"/>
      <c r="N2871" s="27"/>
      <c r="O2871" s="27"/>
      <c r="P2871" s="27"/>
      <c r="Q2871" s="27"/>
      <c r="R2871" s="27"/>
      <c r="S2871" s="27"/>
      <c r="T2871" s="27"/>
      <c r="U2871" s="27"/>
      <c r="V2871" s="27"/>
      <c r="W2871" s="27"/>
      <c r="X2871" s="27"/>
      <c r="Y2871" s="27"/>
      <c r="Z2871" s="27"/>
      <c r="AA2871" s="27"/>
      <c r="AB2871" s="27"/>
      <c r="AC2871" s="27"/>
      <c r="AD2871" s="27"/>
      <c r="AE2871" s="27"/>
    </row>
    <row r="2872" spans="1:31" ht="15.75" customHeight="1" x14ac:dyDescent="0.2">
      <c r="A2872" s="22">
        <v>36888</v>
      </c>
      <c r="B2872" s="23">
        <f t="shared" ref="B2872:C2872" si="5747">LN(D2872)</f>
        <v>7.1960871402754147</v>
      </c>
      <c r="C2872" s="23">
        <f t="shared" si="5747"/>
        <v>7.8468636961367375</v>
      </c>
      <c r="D2872" s="24">
        <v>1334.2</v>
      </c>
      <c r="E2872" s="24">
        <v>2557.6999999999998</v>
      </c>
      <c r="F2872" s="27">
        <f t="shared" ref="F2872:G2872" si="5748">LN(D2872/D2871)</f>
        <v>3.9803289379528673E-3</v>
      </c>
      <c r="G2872" s="27">
        <f t="shared" si="5748"/>
        <v>7.2199646573910432E-3</v>
      </c>
      <c r="H2872" s="27">
        <f t="shared" si="5624"/>
        <v>0.91706539312238589</v>
      </c>
      <c r="I2872" s="27"/>
      <c r="J2872" s="27">
        <v>2834</v>
      </c>
      <c r="K2872" s="27">
        <v>7.3695905855660104</v>
      </c>
      <c r="L2872" s="37">
        <v>-0.12529164394213055</v>
      </c>
      <c r="M2872" s="27"/>
      <c r="N2872" s="27"/>
      <c r="O2872" s="27"/>
      <c r="P2872" s="27"/>
      <c r="Q2872" s="27"/>
      <c r="R2872" s="27"/>
      <c r="S2872" s="27"/>
      <c r="T2872" s="27"/>
      <c r="U2872" s="27"/>
      <c r="V2872" s="27"/>
      <c r="W2872" s="27"/>
      <c r="X2872" s="27"/>
      <c r="Y2872" s="27"/>
      <c r="Z2872" s="27"/>
      <c r="AA2872" s="27"/>
      <c r="AB2872" s="27"/>
      <c r="AC2872" s="27"/>
      <c r="AD2872" s="27"/>
      <c r="AE2872" s="27"/>
    </row>
    <row r="2873" spans="1:31" ht="15.75" customHeight="1" x14ac:dyDescent="0.2">
      <c r="A2873" s="22">
        <v>36889</v>
      </c>
      <c r="B2873" s="23">
        <f t="shared" ref="B2873:C2873" si="5749">LN(D2873)</f>
        <v>7.1855385192546706</v>
      </c>
      <c r="C2873" s="23">
        <f t="shared" si="5749"/>
        <v>7.8121758382858051</v>
      </c>
      <c r="D2873" s="24">
        <v>1320.2</v>
      </c>
      <c r="E2873" s="24">
        <v>2470.5</v>
      </c>
      <c r="F2873" s="27">
        <f t="shared" ref="F2873:G2873" si="5750">LN(D2873/D2872)</f>
        <v>-1.0548621020744667E-2</v>
      </c>
      <c r="G2873" s="27">
        <f t="shared" si="5750"/>
        <v>-3.4687857850933083E-2</v>
      </c>
      <c r="H2873" s="27">
        <f t="shared" si="5624"/>
        <v>0.91978709491405464</v>
      </c>
      <c r="I2873" s="27"/>
      <c r="J2873" s="27">
        <v>2835</v>
      </c>
      <c r="K2873" s="27">
        <v>7.3264874280897025</v>
      </c>
      <c r="L2873" s="37">
        <v>-0.10691859708085616</v>
      </c>
      <c r="M2873" s="27"/>
      <c r="N2873" s="27"/>
      <c r="O2873" s="27"/>
      <c r="P2873" s="27"/>
      <c r="Q2873" s="27"/>
      <c r="R2873" s="27"/>
      <c r="S2873" s="27"/>
      <c r="T2873" s="27"/>
      <c r="U2873" s="27"/>
      <c r="V2873" s="27"/>
      <c r="W2873" s="27"/>
      <c r="X2873" s="27"/>
      <c r="Y2873" s="27"/>
      <c r="Z2873" s="27"/>
      <c r="AA2873" s="27"/>
      <c r="AB2873" s="27"/>
      <c r="AC2873" s="27"/>
      <c r="AD2873" s="27"/>
      <c r="AE2873" s="27"/>
    </row>
    <row r="2874" spans="1:31" ht="15.75" customHeight="1" x14ac:dyDescent="0.2">
      <c r="A2874" s="22">
        <v>36892</v>
      </c>
      <c r="B2874" s="23">
        <f t="shared" ref="B2874:C2874" si="5751">LN(D2874)</f>
        <v>7.1855385192546706</v>
      </c>
      <c r="C2874" s="23">
        <f t="shared" si="5751"/>
        <v>7.8121758382858051</v>
      </c>
      <c r="D2874" s="24">
        <v>1320.2</v>
      </c>
      <c r="E2874" s="24">
        <v>2470.5</v>
      </c>
      <c r="F2874" s="27">
        <f t="shared" ref="F2874:G2874" si="5752">LN(D2874/D2873)</f>
        <v>0</v>
      </c>
      <c r="G2874" s="27">
        <f t="shared" si="5752"/>
        <v>0</v>
      </c>
      <c r="H2874" s="27">
        <f t="shared" si="5624"/>
        <v>0.91978709491405464</v>
      </c>
      <c r="I2874" s="27"/>
      <c r="J2874" s="27">
        <v>2836</v>
      </c>
      <c r="K2874" s="27">
        <v>7.3102396410193871</v>
      </c>
      <c r="L2874" s="37">
        <v>-0.10149127552579706</v>
      </c>
      <c r="M2874" s="27"/>
      <c r="N2874" s="27"/>
      <c r="O2874" s="27"/>
      <c r="P2874" s="27"/>
      <c r="Q2874" s="27"/>
      <c r="R2874" s="27"/>
      <c r="S2874" s="27"/>
      <c r="T2874" s="27"/>
      <c r="U2874" s="27"/>
      <c r="V2874" s="27"/>
      <c r="W2874" s="27"/>
      <c r="X2874" s="27"/>
      <c r="Y2874" s="27"/>
      <c r="Z2874" s="27"/>
      <c r="AA2874" s="27"/>
      <c r="AB2874" s="27"/>
      <c r="AC2874" s="27"/>
      <c r="AD2874" s="27"/>
      <c r="AE2874" s="27"/>
    </row>
    <row r="2875" spans="1:31" ht="15.75" customHeight="1" x14ac:dyDescent="0.2">
      <c r="A2875" s="22">
        <v>36893</v>
      </c>
      <c r="B2875" s="23">
        <f t="shared" ref="B2875:C2875" si="5753">LN(D2875)</f>
        <v>7.1571122371122504</v>
      </c>
      <c r="C2875" s="23">
        <f t="shared" si="5753"/>
        <v>7.7370928139923478</v>
      </c>
      <c r="D2875" s="24">
        <v>1283.2</v>
      </c>
      <c r="E2875" s="24">
        <v>2291.8000000000002</v>
      </c>
      <c r="F2875" s="27">
        <f t="shared" ref="F2875:G2875" si="5754">LN(D2875/D2874)</f>
        <v>-2.8426282142420378E-2</v>
      </c>
      <c r="G2875" s="27">
        <f t="shared" si="5754"/>
        <v>-7.5083024293456799E-2</v>
      </c>
      <c r="H2875" s="27">
        <f t="shared" si="5624"/>
        <v>0.92503895315418516</v>
      </c>
      <c r="I2875" s="27"/>
      <c r="J2875" s="27">
        <v>2837</v>
      </c>
      <c r="K2875" s="27">
        <v>7.3542465390779723</v>
      </c>
      <c r="L2875" s="37">
        <v>-0.12230851660735986</v>
      </c>
      <c r="M2875" s="27"/>
      <c r="N2875" s="27"/>
      <c r="O2875" s="27"/>
      <c r="P2875" s="27"/>
      <c r="Q2875" s="27"/>
      <c r="R2875" s="27"/>
      <c r="S2875" s="27"/>
      <c r="T2875" s="27"/>
      <c r="U2875" s="27"/>
      <c r="V2875" s="27"/>
      <c r="W2875" s="27"/>
      <c r="X2875" s="27"/>
      <c r="Y2875" s="27"/>
      <c r="Z2875" s="27"/>
      <c r="AA2875" s="27"/>
      <c r="AB2875" s="27"/>
      <c r="AC2875" s="27"/>
      <c r="AD2875" s="27"/>
      <c r="AE2875" s="27"/>
    </row>
    <row r="2876" spans="1:31" ht="15.75" customHeight="1" x14ac:dyDescent="0.2">
      <c r="A2876" s="22">
        <v>36894</v>
      </c>
      <c r="B2876" s="23">
        <f t="shared" ref="B2876:C2876" si="5755">LN(D2876)</f>
        <v>7.2060063027831518</v>
      </c>
      <c r="C2876" s="23">
        <f t="shared" si="5755"/>
        <v>7.869631044076776</v>
      </c>
      <c r="D2876" s="24">
        <v>1347.5</v>
      </c>
      <c r="E2876" s="24">
        <v>2616.6</v>
      </c>
      <c r="F2876" s="27">
        <f t="shared" ref="F2876:G2876" si="5756">LN(D2876/D2875)</f>
        <v>4.8894065670902064E-2</v>
      </c>
      <c r="G2876" s="27">
        <f t="shared" si="5756"/>
        <v>0.13253823008442789</v>
      </c>
      <c r="H2876" s="27">
        <f t="shared" si="5624"/>
        <v>0.9156726995742559</v>
      </c>
      <c r="I2876" s="27"/>
      <c r="J2876" s="27">
        <v>2838</v>
      </c>
      <c r="K2876" s="27">
        <v>7.361004316082294</v>
      </c>
      <c r="L2876" s="37">
        <v>-0.12408918520206669</v>
      </c>
      <c r="M2876" s="27"/>
      <c r="N2876" s="27"/>
      <c r="O2876" s="27"/>
      <c r="P2876" s="27"/>
      <c r="Q2876" s="27"/>
      <c r="R2876" s="27"/>
      <c r="S2876" s="27"/>
      <c r="T2876" s="27"/>
      <c r="U2876" s="27"/>
      <c r="V2876" s="27"/>
      <c r="W2876" s="27"/>
      <c r="X2876" s="27"/>
      <c r="Y2876" s="27"/>
      <c r="Z2876" s="27"/>
      <c r="AA2876" s="27"/>
      <c r="AB2876" s="27"/>
      <c r="AC2876" s="27"/>
      <c r="AD2876" s="27"/>
      <c r="AE2876" s="27"/>
    </row>
    <row r="2877" spans="1:31" ht="15.75" customHeight="1" x14ac:dyDescent="0.2">
      <c r="A2877" s="22">
        <v>36895</v>
      </c>
      <c r="B2877" s="23">
        <f t="shared" ref="B2877:C2877" si="5757">LN(D2877)</f>
        <v>7.195412351121413</v>
      </c>
      <c r="C2877" s="23">
        <f t="shared" si="5757"/>
        <v>7.85041526587636</v>
      </c>
      <c r="D2877" s="24">
        <v>1333.3</v>
      </c>
      <c r="E2877" s="24">
        <v>2566.8000000000002</v>
      </c>
      <c r="F2877" s="27">
        <f t="shared" ref="F2877:G2877" si="5758">LN(D2877/D2876)</f>
        <v>-1.0593951661739535E-2</v>
      </c>
      <c r="G2877" s="27">
        <f t="shared" si="5758"/>
        <v>-1.9215778200415399E-2</v>
      </c>
      <c r="H2877" s="27">
        <f t="shared" si="5624"/>
        <v>0.9165645519922917</v>
      </c>
      <c r="I2877" s="27"/>
      <c r="J2877" s="27">
        <v>2839</v>
      </c>
      <c r="K2877" s="27">
        <v>7.327236797822386</v>
      </c>
      <c r="L2877" s="37">
        <v>-0.1029933545467987</v>
      </c>
      <c r="M2877" s="27"/>
      <c r="N2877" s="27"/>
      <c r="O2877" s="27"/>
      <c r="P2877" s="27"/>
      <c r="Q2877" s="27"/>
      <c r="R2877" s="27"/>
      <c r="S2877" s="27"/>
      <c r="T2877" s="27"/>
      <c r="U2877" s="27"/>
      <c r="V2877" s="27"/>
      <c r="W2877" s="27"/>
      <c r="X2877" s="27"/>
      <c r="Y2877" s="27"/>
      <c r="Z2877" s="27"/>
      <c r="AA2877" s="27"/>
      <c r="AB2877" s="27"/>
      <c r="AC2877" s="27"/>
      <c r="AD2877" s="27"/>
      <c r="AE2877" s="27"/>
    </row>
    <row r="2878" spans="1:31" ht="15.75" customHeight="1" x14ac:dyDescent="0.2">
      <c r="A2878" s="22">
        <v>36896</v>
      </c>
      <c r="B2878" s="23">
        <f t="shared" ref="B2878:C2878" si="5759">LN(D2878)</f>
        <v>7.1688109953662078</v>
      </c>
      <c r="C2878" s="23">
        <f t="shared" si="5759"/>
        <v>7.7863856796736153</v>
      </c>
      <c r="D2878" s="24">
        <v>1298.3</v>
      </c>
      <c r="E2878" s="24">
        <v>2407.6</v>
      </c>
      <c r="F2878" s="27">
        <f t="shared" ref="F2878:G2878" si="5760">LN(D2878/D2877)</f>
        <v>-2.660135575520502E-2</v>
      </c>
      <c r="G2878" s="27">
        <f t="shared" si="5760"/>
        <v>-6.4029586202744598E-2</v>
      </c>
      <c r="H2878" s="27">
        <f t="shared" si="5624"/>
        <v>0.92068532054357544</v>
      </c>
      <c r="I2878" s="27"/>
      <c r="J2878" s="27">
        <v>2840</v>
      </c>
      <c r="K2878" s="27">
        <v>7.3260219410909544</v>
      </c>
      <c r="L2878" s="37">
        <v>-0.10513616520344904</v>
      </c>
      <c r="M2878" s="27"/>
      <c r="N2878" s="27"/>
      <c r="O2878" s="27"/>
      <c r="P2878" s="27"/>
      <c r="Q2878" s="27"/>
      <c r="R2878" s="27"/>
      <c r="S2878" s="27"/>
      <c r="T2878" s="27"/>
      <c r="U2878" s="27"/>
      <c r="V2878" s="27"/>
      <c r="W2878" s="27"/>
      <c r="X2878" s="27"/>
      <c r="Y2878" s="27"/>
      <c r="Z2878" s="27"/>
      <c r="AA2878" s="27"/>
      <c r="AB2878" s="27"/>
      <c r="AC2878" s="27"/>
      <c r="AD2878" s="27"/>
      <c r="AE2878" s="27"/>
    </row>
    <row r="2879" spans="1:31" ht="15.75" customHeight="1" x14ac:dyDescent="0.2">
      <c r="A2879" s="22">
        <v>36899</v>
      </c>
      <c r="B2879" s="23">
        <f t="shared" ref="B2879:C2879" si="5761">LN(D2879)</f>
        <v>7.1668835440158567</v>
      </c>
      <c r="C2879" s="23">
        <f t="shared" si="5761"/>
        <v>7.7815142221373144</v>
      </c>
      <c r="D2879" s="24">
        <v>1295.8</v>
      </c>
      <c r="E2879" s="24">
        <v>2395.9</v>
      </c>
      <c r="F2879" s="27">
        <f t="shared" ref="F2879:G2879" si="5762">LN(D2879/D2878)</f>
        <v>-1.9274513503508301E-3</v>
      </c>
      <c r="G2879" s="27">
        <f t="shared" si="5762"/>
        <v>-4.8714575363013558E-3</v>
      </c>
      <c r="H2879" s="27">
        <f t="shared" si="5624"/>
        <v>0.92101400054337501</v>
      </c>
      <c r="I2879" s="27"/>
      <c r="J2879" s="27">
        <v>2841</v>
      </c>
      <c r="K2879" s="27">
        <v>7.2858171122535182</v>
      </c>
      <c r="L2879" s="37">
        <v>-8.3453800748866769E-2</v>
      </c>
      <c r="M2879" s="27"/>
      <c r="N2879" s="27"/>
      <c r="O2879" s="27"/>
      <c r="P2879" s="27"/>
      <c r="Q2879" s="27"/>
      <c r="R2879" s="27"/>
      <c r="S2879" s="27"/>
      <c r="T2879" s="27"/>
      <c r="U2879" s="27"/>
      <c r="V2879" s="27"/>
      <c r="W2879" s="27"/>
      <c r="X2879" s="27"/>
      <c r="Y2879" s="27"/>
      <c r="Z2879" s="27"/>
      <c r="AA2879" s="27"/>
      <c r="AB2879" s="27"/>
      <c r="AC2879" s="27"/>
      <c r="AD2879" s="27"/>
      <c r="AE2879" s="27"/>
    </row>
    <row r="2880" spans="1:31" ht="15.75" customHeight="1" x14ac:dyDescent="0.2">
      <c r="A2880" s="22">
        <v>36900</v>
      </c>
      <c r="B2880" s="23">
        <f t="shared" ref="B2880:C2880" si="5763">LN(D2880)</f>
        <v>7.1707347387935458</v>
      </c>
      <c r="C2880" s="23">
        <f t="shared" si="5763"/>
        <v>7.8002859632919535</v>
      </c>
      <c r="D2880" s="24">
        <v>1300.8</v>
      </c>
      <c r="E2880" s="24">
        <v>2441.3000000000002</v>
      </c>
      <c r="F2880" s="27">
        <f t="shared" ref="F2880:G2880" si="5764">LN(D2880/D2879)</f>
        <v>3.8511947776893362E-3</v>
      </c>
      <c r="G2880" s="27">
        <f t="shared" si="5764"/>
        <v>1.8771741154639057E-2</v>
      </c>
      <c r="H2880" s="27">
        <f t="shared" si="5624"/>
        <v>0.91929126349199664</v>
      </c>
      <c r="I2880" s="27"/>
      <c r="J2880" s="27">
        <v>2842</v>
      </c>
      <c r="K2880" s="27">
        <v>7.2846725772623406</v>
      </c>
      <c r="L2880" s="37">
        <v>-7.8814708500538622E-2</v>
      </c>
      <c r="M2880" s="27"/>
      <c r="N2880" s="27"/>
      <c r="O2880" s="27"/>
      <c r="P2880" s="27"/>
      <c r="Q2880" s="27"/>
      <c r="R2880" s="27"/>
      <c r="S2880" s="27"/>
      <c r="T2880" s="27"/>
      <c r="U2880" s="27"/>
      <c r="V2880" s="27"/>
      <c r="W2880" s="27"/>
      <c r="X2880" s="27"/>
      <c r="Y2880" s="27"/>
      <c r="Z2880" s="27"/>
      <c r="AA2880" s="27"/>
      <c r="AB2880" s="27"/>
      <c r="AC2880" s="27"/>
      <c r="AD2880" s="27"/>
      <c r="AE2880" s="27"/>
    </row>
    <row r="2881" spans="1:31" ht="15.75" customHeight="1" x14ac:dyDescent="0.2">
      <c r="A2881" s="22">
        <v>36901</v>
      </c>
      <c r="B2881" s="23">
        <f t="shared" ref="B2881:C2881" si="5765">LN(D2881)</f>
        <v>7.1802221856274375</v>
      </c>
      <c r="C2881" s="23">
        <f t="shared" si="5765"/>
        <v>7.8336398425276128</v>
      </c>
      <c r="D2881" s="24">
        <v>1313.2</v>
      </c>
      <c r="E2881" s="24">
        <v>2524.1</v>
      </c>
      <c r="F2881" s="27">
        <f t="shared" ref="F2881:G2881" si="5766">LN(D2881/D2880)</f>
        <v>9.4874468338914959E-3</v>
      </c>
      <c r="G2881" s="27">
        <f t="shared" si="5766"/>
        <v>3.3353879235659738E-2</v>
      </c>
      <c r="H2881" s="27">
        <f t="shared" si="5624"/>
        <v>0.91658824377489601</v>
      </c>
      <c r="I2881" s="27"/>
      <c r="J2881" s="27">
        <v>2843</v>
      </c>
      <c r="K2881" s="27">
        <v>7.2523533470033179</v>
      </c>
      <c r="L2881" s="37">
        <v>-6.5225423440541164E-2</v>
      </c>
      <c r="M2881" s="27"/>
      <c r="N2881" s="27"/>
      <c r="O2881" s="27"/>
      <c r="P2881" s="27"/>
      <c r="Q2881" s="27"/>
      <c r="R2881" s="27"/>
      <c r="S2881" s="27"/>
      <c r="T2881" s="27"/>
      <c r="U2881" s="27"/>
      <c r="V2881" s="27"/>
      <c r="W2881" s="27"/>
      <c r="X2881" s="27"/>
      <c r="Y2881" s="27"/>
      <c r="Z2881" s="27"/>
      <c r="AA2881" s="27"/>
      <c r="AB2881" s="27"/>
      <c r="AC2881" s="27"/>
      <c r="AD2881" s="27"/>
      <c r="AE2881" s="27"/>
    </row>
    <row r="2882" spans="1:31" ht="15.75" customHeight="1" x14ac:dyDescent="0.2">
      <c r="A2882" s="22">
        <v>36902</v>
      </c>
      <c r="B2882" s="23">
        <f t="shared" ref="B2882:C2882" si="5767">LN(D2882)</f>
        <v>7.1905253070728969</v>
      </c>
      <c r="C2882" s="23">
        <f t="shared" si="5767"/>
        <v>7.8787235721469875</v>
      </c>
      <c r="D2882" s="24">
        <v>1326.8</v>
      </c>
      <c r="E2882" s="24">
        <v>2640.5</v>
      </c>
      <c r="F2882" s="27">
        <f t="shared" ref="F2882:G2882" si="5768">LN(D2882/D2881)</f>
        <v>1.0303121445459662E-2</v>
      </c>
      <c r="G2882" s="27">
        <f t="shared" si="5768"/>
        <v>4.5083729619374756E-2</v>
      </c>
      <c r="H2882" s="27">
        <f t="shared" si="5624"/>
        <v>0.91265104572179412</v>
      </c>
      <c r="I2882" s="27"/>
      <c r="J2882" s="27">
        <v>2844</v>
      </c>
      <c r="K2882" s="27">
        <v>7.2523533470033179</v>
      </c>
      <c r="L2882" s="37">
        <v>-6.5225423440541164E-2</v>
      </c>
      <c r="M2882" s="27"/>
      <c r="N2882" s="27"/>
      <c r="O2882" s="27"/>
      <c r="P2882" s="27"/>
      <c r="Q2882" s="27"/>
      <c r="R2882" s="27"/>
      <c r="S2882" s="27"/>
      <c r="T2882" s="27"/>
      <c r="U2882" s="27"/>
      <c r="V2882" s="27"/>
      <c r="W2882" s="27"/>
      <c r="X2882" s="27"/>
      <c r="Y2882" s="27"/>
      <c r="Z2882" s="27"/>
      <c r="AA2882" s="27"/>
      <c r="AB2882" s="27"/>
      <c r="AC2882" s="27"/>
      <c r="AD2882" s="27"/>
      <c r="AE2882" s="27"/>
    </row>
    <row r="2883" spans="1:31" ht="15.75" customHeight="1" x14ac:dyDescent="0.2">
      <c r="A2883" s="22">
        <v>36903</v>
      </c>
      <c r="B2883" s="23">
        <f t="shared" ref="B2883:C2883" si="5769">LN(D2883)</f>
        <v>7.1840983067639241</v>
      </c>
      <c r="C2883" s="23">
        <f t="shared" si="5769"/>
        <v>7.8734074403940166</v>
      </c>
      <c r="D2883" s="24">
        <v>1318.3</v>
      </c>
      <c r="E2883" s="24">
        <v>2626.5</v>
      </c>
      <c r="F2883" s="27">
        <f t="shared" ref="F2883:G2883" si="5770">LN(D2883/D2882)</f>
        <v>-6.4270003089731452E-3</v>
      </c>
      <c r="G2883" s="27">
        <f t="shared" si="5770"/>
        <v>-5.3161317529716182E-3</v>
      </c>
      <c r="H2883" s="27">
        <f t="shared" si="5624"/>
        <v>0.91245097642303685</v>
      </c>
      <c r="I2883" s="27"/>
      <c r="J2883" s="27">
        <v>2845</v>
      </c>
      <c r="K2883" s="27">
        <v>7.2935936457237291</v>
      </c>
      <c r="L2883" s="37">
        <v>-9.1900900127303231E-2</v>
      </c>
      <c r="M2883" s="27"/>
      <c r="N2883" s="27"/>
      <c r="O2883" s="27"/>
      <c r="P2883" s="27"/>
      <c r="Q2883" s="27"/>
      <c r="R2883" s="27"/>
      <c r="S2883" s="27"/>
      <c r="T2883" s="27"/>
      <c r="U2883" s="27"/>
      <c r="V2883" s="27"/>
      <c r="W2883" s="27"/>
      <c r="X2883" s="27"/>
      <c r="Y2883" s="27"/>
      <c r="Z2883" s="27"/>
      <c r="AA2883" s="27"/>
      <c r="AB2883" s="27"/>
      <c r="AC2883" s="27"/>
      <c r="AD2883" s="27"/>
      <c r="AE2883" s="27"/>
    </row>
    <row r="2884" spans="1:31" ht="15.75" customHeight="1" x14ac:dyDescent="0.2">
      <c r="A2884" s="22">
        <v>36906</v>
      </c>
      <c r="B2884" s="23">
        <f t="shared" ref="B2884:C2884" si="5771">LN(D2884)</f>
        <v>7.1840983067639241</v>
      </c>
      <c r="C2884" s="23">
        <f t="shared" si="5771"/>
        <v>7.8734074403940166</v>
      </c>
      <c r="D2884" s="24">
        <v>1318.3</v>
      </c>
      <c r="E2884" s="24">
        <v>2626.5</v>
      </c>
      <c r="F2884" s="27">
        <f t="shared" ref="F2884:G2884" si="5772">LN(D2884/D2883)</f>
        <v>0</v>
      </c>
      <c r="G2884" s="27">
        <f t="shared" si="5772"/>
        <v>0</v>
      </c>
      <c r="H2884" s="27">
        <f t="shared" si="5624"/>
        <v>0.91245097642303685</v>
      </c>
      <c r="I2884" s="27"/>
      <c r="J2884" s="27">
        <v>2846</v>
      </c>
      <c r="K2884" s="27">
        <v>7.2871231070808777</v>
      </c>
      <c r="L2884" s="37">
        <v>-8.0078382605243803E-2</v>
      </c>
      <c r="M2884" s="27"/>
      <c r="N2884" s="27"/>
      <c r="O2884" s="27"/>
      <c r="P2884" s="27"/>
      <c r="Q2884" s="27"/>
      <c r="R2884" s="27"/>
      <c r="S2884" s="27"/>
      <c r="T2884" s="27"/>
      <c r="U2884" s="27"/>
      <c r="V2884" s="27"/>
      <c r="W2884" s="27"/>
      <c r="X2884" s="27"/>
      <c r="Y2884" s="27"/>
      <c r="Z2884" s="27"/>
      <c r="AA2884" s="27"/>
      <c r="AB2884" s="27"/>
      <c r="AC2884" s="27"/>
      <c r="AD2884" s="27"/>
      <c r="AE2884" s="27"/>
    </row>
    <row r="2885" spans="1:31" ht="15.75" customHeight="1" x14ac:dyDescent="0.2">
      <c r="A2885" s="22">
        <v>36907</v>
      </c>
      <c r="B2885" s="23">
        <f t="shared" ref="B2885:C2885" si="5773">LN(D2885)</f>
        <v>7.1903745570914559</v>
      </c>
      <c r="C2885" s="23">
        <f t="shared" si="5773"/>
        <v>7.8703569137195419</v>
      </c>
      <c r="D2885" s="24">
        <v>1326.6</v>
      </c>
      <c r="E2885" s="24">
        <v>2618.5</v>
      </c>
      <c r="F2885" s="27">
        <f t="shared" ref="F2885:G2885" si="5774">LN(D2885/D2884)</f>
        <v>6.2762503275312726E-3</v>
      </c>
      <c r="G2885" s="27">
        <f t="shared" si="5774"/>
        <v>-3.050526674473883E-3</v>
      </c>
      <c r="H2885" s="27">
        <f t="shared" si="5624"/>
        <v>0.91360209402412917</v>
      </c>
      <c r="I2885" s="27"/>
      <c r="J2885" s="27">
        <v>2847</v>
      </c>
      <c r="K2885" s="27">
        <v>7.246534125282837</v>
      </c>
      <c r="L2885" s="37">
        <v>-4.9098771186246282E-2</v>
      </c>
      <c r="M2885" s="27"/>
      <c r="N2885" s="27"/>
      <c r="O2885" s="27"/>
      <c r="P2885" s="27"/>
      <c r="Q2885" s="27"/>
      <c r="R2885" s="27"/>
      <c r="S2885" s="27"/>
      <c r="T2885" s="27"/>
      <c r="U2885" s="27"/>
      <c r="V2885" s="27"/>
      <c r="W2885" s="27"/>
      <c r="X2885" s="27"/>
      <c r="Y2885" s="27"/>
      <c r="Z2885" s="27"/>
      <c r="AA2885" s="27"/>
      <c r="AB2885" s="27"/>
      <c r="AC2885" s="27"/>
      <c r="AD2885" s="27"/>
      <c r="AE2885" s="27"/>
    </row>
    <row r="2886" spans="1:31" ht="15.75" customHeight="1" x14ac:dyDescent="0.2">
      <c r="A2886" s="22">
        <v>36908</v>
      </c>
      <c r="B2886" s="23">
        <f t="shared" ref="B2886:C2886" si="5775">LN(D2886)</f>
        <v>7.1924829916074815</v>
      </c>
      <c r="C2886" s="23">
        <f t="shared" si="5775"/>
        <v>7.8945790290415312</v>
      </c>
      <c r="D2886" s="24">
        <v>1329.4</v>
      </c>
      <c r="E2886" s="24">
        <v>2682.7</v>
      </c>
      <c r="F2886" s="27">
        <f t="shared" ref="F2886:G2886" si="5776">LN(D2886/D2885)</f>
        <v>2.1084345160260766E-3</v>
      </c>
      <c r="G2886" s="27">
        <f t="shared" si="5776"/>
        <v>2.422211532198924E-2</v>
      </c>
      <c r="H2886" s="27">
        <f t="shared" si="5624"/>
        <v>0.9110660574995485</v>
      </c>
      <c r="I2886" s="27"/>
      <c r="J2886" s="27">
        <v>2848</v>
      </c>
      <c r="K2886" s="27">
        <v>7.2384758853974978</v>
      </c>
      <c r="L2886" s="37">
        <v>-3.6634086290585621E-2</v>
      </c>
      <c r="M2886" s="27"/>
      <c r="N2886" s="27"/>
      <c r="O2886" s="27"/>
      <c r="P2886" s="27"/>
      <c r="Q2886" s="27"/>
      <c r="R2886" s="27"/>
      <c r="S2886" s="27"/>
      <c r="T2886" s="27"/>
      <c r="U2886" s="27"/>
      <c r="V2886" s="27"/>
      <c r="W2886" s="27"/>
      <c r="X2886" s="27"/>
      <c r="Y2886" s="27"/>
      <c r="Z2886" s="27"/>
      <c r="AA2886" s="27"/>
      <c r="AB2886" s="27"/>
      <c r="AC2886" s="27"/>
      <c r="AD2886" s="27"/>
      <c r="AE2886" s="27"/>
    </row>
    <row r="2887" spans="1:31" ht="15.75" customHeight="1" x14ac:dyDescent="0.2">
      <c r="A2887" s="22">
        <v>36909</v>
      </c>
      <c r="B2887" s="23">
        <f t="shared" ref="B2887:C2887" si="5777">LN(D2887)</f>
        <v>7.2063031047442241</v>
      </c>
      <c r="C2887" s="23">
        <f t="shared" si="5777"/>
        <v>7.9260248149677084</v>
      </c>
      <c r="D2887" s="24">
        <v>1347.9</v>
      </c>
      <c r="E2887" s="24">
        <v>2768.4</v>
      </c>
      <c r="F2887" s="27">
        <f t="shared" ref="F2887:G2887" si="5778">LN(D2887/D2886)</f>
        <v>1.3820113136742571E-2</v>
      </c>
      <c r="G2887" s="27">
        <f t="shared" si="5778"/>
        <v>3.1445785926176785E-2</v>
      </c>
      <c r="H2887" s="27">
        <f t="shared" si="5624"/>
        <v>0.90919512277272418</v>
      </c>
      <c r="I2887" s="27"/>
      <c r="J2887" s="27">
        <v>2849</v>
      </c>
      <c r="K2887" s="27">
        <v>7.2062919226015758</v>
      </c>
      <c r="L2887" s="37">
        <v>-2.477602650870292E-2</v>
      </c>
      <c r="M2887" s="27"/>
      <c r="N2887" s="27"/>
      <c r="O2887" s="27"/>
      <c r="P2887" s="27"/>
      <c r="Q2887" s="27"/>
      <c r="R2887" s="27"/>
      <c r="S2887" s="27"/>
      <c r="T2887" s="27"/>
      <c r="U2887" s="27"/>
      <c r="V2887" s="27"/>
      <c r="W2887" s="27"/>
      <c r="X2887" s="27"/>
      <c r="Y2887" s="27"/>
      <c r="Z2887" s="27"/>
      <c r="AA2887" s="27"/>
      <c r="AB2887" s="27"/>
      <c r="AC2887" s="27"/>
      <c r="AD2887" s="27"/>
      <c r="AE2887" s="27"/>
    </row>
    <row r="2888" spans="1:31" ht="15.75" customHeight="1" x14ac:dyDescent="0.2">
      <c r="A2888" s="22">
        <v>36910</v>
      </c>
      <c r="B2888" s="23">
        <f t="shared" ref="B2888:C2888" si="5779">LN(D2888)</f>
        <v>7.20228882638302</v>
      </c>
      <c r="C2888" s="23">
        <f t="shared" si="5779"/>
        <v>7.9267108965661084</v>
      </c>
      <c r="D2888" s="24">
        <v>1342.5</v>
      </c>
      <c r="E2888" s="24">
        <v>2770.3</v>
      </c>
      <c r="F2888" s="27">
        <f t="shared" ref="F2888:G2888" si="5780">LN(D2888/D2887)</f>
        <v>-4.0142783612042666E-3</v>
      </c>
      <c r="G2888" s="27">
        <f t="shared" si="5780"/>
        <v>6.8608159839994565E-4</v>
      </c>
      <c r="H2888" s="27">
        <f t="shared" si="5624"/>
        <v>0.90861000487643473</v>
      </c>
      <c r="I2888" s="27"/>
      <c r="J2888" s="27">
        <v>2850</v>
      </c>
      <c r="K2888" s="27">
        <v>7.2204207358898786</v>
      </c>
      <c r="L2888" s="37">
        <v>-3.8676711587963375E-2</v>
      </c>
      <c r="M2888" s="27"/>
      <c r="N2888" s="27"/>
      <c r="O2888" s="27"/>
      <c r="P2888" s="27"/>
      <c r="Q2888" s="27"/>
      <c r="R2888" s="27"/>
      <c r="S2888" s="27"/>
      <c r="T2888" s="27"/>
      <c r="U2888" s="27"/>
      <c r="V2888" s="27"/>
      <c r="W2888" s="27"/>
      <c r="X2888" s="27"/>
      <c r="Y2888" s="27"/>
      <c r="Z2888" s="27"/>
      <c r="AA2888" s="27"/>
      <c r="AB2888" s="27"/>
      <c r="AC2888" s="27"/>
      <c r="AD2888" s="27"/>
      <c r="AE2888" s="27"/>
    </row>
    <row r="2889" spans="1:31" ht="15.75" customHeight="1" x14ac:dyDescent="0.2">
      <c r="A2889" s="22">
        <v>36913</v>
      </c>
      <c r="B2889" s="23">
        <f t="shared" ref="B2889:C2889" si="5781">LN(D2889)</f>
        <v>7.2025867335871299</v>
      </c>
      <c r="C2889" s="23">
        <f t="shared" si="5781"/>
        <v>7.922224799537819</v>
      </c>
      <c r="D2889" s="24">
        <v>1342.9</v>
      </c>
      <c r="E2889" s="24">
        <v>2757.9</v>
      </c>
      <c r="F2889" s="27">
        <f t="shared" ref="F2889:G2889" si="5782">LN(D2889/D2888)</f>
        <v>2.9790720410988999E-4</v>
      </c>
      <c r="G2889" s="27">
        <f t="shared" si="5782"/>
        <v>-4.4860970282895873E-3</v>
      </c>
      <c r="H2889" s="27">
        <f t="shared" si="5624"/>
        <v>0.90916212501409044</v>
      </c>
      <c r="I2889" s="27"/>
      <c r="J2889" s="27">
        <v>2851</v>
      </c>
      <c r="K2889" s="27">
        <v>7.2116388573699783</v>
      </c>
      <c r="L2889" s="37">
        <v>-2.2546593495900602E-2</v>
      </c>
      <c r="M2889" s="27"/>
      <c r="N2889" s="27"/>
      <c r="O2889" s="27"/>
      <c r="P2889" s="27"/>
      <c r="Q2889" s="27"/>
      <c r="R2889" s="27"/>
      <c r="S2889" s="27"/>
      <c r="T2889" s="27"/>
      <c r="U2889" s="27"/>
      <c r="V2889" s="27"/>
      <c r="W2889" s="27"/>
      <c r="X2889" s="27"/>
      <c r="Y2889" s="27"/>
      <c r="Z2889" s="27"/>
      <c r="AA2889" s="27"/>
      <c r="AB2889" s="27"/>
      <c r="AC2889" s="27"/>
      <c r="AD2889" s="27"/>
      <c r="AE2889" s="27"/>
    </row>
    <row r="2890" spans="1:31" ht="15.75" customHeight="1" x14ac:dyDescent="0.2">
      <c r="A2890" s="22">
        <v>36914</v>
      </c>
      <c r="B2890" s="23">
        <f t="shared" ref="B2890:C2890" si="5783">LN(D2890)</f>
        <v>7.2155340531330401</v>
      </c>
      <c r="C2890" s="23">
        <f t="shared" si="5783"/>
        <v>7.9516649593792117</v>
      </c>
      <c r="D2890" s="24">
        <v>1360.4</v>
      </c>
      <c r="E2890" s="24">
        <v>2840.3</v>
      </c>
      <c r="F2890" s="27">
        <f t="shared" ref="F2890:G2890" si="5784">LN(D2890/D2889)</f>
        <v>1.2947319545910756E-2</v>
      </c>
      <c r="G2890" s="27">
        <f t="shared" si="5784"/>
        <v>2.9440159841392834E-2</v>
      </c>
      <c r="H2890" s="27">
        <f t="shared" si="5624"/>
        <v>0.9074243054748069</v>
      </c>
      <c r="I2890" s="27"/>
      <c r="J2890" s="27">
        <v>2852</v>
      </c>
      <c r="K2890" s="27">
        <v>7.2896743879671666</v>
      </c>
      <c r="L2890" s="37">
        <v>-6.2375063384504159E-2</v>
      </c>
      <c r="M2890" s="27"/>
      <c r="N2890" s="27"/>
      <c r="O2890" s="27"/>
      <c r="P2890" s="27"/>
      <c r="Q2890" s="27"/>
      <c r="R2890" s="27"/>
      <c r="S2890" s="27"/>
      <c r="T2890" s="27"/>
      <c r="U2890" s="27"/>
      <c r="V2890" s="27"/>
      <c r="W2890" s="27"/>
      <c r="X2890" s="27"/>
      <c r="Y2890" s="27"/>
      <c r="Z2890" s="27"/>
      <c r="AA2890" s="27"/>
      <c r="AB2890" s="27"/>
      <c r="AC2890" s="27"/>
      <c r="AD2890" s="27"/>
      <c r="AE2890" s="27"/>
    </row>
    <row r="2891" spans="1:31" ht="15.75" customHeight="1" x14ac:dyDescent="0.2">
      <c r="A2891" s="22">
        <v>36915</v>
      </c>
      <c r="B2891" s="23">
        <f t="shared" ref="B2891:C2891" si="5785">LN(D2891)</f>
        <v>7.2183967555688282</v>
      </c>
      <c r="C2891" s="23">
        <f t="shared" si="5785"/>
        <v>7.9582621689753994</v>
      </c>
      <c r="D2891" s="24">
        <v>1364.3</v>
      </c>
      <c r="E2891" s="24">
        <v>2859.1</v>
      </c>
      <c r="F2891" s="27">
        <f t="shared" ref="F2891:G2891" si="5786">LN(D2891/D2890)</f>
        <v>2.8627024357880432E-3</v>
      </c>
      <c r="G2891" s="27">
        <f t="shared" si="5786"/>
        <v>6.5972095961879399E-3</v>
      </c>
      <c r="H2891" s="27">
        <f t="shared" si="5624"/>
        <v>0.90703178687793518</v>
      </c>
      <c r="I2891" s="27"/>
      <c r="J2891" s="27">
        <v>2853</v>
      </c>
      <c r="K2891" s="27">
        <v>7.2639756523205454</v>
      </c>
      <c r="L2891" s="37">
        <v>-5.5079281202471186E-2</v>
      </c>
      <c r="M2891" s="27"/>
      <c r="N2891" s="27"/>
      <c r="O2891" s="27"/>
      <c r="P2891" s="27"/>
      <c r="Q2891" s="27"/>
      <c r="R2891" s="27"/>
      <c r="S2891" s="27"/>
      <c r="T2891" s="27"/>
      <c r="U2891" s="27"/>
      <c r="V2891" s="27"/>
      <c r="W2891" s="27"/>
      <c r="X2891" s="27"/>
      <c r="Y2891" s="27"/>
      <c r="Z2891" s="27"/>
      <c r="AA2891" s="27"/>
      <c r="AB2891" s="27"/>
      <c r="AC2891" s="27"/>
      <c r="AD2891" s="27"/>
      <c r="AE2891" s="27"/>
    </row>
    <row r="2892" spans="1:31" ht="15.75" customHeight="1" x14ac:dyDescent="0.2">
      <c r="A2892" s="22">
        <v>36916</v>
      </c>
      <c r="B2892" s="23">
        <f t="shared" ref="B2892:C2892" si="5787">LN(D2892)</f>
        <v>7.2134000518080903</v>
      </c>
      <c r="C2892" s="23">
        <f t="shared" si="5787"/>
        <v>7.9208822982930256</v>
      </c>
      <c r="D2892" s="24">
        <v>1357.5</v>
      </c>
      <c r="E2892" s="24">
        <v>2754.2</v>
      </c>
      <c r="F2892" s="27">
        <f t="shared" ref="F2892:G2892" si="5788">LN(D2892/D2891)</f>
        <v>-4.9967037607379127E-3</v>
      </c>
      <c r="G2892" s="27">
        <f t="shared" si="5788"/>
        <v>-3.7379870682373917E-2</v>
      </c>
      <c r="H2892" s="27">
        <f t="shared" si="5624"/>
        <v>0.91068138373456198</v>
      </c>
      <c r="I2892" s="27"/>
      <c r="J2892" s="27">
        <v>2854</v>
      </c>
      <c r="K2892" s="27">
        <v>7.2515856344248739</v>
      </c>
      <c r="L2892" s="37">
        <v>-4.8552206369327777E-2</v>
      </c>
      <c r="M2892" s="27"/>
      <c r="N2892" s="27"/>
      <c r="O2892" s="27"/>
      <c r="P2892" s="27"/>
      <c r="Q2892" s="27"/>
      <c r="R2892" s="27"/>
      <c r="S2892" s="27"/>
      <c r="T2892" s="27"/>
      <c r="U2892" s="27"/>
      <c r="V2892" s="27"/>
      <c r="W2892" s="27"/>
      <c r="X2892" s="27"/>
      <c r="Y2892" s="27"/>
      <c r="Z2892" s="27"/>
      <c r="AA2892" s="27"/>
      <c r="AB2892" s="27"/>
      <c r="AC2892" s="27"/>
      <c r="AD2892" s="27"/>
      <c r="AE2892" s="27"/>
    </row>
    <row r="2893" spans="1:31" ht="15.75" customHeight="1" x14ac:dyDescent="0.2">
      <c r="A2893" s="22">
        <v>36917</v>
      </c>
      <c r="B2893" s="23">
        <f t="shared" ref="B2893:C2893" si="5789">LN(D2893)</f>
        <v>7.2114829298523855</v>
      </c>
      <c r="C2893" s="23">
        <f t="shared" si="5789"/>
        <v>7.9306737232810463</v>
      </c>
      <c r="D2893" s="24">
        <v>1354.9</v>
      </c>
      <c r="E2893" s="24">
        <v>2781.3</v>
      </c>
      <c r="F2893" s="27">
        <f t="shared" ref="F2893:G2893" si="5790">LN(D2893/D2892)</f>
        <v>-1.9171219557050274E-3</v>
      </c>
      <c r="G2893" s="27">
        <f t="shared" si="5790"/>
        <v>9.7914249880211232E-3</v>
      </c>
      <c r="H2893" s="27">
        <f t="shared" si="5624"/>
        <v>0.90931529671717226</v>
      </c>
      <c r="I2893" s="27"/>
      <c r="J2893" s="27">
        <v>2855</v>
      </c>
      <c r="K2893" s="27">
        <v>7.2971177042370918</v>
      </c>
      <c r="L2893" s="37">
        <v>-7.4697681473287147E-2</v>
      </c>
      <c r="M2893" s="27"/>
      <c r="N2893" s="27"/>
      <c r="O2893" s="27"/>
      <c r="P2893" s="27"/>
      <c r="Q2893" s="27"/>
      <c r="R2893" s="27"/>
      <c r="S2893" s="27"/>
      <c r="T2893" s="27"/>
      <c r="U2893" s="27"/>
      <c r="V2893" s="27"/>
      <c r="W2893" s="27"/>
      <c r="X2893" s="27"/>
      <c r="Y2893" s="27"/>
      <c r="Z2893" s="27"/>
      <c r="AA2893" s="27"/>
      <c r="AB2893" s="27"/>
      <c r="AC2893" s="27"/>
      <c r="AD2893" s="27"/>
      <c r="AE2893" s="27"/>
    </row>
    <row r="2894" spans="1:31" ht="15.75" customHeight="1" x14ac:dyDescent="0.2">
      <c r="A2894" s="22">
        <v>36920</v>
      </c>
      <c r="B2894" s="23">
        <f t="shared" ref="B2894:C2894" si="5791">LN(D2894)</f>
        <v>7.2182501494990747</v>
      </c>
      <c r="C2894" s="23">
        <f t="shared" si="5791"/>
        <v>7.9509605603785083</v>
      </c>
      <c r="D2894" s="24">
        <v>1364.1</v>
      </c>
      <c r="E2894" s="24">
        <v>2838.3</v>
      </c>
      <c r="F2894" s="27">
        <f t="shared" ref="F2894:G2894" si="5792">LN(D2894/D2893)</f>
        <v>6.7672196466889399E-3</v>
      </c>
      <c r="G2894" s="27">
        <f t="shared" si="5792"/>
        <v>2.0286837097461895E-2</v>
      </c>
      <c r="H2894" s="27">
        <f t="shared" si="5624"/>
        <v>0.90784630293216384</v>
      </c>
      <c r="I2894" s="27"/>
      <c r="J2894" s="27">
        <v>2856</v>
      </c>
      <c r="K2894" s="27">
        <v>7.3229116028170971</v>
      </c>
      <c r="L2894" s="37">
        <v>-9.2927907630595996E-2</v>
      </c>
      <c r="M2894" s="27"/>
      <c r="N2894" s="27"/>
      <c r="O2894" s="27"/>
      <c r="P2894" s="27"/>
      <c r="Q2894" s="27"/>
      <c r="R2894" s="27"/>
      <c r="S2894" s="27"/>
      <c r="T2894" s="27"/>
      <c r="U2894" s="27"/>
      <c r="V2894" s="27"/>
      <c r="W2894" s="27"/>
      <c r="X2894" s="27"/>
      <c r="Y2894" s="27"/>
      <c r="Z2894" s="27"/>
      <c r="AA2894" s="27"/>
      <c r="AB2894" s="27"/>
      <c r="AC2894" s="27"/>
      <c r="AD2894" s="27"/>
      <c r="AE2894" s="27"/>
    </row>
    <row r="2895" spans="1:31" ht="15.75" customHeight="1" x14ac:dyDescent="0.2">
      <c r="A2895" s="22">
        <v>36921</v>
      </c>
      <c r="B2895" s="23">
        <f t="shared" ref="B2895:C2895" si="5793">LN(D2895)</f>
        <v>7.2252631083311591</v>
      </c>
      <c r="C2895" s="23">
        <f t="shared" si="5793"/>
        <v>7.9509605603785083</v>
      </c>
      <c r="D2895" s="24">
        <v>1373.7</v>
      </c>
      <c r="E2895" s="24">
        <v>2838.3</v>
      </c>
      <c r="F2895" s="27">
        <f t="shared" ref="F2895:G2895" si="5794">LN(D2895/D2894)</f>
        <v>7.012958832084905E-3</v>
      </c>
      <c r="G2895" s="27">
        <f t="shared" si="5794"/>
        <v>0</v>
      </c>
      <c r="H2895" s="27">
        <f t="shared" si="5624"/>
        <v>0.90872832954754312</v>
      </c>
      <c r="I2895" s="27"/>
      <c r="J2895" s="27">
        <v>2857</v>
      </c>
      <c r="K2895" s="27">
        <v>7.3009465578318871</v>
      </c>
      <c r="L2895" s="37">
        <v>-7.7577941469277434E-2</v>
      </c>
      <c r="M2895" s="27"/>
      <c r="N2895" s="27"/>
      <c r="O2895" s="27"/>
      <c r="P2895" s="27"/>
      <c r="Q2895" s="27"/>
      <c r="R2895" s="27"/>
      <c r="S2895" s="27"/>
      <c r="T2895" s="27"/>
      <c r="U2895" s="27"/>
      <c r="V2895" s="27"/>
      <c r="W2895" s="27"/>
      <c r="X2895" s="27"/>
      <c r="Y2895" s="27"/>
      <c r="Z2895" s="27"/>
      <c r="AA2895" s="27"/>
      <c r="AB2895" s="27"/>
      <c r="AC2895" s="27"/>
      <c r="AD2895" s="27"/>
      <c r="AE2895" s="27"/>
    </row>
    <row r="2896" spans="1:31" ht="15.75" customHeight="1" x14ac:dyDescent="0.2">
      <c r="A2896" s="22">
        <v>36922</v>
      </c>
      <c r="B2896" s="23">
        <f t="shared" ref="B2896:C2896" si="5795">LN(D2896)</f>
        <v>7.2196420401307355</v>
      </c>
      <c r="C2896" s="23">
        <f t="shared" si="5795"/>
        <v>7.9275768536831839</v>
      </c>
      <c r="D2896" s="24">
        <v>1366</v>
      </c>
      <c r="E2896" s="24">
        <v>2772.7</v>
      </c>
      <c r="F2896" s="27">
        <f t="shared" ref="F2896:G2896" si="5796">LN(D2896/D2895)</f>
        <v>-5.6210682004240878E-3</v>
      </c>
      <c r="G2896" s="27">
        <f t="shared" si="5796"/>
        <v>-2.3383706695324087E-2</v>
      </c>
      <c r="H2896" s="27">
        <f t="shared" si="5624"/>
        <v>0.91069972242230124</v>
      </c>
      <c r="I2896" s="27"/>
      <c r="J2896" s="27">
        <v>2858</v>
      </c>
      <c r="K2896" s="27">
        <v>7.2712778040476822</v>
      </c>
      <c r="L2896" s="37">
        <v>-5.6111357432769182E-2</v>
      </c>
      <c r="M2896" s="27"/>
      <c r="N2896" s="27"/>
      <c r="O2896" s="27"/>
      <c r="P2896" s="27"/>
      <c r="Q2896" s="27"/>
      <c r="R2896" s="27"/>
      <c r="S2896" s="27"/>
      <c r="T2896" s="27"/>
      <c r="U2896" s="27"/>
      <c r="V2896" s="27"/>
      <c r="W2896" s="27"/>
      <c r="X2896" s="27"/>
      <c r="Y2896" s="27"/>
      <c r="Z2896" s="27"/>
      <c r="AA2896" s="27"/>
      <c r="AB2896" s="27"/>
      <c r="AC2896" s="27"/>
      <c r="AD2896" s="27"/>
      <c r="AE2896" s="27"/>
    </row>
    <row r="2897" spans="1:31" ht="15.75" customHeight="1" x14ac:dyDescent="0.2">
      <c r="A2897" s="22">
        <v>36923</v>
      </c>
      <c r="B2897" s="23">
        <f t="shared" ref="B2897:C2897" si="5797">LN(D2897)</f>
        <v>7.2250446961865764</v>
      </c>
      <c r="C2897" s="23">
        <f t="shared" si="5797"/>
        <v>7.9311769583743406</v>
      </c>
      <c r="D2897" s="24">
        <v>1373.4</v>
      </c>
      <c r="E2897" s="24">
        <v>2782.7</v>
      </c>
      <c r="F2897" s="27">
        <f t="shared" ref="F2897:G2897" si="5798">LN(D2897/D2896)</f>
        <v>5.4026560558407761E-3</v>
      </c>
      <c r="G2897" s="27">
        <f t="shared" si="5798"/>
        <v>3.6001046911567176E-3</v>
      </c>
      <c r="H2897" s="27">
        <f t="shared" si="5624"/>
        <v>0.91096753156639931</v>
      </c>
      <c r="I2897" s="27"/>
      <c r="J2897" s="27">
        <v>2859</v>
      </c>
      <c r="K2897" s="27">
        <v>7.2446995392686837</v>
      </c>
      <c r="L2897" s="37">
        <v>-4.3603229983086855E-2</v>
      </c>
      <c r="M2897" s="27"/>
      <c r="N2897" s="27"/>
      <c r="O2897" s="27"/>
      <c r="P2897" s="27"/>
      <c r="Q2897" s="27"/>
      <c r="R2897" s="27"/>
      <c r="S2897" s="27"/>
      <c r="T2897" s="27"/>
      <c r="U2897" s="27"/>
      <c r="V2897" s="27"/>
      <c r="W2897" s="27"/>
      <c r="X2897" s="27"/>
      <c r="Y2897" s="27"/>
      <c r="Z2897" s="27"/>
      <c r="AA2897" s="27"/>
      <c r="AB2897" s="27"/>
      <c r="AC2897" s="27"/>
      <c r="AD2897" s="27"/>
      <c r="AE2897" s="27"/>
    </row>
    <row r="2898" spans="1:31" ht="15.75" customHeight="1" x14ac:dyDescent="0.2">
      <c r="A2898" s="22">
        <v>36924</v>
      </c>
      <c r="B2898" s="23">
        <f t="shared" ref="B2898:C2898" si="5799">LN(D2898)</f>
        <v>7.2074153281933251</v>
      </c>
      <c r="C2898" s="23">
        <f t="shared" si="5799"/>
        <v>7.8862693540364237</v>
      </c>
      <c r="D2898" s="24">
        <v>1349.4</v>
      </c>
      <c r="E2898" s="24">
        <v>2660.5</v>
      </c>
      <c r="F2898" s="27">
        <f t="shared" ref="F2898:G2898" si="5800">LN(D2898/D2897)</f>
        <v>-1.7629367993250961E-2</v>
      </c>
      <c r="G2898" s="27">
        <f t="shared" si="5800"/>
        <v>-4.490760433791683E-2</v>
      </c>
      <c r="H2898" s="27">
        <f t="shared" si="5624"/>
        <v>0.91391949788075133</v>
      </c>
      <c r="I2898" s="27"/>
      <c r="J2898" s="27">
        <v>2860</v>
      </c>
      <c r="K2898" s="27">
        <v>7.2227853837698426</v>
      </c>
      <c r="L2898" s="37">
        <v>-4.3401197658172741E-2</v>
      </c>
      <c r="M2898" s="27"/>
      <c r="N2898" s="27"/>
      <c r="O2898" s="27"/>
      <c r="P2898" s="27"/>
      <c r="Q2898" s="27"/>
      <c r="R2898" s="27"/>
      <c r="S2898" s="27"/>
      <c r="T2898" s="27"/>
      <c r="U2898" s="27"/>
      <c r="V2898" s="27"/>
      <c r="W2898" s="27"/>
      <c r="X2898" s="27"/>
      <c r="Y2898" s="27"/>
      <c r="Z2898" s="27"/>
      <c r="AA2898" s="27"/>
      <c r="AB2898" s="27"/>
      <c r="AC2898" s="27"/>
      <c r="AD2898" s="27"/>
      <c r="AE2898" s="27"/>
    </row>
    <row r="2899" spans="1:31" ht="15.75" customHeight="1" x14ac:dyDescent="0.2">
      <c r="A2899" s="22">
        <v>36927</v>
      </c>
      <c r="B2899" s="23">
        <f t="shared" ref="B2899:C2899" si="5801">LN(D2899)</f>
        <v>7.2110399946613253</v>
      </c>
      <c r="C2899" s="23">
        <f t="shared" si="5801"/>
        <v>7.8797455833266588</v>
      </c>
      <c r="D2899" s="24">
        <v>1354.3</v>
      </c>
      <c r="E2899" s="24">
        <v>2643.2</v>
      </c>
      <c r="F2899" s="27">
        <f t="shared" ref="F2899:G2899" si="5802">LN(D2899/D2898)</f>
        <v>3.6246664680005601E-3</v>
      </c>
      <c r="G2899" s="27">
        <f t="shared" si="5802"/>
        <v>-6.5237707097651788E-3</v>
      </c>
      <c r="H2899" s="27">
        <f t="shared" si="5624"/>
        <v>0.91513614474047267</v>
      </c>
      <c r="I2899" s="27"/>
      <c r="J2899" s="27">
        <v>2861</v>
      </c>
      <c r="K2899" s="27">
        <v>7.2142688596298763</v>
      </c>
      <c r="L2899" s="37">
        <v>-2.6838478597874804E-2</v>
      </c>
      <c r="M2899" s="27"/>
      <c r="N2899" s="27"/>
      <c r="O2899" s="27"/>
      <c r="P2899" s="27"/>
      <c r="Q2899" s="27"/>
      <c r="R2899" s="27"/>
      <c r="S2899" s="27"/>
      <c r="T2899" s="27"/>
      <c r="U2899" s="27"/>
      <c r="V2899" s="27"/>
      <c r="W2899" s="27"/>
      <c r="X2899" s="27"/>
      <c r="Y2899" s="27"/>
      <c r="Z2899" s="27"/>
      <c r="AA2899" s="27"/>
      <c r="AB2899" s="27"/>
      <c r="AC2899" s="27"/>
      <c r="AD2899" s="27"/>
      <c r="AE2899" s="27"/>
    </row>
    <row r="2900" spans="1:31" ht="15.75" customHeight="1" x14ac:dyDescent="0.2">
      <c r="A2900" s="22">
        <v>36928</v>
      </c>
      <c r="B2900" s="23">
        <f t="shared" ref="B2900:C2900" si="5803">LN(D2900)</f>
        <v>7.2094881746565775</v>
      </c>
      <c r="C2900" s="23">
        <f t="shared" si="5803"/>
        <v>7.8877341705390247</v>
      </c>
      <c r="D2900" s="24">
        <v>1352.2</v>
      </c>
      <c r="E2900" s="24">
        <v>2664.4</v>
      </c>
      <c r="F2900" s="27">
        <f t="shared" ref="F2900:G2900" si="5804">LN(D2900/D2899)</f>
        <v>-1.551820004748029E-3</v>
      </c>
      <c r="G2900" s="27">
        <f t="shared" si="5804"/>
        <v>7.9885872123656443E-3</v>
      </c>
      <c r="H2900" s="27">
        <f t="shared" si="5624"/>
        <v>0.9140125692349369</v>
      </c>
      <c r="I2900" s="27"/>
      <c r="J2900" s="27">
        <v>2862</v>
      </c>
      <c r="K2900" s="27">
        <v>7.1798689014489598</v>
      </c>
      <c r="L2900" s="37">
        <v>-5.4509172391172811E-3</v>
      </c>
      <c r="M2900" s="27"/>
      <c r="N2900" s="27"/>
      <c r="O2900" s="27"/>
      <c r="P2900" s="27"/>
      <c r="Q2900" s="27"/>
      <c r="R2900" s="27"/>
      <c r="S2900" s="27"/>
      <c r="T2900" s="27"/>
      <c r="U2900" s="27"/>
      <c r="V2900" s="27"/>
      <c r="W2900" s="27"/>
      <c r="X2900" s="27"/>
      <c r="Y2900" s="27"/>
      <c r="Z2900" s="27"/>
      <c r="AA2900" s="27"/>
      <c r="AB2900" s="27"/>
      <c r="AC2900" s="27"/>
      <c r="AD2900" s="27"/>
      <c r="AE2900" s="27"/>
    </row>
    <row r="2901" spans="1:31" ht="15.75" customHeight="1" x14ac:dyDescent="0.2">
      <c r="A2901" s="22">
        <v>36929</v>
      </c>
      <c r="B2901" s="23">
        <f t="shared" ref="B2901:C2901" si="5805">LN(D2901)</f>
        <v>7.2010217297278185</v>
      </c>
      <c r="C2901" s="23">
        <f t="shared" si="5805"/>
        <v>7.8662622329893717</v>
      </c>
      <c r="D2901" s="24">
        <v>1340.8</v>
      </c>
      <c r="E2901" s="24">
        <v>2607.8000000000002</v>
      </c>
      <c r="F2901" s="27">
        <f t="shared" ref="F2901:G2901" si="5806">LN(D2901/D2900)</f>
        <v>-8.4664449287590385E-3</v>
      </c>
      <c r="G2901" s="27">
        <f t="shared" si="5806"/>
        <v>-2.1471937549652403E-2</v>
      </c>
      <c r="H2901" s="27">
        <f t="shared" si="5624"/>
        <v>0.91543118147375246</v>
      </c>
      <c r="I2901" s="27"/>
      <c r="J2901" s="27">
        <v>2863</v>
      </c>
      <c r="K2901" s="27">
        <v>7.1219751485546503</v>
      </c>
      <c r="L2901" s="37">
        <v>2.0615070331280627E-2</v>
      </c>
      <c r="M2901" s="27"/>
      <c r="N2901" s="27"/>
      <c r="O2901" s="27"/>
      <c r="P2901" s="27"/>
      <c r="Q2901" s="27"/>
      <c r="R2901" s="27"/>
      <c r="S2901" s="27"/>
      <c r="T2901" s="27"/>
      <c r="U2901" s="27"/>
      <c r="V2901" s="27"/>
      <c r="W2901" s="27"/>
      <c r="X2901" s="27"/>
      <c r="Y2901" s="27"/>
      <c r="Z2901" s="27"/>
      <c r="AA2901" s="27"/>
      <c r="AB2901" s="27"/>
      <c r="AC2901" s="27"/>
      <c r="AD2901" s="27"/>
      <c r="AE2901" s="27"/>
    </row>
    <row r="2902" spans="1:31" ht="15.75" customHeight="1" x14ac:dyDescent="0.2">
      <c r="A2902" s="22">
        <v>36930</v>
      </c>
      <c r="B2902" s="23">
        <f t="shared" ref="B2902:C2902" si="5807">LN(D2902)</f>
        <v>7.1948121560399994</v>
      </c>
      <c r="C2902" s="23">
        <f t="shared" si="5807"/>
        <v>7.8485434824566793</v>
      </c>
      <c r="D2902" s="24">
        <v>1332.5</v>
      </c>
      <c r="E2902" s="24">
        <v>2562</v>
      </c>
      <c r="F2902" s="27">
        <f t="shared" ref="F2902:G2902" si="5808">LN(D2902/D2901)</f>
        <v>-6.2095736878189679E-3</v>
      </c>
      <c r="G2902" s="27">
        <f t="shared" si="5808"/>
        <v>-1.7718750532692364E-2</v>
      </c>
      <c r="H2902" s="27">
        <f t="shared" si="5624"/>
        <v>0.91670666947594526</v>
      </c>
      <c r="I2902" s="27"/>
      <c r="J2902" s="27">
        <v>2864</v>
      </c>
      <c r="K2902" s="27">
        <v>7.1244552862523749</v>
      </c>
      <c r="L2902" s="37">
        <v>2.6089296290806807E-2</v>
      </c>
      <c r="M2902" s="27"/>
      <c r="N2902" s="27"/>
      <c r="O2902" s="27"/>
      <c r="P2902" s="27"/>
      <c r="Q2902" s="27"/>
      <c r="R2902" s="27"/>
      <c r="S2902" s="27"/>
      <c r="T2902" s="27"/>
      <c r="U2902" s="27"/>
      <c r="V2902" s="27"/>
      <c r="W2902" s="27"/>
      <c r="X2902" s="27"/>
      <c r="Y2902" s="27"/>
      <c r="Z2902" s="27"/>
      <c r="AA2902" s="27"/>
      <c r="AB2902" s="27"/>
      <c r="AC2902" s="27"/>
      <c r="AD2902" s="27"/>
      <c r="AE2902" s="27"/>
    </row>
    <row r="2903" spans="1:31" ht="15.75" customHeight="1" x14ac:dyDescent="0.2">
      <c r="A2903" s="22">
        <v>36931</v>
      </c>
      <c r="B2903" s="23">
        <f t="shared" ref="B2903:C2903" si="5809">LN(D2903)</f>
        <v>7.1813637817025588</v>
      </c>
      <c r="C2903" s="23">
        <f t="shared" si="5809"/>
        <v>7.8123377357241317</v>
      </c>
      <c r="D2903" s="24">
        <v>1314.7</v>
      </c>
      <c r="E2903" s="24">
        <v>2470.9</v>
      </c>
      <c r="F2903" s="27">
        <f t="shared" ref="F2903:G2903" si="5810">LN(D2903/D2902)</f>
        <v>-1.3448374337441027E-2</v>
      </c>
      <c r="G2903" s="27">
        <f t="shared" si="5810"/>
        <v>-3.6205746732548096E-2</v>
      </c>
      <c r="H2903" s="27">
        <f t="shared" si="5624"/>
        <v>0.9192336563822292</v>
      </c>
      <c r="I2903" s="27"/>
      <c r="J2903" s="27">
        <v>2865</v>
      </c>
      <c r="K2903" s="27">
        <v>7.181519499040288</v>
      </c>
      <c r="L2903" s="37">
        <v>-6.8717618139260139E-3</v>
      </c>
      <c r="M2903" s="27"/>
      <c r="N2903" s="27"/>
      <c r="O2903" s="27"/>
      <c r="P2903" s="27"/>
      <c r="Q2903" s="27"/>
      <c r="R2903" s="27"/>
      <c r="S2903" s="27"/>
      <c r="T2903" s="27"/>
      <c r="U2903" s="27"/>
      <c r="V2903" s="27"/>
      <c r="W2903" s="27"/>
      <c r="X2903" s="27"/>
      <c r="Y2903" s="27"/>
      <c r="Z2903" s="27"/>
      <c r="AA2903" s="27"/>
      <c r="AB2903" s="27"/>
      <c r="AC2903" s="27"/>
      <c r="AD2903" s="27"/>
      <c r="AE2903" s="27"/>
    </row>
    <row r="2904" spans="1:31" ht="15.75" customHeight="1" x14ac:dyDescent="0.2">
      <c r="A2904" s="22">
        <v>36934</v>
      </c>
      <c r="B2904" s="23">
        <f t="shared" ref="B2904:C2904" si="5811">LN(D2904)</f>
        <v>7.19315975968986</v>
      </c>
      <c r="C2904" s="23">
        <f t="shared" si="5811"/>
        <v>7.8198773339840724</v>
      </c>
      <c r="D2904" s="24">
        <v>1330.3</v>
      </c>
      <c r="E2904" s="24">
        <v>2489.6</v>
      </c>
      <c r="F2904" s="27">
        <f t="shared" ref="F2904:G2904" si="5812">LN(D2904/D2903)</f>
        <v>1.1795977987301446E-2</v>
      </c>
      <c r="G2904" s="27">
        <f t="shared" si="5812"/>
        <v>7.5395982599410008E-3</v>
      </c>
      <c r="H2904" s="27">
        <f t="shared" si="5624"/>
        <v>0.91985583052938857</v>
      </c>
      <c r="I2904" s="27"/>
      <c r="J2904" s="27">
        <v>2866</v>
      </c>
      <c r="K2904" s="27">
        <v>7.181519499040288</v>
      </c>
      <c r="L2904" s="37">
        <v>-6.8717618139260139E-3</v>
      </c>
      <c r="M2904" s="27"/>
      <c r="N2904" s="27"/>
      <c r="O2904" s="27"/>
      <c r="P2904" s="27"/>
      <c r="Q2904" s="27"/>
      <c r="R2904" s="27"/>
      <c r="S2904" s="27"/>
      <c r="T2904" s="27"/>
      <c r="U2904" s="27"/>
      <c r="V2904" s="27"/>
      <c r="W2904" s="27"/>
      <c r="X2904" s="27"/>
      <c r="Y2904" s="27"/>
      <c r="Z2904" s="27"/>
      <c r="AA2904" s="27"/>
      <c r="AB2904" s="27"/>
      <c r="AC2904" s="27"/>
      <c r="AD2904" s="27"/>
      <c r="AE2904" s="27"/>
    </row>
    <row r="2905" spans="1:31" ht="15.75" customHeight="1" x14ac:dyDescent="0.2">
      <c r="A2905" s="22">
        <v>36935</v>
      </c>
      <c r="B2905" s="23">
        <f t="shared" ref="B2905:C2905" si="5813">LN(D2905)</f>
        <v>7.184477511197576</v>
      </c>
      <c r="C2905" s="23">
        <f t="shared" si="5813"/>
        <v>7.7946995860610615</v>
      </c>
      <c r="D2905" s="24">
        <v>1318.8</v>
      </c>
      <c r="E2905" s="24">
        <v>2427.6999999999998</v>
      </c>
      <c r="F2905" s="27">
        <f t="shared" ref="F2905:G2905" si="5814">LN(D2905/D2904)</f>
        <v>-8.6822484922840001E-3</v>
      </c>
      <c r="G2905" s="27">
        <f t="shared" si="5814"/>
        <v>-2.5177747923011189E-2</v>
      </c>
      <c r="H2905" s="27">
        <f t="shared" si="5624"/>
        <v>0.92171320162810122</v>
      </c>
      <c r="I2905" s="27"/>
      <c r="J2905" s="27">
        <v>2867</v>
      </c>
      <c r="K2905" s="27">
        <v>7.1741741762714044</v>
      </c>
      <c r="L2905" s="37">
        <v>7.4938110765145893E-3</v>
      </c>
      <c r="M2905" s="27"/>
      <c r="N2905" s="27"/>
      <c r="O2905" s="27"/>
      <c r="P2905" s="27"/>
      <c r="Q2905" s="27"/>
      <c r="R2905" s="27"/>
      <c r="S2905" s="27"/>
      <c r="T2905" s="27"/>
      <c r="U2905" s="27"/>
      <c r="V2905" s="27"/>
      <c r="W2905" s="27"/>
      <c r="X2905" s="27"/>
      <c r="Y2905" s="27"/>
      <c r="Z2905" s="27"/>
      <c r="AA2905" s="27"/>
      <c r="AB2905" s="27"/>
      <c r="AC2905" s="27"/>
      <c r="AD2905" s="27"/>
      <c r="AE2905" s="27"/>
    </row>
    <row r="2906" spans="1:31" ht="15.75" customHeight="1" x14ac:dyDescent="0.2">
      <c r="A2906" s="22">
        <v>36936</v>
      </c>
      <c r="B2906" s="23">
        <f t="shared" ref="B2906:C2906" si="5815">LN(D2906)</f>
        <v>7.1822761211560948</v>
      </c>
      <c r="C2906" s="23">
        <f t="shared" si="5815"/>
        <v>7.8206000804519924</v>
      </c>
      <c r="D2906" s="24">
        <v>1315.9</v>
      </c>
      <c r="E2906" s="24">
        <v>2491.4</v>
      </c>
      <c r="F2906" s="27">
        <f t="shared" ref="F2906:G2906" si="5816">LN(D2906/D2905)</f>
        <v>-2.2013900414810041E-3</v>
      </c>
      <c r="G2906" s="27">
        <f t="shared" si="5816"/>
        <v>2.5900494390931266E-2</v>
      </c>
      <c r="H2906" s="27">
        <f t="shared" si="5624"/>
        <v>0.91837915853907137</v>
      </c>
      <c r="I2906" s="27"/>
      <c r="J2906" s="27">
        <v>2868</v>
      </c>
      <c r="K2906" s="27">
        <v>7.1884265991307972</v>
      </c>
      <c r="L2906" s="37">
        <v>3.6802122066648124E-3</v>
      </c>
      <c r="M2906" s="27"/>
      <c r="N2906" s="27"/>
      <c r="O2906" s="27"/>
      <c r="P2906" s="27"/>
      <c r="Q2906" s="27"/>
      <c r="R2906" s="27"/>
      <c r="S2906" s="27"/>
      <c r="T2906" s="27"/>
      <c r="U2906" s="27"/>
      <c r="V2906" s="27"/>
      <c r="W2906" s="27"/>
      <c r="X2906" s="27"/>
      <c r="Y2906" s="27"/>
      <c r="Z2906" s="27"/>
      <c r="AA2906" s="27"/>
      <c r="AB2906" s="27"/>
      <c r="AC2906" s="27"/>
      <c r="AD2906" s="27"/>
      <c r="AE2906" s="27"/>
    </row>
    <row r="2907" spans="1:31" ht="15.75" customHeight="1" x14ac:dyDescent="0.2">
      <c r="A2907" s="22">
        <v>36937</v>
      </c>
      <c r="B2907" s="23">
        <f t="shared" ref="B2907:C2907" si="5817">LN(D2907)</f>
        <v>7.1903745570914559</v>
      </c>
      <c r="C2907" s="23">
        <f t="shared" si="5817"/>
        <v>7.8449852468699479</v>
      </c>
      <c r="D2907" s="24">
        <v>1326.6</v>
      </c>
      <c r="E2907" s="24">
        <v>2552.9</v>
      </c>
      <c r="F2907" s="27">
        <f t="shared" ref="F2907:G2907" si="5818">LN(D2907/D2906)</f>
        <v>8.0984359353605574E-3</v>
      </c>
      <c r="G2907" s="27">
        <f t="shared" si="5818"/>
        <v>2.4385166417955555E-2</v>
      </c>
      <c r="H2907" s="27">
        <f t="shared" si="5624"/>
        <v>0.91655679785507904</v>
      </c>
      <c r="I2907" s="27"/>
      <c r="J2907" s="27">
        <v>2869</v>
      </c>
      <c r="K2907" s="27">
        <v>7.1940802108694912</v>
      </c>
      <c r="L2907" s="37">
        <v>2.0069294059235077E-3</v>
      </c>
      <c r="M2907" s="27"/>
      <c r="N2907" s="27"/>
      <c r="O2907" s="27"/>
      <c r="P2907" s="27"/>
      <c r="Q2907" s="27"/>
      <c r="R2907" s="27"/>
      <c r="S2907" s="27"/>
      <c r="T2907" s="27"/>
      <c r="U2907" s="27"/>
      <c r="V2907" s="27"/>
      <c r="W2907" s="27"/>
      <c r="X2907" s="27"/>
      <c r="Y2907" s="27"/>
      <c r="Z2907" s="27"/>
      <c r="AA2907" s="27"/>
      <c r="AB2907" s="27"/>
      <c r="AC2907" s="27"/>
      <c r="AD2907" s="27"/>
      <c r="AE2907" s="27"/>
    </row>
    <row r="2908" spans="1:31" ht="15.75" customHeight="1" x14ac:dyDescent="0.2">
      <c r="A2908" s="22">
        <v>36938</v>
      </c>
      <c r="B2908" s="23">
        <f t="shared" ref="B2908:C2908" si="5819">LN(D2908)</f>
        <v>7.1712727244346199</v>
      </c>
      <c r="C2908" s="23">
        <f t="shared" si="5819"/>
        <v>7.7937105070601733</v>
      </c>
      <c r="D2908" s="24">
        <v>1301.5</v>
      </c>
      <c r="E2908" s="24">
        <v>2425.3000000000002</v>
      </c>
      <c r="F2908" s="27">
        <f t="shared" ref="F2908:G2908" si="5820">LN(D2908/D2907)</f>
        <v>-1.9101832656835516E-2</v>
      </c>
      <c r="G2908" s="27">
        <f t="shared" si="5820"/>
        <v>-5.1274739809774809E-2</v>
      </c>
      <c r="H2908" s="27">
        <f t="shared" si="5624"/>
        <v>0.92013588623009557</v>
      </c>
      <c r="I2908" s="27"/>
      <c r="J2908" s="27">
        <v>2870</v>
      </c>
      <c r="K2908" s="27">
        <v>7.1669177953117602</v>
      </c>
      <c r="L2908" s="37">
        <v>1.8620723942910367E-2</v>
      </c>
      <c r="M2908" s="27"/>
      <c r="N2908" s="27"/>
      <c r="O2908" s="27"/>
      <c r="P2908" s="27"/>
      <c r="Q2908" s="27"/>
      <c r="R2908" s="27"/>
      <c r="S2908" s="27"/>
      <c r="T2908" s="27"/>
      <c r="U2908" s="27"/>
      <c r="V2908" s="27"/>
      <c r="W2908" s="27"/>
      <c r="X2908" s="27"/>
      <c r="Y2908" s="27"/>
      <c r="Z2908" s="27"/>
      <c r="AA2908" s="27"/>
      <c r="AB2908" s="27"/>
      <c r="AC2908" s="27"/>
      <c r="AD2908" s="27"/>
      <c r="AE2908" s="27"/>
    </row>
    <row r="2909" spans="1:31" ht="15.75" customHeight="1" x14ac:dyDescent="0.2">
      <c r="A2909" s="22">
        <v>36941</v>
      </c>
      <c r="B2909" s="23">
        <f t="shared" ref="B2909:C2909" si="5821">LN(D2909)</f>
        <v>7.1712727244346199</v>
      </c>
      <c r="C2909" s="23">
        <f t="shared" si="5821"/>
        <v>7.7937105070601733</v>
      </c>
      <c r="D2909" s="24">
        <v>1301.5</v>
      </c>
      <c r="E2909" s="24">
        <v>2425.3000000000002</v>
      </c>
      <c r="F2909" s="27">
        <f t="shared" ref="F2909:G2909" si="5822">LN(D2909/D2908)</f>
        <v>0</v>
      </c>
      <c r="G2909" s="27">
        <f t="shared" si="5822"/>
        <v>0</v>
      </c>
      <c r="H2909" s="27">
        <f t="shared" si="5624"/>
        <v>0.92013588623009557</v>
      </c>
      <c r="I2909" s="27"/>
      <c r="J2909" s="27">
        <v>2871</v>
      </c>
      <c r="K2909" s="27">
        <v>7.1669177953117602</v>
      </c>
      <c r="L2909" s="37">
        <v>1.8620723942910367E-2</v>
      </c>
      <c r="M2909" s="27"/>
      <c r="N2909" s="27"/>
      <c r="O2909" s="27"/>
      <c r="P2909" s="27"/>
      <c r="Q2909" s="27"/>
      <c r="R2909" s="27"/>
      <c r="S2909" s="27"/>
      <c r="T2909" s="27"/>
      <c r="U2909" s="27"/>
      <c r="V2909" s="27"/>
      <c r="W2909" s="27"/>
      <c r="X2909" s="27"/>
      <c r="Y2909" s="27"/>
      <c r="Z2909" s="27"/>
      <c r="AA2909" s="27"/>
      <c r="AB2909" s="27"/>
      <c r="AC2909" s="27"/>
      <c r="AD2909" s="27"/>
      <c r="AE2909" s="27"/>
    </row>
    <row r="2910" spans="1:31" ht="15.75" customHeight="1" x14ac:dyDescent="0.2">
      <c r="A2910" s="22">
        <v>36942</v>
      </c>
      <c r="B2910" s="23">
        <f t="shared" ref="B2910:C2910" si="5823">LN(D2910)</f>
        <v>7.1537556124392747</v>
      </c>
      <c r="C2910" s="23">
        <f t="shared" si="5823"/>
        <v>7.7485894374408479</v>
      </c>
      <c r="D2910" s="24">
        <v>1278.9000000000001</v>
      </c>
      <c r="E2910" s="24">
        <v>2318.3000000000002</v>
      </c>
      <c r="F2910" s="27">
        <f t="shared" ref="F2910:G2910" si="5824">LN(D2910/D2909)</f>
        <v>-1.7517111995345652E-2</v>
      </c>
      <c r="G2910" s="27">
        <f t="shared" si="5824"/>
        <v>-4.5121069619325209E-2</v>
      </c>
      <c r="H2910" s="27">
        <f t="shared" si="5624"/>
        <v>0.92323327622349405</v>
      </c>
      <c r="I2910" s="27"/>
      <c r="J2910" s="27">
        <v>2872</v>
      </c>
      <c r="K2910" s="27">
        <v>7.1081238416477914</v>
      </c>
      <c r="L2910" s="37">
        <v>4.8988395464458989E-2</v>
      </c>
      <c r="M2910" s="27"/>
      <c r="N2910" s="27"/>
      <c r="O2910" s="27"/>
      <c r="P2910" s="27"/>
      <c r="Q2910" s="27"/>
      <c r="R2910" s="27"/>
      <c r="S2910" s="27"/>
      <c r="T2910" s="27"/>
      <c r="U2910" s="27"/>
      <c r="V2910" s="27"/>
      <c r="W2910" s="27"/>
      <c r="X2910" s="27"/>
      <c r="Y2910" s="27"/>
      <c r="Z2910" s="27"/>
      <c r="AA2910" s="27"/>
      <c r="AB2910" s="27"/>
      <c r="AC2910" s="27"/>
      <c r="AD2910" s="27"/>
      <c r="AE2910" s="27"/>
    </row>
    <row r="2911" spans="1:31" ht="15.75" customHeight="1" x14ac:dyDescent="0.2">
      <c r="A2911" s="22">
        <v>36943</v>
      </c>
      <c r="B2911" s="23">
        <f t="shared" ref="B2911:C2911" si="5825">LN(D2911)</f>
        <v>7.1350502014188226</v>
      </c>
      <c r="C2911" s="23">
        <f t="shared" si="5825"/>
        <v>7.7270504115300938</v>
      </c>
      <c r="D2911" s="24">
        <v>1255.2</v>
      </c>
      <c r="E2911" s="24">
        <v>2268.9</v>
      </c>
      <c r="F2911" s="27">
        <f t="shared" ref="F2911:G2911" si="5826">LN(D2911/D2910)</f>
        <v>-1.870541102045151E-2</v>
      </c>
      <c r="G2911" s="27">
        <f t="shared" si="5826"/>
        <v>-2.1539025910754361E-2</v>
      </c>
      <c r="H2911" s="27">
        <f t="shared" si="5624"/>
        <v>0.92338600389769621</v>
      </c>
      <c r="I2911" s="27"/>
      <c r="J2911" s="27">
        <v>2873</v>
      </c>
      <c r="K2911" s="27">
        <v>7.2119082407395494</v>
      </c>
      <c r="L2911" s="37">
        <v>-5.901937956397596E-3</v>
      </c>
      <c r="M2911" s="27"/>
      <c r="N2911" s="27"/>
      <c r="O2911" s="27"/>
      <c r="P2911" s="27"/>
      <c r="Q2911" s="27"/>
      <c r="R2911" s="27"/>
      <c r="S2911" s="27"/>
      <c r="T2911" s="27"/>
      <c r="U2911" s="27"/>
      <c r="V2911" s="27"/>
      <c r="W2911" s="27"/>
      <c r="X2911" s="27"/>
      <c r="Y2911" s="27"/>
      <c r="Z2911" s="27"/>
      <c r="AA2911" s="27"/>
      <c r="AB2911" s="27"/>
      <c r="AC2911" s="27"/>
      <c r="AD2911" s="27"/>
      <c r="AE2911" s="27"/>
    </row>
    <row r="2912" spans="1:31" ht="15.75" customHeight="1" x14ac:dyDescent="0.2">
      <c r="A2912" s="22">
        <v>36944</v>
      </c>
      <c r="B2912" s="23">
        <f t="shared" ref="B2912:C2912" si="5827">LN(D2912)</f>
        <v>7.1331363252365385</v>
      </c>
      <c r="C2912" s="23">
        <f t="shared" si="5827"/>
        <v>7.7164162557544227</v>
      </c>
      <c r="D2912" s="24">
        <v>1252.8</v>
      </c>
      <c r="E2912" s="24">
        <v>2244.9</v>
      </c>
      <c r="F2912" s="27">
        <f t="shared" ref="F2912:G2912" si="5828">LN(D2912/D2911)</f>
        <v>-1.9138761822842757E-3</v>
      </c>
      <c r="G2912" s="27">
        <f t="shared" si="5828"/>
        <v>-1.0634155775670966E-2</v>
      </c>
      <c r="H2912" s="27">
        <f t="shared" si="5624"/>
        <v>0.92441051503890681</v>
      </c>
      <c r="I2912" s="27"/>
      <c r="J2912" s="27">
        <v>2874</v>
      </c>
      <c r="K2912" s="27">
        <v>7.1968612766119895</v>
      </c>
      <c r="L2912" s="37">
        <v>-1.4489254905765137E-3</v>
      </c>
      <c r="M2912" s="27"/>
      <c r="N2912" s="27"/>
      <c r="O2912" s="27"/>
      <c r="P2912" s="27"/>
      <c r="Q2912" s="27"/>
      <c r="R2912" s="27"/>
      <c r="S2912" s="27"/>
      <c r="T2912" s="27"/>
      <c r="U2912" s="27"/>
      <c r="V2912" s="27"/>
      <c r="W2912" s="27"/>
      <c r="X2912" s="27"/>
      <c r="Y2912" s="27"/>
      <c r="Z2912" s="27"/>
      <c r="AA2912" s="27"/>
      <c r="AB2912" s="27"/>
      <c r="AC2912" s="27"/>
      <c r="AD2912" s="27"/>
      <c r="AE2912" s="27"/>
    </row>
    <row r="2913" spans="1:31" ht="15.75" customHeight="1" x14ac:dyDescent="0.2">
      <c r="A2913" s="22">
        <v>36945</v>
      </c>
      <c r="B2913" s="23">
        <f t="shared" ref="B2913:C2913" si="5829">LN(D2913)</f>
        <v>7.1275331728200451</v>
      </c>
      <c r="C2913" s="23">
        <f t="shared" si="5829"/>
        <v>7.7242256755740808</v>
      </c>
      <c r="D2913" s="24">
        <v>1245.8</v>
      </c>
      <c r="E2913" s="24">
        <v>2262.5</v>
      </c>
      <c r="F2913" s="27">
        <f t="shared" ref="F2913:G2913" si="5830">LN(D2913/D2912)</f>
        <v>-5.6031524164935334E-3</v>
      </c>
      <c r="G2913" s="27">
        <f t="shared" si="5830"/>
        <v>7.8094198196586332E-3</v>
      </c>
      <c r="H2913" s="27">
        <f t="shared" si="5624"/>
        <v>0.92275050887742371</v>
      </c>
      <c r="I2913" s="27"/>
      <c r="J2913" s="27">
        <v>2875</v>
      </c>
      <c r="K2913" s="27">
        <v>7.1467227458355289</v>
      </c>
      <c r="L2913" s="37">
        <v>2.2088249530678894E-2</v>
      </c>
      <c r="M2913" s="27"/>
      <c r="N2913" s="27"/>
      <c r="O2913" s="27"/>
      <c r="P2913" s="27"/>
      <c r="Q2913" s="27"/>
      <c r="R2913" s="27"/>
      <c r="S2913" s="27"/>
      <c r="T2913" s="27"/>
      <c r="U2913" s="27"/>
      <c r="V2913" s="27"/>
      <c r="W2913" s="27"/>
      <c r="X2913" s="27"/>
      <c r="Y2913" s="27"/>
      <c r="Z2913" s="27"/>
      <c r="AA2913" s="27"/>
      <c r="AB2913" s="27"/>
      <c r="AC2913" s="27"/>
      <c r="AD2913" s="27"/>
      <c r="AE2913" s="27"/>
    </row>
    <row r="2914" spans="1:31" ht="15.75" customHeight="1" x14ac:dyDescent="0.2">
      <c r="A2914" s="22">
        <v>36948</v>
      </c>
      <c r="B2914" s="23">
        <f t="shared" ref="B2914:C2914" si="5831">LN(D2914)</f>
        <v>7.1448806278167654</v>
      </c>
      <c r="C2914" s="23">
        <f t="shared" si="5831"/>
        <v>7.744353241947044</v>
      </c>
      <c r="D2914" s="24">
        <v>1267.5999999999999</v>
      </c>
      <c r="E2914" s="24">
        <v>2308.5</v>
      </c>
      <c r="F2914" s="27">
        <f t="shared" ref="F2914:G2914" si="5832">LN(D2914/D2913)</f>
        <v>1.7347454996720565E-2</v>
      </c>
      <c r="G2914" s="27">
        <f t="shared" si="5832"/>
        <v>2.0127566372962334E-2</v>
      </c>
      <c r="H2914" s="27">
        <f t="shared" si="5624"/>
        <v>0.92259229461754733</v>
      </c>
      <c r="I2914" s="27"/>
      <c r="J2914" s="27">
        <v>2876</v>
      </c>
      <c r="K2914" s="27">
        <v>7.1429081385876128</v>
      </c>
      <c r="L2914" s="37">
        <v>2.3975405428243945E-2</v>
      </c>
      <c r="M2914" s="27"/>
      <c r="N2914" s="27"/>
      <c r="O2914" s="27"/>
      <c r="P2914" s="27"/>
      <c r="Q2914" s="27"/>
      <c r="R2914" s="27"/>
      <c r="S2914" s="27"/>
      <c r="T2914" s="27"/>
      <c r="U2914" s="27"/>
      <c r="V2914" s="27"/>
      <c r="W2914" s="27"/>
      <c r="X2914" s="27"/>
      <c r="Y2914" s="27"/>
      <c r="Z2914" s="27"/>
      <c r="AA2914" s="27"/>
      <c r="AB2914" s="27"/>
      <c r="AC2914" s="27"/>
      <c r="AD2914" s="27"/>
      <c r="AE2914" s="27"/>
    </row>
    <row r="2915" spans="1:31" ht="15.75" customHeight="1" x14ac:dyDescent="0.2">
      <c r="A2915" s="22">
        <v>36949</v>
      </c>
      <c r="B2915" s="23">
        <f t="shared" ref="B2915:C2915" si="5833">LN(D2915)</f>
        <v>7.1371989428448268</v>
      </c>
      <c r="C2915" s="23">
        <f t="shared" si="5833"/>
        <v>7.6997518235842515</v>
      </c>
      <c r="D2915" s="24">
        <v>1257.9000000000001</v>
      </c>
      <c r="E2915" s="24">
        <v>2207.8000000000002</v>
      </c>
      <c r="F2915" s="27">
        <f t="shared" ref="F2915:G2915" si="5834">LN(D2915/D2914)</f>
        <v>-7.6816849719388404E-3</v>
      </c>
      <c r="G2915" s="27">
        <f t="shared" si="5834"/>
        <v>-4.4601418362792182E-2</v>
      </c>
      <c r="H2915" s="27">
        <f t="shared" si="5624"/>
        <v>0.92693882950664308</v>
      </c>
      <c r="I2915" s="27"/>
      <c r="J2915" s="27">
        <v>2877</v>
      </c>
      <c r="K2915" s="27">
        <v>7.1576073983740098</v>
      </c>
      <c r="L2915" s="37">
        <v>1.3127340419536004E-2</v>
      </c>
      <c r="M2915" s="27"/>
      <c r="N2915" s="27"/>
      <c r="O2915" s="27"/>
      <c r="P2915" s="27"/>
      <c r="Q2915" s="27"/>
      <c r="R2915" s="27"/>
      <c r="S2915" s="27"/>
      <c r="T2915" s="27"/>
      <c r="U2915" s="27"/>
      <c r="V2915" s="27"/>
      <c r="W2915" s="27"/>
      <c r="X2915" s="27"/>
      <c r="Y2915" s="27"/>
      <c r="Z2915" s="27"/>
      <c r="AA2915" s="27"/>
      <c r="AB2915" s="27"/>
      <c r="AC2915" s="27"/>
      <c r="AD2915" s="27"/>
      <c r="AE2915" s="27"/>
    </row>
    <row r="2916" spans="1:31" ht="15.75" customHeight="1" x14ac:dyDescent="0.2">
      <c r="A2916" s="22">
        <v>36950</v>
      </c>
      <c r="B2916" s="23">
        <f t="shared" ref="B2916:C2916" si="5835">LN(D2916)</f>
        <v>7.1227860101857967</v>
      </c>
      <c r="C2916" s="23">
        <f t="shared" si="5835"/>
        <v>7.6740599801598091</v>
      </c>
      <c r="D2916" s="24">
        <v>1239.9000000000001</v>
      </c>
      <c r="E2916" s="24">
        <v>2151.8000000000002</v>
      </c>
      <c r="F2916" s="27">
        <f t="shared" ref="F2916:G2916" si="5836">LN(D2916/D2915)</f>
        <v>-1.4412932659030301E-2</v>
      </c>
      <c r="G2916" s="27">
        <f t="shared" si="5836"/>
        <v>-2.5691843424442473E-2</v>
      </c>
      <c r="H2916" s="27">
        <f t="shared" si="5624"/>
        <v>0.92816397429792663</v>
      </c>
      <c r="I2916" s="27"/>
      <c r="J2916" s="27">
        <v>2878</v>
      </c>
      <c r="K2916" s="27">
        <v>7.1837252385748851</v>
      </c>
      <c r="L2916" s="37">
        <v>-3.5030529474475713E-3</v>
      </c>
      <c r="M2916" s="27"/>
      <c r="N2916" s="27"/>
      <c r="O2916" s="27"/>
      <c r="P2916" s="27"/>
      <c r="Q2916" s="27"/>
      <c r="R2916" s="27"/>
      <c r="S2916" s="27"/>
      <c r="T2916" s="27"/>
      <c r="U2916" s="27"/>
      <c r="V2916" s="27"/>
      <c r="W2916" s="27"/>
      <c r="X2916" s="27"/>
      <c r="Y2916" s="27"/>
      <c r="Z2916" s="27"/>
      <c r="AA2916" s="27"/>
      <c r="AB2916" s="27"/>
      <c r="AC2916" s="27"/>
      <c r="AD2916" s="27"/>
      <c r="AE2916" s="27"/>
    </row>
    <row r="2917" spans="1:31" ht="15.75" customHeight="1" x14ac:dyDescent="0.2">
      <c r="A2917" s="22">
        <v>36951</v>
      </c>
      <c r="B2917" s="23">
        <f t="shared" ref="B2917:C2917" si="5837">LN(D2917)</f>
        <v>7.1238339325742253</v>
      </c>
      <c r="C2917" s="23">
        <f t="shared" si="5837"/>
        <v>7.6885927726690708</v>
      </c>
      <c r="D2917" s="24">
        <v>1241.2</v>
      </c>
      <c r="E2917" s="24">
        <v>2183.3000000000002</v>
      </c>
      <c r="F2917" s="27">
        <f t="shared" ref="F2917:G2917" si="5838">LN(D2917/D2916)</f>
        <v>1.047922388428752E-3</v>
      </c>
      <c r="G2917" s="27">
        <f t="shared" si="5838"/>
        <v>1.4532792509262074E-2</v>
      </c>
      <c r="H2917" s="27">
        <f t="shared" si="5624"/>
        <v>0.92654587688628598</v>
      </c>
      <c r="I2917" s="27"/>
      <c r="J2917" s="27">
        <v>2879</v>
      </c>
      <c r="K2917" s="27">
        <v>7.219028168034419</v>
      </c>
      <c r="L2917" s="37">
        <v>-2.8502860961522103E-2</v>
      </c>
      <c r="M2917" s="27"/>
      <c r="N2917" s="27"/>
      <c r="O2917" s="27"/>
      <c r="P2917" s="27"/>
      <c r="Q2917" s="27"/>
      <c r="R2917" s="27"/>
      <c r="S2917" s="27"/>
      <c r="T2917" s="27"/>
      <c r="U2917" s="27"/>
      <c r="V2917" s="27"/>
      <c r="W2917" s="27"/>
      <c r="X2917" s="27"/>
      <c r="Y2917" s="27"/>
      <c r="Z2917" s="27"/>
      <c r="AA2917" s="27"/>
      <c r="AB2917" s="27"/>
      <c r="AC2917" s="27"/>
      <c r="AD2917" s="27"/>
      <c r="AE2917" s="27"/>
    </row>
    <row r="2918" spans="1:31" ht="15.75" customHeight="1" x14ac:dyDescent="0.2">
      <c r="A2918" s="22">
        <v>36952</v>
      </c>
      <c r="B2918" s="23">
        <f t="shared" ref="B2918:C2918" si="5839">LN(D2918)</f>
        <v>7.1180972384591374</v>
      </c>
      <c r="C2918" s="23">
        <f t="shared" si="5839"/>
        <v>7.658038650912891</v>
      </c>
      <c r="D2918" s="24">
        <v>1234.0999999999999</v>
      </c>
      <c r="E2918" s="24">
        <v>2117.6</v>
      </c>
      <c r="F2918" s="27">
        <f t="shared" ref="F2918:G2918" si="5840">LN(D2918/D2917)</f>
        <v>-5.7366941150874253E-3</v>
      </c>
      <c r="G2918" s="27">
        <f t="shared" si="5840"/>
        <v>-3.055412175617947E-2</v>
      </c>
      <c r="H2918" s="27">
        <f t="shared" si="5624"/>
        <v>0.92949351171146299</v>
      </c>
      <c r="I2918" s="27"/>
      <c r="J2918" s="27">
        <v>2880</v>
      </c>
      <c r="K2918" s="27">
        <v>7.2148653575070467</v>
      </c>
      <c r="L2918" s="37">
        <v>-3.0767050743122581E-2</v>
      </c>
      <c r="M2918" s="27"/>
      <c r="N2918" s="27"/>
      <c r="O2918" s="27"/>
      <c r="P2918" s="27"/>
      <c r="Q2918" s="27"/>
      <c r="R2918" s="27"/>
      <c r="S2918" s="27"/>
      <c r="T2918" s="27"/>
      <c r="U2918" s="27"/>
      <c r="V2918" s="27"/>
      <c r="W2918" s="27"/>
      <c r="X2918" s="27"/>
      <c r="Y2918" s="27"/>
      <c r="Z2918" s="27"/>
      <c r="AA2918" s="27"/>
      <c r="AB2918" s="27"/>
      <c r="AC2918" s="27"/>
      <c r="AD2918" s="27"/>
      <c r="AE2918" s="27"/>
    </row>
    <row r="2919" spans="1:31" ht="15.75" customHeight="1" x14ac:dyDescent="0.2">
      <c r="A2919" s="22">
        <v>36955</v>
      </c>
      <c r="B2919" s="23">
        <f t="shared" ref="B2919:C2919" si="5841">LN(D2919)</f>
        <v>7.1239950539795522</v>
      </c>
      <c r="C2919" s="23">
        <f t="shared" si="5841"/>
        <v>7.6699153308290366</v>
      </c>
      <c r="D2919" s="24">
        <v>1241.4000000000001</v>
      </c>
      <c r="E2919" s="24">
        <v>2142.9</v>
      </c>
      <c r="F2919" s="27">
        <f t="shared" ref="F2919:G2919" si="5842">LN(D2919/D2918)</f>
        <v>5.8978155204147129E-3</v>
      </c>
      <c r="G2919" s="27">
        <f t="shared" si="5842"/>
        <v>1.1876679916145013E-2</v>
      </c>
      <c r="H2919" s="27">
        <f t="shared" si="5624"/>
        <v>0.92882316775321216</v>
      </c>
      <c r="I2919" s="27"/>
      <c r="J2919" s="27">
        <v>2881</v>
      </c>
      <c r="K2919" s="27">
        <v>7.2148653575070467</v>
      </c>
      <c r="L2919" s="37">
        <v>-3.0767050743122581E-2</v>
      </c>
      <c r="M2919" s="27"/>
      <c r="N2919" s="27"/>
      <c r="O2919" s="27"/>
      <c r="P2919" s="27"/>
      <c r="Q2919" s="27"/>
      <c r="R2919" s="27"/>
      <c r="S2919" s="27"/>
      <c r="T2919" s="27"/>
      <c r="U2919" s="27"/>
      <c r="V2919" s="27"/>
      <c r="W2919" s="27"/>
      <c r="X2919" s="27"/>
      <c r="Y2919" s="27"/>
      <c r="Z2919" s="27"/>
      <c r="AA2919" s="27"/>
      <c r="AB2919" s="27"/>
      <c r="AC2919" s="27"/>
      <c r="AD2919" s="27"/>
      <c r="AE2919" s="27"/>
    </row>
    <row r="2920" spans="1:31" ht="15.75" customHeight="1" x14ac:dyDescent="0.2">
      <c r="A2920" s="22">
        <v>36956</v>
      </c>
      <c r="B2920" s="23">
        <f t="shared" ref="B2920:C2920" si="5843">LN(D2920)</f>
        <v>7.133934218839868</v>
      </c>
      <c r="C2920" s="23">
        <f t="shared" si="5843"/>
        <v>7.6982106420090801</v>
      </c>
      <c r="D2920" s="24">
        <v>1253.8</v>
      </c>
      <c r="E2920" s="24">
        <v>2204.4</v>
      </c>
      <c r="F2920" s="27">
        <f t="shared" ref="F2920:G2920" si="5844">LN(D2920/D2919)</f>
        <v>9.9391648603157495E-3</v>
      </c>
      <c r="G2920" s="27">
        <f t="shared" si="5844"/>
        <v>2.8295311180043709E-2</v>
      </c>
      <c r="H2920" s="27">
        <f t="shared" si="5624"/>
        <v>0.92670031395478325</v>
      </c>
      <c r="I2920" s="27"/>
      <c r="J2920" s="27">
        <v>2882</v>
      </c>
      <c r="K2920" s="27">
        <v>7.2124766348145677</v>
      </c>
      <c r="L2920" s="37">
        <v>-2.210207772311179E-2</v>
      </c>
      <c r="M2920" s="27"/>
      <c r="N2920" s="27"/>
      <c r="O2920" s="27"/>
      <c r="P2920" s="27"/>
      <c r="Q2920" s="27"/>
      <c r="R2920" s="27"/>
      <c r="S2920" s="27"/>
      <c r="T2920" s="27"/>
      <c r="U2920" s="27"/>
      <c r="V2920" s="27"/>
      <c r="W2920" s="27"/>
      <c r="X2920" s="27"/>
      <c r="Y2920" s="27"/>
      <c r="Z2920" s="27"/>
      <c r="AA2920" s="27"/>
      <c r="AB2920" s="27"/>
      <c r="AC2920" s="27"/>
      <c r="AD2920" s="27"/>
      <c r="AE2920" s="27"/>
    </row>
    <row r="2921" spans="1:31" ht="15.75" customHeight="1" x14ac:dyDescent="0.2">
      <c r="A2921" s="22">
        <v>36957</v>
      </c>
      <c r="B2921" s="23">
        <f t="shared" ref="B2921:C2921" si="5845">LN(D2921)</f>
        <v>7.1402945519367087</v>
      </c>
      <c r="C2921" s="23">
        <f t="shared" si="5845"/>
        <v>7.7070176903307841</v>
      </c>
      <c r="D2921" s="24">
        <v>1261.8</v>
      </c>
      <c r="E2921" s="24">
        <v>2223.9</v>
      </c>
      <c r="F2921" s="27">
        <f t="shared" ref="F2921:G2921" si="5846">LN(D2921/D2920)</f>
        <v>6.360333096840972E-3</v>
      </c>
      <c r="G2921" s="27">
        <f t="shared" si="5846"/>
        <v>8.8070483217033996E-3</v>
      </c>
      <c r="H2921" s="27">
        <f t="shared" si="5624"/>
        <v>0.9264666098917762</v>
      </c>
      <c r="I2921" s="27"/>
      <c r="J2921" s="27">
        <v>2883</v>
      </c>
      <c r="K2921" s="27">
        <v>7.2314438239932866</v>
      </c>
      <c r="L2921" s="37">
        <v>-3.8960832385805055E-2</v>
      </c>
      <c r="M2921" s="27"/>
      <c r="N2921" s="27"/>
      <c r="O2921" s="27"/>
      <c r="P2921" s="27"/>
      <c r="Q2921" s="27"/>
      <c r="R2921" s="27"/>
      <c r="S2921" s="27"/>
      <c r="T2921" s="27"/>
      <c r="U2921" s="27"/>
      <c r="V2921" s="27"/>
      <c r="W2921" s="27"/>
      <c r="X2921" s="27"/>
      <c r="Y2921" s="27"/>
      <c r="Z2921" s="27"/>
      <c r="AA2921" s="27"/>
      <c r="AB2921" s="27"/>
      <c r="AC2921" s="27"/>
      <c r="AD2921" s="27"/>
      <c r="AE2921" s="27"/>
    </row>
    <row r="2922" spans="1:31" ht="15.75" customHeight="1" x14ac:dyDescent="0.2">
      <c r="A2922" s="22">
        <v>36958</v>
      </c>
      <c r="B2922" s="23">
        <f t="shared" ref="B2922:C2922" si="5847">LN(D2922)</f>
        <v>7.1425902188859309</v>
      </c>
      <c r="C2922" s="23">
        <f t="shared" si="5847"/>
        <v>7.6818831886743615</v>
      </c>
      <c r="D2922" s="24">
        <v>1264.7</v>
      </c>
      <c r="E2922" s="24">
        <v>2168.6999999999998</v>
      </c>
      <c r="F2922" s="27">
        <f t="shared" ref="F2922:G2922" si="5848">LN(D2922/D2921)</f>
        <v>2.2956669492216627E-3</v>
      </c>
      <c r="G2922" s="27">
        <f t="shared" si="5848"/>
        <v>-2.5134501656422777E-2</v>
      </c>
      <c r="H2922" s="27">
        <f t="shared" si="5624"/>
        <v>0.92979677553760165</v>
      </c>
      <c r="I2922" s="27"/>
      <c r="J2922" s="27">
        <v>2884</v>
      </c>
      <c r="K2922" s="27">
        <v>7.2560675268617905</v>
      </c>
      <c r="L2922" s="37">
        <v>-4.9764422117566376E-2</v>
      </c>
      <c r="M2922" s="27"/>
      <c r="N2922" s="27"/>
      <c r="O2922" s="27"/>
      <c r="P2922" s="27"/>
      <c r="Q2922" s="27"/>
      <c r="R2922" s="27"/>
      <c r="S2922" s="27"/>
      <c r="T2922" s="27"/>
      <c r="U2922" s="27"/>
      <c r="V2922" s="27"/>
      <c r="W2922" s="27"/>
      <c r="X2922" s="27"/>
      <c r="Y2922" s="27"/>
      <c r="Z2922" s="27"/>
      <c r="AA2922" s="27"/>
      <c r="AB2922" s="27"/>
      <c r="AC2922" s="27"/>
      <c r="AD2922" s="27"/>
      <c r="AE2922" s="27"/>
    </row>
    <row r="2923" spans="1:31" ht="15.75" customHeight="1" x14ac:dyDescent="0.2">
      <c r="A2923" s="22">
        <v>36959</v>
      </c>
      <c r="B2923" s="23">
        <f t="shared" ref="B2923:C2923" si="5849">LN(D2923)</f>
        <v>7.1175298625573928</v>
      </c>
      <c r="C2923" s="23">
        <f t="shared" si="5849"/>
        <v>7.6269112787231332</v>
      </c>
      <c r="D2923" s="24">
        <v>1233.4000000000001</v>
      </c>
      <c r="E2923" s="24">
        <v>2052.6999999999998</v>
      </c>
      <c r="F2923" s="27">
        <f t="shared" ref="F2923:G2923" si="5850">LN(D2923/D2922)</f>
        <v>-2.5060356328538182E-2</v>
      </c>
      <c r="G2923" s="27">
        <f t="shared" si="5850"/>
        <v>-5.4971909951227964E-2</v>
      </c>
      <c r="H2923" s="27">
        <f t="shared" si="5624"/>
        <v>0.93321262073852007</v>
      </c>
      <c r="I2923" s="27"/>
      <c r="J2923" s="27">
        <v>2885</v>
      </c>
      <c r="K2923" s="27">
        <v>7.256604764807193</v>
      </c>
      <c r="L2923" s="37">
        <v>-5.4315938424172927E-2</v>
      </c>
      <c r="M2923" s="27"/>
      <c r="N2923" s="27"/>
      <c r="O2923" s="27"/>
      <c r="P2923" s="27"/>
      <c r="Q2923" s="27"/>
      <c r="R2923" s="27"/>
      <c r="S2923" s="27"/>
      <c r="T2923" s="27"/>
      <c r="U2923" s="27"/>
      <c r="V2923" s="27"/>
      <c r="W2923" s="27"/>
      <c r="X2923" s="27"/>
      <c r="Y2923" s="27"/>
      <c r="Z2923" s="27"/>
      <c r="AA2923" s="27"/>
      <c r="AB2923" s="27"/>
      <c r="AC2923" s="27"/>
      <c r="AD2923" s="27"/>
      <c r="AE2923" s="27"/>
    </row>
    <row r="2924" spans="1:31" ht="15.75" customHeight="1" x14ac:dyDescent="0.2">
      <c r="A2924" s="22">
        <v>36962</v>
      </c>
      <c r="B2924" s="23">
        <f t="shared" ref="B2924:C2924" si="5851">LN(D2924)</f>
        <v>7.0733544596317026</v>
      </c>
      <c r="C2924" s="23">
        <f t="shared" si="5851"/>
        <v>7.561797739661321</v>
      </c>
      <c r="D2924" s="24">
        <v>1180.0999999999999</v>
      </c>
      <c r="E2924" s="24">
        <v>1923.3</v>
      </c>
      <c r="F2924" s="27">
        <f t="shared" ref="F2924:G2924" si="5852">LN(D2924/D2923)</f>
        <v>-4.417540292568959E-2</v>
      </c>
      <c r="G2924" s="27">
        <f t="shared" si="5852"/>
        <v>-6.5113539061811707E-2</v>
      </c>
      <c r="H2924" s="27">
        <f t="shared" si="5624"/>
        <v>0.93540646062671673</v>
      </c>
      <c r="I2924" s="27"/>
      <c r="J2924" s="27">
        <v>2886</v>
      </c>
      <c r="K2924" s="27">
        <v>7.2530919150878947</v>
      </c>
      <c r="L2924" s="37">
        <v>-5.0505181500764884E-2</v>
      </c>
      <c r="M2924" s="27"/>
      <c r="N2924" s="27"/>
      <c r="O2924" s="27"/>
      <c r="P2924" s="27"/>
      <c r="Q2924" s="27"/>
      <c r="R2924" s="27"/>
      <c r="S2924" s="27"/>
      <c r="T2924" s="27"/>
      <c r="U2924" s="27"/>
      <c r="V2924" s="27"/>
      <c r="W2924" s="27"/>
      <c r="X2924" s="27"/>
      <c r="Y2924" s="27"/>
      <c r="Z2924" s="27"/>
      <c r="AA2924" s="27"/>
      <c r="AB2924" s="27"/>
      <c r="AC2924" s="27"/>
      <c r="AD2924" s="27"/>
      <c r="AE2924" s="27"/>
    </row>
    <row r="2925" spans="1:31" ht="15.75" customHeight="1" x14ac:dyDescent="0.2">
      <c r="A2925" s="22">
        <v>36963</v>
      </c>
      <c r="B2925" s="23">
        <f t="shared" ref="B2925:C2925" si="5853">LN(D2925)</f>
        <v>7.0880748331054182</v>
      </c>
      <c r="C2925" s="23">
        <f t="shared" si="5853"/>
        <v>7.6082255799218634</v>
      </c>
      <c r="D2925" s="24">
        <v>1197.5999999999999</v>
      </c>
      <c r="E2925" s="24">
        <v>2014.7</v>
      </c>
      <c r="F2925" s="27">
        <f t="shared" ref="F2925:G2925" si="5854">LN(D2925/D2924)</f>
        <v>1.4720373473715513E-2</v>
      </c>
      <c r="G2925" s="27">
        <f t="shared" si="5854"/>
        <v>4.6427840260542391E-2</v>
      </c>
      <c r="H2925" s="27">
        <f t="shared" si="5624"/>
        <v>0.93163310664852983</v>
      </c>
      <c r="I2925" s="27"/>
      <c r="J2925" s="27">
        <v>2887</v>
      </c>
      <c r="K2925" s="27">
        <v>7.2761451073355801</v>
      </c>
      <c r="L2925" s="37">
        <v>-6.0611054202539982E-2</v>
      </c>
      <c r="M2925" s="27"/>
      <c r="N2925" s="27"/>
      <c r="O2925" s="27"/>
      <c r="P2925" s="27"/>
      <c r="Q2925" s="27"/>
      <c r="R2925" s="27"/>
      <c r="S2925" s="27"/>
      <c r="T2925" s="27"/>
      <c r="U2925" s="27"/>
      <c r="V2925" s="27"/>
      <c r="W2925" s="27"/>
      <c r="X2925" s="27"/>
      <c r="Y2925" s="27"/>
      <c r="Z2925" s="27"/>
      <c r="AA2925" s="27"/>
      <c r="AB2925" s="27"/>
      <c r="AC2925" s="27"/>
      <c r="AD2925" s="27"/>
      <c r="AE2925" s="27"/>
    </row>
    <row r="2926" spans="1:31" ht="15.75" customHeight="1" x14ac:dyDescent="0.2">
      <c r="A2926" s="22">
        <v>36964</v>
      </c>
      <c r="B2926" s="23">
        <f t="shared" ref="B2926:C2926" si="5855">LN(D2926)</f>
        <v>7.0619345298298111</v>
      </c>
      <c r="C2926" s="23">
        <f t="shared" si="5855"/>
        <v>7.5868035351625807</v>
      </c>
      <c r="D2926" s="24">
        <v>1166.7</v>
      </c>
      <c r="E2926" s="24">
        <v>1972</v>
      </c>
      <c r="F2926" s="27">
        <f t="shared" ref="F2926:G2926" si="5856">LN(D2926/D2925)</f>
        <v>-2.6140303275607148E-2</v>
      </c>
      <c r="G2926" s="27">
        <f t="shared" si="5856"/>
        <v>-2.1422044759282995E-2</v>
      </c>
      <c r="H2926" s="27">
        <f t="shared" si="5624"/>
        <v>0.93081816302476295</v>
      </c>
      <c r="I2926" s="27"/>
      <c r="J2926" s="27">
        <v>2888</v>
      </c>
      <c r="K2926" s="27">
        <v>7.2813110691353309</v>
      </c>
      <c r="L2926" s="37">
        <v>-6.2914313566502678E-2</v>
      </c>
      <c r="M2926" s="27"/>
      <c r="N2926" s="27"/>
      <c r="O2926" s="27"/>
      <c r="P2926" s="27"/>
      <c r="Q2926" s="27"/>
      <c r="R2926" s="27"/>
      <c r="S2926" s="27"/>
      <c r="T2926" s="27"/>
      <c r="U2926" s="27"/>
      <c r="V2926" s="27"/>
      <c r="W2926" s="27"/>
      <c r="X2926" s="27"/>
      <c r="Y2926" s="27"/>
      <c r="Z2926" s="27"/>
      <c r="AA2926" s="27"/>
      <c r="AB2926" s="27"/>
      <c r="AC2926" s="27"/>
      <c r="AD2926" s="27"/>
      <c r="AE2926" s="27"/>
    </row>
    <row r="2927" spans="1:31" ht="15.75" customHeight="1" x14ac:dyDescent="0.2">
      <c r="A2927" s="22">
        <v>36965</v>
      </c>
      <c r="B2927" s="23">
        <f t="shared" ref="B2927:C2927" si="5857">LN(D2927)</f>
        <v>7.0677460152910783</v>
      </c>
      <c r="C2927" s="23">
        <f t="shared" si="5857"/>
        <v>7.5708040117180495</v>
      </c>
      <c r="D2927" s="24">
        <v>1173.5</v>
      </c>
      <c r="E2927" s="24">
        <v>1940.7</v>
      </c>
      <c r="F2927" s="27">
        <f t="shared" ref="F2927:G2927" si="5858">LN(D2927/D2926)</f>
        <v>5.8114854612669221E-3</v>
      </c>
      <c r="G2927" s="27">
        <f t="shared" si="5858"/>
        <v>-1.5999523444531222E-2</v>
      </c>
      <c r="H2927" s="27">
        <f t="shared" si="5624"/>
        <v>0.93355289667407304</v>
      </c>
      <c r="I2927" s="27"/>
      <c r="J2927" s="27">
        <v>2889</v>
      </c>
      <c r="K2927" s="27">
        <v>7.252040666064258</v>
      </c>
      <c r="L2927" s="37">
        <v>-3.8640614256167716E-2</v>
      </c>
      <c r="M2927" s="27"/>
      <c r="N2927" s="27"/>
      <c r="O2927" s="27"/>
      <c r="P2927" s="27"/>
      <c r="Q2927" s="27"/>
      <c r="R2927" s="27"/>
      <c r="S2927" s="27"/>
      <c r="T2927" s="27"/>
      <c r="U2927" s="27"/>
      <c r="V2927" s="27"/>
      <c r="W2927" s="27"/>
      <c r="X2927" s="27"/>
      <c r="Y2927" s="27"/>
      <c r="Z2927" s="27"/>
      <c r="AA2927" s="27"/>
      <c r="AB2927" s="27"/>
      <c r="AC2927" s="27"/>
      <c r="AD2927" s="27"/>
      <c r="AE2927" s="27"/>
    </row>
    <row r="2928" spans="1:31" ht="15.75" customHeight="1" x14ac:dyDescent="0.2">
      <c r="A2928" s="22">
        <v>36966</v>
      </c>
      <c r="B2928" s="23">
        <f t="shared" ref="B2928:C2928" si="5859">LN(D2928)</f>
        <v>7.0479519094754206</v>
      </c>
      <c r="C2928" s="23">
        <f t="shared" si="5859"/>
        <v>7.5448081851871738</v>
      </c>
      <c r="D2928" s="24">
        <v>1150.5</v>
      </c>
      <c r="E2928" s="24">
        <v>1890.9</v>
      </c>
      <c r="F2928" s="27">
        <f t="shared" ref="F2928:G2928" si="5860">LN(D2928/D2927)</f>
        <v>-1.9794105815657635E-2</v>
      </c>
      <c r="G2928" s="27">
        <f t="shared" si="5860"/>
        <v>-2.5995826530875267E-2</v>
      </c>
      <c r="H2928" s="27">
        <f t="shared" si="5624"/>
        <v>0.93414593671350876</v>
      </c>
      <c r="I2928" s="27"/>
      <c r="J2928" s="27">
        <v>2890</v>
      </c>
      <c r="K2928" s="27">
        <v>7.2597078663730779</v>
      </c>
      <c r="L2928" s="37">
        <v>-4.8224936520692374E-2</v>
      </c>
      <c r="M2928" s="27"/>
      <c r="N2928" s="27"/>
      <c r="O2928" s="27"/>
      <c r="P2928" s="27"/>
      <c r="Q2928" s="27"/>
      <c r="R2928" s="27"/>
      <c r="S2928" s="27"/>
      <c r="T2928" s="27"/>
      <c r="U2928" s="27"/>
      <c r="V2928" s="27"/>
      <c r="W2928" s="27"/>
      <c r="X2928" s="27"/>
      <c r="Y2928" s="27"/>
      <c r="Z2928" s="27"/>
      <c r="AA2928" s="27"/>
      <c r="AB2928" s="27"/>
      <c r="AC2928" s="27"/>
      <c r="AD2928" s="27"/>
      <c r="AE2928" s="27"/>
    </row>
    <row r="2929" spans="1:31" ht="15.75" customHeight="1" x14ac:dyDescent="0.2">
      <c r="A2929" s="22">
        <v>36969</v>
      </c>
      <c r="B2929" s="23">
        <f t="shared" ref="B2929:C2929" si="5861">LN(D2929)</f>
        <v>7.0654425548177304</v>
      </c>
      <c r="C2929" s="23">
        <f t="shared" si="5861"/>
        <v>7.5761485950758534</v>
      </c>
      <c r="D2929" s="24">
        <v>1170.8</v>
      </c>
      <c r="E2929" s="24">
        <v>1951.1</v>
      </c>
      <c r="F2929" s="27">
        <f t="shared" ref="F2929:G2929" si="5862">LN(D2929/D2928)</f>
        <v>1.7490645342310273E-2</v>
      </c>
      <c r="G2929" s="27">
        <f t="shared" si="5862"/>
        <v>3.13404098886787E-2</v>
      </c>
      <c r="H2929" s="27">
        <f t="shared" si="5624"/>
        <v>0.93259028200818839</v>
      </c>
      <c r="I2929" s="27"/>
      <c r="J2929" s="27">
        <v>2891</v>
      </c>
      <c r="K2929" s="27">
        <v>7.2755935259015869</v>
      </c>
      <c r="L2929" s="37">
        <v>-5.7343376402512192E-2</v>
      </c>
      <c r="M2929" s="27"/>
      <c r="N2929" s="27"/>
      <c r="O2929" s="27"/>
      <c r="P2929" s="27"/>
      <c r="Q2929" s="27"/>
      <c r="R2929" s="27"/>
      <c r="S2929" s="27"/>
      <c r="T2929" s="27"/>
      <c r="U2929" s="27"/>
      <c r="V2929" s="27"/>
      <c r="W2929" s="27"/>
      <c r="X2929" s="27"/>
      <c r="Y2929" s="27"/>
      <c r="Z2929" s="27"/>
      <c r="AA2929" s="27"/>
      <c r="AB2929" s="27"/>
      <c r="AC2929" s="27"/>
      <c r="AD2929" s="27"/>
      <c r="AE2929" s="27"/>
    </row>
    <row r="2930" spans="1:31" ht="15.75" customHeight="1" x14ac:dyDescent="0.2">
      <c r="A2930" s="22">
        <v>36970</v>
      </c>
      <c r="B2930" s="23">
        <f t="shared" ref="B2930:C2930" si="5863">LN(D2930)</f>
        <v>7.0410616462903617</v>
      </c>
      <c r="C2930" s="23">
        <f t="shared" si="5863"/>
        <v>7.5269329393419078</v>
      </c>
      <c r="D2930" s="24">
        <v>1142.5999999999999</v>
      </c>
      <c r="E2930" s="24">
        <v>1857.4</v>
      </c>
      <c r="F2930" s="27">
        <f t="shared" ref="F2930:G2930" si="5864">LN(D2930/D2929)</f>
        <v>-2.438090852736868E-2</v>
      </c>
      <c r="G2930" s="27">
        <f t="shared" si="5864"/>
        <v>-4.9215655733945006E-2</v>
      </c>
      <c r="H2930" s="27">
        <f t="shared" si="5624"/>
        <v>0.93544896746562134</v>
      </c>
      <c r="I2930" s="27"/>
      <c r="J2930" s="27">
        <v>2892</v>
      </c>
      <c r="K2930" s="27">
        <v>7.2755935259015869</v>
      </c>
      <c r="L2930" s="37">
        <v>-5.0330417570427777E-2</v>
      </c>
      <c r="M2930" s="27"/>
      <c r="N2930" s="27"/>
      <c r="O2930" s="27"/>
      <c r="P2930" s="27"/>
      <c r="Q2930" s="27"/>
      <c r="R2930" s="27"/>
      <c r="S2930" s="27"/>
      <c r="T2930" s="27"/>
      <c r="U2930" s="27"/>
      <c r="V2930" s="27"/>
      <c r="W2930" s="27"/>
      <c r="X2930" s="27"/>
      <c r="Y2930" s="27"/>
      <c r="Z2930" s="27"/>
      <c r="AA2930" s="27"/>
      <c r="AB2930" s="27"/>
      <c r="AC2930" s="27"/>
      <c r="AD2930" s="27"/>
      <c r="AE2930" s="27"/>
    </row>
    <row r="2931" spans="1:31" ht="15.75" customHeight="1" x14ac:dyDescent="0.2">
      <c r="A2931" s="22">
        <v>36971</v>
      </c>
      <c r="B2931" s="23">
        <f t="shared" ref="B2931:C2931" si="5865">LN(D2931)</f>
        <v>7.0229572086708201</v>
      </c>
      <c r="C2931" s="23">
        <f t="shared" si="5865"/>
        <v>7.5121805294812782</v>
      </c>
      <c r="D2931" s="24">
        <v>1122.0999999999999</v>
      </c>
      <c r="E2931" s="24">
        <v>1830.2</v>
      </c>
      <c r="F2931" s="27">
        <f t="shared" ref="F2931:G2931" si="5866">LN(D2931/D2930)</f>
        <v>-1.8104437619541534E-2</v>
      </c>
      <c r="G2931" s="27">
        <f t="shared" si="5866"/>
        <v>-1.4752409860630202E-2</v>
      </c>
      <c r="H2931" s="27">
        <f t="shared" si="5624"/>
        <v>0.93487598988196319</v>
      </c>
      <c r="I2931" s="27"/>
      <c r="J2931" s="27">
        <v>2893</v>
      </c>
      <c r="K2931" s="27">
        <v>7.2572828547362471</v>
      </c>
      <c r="L2931" s="37">
        <v>-3.7640814605511608E-2</v>
      </c>
      <c r="M2931" s="27"/>
      <c r="N2931" s="27"/>
      <c r="O2931" s="27"/>
      <c r="P2931" s="27"/>
      <c r="Q2931" s="27"/>
      <c r="R2931" s="27"/>
      <c r="S2931" s="27"/>
      <c r="T2931" s="27"/>
      <c r="U2931" s="27"/>
      <c r="V2931" s="27"/>
      <c r="W2931" s="27"/>
      <c r="X2931" s="27"/>
      <c r="Y2931" s="27"/>
      <c r="Z2931" s="27"/>
      <c r="AA2931" s="27"/>
      <c r="AB2931" s="27"/>
      <c r="AC2931" s="27"/>
      <c r="AD2931" s="27"/>
      <c r="AE2931" s="27"/>
    </row>
    <row r="2932" spans="1:31" ht="15.75" customHeight="1" x14ac:dyDescent="0.2">
      <c r="A2932" s="22">
        <v>36972</v>
      </c>
      <c r="B2932" s="23">
        <f t="shared" ref="B2932:C2932" si="5867">LN(D2932)</f>
        <v>7.0188493264877243</v>
      </c>
      <c r="C2932" s="23">
        <f t="shared" si="5867"/>
        <v>7.5483979055599333</v>
      </c>
      <c r="D2932" s="24">
        <v>1117.5</v>
      </c>
      <c r="E2932" s="24">
        <v>1897.7</v>
      </c>
      <c r="F2932" s="27">
        <f t="shared" ref="F2932:G2932" si="5868">LN(D2932/D2931)</f>
        <v>-4.1078821830965772E-3</v>
      </c>
      <c r="G2932" s="27">
        <f t="shared" si="5868"/>
        <v>3.6217376078655231E-2</v>
      </c>
      <c r="H2932" s="27">
        <f t="shared" si="5624"/>
        <v>0.92984622886902146</v>
      </c>
      <c r="I2932" s="27"/>
      <c r="J2932" s="27">
        <v>2894</v>
      </c>
      <c r="K2932" s="27">
        <v>7.2601019258963273</v>
      </c>
      <c r="L2932" s="37">
        <v>-3.5057229709750892E-2</v>
      </c>
      <c r="M2932" s="27"/>
      <c r="N2932" s="27"/>
      <c r="O2932" s="27"/>
      <c r="P2932" s="27"/>
      <c r="Q2932" s="27"/>
      <c r="R2932" s="27"/>
      <c r="S2932" s="27"/>
      <c r="T2932" s="27"/>
      <c r="U2932" s="27"/>
      <c r="V2932" s="27"/>
      <c r="W2932" s="27"/>
      <c r="X2932" s="27"/>
      <c r="Y2932" s="27"/>
      <c r="Z2932" s="27"/>
      <c r="AA2932" s="27"/>
      <c r="AB2932" s="27"/>
      <c r="AC2932" s="27"/>
      <c r="AD2932" s="27"/>
      <c r="AE2932" s="27"/>
    </row>
    <row r="2933" spans="1:31" ht="15.75" customHeight="1" x14ac:dyDescent="0.2">
      <c r="A2933" s="22">
        <v>36973</v>
      </c>
      <c r="B2933" s="23">
        <f t="shared" ref="B2933:C2933" si="5869">LN(D2933)</f>
        <v>7.0386080874008989</v>
      </c>
      <c r="C2933" s="23">
        <f t="shared" si="5869"/>
        <v>7.564549630076284</v>
      </c>
      <c r="D2933" s="24">
        <v>1139.8</v>
      </c>
      <c r="E2933" s="24">
        <v>1928.6</v>
      </c>
      <c r="F2933" s="27">
        <f t="shared" ref="F2933:G2933" si="5870">LN(D2933/D2932)</f>
        <v>1.975876091317514E-2</v>
      </c>
      <c r="G2933" s="27">
        <f t="shared" si="5870"/>
        <v>1.615172451635084E-2</v>
      </c>
      <c r="H2933" s="27">
        <f t="shared" si="5624"/>
        <v>0.9304728545128097</v>
      </c>
      <c r="I2933" s="27"/>
      <c r="J2933" s="27">
        <v>2895</v>
      </c>
      <c r="K2933" s="27">
        <v>7.2249369117876272</v>
      </c>
      <c r="L2933" s="37">
        <v>-1.7521583594302115E-2</v>
      </c>
      <c r="M2933" s="27"/>
      <c r="N2933" s="27"/>
      <c r="O2933" s="27"/>
      <c r="P2933" s="27"/>
      <c r="Q2933" s="27"/>
      <c r="R2933" s="27"/>
      <c r="S2933" s="27"/>
      <c r="T2933" s="27"/>
      <c r="U2933" s="27"/>
      <c r="V2933" s="27"/>
      <c r="W2933" s="27"/>
      <c r="X2933" s="27"/>
      <c r="Y2933" s="27"/>
      <c r="Z2933" s="27"/>
      <c r="AA2933" s="27"/>
      <c r="AB2933" s="27"/>
      <c r="AC2933" s="27"/>
      <c r="AD2933" s="27"/>
      <c r="AE2933" s="27"/>
    </row>
    <row r="2934" spans="1:31" ht="15.75" customHeight="1" x14ac:dyDescent="0.2">
      <c r="A2934" s="22">
        <v>36976</v>
      </c>
      <c r="B2934" s="23">
        <f t="shared" ref="B2934:C2934" si="5871">LN(D2934)</f>
        <v>7.0497755390025656</v>
      </c>
      <c r="C2934" s="23">
        <f t="shared" si="5871"/>
        <v>7.5592467842732498</v>
      </c>
      <c r="D2934" s="24">
        <v>1152.5999999999999</v>
      </c>
      <c r="E2934" s="24">
        <v>1918.4</v>
      </c>
      <c r="F2934" s="27">
        <f t="shared" ref="F2934:G2934" si="5872">LN(D2934/D2933)</f>
        <v>1.1167451601666737E-2</v>
      </c>
      <c r="G2934" s="27">
        <f t="shared" si="5872"/>
        <v>-5.302845803034203E-3</v>
      </c>
      <c r="H2934" s="27">
        <f t="shared" si="5624"/>
        <v>0.93260290875400165</v>
      </c>
      <c r="I2934" s="27"/>
      <c r="J2934" s="27">
        <v>2896</v>
      </c>
      <c r="K2934" s="27">
        <v>7.2198284564951871</v>
      </c>
      <c r="L2934" s="37">
        <v>-8.7884618338618381E-3</v>
      </c>
      <c r="M2934" s="27"/>
      <c r="N2934" s="27"/>
      <c r="O2934" s="27"/>
      <c r="P2934" s="27"/>
      <c r="Q2934" s="27"/>
      <c r="R2934" s="27"/>
      <c r="S2934" s="27"/>
      <c r="T2934" s="27"/>
      <c r="U2934" s="27"/>
      <c r="V2934" s="27"/>
      <c r="W2934" s="27"/>
      <c r="X2934" s="27"/>
      <c r="Y2934" s="27"/>
      <c r="Z2934" s="27"/>
      <c r="AA2934" s="27"/>
      <c r="AB2934" s="27"/>
      <c r="AC2934" s="27"/>
      <c r="AD2934" s="27"/>
      <c r="AE2934" s="27"/>
    </row>
    <row r="2935" spans="1:31" ht="15.75" customHeight="1" x14ac:dyDescent="0.2">
      <c r="A2935" s="22">
        <v>36977</v>
      </c>
      <c r="B2935" s="23">
        <f t="shared" ref="B2935:C2935" si="5873">LN(D2935)</f>
        <v>7.0750477967563308</v>
      </c>
      <c r="C2935" s="23">
        <f t="shared" si="5873"/>
        <v>7.5869049498982291</v>
      </c>
      <c r="D2935" s="24">
        <v>1182.0999999999999</v>
      </c>
      <c r="E2935" s="24">
        <v>1972.2</v>
      </c>
      <c r="F2935" s="27">
        <f t="shared" ref="F2935:G2935" si="5874">LN(D2935/D2934)</f>
        <v>2.5272257753765386E-2</v>
      </c>
      <c r="G2935" s="27">
        <f t="shared" si="5874"/>
        <v>2.7658165624978966E-2</v>
      </c>
      <c r="H2935" s="27">
        <f t="shared" si="5624"/>
        <v>0.93253412867011543</v>
      </c>
      <c r="I2935" s="27"/>
      <c r="J2935" s="27">
        <v>2897</v>
      </c>
      <c r="K2935" s="27">
        <v>7.2260839400858421</v>
      </c>
      <c r="L2935" s="37">
        <v>-1.6595765429264553E-2</v>
      </c>
      <c r="M2935" s="27"/>
      <c r="N2935" s="27"/>
      <c r="O2935" s="27"/>
      <c r="P2935" s="27"/>
      <c r="Q2935" s="27"/>
      <c r="R2935" s="27"/>
      <c r="S2935" s="27"/>
      <c r="T2935" s="27"/>
      <c r="U2935" s="27"/>
      <c r="V2935" s="27"/>
      <c r="W2935" s="27"/>
      <c r="X2935" s="27"/>
      <c r="Y2935" s="27"/>
      <c r="Z2935" s="27"/>
      <c r="AA2935" s="27"/>
      <c r="AB2935" s="27"/>
      <c r="AC2935" s="27"/>
      <c r="AD2935" s="27"/>
      <c r="AE2935" s="27"/>
    </row>
    <row r="2936" spans="1:31" ht="15.75" customHeight="1" x14ac:dyDescent="0.2">
      <c r="A2936" s="22">
        <v>36978</v>
      </c>
      <c r="B2936" s="23">
        <f t="shared" ref="B2936:C2936" si="5875">LN(D2936)</f>
        <v>7.0502959657642474</v>
      </c>
      <c r="C2936" s="23">
        <f t="shared" si="5875"/>
        <v>7.5251546821038078</v>
      </c>
      <c r="D2936" s="24">
        <v>1153.2</v>
      </c>
      <c r="E2936" s="24">
        <v>1854.1</v>
      </c>
      <c r="F2936" s="27">
        <f t="shared" ref="F2936:G2936" si="5876">LN(D2936/D2935)</f>
        <v>-2.4751830992084001E-2</v>
      </c>
      <c r="G2936" s="27">
        <f t="shared" si="5876"/>
        <v>-6.1750267794421144E-2</v>
      </c>
      <c r="H2936" s="27">
        <f t="shared" si="5624"/>
        <v>0.9368971487763752</v>
      </c>
      <c r="I2936" s="27"/>
      <c r="J2936" s="27">
        <v>2898</v>
      </c>
      <c r="K2936" s="27">
        <v>7.2092702846257763</v>
      </c>
      <c r="L2936" s="37">
        <v>-8.2485548979578383E-3</v>
      </c>
      <c r="M2936" s="27"/>
      <c r="N2936" s="27"/>
      <c r="O2936" s="27"/>
      <c r="P2936" s="27"/>
      <c r="Q2936" s="27"/>
      <c r="R2936" s="27"/>
      <c r="S2936" s="27"/>
      <c r="T2936" s="27"/>
      <c r="U2936" s="27"/>
      <c r="V2936" s="27"/>
      <c r="W2936" s="27"/>
      <c r="X2936" s="27"/>
      <c r="Y2936" s="27"/>
      <c r="Z2936" s="27"/>
      <c r="AA2936" s="27"/>
      <c r="AB2936" s="27"/>
      <c r="AC2936" s="27"/>
      <c r="AD2936" s="27"/>
      <c r="AE2936" s="27"/>
    </row>
    <row r="2937" spans="1:31" ht="15.75" customHeight="1" x14ac:dyDescent="0.2">
      <c r="A2937" s="22">
        <v>36979</v>
      </c>
      <c r="B2937" s="23">
        <f t="shared" ref="B2937:C2937" si="5877">LN(D2937)</f>
        <v>7.045689465071451</v>
      </c>
      <c r="C2937" s="23">
        <f t="shared" si="5877"/>
        <v>7.5068664676154881</v>
      </c>
      <c r="D2937" s="24">
        <v>1147.9000000000001</v>
      </c>
      <c r="E2937" s="24">
        <v>1820.5</v>
      </c>
      <c r="F2937" s="27">
        <f t="shared" ref="F2937:G2937" si="5878">LN(D2937/D2936)</f>
        <v>-4.6065006927960414E-3</v>
      </c>
      <c r="G2937" s="27">
        <f t="shared" si="5878"/>
        <v>-1.8288214488319497E-2</v>
      </c>
      <c r="H2937" s="27">
        <f t="shared" si="5624"/>
        <v>0.93856597762414606</v>
      </c>
      <c r="I2937" s="27"/>
      <c r="J2937" s="27">
        <v>2899</v>
      </c>
      <c r="K2937" s="27">
        <v>7.1953955718314315</v>
      </c>
      <c r="L2937" s="37">
        <v>-5.8341579143217359E-4</v>
      </c>
      <c r="M2937" s="27"/>
      <c r="N2937" s="27"/>
      <c r="O2937" s="27"/>
      <c r="P2937" s="27"/>
      <c r="Q2937" s="27"/>
      <c r="R2937" s="27"/>
      <c r="S2937" s="27"/>
      <c r="T2937" s="27"/>
      <c r="U2937" s="27"/>
      <c r="V2937" s="27"/>
      <c r="W2937" s="27"/>
      <c r="X2937" s="27"/>
      <c r="Y2937" s="27"/>
      <c r="Z2937" s="27"/>
      <c r="AA2937" s="27"/>
      <c r="AB2937" s="27"/>
      <c r="AC2937" s="27"/>
      <c r="AD2937" s="27"/>
      <c r="AE2937" s="27"/>
    </row>
    <row r="2938" spans="1:31" ht="15.75" customHeight="1" x14ac:dyDescent="0.2">
      <c r="A2938" s="22">
        <v>36980</v>
      </c>
      <c r="B2938" s="23">
        <f t="shared" ref="B2938:C2938" si="5879">LN(D2938)</f>
        <v>7.0564338713534998</v>
      </c>
      <c r="C2938" s="23">
        <f t="shared" si="5879"/>
        <v>7.5176295403482607</v>
      </c>
      <c r="D2938" s="24">
        <v>1160.3</v>
      </c>
      <c r="E2938" s="24">
        <v>1840.2</v>
      </c>
      <c r="F2938" s="27">
        <f t="shared" ref="F2938:G2938" si="5880">LN(D2938/D2937)</f>
        <v>1.0744406282048532E-2</v>
      </c>
      <c r="G2938" s="27">
        <f t="shared" si="5880"/>
        <v>1.0763072732772667E-2</v>
      </c>
      <c r="H2938" s="27">
        <f t="shared" si="5624"/>
        <v>0.93865145036484521</v>
      </c>
      <c r="I2938" s="27"/>
      <c r="J2938" s="27">
        <v>2900</v>
      </c>
      <c r="K2938" s="27">
        <v>7.1670445695137435</v>
      </c>
      <c r="L2938" s="37">
        <v>1.4319212188815378E-2</v>
      </c>
      <c r="M2938" s="27"/>
      <c r="N2938" s="27"/>
      <c r="O2938" s="27"/>
      <c r="P2938" s="27"/>
      <c r="Q2938" s="27"/>
      <c r="R2938" s="27"/>
      <c r="S2938" s="27"/>
      <c r="T2938" s="27"/>
      <c r="U2938" s="27"/>
      <c r="V2938" s="27"/>
      <c r="W2938" s="27"/>
      <c r="X2938" s="27"/>
      <c r="Y2938" s="27"/>
      <c r="Z2938" s="27"/>
      <c r="AA2938" s="27"/>
      <c r="AB2938" s="27"/>
      <c r="AC2938" s="27"/>
      <c r="AD2938" s="27"/>
      <c r="AE2938" s="27"/>
    </row>
    <row r="2939" spans="1:31" ht="15.75" customHeight="1" x14ac:dyDescent="0.2">
      <c r="A2939" s="22">
        <v>36983</v>
      </c>
      <c r="B2939" s="23">
        <f t="shared" ref="B2939:C2939" si="5881">LN(D2939)</f>
        <v>7.0438583619744772</v>
      </c>
      <c r="C2939" s="23">
        <f t="shared" si="5881"/>
        <v>7.4859965310407244</v>
      </c>
      <c r="D2939" s="24">
        <v>1145.8</v>
      </c>
      <c r="E2939" s="24">
        <v>1782.9</v>
      </c>
      <c r="F2939" s="27">
        <f t="shared" ref="F2939:G2939" si="5882">LN(D2939/D2938)</f>
        <v>-1.2575509379022349E-2</v>
      </c>
      <c r="G2939" s="27">
        <f t="shared" si="5882"/>
        <v>-3.1633009307536153E-2</v>
      </c>
      <c r="H2939" s="27">
        <f t="shared" si="5624"/>
        <v>0.94093796767966442</v>
      </c>
      <c r="I2939" s="27"/>
      <c r="J2939" s="27">
        <v>2901</v>
      </c>
      <c r="K2939" s="27">
        <v>7.1729484711601046</v>
      </c>
      <c r="L2939" s="37">
        <v>2.02112885297554E-2</v>
      </c>
      <c r="M2939" s="27"/>
      <c r="N2939" s="27"/>
      <c r="O2939" s="27"/>
      <c r="P2939" s="27"/>
      <c r="Q2939" s="27"/>
      <c r="R2939" s="27"/>
      <c r="S2939" s="27"/>
      <c r="T2939" s="27"/>
      <c r="U2939" s="27"/>
      <c r="V2939" s="27"/>
      <c r="W2939" s="27"/>
      <c r="X2939" s="27"/>
      <c r="Y2939" s="27"/>
      <c r="Z2939" s="27"/>
      <c r="AA2939" s="27"/>
      <c r="AB2939" s="27"/>
      <c r="AC2939" s="27"/>
      <c r="AD2939" s="27"/>
      <c r="AE2939" s="27"/>
    </row>
    <row r="2940" spans="1:31" ht="15.75" customHeight="1" x14ac:dyDescent="0.2">
      <c r="A2940" s="22">
        <v>36984</v>
      </c>
      <c r="B2940" s="23">
        <f t="shared" ref="B2940:C2940" si="5883">LN(D2940)</f>
        <v>7.0088667803505489</v>
      </c>
      <c r="C2940" s="23">
        <f t="shared" si="5883"/>
        <v>7.4223737009868236</v>
      </c>
      <c r="D2940" s="24">
        <v>1106.4000000000001</v>
      </c>
      <c r="E2940" s="24">
        <v>1673</v>
      </c>
      <c r="F2940" s="27">
        <f t="shared" ref="F2940:G2940" si="5884">LN(D2940/D2939)</f>
        <v>-3.4991581623928895E-2</v>
      </c>
      <c r="G2940" s="27">
        <f t="shared" si="5884"/>
        <v>-6.3622830053900695E-2</v>
      </c>
      <c r="H2940" s="27">
        <f t="shared" si="5624"/>
        <v>0.94428912672757259</v>
      </c>
      <c r="I2940" s="27"/>
      <c r="J2940" s="27">
        <v>2902</v>
      </c>
      <c r="K2940" s="27">
        <v>7.1532329714359202</v>
      </c>
      <c r="L2940" s="37">
        <v>3.1244539761655865E-2</v>
      </c>
      <c r="M2940" s="27"/>
      <c r="N2940" s="27"/>
      <c r="O2940" s="27"/>
      <c r="P2940" s="27"/>
      <c r="Q2940" s="27"/>
      <c r="R2940" s="27"/>
      <c r="S2940" s="27"/>
      <c r="T2940" s="27"/>
      <c r="U2940" s="27"/>
      <c r="V2940" s="27"/>
      <c r="W2940" s="27"/>
      <c r="X2940" s="27"/>
      <c r="Y2940" s="27"/>
      <c r="Z2940" s="27"/>
      <c r="AA2940" s="27"/>
      <c r="AB2940" s="27"/>
      <c r="AC2940" s="27"/>
      <c r="AD2940" s="27"/>
      <c r="AE2940" s="27"/>
    </row>
    <row r="2941" spans="1:31" ht="15.75" customHeight="1" x14ac:dyDescent="0.2">
      <c r="A2941" s="22">
        <v>36985</v>
      </c>
      <c r="B2941" s="23">
        <f t="shared" ref="B2941:C2941" si="5885">LN(D2941)</f>
        <v>7.0059703264790922</v>
      </c>
      <c r="C2941" s="23">
        <f t="shared" si="5885"/>
        <v>7.4017195456727158</v>
      </c>
      <c r="D2941" s="24">
        <v>1103.2</v>
      </c>
      <c r="E2941" s="24">
        <v>1638.8</v>
      </c>
      <c r="F2941" s="27">
        <f t="shared" ref="F2941:G2941" si="5886">LN(D2941/D2940)</f>
        <v>-2.8964538714563834E-3</v>
      </c>
      <c r="G2941" s="27">
        <f t="shared" si="5886"/>
        <v>-2.0654155314107952E-2</v>
      </c>
      <c r="H2941" s="27">
        <f t="shared" si="5624"/>
        <v>0.94653280001334406</v>
      </c>
      <c r="I2941" s="27"/>
      <c r="J2941" s="27">
        <v>2903</v>
      </c>
      <c r="K2941" s="27">
        <v>7.1735144196250946</v>
      </c>
      <c r="L2941" s="37">
        <v>8.7617015310001989E-3</v>
      </c>
      <c r="M2941" s="27"/>
      <c r="N2941" s="27"/>
      <c r="O2941" s="27"/>
      <c r="P2941" s="27"/>
      <c r="Q2941" s="27"/>
      <c r="R2941" s="27"/>
      <c r="S2941" s="27"/>
      <c r="T2941" s="27"/>
      <c r="U2941" s="27"/>
      <c r="V2941" s="27"/>
      <c r="W2941" s="27"/>
      <c r="X2941" s="27"/>
      <c r="Y2941" s="27"/>
      <c r="Z2941" s="27"/>
      <c r="AA2941" s="27"/>
      <c r="AB2941" s="27"/>
      <c r="AC2941" s="27"/>
      <c r="AD2941" s="27"/>
      <c r="AE2941" s="27"/>
    </row>
    <row r="2942" spans="1:31" ht="15.75" customHeight="1" x14ac:dyDescent="0.2">
      <c r="A2942" s="22">
        <v>36986</v>
      </c>
      <c r="B2942" s="23">
        <f t="shared" ref="B2942:C2942" si="5887">LN(D2942)</f>
        <v>7.0487338722417094</v>
      </c>
      <c r="C2942" s="23">
        <f t="shared" si="5887"/>
        <v>7.4871736942137392</v>
      </c>
      <c r="D2942" s="24">
        <v>1151.4000000000001</v>
      </c>
      <c r="E2942" s="24">
        <v>1785</v>
      </c>
      <c r="F2942" s="27">
        <f t="shared" ref="F2942:G2942" si="5888">LN(D2942/D2941)</f>
        <v>4.2763545762617212E-2</v>
      </c>
      <c r="G2942" s="27">
        <f t="shared" si="5888"/>
        <v>8.5454148541023553E-2</v>
      </c>
      <c r="H2942" s="27">
        <f t="shared" si="5624"/>
        <v>0.94144121134643022</v>
      </c>
      <c r="I2942" s="27"/>
      <c r="J2942" s="27">
        <v>2904</v>
      </c>
      <c r="K2942" s="27">
        <v>7.1926092863803532</v>
      </c>
      <c r="L2942" s="37">
        <v>-2.2347292888973413E-3</v>
      </c>
      <c r="M2942" s="27"/>
      <c r="N2942" s="27"/>
      <c r="O2942" s="27"/>
      <c r="P2942" s="27"/>
      <c r="Q2942" s="27"/>
      <c r="R2942" s="27"/>
      <c r="S2942" s="27"/>
      <c r="T2942" s="27"/>
      <c r="U2942" s="27"/>
      <c r="V2942" s="27"/>
      <c r="W2942" s="27"/>
      <c r="X2942" s="27"/>
      <c r="Y2942" s="27"/>
      <c r="Z2942" s="27"/>
      <c r="AA2942" s="27"/>
      <c r="AB2942" s="27"/>
      <c r="AC2942" s="27"/>
      <c r="AD2942" s="27"/>
      <c r="AE2942" s="27"/>
    </row>
    <row r="2943" spans="1:31" ht="15.75" customHeight="1" x14ac:dyDescent="0.2">
      <c r="A2943" s="22">
        <v>36987</v>
      </c>
      <c r="B2943" s="23">
        <f t="shared" ref="B2943:C2943" si="5889">LN(D2943)</f>
        <v>7.0285559791278409</v>
      </c>
      <c r="C2943" s="23">
        <f t="shared" si="5889"/>
        <v>7.4502539732029938</v>
      </c>
      <c r="D2943" s="24">
        <v>1128.4000000000001</v>
      </c>
      <c r="E2943" s="24">
        <v>1720.3</v>
      </c>
      <c r="F2943" s="27">
        <f t="shared" ref="F2943:G2943" si="5890">LN(D2943/D2942)</f>
        <v>-2.0177893113868056E-2</v>
      </c>
      <c r="G2943" s="27">
        <f t="shared" si="5890"/>
        <v>-3.6919721010745976E-2</v>
      </c>
      <c r="H2943" s="27">
        <f t="shared" si="5624"/>
        <v>0.94339817198287301</v>
      </c>
      <c r="I2943" s="27"/>
      <c r="J2943" s="27">
        <v>2905</v>
      </c>
      <c r="K2943" s="27">
        <v>7.1524584706017373</v>
      </c>
      <c r="L2943" s="37">
        <v>1.8814253832882599E-2</v>
      </c>
      <c r="M2943" s="27"/>
      <c r="N2943" s="27"/>
      <c r="O2943" s="27"/>
      <c r="P2943" s="27"/>
      <c r="Q2943" s="27"/>
      <c r="R2943" s="27"/>
      <c r="S2943" s="27"/>
      <c r="T2943" s="27"/>
      <c r="U2943" s="27"/>
      <c r="V2943" s="27"/>
      <c r="W2943" s="27"/>
      <c r="X2943" s="27"/>
      <c r="Y2943" s="27"/>
      <c r="Z2943" s="27"/>
      <c r="AA2943" s="27"/>
      <c r="AB2943" s="27"/>
      <c r="AC2943" s="27"/>
      <c r="AD2943" s="27"/>
      <c r="AE2943" s="27"/>
    </row>
    <row r="2944" spans="1:31" ht="15.75" customHeight="1" x14ac:dyDescent="0.2">
      <c r="A2944" s="22">
        <v>36990</v>
      </c>
      <c r="B2944" s="23">
        <f t="shared" ref="B2944:C2944" si="5891">LN(D2944)</f>
        <v>7.0365881508251054</v>
      </c>
      <c r="C2944" s="23">
        <f t="shared" si="5891"/>
        <v>7.4649109003307341</v>
      </c>
      <c r="D2944" s="24">
        <v>1137.5</v>
      </c>
      <c r="E2944" s="24">
        <v>1745.7</v>
      </c>
      <c r="F2944" s="27">
        <f t="shared" ref="F2944:G2944" si="5892">LN(D2944/D2943)</f>
        <v>8.0321716972642527E-3</v>
      </c>
      <c r="G2944" s="27">
        <f t="shared" si="5892"/>
        <v>1.4656927127740506E-2</v>
      </c>
      <c r="H2944" s="27">
        <f t="shared" si="5624"/>
        <v>0.94262185373349172</v>
      </c>
      <c r="I2944" s="27"/>
      <c r="J2944" s="27">
        <v>2906</v>
      </c>
      <c r="K2944" s="27">
        <v>7.1524584706017373</v>
      </c>
      <c r="L2944" s="37">
        <v>1.8814253832882599E-2</v>
      </c>
      <c r="M2944" s="27"/>
      <c r="N2944" s="27"/>
      <c r="O2944" s="27"/>
      <c r="P2944" s="27"/>
      <c r="Q2944" s="27"/>
      <c r="R2944" s="27"/>
      <c r="S2944" s="27"/>
      <c r="T2944" s="27"/>
      <c r="U2944" s="27"/>
      <c r="V2944" s="27"/>
      <c r="W2944" s="27"/>
      <c r="X2944" s="27"/>
      <c r="Y2944" s="27"/>
      <c r="Z2944" s="27"/>
      <c r="AA2944" s="27"/>
      <c r="AB2944" s="27"/>
      <c r="AC2944" s="27"/>
      <c r="AD2944" s="27"/>
      <c r="AE2944" s="27"/>
    </row>
    <row r="2945" spans="1:31" ht="15.75" customHeight="1" x14ac:dyDescent="0.2">
      <c r="A2945" s="22">
        <v>36991</v>
      </c>
      <c r="B2945" s="23">
        <f t="shared" ref="B2945:C2945" si="5893">LN(D2945)</f>
        <v>7.0633049797231022</v>
      </c>
      <c r="C2945" s="23">
        <f t="shared" si="5893"/>
        <v>7.5240214152061249</v>
      </c>
      <c r="D2945" s="24">
        <v>1168.3</v>
      </c>
      <c r="E2945" s="24">
        <v>1852</v>
      </c>
      <c r="F2945" s="27">
        <f t="shared" ref="F2945:G2945" si="5894">LN(D2945/D2944)</f>
        <v>2.671682889799714E-2</v>
      </c>
      <c r="G2945" s="27">
        <f t="shared" si="5894"/>
        <v>5.9110514875390686E-2</v>
      </c>
      <c r="H2945" s="27">
        <f t="shared" si="5624"/>
        <v>0.93876726154023038</v>
      </c>
      <c r="I2945" s="27"/>
      <c r="J2945" s="27">
        <v>2907</v>
      </c>
      <c r="K2945" s="27">
        <v>7.1171263019600106</v>
      </c>
      <c r="L2945" s="37">
        <v>3.6629310479264099E-2</v>
      </c>
      <c r="M2945" s="27"/>
      <c r="N2945" s="27"/>
      <c r="O2945" s="27"/>
      <c r="P2945" s="27"/>
      <c r="Q2945" s="27"/>
      <c r="R2945" s="27"/>
      <c r="S2945" s="27"/>
      <c r="T2945" s="27"/>
      <c r="U2945" s="27"/>
      <c r="V2945" s="27"/>
      <c r="W2945" s="27"/>
      <c r="X2945" s="27"/>
      <c r="Y2945" s="27"/>
      <c r="Z2945" s="27"/>
      <c r="AA2945" s="27"/>
      <c r="AB2945" s="27"/>
      <c r="AC2945" s="27"/>
      <c r="AD2945" s="27"/>
      <c r="AE2945" s="27"/>
    </row>
    <row r="2946" spans="1:31" ht="15.75" customHeight="1" x14ac:dyDescent="0.2">
      <c r="A2946" s="22">
        <v>36992</v>
      </c>
      <c r="B2946" s="23">
        <f t="shared" ref="B2946:C2946" si="5895">LN(D2946)</f>
        <v>7.0611628256114489</v>
      </c>
      <c r="C2946" s="23">
        <f t="shared" si="5895"/>
        <v>7.5490300501313712</v>
      </c>
      <c r="D2946" s="24">
        <v>1165.8</v>
      </c>
      <c r="E2946" s="24">
        <v>1898.9</v>
      </c>
      <c r="F2946" s="27">
        <f t="shared" ref="F2946:G2946" si="5896">LN(D2946/D2945)</f>
        <v>-2.1421541116533353E-3</v>
      </c>
      <c r="G2946" s="27">
        <f t="shared" si="5896"/>
        <v>2.5008634925246409E-2</v>
      </c>
      <c r="H2946" s="27">
        <f t="shared" si="5624"/>
        <v>0.93537352199155277</v>
      </c>
      <c r="I2946" s="27"/>
      <c r="J2946" s="27">
        <v>2908</v>
      </c>
      <c r="K2946" s="27">
        <v>7.1002601127876837</v>
      </c>
      <c r="L2946" s="37">
        <v>3.4790088631138971E-2</v>
      </c>
      <c r="M2946" s="27"/>
      <c r="N2946" s="27"/>
      <c r="O2946" s="27"/>
      <c r="P2946" s="27"/>
      <c r="Q2946" s="27"/>
      <c r="R2946" s="27"/>
      <c r="S2946" s="27"/>
      <c r="T2946" s="27"/>
      <c r="U2946" s="27"/>
      <c r="V2946" s="27"/>
      <c r="W2946" s="27"/>
      <c r="X2946" s="27"/>
      <c r="Y2946" s="27"/>
      <c r="Z2946" s="27"/>
      <c r="AA2946" s="27"/>
      <c r="AB2946" s="27"/>
      <c r="AC2946" s="27"/>
      <c r="AD2946" s="27"/>
      <c r="AE2946" s="27"/>
    </row>
    <row r="2947" spans="1:31" ht="15.75" customHeight="1" x14ac:dyDescent="0.2">
      <c r="A2947" s="22">
        <v>36993</v>
      </c>
      <c r="B2947" s="23">
        <f t="shared" ref="B2947:C2947" si="5897">LN(D2947)</f>
        <v>7.0762314289540384</v>
      </c>
      <c r="C2947" s="23">
        <f t="shared" si="5897"/>
        <v>7.5814137829582195</v>
      </c>
      <c r="D2947" s="24">
        <v>1183.5</v>
      </c>
      <c r="E2947" s="24">
        <v>1961.4</v>
      </c>
      <c r="F2947" s="27">
        <f t="shared" ref="F2947:G2947" si="5898">LN(D2947/D2946)</f>
        <v>1.5068603342589177E-2</v>
      </c>
      <c r="G2947" s="27">
        <f t="shared" si="5898"/>
        <v>3.2383732826848859E-2</v>
      </c>
      <c r="H2947" s="27">
        <f t="shared" si="5624"/>
        <v>0.93336567974435736</v>
      </c>
      <c r="I2947" s="27"/>
      <c r="J2947" s="27">
        <v>2909</v>
      </c>
      <c r="K2947" s="27">
        <v>7.0919330099863016</v>
      </c>
      <c r="L2947" s="37">
        <v>4.1203315250236905E-2</v>
      </c>
      <c r="M2947" s="27"/>
      <c r="N2947" s="27"/>
      <c r="O2947" s="27"/>
      <c r="P2947" s="27"/>
      <c r="Q2947" s="27"/>
      <c r="R2947" s="27"/>
      <c r="S2947" s="27"/>
      <c r="T2947" s="27"/>
      <c r="U2947" s="27"/>
      <c r="V2947" s="27"/>
      <c r="W2947" s="27"/>
      <c r="X2947" s="27"/>
      <c r="Y2947" s="27"/>
      <c r="Z2947" s="27"/>
      <c r="AA2947" s="27"/>
      <c r="AB2947" s="27"/>
      <c r="AC2947" s="27"/>
      <c r="AD2947" s="27"/>
      <c r="AE2947" s="27"/>
    </row>
    <row r="2948" spans="1:31" ht="15.75" customHeight="1" x14ac:dyDescent="0.2">
      <c r="A2948" s="22">
        <v>36994</v>
      </c>
      <c r="B2948" s="23">
        <f t="shared" ref="B2948:C2948" si="5899">LN(D2948)</f>
        <v>7.0762314289540384</v>
      </c>
      <c r="C2948" s="23">
        <f t="shared" si="5899"/>
        <v>7.5814137829582195</v>
      </c>
      <c r="D2948" s="24">
        <v>1183.5</v>
      </c>
      <c r="E2948" s="24">
        <v>1961.4</v>
      </c>
      <c r="F2948" s="27">
        <f t="shared" ref="F2948:G2948" si="5900">LN(D2948/D2947)</f>
        <v>0</v>
      </c>
      <c r="G2948" s="27">
        <f t="shared" si="5900"/>
        <v>0</v>
      </c>
      <c r="H2948" s="27">
        <f t="shared" si="5624"/>
        <v>0.93336567974435736</v>
      </c>
      <c r="I2948" s="27"/>
      <c r="J2948" s="27">
        <v>2910</v>
      </c>
      <c r="K2948" s="27">
        <v>7.0980481960931501</v>
      </c>
      <c r="L2948" s="37">
        <v>2.9484976726894985E-2</v>
      </c>
      <c r="M2948" s="27"/>
      <c r="N2948" s="27"/>
      <c r="O2948" s="27"/>
      <c r="P2948" s="27"/>
      <c r="Q2948" s="27"/>
      <c r="R2948" s="27"/>
      <c r="S2948" s="27"/>
      <c r="T2948" s="27"/>
      <c r="U2948" s="27"/>
      <c r="V2948" s="27"/>
      <c r="W2948" s="27"/>
      <c r="X2948" s="27"/>
      <c r="Y2948" s="27"/>
      <c r="Z2948" s="27"/>
      <c r="AA2948" s="27"/>
      <c r="AB2948" s="27"/>
      <c r="AC2948" s="27"/>
      <c r="AD2948" s="27"/>
      <c r="AE2948" s="27"/>
    </row>
    <row r="2949" spans="1:31" ht="15.75" customHeight="1" x14ac:dyDescent="0.2">
      <c r="A2949" s="22">
        <v>36997</v>
      </c>
      <c r="B2949" s="23">
        <f t="shared" ref="B2949:C2949" si="5901">LN(D2949)</f>
        <v>7.0729306769411213</v>
      </c>
      <c r="C2949" s="23">
        <f t="shared" si="5901"/>
        <v>7.5545967066655706</v>
      </c>
      <c r="D2949" s="24">
        <v>1179.5999999999999</v>
      </c>
      <c r="E2949" s="24">
        <v>1909.5</v>
      </c>
      <c r="F2949" s="27">
        <f t="shared" ref="F2949:G2949" si="5902">LN(D2949/D2948)</f>
        <v>-3.3007520129174819E-3</v>
      </c>
      <c r="G2949" s="27">
        <f t="shared" si="5902"/>
        <v>-2.6817076292649105E-2</v>
      </c>
      <c r="H2949" s="27">
        <f t="shared" si="5624"/>
        <v>0.9362419929975262</v>
      </c>
      <c r="I2949" s="27"/>
      <c r="J2949" s="27">
        <v>2911</v>
      </c>
      <c r="K2949" s="27">
        <v>7.1138091382746378</v>
      </c>
      <c r="L2949" s="37">
        <v>3.1071489542127573E-2</v>
      </c>
      <c r="M2949" s="27"/>
      <c r="N2949" s="27"/>
      <c r="O2949" s="27"/>
      <c r="P2949" s="27"/>
      <c r="Q2949" s="27"/>
      <c r="R2949" s="27"/>
      <c r="S2949" s="27"/>
      <c r="T2949" s="27"/>
      <c r="U2949" s="27"/>
      <c r="V2949" s="27"/>
      <c r="W2949" s="27"/>
      <c r="X2949" s="27"/>
      <c r="Y2949" s="27"/>
      <c r="Z2949" s="27"/>
      <c r="AA2949" s="27"/>
      <c r="AB2949" s="27"/>
      <c r="AC2949" s="27"/>
      <c r="AD2949" s="27"/>
      <c r="AE2949" s="27"/>
    </row>
    <row r="2950" spans="1:31" ht="15.75" customHeight="1" x14ac:dyDescent="0.2">
      <c r="A2950" s="22">
        <v>36998</v>
      </c>
      <c r="B2950" s="23">
        <f t="shared" ref="B2950:C2950" si="5903">LN(D2950)</f>
        <v>7.0832200483128789</v>
      </c>
      <c r="C2950" s="23">
        <f t="shared" si="5903"/>
        <v>7.5617457443408886</v>
      </c>
      <c r="D2950" s="24">
        <v>1191.8</v>
      </c>
      <c r="E2950" s="24">
        <v>1923.2</v>
      </c>
      <c r="F2950" s="27">
        <f t="shared" ref="F2950:G2950" si="5904">LN(D2950/D2949)</f>
        <v>1.0289371371757438E-2</v>
      </c>
      <c r="G2950" s="27">
        <f t="shared" si="5904"/>
        <v>7.1490376753175237E-3</v>
      </c>
      <c r="H2950" s="27">
        <f t="shared" si="5624"/>
        <v>0.93671756335021816</v>
      </c>
      <c r="I2950" s="27"/>
      <c r="J2950" s="27">
        <v>2912</v>
      </c>
      <c r="K2950" s="27">
        <v>7.0788838838746519</v>
      </c>
      <c r="L2950" s="37">
        <v>5.831505897017486E-2</v>
      </c>
      <c r="M2950" s="27"/>
      <c r="N2950" s="27"/>
      <c r="O2950" s="27"/>
      <c r="P2950" s="27"/>
      <c r="Q2950" s="27"/>
      <c r="R2950" s="27"/>
      <c r="S2950" s="27"/>
      <c r="T2950" s="27"/>
      <c r="U2950" s="27"/>
      <c r="V2950" s="27"/>
      <c r="W2950" s="27"/>
      <c r="X2950" s="27"/>
      <c r="Y2950" s="27"/>
      <c r="Z2950" s="27"/>
      <c r="AA2950" s="27"/>
      <c r="AB2950" s="27"/>
      <c r="AC2950" s="27"/>
      <c r="AD2950" s="27"/>
      <c r="AE2950" s="27"/>
    </row>
    <row r="2951" spans="1:31" ht="15.75" customHeight="1" x14ac:dyDescent="0.2">
      <c r="A2951" s="22">
        <v>36999</v>
      </c>
      <c r="B2951" s="23">
        <f t="shared" ref="B2951:C2951" si="5905">LN(D2951)</f>
        <v>7.1213332254266462</v>
      </c>
      <c r="C2951" s="23">
        <f t="shared" si="5905"/>
        <v>7.6398346695438697</v>
      </c>
      <c r="D2951" s="24">
        <v>1238.0999999999999</v>
      </c>
      <c r="E2951" s="24">
        <v>2079.4</v>
      </c>
      <c r="F2951" s="27">
        <f t="shared" ref="F2951:G2951" si="5906">LN(D2951/D2950)</f>
        <v>3.8113177113767216E-2</v>
      </c>
      <c r="G2951" s="27">
        <f t="shared" si="5906"/>
        <v>7.8088925202981371E-2</v>
      </c>
      <c r="H2951" s="27">
        <f t="shared" si="5624"/>
        <v>0.93213185015845634</v>
      </c>
      <c r="I2951" s="27"/>
      <c r="J2951" s="27">
        <v>2913</v>
      </c>
      <c r="K2951" s="27">
        <v>7.0587658203569275</v>
      </c>
      <c r="L2951" s="37">
        <v>6.4020189828869256E-2</v>
      </c>
      <c r="M2951" s="27"/>
      <c r="N2951" s="27"/>
      <c r="O2951" s="27"/>
      <c r="P2951" s="27"/>
      <c r="Q2951" s="27"/>
      <c r="R2951" s="27"/>
      <c r="S2951" s="27"/>
      <c r="T2951" s="27"/>
      <c r="U2951" s="27"/>
      <c r="V2951" s="27"/>
      <c r="W2951" s="27"/>
      <c r="X2951" s="27"/>
      <c r="Y2951" s="27"/>
      <c r="Z2951" s="27"/>
      <c r="AA2951" s="27"/>
      <c r="AB2951" s="27"/>
      <c r="AC2951" s="27"/>
      <c r="AD2951" s="27"/>
      <c r="AE2951" s="27"/>
    </row>
    <row r="2952" spans="1:31" ht="15.75" customHeight="1" x14ac:dyDescent="0.2">
      <c r="A2952" s="22">
        <v>37000</v>
      </c>
      <c r="B2952" s="23">
        <f t="shared" ref="B2952:C2952" si="5907">LN(D2952)</f>
        <v>7.1338544581219798</v>
      </c>
      <c r="C2952" s="23">
        <f t="shared" si="5907"/>
        <v>7.6880429948570832</v>
      </c>
      <c r="D2952" s="24">
        <v>1253.7</v>
      </c>
      <c r="E2952" s="24">
        <v>2182.1</v>
      </c>
      <c r="F2952" s="27">
        <f t="shared" ref="F2952:G2952" si="5908">LN(D2952/D2951)</f>
        <v>1.2521232695333768E-2</v>
      </c>
      <c r="G2952" s="27">
        <f t="shared" si="5908"/>
        <v>4.8208325313213264E-2</v>
      </c>
      <c r="H2952" s="27">
        <f t="shared" si="5624"/>
        <v>0.92791552582291381</v>
      </c>
      <c r="I2952" s="27"/>
      <c r="J2952" s="27">
        <v>2914</v>
      </c>
      <c r="K2952" s="27">
        <v>7.0701457605955902</v>
      </c>
      <c r="L2952" s="37">
        <v>5.3688171978635069E-2</v>
      </c>
      <c r="M2952" s="27"/>
      <c r="N2952" s="27"/>
      <c r="O2952" s="27"/>
      <c r="P2952" s="27"/>
      <c r="Q2952" s="27"/>
      <c r="R2952" s="27"/>
      <c r="S2952" s="27"/>
      <c r="T2952" s="27"/>
      <c r="U2952" s="27"/>
      <c r="V2952" s="27"/>
      <c r="W2952" s="27"/>
      <c r="X2952" s="27"/>
      <c r="Y2952" s="27"/>
      <c r="Z2952" s="27"/>
      <c r="AA2952" s="27"/>
      <c r="AB2952" s="27"/>
      <c r="AC2952" s="27"/>
      <c r="AD2952" s="27"/>
      <c r="AE2952" s="27"/>
    </row>
    <row r="2953" spans="1:31" ht="15.75" customHeight="1" x14ac:dyDescent="0.2">
      <c r="A2953" s="22">
        <v>37001</v>
      </c>
      <c r="B2953" s="23">
        <f t="shared" ref="B2953:C2953" si="5909">LN(D2953)</f>
        <v>7.1252026377514657</v>
      </c>
      <c r="C2953" s="23">
        <f t="shared" si="5909"/>
        <v>7.6794363371961891</v>
      </c>
      <c r="D2953" s="24">
        <v>1242.9000000000001</v>
      </c>
      <c r="E2953" s="24">
        <v>2163.4</v>
      </c>
      <c r="F2953" s="27">
        <f t="shared" ref="F2953:G2953" si="5910">LN(D2953/D2952)</f>
        <v>-8.6518203705135566E-3</v>
      </c>
      <c r="G2953" s="27">
        <f t="shared" si="5910"/>
        <v>-8.6066576608939127E-3</v>
      </c>
      <c r="H2953" s="27">
        <f t="shared" si="5624"/>
        <v>0.927828856818536</v>
      </c>
      <c r="I2953" s="27"/>
      <c r="J2953" s="27">
        <v>2915</v>
      </c>
      <c r="K2953" s="27">
        <v>7.0462202776294944</v>
      </c>
      <c r="L2953" s="37">
        <v>7.1876960829643011E-2</v>
      </c>
      <c r="M2953" s="27"/>
      <c r="N2953" s="27"/>
      <c r="O2953" s="27"/>
      <c r="P2953" s="27"/>
      <c r="Q2953" s="27"/>
      <c r="R2953" s="27"/>
      <c r="S2953" s="27"/>
      <c r="T2953" s="27"/>
      <c r="U2953" s="27"/>
      <c r="V2953" s="27"/>
      <c r="W2953" s="27"/>
      <c r="X2953" s="27"/>
      <c r="Y2953" s="27"/>
      <c r="Z2953" s="27"/>
      <c r="AA2953" s="27"/>
      <c r="AB2953" s="27"/>
      <c r="AC2953" s="27"/>
      <c r="AD2953" s="27"/>
      <c r="AE2953" s="27"/>
    </row>
    <row r="2954" spans="1:31" ht="15.75" customHeight="1" x14ac:dyDescent="0.2">
      <c r="A2954" s="22">
        <v>37004</v>
      </c>
      <c r="B2954" s="23">
        <f t="shared" ref="B2954:C2954" si="5911">LN(D2954)</f>
        <v>7.1101245310798697</v>
      </c>
      <c r="C2954" s="23">
        <f t="shared" si="5911"/>
        <v>7.6301213982113021</v>
      </c>
      <c r="D2954" s="24">
        <v>1224.3</v>
      </c>
      <c r="E2954" s="24">
        <v>2059.3000000000002</v>
      </c>
      <c r="F2954" s="27">
        <f t="shared" ref="F2954:G2954" si="5912">LN(D2954/D2953)</f>
        <v>-1.5078106671596259E-2</v>
      </c>
      <c r="G2954" s="27">
        <f t="shared" si="5912"/>
        <v>-4.9314938984886807E-2</v>
      </c>
      <c r="H2954" s="27">
        <f t="shared" si="5624"/>
        <v>0.93184946346288366</v>
      </c>
      <c r="I2954" s="27"/>
      <c r="J2954" s="27">
        <v>2916</v>
      </c>
      <c r="K2954" s="27">
        <v>7.0555203421279948</v>
      </c>
      <c r="L2954" s="37">
        <v>6.8474711851557402E-2</v>
      </c>
      <c r="M2954" s="27"/>
      <c r="N2954" s="27"/>
      <c r="O2954" s="27"/>
      <c r="P2954" s="27"/>
      <c r="Q2954" s="27"/>
      <c r="R2954" s="27"/>
      <c r="S2954" s="27"/>
      <c r="T2954" s="27"/>
      <c r="U2954" s="27"/>
      <c r="V2954" s="27"/>
      <c r="W2954" s="27"/>
      <c r="X2954" s="27"/>
      <c r="Y2954" s="27"/>
      <c r="Z2954" s="27"/>
      <c r="AA2954" s="27"/>
      <c r="AB2954" s="27"/>
      <c r="AC2954" s="27"/>
      <c r="AD2954" s="27"/>
      <c r="AE2954" s="27"/>
    </row>
    <row r="2955" spans="1:31" ht="15.75" customHeight="1" x14ac:dyDescent="0.2">
      <c r="A2955" s="22">
        <v>37005</v>
      </c>
      <c r="B2955" s="23">
        <f t="shared" ref="B2955:C2955" si="5913">LN(D2955)</f>
        <v>7.0978796478391128</v>
      </c>
      <c r="C2955" s="23">
        <f t="shared" si="5913"/>
        <v>7.6091682039591149</v>
      </c>
      <c r="D2955" s="24">
        <v>1209.4000000000001</v>
      </c>
      <c r="E2955" s="24">
        <v>2016.6</v>
      </c>
      <c r="F2955" s="27">
        <f t="shared" ref="F2955:G2955" si="5914">LN(D2955/D2954)</f>
        <v>-1.2244883240757048E-2</v>
      </c>
      <c r="G2955" s="27">
        <f t="shared" si="5914"/>
        <v>-2.0953194252187512E-2</v>
      </c>
      <c r="H2955" s="27">
        <f t="shared" si="5624"/>
        <v>0.93280624867065309</v>
      </c>
      <c r="I2955" s="27"/>
      <c r="J2955" s="27">
        <v>2917</v>
      </c>
      <c r="K2955" s="27">
        <v>7.0776770577116004</v>
      </c>
      <c r="L2955" s="37">
        <v>5.6257161128267619E-2</v>
      </c>
      <c r="M2955" s="27"/>
      <c r="N2955" s="27"/>
      <c r="O2955" s="27"/>
      <c r="P2955" s="27"/>
      <c r="Q2955" s="27"/>
      <c r="R2955" s="27"/>
      <c r="S2955" s="27"/>
      <c r="T2955" s="27"/>
      <c r="U2955" s="27"/>
      <c r="V2955" s="27"/>
      <c r="W2955" s="27"/>
      <c r="X2955" s="27"/>
      <c r="Y2955" s="27"/>
      <c r="Z2955" s="27"/>
      <c r="AA2955" s="27"/>
      <c r="AB2955" s="27"/>
      <c r="AC2955" s="27"/>
      <c r="AD2955" s="27"/>
      <c r="AE2955" s="27"/>
    </row>
    <row r="2956" spans="1:31" ht="15.75" customHeight="1" x14ac:dyDescent="0.2">
      <c r="A2956" s="22">
        <v>37006</v>
      </c>
      <c r="B2956" s="23">
        <f t="shared" ref="B2956:C2956" si="5915">LN(D2956)</f>
        <v>7.1137119788735257</v>
      </c>
      <c r="C2956" s="23">
        <f t="shared" si="5915"/>
        <v>7.6303641696917017</v>
      </c>
      <c r="D2956" s="24">
        <v>1228.7</v>
      </c>
      <c r="E2956" s="24">
        <v>2059.8000000000002</v>
      </c>
      <c r="F2956" s="27">
        <f t="shared" ref="F2956:G2956" si="5916">LN(D2956/D2955)</f>
        <v>1.583233103441303E-2</v>
      </c>
      <c r="G2956" s="27">
        <f t="shared" si="5916"/>
        <v>2.1195965732586544E-2</v>
      </c>
      <c r="H2956" s="27">
        <f t="shared" si="5624"/>
        <v>0.9322899694787371</v>
      </c>
      <c r="I2956" s="27"/>
      <c r="J2956" s="27">
        <v>2918</v>
      </c>
      <c r="K2956" s="27">
        <v>7.0845734393613169</v>
      </c>
      <c r="L2956" s="37">
        <v>5.5721112575391807E-2</v>
      </c>
      <c r="M2956" s="27"/>
      <c r="N2956" s="27"/>
      <c r="O2956" s="27"/>
      <c r="P2956" s="27"/>
      <c r="Q2956" s="27"/>
      <c r="R2956" s="27"/>
      <c r="S2956" s="27"/>
      <c r="T2956" s="27"/>
      <c r="U2956" s="27"/>
      <c r="V2956" s="27"/>
      <c r="W2956" s="27"/>
      <c r="X2956" s="27"/>
      <c r="Y2956" s="27"/>
      <c r="Z2956" s="27"/>
      <c r="AA2956" s="27"/>
      <c r="AB2956" s="27"/>
      <c r="AC2956" s="27"/>
      <c r="AD2956" s="27"/>
      <c r="AE2956" s="27"/>
    </row>
    <row r="2957" spans="1:31" ht="15.75" customHeight="1" x14ac:dyDescent="0.2">
      <c r="A2957" s="22">
        <v>37007</v>
      </c>
      <c r="B2957" s="23">
        <f t="shared" ref="B2957:C2957" si="5917">LN(D2957)</f>
        <v>7.1184213087852344</v>
      </c>
      <c r="C2957" s="23">
        <f t="shared" si="5917"/>
        <v>7.61815281294861</v>
      </c>
      <c r="D2957" s="24">
        <v>1234.5</v>
      </c>
      <c r="E2957" s="24">
        <v>2034.8</v>
      </c>
      <c r="F2957" s="27">
        <f t="shared" ref="F2957:G2957" si="5918">LN(D2957/D2956)</f>
        <v>4.7093299117086391E-3</v>
      </c>
      <c r="G2957" s="27">
        <f t="shared" si="5918"/>
        <v>-1.2211356743091548E-2</v>
      </c>
      <c r="H2957" s="27">
        <f t="shared" si="5624"/>
        <v>0.93440253609589197</v>
      </c>
      <c r="I2957" s="27"/>
      <c r="J2957" s="27">
        <v>2919</v>
      </c>
      <c r="K2957" s="27">
        <v>7.0648918037364794</v>
      </c>
      <c r="L2957" s="37">
        <v>7.7698415149451527E-2</v>
      </c>
      <c r="M2957" s="27"/>
      <c r="N2957" s="27"/>
      <c r="O2957" s="27"/>
      <c r="P2957" s="27"/>
      <c r="Q2957" s="27"/>
      <c r="R2957" s="27"/>
      <c r="S2957" s="27"/>
      <c r="T2957" s="27"/>
      <c r="U2957" s="27"/>
      <c r="V2957" s="27"/>
      <c r="W2957" s="27"/>
      <c r="X2957" s="27"/>
      <c r="Y2957" s="27"/>
      <c r="Z2957" s="27"/>
      <c r="AA2957" s="27"/>
      <c r="AB2957" s="27"/>
      <c r="AC2957" s="27"/>
      <c r="AD2957" s="27"/>
      <c r="AE2957" s="27"/>
    </row>
    <row r="2958" spans="1:31" ht="15.75" customHeight="1" x14ac:dyDescent="0.2">
      <c r="A2958" s="22">
        <v>37008</v>
      </c>
      <c r="B2958" s="23">
        <f t="shared" ref="B2958:C2958" si="5919">LN(D2958)</f>
        <v>7.1332959548960684</v>
      </c>
      <c r="C2958" s="23">
        <f t="shared" si="5919"/>
        <v>7.6380055474935844</v>
      </c>
      <c r="D2958" s="24">
        <v>1253</v>
      </c>
      <c r="E2958" s="24">
        <v>2075.6</v>
      </c>
      <c r="F2958" s="27">
        <f t="shared" ref="F2958:G2958" si="5920">LN(D2958/D2957)</f>
        <v>1.4874646110834002E-2</v>
      </c>
      <c r="G2958" s="27">
        <f t="shared" si="5920"/>
        <v>1.9852734544974663E-2</v>
      </c>
      <c r="H2958" s="27">
        <f t="shared" si="5624"/>
        <v>0.93392128488789372</v>
      </c>
      <c r="I2958" s="27"/>
      <c r="J2958" s="27">
        <v>2920</v>
      </c>
      <c r="K2958" s="27">
        <v>7.0218459094493726</v>
      </c>
      <c r="L2958" s="37">
        <v>9.5683953108020248E-2</v>
      </c>
      <c r="M2958" s="27"/>
      <c r="N2958" s="27"/>
      <c r="O2958" s="27"/>
      <c r="P2958" s="27"/>
      <c r="Q2958" s="27"/>
      <c r="R2958" s="27"/>
      <c r="S2958" s="27"/>
      <c r="T2958" s="27"/>
      <c r="U2958" s="27"/>
      <c r="V2958" s="27"/>
      <c r="W2958" s="27"/>
      <c r="X2958" s="27"/>
      <c r="Y2958" s="27"/>
      <c r="Z2958" s="27"/>
      <c r="AA2958" s="27"/>
      <c r="AB2958" s="27"/>
      <c r="AC2958" s="27"/>
      <c r="AD2958" s="27"/>
      <c r="AE2958" s="27"/>
    </row>
    <row r="2959" spans="1:31" ht="15.75" customHeight="1" x14ac:dyDescent="0.2">
      <c r="A2959" s="22">
        <v>37011</v>
      </c>
      <c r="B2959" s="23">
        <f t="shared" ref="B2959:C2959" si="5921">LN(D2959)</f>
        <v>7.13041871505947</v>
      </c>
      <c r="C2959" s="23">
        <f t="shared" si="5921"/>
        <v>7.6573773064700612</v>
      </c>
      <c r="D2959" s="24">
        <v>1249.4000000000001</v>
      </c>
      <c r="E2959" s="24">
        <v>2116.1999999999998</v>
      </c>
      <c r="F2959" s="27">
        <f t="shared" ref="F2959:G2959" si="5922">LN(D2959/D2958)</f>
        <v>-2.8772398365987505E-3</v>
      </c>
      <c r="G2959" s="27">
        <f t="shared" si="5922"/>
        <v>1.9371758976476791E-2</v>
      </c>
      <c r="H2959" s="27">
        <f t="shared" si="5624"/>
        <v>0.93118288804113902</v>
      </c>
      <c r="I2959" s="27"/>
      <c r="J2959" s="27">
        <v>2921</v>
      </c>
      <c r="K2959" s="27">
        <v>6.9708585866221169</v>
      </c>
      <c r="L2959" s="37">
        <v>0.10249587300958574</v>
      </c>
      <c r="M2959" s="27"/>
      <c r="N2959" s="27"/>
      <c r="O2959" s="27"/>
      <c r="P2959" s="27"/>
      <c r="Q2959" s="27"/>
      <c r="R2959" s="27"/>
      <c r="S2959" s="27"/>
      <c r="T2959" s="27"/>
      <c r="U2959" s="27"/>
      <c r="V2959" s="27"/>
      <c r="W2959" s="27"/>
      <c r="X2959" s="27"/>
      <c r="Y2959" s="27"/>
      <c r="Z2959" s="27"/>
      <c r="AA2959" s="27"/>
      <c r="AB2959" s="27"/>
      <c r="AC2959" s="27"/>
      <c r="AD2959" s="27"/>
      <c r="AE2959" s="27"/>
    </row>
    <row r="2960" spans="1:31" ht="15.75" customHeight="1" x14ac:dyDescent="0.2">
      <c r="A2960" s="22">
        <v>37012</v>
      </c>
      <c r="B2960" s="23">
        <f t="shared" ref="B2960:C2960" si="5923">LN(D2960)</f>
        <v>7.1439335085668025</v>
      </c>
      <c r="C2960" s="23">
        <f t="shared" si="5923"/>
        <v>7.6816526092271911</v>
      </c>
      <c r="D2960" s="24">
        <v>1266.4000000000001</v>
      </c>
      <c r="E2960" s="24">
        <v>2168.1999999999998</v>
      </c>
      <c r="F2960" s="27">
        <f t="shared" ref="F2960:G2960" si="5924">LN(D2960/D2959)</f>
        <v>1.3514793507332788E-2</v>
      </c>
      <c r="G2960" s="27">
        <f t="shared" si="5924"/>
        <v>2.4275302757130024E-2</v>
      </c>
      <c r="H2960" s="27">
        <f t="shared" si="5624"/>
        <v>0.92999955504177823</v>
      </c>
      <c r="I2960" s="27"/>
      <c r="J2960" s="27">
        <v>2922</v>
      </c>
      <c r="K2960" s="27">
        <v>7.0072140253472233</v>
      </c>
      <c r="L2960" s="37">
        <v>8.086080775819493E-2</v>
      </c>
      <c r="M2960" s="27"/>
      <c r="N2960" s="27"/>
      <c r="O2960" s="27"/>
      <c r="P2960" s="27"/>
      <c r="Q2960" s="27"/>
      <c r="R2960" s="27"/>
      <c r="S2960" s="27"/>
      <c r="T2960" s="27"/>
      <c r="U2960" s="27"/>
      <c r="V2960" s="27"/>
      <c r="W2960" s="27"/>
      <c r="X2960" s="27"/>
      <c r="Y2960" s="27"/>
      <c r="Z2960" s="27"/>
      <c r="AA2960" s="27"/>
      <c r="AB2960" s="27"/>
      <c r="AC2960" s="27"/>
      <c r="AD2960" s="27"/>
      <c r="AE2960" s="27"/>
    </row>
    <row r="2961" spans="1:31" ht="15.75" customHeight="1" x14ac:dyDescent="0.2">
      <c r="A2961" s="22">
        <v>37013</v>
      </c>
      <c r="B2961" s="23">
        <f t="shared" ref="B2961:C2961" si="5925">LN(D2961)</f>
        <v>7.1447228368894162</v>
      </c>
      <c r="C2961" s="23">
        <f t="shared" si="5925"/>
        <v>7.705532708620165</v>
      </c>
      <c r="D2961" s="24">
        <v>1267.4000000000001</v>
      </c>
      <c r="E2961" s="24">
        <v>2220.6</v>
      </c>
      <c r="F2961" s="27">
        <f t="shared" ref="F2961:G2961" si="5926">LN(D2961/D2960)</f>
        <v>7.893283226143088E-4</v>
      </c>
      <c r="G2961" s="27">
        <f t="shared" si="5926"/>
        <v>2.3880099392974061E-2</v>
      </c>
      <c r="H2961" s="27">
        <f t="shared" si="5624"/>
        <v>0.9272198441123517</v>
      </c>
      <c r="I2961" s="27"/>
      <c r="J2961" s="27">
        <v>2923</v>
      </c>
      <c r="K2961" s="27">
        <v>6.9904394385639037</v>
      </c>
      <c r="L2961" s="37">
        <v>7.1495091265907362E-2</v>
      </c>
      <c r="M2961" s="27"/>
      <c r="N2961" s="27"/>
      <c r="O2961" s="27"/>
      <c r="P2961" s="27"/>
      <c r="Q2961" s="27"/>
      <c r="R2961" s="27"/>
      <c r="S2961" s="27"/>
      <c r="T2961" s="27"/>
      <c r="U2961" s="27"/>
      <c r="V2961" s="27"/>
      <c r="W2961" s="27"/>
      <c r="X2961" s="27"/>
      <c r="Y2961" s="27"/>
      <c r="Z2961" s="27"/>
      <c r="AA2961" s="27"/>
      <c r="AB2961" s="27"/>
      <c r="AC2961" s="27"/>
      <c r="AD2961" s="27"/>
      <c r="AE2961" s="27"/>
    </row>
    <row r="2962" spans="1:31" ht="15.75" customHeight="1" x14ac:dyDescent="0.2">
      <c r="A2962" s="22">
        <v>37014</v>
      </c>
      <c r="B2962" s="23">
        <f t="shared" ref="B2962:C2962" si="5927">LN(D2962)</f>
        <v>7.1296981097198282</v>
      </c>
      <c r="C2962" s="23">
        <f t="shared" si="5927"/>
        <v>7.6714541154930274</v>
      </c>
      <c r="D2962" s="24">
        <v>1248.5</v>
      </c>
      <c r="E2962" s="24">
        <v>2146.1999999999998</v>
      </c>
      <c r="F2962" s="27">
        <f t="shared" ref="F2962:G2962" si="5928">LN(D2962/D2961)</f>
        <v>-1.5024727169588744E-2</v>
      </c>
      <c r="G2962" s="27">
        <f t="shared" si="5928"/>
        <v>-3.4078593127138297E-2</v>
      </c>
      <c r="H2962" s="27">
        <f t="shared" si="5624"/>
        <v>0.92938027163858206</v>
      </c>
      <c r="I2962" s="27"/>
      <c r="J2962" s="27">
        <v>2924</v>
      </c>
      <c r="K2962" s="27">
        <v>6.9779109709256426</v>
      </c>
      <c r="L2962" s="37">
        <v>8.9835044365435657E-2</v>
      </c>
      <c r="M2962" s="27"/>
      <c r="N2962" s="27"/>
      <c r="O2962" s="27"/>
      <c r="P2962" s="27"/>
      <c r="Q2962" s="27"/>
      <c r="R2962" s="27"/>
      <c r="S2962" s="27"/>
      <c r="T2962" s="27"/>
      <c r="U2962" s="27"/>
      <c r="V2962" s="27"/>
      <c r="W2962" s="27"/>
      <c r="X2962" s="27"/>
      <c r="Y2962" s="27"/>
      <c r="Z2962" s="27"/>
      <c r="AA2962" s="27"/>
      <c r="AB2962" s="27"/>
      <c r="AC2962" s="27"/>
      <c r="AD2962" s="27"/>
      <c r="AE2962" s="27"/>
    </row>
    <row r="2963" spans="1:31" ht="15.75" customHeight="1" x14ac:dyDescent="0.2">
      <c r="A2963" s="22">
        <v>37015</v>
      </c>
      <c r="B2963" s="23">
        <f t="shared" ref="B2963:C2963" si="5929">LN(D2963)</f>
        <v>7.1440914240823297</v>
      </c>
      <c r="C2963" s="23">
        <f t="shared" si="5929"/>
        <v>7.6923415198588643</v>
      </c>
      <c r="D2963" s="24">
        <v>1266.5999999999999</v>
      </c>
      <c r="E2963" s="24">
        <v>2191.5</v>
      </c>
      <c r="F2963" s="27">
        <f t="shared" ref="F2963:G2963" si="5930">LN(D2963/D2962)</f>
        <v>1.4393314362501916E-2</v>
      </c>
      <c r="G2963" s="27">
        <f t="shared" si="5930"/>
        <v>2.0887404365836904E-2</v>
      </c>
      <c r="H2963" s="27">
        <f t="shared" si="5624"/>
        <v>0.92872780097436525</v>
      </c>
      <c r="I2963" s="27"/>
      <c r="J2963" s="27">
        <v>2925</v>
      </c>
      <c r="K2963" s="27">
        <v>6.9575548726611505</v>
      </c>
      <c r="L2963" s="37">
        <v>9.0397036814270137E-2</v>
      </c>
      <c r="M2963" s="27"/>
      <c r="N2963" s="27"/>
      <c r="O2963" s="27"/>
      <c r="P2963" s="27"/>
      <c r="Q2963" s="27"/>
      <c r="R2963" s="27"/>
      <c r="S2963" s="27"/>
      <c r="T2963" s="27"/>
      <c r="U2963" s="27"/>
      <c r="V2963" s="27"/>
      <c r="W2963" s="27"/>
      <c r="X2963" s="27"/>
      <c r="Y2963" s="27"/>
      <c r="Z2963" s="27"/>
      <c r="AA2963" s="27"/>
      <c r="AB2963" s="27"/>
      <c r="AC2963" s="27"/>
      <c r="AD2963" s="27"/>
      <c r="AE2963" s="27"/>
    </row>
    <row r="2964" spans="1:31" ht="15.75" customHeight="1" x14ac:dyDescent="0.2">
      <c r="A2964" s="22">
        <v>37018</v>
      </c>
      <c r="B2964" s="23">
        <f t="shared" ref="B2964:C2964" si="5931">LN(D2964)</f>
        <v>7.1416409268282486</v>
      </c>
      <c r="C2964" s="23">
        <f t="shared" si="5931"/>
        <v>7.6840940504288469</v>
      </c>
      <c r="D2964" s="24">
        <v>1263.5</v>
      </c>
      <c r="E2964" s="24">
        <v>2173.5</v>
      </c>
      <c r="F2964" s="27">
        <f t="shared" ref="F2964:G2964" si="5932">LN(D2964/D2963)</f>
        <v>-2.4504972540809141E-3</v>
      </c>
      <c r="G2964" s="27">
        <f t="shared" si="5932"/>
        <v>-8.2474694300171143E-3</v>
      </c>
      <c r="H2964" s="27">
        <f t="shared" si="5624"/>
        <v>0.92940571522932824</v>
      </c>
      <c r="I2964" s="27"/>
      <c r="J2964" s="27">
        <v>2926</v>
      </c>
      <c r="K2964" s="27">
        <v>6.9820960605547411</v>
      </c>
      <c r="L2964" s="37">
        <v>8.3346494262989346E-2</v>
      </c>
      <c r="M2964" s="27"/>
      <c r="N2964" s="27"/>
      <c r="O2964" s="27"/>
      <c r="P2964" s="27"/>
      <c r="Q2964" s="27"/>
      <c r="R2964" s="27"/>
      <c r="S2964" s="27"/>
      <c r="T2964" s="27"/>
      <c r="U2964" s="27"/>
      <c r="V2964" s="27"/>
      <c r="W2964" s="27"/>
      <c r="X2964" s="27"/>
      <c r="Y2964" s="27"/>
      <c r="Z2964" s="27"/>
      <c r="AA2964" s="27"/>
      <c r="AB2964" s="27"/>
      <c r="AC2964" s="27"/>
      <c r="AD2964" s="27"/>
      <c r="AE2964" s="27"/>
    </row>
    <row r="2965" spans="1:31" ht="15.75" customHeight="1" x14ac:dyDescent="0.2">
      <c r="A2965" s="22">
        <v>37019</v>
      </c>
      <c r="B2965" s="23">
        <f t="shared" ref="B2965:C2965" si="5933">LN(D2965)</f>
        <v>7.1398189276709054</v>
      </c>
      <c r="C2965" s="23">
        <f t="shared" si="5933"/>
        <v>7.6956215555999137</v>
      </c>
      <c r="D2965" s="24">
        <v>1261.2</v>
      </c>
      <c r="E2965" s="24">
        <v>2198.6999999999998</v>
      </c>
      <c r="F2965" s="27">
        <f t="shared" ref="F2965:G2965" si="5934">LN(D2965/D2964)</f>
        <v>-1.8219991573431211E-3</v>
      </c>
      <c r="G2965" s="27">
        <f t="shared" si="5934"/>
        <v>1.1527505171067414E-2</v>
      </c>
      <c r="H2965" s="27">
        <f t="shared" si="5624"/>
        <v>0.92777677229663613</v>
      </c>
      <c r="I2965" s="27"/>
      <c r="J2965" s="27">
        <v>2927</v>
      </c>
      <c r="K2965" s="27">
        <v>6.9435576158131704</v>
      </c>
      <c r="L2965" s="37">
        <v>9.750403047719125E-2</v>
      </c>
      <c r="M2965" s="27"/>
      <c r="N2965" s="27"/>
      <c r="O2965" s="27"/>
      <c r="P2965" s="27"/>
      <c r="Q2965" s="27"/>
      <c r="R2965" s="27"/>
      <c r="S2965" s="27"/>
      <c r="T2965" s="27"/>
      <c r="U2965" s="27"/>
      <c r="V2965" s="27"/>
      <c r="W2965" s="27"/>
      <c r="X2965" s="27"/>
      <c r="Y2965" s="27"/>
      <c r="Z2965" s="27"/>
      <c r="AA2965" s="27"/>
      <c r="AB2965" s="27"/>
      <c r="AC2965" s="27"/>
      <c r="AD2965" s="27"/>
      <c r="AE2965" s="27"/>
    </row>
    <row r="2966" spans="1:31" ht="15.75" customHeight="1" x14ac:dyDescent="0.2">
      <c r="A2966" s="22">
        <v>37020</v>
      </c>
      <c r="B2966" s="23">
        <f t="shared" ref="B2966:C2966" si="5935">LN(D2966)</f>
        <v>7.13528917859764</v>
      </c>
      <c r="C2966" s="23">
        <f t="shared" si="5935"/>
        <v>7.6762881864479722</v>
      </c>
      <c r="D2966" s="24">
        <v>1255.5</v>
      </c>
      <c r="E2966" s="24">
        <v>2156.6</v>
      </c>
      <c r="F2966" s="27">
        <f t="shared" ref="F2966:G2966" si="5936">LN(D2966/D2965)</f>
        <v>-4.5297490732661254E-3</v>
      </c>
      <c r="G2966" s="27">
        <f t="shared" si="5936"/>
        <v>-1.9333369151942122E-2</v>
      </c>
      <c r="H2966" s="27">
        <f t="shared" si="5624"/>
        <v>0.92952335885390114</v>
      </c>
      <c r="I2966" s="27"/>
      <c r="J2966" s="27">
        <v>2928</v>
      </c>
      <c r="K2966" s="27">
        <v>6.932005703647409</v>
      </c>
      <c r="L2966" s="37">
        <v>9.0951505023411094E-2</v>
      </c>
      <c r="M2966" s="27"/>
      <c r="N2966" s="27"/>
      <c r="O2966" s="27"/>
      <c r="P2966" s="27"/>
      <c r="Q2966" s="27"/>
      <c r="R2966" s="27"/>
      <c r="S2966" s="27"/>
      <c r="T2966" s="27"/>
      <c r="U2966" s="27"/>
      <c r="V2966" s="27"/>
      <c r="W2966" s="27"/>
      <c r="X2966" s="27"/>
      <c r="Y2966" s="27"/>
      <c r="Z2966" s="27"/>
      <c r="AA2966" s="27"/>
      <c r="AB2966" s="27"/>
      <c r="AC2966" s="27"/>
      <c r="AD2966" s="27"/>
      <c r="AE2966" s="27"/>
    </row>
    <row r="2967" spans="1:31" ht="15.75" customHeight="1" x14ac:dyDescent="0.2">
      <c r="A2967" s="22">
        <v>37021</v>
      </c>
      <c r="B2967" s="23">
        <f t="shared" ref="B2967:C2967" si="5937">LN(D2967)</f>
        <v>7.1349705296664006</v>
      </c>
      <c r="C2967" s="23">
        <f t="shared" si="5937"/>
        <v>7.6633137196634795</v>
      </c>
      <c r="D2967" s="24">
        <v>1255.0999999999999</v>
      </c>
      <c r="E2967" s="24">
        <v>2128.8000000000002</v>
      </c>
      <c r="F2967" s="27">
        <f t="shared" ref="F2967:G2967" si="5938">LN(D2967/D2966)</f>
        <v>-3.1864893123923795E-4</v>
      </c>
      <c r="G2967" s="27">
        <f t="shared" si="5938"/>
        <v>-1.2974466784492454E-2</v>
      </c>
      <c r="H2967" s="27">
        <f t="shared" si="5624"/>
        <v>0.93105551862748481</v>
      </c>
      <c r="I2967" s="27"/>
      <c r="J2967" s="27">
        <v>2929</v>
      </c>
      <c r="K2967" s="27">
        <v>6.960365812354226</v>
      </c>
      <c r="L2967" s="37">
        <v>5.8483514133498282E-2</v>
      </c>
      <c r="M2967" s="27"/>
      <c r="N2967" s="27"/>
      <c r="O2967" s="27"/>
      <c r="P2967" s="27"/>
      <c r="Q2967" s="27"/>
      <c r="R2967" s="27"/>
      <c r="S2967" s="27"/>
      <c r="T2967" s="27"/>
      <c r="U2967" s="27"/>
      <c r="V2967" s="27"/>
      <c r="W2967" s="27"/>
      <c r="X2967" s="27"/>
      <c r="Y2967" s="27"/>
      <c r="Z2967" s="27"/>
      <c r="AA2967" s="27"/>
      <c r="AB2967" s="27"/>
      <c r="AC2967" s="27"/>
      <c r="AD2967" s="27"/>
      <c r="AE2967" s="27"/>
    </row>
    <row r="2968" spans="1:31" ht="15.75" customHeight="1" x14ac:dyDescent="0.2">
      <c r="A2968" s="22">
        <v>37022</v>
      </c>
      <c r="B2968" s="23">
        <f t="shared" ref="B2968:C2968" si="5939">LN(D2968)</f>
        <v>7.1273726205197887</v>
      </c>
      <c r="C2968" s="23">
        <f t="shared" si="5939"/>
        <v>7.6532102391654275</v>
      </c>
      <c r="D2968" s="24">
        <v>1245.5999999999999</v>
      </c>
      <c r="E2968" s="24">
        <v>2107.4</v>
      </c>
      <c r="F2968" s="27">
        <f t="shared" ref="F2968:G2968" si="5940">LN(D2968/D2967)</f>
        <v>-7.5979091466119291E-3</v>
      </c>
      <c r="G2968" s="27">
        <f t="shared" si="5940"/>
        <v>-1.0103480498052257E-2</v>
      </c>
      <c r="H2968" s="27">
        <f t="shared" si="5624"/>
        <v>0.93129188899650817</v>
      </c>
      <c r="I2968" s="27"/>
      <c r="J2968" s="27">
        <v>2930</v>
      </c>
      <c r="K2968" s="27">
        <v>6.9730134614299466</v>
      </c>
      <c r="L2968" s="37">
        <v>6.5594625970952336E-2</v>
      </c>
      <c r="M2968" s="27"/>
      <c r="N2968" s="27"/>
      <c r="O2968" s="27"/>
      <c r="P2968" s="27"/>
      <c r="Q2968" s="27"/>
      <c r="R2968" s="27"/>
      <c r="S2968" s="27"/>
      <c r="T2968" s="27"/>
      <c r="U2968" s="27"/>
      <c r="V2968" s="27"/>
      <c r="W2968" s="27"/>
      <c r="X2968" s="27"/>
      <c r="Y2968" s="27"/>
      <c r="Z2968" s="27"/>
      <c r="AA2968" s="27"/>
      <c r="AB2968" s="27"/>
      <c r="AC2968" s="27"/>
      <c r="AD2968" s="27"/>
      <c r="AE2968" s="27"/>
    </row>
    <row r="2969" spans="1:31" ht="15.75" customHeight="1" x14ac:dyDescent="0.2">
      <c r="A2969" s="22">
        <v>37025</v>
      </c>
      <c r="B2969" s="23">
        <f t="shared" ref="B2969:C2969" si="5941">LN(D2969)</f>
        <v>7.1300184428690399</v>
      </c>
      <c r="C2969" s="23">
        <f t="shared" si="5941"/>
        <v>7.6410362172817283</v>
      </c>
      <c r="D2969" s="24">
        <v>1248.9000000000001</v>
      </c>
      <c r="E2969" s="24">
        <v>2081.9</v>
      </c>
      <c r="F2969" s="27">
        <f t="shared" ref="F2969:G2969" si="5942">LN(D2969/D2968)</f>
        <v>2.6458223492509783E-3</v>
      </c>
      <c r="G2969" s="27">
        <f t="shared" si="5942"/>
        <v>-1.2174021883699392E-2</v>
      </c>
      <c r="H2969" s="27">
        <f t="shared" si="5624"/>
        <v>0.93312192746097444</v>
      </c>
      <c r="I2969" s="27"/>
      <c r="J2969" s="27">
        <v>2931</v>
      </c>
      <c r="K2969" s="27">
        <v>6.9688610544995573</v>
      </c>
      <c r="L2969" s="37">
        <v>8.091448450300831E-2</v>
      </c>
      <c r="M2969" s="27"/>
      <c r="N2969" s="27"/>
      <c r="O2969" s="27"/>
      <c r="P2969" s="27"/>
      <c r="Q2969" s="27"/>
      <c r="R2969" s="27"/>
      <c r="S2969" s="27"/>
      <c r="T2969" s="27"/>
      <c r="U2969" s="27"/>
      <c r="V2969" s="27"/>
      <c r="W2969" s="27"/>
      <c r="X2969" s="27"/>
      <c r="Y2969" s="27"/>
      <c r="Z2969" s="27"/>
      <c r="AA2969" s="27"/>
      <c r="AB2969" s="27"/>
      <c r="AC2969" s="27"/>
      <c r="AD2969" s="27"/>
      <c r="AE2969" s="27"/>
    </row>
    <row r="2970" spans="1:31" ht="15.75" customHeight="1" x14ac:dyDescent="0.2">
      <c r="A2970" s="22">
        <v>37026</v>
      </c>
      <c r="B2970" s="23">
        <f t="shared" ref="B2970:C2970" si="5943">LN(D2970)</f>
        <v>7.13041871505947</v>
      </c>
      <c r="C2970" s="23">
        <f t="shared" si="5943"/>
        <v>7.6427639136370003</v>
      </c>
      <c r="D2970" s="24">
        <v>1249.4000000000001</v>
      </c>
      <c r="E2970" s="24">
        <v>2085.5</v>
      </c>
      <c r="F2970" s="27">
        <f t="shared" ref="F2970:G2970" si="5944">LN(D2970/D2969)</f>
        <v>4.0027219043013869E-4</v>
      </c>
      <c r="G2970" s="27">
        <f t="shared" si="5944"/>
        <v>1.727696355272061E-3</v>
      </c>
      <c r="H2970" s="27">
        <f t="shared" si="5624"/>
        <v>0.93296336189799722</v>
      </c>
      <c r="I2970" s="27"/>
      <c r="J2970" s="27">
        <v>2932</v>
      </c>
      <c r="K2970" s="27">
        <v>6.9905188516313004</v>
      </c>
      <c r="L2970" s="37">
        <v>8.4528945125030397E-2</v>
      </c>
      <c r="M2970" s="27"/>
      <c r="N2970" s="27"/>
      <c r="O2970" s="27"/>
      <c r="P2970" s="27"/>
      <c r="Q2970" s="27"/>
      <c r="R2970" s="27"/>
      <c r="S2970" s="27"/>
      <c r="T2970" s="27"/>
      <c r="U2970" s="27"/>
      <c r="V2970" s="27"/>
      <c r="W2970" s="27"/>
      <c r="X2970" s="27"/>
      <c r="Y2970" s="27"/>
      <c r="Z2970" s="27"/>
      <c r="AA2970" s="27"/>
      <c r="AB2970" s="27"/>
      <c r="AC2970" s="27"/>
      <c r="AD2970" s="27"/>
      <c r="AE2970" s="27"/>
    </row>
    <row r="2971" spans="1:31" ht="15.75" customHeight="1" x14ac:dyDescent="0.2">
      <c r="A2971" s="22">
        <v>37027</v>
      </c>
      <c r="B2971" s="23">
        <f t="shared" ref="B2971:C2971" si="5945">LN(D2971)</f>
        <v>7.1584361732894353</v>
      </c>
      <c r="C2971" s="23">
        <f t="shared" si="5945"/>
        <v>7.6808220827179561</v>
      </c>
      <c r="D2971" s="24">
        <v>1284.9000000000001</v>
      </c>
      <c r="E2971" s="24">
        <v>2166.4</v>
      </c>
      <c r="F2971" s="27">
        <f t="shared" ref="F2971:G2971" si="5946">LN(D2971/D2970)</f>
        <v>2.8017458229965493E-2</v>
      </c>
      <c r="G2971" s="27">
        <f t="shared" si="5946"/>
        <v>3.8058169080955918E-2</v>
      </c>
      <c r="H2971" s="27">
        <f t="shared" si="5624"/>
        <v>0.9319882814882664</v>
      </c>
      <c r="I2971" s="27"/>
      <c r="J2971" s="27">
        <v>2933</v>
      </c>
      <c r="K2971" s="27">
        <v>6.9421651469476275</v>
      </c>
      <c r="L2971" s="37">
        <v>0.1081308188166199</v>
      </c>
      <c r="M2971" s="27"/>
      <c r="N2971" s="27"/>
      <c r="O2971" s="27"/>
      <c r="P2971" s="27"/>
      <c r="Q2971" s="27"/>
      <c r="R2971" s="27"/>
      <c r="S2971" s="27"/>
      <c r="T2971" s="27"/>
      <c r="U2971" s="27"/>
      <c r="V2971" s="27"/>
      <c r="W2971" s="27"/>
      <c r="X2971" s="27"/>
      <c r="Y2971" s="27"/>
      <c r="Z2971" s="27"/>
      <c r="AA2971" s="27"/>
      <c r="AB2971" s="27"/>
      <c r="AC2971" s="27"/>
      <c r="AD2971" s="27"/>
      <c r="AE2971" s="27"/>
    </row>
    <row r="2972" spans="1:31" ht="15.75" customHeight="1" x14ac:dyDescent="0.2">
      <c r="A2972" s="22">
        <v>37028</v>
      </c>
      <c r="B2972" s="23">
        <f t="shared" ref="B2972:C2972" si="5947">LN(D2972)</f>
        <v>7.1611564174570441</v>
      </c>
      <c r="C2972" s="23">
        <f t="shared" si="5947"/>
        <v>7.6932993088080499</v>
      </c>
      <c r="D2972" s="24">
        <v>1288.4000000000001</v>
      </c>
      <c r="E2972" s="24">
        <v>2193.6</v>
      </c>
      <c r="F2972" s="27">
        <f t="shared" ref="F2972:G2972" si="5948">LN(D2972/D2971)</f>
        <v>2.7202441676087191E-3</v>
      </c>
      <c r="G2972" s="27">
        <f t="shared" si="5948"/>
        <v>1.2477226090093968E-2</v>
      </c>
      <c r="H2972" s="27">
        <f t="shared" si="5624"/>
        <v>0.93083034079517013</v>
      </c>
      <c r="I2972" s="27"/>
      <c r="J2972" s="27">
        <v>2934</v>
      </c>
      <c r="K2972" s="27">
        <v>6.9278445139504736</v>
      </c>
      <c r="L2972" s="37">
        <v>0.11784495112097737</v>
      </c>
      <c r="M2972" s="27"/>
      <c r="N2972" s="27"/>
      <c r="O2972" s="27"/>
      <c r="P2972" s="27"/>
      <c r="Q2972" s="27"/>
      <c r="R2972" s="27"/>
      <c r="S2972" s="27"/>
      <c r="T2972" s="27"/>
      <c r="U2972" s="27"/>
      <c r="V2972" s="27"/>
      <c r="W2972" s="27"/>
      <c r="X2972" s="27"/>
      <c r="Y2972" s="27"/>
      <c r="Z2972" s="27"/>
      <c r="AA2972" s="27"/>
      <c r="AB2972" s="27"/>
      <c r="AC2972" s="27"/>
      <c r="AD2972" s="27"/>
      <c r="AE2972" s="27"/>
    </row>
    <row r="2973" spans="1:31" ht="15.75" customHeight="1" x14ac:dyDescent="0.2">
      <c r="A2973" s="22">
        <v>37029</v>
      </c>
      <c r="B2973" s="23">
        <f t="shared" ref="B2973:C2973" si="5949">LN(D2973)</f>
        <v>7.1638692819662557</v>
      </c>
      <c r="C2973" s="23">
        <f t="shared" si="5949"/>
        <v>7.6956670359865056</v>
      </c>
      <c r="D2973" s="24">
        <v>1291.9000000000001</v>
      </c>
      <c r="E2973" s="24">
        <v>2198.8000000000002</v>
      </c>
      <c r="F2973" s="27">
        <f t="shared" ref="F2973:G2973" si="5950">LN(D2973/D2972)</f>
        <v>2.7128645092117259E-3</v>
      </c>
      <c r="G2973" s="27">
        <f t="shared" si="5950"/>
        <v>2.3677271784553863E-3</v>
      </c>
      <c r="H2973" s="27">
        <f t="shared" si="5624"/>
        <v>0.93089647050301738</v>
      </c>
      <c r="I2973" s="27"/>
      <c r="J2973" s="27">
        <v>2935</v>
      </c>
      <c r="K2973" s="27">
        <v>6.9362725655039013</v>
      </c>
      <c r="L2973" s="37">
        <v>0.1201613058495985</v>
      </c>
      <c r="M2973" s="27"/>
      <c r="N2973" s="27"/>
      <c r="O2973" s="27"/>
      <c r="P2973" s="27"/>
      <c r="Q2973" s="27"/>
      <c r="R2973" s="27"/>
      <c r="S2973" s="27"/>
      <c r="T2973" s="27"/>
      <c r="U2973" s="27"/>
      <c r="V2973" s="27"/>
      <c r="W2973" s="27"/>
      <c r="X2973" s="27"/>
      <c r="Y2973" s="27"/>
      <c r="Z2973" s="27"/>
      <c r="AA2973" s="27"/>
      <c r="AB2973" s="27"/>
      <c r="AC2973" s="27"/>
      <c r="AD2973" s="27"/>
      <c r="AE2973" s="27"/>
    </row>
    <row r="2974" spans="1:31" ht="15.75" customHeight="1" x14ac:dyDescent="0.2">
      <c r="A2974" s="22">
        <v>37032</v>
      </c>
      <c r="B2974" s="23">
        <f t="shared" ref="B2974:C2974" si="5951">LN(D2974)</f>
        <v>7.1799175397758814</v>
      </c>
      <c r="C2974" s="23">
        <f t="shared" si="5951"/>
        <v>7.7430528516467598</v>
      </c>
      <c r="D2974" s="24">
        <v>1312.8</v>
      </c>
      <c r="E2974" s="24">
        <v>2305.5</v>
      </c>
      <c r="F2974" s="27">
        <f t="shared" ref="F2974:G2974" si="5952">LN(D2974/D2973)</f>
        <v>1.6048257809625519E-2</v>
      </c>
      <c r="G2974" s="27">
        <f t="shared" si="5952"/>
        <v>4.7385815660254828E-2</v>
      </c>
      <c r="H2974" s="27">
        <f t="shared" si="5624"/>
        <v>0.92727218544671131</v>
      </c>
      <c r="I2974" s="27"/>
      <c r="J2974" s="27">
        <v>2936</v>
      </c>
      <c r="K2974" s="27">
        <v>6.9115022568891318</v>
      </c>
      <c r="L2974" s="37">
        <v>0.13235610508534545</v>
      </c>
      <c r="M2974" s="27"/>
      <c r="N2974" s="27"/>
      <c r="O2974" s="27"/>
      <c r="P2974" s="27"/>
      <c r="Q2974" s="27"/>
      <c r="R2974" s="27"/>
      <c r="S2974" s="27"/>
      <c r="T2974" s="27"/>
      <c r="U2974" s="27"/>
      <c r="V2974" s="27"/>
      <c r="W2974" s="27"/>
      <c r="X2974" s="27"/>
      <c r="Y2974" s="27"/>
      <c r="Z2974" s="27"/>
      <c r="AA2974" s="27"/>
      <c r="AB2974" s="27"/>
      <c r="AC2974" s="27"/>
      <c r="AD2974" s="27"/>
      <c r="AE2974" s="27"/>
    </row>
    <row r="2975" spans="1:31" ht="15.75" customHeight="1" x14ac:dyDescent="0.2">
      <c r="A2975" s="22">
        <v>37033</v>
      </c>
      <c r="B2975" s="23">
        <f t="shared" ref="B2975:C2975" si="5953">LN(D2975)</f>
        <v>7.1772479222337076</v>
      </c>
      <c r="C2975" s="23">
        <f t="shared" si="5953"/>
        <v>7.7466464735947884</v>
      </c>
      <c r="D2975" s="24">
        <v>1309.3</v>
      </c>
      <c r="E2975" s="24">
        <v>2313.8000000000002</v>
      </c>
      <c r="F2975" s="27">
        <f t="shared" ref="F2975:G2975" si="5954">LN(D2975/D2974)</f>
        <v>-2.6696175421735899E-3</v>
      </c>
      <c r="G2975" s="27">
        <f t="shared" si="5954"/>
        <v>3.5936219480284005E-3</v>
      </c>
      <c r="H2975" s="27">
        <f t="shared" si="5624"/>
        <v>0.92649741364835325</v>
      </c>
      <c r="I2975" s="27"/>
      <c r="J2975" s="27">
        <v>2937</v>
      </c>
      <c r="K2975" s="27">
        <v>6.8616822375524098</v>
      </c>
      <c r="L2975" s="37">
        <v>0.14718454279813908</v>
      </c>
      <c r="M2975" s="27"/>
      <c r="N2975" s="27"/>
      <c r="O2975" s="27"/>
      <c r="P2975" s="27"/>
      <c r="Q2975" s="27"/>
      <c r="R2975" s="27"/>
      <c r="S2975" s="27"/>
      <c r="T2975" s="27"/>
      <c r="U2975" s="27"/>
      <c r="V2975" s="27"/>
      <c r="W2975" s="27"/>
      <c r="X2975" s="27"/>
      <c r="Y2975" s="27"/>
      <c r="Z2975" s="27"/>
      <c r="AA2975" s="27"/>
      <c r="AB2975" s="27"/>
      <c r="AC2975" s="27"/>
      <c r="AD2975" s="27"/>
      <c r="AE2975" s="27"/>
    </row>
    <row r="2976" spans="1:31" ht="15.75" customHeight="1" x14ac:dyDescent="0.2">
      <c r="A2976" s="22">
        <v>37034</v>
      </c>
      <c r="B2976" s="23">
        <f t="shared" ref="B2976:C2976" si="5955">LN(D2976)</f>
        <v>7.161622002939187</v>
      </c>
      <c r="C2976" s="23">
        <f t="shared" si="5955"/>
        <v>7.7157478512111233</v>
      </c>
      <c r="D2976" s="24">
        <v>1289</v>
      </c>
      <c r="E2976" s="24">
        <v>2243.4</v>
      </c>
      <c r="F2976" s="27">
        <f t="shared" ref="F2976:G2976" si="5956">LN(D2976/D2975)</f>
        <v>-1.5625919294520212E-2</v>
      </c>
      <c r="G2976" s="27">
        <f t="shared" si="5956"/>
        <v>-3.0898622383665499E-2</v>
      </c>
      <c r="H2976" s="27">
        <f t="shared" si="5624"/>
        <v>0.92818248354435839</v>
      </c>
      <c r="I2976" s="27"/>
      <c r="J2976" s="27">
        <v>2938</v>
      </c>
      <c r="K2976" s="27">
        <v>6.8455089485575513</v>
      </c>
      <c r="L2976" s="37">
        <v>0.16046137792154092</v>
      </c>
      <c r="M2976" s="27"/>
      <c r="N2976" s="27"/>
      <c r="O2976" s="27"/>
      <c r="P2976" s="27"/>
      <c r="Q2976" s="27"/>
      <c r="R2976" s="27"/>
      <c r="S2976" s="27"/>
      <c r="T2976" s="27"/>
      <c r="U2976" s="27"/>
      <c r="V2976" s="27"/>
      <c r="W2976" s="27"/>
      <c r="X2976" s="27"/>
      <c r="Y2976" s="27"/>
      <c r="Z2976" s="27"/>
      <c r="AA2976" s="27"/>
      <c r="AB2976" s="27"/>
      <c r="AC2976" s="27"/>
      <c r="AD2976" s="27"/>
      <c r="AE2976" s="27"/>
    </row>
    <row r="2977" spans="1:31" ht="15.75" customHeight="1" x14ac:dyDescent="0.2">
      <c r="A2977" s="22">
        <v>37035</v>
      </c>
      <c r="B2977" s="23">
        <f t="shared" ref="B2977:C2977" si="5957">LN(D2977)</f>
        <v>7.1647977153018054</v>
      </c>
      <c r="C2977" s="23">
        <f t="shared" si="5957"/>
        <v>7.7328075304220212</v>
      </c>
      <c r="D2977" s="24">
        <v>1293.0999999999999</v>
      </c>
      <c r="E2977" s="24">
        <v>2282</v>
      </c>
      <c r="F2977" s="27">
        <f t="shared" ref="F2977:G2977" si="5958">LN(D2977/D2976)</f>
        <v>3.1757123626184264E-3</v>
      </c>
      <c r="G2977" s="27">
        <f t="shared" si="5958"/>
        <v>1.7059679210897825E-2</v>
      </c>
      <c r="H2977" s="27">
        <f t="shared" si="5624"/>
        <v>0.92654546063825072</v>
      </c>
      <c r="I2977" s="27"/>
      <c r="J2977" s="27">
        <v>2939</v>
      </c>
      <c r="K2977" s="27">
        <v>6.9124240375139863</v>
      </c>
      <c r="L2977" s="37">
        <v>0.13630983472772318</v>
      </c>
      <c r="M2977" s="27"/>
      <c r="N2977" s="27"/>
      <c r="O2977" s="27"/>
      <c r="P2977" s="27"/>
      <c r="Q2977" s="27"/>
      <c r="R2977" s="27"/>
      <c r="S2977" s="27"/>
      <c r="T2977" s="27"/>
      <c r="U2977" s="27"/>
      <c r="V2977" s="27"/>
      <c r="W2977" s="27"/>
      <c r="X2977" s="27"/>
      <c r="Y2977" s="27"/>
      <c r="Z2977" s="27"/>
      <c r="AA2977" s="27"/>
      <c r="AB2977" s="27"/>
      <c r="AC2977" s="27"/>
      <c r="AD2977" s="27"/>
      <c r="AE2977" s="27"/>
    </row>
    <row r="2978" spans="1:31" ht="15.75" customHeight="1" x14ac:dyDescent="0.2">
      <c r="A2978" s="22">
        <v>37036</v>
      </c>
      <c r="B2978" s="23">
        <f t="shared" ref="B2978:C2978" si="5959">LN(D2978)</f>
        <v>7.1528951281682431</v>
      </c>
      <c r="C2978" s="23">
        <f t="shared" si="5959"/>
        <v>7.7191298409067324</v>
      </c>
      <c r="D2978" s="24">
        <v>1277.8</v>
      </c>
      <c r="E2978" s="24">
        <v>2251</v>
      </c>
      <c r="F2978" s="27">
        <f t="shared" ref="F2978:G2978" si="5960">LN(D2978/D2977)</f>
        <v>-1.1902587133563012E-2</v>
      </c>
      <c r="G2978" s="27">
        <f t="shared" si="5960"/>
        <v>-1.3677689515288756E-2</v>
      </c>
      <c r="H2978" s="27">
        <f t="shared" si="5624"/>
        <v>0.92664526644728962</v>
      </c>
      <c r="I2978" s="27"/>
      <c r="J2978" s="27">
        <v>2940</v>
      </c>
      <c r="K2978" s="27">
        <v>6.8835139558168432</v>
      </c>
      <c r="L2978" s="37">
        <v>0.14504202331099769</v>
      </c>
      <c r="M2978" s="27"/>
      <c r="N2978" s="27"/>
      <c r="O2978" s="27"/>
      <c r="P2978" s="27"/>
      <c r="Q2978" s="27"/>
      <c r="R2978" s="27"/>
      <c r="S2978" s="27"/>
      <c r="T2978" s="27"/>
      <c r="U2978" s="27"/>
      <c r="V2978" s="27"/>
      <c r="W2978" s="27"/>
      <c r="X2978" s="27"/>
      <c r="Y2978" s="27"/>
      <c r="Z2978" s="27"/>
      <c r="AA2978" s="27"/>
      <c r="AB2978" s="27"/>
      <c r="AC2978" s="27"/>
      <c r="AD2978" s="27"/>
      <c r="AE2978" s="27"/>
    </row>
    <row r="2979" spans="1:31" ht="15.75" customHeight="1" x14ac:dyDescent="0.2">
      <c r="A2979" s="22">
        <v>37039</v>
      </c>
      <c r="B2979" s="23">
        <f t="shared" ref="B2979:C2979" si="5961">LN(D2979)</f>
        <v>7.1528951281682431</v>
      </c>
      <c r="C2979" s="23">
        <f t="shared" si="5961"/>
        <v>7.7191298409067324</v>
      </c>
      <c r="D2979" s="24">
        <v>1277.8</v>
      </c>
      <c r="E2979" s="24">
        <v>2251</v>
      </c>
      <c r="F2979" s="27">
        <f t="shared" ref="F2979:G2979" si="5962">LN(D2979/D2978)</f>
        <v>0</v>
      </c>
      <c r="G2979" s="27">
        <f t="shared" si="5962"/>
        <v>0</v>
      </c>
      <c r="H2979" s="27">
        <f t="shared" si="5624"/>
        <v>0.92664526644728962</v>
      </c>
      <c r="I2979" s="27"/>
      <c r="J2979" s="27">
        <v>2941</v>
      </c>
      <c r="K2979" s="27">
        <v>6.8949910999850976</v>
      </c>
      <c r="L2979" s="37">
        <v>0.14159705084000773</v>
      </c>
      <c r="M2979" s="27"/>
      <c r="N2979" s="27"/>
      <c r="O2979" s="27"/>
      <c r="P2979" s="27"/>
      <c r="Q2979" s="27"/>
      <c r="R2979" s="27"/>
      <c r="S2979" s="27"/>
      <c r="T2979" s="27"/>
      <c r="U2979" s="27"/>
      <c r="V2979" s="27"/>
      <c r="W2979" s="27"/>
      <c r="X2979" s="27"/>
      <c r="Y2979" s="27"/>
      <c r="Z2979" s="27"/>
      <c r="AA2979" s="27"/>
      <c r="AB2979" s="27"/>
      <c r="AC2979" s="27"/>
      <c r="AD2979" s="27"/>
      <c r="AE2979" s="27"/>
    </row>
    <row r="2980" spans="1:31" ht="15.75" customHeight="1" x14ac:dyDescent="0.2">
      <c r="A2980" s="22">
        <v>37040</v>
      </c>
      <c r="B2980" s="23">
        <f t="shared" ref="B2980:C2980" si="5963">LN(D2980)</f>
        <v>7.1451172675339025</v>
      </c>
      <c r="C2980" s="23">
        <f t="shared" si="5963"/>
        <v>7.6850138021607348</v>
      </c>
      <c r="D2980" s="24">
        <v>1267.9000000000001</v>
      </c>
      <c r="E2980" s="24">
        <v>2175.5</v>
      </c>
      <c r="F2980" s="27">
        <f t="shared" ref="F2980:G2980" si="5964">LN(D2980/D2979)</f>
        <v>-7.7778606343404961E-3</v>
      </c>
      <c r="G2980" s="27">
        <f t="shared" si="5964"/>
        <v>-3.411603874599739E-2</v>
      </c>
      <c r="H2980" s="27">
        <f t="shared" si="5624"/>
        <v>0.92974683604666608</v>
      </c>
      <c r="I2980" s="27"/>
      <c r="J2980" s="27">
        <v>2942</v>
      </c>
      <c r="K2980" s="27">
        <v>6.941277739413124</v>
      </c>
      <c r="L2980" s="37">
        <v>0.12202724030997825</v>
      </c>
      <c r="M2980" s="27"/>
      <c r="N2980" s="27"/>
      <c r="O2980" s="27"/>
      <c r="P2980" s="27"/>
      <c r="Q2980" s="27"/>
      <c r="R2980" s="27"/>
      <c r="S2980" s="27"/>
      <c r="T2980" s="27"/>
      <c r="U2980" s="27"/>
      <c r="V2980" s="27"/>
      <c r="W2980" s="27"/>
      <c r="X2980" s="27"/>
      <c r="Y2980" s="27"/>
      <c r="Z2980" s="27"/>
      <c r="AA2980" s="27"/>
      <c r="AB2980" s="27"/>
      <c r="AC2980" s="27"/>
      <c r="AD2980" s="27"/>
      <c r="AE2980" s="27"/>
    </row>
    <row r="2981" spans="1:31" ht="15.75" customHeight="1" x14ac:dyDescent="0.2">
      <c r="A2981" s="22">
        <v>37041</v>
      </c>
      <c r="B2981" s="23">
        <f t="shared" ref="B2981:C2981" si="5965">LN(D2981)</f>
        <v>7.1292975489293733</v>
      </c>
      <c r="C2981" s="23">
        <f t="shared" si="5965"/>
        <v>7.6422842973208516</v>
      </c>
      <c r="D2981" s="24">
        <v>1248</v>
      </c>
      <c r="E2981" s="24">
        <v>2084.5</v>
      </c>
      <c r="F2981" s="27">
        <f t="shared" ref="F2981:G2981" si="5966">LN(D2981/D2980)</f>
        <v>-1.5819718604529381E-2</v>
      </c>
      <c r="G2981" s="27">
        <f t="shared" si="5966"/>
        <v>-4.2729504839883206E-2</v>
      </c>
      <c r="H2981" s="27">
        <f t="shared" si="5624"/>
        <v>0.93287520740738272</v>
      </c>
      <c r="I2981" s="27"/>
      <c r="J2981" s="27">
        <v>2943</v>
      </c>
      <c r="K2981" s="27">
        <v>6.9608608147731053</v>
      </c>
      <c r="L2981" s="37">
        <v>0.10030201083834367</v>
      </c>
      <c r="M2981" s="27"/>
      <c r="N2981" s="27"/>
      <c r="O2981" s="27"/>
      <c r="P2981" s="27"/>
      <c r="Q2981" s="27"/>
      <c r="R2981" s="27"/>
      <c r="S2981" s="27"/>
      <c r="T2981" s="27"/>
      <c r="U2981" s="27"/>
      <c r="V2981" s="27"/>
      <c r="W2981" s="27"/>
      <c r="X2981" s="27"/>
      <c r="Y2981" s="27"/>
      <c r="Z2981" s="27"/>
      <c r="AA2981" s="27"/>
      <c r="AB2981" s="27"/>
      <c r="AC2981" s="27"/>
      <c r="AD2981" s="27"/>
      <c r="AE2981" s="27"/>
    </row>
    <row r="2982" spans="1:31" ht="15.75" customHeight="1" x14ac:dyDescent="0.2">
      <c r="A2982" s="22">
        <v>37042</v>
      </c>
      <c r="B2982" s="23">
        <f t="shared" ref="B2982:C2982" si="5967">LN(D2982)</f>
        <v>7.1355280986800089</v>
      </c>
      <c r="C2982" s="23">
        <f t="shared" si="5967"/>
        <v>7.6546327819630502</v>
      </c>
      <c r="D2982" s="24">
        <v>1255.8</v>
      </c>
      <c r="E2982" s="24">
        <v>2110.4</v>
      </c>
      <c r="F2982" s="27">
        <f t="shared" ref="F2982:G2982" si="5968">LN(D2982/D2981)</f>
        <v>6.2305497506359416E-3</v>
      </c>
      <c r="G2982" s="27">
        <f t="shared" si="5968"/>
        <v>1.2348484642198706E-2</v>
      </c>
      <c r="H2982" s="27">
        <f t="shared" si="5624"/>
        <v>0.93218424736112349</v>
      </c>
      <c r="I2982" s="27"/>
      <c r="J2982" s="27">
        <v>2944</v>
      </c>
      <c r="K2982" s="27">
        <v>6.9862189793543097</v>
      </c>
      <c r="L2982" s="37">
        <v>9.0012449599728761E-2</v>
      </c>
      <c r="M2982" s="27"/>
      <c r="N2982" s="27"/>
      <c r="O2982" s="27"/>
      <c r="P2982" s="27"/>
      <c r="Q2982" s="27"/>
      <c r="R2982" s="27"/>
      <c r="S2982" s="27"/>
      <c r="T2982" s="27"/>
      <c r="U2982" s="27"/>
      <c r="V2982" s="27"/>
      <c r="W2982" s="27"/>
      <c r="X2982" s="27"/>
      <c r="Y2982" s="27"/>
      <c r="Z2982" s="27"/>
      <c r="AA2982" s="27"/>
      <c r="AB2982" s="27"/>
      <c r="AC2982" s="27"/>
      <c r="AD2982" s="27"/>
      <c r="AE2982" s="27"/>
    </row>
    <row r="2983" spans="1:31" ht="15.75" customHeight="1" x14ac:dyDescent="0.2">
      <c r="A2983" s="22">
        <v>37043</v>
      </c>
      <c r="B2983" s="23">
        <f t="shared" ref="B2983:C2983" si="5969">LN(D2983)</f>
        <v>7.1393430770790101</v>
      </c>
      <c r="C2983" s="23">
        <f t="shared" si="5969"/>
        <v>7.6729440124070534</v>
      </c>
      <c r="D2983" s="24">
        <v>1260.5999999999999</v>
      </c>
      <c r="E2983" s="24">
        <v>2149.4</v>
      </c>
      <c r="F2983" s="27">
        <f t="shared" ref="F2983:G2983" si="5970">LN(D2983/D2982)</f>
        <v>3.8149783990005558E-3</v>
      </c>
      <c r="G2983" s="27">
        <f t="shared" si="5970"/>
        <v>1.8311230444002669E-2</v>
      </c>
      <c r="H2983" s="27">
        <f t="shared" si="5624"/>
        <v>0.93045681886050291</v>
      </c>
      <c r="I2983" s="27"/>
      <c r="J2983" s="27">
        <v>2945</v>
      </c>
      <c r="K2983" s="27">
        <v>6.9862189793543097</v>
      </c>
      <c r="L2983" s="37">
        <v>9.0012449599728761E-2</v>
      </c>
      <c r="M2983" s="27"/>
      <c r="N2983" s="27"/>
      <c r="O2983" s="27"/>
      <c r="P2983" s="27"/>
      <c r="Q2983" s="27"/>
      <c r="R2983" s="27"/>
      <c r="S2983" s="27"/>
      <c r="T2983" s="27"/>
      <c r="U2983" s="27"/>
      <c r="V2983" s="27"/>
      <c r="W2983" s="27"/>
      <c r="X2983" s="27"/>
      <c r="Y2983" s="27"/>
      <c r="Z2983" s="27"/>
      <c r="AA2983" s="27"/>
      <c r="AB2983" s="27"/>
      <c r="AC2983" s="27"/>
      <c r="AD2983" s="27"/>
      <c r="AE2983" s="27"/>
    </row>
    <row r="2984" spans="1:31" ht="15.75" customHeight="1" x14ac:dyDescent="0.2">
      <c r="A2984" s="22">
        <v>37046</v>
      </c>
      <c r="B2984" s="23">
        <f t="shared" ref="B2984:C2984" si="5971">LN(D2984)</f>
        <v>7.1444861038048622</v>
      </c>
      <c r="C2984" s="23">
        <f t="shared" si="5971"/>
        <v>7.6759635487639617</v>
      </c>
      <c r="D2984" s="24">
        <v>1267.0999999999999</v>
      </c>
      <c r="E2984" s="24">
        <v>2155.9</v>
      </c>
      <c r="F2984" s="27">
        <f t="shared" ref="F2984:G2984" si="5972">LN(D2984/D2983)</f>
        <v>5.1430267258528563E-3</v>
      </c>
      <c r="G2984" s="27">
        <f t="shared" si="5972"/>
        <v>3.0195363569085936E-3</v>
      </c>
      <c r="H2984" s="27">
        <f t="shared" si="5624"/>
        <v>0.93076081698633373</v>
      </c>
      <c r="I2984" s="27"/>
      <c r="J2984" s="27">
        <v>2946</v>
      </c>
      <c r="K2984" s="27">
        <v>6.9652197993693541</v>
      </c>
      <c r="L2984" s="37">
        <v>0.10771087757176723</v>
      </c>
      <c r="M2984" s="27"/>
      <c r="N2984" s="27"/>
      <c r="O2984" s="27"/>
      <c r="P2984" s="27"/>
      <c r="Q2984" s="27"/>
      <c r="R2984" s="27"/>
      <c r="S2984" s="27"/>
      <c r="T2984" s="27"/>
      <c r="U2984" s="27"/>
      <c r="V2984" s="27"/>
      <c r="W2984" s="27"/>
      <c r="X2984" s="27"/>
      <c r="Y2984" s="27"/>
      <c r="Z2984" s="27"/>
      <c r="AA2984" s="27"/>
      <c r="AB2984" s="27"/>
      <c r="AC2984" s="27"/>
      <c r="AD2984" s="27"/>
      <c r="AE2984" s="27"/>
    </row>
    <row r="2985" spans="1:31" ht="15.75" customHeight="1" x14ac:dyDescent="0.2">
      <c r="A2985" s="22">
        <v>37047</v>
      </c>
      <c r="B2985" s="23">
        <f t="shared" ref="B2985:C2985" si="5973">LN(D2985)</f>
        <v>7.1573460003111951</v>
      </c>
      <c r="C2985" s="23">
        <f t="shared" si="5973"/>
        <v>7.7113699125680535</v>
      </c>
      <c r="D2985" s="24">
        <v>1283.5</v>
      </c>
      <c r="E2985" s="24">
        <v>2233.6</v>
      </c>
      <c r="F2985" s="27">
        <f t="shared" ref="F2985:G2985" si="5974">LN(D2985/D2984)</f>
        <v>1.2859896506332598E-2</v>
      </c>
      <c r="G2985" s="27">
        <f t="shared" si="5974"/>
        <v>3.5406363804091796E-2</v>
      </c>
      <c r="H2985" s="27">
        <f t="shared" si="5624"/>
        <v>0.92815492985832437</v>
      </c>
      <c r="I2985" s="27"/>
      <c r="J2985" s="27">
        <v>2947</v>
      </c>
      <c r="K2985" s="27">
        <v>6.9708178715538445</v>
      </c>
      <c r="L2985" s="37">
        <v>0.11240217675903441</v>
      </c>
      <c r="M2985" s="27"/>
      <c r="N2985" s="27"/>
      <c r="O2985" s="27"/>
      <c r="P2985" s="27"/>
      <c r="Q2985" s="27"/>
      <c r="R2985" s="27"/>
      <c r="S2985" s="27"/>
      <c r="T2985" s="27"/>
      <c r="U2985" s="27"/>
      <c r="V2985" s="27"/>
      <c r="W2985" s="27"/>
      <c r="X2985" s="27"/>
      <c r="Y2985" s="27"/>
      <c r="Z2985" s="27"/>
      <c r="AA2985" s="27"/>
      <c r="AB2985" s="27"/>
      <c r="AC2985" s="27"/>
      <c r="AD2985" s="27"/>
      <c r="AE2985" s="27"/>
    </row>
    <row r="2986" spans="1:31" ht="15.75" customHeight="1" x14ac:dyDescent="0.2">
      <c r="A2986" s="22">
        <v>37048</v>
      </c>
      <c r="B2986" s="23">
        <f t="shared" ref="B2986:C2986" si="5975">LN(D2986)</f>
        <v>7.1467721794526371</v>
      </c>
      <c r="C2986" s="23">
        <f t="shared" si="5975"/>
        <v>7.7042259017739836</v>
      </c>
      <c r="D2986" s="24">
        <v>1270</v>
      </c>
      <c r="E2986" s="24">
        <v>2217.6999999999998</v>
      </c>
      <c r="F2986" s="27">
        <f t="shared" ref="F2986:G2986" si="5976">LN(D2986/D2985)</f>
        <v>-1.0573820858558191E-2</v>
      </c>
      <c r="G2986" s="27">
        <f t="shared" si="5976"/>
        <v>-7.1440107940700555E-3</v>
      </c>
      <c r="H2986" s="27">
        <f t="shared" si="5624"/>
        <v>0.92764312347162792</v>
      </c>
      <c r="I2986" s="27"/>
      <c r="J2986" s="27">
        <v>2948</v>
      </c>
      <c r="K2986" s="27">
        <v>7.0319656035912343</v>
      </c>
      <c r="L2986" s="37">
        <v>8.9367621835411803E-2</v>
      </c>
      <c r="M2986" s="27"/>
      <c r="N2986" s="27"/>
      <c r="O2986" s="27"/>
      <c r="P2986" s="27"/>
      <c r="Q2986" s="27"/>
      <c r="R2986" s="27"/>
      <c r="S2986" s="27"/>
      <c r="T2986" s="27"/>
      <c r="U2986" s="27"/>
      <c r="V2986" s="27"/>
      <c r="W2986" s="27"/>
      <c r="X2986" s="27"/>
      <c r="Y2986" s="27"/>
      <c r="Z2986" s="27"/>
      <c r="AA2986" s="27"/>
      <c r="AB2986" s="27"/>
      <c r="AC2986" s="27"/>
      <c r="AD2986" s="27"/>
      <c r="AE2986" s="27"/>
    </row>
    <row r="2987" spans="1:31" ht="15.75" customHeight="1" x14ac:dyDescent="0.2">
      <c r="A2987" s="22">
        <v>37049</v>
      </c>
      <c r="B2987" s="23">
        <f t="shared" ref="B2987:C2987" si="5977">LN(D2987)</f>
        <v>7.1521905444306357</v>
      </c>
      <c r="C2987" s="23">
        <f t="shared" si="5977"/>
        <v>7.7248884393230739</v>
      </c>
      <c r="D2987" s="24">
        <v>1276.9000000000001</v>
      </c>
      <c r="E2987" s="24">
        <v>2264</v>
      </c>
      <c r="F2987" s="27">
        <f t="shared" ref="F2987:G2987" si="5978">LN(D2987/D2986)</f>
        <v>5.4183649779986276E-3</v>
      </c>
      <c r="G2987" s="27">
        <f t="shared" si="5978"/>
        <v>2.0662537549090407E-2</v>
      </c>
      <c r="H2987" s="27">
        <f t="shared" si="5624"/>
        <v>0.92586327952942926</v>
      </c>
      <c r="I2987" s="27"/>
      <c r="J2987" s="27">
        <v>2949</v>
      </c>
      <c r="K2987" s="27">
        <v>7.0697152556777656</v>
      </c>
      <c r="L2987" s="37">
        <v>6.4139202444214227E-2</v>
      </c>
      <c r="M2987" s="27"/>
      <c r="N2987" s="27"/>
      <c r="O2987" s="27"/>
      <c r="P2987" s="27"/>
      <c r="Q2987" s="27"/>
      <c r="R2987" s="27"/>
      <c r="S2987" s="27"/>
      <c r="T2987" s="27"/>
      <c r="U2987" s="27"/>
      <c r="V2987" s="27"/>
      <c r="W2987" s="27"/>
      <c r="X2987" s="27"/>
      <c r="Y2987" s="27"/>
      <c r="Z2987" s="27"/>
      <c r="AA2987" s="27"/>
      <c r="AB2987" s="27"/>
      <c r="AC2987" s="27"/>
      <c r="AD2987" s="27"/>
      <c r="AE2987" s="27"/>
    </row>
    <row r="2988" spans="1:31" ht="15.75" customHeight="1" x14ac:dyDescent="0.2">
      <c r="A2988" s="22">
        <v>37050</v>
      </c>
      <c r="B2988" s="23">
        <f t="shared" ref="B2988:C2988" si="5979">LN(D2988)</f>
        <v>7.1427483466534962</v>
      </c>
      <c r="C2988" s="23">
        <f t="shared" si="5979"/>
        <v>7.7030528281870154</v>
      </c>
      <c r="D2988" s="24">
        <v>1264.9000000000001</v>
      </c>
      <c r="E2988" s="24">
        <v>2215.1</v>
      </c>
      <c r="F2988" s="27">
        <f t="shared" ref="F2988:G2988" si="5980">LN(D2988/D2987)</f>
        <v>-9.4421977771393384E-3</v>
      </c>
      <c r="G2988" s="27">
        <f t="shared" si="5980"/>
        <v>-2.1835611136058128E-2</v>
      </c>
      <c r="H2988" s="27">
        <f t="shared" si="5624"/>
        <v>0.92726202272905978</v>
      </c>
      <c r="I2988" s="27"/>
      <c r="J2988" s="27">
        <v>2950</v>
      </c>
      <c r="K2988" s="27">
        <v>7.062975790446071</v>
      </c>
      <c r="L2988" s="37">
        <v>6.2226847305394628E-2</v>
      </c>
      <c r="M2988" s="27"/>
      <c r="N2988" s="27"/>
      <c r="O2988" s="27"/>
      <c r="P2988" s="27"/>
      <c r="Q2988" s="27"/>
      <c r="R2988" s="27"/>
      <c r="S2988" s="27"/>
      <c r="T2988" s="27"/>
      <c r="U2988" s="27"/>
      <c r="V2988" s="27"/>
      <c r="W2988" s="27"/>
      <c r="X2988" s="27"/>
      <c r="Y2988" s="27"/>
      <c r="Z2988" s="27"/>
      <c r="AA2988" s="27"/>
      <c r="AB2988" s="27"/>
      <c r="AC2988" s="27"/>
      <c r="AD2988" s="27"/>
      <c r="AE2988" s="27"/>
    </row>
    <row r="2989" spans="1:31" ht="15.75" customHeight="1" x14ac:dyDescent="0.2">
      <c r="A2989" s="22">
        <v>37053</v>
      </c>
      <c r="B2989" s="23">
        <f t="shared" ref="B2989:C2989" si="5981">LN(D2989)</f>
        <v>7.1343329270306288</v>
      </c>
      <c r="C2989" s="23">
        <f t="shared" si="5981"/>
        <v>7.6828049751617167</v>
      </c>
      <c r="D2989" s="24">
        <v>1254.3</v>
      </c>
      <c r="E2989" s="24">
        <v>2170.6999999999998</v>
      </c>
      <c r="F2989" s="27">
        <f t="shared" ref="F2989:G2989" si="5982">LN(D2989/D2988)</f>
        <v>-8.4154196228672182E-3</v>
      </c>
      <c r="G2989" s="27">
        <f t="shared" si="5982"/>
        <v>-2.0247853025299026E-2</v>
      </c>
      <c r="H2989" s="27">
        <f t="shared" si="5624"/>
        <v>0.92861044242249002</v>
      </c>
      <c r="I2989" s="27"/>
      <c r="J2989" s="27">
        <v>2951</v>
      </c>
      <c r="K2989" s="27">
        <v>7.0243596017016392</v>
      </c>
      <c r="L2989" s="37">
        <v>8.5764929378230548E-2</v>
      </c>
      <c r="M2989" s="27"/>
      <c r="N2989" s="27"/>
      <c r="O2989" s="27"/>
      <c r="P2989" s="27"/>
      <c r="Q2989" s="27"/>
      <c r="R2989" s="27"/>
      <c r="S2989" s="27"/>
      <c r="T2989" s="27"/>
      <c r="U2989" s="27"/>
      <c r="V2989" s="27"/>
      <c r="W2989" s="27"/>
      <c r="X2989" s="27"/>
      <c r="Y2989" s="27"/>
      <c r="Z2989" s="27"/>
      <c r="AA2989" s="27"/>
      <c r="AB2989" s="27"/>
      <c r="AC2989" s="27"/>
      <c r="AD2989" s="27"/>
      <c r="AE2989" s="27"/>
    </row>
    <row r="2990" spans="1:31" ht="15.75" customHeight="1" x14ac:dyDescent="0.2">
      <c r="A2990" s="22">
        <v>37054</v>
      </c>
      <c r="B2990" s="23">
        <f t="shared" ref="B2990:C2990" si="5983">LN(D2990)</f>
        <v>7.1355280986800089</v>
      </c>
      <c r="C2990" s="23">
        <f t="shared" si="5983"/>
        <v>7.6824363625233447</v>
      </c>
      <c r="D2990" s="24">
        <v>1255.8</v>
      </c>
      <c r="E2990" s="24">
        <v>2169.9</v>
      </c>
      <c r="F2990" s="27">
        <f t="shared" ref="F2990:G2990" si="5984">LN(D2990/D2989)</f>
        <v>1.1951716493800123E-3</v>
      </c>
      <c r="G2990" s="27">
        <f t="shared" si="5984"/>
        <v>-3.6861263837167203E-4</v>
      </c>
      <c r="H2990" s="27">
        <f t="shared" si="5624"/>
        <v>0.92881057023638003</v>
      </c>
      <c r="I2990" s="27"/>
      <c r="J2990" s="27">
        <v>2952</v>
      </c>
      <c r="K2990" s="27">
        <v>7.0079521495036525</v>
      </c>
      <c r="L2990" s="37">
        <v>8.9927498335460321E-2</v>
      </c>
      <c r="M2990" s="27"/>
      <c r="N2990" s="27"/>
      <c r="O2990" s="27"/>
      <c r="P2990" s="27"/>
      <c r="Q2990" s="27"/>
      <c r="R2990" s="27"/>
      <c r="S2990" s="27"/>
      <c r="T2990" s="27"/>
      <c r="U2990" s="27"/>
      <c r="V2990" s="27"/>
      <c r="W2990" s="27"/>
      <c r="X2990" s="27"/>
      <c r="Y2990" s="27"/>
      <c r="Z2990" s="27"/>
      <c r="AA2990" s="27"/>
      <c r="AB2990" s="27"/>
      <c r="AC2990" s="27"/>
      <c r="AD2990" s="27"/>
      <c r="AE2990" s="27"/>
    </row>
    <row r="2991" spans="1:31" ht="15.75" customHeight="1" x14ac:dyDescent="0.2">
      <c r="A2991" s="22">
        <v>37055</v>
      </c>
      <c r="B2991" s="23">
        <f t="shared" ref="B2991:C2991" si="5985">LN(D2991)</f>
        <v>7.1241561494289538</v>
      </c>
      <c r="C2991" s="23">
        <f t="shared" si="5985"/>
        <v>7.6599257999915435</v>
      </c>
      <c r="D2991" s="24">
        <v>1241.5999999999999</v>
      </c>
      <c r="E2991" s="24">
        <v>2121.6</v>
      </c>
      <c r="F2991" s="27">
        <f t="shared" ref="F2991:G2991" si="5986">LN(D2991/D2990)</f>
        <v>-1.1371949251054806E-2</v>
      </c>
      <c r="G2991" s="27">
        <f t="shared" si="5986"/>
        <v>-2.2510562531801486E-2</v>
      </c>
      <c r="H2991" s="27">
        <f t="shared" si="5624"/>
        <v>0.93005550385838187</v>
      </c>
      <c r="I2991" s="27"/>
      <c r="J2991" s="27">
        <v>2953</v>
      </c>
      <c r="K2991" s="27">
        <v>7.0245497045285283</v>
      </c>
      <c r="L2991" s="37">
        <v>8.916227434499735E-2</v>
      </c>
      <c r="M2991" s="27"/>
      <c r="N2991" s="27"/>
      <c r="O2991" s="27"/>
      <c r="P2991" s="27"/>
      <c r="Q2991" s="27"/>
      <c r="R2991" s="27"/>
      <c r="S2991" s="27"/>
      <c r="T2991" s="27"/>
      <c r="U2991" s="27"/>
      <c r="V2991" s="27"/>
      <c r="W2991" s="27"/>
      <c r="X2991" s="27"/>
      <c r="Y2991" s="27"/>
      <c r="Z2991" s="27"/>
      <c r="AA2991" s="27"/>
      <c r="AB2991" s="27"/>
      <c r="AC2991" s="27"/>
      <c r="AD2991" s="27"/>
      <c r="AE2991" s="27"/>
    </row>
    <row r="2992" spans="1:31" ht="15.75" customHeight="1" x14ac:dyDescent="0.2">
      <c r="A2992" s="22">
        <v>37056</v>
      </c>
      <c r="B2992" s="23">
        <f t="shared" ref="B2992:C2992" si="5987">LN(D2992)</f>
        <v>7.1064421898623555</v>
      </c>
      <c r="C2992" s="23">
        <f t="shared" si="5987"/>
        <v>7.6226639513235952</v>
      </c>
      <c r="D2992" s="24">
        <v>1219.8</v>
      </c>
      <c r="E2992" s="24">
        <v>2044</v>
      </c>
      <c r="F2992" s="27">
        <f t="shared" ref="F2992:G2992" si="5988">LN(D2992/D2991)</f>
        <v>-1.7713959566598346E-2</v>
      </c>
      <c r="G2992" s="27">
        <f t="shared" si="5988"/>
        <v>-3.7261848667948301E-2</v>
      </c>
      <c r="H2992" s="27">
        <f t="shared" si="5624"/>
        <v>0.9322780376050025</v>
      </c>
      <c r="I2992" s="27"/>
      <c r="J2992" s="27">
        <v>2954</v>
      </c>
      <c r="K2992" s="27">
        <v>7.014987570487131</v>
      </c>
      <c r="L2992" s="37">
        <v>0.10343373829810343</v>
      </c>
      <c r="M2992" s="27"/>
      <c r="N2992" s="27"/>
      <c r="O2992" s="27"/>
      <c r="P2992" s="27"/>
      <c r="Q2992" s="27"/>
      <c r="R2992" s="27"/>
      <c r="S2992" s="27"/>
      <c r="T2992" s="27"/>
      <c r="U2992" s="27"/>
      <c r="V2992" s="27"/>
      <c r="W2992" s="27"/>
      <c r="X2992" s="27"/>
      <c r="Y2992" s="27"/>
      <c r="Z2992" s="27"/>
      <c r="AA2992" s="27"/>
      <c r="AB2992" s="27"/>
      <c r="AC2992" s="27"/>
      <c r="AD2992" s="27"/>
      <c r="AE2992" s="27"/>
    </row>
    <row r="2993" spans="1:31" ht="15.75" customHeight="1" x14ac:dyDescent="0.2">
      <c r="A2993" s="22">
        <v>37057</v>
      </c>
      <c r="B2993" s="23">
        <f t="shared" ref="B2993:C2993" si="5989">LN(D2993)</f>
        <v>7.1019230580597732</v>
      </c>
      <c r="C2993" s="23">
        <f t="shared" si="5989"/>
        <v>7.6150025839208642</v>
      </c>
      <c r="D2993" s="24">
        <v>1214.3</v>
      </c>
      <c r="E2993" s="24">
        <v>2028.4</v>
      </c>
      <c r="F2993" s="27">
        <f t="shared" ref="F2993:G2993" si="5990">LN(D2993/D2992)</f>
        <v>-4.5191318025826575E-3</v>
      </c>
      <c r="G2993" s="27">
        <f t="shared" si="5990"/>
        <v>-7.6613674027310166E-3</v>
      </c>
      <c r="H2993" s="27">
        <f t="shared" si="5624"/>
        <v>0.93262254080590046</v>
      </c>
      <c r="I2993" s="27"/>
      <c r="J2993" s="27">
        <v>2955</v>
      </c>
      <c r="K2993" s="27">
        <v>7.0305333049047842</v>
      </c>
      <c r="L2993" s="37">
        <v>0.10276264999128415</v>
      </c>
      <c r="M2993" s="27"/>
      <c r="N2993" s="27"/>
      <c r="O2993" s="27"/>
      <c r="P2993" s="27"/>
      <c r="Q2993" s="27"/>
      <c r="R2993" s="27"/>
      <c r="S2993" s="27"/>
      <c r="T2993" s="27"/>
      <c r="U2993" s="27"/>
      <c r="V2993" s="27"/>
      <c r="W2993" s="27"/>
      <c r="X2993" s="27"/>
      <c r="Y2993" s="27"/>
      <c r="Z2993" s="27"/>
      <c r="AA2993" s="27"/>
      <c r="AB2993" s="27"/>
      <c r="AC2993" s="27"/>
      <c r="AD2993" s="27"/>
      <c r="AE2993" s="27"/>
    </row>
    <row r="2994" spans="1:31" ht="15.75" customHeight="1" x14ac:dyDescent="0.2">
      <c r="A2994" s="22">
        <v>37060</v>
      </c>
      <c r="B2994" s="23">
        <f t="shared" ref="B2994:C2994" si="5991">LN(D2994)</f>
        <v>7.0970524495125167</v>
      </c>
      <c r="C2994" s="23">
        <f t="shared" si="5991"/>
        <v>7.5951861525459732</v>
      </c>
      <c r="D2994" s="24">
        <v>1208.4000000000001</v>
      </c>
      <c r="E2994" s="24">
        <v>1988.6</v>
      </c>
      <c r="F2994" s="27">
        <f t="shared" ref="F2994:G2994" si="5992">LN(D2994/D2993)</f>
        <v>-4.8706085472562544E-3</v>
      </c>
      <c r="G2994" s="27">
        <f t="shared" si="5992"/>
        <v>-1.9816431374890899E-2</v>
      </c>
      <c r="H2994" s="27">
        <f t="shared" si="5624"/>
        <v>0.93441454981765293</v>
      </c>
      <c r="I2994" s="27"/>
      <c r="J2994" s="27">
        <v>2956</v>
      </c>
      <c r="K2994" s="27">
        <v>7.0457024101768502</v>
      </c>
      <c r="L2994" s="37">
        <v>8.4716304882619831E-2</v>
      </c>
      <c r="M2994" s="27"/>
      <c r="N2994" s="27"/>
      <c r="O2994" s="27"/>
      <c r="P2994" s="27"/>
      <c r="Q2994" s="27"/>
      <c r="R2994" s="27"/>
      <c r="S2994" s="27"/>
      <c r="T2994" s="27"/>
      <c r="U2994" s="27"/>
      <c r="V2994" s="27"/>
      <c r="W2994" s="27"/>
      <c r="X2994" s="27"/>
      <c r="Y2994" s="27"/>
      <c r="Z2994" s="27"/>
      <c r="AA2994" s="27"/>
      <c r="AB2994" s="27"/>
      <c r="AC2994" s="27"/>
      <c r="AD2994" s="27"/>
      <c r="AE2994" s="27"/>
    </row>
    <row r="2995" spans="1:31" ht="15.75" customHeight="1" x14ac:dyDescent="0.2">
      <c r="A2995" s="22">
        <v>37061</v>
      </c>
      <c r="B2995" s="23">
        <f t="shared" ref="B2995:C2995" si="5993">LN(D2995)</f>
        <v>7.1004396228116384</v>
      </c>
      <c r="C2995" s="23">
        <f t="shared" si="5993"/>
        <v>7.5971955976107557</v>
      </c>
      <c r="D2995" s="24">
        <v>1212.5</v>
      </c>
      <c r="E2995" s="24">
        <v>1992.6</v>
      </c>
      <c r="F2995" s="27">
        <f t="shared" ref="F2995:G2995" si="5994">LN(D2995/D2994)</f>
        <v>3.3871732991212333E-3</v>
      </c>
      <c r="G2995" s="27">
        <f t="shared" si="5994"/>
        <v>2.0094450647827754E-3</v>
      </c>
      <c r="H2995" s="27">
        <f t="shared" si="5624"/>
        <v>0.93461324400343959</v>
      </c>
      <c r="I2995" s="27"/>
      <c r="J2995" s="27">
        <v>2957</v>
      </c>
      <c r="K2995" s="27">
        <v>7.0647112479123049</v>
      </c>
      <c r="L2995" s="37">
        <v>7.9222260654497667E-2</v>
      </c>
      <c r="M2995" s="27"/>
      <c r="N2995" s="27"/>
      <c r="O2995" s="27"/>
      <c r="P2995" s="27"/>
      <c r="Q2995" s="27"/>
      <c r="R2995" s="27"/>
      <c r="S2995" s="27"/>
      <c r="T2995" s="27"/>
      <c r="U2995" s="27"/>
      <c r="V2995" s="27"/>
      <c r="W2995" s="27"/>
      <c r="X2995" s="27"/>
      <c r="Y2995" s="27"/>
      <c r="Z2995" s="27"/>
      <c r="AA2995" s="27"/>
      <c r="AB2995" s="27"/>
      <c r="AC2995" s="27"/>
      <c r="AD2995" s="27"/>
      <c r="AE2995" s="27"/>
    </row>
    <row r="2996" spans="1:31" ht="15.75" customHeight="1" x14ac:dyDescent="0.2">
      <c r="A2996" s="22">
        <v>37062</v>
      </c>
      <c r="B2996" s="23">
        <f t="shared" ref="B2996:C2996" si="5995">LN(D2996)</f>
        <v>7.1091438984933175</v>
      </c>
      <c r="C2996" s="23">
        <f t="shared" si="5995"/>
        <v>7.6163820303904686</v>
      </c>
      <c r="D2996" s="24">
        <v>1223.0999999999999</v>
      </c>
      <c r="E2996" s="24">
        <v>2031.2</v>
      </c>
      <c r="F2996" s="27">
        <f t="shared" ref="F2996:G2996" si="5996">LN(D2996/D2995)</f>
        <v>8.7042756816790474E-3</v>
      </c>
      <c r="G2996" s="27">
        <f t="shared" si="5996"/>
        <v>1.9186432779712902E-2</v>
      </c>
      <c r="H2996" s="27">
        <f t="shared" si="5624"/>
        <v>0.93340169520473137</v>
      </c>
      <c r="I2996" s="27"/>
      <c r="J2996" s="27">
        <v>2958</v>
      </c>
      <c r="K2996" s="27">
        <v>7.0834106206455338</v>
      </c>
      <c r="L2996" s="37">
        <v>6.1312216243882389E-2</v>
      </c>
      <c r="M2996" s="27"/>
      <c r="N2996" s="27"/>
      <c r="O2996" s="27"/>
      <c r="P2996" s="27"/>
      <c r="Q2996" s="27"/>
      <c r="R2996" s="27"/>
      <c r="S2996" s="27"/>
      <c r="T2996" s="27"/>
      <c r="U2996" s="27"/>
      <c r="V2996" s="27"/>
      <c r="W2996" s="27"/>
      <c r="X2996" s="27"/>
      <c r="Y2996" s="27"/>
      <c r="Z2996" s="27"/>
      <c r="AA2996" s="27"/>
      <c r="AB2996" s="27"/>
      <c r="AC2996" s="27"/>
      <c r="AD2996" s="27"/>
      <c r="AE2996" s="27"/>
    </row>
    <row r="2997" spans="1:31" ht="15.75" customHeight="1" x14ac:dyDescent="0.2">
      <c r="A2997" s="22">
        <v>37063</v>
      </c>
      <c r="B2997" s="23">
        <f t="shared" ref="B2997:C2997" si="5997">LN(D2997)</f>
        <v>7.1204443723924875</v>
      </c>
      <c r="C2997" s="23">
        <f t="shared" si="5997"/>
        <v>7.6298299946152621</v>
      </c>
      <c r="D2997" s="24">
        <v>1237</v>
      </c>
      <c r="E2997" s="24">
        <v>2058.6999999999998</v>
      </c>
      <c r="F2997" s="27">
        <f t="shared" ref="F2997:G2997" si="5998">LN(D2997/D2996)</f>
        <v>1.130047389917049E-2</v>
      </c>
      <c r="G2997" s="27">
        <f t="shared" si="5998"/>
        <v>1.3447964224793933E-2</v>
      </c>
      <c r="H2997" s="27">
        <f t="shared" si="5624"/>
        <v>0.93323761832409469</v>
      </c>
      <c r="I2997" s="27"/>
      <c r="J2997" s="27">
        <v>2959</v>
      </c>
      <c r="K2997" s="27">
        <v>7.0567252913836338</v>
      </c>
      <c r="L2997" s="37">
        <v>7.2972818336194401E-2</v>
      </c>
      <c r="M2997" s="27"/>
      <c r="N2997" s="27"/>
      <c r="O2997" s="27"/>
      <c r="P2997" s="27"/>
      <c r="Q2997" s="27"/>
      <c r="R2997" s="27"/>
      <c r="S2997" s="27"/>
      <c r="T2997" s="27"/>
      <c r="U2997" s="27"/>
      <c r="V2997" s="27"/>
      <c r="W2997" s="27"/>
      <c r="X2997" s="27"/>
      <c r="Y2997" s="27"/>
      <c r="Z2997" s="27"/>
      <c r="AA2997" s="27"/>
      <c r="AB2997" s="27"/>
      <c r="AC2997" s="27"/>
      <c r="AD2997" s="27"/>
      <c r="AE2997" s="27"/>
    </row>
    <row r="2998" spans="1:31" ht="15.75" customHeight="1" x14ac:dyDescent="0.2">
      <c r="A2998" s="22">
        <v>37064</v>
      </c>
      <c r="B2998" s="23">
        <f t="shared" ref="B2998:C2998" si="5999">LN(D2998)</f>
        <v>7.1109409909554007</v>
      </c>
      <c r="C2998" s="23">
        <f t="shared" si="5999"/>
        <v>7.61815281294861</v>
      </c>
      <c r="D2998" s="24">
        <v>1225.3</v>
      </c>
      <c r="E2998" s="24">
        <v>2034.8</v>
      </c>
      <c r="F2998" s="27">
        <f t="shared" ref="F2998:G2998" si="6000">LN(D2998/D2997)</f>
        <v>-9.5033814370870506E-3</v>
      </c>
      <c r="G2998" s="27">
        <f t="shared" si="6000"/>
        <v>-1.1677181666652638E-2</v>
      </c>
      <c r="H2998" s="27">
        <f t="shared" si="5624"/>
        <v>0.93342062906232348</v>
      </c>
      <c r="I2998" s="27"/>
      <c r="J2998" s="27">
        <v>2960</v>
      </c>
      <c r="K2998" s="27">
        <v>7.0730812266433247</v>
      </c>
      <c r="L2998" s="37">
        <v>7.1010197439004941E-2</v>
      </c>
      <c r="M2998" s="27"/>
      <c r="N2998" s="27"/>
      <c r="O2998" s="27"/>
      <c r="P2998" s="27"/>
      <c r="Q2998" s="27"/>
      <c r="R2998" s="27"/>
      <c r="S2998" s="27"/>
      <c r="T2998" s="27"/>
      <c r="U2998" s="27"/>
      <c r="V2998" s="27"/>
      <c r="W2998" s="27"/>
      <c r="X2998" s="27"/>
      <c r="Y2998" s="27"/>
      <c r="Z2998" s="27"/>
      <c r="AA2998" s="27"/>
      <c r="AB2998" s="27"/>
      <c r="AC2998" s="27"/>
      <c r="AD2998" s="27"/>
      <c r="AE2998" s="27"/>
    </row>
    <row r="2999" spans="1:31" ht="15.75" customHeight="1" x14ac:dyDescent="0.2">
      <c r="A2999" s="22">
        <v>37067</v>
      </c>
      <c r="B2999" s="23">
        <f t="shared" ref="B2999:C2999" si="6001">LN(D2999)</f>
        <v>7.1054579378143936</v>
      </c>
      <c r="C2999" s="23">
        <f t="shared" si="6001"/>
        <v>7.6259852399095456</v>
      </c>
      <c r="D2999" s="24">
        <v>1218.5999999999999</v>
      </c>
      <c r="E2999" s="24">
        <v>2050.8000000000002</v>
      </c>
      <c r="F2999" s="27">
        <f t="shared" ref="F2999:G2999" si="6002">LN(D2999/D2998)</f>
        <v>-5.4830531410068762E-3</v>
      </c>
      <c r="G2999" s="27">
        <f t="shared" si="6002"/>
        <v>7.8324269609356297E-3</v>
      </c>
      <c r="H2999" s="27">
        <f t="shared" si="5624"/>
        <v>0.93174294393188128</v>
      </c>
      <c r="I2999" s="27"/>
      <c r="J2999" s="27">
        <v>2961</v>
      </c>
      <c r="K2999" s="27">
        <v>7.0666230246718884</v>
      </c>
      <c r="L2999" s="37">
        <v>7.5017902156360172E-2</v>
      </c>
      <c r="M2999" s="27"/>
      <c r="N2999" s="27"/>
      <c r="O2999" s="27"/>
      <c r="P2999" s="27"/>
      <c r="Q2999" s="27"/>
      <c r="R2999" s="27"/>
      <c r="S2999" s="27"/>
      <c r="T2999" s="27"/>
      <c r="U2999" s="27"/>
      <c r="V2999" s="27"/>
      <c r="W2999" s="27"/>
      <c r="X2999" s="27"/>
      <c r="Y2999" s="27"/>
      <c r="Z2999" s="27"/>
      <c r="AA2999" s="27"/>
      <c r="AB2999" s="27"/>
      <c r="AC2999" s="27"/>
      <c r="AD2999" s="27"/>
      <c r="AE2999" s="27"/>
    </row>
    <row r="3000" spans="1:31" ht="15.75" customHeight="1" x14ac:dyDescent="0.2">
      <c r="A3000" s="22">
        <v>37068</v>
      </c>
      <c r="B3000" s="23">
        <f t="shared" ref="B3000:C3000" si="6003">LN(D3000)</f>
        <v>7.1038975547934031</v>
      </c>
      <c r="C3000" s="23">
        <f t="shared" si="6003"/>
        <v>7.6326917820314897</v>
      </c>
      <c r="D3000" s="24">
        <v>1216.7</v>
      </c>
      <c r="E3000" s="24">
        <v>2064.6</v>
      </c>
      <c r="F3000" s="27">
        <f t="shared" ref="F3000:G3000" si="6004">LN(D3000/D2999)</f>
        <v>-1.5603830209905123E-3</v>
      </c>
      <c r="G3000" s="27">
        <f t="shared" si="6004"/>
        <v>6.7065421219440957E-3</v>
      </c>
      <c r="H3000" s="27">
        <f t="shared" si="5624"/>
        <v>0.93071982436354261</v>
      </c>
      <c r="I3000" s="27"/>
      <c r="J3000" s="27">
        <v>2962</v>
      </c>
      <c r="K3000" s="27">
        <v>7.075649666995723</v>
      </c>
      <c r="L3000" s="37">
        <v>6.4169260675182471E-2</v>
      </c>
      <c r="M3000" s="27"/>
      <c r="N3000" s="27"/>
      <c r="O3000" s="27"/>
      <c r="P3000" s="27"/>
      <c r="Q3000" s="27"/>
      <c r="R3000" s="27"/>
      <c r="S3000" s="27"/>
      <c r="T3000" s="27"/>
      <c r="U3000" s="27"/>
      <c r="V3000" s="27"/>
      <c r="W3000" s="27"/>
      <c r="X3000" s="27"/>
      <c r="Y3000" s="27"/>
      <c r="Z3000" s="27"/>
      <c r="AA3000" s="27"/>
      <c r="AB3000" s="27"/>
      <c r="AC3000" s="27"/>
      <c r="AD3000" s="27"/>
      <c r="AE3000" s="27"/>
    </row>
    <row r="3001" spans="1:31" ht="15.75" customHeight="1" x14ac:dyDescent="0.2">
      <c r="A3001" s="22">
        <v>37069</v>
      </c>
      <c r="B3001" s="23">
        <f t="shared" ref="B3001:C3001" si="6005">LN(D3001)</f>
        <v>7.0992017435530919</v>
      </c>
      <c r="C3001" s="23">
        <f t="shared" si="6005"/>
        <v>7.637571843899094</v>
      </c>
      <c r="D3001" s="24">
        <v>1211</v>
      </c>
      <c r="E3001" s="24">
        <v>2074.6999999999998</v>
      </c>
      <c r="F3001" s="27">
        <f t="shared" ref="F3001:G3001" si="6006">LN(D3001/D3000)</f>
        <v>-4.69581124031122E-3</v>
      </c>
      <c r="G3001" s="27">
        <f t="shared" si="6006"/>
        <v>4.8800618676040275E-3</v>
      </c>
      <c r="H3001" s="27">
        <f t="shared" si="5624"/>
        <v>0.92951030624005804</v>
      </c>
      <c r="I3001" s="27"/>
      <c r="J3001" s="27">
        <v>2963</v>
      </c>
      <c r="K3001" s="27">
        <v>7.060510622973668</v>
      </c>
      <c r="L3001" s="37">
        <v>7.4778555623971954E-2</v>
      </c>
      <c r="M3001" s="27"/>
      <c r="N3001" s="27"/>
      <c r="O3001" s="27"/>
      <c r="P3001" s="27"/>
      <c r="Q3001" s="27"/>
      <c r="R3001" s="27"/>
      <c r="S3001" s="27"/>
      <c r="T3001" s="27"/>
      <c r="U3001" s="27"/>
      <c r="V3001" s="27"/>
      <c r="W3001" s="27"/>
      <c r="X3001" s="27"/>
      <c r="Y3001" s="27"/>
      <c r="Z3001" s="27"/>
      <c r="AA3001" s="27"/>
      <c r="AB3001" s="27"/>
      <c r="AC3001" s="27"/>
      <c r="AD3001" s="27"/>
      <c r="AE3001" s="27"/>
    </row>
    <row r="3002" spans="1:31" ht="15.75" customHeight="1" x14ac:dyDescent="0.2">
      <c r="A3002" s="22">
        <v>37070</v>
      </c>
      <c r="B3002" s="23">
        <f t="shared" ref="B3002:C3002" si="6007">LN(D3002)</f>
        <v>7.1116752353285877</v>
      </c>
      <c r="C3002" s="23">
        <f t="shared" si="6007"/>
        <v>7.6617152989385948</v>
      </c>
      <c r="D3002" s="24">
        <v>1226.2</v>
      </c>
      <c r="E3002" s="24">
        <v>2125.4</v>
      </c>
      <c r="F3002" s="27">
        <f t="shared" ref="F3002:G3002" si="6008">LN(D3002/D3001)</f>
        <v>1.2473491775495392E-2</v>
      </c>
      <c r="G3002" s="27">
        <f t="shared" si="6008"/>
        <v>2.4143455039501122E-2</v>
      </c>
      <c r="H3002" s="27">
        <f t="shared" si="5624"/>
        <v>0.92820927923461127</v>
      </c>
      <c r="I3002" s="27"/>
      <c r="J3002" s="27">
        <v>2964</v>
      </c>
      <c r="K3002" s="27">
        <v>7.050350933668124</v>
      </c>
      <c r="L3002" s="37">
        <v>8.4619595998276509E-2</v>
      </c>
      <c r="M3002" s="27"/>
      <c r="N3002" s="27"/>
      <c r="O3002" s="27"/>
      <c r="P3002" s="27"/>
      <c r="Q3002" s="27"/>
      <c r="R3002" s="27"/>
      <c r="S3002" s="27"/>
      <c r="T3002" s="27"/>
      <c r="U3002" s="27"/>
      <c r="V3002" s="27"/>
      <c r="W3002" s="27"/>
      <c r="X3002" s="27"/>
      <c r="Y3002" s="27"/>
      <c r="Z3002" s="27"/>
      <c r="AA3002" s="27"/>
      <c r="AB3002" s="27"/>
      <c r="AC3002" s="27"/>
      <c r="AD3002" s="27"/>
      <c r="AE3002" s="27"/>
    </row>
    <row r="3003" spans="1:31" ht="15.75" customHeight="1" x14ac:dyDescent="0.2">
      <c r="A3003" s="22">
        <v>37071</v>
      </c>
      <c r="B3003" s="23">
        <f t="shared" ref="B3003:C3003" si="6009">LN(D3003)</f>
        <v>7.1102062070712577</v>
      </c>
      <c r="C3003" s="23">
        <f t="shared" si="6009"/>
        <v>7.6784189019699109</v>
      </c>
      <c r="D3003" s="24">
        <v>1224.4000000000001</v>
      </c>
      <c r="E3003" s="24">
        <v>2161.1999999999998</v>
      </c>
      <c r="F3003" s="27">
        <f t="shared" ref="F3003:G3003" si="6010">LN(D3003/D3002)</f>
        <v>-1.46902825733009E-3</v>
      </c>
      <c r="G3003" s="27">
        <f t="shared" si="6010"/>
        <v>1.6703603031315743E-2</v>
      </c>
      <c r="H3003" s="27">
        <f t="shared" si="5624"/>
        <v>0.9259987372201226</v>
      </c>
      <c r="I3003" s="27"/>
      <c r="J3003" s="27">
        <v>2965</v>
      </c>
      <c r="K3003" s="27">
        <v>7.0424393774963114</v>
      </c>
      <c r="L3003" s="37">
        <v>8.4933243023477267E-2</v>
      </c>
      <c r="M3003" s="27"/>
      <c r="N3003" s="27"/>
      <c r="O3003" s="27"/>
      <c r="P3003" s="27"/>
      <c r="Q3003" s="27"/>
      <c r="R3003" s="27"/>
      <c r="S3003" s="27"/>
      <c r="T3003" s="27"/>
      <c r="U3003" s="27"/>
      <c r="V3003" s="27"/>
      <c r="W3003" s="27"/>
      <c r="X3003" s="27"/>
      <c r="Y3003" s="27"/>
      <c r="Z3003" s="27"/>
      <c r="AA3003" s="27"/>
      <c r="AB3003" s="27"/>
      <c r="AC3003" s="27"/>
      <c r="AD3003" s="27"/>
      <c r="AE3003" s="27"/>
    </row>
    <row r="3004" spans="1:31" ht="15.75" customHeight="1" x14ac:dyDescent="0.2">
      <c r="A3004" s="22">
        <v>37074</v>
      </c>
      <c r="B3004" s="23">
        <f t="shared" ref="B3004:C3004" si="6011">LN(D3004)</f>
        <v>7.1202018207480116</v>
      </c>
      <c r="C3004" s="23">
        <f t="shared" si="6011"/>
        <v>7.6726182870836821</v>
      </c>
      <c r="D3004" s="24">
        <v>1236.7</v>
      </c>
      <c r="E3004" s="24">
        <v>2148.6999999999998</v>
      </c>
      <c r="F3004" s="27">
        <f t="shared" ref="F3004:G3004" si="6012">LN(D3004/D3003)</f>
        <v>9.9956136767538444E-3</v>
      </c>
      <c r="G3004" s="27">
        <f t="shared" si="6012"/>
        <v>-5.8006148862281117E-3</v>
      </c>
      <c r="H3004" s="27">
        <f t="shared" si="5624"/>
        <v>0.92800157056351606</v>
      </c>
      <c r="I3004" s="27"/>
      <c r="J3004" s="27">
        <v>2966</v>
      </c>
      <c r="K3004" s="27">
        <v>7.0329064786117801</v>
      </c>
      <c r="L3004" s="37">
        <v>9.7111964257259764E-2</v>
      </c>
      <c r="M3004" s="27"/>
      <c r="N3004" s="27"/>
      <c r="O3004" s="27"/>
      <c r="P3004" s="27"/>
      <c r="Q3004" s="27"/>
      <c r="R3004" s="27"/>
      <c r="S3004" s="27"/>
      <c r="T3004" s="27"/>
      <c r="U3004" s="27"/>
      <c r="V3004" s="27"/>
      <c r="W3004" s="27"/>
      <c r="X3004" s="27"/>
      <c r="Y3004" s="27"/>
      <c r="Z3004" s="27"/>
      <c r="AA3004" s="27"/>
      <c r="AB3004" s="27"/>
      <c r="AC3004" s="27"/>
      <c r="AD3004" s="27"/>
      <c r="AE3004" s="27"/>
    </row>
    <row r="3005" spans="1:31" ht="15.75" customHeight="1" x14ac:dyDescent="0.2">
      <c r="A3005" s="22">
        <v>37075</v>
      </c>
      <c r="B3005" s="23">
        <f t="shared" ref="B3005:C3005" si="6013">LN(D3005)</f>
        <v>7.118340301048951</v>
      </c>
      <c r="C3005" s="23">
        <f t="shared" si="6013"/>
        <v>7.668934869933909</v>
      </c>
      <c r="D3005" s="24">
        <v>1234.4000000000001</v>
      </c>
      <c r="E3005" s="24">
        <v>2140.8000000000002</v>
      </c>
      <c r="F3005" s="27">
        <f t="shared" ref="F3005:G3005" si="6014">LN(D3005/D3004)</f>
        <v>-1.8615196990602835E-3</v>
      </c>
      <c r="G3005" s="27">
        <f t="shared" si="6014"/>
        <v>-3.6834171497731145E-3</v>
      </c>
      <c r="H3005" s="27">
        <f t="shared" si="5624"/>
        <v>0.9282045579701601</v>
      </c>
      <c r="I3005" s="27"/>
      <c r="J3005" s="27">
        <v>2967</v>
      </c>
      <c r="K3005" s="27">
        <v>7.0342593556490742</v>
      </c>
      <c r="L3005" s="37">
        <v>9.6159359410395773E-2</v>
      </c>
      <c r="M3005" s="27"/>
      <c r="N3005" s="27"/>
      <c r="O3005" s="27"/>
      <c r="P3005" s="27"/>
      <c r="Q3005" s="27"/>
      <c r="R3005" s="27"/>
      <c r="S3005" s="27"/>
      <c r="T3005" s="27"/>
      <c r="U3005" s="27"/>
      <c r="V3005" s="27"/>
      <c r="W3005" s="27"/>
      <c r="X3005" s="27"/>
      <c r="Y3005" s="27"/>
      <c r="Z3005" s="27"/>
      <c r="AA3005" s="27"/>
      <c r="AB3005" s="27"/>
      <c r="AC3005" s="27"/>
      <c r="AD3005" s="27"/>
      <c r="AE3005" s="27"/>
    </row>
    <row r="3006" spans="1:31" ht="15.75" customHeight="1" x14ac:dyDescent="0.2">
      <c r="A3006" s="22">
        <v>37076</v>
      </c>
      <c r="B3006" s="23">
        <f t="shared" ref="B3006:C3006" si="6015">LN(D3006)</f>
        <v>7.118340301048951</v>
      </c>
      <c r="C3006" s="23">
        <f t="shared" si="6015"/>
        <v>7.668934869933909</v>
      </c>
      <c r="D3006" s="24">
        <v>1234.4000000000001</v>
      </c>
      <c r="E3006" s="24">
        <v>2140.8000000000002</v>
      </c>
      <c r="F3006" s="27">
        <f t="shared" ref="F3006:G3006" si="6016">LN(D3006/D3005)</f>
        <v>0</v>
      </c>
      <c r="G3006" s="27">
        <f t="shared" si="6016"/>
        <v>0</v>
      </c>
      <c r="H3006" s="27">
        <f t="shared" si="5624"/>
        <v>0.9282045579701601</v>
      </c>
      <c r="I3006" s="27"/>
      <c r="J3006" s="27">
        <v>2968</v>
      </c>
      <c r="K3006" s="27">
        <v>7.0640609020110823</v>
      </c>
      <c r="L3006" s="37">
        <v>9.437527127835299E-2</v>
      </c>
      <c r="M3006" s="27"/>
      <c r="N3006" s="27"/>
      <c r="O3006" s="27"/>
      <c r="P3006" s="27"/>
      <c r="Q3006" s="27"/>
      <c r="R3006" s="27"/>
      <c r="S3006" s="27"/>
      <c r="T3006" s="27"/>
      <c r="U3006" s="27"/>
      <c r="V3006" s="27"/>
      <c r="W3006" s="27"/>
      <c r="X3006" s="27"/>
      <c r="Y3006" s="27"/>
      <c r="Z3006" s="27"/>
      <c r="AA3006" s="27"/>
      <c r="AB3006" s="27"/>
      <c r="AC3006" s="27"/>
      <c r="AD3006" s="27"/>
      <c r="AE3006" s="27"/>
    </row>
    <row r="3007" spans="1:31" ht="15.75" customHeight="1" x14ac:dyDescent="0.2">
      <c r="A3007" s="22">
        <v>37077</v>
      </c>
      <c r="B3007" s="23">
        <f t="shared" ref="B3007:C3007" si="6017">LN(D3007)</f>
        <v>7.1059501849323823</v>
      </c>
      <c r="C3007" s="23">
        <f t="shared" si="6017"/>
        <v>7.6401712484627824</v>
      </c>
      <c r="D3007" s="24">
        <v>1219.2</v>
      </c>
      <c r="E3007" s="24">
        <v>2080.1</v>
      </c>
      <c r="F3007" s="27">
        <f t="shared" ref="F3007:G3007" si="6018">LN(D3007/D3006)</f>
        <v>-1.2390116116569278E-2</v>
      </c>
      <c r="G3007" s="27">
        <f t="shared" si="6018"/>
        <v>-2.8763621471127088E-2</v>
      </c>
      <c r="H3007" s="27">
        <f t="shared" si="5624"/>
        <v>0.93007734432158362</v>
      </c>
      <c r="I3007" s="27"/>
      <c r="J3007" s="27">
        <v>2969</v>
      </c>
      <c r="K3007" s="27">
        <v>7.0738312257227198</v>
      </c>
      <c r="L3007" s="37">
        <v>8.7325191734324292E-2</v>
      </c>
      <c r="M3007" s="27"/>
      <c r="N3007" s="27"/>
      <c r="O3007" s="27"/>
      <c r="P3007" s="27"/>
      <c r="Q3007" s="27"/>
      <c r="R3007" s="27"/>
      <c r="S3007" s="27"/>
      <c r="T3007" s="27"/>
      <c r="U3007" s="27"/>
      <c r="V3007" s="27"/>
      <c r="W3007" s="27"/>
      <c r="X3007" s="27"/>
      <c r="Y3007" s="27"/>
      <c r="Z3007" s="27"/>
      <c r="AA3007" s="27"/>
      <c r="AB3007" s="27"/>
      <c r="AC3007" s="27"/>
      <c r="AD3007" s="27"/>
      <c r="AE3007" s="27"/>
    </row>
    <row r="3008" spans="1:31" ht="15.75" customHeight="1" x14ac:dyDescent="0.2">
      <c r="A3008" s="22">
        <v>37078</v>
      </c>
      <c r="B3008" s="23">
        <f t="shared" ref="B3008:C3008" si="6019">LN(D3008)</f>
        <v>7.0821286659269171</v>
      </c>
      <c r="C3008" s="23">
        <f t="shared" si="6019"/>
        <v>7.6029503611593823</v>
      </c>
      <c r="D3008" s="24">
        <v>1190.5</v>
      </c>
      <c r="E3008" s="24">
        <v>2004.1</v>
      </c>
      <c r="F3008" s="27">
        <f t="shared" ref="F3008:G3008" si="6020">LN(D3008/D3007)</f>
        <v>-2.3821519005464448E-2</v>
      </c>
      <c r="G3008" s="27">
        <f t="shared" si="6020"/>
        <v>-3.7220887303399675E-2</v>
      </c>
      <c r="H3008" s="27">
        <f t="shared" si="5624"/>
        <v>0.9314974226461944</v>
      </c>
      <c r="I3008" s="27"/>
      <c r="J3008" s="27">
        <v>2970</v>
      </c>
      <c r="K3008" s="27">
        <v>7.0756852805284369</v>
      </c>
      <c r="L3008" s="37">
        <v>8.8184001437818793E-2</v>
      </c>
      <c r="M3008" s="27"/>
      <c r="N3008" s="27"/>
      <c r="O3008" s="27"/>
      <c r="P3008" s="27"/>
      <c r="Q3008" s="27"/>
      <c r="R3008" s="27"/>
      <c r="S3008" s="27"/>
      <c r="T3008" s="27"/>
      <c r="U3008" s="27"/>
      <c r="V3008" s="27"/>
      <c r="W3008" s="27"/>
      <c r="X3008" s="27"/>
      <c r="Y3008" s="27"/>
      <c r="Z3008" s="27"/>
      <c r="AA3008" s="27"/>
      <c r="AB3008" s="27"/>
      <c r="AC3008" s="27"/>
      <c r="AD3008" s="27"/>
      <c r="AE3008" s="27"/>
    </row>
    <row r="3009" spans="1:31" ht="15.75" customHeight="1" x14ac:dyDescent="0.2">
      <c r="A3009" s="22">
        <v>37081</v>
      </c>
      <c r="B3009" s="23">
        <f t="shared" ref="B3009:C3009" si="6021">LN(D3009)</f>
        <v>7.088992915213054</v>
      </c>
      <c r="C3009" s="23">
        <f t="shared" si="6021"/>
        <v>7.6141641335252679</v>
      </c>
      <c r="D3009" s="24">
        <v>1198.7</v>
      </c>
      <c r="E3009" s="24">
        <v>2026.7</v>
      </c>
      <c r="F3009" s="27">
        <f t="shared" ref="F3009:G3009" si="6022">LN(D3009/D3008)</f>
        <v>6.8642492861368028E-3</v>
      </c>
      <c r="G3009" s="27">
        <f t="shared" si="6022"/>
        <v>1.1213772365884904E-2</v>
      </c>
      <c r="H3009" s="27">
        <f t="shared" si="5624"/>
        <v>0.93102706888076159</v>
      </c>
      <c r="I3009" s="27"/>
      <c r="J3009" s="27">
        <v>2971</v>
      </c>
      <c r="K3009" s="27">
        <v>7.1127908643334985</v>
      </c>
      <c r="L3009" s="37">
        <v>6.7126675442382933E-2</v>
      </c>
      <c r="M3009" s="27"/>
      <c r="N3009" s="27"/>
      <c r="O3009" s="27"/>
      <c r="P3009" s="27"/>
      <c r="Q3009" s="27"/>
      <c r="R3009" s="27"/>
      <c r="S3009" s="27"/>
      <c r="T3009" s="27"/>
      <c r="U3009" s="27"/>
      <c r="V3009" s="27"/>
      <c r="W3009" s="27"/>
      <c r="X3009" s="27"/>
      <c r="Y3009" s="27"/>
      <c r="Z3009" s="27"/>
      <c r="AA3009" s="27"/>
      <c r="AB3009" s="27"/>
      <c r="AC3009" s="27"/>
      <c r="AD3009" s="27"/>
      <c r="AE3009" s="27"/>
    </row>
    <row r="3010" spans="1:31" ht="15.75" customHeight="1" x14ac:dyDescent="0.2">
      <c r="A3010" s="22">
        <v>37082</v>
      </c>
      <c r="B3010" s="23">
        <f t="shared" ref="B3010:C3010" si="6023">LN(D3010)</f>
        <v>7.0745400966269623</v>
      </c>
      <c r="C3010" s="23">
        <f t="shared" si="6023"/>
        <v>7.5820763552920329</v>
      </c>
      <c r="D3010" s="24">
        <v>1181.5</v>
      </c>
      <c r="E3010" s="24">
        <v>1962.7</v>
      </c>
      <c r="F3010" s="27">
        <f t="shared" ref="F3010:G3010" si="6024">LN(D3010/D3009)</f>
        <v>-1.4452818586091629E-2</v>
      </c>
      <c r="G3010" s="27">
        <f t="shared" si="6024"/>
        <v>-3.2087778233234221E-2</v>
      </c>
      <c r="H3010" s="27">
        <f t="shared" si="5624"/>
        <v>0.93306104622504527</v>
      </c>
      <c r="I3010" s="27"/>
      <c r="J3010" s="27">
        <v>2972</v>
      </c>
      <c r="K3010" s="27">
        <v>7.1156048591650389</v>
      </c>
      <c r="L3010" s="37">
        <v>6.1643063068668624E-2</v>
      </c>
      <c r="M3010" s="27"/>
      <c r="N3010" s="27"/>
      <c r="O3010" s="27"/>
      <c r="P3010" s="27"/>
      <c r="Q3010" s="27"/>
      <c r="R3010" s="27"/>
      <c r="S3010" s="27"/>
      <c r="T3010" s="27"/>
      <c r="U3010" s="27"/>
      <c r="V3010" s="27"/>
      <c r="W3010" s="27"/>
      <c r="X3010" s="27"/>
      <c r="Y3010" s="27"/>
      <c r="Z3010" s="27"/>
      <c r="AA3010" s="27"/>
      <c r="AB3010" s="27"/>
      <c r="AC3010" s="27"/>
      <c r="AD3010" s="27"/>
      <c r="AE3010" s="27"/>
    </row>
    <row r="3011" spans="1:31" ht="15.75" customHeight="1" x14ac:dyDescent="0.2">
      <c r="A3011" s="22">
        <v>37083</v>
      </c>
      <c r="B3011" s="23">
        <f t="shared" ref="B3011:C3011" si="6025">LN(D3011)</f>
        <v>7.0733544596317026</v>
      </c>
      <c r="C3011" s="23">
        <f t="shared" si="6025"/>
        <v>7.5868035351625807</v>
      </c>
      <c r="D3011" s="24">
        <v>1180.0999999999999</v>
      </c>
      <c r="E3011" s="24">
        <v>1972</v>
      </c>
      <c r="F3011" s="27">
        <f t="shared" ref="F3011:G3011" si="6026">LN(D3011/D3010)</f>
        <v>-1.1856369952595546E-3</v>
      </c>
      <c r="G3011" s="27">
        <f t="shared" si="6026"/>
        <v>4.7271798705474212E-3</v>
      </c>
      <c r="H3011" s="27">
        <f t="shared" si="5624"/>
        <v>0.93232339902421435</v>
      </c>
      <c r="I3011" s="27"/>
      <c r="J3011" s="27">
        <v>2973</v>
      </c>
      <c r="K3011" s="27">
        <v>7.0914096141039789</v>
      </c>
      <c r="L3011" s="37">
        <v>7.0212388835208195E-2</v>
      </c>
      <c r="M3011" s="27"/>
      <c r="N3011" s="27"/>
      <c r="O3011" s="27"/>
      <c r="P3011" s="27"/>
      <c r="Q3011" s="27"/>
      <c r="R3011" s="27"/>
      <c r="S3011" s="27"/>
      <c r="T3011" s="27"/>
      <c r="U3011" s="27"/>
      <c r="V3011" s="27"/>
      <c r="W3011" s="27"/>
      <c r="X3011" s="27"/>
      <c r="Y3011" s="27"/>
      <c r="Z3011" s="27"/>
      <c r="AA3011" s="27"/>
      <c r="AB3011" s="27"/>
      <c r="AC3011" s="27"/>
      <c r="AD3011" s="27"/>
      <c r="AE3011" s="27"/>
    </row>
    <row r="3012" spans="1:31" ht="15.75" customHeight="1" x14ac:dyDescent="0.2">
      <c r="A3012" s="22">
        <v>37084</v>
      </c>
      <c r="B3012" s="23">
        <f t="shared" ref="B3012:C3012" si="6027">LN(D3012)</f>
        <v>7.0968041565255184</v>
      </c>
      <c r="C3012" s="23">
        <f t="shared" si="6027"/>
        <v>7.6380537251728748</v>
      </c>
      <c r="D3012" s="24">
        <v>1208.0999999999999</v>
      </c>
      <c r="E3012" s="24">
        <v>2075.6999999999998</v>
      </c>
      <c r="F3012" s="27">
        <f t="shared" ref="F3012:G3012" si="6028">LN(D3012/D3011)</f>
        <v>2.3449696893815094E-2</v>
      </c>
      <c r="G3012" s="27">
        <f t="shared" si="6028"/>
        <v>5.1250190010294315E-2</v>
      </c>
      <c r="H3012" s="27">
        <f t="shared" si="5624"/>
        <v>0.92913776360808376</v>
      </c>
      <c r="I3012" s="27"/>
      <c r="J3012" s="27">
        <v>2974</v>
      </c>
      <c r="K3012" s="27">
        <v>7.1047682394189042</v>
      </c>
      <c r="L3012" s="37">
        <v>6.0029475882901195E-2</v>
      </c>
      <c r="M3012" s="27"/>
      <c r="N3012" s="27"/>
      <c r="O3012" s="27"/>
      <c r="P3012" s="27"/>
      <c r="Q3012" s="27"/>
      <c r="R3012" s="27"/>
      <c r="S3012" s="27"/>
      <c r="T3012" s="27"/>
      <c r="U3012" s="27"/>
      <c r="V3012" s="27"/>
      <c r="W3012" s="27"/>
      <c r="X3012" s="27"/>
      <c r="Y3012" s="27"/>
      <c r="Z3012" s="27"/>
      <c r="AA3012" s="27"/>
      <c r="AB3012" s="27"/>
      <c r="AC3012" s="27"/>
      <c r="AD3012" s="27"/>
      <c r="AE3012" s="27"/>
    </row>
    <row r="3013" spans="1:31" ht="15.75" customHeight="1" x14ac:dyDescent="0.2">
      <c r="A3013" s="22">
        <v>37085</v>
      </c>
      <c r="B3013" s="23">
        <f t="shared" ref="B3013:C3013" si="6029">LN(D3013)</f>
        <v>7.1029930610426382</v>
      </c>
      <c r="C3013" s="23">
        <f t="shared" si="6029"/>
        <v>7.642380238988391</v>
      </c>
      <c r="D3013" s="24">
        <v>1215.5999999999999</v>
      </c>
      <c r="E3013" s="24">
        <v>2084.6999999999998</v>
      </c>
      <c r="F3013" s="27">
        <f t="shared" ref="F3013:G3013" si="6030">LN(D3013/D3012)</f>
        <v>6.1889045171197492E-3</v>
      </c>
      <c r="G3013" s="27">
        <f t="shared" si="6030"/>
        <v>4.3265138155163096E-3</v>
      </c>
      <c r="H3013" s="27">
        <f t="shared" si="5624"/>
        <v>0.92942157271971193</v>
      </c>
      <c r="I3013" s="27"/>
      <c r="J3013" s="27">
        <v>2975</v>
      </c>
      <c r="K3013" s="27">
        <v>7.094057889760518</v>
      </c>
      <c r="L3013" s="37">
        <v>5.8837238407725145E-2</v>
      </c>
      <c r="M3013" s="27"/>
      <c r="N3013" s="27"/>
      <c r="O3013" s="27"/>
      <c r="P3013" s="27"/>
      <c r="Q3013" s="27"/>
      <c r="R3013" s="27"/>
      <c r="S3013" s="27"/>
      <c r="T3013" s="27"/>
      <c r="U3013" s="27"/>
      <c r="V3013" s="27"/>
      <c r="W3013" s="27"/>
      <c r="X3013" s="27"/>
      <c r="Y3013" s="27"/>
      <c r="Z3013" s="27"/>
      <c r="AA3013" s="27"/>
      <c r="AB3013" s="27"/>
      <c r="AC3013" s="27"/>
      <c r="AD3013" s="27"/>
      <c r="AE3013" s="27"/>
    </row>
    <row r="3014" spans="1:31" ht="15.75" customHeight="1" x14ac:dyDescent="0.2">
      <c r="A3014" s="22">
        <v>37088</v>
      </c>
      <c r="B3014" s="23">
        <f t="shared" ref="B3014:C3014" si="6031">LN(D3014)</f>
        <v>7.0920748384387648</v>
      </c>
      <c r="C3014" s="23">
        <f t="shared" si="6031"/>
        <v>7.6153476239735785</v>
      </c>
      <c r="D3014" s="24">
        <v>1202.4000000000001</v>
      </c>
      <c r="E3014" s="24">
        <v>2029.1</v>
      </c>
      <c r="F3014" s="27">
        <f t="shared" ref="F3014:G3014" si="6032">LN(D3014/D3013)</f>
        <v>-1.0918222603873092E-2</v>
      </c>
      <c r="G3014" s="27">
        <f t="shared" si="6032"/>
        <v>-2.7032615014812762E-2</v>
      </c>
      <c r="H3014" s="27">
        <f t="shared" si="5624"/>
        <v>0.9312870782303464</v>
      </c>
      <c r="I3014" s="27"/>
      <c r="J3014" s="27">
        <v>2976</v>
      </c>
      <c r="K3014" s="27">
        <v>7.094057889760518</v>
      </c>
      <c r="L3014" s="37">
        <v>5.8837238407725145E-2</v>
      </c>
      <c r="M3014" s="27"/>
      <c r="N3014" s="27"/>
      <c r="O3014" s="27"/>
      <c r="P3014" s="27"/>
      <c r="Q3014" s="27"/>
      <c r="R3014" s="27"/>
      <c r="S3014" s="27"/>
      <c r="T3014" s="27"/>
      <c r="U3014" s="27"/>
      <c r="V3014" s="27"/>
      <c r="W3014" s="27"/>
      <c r="X3014" s="27"/>
      <c r="Y3014" s="27"/>
      <c r="Z3014" s="27"/>
      <c r="AA3014" s="27"/>
      <c r="AB3014" s="27"/>
      <c r="AC3014" s="27"/>
      <c r="AD3014" s="27"/>
      <c r="AE3014" s="27"/>
    </row>
    <row r="3015" spans="1:31" ht="15.75" customHeight="1" x14ac:dyDescent="0.2">
      <c r="A3015" s="22">
        <v>37089</v>
      </c>
      <c r="B3015" s="23">
        <f t="shared" ref="B3015:C3015" si="6033">LN(D3015)</f>
        <v>7.1020054066413651</v>
      </c>
      <c r="C3015" s="23">
        <f t="shared" si="6033"/>
        <v>7.6339986870312719</v>
      </c>
      <c r="D3015" s="24">
        <v>1214.4000000000001</v>
      </c>
      <c r="E3015" s="24">
        <v>2067.3000000000002</v>
      </c>
      <c r="F3015" s="27">
        <f t="shared" ref="F3015:G3015" si="6034">LN(D3015/D3014)</f>
        <v>9.9305682026007876E-3</v>
      </c>
      <c r="G3015" s="27">
        <f t="shared" si="6034"/>
        <v>1.8651063057693446E-2</v>
      </c>
      <c r="H3015" s="27">
        <f t="shared" si="5624"/>
        <v>0.93031263140067555</v>
      </c>
      <c r="I3015" s="27"/>
      <c r="J3015" s="27">
        <v>2977</v>
      </c>
      <c r="K3015" s="27">
        <v>7.0673432386112687</v>
      </c>
      <c r="L3015" s="37">
        <v>7.7774028922633853E-2</v>
      </c>
      <c r="M3015" s="27"/>
      <c r="N3015" s="27"/>
      <c r="O3015" s="27"/>
      <c r="P3015" s="27"/>
      <c r="Q3015" s="27"/>
      <c r="R3015" s="27"/>
      <c r="S3015" s="27"/>
      <c r="T3015" s="27"/>
      <c r="U3015" s="27"/>
      <c r="V3015" s="27"/>
      <c r="W3015" s="27"/>
      <c r="X3015" s="27"/>
      <c r="Y3015" s="27"/>
      <c r="Z3015" s="27"/>
      <c r="AA3015" s="27"/>
      <c r="AB3015" s="27"/>
      <c r="AC3015" s="27"/>
      <c r="AD3015" s="27"/>
      <c r="AE3015" s="27"/>
    </row>
    <row r="3016" spans="1:31" ht="15.75" customHeight="1" x14ac:dyDescent="0.2">
      <c r="A3016" s="22">
        <v>37090</v>
      </c>
      <c r="B3016" s="23">
        <f t="shared" ref="B3016:C3016" si="6035">LN(D3016)</f>
        <v>7.0964730032813295</v>
      </c>
      <c r="C3016" s="23">
        <f t="shared" si="6035"/>
        <v>7.6089202311356656</v>
      </c>
      <c r="D3016" s="24">
        <v>1207.7</v>
      </c>
      <c r="E3016" s="24">
        <v>2016.1</v>
      </c>
      <c r="F3016" s="27">
        <f t="shared" ref="F3016:G3016" si="6036">LN(D3016/D3015)</f>
        <v>-5.532403360035981E-3</v>
      </c>
      <c r="G3016" s="27">
        <f t="shared" si="6036"/>
        <v>-2.507845589560647E-2</v>
      </c>
      <c r="H3016" s="27">
        <f t="shared" si="5624"/>
        <v>0.93265178076681565</v>
      </c>
      <c r="I3016" s="27"/>
      <c r="J3016" s="27">
        <v>2978</v>
      </c>
      <c r="K3016" s="27">
        <v>7.0338837908695053</v>
      </c>
      <c r="L3016" s="37">
        <v>9.5413758059867959E-2</v>
      </c>
      <c r="M3016" s="27"/>
      <c r="N3016" s="27"/>
      <c r="O3016" s="27"/>
      <c r="P3016" s="27"/>
      <c r="Q3016" s="27"/>
      <c r="R3016" s="27"/>
      <c r="S3016" s="27"/>
      <c r="T3016" s="27"/>
      <c r="U3016" s="27"/>
      <c r="V3016" s="27"/>
      <c r="W3016" s="27"/>
      <c r="X3016" s="27"/>
      <c r="Y3016" s="27"/>
      <c r="Z3016" s="27"/>
      <c r="AA3016" s="27"/>
      <c r="AB3016" s="27"/>
      <c r="AC3016" s="27"/>
      <c r="AD3016" s="27"/>
      <c r="AE3016" s="27"/>
    </row>
    <row r="3017" spans="1:31" ht="15.75" customHeight="1" x14ac:dyDescent="0.2">
      <c r="A3017" s="22">
        <v>37091</v>
      </c>
      <c r="B3017" s="23">
        <f t="shared" ref="B3017:C3017" si="6037">LN(D3017)</f>
        <v>7.1024993557746487</v>
      </c>
      <c r="C3017" s="23">
        <f t="shared" si="6037"/>
        <v>7.6238862959324578</v>
      </c>
      <c r="D3017" s="24">
        <v>1215</v>
      </c>
      <c r="E3017" s="24">
        <v>2046.5</v>
      </c>
      <c r="F3017" s="27">
        <f t="shared" ref="F3017:G3017" si="6038">LN(D3017/D3016)</f>
        <v>6.0263524933191768E-3</v>
      </c>
      <c r="G3017" s="27">
        <f t="shared" si="6038"/>
        <v>1.4966064796792057E-2</v>
      </c>
      <c r="H3017" s="27">
        <f t="shared" si="5624"/>
        <v>0.93161139608863497</v>
      </c>
      <c r="I3017" s="27"/>
      <c r="J3017" s="27">
        <v>2979</v>
      </c>
      <c r="K3017" s="27">
        <v>7.0435533032620281</v>
      </c>
      <c r="L3017" s="37">
        <v>9.1974795417980815E-2</v>
      </c>
      <c r="M3017" s="27"/>
      <c r="N3017" s="27"/>
      <c r="O3017" s="27"/>
      <c r="P3017" s="27"/>
      <c r="Q3017" s="27"/>
      <c r="R3017" s="27"/>
      <c r="S3017" s="27"/>
      <c r="T3017" s="27"/>
      <c r="U3017" s="27"/>
      <c r="V3017" s="27"/>
      <c r="W3017" s="27"/>
      <c r="X3017" s="27"/>
      <c r="Y3017" s="27"/>
      <c r="Z3017" s="27"/>
      <c r="AA3017" s="27"/>
      <c r="AB3017" s="27"/>
      <c r="AC3017" s="27"/>
      <c r="AD3017" s="27"/>
      <c r="AE3017" s="27"/>
    </row>
    <row r="3018" spans="1:31" ht="15.75" customHeight="1" x14ac:dyDescent="0.2">
      <c r="A3018" s="22">
        <v>37092</v>
      </c>
      <c r="B3018" s="23">
        <f t="shared" ref="B3018:C3018" si="6039">LN(D3018)</f>
        <v>7.0990365771475634</v>
      </c>
      <c r="C3018" s="23">
        <f t="shared" si="6039"/>
        <v>7.6154461849829227</v>
      </c>
      <c r="D3018" s="24">
        <v>1210.8</v>
      </c>
      <c r="E3018" s="24">
        <v>2029.3</v>
      </c>
      <c r="F3018" s="27">
        <f t="shared" ref="F3018:G3018" si="6040">LN(D3018/D3017)</f>
        <v>-3.4627786270852463E-3</v>
      </c>
      <c r="G3018" s="27">
        <f t="shared" si="6040"/>
        <v>-8.4401109495346009E-3</v>
      </c>
      <c r="H3018" s="27">
        <f t="shared" si="5624"/>
        <v>0.93218918559838559</v>
      </c>
      <c r="I3018" s="27"/>
      <c r="J3018" s="27">
        <v>2980</v>
      </c>
      <c r="K3018" s="27">
        <v>7.0578919589619797</v>
      </c>
      <c r="L3018" s="37">
        <v>8.1451118117030319E-2</v>
      </c>
      <c r="M3018" s="27"/>
      <c r="N3018" s="27"/>
      <c r="O3018" s="27"/>
      <c r="P3018" s="27"/>
      <c r="Q3018" s="27"/>
      <c r="R3018" s="27"/>
      <c r="S3018" s="27"/>
      <c r="T3018" s="27"/>
      <c r="U3018" s="27"/>
      <c r="V3018" s="27"/>
      <c r="W3018" s="27"/>
      <c r="X3018" s="27"/>
      <c r="Y3018" s="27"/>
      <c r="Z3018" s="27"/>
      <c r="AA3018" s="27"/>
      <c r="AB3018" s="27"/>
      <c r="AC3018" s="27"/>
      <c r="AD3018" s="27"/>
      <c r="AE3018" s="27"/>
    </row>
    <row r="3019" spans="1:31" ht="15.75" customHeight="1" x14ac:dyDescent="0.2">
      <c r="A3019" s="22">
        <v>37095</v>
      </c>
      <c r="B3019" s="23">
        <f t="shared" ref="B3019:C3019" si="6041">LN(D3019)</f>
        <v>7.0825485693552999</v>
      </c>
      <c r="C3019" s="23">
        <f t="shared" si="6041"/>
        <v>7.5951358646477454</v>
      </c>
      <c r="D3019" s="24">
        <v>1191</v>
      </c>
      <c r="E3019" s="24">
        <v>1988.5</v>
      </c>
      <c r="F3019" s="27">
        <f t="shared" ref="F3019:G3019" si="6042">LN(D3019/D3018)</f>
        <v>-1.6488007792263431E-2</v>
      </c>
      <c r="G3019" s="27">
        <f t="shared" si="6042"/>
        <v>-2.031032033517776E-2</v>
      </c>
      <c r="H3019" s="27">
        <f t="shared" si="5624"/>
        <v>0.93251110915891178</v>
      </c>
      <c r="I3019" s="27"/>
      <c r="J3019" s="27">
        <v>2981</v>
      </c>
      <c r="K3019" s="27">
        <v>7.0602564146072515</v>
      </c>
      <c r="L3019" s="37">
        <v>8.4229689197610647E-2</v>
      </c>
      <c r="M3019" s="27"/>
      <c r="N3019" s="27"/>
      <c r="O3019" s="27"/>
      <c r="P3019" s="27"/>
      <c r="Q3019" s="27"/>
      <c r="R3019" s="27"/>
      <c r="S3019" s="27"/>
      <c r="T3019" s="27"/>
      <c r="U3019" s="27"/>
      <c r="V3019" s="27"/>
      <c r="W3019" s="27"/>
      <c r="X3019" s="27"/>
      <c r="Y3019" s="27"/>
      <c r="Z3019" s="27"/>
      <c r="AA3019" s="27"/>
      <c r="AB3019" s="27"/>
      <c r="AC3019" s="27"/>
      <c r="AD3019" s="27"/>
      <c r="AE3019" s="27"/>
    </row>
    <row r="3020" spans="1:31" ht="15.75" customHeight="1" x14ac:dyDescent="0.2">
      <c r="A3020" s="22">
        <v>37096</v>
      </c>
      <c r="B3020" s="23">
        <f t="shared" ref="B3020:C3020" si="6043">LN(D3020)</f>
        <v>7.0661256149535783</v>
      </c>
      <c r="C3020" s="23">
        <f t="shared" si="6043"/>
        <v>7.5802915056379581</v>
      </c>
      <c r="D3020" s="24">
        <v>1171.5999999999999</v>
      </c>
      <c r="E3020" s="24">
        <v>1959.2</v>
      </c>
      <c r="F3020" s="27">
        <f t="shared" ref="F3020:G3020" si="6044">LN(D3020/D3019)</f>
        <v>-1.6422954401721767E-2</v>
      </c>
      <c r="G3020" s="27">
        <f t="shared" si="6044"/>
        <v>-1.4844359009787266E-2</v>
      </c>
      <c r="H3020" s="27">
        <f t="shared" si="5624"/>
        <v>0.93217069682584619</v>
      </c>
      <c r="I3020" s="27"/>
      <c r="J3020" s="27">
        <v>2982</v>
      </c>
      <c r="K3020" s="27">
        <v>7.0879814580840739</v>
      </c>
      <c r="L3020" s="37">
        <v>6.9364542227121184E-2</v>
      </c>
      <c r="M3020" s="27"/>
      <c r="N3020" s="27"/>
      <c r="O3020" s="27"/>
      <c r="P3020" s="27"/>
      <c r="Q3020" s="27"/>
      <c r="R3020" s="27"/>
      <c r="S3020" s="27"/>
      <c r="T3020" s="27"/>
      <c r="U3020" s="27"/>
      <c r="V3020" s="27"/>
      <c r="W3020" s="27"/>
      <c r="X3020" s="27"/>
      <c r="Y3020" s="27"/>
      <c r="Z3020" s="27"/>
      <c r="AA3020" s="27"/>
      <c r="AB3020" s="27"/>
      <c r="AC3020" s="27"/>
      <c r="AD3020" s="27"/>
      <c r="AE3020" s="27"/>
    </row>
    <row r="3021" spans="1:31" ht="15.75" customHeight="1" x14ac:dyDescent="0.2">
      <c r="A3021" s="22">
        <v>37097</v>
      </c>
      <c r="B3021" s="23">
        <f t="shared" ref="B3021:C3021" si="6045">LN(D3021)</f>
        <v>7.0820446640788273</v>
      </c>
      <c r="C3021" s="23">
        <f t="shared" si="6045"/>
        <v>7.5930214860912066</v>
      </c>
      <c r="D3021" s="24">
        <v>1190.4000000000001</v>
      </c>
      <c r="E3021" s="24">
        <v>1984.3</v>
      </c>
      <c r="F3021" s="27">
        <f t="shared" ref="F3021:G3021" si="6046">LN(D3021/D3020)</f>
        <v>1.5919049125249194E-2</v>
      </c>
      <c r="G3021" s="27">
        <f t="shared" si="6046"/>
        <v>1.2729980453248526E-2</v>
      </c>
      <c r="H3021" s="27">
        <f t="shared" si="5624"/>
        <v>0.9327044151069005</v>
      </c>
      <c r="I3021" s="27"/>
      <c r="J3021" s="27">
        <v>2983</v>
      </c>
      <c r="K3021" s="27">
        <v>7.0823873222117655</v>
      </c>
      <c r="L3021" s="37">
        <v>6.4384857240871618E-2</v>
      </c>
      <c r="M3021" s="27"/>
      <c r="N3021" s="27"/>
      <c r="O3021" s="27"/>
      <c r="P3021" s="27"/>
      <c r="Q3021" s="27"/>
      <c r="R3021" s="27"/>
      <c r="S3021" s="27"/>
      <c r="T3021" s="27"/>
      <c r="U3021" s="27"/>
      <c r="V3021" s="27"/>
      <c r="W3021" s="27"/>
      <c r="X3021" s="27"/>
      <c r="Y3021" s="27"/>
      <c r="Z3021" s="27"/>
      <c r="AA3021" s="27"/>
      <c r="AB3021" s="27"/>
      <c r="AC3021" s="27"/>
      <c r="AD3021" s="27"/>
      <c r="AE3021" s="27"/>
    </row>
    <row r="3022" spans="1:31" ht="15.75" customHeight="1" x14ac:dyDescent="0.2">
      <c r="A3022" s="22">
        <v>37098</v>
      </c>
      <c r="B3022" s="23">
        <f t="shared" ref="B3022:C3022" si="6047">LN(D3022)</f>
        <v>7.092490587000027</v>
      </c>
      <c r="C3022" s="23">
        <f t="shared" si="6047"/>
        <v>7.6122874044086464</v>
      </c>
      <c r="D3022" s="24">
        <v>1202.9000000000001</v>
      </c>
      <c r="E3022" s="24">
        <v>2022.9</v>
      </c>
      <c r="F3022" s="27">
        <f t="shared" ref="F3022:G3022" si="6048">LN(D3022/D3021)</f>
        <v>1.0445922921199486E-2</v>
      </c>
      <c r="G3022" s="27">
        <f t="shared" si="6048"/>
        <v>1.9265918317439564E-2</v>
      </c>
      <c r="H3022" s="27">
        <f t="shared" si="5624"/>
        <v>0.93171608088423197</v>
      </c>
      <c r="I3022" s="27"/>
      <c r="J3022" s="27">
        <v>2984</v>
      </c>
      <c r="K3022" s="27">
        <v>7.0985671749371049</v>
      </c>
      <c r="L3022" s="37">
        <v>5.3623369493530859E-2</v>
      </c>
      <c r="M3022" s="27"/>
      <c r="N3022" s="27"/>
      <c r="O3022" s="27"/>
      <c r="P3022" s="27"/>
      <c r="Q3022" s="27"/>
      <c r="R3022" s="27"/>
      <c r="S3022" s="27"/>
      <c r="T3022" s="27"/>
      <c r="U3022" s="27"/>
      <c r="V3022" s="27"/>
      <c r="W3022" s="27"/>
      <c r="X3022" s="27"/>
      <c r="Y3022" s="27"/>
      <c r="Z3022" s="27"/>
      <c r="AA3022" s="27"/>
      <c r="AB3022" s="27"/>
      <c r="AC3022" s="27"/>
      <c r="AD3022" s="27"/>
      <c r="AE3022" s="27"/>
    </row>
    <row r="3023" spans="1:31" ht="15.75" customHeight="1" x14ac:dyDescent="0.2">
      <c r="A3023" s="22">
        <v>37099</v>
      </c>
      <c r="B3023" s="23">
        <f t="shared" ref="B3023:C3023" si="6049">LN(D3023)</f>
        <v>7.0948985260553048</v>
      </c>
      <c r="C3023" s="23">
        <f t="shared" si="6049"/>
        <v>7.6152983398258147</v>
      </c>
      <c r="D3023" s="24">
        <v>1205.8</v>
      </c>
      <c r="E3023" s="24">
        <v>2029</v>
      </c>
      <c r="F3023" s="27">
        <f t="shared" ref="F3023:G3023" si="6050">LN(D3023/D3022)</f>
        <v>2.4079390552781271E-3</v>
      </c>
      <c r="G3023" s="27">
        <f t="shared" si="6050"/>
        <v>3.0109354171687398E-3</v>
      </c>
      <c r="H3023" s="27">
        <f t="shared" si="5624"/>
        <v>0.9316638967315346</v>
      </c>
      <c r="I3023" s="27"/>
      <c r="J3023" s="27">
        <v>2985</v>
      </c>
      <c r="K3023" s="27">
        <v>7.0814687439476947</v>
      </c>
      <c r="L3023" s="37">
        <v>6.1279602705801572E-2</v>
      </c>
      <c r="M3023" s="27"/>
      <c r="N3023" s="27"/>
      <c r="O3023" s="27"/>
      <c r="P3023" s="27"/>
      <c r="Q3023" s="27"/>
      <c r="R3023" s="27"/>
      <c r="S3023" s="27"/>
      <c r="T3023" s="27"/>
      <c r="U3023" s="27"/>
      <c r="V3023" s="27"/>
      <c r="W3023" s="27"/>
      <c r="X3023" s="27"/>
      <c r="Y3023" s="27"/>
      <c r="Z3023" s="27"/>
      <c r="AA3023" s="27"/>
      <c r="AB3023" s="27"/>
      <c r="AC3023" s="27"/>
      <c r="AD3023" s="27"/>
      <c r="AE3023" s="27"/>
    </row>
    <row r="3024" spans="1:31" ht="15.75" customHeight="1" x14ac:dyDescent="0.2">
      <c r="A3024" s="22">
        <v>37102</v>
      </c>
      <c r="B3024" s="23">
        <f t="shared" ref="B3024:C3024" si="6051">LN(D3024)</f>
        <v>7.0938198220549262</v>
      </c>
      <c r="C3024" s="23">
        <f t="shared" si="6051"/>
        <v>7.6097630879742786</v>
      </c>
      <c r="D3024" s="24">
        <v>1204.5</v>
      </c>
      <c r="E3024" s="24">
        <v>2017.8</v>
      </c>
      <c r="F3024" s="27">
        <f t="shared" ref="F3024:G3024" si="6052">LN(D3024/D3023)</f>
        <v>-1.0787040003791236E-3</v>
      </c>
      <c r="G3024" s="27">
        <f t="shared" si="6052"/>
        <v>-5.5352518515358476E-3</v>
      </c>
      <c r="H3024" s="27">
        <f t="shared" si="5624"/>
        <v>0.93219982541444713</v>
      </c>
      <c r="I3024" s="27"/>
      <c r="J3024" s="27">
        <v>2986</v>
      </c>
      <c r="K3024" s="27">
        <v>7.0656136109963175</v>
      </c>
      <c r="L3024" s="37">
        <v>6.8719316034311362E-2</v>
      </c>
      <c r="M3024" s="27"/>
      <c r="N3024" s="27"/>
      <c r="O3024" s="27"/>
      <c r="P3024" s="27"/>
      <c r="Q3024" s="27"/>
      <c r="R3024" s="27"/>
      <c r="S3024" s="27"/>
      <c r="T3024" s="27"/>
      <c r="U3024" s="27"/>
      <c r="V3024" s="27"/>
      <c r="W3024" s="27"/>
      <c r="X3024" s="27"/>
      <c r="Y3024" s="27"/>
      <c r="Z3024" s="27"/>
      <c r="AA3024" s="27"/>
      <c r="AB3024" s="27"/>
      <c r="AC3024" s="27"/>
      <c r="AD3024" s="27"/>
      <c r="AE3024" s="27"/>
    </row>
    <row r="3025" spans="1:31" ht="15.75" customHeight="1" x14ac:dyDescent="0.2">
      <c r="A3025" s="22">
        <v>37103</v>
      </c>
      <c r="B3025" s="23">
        <f t="shared" ref="B3025:C3025" si="6053">LN(D3025)</f>
        <v>7.0993668826831842</v>
      </c>
      <c r="C3025" s="23">
        <f t="shared" si="6053"/>
        <v>7.6143614792262388</v>
      </c>
      <c r="D3025" s="24">
        <v>1211.2</v>
      </c>
      <c r="E3025" s="24">
        <v>2027.1</v>
      </c>
      <c r="F3025" s="27">
        <f t="shared" ref="F3025:G3025" si="6054">LN(D3025/D3024)</f>
        <v>5.5470606282583554E-3</v>
      </c>
      <c r="G3025" s="27">
        <f t="shared" si="6054"/>
        <v>4.5983912519596765E-3</v>
      </c>
      <c r="H3025" s="27">
        <f t="shared" si="5624"/>
        <v>0.93236536012269966</v>
      </c>
      <c r="I3025" s="27"/>
      <c r="J3025" s="27">
        <v>2987</v>
      </c>
      <c r="K3025" s="27">
        <v>7.0653249679297341</v>
      </c>
      <c r="L3025" s="37">
        <v>7.0203130750274845E-2</v>
      </c>
      <c r="M3025" s="27"/>
      <c r="N3025" s="27"/>
      <c r="O3025" s="27"/>
      <c r="P3025" s="27"/>
      <c r="Q3025" s="27"/>
      <c r="R3025" s="27"/>
      <c r="S3025" s="27"/>
      <c r="T3025" s="27"/>
      <c r="U3025" s="27"/>
      <c r="V3025" s="27"/>
      <c r="W3025" s="27"/>
      <c r="X3025" s="27"/>
      <c r="Y3025" s="27"/>
      <c r="Z3025" s="27"/>
      <c r="AA3025" s="27"/>
      <c r="AB3025" s="27"/>
      <c r="AC3025" s="27"/>
      <c r="AD3025" s="27"/>
      <c r="AE3025" s="27"/>
    </row>
    <row r="3026" spans="1:31" ht="15.75" customHeight="1" x14ac:dyDescent="0.2">
      <c r="A3026" s="22">
        <v>37104</v>
      </c>
      <c r="B3026" s="23">
        <f t="shared" ref="B3026:C3026" si="6055">LN(D3026)</f>
        <v>7.1032398223023723</v>
      </c>
      <c r="C3026" s="23">
        <f t="shared" si="6055"/>
        <v>7.634482292805278</v>
      </c>
      <c r="D3026" s="24">
        <v>1215.9000000000001</v>
      </c>
      <c r="E3026" s="24">
        <v>2068.3000000000002</v>
      </c>
      <c r="F3026" s="27">
        <f t="shared" ref="F3026:G3026" si="6056">LN(D3026/D3025)</f>
        <v>3.872939619188354E-3</v>
      </c>
      <c r="G3026" s="27">
        <f t="shared" si="6056"/>
        <v>2.0120813579039436E-2</v>
      </c>
      <c r="H3026" s="27">
        <f t="shared" si="5624"/>
        <v>0.93041539031355835</v>
      </c>
      <c r="I3026" s="27"/>
      <c r="J3026" s="27">
        <v>2988</v>
      </c>
      <c r="K3026" s="27">
        <v>7.0476980145284989</v>
      </c>
      <c r="L3026" s="37">
        <v>7.6458134900454944E-2</v>
      </c>
      <c r="M3026" s="27"/>
      <c r="N3026" s="27"/>
      <c r="O3026" s="27"/>
      <c r="P3026" s="27"/>
      <c r="Q3026" s="27"/>
      <c r="R3026" s="27"/>
      <c r="S3026" s="27"/>
      <c r="T3026" s="27"/>
      <c r="U3026" s="27"/>
      <c r="V3026" s="27"/>
      <c r="W3026" s="27"/>
      <c r="X3026" s="27"/>
      <c r="Y3026" s="27"/>
      <c r="Z3026" s="27"/>
      <c r="AA3026" s="27"/>
      <c r="AB3026" s="27"/>
      <c r="AC3026" s="27"/>
      <c r="AD3026" s="27"/>
      <c r="AE3026" s="27"/>
    </row>
    <row r="3027" spans="1:31" ht="15.75" customHeight="1" x14ac:dyDescent="0.2">
      <c r="A3027" s="22">
        <v>37105</v>
      </c>
      <c r="B3027" s="23">
        <f t="shared" ref="B3027:C3027" si="6057">LN(D3027)</f>
        <v>7.1071797436757542</v>
      </c>
      <c r="C3027" s="23">
        <f t="shared" si="6057"/>
        <v>7.643626643751861</v>
      </c>
      <c r="D3027" s="24">
        <v>1220.7</v>
      </c>
      <c r="E3027" s="24">
        <v>2087.3000000000002</v>
      </c>
      <c r="F3027" s="27">
        <f t="shared" ref="F3027:G3027" si="6058">LN(D3027/D3026)</f>
        <v>3.9399213733813969E-3</v>
      </c>
      <c r="G3027" s="27">
        <f t="shared" si="6058"/>
        <v>9.1443509465826862E-3</v>
      </c>
      <c r="H3027" s="27">
        <f t="shared" si="5624"/>
        <v>0.92981775208570461</v>
      </c>
      <c r="I3027" s="27"/>
      <c r="J3027" s="27">
        <v>2989</v>
      </c>
      <c r="K3027" s="27">
        <v>7.0185200288968241</v>
      </c>
      <c r="L3027" s="37">
        <v>8.7922160965531404E-2</v>
      </c>
      <c r="M3027" s="27"/>
      <c r="N3027" s="27"/>
      <c r="O3027" s="27"/>
      <c r="P3027" s="27"/>
      <c r="Q3027" s="27"/>
      <c r="R3027" s="27"/>
      <c r="S3027" s="27"/>
      <c r="T3027" s="27"/>
      <c r="U3027" s="27"/>
      <c r="V3027" s="27"/>
      <c r="W3027" s="27"/>
      <c r="X3027" s="27"/>
      <c r="Y3027" s="27"/>
      <c r="Z3027" s="27"/>
      <c r="AA3027" s="27"/>
      <c r="AB3027" s="27"/>
      <c r="AC3027" s="27"/>
      <c r="AD3027" s="27"/>
      <c r="AE3027" s="27"/>
    </row>
    <row r="3028" spans="1:31" ht="15.75" customHeight="1" x14ac:dyDescent="0.2">
      <c r="A3028" s="22">
        <v>37106</v>
      </c>
      <c r="B3028" s="23">
        <f t="shared" ref="B3028:C3028" si="6059">LN(D3028)</f>
        <v>7.1019230580597732</v>
      </c>
      <c r="C3028" s="23">
        <f t="shared" si="6059"/>
        <v>7.6335148472695593</v>
      </c>
      <c r="D3028" s="24">
        <v>1214.3</v>
      </c>
      <c r="E3028" s="24">
        <v>2066.3000000000002</v>
      </c>
      <c r="F3028" s="27">
        <f t="shared" ref="F3028:G3028" si="6060">LN(D3028/D3027)</f>
        <v>-5.2566856159808216E-3</v>
      </c>
      <c r="G3028" s="27">
        <f t="shared" si="6060"/>
        <v>-1.0111796482301769E-2</v>
      </c>
      <c r="H3028" s="27">
        <f t="shared" si="5624"/>
        <v>0.93036081021052419</v>
      </c>
      <c r="I3028" s="27"/>
      <c r="J3028" s="27">
        <v>2990</v>
      </c>
      <c r="K3028" s="27">
        <v>7.0125207756126429</v>
      </c>
      <c r="L3028" s="37">
        <v>8.9402282447130332E-2</v>
      </c>
      <c r="M3028" s="27"/>
      <c r="N3028" s="27"/>
      <c r="O3028" s="27"/>
      <c r="P3028" s="27"/>
      <c r="Q3028" s="27"/>
      <c r="R3028" s="27"/>
      <c r="S3028" s="27"/>
      <c r="T3028" s="27"/>
      <c r="U3028" s="27"/>
      <c r="V3028" s="27"/>
      <c r="W3028" s="27"/>
      <c r="X3028" s="27"/>
      <c r="Y3028" s="27"/>
      <c r="Z3028" s="27"/>
      <c r="AA3028" s="27"/>
      <c r="AB3028" s="27"/>
      <c r="AC3028" s="27"/>
      <c r="AD3028" s="27"/>
      <c r="AE3028" s="27"/>
    </row>
    <row r="3029" spans="1:31" ht="15.75" customHeight="1" x14ac:dyDescent="0.2">
      <c r="A3029" s="22">
        <v>37109</v>
      </c>
      <c r="B3029" s="23">
        <f t="shared" ref="B3029:C3029" si="6061">LN(D3029)</f>
        <v>7.0904101135662119</v>
      </c>
      <c r="C3029" s="23">
        <f t="shared" si="6061"/>
        <v>7.6178579001914954</v>
      </c>
      <c r="D3029" s="24">
        <v>1200.4000000000001</v>
      </c>
      <c r="E3029" s="24">
        <v>2034.2</v>
      </c>
      <c r="F3029" s="27">
        <f t="shared" ref="F3029:G3029" si="6062">LN(D3029/D3028)</f>
        <v>-1.1512944493561142E-2</v>
      </c>
      <c r="G3029" s="27">
        <f t="shared" si="6062"/>
        <v>-1.5656947078063154E-2</v>
      </c>
      <c r="H3029" s="27">
        <f t="shared" si="5624"/>
        <v>0.93076166639810587</v>
      </c>
      <c r="I3029" s="27"/>
      <c r="J3029" s="27">
        <v>2991</v>
      </c>
      <c r="K3029" s="27">
        <v>6.9970034684849107</v>
      </c>
      <c r="L3029" s="37">
        <v>0.10004898102760595</v>
      </c>
      <c r="M3029" s="27"/>
      <c r="N3029" s="27"/>
      <c r="O3029" s="27"/>
      <c r="P3029" s="27"/>
      <c r="Q3029" s="27"/>
      <c r="R3029" s="27"/>
      <c r="S3029" s="27"/>
      <c r="T3029" s="27"/>
      <c r="U3029" s="27"/>
      <c r="V3029" s="27"/>
      <c r="W3029" s="27"/>
      <c r="X3029" s="27"/>
      <c r="Y3029" s="27"/>
      <c r="Z3029" s="27"/>
      <c r="AA3029" s="27"/>
      <c r="AB3029" s="27"/>
      <c r="AC3029" s="27"/>
      <c r="AD3029" s="27"/>
      <c r="AE3029" s="27"/>
    </row>
    <row r="3030" spans="1:31" ht="15.75" customHeight="1" x14ac:dyDescent="0.2">
      <c r="A3030" s="22">
        <v>37110</v>
      </c>
      <c r="B3030" s="23">
        <f t="shared" ref="B3030:C3030" si="6063">LN(D3030)</f>
        <v>7.0937367966075788</v>
      </c>
      <c r="C3030" s="23">
        <f t="shared" si="6063"/>
        <v>7.6146574247744185</v>
      </c>
      <c r="D3030" s="24">
        <v>1204.4000000000001</v>
      </c>
      <c r="E3030" s="24">
        <v>2027.7</v>
      </c>
      <c r="F3030" s="27">
        <f t="shared" ref="F3030:G3030" si="6064">LN(D3030/D3029)</f>
        <v>3.3266830413667746E-3</v>
      </c>
      <c r="G3030" s="27">
        <f t="shared" si="6064"/>
        <v>-3.2004754170777108E-3</v>
      </c>
      <c r="H3030" s="27">
        <f t="shared" si="5624"/>
        <v>0.93158974867706912</v>
      </c>
      <c r="I3030" s="27"/>
      <c r="J3030" s="27">
        <v>2992</v>
      </c>
      <c r="K3030" s="27">
        <v>6.9985769695677567</v>
      </c>
      <c r="L3030" s="37">
        <v>0.10186265324388177</v>
      </c>
      <c r="M3030" s="27"/>
      <c r="N3030" s="27"/>
      <c r="O3030" s="27"/>
      <c r="P3030" s="27"/>
      <c r="Q3030" s="27"/>
      <c r="R3030" s="27"/>
      <c r="S3030" s="27"/>
      <c r="T3030" s="27"/>
      <c r="U3030" s="27"/>
      <c r="V3030" s="27"/>
      <c r="W3030" s="27"/>
      <c r="X3030" s="27"/>
      <c r="Y3030" s="27"/>
      <c r="Z3030" s="27"/>
      <c r="AA3030" s="27"/>
      <c r="AB3030" s="27"/>
      <c r="AC3030" s="27"/>
      <c r="AD3030" s="27"/>
      <c r="AE3030" s="27"/>
    </row>
    <row r="3031" spans="1:31" ht="15.75" customHeight="1" x14ac:dyDescent="0.2">
      <c r="A3031" s="22">
        <v>37111</v>
      </c>
      <c r="B3031" s="23">
        <f t="shared" ref="B3031:C3031" si="6065">LN(D3031)</f>
        <v>7.0762314289540384</v>
      </c>
      <c r="C3031" s="23">
        <f t="shared" si="6065"/>
        <v>7.5839088831655115</v>
      </c>
      <c r="D3031" s="24">
        <v>1183.5</v>
      </c>
      <c r="E3031" s="24">
        <v>1966.3</v>
      </c>
      <c r="F3031" s="27">
        <f t="shared" ref="F3031:G3031" si="6066">LN(D3031/D3030)</f>
        <v>-1.7505367653540209E-2</v>
      </c>
      <c r="G3031" s="27">
        <f t="shared" si="6066"/>
        <v>-3.0748541608906891E-2</v>
      </c>
      <c r="H3031" s="27">
        <f t="shared" si="5624"/>
        <v>0.93305860315141742</v>
      </c>
      <c r="I3031" s="27"/>
      <c r="J3031" s="27">
        <v>2993</v>
      </c>
      <c r="K3031" s="27">
        <v>7.0136009546887923</v>
      </c>
      <c r="L3031" s="37">
        <v>9.5542943804525216E-2</v>
      </c>
      <c r="M3031" s="27"/>
      <c r="N3031" s="27"/>
      <c r="O3031" s="27"/>
      <c r="P3031" s="27"/>
      <c r="Q3031" s="27"/>
      <c r="R3031" s="27"/>
      <c r="S3031" s="27"/>
      <c r="T3031" s="27"/>
      <c r="U3031" s="27"/>
      <c r="V3031" s="27"/>
      <c r="W3031" s="27"/>
      <c r="X3031" s="27"/>
      <c r="Y3031" s="27"/>
      <c r="Z3031" s="27"/>
      <c r="AA3031" s="27"/>
      <c r="AB3031" s="27"/>
      <c r="AC3031" s="27"/>
      <c r="AD3031" s="27"/>
      <c r="AE3031" s="27"/>
    </row>
    <row r="3032" spans="1:31" ht="15.75" customHeight="1" x14ac:dyDescent="0.2">
      <c r="A3032" s="22">
        <v>37112</v>
      </c>
      <c r="B3032" s="23">
        <f t="shared" ref="B3032:C3032" si="6067">LN(D3032)</f>
        <v>7.0761469302425937</v>
      </c>
      <c r="C3032" s="23">
        <f t="shared" si="6067"/>
        <v>7.5823820099047037</v>
      </c>
      <c r="D3032" s="24">
        <v>1183.4000000000001</v>
      </c>
      <c r="E3032" s="24">
        <v>1963.3</v>
      </c>
      <c r="F3032" s="27">
        <f t="shared" ref="F3032:G3032" si="6068">LN(D3032/D3031)</f>
        <v>-8.4498711444872161E-5</v>
      </c>
      <c r="G3032" s="27">
        <f t="shared" si="6068"/>
        <v>-1.5268732608079566E-3</v>
      </c>
      <c r="H3032" s="27">
        <f t="shared" si="5624"/>
        <v>0.93323535018404169</v>
      </c>
      <c r="I3032" s="27"/>
      <c r="J3032" s="27">
        <v>2994</v>
      </c>
      <c r="K3032" s="27">
        <v>7.0241314173725673</v>
      </c>
      <c r="L3032" s="37">
        <v>9.631295501992021E-2</v>
      </c>
      <c r="M3032" s="27"/>
      <c r="N3032" s="27"/>
      <c r="O3032" s="27"/>
      <c r="P3032" s="27"/>
      <c r="Q3032" s="27"/>
      <c r="R3032" s="27"/>
      <c r="S3032" s="27"/>
      <c r="T3032" s="27"/>
      <c r="U3032" s="27"/>
      <c r="V3032" s="27"/>
      <c r="W3032" s="27"/>
      <c r="X3032" s="27"/>
      <c r="Y3032" s="27"/>
      <c r="Z3032" s="27"/>
      <c r="AA3032" s="27"/>
      <c r="AB3032" s="27"/>
      <c r="AC3032" s="27"/>
      <c r="AD3032" s="27"/>
      <c r="AE3032" s="27"/>
    </row>
    <row r="3033" spans="1:31" ht="15.75" customHeight="1" x14ac:dyDescent="0.2">
      <c r="A3033" s="22">
        <v>37113</v>
      </c>
      <c r="B3033" s="23">
        <f t="shared" ref="B3033:C3033" si="6069">LN(D3033)</f>
        <v>7.0817926161883937</v>
      </c>
      <c r="C3033" s="23">
        <f t="shared" si="6069"/>
        <v>7.5788613286652025</v>
      </c>
      <c r="D3033" s="24">
        <v>1190.0999999999999</v>
      </c>
      <c r="E3033" s="24">
        <v>1956.4</v>
      </c>
      <c r="F3033" s="27">
        <f t="shared" ref="F3033:G3033" si="6070">LN(D3033/D3032)</f>
        <v>5.6456859458002707E-3</v>
      </c>
      <c r="G3033" s="27">
        <f t="shared" si="6070"/>
        <v>-3.5206812395011905E-3</v>
      </c>
      <c r="H3033" s="27">
        <f t="shared" si="5624"/>
        <v>0.93441380031631305</v>
      </c>
      <c r="I3033" s="27"/>
      <c r="J3033" s="27">
        <v>2995</v>
      </c>
      <c r="K3033" s="27">
        <v>7.014987570487131</v>
      </c>
      <c r="L3033" s="37">
        <v>9.5953420468269712E-2</v>
      </c>
      <c r="M3033" s="27"/>
      <c r="N3033" s="27"/>
      <c r="O3033" s="27"/>
      <c r="P3033" s="27"/>
      <c r="Q3033" s="27"/>
      <c r="R3033" s="27"/>
      <c r="S3033" s="27"/>
      <c r="T3033" s="27"/>
      <c r="U3033" s="27"/>
      <c r="V3033" s="27"/>
      <c r="W3033" s="27"/>
      <c r="X3033" s="27"/>
      <c r="Y3033" s="27"/>
      <c r="Z3033" s="27"/>
      <c r="AA3033" s="27"/>
      <c r="AB3033" s="27"/>
      <c r="AC3033" s="27"/>
      <c r="AD3033" s="27"/>
      <c r="AE3033" s="27"/>
    </row>
    <row r="3034" spans="1:31" ht="15.75" customHeight="1" x14ac:dyDescent="0.2">
      <c r="A3034" s="22">
        <v>37116</v>
      </c>
      <c r="B3034" s="23">
        <f t="shared" ref="B3034:C3034" si="6071">LN(D3034)</f>
        <v>7.0827164813697996</v>
      </c>
      <c r="C3034" s="23">
        <f t="shared" si="6071"/>
        <v>7.5919626179726079</v>
      </c>
      <c r="D3034" s="24">
        <v>1191.2</v>
      </c>
      <c r="E3034" s="24">
        <v>1982.2</v>
      </c>
      <c r="F3034" s="27">
        <f t="shared" ref="F3034:G3034" si="6072">LN(D3034/D3033)</f>
        <v>9.2386518140515832E-4</v>
      </c>
      <c r="G3034" s="27">
        <f t="shared" si="6072"/>
        <v>1.3101289307405891E-2</v>
      </c>
      <c r="H3034" s="27">
        <f t="shared" si="5624"/>
        <v>0.93292299208675511</v>
      </c>
      <c r="I3034" s="27"/>
      <c r="J3034" s="27">
        <v>2996</v>
      </c>
      <c r="K3034" s="27">
        <v>7.0211207723946334</v>
      </c>
      <c r="L3034" s="37">
        <v>8.4337165419760218E-2</v>
      </c>
      <c r="M3034" s="27"/>
      <c r="N3034" s="27"/>
      <c r="O3034" s="27"/>
      <c r="P3034" s="27"/>
      <c r="Q3034" s="27"/>
      <c r="R3034" s="27"/>
      <c r="S3034" s="27"/>
      <c r="T3034" s="27"/>
      <c r="U3034" s="27"/>
      <c r="V3034" s="27"/>
      <c r="W3034" s="27"/>
      <c r="X3034" s="27"/>
      <c r="Y3034" s="27"/>
      <c r="Z3034" s="27"/>
      <c r="AA3034" s="27"/>
      <c r="AB3034" s="27"/>
      <c r="AC3034" s="27"/>
      <c r="AD3034" s="27"/>
      <c r="AE3034" s="27"/>
    </row>
    <row r="3035" spans="1:31" ht="15.75" customHeight="1" x14ac:dyDescent="0.2">
      <c r="A3035" s="22">
        <v>37117</v>
      </c>
      <c r="B3035" s="23">
        <f t="shared" ref="B3035:C3035" si="6073">LN(D3035)</f>
        <v>7.0789316246710934</v>
      </c>
      <c r="C3035" s="23">
        <f t="shared" si="6073"/>
        <v>7.5829930389985147</v>
      </c>
      <c r="D3035" s="24">
        <v>1186.7</v>
      </c>
      <c r="E3035" s="24">
        <v>1964.5</v>
      </c>
      <c r="F3035" s="27">
        <f t="shared" ref="F3035:G3035" si="6074">LN(D3035/D3034)</f>
        <v>-3.7848566987058255E-3</v>
      </c>
      <c r="G3035" s="27">
        <f t="shared" si="6074"/>
        <v>-8.969578974093631E-3</v>
      </c>
      <c r="H3035" s="27">
        <f t="shared" si="5624"/>
        <v>0.93352738005493507</v>
      </c>
      <c r="I3035" s="27"/>
      <c r="J3035" s="27">
        <v>2997</v>
      </c>
      <c r="K3035" s="27">
        <v>7.0263723473075181</v>
      </c>
      <c r="L3035" s="37">
        <v>7.7525207485884984E-2</v>
      </c>
      <c r="M3035" s="27"/>
      <c r="N3035" s="27"/>
      <c r="O3035" s="27"/>
      <c r="P3035" s="27"/>
      <c r="Q3035" s="27"/>
      <c r="R3035" s="27"/>
      <c r="S3035" s="27"/>
      <c r="T3035" s="27"/>
      <c r="U3035" s="27"/>
      <c r="V3035" s="27"/>
      <c r="W3035" s="27"/>
      <c r="X3035" s="27"/>
      <c r="Y3035" s="27"/>
      <c r="Z3035" s="27"/>
      <c r="AA3035" s="27"/>
      <c r="AB3035" s="27"/>
      <c r="AC3035" s="27"/>
      <c r="AD3035" s="27"/>
      <c r="AE3035" s="27"/>
    </row>
    <row r="3036" spans="1:31" ht="15.75" customHeight="1" x14ac:dyDescent="0.2">
      <c r="A3036" s="22">
        <v>37118</v>
      </c>
      <c r="B3036" s="23">
        <f t="shared" ref="B3036:C3036" si="6075">LN(D3036)</f>
        <v>7.0715733642115319</v>
      </c>
      <c r="C3036" s="23">
        <f t="shared" si="6075"/>
        <v>7.5594552696279091</v>
      </c>
      <c r="D3036" s="24">
        <v>1178</v>
      </c>
      <c r="E3036" s="24">
        <v>1918.8</v>
      </c>
      <c r="F3036" s="27">
        <f t="shared" ref="F3036:G3036" si="6076">LN(D3036/D3035)</f>
        <v>-7.3582604595613613E-3</v>
      </c>
      <c r="G3036" s="27">
        <f t="shared" si="6076"/>
        <v>-2.353776937060564E-2</v>
      </c>
      <c r="H3036" s="27">
        <f t="shared" si="5624"/>
        <v>0.93546070609392051</v>
      </c>
      <c r="I3036" s="27"/>
      <c r="J3036" s="27">
        <v>2998</v>
      </c>
      <c r="K3036" s="27">
        <v>7.0301936921990054</v>
      </c>
      <c r="L3036" s="37">
        <v>6.9008051354086497E-2</v>
      </c>
      <c r="M3036" s="27"/>
      <c r="N3036" s="27"/>
      <c r="O3036" s="27"/>
      <c r="P3036" s="27"/>
      <c r="Q3036" s="27"/>
      <c r="R3036" s="27"/>
      <c r="S3036" s="27"/>
      <c r="T3036" s="27"/>
      <c r="U3036" s="27"/>
      <c r="V3036" s="27"/>
      <c r="W3036" s="27"/>
      <c r="X3036" s="27"/>
      <c r="Y3036" s="27"/>
      <c r="Z3036" s="27"/>
      <c r="AA3036" s="27"/>
      <c r="AB3036" s="27"/>
      <c r="AC3036" s="27"/>
      <c r="AD3036" s="27"/>
      <c r="AE3036" s="27"/>
    </row>
    <row r="3037" spans="1:31" ht="15.75" customHeight="1" x14ac:dyDescent="0.2">
      <c r="A3037" s="22">
        <v>37119</v>
      </c>
      <c r="B3037" s="23">
        <f t="shared" ref="B3037:C3037" si="6077">LN(D3037)</f>
        <v>7.0746247312171704</v>
      </c>
      <c r="C3037" s="23">
        <f t="shared" si="6077"/>
        <v>7.5654307102338292</v>
      </c>
      <c r="D3037" s="24">
        <v>1181.5999999999999</v>
      </c>
      <c r="E3037" s="24">
        <v>1930.3</v>
      </c>
      <c r="F3037" s="27">
        <f t="shared" ref="F3037:G3037" si="6078">LN(D3037/D3036)</f>
        <v>3.0513670056379035E-3</v>
      </c>
      <c r="G3037" s="27">
        <f t="shared" si="6078"/>
        <v>5.9754406059206169E-3</v>
      </c>
      <c r="H3037" s="27">
        <f t="shared" si="5624"/>
        <v>0.93512517689802632</v>
      </c>
      <c r="I3037" s="27"/>
      <c r="J3037" s="27">
        <v>2999</v>
      </c>
      <c r="K3037" s="27">
        <v>7.0490992862429076</v>
      </c>
      <c r="L3037" s="37">
        <v>6.2575949085680094E-2</v>
      </c>
      <c r="M3037" s="27"/>
      <c r="N3037" s="27"/>
      <c r="O3037" s="27"/>
      <c r="P3037" s="27"/>
      <c r="Q3037" s="27"/>
      <c r="R3037" s="27"/>
      <c r="S3037" s="27"/>
      <c r="T3037" s="27"/>
      <c r="U3037" s="27"/>
      <c r="V3037" s="27"/>
      <c r="W3037" s="27"/>
      <c r="X3037" s="27"/>
      <c r="Y3037" s="27"/>
      <c r="Z3037" s="27"/>
      <c r="AA3037" s="27"/>
      <c r="AB3037" s="27"/>
      <c r="AC3037" s="27"/>
      <c r="AD3037" s="27"/>
      <c r="AE3037" s="27"/>
    </row>
    <row r="3038" spans="1:31" ht="15.75" customHeight="1" x14ac:dyDescent="0.2">
      <c r="A3038" s="22">
        <v>37120</v>
      </c>
      <c r="B3038" s="23">
        <f t="shared" ref="B3038:C3038" si="6079">LN(D3038)</f>
        <v>7.0578118751888166</v>
      </c>
      <c r="C3038" s="23">
        <f t="shared" si="6079"/>
        <v>7.5320881435417224</v>
      </c>
      <c r="D3038" s="24">
        <v>1161.9000000000001</v>
      </c>
      <c r="E3038" s="24">
        <v>1867</v>
      </c>
      <c r="F3038" s="27">
        <f t="shared" ref="F3038:G3038" si="6080">LN(D3038/D3037)</f>
        <v>-1.6812856028353741E-2</v>
      </c>
      <c r="G3038" s="27">
        <f t="shared" si="6080"/>
        <v>-3.3342566692106855E-2</v>
      </c>
      <c r="H3038" s="27">
        <f t="shared" si="5624"/>
        <v>0.93703256529737144</v>
      </c>
      <c r="I3038" s="27"/>
      <c r="J3038" s="27">
        <v>3000</v>
      </c>
      <c r="K3038" s="27">
        <v>7.0621790851972781</v>
      </c>
      <c r="L3038" s="37">
        <v>4.8027121873979617E-2</v>
      </c>
      <c r="M3038" s="27"/>
      <c r="N3038" s="27"/>
      <c r="O3038" s="27"/>
      <c r="P3038" s="27"/>
      <c r="Q3038" s="27"/>
      <c r="R3038" s="27"/>
      <c r="S3038" s="27"/>
      <c r="T3038" s="27"/>
      <c r="U3038" s="27"/>
      <c r="V3038" s="27"/>
      <c r="W3038" s="27"/>
      <c r="X3038" s="27"/>
      <c r="Y3038" s="27"/>
      <c r="Z3038" s="27"/>
      <c r="AA3038" s="27"/>
      <c r="AB3038" s="27"/>
      <c r="AC3038" s="27"/>
      <c r="AD3038" s="27"/>
      <c r="AE3038" s="27"/>
    </row>
    <row r="3039" spans="1:31" ht="15.75" customHeight="1" x14ac:dyDescent="0.2">
      <c r="A3039" s="22">
        <v>37123</v>
      </c>
      <c r="B3039" s="23">
        <f t="shared" ref="B3039:C3039" si="6081">LN(D3039)</f>
        <v>7.0659548936556824</v>
      </c>
      <c r="C3039" s="23">
        <f t="shared" si="6081"/>
        <v>7.5397183062170852</v>
      </c>
      <c r="D3039" s="24">
        <v>1171.4000000000001</v>
      </c>
      <c r="E3039" s="24">
        <v>1881.3</v>
      </c>
      <c r="F3039" s="27">
        <f t="shared" ref="F3039:G3039" si="6082">LN(D3039/D3038)</f>
        <v>8.14301846686564E-3</v>
      </c>
      <c r="G3039" s="27">
        <f t="shared" si="6082"/>
        <v>7.6301626753621267E-3</v>
      </c>
      <c r="H3039" s="27">
        <f t="shared" si="5624"/>
        <v>0.93716430862267786</v>
      </c>
      <c r="I3039" s="27"/>
      <c r="J3039" s="27">
        <v>3001</v>
      </c>
      <c r="K3039" s="27">
        <v>7.0576368989167877</v>
      </c>
      <c r="L3039" s="37">
        <v>6.2564921831223863E-2</v>
      </c>
      <c r="M3039" s="27"/>
      <c r="N3039" s="27"/>
      <c r="O3039" s="27"/>
      <c r="P3039" s="27"/>
      <c r="Q3039" s="27"/>
      <c r="R3039" s="27"/>
      <c r="S3039" s="27"/>
      <c r="T3039" s="27"/>
      <c r="U3039" s="27"/>
      <c r="V3039" s="27"/>
      <c r="W3039" s="27"/>
      <c r="X3039" s="27"/>
      <c r="Y3039" s="27"/>
      <c r="Z3039" s="27"/>
      <c r="AA3039" s="27"/>
      <c r="AB3039" s="27"/>
      <c r="AC3039" s="27"/>
      <c r="AD3039" s="27"/>
      <c r="AE3039" s="27"/>
    </row>
    <row r="3040" spans="1:31" ht="15.75" customHeight="1" x14ac:dyDescent="0.2">
      <c r="A3040" s="22">
        <v>37124</v>
      </c>
      <c r="B3040" s="23">
        <f t="shared" ref="B3040:C3040" si="6083">LN(D3040)</f>
        <v>7.0537585731019803</v>
      </c>
      <c r="C3040" s="23">
        <f t="shared" si="6083"/>
        <v>7.5127813761469033</v>
      </c>
      <c r="D3040" s="24">
        <v>1157.2</v>
      </c>
      <c r="E3040" s="24">
        <v>1831.3</v>
      </c>
      <c r="F3040" s="27">
        <f t="shared" ref="F3040:G3040" si="6084">LN(D3040/D3039)</f>
        <v>-1.2196320553701906E-2</v>
      </c>
      <c r="G3040" s="27">
        <f t="shared" si="6084"/>
        <v>-2.6936930070181917E-2</v>
      </c>
      <c r="H3040" s="27">
        <f t="shared" si="5624"/>
        <v>0.9389010833587782</v>
      </c>
      <c r="I3040" s="27"/>
      <c r="J3040" s="27">
        <v>3002</v>
      </c>
      <c r="K3040" s="27">
        <v>7.0547525897235079</v>
      </c>
      <c r="L3040" s="37">
        <v>6.3587711325443053E-2</v>
      </c>
      <c r="M3040" s="27"/>
      <c r="N3040" s="27"/>
      <c r="O3040" s="27"/>
      <c r="P3040" s="27"/>
      <c r="Q3040" s="27"/>
      <c r="R3040" s="27"/>
      <c r="S3040" s="27"/>
      <c r="T3040" s="27"/>
      <c r="U3040" s="27"/>
      <c r="V3040" s="27"/>
      <c r="W3040" s="27"/>
      <c r="X3040" s="27"/>
      <c r="Y3040" s="27"/>
      <c r="Z3040" s="27"/>
      <c r="AA3040" s="27"/>
      <c r="AB3040" s="27"/>
      <c r="AC3040" s="27"/>
      <c r="AD3040" s="27"/>
      <c r="AE3040" s="27"/>
    </row>
    <row r="3041" spans="1:31" ht="15.75" customHeight="1" x14ac:dyDescent="0.2">
      <c r="A3041" s="22">
        <v>37125</v>
      </c>
      <c r="B3041" s="23">
        <f t="shared" ref="B3041:C3041" si="6085">LN(D3041)</f>
        <v>7.060733843579218</v>
      </c>
      <c r="C3041" s="23">
        <f t="shared" si="6085"/>
        <v>7.5283317667072467</v>
      </c>
      <c r="D3041" s="24">
        <v>1165.3</v>
      </c>
      <c r="E3041" s="24">
        <v>1860</v>
      </c>
      <c r="F3041" s="27">
        <f t="shared" ref="F3041:G3041" si="6086">LN(D3041/D3040)</f>
        <v>6.9752704772375008E-3</v>
      </c>
      <c r="G3041" s="27">
        <f t="shared" si="6086"/>
        <v>1.5550390560344043E-2</v>
      </c>
      <c r="H3041" s="27">
        <f t="shared" si="5624"/>
        <v>0.93788824169573659</v>
      </c>
      <c r="I3041" s="27"/>
      <c r="J3041" s="27">
        <v>3003</v>
      </c>
      <c r="K3041" s="27">
        <v>7.0547525897235079</v>
      </c>
      <c r="L3041" s="37">
        <v>6.3587711325443053E-2</v>
      </c>
      <c r="M3041" s="27"/>
      <c r="N3041" s="27"/>
      <c r="O3041" s="27"/>
      <c r="P3041" s="27"/>
      <c r="Q3041" s="27"/>
      <c r="R3041" s="27"/>
      <c r="S3041" s="27"/>
      <c r="T3041" s="27"/>
      <c r="U3041" s="27"/>
      <c r="V3041" s="27"/>
      <c r="W3041" s="27"/>
      <c r="X3041" s="27"/>
      <c r="Y3041" s="27"/>
      <c r="Z3041" s="27"/>
      <c r="AA3041" s="27"/>
      <c r="AB3041" s="27"/>
      <c r="AC3041" s="27"/>
      <c r="AD3041" s="27"/>
      <c r="AE3041" s="27"/>
    </row>
    <row r="3042" spans="1:31" ht="15.75" customHeight="1" x14ac:dyDescent="0.2">
      <c r="A3042" s="22">
        <v>37126</v>
      </c>
      <c r="B3042" s="23">
        <f t="shared" ref="B3042:C3042" si="6087">LN(D3042)</f>
        <v>7.0578979374118562</v>
      </c>
      <c r="C3042" s="23">
        <f t="shared" si="6087"/>
        <v>7.5190956968379918</v>
      </c>
      <c r="D3042" s="24">
        <v>1162</v>
      </c>
      <c r="E3042" s="24">
        <v>1842.9</v>
      </c>
      <c r="F3042" s="27">
        <f t="shared" ref="F3042:G3042" si="6088">LN(D3042/D3041)</f>
        <v>-2.8359061673610708E-3</v>
      </c>
      <c r="G3042" s="27">
        <f t="shared" si="6088"/>
        <v>-9.2360698692554779E-3</v>
      </c>
      <c r="H3042" s="27">
        <f t="shared" si="5624"/>
        <v>0.93866313476764451</v>
      </c>
      <c r="I3042" s="27"/>
      <c r="J3042" s="27">
        <v>3004</v>
      </c>
      <c r="K3042" s="27">
        <v>7.0322291625720963</v>
      </c>
      <c r="L3042" s="37">
        <v>7.3721022360285993E-2</v>
      </c>
      <c r="M3042" s="27"/>
      <c r="N3042" s="27"/>
      <c r="O3042" s="27"/>
      <c r="P3042" s="27"/>
      <c r="Q3042" s="27"/>
      <c r="R3042" s="27"/>
      <c r="S3042" s="27"/>
      <c r="T3042" s="27"/>
      <c r="U3042" s="27"/>
      <c r="V3042" s="27"/>
      <c r="W3042" s="27"/>
      <c r="X3042" s="27"/>
      <c r="Y3042" s="27"/>
      <c r="Z3042" s="27"/>
      <c r="AA3042" s="27"/>
      <c r="AB3042" s="27"/>
      <c r="AC3042" s="27"/>
      <c r="AD3042" s="27"/>
      <c r="AE3042" s="27"/>
    </row>
    <row r="3043" spans="1:31" ht="15.75" customHeight="1" x14ac:dyDescent="0.2">
      <c r="A3043" s="22">
        <v>37127</v>
      </c>
      <c r="B3043" s="23">
        <f t="shared" ref="B3043:C3043" si="6089">LN(D3043)</f>
        <v>7.0774136618226944</v>
      </c>
      <c r="C3043" s="23">
        <f t="shared" si="6089"/>
        <v>7.5584124079211303</v>
      </c>
      <c r="D3043" s="24">
        <v>1184.9000000000001</v>
      </c>
      <c r="E3043" s="24">
        <v>1916.8</v>
      </c>
      <c r="F3043" s="27">
        <f t="shared" ref="F3043:G3043" si="6090">LN(D3043/D3042)</f>
        <v>1.9515724410837803E-2</v>
      </c>
      <c r="G3043" s="27">
        <f t="shared" si="6090"/>
        <v>3.9316711083138757E-2</v>
      </c>
      <c r="H3043" s="27">
        <f t="shared" si="5624"/>
        <v>0.93636246341965212</v>
      </c>
      <c r="I3043" s="27"/>
      <c r="J3043" s="27">
        <v>3005</v>
      </c>
      <c r="K3043" s="27">
        <v>7.0030832518413986</v>
      </c>
      <c r="L3043" s="37">
        <v>7.9045414085518573E-2</v>
      </c>
      <c r="M3043" s="27"/>
      <c r="N3043" s="27"/>
      <c r="O3043" s="27"/>
      <c r="P3043" s="27"/>
      <c r="Q3043" s="27"/>
      <c r="R3043" s="27"/>
      <c r="S3043" s="27"/>
      <c r="T3043" s="27"/>
      <c r="U3043" s="27"/>
      <c r="V3043" s="27"/>
      <c r="W3043" s="27"/>
      <c r="X3043" s="27"/>
      <c r="Y3043" s="27"/>
      <c r="Z3043" s="27"/>
      <c r="AA3043" s="27"/>
      <c r="AB3043" s="27"/>
      <c r="AC3043" s="27"/>
      <c r="AD3043" s="27"/>
      <c r="AE3043" s="27"/>
    </row>
    <row r="3044" spans="1:31" ht="15.75" customHeight="1" x14ac:dyDescent="0.2">
      <c r="A3044" s="22">
        <v>37130</v>
      </c>
      <c r="B3044" s="23">
        <f t="shared" ref="B3044:C3044" si="6091">LN(D3044)</f>
        <v>7.0725915214350721</v>
      </c>
      <c r="C3044" s="23">
        <f t="shared" si="6091"/>
        <v>7.5561142767519485</v>
      </c>
      <c r="D3044" s="24">
        <v>1179.2</v>
      </c>
      <c r="E3044" s="24">
        <v>1912.4</v>
      </c>
      <c r="F3044" s="27">
        <f t="shared" ref="F3044:G3044" si="6092">LN(D3044/D3043)</f>
        <v>-4.8221403876221565E-3</v>
      </c>
      <c r="G3044" s="27">
        <f t="shared" si="6092"/>
        <v>-2.2981311691818436E-3</v>
      </c>
      <c r="H3044" s="27">
        <f t="shared" si="5624"/>
        <v>0.93600907323430238</v>
      </c>
      <c r="I3044" s="27"/>
      <c r="J3044" s="27">
        <v>3006</v>
      </c>
      <c r="K3044" s="27">
        <v>7.0118642248919958</v>
      </c>
      <c r="L3044" s="37">
        <v>7.712869032105818E-2</v>
      </c>
      <c r="M3044" s="27"/>
      <c r="N3044" s="27"/>
      <c r="O3044" s="27"/>
      <c r="P3044" s="27"/>
      <c r="Q3044" s="27"/>
      <c r="R3044" s="27"/>
      <c r="S3044" s="27"/>
      <c r="T3044" s="27"/>
      <c r="U3044" s="27"/>
      <c r="V3044" s="27"/>
      <c r="W3044" s="27"/>
      <c r="X3044" s="27"/>
      <c r="Y3044" s="27"/>
      <c r="Z3044" s="27"/>
      <c r="AA3044" s="27"/>
      <c r="AB3044" s="27"/>
      <c r="AC3044" s="27"/>
      <c r="AD3044" s="27"/>
      <c r="AE3044" s="27"/>
    </row>
    <row r="3045" spans="1:31" ht="15.75" customHeight="1" x14ac:dyDescent="0.2">
      <c r="A3045" s="22">
        <v>37131</v>
      </c>
      <c r="B3045" s="23">
        <f t="shared" ref="B3045:C3045" si="6093">LN(D3045)</f>
        <v>7.057467552210464</v>
      </c>
      <c r="C3045" s="23">
        <f t="shared" si="6093"/>
        <v>7.5309627113374003</v>
      </c>
      <c r="D3045" s="24">
        <v>1161.5</v>
      </c>
      <c r="E3045" s="24">
        <v>1864.9</v>
      </c>
      <c r="F3045" s="27">
        <f t="shared" ref="F3045:G3045" si="6094">LN(D3045/D3044)</f>
        <v>-1.5123969224608319E-2</v>
      </c>
      <c r="G3045" s="27">
        <f t="shared" si="6094"/>
        <v>-2.5151565414547661E-2</v>
      </c>
      <c r="H3045" s="27">
        <f t="shared" si="5624"/>
        <v>0.93712687510534098</v>
      </c>
      <c r="I3045" s="27"/>
      <c r="J3045" s="27">
        <v>3007</v>
      </c>
      <c r="K3045" s="27">
        <v>6.9867378083101199</v>
      </c>
      <c r="L3045" s="37">
        <v>8.7802288316842336E-2</v>
      </c>
      <c r="M3045" s="27"/>
      <c r="N3045" s="27"/>
      <c r="O3045" s="27"/>
      <c r="P3045" s="27"/>
      <c r="Q3045" s="27"/>
      <c r="R3045" s="27"/>
      <c r="S3045" s="27"/>
      <c r="T3045" s="27"/>
      <c r="U3045" s="27"/>
      <c r="V3045" s="27"/>
      <c r="W3045" s="27"/>
      <c r="X3045" s="27"/>
      <c r="Y3045" s="27"/>
      <c r="Z3045" s="27"/>
      <c r="AA3045" s="27"/>
      <c r="AB3045" s="27"/>
      <c r="AC3045" s="27"/>
      <c r="AD3045" s="27"/>
      <c r="AE3045" s="27"/>
    </row>
    <row r="3046" spans="1:31" ht="15.75" customHeight="1" x14ac:dyDescent="0.2">
      <c r="A3046" s="22">
        <v>37132</v>
      </c>
      <c r="B3046" s="23">
        <f t="shared" ref="B3046:C3046" si="6095">LN(D3046)</f>
        <v>7.0462990884301959</v>
      </c>
      <c r="C3046" s="23">
        <f t="shared" si="6095"/>
        <v>7.5192042155575773</v>
      </c>
      <c r="D3046" s="24">
        <v>1148.5999999999999</v>
      </c>
      <c r="E3046" s="24">
        <v>1843.1</v>
      </c>
      <c r="F3046" s="27">
        <f t="shared" ref="F3046:G3046" si="6096">LN(D3046/D3045)</f>
        <v>-1.1168463780267757E-2</v>
      </c>
      <c r="G3046" s="27">
        <f t="shared" si="6096"/>
        <v>-1.1758495779823738E-2</v>
      </c>
      <c r="H3046" s="27">
        <f t="shared" si="5624"/>
        <v>0.93710702441770111</v>
      </c>
      <c r="I3046" s="27"/>
      <c r="J3046" s="27">
        <v>3008</v>
      </c>
      <c r="K3046" s="27">
        <v>6.9904394385639037</v>
      </c>
      <c r="L3046" s="37">
        <v>8.2915021067798911E-2</v>
      </c>
      <c r="M3046" s="27"/>
      <c r="N3046" s="27"/>
      <c r="O3046" s="27"/>
      <c r="P3046" s="27"/>
      <c r="Q3046" s="27"/>
      <c r="R3046" s="27"/>
      <c r="S3046" s="27"/>
      <c r="T3046" s="27"/>
      <c r="U3046" s="27"/>
      <c r="V3046" s="27"/>
      <c r="W3046" s="27"/>
      <c r="X3046" s="27"/>
      <c r="Y3046" s="27"/>
      <c r="Z3046" s="27"/>
      <c r="AA3046" s="27"/>
      <c r="AB3046" s="27"/>
      <c r="AC3046" s="27"/>
      <c r="AD3046" s="27"/>
      <c r="AE3046" s="27"/>
    </row>
    <row r="3047" spans="1:31" ht="15.75" customHeight="1" x14ac:dyDescent="0.2">
      <c r="A3047" s="22">
        <v>37133</v>
      </c>
      <c r="B3047" s="23">
        <f t="shared" ref="B3047:C3047" si="6097">LN(D3047)</f>
        <v>7.0290875641496617</v>
      </c>
      <c r="C3047" s="23">
        <f t="shared" si="6097"/>
        <v>7.4908643543331452</v>
      </c>
      <c r="D3047" s="24">
        <v>1129</v>
      </c>
      <c r="E3047" s="24">
        <v>1791.6</v>
      </c>
      <c r="F3047" s="27">
        <f t="shared" ref="F3047:G3047" si="6098">LN(D3047/D3046)</f>
        <v>-1.7211524280534029E-2</v>
      </c>
      <c r="G3047" s="27">
        <f t="shared" si="6098"/>
        <v>-2.8339861224431984E-2</v>
      </c>
      <c r="H3047" s="27">
        <f t="shared" si="5624"/>
        <v>0.93835467199237621</v>
      </c>
      <c r="I3047" s="27"/>
      <c r="J3047" s="27">
        <v>3009</v>
      </c>
      <c r="K3047" s="27">
        <v>7.0305710305594245</v>
      </c>
      <c r="L3047" s="37">
        <v>6.6233125966093986E-2</v>
      </c>
      <c r="M3047" s="27"/>
      <c r="N3047" s="27"/>
      <c r="O3047" s="27"/>
      <c r="P3047" s="27"/>
      <c r="Q3047" s="27"/>
      <c r="R3047" s="27"/>
      <c r="S3047" s="27"/>
      <c r="T3047" s="27"/>
      <c r="U3047" s="27"/>
      <c r="V3047" s="27"/>
      <c r="W3047" s="27"/>
      <c r="X3047" s="27"/>
      <c r="Y3047" s="27"/>
      <c r="Z3047" s="27"/>
      <c r="AA3047" s="27"/>
      <c r="AB3047" s="27"/>
      <c r="AC3047" s="27"/>
      <c r="AD3047" s="27"/>
      <c r="AE3047" s="27"/>
    </row>
    <row r="3048" spans="1:31" ht="15.75" customHeight="1" x14ac:dyDescent="0.2">
      <c r="A3048" s="22">
        <v>37134</v>
      </c>
      <c r="B3048" s="23">
        <f t="shared" ref="B3048:C3048" si="6099">LN(D3048)</f>
        <v>7.0330654699475836</v>
      </c>
      <c r="C3048" s="23">
        <f t="shared" si="6099"/>
        <v>7.4985374528640545</v>
      </c>
      <c r="D3048" s="24">
        <v>1133.5</v>
      </c>
      <c r="E3048" s="24">
        <v>1805.4</v>
      </c>
      <c r="F3048" s="27">
        <f t="shared" ref="F3048:G3048" si="6100">LN(D3048/D3047)</f>
        <v>3.9779057979216692E-3</v>
      </c>
      <c r="G3048" s="27">
        <f t="shared" si="6100"/>
        <v>7.6730985309095548E-3</v>
      </c>
      <c r="H3048" s="27">
        <f t="shared" si="5624"/>
        <v>0.93792496392230662</v>
      </c>
      <c r="I3048" s="27"/>
      <c r="J3048" s="27">
        <v>3010</v>
      </c>
      <c r="K3048" s="27">
        <v>7.0339589182369613</v>
      </c>
      <c r="L3048" s="37">
        <v>6.9034142805676879E-2</v>
      </c>
      <c r="M3048" s="27"/>
      <c r="N3048" s="27"/>
      <c r="O3048" s="27"/>
      <c r="P3048" s="27"/>
      <c r="Q3048" s="27"/>
      <c r="R3048" s="27"/>
      <c r="S3048" s="27"/>
      <c r="T3048" s="27"/>
      <c r="U3048" s="27"/>
      <c r="V3048" s="27"/>
      <c r="W3048" s="27"/>
      <c r="X3048" s="27"/>
      <c r="Y3048" s="27"/>
      <c r="Z3048" s="27"/>
      <c r="AA3048" s="27"/>
      <c r="AB3048" s="27"/>
      <c r="AC3048" s="27"/>
      <c r="AD3048" s="27"/>
      <c r="AE3048" s="27"/>
    </row>
    <row r="3049" spans="1:31" ht="15.75" customHeight="1" x14ac:dyDescent="0.2">
      <c r="A3049" s="22">
        <v>37137</v>
      </c>
      <c r="B3049" s="23">
        <f t="shared" ref="B3049:C3049" si="6101">LN(D3049)</f>
        <v>7.0330654699475836</v>
      </c>
      <c r="C3049" s="23">
        <f t="shared" si="6101"/>
        <v>7.4985374528640545</v>
      </c>
      <c r="D3049" s="24">
        <v>1133.5</v>
      </c>
      <c r="E3049" s="24">
        <v>1805.4</v>
      </c>
      <c r="F3049" s="27">
        <f t="shared" ref="F3049:G3049" si="6102">LN(D3049/D3048)</f>
        <v>0</v>
      </c>
      <c r="G3049" s="27">
        <f t="shared" si="6102"/>
        <v>0</v>
      </c>
      <c r="H3049" s="27">
        <f t="shared" si="5624"/>
        <v>0.93792496392230662</v>
      </c>
      <c r="I3049" s="27"/>
      <c r="J3049" s="27">
        <v>3011</v>
      </c>
      <c r="K3049" s="27">
        <v>7.0127909601059075</v>
      </c>
      <c r="L3049" s="37">
        <v>7.9283878332857327E-2</v>
      </c>
      <c r="M3049" s="27"/>
      <c r="N3049" s="27"/>
      <c r="O3049" s="27"/>
      <c r="P3049" s="27"/>
      <c r="Q3049" s="27"/>
      <c r="R3049" s="27"/>
      <c r="S3049" s="27"/>
      <c r="T3049" s="27"/>
      <c r="U3049" s="27"/>
      <c r="V3049" s="27"/>
      <c r="W3049" s="27"/>
      <c r="X3049" s="27"/>
      <c r="Y3049" s="27"/>
      <c r="Z3049" s="27"/>
      <c r="AA3049" s="27"/>
      <c r="AB3049" s="27"/>
      <c r="AC3049" s="27"/>
      <c r="AD3049" s="27"/>
      <c r="AE3049" s="27"/>
    </row>
    <row r="3050" spans="1:31" ht="15.75" customHeight="1" x14ac:dyDescent="0.2">
      <c r="A3050" s="22">
        <v>37138</v>
      </c>
      <c r="B3050" s="23">
        <f t="shared" ref="B3050:C3050" si="6103">LN(D3050)</f>
        <v>7.0325359958794431</v>
      </c>
      <c r="C3050" s="23">
        <f t="shared" si="6103"/>
        <v>7.4791302276121714</v>
      </c>
      <c r="D3050" s="24">
        <v>1132.9000000000001</v>
      </c>
      <c r="E3050" s="24">
        <v>1770.7</v>
      </c>
      <c r="F3050" s="27">
        <f t="shared" ref="F3050:G3050" si="6104">LN(D3050/D3049)</f>
        <v>-5.2947406814067403E-4</v>
      </c>
      <c r="G3050" s="27">
        <f t="shared" si="6104"/>
        <v>-1.9407225251883455E-2</v>
      </c>
      <c r="H3050" s="27">
        <f t="shared" si="5624"/>
        <v>0.94028794550415118</v>
      </c>
      <c r="I3050" s="27"/>
      <c r="J3050" s="27">
        <v>3012</v>
      </c>
      <c r="K3050" s="27">
        <v>7.0273957226007147</v>
      </c>
      <c r="L3050" s="37">
        <v>7.4609684040650492E-2</v>
      </c>
      <c r="M3050" s="27"/>
      <c r="N3050" s="27"/>
      <c r="O3050" s="27"/>
      <c r="P3050" s="27"/>
      <c r="Q3050" s="27"/>
      <c r="R3050" s="27"/>
      <c r="S3050" s="27"/>
      <c r="T3050" s="27"/>
      <c r="U3050" s="27"/>
      <c r="V3050" s="27"/>
      <c r="W3050" s="27"/>
      <c r="X3050" s="27"/>
      <c r="Y3050" s="27"/>
      <c r="Z3050" s="27"/>
      <c r="AA3050" s="27"/>
      <c r="AB3050" s="27"/>
      <c r="AC3050" s="27"/>
      <c r="AD3050" s="27"/>
      <c r="AE3050" s="27"/>
    </row>
    <row r="3051" spans="1:31" ht="15.75" customHeight="1" x14ac:dyDescent="0.2">
      <c r="A3051" s="22">
        <v>37139</v>
      </c>
      <c r="B3051" s="23">
        <f t="shared" ref="B3051:C3051" si="6105">LN(D3051)</f>
        <v>7.031476205971896</v>
      </c>
      <c r="C3051" s="23">
        <f t="shared" si="6105"/>
        <v>7.472500744737558</v>
      </c>
      <c r="D3051" s="24">
        <v>1131.7</v>
      </c>
      <c r="E3051" s="24">
        <v>1759</v>
      </c>
      <c r="F3051" s="27">
        <f t="shared" ref="F3051:G3051" si="6106">LN(D3051/D3050)</f>
        <v>-1.0597899075470713E-3</v>
      </c>
      <c r="G3051" s="27">
        <f t="shared" si="6106"/>
        <v>-6.6294828746130191E-3</v>
      </c>
      <c r="H3051" s="27">
        <f t="shared" si="5624"/>
        <v>0.94098032856319891</v>
      </c>
      <c r="I3051" s="27"/>
      <c r="J3051" s="27">
        <v>3013</v>
      </c>
      <c r="K3051" s="27">
        <v>7.007757973751823</v>
      </c>
      <c r="L3051" s="37">
        <v>8.8715029529506495E-2</v>
      </c>
      <c r="M3051" s="27"/>
      <c r="N3051" s="27"/>
      <c r="O3051" s="27"/>
      <c r="P3051" s="27"/>
      <c r="Q3051" s="27"/>
      <c r="R3051" s="27"/>
      <c r="S3051" s="27"/>
      <c r="T3051" s="27"/>
      <c r="U3051" s="27"/>
      <c r="V3051" s="27"/>
      <c r="W3051" s="27"/>
      <c r="X3051" s="27"/>
      <c r="Y3051" s="27"/>
      <c r="Z3051" s="27"/>
      <c r="AA3051" s="27"/>
      <c r="AB3051" s="27"/>
      <c r="AC3051" s="27"/>
      <c r="AD3051" s="27"/>
      <c r="AE3051" s="27"/>
    </row>
    <row r="3052" spans="1:31" ht="15.75" customHeight="1" x14ac:dyDescent="0.2">
      <c r="A3052" s="22">
        <v>37140</v>
      </c>
      <c r="B3052" s="23">
        <f t="shared" ref="B3052:C3052" si="6107">LN(D3052)</f>
        <v>7.0088667803505489</v>
      </c>
      <c r="C3052" s="23">
        <f t="shared" si="6107"/>
        <v>7.4416722339715253</v>
      </c>
      <c r="D3052" s="24">
        <v>1106.4000000000001</v>
      </c>
      <c r="E3052" s="24">
        <v>1705.6</v>
      </c>
      <c r="F3052" s="27">
        <f t="shared" ref="F3052:G3052" si="6108">LN(D3052/D3051)</f>
        <v>-2.2609425621347445E-2</v>
      </c>
      <c r="G3052" s="27">
        <f t="shared" si="6108"/>
        <v>-3.0828510766032775E-2</v>
      </c>
      <c r="H3052" s="27">
        <f t="shared" si="5624"/>
        <v>0.94184029610371678</v>
      </c>
      <c r="I3052" s="27"/>
      <c r="J3052" s="27">
        <v>3014</v>
      </c>
      <c r="K3052" s="27">
        <v>7.0194771889602494</v>
      </c>
      <c r="L3052" s="37">
        <v>8.3022166814399334E-2</v>
      </c>
      <c r="M3052" s="27"/>
      <c r="N3052" s="27"/>
      <c r="O3052" s="27"/>
      <c r="P3052" s="27"/>
      <c r="Q3052" s="27"/>
      <c r="R3052" s="27"/>
      <c r="S3052" s="27"/>
      <c r="T3052" s="27"/>
      <c r="U3052" s="27"/>
      <c r="V3052" s="27"/>
      <c r="W3052" s="27"/>
      <c r="X3052" s="27"/>
      <c r="Y3052" s="27"/>
      <c r="Z3052" s="27"/>
      <c r="AA3052" s="27"/>
      <c r="AB3052" s="27"/>
      <c r="AC3052" s="27"/>
      <c r="AD3052" s="27"/>
      <c r="AE3052" s="27"/>
    </row>
    <row r="3053" spans="1:31" ht="15.75" customHeight="1" x14ac:dyDescent="0.2">
      <c r="A3053" s="22">
        <v>37141</v>
      </c>
      <c r="B3053" s="23">
        <f t="shared" ref="B3053:C3053" si="6109">LN(D3053)</f>
        <v>6.9899802192378067</v>
      </c>
      <c r="C3053" s="23">
        <f t="shared" si="6109"/>
        <v>7.4311219342424391</v>
      </c>
      <c r="D3053" s="24">
        <v>1085.7</v>
      </c>
      <c r="E3053" s="24">
        <v>1687.7</v>
      </c>
      <c r="F3053" s="27">
        <f t="shared" ref="F3053:G3053" si="6110">LN(D3053/D3052)</f>
        <v>-1.888656111274201E-2</v>
      </c>
      <c r="G3053" s="27">
        <f t="shared" si="6110"/>
        <v>-1.0550299729086632E-2</v>
      </c>
      <c r="H3053" s="27">
        <f t="shared" si="5624"/>
        <v>0.94063592026772413</v>
      </c>
      <c r="I3053" s="27"/>
      <c r="J3053" s="27">
        <v>3015</v>
      </c>
      <c r="K3053" s="27">
        <v>7.0128681385556435</v>
      </c>
      <c r="L3053" s="37">
        <v>8.6168438591919916E-2</v>
      </c>
      <c r="M3053" s="27"/>
      <c r="N3053" s="27"/>
      <c r="O3053" s="27"/>
      <c r="P3053" s="27"/>
      <c r="Q3053" s="27"/>
      <c r="R3053" s="27"/>
      <c r="S3053" s="27"/>
      <c r="T3053" s="27"/>
      <c r="U3053" s="27"/>
      <c r="V3053" s="27"/>
      <c r="W3053" s="27"/>
      <c r="X3053" s="27"/>
      <c r="Y3053" s="27"/>
      <c r="Z3053" s="27"/>
      <c r="AA3053" s="27"/>
      <c r="AB3053" s="27"/>
      <c r="AC3053" s="27"/>
      <c r="AD3053" s="27"/>
      <c r="AE3053" s="27"/>
    </row>
    <row r="3054" spans="1:31" ht="15.75" customHeight="1" x14ac:dyDescent="0.2">
      <c r="A3054" s="22">
        <v>37144</v>
      </c>
      <c r="B3054" s="23">
        <f t="shared" ref="B3054:C3054" si="6111">LN(D3054)</f>
        <v>6.996223926969745</v>
      </c>
      <c r="C3054" s="23">
        <f t="shared" si="6111"/>
        <v>7.435614995303907</v>
      </c>
      <c r="D3054" s="24">
        <v>1092.5</v>
      </c>
      <c r="E3054" s="24">
        <v>1695.3</v>
      </c>
      <c r="F3054" s="27">
        <f t="shared" ref="F3054:G3054" si="6112">LN(D3054/D3053)</f>
        <v>6.2437077319386696E-3</v>
      </c>
      <c r="G3054" s="27">
        <f t="shared" si="6112"/>
        <v>4.49306106146852E-3</v>
      </c>
      <c r="H3054" s="27">
        <f t="shared" si="5624"/>
        <v>0.94090723247348507</v>
      </c>
      <c r="I3054" s="27"/>
      <c r="J3054" s="27">
        <v>3016</v>
      </c>
      <c r="K3054" s="27">
        <v>6.9969640904179498</v>
      </c>
      <c r="L3054" s="37">
        <v>8.5584478937350106E-2</v>
      </c>
      <c r="M3054" s="27"/>
      <c r="N3054" s="27"/>
      <c r="O3054" s="27"/>
      <c r="P3054" s="27"/>
      <c r="Q3054" s="27"/>
      <c r="R3054" s="27"/>
      <c r="S3054" s="27"/>
      <c r="T3054" s="27"/>
      <c r="U3054" s="27"/>
      <c r="V3054" s="27"/>
      <c r="W3054" s="27"/>
      <c r="X3054" s="27"/>
      <c r="Y3054" s="27"/>
      <c r="Z3054" s="27"/>
      <c r="AA3054" s="27"/>
      <c r="AB3054" s="27"/>
      <c r="AC3054" s="27"/>
      <c r="AD3054" s="27"/>
      <c r="AE3054" s="27"/>
    </row>
    <row r="3055" spans="1:31" ht="15.75" customHeight="1" x14ac:dyDescent="0.2">
      <c r="A3055" s="22">
        <v>37145</v>
      </c>
      <c r="B3055" s="23">
        <f t="shared" ref="B3055:C3055" si="6113">LN(D3055)</f>
        <v>6.996223926969745</v>
      </c>
      <c r="C3055" s="23">
        <f t="shared" si="6113"/>
        <v>7.435614995303907</v>
      </c>
      <c r="D3055" s="24">
        <v>1092.5</v>
      </c>
      <c r="E3055" s="24">
        <v>1695.3</v>
      </c>
      <c r="F3055" s="27">
        <f t="shared" ref="F3055:G3055" si="6114">LN(D3055/D3054)</f>
        <v>0</v>
      </c>
      <c r="G3055" s="27">
        <f t="shared" si="6114"/>
        <v>0</v>
      </c>
      <c r="H3055" s="27">
        <f t="shared" si="5624"/>
        <v>0.94090723247348507</v>
      </c>
      <c r="I3055" s="27"/>
      <c r="J3055" s="27">
        <v>3017</v>
      </c>
      <c r="K3055" s="27">
        <v>6.9853401772364343</v>
      </c>
      <c r="L3055" s="37">
        <v>8.0785437717143971E-2</v>
      </c>
      <c r="M3055" s="27"/>
      <c r="N3055" s="27"/>
      <c r="O3055" s="27"/>
      <c r="P3055" s="27"/>
      <c r="Q3055" s="27"/>
      <c r="R3055" s="27"/>
      <c r="S3055" s="27"/>
      <c r="T3055" s="27"/>
      <c r="U3055" s="27"/>
      <c r="V3055" s="27"/>
      <c r="W3055" s="27"/>
      <c r="X3055" s="27"/>
      <c r="Y3055" s="27"/>
      <c r="Z3055" s="27"/>
      <c r="AA3055" s="27"/>
      <c r="AB3055" s="27"/>
      <c r="AC3055" s="27"/>
      <c r="AD3055" s="27"/>
      <c r="AE3055" s="27"/>
    </row>
    <row r="3056" spans="1:31" ht="15.75" customHeight="1" x14ac:dyDescent="0.2">
      <c r="A3056" s="22">
        <v>37146</v>
      </c>
      <c r="B3056" s="23">
        <f t="shared" ref="B3056:C3056" si="6115">LN(D3056)</f>
        <v>6.996223926969745</v>
      </c>
      <c r="C3056" s="23">
        <f t="shared" si="6115"/>
        <v>7.435614995303907</v>
      </c>
      <c r="D3056" s="24">
        <v>1092.5</v>
      </c>
      <c r="E3056" s="24">
        <v>1695.3</v>
      </c>
      <c r="F3056" s="27">
        <f t="shared" ref="F3056:G3056" si="6116">LN(D3056/D3055)</f>
        <v>0</v>
      </c>
      <c r="G3056" s="27">
        <f t="shared" si="6116"/>
        <v>0</v>
      </c>
      <c r="H3056" s="27">
        <f t="shared" si="5624"/>
        <v>0.94090723247348507</v>
      </c>
      <c r="I3056" s="27"/>
      <c r="J3056" s="27">
        <v>3018</v>
      </c>
      <c r="K3056" s="27">
        <v>6.9953084208967624</v>
      </c>
      <c r="L3056" s="37">
        <v>8.6736243182064854E-2</v>
      </c>
      <c r="M3056" s="27"/>
      <c r="N3056" s="27"/>
      <c r="O3056" s="27"/>
      <c r="P3056" s="27"/>
      <c r="Q3056" s="27"/>
      <c r="R3056" s="27"/>
      <c r="S3056" s="27"/>
      <c r="T3056" s="27"/>
      <c r="U3056" s="27"/>
      <c r="V3056" s="27"/>
      <c r="W3056" s="27"/>
      <c r="X3056" s="27"/>
      <c r="Y3056" s="27"/>
      <c r="Z3056" s="27"/>
      <c r="AA3056" s="27"/>
      <c r="AB3056" s="27"/>
      <c r="AC3056" s="27"/>
      <c r="AD3056" s="27"/>
      <c r="AE3056" s="27"/>
    </row>
    <row r="3057" spans="1:31" ht="15.75" customHeight="1" x14ac:dyDescent="0.2">
      <c r="A3057" s="22">
        <v>37147</v>
      </c>
      <c r="B3057" s="23">
        <f t="shared" ref="B3057:C3057" si="6117">LN(D3057)</f>
        <v>6.996223926969745</v>
      </c>
      <c r="C3057" s="23">
        <f t="shared" si="6117"/>
        <v>7.435614995303907</v>
      </c>
      <c r="D3057" s="24">
        <v>1092.5</v>
      </c>
      <c r="E3057" s="24">
        <v>1695.3</v>
      </c>
      <c r="F3057" s="27">
        <f t="shared" ref="F3057:G3057" si="6118">LN(D3057/D3056)</f>
        <v>0</v>
      </c>
      <c r="G3057" s="27">
        <f t="shared" si="6118"/>
        <v>0</v>
      </c>
      <c r="H3057" s="27">
        <f t="shared" si="5624"/>
        <v>0.94090723247348507</v>
      </c>
      <c r="I3057" s="27"/>
      <c r="J3057" s="27">
        <v>3019</v>
      </c>
      <c r="K3057" s="27">
        <v>7.010394647370835</v>
      </c>
      <c r="L3057" s="37">
        <v>8.2095939629192038E-2</v>
      </c>
      <c r="M3057" s="27"/>
      <c r="N3057" s="27"/>
      <c r="O3057" s="27"/>
      <c r="P3057" s="27"/>
      <c r="Q3057" s="27"/>
      <c r="R3057" s="27"/>
      <c r="S3057" s="27"/>
      <c r="T3057" s="27"/>
      <c r="U3057" s="27"/>
      <c r="V3057" s="27"/>
      <c r="W3057" s="27"/>
      <c r="X3057" s="27"/>
      <c r="Y3057" s="27"/>
      <c r="Z3057" s="27"/>
      <c r="AA3057" s="27"/>
      <c r="AB3057" s="27"/>
      <c r="AC3057" s="27"/>
      <c r="AD3057" s="27"/>
      <c r="AE3057" s="27"/>
    </row>
    <row r="3058" spans="1:31" ht="15.75" customHeight="1" x14ac:dyDescent="0.2">
      <c r="A3058" s="22">
        <v>37148</v>
      </c>
      <c r="B3058" s="23">
        <f t="shared" ref="B3058:C3058" si="6119">LN(D3058)</f>
        <v>6.996223926969745</v>
      </c>
      <c r="C3058" s="23">
        <f t="shared" si="6119"/>
        <v>7.435614995303907</v>
      </c>
      <c r="D3058" s="24">
        <v>1092.5</v>
      </c>
      <c r="E3058" s="24">
        <v>1695.3</v>
      </c>
      <c r="F3058" s="27">
        <f t="shared" ref="F3058:G3058" si="6120">LN(D3058/D3057)</f>
        <v>0</v>
      </c>
      <c r="G3058" s="27">
        <f t="shared" si="6120"/>
        <v>0</v>
      </c>
      <c r="H3058" s="27">
        <f t="shared" si="5624"/>
        <v>0.94090723247348507</v>
      </c>
      <c r="I3058" s="27"/>
      <c r="J3058" s="27">
        <v>3020</v>
      </c>
      <c r="K3058" s="27">
        <v>7.0127523680283073</v>
      </c>
      <c r="L3058" s="37">
        <v>8.214615802699754E-2</v>
      </c>
      <c r="M3058" s="27"/>
      <c r="N3058" s="27"/>
      <c r="O3058" s="27"/>
      <c r="P3058" s="27"/>
      <c r="Q3058" s="27"/>
      <c r="R3058" s="27"/>
      <c r="S3058" s="27"/>
      <c r="T3058" s="27"/>
      <c r="U3058" s="27"/>
      <c r="V3058" s="27"/>
      <c r="W3058" s="27"/>
      <c r="X3058" s="27"/>
      <c r="Y3058" s="27"/>
      <c r="Z3058" s="27"/>
      <c r="AA3058" s="27"/>
      <c r="AB3058" s="27"/>
      <c r="AC3058" s="27"/>
      <c r="AD3058" s="27"/>
      <c r="AE3058" s="27"/>
    </row>
    <row r="3059" spans="1:31" ht="15.75" customHeight="1" x14ac:dyDescent="0.2">
      <c r="A3059" s="22">
        <v>37151</v>
      </c>
      <c r="B3059" s="23">
        <f t="shared" ref="B3059:C3059" si="6121">LN(D3059)</f>
        <v>6.9457252102337659</v>
      </c>
      <c r="C3059" s="23">
        <f t="shared" si="6121"/>
        <v>7.36486362024214</v>
      </c>
      <c r="D3059" s="24">
        <v>1038.7</v>
      </c>
      <c r="E3059" s="24">
        <v>1579.5</v>
      </c>
      <c r="F3059" s="27">
        <f t="shared" ref="F3059:G3059" si="6122">LN(D3059/D3058)</f>
        <v>-5.0498716735979506E-2</v>
      </c>
      <c r="G3059" s="27">
        <f t="shared" si="6122"/>
        <v>-7.0751375061767402E-2</v>
      </c>
      <c r="H3059" s="27">
        <f t="shared" si="5624"/>
        <v>0.94308945397761568</v>
      </c>
      <c r="I3059" s="27"/>
      <c r="J3059" s="27">
        <v>3021</v>
      </c>
      <c r="K3059" s="27">
        <v>7.0084179749489124</v>
      </c>
      <c r="L3059" s="37">
        <v>8.540184710601384E-2</v>
      </c>
      <c r="M3059" s="27"/>
      <c r="N3059" s="27"/>
      <c r="O3059" s="27"/>
      <c r="P3059" s="27"/>
      <c r="Q3059" s="27"/>
      <c r="R3059" s="27"/>
      <c r="S3059" s="27"/>
      <c r="T3059" s="27"/>
      <c r="U3059" s="27"/>
      <c r="V3059" s="27"/>
      <c r="W3059" s="27"/>
      <c r="X3059" s="27"/>
      <c r="Y3059" s="27"/>
      <c r="Z3059" s="27"/>
      <c r="AA3059" s="27"/>
      <c r="AB3059" s="27"/>
      <c r="AC3059" s="27"/>
      <c r="AD3059" s="27"/>
      <c r="AE3059" s="27"/>
    </row>
    <row r="3060" spans="1:31" ht="15.75" customHeight="1" x14ac:dyDescent="0.2">
      <c r="A3060" s="22">
        <v>37152</v>
      </c>
      <c r="B3060" s="23">
        <f t="shared" ref="B3060:C3060" si="6123">LN(D3060)</f>
        <v>6.9399320106773583</v>
      </c>
      <c r="C3060" s="23">
        <f t="shared" si="6123"/>
        <v>7.3492308246133344</v>
      </c>
      <c r="D3060" s="24">
        <v>1032.7</v>
      </c>
      <c r="E3060" s="24">
        <v>1555</v>
      </c>
      <c r="F3060" s="27">
        <f t="shared" ref="F3060:G3060" si="6124">LN(D3060/D3059)</f>
        <v>-5.7931995564074511E-3</v>
      </c>
      <c r="G3060" s="27">
        <f t="shared" si="6124"/>
        <v>-1.5632795628805391E-2</v>
      </c>
      <c r="H3060" s="27">
        <f t="shared" si="5624"/>
        <v>0.94430725830991835</v>
      </c>
      <c r="I3060" s="27"/>
      <c r="J3060" s="27">
        <v>3022</v>
      </c>
      <c r="K3060" s="27">
        <v>7.0120187569464498</v>
      </c>
      <c r="L3060" s="37">
        <v>8.7348125736734339E-2</v>
      </c>
      <c r="M3060" s="27"/>
      <c r="N3060" s="27"/>
      <c r="O3060" s="27"/>
      <c r="P3060" s="27"/>
      <c r="Q3060" s="27"/>
      <c r="R3060" s="27"/>
      <c r="S3060" s="27"/>
      <c r="T3060" s="27"/>
      <c r="U3060" s="27"/>
      <c r="V3060" s="27"/>
      <c r="W3060" s="27"/>
      <c r="X3060" s="27"/>
      <c r="Y3060" s="27"/>
      <c r="Z3060" s="27"/>
      <c r="AA3060" s="27"/>
      <c r="AB3060" s="27"/>
      <c r="AC3060" s="27"/>
      <c r="AD3060" s="27"/>
      <c r="AE3060" s="27"/>
    </row>
    <row r="3061" spans="1:31" ht="15.75" customHeight="1" x14ac:dyDescent="0.2">
      <c r="A3061" s="22">
        <v>37153</v>
      </c>
      <c r="B3061" s="23">
        <f t="shared" ref="B3061:C3061" si="6125">LN(D3061)</f>
        <v>6.9237270484918358</v>
      </c>
      <c r="C3061" s="23">
        <f t="shared" si="6125"/>
        <v>7.3315840711072591</v>
      </c>
      <c r="D3061" s="24">
        <v>1016.1</v>
      </c>
      <c r="E3061" s="24">
        <v>1527.8</v>
      </c>
      <c r="F3061" s="27">
        <f t="shared" ref="F3061:G3061" si="6126">LN(D3061/D3060)</f>
        <v>-1.6204962185522628E-2</v>
      </c>
      <c r="G3061" s="27">
        <f t="shared" si="6126"/>
        <v>-1.7646753506075221E-2</v>
      </c>
      <c r="H3061" s="27">
        <f t="shared" si="5624"/>
        <v>0.94436986350293239</v>
      </c>
      <c r="I3061" s="27"/>
      <c r="J3061" s="27">
        <v>3023</v>
      </c>
      <c r="K3061" s="27">
        <v>7.0277744113354332</v>
      </c>
      <c r="L3061" s="37">
        <v>7.5465410966939039E-2</v>
      </c>
      <c r="M3061" s="27"/>
      <c r="N3061" s="27"/>
      <c r="O3061" s="27"/>
      <c r="P3061" s="27"/>
      <c r="Q3061" s="27"/>
      <c r="R3061" s="27"/>
      <c r="S3061" s="27"/>
      <c r="T3061" s="27"/>
      <c r="U3061" s="27"/>
      <c r="V3061" s="27"/>
      <c r="W3061" s="27"/>
      <c r="X3061" s="27"/>
      <c r="Y3061" s="27"/>
      <c r="Z3061" s="27"/>
      <c r="AA3061" s="27"/>
      <c r="AB3061" s="27"/>
      <c r="AC3061" s="27"/>
      <c r="AD3061" s="27"/>
      <c r="AE3061" s="27"/>
    </row>
    <row r="3062" spans="1:31" ht="15.75" customHeight="1" x14ac:dyDescent="0.2">
      <c r="A3062" s="22">
        <v>37154</v>
      </c>
      <c r="B3062" s="23">
        <f t="shared" ref="B3062:C3062" si="6127">LN(D3062)</f>
        <v>6.8921338980791802</v>
      </c>
      <c r="C3062" s="23">
        <f t="shared" si="6127"/>
        <v>7.293629737325297</v>
      </c>
      <c r="D3062" s="24">
        <v>984.5</v>
      </c>
      <c r="E3062" s="24">
        <v>1470.9</v>
      </c>
      <c r="F3062" s="27">
        <f t="shared" ref="F3062:G3062" si="6128">LN(D3062/D3061)</f>
        <v>-3.1593150412655535E-2</v>
      </c>
      <c r="G3062" s="27">
        <f t="shared" si="6128"/>
        <v>-3.7954333781961926E-2</v>
      </c>
      <c r="H3062" s="27">
        <f t="shared" si="5624"/>
        <v>0.94495253341536467</v>
      </c>
      <c r="I3062" s="27"/>
      <c r="J3062" s="27">
        <v>3024</v>
      </c>
      <c r="K3062" s="27">
        <v>7.0349349186658143</v>
      </c>
      <c r="L3062" s="37">
        <v>7.2244825009939895E-2</v>
      </c>
      <c r="M3062" s="27"/>
      <c r="N3062" s="27"/>
      <c r="O3062" s="27"/>
      <c r="P3062" s="27"/>
      <c r="Q3062" s="27"/>
      <c r="R3062" s="27"/>
      <c r="S3062" s="27"/>
      <c r="T3062" s="27"/>
      <c r="U3062" s="27"/>
      <c r="V3062" s="27"/>
      <c r="W3062" s="27"/>
      <c r="X3062" s="27"/>
      <c r="Y3062" s="27"/>
      <c r="Z3062" s="27"/>
      <c r="AA3062" s="27"/>
      <c r="AB3062" s="27"/>
      <c r="AC3062" s="27"/>
      <c r="AD3062" s="27"/>
      <c r="AE3062" s="27"/>
    </row>
    <row r="3063" spans="1:31" ht="15.75" customHeight="1" x14ac:dyDescent="0.2">
      <c r="A3063" s="22">
        <v>37155</v>
      </c>
      <c r="B3063" s="23">
        <f t="shared" ref="B3063:C3063" si="6129">LN(D3063)</f>
        <v>6.8729567734394417</v>
      </c>
      <c r="C3063" s="23">
        <f t="shared" si="6129"/>
        <v>7.2605928696896145</v>
      </c>
      <c r="D3063" s="24">
        <v>965.8</v>
      </c>
      <c r="E3063" s="24">
        <v>1423.1</v>
      </c>
      <c r="F3063" s="27">
        <f t="shared" ref="F3063:G3063" si="6130">LN(D3063/D3062)</f>
        <v>-1.9177124639738748E-2</v>
      </c>
      <c r="G3063" s="27">
        <f t="shared" si="6130"/>
        <v>-3.3036867635683094E-2</v>
      </c>
      <c r="H3063" s="27">
        <f t="shared" si="5624"/>
        <v>0.94661095819483076</v>
      </c>
      <c r="I3063" s="27"/>
      <c r="J3063" s="27">
        <v>3025</v>
      </c>
      <c r="K3063" s="27">
        <v>7.027016850641326</v>
      </c>
      <c r="L3063" s="37">
        <v>7.4906207418447224E-2</v>
      </c>
      <c r="M3063" s="27"/>
      <c r="N3063" s="27"/>
      <c r="O3063" s="27"/>
      <c r="P3063" s="27"/>
      <c r="Q3063" s="27"/>
      <c r="R3063" s="27"/>
      <c r="S3063" s="27"/>
      <c r="T3063" s="27"/>
      <c r="U3063" s="27"/>
      <c r="V3063" s="27"/>
      <c r="W3063" s="27"/>
      <c r="X3063" s="27"/>
      <c r="Y3063" s="27"/>
      <c r="Z3063" s="27"/>
      <c r="AA3063" s="27"/>
      <c r="AB3063" s="27"/>
      <c r="AC3063" s="27"/>
      <c r="AD3063" s="27"/>
      <c r="AE3063" s="27"/>
    </row>
    <row r="3064" spans="1:31" ht="15.75" customHeight="1" x14ac:dyDescent="0.2">
      <c r="A3064" s="22">
        <v>37158</v>
      </c>
      <c r="B3064" s="23">
        <f t="shared" ref="B3064:C3064" si="6131">LN(D3064)</f>
        <v>6.9111495120501525</v>
      </c>
      <c r="C3064" s="23">
        <f t="shared" si="6131"/>
        <v>7.3128203070689617</v>
      </c>
      <c r="D3064" s="24">
        <v>1003.4</v>
      </c>
      <c r="E3064" s="24">
        <v>1499.4</v>
      </c>
      <c r="F3064" s="27">
        <f t="shared" ref="F3064:G3064" si="6132">LN(D3064/D3063)</f>
        <v>3.8192738610711138E-2</v>
      </c>
      <c r="G3064" s="27">
        <f t="shared" si="6132"/>
        <v>5.2227437379347465E-2</v>
      </c>
      <c r="H3064" s="27">
        <f t="shared" si="5624"/>
        <v>0.94507306645692735</v>
      </c>
      <c r="I3064" s="27"/>
      <c r="J3064" s="27">
        <v>3026</v>
      </c>
      <c r="K3064" s="27">
        <v>7.01475663830053</v>
      </c>
      <c r="L3064" s="37">
        <v>7.5653475265681891E-2</v>
      </c>
      <c r="M3064" s="27"/>
      <c r="N3064" s="27"/>
      <c r="O3064" s="27"/>
      <c r="P3064" s="27"/>
      <c r="Q3064" s="27"/>
      <c r="R3064" s="27"/>
      <c r="S3064" s="27"/>
      <c r="T3064" s="27"/>
      <c r="U3064" s="27"/>
      <c r="V3064" s="27"/>
      <c r="W3064" s="27"/>
      <c r="X3064" s="27"/>
      <c r="Y3064" s="27"/>
      <c r="Z3064" s="27"/>
      <c r="AA3064" s="27"/>
      <c r="AB3064" s="27"/>
      <c r="AC3064" s="27"/>
      <c r="AD3064" s="27"/>
      <c r="AE3064" s="27"/>
    </row>
    <row r="3065" spans="1:31" ht="15.75" customHeight="1" x14ac:dyDescent="0.2">
      <c r="A3065" s="22">
        <v>37159</v>
      </c>
      <c r="B3065" s="23">
        <f t="shared" ref="B3065:C3065" si="6133">LN(D3065)</f>
        <v>6.9198814587799777</v>
      </c>
      <c r="C3065" s="23">
        <f t="shared" si="6133"/>
        <v>7.3142864852722989</v>
      </c>
      <c r="D3065" s="24">
        <v>1012.2</v>
      </c>
      <c r="E3065" s="24">
        <v>1501.6</v>
      </c>
      <c r="F3065" s="27">
        <f t="shared" ref="F3065:G3065" si="6134">LN(D3065/D3064)</f>
        <v>8.7319467298249982E-3</v>
      </c>
      <c r="G3065" s="27">
        <f t="shared" si="6134"/>
        <v>1.4661782033372009E-3</v>
      </c>
      <c r="H3065" s="27">
        <f t="shared" ref="H3065:H3319" si="6135">B3065/C3065</f>
        <v>0.94607744346813916</v>
      </c>
      <c r="I3065" s="27"/>
      <c r="J3065" s="27">
        <v>3027</v>
      </c>
      <c r="K3065" s="27">
        <v>7.0122504978627278</v>
      </c>
      <c r="L3065" s="37">
        <v>8.1486298744851027E-2</v>
      </c>
      <c r="M3065" s="27"/>
      <c r="N3065" s="27"/>
      <c r="O3065" s="27"/>
      <c r="P3065" s="27"/>
      <c r="Q3065" s="27"/>
      <c r="R3065" s="27"/>
      <c r="S3065" s="27"/>
      <c r="T3065" s="27"/>
      <c r="U3065" s="27"/>
      <c r="V3065" s="27"/>
      <c r="W3065" s="27"/>
      <c r="X3065" s="27"/>
      <c r="Y3065" s="27"/>
      <c r="Z3065" s="27"/>
      <c r="AA3065" s="27"/>
      <c r="AB3065" s="27"/>
      <c r="AC3065" s="27"/>
      <c r="AD3065" s="27"/>
      <c r="AE3065" s="27"/>
    </row>
    <row r="3066" spans="1:31" ht="15.75" customHeight="1" x14ac:dyDescent="0.2">
      <c r="A3066" s="22">
        <v>37160</v>
      </c>
      <c r="B3066" s="23">
        <f t="shared" ref="B3066:C3066" si="6136">LN(D3066)</f>
        <v>6.9147308927185627</v>
      </c>
      <c r="C3066" s="23">
        <f t="shared" si="6136"/>
        <v>7.2889276945212567</v>
      </c>
      <c r="D3066" s="24">
        <v>1007</v>
      </c>
      <c r="E3066" s="24">
        <v>1464</v>
      </c>
      <c r="F3066" s="27">
        <f t="shared" ref="F3066:G3066" si="6137">LN(D3066/D3065)</f>
        <v>-5.1505660614154167E-3</v>
      </c>
      <c r="G3066" s="27">
        <f t="shared" si="6137"/>
        <v>-2.5358790751042182E-2</v>
      </c>
      <c r="H3066" s="27">
        <f t="shared" si="6135"/>
        <v>0.94866229746194897</v>
      </c>
      <c r="I3066" s="27"/>
      <c r="J3066" s="27">
        <v>3028</v>
      </c>
      <c r="K3066" s="27">
        <v>6.9881727739351076</v>
      </c>
      <c r="L3066" s="37">
        <v>8.8058655018930843E-2</v>
      </c>
      <c r="M3066" s="27"/>
      <c r="N3066" s="27"/>
      <c r="O3066" s="27"/>
      <c r="P3066" s="27"/>
      <c r="Q3066" s="27"/>
      <c r="R3066" s="27"/>
      <c r="S3066" s="27"/>
      <c r="T3066" s="27"/>
      <c r="U3066" s="27"/>
      <c r="V3066" s="27"/>
      <c r="W3066" s="27"/>
      <c r="X3066" s="27"/>
      <c r="Y3066" s="27"/>
      <c r="Z3066" s="27"/>
      <c r="AA3066" s="27"/>
      <c r="AB3066" s="27"/>
      <c r="AC3066" s="27"/>
      <c r="AD3066" s="27"/>
      <c r="AE3066" s="27"/>
    </row>
    <row r="3067" spans="1:31" ht="15.75" customHeight="1" x14ac:dyDescent="0.2">
      <c r="A3067" s="22">
        <v>37161</v>
      </c>
      <c r="B3067" s="23">
        <f t="shared" ref="B3067:C3067" si="6138">LN(D3067)</f>
        <v>6.9261844144505043</v>
      </c>
      <c r="C3067" s="23">
        <f t="shared" si="6138"/>
        <v>7.2866710518567652</v>
      </c>
      <c r="D3067" s="24">
        <v>1018.6</v>
      </c>
      <c r="E3067" s="24">
        <v>1460.7</v>
      </c>
      <c r="F3067" s="27">
        <f t="shared" ref="F3067:G3067" si="6139">LN(D3067/D3066)</f>
        <v>1.1453521731941993E-2</v>
      </c>
      <c r="G3067" s="27">
        <f t="shared" si="6139"/>
        <v>-2.2566426644919286E-3</v>
      </c>
      <c r="H3067" s="27">
        <f t="shared" si="6135"/>
        <v>0.95052793863743812</v>
      </c>
      <c r="I3067" s="27"/>
      <c r="J3067" s="27">
        <v>3029</v>
      </c>
      <c r="K3067" s="27">
        <v>6.9869771519341102</v>
      </c>
      <c r="L3067" s="37">
        <v>8.9169778308483494E-2</v>
      </c>
      <c r="M3067" s="27"/>
      <c r="N3067" s="27"/>
      <c r="O3067" s="27"/>
      <c r="P3067" s="27"/>
      <c r="Q3067" s="27"/>
      <c r="R3067" s="27"/>
      <c r="S3067" s="27"/>
      <c r="T3067" s="27"/>
      <c r="U3067" s="27"/>
      <c r="V3067" s="27"/>
      <c r="W3067" s="27"/>
      <c r="X3067" s="27"/>
      <c r="Y3067" s="27"/>
      <c r="Z3067" s="27"/>
      <c r="AA3067" s="27"/>
      <c r="AB3067" s="27"/>
      <c r="AC3067" s="27"/>
      <c r="AD3067" s="27"/>
      <c r="AE3067" s="27"/>
    </row>
    <row r="3068" spans="1:31" ht="15.75" customHeight="1" x14ac:dyDescent="0.2">
      <c r="A3068" s="22">
        <v>37162</v>
      </c>
      <c r="B3068" s="23">
        <f t="shared" ref="B3068:C3068" si="6140">LN(D3068)</f>
        <v>6.9478410025214226</v>
      </c>
      <c r="C3068" s="23">
        <f t="shared" si="6140"/>
        <v>7.3124200669195325</v>
      </c>
      <c r="D3068" s="24">
        <v>1040.9000000000001</v>
      </c>
      <c r="E3068" s="24">
        <v>1498.8</v>
      </c>
      <c r="F3068" s="27">
        <f t="shared" ref="F3068:G3068" si="6141">LN(D3068/D3067)</f>
        <v>2.1656588070918435E-2</v>
      </c>
      <c r="G3068" s="27">
        <f t="shared" si="6141"/>
        <v>2.5749015062767253E-2</v>
      </c>
      <c r="H3068" s="27">
        <f t="shared" si="6135"/>
        <v>0.95014248893503539</v>
      </c>
      <c r="I3068" s="27"/>
      <c r="J3068" s="27">
        <v>3030</v>
      </c>
      <c r="K3068" s="27">
        <v>6.9842202735104095</v>
      </c>
      <c r="L3068" s="37">
        <v>9.7572342677984203E-2</v>
      </c>
      <c r="M3068" s="27"/>
      <c r="N3068" s="27"/>
      <c r="O3068" s="27"/>
      <c r="P3068" s="27"/>
      <c r="Q3068" s="27"/>
      <c r="R3068" s="27"/>
      <c r="S3068" s="27"/>
      <c r="T3068" s="27"/>
      <c r="U3068" s="27"/>
      <c r="V3068" s="27"/>
      <c r="W3068" s="27"/>
      <c r="X3068" s="27"/>
      <c r="Y3068" s="27"/>
      <c r="Z3068" s="27"/>
      <c r="AA3068" s="27"/>
      <c r="AB3068" s="27"/>
      <c r="AC3068" s="27"/>
      <c r="AD3068" s="27"/>
      <c r="AE3068" s="27"/>
    </row>
    <row r="3069" spans="1:31" ht="15.75" customHeight="1" x14ac:dyDescent="0.2">
      <c r="A3069" s="22">
        <v>37165</v>
      </c>
      <c r="B3069" s="23">
        <f t="shared" ref="B3069:C3069" si="6142">LN(D3069)</f>
        <v>6.9455326433161666</v>
      </c>
      <c r="C3069" s="23">
        <f t="shared" si="6142"/>
        <v>7.3000676005120013</v>
      </c>
      <c r="D3069" s="24">
        <v>1038.5</v>
      </c>
      <c r="E3069" s="24">
        <v>1480.4</v>
      </c>
      <c r="F3069" s="27">
        <f t="shared" ref="F3069:G3069" si="6143">LN(D3069/D3068)</f>
        <v>-2.3083592052557432E-3</v>
      </c>
      <c r="G3069" s="27">
        <f t="shared" si="6143"/>
        <v>-1.2352466407531284E-2</v>
      </c>
      <c r="H3069" s="27">
        <f t="shared" si="6135"/>
        <v>0.95143401724513221</v>
      </c>
      <c r="I3069" s="27"/>
      <c r="J3069" s="27">
        <v>3031</v>
      </c>
      <c r="K3069" s="27">
        <v>6.9944792715159672</v>
      </c>
      <c r="L3069" s="37">
        <v>8.8237209853832432E-2</v>
      </c>
      <c r="M3069" s="27"/>
      <c r="N3069" s="27"/>
      <c r="O3069" s="27"/>
      <c r="P3069" s="27"/>
      <c r="Q3069" s="27"/>
      <c r="R3069" s="27"/>
      <c r="S3069" s="27"/>
      <c r="T3069" s="27"/>
      <c r="U3069" s="27"/>
      <c r="V3069" s="27"/>
      <c r="W3069" s="27"/>
      <c r="X3069" s="27"/>
      <c r="Y3069" s="27"/>
      <c r="Z3069" s="27"/>
      <c r="AA3069" s="27"/>
      <c r="AB3069" s="27"/>
      <c r="AC3069" s="27"/>
      <c r="AD3069" s="27"/>
      <c r="AE3069" s="27"/>
    </row>
    <row r="3070" spans="1:31" ht="15.75" customHeight="1" x14ac:dyDescent="0.2">
      <c r="A3070" s="22">
        <v>37166</v>
      </c>
      <c r="B3070" s="23">
        <f t="shared" ref="B3070:C3070" si="6144">LN(D3070)</f>
        <v>6.9577827725817851</v>
      </c>
      <c r="C3070" s="23">
        <f t="shared" si="6144"/>
        <v>7.3080738329374224</v>
      </c>
      <c r="D3070" s="24">
        <v>1051.3</v>
      </c>
      <c r="E3070" s="24">
        <v>1492.3</v>
      </c>
      <c r="F3070" s="27">
        <f t="shared" ref="F3070:G3070" si="6145">LN(D3070/D3069)</f>
        <v>1.2250129265618217E-2</v>
      </c>
      <c r="G3070" s="27">
        <f t="shared" si="6145"/>
        <v>8.0062324254212992E-3</v>
      </c>
      <c r="H3070" s="27">
        <f t="shared" si="6135"/>
        <v>0.95206793631765474</v>
      </c>
      <c r="I3070" s="27"/>
      <c r="J3070" s="27">
        <v>3032</v>
      </c>
      <c r="K3070" s="27">
        <v>6.9874556198243809</v>
      </c>
      <c r="L3070" s="37">
        <v>9.1476004846712478E-2</v>
      </c>
      <c r="M3070" s="27"/>
      <c r="N3070" s="27"/>
      <c r="O3070" s="27"/>
      <c r="P3070" s="27"/>
      <c r="Q3070" s="27"/>
      <c r="R3070" s="27"/>
      <c r="S3070" s="27"/>
      <c r="T3070" s="27"/>
      <c r="U3070" s="27"/>
      <c r="V3070" s="27"/>
      <c r="W3070" s="27"/>
      <c r="X3070" s="27"/>
      <c r="Y3070" s="27"/>
      <c r="Z3070" s="27"/>
      <c r="AA3070" s="27"/>
      <c r="AB3070" s="27"/>
      <c r="AC3070" s="27"/>
      <c r="AD3070" s="27"/>
      <c r="AE3070" s="27"/>
    </row>
    <row r="3071" spans="1:31" ht="15.75" customHeight="1" x14ac:dyDescent="0.2">
      <c r="A3071" s="22">
        <v>37167</v>
      </c>
      <c r="B3071" s="23">
        <f t="shared" ref="B3071:C3071" si="6146">LN(D3071)</f>
        <v>6.9774678913934371</v>
      </c>
      <c r="C3071" s="23">
        <f t="shared" si="6146"/>
        <v>7.365686326993603</v>
      </c>
      <c r="D3071" s="24">
        <v>1072.2</v>
      </c>
      <c r="E3071" s="24">
        <v>1580.8</v>
      </c>
      <c r="F3071" s="27">
        <f t="shared" ref="F3071:G3071" si="6147">LN(D3071/D3070)</f>
        <v>1.968511881165215E-2</v>
      </c>
      <c r="G3071" s="27">
        <f t="shared" si="6147"/>
        <v>5.7612494056181053E-2</v>
      </c>
      <c r="H3071" s="27">
        <f t="shared" si="6135"/>
        <v>0.94729365080652006</v>
      </c>
      <c r="I3071" s="27"/>
      <c r="J3071" s="27">
        <v>3033</v>
      </c>
      <c r="K3071" s="27">
        <v>6.9690243094882423</v>
      </c>
      <c r="L3071" s="37">
        <v>0.10254905472328968</v>
      </c>
      <c r="M3071" s="27"/>
      <c r="N3071" s="27"/>
      <c r="O3071" s="27"/>
      <c r="P3071" s="27"/>
      <c r="Q3071" s="27"/>
      <c r="R3071" s="27"/>
      <c r="S3071" s="27"/>
      <c r="T3071" s="27"/>
      <c r="U3071" s="27"/>
      <c r="V3071" s="27"/>
      <c r="W3071" s="27"/>
      <c r="X3071" s="27"/>
      <c r="Y3071" s="27"/>
      <c r="Z3071" s="27"/>
      <c r="AA3071" s="27"/>
      <c r="AB3071" s="27"/>
      <c r="AC3071" s="27"/>
      <c r="AD3071" s="27"/>
      <c r="AE3071" s="27"/>
    </row>
    <row r="3072" spans="1:31" ht="15.75" customHeight="1" x14ac:dyDescent="0.2">
      <c r="A3072" s="22">
        <v>37168</v>
      </c>
      <c r="B3072" s="23">
        <f t="shared" ref="B3072:C3072" si="6148">LN(D3072)</f>
        <v>6.9750400257877336</v>
      </c>
      <c r="C3072" s="23">
        <f t="shared" si="6148"/>
        <v>7.3760699827959106</v>
      </c>
      <c r="D3072" s="24">
        <v>1069.5999999999999</v>
      </c>
      <c r="E3072" s="24">
        <v>1597.3</v>
      </c>
      <c r="F3072" s="27">
        <f t="shared" ref="F3072:G3072" si="6149">LN(D3072/D3071)</f>
        <v>-2.4278656057040372E-3</v>
      </c>
      <c r="G3072" s="27">
        <f t="shared" si="6149"/>
        <v>1.0383655802307559E-2</v>
      </c>
      <c r="H3072" s="27">
        <f t="shared" si="6135"/>
        <v>0.94563094467059738</v>
      </c>
      <c r="I3072" s="27"/>
      <c r="J3072" s="27">
        <v>3034</v>
      </c>
      <c r="K3072" s="27">
        <v>6.9737033934944108</v>
      </c>
      <c r="L3072" s="37">
        <v>0.10092133772275957</v>
      </c>
      <c r="M3072" s="27"/>
      <c r="N3072" s="27"/>
      <c r="O3072" s="27"/>
      <c r="P3072" s="27"/>
      <c r="Q3072" s="27"/>
      <c r="R3072" s="27"/>
      <c r="S3072" s="27"/>
      <c r="T3072" s="27"/>
      <c r="U3072" s="27"/>
      <c r="V3072" s="27"/>
      <c r="W3072" s="27"/>
      <c r="X3072" s="27"/>
      <c r="Y3072" s="27"/>
      <c r="Z3072" s="27"/>
      <c r="AA3072" s="27"/>
      <c r="AB3072" s="27"/>
      <c r="AC3072" s="27"/>
      <c r="AD3072" s="27"/>
      <c r="AE3072" s="27"/>
    </row>
    <row r="3073" spans="1:31" ht="15.75" customHeight="1" x14ac:dyDescent="0.2">
      <c r="A3073" s="22">
        <v>37169</v>
      </c>
      <c r="B3073" s="23">
        <f t="shared" ref="B3073:C3073" si="6150">LN(D3073)</f>
        <v>6.9766281432685124</v>
      </c>
      <c r="C3073" s="23">
        <f t="shared" si="6150"/>
        <v>7.3810659339853686</v>
      </c>
      <c r="D3073" s="24">
        <v>1071.3</v>
      </c>
      <c r="E3073" s="24">
        <v>1605.3</v>
      </c>
      <c r="F3073" s="27">
        <f t="shared" ref="F3073:G3073" si="6151">LN(D3073/D3072)</f>
        <v>1.5881174807791608E-3</v>
      </c>
      <c r="G3073" s="27">
        <f t="shared" si="6151"/>
        <v>4.9959511894577154E-3</v>
      </c>
      <c r="H3073" s="27">
        <f t="shared" si="6135"/>
        <v>0.94520604553135568</v>
      </c>
      <c r="I3073" s="27"/>
      <c r="J3073" s="27">
        <v>3035</v>
      </c>
      <c r="K3073" s="27">
        <v>6.9475944116096153</v>
      </c>
      <c r="L3073" s="37">
        <v>0.11021746357920126</v>
      </c>
      <c r="M3073" s="27"/>
      <c r="N3073" s="27"/>
      <c r="O3073" s="27"/>
      <c r="P3073" s="27"/>
      <c r="Q3073" s="27"/>
      <c r="R3073" s="27"/>
      <c r="S3073" s="27"/>
      <c r="T3073" s="27"/>
      <c r="U3073" s="27"/>
      <c r="V3073" s="27"/>
      <c r="W3073" s="27"/>
      <c r="X3073" s="27"/>
      <c r="Y3073" s="27"/>
      <c r="Z3073" s="27"/>
      <c r="AA3073" s="27"/>
      <c r="AB3073" s="27"/>
      <c r="AC3073" s="27"/>
      <c r="AD3073" s="27"/>
      <c r="AE3073" s="27"/>
    </row>
    <row r="3074" spans="1:31" ht="15.75" customHeight="1" x14ac:dyDescent="0.2">
      <c r="A3074" s="22">
        <v>37172</v>
      </c>
      <c r="B3074" s="23">
        <f t="shared" ref="B3074:C3074" si="6152">LN(D3074)</f>
        <v>6.9682857787221693</v>
      </c>
      <c r="C3074" s="23">
        <f t="shared" si="6152"/>
        <v>7.3814396260674453</v>
      </c>
      <c r="D3074" s="24">
        <v>1062.4000000000001</v>
      </c>
      <c r="E3074" s="24">
        <v>1605.9</v>
      </c>
      <c r="F3074" s="27">
        <f t="shared" ref="F3074:G3074" si="6153">LN(D3074/D3073)</f>
        <v>-8.3423645463428873E-3</v>
      </c>
      <c r="G3074" s="27">
        <f t="shared" si="6153"/>
        <v>3.7369208207667229E-4</v>
      </c>
      <c r="H3074" s="27">
        <f t="shared" si="6135"/>
        <v>0.94402801238308187</v>
      </c>
      <c r="I3074" s="27"/>
      <c r="J3074" s="27">
        <v>3036</v>
      </c>
      <c r="K3074" s="27">
        <v>6.9535692299524472</v>
      </c>
      <c r="L3074" s="37">
        <v>0.11238566370323522</v>
      </c>
      <c r="M3074" s="27"/>
      <c r="N3074" s="27"/>
      <c r="O3074" s="27"/>
      <c r="P3074" s="27"/>
      <c r="Q3074" s="27"/>
      <c r="R3074" s="27"/>
      <c r="S3074" s="27"/>
      <c r="T3074" s="27"/>
      <c r="U3074" s="27"/>
      <c r="V3074" s="27"/>
      <c r="W3074" s="27"/>
      <c r="X3074" s="27"/>
      <c r="Y3074" s="27"/>
      <c r="Z3074" s="27"/>
      <c r="AA3074" s="27"/>
      <c r="AB3074" s="27"/>
      <c r="AC3074" s="27"/>
      <c r="AD3074" s="27"/>
      <c r="AE3074" s="27"/>
    </row>
    <row r="3075" spans="1:31" ht="15.75" customHeight="1" x14ac:dyDescent="0.2">
      <c r="A3075" s="22">
        <v>37173</v>
      </c>
      <c r="B3075" s="23">
        <f t="shared" ref="B3075:C3075" si="6154">LN(D3075)</f>
        <v>6.9629061234469853</v>
      </c>
      <c r="C3075" s="23">
        <f t="shared" si="6154"/>
        <v>7.3588945905814755</v>
      </c>
      <c r="D3075" s="24">
        <v>1056.7</v>
      </c>
      <c r="E3075" s="24">
        <v>1570.1</v>
      </c>
      <c r="F3075" s="27">
        <f t="shared" ref="F3075:G3075" si="6155">LN(D3075/D3074)</f>
        <v>-5.379655275184309E-3</v>
      </c>
      <c r="G3075" s="27">
        <f t="shared" si="6155"/>
        <v>-2.2545035485969468E-2</v>
      </c>
      <c r="H3075" s="27">
        <f t="shared" si="6135"/>
        <v>0.94618913720529318</v>
      </c>
      <c r="I3075" s="27"/>
      <c r="J3075" s="27">
        <v>3037</v>
      </c>
      <c r="K3075" s="27">
        <v>6.9324761981613205</v>
      </c>
      <c r="L3075" s="37">
        <v>0.12128237494065974</v>
      </c>
      <c r="M3075" s="27"/>
      <c r="N3075" s="27"/>
      <c r="O3075" s="27"/>
      <c r="P3075" s="27"/>
      <c r="Q3075" s="27"/>
      <c r="R3075" s="27"/>
      <c r="S3075" s="27"/>
      <c r="T3075" s="27"/>
      <c r="U3075" s="27"/>
      <c r="V3075" s="27"/>
      <c r="W3075" s="27"/>
      <c r="X3075" s="27"/>
      <c r="Y3075" s="27"/>
      <c r="Z3075" s="27"/>
      <c r="AA3075" s="27"/>
      <c r="AB3075" s="27"/>
      <c r="AC3075" s="27"/>
      <c r="AD3075" s="27"/>
      <c r="AE3075" s="27"/>
    </row>
    <row r="3076" spans="1:31" ht="15.75" customHeight="1" x14ac:dyDescent="0.2">
      <c r="A3076" s="22">
        <v>37174</v>
      </c>
      <c r="B3076" s="23">
        <f t="shared" ref="B3076:C3076" si="6156">LN(D3076)</f>
        <v>6.9855493064221577</v>
      </c>
      <c r="C3076" s="23">
        <f t="shared" si="6156"/>
        <v>7.3940012837737372</v>
      </c>
      <c r="D3076" s="24">
        <v>1080.9000000000001</v>
      </c>
      <c r="E3076" s="24">
        <v>1626.2</v>
      </c>
      <c r="F3076" s="27">
        <f t="shared" ref="F3076:G3076" si="6157">LN(D3076/D3075)</f>
        <v>2.2643182975172198E-2</v>
      </c>
      <c r="G3076" s="27">
        <f t="shared" si="6157"/>
        <v>3.5106693192261326E-2</v>
      </c>
      <c r="H3076" s="27">
        <f t="shared" si="6135"/>
        <v>0.94475900643296684</v>
      </c>
      <c r="I3076" s="27"/>
      <c r="J3076" s="27">
        <v>3038</v>
      </c>
      <c r="K3076" s="27">
        <v>6.9446529711491545</v>
      </c>
      <c r="L3076" s="37">
        <v>0.11608087243006349</v>
      </c>
      <c r="M3076" s="27"/>
      <c r="N3076" s="27"/>
      <c r="O3076" s="27"/>
      <c r="P3076" s="27"/>
      <c r="Q3076" s="27"/>
      <c r="R3076" s="27"/>
      <c r="S3076" s="27"/>
      <c r="T3076" s="27"/>
      <c r="U3076" s="27"/>
      <c r="V3076" s="27"/>
      <c r="W3076" s="27"/>
      <c r="X3076" s="27"/>
      <c r="Y3076" s="27"/>
      <c r="Z3076" s="27"/>
      <c r="AA3076" s="27"/>
      <c r="AB3076" s="27"/>
      <c r="AC3076" s="27"/>
      <c r="AD3076" s="27"/>
      <c r="AE3076" s="27"/>
    </row>
    <row r="3077" spans="1:31" ht="15.75" customHeight="1" x14ac:dyDescent="0.2">
      <c r="A3077" s="22">
        <v>37175</v>
      </c>
      <c r="B3077" s="23">
        <f t="shared" ref="B3077:C3077" si="6158">LN(D3077)</f>
        <v>7.0006990246248755</v>
      </c>
      <c r="C3077" s="23">
        <f t="shared" si="6158"/>
        <v>7.439206720541784</v>
      </c>
      <c r="D3077" s="24">
        <v>1097.4000000000001</v>
      </c>
      <c r="E3077" s="24">
        <v>1701.4</v>
      </c>
      <c r="F3077" s="27">
        <f t="shared" ref="F3077:G3077" si="6159">LN(D3077/D3076)</f>
        <v>1.5149718202717804E-2</v>
      </c>
      <c r="G3077" s="27">
        <f t="shared" si="6159"/>
        <v>4.5205436768046781E-2</v>
      </c>
      <c r="H3077" s="27">
        <f t="shared" si="6135"/>
        <v>0.94105450858005291</v>
      </c>
      <c r="I3077" s="27"/>
      <c r="J3077" s="27">
        <v>3039</v>
      </c>
      <c r="K3077" s="27">
        <v>6.9374206430824561</v>
      </c>
      <c r="L3077" s="37">
        <v>0.12047729432940013</v>
      </c>
      <c r="M3077" s="27"/>
      <c r="N3077" s="27"/>
      <c r="O3077" s="27"/>
      <c r="P3077" s="27"/>
      <c r="Q3077" s="27"/>
      <c r="R3077" s="27"/>
      <c r="S3077" s="27"/>
      <c r="T3077" s="27"/>
      <c r="U3077" s="27"/>
      <c r="V3077" s="27"/>
      <c r="W3077" s="27"/>
      <c r="X3077" s="27"/>
      <c r="Y3077" s="27"/>
      <c r="Z3077" s="27"/>
      <c r="AA3077" s="27"/>
      <c r="AB3077" s="27"/>
      <c r="AC3077" s="27"/>
      <c r="AD3077" s="27"/>
      <c r="AE3077" s="27"/>
    </row>
    <row r="3078" spans="1:31" ht="15.75" customHeight="1" x14ac:dyDescent="0.2">
      <c r="A3078" s="22">
        <v>37176</v>
      </c>
      <c r="B3078" s="23">
        <f t="shared" ref="B3078:C3078" si="6160">LN(D3078)</f>
        <v>6.9953997888341837</v>
      </c>
      <c r="C3078" s="23">
        <f t="shared" si="6160"/>
        <v>7.4403815327069802</v>
      </c>
      <c r="D3078" s="24">
        <v>1091.5999999999999</v>
      </c>
      <c r="E3078" s="24">
        <v>1703.4</v>
      </c>
      <c r="F3078" s="27">
        <f t="shared" ref="F3078:G3078" si="6161">LN(D3078/D3077)</f>
        <v>-5.2992357906917666E-3</v>
      </c>
      <c r="G3078" s="27">
        <f t="shared" si="6161"/>
        <v>1.1748121651964526E-3</v>
      </c>
      <c r="H3078" s="27">
        <f t="shared" si="6135"/>
        <v>0.94019369276740539</v>
      </c>
      <c r="I3078" s="27"/>
      <c r="J3078" s="27">
        <v>3040</v>
      </c>
      <c r="K3078" s="27">
        <v>6.9682076939690454</v>
      </c>
      <c r="L3078" s="37">
        <v>0.109205967853649</v>
      </c>
      <c r="M3078" s="27"/>
      <c r="N3078" s="27"/>
      <c r="O3078" s="27"/>
      <c r="P3078" s="27"/>
      <c r="Q3078" s="27"/>
      <c r="R3078" s="27"/>
      <c r="S3078" s="27"/>
      <c r="T3078" s="27"/>
      <c r="U3078" s="27"/>
      <c r="V3078" s="27"/>
      <c r="W3078" s="27"/>
      <c r="X3078" s="27"/>
      <c r="Y3078" s="27"/>
      <c r="Z3078" s="27"/>
      <c r="AA3078" s="27"/>
      <c r="AB3078" s="27"/>
      <c r="AC3078" s="27"/>
      <c r="AD3078" s="27"/>
      <c r="AE3078" s="27"/>
    </row>
    <row r="3079" spans="1:31" ht="15.75" customHeight="1" x14ac:dyDescent="0.2">
      <c r="A3079" s="22">
        <v>37179</v>
      </c>
      <c r="B3079" s="23">
        <f t="shared" ref="B3079:C3079" si="6162">LN(D3079)</f>
        <v>6.993841227895266</v>
      </c>
      <c r="C3079" s="23">
        <f t="shared" si="6162"/>
        <v>7.436204687501677</v>
      </c>
      <c r="D3079" s="24">
        <v>1089.9000000000001</v>
      </c>
      <c r="E3079" s="24">
        <v>1696.3</v>
      </c>
      <c r="F3079" s="27">
        <f t="shared" ref="F3079:G3079" si="6163">LN(D3079/D3078)</f>
        <v>-1.5585609389172945E-3</v>
      </c>
      <c r="G3079" s="27">
        <f t="shared" si="6163"/>
        <v>-4.1768452053034142E-3</v>
      </c>
      <c r="H3079" s="27">
        <f t="shared" si="6135"/>
        <v>0.94051219967762467</v>
      </c>
      <c r="I3079" s="27"/>
      <c r="J3079" s="27">
        <v>3041</v>
      </c>
      <c r="K3079" s="27">
        <v>6.966408136495887</v>
      </c>
      <c r="L3079" s="37">
        <v>0.10618338493918511</v>
      </c>
      <c r="M3079" s="27"/>
      <c r="N3079" s="27"/>
      <c r="O3079" s="27"/>
      <c r="P3079" s="27"/>
      <c r="Q3079" s="27"/>
      <c r="R3079" s="27"/>
      <c r="S3079" s="27"/>
      <c r="T3079" s="27"/>
      <c r="U3079" s="27"/>
      <c r="V3079" s="27"/>
      <c r="W3079" s="27"/>
      <c r="X3079" s="27"/>
      <c r="Y3079" s="27"/>
      <c r="Z3079" s="27"/>
      <c r="AA3079" s="27"/>
      <c r="AB3079" s="27"/>
      <c r="AC3079" s="27"/>
      <c r="AD3079" s="27"/>
      <c r="AE3079" s="27"/>
    </row>
    <row r="3080" spans="1:31" ht="15.75" customHeight="1" x14ac:dyDescent="0.2">
      <c r="A3080" s="22">
        <v>37180</v>
      </c>
      <c r="B3080" s="23">
        <f t="shared" ref="B3080:C3080" si="6164">LN(D3080)</f>
        <v>7.0007901449493266</v>
      </c>
      <c r="C3080" s="23">
        <f t="shared" si="6164"/>
        <v>7.4512416849876759</v>
      </c>
      <c r="D3080" s="24">
        <v>1097.5</v>
      </c>
      <c r="E3080" s="24">
        <v>1722</v>
      </c>
      <c r="F3080" s="27">
        <f t="shared" ref="F3080:G3080" si="6165">LN(D3080/D3079)</f>
        <v>6.9489170540603176E-3</v>
      </c>
      <c r="G3080" s="27">
        <f t="shared" si="6165"/>
        <v>1.5036997485999013E-2</v>
      </c>
      <c r="H3080" s="27">
        <f t="shared" si="6135"/>
        <v>0.93954678172016715</v>
      </c>
      <c r="I3080" s="27"/>
      <c r="J3080" s="27">
        <v>3042</v>
      </c>
      <c r="K3080" s="27">
        <v>6.94671313905173</v>
      </c>
      <c r="L3080" s="37">
        <v>0.11075441315873391</v>
      </c>
      <c r="M3080" s="27"/>
      <c r="N3080" s="27"/>
      <c r="O3080" s="27"/>
      <c r="P3080" s="27"/>
      <c r="Q3080" s="27"/>
      <c r="R3080" s="27"/>
      <c r="S3080" s="27"/>
      <c r="T3080" s="27"/>
      <c r="U3080" s="27"/>
      <c r="V3080" s="27"/>
      <c r="W3080" s="27"/>
      <c r="X3080" s="27"/>
      <c r="Y3080" s="27"/>
      <c r="Z3080" s="27"/>
      <c r="AA3080" s="27"/>
      <c r="AB3080" s="27"/>
      <c r="AC3080" s="27"/>
      <c r="AD3080" s="27"/>
      <c r="AE3080" s="27"/>
    </row>
    <row r="3081" spans="1:31" ht="15.75" customHeight="1" x14ac:dyDescent="0.2">
      <c r="A3081" s="22">
        <v>37181</v>
      </c>
      <c r="B3081" s="23">
        <f t="shared" ref="B3081:C3081" si="6166">LN(D3081)</f>
        <v>6.9819346771563886</v>
      </c>
      <c r="C3081" s="23">
        <f t="shared" si="6166"/>
        <v>7.4062856246539761</v>
      </c>
      <c r="D3081" s="24">
        <v>1077</v>
      </c>
      <c r="E3081" s="24">
        <v>1646.3</v>
      </c>
      <c r="F3081" s="27">
        <f t="shared" ref="F3081:G3081" si="6167">LN(D3081/D3080)</f>
        <v>-1.88554677929379E-2</v>
      </c>
      <c r="G3081" s="27">
        <f t="shared" si="6167"/>
        <v>-4.495606033370006E-2</v>
      </c>
      <c r="H3081" s="27">
        <f t="shared" si="6135"/>
        <v>0.94270394513479039</v>
      </c>
      <c r="I3081" s="27"/>
      <c r="J3081" s="27">
        <v>3043</v>
      </c>
      <c r="K3081" s="27">
        <v>6.9375056189425921</v>
      </c>
      <c r="L3081" s="37">
        <v>0.10879346948760382</v>
      </c>
      <c r="M3081" s="27"/>
      <c r="N3081" s="27"/>
      <c r="O3081" s="27"/>
      <c r="P3081" s="27"/>
      <c r="Q3081" s="27"/>
      <c r="R3081" s="27"/>
      <c r="S3081" s="27"/>
      <c r="T3081" s="27"/>
      <c r="U3081" s="27"/>
      <c r="V3081" s="27"/>
      <c r="W3081" s="27"/>
      <c r="X3081" s="27"/>
      <c r="Y3081" s="27"/>
      <c r="Z3081" s="27"/>
      <c r="AA3081" s="27"/>
      <c r="AB3081" s="27"/>
      <c r="AC3081" s="27"/>
      <c r="AD3081" s="27"/>
      <c r="AE3081" s="27"/>
    </row>
    <row r="3082" spans="1:31" ht="15.75" customHeight="1" x14ac:dyDescent="0.2">
      <c r="A3082" s="22">
        <v>37182</v>
      </c>
      <c r="B3082" s="23">
        <f t="shared" ref="B3082:C3082" si="6168">LN(D3082)</f>
        <v>6.9741046595236709</v>
      </c>
      <c r="C3082" s="23">
        <f t="shared" si="6168"/>
        <v>7.4101655931467807</v>
      </c>
      <c r="D3082" s="24">
        <v>1068.5999999999999</v>
      </c>
      <c r="E3082" s="24">
        <v>1652.7</v>
      </c>
      <c r="F3082" s="27">
        <f t="shared" ref="F3082:G3082" si="6169">LN(D3082/D3081)</f>
        <v>-7.8300176327176785E-3</v>
      </c>
      <c r="G3082" s="27">
        <f t="shared" si="6169"/>
        <v>3.8799684928045126E-3</v>
      </c>
      <c r="H3082" s="27">
        <f t="shared" si="6135"/>
        <v>0.94115368568464963</v>
      </c>
      <c r="I3082" s="27"/>
      <c r="J3082" s="27">
        <v>3044</v>
      </c>
      <c r="K3082" s="27">
        <v>6.9153140183331088</v>
      </c>
      <c r="L3082" s="37">
        <v>0.11377354581655297</v>
      </c>
      <c r="M3082" s="27"/>
      <c r="N3082" s="27"/>
      <c r="O3082" s="27"/>
      <c r="P3082" s="27"/>
      <c r="Q3082" s="27"/>
      <c r="R3082" s="27"/>
      <c r="S3082" s="27"/>
      <c r="T3082" s="27"/>
      <c r="U3082" s="27"/>
      <c r="V3082" s="27"/>
      <c r="W3082" s="27"/>
      <c r="X3082" s="27"/>
      <c r="Y3082" s="27"/>
      <c r="Z3082" s="27"/>
      <c r="AA3082" s="27"/>
      <c r="AB3082" s="27"/>
      <c r="AC3082" s="27"/>
      <c r="AD3082" s="27"/>
      <c r="AE3082" s="27"/>
    </row>
    <row r="3083" spans="1:31" ht="15.75" customHeight="1" x14ac:dyDescent="0.2">
      <c r="A3083" s="22">
        <v>37183</v>
      </c>
      <c r="B3083" s="23">
        <f t="shared" ref="B3083:C3083" si="6170">LN(D3083)</f>
        <v>6.9785864597427283</v>
      </c>
      <c r="C3083" s="23">
        <f t="shared" si="6170"/>
        <v>7.4213570456948794</v>
      </c>
      <c r="D3083" s="24">
        <v>1073.4000000000001</v>
      </c>
      <c r="E3083" s="24">
        <v>1671.3</v>
      </c>
      <c r="F3083" s="27">
        <f t="shared" ref="F3083:G3083" si="6171">LN(D3083/D3082)</f>
        <v>4.4818002190577409E-3</v>
      </c>
      <c r="G3083" s="27">
        <f t="shared" si="6171"/>
        <v>1.1191452548098915E-2</v>
      </c>
      <c r="H3083" s="27">
        <f t="shared" si="6135"/>
        <v>0.94033832583098775</v>
      </c>
      <c r="I3083" s="27"/>
      <c r="J3083" s="27">
        <v>3045</v>
      </c>
      <c r="K3083" s="27">
        <v>6.9213224577071291</v>
      </c>
      <c r="L3083" s="37">
        <v>0.11174301224045458</v>
      </c>
      <c r="M3083" s="27"/>
      <c r="N3083" s="27"/>
      <c r="O3083" s="27"/>
      <c r="P3083" s="27"/>
      <c r="Q3083" s="27"/>
      <c r="R3083" s="27"/>
      <c r="S3083" s="27"/>
      <c r="T3083" s="27"/>
      <c r="U3083" s="27"/>
      <c r="V3083" s="27"/>
      <c r="W3083" s="27"/>
      <c r="X3083" s="27"/>
      <c r="Y3083" s="27"/>
      <c r="Z3083" s="27"/>
      <c r="AA3083" s="27"/>
      <c r="AB3083" s="27"/>
      <c r="AC3083" s="27"/>
      <c r="AD3083" s="27"/>
      <c r="AE3083" s="27"/>
    </row>
    <row r="3084" spans="1:31" ht="15.75" customHeight="1" x14ac:dyDescent="0.2">
      <c r="A3084" s="22">
        <v>37186</v>
      </c>
      <c r="B3084" s="23">
        <f t="shared" ref="B3084:C3084" si="6172">LN(D3084)</f>
        <v>6.993841227895266</v>
      </c>
      <c r="C3084" s="23">
        <f t="shared" si="6172"/>
        <v>7.4430783743485156</v>
      </c>
      <c r="D3084" s="24">
        <v>1089.9000000000001</v>
      </c>
      <c r="E3084" s="24">
        <v>1708</v>
      </c>
      <c r="F3084" s="27">
        <f t="shared" ref="F3084:G3084" si="6173">LN(D3084/D3083)</f>
        <v>1.5254768152537417E-2</v>
      </c>
      <c r="G3084" s="27">
        <f t="shared" si="6173"/>
        <v>2.1721328653635619E-2</v>
      </c>
      <c r="H3084" s="27">
        <f t="shared" si="6135"/>
        <v>0.93964363615980717</v>
      </c>
      <c r="I3084" s="27"/>
      <c r="J3084" s="27">
        <v>3046</v>
      </c>
      <c r="K3084" s="27">
        <v>6.9213224577071291</v>
      </c>
      <c r="L3084" s="37">
        <v>0.11174301224045458</v>
      </c>
      <c r="M3084" s="27"/>
      <c r="N3084" s="27"/>
      <c r="O3084" s="27"/>
      <c r="P3084" s="27"/>
      <c r="Q3084" s="27"/>
      <c r="R3084" s="27"/>
      <c r="S3084" s="27"/>
      <c r="T3084" s="27"/>
      <c r="U3084" s="27"/>
      <c r="V3084" s="27"/>
      <c r="W3084" s="27"/>
      <c r="X3084" s="27"/>
      <c r="Y3084" s="27"/>
      <c r="Z3084" s="27"/>
      <c r="AA3084" s="27"/>
      <c r="AB3084" s="27"/>
      <c r="AC3084" s="27"/>
      <c r="AD3084" s="27"/>
      <c r="AE3084" s="27"/>
    </row>
    <row r="3085" spans="1:31" ht="15.75" customHeight="1" x14ac:dyDescent="0.2">
      <c r="A3085" s="22">
        <v>37187</v>
      </c>
      <c r="B3085" s="23">
        <f t="shared" ref="B3085:C3085" si="6174">LN(D3085)</f>
        <v>6.989058730046172</v>
      </c>
      <c r="C3085" s="23">
        <f t="shared" si="6174"/>
        <v>7.4409684216257572</v>
      </c>
      <c r="D3085" s="24">
        <v>1084.7</v>
      </c>
      <c r="E3085" s="24">
        <v>1704.4</v>
      </c>
      <c r="F3085" s="27">
        <f t="shared" ref="F3085:G3085" si="6175">LN(D3085/D3084)</f>
        <v>-4.7824978490941857E-3</v>
      </c>
      <c r="G3085" s="27">
        <f t="shared" si="6175"/>
        <v>-2.1099527227581624E-3</v>
      </c>
      <c r="H3085" s="27">
        <f t="shared" si="6135"/>
        <v>0.93926735527244065</v>
      </c>
      <c r="I3085" s="27"/>
      <c r="J3085" s="27">
        <v>3047</v>
      </c>
      <c r="K3085" s="27">
        <v>6.9061255804776538</v>
      </c>
      <c r="L3085" s="37">
        <v>0.12641041540178932</v>
      </c>
      <c r="M3085" s="27"/>
      <c r="N3085" s="27"/>
      <c r="O3085" s="27"/>
      <c r="P3085" s="27"/>
      <c r="Q3085" s="27"/>
      <c r="R3085" s="27"/>
      <c r="S3085" s="27"/>
      <c r="T3085" s="27"/>
      <c r="U3085" s="27"/>
      <c r="V3085" s="27"/>
      <c r="W3085" s="27"/>
      <c r="X3085" s="27"/>
      <c r="Y3085" s="27"/>
      <c r="Z3085" s="27"/>
      <c r="AA3085" s="27"/>
      <c r="AB3085" s="27"/>
      <c r="AC3085" s="27"/>
      <c r="AD3085" s="27"/>
      <c r="AE3085" s="27"/>
    </row>
    <row r="3086" spans="1:31" ht="15.75" customHeight="1" x14ac:dyDescent="0.2">
      <c r="A3086" s="22">
        <v>37188</v>
      </c>
      <c r="B3086" s="23">
        <f t="shared" ref="B3086:C3086" si="6176">LN(D3086)</f>
        <v>6.9895195807847763</v>
      </c>
      <c r="C3086" s="23">
        <f t="shared" si="6176"/>
        <v>7.4567433638424765</v>
      </c>
      <c r="D3086" s="24">
        <v>1085.2</v>
      </c>
      <c r="E3086" s="24">
        <v>1731.5</v>
      </c>
      <c r="F3086" s="27">
        <f t="shared" ref="F3086:G3086" si="6177">LN(D3086/D3085)</f>
        <v>4.6085073860482537E-4</v>
      </c>
      <c r="G3086" s="27">
        <f t="shared" si="6177"/>
        <v>1.5774942216719615E-2</v>
      </c>
      <c r="H3086" s="27">
        <f t="shared" si="6135"/>
        <v>0.93734211300294257</v>
      </c>
      <c r="I3086" s="27"/>
      <c r="J3086" s="27">
        <v>3048</v>
      </c>
      <c r="K3086" s="27">
        <v>6.900934347004922</v>
      </c>
      <c r="L3086" s="37">
        <v>0.13054185896697401</v>
      </c>
      <c r="M3086" s="27"/>
      <c r="N3086" s="27"/>
      <c r="O3086" s="27"/>
      <c r="P3086" s="27"/>
      <c r="Q3086" s="27"/>
      <c r="R3086" s="27"/>
      <c r="S3086" s="27"/>
      <c r="T3086" s="27"/>
      <c r="U3086" s="27"/>
      <c r="V3086" s="27"/>
      <c r="W3086" s="27"/>
      <c r="X3086" s="27"/>
      <c r="Y3086" s="27"/>
      <c r="Z3086" s="27"/>
      <c r="AA3086" s="27"/>
      <c r="AB3086" s="27"/>
      <c r="AC3086" s="27"/>
      <c r="AD3086" s="27"/>
      <c r="AE3086" s="27"/>
    </row>
    <row r="3087" spans="1:31" ht="15.75" customHeight="1" x14ac:dyDescent="0.2">
      <c r="A3087" s="22">
        <v>37189</v>
      </c>
      <c r="B3087" s="23">
        <f t="shared" ref="B3087:C3087" si="6178">LN(D3087)</f>
        <v>7.0030654587864616</v>
      </c>
      <c r="C3087" s="23">
        <f t="shared" si="6178"/>
        <v>7.4817810286342192</v>
      </c>
      <c r="D3087" s="24">
        <v>1100</v>
      </c>
      <c r="E3087" s="24">
        <v>1775.4</v>
      </c>
      <c r="F3087" s="27">
        <f t="shared" ref="F3087:G3087" si="6179">LN(D3087/D3086)</f>
        <v>1.3545878001685082E-2</v>
      </c>
      <c r="G3087" s="27">
        <f t="shared" si="6179"/>
        <v>2.5037664791742454E-2</v>
      </c>
      <c r="H3087" s="27">
        <f t="shared" si="6135"/>
        <v>0.93601582724546195</v>
      </c>
      <c r="I3087" s="27"/>
      <c r="J3087" s="27">
        <v>3049</v>
      </c>
      <c r="K3087" s="27">
        <v>6.8767940030248615</v>
      </c>
      <c r="L3087" s="37">
        <v>0.13207277732568734</v>
      </c>
      <c r="M3087" s="27"/>
      <c r="N3087" s="27"/>
      <c r="O3087" s="27"/>
      <c r="P3087" s="27"/>
      <c r="Q3087" s="27"/>
      <c r="R3087" s="27"/>
      <c r="S3087" s="27"/>
      <c r="T3087" s="27"/>
      <c r="U3087" s="27"/>
      <c r="V3087" s="27"/>
      <c r="W3087" s="27"/>
      <c r="X3087" s="27"/>
      <c r="Y3087" s="27"/>
      <c r="Z3087" s="27"/>
      <c r="AA3087" s="27"/>
      <c r="AB3087" s="27"/>
      <c r="AC3087" s="27"/>
      <c r="AD3087" s="27"/>
      <c r="AE3087" s="27"/>
    </row>
    <row r="3088" spans="1:31" ht="15.75" customHeight="1" x14ac:dyDescent="0.2">
      <c r="A3088" s="22">
        <v>37190</v>
      </c>
      <c r="B3088" s="23">
        <f t="shared" ref="B3088:C3088" si="6180">LN(D3088)</f>
        <v>7.0072385574670868</v>
      </c>
      <c r="C3088" s="23">
        <f t="shared" si="6180"/>
        <v>7.4781131634494615</v>
      </c>
      <c r="D3088" s="24">
        <v>1104.5999999999999</v>
      </c>
      <c r="E3088" s="24">
        <v>1768.9</v>
      </c>
      <c r="F3088" s="27">
        <f t="shared" ref="F3088:G3088" si="6181">LN(D3088/D3087)</f>
        <v>4.173098680625144E-3</v>
      </c>
      <c r="G3088" s="27">
        <f t="shared" si="6181"/>
        <v>-3.6678651847571004E-3</v>
      </c>
      <c r="H3088" s="27">
        <f t="shared" si="6135"/>
        <v>0.93703296597812213</v>
      </c>
      <c r="I3088" s="27"/>
      <c r="J3088" s="27">
        <v>3050</v>
      </c>
      <c r="K3088" s="27">
        <v>6.8685325639146244</v>
      </c>
      <c r="L3088" s="37">
        <v>0.12144765532318225</v>
      </c>
      <c r="M3088" s="27"/>
      <c r="N3088" s="27"/>
      <c r="O3088" s="27"/>
      <c r="P3088" s="27"/>
      <c r="Q3088" s="27"/>
      <c r="R3088" s="27"/>
      <c r="S3088" s="27"/>
      <c r="T3088" s="27"/>
      <c r="U3088" s="27"/>
      <c r="V3088" s="27"/>
      <c r="W3088" s="27"/>
      <c r="X3088" s="27"/>
      <c r="Y3088" s="27"/>
      <c r="Z3088" s="27"/>
      <c r="AA3088" s="27"/>
      <c r="AB3088" s="27"/>
      <c r="AC3088" s="27"/>
      <c r="AD3088" s="27"/>
      <c r="AE3088" s="27"/>
    </row>
    <row r="3089" spans="1:31" ht="15.75" customHeight="1" x14ac:dyDescent="0.2">
      <c r="A3089" s="22">
        <v>37193</v>
      </c>
      <c r="B3089" s="23">
        <f t="shared" ref="B3089:C3089" si="6182">LN(D3089)</f>
        <v>6.9831410058880268</v>
      </c>
      <c r="C3089" s="23">
        <f t="shared" si="6182"/>
        <v>7.4380893691361711</v>
      </c>
      <c r="D3089" s="24">
        <v>1078.3</v>
      </c>
      <c r="E3089" s="24">
        <v>1699.5</v>
      </c>
      <c r="F3089" s="27">
        <f t="shared" ref="F3089:G3089" si="6183">LN(D3089/D3088)</f>
        <v>-2.4097551579060416E-2</v>
      </c>
      <c r="G3089" s="27">
        <f t="shared" si="6183"/>
        <v>-4.0023794313291249E-2</v>
      </c>
      <c r="H3089" s="27">
        <f t="shared" si="6135"/>
        <v>0.93883531903556838</v>
      </c>
      <c r="I3089" s="27"/>
      <c r="J3089" s="27">
        <v>3051</v>
      </c>
      <c r="K3089" s="27">
        <v>6.8720508668378635</v>
      </c>
      <c r="L3089" s="37">
        <v>0.12417306013188156</v>
      </c>
      <c r="M3089" s="27"/>
      <c r="N3089" s="27"/>
      <c r="O3089" s="27"/>
      <c r="P3089" s="27"/>
      <c r="Q3089" s="27"/>
      <c r="R3089" s="27"/>
      <c r="S3089" s="27"/>
      <c r="T3089" s="27"/>
      <c r="U3089" s="27"/>
      <c r="V3089" s="27"/>
      <c r="W3089" s="27"/>
      <c r="X3089" s="27"/>
      <c r="Y3089" s="27"/>
      <c r="Z3089" s="27"/>
      <c r="AA3089" s="27"/>
      <c r="AB3089" s="27"/>
      <c r="AC3089" s="27"/>
      <c r="AD3089" s="27"/>
      <c r="AE3089" s="27"/>
    </row>
    <row r="3090" spans="1:31" ht="15.75" customHeight="1" x14ac:dyDescent="0.2">
      <c r="A3090" s="22">
        <v>37194</v>
      </c>
      <c r="B3090" s="23">
        <f t="shared" ref="B3090:C3090" si="6184">LN(D3090)</f>
        <v>6.9657411281807899</v>
      </c>
      <c r="C3090" s="23">
        <f t="shared" si="6184"/>
        <v>7.4190208059765128</v>
      </c>
      <c r="D3090" s="24">
        <v>1059.7</v>
      </c>
      <c r="E3090" s="24">
        <v>1667.4</v>
      </c>
      <c r="F3090" s="27">
        <f t="shared" ref="F3090:G3090" si="6185">LN(D3090/D3089)</f>
        <v>-1.7399877707236309E-2</v>
      </c>
      <c r="G3090" s="27">
        <f t="shared" si="6185"/>
        <v>-1.9068563159657659E-2</v>
      </c>
      <c r="H3090" s="27">
        <f t="shared" si="6135"/>
        <v>0.93890303186229429</v>
      </c>
      <c r="I3090" s="27"/>
      <c r="J3090" s="27">
        <v>3052</v>
      </c>
      <c r="K3090" s="27">
        <v>6.8720508668378635</v>
      </c>
      <c r="L3090" s="37">
        <v>0.12417306013188156</v>
      </c>
      <c r="M3090" s="27"/>
      <c r="N3090" s="27"/>
      <c r="O3090" s="27"/>
      <c r="P3090" s="27"/>
      <c r="Q3090" s="27"/>
      <c r="R3090" s="27"/>
      <c r="S3090" s="27"/>
      <c r="T3090" s="27"/>
      <c r="U3090" s="27"/>
      <c r="V3090" s="27"/>
      <c r="W3090" s="27"/>
      <c r="X3090" s="27"/>
      <c r="Y3090" s="27"/>
      <c r="Z3090" s="27"/>
      <c r="AA3090" s="27"/>
      <c r="AB3090" s="27"/>
      <c r="AC3090" s="27"/>
      <c r="AD3090" s="27"/>
      <c r="AE3090" s="27"/>
    </row>
    <row r="3091" spans="1:31" ht="15.75" customHeight="1" x14ac:dyDescent="0.2">
      <c r="A3091" s="22">
        <v>37195</v>
      </c>
      <c r="B3091" s="23">
        <f t="shared" ref="B3091:C3091" si="6186">LN(D3091)</f>
        <v>6.9657411281807899</v>
      </c>
      <c r="C3091" s="23">
        <f t="shared" si="6186"/>
        <v>7.4326021441103816</v>
      </c>
      <c r="D3091" s="24">
        <v>1059.7</v>
      </c>
      <c r="E3091" s="24">
        <v>1690.2</v>
      </c>
      <c r="F3091" s="27">
        <f t="shared" ref="F3091:G3091" si="6187">LN(D3091/D3090)</f>
        <v>0</v>
      </c>
      <c r="G3091" s="27">
        <f t="shared" si="6187"/>
        <v>1.3581338133868897E-2</v>
      </c>
      <c r="H3091" s="27">
        <f t="shared" si="6135"/>
        <v>0.93718740666086453</v>
      </c>
      <c r="I3091" s="27"/>
      <c r="J3091" s="27">
        <v>3053</v>
      </c>
      <c r="K3091" s="27">
        <v>6.8720508668378635</v>
      </c>
      <c r="L3091" s="37">
        <v>0.12417306013188156</v>
      </c>
      <c r="M3091" s="27"/>
      <c r="N3091" s="27"/>
      <c r="O3091" s="27"/>
      <c r="P3091" s="27"/>
      <c r="Q3091" s="27"/>
      <c r="R3091" s="27"/>
      <c r="S3091" s="27"/>
      <c r="T3091" s="27"/>
      <c r="U3091" s="27"/>
      <c r="V3091" s="27"/>
      <c r="W3091" s="27"/>
      <c r="X3091" s="27"/>
      <c r="Y3091" s="27"/>
      <c r="Z3091" s="27"/>
      <c r="AA3091" s="27"/>
      <c r="AB3091" s="27"/>
      <c r="AC3091" s="27"/>
      <c r="AD3091" s="27"/>
      <c r="AE3091" s="27"/>
    </row>
    <row r="3092" spans="1:31" ht="15.75" customHeight="1" x14ac:dyDescent="0.2">
      <c r="A3092" s="22">
        <v>37196</v>
      </c>
      <c r="B3092" s="23">
        <f t="shared" ref="B3092:C3092" si="6188">LN(D3092)</f>
        <v>6.9885054286672457</v>
      </c>
      <c r="C3092" s="23">
        <f t="shared" si="6188"/>
        <v>7.4652545429457993</v>
      </c>
      <c r="D3092" s="24">
        <v>1084.0999999999999</v>
      </c>
      <c r="E3092" s="24">
        <v>1746.3</v>
      </c>
      <c r="F3092" s="27">
        <f t="shared" ref="F3092:G3092" si="6189">LN(D3092/D3091)</f>
        <v>2.276430048645563E-2</v>
      </c>
      <c r="G3092" s="27">
        <f t="shared" si="6189"/>
        <v>3.265239883541745E-2</v>
      </c>
      <c r="H3092" s="27">
        <f t="shared" si="6135"/>
        <v>0.93613759429957388</v>
      </c>
      <c r="I3092" s="27"/>
      <c r="J3092" s="27">
        <v>3054</v>
      </c>
      <c r="K3092" s="27">
        <v>6.8720508668378635</v>
      </c>
      <c r="L3092" s="37">
        <v>0.12417306013188156</v>
      </c>
      <c r="M3092" s="27"/>
      <c r="N3092" s="27"/>
      <c r="O3092" s="27"/>
      <c r="P3092" s="27"/>
      <c r="Q3092" s="27"/>
      <c r="R3092" s="27"/>
      <c r="S3092" s="27"/>
      <c r="T3092" s="27"/>
      <c r="U3092" s="27"/>
      <c r="V3092" s="27"/>
      <c r="W3092" s="27"/>
      <c r="X3092" s="27"/>
      <c r="Y3092" s="27"/>
      <c r="Z3092" s="27"/>
      <c r="AA3092" s="27"/>
      <c r="AB3092" s="27"/>
      <c r="AC3092" s="27"/>
      <c r="AD3092" s="27"/>
      <c r="AE3092" s="27"/>
    </row>
    <row r="3093" spans="1:31" ht="15.75" customHeight="1" x14ac:dyDescent="0.2">
      <c r="A3093" s="22">
        <v>37197</v>
      </c>
      <c r="B3093" s="23">
        <f t="shared" ref="B3093:C3093" si="6190">LN(D3093)</f>
        <v>6.9913608628369337</v>
      </c>
      <c r="C3093" s="23">
        <f t="shared" si="6190"/>
        <v>7.4649109003307341</v>
      </c>
      <c r="D3093" s="24">
        <v>1087.2</v>
      </c>
      <c r="E3093" s="24">
        <v>1745.7</v>
      </c>
      <c r="F3093" s="27">
        <f t="shared" ref="F3093:G3093" si="6191">LN(D3093/D3092)</f>
        <v>2.8554341696879078E-3</v>
      </c>
      <c r="G3093" s="27">
        <f t="shared" si="6191"/>
        <v>-3.4364261506549421E-4</v>
      </c>
      <c r="H3093" s="27">
        <f t="shared" si="6135"/>
        <v>0.93656320298842155</v>
      </c>
      <c r="I3093" s="27"/>
      <c r="J3093" s="27">
        <v>3055</v>
      </c>
      <c r="K3093" s="27">
        <v>6.8720508668378635</v>
      </c>
      <c r="L3093" s="37">
        <v>0.12417306013188156</v>
      </c>
      <c r="M3093" s="27"/>
      <c r="N3093" s="27"/>
      <c r="O3093" s="27"/>
      <c r="P3093" s="27"/>
      <c r="Q3093" s="27"/>
      <c r="R3093" s="27"/>
      <c r="S3093" s="27"/>
      <c r="T3093" s="27"/>
      <c r="U3093" s="27"/>
      <c r="V3093" s="27"/>
      <c r="W3093" s="27"/>
      <c r="X3093" s="27"/>
      <c r="Y3093" s="27"/>
      <c r="Z3093" s="27"/>
      <c r="AA3093" s="27"/>
      <c r="AB3093" s="27"/>
      <c r="AC3093" s="27"/>
      <c r="AD3093" s="27"/>
      <c r="AE3093" s="27"/>
    </row>
    <row r="3094" spans="1:31" ht="15.75" customHeight="1" x14ac:dyDescent="0.2">
      <c r="A3094" s="22">
        <v>37200</v>
      </c>
      <c r="B3094" s="23">
        <f t="shared" ref="B3094:C3094" si="6192">LN(D3094)</f>
        <v>7.0056076791496418</v>
      </c>
      <c r="C3094" s="23">
        <f t="shared" si="6192"/>
        <v>7.4919800523178957</v>
      </c>
      <c r="D3094" s="24">
        <v>1102.8</v>
      </c>
      <c r="E3094" s="24">
        <v>1793.6</v>
      </c>
      <c r="F3094" s="27">
        <f t="shared" ref="F3094:G3094" si="6193">LN(D3094/D3093)</f>
        <v>1.4246816312707683E-2</v>
      </c>
      <c r="G3094" s="27">
        <f t="shared" si="6193"/>
        <v>2.7069151987161526E-2</v>
      </c>
      <c r="H3094" s="27">
        <f t="shared" si="6135"/>
        <v>0.93508093057218189</v>
      </c>
      <c r="I3094" s="27"/>
      <c r="J3094" s="27">
        <v>3056</v>
      </c>
      <c r="K3094" s="27">
        <v>6.8166488221521639</v>
      </c>
      <c r="L3094" s="37">
        <v>0.12907638808160193</v>
      </c>
      <c r="M3094" s="27"/>
      <c r="N3094" s="27"/>
      <c r="O3094" s="27"/>
      <c r="P3094" s="27"/>
      <c r="Q3094" s="27"/>
      <c r="R3094" s="27"/>
      <c r="S3094" s="27"/>
      <c r="T3094" s="27"/>
      <c r="U3094" s="27"/>
      <c r="V3094" s="27"/>
      <c r="W3094" s="27"/>
      <c r="X3094" s="27"/>
      <c r="Y3094" s="27"/>
      <c r="Z3094" s="27"/>
      <c r="AA3094" s="27"/>
      <c r="AB3094" s="27"/>
      <c r="AC3094" s="27"/>
      <c r="AD3094" s="27"/>
      <c r="AE3094" s="27"/>
    </row>
    <row r="3095" spans="1:31" ht="15.75" customHeight="1" x14ac:dyDescent="0.2">
      <c r="A3095" s="22">
        <v>37201</v>
      </c>
      <c r="B3095" s="23">
        <f t="shared" ref="B3095:C3095" si="6194">LN(D3095)</f>
        <v>7.0200119613278043</v>
      </c>
      <c r="C3095" s="23">
        <f t="shared" si="6194"/>
        <v>7.5147997604886703</v>
      </c>
      <c r="D3095" s="24">
        <v>1118.8</v>
      </c>
      <c r="E3095" s="24">
        <v>1835</v>
      </c>
      <c r="F3095" s="27">
        <f t="shared" ref="F3095:G3095" si="6195">LN(D3095/D3094)</f>
        <v>1.4404282178162947E-2</v>
      </c>
      <c r="G3095" s="27">
        <f t="shared" si="6195"/>
        <v>2.2819708170775138E-2</v>
      </c>
      <c r="H3095" s="27">
        <f t="shared" si="6135"/>
        <v>0.9341582191235005</v>
      </c>
      <c r="I3095" s="27"/>
      <c r="J3095" s="27">
        <v>3057</v>
      </c>
      <c r="K3095" s="27">
        <v>6.8044075216653059</v>
      </c>
      <c r="L3095" s="37">
        <v>0.13552448901205238</v>
      </c>
      <c r="M3095" s="27"/>
      <c r="N3095" s="27"/>
      <c r="O3095" s="27"/>
      <c r="P3095" s="27"/>
      <c r="Q3095" s="27"/>
      <c r="R3095" s="27"/>
      <c r="S3095" s="27"/>
      <c r="T3095" s="27"/>
      <c r="U3095" s="27"/>
      <c r="V3095" s="27"/>
      <c r="W3095" s="27"/>
      <c r="X3095" s="27"/>
      <c r="Y3095" s="27"/>
      <c r="Z3095" s="27"/>
      <c r="AA3095" s="27"/>
      <c r="AB3095" s="27"/>
      <c r="AC3095" s="27"/>
      <c r="AD3095" s="27"/>
      <c r="AE3095" s="27"/>
    </row>
    <row r="3096" spans="1:31" ht="15.75" customHeight="1" x14ac:dyDescent="0.2">
      <c r="A3096" s="22">
        <v>37202</v>
      </c>
      <c r="B3096" s="23">
        <f t="shared" ref="B3096:C3096" si="6196">LN(D3096)</f>
        <v>7.0173269154114282</v>
      </c>
      <c r="C3096" s="23">
        <f t="shared" si="6196"/>
        <v>7.5161612310869916</v>
      </c>
      <c r="D3096" s="24">
        <v>1115.8</v>
      </c>
      <c r="E3096" s="24">
        <v>1837.5</v>
      </c>
      <c r="F3096" s="27">
        <f t="shared" ref="F3096:G3096" si="6197">LN(D3096/D3095)</f>
        <v>-2.6850459163766396E-3</v>
      </c>
      <c r="G3096" s="27">
        <f t="shared" si="6197"/>
        <v>1.3614705983211706E-3</v>
      </c>
      <c r="H3096" s="27">
        <f t="shared" si="6135"/>
        <v>0.93363177021637389</v>
      </c>
      <c r="I3096" s="27"/>
      <c r="J3096" s="27">
        <v>3058</v>
      </c>
      <c r="K3096" s="27">
        <v>6.7905891863262742</v>
      </c>
      <c r="L3096" s="37">
        <v>0.13313786216556167</v>
      </c>
      <c r="M3096" s="27"/>
      <c r="N3096" s="27"/>
      <c r="O3096" s="27"/>
      <c r="P3096" s="27"/>
      <c r="Q3096" s="27"/>
      <c r="R3096" s="27"/>
      <c r="S3096" s="27"/>
      <c r="T3096" s="27"/>
      <c r="U3096" s="27"/>
      <c r="V3096" s="27"/>
      <c r="W3096" s="27"/>
      <c r="X3096" s="27"/>
      <c r="Y3096" s="27"/>
      <c r="Z3096" s="27"/>
      <c r="AA3096" s="27"/>
      <c r="AB3096" s="27"/>
      <c r="AC3096" s="27"/>
      <c r="AD3096" s="27"/>
      <c r="AE3096" s="27"/>
    </row>
    <row r="3097" spans="1:31" ht="15.75" customHeight="1" x14ac:dyDescent="0.2">
      <c r="A3097" s="22">
        <v>37203</v>
      </c>
      <c r="B3097" s="23">
        <f t="shared" ref="B3097:C3097" si="6198">LN(D3097)</f>
        <v>7.0197437809301846</v>
      </c>
      <c r="C3097" s="23">
        <f t="shared" si="6198"/>
        <v>7.5108136247603969</v>
      </c>
      <c r="D3097" s="24">
        <v>1118.5</v>
      </c>
      <c r="E3097" s="24">
        <v>1827.7</v>
      </c>
      <c r="F3097" s="27">
        <f t="shared" ref="F3097:G3097" si="6199">LN(D3097/D3096)</f>
        <v>2.4168655187563519E-3</v>
      </c>
      <c r="G3097" s="27">
        <f t="shared" si="6199"/>
        <v>-5.3476063265952417E-3</v>
      </c>
      <c r="H3097" s="27">
        <f t="shared" si="6135"/>
        <v>0.9346182892607886</v>
      </c>
      <c r="I3097" s="27"/>
      <c r="J3097" s="27">
        <v>3059</v>
      </c>
      <c r="K3097" s="27">
        <v>6.7608689484599642</v>
      </c>
      <c r="L3097" s="37">
        <v>0.13126494961921598</v>
      </c>
      <c r="M3097" s="27"/>
      <c r="N3097" s="27"/>
      <c r="O3097" s="27"/>
      <c r="P3097" s="27"/>
      <c r="Q3097" s="27"/>
      <c r="R3097" s="27"/>
      <c r="S3097" s="27"/>
      <c r="T3097" s="27"/>
      <c r="U3097" s="27"/>
      <c r="V3097" s="27"/>
      <c r="W3097" s="27"/>
      <c r="X3097" s="27"/>
      <c r="Y3097" s="27"/>
      <c r="Z3097" s="27"/>
      <c r="AA3097" s="27"/>
      <c r="AB3097" s="27"/>
      <c r="AC3097" s="27"/>
      <c r="AD3097" s="27"/>
      <c r="AE3097" s="27"/>
    </row>
    <row r="3098" spans="1:31" ht="15.75" customHeight="1" x14ac:dyDescent="0.2">
      <c r="A3098" s="22">
        <v>37204</v>
      </c>
      <c r="B3098" s="23">
        <f t="shared" ref="B3098:C3098" si="6200">LN(D3098)</f>
        <v>7.0213517855646774</v>
      </c>
      <c r="C3098" s="23">
        <f t="shared" si="6200"/>
        <v>7.5111965464575894</v>
      </c>
      <c r="D3098" s="24">
        <v>1120.3</v>
      </c>
      <c r="E3098" s="24">
        <v>1828.4</v>
      </c>
      <c r="F3098" s="27">
        <f t="shared" ref="F3098:G3098" si="6201">LN(D3098/D3097)</f>
        <v>1.6080046344933629E-3</v>
      </c>
      <c r="G3098" s="27">
        <f t="shared" si="6201"/>
        <v>3.8292169719286577E-4</v>
      </c>
      <c r="H3098" s="27">
        <f t="shared" si="6135"/>
        <v>0.93478472333094098</v>
      </c>
      <c r="I3098" s="27"/>
      <c r="J3098" s="27">
        <v>3060</v>
      </c>
      <c r="K3098" s="27">
        <v>6.7349993450009533</v>
      </c>
      <c r="L3098" s="37">
        <v>0.13795742843848835</v>
      </c>
      <c r="M3098" s="27"/>
      <c r="N3098" s="27"/>
      <c r="O3098" s="27"/>
      <c r="P3098" s="27"/>
      <c r="Q3098" s="27"/>
      <c r="R3098" s="27"/>
      <c r="S3098" s="27"/>
      <c r="T3098" s="27"/>
      <c r="U3098" s="27"/>
      <c r="V3098" s="27"/>
      <c r="W3098" s="27"/>
      <c r="X3098" s="27"/>
      <c r="Y3098" s="27"/>
      <c r="Z3098" s="27"/>
      <c r="AA3098" s="27"/>
      <c r="AB3098" s="27"/>
      <c r="AC3098" s="27"/>
      <c r="AD3098" s="27"/>
      <c r="AE3098" s="27"/>
    </row>
    <row r="3099" spans="1:31" ht="15.75" customHeight="1" x14ac:dyDescent="0.2">
      <c r="A3099" s="22">
        <v>37207</v>
      </c>
      <c r="B3099" s="23">
        <f t="shared" ref="B3099:C3099" si="6202">LN(D3099)</f>
        <v>7.0195649540341423</v>
      </c>
      <c r="C3099" s="23">
        <f t="shared" si="6202"/>
        <v>7.517575196952329</v>
      </c>
      <c r="D3099" s="24">
        <v>1118.3</v>
      </c>
      <c r="E3099" s="24">
        <v>1840.1</v>
      </c>
      <c r="F3099" s="27">
        <f t="shared" ref="F3099:G3099" si="6203">LN(D3099/D3098)</f>
        <v>-1.78683153053502E-3</v>
      </c>
      <c r="G3099" s="27">
        <f t="shared" si="6203"/>
        <v>6.3786504947393134E-3</v>
      </c>
      <c r="H3099" s="27">
        <f t="shared" si="6135"/>
        <v>0.93375387277534871</v>
      </c>
      <c r="I3099" s="27"/>
      <c r="J3099" s="27">
        <v>3061</v>
      </c>
      <c r="K3099" s="27">
        <v>6.7758961730411729</v>
      </c>
      <c r="L3099" s="37">
        <v>0.13525333900897962</v>
      </c>
      <c r="M3099" s="27"/>
      <c r="N3099" s="27"/>
      <c r="O3099" s="27"/>
      <c r="P3099" s="27"/>
      <c r="Q3099" s="27"/>
      <c r="R3099" s="27"/>
      <c r="S3099" s="27"/>
      <c r="T3099" s="27"/>
      <c r="U3099" s="27"/>
      <c r="V3099" s="27"/>
      <c r="W3099" s="27"/>
      <c r="X3099" s="27"/>
      <c r="Y3099" s="27"/>
      <c r="Z3099" s="27"/>
      <c r="AA3099" s="27"/>
      <c r="AB3099" s="27"/>
      <c r="AC3099" s="27"/>
      <c r="AD3099" s="27"/>
      <c r="AE3099" s="27"/>
    </row>
    <row r="3100" spans="1:31" ht="15.75" customHeight="1" x14ac:dyDescent="0.2">
      <c r="A3100" s="22">
        <v>37208</v>
      </c>
      <c r="B3100" s="23">
        <f t="shared" ref="B3100:C3100" si="6204">LN(D3100)</f>
        <v>7.0379059634471819</v>
      </c>
      <c r="C3100" s="23">
        <f t="shared" si="6204"/>
        <v>7.5454426023377152</v>
      </c>
      <c r="D3100" s="24">
        <v>1139</v>
      </c>
      <c r="E3100" s="24">
        <v>1892.1</v>
      </c>
      <c r="F3100" s="27">
        <f t="shared" ref="F3100:G3100" si="6205">LN(D3100/D3099)</f>
        <v>1.8341009413039577E-2</v>
      </c>
      <c r="G3100" s="27">
        <f t="shared" si="6205"/>
        <v>2.7867405385386564E-2</v>
      </c>
      <c r="H3100" s="27">
        <f t="shared" si="6135"/>
        <v>0.93273600163186066</v>
      </c>
      <c r="I3100" s="27"/>
      <c r="J3100" s="27">
        <v>3062</v>
      </c>
      <c r="K3100" s="27">
        <v>6.7770442676226228</v>
      </c>
      <c r="L3100" s="37">
        <v>0.14283719115735494</v>
      </c>
      <c r="M3100" s="27"/>
      <c r="N3100" s="27"/>
      <c r="O3100" s="27"/>
      <c r="P3100" s="27"/>
      <c r="Q3100" s="27"/>
      <c r="R3100" s="27"/>
      <c r="S3100" s="27"/>
      <c r="T3100" s="27"/>
      <c r="U3100" s="27"/>
      <c r="V3100" s="27"/>
      <c r="W3100" s="27"/>
      <c r="X3100" s="27"/>
      <c r="Y3100" s="27"/>
      <c r="Z3100" s="27"/>
      <c r="AA3100" s="27"/>
      <c r="AB3100" s="27"/>
      <c r="AC3100" s="27"/>
      <c r="AD3100" s="27"/>
      <c r="AE3100" s="27"/>
    </row>
    <row r="3101" spans="1:31" ht="15.75" customHeight="1" x14ac:dyDescent="0.2">
      <c r="A3101" s="22">
        <v>37209</v>
      </c>
      <c r="B3101" s="23">
        <f t="shared" ref="B3101:C3101" si="6206">LN(D3101)</f>
        <v>7.0398356193393452</v>
      </c>
      <c r="C3101" s="23">
        <f t="shared" si="6206"/>
        <v>7.551239414522982</v>
      </c>
      <c r="D3101" s="24">
        <v>1141.2</v>
      </c>
      <c r="E3101" s="24">
        <v>1903.1</v>
      </c>
      <c r="F3101" s="27">
        <f t="shared" ref="F3101:G3101" si="6207">LN(D3101/D3100)</f>
        <v>1.9296558921628314E-3</v>
      </c>
      <c r="G3101" s="27">
        <f t="shared" si="6207"/>
        <v>5.7968121852665479E-3</v>
      </c>
      <c r="H3101" s="27">
        <f t="shared" si="6135"/>
        <v>0.9322755156987772</v>
      </c>
      <c r="I3101" s="27"/>
      <c r="J3101" s="27">
        <v>3063</v>
      </c>
      <c r="K3101" s="27">
        <v>6.7571870018502187</v>
      </c>
      <c r="L3101" s="37">
        <v>0.15754389086834397</v>
      </c>
      <c r="M3101" s="27"/>
      <c r="N3101" s="27"/>
      <c r="O3101" s="27"/>
      <c r="P3101" s="27"/>
      <c r="Q3101" s="27"/>
      <c r="R3101" s="27"/>
      <c r="S3101" s="27"/>
      <c r="T3101" s="27"/>
      <c r="U3101" s="27"/>
      <c r="V3101" s="27"/>
      <c r="W3101" s="27"/>
      <c r="X3101" s="27"/>
      <c r="Y3101" s="27"/>
      <c r="Z3101" s="27"/>
      <c r="AA3101" s="27"/>
      <c r="AB3101" s="27"/>
      <c r="AC3101" s="27"/>
      <c r="AD3101" s="27"/>
      <c r="AE3101" s="27"/>
    </row>
    <row r="3102" spans="1:31" ht="15.75" customHeight="1" x14ac:dyDescent="0.2">
      <c r="A3102" s="22">
        <v>37210</v>
      </c>
      <c r="B3102" s="23">
        <f t="shared" ref="B3102:C3102" si="6208">LN(D3102)</f>
        <v>7.0407115062307621</v>
      </c>
      <c r="C3102" s="23">
        <f t="shared" si="6208"/>
        <v>7.5498722884293032</v>
      </c>
      <c r="D3102" s="24">
        <v>1142.2</v>
      </c>
      <c r="E3102" s="24">
        <v>1900.5</v>
      </c>
      <c r="F3102" s="27">
        <f t="shared" ref="F3102:G3102" si="6209">LN(D3102/D3101)</f>
        <v>8.7588689141753157E-4</v>
      </c>
      <c r="G3102" s="27">
        <f t="shared" si="6209"/>
        <v>-1.367126093678245E-3</v>
      </c>
      <c r="H3102" s="27">
        <f t="shared" si="6135"/>
        <v>0.93256034503009211</v>
      </c>
      <c r="I3102" s="27"/>
      <c r="J3102" s="27">
        <v>3064</v>
      </c>
      <c r="K3102" s="27">
        <v>6.7554199320564701</v>
      </c>
      <c r="L3102" s="37">
        <v>0.17076448239403419</v>
      </c>
      <c r="M3102" s="27"/>
      <c r="N3102" s="27"/>
      <c r="O3102" s="27"/>
      <c r="P3102" s="27"/>
      <c r="Q3102" s="27"/>
      <c r="R3102" s="27"/>
      <c r="S3102" s="27"/>
      <c r="T3102" s="27"/>
      <c r="U3102" s="27"/>
      <c r="V3102" s="27"/>
      <c r="W3102" s="27"/>
      <c r="X3102" s="27"/>
      <c r="Y3102" s="27"/>
      <c r="Z3102" s="27"/>
      <c r="AA3102" s="27"/>
      <c r="AB3102" s="27"/>
      <c r="AC3102" s="27"/>
      <c r="AD3102" s="27"/>
      <c r="AE3102" s="27"/>
    </row>
    <row r="3103" spans="1:31" ht="15.75" customHeight="1" x14ac:dyDescent="0.2">
      <c r="A3103" s="22">
        <v>37211</v>
      </c>
      <c r="B3103" s="23">
        <f t="shared" ref="B3103:C3103" si="6210">LN(D3103)</f>
        <v>7.0375547165169818</v>
      </c>
      <c r="C3103" s="23">
        <f t="shared" si="6210"/>
        <v>7.5488193796718575</v>
      </c>
      <c r="D3103" s="24">
        <v>1138.5999999999999</v>
      </c>
      <c r="E3103" s="24">
        <v>1898.5</v>
      </c>
      <c r="F3103" s="27">
        <f t="shared" ref="F3103:G3103" si="6211">LN(D3103/D3102)</f>
        <v>-3.1567897137811645E-3</v>
      </c>
      <c r="G3103" s="27">
        <f t="shared" si="6211"/>
        <v>-1.052908757446384E-3</v>
      </c>
      <c r="H3103" s="27">
        <f t="shared" si="6135"/>
        <v>0.93227223524096292</v>
      </c>
      <c r="I3103" s="27"/>
      <c r="J3103" s="27">
        <v>3065</v>
      </c>
      <c r="K3103" s="27">
        <v>6.7755827639713946</v>
      </c>
      <c r="L3103" s="37">
        <v>0.17225823855002798</v>
      </c>
      <c r="M3103" s="27"/>
      <c r="N3103" s="27"/>
      <c r="O3103" s="27"/>
      <c r="P3103" s="27"/>
      <c r="Q3103" s="27"/>
      <c r="R3103" s="27"/>
      <c r="S3103" s="27"/>
      <c r="T3103" s="27"/>
      <c r="U3103" s="27"/>
      <c r="V3103" s="27"/>
      <c r="W3103" s="27"/>
      <c r="X3103" s="27"/>
      <c r="Y3103" s="27"/>
      <c r="Z3103" s="27"/>
      <c r="AA3103" s="27"/>
      <c r="AB3103" s="27"/>
      <c r="AC3103" s="27"/>
      <c r="AD3103" s="27"/>
      <c r="AE3103" s="27"/>
    </row>
    <row r="3104" spans="1:31" ht="15.75" customHeight="1" x14ac:dyDescent="0.2">
      <c r="A3104" s="22">
        <v>37214</v>
      </c>
      <c r="B3104" s="23">
        <f t="shared" ref="B3104:C3104" si="6212">LN(D3104)</f>
        <v>7.0483864087218828</v>
      </c>
      <c r="C3104" s="23">
        <f t="shared" si="6212"/>
        <v>7.5675524798605283</v>
      </c>
      <c r="D3104" s="24">
        <v>1151</v>
      </c>
      <c r="E3104" s="24">
        <v>1934.4</v>
      </c>
      <c r="F3104" s="27">
        <f t="shared" ref="F3104:G3104" si="6213">LN(D3104/D3103)</f>
        <v>1.0831692204901114E-2</v>
      </c>
      <c r="G3104" s="27">
        <f t="shared" si="6213"/>
        <v>1.8733100188671251E-2</v>
      </c>
      <c r="H3104" s="27">
        <f t="shared" si="6135"/>
        <v>0.93139577524962025</v>
      </c>
      <c r="I3104" s="27"/>
      <c r="J3104" s="27">
        <v>3066</v>
      </c>
      <c r="K3104" s="27">
        <v>6.765910133647373</v>
      </c>
      <c r="L3104" s="37">
        <v>0.17962250966879356</v>
      </c>
      <c r="M3104" s="27"/>
      <c r="N3104" s="27"/>
      <c r="O3104" s="27"/>
      <c r="P3104" s="27"/>
      <c r="Q3104" s="27"/>
      <c r="R3104" s="27"/>
      <c r="S3104" s="27"/>
      <c r="T3104" s="27"/>
      <c r="U3104" s="27"/>
      <c r="V3104" s="27"/>
      <c r="W3104" s="27"/>
      <c r="X3104" s="27"/>
      <c r="Y3104" s="27"/>
      <c r="Z3104" s="27"/>
      <c r="AA3104" s="27"/>
      <c r="AB3104" s="27"/>
      <c r="AC3104" s="27"/>
      <c r="AD3104" s="27"/>
      <c r="AE3104" s="27"/>
    </row>
    <row r="3105" spans="1:31" ht="15.75" customHeight="1" x14ac:dyDescent="0.2">
      <c r="A3105" s="22">
        <v>37215</v>
      </c>
      <c r="B3105" s="23">
        <f t="shared" ref="B3105:C3105" si="6214">LN(D3105)</f>
        <v>7.0410616462903617</v>
      </c>
      <c r="C3105" s="23">
        <f t="shared" si="6214"/>
        <v>7.5392929779103914</v>
      </c>
      <c r="D3105" s="24">
        <v>1142.5999999999999</v>
      </c>
      <c r="E3105" s="24">
        <v>1880.5</v>
      </c>
      <c r="F3105" s="27">
        <f t="shared" ref="F3105:G3105" si="6215">LN(D3105/D3104)</f>
        <v>-7.3247624315205427E-3</v>
      </c>
      <c r="G3105" s="27">
        <f t="shared" si="6215"/>
        <v>-2.8259501950137194E-2</v>
      </c>
      <c r="H3105" s="27">
        <f t="shared" si="6135"/>
        <v>0.93391537733315133</v>
      </c>
      <c r="I3105" s="27"/>
      <c r="J3105" s="27">
        <v>3067</v>
      </c>
      <c r="K3105" s="27">
        <v>6.7721794343671124</v>
      </c>
      <c r="L3105" s="37">
        <v>0.18560333821467268</v>
      </c>
      <c r="M3105" s="27"/>
      <c r="N3105" s="27"/>
      <c r="O3105" s="27"/>
      <c r="P3105" s="27"/>
      <c r="Q3105" s="27"/>
      <c r="R3105" s="27"/>
      <c r="S3105" s="27"/>
      <c r="T3105" s="27"/>
      <c r="U3105" s="27"/>
      <c r="V3105" s="27"/>
      <c r="W3105" s="27"/>
      <c r="X3105" s="27"/>
      <c r="Y3105" s="27"/>
      <c r="Z3105" s="27"/>
      <c r="AA3105" s="27"/>
      <c r="AB3105" s="27"/>
      <c r="AC3105" s="27"/>
      <c r="AD3105" s="27"/>
      <c r="AE3105" s="27"/>
    </row>
    <row r="3106" spans="1:31" ht="15.75" customHeight="1" x14ac:dyDescent="0.2">
      <c r="A3106" s="22">
        <v>37216</v>
      </c>
      <c r="B3106" s="23">
        <f t="shared" ref="B3106:C3106" si="6216">LN(D3106)</f>
        <v>7.0361484937505363</v>
      </c>
      <c r="C3106" s="23">
        <f t="shared" si="6216"/>
        <v>7.5363639384045111</v>
      </c>
      <c r="D3106" s="24">
        <v>1137</v>
      </c>
      <c r="E3106" s="24">
        <v>1875</v>
      </c>
      <c r="F3106" s="27">
        <f t="shared" ref="F3106:G3106" si="6217">LN(D3106/D3105)</f>
        <v>-4.9131525398260732E-3</v>
      </c>
      <c r="G3106" s="27">
        <f t="shared" si="6217"/>
        <v>-2.9290395058798853E-3</v>
      </c>
      <c r="H3106" s="27">
        <f t="shared" si="6135"/>
        <v>0.93362642134293305</v>
      </c>
      <c r="I3106" s="27"/>
      <c r="J3106" s="27">
        <v>3068</v>
      </c>
      <c r="K3106" s="27">
        <v>6.8172930447721205</v>
      </c>
      <c r="L3106" s="37">
        <v>0.16017484662131665</v>
      </c>
      <c r="M3106" s="27"/>
      <c r="N3106" s="27"/>
      <c r="O3106" s="27"/>
      <c r="P3106" s="27"/>
      <c r="Q3106" s="27"/>
      <c r="R3106" s="27"/>
      <c r="S3106" s="27"/>
      <c r="T3106" s="27"/>
      <c r="U3106" s="27"/>
      <c r="V3106" s="27"/>
      <c r="W3106" s="27"/>
      <c r="X3106" s="27"/>
      <c r="Y3106" s="27"/>
      <c r="Z3106" s="27"/>
      <c r="AA3106" s="27"/>
      <c r="AB3106" s="27"/>
      <c r="AC3106" s="27"/>
      <c r="AD3106" s="27"/>
      <c r="AE3106" s="27"/>
    </row>
    <row r="3107" spans="1:31" ht="15.75" customHeight="1" x14ac:dyDescent="0.2">
      <c r="A3107" s="22">
        <v>37217</v>
      </c>
      <c r="B3107" s="23">
        <f t="shared" ref="B3107:C3107" si="6218">LN(D3107)</f>
        <v>7.0361484937505363</v>
      </c>
      <c r="C3107" s="23">
        <f t="shared" si="6218"/>
        <v>7.5363639384045111</v>
      </c>
      <c r="D3107" s="24">
        <v>1137</v>
      </c>
      <c r="E3107" s="24">
        <v>1875</v>
      </c>
      <c r="F3107" s="27">
        <f t="shared" ref="F3107:G3107" si="6219">LN(D3107/D3106)</f>
        <v>0</v>
      </c>
      <c r="G3107" s="27">
        <f t="shared" si="6219"/>
        <v>0</v>
      </c>
      <c r="H3107" s="27">
        <f t="shared" si="6135"/>
        <v>0.93362642134293305</v>
      </c>
      <c r="I3107" s="27"/>
      <c r="J3107" s="27">
        <v>3069</v>
      </c>
      <c r="K3107" s="27">
        <v>6.825423992930487</v>
      </c>
      <c r="L3107" s="37">
        <v>0.14961603285724667</v>
      </c>
      <c r="M3107" s="27"/>
      <c r="N3107" s="27"/>
      <c r="O3107" s="27"/>
      <c r="P3107" s="27"/>
      <c r="Q3107" s="27"/>
      <c r="R3107" s="27"/>
      <c r="S3107" s="27"/>
      <c r="T3107" s="27"/>
      <c r="U3107" s="27"/>
      <c r="V3107" s="27"/>
      <c r="W3107" s="27"/>
      <c r="X3107" s="27"/>
      <c r="Y3107" s="27"/>
      <c r="Z3107" s="27"/>
      <c r="AA3107" s="27"/>
      <c r="AB3107" s="27"/>
      <c r="AC3107" s="27"/>
      <c r="AD3107" s="27"/>
      <c r="AE3107" s="27"/>
    </row>
    <row r="3108" spans="1:31" ht="15.75" customHeight="1" x14ac:dyDescent="0.2">
      <c r="A3108" s="22">
        <v>37218</v>
      </c>
      <c r="B3108" s="23">
        <f t="shared" ref="B3108:C3108" si="6220">LN(D3108)</f>
        <v>7.0477780569019641</v>
      </c>
      <c r="C3108" s="23">
        <f t="shared" si="6220"/>
        <v>7.5512919589887479</v>
      </c>
      <c r="D3108" s="24">
        <v>1150.3</v>
      </c>
      <c r="E3108" s="24">
        <v>1903.2</v>
      </c>
      <c r="F3108" s="27">
        <f t="shared" ref="F3108:G3108" si="6221">LN(D3108/D3107)</f>
        <v>1.1629563151428605E-2</v>
      </c>
      <c r="G3108" s="27">
        <f t="shared" si="6221"/>
        <v>1.4928020584236673E-2</v>
      </c>
      <c r="H3108" s="27">
        <f t="shared" si="6135"/>
        <v>0.93332082710860864</v>
      </c>
      <c r="I3108" s="27"/>
      <c r="J3108" s="27">
        <v>3070</v>
      </c>
      <c r="K3108" s="27">
        <v>6.8293360852510148</v>
      </c>
      <c r="L3108" s="37">
        <v>0.14729205801749767</v>
      </c>
      <c r="M3108" s="27"/>
      <c r="N3108" s="27"/>
      <c r="O3108" s="27"/>
      <c r="P3108" s="27"/>
      <c r="Q3108" s="27"/>
      <c r="R3108" s="27"/>
      <c r="S3108" s="27"/>
      <c r="T3108" s="27"/>
      <c r="U3108" s="27"/>
      <c r="V3108" s="27"/>
      <c r="W3108" s="27"/>
      <c r="X3108" s="27"/>
      <c r="Y3108" s="27"/>
      <c r="Z3108" s="27"/>
      <c r="AA3108" s="27"/>
      <c r="AB3108" s="27"/>
      <c r="AC3108" s="27"/>
      <c r="AD3108" s="27"/>
      <c r="AE3108" s="27"/>
    </row>
    <row r="3109" spans="1:31" ht="15.75" customHeight="1" x14ac:dyDescent="0.2">
      <c r="A3109" s="22">
        <v>37221</v>
      </c>
      <c r="B3109" s="23">
        <f t="shared" ref="B3109:C3109" si="6222">LN(D3109)</f>
        <v>7.0539313891397386</v>
      </c>
      <c r="C3109" s="23">
        <f t="shared" si="6222"/>
        <v>7.5710616175310612</v>
      </c>
      <c r="D3109" s="24">
        <v>1157.4000000000001</v>
      </c>
      <c r="E3109" s="24">
        <v>1941.2</v>
      </c>
      <c r="F3109" s="27">
        <f t="shared" ref="F3109:G3109" si="6223">LN(D3109/D3108)</f>
        <v>6.1533322377738293E-3</v>
      </c>
      <c r="G3109" s="27">
        <f t="shared" si="6223"/>
        <v>1.976965854231328E-2</v>
      </c>
      <c r="H3109" s="27">
        <f t="shared" si="6135"/>
        <v>0.93169647078371554</v>
      </c>
      <c r="I3109" s="27"/>
      <c r="J3109" s="27">
        <v>3071</v>
      </c>
      <c r="K3109" s="27">
        <v>6.8296287057889451</v>
      </c>
      <c r="L3109" s="37">
        <v>0.13865707293322416</v>
      </c>
      <c r="M3109" s="27"/>
      <c r="N3109" s="27"/>
      <c r="O3109" s="27"/>
      <c r="P3109" s="27"/>
      <c r="Q3109" s="27"/>
      <c r="R3109" s="27"/>
      <c r="S3109" s="27"/>
      <c r="T3109" s="27"/>
      <c r="U3109" s="27"/>
      <c r="V3109" s="27"/>
      <c r="W3109" s="27"/>
      <c r="X3109" s="27"/>
      <c r="Y3109" s="27"/>
      <c r="Z3109" s="27"/>
      <c r="AA3109" s="27"/>
      <c r="AB3109" s="27"/>
      <c r="AC3109" s="27"/>
      <c r="AD3109" s="27"/>
      <c r="AE3109" s="27"/>
    </row>
    <row r="3110" spans="1:31" ht="15.75" customHeight="1" x14ac:dyDescent="0.2">
      <c r="A3110" s="22">
        <v>37222</v>
      </c>
      <c r="B3110" s="23">
        <f t="shared" ref="B3110:C3110" si="6224">LN(D3110)</f>
        <v>7.0470823442032362</v>
      </c>
      <c r="C3110" s="23">
        <f t="shared" si="6224"/>
        <v>7.5683276136099034</v>
      </c>
      <c r="D3110" s="24">
        <v>1149.5</v>
      </c>
      <c r="E3110" s="24">
        <v>1935.9</v>
      </c>
      <c r="F3110" s="27">
        <f t="shared" ref="F3110:G3110" si="6225">LN(D3110/D3109)</f>
        <v>-6.8490449365022207E-3</v>
      </c>
      <c r="G3110" s="27">
        <f t="shared" si="6225"/>
        <v>-2.7340039211572959E-3</v>
      </c>
      <c r="H3110" s="27">
        <f t="shared" si="6135"/>
        <v>0.93112807795617525</v>
      </c>
      <c r="I3110" s="27"/>
      <c r="J3110" s="27">
        <v>3072</v>
      </c>
      <c r="K3110" s="27">
        <v>6.8119747582530286</v>
      </c>
      <c r="L3110" s="37">
        <v>0.15093136519395678</v>
      </c>
      <c r="M3110" s="27"/>
      <c r="N3110" s="27"/>
      <c r="O3110" s="27"/>
      <c r="P3110" s="27"/>
      <c r="Q3110" s="27"/>
      <c r="R3110" s="27"/>
      <c r="S3110" s="27"/>
      <c r="T3110" s="27"/>
      <c r="U3110" s="27"/>
      <c r="V3110" s="27"/>
      <c r="W3110" s="27"/>
      <c r="X3110" s="27"/>
      <c r="Y3110" s="27"/>
      <c r="Z3110" s="27"/>
      <c r="AA3110" s="27"/>
      <c r="AB3110" s="27"/>
      <c r="AC3110" s="27"/>
      <c r="AD3110" s="27"/>
      <c r="AE3110" s="27"/>
    </row>
    <row r="3111" spans="1:31" ht="15.75" customHeight="1" x14ac:dyDescent="0.2">
      <c r="A3111" s="22">
        <v>37223</v>
      </c>
      <c r="B3111" s="23">
        <f t="shared" ref="B3111:C3111" si="6226">LN(D3111)</f>
        <v>7.0286445962575907</v>
      </c>
      <c r="C3111" s="23">
        <f t="shared" si="6226"/>
        <v>7.5432203792009975</v>
      </c>
      <c r="D3111" s="24">
        <v>1128.5</v>
      </c>
      <c r="E3111" s="24">
        <v>1887.9</v>
      </c>
      <c r="F3111" s="27">
        <f t="shared" ref="F3111:G3111" si="6227">LN(D3111/D3110)</f>
        <v>-1.843774794564583E-2</v>
      </c>
      <c r="G3111" s="27">
        <f t="shared" si="6227"/>
        <v>-2.5107234408906179E-2</v>
      </c>
      <c r="H3111" s="27">
        <f t="shared" si="6135"/>
        <v>0.93178301082621795</v>
      </c>
      <c r="I3111" s="27"/>
      <c r="J3111" s="27">
        <v>3073</v>
      </c>
      <c r="K3111" s="27">
        <v>6.8394651438929799</v>
      </c>
      <c r="L3111" s="37">
        <v>0.14608416252917777</v>
      </c>
      <c r="M3111" s="27"/>
      <c r="N3111" s="27"/>
      <c r="O3111" s="27"/>
      <c r="P3111" s="27"/>
      <c r="Q3111" s="27"/>
      <c r="R3111" s="27"/>
      <c r="S3111" s="27"/>
      <c r="T3111" s="27"/>
      <c r="U3111" s="27"/>
      <c r="V3111" s="27"/>
      <c r="W3111" s="27"/>
      <c r="X3111" s="27"/>
      <c r="Y3111" s="27"/>
      <c r="Z3111" s="27"/>
      <c r="AA3111" s="27"/>
      <c r="AB3111" s="27"/>
      <c r="AC3111" s="27"/>
      <c r="AD3111" s="27"/>
      <c r="AE3111" s="27"/>
    </row>
    <row r="3112" spans="1:31" ht="15.75" customHeight="1" x14ac:dyDescent="0.2">
      <c r="A3112" s="22">
        <v>37224</v>
      </c>
      <c r="B3112" s="23">
        <f t="shared" ref="B3112:C3112" si="6228">LN(D3112)</f>
        <v>7.0389589645974819</v>
      </c>
      <c r="C3112" s="23">
        <f t="shared" si="6228"/>
        <v>7.5669319399709289</v>
      </c>
      <c r="D3112" s="24">
        <v>1140.2</v>
      </c>
      <c r="E3112" s="24">
        <v>1933.2</v>
      </c>
      <c r="F3112" s="27">
        <f t="shared" ref="F3112:G3112" si="6229">LN(D3112/D3111)</f>
        <v>1.0314368339891092E-2</v>
      </c>
      <c r="G3112" s="27">
        <f t="shared" si="6229"/>
        <v>2.3711560769931472E-2</v>
      </c>
      <c r="H3112" s="27">
        <f t="shared" si="6135"/>
        <v>0.93022628199091806</v>
      </c>
      <c r="I3112" s="27"/>
      <c r="J3112" s="27">
        <v>3074</v>
      </c>
      <c r="K3112" s="27">
        <v>6.874863376445683</v>
      </c>
      <c r="L3112" s="37">
        <v>0.12583564817919246</v>
      </c>
      <c r="M3112" s="27"/>
      <c r="N3112" s="27"/>
      <c r="O3112" s="27"/>
      <c r="P3112" s="27"/>
      <c r="Q3112" s="27"/>
      <c r="R3112" s="27"/>
      <c r="S3112" s="27"/>
      <c r="T3112" s="27"/>
      <c r="U3112" s="27"/>
      <c r="V3112" s="27"/>
      <c r="W3112" s="27"/>
      <c r="X3112" s="27"/>
      <c r="Y3112" s="27"/>
      <c r="Z3112" s="27"/>
      <c r="AA3112" s="27"/>
      <c r="AB3112" s="27"/>
      <c r="AC3112" s="27"/>
      <c r="AD3112" s="27"/>
      <c r="AE3112" s="27"/>
    </row>
    <row r="3113" spans="1:31" ht="15.75" customHeight="1" x14ac:dyDescent="0.2">
      <c r="A3113" s="22">
        <v>37225</v>
      </c>
      <c r="B3113" s="23">
        <f t="shared" ref="B3113:C3113" si="6230">LN(D3113)</f>
        <v>7.0382570870462953</v>
      </c>
      <c r="C3113" s="23">
        <f t="shared" si="6230"/>
        <v>7.5655343157042907</v>
      </c>
      <c r="D3113" s="24">
        <v>1139.4000000000001</v>
      </c>
      <c r="E3113" s="24">
        <v>1930.5</v>
      </c>
      <c r="F3113" s="27">
        <f t="shared" ref="F3113:G3113" si="6231">LN(D3113/D3112)</f>
        <v>-7.0187755118621641E-4</v>
      </c>
      <c r="G3113" s="27">
        <f t="shared" si="6231"/>
        <v>-1.3976242666379726E-3</v>
      </c>
      <c r="H3113" s="27">
        <f t="shared" si="6135"/>
        <v>0.93030535496171229</v>
      </c>
      <c r="I3113" s="27"/>
      <c r="J3113" s="27">
        <v>3075</v>
      </c>
      <c r="K3113" s="27">
        <v>6.8757833161078681</v>
      </c>
      <c r="L3113" s="37">
        <v>0.11961647272631559</v>
      </c>
      <c r="M3113" s="27"/>
      <c r="N3113" s="27"/>
      <c r="O3113" s="27"/>
      <c r="P3113" s="27"/>
      <c r="Q3113" s="27"/>
      <c r="R3113" s="27"/>
      <c r="S3113" s="27"/>
      <c r="T3113" s="27"/>
      <c r="U3113" s="27"/>
      <c r="V3113" s="27"/>
      <c r="W3113" s="27"/>
      <c r="X3113" s="27"/>
      <c r="Y3113" s="27"/>
      <c r="Z3113" s="27"/>
      <c r="AA3113" s="27"/>
      <c r="AB3113" s="27"/>
      <c r="AC3113" s="27"/>
      <c r="AD3113" s="27"/>
      <c r="AE3113" s="27"/>
    </row>
    <row r="3114" spans="1:31" ht="15.75" customHeight="1" x14ac:dyDescent="0.2">
      <c r="A3114" s="22">
        <v>37228</v>
      </c>
      <c r="B3114" s="23">
        <f t="shared" ref="B3114:C3114" si="6232">LN(D3114)</f>
        <v>7.0298844122152007</v>
      </c>
      <c r="C3114" s="23">
        <f t="shared" si="6232"/>
        <v>7.5521847927446526</v>
      </c>
      <c r="D3114" s="24">
        <v>1129.9000000000001</v>
      </c>
      <c r="E3114" s="24">
        <v>1904.9</v>
      </c>
      <c r="F3114" s="27">
        <f t="shared" ref="F3114:G3114" si="6233">LN(D3114/D3113)</f>
        <v>-8.3726748310946775E-3</v>
      </c>
      <c r="G3114" s="27">
        <f t="shared" si="6233"/>
        <v>-1.3349522959638592E-2</v>
      </c>
      <c r="H3114" s="27">
        <f t="shared" si="6135"/>
        <v>0.93084115459790873</v>
      </c>
      <c r="I3114" s="27"/>
      <c r="J3114" s="27">
        <v>3076</v>
      </c>
      <c r="K3114" s="27">
        <v>6.8725126268172723</v>
      </c>
      <c r="L3114" s="37">
        <v>0.1213286010779937</v>
      </c>
      <c r="M3114" s="27"/>
      <c r="N3114" s="27"/>
      <c r="O3114" s="27"/>
      <c r="P3114" s="27"/>
      <c r="Q3114" s="27"/>
      <c r="R3114" s="27"/>
      <c r="S3114" s="27"/>
      <c r="T3114" s="27"/>
      <c r="U3114" s="27"/>
      <c r="V3114" s="27"/>
      <c r="W3114" s="27"/>
      <c r="X3114" s="27"/>
      <c r="Y3114" s="27"/>
      <c r="Z3114" s="27"/>
      <c r="AA3114" s="27"/>
      <c r="AB3114" s="27"/>
      <c r="AC3114" s="27"/>
      <c r="AD3114" s="27"/>
      <c r="AE3114" s="27"/>
    </row>
    <row r="3115" spans="1:31" ht="15.75" customHeight="1" x14ac:dyDescent="0.2">
      <c r="A3115" s="22">
        <v>37229</v>
      </c>
      <c r="B3115" s="23">
        <f t="shared" ref="B3115:C3115" si="6234">LN(D3115)</f>
        <v>7.0429852282422409</v>
      </c>
      <c r="C3115" s="23">
        <f t="shared" si="6234"/>
        <v>7.5822801354139875</v>
      </c>
      <c r="D3115" s="24">
        <v>1144.8</v>
      </c>
      <c r="E3115" s="24">
        <v>1963.1</v>
      </c>
      <c r="F3115" s="27">
        <f t="shared" ref="F3115:G3115" si="6235">LN(D3115/D3114)</f>
        <v>1.3100816027040562E-2</v>
      </c>
      <c r="G3115" s="27">
        <f t="shared" si="6235"/>
        <v>3.0095342669335112E-2</v>
      </c>
      <c r="H3115" s="27">
        <f t="shared" si="6135"/>
        <v>0.92887430989882547</v>
      </c>
      <c r="I3115" s="27"/>
      <c r="J3115" s="27">
        <v>3077</v>
      </c>
      <c r="K3115" s="27">
        <v>6.8842873860488885</v>
      </c>
      <c r="L3115" s="37">
        <v>0.11650275890043815</v>
      </c>
      <c r="M3115" s="27"/>
      <c r="N3115" s="27"/>
      <c r="O3115" s="27"/>
      <c r="P3115" s="27"/>
      <c r="Q3115" s="27"/>
      <c r="R3115" s="27"/>
      <c r="S3115" s="27"/>
      <c r="T3115" s="27"/>
      <c r="U3115" s="27"/>
      <c r="V3115" s="27"/>
      <c r="W3115" s="27"/>
      <c r="X3115" s="27"/>
      <c r="Y3115" s="27"/>
      <c r="Z3115" s="27"/>
      <c r="AA3115" s="27"/>
      <c r="AB3115" s="27"/>
      <c r="AC3115" s="27"/>
      <c r="AD3115" s="27"/>
      <c r="AE3115" s="27"/>
    </row>
    <row r="3116" spans="1:31" ht="15.75" customHeight="1" x14ac:dyDescent="0.2">
      <c r="A3116" s="22">
        <v>37230</v>
      </c>
      <c r="B3116" s="23">
        <f t="shared" ref="B3116:C3116" si="6236">LN(D3116)</f>
        <v>7.0650154051807208</v>
      </c>
      <c r="C3116" s="23">
        <f t="shared" si="6236"/>
        <v>7.6240328769309365</v>
      </c>
      <c r="D3116" s="24">
        <v>1170.3</v>
      </c>
      <c r="E3116" s="24">
        <v>2046.8</v>
      </c>
      <c r="F3116" s="27">
        <f t="shared" ref="F3116:G3116" si="6237">LN(D3116/D3115)</f>
        <v>2.2030176938479459E-2</v>
      </c>
      <c r="G3116" s="27">
        <f t="shared" si="6237"/>
        <v>4.1752741516948987E-2</v>
      </c>
      <c r="H3116" s="27">
        <f t="shared" si="6135"/>
        <v>0.92667693322234879</v>
      </c>
      <c r="I3116" s="27"/>
      <c r="J3116" s="27">
        <v>3078</v>
      </c>
      <c r="K3116" s="27">
        <v>6.8490844283491086</v>
      </c>
      <c r="L3116" s="37">
        <v>0.13285024880728002</v>
      </c>
      <c r="M3116" s="27"/>
      <c r="N3116" s="27"/>
      <c r="O3116" s="27"/>
      <c r="P3116" s="27"/>
      <c r="Q3116" s="27"/>
      <c r="R3116" s="27"/>
      <c r="S3116" s="27"/>
      <c r="T3116" s="27"/>
      <c r="U3116" s="27"/>
      <c r="V3116" s="27"/>
      <c r="W3116" s="27"/>
      <c r="X3116" s="27"/>
      <c r="Y3116" s="27"/>
      <c r="Z3116" s="27"/>
      <c r="AA3116" s="27"/>
      <c r="AB3116" s="27"/>
      <c r="AC3116" s="27"/>
      <c r="AD3116" s="27"/>
      <c r="AE3116" s="27"/>
    </row>
    <row r="3117" spans="1:31" ht="15.75" customHeight="1" x14ac:dyDescent="0.2">
      <c r="A3117" s="22">
        <v>37231</v>
      </c>
      <c r="B3117" s="23">
        <f t="shared" ref="B3117:C3117" si="6238">LN(D3117)</f>
        <v>7.0622773184183076</v>
      </c>
      <c r="C3117" s="23">
        <f t="shared" si="6238"/>
        <v>7.6276417567317036</v>
      </c>
      <c r="D3117" s="24">
        <v>1167.0999999999999</v>
      </c>
      <c r="E3117" s="24">
        <v>2054.1999999999998</v>
      </c>
      <c r="F3117" s="27">
        <f t="shared" ref="F3117:G3117" si="6239">LN(D3117/D3116)</f>
        <v>-2.7380867624125613E-3</v>
      </c>
      <c r="G3117" s="27">
        <f t="shared" si="6239"/>
        <v>3.6088798007671615E-3</v>
      </c>
      <c r="H3117" s="27">
        <f t="shared" si="6135"/>
        <v>0.92587952392829165</v>
      </c>
      <c r="I3117" s="27"/>
      <c r="J3117" s="27">
        <v>3079</v>
      </c>
      <c r="K3117" s="27">
        <v>6.8521226475728314</v>
      </c>
      <c r="L3117" s="37">
        <v>0.12198201195083946</v>
      </c>
      <c r="M3117" s="27"/>
      <c r="N3117" s="27"/>
      <c r="O3117" s="27"/>
      <c r="P3117" s="27"/>
      <c r="Q3117" s="27"/>
      <c r="R3117" s="27"/>
      <c r="S3117" s="27"/>
      <c r="T3117" s="27"/>
      <c r="U3117" s="27"/>
      <c r="V3117" s="27"/>
      <c r="W3117" s="27"/>
      <c r="X3117" s="27"/>
      <c r="Y3117" s="27"/>
      <c r="Z3117" s="27"/>
      <c r="AA3117" s="27"/>
      <c r="AB3117" s="27"/>
      <c r="AC3117" s="27"/>
      <c r="AD3117" s="27"/>
      <c r="AE3117" s="27"/>
    </row>
    <row r="3118" spans="1:31" ht="15.75" customHeight="1" x14ac:dyDescent="0.2">
      <c r="A3118" s="22">
        <v>37232</v>
      </c>
      <c r="B3118" s="23">
        <f t="shared" ref="B3118:C3118" si="6240">LN(D3118)</f>
        <v>7.0547086919383002</v>
      </c>
      <c r="C3118" s="23">
        <f t="shared" si="6240"/>
        <v>7.6114466734177535</v>
      </c>
      <c r="D3118" s="24">
        <v>1158.3</v>
      </c>
      <c r="E3118" s="24">
        <v>2021.2</v>
      </c>
      <c r="F3118" s="27">
        <f t="shared" ref="F3118:G3118" si="6241">LN(D3118/D3117)</f>
        <v>-7.5686264800076172E-3</v>
      </c>
      <c r="G3118" s="27">
        <f t="shared" si="6241"/>
        <v>-1.6195083313950396E-2</v>
      </c>
      <c r="H3118" s="27">
        <f t="shared" si="6135"/>
        <v>0.92685516888349129</v>
      </c>
      <c r="I3118" s="27"/>
      <c r="J3118" s="27">
        <v>3080</v>
      </c>
      <c r="K3118" s="27">
        <v>6.860886143033186</v>
      </c>
      <c r="L3118" s="37">
        <v>0.11770031670954229</v>
      </c>
      <c r="M3118" s="27"/>
      <c r="N3118" s="27"/>
      <c r="O3118" s="27"/>
      <c r="P3118" s="27"/>
      <c r="Q3118" s="27"/>
      <c r="R3118" s="27"/>
      <c r="S3118" s="27"/>
      <c r="T3118" s="27"/>
      <c r="U3118" s="27"/>
      <c r="V3118" s="27"/>
      <c r="W3118" s="27"/>
      <c r="X3118" s="27"/>
      <c r="Y3118" s="27"/>
      <c r="Z3118" s="27"/>
      <c r="AA3118" s="27"/>
      <c r="AB3118" s="27"/>
      <c r="AC3118" s="27"/>
      <c r="AD3118" s="27"/>
      <c r="AE3118" s="27"/>
    </row>
    <row r="3119" spans="1:31" ht="15.75" customHeight="1" x14ac:dyDescent="0.2">
      <c r="A3119" s="22">
        <v>37235</v>
      </c>
      <c r="B3119" s="23">
        <f t="shared" ref="B3119:C3119" si="6242">LN(D3119)</f>
        <v>7.0386958182427328</v>
      </c>
      <c r="C3119" s="23">
        <f t="shared" si="6242"/>
        <v>7.5969446376877379</v>
      </c>
      <c r="D3119" s="24">
        <v>1139.9000000000001</v>
      </c>
      <c r="E3119" s="24">
        <v>1992.1</v>
      </c>
      <c r="F3119" s="27">
        <f t="shared" ref="F3119:G3119" si="6243">LN(D3119/D3118)</f>
        <v>-1.6012873695567378E-2</v>
      </c>
      <c r="G3119" s="27">
        <f t="shared" si="6243"/>
        <v>-1.4502035730015305E-2</v>
      </c>
      <c r="H3119" s="27">
        <f t="shared" si="6135"/>
        <v>0.92651666609815941</v>
      </c>
      <c r="I3119" s="27"/>
      <c r="J3119" s="27">
        <v>3081</v>
      </c>
      <c r="K3119" s="27">
        <v>6.8778950848332698</v>
      </c>
      <c r="L3119" s="37">
        <v>0.11594614306199613</v>
      </c>
      <c r="M3119" s="27"/>
      <c r="N3119" s="27"/>
      <c r="O3119" s="27"/>
      <c r="P3119" s="27"/>
      <c r="Q3119" s="27"/>
      <c r="R3119" s="27"/>
      <c r="S3119" s="27"/>
      <c r="T3119" s="27"/>
      <c r="U3119" s="27"/>
      <c r="V3119" s="27"/>
      <c r="W3119" s="27"/>
      <c r="X3119" s="27"/>
      <c r="Y3119" s="27"/>
      <c r="Z3119" s="27"/>
      <c r="AA3119" s="27"/>
      <c r="AB3119" s="27"/>
      <c r="AC3119" s="27"/>
      <c r="AD3119" s="27"/>
      <c r="AE3119" s="27"/>
    </row>
    <row r="3120" spans="1:31" ht="15.75" customHeight="1" x14ac:dyDescent="0.2">
      <c r="A3120" s="22">
        <v>37236</v>
      </c>
      <c r="B3120" s="23">
        <f t="shared" ref="B3120:C3120" si="6244">LN(D3120)</f>
        <v>7.0358846066926652</v>
      </c>
      <c r="C3120" s="23">
        <f t="shared" si="6244"/>
        <v>7.6018520085776702</v>
      </c>
      <c r="D3120" s="24">
        <v>1136.7</v>
      </c>
      <c r="E3120" s="24">
        <v>2001.9</v>
      </c>
      <c r="F3120" s="27">
        <f t="shared" ref="F3120:G3120" si="6245">LN(D3120/D3119)</f>
        <v>-2.8112115500681248E-3</v>
      </c>
      <c r="G3120" s="27">
        <f t="shared" si="6245"/>
        <v>4.9073708899323174E-3</v>
      </c>
      <c r="H3120" s="27">
        <f t="shared" si="6135"/>
        <v>0.92554874769380058</v>
      </c>
      <c r="I3120" s="27"/>
      <c r="J3120" s="27">
        <v>3082</v>
      </c>
      <c r="K3120" s="27">
        <v>6.8762428809725122</v>
      </c>
      <c r="L3120" s="37">
        <v>0.11281584907365971</v>
      </c>
      <c r="M3120" s="27"/>
      <c r="N3120" s="27"/>
      <c r="O3120" s="27"/>
      <c r="P3120" s="27"/>
      <c r="Q3120" s="27"/>
      <c r="R3120" s="27"/>
      <c r="S3120" s="27"/>
      <c r="T3120" s="27"/>
      <c r="U3120" s="27"/>
      <c r="V3120" s="27"/>
      <c r="W3120" s="27"/>
      <c r="X3120" s="27"/>
      <c r="Y3120" s="27"/>
      <c r="Z3120" s="27"/>
      <c r="AA3120" s="27"/>
      <c r="AB3120" s="27"/>
      <c r="AC3120" s="27"/>
      <c r="AD3120" s="27"/>
      <c r="AE3120" s="27"/>
    </row>
    <row r="3121" spans="1:31" ht="15.75" customHeight="1" x14ac:dyDescent="0.2">
      <c r="A3121" s="22">
        <v>37237</v>
      </c>
      <c r="B3121" s="23">
        <f t="shared" ref="B3121:C3121" si="6246">LN(D3121)</f>
        <v>7.0361484937505363</v>
      </c>
      <c r="C3121" s="23">
        <f t="shared" si="6246"/>
        <v>7.6065365581591751</v>
      </c>
      <c r="D3121" s="24">
        <v>1137</v>
      </c>
      <c r="E3121" s="24">
        <v>2011.3</v>
      </c>
      <c r="F3121" s="27">
        <f t="shared" ref="F3121:G3121" si="6247">LN(D3121/D3120)</f>
        <v>2.6388705787128169E-4</v>
      </c>
      <c r="G3121" s="27">
        <f t="shared" si="6247"/>
        <v>4.6845495815047459E-3</v>
      </c>
      <c r="H3121" s="27">
        <f t="shared" si="6135"/>
        <v>0.92501343284851367</v>
      </c>
      <c r="I3121" s="27"/>
      <c r="J3121" s="27">
        <v>3083</v>
      </c>
      <c r="K3121" s="27">
        <v>6.8885954897075656</v>
      </c>
      <c r="L3121" s="37">
        <v>0.10092409107721068</v>
      </c>
      <c r="M3121" s="27"/>
      <c r="N3121" s="27"/>
      <c r="O3121" s="27"/>
      <c r="P3121" s="27"/>
      <c r="Q3121" s="27"/>
      <c r="R3121" s="27"/>
      <c r="S3121" s="27"/>
      <c r="T3121" s="27"/>
      <c r="U3121" s="27"/>
      <c r="V3121" s="27"/>
      <c r="W3121" s="27"/>
      <c r="X3121" s="27"/>
      <c r="Y3121" s="27"/>
      <c r="Z3121" s="27"/>
      <c r="AA3121" s="27"/>
      <c r="AB3121" s="27"/>
      <c r="AC3121" s="27"/>
      <c r="AD3121" s="27"/>
      <c r="AE3121" s="27"/>
    </row>
    <row r="3122" spans="1:31" ht="15.75" customHeight="1" x14ac:dyDescent="0.2">
      <c r="A3122" s="22">
        <v>37238</v>
      </c>
      <c r="B3122" s="23">
        <f t="shared" ref="B3122:C3122" si="6248">LN(D3122)</f>
        <v>7.0204587688952218</v>
      </c>
      <c r="C3122" s="23">
        <f t="shared" si="6248"/>
        <v>7.5737881670505107</v>
      </c>
      <c r="D3122" s="24">
        <v>1119.3</v>
      </c>
      <c r="E3122" s="24">
        <v>1946.5</v>
      </c>
      <c r="F3122" s="27">
        <f t="shared" ref="F3122:G3122" si="6249">LN(D3122/D3121)</f>
        <v>-1.5689724855314197E-2</v>
      </c>
      <c r="G3122" s="27">
        <f t="shared" si="6249"/>
        <v>-3.2748391108664926E-2</v>
      </c>
      <c r="H3122" s="27">
        <f t="shared" si="6135"/>
        <v>0.92694152702045085</v>
      </c>
      <c r="I3122" s="27"/>
      <c r="J3122" s="27">
        <v>3084</v>
      </c>
      <c r="K3122" s="27">
        <v>6.908201296978544</v>
      </c>
      <c r="L3122" s="37">
        <v>9.4864161807917569E-2</v>
      </c>
      <c r="M3122" s="27"/>
      <c r="N3122" s="27"/>
      <c r="O3122" s="27"/>
      <c r="P3122" s="27"/>
      <c r="Q3122" s="27"/>
      <c r="R3122" s="27"/>
      <c r="S3122" s="27"/>
      <c r="T3122" s="27"/>
      <c r="U3122" s="27"/>
      <c r="V3122" s="27"/>
      <c r="W3122" s="27"/>
      <c r="X3122" s="27"/>
      <c r="Y3122" s="27"/>
      <c r="Z3122" s="27"/>
      <c r="AA3122" s="27"/>
      <c r="AB3122" s="27"/>
      <c r="AC3122" s="27"/>
      <c r="AD3122" s="27"/>
      <c r="AE3122" s="27"/>
    </row>
    <row r="3123" spans="1:31" ht="15.75" customHeight="1" x14ac:dyDescent="0.2">
      <c r="A3123" s="22">
        <v>37239</v>
      </c>
      <c r="B3123" s="23">
        <f t="shared" ref="B3123:C3123" si="6250">LN(D3123)</f>
        <v>7.0237589547384429</v>
      </c>
      <c r="C3123" s="23">
        <f t="shared" si="6250"/>
        <v>7.5771731328428453</v>
      </c>
      <c r="D3123" s="24">
        <v>1123</v>
      </c>
      <c r="E3123" s="24">
        <v>1953.1</v>
      </c>
      <c r="F3123" s="27">
        <f t="shared" ref="F3123:G3123" si="6251">LN(D3123/D3122)</f>
        <v>3.3001858432212842E-3</v>
      </c>
      <c r="G3123" s="27">
        <f t="shared" si="6251"/>
        <v>3.3849657923351543E-3</v>
      </c>
      <c r="H3123" s="27">
        <f t="shared" si="6135"/>
        <v>0.92696297571641084</v>
      </c>
      <c r="I3123" s="27"/>
      <c r="J3123" s="27">
        <v>3085</v>
      </c>
      <c r="K3123" s="27">
        <v>6.9053291657911338</v>
      </c>
      <c r="L3123" s="37">
        <v>0.10190939167595303</v>
      </c>
      <c r="M3123" s="27"/>
      <c r="N3123" s="27"/>
      <c r="O3123" s="27"/>
      <c r="P3123" s="27"/>
      <c r="Q3123" s="27"/>
      <c r="R3123" s="27"/>
      <c r="S3123" s="27"/>
      <c r="T3123" s="27"/>
      <c r="U3123" s="27"/>
      <c r="V3123" s="27"/>
      <c r="W3123" s="27"/>
      <c r="X3123" s="27"/>
      <c r="Y3123" s="27"/>
      <c r="Z3123" s="27"/>
      <c r="AA3123" s="27"/>
      <c r="AB3123" s="27"/>
      <c r="AC3123" s="27"/>
      <c r="AD3123" s="27"/>
      <c r="AE3123" s="27"/>
    </row>
    <row r="3124" spans="1:31" ht="15.75" customHeight="1" x14ac:dyDescent="0.2">
      <c r="A3124" s="22">
        <v>37242</v>
      </c>
      <c r="B3124" s="23">
        <f t="shared" ref="B3124:C3124" si="6252">LN(D3124)</f>
        <v>7.0337709995649966</v>
      </c>
      <c r="C3124" s="23">
        <f t="shared" si="6252"/>
        <v>7.594582530797263</v>
      </c>
      <c r="D3124" s="24">
        <v>1134.3</v>
      </c>
      <c r="E3124" s="24">
        <v>1987.4</v>
      </c>
      <c r="F3124" s="27">
        <f t="shared" ref="F3124:G3124" si="6253">LN(D3124/D3123)</f>
        <v>1.0012044826553608E-2</v>
      </c>
      <c r="G3124" s="27">
        <f t="shared" si="6253"/>
        <v>1.7409397954417406E-2</v>
      </c>
      <c r="H3124" s="27">
        <f t="shared" si="6135"/>
        <v>0.92615637147162666</v>
      </c>
      <c r="I3124" s="27"/>
      <c r="J3124" s="27">
        <v>3086</v>
      </c>
      <c r="K3124" s="27">
        <v>6.8739884315778363</v>
      </c>
      <c r="L3124" s="37">
        <v>0.10915257431019043</v>
      </c>
      <c r="M3124" s="27"/>
      <c r="N3124" s="27"/>
      <c r="O3124" s="27"/>
      <c r="P3124" s="27"/>
      <c r="Q3124" s="27"/>
      <c r="R3124" s="27"/>
      <c r="S3124" s="27"/>
      <c r="T3124" s="27"/>
      <c r="U3124" s="27"/>
      <c r="V3124" s="27"/>
      <c r="W3124" s="27"/>
      <c r="X3124" s="27"/>
      <c r="Y3124" s="27"/>
      <c r="Z3124" s="27"/>
      <c r="AA3124" s="27"/>
      <c r="AB3124" s="27"/>
      <c r="AC3124" s="27"/>
      <c r="AD3124" s="27"/>
      <c r="AE3124" s="27"/>
    </row>
    <row r="3125" spans="1:31" ht="15.75" customHeight="1" x14ac:dyDescent="0.2">
      <c r="A3125" s="22">
        <v>37243</v>
      </c>
      <c r="B3125" s="23">
        <f t="shared" ref="B3125:C3125" si="6254">LN(D3125)</f>
        <v>7.0413241709035521</v>
      </c>
      <c r="C3125" s="23">
        <f t="shared" si="6254"/>
        <v>7.6032497026104302</v>
      </c>
      <c r="D3125" s="24">
        <v>1142.9000000000001</v>
      </c>
      <c r="E3125" s="24">
        <v>2004.7</v>
      </c>
      <c r="F3125" s="27">
        <f t="shared" ref="F3125:G3125" si="6255">LN(D3125/D3124)</f>
        <v>7.5531713385555543E-3</v>
      </c>
      <c r="G3125" s="27">
        <f t="shared" si="6255"/>
        <v>8.6671718131675866E-3</v>
      </c>
      <c r="H3125" s="27">
        <f t="shared" si="6135"/>
        <v>0.92609403167254234</v>
      </c>
      <c r="I3125" s="27"/>
      <c r="J3125" s="27">
        <v>3087</v>
      </c>
      <c r="K3125" s="27">
        <v>6.8590567445633974</v>
      </c>
      <c r="L3125" s="37">
        <v>0.10668438361739252</v>
      </c>
      <c r="M3125" s="27"/>
      <c r="N3125" s="27"/>
      <c r="O3125" s="27"/>
      <c r="P3125" s="27"/>
      <c r="Q3125" s="27"/>
      <c r="R3125" s="27"/>
      <c r="S3125" s="27"/>
      <c r="T3125" s="27"/>
      <c r="U3125" s="27"/>
      <c r="V3125" s="27"/>
      <c r="W3125" s="27"/>
      <c r="X3125" s="27"/>
      <c r="Y3125" s="27"/>
      <c r="Z3125" s="27"/>
      <c r="AA3125" s="27"/>
      <c r="AB3125" s="27"/>
      <c r="AC3125" s="27"/>
      <c r="AD3125" s="27"/>
      <c r="AE3125" s="27"/>
    </row>
    <row r="3126" spans="1:31" ht="15.75" customHeight="1" x14ac:dyDescent="0.2">
      <c r="A3126" s="22">
        <v>37244</v>
      </c>
      <c r="B3126" s="23">
        <f t="shared" ref="B3126:C3126" si="6256">LN(D3126)</f>
        <v>7.0470823442032362</v>
      </c>
      <c r="C3126" s="23">
        <f t="shared" si="6256"/>
        <v>7.5922652661464189</v>
      </c>
      <c r="D3126" s="24">
        <v>1149.5</v>
      </c>
      <c r="E3126" s="24">
        <v>1982.8</v>
      </c>
      <c r="F3126" s="27">
        <f t="shared" ref="F3126:G3126" si="6257">LN(D3126/D3125)</f>
        <v>5.7581732996839653E-3</v>
      </c>
      <c r="G3126" s="27">
        <f t="shared" si="6257"/>
        <v>-1.0984436464011746E-2</v>
      </c>
      <c r="H3126" s="27">
        <f t="shared" si="6135"/>
        <v>0.92819232431536214</v>
      </c>
      <c r="I3126" s="27"/>
      <c r="J3126" s="27">
        <v>3088</v>
      </c>
      <c r="K3126" s="27">
        <v>6.8696916460268289</v>
      </c>
      <c r="L3126" s="37">
        <v>9.604948215396103E-2</v>
      </c>
      <c r="M3126" s="27"/>
      <c r="N3126" s="27"/>
      <c r="O3126" s="27"/>
      <c r="P3126" s="27"/>
      <c r="Q3126" s="27"/>
      <c r="R3126" s="27"/>
      <c r="S3126" s="27"/>
      <c r="T3126" s="27"/>
      <c r="U3126" s="27"/>
      <c r="V3126" s="27"/>
      <c r="W3126" s="27"/>
      <c r="X3126" s="27"/>
      <c r="Y3126" s="27"/>
      <c r="Z3126" s="27"/>
      <c r="AA3126" s="27"/>
      <c r="AB3126" s="27"/>
      <c r="AC3126" s="27"/>
      <c r="AD3126" s="27"/>
      <c r="AE3126" s="27"/>
    </row>
    <row r="3127" spans="1:31" ht="15.75" customHeight="1" x14ac:dyDescent="0.2">
      <c r="A3127" s="22">
        <v>37245</v>
      </c>
      <c r="B3127" s="23">
        <f t="shared" ref="B3127:C3127" si="6258">LN(D3127)</f>
        <v>7.0386958182427328</v>
      </c>
      <c r="C3127" s="23">
        <f t="shared" si="6258"/>
        <v>7.5592989096870067</v>
      </c>
      <c r="D3127" s="24">
        <v>1139.9000000000001</v>
      </c>
      <c r="E3127" s="24">
        <v>1918.5</v>
      </c>
      <c r="F3127" s="27">
        <f t="shared" ref="F3127:G3127" si="6259">LN(D3127/D3126)</f>
        <v>-8.3865259605032955E-3</v>
      </c>
      <c r="G3127" s="27">
        <f t="shared" si="6259"/>
        <v>-3.2966356459411685E-2</v>
      </c>
      <c r="H3127" s="27">
        <f t="shared" si="6135"/>
        <v>0.9311307705034475</v>
      </c>
      <c r="I3127" s="27"/>
      <c r="J3127" s="27">
        <v>3089</v>
      </c>
      <c r="K3127" s="27">
        <v>6.8952601902112463</v>
      </c>
      <c r="L3127" s="37">
        <v>9.3245238455999413E-2</v>
      </c>
      <c r="M3127" s="27"/>
      <c r="N3127" s="27"/>
      <c r="O3127" s="27"/>
      <c r="P3127" s="27"/>
      <c r="Q3127" s="27"/>
      <c r="R3127" s="27"/>
      <c r="S3127" s="27"/>
      <c r="T3127" s="27"/>
      <c r="U3127" s="27"/>
      <c r="V3127" s="27"/>
      <c r="W3127" s="27"/>
      <c r="X3127" s="27"/>
      <c r="Y3127" s="27"/>
      <c r="Z3127" s="27"/>
      <c r="AA3127" s="27"/>
      <c r="AB3127" s="27"/>
      <c r="AC3127" s="27"/>
      <c r="AD3127" s="27"/>
      <c r="AE3127" s="27"/>
    </row>
    <row r="3128" spans="1:31" ht="15.75" customHeight="1" x14ac:dyDescent="0.2">
      <c r="A3128" s="22">
        <v>37246</v>
      </c>
      <c r="B3128" s="23">
        <f t="shared" ref="B3128:C3128" si="6260">LN(D3128)</f>
        <v>7.0429852282422409</v>
      </c>
      <c r="C3128" s="23">
        <f t="shared" si="6260"/>
        <v>7.5734284825413276</v>
      </c>
      <c r="D3128" s="24">
        <v>1144.8</v>
      </c>
      <c r="E3128" s="24">
        <v>1945.8</v>
      </c>
      <c r="F3128" s="27">
        <f t="shared" ref="F3128:G3128" si="6261">LN(D3128/D3127)</f>
        <v>4.289409999508241E-3</v>
      </c>
      <c r="G3128" s="27">
        <f t="shared" si="6261"/>
        <v>1.4129572854320246E-2</v>
      </c>
      <c r="H3128" s="27">
        <f t="shared" si="6135"/>
        <v>0.92995995730046266</v>
      </c>
      <c r="I3128" s="27"/>
      <c r="J3128" s="27">
        <v>3090</v>
      </c>
      <c r="K3128" s="27">
        <v>6.8949910999850976</v>
      </c>
      <c r="L3128" s="37">
        <v>9.6369762851836072E-2</v>
      </c>
      <c r="M3128" s="27"/>
      <c r="N3128" s="27"/>
      <c r="O3128" s="27"/>
      <c r="P3128" s="27"/>
      <c r="Q3128" s="27"/>
      <c r="R3128" s="27"/>
      <c r="S3128" s="27"/>
      <c r="T3128" s="27"/>
      <c r="U3128" s="27"/>
      <c r="V3128" s="27"/>
      <c r="W3128" s="27"/>
      <c r="X3128" s="27"/>
      <c r="Y3128" s="27"/>
      <c r="Z3128" s="27"/>
      <c r="AA3128" s="27"/>
      <c r="AB3128" s="27"/>
      <c r="AC3128" s="27"/>
      <c r="AD3128" s="27"/>
      <c r="AE3128" s="27"/>
    </row>
    <row r="3129" spans="1:31" ht="15.75" customHeight="1" x14ac:dyDescent="0.2">
      <c r="A3129" s="22">
        <v>37249</v>
      </c>
      <c r="B3129" s="23">
        <f t="shared" ref="B3129:C3129" si="6262">LN(D3129)</f>
        <v>7.042810509975002</v>
      </c>
      <c r="C3129" s="23">
        <f t="shared" si="6262"/>
        <v>7.5727087251713003</v>
      </c>
      <c r="D3129" s="24">
        <v>1144.5999999999999</v>
      </c>
      <c r="E3129" s="24">
        <v>1944.4</v>
      </c>
      <c r="F3129" s="27">
        <f t="shared" ref="F3129:G3129" si="6263">LN(D3129/D3128)</f>
        <v>-1.7471826723932225E-4</v>
      </c>
      <c r="G3129" s="27">
        <f t="shared" si="6263"/>
        <v>-7.1975737002673984E-4</v>
      </c>
      <c r="H3129" s="27">
        <f t="shared" si="6135"/>
        <v>0.93002527438630467</v>
      </c>
      <c r="I3129" s="27"/>
      <c r="J3129" s="27">
        <v>3091</v>
      </c>
      <c r="K3129" s="27">
        <v>6.9161876684855326</v>
      </c>
      <c r="L3129" s="37">
        <v>8.9420010664109206E-2</v>
      </c>
      <c r="M3129" s="27"/>
      <c r="N3129" s="27"/>
      <c r="O3129" s="27"/>
      <c r="P3129" s="27"/>
      <c r="Q3129" s="27"/>
      <c r="R3129" s="27"/>
      <c r="S3129" s="27"/>
      <c r="T3129" s="27"/>
      <c r="U3129" s="27"/>
      <c r="V3129" s="27"/>
      <c r="W3129" s="27"/>
      <c r="X3129" s="27"/>
      <c r="Y3129" s="27"/>
      <c r="Z3129" s="27"/>
      <c r="AA3129" s="27"/>
      <c r="AB3129" s="27"/>
      <c r="AC3129" s="27"/>
      <c r="AD3129" s="27"/>
      <c r="AE3129" s="27"/>
    </row>
    <row r="3130" spans="1:31" ht="15.75" customHeight="1" x14ac:dyDescent="0.2">
      <c r="A3130" s="22">
        <v>37250</v>
      </c>
      <c r="B3130" s="23">
        <f t="shared" ref="B3130:C3130" si="6264">LN(D3130)</f>
        <v>7.042810509975002</v>
      </c>
      <c r="C3130" s="23">
        <f t="shared" si="6264"/>
        <v>7.5727087251713003</v>
      </c>
      <c r="D3130" s="24">
        <v>1144.5999999999999</v>
      </c>
      <c r="E3130" s="24">
        <v>1944.4</v>
      </c>
      <c r="F3130" s="27">
        <f t="shared" ref="F3130:G3130" si="6265">LN(D3130/D3129)</f>
        <v>0</v>
      </c>
      <c r="G3130" s="27">
        <f t="shared" si="6265"/>
        <v>0</v>
      </c>
      <c r="H3130" s="27">
        <f t="shared" si="6135"/>
        <v>0.93002527438630467</v>
      </c>
      <c r="I3130" s="27"/>
      <c r="J3130" s="27">
        <v>3092</v>
      </c>
      <c r="K3130" s="27">
        <v>6.9340566991678081</v>
      </c>
      <c r="L3130" s="37">
        <v>8.595526215999616E-2</v>
      </c>
      <c r="M3130" s="27"/>
      <c r="N3130" s="27"/>
      <c r="O3130" s="27"/>
      <c r="P3130" s="27"/>
      <c r="Q3130" s="27"/>
      <c r="R3130" s="27"/>
      <c r="S3130" s="27"/>
      <c r="T3130" s="27"/>
      <c r="U3130" s="27"/>
      <c r="V3130" s="27"/>
      <c r="W3130" s="27"/>
      <c r="X3130" s="27"/>
      <c r="Y3130" s="27"/>
      <c r="Z3130" s="27"/>
      <c r="AA3130" s="27"/>
      <c r="AB3130" s="27"/>
      <c r="AC3130" s="27"/>
      <c r="AD3130" s="27"/>
      <c r="AE3130" s="27"/>
    </row>
    <row r="3131" spans="1:31" ht="15.75" customHeight="1" x14ac:dyDescent="0.2">
      <c r="A3131" s="22">
        <v>37251</v>
      </c>
      <c r="B3131" s="23">
        <f t="shared" ref="B3131:C3131" si="6266">LN(D3131)</f>
        <v>7.0469083403747126</v>
      </c>
      <c r="C3131" s="23">
        <f t="shared" si="6266"/>
        <v>7.5810568313213764</v>
      </c>
      <c r="D3131" s="24">
        <v>1149.3</v>
      </c>
      <c r="E3131" s="24">
        <v>1960.7</v>
      </c>
      <c r="F3131" s="27">
        <f t="shared" ref="F3131:G3131" si="6267">LN(D3131/D3130)</f>
        <v>4.0978303997111446E-3</v>
      </c>
      <c r="G3131" s="27">
        <f t="shared" si="6267"/>
        <v>8.3481061500757861E-3</v>
      </c>
      <c r="H3131" s="27">
        <f t="shared" si="6135"/>
        <v>0.92954168490865119</v>
      </c>
      <c r="I3131" s="27"/>
      <c r="J3131" s="27">
        <v>3093</v>
      </c>
      <c r="K3131" s="27">
        <v>6.9351228021921036</v>
      </c>
      <c r="L3131" s="37">
        <v>8.2204113219324526E-2</v>
      </c>
      <c r="M3131" s="27"/>
      <c r="N3131" s="27"/>
      <c r="O3131" s="27"/>
      <c r="P3131" s="27"/>
      <c r="Q3131" s="27"/>
      <c r="R3131" s="27"/>
      <c r="S3131" s="27"/>
      <c r="T3131" s="27"/>
      <c r="U3131" s="27"/>
      <c r="V3131" s="27"/>
      <c r="W3131" s="27"/>
      <c r="X3131" s="27"/>
      <c r="Y3131" s="27"/>
      <c r="Z3131" s="27"/>
      <c r="AA3131" s="27"/>
      <c r="AB3131" s="27"/>
      <c r="AC3131" s="27"/>
      <c r="AD3131" s="27"/>
      <c r="AE3131" s="27"/>
    </row>
    <row r="3132" spans="1:31" ht="15.75" customHeight="1" x14ac:dyDescent="0.2">
      <c r="A3132" s="22">
        <v>37252</v>
      </c>
      <c r="B3132" s="23">
        <f t="shared" ref="B3132:C3132" si="6268">LN(D3132)</f>
        <v>7.0536721538822915</v>
      </c>
      <c r="C3132" s="23">
        <f t="shared" si="6268"/>
        <v>7.5890322869715954</v>
      </c>
      <c r="D3132" s="24">
        <v>1157.0999999999999</v>
      </c>
      <c r="E3132" s="24">
        <v>1976.4</v>
      </c>
      <c r="F3132" s="27">
        <f t="shared" ref="F3132:G3132" si="6269">LN(D3132/D3131)</f>
        <v>6.7638135075788405E-3</v>
      </c>
      <c r="G3132" s="27">
        <f t="shared" si="6269"/>
        <v>7.9754556502187445E-3</v>
      </c>
      <c r="H3132" s="27">
        <f t="shared" si="6135"/>
        <v>0.92945607386486173</v>
      </c>
      <c r="I3132" s="27"/>
      <c r="J3132" s="27">
        <v>3094</v>
      </c>
      <c r="K3132" s="27">
        <v>6.9309353454195834</v>
      </c>
      <c r="L3132" s="37">
        <v>8.8808435510601136E-2</v>
      </c>
      <c r="M3132" s="27"/>
      <c r="N3132" s="27"/>
      <c r="O3132" s="27"/>
      <c r="P3132" s="27"/>
      <c r="Q3132" s="27"/>
      <c r="R3132" s="27"/>
      <c r="S3132" s="27"/>
      <c r="T3132" s="27"/>
      <c r="U3132" s="27"/>
      <c r="V3132" s="27"/>
      <c r="W3132" s="27"/>
      <c r="X3132" s="27"/>
      <c r="Y3132" s="27"/>
      <c r="Z3132" s="27"/>
      <c r="AA3132" s="27"/>
      <c r="AB3132" s="27"/>
      <c r="AC3132" s="27"/>
      <c r="AD3132" s="27"/>
      <c r="AE3132" s="27"/>
    </row>
    <row r="3133" spans="1:31" ht="15.75" customHeight="1" x14ac:dyDescent="0.2">
      <c r="A3133" s="22">
        <v>37253</v>
      </c>
      <c r="B3133" s="23">
        <f t="shared" ref="B3133:C3133" si="6270">LN(D3133)</f>
        <v>7.0570369816978911</v>
      </c>
      <c r="C3133" s="23">
        <f t="shared" si="6270"/>
        <v>7.5944818917391599</v>
      </c>
      <c r="D3133" s="24">
        <v>1161</v>
      </c>
      <c r="E3133" s="24">
        <v>1987.2</v>
      </c>
      <c r="F3133" s="27">
        <f t="shared" ref="F3133:G3133" si="6271">LN(D3133/D3132)</f>
        <v>3.3648278155996997E-3</v>
      </c>
      <c r="G3133" s="27">
        <f t="shared" si="6271"/>
        <v>5.4496047675646848E-3</v>
      </c>
      <c r="H3133" s="27">
        <f t="shared" si="6135"/>
        <v>0.92923218229990512</v>
      </c>
      <c r="I3133" s="27"/>
      <c r="J3133" s="27">
        <v>3095</v>
      </c>
      <c r="K3133" s="27">
        <v>6.9312351932311698</v>
      </c>
      <c r="L3133" s="37">
        <v>9.0116592333507661E-2</v>
      </c>
      <c r="M3133" s="27"/>
      <c r="N3133" s="27"/>
      <c r="O3133" s="27"/>
      <c r="P3133" s="27"/>
      <c r="Q3133" s="27"/>
      <c r="R3133" s="27"/>
      <c r="S3133" s="27"/>
      <c r="T3133" s="27"/>
      <c r="U3133" s="27"/>
      <c r="V3133" s="27"/>
      <c r="W3133" s="27"/>
      <c r="X3133" s="27"/>
      <c r="Y3133" s="27"/>
      <c r="Z3133" s="27"/>
      <c r="AA3133" s="27"/>
      <c r="AB3133" s="27"/>
      <c r="AC3133" s="27"/>
      <c r="AD3133" s="27"/>
      <c r="AE3133" s="27"/>
    </row>
    <row r="3134" spans="1:31" ht="15.75" customHeight="1" x14ac:dyDescent="0.2">
      <c r="A3134" s="22">
        <v>37256</v>
      </c>
      <c r="B3134" s="23">
        <f t="shared" ref="B3134:C3134" si="6272">LN(D3134)</f>
        <v>7.0457765768795113</v>
      </c>
      <c r="C3134" s="23">
        <f t="shared" si="6272"/>
        <v>7.5757897587270069</v>
      </c>
      <c r="D3134" s="24">
        <v>1148</v>
      </c>
      <c r="E3134" s="24">
        <v>1950.4</v>
      </c>
      <c r="F3134" s="27">
        <f t="shared" ref="F3134:G3134" si="6273">LN(D3134/D3133)</f>
        <v>-1.1260404818379815E-2</v>
      </c>
      <c r="G3134" s="27">
        <f t="shared" si="6273"/>
        <v>-1.8692133012152522E-2</v>
      </c>
      <c r="H3134" s="27">
        <f t="shared" si="6135"/>
        <v>0.93003855720297124</v>
      </c>
      <c r="I3134" s="27"/>
      <c r="J3134" s="27">
        <v>3096</v>
      </c>
      <c r="K3134" s="27">
        <v>6.93623001176912</v>
      </c>
      <c r="L3134" s="37">
        <v>8.3334942265022249E-2</v>
      </c>
      <c r="M3134" s="27"/>
      <c r="N3134" s="27"/>
      <c r="O3134" s="27"/>
      <c r="P3134" s="27"/>
      <c r="Q3134" s="27"/>
      <c r="R3134" s="27"/>
      <c r="S3134" s="27"/>
      <c r="T3134" s="27"/>
      <c r="U3134" s="27"/>
      <c r="V3134" s="27"/>
      <c r="W3134" s="27"/>
      <c r="X3134" s="27"/>
      <c r="Y3134" s="27"/>
      <c r="Z3134" s="27"/>
      <c r="AA3134" s="27"/>
      <c r="AB3134" s="27"/>
      <c r="AC3134" s="27"/>
      <c r="AD3134" s="27"/>
      <c r="AE3134" s="27"/>
    </row>
    <row r="3135" spans="1:31" ht="15.75" customHeight="1" x14ac:dyDescent="0.2">
      <c r="A3135" s="22">
        <v>37257</v>
      </c>
      <c r="B3135" s="23">
        <f t="shared" ref="B3135:C3135" si="6274">LN(D3135)</f>
        <v>7.0457765768795113</v>
      </c>
      <c r="C3135" s="23">
        <f t="shared" si="6274"/>
        <v>7.5757897587270069</v>
      </c>
      <c r="D3135" s="24">
        <v>1148</v>
      </c>
      <c r="E3135" s="24">
        <v>1950.4</v>
      </c>
      <c r="F3135" s="27">
        <f t="shared" ref="F3135:G3135" si="6275">LN(D3135/D3134)</f>
        <v>0</v>
      </c>
      <c r="G3135" s="27">
        <f t="shared" si="6275"/>
        <v>0</v>
      </c>
      <c r="H3135" s="27">
        <f t="shared" si="6135"/>
        <v>0.93003855720297124</v>
      </c>
      <c r="I3135" s="27"/>
      <c r="J3135" s="27">
        <v>3097</v>
      </c>
      <c r="K3135" s="27">
        <v>6.9580516546288926</v>
      </c>
      <c r="L3135" s="37">
        <v>7.9854308818289255E-2</v>
      </c>
      <c r="M3135" s="27"/>
      <c r="N3135" s="27"/>
      <c r="O3135" s="27"/>
      <c r="P3135" s="27"/>
      <c r="Q3135" s="27"/>
      <c r="R3135" s="27"/>
      <c r="S3135" s="27"/>
      <c r="T3135" s="27"/>
      <c r="U3135" s="27"/>
      <c r="V3135" s="27"/>
      <c r="W3135" s="27"/>
      <c r="X3135" s="27"/>
      <c r="Y3135" s="27"/>
      <c r="Z3135" s="27"/>
      <c r="AA3135" s="27"/>
      <c r="AB3135" s="27"/>
      <c r="AC3135" s="27"/>
      <c r="AD3135" s="27"/>
      <c r="AE3135" s="27"/>
    </row>
    <row r="3136" spans="1:31" ht="15.75" customHeight="1" x14ac:dyDescent="0.2">
      <c r="A3136" s="22">
        <v>37258</v>
      </c>
      <c r="B3136" s="23">
        <f t="shared" ref="B3136:C3136" si="6276">LN(D3136)</f>
        <v>7.0515092426268335</v>
      </c>
      <c r="C3136" s="23">
        <f t="shared" si="6276"/>
        <v>7.5904480016382232</v>
      </c>
      <c r="D3136" s="24">
        <v>1154.5999999999999</v>
      </c>
      <c r="E3136" s="24">
        <v>1979.2</v>
      </c>
      <c r="F3136" s="27">
        <f t="shared" ref="F3136:G3136" si="6277">LN(D3136/D3135)</f>
        <v>5.7326657473214162E-3</v>
      </c>
      <c r="G3136" s="27">
        <f t="shared" si="6277"/>
        <v>1.4658242911216448E-2</v>
      </c>
      <c r="H3136" s="27">
        <f t="shared" si="6135"/>
        <v>0.92899776681230517</v>
      </c>
      <c r="I3136" s="27"/>
      <c r="J3136" s="27">
        <v>3098</v>
      </c>
      <c r="K3136" s="27">
        <v>6.9625908631946967</v>
      </c>
      <c r="L3136" s="37">
        <v>7.7244756144648541E-2</v>
      </c>
      <c r="M3136" s="27"/>
      <c r="N3136" s="27"/>
      <c r="O3136" s="27"/>
      <c r="P3136" s="27"/>
      <c r="Q3136" s="27"/>
      <c r="R3136" s="27"/>
      <c r="S3136" s="27"/>
      <c r="T3136" s="27"/>
      <c r="U3136" s="27"/>
      <c r="V3136" s="27"/>
      <c r="W3136" s="27"/>
      <c r="X3136" s="27"/>
      <c r="Y3136" s="27"/>
      <c r="Z3136" s="27"/>
      <c r="AA3136" s="27"/>
      <c r="AB3136" s="27"/>
      <c r="AC3136" s="27"/>
      <c r="AD3136" s="27"/>
      <c r="AE3136" s="27"/>
    </row>
    <row r="3137" spans="1:31" ht="15.75" customHeight="1" x14ac:dyDescent="0.2">
      <c r="A3137" s="22">
        <v>37259</v>
      </c>
      <c r="B3137" s="23">
        <f t="shared" ref="B3137:C3137" si="6278">LN(D3137)</f>
        <v>7.0606480250852792</v>
      </c>
      <c r="C3137" s="23">
        <f t="shared" si="6278"/>
        <v>7.6227617938949761</v>
      </c>
      <c r="D3137" s="24">
        <v>1165.2</v>
      </c>
      <c r="E3137" s="24">
        <v>2044.2</v>
      </c>
      <c r="F3137" s="27">
        <f t="shared" ref="F3137:G3137" si="6279">LN(D3137/D3136)</f>
        <v>9.1387824584464039E-3</v>
      </c>
      <c r="G3137" s="27">
        <f t="shared" si="6279"/>
        <v>3.2313792256752509E-2</v>
      </c>
      <c r="H3137" s="27">
        <f t="shared" si="6135"/>
        <v>0.92625851574426865</v>
      </c>
      <c r="I3137" s="27"/>
      <c r="J3137" s="27">
        <v>3099</v>
      </c>
      <c r="K3137" s="27">
        <v>6.9615203316203367</v>
      </c>
      <c r="L3137" s="37">
        <v>7.9191174610425463E-2</v>
      </c>
      <c r="M3137" s="27"/>
      <c r="N3137" s="27"/>
      <c r="O3137" s="27"/>
      <c r="P3137" s="27"/>
      <c r="Q3137" s="27"/>
      <c r="R3137" s="27"/>
      <c r="S3137" s="27"/>
      <c r="T3137" s="27"/>
      <c r="U3137" s="27"/>
      <c r="V3137" s="27"/>
      <c r="W3137" s="27"/>
      <c r="X3137" s="27"/>
      <c r="Y3137" s="27"/>
      <c r="Z3137" s="27"/>
      <c r="AA3137" s="27"/>
      <c r="AB3137" s="27"/>
      <c r="AC3137" s="27"/>
      <c r="AD3137" s="27"/>
      <c r="AE3137" s="27"/>
    </row>
    <row r="3138" spans="1:31" ht="15.75" customHeight="1" x14ac:dyDescent="0.2">
      <c r="A3138" s="22">
        <v>37260</v>
      </c>
      <c r="B3138" s="23">
        <f t="shared" ref="B3138:C3138" si="6280">LN(D3138)</f>
        <v>7.0668935003204343</v>
      </c>
      <c r="C3138" s="23">
        <f t="shared" si="6280"/>
        <v>7.6301213982113021</v>
      </c>
      <c r="D3138" s="24">
        <v>1172.5</v>
      </c>
      <c r="E3138" s="24">
        <v>2059.3000000000002</v>
      </c>
      <c r="F3138" s="27">
        <f t="shared" ref="F3138:G3138" si="6281">LN(D3138/D3137)</f>
        <v>6.2454752351548985E-3</v>
      </c>
      <c r="G3138" s="27">
        <f t="shared" si="6281"/>
        <v>7.3596043163266069E-3</v>
      </c>
      <c r="H3138" s="27">
        <f t="shared" si="6135"/>
        <v>0.92618362559435774</v>
      </c>
      <c r="I3138" s="27"/>
      <c r="J3138" s="27">
        <v>3100</v>
      </c>
      <c r="K3138" s="27">
        <v>6.9606958487324908</v>
      </c>
      <c r="L3138" s="37">
        <v>7.6858867784491025E-2</v>
      </c>
      <c r="M3138" s="27"/>
      <c r="N3138" s="27"/>
      <c r="O3138" s="27"/>
      <c r="P3138" s="27"/>
      <c r="Q3138" s="27"/>
      <c r="R3138" s="27"/>
      <c r="S3138" s="27"/>
      <c r="T3138" s="27"/>
      <c r="U3138" s="27"/>
      <c r="V3138" s="27"/>
      <c r="W3138" s="27"/>
      <c r="X3138" s="27"/>
      <c r="Y3138" s="27"/>
      <c r="Z3138" s="27"/>
      <c r="AA3138" s="27"/>
      <c r="AB3138" s="27"/>
      <c r="AC3138" s="27"/>
      <c r="AD3138" s="27"/>
      <c r="AE3138" s="27"/>
    </row>
    <row r="3139" spans="1:31" ht="15.75" customHeight="1" x14ac:dyDescent="0.2">
      <c r="A3139" s="22">
        <v>37263</v>
      </c>
      <c r="B3139" s="23">
        <f t="shared" ref="B3139:C3139" si="6282">LN(D3139)</f>
        <v>7.0603046774424216</v>
      </c>
      <c r="C3139" s="23">
        <f t="shared" si="6282"/>
        <v>7.6192825068235122</v>
      </c>
      <c r="D3139" s="24">
        <v>1164.8</v>
      </c>
      <c r="E3139" s="24">
        <v>2037.1</v>
      </c>
      <c r="F3139" s="27">
        <f t="shared" ref="F3139:G3139" si="6283">LN(D3139/D3138)</f>
        <v>-6.5888228780129525E-3</v>
      </c>
      <c r="G3139" s="27">
        <f t="shared" si="6283"/>
        <v>-1.0838891387790681E-2</v>
      </c>
      <c r="H3139" s="27">
        <f t="shared" si="6135"/>
        <v>0.92663642162100002</v>
      </c>
      <c r="I3139" s="27"/>
      <c r="J3139" s="27">
        <v>3101</v>
      </c>
      <c r="K3139" s="27">
        <v>6.9753648506119372</v>
      </c>
      <c r="L3139" s="37">
        <v>7.3021558109945595E-2</v>
      </c>
      <c r="M3139" s="27"/>
      <c r="N3139" s="27"/>
      <c r="O3139" s="27"/>
      <c r="P3139" s="27"/>
      <c r="Q3139" s="27"/>
      <c r="R3139" s="27"/>
      <c r="S3139" s="27"/>
      <c r="T3139" s="27"/>
      <c r="U3139" s="27"/>
      <c r="V3139" s="27"/>
      <c r="W3139" s="27"/>
      <c r="X3139" s="27"/>
      <c r="Y3139" s="27"/>
      <c r="Z3139" s="27"/>
      <c r="AA3139" s="27"/>
      <c r="AB3139" s="27"/>
      <c r="AC3139" s="27"/>
      <c r="AD3139" s="27"/>
      <c r="AE3139" s="27"/>
    </row>
    <row r="3140" spans="1:31" ht="15.75" customHeight="1" x14ac:dyDescent="0.2">
      <c r="A3140" s="22">
        <v>37264</v>
      </c>
      <c r="B3140" s="23">
        <f t="shared" ref="B3140:C3140" si="6284">LN(D3140)</f>
        <v>7.0567785503745766</v>
      </c>
      <c r="C3140" s="23">
        <f t="shared" si="6284"/>
        <v>7.628371701531627</v>
      </c>
      <c r="D3140" s="24">
        <v>1160.7</v>
      </c>
      <c r="E3140" s="24">
        <v>2055.6999999999998</v>
      </c>
      <c r="F3140" s="27">
        <f t="shared" ref="F3140:G3140" si="6285">LN(D3140/D3139)</f>
        <v>-3.5261270678445121E-3</v>
      </c>
      <c r="G3140" s="27">
        <f t="shared" si="6285"/>
        <v>9.0891947081153356E-3</v>
      </c>
      <c r="H3140" s="27">
        <f t="shared" si="6135"/>
        <v>0.92507009706379595</v>
      </c>
      <c r="I3140" s="27"/>
      <c r="J3140" s="27">
        <v>3102</v>
      </c>
      <c r="K3140" s="27">
        <v>6.9532361755371372</v>
      </c>
      <c r="L3140" s="37">
        <v>8.7825470753224444E-2</v>
      </c>
      <c r="M3140" s="27"/>
      <c r="N3140" s="27"/>
      <c r="O3140" s="27"/>
      <c r="P3140" s="27"/>
      <c r="Q3140" s="27"/>
      <c r="R3140" s="27"/>
      <c r="S3140" s="27"/>
      <c r="T3140" s="27"/>
      <c r="U3140" s="27"/>
      <c r="V3140" s="27"/>
      <c r="W3140" s="27"/>
      <c r="X3140" s="27"/>
      <c r="Y3140" s="27"/>
      <c r="Z3140" s="27"/>
      <c r="AA3140" s="27"/>
      <c r="AB3140" s="27"/>
      <c r="AC3140" s="27"/>
      <c r="AD3140" s="27"/>
      <c r="AE3140" s="27"/>
    </row>
    <row r="3141" spans="1:31" ht="15.75" customHeight="1" x14ac:dyDescent="0.2">
      <c r="A3141" s="22">
        <v>37265</v>
      </c>
      <c r="B3141" s="23">
        <f t="shared" ref="B3141:C3141" si="6286">LN(D3141)</f>
        <v>7.0519421992946345</v>
      </c>
      <c r="C3141" s="23">
        <f t="shared" si="6286"/>
        <v>7.6230552641832157</v>
      </c>
      <c r="D3141" s="24">
        <v>1155.0999999999999</v>
      </c>
      <c r="E3141" s="24">
        <v>2044.8</v>
      </c>
      <c r="F3141" s="27">
        <f t="shared" ref="F3141:G3141" si="6287">LN(D3141/D3140)</f>
        <v>-4.8363510799424268E-3</v>
      </c>
      <c r="G3141" s="27">
        <f t="shared" si="6287"/>
        <v>-5.3164373484115941E-3</v>
      </c>
      <c r="H3141" s="27">
        <f t="shared" si="6135"/>
        <v>0.92508081797964326</v>
      </c>
      <c r="I3141" s="27"/>
      <c r="J3141" s="27">
        <v>3103</v>
      </c>
      <c r="K3141" s="27">
        <v>6.9509425836818659</v>
      </c>
      <c r="L3141" s="37">
        <v>8.5205910068670399E-2</v>
      </c>
      <c r="M3141" s="27"/>
      <c r="N3141" s="27"/>
      <c r="O3141" s="27"/>
      <c r="P3141" s="27"/>
      <c r="Q3141" s="27"/>
      <c r="R3141" s="27"/>
      <c r="S3141" s="27"/>
      <c r="T3141" s="27"/>
      <c r="U3141" s="27"/>
      <c r="V3141" s="27"/>
      <c r="W3141" s="27"/>
      <c r="X3141" s="27"/>
      <c r="Y3141" s="27"/>
      <c r="Z3141" s="27"/>
      <c r="AA3141" s="27"/>
      <c r="AB3141" s="27"/>
      <c r="AC3141" s="27"/>
      <c r="AD3141" s="27"/>
      <c r="AE3141" s="27"/>
    </row>
    <row r="3142" spans="1:31" ht="15.75" customHeight="1" x14ac:dyDescent="0.2">
      <c r="A3142" s="22">
        <v>37266</v>
      </c>
      <c r="B3142" s="23">
        <f t="shared" ref="B3142:C3142" si="6288">LN(D3142)</f>
        <v>7.0531534816714938</v>
      </c>
      <c r="C3142" s="23">
        <f t="shared" si="6288"/>
        <v>7.6242282848455787</v>
      </c>
      <c r="D3142" s="24">
        <v>1156.5</v>
      </c>
      <c r="E3142" s="24">
        <v>2047.2</v>
      </c>
      <c r="F3142" s="27">
        <f t="shared" ref="F3142:G3142" si="6289">LN(D3142/D3141)</f>
        <v>1.211282376859377E-3</v>
      </c>
      <c r="G3142" s="27">
        <f t="shared" si="6289"/>
        <v>1.1730206623633479E-3</v>
      </c>
      <c r="H3142" s="27">
        <f t="shared" si="6135"/>
        <v>0.92509736305913204</v>
      </c>
      <c r="I3142" s="27"/>
      <c r="J3142" s="27">
        <v>3104</v>
      </c>
      <c r="K3142" s="27">
        <v>6.9509425836818659</v>
      </c>
      <c r="L3142" s="37">
        <v>8.5205910068670399E-2</v>
      </c>
      <c r="M3142" s="27"/>
      <c r="N3142" s="27"/>
      <c r="O3142" s="27"/>
      <c r="P3142" s="27"/>
      <c r="Q3142" s="27"/>
      <c r="R3142" s="27"/>
      <c r="S3142" s="27"/>
      <c r="T3142" s="27"/>
      <c r="U3142" s="27"/>
      <c r="V3142" s="27"/>
      <c r="W3142" s="27"/>
      <c r="X3142" s="27"/>
      <c r="Y3142" s="27"/>
      <c r="Z3142" s="27"/>
      <c r="AA3142" s="27"/>
      <c r="AB3142" s="27"/>
      <c r="AC3142" s="27"/>
      <c r="AD3142" s="27"/>
      <c r="AE3142" s="27"/>
    </row>
    <row r="3143" spans="1:31" ht="15.75" customHeight="1" x14ac:dyDescent="0.2">
      <c r="A3143" s="22">
        <v>37267</v>
      </c>
      <c r="B3143" s="23">
        <f t="shared" ref="B3143:C3143" si="6290">LN(D3143)</f>
        <v>7.0436837962063814</v>
      </c>
      <c r="C3143" s="23">
        <f t="shared" si="6290"/>
        <v>7.6120402039525379</v>
      </c>
      <c r="D3143" s="24">
        <v>1145.5999999999999</v>
      </c>
      <c r="E3143" s="24">
        <v>2022.4</v>
      </c>
      <c r="F3143" s="27">
        <f t="shared" ref="F3143:G3143" si="6291">LN(D3143/D3142)</f>
        <v>-9.4696854651127819E-3</v>
      </c>
      <c r="G3143" s="27">
        <f t="shared" si="6291"/>
        <v>-1.2188080893040711E-2</v>
      </c>
      <c r="H3143" s="27">
        <f t="shared" si="6135"/>
        <v>0.9253345499343214</v>
      </c>
      <c r="I3143" s="27"/>
      <c r="J3143" s="27">
        <v>3105</v>
      </c>
      <c r="K3143" s="27">
        <v>6.9626320082726236</v>
      </c>
      <c r="L3143" s="37">
        <v>8.5146048629340498E-2</v>
      </c>
      <c r="M3143" s="27"/>
      <c r="N3143" s="27"/>
      <c r="O3143" s="27"/>
      <c r="P3143" s="27"/>
      <c r="Q3143" s="27"/>
      <c r="R3143" s="27"/>
      <c r="S3143" s="27"/>
      <c r="T3143" s="27"/>
      <c r="U3143" s="27"/>
      <c r="V3143" s="27"/>
      <c r="W3143" s="27"/>
      <c r="X3143" s="27"/>
      <c r="Y3143" s="27"/>
      <c r="Z3143" s="27"/>
      <c r="AA3143" s="27"/>
      <c r="AB3143" s="27"/>
      <c r="AC3143" s="27"/>
      <c r="AD3143" s="27"/>
      <c r="AE3143" s="27"/>
    </row>
    <row r="3144" spans="1:31" ht="15.75" customHeight="1" x14ac:dyDescent="0.2">
      <c r="A3144" s="22">
        <v>37270</v>
      </c>
      <c r="B3144" s="23">
        <f t="shared" ref="B3144:C3144" si="6292">LN(D3144)</f>
        <v>7.0373790467756425</v>
      </c>
      <c r="C3144" s="23">
        <f t="shared" si="6292"/>
        <v>7.5962416146598875</v>
      </c>
      <c r="D3144" s="24">
        <v>1138.4000000000001</v>
      </c>
      <c r="E3144" s="24">
        <v>1990.7</v>
      </c>
      <c r="F3144" s="27">
        <f t="shared" ref="F3144:G3144" si="6293">LN(D3144/D3143)</f>
        <v>-6.3047494307383878E-3</v>
      </c>
      <c r="G3144" s="27">
        <f t="shared" si="6293"/>
        <v>-1.5798589292650569E-2</v>
      </c>
      <c r="H3144" s="27">
        <f t="shared" si="6135"/>
        <v>0.92642906897462252</v>
      </c>
      <c r="I3144" s="27"/>
      <c r="J3144" s="27">
        <v>3106</v>
      </c>
      <c r="K3144" s="27">
        <v>6.9781126898145169</v>
      </c>
      <c r="L3144" s="37">
        <v>7.5818699325221672E-2</v>
      </c>
      <c r="M3144" s="27"/>
      <c r="N3144" s="27"/>
      <c r="O3144" s="27"/>
      <c r="P3144" s="27"/>
      <c r="Q3144" s="27"/>
      <c r="R3144" s="27"/>
      <c r="S3144" s="27"/>
      <c r="T3144" s="27"/>
      <c r="U3144" s="27"/>
      <c r="V3144" s="27"/>
      <c r="W3144" s="27"/>
      <c r="X3144" s="27"/>
      <c r="Y3144" s="27"/>
      <c r="Z3144" s="27"/>
      <c r="AA3144" s="27"/>
      <c r="AB3144" s="27"/>
      <c r="AC3144" s="27"/>
      <c r="AD3144" s="27"/>
      <c r="AE3144" s="27"/>
    </row>
    <row r="3145" spans="1:31" ht="15.75" customHeight="1" x14ac:dyDescent="0.2">
      <c r="A3145" s="22">
        <v>37271</v>
      </c>
      <c r="B3145" s="23">
        <f t="shared" ref="B3145:C3145" si="6294">LN(D3145)</f>
        <v>7.0441201535026536</v>
      </c>
      <c r="C3145" s="23">
        <f t="shared" si="6294"/>
        <v>7.6013523583224476</v>
      </c>
      <c r="D3145" s="24">
        <v>1146.0999999999999</v>
      </c>
      <c r="E3145" s="24">
        <v>2000.9</v>
      </c>
      <c r="F3145" s="27">
        <f t="shared" ref="F3145:G3145" si="6295">LN(D3145/D3144)</f>
        <v>6.7411067270106689E-3</v>
      </c>
      <c r="G3145" s="27">
        <f t="shared" si="6295"/>
        <v>5.1107436625593312E-3</v>
      </c>
      <c r="H3145" s="27">
        <f t="shared" si="6135"/>
        <v>0.92669301743265453</v>
      </c>
      <c r="I3145" s="27"/>
      <c r="J3145" s="27">
        <v>3107</v>
      </c>
      <c r="K3145" s="27">
        <v>6.975971821071278</v>
      </c>
      <c r="L3145" s="37">
        <v>7.1110523131958203E-2</v>
      </c>
      <c r="M3145" s="27"/>
      <c r="N3145" s="27"/>
      <c r="O3145" s="27"/>
      <c r="P3145" s="27"/>
      <c r="Q3145" s="27"/>
      <c r="R3145" s="27"/>
      <c r="S3145" s="27"/>
      <c r="T3145" s="27"/>
      <c r="U3145" s="27"/>
      <c r="V3145" s="27"/>
      <c r="W3145" s="27"/>
      <c r="X3145" s="27"/>
      <c r="Y3145" s="27"/>
      <c r="Z3145" s="27"/>
      <c r="AA3145" s="27"/>
      <c r="AB3145" s="27"/>
      <c r="AC3145" s="27"/>
      <c r="AD3145" s="27"/>
      <c r="AE3145" s="27"/>
    </row>
    <row r="3146" spans="1:31" ht="15.75" customHeight="1" x14ac:dyDescent="0.2">
      <c r="A3146" s="22">
        <v>37272</v>
      </c>
      <c r="B3146" s="23">
        <f t="shared" ref="B3146:C3146" si="6296">LN(D3146)</f>
        <v>7.0277580713768337</v>
      </c>
      <c r="C3146" s="23">
        <f t="shared" si="6296"/>
        <v>7.5727087251713003</v>
      </c>
      <c r="D3146" s="24">
        <v>1127.5</v>
      </c>
      <c r="E3146" s="24">
        <v>1944.4</v>
      </c>
      <c r="F3146" s="27">
        <f t="shared" ref="F3146:G3146" si="6297">LN(D3146/D3145)</f>
        <v>-1.6362082125820021E-2</v>
      </c>
      <c r="G3146" s="27">
        <f t="shared" si="6297"/>
        <v>-2.8643633151146718E-2</v>
      </c>
      <c r="H3146" s="27">
        <f t="shared" si="6135"/>
        <v>0.92803755253611186</v>
      </c>
      <c r="I3146" s="27"/>
      <c r="J3146" s="27">
        <v>3108</v>
      </c>
      <c r="K3146" s="27">
        <v>6.9563115371341508</v>
      </c>
      <c r="L3146" s="37">
        <v>7.2333059123439902E-2</v>
      </c>
      <c r="M3146" s="27"/>
      <c r="N3146" s="27"/>
      <c r="O3146" s="27"/>
      <c r="P3146" s="27"/>
      <c r="Q3146" s="27"/>
      <c r="R3146" s="27"/>
      <c r="S3146" s="27"/>
      <c r="T3146" s="27"/>
      <c r="U3146" s="27"/>
      <c r="V3146" s="27"/>
      <c r="W3146" s="27"/>
      <c r="X3146" s="27"/>
      <c r="Y3146" s="27"/>
      <c r="Z3146" s="27"/>
      <c r="AA3146" s="27"/>
      <c r="AB3146" s="27"/>
      <c r="AC3146" s="27"/>
      <c r="AD3146" s="27"/>
      <c r="AE3146" s="27"/>
    </row>
    <row r="3147" spans="1:31" ht="15.75" customHeight="1" x14ac:dyDescent="0.2">
      <c r="A3147" s="22">
        <v>37273</v>
      </c>
      <c r="B3147" s="23">
        <f t="shared" ref="B3147:C3147" si="6298">LN(D3147)</f>
        <v>7.0377303554038821</v>
      </c>
      <c r="C3147" s="23">
        <f t="shared" si="6298"/>
        <v>7.5937771345994936</v>
      </c>
      <c r="D3147" s="24">
        <v>1138.8</v>
      </c>
      <c r="E3147" s="24">
        <v>1985.8</v>
      </c>
      <c r="F3147" s="27">
        <f t="shared" ref="F3147:G3147" si="6299">LN(D3147/D3146)</f>
        <v>9.9722840270490675E-3</v>
      </c>
      <c r="G3147" s="27">
        <f t="shared" si="6299"/>
        <v>2.1068409428193241E-2</v>
      </c>
      <c r="H3147" s="27">
        <f t="shared" si="6135"/>
        <v>0.92677599443074277</v>
      </c>
      <c r="I3147" s="27"/>
      <c r="J3147" s="27">
        <v>3109</v>
      </c>
      <c r="K3147" s="27">
        <v>6.9748789352687677</v>
      </c>
      <c r="L3147" s="37">
        <v>6.4080029328714261E-2</v>
      </c>
      <c r="M3147" s="27"/>
      <c r="N3147" s="27"/>
      <c r="O3147" s="27"/>
      <c r="P3147" s="27"/>
      <c r="Q3147" s="27"/>
      <c r="R3147" s="27"/>
      <c r="S3147" s="27"/>
      <c r="T3147" s="27"/>
      <c r="U3147" s="27"/>
      <c r="V3147" s="27"/>
      <c r="W3147" s="27"/>
      <c r="X3147" s="27"/>
      <c r="Y3147" s="27"/>
      <c r="Z3147" s="27"/>
      <c r="AA3147" s="27"/>
      <c r="AB3147" s="27"/>
      <c r="AC3147" s="27"/>
      <c r="AD3147" s="27"/>
      <c r="AE3147" s="27"/>
    </row>
    <row r="3148" spans="1:31" ht="15.75" customHeight="1" x14ac:dyDescent="0.2">
      <c r="A3148" s="22">
        <v>37274</v>
      </c>
      <c r="B3148" s="23">
        <f t="shared" ref="B3148:C3148" si="6300">LN(D3148)</f>
        <v>7.0277580713768337</v>
      </c>
      <c r="C3148" s="23">
        <f t="shared" si="6300"/>
        <v>7.5654307102338292</v>
      </c>
      <c r="D3148" s="24">
        <v>1127.5</v>
      </c>
      <c r="E3148" s="24">
        <v>1930.3</v>
      </c>
      <c r="F3148" s="27">
        <f t="shared" ref="F3148:G3148" si="6301">LN(D3148/D3147)</f>
        <v>-9.972284027049012E-3</v>
      </c>
      <c r="G3148" s="27">
        <f t="shared" si="6301"/>
        <v>-2.8346424365664181E-2</v>
      </c>
      <c r="H3148" s="27">
        <f t="shared" si="6135"/>
        <v>0.92893033332131636</v>
      </c>
      <c r="I3148" s="27"/>
      <c r="J3148" s="27">
        <v>3110</v>
      </c>
      <c r="K3148" s="27">
        <v>6.9737845220222896</v>
      </c>
      <c r="L3148" s="37">
        <v>6.4472565024005668E-2</v>
      </c>
      <c r="M3148" s="27"/>
      <c r="N3148" s="27"/>
      <c r="O3148" s="27"/>
      <c r="P3148" s="27"/>
      <c r="Q3148" s="27"/>
      <c r="R3148" s="27"/>
      <c r="S3148" s="27"/>
      <c r="T3148" s="27"/>
      <c r="U3148" s="27"/>
      <c r="V3148" s="27"/>
      <c r="W3148" s="27"/>
      <c r="X3148" s="27"/>
      <c r="Y3148" s="27"/>
      <c r="Z3148" s="27"/>
      <c r="AA3148" s="27"/>
      <c r="AB3148" s="27"/>
      <c r="AC3148" s="27"/>
      <c r="AD3148" s="27"/>
      <c r="AE3148" s="27"/>
    </row>
    <row r="3149" spans="1:31" ht="15.75" customHeight="1" x14ac:dyDescent="0.2">
      <c r="A3149" s="22">
        <v>37277</v>
      </c>
      <c r="B3149" s="23">
        <f t="shared" ref="B3149:C3149" si="6302">LN(D3149)</f>
        <v>7.0277580713768337</v>
      </c>
      <c r="C3149" s="23">
        <f t="shared" si="6302"/>
        <v>7.5654307102338292</v>
      </c>
      <c r="D3149" s="24">
        <v>1127.5</v>
      </c>
      <c r="E3149" s="24">
        <v>1930.3</v>
      </c>
      <c r="F3149" s="27">
        <f t="shared" ref="F3149:G3149" si="6303">LN(D3149/D3148)</f>
        <v>0</v>
      </c>
      <c r="G3149" s="27">
        <f t="shared" si="6303"/>
        <v>0</v>
      </c>
      <c r="H3149" s="27">
        <f t="shared" si="6135"/>
        <v>0.92893033332131636</v>
      </c>
      <c r="I3149" s="27"/>
      <c r="J3149" s="27">
        <v>3111</v>
      </c>
      <c r="K3149" s="27">
        <v>6.9633311440222583</v>
      </c>
      <c r="L3149" s="37">
        <v>6.6553268192942383E-2</v>
      </c>
      <c r="M3149" s="27"/>
      <c r="N3149" s="27"/>
      <c r="O3149" s="27"/>
      <c r="P3149" s="27"/>
      <c r="Q3149" s="27"/>
      <c r="R3149" s="27"/>
      <c r="S3149" s="27"/>
      <c r="T3149" s="27"/>
      <c r="U3149" s="27"/>
      <c r="V3149" s="27"/>
      <c r="W3149" s="27"/>
      <c r="X3149" s="27"/>
      <c r="Y3149" s="27"/>
      <c r="Z3149" s="27"/>
      <c r="AA3149" s="27"/>
      <c r="AB3149" s="27"/>
      <c r="AC3149" s="27"/>
      <c r="AD3149" s="27"/>
      <c r="AE3149" s="27"/>
    </row>
    <row r="3150" spans="1:31" ht="15.75" customHeight="1" x14ac:dyDescent="0.2">
      <c r="A3150" s="22">
        <v>37278</v>
      </c>
      <c r="B3150" s="23">
        <f t="shared" ref="B3150:C3150" si="6304">LN(D3150)</f>
        <v>7.0204587688952218</v>
      </c>
      <c r="C3150" s="23">
        <f t="shared" si="6304"/>
        <v>7.5403559596740486</v>
      </c>
      <c r="D3150" s="24">
        <v>1119.3</v>
      </c>
      <c r="E3150" s="24">
        <v>1882.5</v>
      </c>
      <c r="F3150" s="27">
        <f t="shared" ref="F3150:G3150" si="6305">LN(D3150/D3149)</f>
        <v>-7.2993024816116079E-3</v>
      </c>
      <c r="G3150" s="27">
        <f t="shared" si="6305"/>
        <v>-2.5074750559780867E-2</v>
      </c>
      <c r="H3150" s="27">
        <f t="shared" si="6135"/>
        <v>0.93105137296445339</v>
      </c>
      <c r="I3150" s="27"/>
      <c r="J3150" s="27">
        <v>3112</v>
      </c>
      <c r="K3150" s="27">
        <v>6.9868973788543354</v>
      </c>
      <c r="L3150" s="37">
        <v>5.6087849387905564E-2</v>
      </c>
      <c r="M3150" s="27"/>
      <c r="N3150" s="27"/>
      <c r="O3150" s="27"/>
      <c r="P3150" s="27"/>
      <c r="Q3150" s="27"/>
      <c r="R3150" s="27"/>
      <c r="S3150" s="27"/>
      <c r="T3150" s="27"/>
      <c r="U3150" s="27"/>
      <c r="V3150" s="27"/>
      <c r="W3150" s="27"/>
      <c r="X3150" s="27"/>
      <c r="Y3150" s="27"/>
      <c r="Z3150" s="27"/>
      <c r="AA3150" s="27"/>
      <c r="AB3150" s="27"/>
      <c r="AC3150" s="27"/>
      <c r="AD3150" s="27"/>
      <c r="AE3150" s="27"/>
    </row>
    <row r="3151" spans="1:31" ht="15.75" customHeight="1" x14ac:dyDescent="0.2">
      <c r="A3151" s="22">
        <v>37279</v>
      </c>
      <c r="B3151" s="23">
        <f t="shared" ref="B3151:C3151" si="6306">LN(D3151)</f>
        <v>7.0282900806108746</v>
      </c>
      <c r="C3151" s="23">
        <f t="shared" si="6306"/>
        <v>7.5612776647588147</v>
      </c>
      <c r="D3151" s="24">
        <v>1128.0999999999999</v>
      </c>
      <c r="E3151" s="24">
        <v>1922.3</v>
      </c>
      <c r="F3151" s="27">
        <f t="shared" ref="F3151:G3151" si="6307">LN(D3151/D3150)</f>
        <v>7.8313117156528049E-3</v>
      </c>
      <c r="G3151" s="27">
        <f t="shared" si="6307"/>
        <v>2.0921705084766012E-2</v>
      </c>
      <c r="H3151" s="27">
        <f t="shared" si="6135"/>
        <v>0.92951090969293992</v>
      </c>
      <c r="I3151" s="27"/>
      <c r="J3151" s="27">
        <v>3113</v>
      </c>
      <c r="K3151" s="27">
        <v>7.0195919695849467</v>
      </c>
      <c r="L3151" s="37">
        <v>4.5423435595774109E-2</v>
      </c>
      <c r="M3151" s="27"/>
      <c r="N3151" s="27"/>
      <c r="O3151" s="27"/>
      <c r="P3151" s="27"/>
      <c r="Q3151" s="27"/>
      <c r="R3151" s="27"/>
      <c r="S3151" s="27"/>
      <c r="T3151" s="27"/>
      <c r="U3151" s="27"/>
      <c r="V3151" s="27"/>
      <c r="W3151" s="27"/>
      <c r="X3151" s="27"/>
      <c r="Y3151" s="27"/>
      <c r="Z3151" s="27"/>
      <c r="AA3151" s="27"/>
      <c r="AB3151" s="27"/>
      <c r="AC3151" s="27"/>
      <c r="AD3151" s="27"/>
      <c r="AE3151" s="27"/>
    </row>
    <row r="3152" spans="1:31" ht="15.75" customHeight="1" x14ac:dyDescent="0.2">
      <c r="A3152" s="22">
        <v>37280</v>
      </c>
      <c r="B3152" s="23">
        <f t="shared" ref="B3152:C3152" si="6308">LN(D3152)</f>
        <v>7.0318295940840638</v>
      </c>
      <c r="C3152" s="23">
        <f t="shared" si="6308"/>
        <v>7.5717310822418025</v>
      </c>
      <c r="D3152" s="24">
        <v>1132.0999999999999</v>
      </c>
      <c r="E3152" s="24">
        <v>1942.5</v>
      </c>
      <c r="F3152" s="27">
        <f t="shared" ref="F3152:G3152" si="6309">LN(D3152/D3151)</f>
        <v>3.539513473189045E-3</v>
      </c>
      <c r="G3152" s="27">
        <f t="shared" si="6309"/>
        <v>1.0453417482987917E-2</v>
      </c>
      <c r="H3152" s="27">
        <f t="shared" si="6135"/>
        <v>0.92869510521524135</v>
      </c>
      <c r="I3152" s="27"/>
      <c r="J3152" s="27">
        <v>3114</v>
      </c>
      <c r="K3152" s="27">
        <v>7.0224179121169881</v>
      </c>
      <c r="L3152" s="37">
        <v>3.9859406301319567E-2</v>
      </c>
      <c r="M3152" s="27"/>
      <c r="N3152" s="27"/>
      <c r="O3152" s="27"/>
      <c r="P3152" s="27"/>
      <c r="Q3152" s="27"/>
      <c r="R3152" s="27"/>
      <c r="S3152" s="27"/>
      <c r="T3152" s="27"/>
      <c r="U3152" s="27"/>
      <c r="V3152" s="27"/>
      <c r="W3152" s="27"/>
      <c r="X3152" s="27"/>
      <c r="Y3152" s="27"/>
      <c r="Z3152" s="27"/>
      <c r="AA3152" s="27"/>
      <c r="AB3152" s="27"/>
      <c r="AC3152" s="27"/>
      <c r="AD3152" s="27"/>
      <c r="AE3152" s="27"/>
    </row>
    <row r="3153" spans="1:31" ht="15.75" customHeight="1" x14ac:dyDescent="0.2">
      <c r="A3153" s="22">
        <v>37281</v>
      </c>
      <c r="B3153" s="23">
        <f t="shared" ref="B3153:C3153" si="6310">LN(D3153)</f>
        <v>7.0328007679563616</v>
      </c>
      <c r="C3153" s="23">
        <f t="shared" si="6310"/>
        <v>7.5692569817065367</v>
      </c>
      <c r="D3153" s="24">
        <v>1133.2</v>
      </c>
      <c r="E3153" s="24">
        <v>1937.7</v>
      </c>
      <c r="F3153" s="27">
        <f t="shared" ref="F3153:G3153" si="6311">LN(D3153/D3152)</f>
        <v>9.7117387229787746E-4</v>
      </c>
      <c r="G3153" s="27">
        <f t="shared" si="6311"/>
        <v>-2.4741005352657674E-3</v>
      </c>
      <c r="H3153" s="27">
        <f t="shared" si="6135"/>
        <v>0.92912696516359683</v>
      </c>
      <c r="I3153" s="27"/>
      <c r="J3153" s="27">
        <v>3115</v>
      </c>
      <c r="K3153" s="27">
        <v>7.0097363108242243</v>
      </c>
      <c r="L3153" s="37">
        <v>4.4972381114075866E-2</v>
      </c>
      <c r="M3153" s="27"/>
      <c r="N3153" s="27"/>
      <c r="O3153" s="27"/>
      <c r="P3153" s="27"/>
      <c r="Q3153" s="27"/>
      <c r="R3153" s="27"/>
      <c r="S3153" s="27"/>
      <c r="T3153" s="27"/>
      <c r="U3153" s="27"/>
      <c r="V3153" s="27"/>
      <c r="W3153" s="27"/>
      <c r="X3153" s="27"/>
      <c r="Y3153" s="27"/>
      <c r="Z3153" s="27"/>
      <c r="AA3153" s="27"/>
      <c r="AB3153" s="27"/>
      <c r="AC3153" s="27"/>
      <c r="AD3153" s="27"/>
      <c r="AE3153" s="27"/>
    </row>
    <row r="3154" spans="1:31" ht="15.75" customHeight="1" x14ac:dyDescent="0.2">
      <c r="A3154" s="22">
        <v>37284</v>
      </c>
      <c r="B3154" s="23">
        <f t="shared" ref="B3154:C3154" si="6312">LN(D3154)</f>
        <v>7.0326242610280065</v>
      </c>
      <c r="C3154" s="23">
        <f t="shared" si="6312"/>
        <v>7.572451543368067</v>
      </c>
      <c r="D3154" s="24">
        <v>1133</v>
      </c>
      <c r="E3154" s="24">
        <v>1943.9</v>
      </c>
      <c r="F3154" s="27">
        <f t="shared" ref="F3154:G3154" si="6313">LN(D3154/D3153)</f>
        <v>-1.765069283551846E-4</v>
      </c>
      <c r="G3154" s="27">
        <f t="shared" si="6313"/>
        <v>3.1945616615305424E-3</v>
      </c>
      <c r="H3154" s="27">
        <f t="shared" si="6135"/>
        <v>0.9287116887776139</v>
      </c>
      <c r="I3154" s="27"/>
      <c r="J3154" s="27">
        <v>3116</v>
      </c>
      <c r="K3154" s="27">
        <v>6.9983804547599924</v>
      </c>
      <c r="L3154" s="37">
        <v>4.0315363482740452E-2</v>
      </c>
      <c r="M3154" s="27"/>
      <c r="N3154" s="27"/>
      <c r="O3154" s="27"/>
      <c r="P3154" s="27"/>
      <c r="Q3154" s="27"/>
      <c r="R3154" s="27"/>
      <c r="S3154" s="27"/>
      <c r="T3154" s="27"/>
      <c r="U3154" s="27"/>
      <c r="V3154" s="27"/>
      <c r="W3154" s="27"/>
      <c r="X3154" s="27"/>
      <c r="Y3154" s="27"/>
      <c r="Z3154" s="27"/>
      <c r="AA3154" s="27"/>
      <c r="AB3154" s="27"/>
      <c r="AC3154" s="27"/>
      <c r="AD3154" s="27"/>
      <c r="AE3154" s="27"/>
    </row>
    <row r="3155" spans="1:31" ht="15.75" customHeight="1" x14ac:dyDescent="0.2">
      <c r="A3155" s="22">
        <v>37285</v>
      </c>
      <c r="B3155" s="23">
        <f t="shared" ref="B3155:C3155" si="6314">LN(D3155)</f>
        <v>7.003610764625658</v>
      </c>
      <c r="C3155" s="23">
        <f t="shared" si="6314"/>
        <v>7.5458653236121735</v>
      </c>
      <c r="D3155" s="24">
        <v>1100.5999999999999</v>
      </c>
      <c r="E3155" s="24">
        <v>1892.9</v>
      </c>
      <c r="F3155" s="27">
        <f t="shared" ref="F3155:G3155" si="6315">LN(D3155/D3154)</f>
        <v>-2.9013496402347998E-2</v>
      </c>
      <c r="G3155" s="27">
        <f t="shared" si="6315"/>
        <v>-2.6586219755893377E-2</v>
      </c>
      <c r="H3155" s="27">
        <f t="shared" si="6135"/>
        <v>0.92813885012104347</v>
      </c>
      <c r="I3155" s="27"/>
      <c r="J3155" s="27">
        <v>3117</v>
      </c>
      <c r="K3155" s="27">
        <v>7.0022231840510623</v>
      </c>
      <c r="L3155" s="37">
        <v>3.3661422641602989E-2</v>
      </c>
      <c r="M3155" s="27"/>
      <c r="N3155" s="27"/>
      <c r="O3155" s="27"/>
      <c r="P3155" s="27"/>
      <c r="Q3155" s="27"/>
      <c r="R3155" s="27"/>
      <c r="S3155" s="27"/>
      <c r="T3155" s="27"/>
      <c r="U3155" s="27"/>
      <c r="V3155" s="27"/>
      <c r="W3155" s="27"/>
      <c r="X3155" s="27"/>
      <c r="Y3155" s="27"/>
      <c r="Z3155" s="27"/>
      <c r="AA3155" s="27"/>
      <c r="AB3155" s="27"/>
      <c r="AC3155" s="27"/>
      <c r="AD3155" s="27"/>
      <c r="AE3155" s="27"/>
    </row>
    <row r="3156" spans="1:31" ht="15.75" customHeight="1" x14ac:dyDescent="0.2">
      <c r="A3156" s="22">
        <v>37286</v>
      </c>
      <c r="B3156" s="23">
        <f t="shared" ref="B3156:C3156" si="6316">LN(D3156)</f>
        <v>7.0152634866974219</v>
      </c>
      <c r="C3156" s="23">
        <f t="shared" si="6316"/>
        <v>7.5566370432440673</v>
      </c>
      <c r="D3156" s="24">
        <v>1113.5</v>
      </c>
      <c r="E3156" s="24">
        <v>1913.4</v>
      </c>
      <c r="F3156" s="27">
        <f t="shared" ref="F3156:G3156" si="6317">LN(D3156/D3155)</f>
        <v>1.1652722071763899E-2</v>
      </c>
      <c r="G3156" s="27">
        <f t="shared" si="6317"/>
        <v>1.0771719631893091E-2</v>
      </c>
      <c r="H3156" s="27">
        <f t="shared" si="6135"/>
        <v>0.92835787223224453</v>
      </c>
      <c r="I3156" s="27"/>
      <c r="J3156" s="27">
        <v>3118</v>
      </c>
      <c r="K3156" s="27">
        <v>7.0058914325482871</v>
      </c>
      <c r="L3156" s="37">
        <v>3.0257061202249247E-2</v>
      </c>
      <c r="M3156" s="27"/>
      <c r="N3156" s="27"/>
      <c r="O3156" s="27"/>
      <c r="P3156" s="27"/>
      <c r="Q3156" s="27"/>
      <c r="R3156" s="27"/>
      <c r="S3156" s="27"/>
      <c r="T3156" s="27"/>
      <c r="U3156" s="27"/>
      <c r="V3156" s="27"/>
      <c r="W3156" s="27"/>
      <c r="X3156" s="27"/>
      <c r="Y3156" s="27"/>
      <c r="Z3156" s="27"/>
      <c r="AA3156" s="27"/>
      <c r="AB3156" s="27"/>
      <c r="AC3156" s="27"/>
      <c r="AD3156" s="27"/>
      <c r="AE3156" s="27"/>
    </row>
    <row r="3157" spans="1:31" ht="15.75" customHeight="1" x14ac:dyDescent="0.2">
      <c r="A3157" s="22">
        <v>37287</v>
      </c>
      <c r="B3157" s="23">
        <f t="shared" ref="B3157:C3157" si="6318">LN(D3157)</f>
        <v>7.0301498871957433</v>
      </c>
      <c r="C3157" s="23">
        <f t="shared" si="6318"/>
        <v>7.5673456760132396</v>
      </c>
      <c r="D3157" s="24">
        <v>1130.2</v>
      </c>
      <c r="E3157" s="24">
        <v>1934</v>
      </c>
      <c r="F3157" s="27">
        <f t="shared" ref="F3157:G3157" si="6319">LN(D3157/D3156)</f>
        <v>1.4886400498320572E-2</v>
      </c>
      <c r="G3157" s="27">
        <f t="shared" si="6319"/>
        <v>1.0708632769172719E-2</v>
      </c>
      <c r="H3157" s="27">
        <f t="shared" si="6135"/>
        <v>0.92901133213455755</v>
      </c>
      <c r="I3157" s="27"/>
      <c r="J3157" s="27">
        <v>3119</v>
      </c>
      <c r="K3157" s="27">
        <v>6.9802477213694853</v>
      </c>
      <c r="L3157" s="37">
        <v>4.0211047525736454E-2</v>
      </c>
      <c r="M3157" s="27"/>
      <c r="N3157" s="27"/>
      <c r="O3157" s="27"/>
      <c r="P3157" s="27"/>
      <c r="Q3157" s="27"/>
      <c r="R3157" s="27"/>
      <c r="S3157" s="27"/>
      <c r="T3157" s="27"/>
      <c r="U3157" s="27"/>
      <c r="V3157" s="27"/>
      <c r="W3157" s="27"/>
      <c r="X3157" s="27"/>
      <c r="Y3157" s="27"/>
      <c r="Z3157" s="27"/>
      <c r="AA3157" s="27"/>
      <c r="AB3157" s="27"/>
      <c r="AC3157" s="27"/>
      <c r="AD3157" s="27"/>
      <c r="AE3157" s="27"/>
    </row>
    <row r="3158" spans="1:31" ht="15.75" customHeight="1" x14ac:dyDescent="0.2">
      <c r="A3158" s="22">
        <v>37288</v>
      </c>
      <c r="B3158" s="23">
        <f t="shared" ref="B3158:C3158" si="6320">LN(D3158)</f>
        <v>7.0230463233168718</v>
      </c>
      <c r="C3158" s="23">
        <f t="shared" si="6320"/>
        <v>7.5554865960116002</v>
      </c>
      <c r="D3158" s="24">
        <v>1122.2</v>
      </c>
      <c r="E3158" s="24">
        <v>1911.2</v>
      </c>
      <c r="F3158" s="27">
        <f t="shared" ref="F3158:G3158" si="6321">LN(D3158/D3157)</f>
        <v>-7.103563878871383E-3</v>
      </c>
      <c r="G3158" s="27">
        <f t="shared" si="6321"/>
        <v>-1.1859080001639783E-2</v>
      </c>
      <c r="H3158" s="27">
        <f t="shared" si="6135"/>
        <v>0.92952932072226913</v>
      </c>
      <c r="I3158" s="27"/>
      <c r="J3158" s="27">
        <v>3120</v>
      </c>
      <c r="K3158" s="27">
        <v>6.9828983274661551</v>
      </c>
      <c r="L3158" s="37">
        <v>4.0860627272287786E-2</v>
      </c>
      <c r="M3158" s="27"/>
      <c r="N3158" s="27"/>
      <c r="O3158" s="27"/>
      <c r="P3158" s="27"/>
      <c r="Q3158" s="27"/>
      <c r="R3158" s="27"/>
      <c r="S3158" s="27"/>
      <c r="T3158" s="27"/>
      <c r="U3158" s="27"/>
      <c r="V3158" s="27"/>
      <c r="W3158" s="27"/>
      <c r="X3158" s="27"/>
      <c r="Y3158" s="27"/>
      <c r="Z3158" s="27"/>
      <c r="AA3158" s="27"/>
      <c r="AB3158" s="27"/>
      <c r="AC3158" s="27"/>
      <c r="AD3158" s="27"/>
      <c r="AE3158" s="27"/>
    </row>
    <row r="3159" spans="1:31" ht="15.75" customHeight="1" x14ac:dyDescent="0.2">
      <c r="A3159" s="22">
        <v>37291</v>
      </c>
      <c r="B3159" s="23">
        <f t="shared" ref="B3159:C3159" si="6322">LN(D3159)</f>
        <v>6.9979615468682859</v>
      </c>
      <c r="C3159" s="23">
        <f t="shared" si="6322"/>
        <v>7.5259094805006521</v>
      </c>
      <c r="D3159" s="24">
        <v>1094.4000000000001</v>
      </c>
      <c r="E3159" s="24">
        <v>1855.5</v>
      </c>
      <c r="F3159" s="27">
        <f t="shared" ref="F3159:G3159" si="6323">LN(D3159/D3158)</f>
        <v>-2.5084776448585599E-2</v>
      </c>
      <c r="G3159" s="27">
        <f t="shared" si="6323"/>
        <v>-2.9577115510947469E-2</v>
      </c>
      <c r="H3159" s="27">
        <f t="shared" si="6135"/>
        <v>0.92984928466117489</v>
      </c>
      <c r="I3159" s="27"/>
      <c r="J3159" s="27">
        <v>3121</v>
      </c>
      <c r="K3159" s="27">
        <v>6.9965308009351119</v>
      </c>
      <c r="L3159" s="37">
        <v>3.7240198629884702E-2</v>
      </c>
      <c r="M3159" s="27"/>
      <c r="N3159" s="27"/>
      <c r="O3159" s="27"/>
      <c r="P3159" s="27"/>
      <c r="Q3159" s="27"/>
      <c r="R3159" s="27"/>
      <c r="S3159" s="27"/>
      <c r="T3159" s="27"/>
      <c r="U3159" s="27"/>
      <c r="V3159" s="27"/>
      <c r="W3159" s="27"/>
      <c r="X3159" s="27"/>
      <c r="Y3159" s="27"/>
      <c r="Z3159" s="27"/>
      <c r="AA3159" s="27"/>
      <c r="AB3159" s="27"/>
      <c r="AC3159" s="27"/>
      <c r="AD3159" s="27"/>
      <c r="AE3159" s="27"/>
    </row>
    <row r="3160" spans="1:31" ht="15.75" customHeight="1" x14ac:dyDescent="0.2">
      <c r="A3160" s="22">
        <v>37292</v>
      </c>
      <c r="B3160" s="23">
        <f t="shared" ref="B3160:C3160" si="6324">LN(D3160)</f>
        <v>6.9939329752231894</v>
      </c>
      <c r="C3160" s="23">
        <f t="shared" si="6324"/>
        <v>7.5167053007413269</v>
      </c>
      <c r="D3160" s="24">
        <v>1090</v>
      </c>
      <c r="E3160" s="24">
        <v>1838.5</v>
      </c>
      <c r="F3160" s="27">
        <f t="shared" ref="F3160:G3160" si="6325">LN(D3160/D3159)</f>
        <v>-4.0285716450967459E-3</v>
      </c>
      <c r="G3160" s="27">
        <f t="shared" si="6325"/>
        <v>-9.2041797593255432E-3</v>
      </c>
      <c r="H3160" s="27">
        <f t="shared" si="6135"/>
        <v>0.93045193278143024</v>
      </c>
      <c r="I3160" s="27"/>
      <c r="J3160" s="27">
        <v>3122</v>
      </c>
      <c r="K3160" s="27">
        <v>7.0033176519280795</v>
      </c>
      <c r="L3160" s="37">
        <v>3.8006518975472581E-2</v>
      </c>
      <c r="M3160" s="27"/>
      <c r="N3160" s="27"/>
      <c r="O3160" s="27"/>
      <c r="P3160" s="27"/>
      <c r="Q3160" s="27"/>
      <c r="R3160" s="27"/>
      <c r="S3160" s="27"/>
      <c r="T3160" s="27"/>
      <c r="U3160" s="27"/>
      <c r="V3160" s="27"/>
      <c r="W3160" s="27"/>
      <c r="X3160" s="27"/>
      <c r="Y3160" s="27"/>
      <c r="Z3160" s="27"/>
      <c r="AA3160" s="27"/>
      <c r="AB3160" s="27"/>
      <c r="AC3160" s="27"/>
      <c r="AD3160" s="27"/>
      <c r="AE3160" s="27"/>
    </row>
    <row r="3161" spans="1:31" ht="15.75" customHeight="1" x14ac:dyDescent="0.2">
      <c r="A3161" s="22">
        <v>37293</v>
      </c>
      <c r="B3161" s="23">
        <f t="shared" ref="B3161:C3161" si="6326">LN(D3161)</f>
        <v>6.9879518209764138</v>
      </c>
      <c r="C3161" s="23">
        <f t="shared" si="6326"/>
        <v>7.5025727254688732</v>
      </c>
      <c r="D3161" s="24">
        <v>1083.5</v>
      </c>
      <c r="E3161" s="24">
        <v>1812.7</v>
      </c>
      <c r="F3161" s="27">
        <f t="shared" ref="F3161:G3161" si="6327">LN(D3161/D3160)</f>
        <v>-5.9811542467756848E-3</v>
      </c>
      <c r="G3161" s="27">
        <f t="shared" si="6327"/>
        <v>-1.4132575272453254E-2</v>
      </c>
      <c r="H3161" s="27">
        <f t="shared" si="6135"/>
        <v>0.93140740872187966</v>
      </c>
      <c r="I3161" s="27"/>
      <c r="J3161" s="27">
        <v>3123</v>
      </c>
      <c r="K3161" s="27">
        <v>6.9947162609403408</v>
      </c>
      <c r="L3161" s="37">
        <v>5.236608326289538E-2</v>
      </c>
      <c r="M3161" s="27"/>
      <c r="N3161" s="27"/>
      <c r="O3161" s="27"/>
      <c r="P3161" s="27"/>
      <c r="Q3161" s="27"/>
      <c r="R3161" s="27"/>
      <c r="S3161" s="27"/>
      <c r="T3161" s="27"/>
      <c r="U3161" s="27"/>
      <c r="V3161" s="27"/>
      <c r="W3161" s="27"/>
      <c r="X3161" s="27"/>
      <c r="Y3161" s="27"/>
      <c r="Z3161" s="27"/>
      <c r="AA3161" s="27"/>
      <c r="AB3161" s="27"/>
      <c r="AC3161" s="27"/>
      <c r="AD3161" s="27"/>
      <c r="AE3161" s="27"/>
    </row>
    <row r="3162" spans="1:31" ht="15.75" customHeight="1" x14ac:dyDescent="0.2">
      <c r="A3162" s="22">
        <v>37294</v>
      </c>
      <c r="B3162" s="23">
        <f t="shared" ref="B3162:C3162" si="6328">LN(D3162)</f>
        <v>6.9848089084244283</v>
      </c>
      <c r="C3162" s="23">
        <f t="shared" si="6328"/>
        <v>7.4855477231790539</v>
      </c>
      <c r="D3162" s="24">
        <v>1080.0999999999999</v>
      </c>
      <c r="E3162" s="24">
        <v>1782.1</v>
      </c>
      <c r="F3162" s="27">
        <f t="shared" ref="F3162:G3162" si="6329">LN(D3162/D3161)</f>
        <v>-3.1429125519854056E-3</v>
      </c>
      <c r="G3162" s="27">
        <f t="shared" si="6329"/>
        <v>-1.7025002289819867E-2</v>
      </c>
      <c r="H3162" s="27">
        <f t="shared" si="6135"/>
        <v>0.93310592180127527</v>
      </c>
      <c r="I3162" s="27"/>
      <c r="J3162" s="27">
        <v>3124</v>
      </c>
      <c r="K3162" s="27">
        <v>6.9689018714377395</v>
      </c>
      <c r="L3162" s="37">
        <v>6.979394680499329E-2</v>
      </c>
      <c r="M3162" s="27"/>
      <c r="N3162" s="27"/>
      <c r="O3162" s="27"/>
      <c r="P3162" s="27"/>
      <c r="Q3162" s="27"/>
      <c r="R3162" s="27"/>
      <c r="S3162" s="27"/>
      <c r="T3162" s="27"/>
      <c r="U3162" s="27"/>
      <c r="V3162" s="27"/>
      <c r="W3162" s="27"/>
      <c r="X3162" s="27"/>
      <c r="Y3162" s="27"/>
      <c r="Z3162" s="27"/>
      <c r="AA3162" s="27"/>
      <c r="AB3162" s="27"/>
      <c r="AC3162" s="27"/>
      <c r="AD3162" s="27"/>
      <c r="AE3162" s="27"/>
    </row>
    <row r="3163" spans="1:31" ht="15.75" customHeight="1" x14ac:dyDescent="0.2">
      <c r="A3163" s="22">
        <v>37295</v>
      </c>
      <c r="B3163" s="23">
        <f t="shared" ref="B3163:C3163" si="6330">LN(D3163)</f>
        <v>6.9996049326120158</v>
      </c>
      <c r="C3163" s="23">
        <f t="shared" si="6330"/>
        <v>7.5059322219508555</v>
      </c>
      <c r="D3163" s="24">
        <v>1096.2</v>
      </c>
      <c r="E3163" s="24">
        <v>1818.8</v>
      </c>
      <c r="F3163" s="27">
        <f t="shared" ref="F3163:G3163" si="6331">LN(D3163/D3162)</f>
        <v>1.4796024187587603E-2</v>
      </c>
      <c r="G3163" s="27">
        <f t="shared" si="6331"/>
        <v>2.0384498771801953E-2</v>
      </c>
      <c r="H3163" s="27">
        <f t="shared" si="6135"/>
        <v>0.93254305070087073</v>
      </c>
      <c r="I3163" s="27"/>
      <c r="J3163" s="27">
        <v>3125</v>
      </c>
      <c r="K3163" s="27">
        <v>6.9799660694972339</v>
      </c>
      <c r="L3163" s="37">
        <v>6.3019158745007076E-2</v>
      </c>
      <c r="M3163" s="27"/>
      <c r="N3163" s="27"/>
      <c r="O3163" s="27"/>
      <c r="P3163" s="27"/>
      <c r="Q3163" s="27"/>
      <c r="R3163" s="27"/>
      <c r="S3163" s="27"/>
      <c r="T3163" s="27"/>
      <c r="U3163" s="27"/>
      <c r="V3163" s="27"/>
      <c r="W3163" s="27"/>
      <c r="X3163" s="27"/>
      <c r="Y3163" s="27"/>
      <c r="Z3163" s="27"/>
      <c r="AA3163" s="27"/>
      <c r="AB3163" s="27"/>
      <c r="AC3163" s="27"/>
      <c r="AD3163" s="27"/>
      <c r="AE3163" s="27"/>
    </row>
    <row r="3164" spans="1:31" ht="15.75" customHeight="1" x14ac:dyDescent="0.2">
      <c r="A3164" s="22">
        <v>37298</v>
      </c>
      <c r="B3164" s="23">
        <f t="shared" ref="B3164:C3164" si="6332">LN(D3164)</f>
        <v>7.0138255427092036</v>
      </c>
      <c r="C3164" s="23">
        <f t="shared" si="6332"/>
        <v>7.5211013893385275</v>
      </c>
      <c r="D3164" s="24">
        <v>1111.9000000000001</v>
      </c>
      <c r="E3164" s="24">
        <v>1846.6</v>
      </c>
      <c r="F3164" s="27">
        <f t="shared" ref="F3164:G3164" si="6333">LN(D3164/D3163)</f>
        <v>1.4220610097187593E-2</v>
      </c>
      <c r="G3164" s="27">
        <f t="shared" si="6333"/>
        <v>1.5169167387672055E-2</v>
      </c>
      <c r="H3164" s="27">
        <f t="shared" si="6135"/>
        <v>0.93255298388233288</v>
      </c>
      <c r="I3164" s="27"/>
      <c r="J3164" s="27">
        <v>3126</v>
      </c>
      <c r="K3164" s="27">
        <v>6.9794024616529722</v>
      </c>
      <c r="L3164" s="37">
        <v>6.3408048322029842E-2</v>
      </c>
      <c r="M3164" s="27"/>
      <c r="N3164" s="27"/>
      <c r="O3164" s="27"/>
      <c r="P3164" s="27"/>
      <c r="Q3164" s="27"/>
      <c r="R3164" s="27"/>
      <c r="S3164" s="27"/>
      <c r="T3164" s="27"/>
      <c r="U3164" s="27"/>
      <c r="V3164" s="27"/>
      <c r="W3164" s="27"/>
      <c r="X3164" s="27"/>
      <c r="Y3164" s="27"/>
      <c r="Z3164" s="27"/>
      <c r="AA3164" s="27"/>
      <c r="AB3164" s="27"/>
      <c r="AC3164" s="27"/>
      <c r="AD3164" s="27"/>
      <c r="AE3164" s="27"/>
    </row>
    <row r="3165" spans="1:31" ht="15.75" customHeight="1" x14ac:dyDescent="0.2">
      <c r="A3165" s="22">
        <v>37299</v>
      </c>
      <c r="B3165" s="23">
        <f t="shared" ref="B3165:C3165" si="6334">LN(D3165)</f>
        <v>7.0098605019192908</v>
      </c>
      <c r="C3165" s="23">
        <f t="shared" si="6334"/>
        <v>7.5143636981248436</v>
      </c>
      <c r="D3165" s="24">
        <v>1107.5</v>
      </c>
      <c r="E3165" s="24">
        <v>1834.2</v>
      </c>
      <c r="F3165" s="27">
        <f t="shared" ref="F3165:G3165" si="6335">LN(D3165/D3164)</f>
        <v>-3.9650407899129332E-3</v>
      </c>
      <c r="G3165" s="27">
        <f t="shared" si="6335"/>
        <v>-6.7376912136836312E-3</v>
      </c>
      <c r="H3165" s="27">
        <f t="shared" si="6135"/>
        <v>0.93286148814816505</v>
      </c>
      <c r="I3165" s="27"/>
      <c r="J3165" s="27">
        <v>3127</v>
      </c>
      <c r="K3165" s="27">
        <v>6.9794024616529722</v>
      </c>
      <c r="L3165" s="37">
        <v>6.3408048322029842E-2</v>
      </c>
      <c r="M3165" s="27"/>
      <c r="N3165" s="27"/>
      <c r="O3165" s="27"/>
      <c r="P3165" s="27"/>
      <c r="Q3165" s="27"/>
      <c r="R3165" s="27"/>
      <c r="S3165" s="27"/>
      <c r="T3165" s="27"/>
      <c r="U3165" s="27"/>
      <c r="V3165" s="27"/>
      <c r="W3165" s="27"/>
      <c r="X3165" s="27"/>
      <c r="Y3165" s="27"/>
      <c r="Z3165" s="27"/>
      <c r="AA3165" s="27"/>
      <c r="AB3165" s="27"/>
      <c r="AC3165" s="27"/>
      <c r="AD3165" s="27"/>
      <c r="AE3165" s="27"/>
    </row>
    <row r="3166" spans="1:31" ht="15.75" customHeight="1" x14ac:dyDescent="0.2">
      <c r="A3166" s="22">
        <v>37300</v>
      </c>
      <c r="B3166" s="23">
        <f t="shared" ref="B3166:C3166" si="6336">LN(D3166)</f>
        <v>7.0197437809301846</v>
      </c>
      <c r="C3166" s="23">
        <f t="shared" si="6336"/>
        <v>7.527847778636171</v>
      </c>
      <c r="D3166" s="24">
        <v>1118.5</v>
      </c>
      <c r="E3166" s="24">
        <v>1859.1</v>
      </c>
      <c r="F3166" s="27">
        <f t="shared" ref="F3166:G3166" si="6337">LN(D3166/D3165)</f>
        <v>9.8832790108936246E-3</v>
      </c>
      <c r="G3166" s="27">
        <f t="shared" si="6337"/>
        <v>1.3484080511327663E-2</v>
      </c>
      <c r="H3166" s="27">
        <f t="shared" si="6135"/>
        <v>0.93250341762382971</v>
      </c>
      <c r="I3166" s="27"/>
      <c r="J3166" s="27">
        <v>3128</v>
      </c>
      <c r="K3166" s="27">
        <v>6.9859394674647142</v>
      </c>
      <c r="L3166" s="37">
        <v>6.0968872909998417E-2</v>
      </c>
      <c r="M3166" s="27"/>
      <c r="N3166" s="27"/>
      <c r="O3166" s="27"/>
      <c r="P3166" s="27"/>
      <c r="Q3166" s="27"/>
      <c r="R3166" s="27"/>
      <c r="S3166" s="27"/>
      <c r="T3166" s="27"/>
      <c r="U3166" s="27"/>
      <c r="V3166" s="27"/>
      <c r="W3166" s="27"/>
      <c r="X3166" s="27"/>
      <c r="Y3166" s="27"/>
      <c r="Z3166" s="27"/>
      <c r="AA3166" s="27"/>
      <c r="AB3166" s="27"/>
      <c r="AC3166" s="27"/>
      <c r="AD3166" s="27"/>
      <c r="AE3166" s="27"/>
    </row>
    <row r="3167" spans="1:31" ht="15.75" customHeight="1" x14ac:dyDescent="0.2">
      <c r="A3167" s="22">
        <v>37301</v>
      </c>
      <c r="B3167" s="23">
        <f t="shared" ref="B3167:C3167" si="6338">LN(D3167)</f>
        <v>7.0178645016621672</v>
      </c>
      <c r="C3167" s="23">
        <f t="shared" si="6338"/>
        <v>7.5193127225021277</v>
      </c>
      <c r="D3167" s="24">
        <v>1116.4000000000001</v>
      </c>
      <c r="E3167" s="24">
        <v>1843.3</v>
      </c>
      <c r="F3167" s="27">
        <f t="shared" ref="F3167:G3167" si="6339">LN(D3167/D3166)</f>
        <v>-1.8792792680170989E-3</v>
      </c>
      <c r="G3167" s="27">
        <f t="shared" si="6339"/>
        <v>-8.5350561340435845E-3</v>
      </c>
      <c r="H3167" s="27">
        <f t="shared" si="6135"/>
        <v>0.93331196090045065</v>
      </c>
      <c r="I3167" s="27"/>
      <c r="J3167" s="27">
        <v>3129</v>
      </c>
      <c r="K3167" s="27">
        <v>6.992184668352138</v>
      </c>
      <c r="L3167" s="37">
        <v>6.1487485530153485E-2</v>
      </c>
      <c r="M3167" s="27"/>
      <c r="N3167" s="27"/>
      <c r="O3167" s="27"/>
      <c r="P3167" s="27"/>
      <c r="Q3167" s="27"/>
      <c r="R3167" s="27"/>
      <c r="S3167" s="27"/>
      <c r="T3167" s="27"/>
      <c r="U3167" s="27"/>
      <c r="V3167" s="27"/>
      <c r="W3167" s="27"/>
      <c r="X3167" s="27"/>
      <c r="Y3167" s="27"/>
      <c r="Z3167" s="27"/>
      <c r="AA3167" s="27"/>
      <c r="AB3167" s="27"/>
      <c r="AC3167" s="27"/>
      <c r="AD3167" s="27"/>
      <c r="AE3167" s="27"/>
    </row>
    <row r="3168" spans="1:31" ht="15.75" customHeight="1" x14ac:dyDescent="0.2">
      <c r="A3168" s="22">
        <v>37302</v>
      </c>
      <c r="B3168" s="23">
        <f t="shared" ref="B3168:C3168" si="6340">LN(D3168)</f>
        <v>7.0067858024450915</v>
      </c>
      <c r="C3168" s="23">
        <f t="shared" si="6340"/>
        <v>7.4984266679528462</v>
      </c>
      <c r="D3168" s="24">
        <v>1104.0999999999999</v>
      </c>
      <c r="E3168" s="24">
        <v>1805.2</v>
      </c>
      <c r="F3168" s="27">
        <f t="shared" ref="F3168:G3168" si="6341">LN(D3168/D3167)</f>
        <v>-1.1078699217075995E-2</v>
      </c>
      <c r="G3168" s="27">
        <f t="shared" si="6341"/>
        <v>-2.0886054549281798E-2</v>
      </c>
      <c r="H3168" s="27">
        <f t="shared" si="6135"/>
        <v>0.93443413034777623</v>
      </c>
      <c r="I3168" s="27"/>
      <c r="J3168" s="27">
        <v>3130</v>
      </c>
      <c r="K3168" s="27">
        <v>6.9964519952639961</v>
      </c>
      <c r="L3168" s="37">
        <v>6.0584986433894983E-2</v>
      </c>
      <c r="M3168" s="27"/>
      <c r="N3168" s="27"/>
      <c r="O3168" s="27"/>
      <c r="P3168" s="27"/>
      <c r="Q3168" s="27"/>
      <c r="R3168" s="27"/>
      <c r="S3168" s="27"/>
      <c r="T3168" s="27"/>
      <c r="U3168" s="27"/>
      <c r="V3168" s="27"/>
      <c r="W3168" s="27"/>
      <c r="X3168" s="27"/>
      <c r="Y3168" s="27"/>
      <c r="Z3168" s="27"/>
      <c r="AA3168" s="27"/>
      <c r="AB3168" s="27"/>
      <c r="AC3168" s="27"/>
      <c r="AD3168" s="27"/>
      <c r="AE3168" s="27"/>
    </row>
    <row r="3169" spans="1:31" ht="15.75" customHeight="1" x14ac:dyDescent="0.2">
      <c r="A3169" s="22">
        <v>37305</v>
      </c>
      <c r="B3169" s="23">
        <f t="shared" ref="B3169:C3169" si="6342">LN(D3169)</f>
        <v>7.0067858024450915</v>
      </c>
      <c r="C3169" s="23">
        <f t="shared" si="6342"/>
        <v>7.4984266679528462</v>
      </c>
      <c r="D3169" s="24">
        <v>1104.0999999999999</v>
      </c>
      <c r="E3169" s="24">
        <v>1805.2</v>
      </c>
      <c r="F3169" s="27">
        <f t="shared" ref="F3169:G3169" si="6343">LN(D3169/D3168)</f>
        <v>0</v>
      </c>
      <c r="G3169" s="27">
        <f t="shared" si="6343"/>
        <v>0</v>
      </c>
      <c r="H3169" s="27">
        <f t="shared" si="6135"/>
        <v>0.93443413034777623</v>
      </c>
      <c r="I3169" s="27"/>
      <c r="J3169" s="27">
        <v>3131</v>
      </c>
      <c r="K3169" s="27">
        <v>6.9818150728366044</v>
      </c>
      <c r="L3169" s="37">
        <v>6.3961504042906903E-2</v>
      </c>
      <c r="M3169" s="27"/>
      <c r="N3169" s="27"/>
      <c r="O3169" s="27"/>
      <c r="P3169" s="27"/>
      <c r="Q3169" s="27"/>
      <c r="R3169" s="27"/>
      <c r="S3169" s="27"/>
      <c r="T3169" s="27"/>
      <c r="U3169" s="27"/>
      <c r="V3169" s="27"/>
      <c r="W3169" s="27"/>
      <c r="X3169" s="27"/>
      <c r="Y3169" s="27"/>
      <c r="Z3169" s="27"/>
      <c r="AA3169" s="27"/>
      <c r="AB3169" s="27"/>
      <c r="AC3169" s="27"/>
      <c r="AD3169" s="27"/>
      <c r="AE3169" s="27"/>
    </row>
    <row r="3170" spans="1:31" ht="15.75" customHeight="1" x14ac:dyDescent="0.2">
      <c r="A3170" s="22">
        <v>37306</v>
      </c>
      <c r="B3170" s="23">
        <f t="shared" ref="B3170:C3170" si="6344">LN(D3170)</f>
        <v>6.9877672169515215</v>
      </c>
      <c r="C3170" s="23">
        <f t="shared" si="6344"/>
        <v>7.4677138652983377</v>
      </c>
      <c r="D3170" s="24">
        <v>1083.3</v>
      </c>
      <c r="E3170" s="24">
        <v>1750.6</v>
      </c>
      <c r="F3170" s="27">
        <f t="shared" ref="F3170:G3170" si="6345">LN(D3170/D3169)</f>
        <v>-1.9018585493569478E-2</v>
      </c>
      <c r="G3170" s="27">
        <f t="shared" si="6345"/>
        <v>-3.0712802654508618E-2</v>
      </c>
      <c r="H3170" s="27">
        <f t="shared" si="6135"/>
        <v>0.93573044481831624</v>
      </c>
      <c r="I3170" s="27"/>
      <c r="J3170" s="27">
        <v>3132</v>
      </c>
      <c r="K3170" s="27">
        <v>6.9818150728366044</v>
      </c>
      <c r="L3170" s="37">
        <v>6.3961504042906903E-2</v>
      </c>
      <c r="M3170" s="27"/>
      <c r="N3170" s="27"/>
      <c r="O3170" s="27"/>
      <c r="P3170" s="27"/>
      <c r="Q3170" s="27"/>
      <c r="R3170" s="27"/>
      <c r="S3170" s="27"/>
      <c r="T3170" s="27"/>
      <c r="U3170" s="27"/>
      <c r="V3170" s="27"/>
      <c r="W3170" s="27"/>
      <c r="X3170" s="27"/>
      <c r="Y3170" s="27"/>
      <c r="Z3170" s="27"/>
      <c r="AA3170" s="27"/>
      <c r="AB3170" s="27"/>
      <c r="AC3170" s="27"/>
      <c r="AD3170" s="27"/>
      <c r="AE3170" s="27"/>
    </row>
    <row r="3171" spans="1:31" ht="15.75" customHeight="1" x14ac:dyDescent="0.2">
      <c r="A3171" s="22">
        <v>37307</v>
      </c>
      <c r="B3171" s="23">
        <f t="shared" ref="B3171:C3171" si="6346">LN(D3171)</f>
        <v>7.0011545432406868</v>
      </c>
      <c r="C3171" s="23">
        <f t="shared" si="6346"/>
        <v>7.4818373523831427</v>
      </c>
      <c r="D3171" s="24">
        <v>1097.9000000000001</v>
      </c>
      <c r="E3171" s="24">
        <v>1775.5</v>
      </c>
      <c r="F3171" s="27">
        <f t="shared" ref="F3171:G3171" si="6347">LN(D3171/D3170)</f>
        <v>1.3387326289165044E-2</v>
      </c>
      <c r="G3171" s="27">
        <f t="shared" si="6347"/>
        <v>1.4123487084805009E-2</v>
      </c>
      <c r="H3171" s="27">
        <f t="shared" si="6135"/>
        <v>0.93575337360289623</v>
      </c>
      <c r="I3171" s="27"/>
      <c r="J3171" s="27">
        <v>3133</v>
      </c>
      <c r="K3171" s="27">
        <v>6.9932932473324652</v>
      </c>
      <c r="L3171" s="37">
        <v>5.8215995294368383E-2</v>
      </c>
      <c r="M3171" s="27"/>
      <c r="N3171" s="27"/>
      <c r="O3171" s="27"/>
      <c r="P3171" s="27"/>
      <c r="Q3171" s="27"/>
      <c r="R3171" s="27"/>
      <c r="S3171" s="27"/>
      <c r="T3171" s="27"/>
      <c r="U3171" s="27"/>
      <c r="V3171" s="27"/>
      <c r="W3171" s="27"/>
      <c r="X3171" s="27"/>
      <c r="Y3171" s="27"/>
      <c r="Z3171" s="27"/>
      <c r="AA3171" s="27"/>
      <c r="AB3171" s="27"/>
      <c r="AC3171" s="27"/>
      <c r="AD3171" s="27"/>
      <c r="AE3171" s="27"/>
    </row>
    <row r="3172" spans="1:31" ht="15.75" customHeight="1" x14ac:dyDescent="0.2">
      <c r="A3172" s="22">
        <v>37308</v>
      </c>
      <c r="B3172" s="23">
        <f t="shared" ref="B3172:C3172" si="6348">LN(D3172)</f>
        <v>6.9855493064221577</v>
      </c>
      <c r="C3172" s="23">
        <f t="shared" si="6348"/>
        <v>7.4478678233730209</v>
      </c>
      <c r="D3172" s="24">
        <v>1080.9000000000001</v>
      </c>
      <c r="E3172" s="24">
        <v>1716.2</v>
      </c>
      <c r="F3172" s="27">
        <f t="shared" ref="F3172:G3172" si="6349">LN(D3172/D3171)</f>
        <v>-1.5605236818529423E-2</v>
      </c>
      <c r="G3172" s="27">
        <f t="shared" si="6349"/>
        <v>-3.396952901012202E-2</v>
      </c>
      <c r="H3172" s="27">
        <f t="shared" si="6135"/>
        <v>0.93792605777723292</v>
      </c>
      <c r="I3172" s="27"/>
      <c r="J3172" s="27">
        <v>3134</v>
      </c>
      <c r="K3172" s="27">
        <v>7.0185966447718808</v>
      </c>
      <c r="L3172" s="37">
        <v>4.205138031339839E-2</v>
      </c>
      <c r="M3172" s="27"/>
      <c r="N3172" s="27"/>
      <c r="O3172" s="27"/>
      <c r="P3172" s="27"/>
      <c r="Q3172" s="27"/>
      <c r="R3172" s="27"/>
      <c r="S3172" s="27"/>
      <c r="T3172" s="27"/>
      <c r="U3172" s="27"/>
      <c r="V3172" s="27"/>
      <c r="W3172" s="27"/>
      <c r="X3172" s="27"/>
      <c r="Y3172" s="27"/>
      <c r="Z3172" s="27"/>
      <c r="AA3172" s="27"/>
      <c r="AB3172" s="27"/>
      <c r="AC3172" s="27"/>
      <c r="AD3172" s="27"/>
      <c r="AE3172" s="27"/>
    </row>
    <row r="3173" spans="1:31" ht="15.75" customHeight="1" x14ac:dyDescent="0.2">
      <c r="A3173" s="22">
        <v>37309</v>
      </c>
      <c r="B3173" s="23">
        <f t="shared" ref="B3173:C3173" si="6350">LN(D3173)</f>
        <v>6.9937494721489983</v>
      </c>
      <c r="C3173" s="23">
        <f t="shared" si="6350"/>
        <v>7.4526924323768959</v>
      </c>
      <c r="D3173" s="24">
        <v>1089.8</v>
      </c>
      <c r="E3173" s="24">
        <v>1724.5</v>
      </c>
      <c r="F3173" s="27">
        <f t="shared" ref="F3173:G3173" si="6351">LN(D3173/D3172)</f>
        <v>8.2001657268405519E-3</v>
      </c>
      <c r="G3173" s="27">
        <f t="shared" si="6351"/>
        <v>4.8246090038750172E-3</v>
      </c>
      <c r="H3173" s="27">
        <f t="shared" si="6135"/>
        <v>0.938419173420588</v>
      </c>
      <c r="I3173" s="27"/>
      <c r="J3173" s="27">
        <v>3135</v>
      </c>
      <c r="K3173" s="27">
        <v>7.0243596017016392</v>
      </c>
      <c r="L3173" s="37">
        <v>4.2533898618795085E-2</v>
      </c>
      <c r="M3173" s="27"/>
      <c r="N3173" s="27"/>
      <c r="O3173" s="27"/>
      <c r="P3173" s="27"/>
      <c r="Q3173" s="27"/>
      <c r="R3173" s="27"/>
      <c r="S3173" s="27"/>
      <c r="T3173" s="27"/>
      <c r="U3173" s="27"/>
      <c r="V3173" s="27"/>
      <c r="W3173" s="27"/>
      <c r="X3173" s="27"/>
      <c r="Y3173" s="27"/>
      <c r="Z3173" s="27"/>
      <c r="AA3173" s="27"/>
      <c r="AB3173" s="27"/>
      <c r="AC3173" s="27"/>
      <c r="AD3173" s="27"/>
      <c r="AE3173" s="27"/>
    </row>
    <row r="3174" spans="1:31" ht="15.75" customHeight="1" x14ac:dyDescent="0.2">
      <c r="A3174" s="22">
        <v>37312</v>
      </c>
      <c r="B3174" s="23">
        <f t="shared" ref="B3174:C3174" si="6352">LN(D3174)</f>
        <v>7.0115746076211343</v>
      </c>
      <c r="C3174" s="23">
        <f t="shared" si="6352"/>
        <v>7.4786218248332501</v>
      </c>
      <c r="D3174" s="24">
        <v>1109.4000000000001</v>
      </c>
      <c r="E3174" s="24">
        <v>1769.8</v>
      </c>
      <c r="F3174" s="27">
        <f t="shared" ref="F3174:G3174" si="6353">LN(D3174/D3173)</f>
        <v>1.7825135472136294E-2</v>
      </c>
      <c r="G3174" s="27">
        <f t="shared" si="6353"/>
        <v>2.5929392456354224E-2</v>
      </c>
      <c r="H3174" s="27">
        <f t="shared" si="6135"/>
        <v>0.93754902599015566</v>
      </c>
      <c r="I3174" s="27"/>
      <c r="J3174" s="27">
        <v>3136</v>
      </c>
      <c r="K3174" s="27">
        <v>7.0158721801570332</v>
      </c>
      <c r="L3174" s="37">
        <v>4.443249728538845E-2</v>
      </c>
      <c r="M3174" s="27"/>
      <c r="N3174" s="27"/>
      <c r="O3174" s="27"/>
      <c r="P3174" s="27"/>
      <c r="Q3174" s="27"/>
      <c r="R3174" s="27"/>
      <c r="S3174" s="27"/>
      <c r="T3174" s="27"/>
      <c r="U3174" s="27"/>
      <c r="V3174" s="27"/>
      <c r="W3174" s="27"/>
      <c r="X3174" s="27"/>
      <c r="Y3174" s="27"/>
      <c r="Z3174" s="27"/>
      <c r="AA3174" s="27"/>
      <c r="AB3174" s="27"/>
      <c r="AC3174" s="27"/>
      <c r="AD3174" s="27"/>
      <c r="AE3174" s="27"/>
    </row>
    <row r="3175" spans="1:31" ht="15.75" customHeight="1" x14ac:dyDescent="0.2">
      <c r="A3175" s="22">
        <v>37313</v>
      </c>
      <c r="B3175" s="23">
        <f t="shared" ref="B3175:C3175" si="6354">LN(D3175)</f>
        <v>7.0114844647446137</v>
      </c>
      <c r="C3175" s="23">
        <f t="shared" si="6354"/>
        <v>7.4769252797223711</v>
      </c>
      <c r="D3175" s="24">
        <v>1109.3</v>
      </c>
      <c r="E3175" s="24">
        <v>1766.8</v>
      </c>
      <c r="F3175" s="27">
        <f t="shared" ref="F3175:G3175" si="6355">LN(D3175/D3174)</f>
        <v>-9.0142876520305222E-5</v>
      </c>
      <c r="G3175" s="27">
        <f t="shared" si="6355"/>
        <v>-1.6965451108784393E-3</v>
      </c>
      <c r="H3175" s="27">
        <f t="shared" si="6135"/>
        <v>0.93774970357935161</v>
      </c>
      <c r="I3175" s="27"/>
      <c r="J3175" s="27">
        <v>3137</v>
      </c>
      <c r="K3175" s="27">
        <v>7.0229894972542111</v>
      </c>
      <c r="L3175" s="37">
        <v>3.3789053120365509E-2</v>
      </c>
      <c r="M3175" s="27"/>
      <c r="N3175" s="27"/>
      <c r="O3175" s="27"/>
      <c r="P3175" s="27"/>
      <c r="Q3175" s="27"/>
      <c r="R3175" s="27"/>
      <c r="S3175" s="27"/>
      <c r="T3175" s="27"/>
      <c r="U3175" s="27"/>
      <c r="V3175" s="27"/>
      <c r="W3175" s="27"/>
      <c r="X3175" s="27"/>
      <c r="Y3175" s="27"/>
      <c r="Z3175" s="27"/>
      <c r="AA3175" s="27"/>
      <c r="AB3175" s="27"/>
      <c r="AC3175" s="27"/>
      <c r="AD3175" s="27"/>
      <c r="AE3175" s="27"/>
    </row>
    <row r="3176" spans="1:31" ht="15.75" customHeight="1" x14ac:dyDescent="0.2">
      <c r="A3176" s="22">
        <v>37314</v>
      </c>
      <c r="B3176" s="23">
        <f t="shared" ref="B3176:C3176" si="6356">LN(D3176)</f>
        <v>7.0119350978918007</v>
      </c>
      <c r="C3176" s="23">
        <f t="shared" si="6356"/>
        <v>7.4683991097289883</v>
      </c>
      <c r="D3176" s="24">
        <v>1109.8</v>
      </c>
      <c r="E3176" s="24">
        <v>1751.8</v>
      </c>
      <c r="F3176" s="27">
        <f t="shared" ref="F3176:G3176" si="6357">LN(D3176/D3175)</f>
        <v>4.5063314718698925E-4</v>
      </c>
      <c r="G3176" s="27">
        <f t="shared" si="6357"/>
        <v>-8.5261699933827737E-3</v>
      </c>
      <c r="H3176" s="27">
        <f t="shared" si="6135"/>
        <v>0.93888060812891505</v>
      </c>
      <c r="I3176" s="27"/>
      <c r="J3176" s="27">
        <v>3138</v>
      </c>
      <c r="K3176" s="27">
        <v>7.018826447429551</v>
      </c>
      <c r="L3176" s="37">
        <v>3.3115751865083531E-2</v>
      </c>
      <c r="M3176" s="27"/>
      <c r="N3176" s="27"/>
      <c r="O3176" s="27"/>
      <c r="P3176" s="27"/>
      <c r="Q3176" s="27"/>
      <c r="R3176" s="27"/>
      <c r="S3176" s="27"/>
      <c r="T3176" s="27"/>
      <c r="U3176" s="27"/>
      <c r="V3176" s="27"/>
      <c r="W3176" s="27"/>
      <c r="X3176" s="27"/>
      <c r="Y3176" s="27"/>
      <c r="Z3176" s="27"/>
      <c r="AA3176" s="27"/>
      <c r="AB3176" s="27"/>
      <c r="AC3176" s="27"/>
      <c r="AD3176" s="27"/>
      <c r="AE3176" s="27"/>
    </row>
    <row r="3177" spans="1:31" ht="15.75" customHeight="1" x14ac:dyDescent="0.2">
      <c r="A3177" s="22">
        <v>37315</v>
      </c>
      <c r="B3177" s="23">
        <f t="shared" ref="B3177:C3177" si="6358">LN(D3177)</f>
        <v>7.00913789327074</v>
      </c>
      <c r="C3177" s="23">
        <f t="shared" si="6358"/>
        <v>7.4566856087816733</v>
      </c>
      <c r="D3177" s="24">
        <v>1106.7</v>
      </c>
      <c r="E3177" s="24">
        <v>1731.4</v>
      </c>
      <c r="F3177" s="27">
        <f t="shared" ref="F3177:G3177" si="6359">LN(D3177/D3176)</f>
        <v>-2.7972046210611424E-3</v>
      </c>
      <c r="G3177" s="27">
        <f t="shared" si="6359"/>
        <v>-1.1713500947315117E-2</v>
      </c>
      <c r="H3177" s="27">
        <f t="shared" si="6135"/>
        <v>0.93998034260907282</v>
      </c>
      <c r="I3177" s="27"/>
      <c r="J3177" s="27">
        <v>3139</v>
      </c>
      <c r="K3177" s="27">
        <v>7.0197449842508739</v>
      </c>
      <c r="L3177" s="37">
        <v>3.3408497420619909E-2</v>
      </c>
      <c r="M3177" s="27"/>
      <c r="N3177" s="27"/>
      <c r="O3177" s="27"/>
      <c r="P3177" s="27"/>
      <c r="Q3177" s="27"/>
      <c r="R3177" s="27"/>
      <c r="S3177" s="27"/>
      <c r="T3177" s="27"/>
      <c r="U3177" s="27"/>
      <c r="V3177" s="27"/>
      <c r="W3177" s="27"/>
      <c r="X3177" s="27"/>
      <c r="Y3177" s="27"/>
      <c r="Z3177" s="27"/>
      <c r="AA3177" s="27"/>
      <c r="AB3177" s="27"/>
      <c r="AC3177" s="27"/>
      <c r="AD3177" s="27"/>
      <c r="AE3177" s="27"/>
    </row>
    <row r="3178" spans="1:31" ht="15.75" customHeight="1" x14ac:dyDescent="0.2">
      <c r="A3178" s="22">
        <v>37316</v>
      </c>
      <c r="B3178" s="23">
        <f t="shared" ref="B3178:C3178" si="6360">LN(D3178)</f>
        <v>7.031476205971896</v>
      </c>
      <c r="C3178" s="23">
        <f t="shared" si="6360"/>
        <v>7.4970408200079923</v>
      </c>
      <c r="D3178" s="24">
        <v>1131.7</v>
      </c>
      <c r="E3178" s="24">
        <v>1802.7</v>
      </c>
      <c r="F3178" s="27">
        <f t="shared" ref="F3178:G3178" si="6361">LN(D3178/D3177)</f>
        <v>2.2338312701156306E-2</v>
      </c>
      <c r="G3178" s="27">
        <f t="shared" si="6361"/>
        <v>4.0355211226318508E-2</v>
      </c>
      <c r="H3178" s="27">
        <f t="shared" si="6135"/>
        <v>0.9379002162034914</v>
      </c>
      <c r="I3178" s="27"/>
      <c r="J3178" s="27">
        <v>3140</v>
      </c>
      <c r="K3178" s="27">
        <v>7.010201076423221</v>
      </c>
      <c r="L3178" s="37">
        <v>3.348271978316042E-2</v>
      </c>
      <c r="M3178" s="27"/>
      <c r="N3178" s="27"/>
      <c r="O3178" s="27"/>
      <c r="P3178" s="27"/>
      <c r="Q3178" s="27"/>
      <c r="R3178" s="27"/>
      <c r="S3178" s="27"/>
      <c r="T3178" s="27"/>
      <c r="U3178" s="27"/>
      <c r="V3178" s="27"/>
      <c r="W3178" s="27"/>
      <c r="X3178" s="27"/>
      <c r="Y3178" s="27"/>
      <c r="Z3178" s="27"/>
      <c r="AA3178" s="27"/>
      <c r="AB3178" s="27"/>
      <c r="AC3178" s="27"/>
      <c r="AD3178" s="27"/>
      <c r="AE3178" s="27"/>
    </row>
    <row r="3179" spans="1:31" ht="15.75" customHeight="1" x14ac:dyDescent="0.2">
      <c r="A3179" s="22">
        <v>37319</v>
      </c>
      <c r="B3179" s="23">
        <f t="shared" ref="B3179:C3179" si="6362">LN(D3179)</f>
        <v>7.0508161218227894</v>
      </c>
      <c r="C3179" s="23">
        <f t="shared" si="6362"/>
        <v>7.5279553517860167</v>
      </c>
      <c r="D3179" s="24">
        <v>1153.8</v>
      </c>
      <c r="E3179" s="24">
        <v>1859.3</v>
      </c>
      <c r="F3179" s="27">
        <f t="shared" ref="F3179:G3179" si="6363">LN(D3179/D3178)</f>
        <v>1.9339915850893133E-2</v>
      </c>
      <c r="G3179" s="27">
        <f t="shared" si="6363"/>
        <v>3.0914531778025115E-2</v>
      </c>
      <c r="H3179" s="27">
        <f t="shared" si="6135"/>
        <v>0.93661768598959272</v>
      </c>
      <c r="I3179" s="27"/>
      <c r="J3179" s="27">
        <v>3141</v>
      </c>
      <c r="K3179" s="27">
        <v>6.997829950785051</v>
      </c>
      <c r="L3179" s="37">
        <v>3.9549095990591532E-2</v>
      </c>
      <c r="M3179" s="27"/>
      <c r="N3179" s="27"/>
      <c r="O3179" s="27"/>
      <c r="P3179" s="27"/>
      <c r="Q3179" s="27"/>
      <c r="R3179" s="27"/>
      <c r="S3179" s="27"/>
      <c r="T3179" s="27"/>
      <c r="U3179" s="27"/>
      <c r="V3179" s="27"/>
      <c r="W3179" s="27"/>
      <c r="X3179" s="27"/>
      <c r="Y3179" s="27"/>
      <c r="Z3179" s="27"/>
      <c r="AA3179" s="27"/>
      <c r="AB3179" s="27"/>
      <c r="AC3179" s="27"/>
      <c r="AD3179" s="27"/>
      <c r="AE3179" s="27"/>
    </row>
    <row r="3180" spans="1:31" ht="15.75" customHeight="1" x14ac:dyDescent="0.2">
      <c r="A3180" s="22">
        <v>37320</v>
      </c>
      <c r="B3180" s="23">
        <f t="shared" ref="B3180:C3180" si="6364">LN(D3180)</f>
        <v>7.0441201535026536</v>
      </c>
      <c r="C3180" s="23">
        <f t="shared" si="6364"/>
        <v>7.5316595567999221</v>
      </c>
      <c r="D3180" s="24">
        <v>1146.0999999999999</v>
      </c>
      <c r="E3180" s="24">
        <v>1866.2</v>
      </c>
      <c r="F3180" s="27">
        <f t="shared" ref="F3180:G3180" si="6365">LN(D3180/D3179)</f>
        <v>-6.6959683201355457E-3</v>
      </c>
      <c r="G3180" s="27">
        <f t="shared" si="6365"/>
        <v>3.7042050139046616E-3</v>
      </c>
      <c r="H3180" s="27">
        <f t="shared" si="6135"/>
        <v>0.93526799776058711</v>
      </c>
      <c r="I3180" s="27"/>
      <c r="J3180" s="27">
        <v>3142</v>
      </c>
      <c r="K3180" s="27">
        <v>7.0018319316444071</v>
      </c>
      <c r="L3180" s="37">
        <v>4.2288221858246544E-2</v>
      </c>
      <c r="M3180" s="27"/>
      <c r="N3180" s="27"/>
      <c r="O3180" s="27"/>
      <c r="P3180" s="27"/>
      <c r="Q3180" s="27"/>
      <c r="R3180" s="27"/>
      <c r="S3180" s="27"/>
      <c r="T3180" s="27"/>
      <c r="U3180" s="27"/>
      <c r="V3180" s="27"/>
      <c r="W3180" s="27"/>
      <c r="X3180" s="27"/>
      <c r="Y3180" s="27"/>
      <c r="Z3180" s="27"/>
      <c r="AA3180" s="27"/>
      <c r="AB3180" s="27"/>
      <c r="AC3180" s="27"/>
      <c r="AD3180" s="27"/>
      <c r="AE3180" s="27"/>
    </row>
    <row r="3181" spans="1:31" ht="15.75" customHeight="1" x14ac:dyDescent="0.2">
      <c r="A3181" s="22">
        <v>37321</v>
      </c>
      <c r="B3181" s="23">
        <f t="shared" ref="B3181:C3181" si="6366">LN(D3181)</f>
        <v>7.0585001656745625</v>
      </c>
      <c r="C3181" s="23">
        <f t="shared" si="6366"/>
        <v>7.5445437258726979</v>
      </c>
      <c r="D3181" s="24">
        <v>1162.7</v>
      </c>
      <c r="E3181" s="24">
        <v>1890.4</v>
      </c>
      <c r="F3181" s="27">
        <f t="shared" ref="F3181:G3181" si="6367">LN(D3181/D3180)</f>
        <v>1.4380012171909012E-2</v>
      </c>
      <c r="G3181" s="27">
        <f t="shared" si="6367"/>
        <v>1.2884169072776414E-2</v>
      </c>
      <c r="H3181" s="27">
        <f t="shared" si="6135"/>
        <v>0.93557681181814434</v>
      </c>
      <c r="I3181" s="27"/>
      <c r="J3181" s="27">
        <v>3143</v>
      </c>
      <c r="K3181" s="27">
        <v>6.9794024616529722</v>
      </c>
      <c r="L3181" s="37">
        <v>4.8355609723861548E-2</v>
      </c>
      <c r="M3181" s="27"/>
      <c r="N3181" s="27"/>
      <c r="O3181" s="27"/>
      <c r="P3181" s="27"/>
      <c r="Q3181" s="27"/>
      <c r="R3181" s="27"/>
      <c r="S3181" s="27"/>
      <c r="T3181" s="27"/>
      <c r="U3181" s="27"/>
      <c r="V3181" s="27"/>
      <c r="W3181" s="27"/>
      <c r="X3181" s="27"/>
      <c r="Y3181" s="27"/>
      <c r="Z3181" s="27"/>
      <c r="AA3181" s="27"/>
      <c r="AB3181" s="27"/>
      <c r="AC3181" s="27"/>
      <c r="AD3181" s="27"/>
      <c r="AE3181" s="27"/>
    </row>
    <row r="3182" spans="1:31" ht="15.75" customHeight="1" x14ac:dyDescent="0.2">
      <c r="A3182" s="22">
        <v>37322</v>
      </c>
      <c r="B3182" s="23">
        <f t="shared" ref="B3182:C3182" si="6368">LN(D3182)</f>
        <v>7.0540177859603892</v>
      </c>
      <c r="C3182" s="23">
        <f t="shared" si="6368"/>
        <v>7.5398777577043079</v>
      </c>
      <c r="D3182" s="24">
        <v>1157.5</v>
      </c>
      <c r="E3182" s="24">
        <v>1881.6</v>
      </c>
      <c r="F3182" s="27">
        <f t="shared" ref="F3182:G3182" si="6369">LN(D3182/D3181)</f>
        <v>-4.4823797141733792E-3</v>
      </c>
      <c r="G3182" s="27">
        <f t="shared" si="6369"/>
        <v>-4.6659681683904001E-3</v>
      </c>
      <c r="H3182" s="27">
        <f t="shared" si="6135"/>
        <v>0.93556129325207382</v>
      </c>
      <c r="I3182" s="27"/>
      <c r="J3182" s="27">
        <v>3144</v>
      </c>
      <c r="K3182" s="27">
        <v>6.9959001333883748</v>
      </c>
      <c r="L3182" s="37">
        <v>4.1830222015507346E-2</v>
      </c>
      <c r="M3182" s="27"/>
      <c r="N3182" s="27"/>
      <c r="O3182" s="27"/>
      <c r="P3182" s="27"/>
      <c r="Q3182" s="27"/>
      <c r="R3182" s="27"/>
      <c r="S3182" s="27"/>
      <c r="T3182" s="27"/>
      <c r="U3182" s="27"/>
      <c r="V3182" s="27"/>
      <c r="W3182" s="27"/>
      <c r="X3182" s="27"/>
      <c r="Y3182" s="27"/>
      <c r="Z3182" s="27"/>
      <c r="AA3182" s="27"/>
      <c r="AB3182" s="27"/>
      <c r="AC3182" s="27"/>
      <c r="AD3182" s="27"/>
      <c r="AE3182" s="27"/>
    </row>
    <row r="3183" spans="1:31" ht="15.75" customHeight="1" x14ac:dyDescent="0.2">
      <c r="A3183" s="22">
        <v>37323</v>
      </c>
      <c r="B3183" s="23">
        <f t="shared" ref="B3183:C3183" si="6370">LN(D3183)</f>
        <v>7.0598753270429704</v>
      </c>
      <c r="C3183" s="23">
        <f t="shared" si="6370"/>
        <v>7.5650680065328659</v>
      </c>
      <c r="D3183" s="24">
        <v>1164.3</v>
      </c>
      <c r="E3183" s="24">
        <v>1929.6</v>
      </c>
      <c r="F3183" s="27">
        <f t="shared" ref="F3183:G3183" si="6371">LN(D3183/D3182)</f>
        <v>5.8575410825811199E-3</v>
      </c>
      <c r="G3183" s="27">
        <f t="shared" si="6371"/>
        <v>2.5190248828558495E-2</v>
      </c>
      <c r="H3183" s="27">
        <f t="shared" si="6135"/>
        <v>0.93322033866005794</v>
      </c>
      <c r="I3183" s="27"/>
      <c r="J3183" s="27">
        <v>3145</v>
      </c>
      <c r="K3183" s="27">
        <v>6.9737033934944108</v>
      </c>
      <c r="L3183" s="37">
        <v>5.4054677882422908E-2</v>
      </c>
      <c r="M3183" s="27"/>
      <c r="N3183" s="27"/>
      <c r="O3183" s="27"/>
      <c r="P3183" s="27"/>
      <c r="Q3183" s="27"/>
      <c r="R3183" s="27"/>
      <c r="S3183" s="27"/>
      <c r="T3183" s="27"/>
      <c r="U3183" s="27"/>
      <c r="V3183" s="27"/>
      <c r="W3183" s="27"/>
      <c r="X3183" s="27"/>
      <c r="Y3183" s="27"/>
      <c r="Z3183" s="27"/>
      <c r="AA3183" s="27"/>
      <c r="AB3183" s="27"/>
      <c r="AC3183" s="27"/>
      <c r="AD3183" s="27"/>
      <c r="AE3183" s="27"/>
    </row>
    <row r="3184" spans="1:31" ht="15.75" customHeight="1" x14ac:dyDescent="0.2">
      <c r="A3184" s="22">
        <v>37326</v>
      </c>
      <c r="B3184" s="23">
        <f t="shared" ref="B3184:C3184" si="6372">LN(D3184)</f>
        <v>7.063219381606209</v>
      </c>
      <c r="C3184" s="23">
        <f t="shared" si="6372"/>
        <v>7.5649643527364532</v>
      </c>
      <c r="D3184" s="24">
        <v>1168.2</v>
      </c>
      <c r="E3184" s="24">
        <v>1929.4</v>
      </c>
      <c r="F3184" s="27">
        <f t="shared" ref="F3184:G3184" si="6373">LN(D3184/D3183)</f>
        <v>3.3440545632388557E-3</v>
      </c>
      <c r="G3184" s="27">
        <f t="shared" si="6373"/>
        <v>-1.0365379641294967E-4</v>
      </c>
      <c r="H3184" s="27">
        <f t="shared" si="6135"/>
        <v>0.93367517046544324</v>
      </c>
      <c r="I3184" s="27"/>
      <c r="J3184" s="27">
        <v>3146</v>
      </c>
      <c r="K3184" s="27">
        <v>6.9737033934944108</v>
      </c>
      <c r="L3184" s="37">
        <v>5.4054677882422908E-2</v>
      </c>
      <c r="M3184" s="27"/>
      <c r="N3184" s="27"/>
      <c r="O3184" s="27"/>
      <c r="P3184" s="27"/>
      <c r="Q3184" s="27"/>
      <c r="R3184" s="27"/>
      <c r="S3184" s="27"/>
      <c r="T3184" s="27"/>
      <c r="U3184" s="27"/>
      <c r="V3184" s="27"/>
      <c r="W3184" s="27"/>
      <c r="X3184" s="27"/>
      <c r="Y3184" s="27"/>
      <c r="Z3184" s="27"/>
      <c r="AA3184" s="27"/>
      <c r="AB3184" s="27"/>
      <c r="AC3184" s="27"/>
      <c r="AD3184" s="27"/>
      <c r="AE3184" s="27"/>
    </row>
    <row r="3185" spans="1:31" ht="15.75" customHeight="1" x14ac:dyDescent="0.2">
      <c r="A3185" s="22">
        <v>37327</v>
      </c>
      <c r="B3185" s="23">
        <f t="shared" ref="B3185:C3185" si="6374">LN(D3185)</f>
        <v>7.060905458475812</v>
      </c>
      <c r="C3185" s="23">
        <f t="shared" si="6374"/>
        <v>7.5480816833584994</v>
      </c>
      <c r="D3185" s="24">
        <v>1165.5</v>
      </c>
      <c r="E3185" s="24">
        <v>1897.1</v>
      </c>
      <c r="F3185" s="27">
        <f t="shared" ref="F3185:G3185" si="6375">LN(D3185/D3184)</f>
        <v>-2.3139231303972345E-3</v>
      </c>
      <c r="G3185" s="27">
        <f t="shared" si="6375"/>
        <v>-1.6882669377953619E-2</v>
      </c>
      <c r="H3185" s="27">
        <f t="shared" si="6135"/>
        <v>0.93545694849106087</v>
      </c>
      <c r="I3185" s="27"/>
      <c r="J3185" s="27">
        <v>3147</v>
      </c>
      <c r="K3185" s="27">
        <v>6.9540685461181875</v>
      </c>
      <c r="L3185" s="37">
        <v>6.6390222777034325E-2</v>
      </c>
      <c r="M3185" s="27"/>
      <c r="N3185" s="27"/>
      <c r="O3185" s="27"/>
      <c r="P3185" s="27"/>
      <c r="Q3185" s="27"/>
      <c r="R3185" s="27"/>
      <c r="S3185" s="27"/>
      <c r="T3185" s="27"/>
      <c r="U3185" s="27"/>
      <c r="V3185" s="27"/>
      <c r="W3185" s="27"/>
      <c r="X3185" s="27"/>
      <c r="Y3185" s="27"/>
      <c r="Z3185" s="27"/>
      <c r="AA3185" s="27"/>
      <c r="AB3185" s="27"/>
      <c r="AC3185" s="27"/>
      <c r="AD3185" s="27"/>
      <c r="AE3185" s="27"/>
    </row>
    <row r="3186" spans="1:31" ht="15.75" customHeight="1" x14ac:dyDescent="0.2">
      <c r="A3186" s="22">
        <v>37328</v>
      </c>
      <c r="B3186" s="23">
        <f t="shared" ref="B3186:C3186" si="6376">LN(D3186)</f>
        <v>7.0509894470680452</v>
      </c>
      <c r="C3186" s="23">
        <f t="shared" si="6376"/>
        <v>7.5294064578370126</v>
      </c>
      <c r="D3186" s="24">
        <v>1154</v>
      </c>
      <c r="E3186" s="24">
        <v>1862</v>
      </c>
      <c r="F3186" s="27">
        <f t="shared" ref="F3186:G3186" si="6377">LN(D3186/D3185)</f>
        <v>-9.9160114077669198E-3</v>
      </c>
      <c r="G3186" s="27">
        <f t="shared" si="6377"/>
        <v>-1.8675225521487232E-2</v>
      </c>
      <c r="H3186" s="27">
        <f t="shared" si="6135"/>
        <v>0.93646019597321573</v>
      </c>
      <c r="I3186" s="27"/>
      <c r="J3186" s="27">
        <v>3148</v>
      </c>
      <c r="K3186" s="27">
        <v>6.970451340643316</v>
      </c>
      <c r="L3186" s="37">
        <v>5.7838739967558617E-2</v>
      </c>
      <c r="M3186" s="27"/>
      <c r="N3186" s="27"/>
      <c r="O3186" s="27"/>
      <c r="P3186" s="27"/>
      <c r="Q3186" s="27"/>
      <c r="R3186" s="27"/>
      <c r="S3186" s="27"/>
      <c r="T3186" s="27"/>
      <c r="U3186" s="27"/>
      <c r="V3186" s="27"/>
      <c r="W3186" s="27"/>
      <c r="X3186" s="27"/>
      <c r="Y3186" s="27"/>
      <c r="Z3186" s="27"/>
      <c r="AA3186" s="27"/>
      <c r="AB3186" s="27"/>
      <c r="AC3186" s="27"/>
      <c r="AD3186" s="27"/>
      <c r="AE3186" s="27"/>
    </row>
    <row r="3187" spans="1:31" ht="15.75" customHeight="1" x14ac:dyDescent="0.2">
      <c r="A3187" s="22">
        <v>37329</v>
      </c>
      <c r="B3187" s="23">
        <f t="shared" ref="B3187:C3187" si="6378">LN(D3187)</f>
        <v>7.0501225202690589</v>
      </c>
      <c r="C3187" s="23">
        <f t="shared" si="6378"/>
        <v>7.5251546821038078</v>
      </c>
      <c r="D3187" s="24">
        <v>1153</v>
      </c>
      <c r="E3187" s="24">
        <v>1854.1</v>
      </c>
      <c r="F3187" s="27">
        <f t="shared" ref="F3187:G3187" si="6379">LN(D3187/D3186)</f>
        <v>-8.6692679898583763E-4</v>
      </c>
      <c r="G3187" s="27">
        <f t="shared" si="6379"/>
        <v>-4.2517757332047245E-3</v>
      </c>
      <c r="H3187" s="27">
        <f t="shared" si="6135"/>
        <v>0.936874100014919</v>
      </c>
      <c r="I3187" s="27"/>
      <c r="J3187" s="27">
        <v>3149</v>
      </c>
      <c r="K3187" s="27">
        <v>6.9786369158636585</v>
      </c>
      <c r="L3187" s="37">
        <v>5.3192678220405298E-2</v>
      </c>
      <c r="M3187" s="27"/>
      <c r="N3187" s="27"/>
      <c r="O3187" s="27"/>
      <c r="P3187" s="27"/>
      <c r="Q3187" s="27"/>
      <c r="R3187" s="27"/>
      <c r="S3187" s="27"/>
      <c r="T3187" s="27"/>
      <c r="U3187" s="27"/>
      <c r="V3187" s="27"/>
      <c r="W3187" s="27"/>
      <c r="X3187" s="27"/>
      <c r="Y3187" s="27"/>
      <c r="Z3187" s="27"/>
      <c r="AA3187" s="27"/>
      <c r="AB3187" s="27"/>
      <c r="AC3187" s="27"/>
      <c r="AD3187" s="27"/>
      <c r="AE3187" s="27"/>
    </row>
    <row r="3188" spans="1:31" ht="15.75" customHeight="1" x14ac:dyDescent="0.2">
      <c r="A3188" s="22">
        <v>37330</v>
      </c>
      <c r="B3188" s="23">
        <f t="shared" ref="B3188:C3188" si="6380">LN(D3188)</f>
        <v>7.0614201265262873</v>
      </c>
      <c r="C3188" s="23">
        <f t="shared" si="6380"/>
        <v>7.5327842054657914</v>
      </c>
      <c r="D3188" s="24">
        <v>1166.0999999999999</v>
      </c>
      <c r="E3188" s="24">
        <v>1868.3</v>
      </c>
      <c r="F3188" s="27">
        <f t="shared" ref="F3188:G3188" si="6381">LN(D3188/D3187)</f>
        <v>1.1297606257228069E-2</v>
      </c>
      <c r="G3188" s="27">
        <f t="shared" si="6381"/>
        <v>7.6295233619841519E-3</v>
      </c>
      <c r="H3188" s="27">
        <f t="shared" si="6135"/>
        <v>0.93742498575792443</v>
      </c>
      <c r="I3188" s="27"/>
      <c r="J3188" s="27">
        <v>3150</v>
      </c>
      <c r="K3188" s="27">
        <v>6.9766995651295982</v>
      </c>
      <c r="L3188" s="37">
        <v>5.6101202826763341E-2</v>
      </c>
      <c r="M3188" s="27"/>
      <c r="N3188" s="27"/>
      <c r="O3188" s="27"/>
      <c r="P3188" s="27"/>
      <c r="Q3188" s="27"/>
      <c r="R3188" s="27"/>
      <c r="S3188" s="27"/>
      <c r="T3188" s="27"/>
      <c r="U3188" s="27"/>
      <c r="V3188" s="27"/>
      <c r="W3188" s="27"/>
      <c r="X3188" s="27"/>
      <c r="Y3188" s="27"/>
      <c r="Z3188" s="27"/>
      <c r="AA3188" s="27"/>
      <c r="AB3188" s="27"/>
      <c r="AC3188" s="27"/>
      <c r="AD3188" s="27"/>
      <c r="AE3188" s="27"/>
    </row>
    <row r="3189" spans="1:31" ht="15.75" customHeight="1" x14ac:dyDescent="0.2">
      <c r="A3189" s="22">
        <v>37333</v>
      </c>
      <c r="B3189" s="23">
        <f t="shared" ref="B3189:C3189" si="6382">LN(D3189)</f>
        <v>7.060905458475812</v>
      </c>
      <c r="C3189" s="23">
        <f t="shared" si="6382"/>
        <v>7.5374300365865086</v>
      </c>
      <c r="D3189" s="24">
        <v>1165.5</v>
      </c>
      <c r="E3189" s="24">
        <v>1877</v>
      </c>
      <c r="F3189" s="27">
        <f t="shared" ref="F3189:G3189" si="6383">LN(D3189/D3188)</f>
        <v>-5.1466805047528728E-4</v>
      </c>
      <c r="G3189" s="27">
        <f t="shared" si="6383"/>
        <v>4.6458311207171876E-3</v>
      </c>
      <c r="H3189" s="27">
        <f t="shared" si="6135"/>
        <v>0.93677890530357733</v>
      </c>
      <c r="I3189" s="27"/>
      <c r="J3189" s="27">
        <v>3151</v>
      </c>
      <c r="K3189" s="27">
        <v>6.9792010747860367</v>
      </c>
      <c r="L3189" s="37">
        <v>5.3423186241969844E-2</v>
      </c>
      <c r="M3189" s="27"/>
      <c r="N3189" s="27"/>
      <c r="O3189" s="27"/>
      <c r="P3189" s="27"/>
      <c r="Q3189" s="27"/>
      <c r="R3189" s="27"/>
      <c r="S3189" s="27"/>
      <c r="T3189" s="27"/>
      <c r="U3189" s="27"/>
      <c r="V3189" s="27"/>
      <c r="W3189" s="27"/>
      <c r="X3189" s="27"/>
      <c r="Y3189" s="27"/>
      <c r="Z3189" s="27"/>
      <c r="AA3189" s="27"/>
      <c r="AB3189" s="27"/>
      <c r="AC3189" s="27"/>
      <c r="AD3189" s="27"/>
      <c r="AE3189" s="27"/>
    </row>
    <row r="3190" spans="1:31" ht="15.75" customHeight="1" x14ac:dyDescent="0.2">
      <c r="A3190" s="22">
        <v>37334</v>
      </c>
      <c r="B3190" s="23">
        <f t="shared" ref="B3190:C3190" si="6384">LN(D3190)</f>
        <v>7.0649299533541354</v>
      </c>
      <c r="C3190" s="23">
        <f t="shared" si="6384"/>
        <v>7.5394524972258594</v>
      </c>
      <c r="D3190" s="24">
        <v>1170.2</v>
      </c>
      <c r="E3190" s="24">
        <v>1880.8</v>
      </c>
      <c r="F3190" s="27">
        <f t="shared" ref="F3190:G3190" si="6385">LN(D3190/D3189)</f>
        <v>4.0244948783238433E-3</v>
      </c>
      <c r="G3190" s="27">
        <f t="shared" si="6385"/>
        <v>2.0224606393509149E-3</v>
      </c>
      <c r="H3190" s="27">
        <f t="shared" si="6135"/>
        <v>0.93706140544736838</v>
      </c>
      <c r="I3190" s="27"/>
      <c r="J3190" s="27">
        <v>3152</v>
      </c>
      <c r="K3190" s="27">
        <v>6.9583826676009615</v>
      </c>
      <c r="L3190" s="37">
        <v>4.5228097024696545E-2</v>
      </c>
      <c r="M3190" s="27"/>
      <c r="N3190" s="27"/>
      <c r="O3190" s="27"/>
      <c r="P3190" s="27"/>
      <c r="Q3190" s="27"/>
      <c r="R3190" s="27"/>
      <c r="S3190" s="27"/>
      <c r="T3190" s="27"/>
      <c r="U3190" s="27"/>
      <c r="V3190" s="27"/>
      <c r="W3190" s="27"/>
      <c r="X3190" s="27"/>
      <c r="Y3190" s="27"/>
      <c r="Z3190" s="27"/>
      <c r="AA3190" s="27"/>
      <c r="AB3190" s="27"/>
      <c r="AC3190" s="27"/>
      <c r="AD3190" s="27"/>
      <c r="AE3190" s="27"/>
    </row>
    <row r="3191" spans="1:31" ht="15.75" customHeight="1" x14ac:dyDescent="0.2">
      <c r="A3191" s="22">
        <v>37335</v>
      </c>
      <c r="B3191" s="23">
        <f t="shared" ref="B3191:C3191" si="6386">LN(D3191)</f>
        <v>7.0490812150725723</v>
      </c>
      <c r="C3191" s="23">
        <f t="shared" si="6386"/>
        <v>7.5136001311392855</v>
      </c>
      <c r="D3191" s="24">
        <v>1151.8</v>
      </c>
      <c r="E3191" s="24">
        <v>1832.8</v>
      </c>
      <c r="F3191" s="27">
        <f t="shared" ref="F3191:G3191" si="6387">LN(D3191/D3190)</f>
        <v>-1.5848738281563773E-2</v>
      </c>
      <c r="G3191" s="27">
        <f t="shared" si="6387"/>
        <v>-2.5852366086574031E-2</v>
      </c>
      <c r="H3191" s="27">
        <f t="shared" si="6135"/>
        <v>0.93817625266727123</v>
      </c>
      <c r="I3191" s="27"/>
      <c r="J3191" s="27">
        <v>3153</v>
      </c>
      <c r="K3191" s="27">
        <v>6.9668174901307989</v>
      </c>
      <c r="L3191" s="37">
        <v>4.8445996566623073E-2</v>
      </c>
      <c r="M3191" s="27"/>
      <c r="N3191" s="27"/>
      <c r="O3191" s="27"/>
      <c r="P3191" s="27"/>
      <c r="Q3191" s="27"/>
      <c r="R3191" s="27"/>
      <c r="S3191" s="27"/>
      <c r="T3191" s="27"/>
      <c r="U3191" s="27"/>
      <c r="V3191" s="27"/>
      <c r="W3191" s="27"/>
      <c r="X3191" s="27"/>
      <c r="Y3191" s="27"/>
      <c r="Z3191" s="27"/>
      <c r="AA3191" s="27"/>
      <c r="AB3191" s="27"/>
      <c r="AC3191" s="27"/>
      <c r="AD3191" s="27"/>
      <c r="AE3191" s="27"/>
    </row>
    <row r="3192" spans="1:31" ht="15.75" customHeight="1" x14ac:dyDescent="0.2">
      <c r="A3192" s="22">
        <v>37336</v>
      </c>
      <c r="B3192" s="23">
        <f t="shared" ref="B3192:C3192" si="6388">LN(D3192)</f>
        <v>7.0505560776138081</v>
      </c>
      <c r="C3192" s="23">
        <f t="shared" si="6388"/>
        <v>7.5330517926339082</v>
      </c>
      <c r="D3192" s="24">
        <v>1153.5</v>
      </c>
      <c r="E3192" s="24">
        <v>1868.8</v>
      </c>
      <c r="F3192" s="27">
        <f t="shared" ref="F3192:G3192" si="6389">LN(D3192/D3191)</f>
        <v>1.4748625412364118E-3</v>
      </c>
      <c r="G3192" s="27">
        <f t="shared" si="6389"/>
        <v>1.9451661494622047E-2</v>
      </c>
      <c r="H3192" s="27">
        <f t="shared" si="6135"/>
        <v>0.93594950249885422</v>
      </c>
      <c r="I3192" s="27"/>
      <c r="J3192" s="27">
        <v>3154</v>
      </c>
      <c r="K3192" s="27">
        <v>6.9752029123318868</v>
      </c>
      <c r="L3192" s="37">
        <v>5.4946974863856468E-2</v>
      </c>
      <c r="M3192" s="27"/>
      <c r="N3192" s="27"/>
      <c r="O3192" s="27"/>
      <c r="P3192" s="27"/>
      <c r="Q3192" s="27"/>
      <c r="R3192" s="27"/>
      <c r="S3192" s="27"/>
      <c r="T3192" s="27"/>
      <c r="U3192" s="27"/>
      <c r="V3192" s="27"/>
      <c r="W3192" s="27"/>
      <c r="X3192" s="27"/>
      <c r="Y3192" s="27"/>
      <c r="Z3192" s="27"/>
      <c r="AA3192" s="27"/>
      <c r="AB3192" s="27"/>
      <c r="AC3192" s="27"/>
      <c r="AD3192" s="27"/>
      <c r="AE3192" s="27"/>
    </row>
    <row r="3193" spans="1:31" ht="15.75" customHeight="1" x14ac:dyDescent="0.2">
      <c r="A3193" s="22">
        <v>37337</v>
      </c>
      <c r="B3193" s="23">
        <f t="shared" ref="B3193:C3193" si="6390">LN(D3193)</f>
        <v>7.0463861471513587</v>
      </c>
      <c r="C3193" s="23">
        <f t="shared" si="6390"/>
        <v>7.5236433739951307</v>
      </c>
      <c r="D3193" s="24">
        <v>1148.7</v>
      </c>
      <c r="E3193" s="24">
        <v>1851.3</v>
      </c>
      <c r="F3193" s="27">
        <f t="shared" ref="F3193:G3193" si="6391">LN(D3193/D3192)</f>
        <v>-4.1699304624497448E-3</v>
      </c>
      <c r="G3193" s="27">
        <f t="shared" si="6391"/>
        <v>-9.4084186387770087E-3</v>
      </c>
      <c r="H3193" s="27">
        <f t="shared" si="6135"/>
        <v>0.93656567661176326</v>
      </c>
      <c r="I3193" s="27"/>
      <c r="J3193" s="27">
        <v>3155</v>
      </c>
      <c r="K3193" s="27">
        <v>6.9659166294913266</v>
      </c>
      <c r="L3193" s="37">
        <v>5.7129693825545225E-2</v>
      </c>
      <c r="M3193" s="27"/>
      <c r="N3193" s="27"/>
      <c r="O3193" s="27"/>
      <c r="P3193" s="27"/>
      <c r="Q3193" s="27"/>
      <c r="R3193" s="27"/>
      <c r="S3193" s="27"/>
      <c r="T3193" s="27"/>
      <c r="U3193" s="27"/>
      <c r="V3193" s="27"/>
      <c r="W3193" s="27"/>
      <c r="X3193" s="27"/>
      <c r="Y3193" s="27"/>
      <c r="Z3193" s="27"/>
      <c r="AA3193" s="27"/>
      <c r="AB3193" s="27"/>
      <c r="AC3193" s="27"/>
      <c r="AD3193" s="27"/>
      <c r="AE3193" s="27"/>
    </row>
    <row r="3194" spans="1:31" ht="15.75" customHeight="1" x14ac:dyDescent="0.2">
      <c r="A3194" s="22">
        <v>37340</v>
      </c>
      <c r="B3194" s="23">
        <f t="shared" ref="B3194:C3194" si="6392">LN(D3194)</f>
        <v>7.0315645647084235</v>
      </c>
      <c r="C3194" s="23">
        <f t="shared" si="6392"/>
        <v>7.5024072127929831</v>
      </c>
      <c r="D3194" s="24">
        <v>1131.8</v>
      </c>
      <c r="E3194" s="24">
        <v>1812.4</v>
      </c>
      <c r="F3194" s="27">
        <f t="shared" ref="F3194:G3194" si="6393">LN(D3194/D3193)</f>
        <v>-1.4821582442935192E-2</v>
      </c>
      <c r="G3194" s="27">
        <f t="shared" si="6393"/>
        <v>-2.1236161202147701E-2</v>
      </c>
      <c r="H3194" s="27">
        <f t="shared" si="6135"/>
        <v>0.93724112345145882</v>
      </c>
      <c r="I3194" s="27"/>
      <c r="J3194" s="27">
        <v>3156</v>
      </c>
      <c r="K3194" s="27">
        <v>6.9427561937573063</v>
      </c>
      <c r="L3194" s="37">
        <v>5.5205353110979516E-2</v>
      </c>
      <c r="M3194" s="27"/>
      <c r="N3194" s="27"/>
      <c r="O3194" s="27"/>
      <c r="P3194" s="27"/>
      <c r="Q3194" s="27"/>
      <c r="R3194" s="27"/>
      <c r="S3194" s="27"/>
      <c r="T3194" s="27"/>
      <c r="U3194" s="27"/>
      <c r="V3194" s="27"/>
      <c r="W3194" s="27"/>
      <c r="X3194" s="27"/>
      <c r="Y3194" s="27"/>
      <c r="Z3194" s="27"/>
      <c r="AA3194" s="27"/>
      <c r="AB3194" s="27"/>
      <c r="AC3194" s="27"/>
      <c r="AD3194" s="27"/>
      <c r="AE3194" s="27"/>
    </row>
    <row r="3195" spans="1:31" ht="15.75" customHeight="1" x14ac:dyDescent="0.2">
      <c r="A3195" s="22">
        <v>37341</v>
      </c>
      <c r="B3195" s="23">
        <f t="shared" ref="B3195:C3195" si="6394">LN(D3195)</f>
        <v>7.0373790467756425</v>
      </c>
      <c r="C3195" s="23">
        <f t="shared" si="6394"/>
        <v>7.5088419936928688</v>
      </c>
      <c r="D3195" s="24">
        <v>1138.4000000000001</v>
      </c>
      <c r="E3195" s="24">
        <v>1824.1</v>
      </c>
      <c r="F3195" s="27">
        <f t="shared" ref="F3195:G3195" si="6395">LN(D3195/D3194)</f>
        <v>5.8144820672191878E-3</v>
      </c>
      <c r="G3195" s="27">
        <f t="shared" si="6395"/>
        <v>6.434780899885674E-3</v>
      </c>
      <c r="H3195" s="27">
        <f t="shared" si="6135"/>
        <v>0.93721229620849178</v>
      </c>
      <c r="I3195" s="27"/>
      <c r="J3195" s="27">
        <v>3157</v>
      </c>
      <c r="K3195" s="27">
        <v>6.9355488373225205</v>
      </c>
      <c r="L3195" s="37">
        <v>5.8384137900668875E-2</v>
      </c>
      <c r="M3195" s="27"/>
      <c r="N3195" s="27"/>
      <c r="O3195" s="27"/>
      <c r="P3195" s="27"/>
      <c r="Q3195" s="27"/>
      <c r="R3195" s="27"/>
      <c r="S3195" s="27"/>
      <c r="T3195" s="27"/>
      <c r="U3195" s="27"/>
      <c r="V3195" s="27"/>
      <c r="W3195" s="27"/>
      <c r="X3195" s="27"/>
      <c r="Y3195" s="27"/>
      <c r="Z3195" s="27"/>
      <c r="AA3195" s="27"/>
      <c r="AB3195" s="27"/>
      <c r="AC3195" s="27"/>
      <c r="AD3195" s="27"/>
      <c r="AE3195" s="27"/>
    </row>
    <row r="3196" spans="1:31" ht="15.75" customHeight="1" x14ac:dyDescent="0.2">
      <c r="A3196" s="22">
        <v>37342</v>
      </c>
      <c r="B3196" s="23">
        <f t="shared" ref="B3196:C3196" si="6396">LN(D3196)</f>
        <v>7.0427231393926215</v>
      </c>
      <c r="C3196" s="23">
        <f t="shared" si="6396"/>
        <v>7.5102663392826381</v>
      </c>
      <c r="D3196" s="24">
        <v>1144.5</v>
      </c>
      <c r="E3196" s="24">
        <v>1826.7</v>
      </c>
      <c r="F3196" s="27">
        <f t="shared" ref="F3196:G3196" si="6397">LN(D3196/D3195)</f>
        <v>5.3440926169786825E-3</v>
      </c>
      <c r="G3196" s="27">
        <f t="shared" si="6397"/>
        <v>1.4243455897691823E-3</v>
      </c>
      <c r="H3196" s="27">
        <f t="shared" si="6135"/>
        <v>0.93774612260493084</v>
      </c>
      <c r="I3196" s="27"/>
      <c r="J3196" s="27">
        <v>3158</v>
      </c>
      <c r="K3196" s="27">
        <v>6.9244822882118502</v>
      </c>
      <c r="L3196" s="37">
        <v>6.3469532764563574E-2</v>
      </c>
      <c r="M3196" s="27"/>
      <c r="N3196" s="27"/>
      <c r="O3196" s="27"/>
      <c r="P3196" s="27"/>
      <c r="Q3196" s="27"/>
      <c r="R3196" s="27"/>
      <c r="S3196" s="27"/>
      <c r="T3196" s="27"/>
      <c r="U3196" s="27"/>
      <c r="V3196" s="27"/>
      <c r="W3196" s="27"/>
      <c r="X3196" s="27"/>
      <c r="Y3196" s="27"/>
      <c r="Z3196" s="27"/>
      <c r="AA3196" s="27"/>
      <c r="AB3196" s="27"/>
      <c r="AC3196" s="27"/>
      <c r="AD3196" s="27"/>
      <c r="AE3196" s="27"/>
    </row>
    <row r="3197" spans="1:31" ht="15.75" customHeight="1" x14ac:dyDescent="0.2">
      <c r="A3197" s="22">
        <v>37343</v>
      </c>
      <c r="B3197" s="23">
        <f t="shared" ref="B3197:C3197" si="6398">LN(D3197)</f>
        <v>7.0451666348050974</v>
      </c>
      <c r="C3197" s="23">
        <f t="shared" si="6398"/>
        <v>7.5203971448824323</v>
      </c>
      <c r="D3197" s="24">
        <v>1147.3</v>
      </c>
      <c r="E3197" s="24">
        <v>1845.3</v>
      </c>
      <c r="F3197" s="27">
        <f t="shared" ref="F3197:G3197" si="6399">LN(D3197/D3196)</f>
        <v>2.4434954124758451E-3</v>
      </c>
      <c r="G3197" s="27">
        <f t="shared" si="6399"/>
        <v>1.013080559979424E-2</v>
      </c>
      <c r="H3197" s="27">
        <f t="shared" si="6135"/>
        <v>0.93680779074271026</v>
      </c>
      <c r="I3197" s="27"/>
      <c r="J3197" s="27">
        <v>3159</v>
      </c>
      <c r="K3197" s="27">
        <v>6.9111508167484157</v>
      </c>
      <c r="L3197" s="37">
        <v>7.365809167601256E-2</v>
      </c>
      <c r="M3197" s="27"/>
      <c r="N3197" s="27"/>
      <c r="O3197" s="27"/>
      <c r="P3197" s="27"/>
      <c r="Q3197" s="27"/>
      <c r="R3197" s="27"/>
      <c r="S3197" s="27"/>
      <c r="T3197" s="27"/>
      <c r="U3197" s="27"/>
      <c r="V3197" s="27"/>
      <c r="W3197" s="27"/>
      <c r="X3197" s="27"/>
      <c r="Y3197" s="27"/>
      <c r="Z3197" s="27"/>
      <c r="AA3197" s="27"/>
      <c r="AB3197" s="27"/>
      <c r="AC3197" s="27"/>
      <c r="AD3197" s="27"/>
      <c r="AE3197" s="27"/>
    </row>
    <row r="3198" spans="1:31" ht="15.75" customHeight="1" x14ac:dyDescent="0.2">
      <c r="A3198" s="22">
        <v>37344</v>
      </c>
      <c r="B3198" s="23">
        <f t="shared" ref="B3198:C3198" si="6400">LN(D3198)</f>
        <v>7.0451666348050974</v>
      </c>
      <c r="C3198" s="23">
        <f t="shared" si="6400"/>
        <v>7.5203971448824323</v>
      </c>
      <c r="D3198" s="24">
        <v>1147.3</v>
      </c>
      <c r="E3198" s="24">
        <v>1845.3</v>
      </c>
      <c r="F3198" s="27">
        <f t="shared" ref="F3198:G3198" si="6401">LN(D3198/D3197)</f>
        <v>0</v>
      </c>
      <c r="G3198" s="27">
        <f t="shared" si="6401"/>
        <v>0</v>
      </c>
      <c r="H3198" s="27">
        <f t="shared" si="6135"/>
        <v>0.93680779074271026</v>
      </c>
      <c r="I3198" s="27"/>
      <c r="J3198" s="27">
        <v>3160</v>
      </c>
      <c r="K3198" s="27">
        <v>6.9271129505000921</v>
      </c>
      <c r="L3198" s="37">
        <v>7.2491982111923647E-2</v>
      </c>
      <c r="M3198" s="27"/>
      <c r="N3198" s="27"/>
      <c r="O3198" s="27"/>
      <c r="P3198" s="27"/>
      <c r="Q3198" s="27"/>
      <c r="R3198" s="27"/>
      <c r="S3198" s="27"/>
      <c r="T3198" s="27"/>
      <c r="U3198" s="27"/>
      <c r="V3198" s="27"/>
      <c r="W3198" s="27"/>
      <c r="X3198" s="27"/>
      <c r="Y3198" s="27"/>
      <c r="Z3198" s="27"/>
      <c r="AA3198" s="27"/>
      <c r="AB3198" s="27"/>
      <c r="AC3198" s="27"/>
      <c r="AD3198" s="27"/>
      <c r="AE3198" s="27"/>
    </row>
    <row r="3199" spans="1:31" ht="15.75" customHeight="1" x14ac:dyDescent="0.2">
      <c r="A3199" s="22">
        <v>37347</v>
      </c>
      <c r="B3199" s="23">
        <f t="shared" ref="B3199:C3199" si="6402">LN(D3199)</f>
        <v>7.0444691022979589</v>
      </c>
      <c r="C3199" s="23">
        <f t="shared" si="6402"/>
        <v>7.5297286400875576</v>
      </c>
      <c r="D3199" s="24">
        <v>1146.5</v>
      </c>
      <c r="E3199" s="24">
        <v>1862.6</v>
      </c>
      <c r="F3199" s="27">
        <f t="shared" ref="F3199:G3199" si="6403">LN(D3199/D3198)</f>
        <v>-6.9753250713811487E-4</v>
      </c>
      <c r="G3199" s="27">
        <f t="shared" si="6403"/>
        <v>9.3314952051251204E-3</v>
      </c>
      <c r="H3199" s="27">
        <f t="shared" si="6135"/>
        <v>0.93555417984040978</v>
      </c>
      <c r="I3199" s="27"/>
      <c r="J3199" s="27">
        <v>3161</v>
      </c>
      <c r="K3199" s="27">
        <v>6.9389912057102983</v>
      </c>
      <c r="L3199" s="37">
        <v>7.4834336998905293E-2</v>
      </c>
      <c r="M3199" s="27"/>
      <c r="N3199" s="27"/>
      <c r="O3199" s="27"/>
      <c r="P3199" s="27"/>
      <c r="Q3199" s="27"/>
      <c r="R3199" s="27"/>
      <c r="S3199" s="27"/>
      <c r="T3199" s="27"/>
      <c r="U3199" s="27"/>
      <c r="V3199" s="27"/>
      <c r="W3199" s="27"/>
      <c r="X3199" s="27"/>
      <c r="Y3199" s="27"/>
      <c r="Z3199" s="27"/>
      <c r="AA3199" s="27"/>
      <c r="AB3199" s="27"/>
      <c r="AC3199" s="27"/>
      <c r="AD3199" s="27"/>
      <c r="AE3199" s="27"/>
    </row>
    <row r="3200" spans="1:31" ht="15.75" customHeight="1" x14ac:dyDescent="0.2">
      <c r="A3200" s="22">
        <v>37348</v>
      </c>
      <c r="B3200" s="23">
        <f t="shared" ref="B3200:C3200" si="6404">LN(D3200)</f>
        <v>7.0358846066926652</v>
      </c>
      <c r="C3200" s="23">
        <f t="shared" si="6404"/>
        <v>7.4979834055342405</v>
      </c>
      <c r="D3200" s="24">
        <v>1136.7</v>
      </c>
      <c r="E3200" s="24">
        <v>1804.4</v>
      </c>
      <c r="F3200" s="27">
        <f t="shared" ref="F3200:G3200" si="6405">LN(D3200/D3199)</f>
        <v>-8.584495605294281E-3</v>
      </c>
      <c r="G3200" s="27">
        <f t="shared" si="6405"/>
        <v>-3.1745234553316494E-2</v>
      </c>
      <c r="H3200" s="27">
        <f t="shared" si="6135"/>
        <v>0.93837025586099576</v>
      </c>
      <c r="I3200" s="27"/>
      <c r="J3200" s="27">
        <v>3162</v>
      </c>
      <c r="K3200" s="27">
        <v>6.9337152394216846</v>
      </c>
      <c r="L3200" s="37">
        <v>7.6145262497606225E-2</v>
      </c>
      <c r="M3200" s="27"/>
      <c r="N3200" s="27"/>
      <c r="O3200" s="27"/>
      <c r="P3200" s="27"/>
      <c r="Q3200" s="27"/>
      <c r="R3200" s="27"/>
      <c r="S3200" s="27"/>
      <c r="T3200" s="27"/>
      <c r="U3200" s="27"/>
      <c r="V3200" s="27"/>
      <c r="W3200" s="27"/>
      <c r="X3200" s="27"/>
      <c r="Y3200" s="27"/>
      <c r="Z3200" s="27"/>
      <c r="AA3200" s="27"/>
      <c r="AB3200" s="27"/>
      <c r="AC3200" s="27"/>
      <c r="AD3200" s="27"/>
      <c r="AE3200" s="27"/>
    </row>
    <row r="3201" spans="1:31" ht="15.75" customHeight="1" x14ac:dyDescent="0.2">
      <c r="A3201" s="22">
        <v>37349</v>
      </c>
      <c r="B3201" s="23">
        <f t="shared" ref="B3201:C3201" si="6406">LN(D3201)</f>
        <v>7.0258938069991785</v>
      </c>
      <c r="C3201" s="23">
        <f t="shared" si="6406"/>
        <v>7.486781460437383</v>
      </c>
      <c r="D3201" s="24">
        <v>1125.4000000000001</v>
      </c>
      <c r="E3201" s="24">
        <v>1784.3</v>
      </c>
      <c r="F3201" s="27">
        <f t="shared" ref="F3201:G3201" si="6407">LN(D3201/D3200)</f>
        <v>-9.9907996934862058E-3</v>
      </c>
      <c r="G3201" s="27">
        <f t="shared" si="6407"/>
        <v>-1.1201945096857855E-2</v>
      </c>
      <c r="H3201" s="27">
        <f t="shared" si="6135"/>
        <v>0.93843981477572347</v>
      </c>
      <c r="I3201" s="27"/>
      <c r="J3201" s="27">
        <v>3163</v>
      </c>
      <c r="K3201" s="27">
        <v>6.9442739830557398</v>
      </c>
      <c r="L3201" s="37">
        <v>7.5469797874444744E-2</v>
      </c>
      <c r="M3201" s="27"/>
      <c r="N3201" s="27"/>
      <c r="O3201" s="27"/>
      <c r="P3201" s="27"/>
      <c r="Q3201" s="27"/>
      <c r="R3201" s="27"/>
      <c r="S3201" s="27"/>
      <c r="T3201" s="27"/>
      <c r="U3201" s="27"/>
      <c r="V3201" s="27"/>
      <c r="W3201" s="27"/>
      <c r="X3201" s="27"/>
      <c r="Y3201" s="27"/>
      <c r="Z3201" s="27"/>
      <c r="AA3201" s="27"/>
      <c r="AB3201" s="27"/>
      <c r="AC3201" s="27"/>
      <c r="AD3201" s="27"/>
      <c r="AE3201" s="27"/>
    </row>
    <row r="3202" spans="1:31" ht="15.75" customHeight="1" x14ac:dyDescent="0.2">
      <c r="A3202" s="22">
        <v>37350</v>
      </c>
      <c r="B3202" s="23">
        <f t="shared" ref="B3202:C3202" si="6408">LN(D3202)</f>
        <v>7.0266932030536511</v>
      </c>
      <c r="C3202" s="23">
        <f t="shared" si="6408"/>
        <v>7.4898032870233626</v>
      </c>
      <c r="D3202" s="24">
        <v>1126.3</v>
      </c>
      <c r="E3202" s="24">
        <v>1789.7</v>
      </c>
      <c r="F3202" s="27">
        <f t="shared" ref="F3202:G3202" si="6409">LN(D3202/D3201)</f>
        <v>7.9939605447207709E-4</v>
      </c>
      <c r="G3202" s="27">
        <f t="shared" si="6409"/>
        <v>3.0218265859797474E-3</v>
      </c>
      <c r="H3202" s="27">
        <f t="shared" si="6135"/>
        <v>0.9381679242801898</v>
      </c>
      <c r="I3202" s="27"/>
      <c r="J3202" s="27">
        <v>3164</v>
      </c>
      <c r="K3202" s="27">
        <v>6.9375905855822575</v>
      </c>
      <c r="L3202" s="37">
        <v>8.0273916079909746E-2</v>
      </c>
      <c r="M3202" s="27"/>
      <c r="N3202" s="27"/>
      <c r="O3202" s="27"/>
      <c r="P3202" s="27"/>
      <c r="Q3202" s="27"/>
      <c r="R3202" s="27"/>
      <c r="S3202" s="27"/>
      <c r="T3202" s="27"/>
      <c r="U3202" s="27"/>
      <c r="V3202" s="27"/>
      <c r="W3202" s="27"/>
      <c r="X3202" s="27"/>
      <c r="Y3202" s="27"/>
      <c r="Z3202" s="27"/>
      <c r="AA3202" s="27"/>
      <c r="AB3202" s="27"/>
      <c r="AC3202" s="27"/>
      <c r="AD3202" s="27"/>
      <c r="AE3202" s="27"/>
    </row>
    <row r="3203" spans="1:31" ht="15.75" customHeight="1" x14ac:dyDescent="0.2">
      <c r="A3203" s="22">
        <v>37351</v>
      </c>
      <c r="B3203" s="23">
        <f t="shared" ref="B3203:C3203" si="6410">LN(D3203)</f>
        <v>7.0234917774647334</v>
      </c>
      <c r="C3203" s="23">
        <f t="shared" si="6410"/>
        <v>7.4787348255678747</v>
      </c>
      <c r="D3203" s="24">
        <v>1122.7</v>
      </c>
      <c r="E3203" s="24">
        <v>1770</v>
      </c>
      <c r="F3203" s="27">
        <f t="shared" ref="F3203:G3203" si="6411">LN(D3203/D3202)</f>
        <v>-3.2014255889169425E-3</v>
      </c>
      <c r="G3203" s="27">
        <f t="shared" si="6411"/>
        <v>-1.1068461455487863E-2</v>
      </c>
      <c r="H3203" s="27">
        <f t="shared" si="6135"/>
        <v>0.93912833404030016</v>
      </c>
      <c r="I3203" s="27"/>
      <c r="J3203" s="27">
        <v>3165</v>
      </c>
      <c r="K3203" s="27">
        <v>6.9212357072998634</v>
      </c>
      <c r="L3203" s="37">
        <v>8.5550095145228156E-2</v>
      </c>
      <c r="M3203" s="27"/>
      <c r="N3203" s="27"/>
      <c r="O3203" s="27"/>
      <c r="P3203" s="27"/>
      <c r="Q3203" s="27"/>
      <c r="R3203" s="27"/>
      <c r="S3203" s="27"/>
      <c r="T3203" s="27"/>
      <c r="U3203" s="27"/>
      <c r="V3203" s="27"/>
      <c r="W3203" s="27"/>
      <c r="X3203" s="27"/>
      <c r="Y3203" s="27"/>
      <c r="Z3203" s="27"/>
      <c r="AA3203" s="27"/>
      <c r="AB3203" s="27"/>
      <c r="AC3203" s="27"/>
      <c r="AD3203" s="27"/>
      <c r="AE3203" s="27"/>
    </row>
    <row r="3204" spans="1:31" ht="15.75" customHeight="1" x14ac:dyDescent="0.2">
      <c r="A3204" s="22">
        <v>37354</v>
      </c>
      <c r="B3204" s="23">
        <f t="shared" ref="B3204:C3204" si="6412">LN(D3204)</f>
        <v>7.0257160766157014</v>
      </c>
      <c r="C3204" s="23">
        <f t="shared" si="6412"/>
        <v>7.4876217730831156</v>
      </c>
      <c r="D3204" s="24">
        <v>1125.2</v>
      </c>
      <c r="E3204" s="24">
        <v>1785.8</v>
      </c>
      <c r="F3204" s="27">
        <f t="shared" ref="F3204:G3204" si="6413">LN(D3204/D3203)</f>
        <v>2.2242991509679494E-3</v>
      </c>
      <c r="G3204" s="27">
        <f t="shared" si="6413"/>
        <v>8.8869475152412673E-3</v>
      </c>
      <c r="H3204" s="27">
        <f t="shared" si="6135"/>
        <v>0.93831076001623159</v>
      </c>
      <c r="I3204" s="27"/>
      <c r="J3204" s="27">
        <v>3166</v>
      </c>
      <c r="K3204" s="27">
        <v>6.9212357072998634</v>
      </c>
      <c r="L3204" s="37">
        <v>8.5550095145228156E-2</v>
      </c>
      <c r="M3204" s="27"/>
      <c r="N3204" s="27"/>
      <c r="O3204" s="27"/>
      <c r="P3204" s="27"/>
      <c r="Q3204" s="27"/>
      <c r="R3204" s="27"/>
      <c r="S3204" s="27"/>
      <c r="T3204" s="27"/>
      <c r="U3204" s="27"/>
      <c r="V3204" s="27"/>
      <c r="W3204" s="27"/>
      <c r="X3204" s="27"/>
      <c r="Y3204" s="27"/>
      <c r="Z3204" s="27"/>
      <c r="AA3204" s="27"/>
      <c r="AB3204" s="27"/>
      <c r="AC3204" s="27"/>
      <c r="AD3204" s="27"/>
      <c r="AE3204" s="27"/>
    </row>
    <row r="3205" spans="1:31" ht="15.75" customHeight="1" x14ac:dyDescent="0.2">
      <c r="A3205" s="22">
        <v>37355</v>
      </c>
      <c r="B3205" s="23">
        <f t="shared" ref="B3205:C3205" si="6414">LN(D3205)</f>
        <v>7.0191177468355974</v>
      </c>
      <c r="C3205" s="23">
        <f t="shared" si="6414"/>
        <v>7.4630761426346792</v>
      </c>
      <c r="D3205" s="24">
        <v>1117.8</v>
      </c>
      <c r="E3205" s="24">
        <v>1742.5</v>
      </c>
      <c r="F3205" s="27">
        <f t="shared" ref="F3205:G3205" si="6415">LN(D3205/D3204)</f>
        <v>-6.5983297801040647E-3</v>
      </c>
      <c r="G3205" s="27">
        <f t="shared" si="6415"/>
        <v>-2.4545630448437127E-2</v>
      </c>
      <c r="H3205" s="27">
        <f t="shared" si="6135"/>
        <v>0.94051268038619373</v>
      </c>
      <c r="I3205" s="27"/>
      <c r="J3205" s="27">
        <v>3167</v>
      </c>
      <c r="K3205" s="27">
        <v>6.8971859688516322</v>
      </c>
      <c r="L3205" s="37">
        <v>9.0581248099889322E-2</v>
      </c>
      <c r="M3205" s="27"/>
      <c r="N3205" s="27"/>
      <c r="O3205" s="27"/>
      <c r="P3205" s="27"/>
      <c r="Q3205" s="27"/>
      <c r="R3205" s="27"/>
      <c r="S3205" s="27"/>
      <c r="T3205" s="27"/>
      <c r="U3205" s="27"/>
      <c r="V3205" s="27"/>
      <c r="W3205" s="27"/>
      <c r="X3205" s="27"/>
      <c r="Y3205" s="27"/>
      <c r="Z3205" s="27"/>
      <c r="AA3205" s="27"/>
      <c r="AB3205" s="27"/>
      <c r="AC3205" s="27"/>
      <c r="AD3205" s="27"/>
      <c r="AE3205" s="27"/>
    </row>
    <row r="3206" spans="1:31" ht="15.75" customHeight="1" x14ac:dyDescent="0.2">
      <c r="A3206" s="22">
        <v>37356</v>
      </c>
      <c r="B3206" s="23">
        <f t="shared" ref="B3206:C3206" si="6416">LN(D3206)</f>
        <v>7.030326831370318</v>
      </c>
      <c r="C3206" s="23">
        <f t="shared" si="6416"/>
        <v>7.4770384723196965</v>
      </c>
      <c r="D3206" s="24">
        <v>1130.4000000000001</v>
      </c>
      <c r="E3206" s="24">
        <v>1767</v>
      </c>
      <c r="F3206" s="27">
        <f t="shared" ref="F3206:G3206" si="6417">LN(D3206/D3205)</f>
        <v>1.120908453471996E-2</v>
      </c>
      <c r="G3206" s="27">
        <f t="shared" si="6417"/>
        <v>1.3962329685017538E-2</v>
      </c>
      <c r="H3206" s="27">
        <f t="shared" si="6135"/>
        <v>0.94025553799099426</v>
      </c>
      <c r="I3206" s="27"/>
      <c r="J3206" s="27">
        <v>3168</v>
      </c>
      <c r="K3206" s="27">
        <v>6.9082454014337857</v>
      </c>
      <c r="L3206" s="37">
        <v>9.2909141806901019E-2</v>
      </c>
      <c r="M3206" s="27"/>
      <c r="N3206" s="27"/>
      <c r="O3206" s="27"/>
      <c r="P3206" s="27"/>
      <c r="Q3206" s="27"/>
      <c r="R3206" s="27"/>
      <c r="S3206" s="27"/>
      <c r="T3206" s="27"/>
      <c r="U3206" s="27"/>
      <c r="V3206" s="27"/>
      <c r="W3206" s="27"/>
      <c r="X3206" s="27"/>
      <c r="Y3206" s="27"/>
      <c r="Z3206" s="27"/>
      <c r="AA3206" s="27"/>
      <c r="AB3206" s="27"/>
      <c r="AC3206" s="27"/>
      <c r="AD3206" s="27"/>
      <c r="AE3206" s="27"/>
    </row>
    <row r="3207" spans="1:31" ht="15.75" customHeight="1" x14ac:dyDescent="0.2">
      <c r="A3207" s="22">
        <v>37357</v>
      </c>
      <c r="B3207" s="23">
        <f t="shared" ref="B3207:C3207" si="6418">LN(D3207)</f>
        <v>7.0063328423431308</v>
      </c>
      <c r="C3207" s="23">
        <f t="shared" si="6418"/>
        <v>7.4530982647736881</v>
      </c>
      <c r="D3207" s="24">
        <v>1103.5999999999999</v>
      </c>
      <c r="E3207" s="24">
        <v>1725.2</v>
      </c>
      <c r="F3207" s="27">
        <f t="shared" ref="F3207:G3207" si="6419">LN(D3207/D3206)</f>
        <v>-2.3993989027186812E-2</v>
      </c>
      <c r="G3207" s="27">
        <f t="shared" si="6419"/>
        <v>-2.3940207546008351E-2</v>
      </c>
      <c r="H3207" s="27">
        <f t="shared" si="6135"/>
        <v>0.94005641592810485</v>
      </c>
      <c r="I3207" s="27"/>
      <c r="J3207" s="27">
        <v>3169</v>
      </c>
      <c r="K3207" s="27">
        <v>6.881645475106871</v>
      </c>
      <c r="L3207" s="37">
        <v>0.10390383131528669</v>
      </c>
      <c r="M3207" s="27"/>
      <c r="N3207" s="27"/>
      <c r="O3207" s="27"/>
      <c r="P3207" s="27"/>
      <c r="Q3207" s="27"/>
      <c r="R3207" s="27"/>
      <c r="S3207" s="27"/>
      <c r="T3207" s="27"/>
      <c r="U3207" s="27"/>
      <c r="V3207" s="27"/>
      <c r="W3207" s="27"/>
      <c r="X3207" s="27"/>
      <c r="Y3207" s="27"/>
      <c r="Z3207" s="27"/>
      <c r="AA3207" s="27"/>
      <c r="AB3207" s="27"/>
      <c r="AC3207" s="27"/>
      <c r="AD3207" s="27"/>
      <c r="AE3207" s="27"/>
    </row>
    <row r="3208" spans="1:31" ht="15.75" customHeight="1" x14ac:dyDescent="0.2">
      <c r="A3208" s="22">
        <v>37358</v>
      </c>
      <c r="B3208" s="23">
        <f t="shared" ref="B3208:C3208" si="6420">LN(D3208)</f>
        <v>7.0130157896396303</v>
      </c>
      <c r="C3208" s="23">
        <f t="shared" si="6420"/>
        <v>7.4708507201818088</v>
      </c>
      <c r="D3208" s="24">
        <v>1111</v>
      </c>
      <c r="E3208" s="24">
        <v>1756.1</v>
      </c>
      <c r="F3208" s="27">
        <f t="shared" ref="F3208:G3208" si="6421">LN(D3208/D3207)</f>
        <v>6.682947296499017E-3</v>
      </c>
      <c r="G3208" s="27">
        <f t="shared" si="6421"/>
        <v>1.7752455408120767E-2</v>
      </c>
      <c r="H3208" s="27">
        <f t="shared" si="6135"/>
        <v>0.9387171625173315</v>
      </c>
      <c r="I3208" s="27"/>
      <c r="J3208" s="27">
        <v>3170</v>
      </c>
      <c r="K3208" s="27">
        <v>6.885423397491989</v>
      </c>
      <c r="L3208" s="37">
        <v>0.10832607465700939</v>
      </c>
      <c r="M3208" s="27"/>
      <c r="N3208" s="27"/>
      <c r="O3208" s="27"/>
      <c r="P3208" s="27"/>
      <c r="Q3208" s="27"/>
      <c r="R3208" s="27"/>
      <c r="S3208" s="27"/>
      <c r="T3208" s="27"/>
      <c r="U3208" s="27"/>
      <c r="V3208" s="27"/>
      <c r="W3208" s="27"/>
      <c r="X3208" s="27"/>
      <c r="Y3208" s="27"/>
      <c r="Z3208" s="27"/>
      <c r="AA3208" s="27"/>
      <c r="AB3208" s="27"/>
      <c r="AC3208" s="27"/>
      <c r="AD3208" s="27"/>
      <c r="AE3208" s="27"/>
    </row>
    <row r="3209" spans="1:31" ht="15.75" customHeight="1" x14ac:dyDescent="0.2">
      <c r="A3209" s="22">
        <v>37361</v>
      </c>
      <c r="B3209" s="23">
        <f t="shared" ref="B3209:C3209" si="6422">LN(D3209)</f>
        <v>7.0053356073210011</v>
      </c>
      <c r="C3209" s="23">
        <f t="shared" si="6422"/>
        <v>7.469483120675247</v>
      </c>
      <c r="D3209" s="24">
        <v>1102.5</v>
      </c>
      <c r="E3209" s="24">
        <v>1753.7</v>
      </c>
      <c r="F3209" s="27">
        <f t="shared" ref="F3209:G3209" si="6423">LN(D3209/D3208)</f>
        <v>-7.6801823186289234E-3</v>
      </c>
      <c r="G3209" s="27">
        <f t="shared" si="6423"/>
        <v>-1.367599506561952E-3</v>
      </c>
      <c r="H3209" s="27">
        <f t="shared" si="6135"/>
        <v>0.93786082572842244</v>
      </c>
      <c r="I3209" s="27"/>
      <c r="J3209" s="27">
        <v>3171</v>
      </c>
      <c r="K3209" s="27">
        <v>6.9057274743849941</v>
      </c>
      <c r="L3209" s="37">
        <v>0.10584713323614015</v>
      </c>
      <c r="M3209" s="27"/>
      <c r="N3209" s="27"/>
      <c r="O3209" s="27"/>
      <c r="P3209" s="27"/>
      <c r="Q3209" s="27"/>
      <c r="R3209" s="27"/>
      <c r="S3209" s="27"/>
      <c r="T3209" s="27"/>
      <c r="U3209" s="27"/>
      <c r="V3209" s="27"/>
      <c r="W3209" s="27"/>
      <c r="X3209" s="27"/>
      <c r="Y3209" s="27"/>
      <c r="Z3209" s="27"/>
      <c r="AA3209" s="27"/>
      <c r="AB3209" s="27"/>
      <c r="AC3209" s="27"/>
      <c r="AD3209" s="27"/>
      <c r="AE3209" s="27"/>
    </row>
    <row r="3210" spans="1:31" ht="15.75" customHeight="1" x14ac:dyDescent="0.2">
      <c r="A3210" s="22">
        <v>37362</v>
      </c>
      <c r="B3210" s="23">
        <f t="shared" ref="B3210:C3210" si="6424">LN(D3210)</f>
        <v>7.0284673541444</v>
      </c>
      <c r="C3210" s="23">
        <f t="shared" si="6424"/>
        <v>7.5047769474446993</v>
      </c>
      <c r="D3210" s="24">
        <v>1128.3</v>
      </c>
      <c r="E3210" s="24">
        <v>1816.7</v>
      </c>
      <c r="F3210" s="27">
        <f t="shared" ref="F3210:G3210" si="6425">LN(D3210/D3209)</f>
        <v>2.3131746823399253E-2</v>
      </c>
      <c r="G3210" s="27">
        <f t="shared" si="6425"/>
        <v>3.5293826769452495E-2</v>
      </c>
      <c r="H3210" s="27">
        <f t="shared" si="6135"/>
        <v>0.93653247836200149</v>
      </c>
      <c r="I3210" s="27"/>
      <c r="J3210" s="27">
        <v>3172</v>
      </c>
      <c r="K3210" s="27">
        <v>6.904398990409069</v>
      </c>
      <c r="L3210" s="37">
        <v>0.10708547433554472</v>
      </c>
      <c r="M3210" s="27"/>
      <c r="N3210" s="27"/>
      <c r="O3210" s="27"/>
      <c r="P3210" s="27"/>
      <c r="Q3210" s="27"/>
      <c r="R3210" s="27"/>
      <c r="S3210" s="27"/>
      <c r="T3210" s="27"/>
      <c r="U3210" s="27"/>
      <c r="V3210" s="27"/>
      <c r="W3210" s="27"/>
      <c r="X3210" s="27"/>
      <c r="Y3210" s="27"/>
      <c r="Z3210" s="27"/>
      <c r="AA3210" s="27"/>
      <c r="AB3210" s="27"/>
      <c r="AC3210" s="27"/>
      <c r="AD3210" s="27"/>
      <c r="AE3210" s="27"/>
    </row>
    <row r="3211" spans="1:31" ht="15.75" customHeight="1" x14ac:dyDescent="0.2">
      <c r="A3211" s="22">
        <v>37363</v>
      </c>
      <c r="B3211" s="23">
        <f t="shared" ref="B3211:C3211" si="6426">LN(D3211)</f>
        <v>7.026426808699636</v>
      </c>
      <c r="C3211" s="23">
        <f t="shared" si="6426"/>
        <v>7.5014135610413399</v>
      </c>
      <c r="D3211" s="24">
        <v>1126</v>
      </c>
      <c r="E3211" s="24">
        <v>1810.6</v>
      </c>
      <c r="F3211" s="27">
        <f t="shared" ref="F3211:G3211" si="6427">LN(D3211/D3210)</f>
        <v>-2.040545444764692E-3</v>
      </c>
      <c r="G3211" s="27">
        <f t="shared" si="6427"/>
        <v>-3.363386403359384E-3</v>
      </c>
      <c r="H3211" s="27">
        <f t="shared" si="6135"/>
        <v>0.93668036717658765</v>
      </c>
      <c r="I3211" s="27"/>
      <c r="J3211" s="27">
        <v>3173</v>
      </c>
      <c r="K3211" s="27">
        <v>6.8977225512506939</v>
      </c>
      <c r="L3211" s="37">
        <v>0.1142125466411068</v>
      </c>
      <c r="M3211" s="27"/>
      <c r="N3211" s="27"/>
      <c r="O3211" s="27"/>
      <c r="P3211" s="27"/>
      <c r="Q3211" s="27"/>
      <c r="R3211" s="27"/>
      <c r="S3211" s="27"/>
      <c r="T3211" s="27"/>
      <c r="U3211" s="27"/>
      <c r="V3211" s="27"/>
      <c r="W3211" s="27"/>
      <c r="X3211" s="27"/>
      <c r="Y3211" s="27"/>
      <c r="Z3211" s="27"/>
      <c r="AA3211" s="27"/>
      <c r="AB3211" s="27"/>
      <c r="AC3211" s="27"/>
      <c r="AD3211" s="27"/>
      <c r="AE3211" s="27"/>
    </row>
    <row r="3212" spans="1:31" ht="15.75" customHeight="1" x14ac:dyDescent="0.2">
      <c r="A3212" s="22">
        <v>37364</v>
      </c>
      <c r="B3212" s="23">
        <f t="shared" ref="B3212:C3212" si="6428">LN(D3212)</f>
        <v>7.0250048390323769</v>
      </c>
      <c r="C3212" s="23">
        <f t="shared" si="6428"/>
        <v>7.4968743891180347</v>
      </c>
      <c r="D3212" s="24">
        <v>1124.4000000000001</v>
      </c>
      <c r="E3212" s="24">
        <v>1802.4</v>
      </c>
      <c r="F3212" s="27">
        <f t="shared" ref="F3212:G3212" si="6429">LN(D3212/D3211)</f>
        <v>-1.4219696672588267E-3</v>
      </c>
      <c r="G3212" s="27">
        <f t="shared" si="6429"/>
        <v>-4.5391719233051544E-3</v>
      </c>
      <c r="H3212" s="27">
        <f t="shared" si="6135"/>
        <v>0.93705782895727951</v>
      </c>
      <c r="I3212" s="27"/>
      <c r="J3212" s="27">
        <v>3174</v>
      </c>
      <c r="K3212" s="27">
        <v>6.8885502644599059</v>
      </c>
      <c r="L3212" s="37">
        <v>0.12058762881083407</v>
      </c>
      <c r="M3212" s="27"/>
      <c r="N3212" s="27"/>
      <c r="O3212" s="27"/>
      <c r="P3212" s="27"/>
      <c r="Q3212" s="27"/>
      <c r="R3212" s="27"/>
      <c r="S3212" s="27"/>
      <c r="T3212" s="27"/>
      <c r="U3212" s="27"/>
      <c r="V3212" s="27"/>
      <c r="W3212" s="27"/>
      <c r="X3212" s="27"/>
      <c r="Y3212" s="27"/>
      <c r="Z3212" s="27"/>
      <c r="AA3212" s="27"/>
      <c r="AB3212" s="27"/>
      <c r="AC3212" s="27"/>
      <c r="AD3212" s="27"/>
      <c r="AE3212" s="27"/>
    </row>
    <row r="3213" spans="1:31" ht="15.75" customHeight="1" x14ac:dyDescent="0.2">
      <c r="A3213" s="22">
        <v>37365</v>
      </c>
      <c r="B3213" s="23">
        <f t="shared" ref="B3213:C3213" si="6430">LN(D3213)</f>
        <v>7.0256271995770261</v>
      </c>
      <c r="C3213" s="23">
        <f t="shared" si="6430"/>
        <v>7.4937625839841786</v>
      </c>
      <c r="D3213" s="24">
        <v>1125.0999999999999</v>
      </c>
      <c r="E3213" s="24">
        <v>1796.8</v>
      </c>
      <c r="F3213" s="27">
        <f t="shared" ref="F3213:G3213" si="6431">LN(D3213/D3212)</f>
        <v>6.2236054464920277E-4</v>
      </c>
      <c r="G3213" s="27">
        <f t="shared" si="6431"/>
        <v>-3.1118051338559758E-3</v>
      </c>
      <c r="H3213" s="27">
        <f t="shared" si="6135"/>
        <v>0.93752999522460712</v>
      </c>
      <c r="I3213" s="27"/>
      <c r="J3213" s="27">
        <v>3175</v>
      </c>
      <c r="K3213" s="27">
        <v>6.9201505155321925</v>
      </c>
      <c r="L3213" s="37">
        <v>0.11132569043970353</v>
      </c>
      <c r="M3213" s="27"/>
      <c r="N3213" s="27"/>
      <c r="O3213" s="27"/>
      <c r="P3213" s="27"/>
      <c r="Q3213" s="27"/>
      <c r="R3213" s="27"/>
      <c r="S3213" s="27"/>
      <c r="T3213" s="27"/>
      <c r="U3213" s="27"/>
      <c r="V3213" s="27"/>
      <c r="W3213" s="27"/>
      <c r="X3213" s="27"/>
      <c r="Y3213" s="27"/>
      <c r="Z3213" s="27"/>
      <c r="AA3213" s="27"/>
      <c r="AB3213" s="27"/>
      <c r="AC3213" s="27"/>
      <c r="AD3213" s="27"/>
      <c r="AE3213" s="27"/>
    </row>
    <row r="3214" spans="1:31" ht="15.75" customHeight="1" x14ac:dyDescent="0.2">
      <c r="A3214" s="22">
        <v>37368</v>
      </c>
      <c r="B3214" s="23">
        <f t="shared" ref="B3214:C3214" si="6432">LN(D3214)</f>
        <v>7.0101313455990031</v>
      </c>
      <c r="C3214" s="23">
        <f t="shared" si="6432"/>
        <v>7.4722733169449018</v>
      </c>
      <c r="D3214" s="24">
        <v>1107.8</v>
      </c>
      <c r="E3214" s="24">
        <v>1758.6</v>
      </c>
      <c r="F3214" s="27">
        <f t="shared" ref="F3214:G3214" si="6433">LN(D3214/D3213)</f>
        <v>-1.5495853978022611E-2</v>
      </c>
      <c r="G3214" s="27">
        <f t="shared" si="6433"/>
        <v>-2.1489267039276963E-2</v>
      </c>
      <c r="H3214" s="27">
        <f t="shared" si="6135"/>
        <v>0.93815242674570032</v>
      </c>
      <c r="I3214" s="27"/>
      <c r="J3214" s="27">
        <v>3176</v>
      </c>
      <c r="K3214" s="27">
        <v>6.9443582184850801</v>
      </c>
      <c r="L3214" s="37">
        <v>0.10645790333770933</v>
      </c>
      <c r="M3214" s="27"/>
      <c r="N3214" s="27"/>
      <c r="O3214" s="27"/>
      <c r="P3214" s="27"/>
      <c r="Q3214" s="27"/>
      <c r="R3214" s="27"/>
      <c r="S3214" s="27"/>
      <c r="T3214" s="27"/>
      <c r="U3214" s="27"/>
      <c r="V3214" s="27"/>
      <c r="W3214" s="27"/>
      <c r="X3214" s="27"/>
      <c r="Y3214" s="27"/>
      <c r="Z3214" s="27"/>
      <c r="AA3214" s="27"/>
      <c r="AB3214" s="27"/>
      <c r="AC3214" s="27"/>
      <c r="AD3214" s="27"/>
      <c r="AE3214" s="27"/>
    </row>
    <row r="3215" spans="1:31" ht="15.75" customHeight="1" x14ac:dyDescent="0.2">
      <c r="A3215" s="22">
        <v>37369</v>
      </c>
      <c r="B3215" s="23">
        <f t="shared" ref="B3215:C3215" si="6434">LN(D3215)</f>
        <v>7.0038833060763572</v>
      </c>
      <c r="C3215" s="23">
        <f t="shared" si="6434"/>
        <v>7.4559922877462741</v>
      </c>
      <c r="D3215" s="24">
        <v>1100.9000000000001</v>
      </c>
      <c r="E3215" s="24">
        <v>1730.2</v>
      </c>
      <c r="F3215" s="27">
        <f t="shared" ref="F3215:G3215" si="6435">LN(D3215/D3214)</f>
        <v>-6.2480395226459633E-3</v>
      </c>
      <c r="G3215" s="27">
        <f t="shared" si="6435"/>
        <v>-1.6281029198627794E-2</v>
      </c>
      <c r="H3215" s="27">
        <f t="shared" si="6135"/>
        <v>0.93936300304213749</v>
      </c>
      <c r="I3215" s="27"/>
      <c r="J3215" s="27">
        <v>3177</v>
      </c>
      <c r="K3215" s="27">
        <v>6.9472588056683851</v>
      </c>
      <c r="L3215" s="37">
        <v>9.6861347834268585E-2</v>
      </c>
      <c r="M3215" s="27"/>
      <c r="N3215" s="27"/>
      <c r="O3215" s="27"/>
      <c r="P3215" s="27"/>
      <c r="Q3215" s="27"/>
      <c r="R3215" s="27"/>
      <c r="S3215" s="27"/>
      <c r="T3215" s="27"/>
      <c r="U3215" s="27"/>
      <c r="V3215" s="27"/>
      <c r="W3215" s="27"/>
      <c r="X3215" s="27"/>
      <c r="Y3215" s="27"/>
      <c r="Z3215" s="27"/>
      <c r="AA3215" s="27"/>
      <c r="AB3215" s="27"/>
      <c r="AC3215" s="27"/>
      <c r="AD3215" s="27"/>
      <c r="AE3215" s="27"/>
    </row>
    <row r="3216" spans="1:31" ht="15.75" customHeight="1" x14ac:dyDescent="0.2">
      <c r="A3216" s="22">
        <v>37370</v>
      </c>
      <c r="B3216" s="23">
        <f t="shared" ref="B3216:C3216" si="6436">LN(D3216)</f>
        <v>6.9967729752997894</v>
      </c>
      <c r="C3216" s="23">
        <f t="shared" si="6436"/>
        <v>7.4461766143389267</v>
      </c>
      <c r="D3216" s="24">
        <v>1093.0999999999999</v>
      </c>
      <c r="E3216" s="24">
        <v>1713.3</v>
      </c>
      <c r="F3216" s="27">
        <f t="shared" ref="F3216:G3216" si="6437">LN(D3216/D3215)</f>
        <v>-7.1103307765678072E-3</v>
      </c>
      <c r="G3216" s="27">
        <f t="shared" si="6437"/>
        <v>-9.8156734073470715E-3</v>
      </c>
      <c r="H3216" s="27">
        <f t="shared" si="6135"/>
        <v>0.93964639004482764</v>
      </c>
      <c r="I3216" s="27"/>
      <c r="J3216" s="27">
        <v>3178</v>
      </c>
      <c r="K3216" s="27">
        <v>6.9573477871204759</v>
      </c>
      <c r="L3216" s="37">
        <v>0.10115237855408665</v>
      </c>
      <c r="M3216" s="27"/>
      <c r="N3216" s="27"/>
      <c r="O3216" s="27"/>
      <c r="P3216" s="27"/>
      <c r="Q3216" s="27"/>
      <c r="R3216" s="27"/>
      <c r="S3216" s="27"/>
      <c r="T3216" s="27"/>
      <c r="U3216" s="27"/>
      <c r="V3216" s="27"/>
      <c r="W3216" s="27"/>
      <c r="X3216" s="27"/>
      <c r="Y3216" s="27"/>
      <c r="Z3216" s="27"/>
      <c r="AA3216" s="27"/>
      <c r="AB3216" s="27"/>
      <c r="AC3216" s="27"/>
      <c r="AD3216" s="27"/>
      <c r="AE3216" s="27"/>
    </row>
    <row r="3217" spans="1:31" ht="15.75" customHeight="1" x14ac:dyDescent="0.2">
      <c r="A3217" s="22">
        <v>37371</v>
      </c>
      <c r="B3217" s="23">
        <f t="shared" ref="B3217:C3217" si="6438">LN(D3217)</f>
        <v>6.9952165547521314</v>
      </c>
      <c r="C3217" s="23">
        <f t="shared" si="6438"/>
        <v>7.4464100546668037</v>
      </c>
      <c r="D3217" s="24">
        <v>1091.4000000000001</v>
      </c>
      <c r="E3217" s="24">
        <v>1713.7</v>
      </c>
      <c r="F3217" s="27">
        <f t="shared" ref="F3217:G3217" si="6439">LN(D3217/D3216)</f>
        <v>-1.5564205476580842E-3</v>
      </c>
      <c r="G3217" s="27">
        <f t="shared" si="6439"/>
        <v>2.3344032787656605E-4</v>
      </c>
      <c r="H3217" s="27">
        <f t="shared" si="6135"/>
        <v>0.93940791648562239</v>
      </c>
      <c r="I3217" s="27"/>
      <c r="J3217" s="27">
        <v>3179</v>
      </c>
      <c r="K3217" s="27">
        <v>6.9536940888461807</v>
      </c>
      <c r="L3217" s="37">
        <v>0.10032369711420852</v>
      </c>
      <c r="M3217" s="27"/>
      <c r="N3217" s="27"/>
      <c r="O3217" s="27"/>
      <c r="P3217" s="27"/>
      <c r="Q3217" s="27"/>
      <c r="R3217" s="27"/>
      <c r="S3217" s="27"/>
      <c r="T3217" s="27"/>
      <c r="U3217" s="27"/>
      <c r="V3217" s="27"/>
      <c r="W3217" s="27"/>
      <c r="X3217" s="27"/>
      <c r="Y3217" s="27"/>
      <c r="Z3217" s="27"/>
      <c r="AA3217" s="27"/>
      <c r="AB3217" s="27"/>
      <c r="AC3217" s="27"/>
      <c r="AD3217" s="27"/>
      <c r="AE3217" s="27"/>
    </row>
    <row r="3218" spans="1:31" ht="15.75" customHeight="1" x14ac:dyDescent="0.2">
      <c r="A3218" s="22">
        <v>37372</v>
      </c>
      <c r="B3218" s="23">
        <f t="shared" ref="B3218:C3218" si="6440">LN(D3218)</f>
        <v>6.9812845122702525</v>
      </c>
      <c r="C3218" s="23">
        <f t="shared" si="6440"/>
        <v>7.4168594218497876</v>
      </c>
      <c r="D3218" s="24">
        <v>1076.3</v>
      </c>
      <c r="E3218" s="24">
        <v>1663.8</v>
      </c>
      <c r="F3218" s="27">
        <f t="shared" ref="F3218:G3218" si="6441">LN(D3218/D3217)</f>
        <v>-1.3932042481879136E-2</v>
      </c>
      <c r="G3218" s="27">
        <f t="shared" si="6441"/>
        <v>-2.9550632817016125E-2</v>
      </c>
      <c r="H3218" s="27">
        <f t="shared" si="6135"/>
        <v>0.94127232500910718</v>
      </c>
      <c r="I3218" s="27"/>
      <c r="J3218" s="27">
        <v>3180</v>
      </c>
      <c r="K3218" s="27">
        <v>6.9734193774363353</v>
      </c>
      <c r="L3218" s="37">
        <v>8.6455949606635052E-2</v>
      </c>
      <c r="M3218" s="27"/>
      <c r="N3218" s="27"/>
      <c r="O3218" s="27"/>
      <c r="P3218" s="27"/>
      <c r="Q3218" s="27"/>
      <c r="R3218" s="27"/>
      <c r="S3218" s="27"/>
      <c r="T3218" s="27"/>
      <c r="U3218" s="27"/>
      <c r="V3218" s="27"/>
      <c r="W3218" s="27"/>
      <c r="X3218" s="27"/>
      <c r="Y3218" s="27"/>
      <c r="Z3218" s="27"/>
      <c r="AA3218" s="27"/>
      <c r="AB3218" s="27"/>
      <c r="AC3218" s="27"/>
      <c r="AD3218" s="27"/>
      <c r="AE3218" s="27"/>
    </row>
    <row r="3219" spans="1:31" ht="15.75" customHeight="1" x14ac:dyDescent="0.2">
      <c r="A3219" s="22">
        <v>37375</v>
      </c>
      <c r="B3219" s="23">
        <f t="shared" ref="B3219:C3219" si="6442">LN(D3219)</f>
        <v>6.971105594482899</v>
      </c>
      <c r="C3219" s="23">
        <f t="shared" si="6442"/>
        <v>7.4127036655752514</v>
      </c>
      <c r="D3219" s="24">
        <v>1065.4000000000001</v>
      </c>
      <c r="E3219" s="24">
        <v>1656.9</v>
      </c>
      <c r="F3219" s="27">
        <f t="shared" ref="F3219:G3219" si="6443">LN(D3219/D3218)</f>
        <v>-1.0178917787353631E-2</v>
      </c>
      <c r="G3219" s="27">
        <f t="shared" si="6443"/>
        <v>-4.1557562745357006E-3</v>
      </c>
      <c r="H3219" s="27">
        <f t="shared" si="6135"/>
        <v>0.94042685489463951</v>
      </c>
      <c r="I3219" s="27"/>
      <c r="J3219" s="27">
        <v>3181</v>
      </c>
      <c r="K3219" s="27">
        <v>6.9733382110666966</v>
      </c>
      <c r="L3219" s="37">
        <v>8.9881170539512389E-2</v>
      </c>
      <c r="M3219" s="27"/>
      <c r="N3219" s="27"/>
      <c r="O3219" s="27"/>
      <c r="P3219" s="27"/>
      <c r="Q3219" s="27"/>
      <c r="R3219" s="27"/>
      <c r="S3219" s="27"/>
      <c r="T3219" s="27"/>
      <c r="U3219" s="27"/>
      <c r="V3219" s="27"/>
      <c r="W3219" s="27"/>
      <c r="X3219" s="27"/>
      <c r="Y3219" s="27"/>
      <c r="Z3219" s="27"/>
      <c r="AA3219" s="27"/>
      <c r="AB3219" s="27"/>
      <c r="AC3219" s="27"/>
      <c r="AD3219" s="27"/>
      <c r="AE3219" s="27"/>
    </row>
    <row r="3220" spans="1:31" ht="15.75" customHeight="1" x14ac:dyDescent="0.2">
      <c r="A3220" s="22">
        <v>37376</v>
      </c>
      <c r="B3220" s="23">
        <f t="shared" ref="B3220:C3220" si="6444">LN(D3220)</f>
        <v>6.9818418223348351</v>
      </c>
      <c r="C3220" s="23">
        <f t="shared" si="6444"/>
        <v>7.4314181515496198</v>
      </c>
      <c r="D3220" s="24">
        <v>1076.9000000000001</v>
      </c>
      <c r="E3220" s="24">
        <v>1688.2</v>
      </c>
      <c r="F3220" s="27">
        <f t="shared" ref="F3220:G3220" si="6445">LN(D3220/D3219)</f>
        <v>1.0736227851936567E-2</v>
      </c>
      <c r="G3220" s="27">
        <f t="shared" si="6445"/>
        <v>1.8714485974368037E-2</v>
      </c>
      <c r="H3220" s="27">
        <f t="shared" si="6135"/>
        <v>0.93950329263586951</v>
      </c>
      <c r="I3220" s="27"/>
      <c r="J3220" s="27">
        <v>3182</v>
      </c>
      <c r="K3220" s="27">
        <v>6.9601181937529031</v>
      </c>
      <c r="L3220" s="37">
        <v>0.10078726472290889</v>
      </c>
      <c r="M3220" s="27"/>
      <c r="N3220" s="27"/>
      <c r="O3220" s="27"/>
      <c r="P3220" s="27"/>
      <c r="Q3220" s="27"/>
      <c r="R3220" s="27"/>
      <c r="S3220" s="27"/>
      <c r="T3220" s="27"/>
      <c r="U3220" s="27"/>
      <c r="V3220" s="27"/>
      <c r="W3220" s="27"/>
      <c r="X3220" s="27"/>
      <c r="Y3220" s="27"/>
      <c r="Z3220" s="27"/>
      <c r="AA3220" s="27"/>
      <c r="AB3220" s="27"/>
      <c r="AC3220" s="27"/>
      <c r="AD3220" s="27"/>
      <c r="AE3220" s="27"/>
    </row>
    <row r="3221" spans="1:31" ht="15.75" customHeight="1" x14ac:dyDescent="0.2">
      <c r="A3221" s="22">
        <v>37377</v>
      </c>
      <c r="B3221" s="23">
        <f t="shared" ref="B3221:C3221" si="6446">LN(D3221)</f>
        <v>6.990624756804432</v>
      </c>
      <c r="C3221" s="23">
        <f t="shared" si="6446"/>
        <v>7.4250598688458371</v>
      </c>
      <c r="D3221" s="24">
        <v>1086.4000000000001</v>
      </c>
      <c r="E3221" s="24">
        <v>1677.5</v>
      </c>
      <c r="F3221" s="27">
        <f t="shared" ref="F3221:G3221" si="6447">LN(D3221/D3220)</f>
        <v>8.7829344695964495E-3</v>
      </c>
      <c r="G3221" s="27">
        <f t="shared" si="6447"/>
        <v>-6.3582827037827489E-3</v>
      </c>
      <c r="H3221" s="27">
        <f t="shared" si="6135"/>
        <v>0.94149069236946981</v>
      </c>
      <c r="I3221" s="27"/>
      <c r="J3221" s="27">
        <v>3183</v>
      </c>
      <c r="K3221" s="27">
        <v>6.9454945107791985</v>
      </c>
      <c r="L3221" s="37">
        <v>0.10549493628884665</v>
      </c>
      <c r="M3221" s="27"/>
      <c r="N3221" s="27"/>
      <c r="O3221" s="27"/>
      <c r="P3221" s="27"/>
      <c r="Q3221" s="27"/>
      <c r="R3221" s="27"/>
      <c r="S3221" s="27"/>
      <c r="T3221" s="27"/>
      <c r="U3221" s="27"/>
      <c r="V3221" s="27"/>
      <c r="W3221" s="27"/>
      <c r="X3221" s="27"/>
      <c r="Y3221" s="27"/>
      <c r="Z3221" s="27"/>
      <c r="AA3221" s="27"/>
      <c r="AB3221" s="27"/>
      <c r="AC3221" s="27"/>
      <c r="AD3221" s="27"/>
      <c r="AE3221" s="27"/>
    </row>
    <row r="3222" spans="1:31" ht="15.75" customHeight="1" x14ac:dyDescent="0.2">
      <c r="A3222" s="22">
        <v>37378</v>
      </c>
      <c r="B3222" s="23">
        <f t="shared" ref="B3222:C3222" si="6448">LN(D3222)</f>
        <v>6.9888743302669294</v>
      </c>
      <c r="C3222" s="23">
        <f t="shared" si="6448"/>
        <v>7.4053740752608457</v>
      </c>
      <c r="D3222" s="24">
        <v>1084.5</v>
      </c>
      <c r="E3222" s="24">
        <v>1644.8</v>
      </c>
      <c r="F3222" s="27">
        <f t="shared" ref="F3222:G3222" si="6449">LN(D3222/D3221)</f>
        <v>-1.7504265375027171E-3</v>
      </c>
      <c r="G3222" s="27">
        <f t="shared" si="6449"/>
        <v>-1.9685793584990945E-2</v>
      </c>
      <c r="H3222" s="27">
        <f t="shared" si="6135"/>
        <v>0.94375709575761768</v>
      </c>
      <c r="I3222" s="27"/>
      <c r="J3222" s="27">
        <v>3184</v>
      </c>
      <c r="K3222" s="27">
        <v>6.9421651469476275</v>
      </c>
      <c r="L3222" s="37">
        <v>0.1079573733214314</v>
      </c>
      <c r="M3222" s="27"/>
      <c r="N3222" s="27"/>
      <c r="O3222" s="27"/>
      <c r="P3222" s="27"/>
      <c r="Q3222" s="27"/>
      <c r="R3222" s="27"/>
      <c r="S3222" s="27"/>
      <c r="T3222" s="27"/>
      <c r="U3222" s="27"/>
      <c r="V3222" s="27"/>
      <c r="W3222" s="27"/>
      <c r="X3222" s="27"/>
      <c r="Y3222" s="27"/>
      <c r="Z3222" s="27"/>
      <c r="AA3222" s="27"/>
      <c r="AB3222" s="27"/>
      <c r="AC3222" s="27"/>
      <c r="AD3222" s="27"/>
      <c r="AE3222" s="27"/>
    </row>
    <row r="3223" spans="1:31" ht="15.75" customHeight="1" x14ac:dyDescent="0.2">
      <c r="A3223" s="22">
        <v>37379</v>
      </c>
      <c r="B3223" s="23">
        <f t="shared" ref="B3223:C3223" si="6450">LN(D3223)</f>
        <v>6.9785864597427283</v>
      </c>
      <c r="C3223" s="23">
        <f t="shared" si="6450"/>
        <v>7.3858510781252091</v>
      </c>
      <c r="D3223" s="24">
        <v>1073.4000000000001</v>
      </c>
      <c r="E3223" s="24">
        <v>1613</v>
      </c>
      <c r="F3223" s="27">
        <f t="shared" ref="F3223:G3223" si="6451">LN(D3223/D3222)</f>
        <v>-1.0287870524200556E-2</v>
      </c>
      <c r="G3223" s="27">
        <f t="shared" si="6451"/>
        <v>-1.952299713563704E-2</v>
      </c>
      <c r="H3223" s="27">
        <f t="shared" si="6135"/>
        <v>0.94485880989549287</v>
      </c>
      <c r="I3223" s="27"/>
      <c r="J3223" s="27">
        <v>3185</v>
      </c>
      <c r="K3223" s="27">
        <v>6.9481394646744867</v>
      </c>
      <c r="L3223" s="37">
        <v>0.11328066185180052</v>
      </c>
      <c r="M3223" s="27"/>
      <c r="N3223" s="27"/>
      <c r="O3223" s="27"/>
      <c r="P3223" s="27"/>
      <c r="Q3223" s="27"/>
      <c r="R3223" s="27"/>
      <c r="S3223" s="27"/>
      <c r="T3223" s="27"/>
      <c r="U3223" s="27"/>
      <c r="V3223" s="27"/>
      <c r="W3223" s="27"/>
      <c r="X3223" s="27"/>
      <c r="Y3223" s="27"/>
      <c r="Z3223" s="27"/>
      <c r="AA3223" s="27"/>
      <c r="AB3223" s="27"/>
      <c r="AC3223" s="27"/>
      <c r="AD3223" s="27"/>
      <c r="AE3223" s="27"/>
    </row>
    <row r="3224" spans="1:31" ht="15.75" customHeight="1" x14ac:dyDescent="0.2">
      <c r="A3224" s="22">
        <v>37382</v>
      </c>
      <c r="B3224" s="23">
        <f t="shared" ref="B3224:C3224" si="6452">LN(D3224)</f>
        <v>6.9590185729196783</v>
      </c>
      <c r="C3224" s="23">
        <f t="shared" si="6452"/>
        <v>7.3641669547084057</v>
      </c>
      <c r="D3224" s="24">
        <v>1052.5999999999999</v>
      </c>
      <c r="E3224" s="24">
        <v>1578.4</v>
      </c>
      <c r="F3224" s="27">
        <f t="shared" ref="F3224:G3224" si="6453">LN(D3224/D3223)</f>
        <v>-1.9567886823050096E-2</v>
      </c>
      <c r="G3224" s="27">
        <f t="shared" si="6453"/>
        <v>-2.1684123416803265E-2</v>
      </c>
      <c r="H3224" s="27">
        <f t="shared" si="6135"/>
        <v>0.94498381360980843</v>
      </c>
      <c r="I3224" s="27"/>
      <c r="J3224" s="27">
        <v>3186</v>
      </c>
      <c r="K3224" s="27">
        <v>6.951777394582245</v>
      </c>
      <c r="L3224" s="37">
        <v>0.109128063893567</v>
      </c>
      <c r="M3224" s="27"/>
      <c r="N3224" s="27"/>
      <c r="O3224" s="27"/>
      <c r="P3224" s="27"/>
      <c r="Q3224" s="27"/>
      <c r="R3224" s="27"/>
      <c r="S3224" s="27"/>
      <c r="T3224" s="27"/>
      <c r="U3224" s="27"/>
      <c r="V3224" s="27"/>
      <c r="W3224" s="27"/>
      <c r="X3224" s="27"/>
      <c r="Y3224" s="27"/>
      <c r="Z3224" s="27"/>
      <c r="AA3224" s="27"/>
      <c r="AB3224" s="27"/>
      <c r="AC3224" s="27"/>
      <c r="AD3224" s="27"/>
      <c r="AE3224" s="27"/>
    </row>
    <row r="3225" spans="1:31" ht="15.75" customHeight="1" x14ac:dyDescent="0.2">
      <c r="A3225" s="22">
        <v>37383</v>
      </c>
      <c r="B3225" s="23">
        <f t="shared" ref="B3225:C3225" si="6454">LN(D3225)</f>
        <v>6.9559738512526117</v>
      </c>
      <c r="C3225" s="23">
        <f t="shared" si="6454"/>
        <v>7.3612483561008828</v>
      </c>
      <c r="D3225" s="24">
        <v>1049.4000000000001</v>
      </c>
      <c r="E3225" s="24">
        <v>1573.8</v>
      </c>
      <c r="F3225" s="27">
        <f t="shared" ref="F3225:G3225" si="6455">LN(D3225/D3224)</f>
        <v>-3.044721667067078E-3</v>
      </c>
      <c r="G3225" s="27">
        <f t="shared" si="6455"/>
        <v>-2.918598607522718E-3</v>
      </c>
      <c r="H3225" s="27">
        <f t="shared" si="6135"/>
        <v>0.94494486733185867</v>
      </c>
      <c r="I3225" s="27"/>
      <c r="J3225" s="27">
        <v>3187</v>
      </c>
      <c r="K3225" s="27">
        <v>6.9533610875439509</v>
      </c>
      <c r="L3225" s="37">
        <v>0.11156886581018455</v>
      </c>
      <c r="M3225" s="27"/>
      <c r="N3225" s="27"/>
      <c r="O3225" s="27"/>
      <c r="P3225" s="27"/>
      <c r="Q3225" s="27"/>
      <c r="R3225" s="27"/>
      <c r="S3225" s="27"/>
      <c r="T3225" s="27"/>
      <c r="U3225" s="27"/>
      <c r="V3225" s="27"/>
      <c r="W3225" s="27"/>
      <c r="X3225" s="27"/>
      <c r="Y3225" s="27"/>
      <c r="Z3225" s="27"/>
      <c r="AA3225" s="27"/>
      <c r="AB3225" s="27"/>
      <c r="AC3225" s="27"/>
      <c r="AD3225" s="27"/>
      <c r="AE3225" s="27"/>
    </row>
    <row r="3226" spans="1:31" ht="15.75" customHeight="1" x14ac:dyDescent="0.2">
      <c r="A3226" s="22">
        <v>37384</v>
      </c>
      <c r="B3226" s="23">
        <f t="shared" ref="B3226:C3226" si="6456">LN(D3226)</f>
        <v>6.9928314513372563</v>
      </c>
      <c r="C3226" s="23">
        <f t="shared" si="6456"/>
        <v>7.4361457339275994</v>
      </c>
      <c r="D3226" s="24">
        <v>1088.8</v>
      </c>
      <c r="E3226" s="24">
        <v>1696.2</v>
      </c>
      <c r="F3226" s="27">
        <f t="shared" ref="F3226:G3226" si="6457">LN(D3226/D3225)</f>
        <v>3.6857600084644809E-2</v>
      </c>
      <c r="G3226" s="27">
        <f t="shared" si="6457"/>
        <v>7.489737782671671E-2</v>
      </c>
      <c r="H3226" s="27">
        <f t="shared" si="6135"/>
        <v>0.94038386303166288</v>
      </c>
      <c r="I3226" s="27"/>
      <c r="J3226" s="27">
        <v>3188</v>
      </c>
      <c r="K3226" s="27">
        <v>6.9331173263462498</v>
      </c>
      <c r="L3226" s="37">
        <v>0.11596388872632257</v>
      </c>
      <c r="M3226" s="27"/>
      <c r="N3226" s="27"/>
      <c r="O3226" s="27"/>
      <c r="P3226" s="27"/>
      <c r="Q3226" s="27"/>
      <c r="R3226" s="27"/>
      <c r="S3226" s="27"/>
      <c r="T3226" s="27"/>
      <c r="U3226" s="27"/>
      <c r="V3226" s="27"/>
      <c r="W3226" s="27"/>
      <c r="X3226" s="27"/>
      <c r="Y3226" s="27"/>
      <c r="Z3226" s="27"/>
      <c r="AA3226" s="27"/>
      <c r="AB3226" s="27"/>
      <c r="AC3226" s="27"/>
      <c r="AD3226" s="27"/>
      <c r="AE3226" s="27"/>
    </row>
    <row r="3227" spans="1:31" ht="15.75" customHeight="1" x14ac:dyDescent="0.2">
      <c r="A3227" s="22">
        <v>37385</v>
      </c>
      <c r="B3227" s="23">
        <f t="shared" ref="B3227:C3227" si="6458">LN(D3227)</f>
        <v>6.9782137426306985</v>
      </c>
      <c r="C3227" s="23">
        <f t="shared" si="6458"/>
        <v>7.4087729617570419</v>
      </c>
      <c r="D3227" s="24">
        <v>1073</v>
      </c>
      <c r="E3227" s="24">
        <v>1650.4</v>
      </c>
      <c r="F3227" s="27">
        <f t="shared" ref="F3227:G3227" si="6459">LN(D3227/D3226)</f>
        <v>-1.4617708706557764E-2</v>
      </c>
      <c r="G3227" s="27">
        <f t="shared" si="6459"/>
        <v>-2.7372772170557565E-2</v>
      </c>
      <c r="H3227" s="27">
        <f t="shared" si="6135"/>
        <v>0.94188521886838417</v>
      </c>
      <c r="I3227" s="27"/>
      <c r="J3227" s="27">
        <v>3189</v>
      </c>
      <c r="K3227" s="27">
        <v>6.9483489994889327</v>
      </c>
      <c r="L3227" s="37">
        <v>0.10220707812487539</v>
      </c>
      <c r="M3227" s="27"/>
      <c r="N3227" s="27"/>
      <c r="O3227" s="27"/>
      <c r="P3227" s="27"/>
      <c r="Q3227" s="27"/>
      <c r="R3227" s="27"/>
      <c r="S3227" s="27"/>
      <c r="T3227" s="27"/>
      <c r="U3227" s="27"/>
      <c r="V3227" s="27"/>
      <c r="W3227" s="27"/>
      <c r="X3227" s="27"/>
      <c r="Y3227" s="27"/>
      <c r="Z3227" s="27"/>
      <c r="AA3227" s="27"/>
      <c r="AB3227" s="27"/>
      <c r="AC3227" s="27"/>
      <c r="AD3227" s="27"/>
      <c r="AE3227" s="27"/>
    </row>
    <row r="3228" spans="1:31" ht="15.75" customHeight="1" x14ac:dyDescent="0.2">
      <c r="A3228" s="22">
        <v>37386</v>
      </c>
      <c r="B3228" s="23">
        <f t="shared" ref="B3228:C3228" si="6460">LN(D3228)</f>
        <v>6.9612012546877633</v>
      </c>
      <c r="C3228" s="23">
        <f t="shared" si="6460"/>
        <v>7.3782587832695237</v>
      </c>
      <c r="D3228" s="24">
        <v>1054.9000000000001</v>
      </c>
      <c r="E3228" s="24">
        <v>1600.8</v>
      </c>
      <c r="F3228" s="27">
        <f t="shared" ref="F3228:G3228" si="6461">LN(D3228/D3227)</f>
        <v>-1.7012487942935351E-2</v>
      </c>
      <c r="G3228" s="27">
        <f t="shared" si="6461"/>
        <v>-3.0514178487518522E-2</v>
      </c>
      <c r="H3228" s="27">
        <f t="shared" si="6135"/>
        <v>0.94347480336045497</v>
      </c>
      <c r="I3228" s="27"/>
      <c r="J3228" s="27">
        <v>3190</v>
      </c>
      <c r="K3228" s="27">
        <v>6.9409817132787026</v>
      </c>
      <c r="L3228" s="37">
        <v>0.10540443387265608</v>
      </c>
      <c r="M3228" s="27"/>
      <c r="N3228" s="27"/>
      <c r="O3228" s="27"/>
      <c r="P3228" s="27"/>
      <c r="Q3228" s="27"/>
      <c r="R3228" s="27"/>
      <c r="S3228" s="27"/>
      <c r="T3228" s="27"/>
      <c r="U3228" s="27"/>
      <c r="V3228" s="27"/>
      <c r="W3228" s="27"/>
      <c r="X3228" s="27"/>
      <c r="Y3228" s="27"/>
      <c r="Z3228" s="27"/>
      <c r="AA3228" s="27"/>
      <c r="AB3228" s="27"/>
      <c r="AC3228" s="27"/>
      <c r="AD3228" s="27"/>
      <c r="AE3228" s="27"/>
    </row>
    <row r="3229" spans="1:31" ht="15.75" customHeight="1" x14ac:dyDescent="0.2">
      <c r="A3229" s="22">
        <v>37389</v>
      </c>
      <c r="B3229" s="23">
        <f t="shared" ref="B3229:C3229" si="6462">LN(D3229)</f>
        <v>6.9796107160825649</v>
      </c>
      <c r="C3229" s="23">
        <f t="shared" si="6462"/>
        <v>7.410044571725841</v>
      </c>
      <c r="D3229" s="24">
        <v>1074.5</v>
      </c>
      <c r="E3229" s="24">
        <v>1652.5</v>
      </c>
      <c r="F3229" s="27">
        <f t="shared" ref="F3229:G3229" si="6463">LN(D3229/D3228)</f>
        <v>1.8409461394801908E-2</v>
      </c>
      <c r="G3229" s="27">
        <f t="shared" si="6463"/>
        <v>3.1785788456317708E-2</v>
      </c>
      <c r="H3229" s="27">
        <f t="shared" si="6135"/>
        <v>0.94191210977520134</v>
      </c>
      <c r="I3229" s="27"/>
      <c r="J3229" s="27">
        <v>3191</v>
      </c>
      <c r="K3229" s="27">
        <v>6.9243526830888733</v>
      </c>
      <c r="L3229" s="37">
        <v>0.1072118816195502</v>
      </c>
      <c r="M3229" s="27"/>
      <c r="N3229" s="27"/>
      <c r="O3229" s="27"/>
      <c r="P3229" s="27"/>
      <c r="Q3229" s="27"/>
      <c r="R3229" s="27"/>
      <c r="S3229" s="27"/>
      <c r="T3229" s="27"/>
      <c r="U3229" s="27"/>
      <c r="V3229" s="27"/>
      <c r="W3229" s="27"/>
      <c r="X3229" s="27"/>
      <c r="Y3229" s="27"/>
      <c r="Z3229" s="27"/>
      <c r="AA3229" s="27"/>
      <c r="AB3229" s="27"/>
      <c r="AC3229" s="27"/>
      <c r="AD3229" s="27"/>
      <c r="AE3229" s="27"/>
    </row>
    <row r="3230" spans="1:31" ht="15.75" customHeight="1" x14ac:dyDescent="0.2">
      <c r="A3230" s="22">
        <v>37390</v>
      </c>
      <c r="B3230" s="23">
        <f t="shared" ref="B3230:C3230" si="6464">LN(D3230)</f>
        <v>7.0005167590634478</v>
      </c>
      <c r="C3230" s="23">
        <f t="shared" si="6464"/>
        <v>7.449498005382849</v>
      </c>
      <c r="D3230" s="24">
        <v>1097.2</v>
      </c>
      <c r="E3230" s="24">
        <v>1719</v>
      </c>
      <c r="F3230" s="27">
        <f t="shared" ref="F3230:G3230" si="6465">LN(D3230/D3229)</f>
        <v>2.09060429808831E-2</v>
      </c>
      <c r="G3230" s="27">
        <f t="shared" si="6465"/>
        <v>3.9453433657007854E-2</v>
      </c>
      <c r="H3230" s="27">
        <f t="shared" si="6135"/>
        <v>0.939729999793949</v>
      </c>
      <c r="I3230" s="27"/>
      <c r="J3230" s="27">
        <v>3192</v>
      </c>
      <c r="K3230" s="27">
        <v>6.9293914546837279</v>
      </c>
      <c r="L3230" s="37">
        <v>0.10798759209191466</v>
      </c>
      <c r="M3230" s="27"/>
      <c r="N3230" s="27"/>
      <c r="O3230" s="27"/>
      <c r="P3230" s="27"/>
      <c r="Q3230" s="27"/>
      <c r="R3230" s="27"/>
      <c r="S3230" s="27"/>
      <c r="T3230" s="27"/>
      <c r="U3230" s="27"/>
      <c r="V3230" s="27"/>
      <c r="W3230" s="27"/>
      <c r="X3230" s="27"/>
      <c r="Y3230" s="27"/>
      <c r="Z3230" s="27"/>
      <c r="AA3230" s="27"/>
      <c r="AB3230" s="27"/>
      <c r="AC3230" s="27"/>
      <c r="AD3230" s="27"/>
      <c r="AE3230" s="27"/>
    </row>
    <row r="3231" spans="1:31" ht="15.75" customHeight="1" x14ac:dyDescent="0.2">
      <c r="A3231" s="22">
        <v>37391</v>
      </c>
      <c r="B3231" s="23">
        <f t="shared" ref="B3231:C3231" si="6466">LN(D3231)</f>
        <v>6.9948499858330706</v>
      </c>
      <c r="C3231" s="23">
        <f t="shared" si="6466"/>
        <v>7.4532721425380579</v>
      </c>
      <c r="D3231" s="24">
        <v>1091</v>
      </c>
      <c r="E3231" s="24">
        <v>1725.5</v>
      </c>
      <c r="F3231" s="27">
        <f t="shared" ref="F3231:G3231" si="6467">LN(D3231/D3230)</f>
        <v>-5.6667732303773682E-3</v>
      </c>
      <c r="G3231" s="27">
        <f t="shared" si="6467"/>
        <v>3.774137155208922E-3</v>
      </c>
      <c r="H3231" s="27">
        <f t="shared" si="6135"/>
        <v>0.93849383895582794</v>
      </c>
      <c r="I3231" s="27"/>
      <c r="J3231" s="27">
        <v>3193</v>
      </c>
      <c r="K3231" s="27">
        <v>6.9305067921304335</v>
      </c>
      <c r="L3231" s="37">
        <v>0.11221634726218799</v>
      </c>
      <c r="M3231" s="27"/>
      <c r="N3231" s="27"/>
      <c r="O3231" s="27"/>
      <c r="P3231" s="27"/>
      <c r="Q3231" s="27"/>
      <c r="R3231" s="27"/>
      <c r="S3231" s="27"/>
      <c r="T3231" s="27"/>
      <c r="U3231" s="27"/>
      <c r="V3231" s="27"/>
      <c r="W3231" s="27"/>
      <c r="X3231" s="27"/>
      <c r="Y3231" s="27"/>
      <c r="Z3231" s="27"/>
      <c r="AA3231" s="27"/>
      <c r="AB3231" s="27"/>
      <c r="AC3231" s="27"/>
      <c r="AD3231" s="27"/>
      <c r="AE3231" s="27"/>
    </row>
    <row r="3232" spans="1:31" ht="15.75" customHeight="1" x14ac:dyDescent="0.2">
      <c r="A3232" s="22">
        <v>37392</v>
      </c>
      <c r="B3232" s="23">
        <f t="shared" ref="B3232:C3232" si="6468">LN(D3232)</f>
        <v>7.0014277548447721</v>
      </c>
      <c r="C3232" s="23">
        <f t="shared" si="6468"/>
        <v>7.4561078746388487</v>
      </c>
      <c r="D3232" s="24">
        <v>1098.2</v>
      </c>
      <c r="E3232" s="24">
        <v>1730.4</v>
      </c>
      <c r="F3232" s="27">
        <f t="shared" ref="F3232:G3232" si="6469">LN(D3232/D3231)</f>
        <v>6.577769011701427E-3</v>
      </c>
      <c r="G3232" s="27">
        <f t="shared" si="6469"/>
        <v>2.8357321007910054E-3</v>
      </c>
      <c r="H3232" s="27">
        <f t="shared" si="6135"/>
        <v>0.93901910655817866</v>
      </c>
      <c r="I3232" s="27"/>
      <c r="J3232" s="27">
        <v>3194</v>
      </c>
      <c r="K3232" s="27">
        <v>6.9384397452928548</v>
      </c>
      <c r="L3232" s="37">
        <v>0.10672688951224263</v>
      </c>
      <c r="M3232" s="27"/>
      <c r="N3232" s="27"/>
      <c r="O3232" s="27"/>
      <c r="P3232" s="27"/>
      <c r="Q3232" s="27"/>
      <c r="R3232" s="27"/>
      <c r="S3232" s="27"/>
      <c r="T3232" s="27"/>
      <c r="U3232" s="27"/>
      <c r="V3232" s="27"/>
      <c r="W3232" s="27"/>
      <c r="X3232" s="27"/>
      <c r="Y3232" s="27"/>
      <c r="Z3232" s="27"/>
      <c r="AA3232" s="27"/>
      <c r="AB3232" s="27"/>
      <c r="AC3232" s="27"/>
      <c r="AD3232" s="27"/>
      <c r="AE3232" s="27"/>
    </row>
    <row r="3233" spans="1:31" ht="15.75" customHeight="1" x14ac:dyDescent="0.2">
      <c r="A3233" s="22">
        <v>37393</v>
      </c>
      <c r="B3233" s="23">
        <f t="shared" ref="B3233:C3233" si="6470">LN(D3233)</f>
        <v>7.0089571594911044</v>
      </c>
      <c r="C3233" s="23">
        <f t="shared" si="6470"/>
        <v>7.462387239685337</v>
      </c>
      <c r="D3233" s="24">
        <v>1106.5</v>
      </c>
      <c r="E3233" s="24">
        <v>1741.3</v>
      </c>
      <c r="F3233" s="27">
        <f t="shared" ref="F3233:G3233" si="6471">LN(D3233/D3232)</f>
        <v>7.5294046463320729E-3</v>
      </c>
      <c r="G3233" s="27">
        <f t="shared" si="6471"/>
        <v>6.2793650464878651E-3</v>
      </c>
      <c r="H3233" s="27">
        <f t="shared" si="6135"/>
        <v>0.93923793209458906</v>
      </c>
      <c r="I3233" s="27"/>
      <c r="J3233" s="27">
        <v>3195</v>
      </c>
      <c r="K3233" s="27">
        <v>6.9384397452928548</v>
      </c>
      <c r="L3233" s="37">
        <v>0.10672688951224263</v>
      </c>
      <c r="M3233" s="27"/>
      <c r="N3233" s="27"/>
      <c r="O3233" s="27"/>
      <c r="P3233" s="27"/>
      <c r="Q3233" s="27"/>
      <c r="R3233" s="27"/>
      <c r="S3233" s="27"/>
      <c r="T3233" s="27"/>
      <c r="U3233" s="27"/>
      <c r="V3233" s="27"/>
      <c r="W3233" s="27"/>
      <c r="X3233" s="27"/>
      <c r="Y3233" s="27"/>
      <c r="Z3233" s="27"/>
      <c r="AA3233" s="27"/>
      <c r="AB3233" s="27"/>
      <c r="AC3233" s="27"/>
      <c r="AD3233" s="27"/>
      <c r="AE3233" s="27"/>
    </row>
    <row r="3234" spans="1:31" ht="15.75" customHeight="1" x14ac:dyDescent="0.2">
      <c r="A3234" s="22">
        <v>37396</v>
      </c>
      <c r="B3234" s="23">
        <f t="shared" ref="B3234:C3234" si="6472">LN(D3234)</f>
        <v>6.9955829893476569</v>
      </c>
      <c r="C3234" s="23">
        <f t="shared" si="6472"/>
        <v>7.4392654939409608</v>
      </c>
      <c r="D3234" s="24">
        <v>1091.8</v>
      </c>
      <c r="E3234" s="24">
        <v>1701.5</v>
      </c>
      <c r="F3234" s="27">
        <f t="shared" ref="F3234:G3234" si="6473">LN(D3234/D3233)</f>
        <v>-1.3374170143447156E-2</v>
      </c>
      <c r="G3234" s="27">
        <f t="shared" si="6473"/>
        <v>-2.3121745744376514E-2</v>
      </c>
      <c r="H3234" s="27">
        <f t="shared" si="6135"/>
        <v>0.94035936680110843</v>
      </c>
      <c r="I3234" s="27"/>
      <c r="J3234" s="27">
        <v>3196</v>
      </c>
      <c r="K3234" s="27">
        <v>6.9457467964121786</v>
      </c>
      <c r="L3234" s="37">
        <v>9.8722305885780237E-2</v>
      </c>
      <c r="M3234" s="27"/>
      <c r="N3234" s="27"/>
      <c r="O3234" s="27"/>
      <c r="P3234" s="27"/>
      <c r="Q3234" s="27"/>
      <c r="R3234" s="27"/>
      <c r="S3234" s="27"/>
      <c r="T3234" s="27"/>
      <c r="U3234" s="27"/>
      <c r="V3234" s="27"/>
      <c r="W3234" s="27"/>
      <c r="X3234" s="27"/>
      <c r="Y3234" s="27"/>
      <c r="Z3234" s="27"/>
      <c r="AA3234" s="27"/>
      <c r="AB3234" s="27"/>
      <c r="AC3234" s="27"/>
      <c r="AD3234" s="27"/>
      <c r="AE3234" s="27"/>
    </row>
    <row r="3235" spans="1:31" ht="15.75" customHeight="1" x14ac:dyDescent="0.2">
      <c r="A3235" s="22">
        <v>37397</v>
      </c>
      <c r="B3235" s="23">
        <f t="shared" ref="B3235:C3235" si="6474">LN(D3235)</f>
        <v>6.9845311177841864</v>
      </c>
      <c r="C3235" s="23">
        <f t="shared" si="6474"/>
        <v>7.4170397157292989</v>
      </c>
      <c r="D3235" s="24">
        <v>1079.8</v>
      </c>
      <c r="E3235" s="24">
        <v>1664.1</v>
      </c>
      <c r="F3235" s="27">
        <f t="shared" ref="F3235:G3235" si="6475">LN(D3235/D3234)</f>
        <v>-1.1051871563470646E-2</v>
      </c>
      <c r="G3235" s="27">
        <f t="shared" si="6475"/>
        <v>-2.2225778211661933E-2</v>
      </c>
      <c r="H3235" s="27">
        <f t="shared" si="6135"/>
        <v>0.94168716704753619</v>
      </c>
      <c r="I3235" s="27"/>
      <c r="J3235" s="27">
        <v>3197</v>
      </c>
      <c r="K3235" s="27">
        <v>6.920888609532482</v>
      </c>
      <c r="L3235" s="37">
        <v>0.11499599716018327</v>
      </c>
      <c r="M3235" s="27"/>
      <c r="N3235" s="27"/>
      <c r="O3235" s="27"/>
      <c r="P3235" s="27"/>
      <c r="Q3235" s="27"/>
      <c r="R3235" s="27"/>
      <c r="S3235" s="27"/>
      <c r="T3235" s="27"/>
      <c r="U3235" s="27"/>
      <c r="V3235" s="27"/>
      <c r="W3235" s="27"/>
      <c r="X3235" s="27"/>
      <c r="Y3235" s="27"/>
      <c r="Z3235" s="27"/>
      <c r="AA3235" s="27"/>
      <c r="AB3235" s="27"/>
      <c r="AC3235" s="27"/>
      <c r="AD3235" s="27"/>
      <c r="AE3235" s="27"/>
    </row>
    <row r="3236" spans="1:31" ht="15.75" customHeight="1" x14ac:dyDescent="0.2">
      <c r="A3236" s="22">
        <v>37398</v>
      </c>
      <c r="B3236" s="23">
        <f t="shared" ref="B3236:C3236" si="6476">LN(D3236)</f>
        <v>6.9902565004938806</v>
      </c>
      <c r="C3236" s="23">
        <f t="shared" si="6476"/>
        <v>7.4226127638614985</v>
      </c>
      <c r="D3236" s="24">
        <v>1086</v>
      </c>
      <c r="E3236" s="24">
        <v>1673.4</v>
      </c>
      <c r="F3236" s="27">
        <f t="shared" ref="F3236:G3236" si="6477">LN(D3236/D3235)</f>
        <v>5.7253827096941587E-3</v>
      </c>
      <c r="G3236" s="27">
        <f t="shared" si="6477"/>
        <v>5.5730481321998732E-3</v>
      </c>
      <c r="H3236" s="27">
        <f t="shared" si="6135"/>
        <v>0.94175147254446134</v>
      </c>
      <c r="I3236" s="27"/>
      <c r="J3236" s="27">
        <v>3198</v>
      </c>
      <c r="K3236" s="27">
        <v>6.9121168978550616</v>
      </c>
      <c r="L3236" s="37">
        <v>0.11377690914411698</v>
      </c>
      <c r="M3236" s="27"/>
      <c r="N3236" s="27"/>
      <c r="O3236" s="27"/>
      <c r="P3236" s="27"/>
      <c r="Q3236" s="27"/>
      <c r="R3236" s="27"/>
      <c r="S3236" s="27"/>
      <c r="T3236" s="27"/>
      <c r="U3236" s="27"/>
      <c r="V3236" s="27"/>
      <c r="W3236" s="27"/>
      <c r="X3236" s="27"/>
      <c r="Y3236" s="27"/>
      <c r="Z3236" s="27"/>
      <c r="AA3236" s="27"/>
      <c r="AB3236" s="27"/>
      <c r="AC3236" s="27"/>
      <c r="AD3236" s="27"/>
      <c r="AE3236" s="27"/>
    </row>
    <row r="3237" spans="1:31" ht="15.75" customHeight="1" x14ac:dyDescent="0.2">
      <c r="A3237" s="22">
        <v>37399</v>
      </c>
      <c r="B3237" s="23">
        <f t="shared" ref="B3237:C3237" si="6478">LN(D3237)</f>
        <v>7.00033446027523</v>
      </c>
      <c r="C3237" s="23">
        <f t="shared" si="6478"/>
        <v>7.4369707678597186</v>
      </c>
      <c r="D3237" s="24">
        <v>1097</v>
      </c>
      <c r="E3237" s="24">
        <v>1697.6</v>
      </c>
      <c r="F3237" s="27">
        <f t="shared" ref="F3237:G3237" si="6479">LN(D3237/D3236)</f>
        <v>1.0077959781349418E-2</v>
      </c>
      <c r="G3237" s="27">
        <f t="shared" si="6479"/>
        <v>1.4358003998220235E-2</v>
      </c>
      <c r="H3237" s="27">
        <f t="shared" si="6135"/>
        <v>0.94128841954421882</v>
      </c>
      <c r="I3237" s="27"/>
      <c r="J3237" s="27">
        <v>3199</v>
      </c>
      <c r="K3237" s="27">
        <v>6.9144831468700483</v>
      </c>
      <c r="L3237" s="37">
        <v>0.1122100561836028</v>
      </c>
      <c r="M3237" s="27"/>
      <c r="N3237" s="27"/>
      <c r="O3237" s="27"/>
      <c r="P3237" s="27"/>
      <c r="Q3237" s="27"/>
      <c r="R3237" s="27"/>
      <c r="S3237" s="27"/>
      <c r="T3237" s="27"/>
      <c r="U3237" s="27"/>
      <c r="V3237" s="27"/>
      <c r="W3237" s="27"/>
      <c r="X3237" s="27"/>
      <c r="Y3237" s="27"/>
      <c r="Z3237" s="27"/>
      <c r="AA3237" s="27"/>
      <c r="AB3237" s="27"/>
      <c r="AC3237" s="27"/>
      <c r="AD3237" s="27"/>
      <c r="AE3237" s="27"/>
    </row>
    <row r="3238" spans="1:31" ht="15.75" customHeight="1" x14ac:dyDescent="0.2">
      <c r="A3238" s="22">
        <v>37400</v>
      </c>
      <c r="B3238" s="23">
        <f t="shared" ref="B3238:C3238" si="6480">LN(D3238)</f>
        <v>6.9882286631320136</v>
      </c>
      <c r="C3238" s="23">
        <f t="shared" si="6480"/>
        <v>7.4154158994049713</v>
      </c>
      <c r="D3238" s="24">
        <v>1083.8</v>
      </c>
      <c r="E3238" s="24">
        <v>1661.4</v>
      </c>
      <c r="F3238" s="27">
        <f t="shared" ref="F3238:G3238" si="6481">LN(D3238/D3237)</f>
        <v>-1.2105797143216468E-2</v>
      </c>
      <c r="G3238" s="27">
        <f t="shared" si="6481"/>
        <v>-2.1554868454747377E-2</v>
      </c>
      <c r="H3238" s="27">
        <f t="shared" si="6135"/>
        <v>0.94239200577984628</v>
      </c>
      <c r="I3238" s="27"/>
      <c r="J3238" s="27">
        <v>3200</v>
      </c>
      <c r="K3238" s="27">
        <v>6.9058159598984377</v>
      </c>
      <c r="L3238" s="37">
        <v>0.11767581756629575</v>
      </c>
      <c r="M3238" s="27"/>
      <c r="N3238" s="27"/>
      <c r="O3238" s="27"/>
      <c r="P3238" s="27"/>
      <c r="Q3238" s="27"/>
      <c r="R3238" s="27"/>
      <c r="S3238" s="27"/>
      <c r="T3238" s="27"/>
      <c r="U3238" s="27"/>
      <c r="V3238" s="27"/>
      <c r="W3238" s="27"/>
      <c r="X3238" s="27"/>
      <c r="Y3238" s="27"/>
      <c r="Z3238" s="27"/>
      <c r="AA3238" s="27"/>
      <c r="AB3238" s="27"/>
      <c r="AC3238" s="27"/>
      <c r="AD3238" s="27"/>
      <c r="AE3238" s="27"/>
    </row>
    <row r="3239" spans="1:31" ht="15.75" customHeight="1" x14ac:dyDescent="0.2">
      <c r="A3239" s="22">
        <v>37403</v>
      </c>
      <c r="B3239" s="23">
        <f t="shared" ref="B3239:C3239" si="6482">LN(D3239)</f>
        <v>6.9882286631320136</v>
      </c>
      <c r="C3239" s="23">
        <f t="shared" si="6482"/>
        <v>7.4154158994049713</v>
      </c>
      <c r="D3239" s="24">
        <v>1083.8</v>
      </c>
      <c r="E3239" s="24">
        <v>1661.4</v>
      </c>
      <c r="F3239" s="27">
        <f t="shared" ref="F3239:G3239" si="6483">LN(D3239/D3238)</f>
        <v>0</v>
      </c>
      <c r="G3239" s="27">
        <f t="shared" si="6483"/>
        <v>0</v>
      </c>
      <c r="H3239" s="27">
        <f t="shared" si="6135"/>
        <v>0.94239200577984628</v>
      </c>
      <c r="I3239" s="27"/>
      <c r="J3239" s="27">
        <v>3201</v>
      </c>
      <c r="K3239" s="27">
        <v>6.9127749068154269</v>
      </c>
      <c r="L3239" s="37">
        <v>0.11294116980027447</v>
      </c>
      <c r="M3239" s="27"/>
      <c r="N3239" s="27"/>
      <c r="O3239" s="27"/>
      <c r="P3239" s="27"/>
      <c r="Q3239" s="27"/>
      <c r="R3239" s="27"/>
      <c r="S3239" s="27"/>
      <c r="T3239" s="27"/>
      <c r="U3239" s="27"/>
      <c r="V3239" s="27"/>
      <c r="W3239" s="27"/>
      <c r="X3239" s="27"/>
      <c r="Y3239" s="27"/>
      <c r="Z3239" s="27"/>
      <c r="AA3239" s="27"/>
      <c r="AB3239" s="27"/>
      <c r="AC3239" s="27"/>
      <c r="AD3239" s="27"/>
      <c r="AE3239" s="27"/>
    </row>
    <row r="3240" spans="1:31" ht="15.75" customHeight="1" x14ac:dyDescent="0.2">
      <c r="A3240" s="22">
        <v>37404</v>
      </c>
      <c r="B3240" s="23">
        <f t="shared" ref="B3240:C3240" si="6484">LN(D3240)</f>
        <v>6.9796107160825649</v>
      </c>
      <c r="C3240" s="23">
        <f t="shared" si="6484"/>
        <v>7.4098024849365451</v>
      </c>
      <c r="D3240" s="24">
        <v>1074.5</v>
      </c>
      <c r="E3240" s="24">
        <v>1652.1</v>
      </c>
      <c r="F3240" s="27">
        <f t="shared" ref="F3240:G3240" si="6485">LN(D3240/D3239)</f>
        <v>-8.6179470494486196E-3</v>
      </c>
      <c r="G3240" s="27">
        <f t="shared" si="6485"/>
        <v>-5.6134144684257207E-3</v>
      </c>
      <c r="H3240" s="27">
        <f t="shared" si="6135"/>
        <v>0.94194288312967567</v>
      </c>
      <c r="I3240" s="27"/>
      <c r="J3240" s="27">
        <v>3202</v>
      </c>
      <c r="K3240" s="27">
        <v>6.8935543882918546</v>
      </c>
      <c r="L3240" s="37">
        <v>0.12556335854374279</v>
      </c>
      <c r="M3240" s="27"/>
      <c r="N3240" s="27"/>
      <c r="O3240" s="27"/>
      <c r="P3240" s="27"/>
      <c r="Q3240" s="27"/>
      <c r="R3240" s="27"/>
      <c r="S3240" s="27"/>
      <c r="T3240" s="27"/>
      <c r="U3240" s="27"/>
      <c r="V3240" s="27"/>
      <c r="W3240" s="27"/>
      <c r="X3240" s="27"/>
      <c r="Y3240" s="27"/>
      <c r="Z3240" s="27"/>
      <c r="AA3240" s="27"/>
      <c r="AB3240" s="27"/>
      <c r="AC3240" s="27"/>
      <c r="AD3240" s="27"/>
      <c r="AE3240" s="27"/>
    </row>
    <row r="3241" spans="1:31" ht="15.75" customHeight="1" x14ac:dyDescent="0.2">
      <c r="A3241" s="22">
        <v>37405</v>
      </c>
      <c r="B3241" s="23">
        <f t="shared" ref="B3241:C3241" si="6486">LN(D3241)</f>
        <v>6.9731684175303688</v>
      </c>
      <c r="C3241" s="23">
        <f t="shared" si="6486"/>
        <v>7.3928322327253504</v>
      </c>
      <c r="D3241" s="24">
        <v>1067.5999999999999</v>
      </c>
      <c r="E3241" s="24">
        <v>1624.3</v>
      </c>
      <c r="F3241" s="27">
        <f t="shared" ref="F3241:G3241" si="6487">LN(D3241/D3240)</f>
        <v>-6.4422985521961212E-3</v>
      </c>
      <c r="G3241" s="27">
        <f t="shared" si="6487"/>
        <v>-1.6970252211195337E-2</v>
      </c>
      <c r="H3241" s="27">
        <f t="shared" si="6135"/>
        <v>0.94323368879692893</v>
      </c>
      <c r="I3241" s="27"/>
      <c r="J3241" s="27">
        <v>3203</v>
      </c>
      <c r="K3241" s="27">
        <v>6.9044876261610897</v>
      </c>
      <c r="L3241" s="37">
        <v>0.12583920520922831</v>
      </c>
      <c r="M3241" s="27"/>
      <c r="N3241" s="27"/>
      <c r="O3241" s="27"/>
      <c r="P3241" s="27"/>
      <c r="Q3241" s="27"/>
      <c r="R3241" s="27"/>
      <c r="S3241" s="27"/>
      <c r="T3241" s="27"/>
      <c r="U3241" s="27"/>
      <c r="V3241" s="27"/>
      <c r="W3241" s="27"/>
      <c r="X3241" s="27"/>
      <c r="Y3241" s="27"/>
      <c r="Z3241" s="27"/>
      <c r="AA3241" s="27"/>
      <c r="AB3241" s="27"/>
      <c r="AC3241" s="27"/>
      <c r="AD3241" s="27"/>
      <c r="AE3241" s="27"/>
    </row>
    <row r="3242" spans="1:31" ht="15.75" customHeight="1" x14ac:dyDescent="0.2">
      <c r="A3242" s="22">
        <v>37406</v>
      </c>
      <c r="B3242" s="23">
        <f t="shared" ref="B3242:C3242" si="6488">LN(D3242)</f>
        <v>6.9703544207386567</v>
      </c>
      <c r="C3242" s="23">
        <f t="shared" si="6488"/>
        <v>7.3975002591368888</v>
      </c>
      <c r="D3242" s="24">
        <v>1064.5999999999999</v>
      </c>
      <c r="E3242" s="24">
        <v>1631.9</v>
      </c>
      <c r="F3242" s="27">
        <f t="shared" ref="F3242:G3242" si="6489">LN(D3242/D3241)</f>
        <v>-2.8139967917120506E-3</v>
      </c>
      <c r="G3242" s="27">
        <f t="shared" si="6489"/>
        <v>4.6680264115389596E-3</v>
      </c>
      <c r="H3242" s="27">
        <f t="shared" si="6135"/>
        <v>0.94225808402363342</v>
      </c>
      <c r="I3242" s="27"/>
      <c r="J3242" s="27">
        <v>3204</v>
      </c>
      <c r="K3242" s="27">
        <v>6.8857411855853279</v>
      </c>
      <c r="L3242" s="37">
        <v>0.12059165675780292</v>
      </c>
      <c r="M3242" s="27"/>
      <c r="N3242" s="27"/>
      <c r="O3242" s="27"/>
      <c r="P3242" s="27"/>
      <c r="Q3242" s="27"/>
      <c r="R3242" s="27"/>
      <c r="S3242" s="27"/>
      <c r="T3242" s="27"/>
      <c r="U3242" s="27"/>
      <c r="V3242" s="27"/>
      <c r="W3242" s="27"/>
      <c r="X3242" s="27"/>
      <c r="Y3242" s="27"/>
      <c r="Z3242" s="27"/>
      <c r="AA3242" s="27"/>
      <c r="AB3242" s="27"/>
      <c r="AC3242" s="27"/>
      <c r="AD3242" s="27"/>
      <c r="AE3242" s="27"/>
    </row>
    <row r="3243" spans="1:31" ht="15.75" customHeight="1" x14ac:dyDescent="0.2">
      <c r="A3243" s="22">
        <v>37407</v>
      </c>
      <c r="B3243" s="23">
        <f t="shared" ref="B3243:C3243" si="6490">LN(D3243)</f>
        <v>6.9726999676225194</v>
      </c>
      <c r="C3243" s="23">
        <f t="shared" si="6490"/>
        <v>7.3875235782827851</v>
      </c>
      <c r="D3243" s="24">
        <v>1067.0999999999999</v>
      </c>
      <c r="E3243" s="24">
        <v>1615.7</v>
      </c>
      <c r="F3243" s="27">
        <f t="shared" ref="F3243:G3243" si="6491">LN(D3243/D3242)</f>
        <v>2.3455468838621085E-3</v>
      </c>
      <c r="G3243" s="27">
        <f t="shared" si="6491"/>
        <v>-9.9766808541041328E-3</v>
      </c>
      <c r="H3243" s="27">
        <f t="shared" si="6135"/>
        <v>0.94384808301935863</v>
      </c>
      <c r="I3243" s="27"/>
      <c r="J3243" s="27">
        <v>3205</v>
      </c>
      <c r="K3243" s="27">
        <v>6.8996422910683375</v>
      </c>
      <c r="L3243" s="37">
        <v>0.11337349857129286</v>
      </c>
      <c r="M3243" s="27"/>
      <c r="N3243" s="27"/>
      <c r="O3243" s="27"/>
      <c r="P3243" s="27"/>
      <c r="Q3243" s="27"/>
      <c r="R3243" s="27"/>
      <c r="S3243" s="27"/>
      <c r="T3243" s="27"/>
      <c r="U3243" s="27"/>
      <c r="V3243" s="27"/>
      <c r="W3243" s="27"/>
      <c r="X3243" s="27"/>
      <c r="Y3243" s="27"/>
      <c r="Z3243" s="27"/>
      <c r="AA3243" s="27"/>
      <c r="AB3243" s="27"/>
      <c r="AC3243" s="27"/>
      <c r="AD3243" s="27"/>
      <c r="AE3243" s="27"/>
    </row>
    <row r="3244" spans="1:31" ht="15.75" customHeight="1" x14ac:dyDescent="0.2">
      <c r="A3244" s="22">
        <v>37410</v>
      </c>
      <c r="B3244" s="23">
        <f t="shared" ref="B3244:C3244" si="6492">LN(D3244)</f>
        <v>6.9475527488562028</v>
      </c>
      <c r="C3244" s="23">
        <f t="shared" si="6492"/>
        <v>7.3540423816105562</v>
      </c>
      <c r="D3244" s="24">
        <v>1040.5999999999999</v>
      </c>
      <c r="E3244" s="24">
        <v>1562.5</v>
      </c>
      <c r="F3244" s="27">
        <f t="shared" ref="F3244:G3244" si="6493">LN(D3244/D3243)</f>
        <v>-2.5147218766316072E-2</v>
      </c>
      <c r="G3244" s="27">
        <f t="shared" si="6493"/>
        <v>-3.3481196672228264E-2</v>
      </c>
      <c r="H3244" s="27">
        <f t="shared" si="6135"/>
        <v>0.94472568804188328</v>
      </c>
      <c r="I3244" s="27"/>
      <c r="J3244" s="27">
        <v>3206</v>
      </c>
      <c r="K3244" s="27">
        <v>6.8985713887868121</v>
      </c>
      <c r="L3244" s="37">
        <v>0.10676421853418905</v>
      </c>
      <c r="M3244" s="27"/>
      <c r="N3244" s="27"/>
      <c r="O3244" s="27"/>
      <c r="P3244" s="27"/>
      <c r="Q3244" s="27"/>
      <c r="R3244" s="27"/>
      <c r="S3244" s="27"/>
      <c r="T3244" s="27"/>
      <c r="U3244" s="27"/>
      <c r="V3244" s="27"/>
      <c r="W3244" s="27"/>
      <c r="X3244" s="27"/>
      <c r="Y3244" s="27"/>
      <c r="Z3244" s="27"/>
      <c r="AA3244" s="27"/>
      <c r="AB3244" s="27"/>
      <c r="AC3244" s="27"/>
      <c r="AD3244" s="27"/>
      <c r="AE3244" s="27"/>
    </row>
    <row r="3245" spans="1:31" ht="15.75" customHeight="1" x14ac:dyDescent="0.2">
      <c r="A3245" s="22">
        <v>37411</v>
      </c>
      <c r="B3245" s="23">
        <f t="shared" ref="B3245:C3245" si="6494">LN(D3245)</f>
        <v>6.9475527488562028</v>
      </c>
      <c r="C3245" s="23">
        <f t="shared" si="6494"/>
        <v>7.3639768707540867</v>
      </c>
      <c r="D3245" s="24">
        <v>1040.5999999999999</v>
      </c>
      <c r="E3245" s="24">
        <v>1578.1</v>
      </c>
      <c r="F3245" s="27">
        <f t="shared" ref="F3245:G3245" si="6495">LN(D3245/D3244)</f>
        <v>0</v>
      </c>
      <c r="G3245" s="27">
        <f t="shared" si="6495"/>
        <v>9.9344891435304405E-3</v>
      </c>
      <c r="H3245" s="27">
        <f t="shared" si="6135"/>
        <v>0.94345119095203767</v>
      </c>
      <c r="I3245" s="27"/>
      <c r="J3245" s="27">
        <v>3207</v>
      </c>
      <c r="K3245" s="27">
        <v>6.9262083098516465</v>
      </c>
      <c r="L3245" s="37">
        <v>0.10225904429275356</v>
      </c>
      <c r="M3245" s="27"/>
      <c r="N3245" s="27"/>
      <c r="O3245" s="27"/>
      <c r="P3245" s="27"/>
      <c r="Q3245" s="27"/>
      <c r="R3245" s="27"/>
      <c r="S3245" s="27"/>
      <c r="T3245" s="27"/>
      <c r="U3245" s="27"/>
      <c r="V3245" s="27"/>
      <c r="W3245" s="27"/>
      <c r="X3245" s="27"/>
      <c r="Y3245" s="27"/>
      <c r="Z3245" s="27"/>
      <c r="AA3245" s="27"/>
      <c r="AB3245" s="27"/>
      <c r="AC3245" s="27"/>
      <c r="AD3245" s="27"/>
      <c r="AE3245" s="27"/>
    </row>
    <row r="3246" spans="1:31" ht="15.75" customHeight="1" x14ac:dyDescent="0.2">
      <c r="A3246" s="22">
        <v>37412</v>
      </c>
      <c r="B3246" s="23">
        <f t="shared" ref="B3246:C3246" si="6496">LN(D3246)</f>
        <v>6.9564502005208952</v>
      </c>
      <c r="C3246" s="23">
        <f t="shared" si="6496"/>
        <v>7.3747543992075739</v>
      </c>
      <c r="D3246" s="24">
        <v>1049.9000000000001</v>
      </c>
      <c r="E3246" s="24">
        <v>1595.2</v>
      </c>
      <c r="F3246" s="27">
        <f t="shared" ref="F3246:G3246" si="6497">LN(D3246/D3245)</f>
        <v>8.8974516646925343E-3</v>
      </c>
      <c r="G3246" s="27">
        <f t="shared" si="6497"/>
        <v>1.0777528453486901E-2</v>
      </c>
      <c r="H3246" s="27">
        <f t="shared" si="6135"/>
        <v>0.94327889770381701</v>
      </c>
      <c r="I3246" s="27"/>
      <c r="J3246" s="27">
        <v>3208</v>
      </c>
      <c r="K3246" s="27">
        <v>6.9235746015505493</v>
      </c>
      <c r="L3246" s="37">
        <v>0.10285220714908672</v>
      </c>
      <c r="M3246" s="27"/>
      <c r="N3246" s="27"/>
      <c r="O3246" s="27"/>
      <c r="P3246" s="27"/>
      <c r="Q3246" s="27"/>
      <c r="R3246" s="27"/>
      <c r="S3246" s="27"/>
      <c r="T3246" s="27"/>
      <c r="U3246" s="27"/>
      <c r="V3246" s="27"/>
      <c r="W3246" s="27"/>
      <c r="X3246" s="27"/>
      <c r="Y3246" s="27"/>
      <c r="Z3246" s="27"/>
      <c r="AA3246" s="27"/>
      <c r="AB3246" s="27"/>
      <c r="AC3246" s="27"/>
      <c r="AD3246" s="27"/>
      <c r="AE3246" s="27"/>
    </row>
    <row r="3247" spans="1:31" ht="15.75" customHeight="1" x14ac:dyDescent="0.2">
      <c r="A3247" s="22">
        <v>37413</v>
      </c>
      <c r="B3247" s="23">
        <f t="shared" ref="B3247:C3247" si="6498">LN(D3247)</f>
        <v>6.9364399128420455</v>
      </c>
      <c r="C3247" s="23">
        <f t="shared" si="6498"/>
        <v>7.349102198978068</v>
      </c>
      <c r="D3247" s="24">
        <v>1029.0999999999999</v>
      </c>
      <c r="E3247" s="24">
        <v>1554.8</v>
      </c>
      <c r="F3247" s="27">
        <f t="shared" ref="F3247:G3247" si="6499">LN(D3247/D3246)</f>
        <v>-2.0010287678849745E-2</v>
      </c>
      <c r="G3247" s="27">
        <f t="shared" si="6499"/>
        <v>-2.5652200229505807E-2</v>
      </c>
      <c r="H3247" s="27">
        <f t="shared" si="6135"/>
        <v>0.94384861239330631</v>
      </c>
      <c r="I3247" s="27"/>
      <c r="J3247" s="27">
        <v>3209</v>
      </c>
      <c r="K3247" s="27">
        <v>6.920020191399348</v>
      </c>
      <c r="L3247" s="37">
        <v>0.10498464763302895</v>
      </c>
      <c r="M3247" s="27"/>
      <c r="N3247" s="27"/>
      <c r="O3247" s="27"/>
      <c r="P3247" s="27"/>
      <c r="Q3247" s="27"/>
      <c r="R3247" s="27"/>
      <c r="S3247" s="27"/>
      <c r="T3247" s="27"/>
      <c r="U3247" s="27"/>
      <c r="V3247" s="27"/>
      <c r="W3247" s="27"/>
      <c r="X3247" s="27"/>
      <c r="Y3247" s="27"/>
      <c r="Z3247" s="27"/>
      <c r="AA3247" s="27"/>
      <c r="AB3247" s="27"/>
      <c r="AC3247" s="27"/>
      <c r="AD3247" s="27"/>
      <c r="AE3247" s="27"/>
    </row>
    <row r="3248" spans="1:31" ht="15.75" customHeight="1" x14ac:dyDescent="0.2">
      <c r="A3248" s="22">
        <v>37414</v>
      </c>
      <c r="B3248" s="23">
        <f t="shared" ref="B3248:C3248" si="6500">LN(D3248)</f>
        <v>6.9348839463703893</v>
      </c>
      <c r="C3248" s="23">
        <f t="shared" si="6500"/>
        <v>7.3365462123937979</v>
      </c>
      <c r="D3248" s="24">
        <v>1027.5</v>
      </c>
      <c r="E3248" s="24">
        <v>1535.4</v>
      </c>
      <c r="F3248" s="27">
        <f t="shared" ref="F3248:G3248" si="6501">LN(D3248/D3247)</f>
        <v>-1.5559664716562271E-3</v>
      </c>
      <c r="G3248" s="27">
        <f t="shared" si="6501"/>
        <v>-1.2555986584269929E-2</v>
      </c>
      <c r="H3248" s="27">
        <f t="shared" si="6135"/>
        <v>0.94525185906348264</v>
      </c>
      <c r="I3248" s="27"/>
      <c r="J3248" s="27">
        <v>3210</v>
      </c>
      <c r="K3248" s="27">
        <v>6.9175834844529653</v>
      </c>
      <c r="L3248" s="37">
        <v>0.10804371512406075</v>
      </c>
      <c r="M3248" s="27"/>
      <c r="N3248" s="27"/>
      <c r="O3248" s="27"/>
      <c r="P3248" s="27"/>
      <c r="Q3248" s="27"/>
      <c r="R3248" s="27"/>
      <c r="S3248" s="27"/>
      <c r="T3248" s="27"/>
      <c r="U3248" s="27"/>
      <c r="V3248" s="27"/>
      <c r="W3248" s="27"/>
      <c r="X3248" s="27"/>
      <c r="Y3248" s="27"/>
      <c r="Z3248" s="27"/>
      <c r="AA3248" s="27"/>
      <c r="AB3248" s="27"/>
      <c r="AC3248" s="27"/>
      <c r="AD3248" s="27"/>
      <c r="AE3248" s="27"/>
    </row>
    <row r="3249" spans="1:31" ht="15.75" customHeight="1" x14ac:dyDescent="0.2">
      <c r="A3249" s="22">
        <v>37417</v>
      </c>
      <c r="B3249" s="23">
        <f t="shared" ref="B3249:C3249" si="6502">LN(D3249)</f>
        <v>6.9379934620427468</v>
      </c>
      <c r="C3249" s="23">
        <f t="shared" si="6502"/>
        <v>7.3334150943758205</v>
      </c>
      <c r="D3249" s="24">
        <v>1030.7</v>
      </c>
      <c r="E3249" s="24">
        <v>1530.6</v>
      </c>
      <c r="F3249" s="27">
        <f t="shared" ref="F3249:G3249" si="6503">LN(D3249/D3248)</f>
        <v>3.1095156723574963E-3</v>
      </c>
      <c r="G3249" s="27">
        <f t="shared" si="6503"/>
        <v>-3.1311180179775218E-3</v>
      </c>
      <c r="H3249" s="27">
        <f t="shared" si="6135"/>
        <v>0.94607946949077892</v>
      </c>
      <c r="I3249" s="27"/>
      <c r="J3249" s="27">
        <v>3211</v>
      </c>
      <c r="K3249" s="27">
        <v>6.9007562590918532</v>
      </c>
      <c r="L3249" s="37">
        <v>0.10937508650714989</v>
      </c>
      <c r="M3249" s="27"/>
      <c r="N3249" s="27"/>
      <c r="O3249" s="27"/>
      <c r="P3249" s="27"/>
      <c r="Q3249" s="27"/>
      <c r="R3249" s="27"/>
      <c r="S3249" s="27"/>
      <c r="T3249" s="27"/>
      <c r="U3249" s="27"/>
      <c r="V3249" s="27"/>
      <c r="W3249" s="27"/>
      <c r="X3249" s="27"/>
      <c r="Y3249" s="27"/>
      <c r="Z3249" s="27"/>
      <c r="AA3249" s="27"/>
      <c r="AB3249" s="27"/>
      <c r="AC3249" s="27"/>
      <c r="AD3249" s="27"/>
      <c r="AE3249" s="27"/>
    </row>
    <row r="3250" spans="1:31" ht="15.75" customHeight="1" x14ac:dyDescent="0.2">
      <c r="A3250" s="22">
        <v>37418</v>
      </c>
      <c r="B3250" s="23">
        <f t="shared" ref="B3250:C3250" si="6504">LN(D3250)</f>
        <v>6.9212636290069289</v>
      </c>
      <c r="C3250" s="23">
        <f t="shared" si="6504"/>
        <v>7.3112851824557907</v>
      </c>
      <c r="D3250" s="24">
        <v>1013.6</v>
      </c>
      <c r="E3250" s="24">
        <v>1497.1</v>
      </c>
      <c r="F3250" s="27">
        <f t="shared" ref="F3250:G3250" si="6505">LN(D3250/D3249)</f>
        <v>-1.6729833035817796E-2</v>
      </c>
      <c r="G3250" s="27">
        <f t="shared" si="6505"/>
        <v>-2.2129911920029787E-2</v>
      </c>
      <c r="H3250" s="27">
        <f t="shared" si="6135"/>
        <v>0.9466548570168265</v>
      </c>
      <c r="I3250" s="27"/>
      <c r="J3250" s="27">
        <v>3212</v>
      </c>
      <c r="K3250" s="27">
        <v>6.8880073576548977</v>
      </c>
      <c r="L3250" s="37">
        <v>0.11587594842145954</v>
      </c>
      <c r="M3250" s="27"/>
      <c r="N3250" s="27"/>
      <c r="O3250" s="27"/>
      <c r="P3250" s="27"/>
      <c r="Q3250" s="27"/>
      <c r="R3250" s="27"/>
      <c r="S3250" s="27"/>
      <c r="T3250" s="27"/>
      <c r="U3250" s="27"/>
      <c r="V3250" s="27"/>
      <c r="W3250" s="27"/>
      <c r="X3250" s="27"/>
      <c r="Y3250" s="27"/>
      <c r="Z3250" s="27"/>
      <c r="AA3250" s="27"/>
      <c r="AB3250" s="27"/>
      <c r="AC3250" s="27"/>
      <c r="AD3250" s="27"/>
      <c r="AE3250" s="27"/>
    </row>
    <row r="3251" spans="1:31" ht="15.75" customHeight="1" x14ac:dyDescent="0.2">
      <c r="A3251" s="22">
        <v>37419</v>
      </c>
      <c r="B3251" s="23">
        <f t="shared" ref="B3251:C3251" si="6506">LN(D3251)</f>
        <v>6.9277539654888258</v>
      </c>
      <c r="C3251" s="23">
        <f t="shared" si="6506"/>
        <v>7.3258733332136172</v>
      </c>
      <c r="D3251" s="24">
        <v>1020.2</v>
      </c>
      <c r="E3251" s="24">
        <v>1519.1</v>
      </c>
      <c r="F3251" s="27">
        <f t="shared" ref="F3251:G3251" si="6507">LN(D3251/D3250)</f>
        <v>6.4903364818968785E-3</v>
      </c>
      <c r="G3251" s="27">
        <f t="shared" si="6507"/>
        <v>1.4588150757825982E-2</v>
      </c>
      <c r="H3251" s="27">
        <f t="shared" si="6135"/>
        <v>0.94565571234765677</v>
      </c>
      <c r="I3251" s="27"/>
      <c r="J3251" s="27">
        <v>3213</v>
      </c>
      <c r="K3251" s="27">
        <v>6.8803211695594815</v>
      </c>
      <c r="L3251" s="37">
        <v>0.11645180574030789</v>
      </c>
      <c r="M3251" s="27"/>
      <c r="N3251" s="27"/>
      <c r="O3251" s="27"/>
      <c r="P3251" s="27"/>
      <c r="Q3251" s="27"/>
      <c r="R3251" s="27"/>
      <c r="S3251" s="27"/>
      <c r="T3251" s="27"/>
      <c r="U3251" s="27"/>
      <c r="V3251" s="27"/>
      <c r="W3251" s="27"/>
      <c r="X3251" s="27"/>
      <c r="Y3251" s="27"/>
      <c r="Z3251" s="27"/>
      <c r="AA3251" s="27"/>
      <c r="AB3251" s="27"/>
      <c r="AC3251" s="27"/>
      <c r="AD3251" s="27"/>
      <c r="AE3251" s="27"/>
    </row>
    <row r="3252" spans="1:31" ht="15.75" customHeight="1" x14ac:dyDescent="0.2">
      <c r="A3252" s="22">
        <v>37420</v>
      </c>
      <c r="B3252" s="23">
        <f t="shared" ref="B3252:C3252" si="6508">LN(D3252)</f>
        <v>6.9172104377528925</v>
      </c>
      <c r="C3252" s="23">
        <f t="shared" si="6508"/>
        <v>7.3110847749598795</v>
      </c>
      <c r="D3252" s="24">
        <v>1009.5</v>
      </c>
      <c r="E3252" s="24">
        <v>1496.8</v>
      </c>
      <c r="F3252" s="27">
        <f t="shared" ref="F3252:G3252" si="6509">LN(D3252/D3251)</f>
        <v>-1.0543527735934029E-2</v>
      </c>
      <c r="G3252" s="27">
        <f t="shared" si="6509"/>
        <v>-1.4788558253737049E-2</v>
      </c>
      <c r="H3252" s="27">
        <f t="shared" si="6135"/>
        <v>0.94612641634850303</v>
      </c>
      <c r="I3252" s="27"/>
      <c r="J3252" s="27">
        <v>3214</v>
      </c>
      <c r="K3252" s="27">
        <v>6.8805039656035891</v>
      </c>
      <c r="L3252" s="37">
        <v>0.11471258914854232</v>
      </c>
      <c r="M3252" s="27"/>
      <c r="N3252" s="27"/>
      <c r="O3252" s="27"/>
      <c r="P3252" s="27"/>
      <c r="Q3252" s="27"/>
      <c r="R3252" s="27"/>
      <c r="S3252" s="27"/>
      <c r="T3252" s="27"/>
      <c r="U3252" s="27"/>
      <c r="V3252" s="27"/>
      <c r="W3252" s="27"/>
      <c r="X3252" s="27"/>
      <c r="Y3252" s="27"/>
      <c r="Z3252" s="27"/>
      <c r="AA3252" s="27"/>
      <c r="AB3252" s="27"/>
      <c r="AC3252" s="27"/>
      <c r="AD3252" s="27"/>
      <c r="AE3252" s="27"/>
    </row>
    <row r="3253" spans="1:31" ht="15.75" customHeight="1" x14ac:dyDescent="0.2">
      <c r="A3253" s="22">
        <v>37421</v>
      </c>
      <c r="B3253" s="23">
        <f t="shared" ref="B3253:C3253" si="6510">LN(D3253)</f>
        <v>6.9149294827301375</v>
      </c>
      <c r="C3253" s="23">
        <f t="shared" si="6510"/>
        <v>7.3163488217648327</v>
      </c>
      <c r="D3253" s="24">
        <v>1007.2</v>
      </c>
      <c r="E3253" s="24">
        <v>1504.7</v>
      </c>
      <c r="F3253" s="27">
        <f t="shared" ref="F3253:G3253" si="6511">LN(D3253/D3252)</f>
        <v>-2.2809550227547676E-3</v>
      </c>
      <c r="G3253" s="27">
        <f t="shared" si="6511"/>
        <v>5.2640468049525418E-3</v>
      </c>
      <c r="H3253" s="27">
        <f t="shared" si="6135"/>
        <v>0.94513392556673292</v>
      </c>
      <c r="I3253" s="27"/>
      <c r="J3253" s="27">
        <v>3215</v>
      </c>
      <c r="K3253" s="27">
        <v>6.8573642672105928</v>
      </c>
      <c r="L3253" s="37">
        <v>0.12392024505965971</v>
      </c>
      <c r="M3253" s="27"/>
      <c r="N3253" s="27"/>
      <c r="O3253" s="27"/>
      <c r="P3253" s="27"/>
      <c r="Q3253" s="27"/>
      <c r="R3253" s="27"/>
      <c r="S3253" s="27"/>
      <c r="T3253" s="27"/>
      <c r="U3253" s="27"/>
      <c r="V3253" s="27"/>
      <c r="W3253" s="27"/>
      <c r="X3253" s="27"/>
      <c r="Y3253" s="27"/>
      <c r="Z3253" s="27"/>
      <c r="AA3253" s="27"/>
      <c r="AB3253" s="27"/>
      <c r="AC3253" s="27"/>
      <c r="AD3253" s="27"/>
      <c r="AE3253" s="27"/>
    </row>
    <row r="3254" spans="1:31" ht="15.75" customHeight="1" x14ac:dyDescent="0.2">
      <c r="A3254" s="22">
        <v>37424</v>
      </c>
      <c r="B3254" s="23">
        <f t="shared" ref="B3254:C3254" si="6512">LN(D3254)</f>
        <v>6.9432189432577056</v>
      </c>
      <c r="C3254" s="23">
        <f t="shared" si="6512"/>
        <v>7.3480725978575121</v>
      </c>
      <c r="D3254" s="24">
        <v>1036.0999999999999</v>
      </c>
      <c r="E3254" s="24">
        <v>1553.2</v>
      </c>
      <c r="F3254" s="27">
        <f t="shared" ref="F3254:G3254" si="6513">LN(D3254/D3253)</f>
        <v>2.8289460527568464E-2</v>
      </c>
      <c r="G3254" s="27">
        <f t="shared" si="6513"/>
        <v>3.1723776092679866E-2</v>
      </c>
      <c r="H3254" s="27">
        <f t="shared" si="6135"/>
        <v>0.94490342205956834</v>
      </c>
      <c r="I3254" s="27"/>
      <c r="J3254" s="27">
        <v>3216</v>
      </c>
      <c r="K3254" s="27">
        <v>6.8541100916610187</v>
      </c>
      <c r="L3254" s="37">
        <v>0.11699550282188032</v>
      </c>
      <c r="M3254" s="27"/>
      <c r="N3254" s="27"/>
      <c r="O3254" s="27"/>
      <c r="P3254" s="27"/>
      <c r="Q3254" s="27"/>
      <c r="R3254" s="27"/>
      <c r="S3254" s="27"/>
      <c r="T3254" s="27"/>
      <c r="U3254" s="27"/>
      <c r="V3254" s="27"/>
      <c r="W3254" s="27"/>
      <c r="X3254" s="27"/>
      <c r="Y3254" s="27"/>
      <c r="Z3254" s="27"/>
      <c r="AA3254" s="27"/>
      <c r="AB3254" s="27"/>
      <c r="AC3254" s="27"/>
      <c r="AD3254" s="27"/>
      <c r="AE3254" s="27"/>
    </row>
    <row r="3255" spans="1:31" ht="15.75" customHeight="1" x14ac:dyDescent="0.2">
      <c r="A3255" s="22">
        <v>37425</v>
      </c>
      <c r="B3255" s="23">
        <f t="shared" ref="B3255:C3255" si="6514">LN(D3255)</f>
        <v>6.9441836355956887</v>
      </c>
      <c r="C3255" s="23">
        <f t="shared" si="6514"/>
        <v>7.3414190414489804</v>
      </c>
      <c r="D3255" s="24">
        <v>1037.0999999999999</v>
      </c>
      <c r="E3255" s="24">
        <v>1542.9</v>
      </c>
      <c r="F3255" s="27">
        <f t="shared" ref="F3255:G3255" si="6515">LN(D3255/D3254)</f>
        <v>9.6469233798236395E-4</v>
      </c>
      <c r="G3255" s="27">
        <f t="shared" si="6515"/>
        <v>-6.6535564085320508E-3</v>
      </c>
      <c r="H3255" s="27">
        <f t="shared" si="6135"/>
        <v>0.94589119574696157</v>
      </c>
      <c r="I3255" s="27"/>
      <c r="J3255" s="27">
        <v>3217</v>
      </c>
      <c r="K3255" s="27">
        <v>6.8687645176324823</v>
      </c>
      <c r="L3255" s="37">
        <v>0.11307730470235278</v>
      </c>
      <c r="M3255" s="27"/>
      <c r="N3255" s="27"/>
      <c r="O3255" s="27"/>
      <c r="P3255" s="27"/>
      <c r="Q3255" s="27"/>
      <c r="R3255" s="27"/>
      <c r="S3255" s="27"/>
      <c r="T3255" s="27"/>
      <c r="U3255" s="27"/>
      <c r="V3255" s="27"/>
      <c r="W3255" s="27"/>
      <c r="X3255" s="27"/>
      <c r="Y3255" s="27"/>
      <c r="Z3255" s="27"/>
      <c r="AA3255" s="27"/>
      <c r="AB3255" s="27"/>
      <c r="AC3255" s="27"/>
      <c r="AD3255" s="27"/>
      <c r="AE3255" s="27"/>
    </row>
    <row r="3256" spans="1:31" ht="15.75" customHeight="1" x14ac:dyDescent="0.2">
      <c r="A3256" s="22">
        <v>37426</v>
      </c>
      <c r="B3256" s="23">
        <f t="shared" ref="B3256:C3256" si="6516">LN(D3256)</f>
        <v>6.9274598622564723</v>
      </c>
      <c r="C3256" s="23">
        <f t="shared" si="6516"/>
        <v>7.3110847749598795</v>
      </c>
      <c r="D3256" s="24">
        <v>1019.9</v>
      </c>
      <c r="E3256" s="24">
        <v>1496.8</v>
      </c>
      <c r="F3256" s="27">
        <f t="shared" ref="F3256:G3256" si="6517">LN(D3256/D3255)</f>
        <v>-1.6723773339216073E-2</v>
      </c>
      <c r="G3256" s="27">
        <f t="shared" si="6517"/>
        <v>-3.0334266489100495E-2</v>
      </c>
      <c r="H3256" s="27">
        <f t="shared" si="6135"/>
        <v>0.947528318367022</v>
      </c>
      <c r="I3256" s="27"/>
      <c r="J3256" s="27">
        <v>3218</v>
      </c>
      <c r="K3256" s="27">
        <v>6.8637856481451855</v>
      </c>
      <c r="L3256" s="37">
        <v>0.12683910865924641</v>
      </c>
      <c r="M3256" s="27"/>
      <c r="N3256" s="27"/>
      <c r="O3256" s="27"/>
      <c r="P3256" s="27"/>
      <c r="Q3256" s="27"/>
      <c r="R3256" s="27"/>
      <c r="S3256" s="27"/>
      <c r="T3256" s="27"/>
      <c r="U3256" s="27"/>
      <c r="V3256" s="27"/>
      <c r="W3256" s="27"/>
      <c r="X3256" s="27"/>
      <c r="Y3256" s="27"/>
      <c r="Z3256" s="27"/>
      <c r="AA3256" s="27"/>
      <c r="AB3256" s="27"/>
      <c r="AC3256" s="27"/>
      <c r="AD3256" s="27"/>
      <c r="AE3256" s="27"/>
    </row>
    <row r="3257" spans="1:31" ht="15.75" customHeight="1" x14ac:dyDescent="0.2">
      <c r="A3257" s="22">
        <v>37427</v>
      </c>
      <c r="B3257" s="23">
        <f t="shared" ref="B3257:C3257" si="6518">LN(D3257)</f>
        <v>6.9139361380572186</v>
      </c>
      <c r="C3257" s="23">
        <f t="shared" si="6518"/>
        <v>7.2894057223242612</v>
      </c>
      <c r="D3257" s="24">
        <v>1006.2</v>
      </c>
      <c r="E3257" s="24">
        <v>1464.7</v>
      </c>
      <c r="F3257" s="27">
        <f t="shared" ref="F3257:G3257" si="6519">LN(D3257/D3256)</f>
        <v>-1.3523724199254168E-2</v>
      </c>
      <c r="G3257" s="27">
        <f t="shared" si="6519"/>
        <v>-2.1679052635618323E-2</v>
      </c>
      <c r="H3257" s="27">
        <f t="shared" si="6135"/>
        <v>0.9484910569434839</v>
      </c>
      <c r="I3257" s="27"/>
      <c r="J3257" s="27">
        <v>3219</v>
      </c>
      <c r="K3257" s="27">
        <v>6.8483706372720112</v>
      </c>
      <c r="L3257" s="37">
        <v>0.14050369299491816</v>
      </c>
      <c r="M3257" s="27"/>
      <c r="N3257" s="27"/>
      <c r="O3257" s="27"/>
      <c r="P3257" s="27"/>
      <c r="Q3257" s="27"/>
      <c r="R3257" s="27"/>
      <c r="S3257" s="27"/>
      <c r="T3257" s="27"/>
      <c r="U3257" s="27"/>
      <c r="V3257" s="27"/>
      <c r="W3257" s="27"/>
      <c r="X3257" s="27"/>
      <c r="Y3257" s="27"/>
      <c r="Z3257" s="27"/>
      <c r="AA3257" s="27"/>
      <c r="AB3257" s="27"/>
      <c r="AC3257" s="27"/>
      <c r="AD3257" s="27"/>
      <c r="AE3257" s="27"/>
    </row>
    <row r="3258" spans="1:31" ht="15.75" customHeight="1" x14ac:dyDescent="0.2">
      <c r="A3258" s="22">
        <v>37428</v>
      </c>
      <c r="B3258" s="23">
        <f t="shared" ref="B3258:C3258" si="6520">LN(D3258)</f>
        <v>6.8967954387457953</v>
      </c>
      <c r="C3258" s="23">
        <f t="shared" si="6520"/>
        <v>7.2730231973388886</v>
      </c>
      <c r="D3258" s="24">
        <v>989.1</v>
      </c>
      <c r="E3258" s="24">
        <v>1440.9</v>
      </c>
      <c r="F3258" s="27">
        <f t="shared" ref="F3258:G3258" si="6521">LN(D3258/D3257)</f>
        <v>-1.7140699311423164E-2</v>
      </c>
      <c r="G3258" s="27">
        <f t="shared" si="6521"/>
        <v>-1.6382524985373004E-2</v>
      </c>
      <c r="H3258" s="27">
        <f t="shared" si="6135"/>
        <v>0.94827078803615661</v>
      </c>
      <c r="I3258" s="27"/>
      <c r="J3258" s="27">
        <v>3220</v>
      </c>
      <c r="K3258" s="27">
        <v>6.8330831045736993</v>
      </c>
      <c r="L3258" s="37">
        <v>0.14550335516902901</v>
      </c>
      <c r="M3258" s="27"/>
      <c r="N3258" s="27"/>
      <c r="O3258" s="27"/>
      <c r="P3258" s="27"/>
      <c r="Q3258" s="27"/>
      <c r="R3258" s="27"/>
      <c r="S3258" s="27"/>
      <c r="T3258" s="27"/>
      <c r="U3258" s="27"/>
      <c r="V3258" s="27"/>
      <c r="W3258" s="27"/>
      <c r="X3258" s="27"/>
      <c r="Y3258" s="27"/>
      <c r="Z3258" s="27"/>
      <c r="AA3258" s="27"/>
      <c r="AB3258" s="27"/>
      <c r="AC3258" s="27"/>
      <c r="AD3258" s="27"/>
      <c r="AE3258" s="27"/>
    </row>
    <row r="3259" spans="1:31" ht="15.75" customHeight="1" x14ac:dyDescent="0.2">
      <c r="A3259" s="22">
        <v>37431</v>
      </c>
      <c r="B3259" s="23">
        <f t="shared" ref="B3259:C3259" si="6522">LN(D3259)</f>
        <v>6.9004285035956761</v>
      </c>
      <c r="C3259" s="23">
        <f t="shared" si="6522"/>
        <v>7.2863971730464261</v>
      </c>
      <c r="D3259" s="24">
        <v>992.7</v>
      </c>
      <c r="E3259" s="24">
        <v>1460.3</v>
      </c>
      <c r="F3259" s="27">
        <f t="shared" ref="F3259:G3259" si="6523">LN(D3259/D3258)</f>
        <v>3.6330648498811386E-3</v>
      </c>
      <c r="G3259" s="27">
        <f t="shared" si="6523"/>
        <v>1.3373975707537279E-2</v>
      </c>
      <c r="H3259" s="27">
        <f t="shared" si="6135"/>
        <v>0.94702887307893246</v>
      </c>
      <c r="I3259" s="27"/>
      <c r="J3259" s="27">
        <v>3221</v>
      </c>
      <c r="K3259" s="27">
        <v>6.8161032964292048</v>
      </c>
      <c r="L3259" s="37">
        <v>0.14291527649047353</v>
      </c>
      <c r="M3259" s="27"/>
      <c r="N3259" s="27"/>
      <c r="O3259" s="27"/>
      <c r="P3259" s="27"/>
      <c r="Q3259" s="27"/>
      <c r="R3259" s="27"/>
      <c r="S3259" s="27"/>
      <c r="T3259" s="27"/>
      <c r="U3259" s="27"/>
      <c r="V3259" s="27"/>
      <c r="W3259" s="27"/>
      <c r="X3259" s="27"/>
      <c r="Y3259" s="27"/>
      <c r="Z3259" s="27"/>
      <c r="AA3259" s="27"/>
      <c r="AB3259" s="27"/>
      <c r="AC3259" s="27"/>
      <c r="AD3259" s="27"/>
      <c r="AE3259" s="27"/>
    </row>
    <row r="3260" spans="1:31" ht="15.75" customHeight="1" x14ac:dyDescent="0.2">
      <c r="A3260" s="22">
        <v>37432</v>
      </c>
      <c r="B3260" s="23">
        <f t="shared" ref="B3260:C3260" si="6524">LN(D3260)</f>
        <v>6.8835650401809199</v>
      </c>
      <c r="C3260" s="23">
        <f t="shared" si="6524"/>
        <v>7.261154864786949</v>
      </c>
      <c r="D3260" s="24">
        <v>976.1</v>
      </c>
      <c r="E3260" s="24">
        <v>1423.9</v>
      </c>
      <c r="F3260" s="27">
        <f t="shared" ref="F3260:G3260" si="6525">LN(D3260/D3259)</f>
        <v>-1.6863463414756828E-2</v>
      </c>
      <c r="G3260" s="27">
        <f t="shared" si="6525"/>
        <v>-2.5242308259476695E-2</v>
      </c>
      <c r="H3260" s="27">
        <f t="shared" si="6135"/>
        <v>0.94799865425854568</v>
      </c>
      <c r="I3260" s="27"/>
      <c r="J3260" s="27">
        <v>3222</v>
      </c>
      <c r="K3260" s="27">
        <v>6.8138178803460203</v>
      </c>
      <c r="L3260" s="37">
        <v>0.14215597090659138</v>
      </c>
      <c r="M3260" s="27"/>
      <c r="N3260" s="27"/>
      <c r="O3260" s="27"/>
      <c r="P3260" s="27"/>
      <c r="Q3260" s="27"/>
      <c r="R3260" s="27"/>
      <c r="S3260" s="27"/>
      <c r="T3260" s="27"/>
      <c r="U3260" s="27"/>
      <c r="V3260" s="27"/>
      <c r="W3260" s="27"/>
      <c r="X3260" s="27"/>
      <c r="Y3260" s="27"/>
      <c r="Z3260" s="27"/>
      <c r="AA3260" s="27"/>
      <c r="AB3260" s="27"/>
      <c r="AC3260" s="27"/>
      <c r="AD3260" s="27"/>
      <c r="AE3260" s="27"/>
    </row>
    <row r="3261" spans="1:31" ht="15.75" customHeight="1" x14ac:dyDescent="0.2">
      <c r="A3261" s="22">
        <v>37433</v>
      </c>
      <c r="B3261" s="23">
        <f t="shared" ref="B3261:C3261" si="6526">LN(D3261)</f>
        <v>6.8808978248122541</v>
      </c>
      <c r="C3261" s="23">
        <f t="shared" si="6526"/>
        <v>7.2649400929150696</v>
      </c>
      <c r="D3261" s="24">
        <v>973.5</v>
      </c>
      <c r="E3261" s="24">
        <v>1429.3</v>
      </c>
      <c r="F3261" s="27">
        <f t="shared" ref="F3261:G3261" si="6527">LN(D3261/D3260)</f>
        <v>-2.6672153686650895E-3</v>
      </c>
      <c r="G3261" s="27">
        <f t="shared" si="6527"/>
        <v>3.7852281281205943E-3</v>
      </c>
      <c r="H3261" s="27">
        <f t="shared" si="6135"/>
        <v>0.94713758638184198</v>
      </c>
      <c r="I3261" s="27"/>
      <c r="J3261" s="27">
        <v>3223</v>
      </c>
      <c r="K3261" s="27">
        <v>6.8724664630707366</v>
      </c>
      <c r="L3261" s="37">
        <v>0.12036498826651965</v>
      </c>
      <c r="M3261" s="27"/>
      <c r="N3261" s="27"/>
      <c r="O3261" s="27"/>
      <c r="P3261" s="27"/>
      <c r="Q3261" s="27"/>
      <c r="R3261" s="27"/>
      <c r="S3261" s="27"/>
      <c r="T3261" s="27"/>
      <c r="U3261" s="27"/>
      <c r="V3261" s="27"/>
      <c r="W3261" s="27"/>
      <c r="X3261" s="27"/>
      <c r="Y3261" s="27"/>
      <c r="Z3261" s="27"/>
      <c r="AA3261" s="27"/>
      <c r="AB3261" s="27"/>
      <c r="AC3261" s="27"/>
      <c r="AD3261" s="27"/>
      <c r="AE3261" s="27"/>
    </row>
    <row r="3262" spans="1:31" ht="15.75" customHeight="1" x14ac:dyDescent="0.2">
      <c r="A3262" s="22">
        <v>37434</v>
      </c>
      <c r="B3262" s="23">
        <f t="shared" ref="B3262:C3262" si="6528">LN(D3262)</f>
        <v>6.898310820154137</v>
      </c>
      <c r="C3262" s="23">
        <f t="shared" si="6528"/>
        <v>7.2856436193200667</v>
      </c>
      <c r="D3262" s="24">
        <v>990.6</v>
      </c>
      <c r="E3262" s="24">
        <v>1459.2</v>
      </c>
      <c r="F3262" s="27">
        <f t="shared" ref="F3262:G3262" si="6529">LN(D3262/D3261)</f>
        <v>1.7412995341882877E-2</v>
      </c>
      <c r="G3262" s="27">
        <f t="shared" si="6529"/>
        <v>2.0703526404997379E-2</v>
      </c>
      <c r="H3262" s="27">
        <f t="shared" si="6135"/>
        <v>0.94683615897176188</v>
      </c>
      <c r="I3262" s="27"/>
      <c r="J3262" s="27">
        <v>3224</v>
      </c>
      <c r="K3262" s="27">
        <v>6.8510321440113433</v>
      </c>
      <c r="L3262" s="37">
        <v>0.12718159861935519</v>
      </c>
      <c r="M3262" s="27"/>
      <c r="N3262" s="27"/>
      <c r="O3262" s="27"/>
      <c r="P3262" s="27"/>
      <c r="Q3262" s="27"/>
      <c r="R3262" s="27"/>
      <c r="S3262" s="27"/>
      <c r="T3262" s="27"/>
      <c r="U3262" s="27"/>
      <c r="V3262" s="27"/>
      <c r="W3262" s="27"/>
      <c r="X3262" s="27"/>
      <c r="Y3262" s="27"/>
      <c r="Z3262" s="27"/>
      <c r="AA3262" s="27"/>
      <c r="AB3262" s="27"/>
      <c r="AC3262" s="27"/>
      <c r="AD3262" s="27"/>
      <c r="AE3262" s="27"/>
    </row>
    <row r="3263" spans="1:31" ht="15.75" customHeight="1" x14ac:dyDescent="0.2">
      <c r="A3263" s="22">
        <v>37435</v>
      </c>
      <c r="B3263" s="23">
        <f t="shared" ref="B3263:C3263" si="6530">LN(D3263)</f>
        <v>6.8975029025177861</v>
      </c>
      <c r="C3263" s="23">
        <f t="shared" si="6530"/>
        <v>7.2883810970766563</v>
      </c>
      <c r="D3263" s="24">
        <v>989.8</v>
      </c>
      <c r="E3263" s="24">
        <v>1463.2</v>
      </c>
      <c r="F3263" s="27">
        <f t="shared" ref="F3263:G3263" si="6531">LN(D3263/D3262)</f>
        <v>-8.0791763635168642E-4</v>
      </c>
      <c r="G3263" s="27">
        <f t="shared" si="6531"/>
        <v>2.7374777565890756E-3</v>
      </c>
      <c r="H3263" s="27">
        <f t="shared" si="6135"/>
        <v>0.94636968218969097</v>
      </c>
      <c r="I3263" s="27"/>
      <c r="J3263" s="27">
        <v>3225</v>
      </c>
      <c r="K3263" s="27">
        <v>6.8271379387236433</v>
      </c>
      <c r="L3263" s="37">
        <v>0.13406331596412002</v>
      </c>
      <c r="M3263" s="27"/>
      <c r="N3263" s="27"/>
      <c r="O3263" s="27"/>
      <c r="P3263" s="27"/>
      <c r="Q3263" s="27"/>
      <c r="R3263" s="27"/>
      <c r="S3263" s="27"/>
      <c r="T3263" s="27"/>
      <c r="U3263" s="27"/>
      <c r="V3263" s="27"/>
      <c r="W3263" s="27"/>
      <c r="X3263" s="27"/>
      <c r="Y3263" s="27"/>
      <c r="Z3263" s="27"/>
      <c r="AA3263" s="27"/>
      <c r="AB3263" s="27"/>
      <c r="AC3263" s="27"/>
      <c r="AD3263" s="27"/>
      <c r="AE3263" s="27"/>
    </row>
    <row r="3264" spans="1:31" ht="15.75" customHeight="1" x14ac:dyDescent="0.2">
      <c r="A3264" s="22">
        <v>37438</v>
      </c>
      <c r="B3264" s="23">
        <f t="shared" ref="B3264:C3264" si="6532">LN(D3264)</f>
        <v>6.8758517299691286</v>
      </c>
      <c r="C3264" s="23">
        <f t="shared" si="6532"/>
        <v>7.2469381242963209</v>
      </c>
      <c r="D3264" s="24">
        <v>968.6</v>
      </c>
      <c r="E3264" s="24">
        <v>1403.8</v>
      </c>
      <c r="F3264" s="27">
        <f t="shared" ref="F3264:G3264" si="6533">LN(D3264/D3263)</f>
        <v>-2.1651172548656807E-2</v>
      </c>
      <c r="G3264" s="27">
        <f t="shared" si="6533"/>
        <v>-4.1442972780334861E-2</v>
      </c>
      <c r="H3264" s="27">
        <f t="shared" si="6135"/>
        <v>0.94879404405522993</v>
      </c>
      <c r="I3264" s="27"/>
      <c r="J3264" s="27">
        <v>3226</v>
      </c>
      <c r="K3264" s="27">
        <v>6.8520278814405122</v>
      </c>
      <c r="L3264" s="37">
        <v>0.12758283464205267</v>
      </c>
      <c r="M3264" s="27"/>
      <c r="N3264" s="27"/>
      <c r="O3264" s="27"/>
      <c r="P3264" s="27"/>
      <c r="Q3264" s="27"/>
      <c r="R3264" s="27"/>
      <c r="S3264" s="27"/>
      <c r="T3264" s="27"/>
      <c r="U3264" s="27"/>
      <c r="V3264" s="27"/>
      <c r="W3264" s="27"/>
      <c r="X3264" s="27"/>
      <c r="Y3264" s="27"/>
      <c r="Z3264" s="27"/>
      <c r="AA3264" s="27"/>
      <c r="AB3264" s="27"/>
      <c r="AC3264" s="27"/>
      <c r="AD3264" s="27"/>
      <c r="AE3264" s="27"/>
    </row>
    <row r="3265" spans="1:31" ht="15.75" customHeight="1" x14ac:dyDescent="0.2">
      <c r="A3265" s="22">
        <v>37439</v>
      </c>
      <c r="B3265" s="23">
        <f t="shared" ref="B3265:C3265" si="6534">LN(D3265)</f>
        <v>6.8543545022550214</v>
      </c>
      <c r="C3265" s="23">
        <f t="shared" si="6534"/>
        <v>7.2136210218675467</v>
      </c>
      <c r="D3265" s="24">
        <v>948</v>
      </c>
      <c r="E3265" s="24">
        <v>1357.8</v>
      </c>
      <c r="F3265" s="27">
        <f t="shared" ref="F3265:G3265" si="6535">LN(D3265/D3264)</f>
        <v>-2.1497227714107017E-2</v>
      </c>
      <c r="G3265" s="27">
        <f t="shared" si="6535"/>
        <v>-3.3317102428774399E-2</v>
      </c>
      <c r="H3265" s="27">
        <f t="shared" si="6135"/>
        <v>0.95019609173763964</v>
      </c>
      <c r="I3265" s="27"/>
      <c r="J3265" s="27">
        <v>3227</v>
      </c>
      <c r="K3265" s="27">
        <v>6.8829219932872663</v>
      </c>
      <c r="L3265" s="37">
        <v>0.11759476577618155</v>
      </c>
      <c r="M3265" s="27"/>
      <c r="N3265" s="27"/>
      <c r="O3265" s="27"/>
      <c r="P3265" s="27"/>
      <c r="Q3265" s="27"/>
      <c r="R3265" s="27"/>
      <c r="S3265" s="27"/>
      <c r="T3265" s="27"/>
      <c r="U3265" s="27"/>
      <c r="V3265" s="27"/>
      <c r="W3265" s="27"/>
      <c r="X3265" s="27"/>
      <c r="Y3265" s="27"/>
      <c r="Z3265" s="27"/>
      <c r="AA3265" s="27"/>
      <c r="AB3265" s="27"/>
      <c r="AC3265" s="27"/>
      <c r="AD3265" s="27"/>
      <c r="AE3265" s="27"/>
    </row>
    <row r="3266" spans="1:31" ht="15.75" customHeight="1" x14ac:dyDescent="0.2">
      <c r="A3266" s="22">
        <v>37440</v>
      </c>
      <c r="B3266" s="23">
        <f t="shared" ref="B3266:C3266" si="6536">LN(D3266)</f>
        <v>6.8605588441511625</v>
      </c>
      <c r="C3266" s="23">
        <f t="shared" si="6536"/>
        <v>7.2299112392939939</v>
      </c>
      <c r="D3266" s="24">
        <v>953.9</v>
      </c>
      <c r="E3266" s="24">
        <v>1380.1</v>
      </c>
      <c r="F3266" s="27">
        <f t="shared" ref="F3266:G3266" si="6537">LN(D3266/D3265)</f>
        <v>6.2043418961404678E-3</v>
      </c>
      <c r="G3266" s="27">
        <f t="shared" si="6537"/>
        <v>1.6290217426447515E-2</v>
      </c>
      <c r="H3266" s="27">
        <f t="shared" si="6135"/>
        <v>0.94891328774059758</v>
      </c>
      <c r="I3266" s="27"/>
      <c r="J3266" s="27">
        <v>3228</v>
      </c>
      <c r="K3266" s="27">
        <v>6.885877341012173</v>
      </c>
      <c r="L3266" s="37">
        <v>0.10897264482089764</v>
      </c>
      <c r="M3266" s="27"/>
      <c r="N3266" s="27"/>
      <c r="O3266" s="27"/>
      <c r="P3266" s="27"/>
      <c r="Q3266" s="27"/>
      <c r="R3266" s="27"/>
      <c r="S3266" s="27"/>
      <c r="T3266" s="27"/>
      <c r="U3266" s="27"/>
      <c r="V3266" s="27"/>
      <c r="W3266" s="27"/>
      <c r="X3266" s="27"/>
      <c r="Y3266" s="27"/>
      <c r="Z3266" s="27"/>
      <c r="AA3266" s="27"/>
      <c r="AB3266" s="27"/>
      <c r="AC3266" s="27"/>
      <c r="AD3266" s="27"/>
      <c r="AE3266" s="27"/>
    </row>
    <row r="3267" spans="1:31" ht="15.75" customHeight="1" x14ac:dyDescent="0.2">
      <c r="A3267" s="22">
        <v>37441</v>
      </c>
      <c r="B3267" s="23">
        <f t="shared" ref="B3267:C3267" si="6538">LN(D3267)</f>
        <v>6.8605588441511625</v>
      </c>
      <c r="C3267" s="23">
        <f t="shared" si="6538"/>
        <v>7.2299112392939939</v>
      </c>
      <c r="D3267" s="24">
        <v>953.9</v>
      </c>
      <c r="E3267" s="24">
        <v>1380.1</v>
      </c>
      <c r="F3267" s="27">
        <f t="shared" ref="F3267:G3267" si="6539">LN(D3267/D3266)</f>
        <v>0</v>
      </c>
      <c r="G3267" s="27">
        <f t="shared" si="6539"/>
        <v>0</v>
      </c>
      <c r="H3267" s="27">
        <f t="shared" si="6135"/>
        <v>0.94891328774059758</v>
      </c>
      <c r="I3267" s="27"/>
      <c r="J3267" s="27">
        <v>3229</v>
      </c>
      <c r="K3267" s="27">
        <v>6.8880978682659197</v>
      </c>
      <c r="L3267" s="37">
        <v>0.11332988657885235</v>
      </c>
      <c r="M3267" s="27"/>
      <c r="N3267" s="27"/>
      <c r="O3267" s="27"/>
      <c r="P3267" s="27"/>
      <c r="Q3267" s="27"/>
      <c r="R3267" s="27"/>
      <c r="S3267" s="27"/>
      <c r="T3267" s="27"/>
      <c r="U3267" s="27"/>
      <c r="V3267" s="27"/>
      <c r="W3267" s="27"/>
      <c r="X3267" s="27"/>
      <c r="Y3267" s="27"/>
      <c r="Z3267" s="27"/>
      <c r="AA3267" s="27"/>
      <c r="AB3267" s="27"/>
      <c r="AC3267" s="27"/>
      <c r="AD3267" s="27"/>
      <c r="AE3267" s="27"/>
    </row>
    <row r="3268" spans="1:31" ht="15.75" customHeight="1" x14ac:dyDescent="0.2">
      <c r="A3268" s="22">
        <v>37442</v>
      </c>
      <c r="B3268" s="23">
        <f t="shared" ref="B3268:C3268" si="6540">LN(D3268)</f>
        <v>6.8966943316227125</v>
      </c>
      <c r="C3268" s="23">
        <f t="shared" si="6540"/>
        <v>7.2781457338068103</v>
      </c>
      <c r="D3268" s="24">
        <v>989</v>
      </c>
      <c r="E3268" s="24">
        <v>1448.3</v>
      </c>
      <c r="F3268" s="27">
        <f t="shared" ref="F3268:G3268" si="6541">LN(D3268/D3267)</f>
        <v>3.613548747154971E-2</v>
      </c>
      <c r="G3268" s="27">
        <f t="shared" si="6541"/>
        <v>4.8234494512816438E-2</v>
      </c>
      <c r="H3268" s="27">
        <f t="shared" si="6135"/>
        <v>0.9475894800495317</v>
      </c>
      <c r="I3268" s="27"/>
      <c r="J3268" s="27">
        <v>3230</v>
      </c>
      <c r="K3268" s="27">
        <v>6.8930149410804011</v>
      </c>
      <c r="L3268" s="37">
        <v>0.11594221841070329</v>
      </c>
      <c r="M3268" s="27"/>
      <c r="N3268" s="27"/>
      <c r="O3268" s="27"/>
      <c r="P3268" s="27"/>
      <c r="Q3268" s="27"/>
      <c r="R3268" s="27"/>
      <c r="S3268" s="27"/>
      <c r="T3268" s="27"/>
      <c r="U3268" s="27"/>
      <c r="V3268" s="27"/>
      <c r="W3268" s="27"/>
      <c r="X3268" s="27"/>
      <c r="Y3268" s="27"/>
      <c r="Z3268" s="27"/>
      <c r="AA3268" s="27"/>
      <c r="AB3268" s="27"/>
      <c r="AC3268" s="27"/>
      <c r="AD3268" s="27"/>
      <c r="AE3268" s="27"/>
    </row>
    <row r="3269" spans="1:31" ht="15.75" customHeight="1" x14ac:dyDescent="0.2">
      <c r="A3269" s="22">
        <v>37445</v>
      </c>
      <c r="B3269" s="23">
        <f t="shared" ref="B3269:C3269" si="6542">LN(D3269)</f>
        <v>6.884384292658897</v>
      </c>
      <c r="C3269" s="23">
        <f t="shared" si="6542"/>
        <v>7.2482195368728872</v>
      </c>
      <c r="D3269" s="24">
        <v>976.9</v>
      </c>
      <c r="E3269" s="24">
        <v>1405.6</v>
      </c>
      <c r="F3269" s="27">
        <f t="shared" ref="F3269:G3269" si="6543">LN(D3269/D3268)</f>
        <v>-1.2310038963815299E-2</v>
      </c>
      <c r="G3269" s="27">
        <f t="shared" si="6543"/>
        <v>-2.9926196933923271E-2</v>
      </c>
      <c r="H3269" s="27">
        <f t="shared" si="6135"/>
        <v>0.94980350107180112</v>
      </c>
      <c r="I3269" s="27"/>
      <c r="J3269" s="27">
        <v>3231</v>
      </c>
      <c r="K3269" s="27">
        <v>6.8749093991058032</v>
      </c>
      <c r="L3269" s="37">
        <v>0.12067359024185365</v>
      </c>
      <c r="M3269" s="27"/>
      <c r="N3269" s="27"/>
      <c r="O3269" s="27"/>
      <c r="P3269" s="27"/>
      <c r="Q3269" s="27"/>
      <c r="R3269" s="27"/>
      <c r="S3269" s="27"/>
      <c r="T3269" s="27"/>
      <c r="U3269" s="27"/>
      <c r="V3269" s="27"/>
      <c r="W3269" s="27"/>
      <c r="X3269" s="27"/>
      <c r="Y3269" s="27"/>
      <c r="Z3269" s="27"/>
      <c r="AA3269" s="27"/>
      <c r="AB3269" s="27"/>
      <c r="AC3269" s="27"/>
      <c r="AD3269" s="27"/>
      <c r="AE3269" s="27"/>
    </row>
    <row r="3270" spans="1:31" ht="15.75" customHeight="1" x14ac:dyDescent="0.2">
      <c r="A3270" s="22">
        <v>37446</v>
      </c>
      <c r="B3270" s="23">
        <f t="shared" ref="B3270:C3270" si="6544">LN(D3270)</f>
        <v>6.8594050180410902</v>
      </c>
      <c r="C3270" s="23">
        <f t="shared" si="6544"/>
        <v>7.2306355620838829</v>
      </c>
      <c r="D3270" s="24">
        <v>952.8</v>
      </c>
      <c r="E3270" s="24">
        <v>1381.1</v>
      </c>
      <c r="F3270" s="27">
        <f t="shared" ref="F3270:G3270" si="6545">LN(D3270/D3269)</f>
        <v>-2.4979274617806538E-2</v>
      </c>
      <c r="G3270" s="27">
        <f t="shared" si="6545"/>
        <v>-1.7583974789004454E-2</v>
      </c>
      <c r="H3270" s="27">
        <f t="shared" si="6135"/>
        <v>0.94865865651016112</v>
      </c>
      <c r="I3270" s="27"/>
      <c r="J3270" s="27">
        <v>3232</v>
      </c>
      <c r="K3270" s="27">
        <v>6.8575054467927643</v>
      </c>
      <c r="L3270" s="37">
        <v>0.12702567099142215</v>
      </c>
      <c r="M3270" s="27"/>
      <c r="N3270" s="27"/>
      <c r="O3270" s="27"/>
      <c r="P3270" s="27"/>
      <c r="Q3270" s="27"/>
      <c r="R3270" s="27"/>
      <c r="S3270" s="27"/>
      <c r="T3270" s="27"/>
      <c r="U3270" s="27"/>
      <c r="V3270" s="27"/>
      <c r="W3270" s="27"/>
      <c r="X3270" s="27"/>
      <c r="Y3270" s="27"/>
      <c r="Z3270" s="27"/>
      <c r="AA3270" s="27"/>
      <c r="AB3270" s="27"/>
      <c r="AC3270" s="27"/>
      <c r="AD3270" s="27"/>
      <c r="AE3270" s="27"/>
    </row>
    <row r="3271" spans="1:31" ht="15.75" customHeight="1" x14ac:dyDescent="0.2">
      <c r="A3271" s="22">
        <v>37447</v>
      </c>
      <c r="B3271" s="23">
        <f t="shared" ref="B3271:C3271" si="6546">LN(D3271)</f>
        <v>6.8248083581612109</v>
      </c>
      <c r="C3271" s="23">
        <f t="shared" si="6546"/>
        <v>7.2048925102046733</v>
      </c>
      <c r="D3271" s="24">
        <v>920.4</v>
      </c>
      <c r="E3271" s="24">
        <v>1346</v>
      </c>
      <c r="F3271" s="27">
        <f t="shared" ref="F3271:G3271" si="6547">LN(D3271/D3270)</f>
        <v>-3.4596659879879491E-2</v>
      </c>
      <c r="G3271" s="27">
        <f t="shared" si="6547"/>
        <v>-2.574305187920984E-2</v>
      </c>
      <c r="H3271" s="27">
        <f t="shared" si="6135"/>
        <v>0.94724638132975214</v>
      </c>
      <c r="I3271" s="27"/>
      <c r="J3271" s="27">
        <v>3233</v>
      </c>
      <c r="K3271" s="27">
        <v>6.8618694363461277</v>
      </c>
      <c r="L3271" s="37">
        <v>0.12838706414775292</v>
      </c>
      <c r="M3271" s="27"/>
      <c r="N3271" s="27"/>
      <c r="O3271" s="27"/>
      <c r="P3271" s="27"/>
      <c r="Q3271" s="27"/>
      <c r="R3271" s="27"/>
      <c r="S3271" s="27"/>
      <c r="T3271" s="27"/>
      <c r="U3271" s="27"/>
      <c r="V3271" s="27"/>
      <c r="W3271" s="27"/>
      <c r="X3271" s="27"/>
      <c r="Y3271" s="27"/>
      <c r="Z3271" s="27"/>
      <c r="AA3271" s="27"/>
      <c r="AB3271" s="27"/>
      <c r="AC3271" s="27"/>
      <c r="AD3271" s="27"/>
      <c r="AE3271" s="27"/>
    </row>
    <row r="3272" spans="1:31" ht="15.75" customHeight="1" x14ac:dyDescent="0.2">
      <c r="A3272" s="22">
        <v>37448</v>
      </c>
      <c r="B3272" s="23">
        <f t="shared" ref="B3272:C3272" si="6548">LN(D3272)</f>
        <v>6.8322771378061802</v>
      </c>
      <c r="C3272" s="23">
        <f t="shared" si="6548"/>
        <v>7.2257725512299906</v>
      </c>
      <c r="D3272" s="24">
        <v>927.3</v>
      </c>
      <c r="E3272" s="24">
        <v>1374.4</v>
      </c>
      <c r="F3272" s="27">
        <f t="shared" ref="F3272:G3272" si="6549">LN(D3272/D3271)</f>
        <v>7.4687796449695856E-3</v>
      </c>
      <c r="G3272" s="27">
        <f t="shared" si="6549"/>
        <v>2.0880041025317955E-2</v>
      </c>
      <c r="H3272" s="27">
        <f t="shared" si="6135"/>
        <v>0.94554278997381003</v>
      </c>
      <c r="I3272" s="27"/>
      <c r="J3272" s="27">
        <v>3234</v>
      </c>
      <c r="K3272" s="27">
        <v>6.8731125079954403</v>
      </c>
      <c r="L3272" s="37">
        <v>0.12722195227978972</v>
      </c>
      <c r="M3272" s="27"/>
      <c r="N3272" s="27"/>
      <c r="O3272" s="27"/>
      <c r="P3272" s="27"/>
      <c r="Q3272" s="27"/>
      <c r="R3272" s="27"/>
      <c r="S3272" s="27"/>
      <c r="T3272" s="27"/>
      <c r="U3272" s="27"/>
      <c r="V3272" s="27"/>
      <c r="W3272" s="27"/>
      <c r="X3272" s="27"/>
      <c r="Y3272" s="27"/>
      <c r="Z3272" s="27"/>
      <c r="AA3272" s="27"/>
      <c r="AB3272" s="27"/>
      <c r="AC3272" s="27"/>
      <c r="AD3272" s="27"/>
      <c r="AE3272" s="27"/>
    </row>
    <row r="3273" spans="1:31" ht="15.75" customHeight="1" x14ac:dyDescent="0.2">
      <c r="A3273" s="22">
        <v>37449</v>
      </c>
      <c r="B3273" s="23">
        <f t="shared" ref="B3273:C3273" si="6550">LN(D3273)</f>
        <v>6.8257857161148863</v>
      </c>
      <c r="C3273" s="23">
        <f t="shared" si="6550"/>
        <v>7.2251175055353283</v>
      </c>
      <c r="D3273" s="24">
        <v>921.3</v>
      </c>
      <c r="E3273" s="24">
        <v>1373.5</v>
      </c>
      <c r="F3273" s="27">
        <f t="shared" ref="F3273:G3273" si="6551">LN(D3273/D3272)</f>
        <v>-6.4914216912939611E-3</v>
      </c>
      <c r="G3273" s="27">
        <f t="shared" si="6551"/>
        <v>-6.5504569466241465E-4</v>
      </c>
      <c r="H3273" s="27">
        <f t="shared" si="6135"/>
        <v>0.94473006299004758</v>
      </c>
      <c r="I3273" s="27"/>
      <c r="J3273" s="27">
        <v>3235</v>
      </c>
      <c r="K3273" s="27">
        <v>6.8562339132786345</v>
      </c>
      <c r="L3273" s="37">
        <v>0.13199474985337911</v>
      </c>
      <c r="M3273" s="27"/>
      <c r="N3273" s="27"/>
      <c r="O3273" s="27"/>
      <c r="P3273" s="27"/>
      <c r="Q3273" s="27"/>
      <c r="R3273" s="27"/>
      <c r="S3273" s="27"/>
      <c r="T3273" s="27"/>
      <c r="U3273" s="27"/>
      <c r="V3273" s="27"/>
      <c r="W3273" s="27"/>
      <c r="X3273" s="27"/>
      <c r="Y3273" s="27"/>
      <c r="Z3273" s="27"/>
      <c r="AA3273" s="27"/>
      <c r="AB3273" s="27"/>
      <c r="AC3273" s="27"/>
      <c r="AD3273" s="27"/>
      <c r="AE3273" s="27"/>
    </row>
    <row r="3274" spans="1:31" ht="15.75" customHeight="1" x14ac:dyDescent="0.2">
      <c r="A3274" s="22">
        <v>37452</v>
      </c>
      <c r="B3274" s="23">
        <f t="shared" ref="B3274:C3274" si="6552">LN(D3274)</f>
        <v>6.8220884522250449</v>
      </c>
      <c r="C3274" s="23">
        <f t="shared" si="6552"/>
        <v>7.2317210635111646</v>
      </c>
      <c r="D3274" s="24">
        <v>917.9</v>
      </c>
      <c r="E3274" s="24">
        <v>1382.6</v>
      </c>
      <c r="F3274" s="27">
        <f t="shared" ref="F3274:G3274" si="6553">LN(D3274/D3273)</f>
        <v>-3.6972638898410131E-3</v>
      </c>
      <c r="G3274" s="27">
        <f t="shared" si="6553"/>
        <v>6.6035579758360391E-3</v>
      </c>
      <c r="H3274" s="27">
        <f t="shared" si="6135"/>
        <v>0.94335613781441485</v>
      </c>
      <c r="I3274" s="27"/>
      <c r="J3274" s="27">
        <v>3236</v>
      </c>
      <c r="K3274" s="27">
        <v>6.8562339132786345</v>
      </c>
      <c r="L3274" s="37">
        <v>0.13199474985337911</v>
      </c>
      <c r="M3274" s="27"/>
      <c r="N3274" s="27"/>
      <c r="O3274" s="27"/>
      <c r="P3274" s="27"/>
      <c r="Q3274" s="27"/>
      <c r="R3274" s="27"/>
      <c r="S3274" s="27"/>
      <c r="T3274" s="27"/>
      <c r="U3274" s="27"/>
      <c r="V3274" s="27"/>
      <c r="W3274" s="27"/>
      <c r="X3274" s="27"/>
      <c r="Y3274" s="27"/>
      <c r="Z3274" s="27"/>
      <c r="AA3274" s="27"/>
      <c r="AB3274" s="27"/>
      <c r="AC3274" s="27"/>
      <c r="AD3274" s="27"/>
      <c r="AE3274" s="27"/>
    </row>
    <row r="3275" spans="1:31" ht="15.75" customHeight="1" x14ac:dyDescent="0.2">
      <c r="A3275" s="22">
        <v>37453</v>
      </c>
      <c r="B3275" s="23">
        <f t="shared" ref="B3275:C3275" si="6554">LN(D3275)</f>
        <v>6.8035052576083377</v>
      </c>
      <c r="C3275" s="23">
        <f t="shared" si="6554"/>
        <v>7.2263544540686393</v>
      </c>
      <c r="D3275" s="24">
        <v>901</v>
      </c>
      <c r="E3275" s="24">
        <v>1375.2</v>
      </c>
      <c r="F3275" s="27">
        <f t="shared" ref="F3275:G3275" si="6555">LN(D3275/D3274)</f>
        <v>-1.8583194616707328E-2</v>
      </c>
      <c r="G3275" s="27">
        <f t="shared" si="6555"/>
        <v>-5.3666094425250232E-3</v>
      </c>
      <c r="H3275" s="27">
        <f t="shared" si="6135"/>
        <v>0.9414851293071812</v>
      </c>
      <c r="I3275" s="27"/>
      <c r="J3275" s="27">
        <v>3237</v>
      </c>
      <c r="K3275" s="27">
        <v>6.8518383147627384</v>
      </c>
      <c r="L3275" s="37">
        <v>0.12777240131982648</v>
      </c>
      <c r="M3275" s="27"/>
      <c r="N3275" s="27"/>
      <c r="O3275" s="27"/>
      <c r="P3275" s="27"/>
      <c r="Q3275" s="27"/>
      <c r="R3275" s="27"/>
      <c r="S3275" s="27"/>
      <c r="T3275" s="27"/>
      <c r="U3275" s="27"/>
      <c r="V3275" s="27"/>
      <c r="W3275" s="27"/>
      <c r="X3275" s="27"/>
      <c r="Y3275" s="27"/>
      <c r="Z3275" s="27"/>
      <c r="AA3275" s="27"/>
      <c r="AB3275" s="27"/>
      <c r="AC3275" s="27"/>
      <c r="AD3275" s="27"/>
      <c r="AE3275" s="27"/>
    </row>
    <row r="3276" spans="1:31" ht="15.75" customHeight="1" x14ac:dyDescent="0.2">
      <c r="A3276" s="22">
        <v>37454</v>
      </c>
      <c r="B3276" s="23">
        <f t="shared" ref="B3276:C3276" si="6556">LN(D3276)</f>
        <v>6.8090393060429797</v>
      </c>
      <c r="C3276" s="23">
        <f t="shared" si="6556"/>
        <v>7.2422255129326771</v>
      </c>
      <c r="D3276" s="24">
        <v>906</v>
      </c>
      <c r="E3276" s="24">
        <v>1397.2</v>
      </c>
      <c r="F3276" s="27">
        <f t="shared" ref="F3276:G3276" si="6557">LN(D3276/D3275)</f>
        <v>5.5340484346414788E-3</v>
      </c>
      <c r="G3276" s="27">
        <f t="shared" si="6557"/>
        <v>1.5871058864037363E-2</v>
      </c>
      <c r="H3276" s="27">
        <f t="shared" si="6135"/>
        <v>0.94018603727319139</v>
      </c>
      <c r="I3276" s="27"/>
      <c r="J3276" s="27">
        <v>3238</v>
      </c>
      <c r="K3276" s="27">
        <v>6.8385497154880053</v>
      </c>
      <c r="L3276" s="37">
        <v>0.13461870204236348</v>
      </c>
      <c r="M3276" s="27"/>
      <c r="N3276" s="27"/>
      <c r="O3276" s="27"/>
      <c r="P3276" s="27"/>
      <c r="Q3276" s="27"/>
      <c r="R3276" s="27"/>
      <c r="S3276" s="27"/>
      <c r="T3276" s="27"/>
      <c r="U3276" s="27"/>
      <c r="V3276" s="27"/>
      <c r="W3276" s="27"/>
      <c r="X3276" s="27"/>
      <c r="Y3276" s="27"/>
      <c r="Z3276" s="27"/>
      <c r="AA3276" s="27"/>
      <c r="AB3276" s="27"/>
      <c r="AC3276" s="27"/>
      <c r="AD3276" s="27"/>
      <c r="AE3276" s="27"/>
    </row>
    <row r="3277" spans="1:31" ht="15.75" customHeight="1" x14ac:dyDescent="0.2">
      <c r="A3277" s="22">
        <v>37455</v>
      </c>
      <c r="B3277" s="23">
        <f t="shared" ref="B3277:C3277" si="6558">LN(D3277)</f>
        <v>6.7816250018379245</v>
      </c>
      <c r="C3277" s="23">
        <f t="shared" si="6558"/>
        <v>7.2129579651519071</v>
      </c>
      <c r="D3277" s="24">
        <v>881.5</v>
      </c>
      <c r="E3277" s="24">
        <v>1356.9</v>
      </c>
      <c r="F3277" s="27">
        <f t="shared" ref="F3277:G3277" si="6559">LN(D3277/D3276)</f>
        <v>-2.7414304205054384E-2</v>
      </c>
      <c r="G3277" s="27">
        <f t="shared" si="6559"/>
        <v>-2.9267547780769752E-2</v>
      </c>
      <c r="H3277" s="27">
        <f t="shared" si="6135"/>
        <v>0.94020026660381373</v>
      </c>
      <c r="I3277" s="27"/>
      <c r="J3277" s="27">
        <v>3239</v>
      </c>
      <c r="K3277" s="27">
        <v>6.842205025474847</v>
      </c>
      <c r="L3277" s="37">
        <v>0.12814939526380975</v>
      </c>
      <c r="M3277" s="27"/>
      <c r="N3277" s="27"/>
      <c r="O3277" s="27"/>
      <c r="P3277" s="27"/>
      <c r="Q3277" s="27"/>
      <c r="R3277" s="27"/>
      <c r="S3277" s="27"/>
      <c r="T3277" s="27"/>
      <c r="U3277" s="27"/>
      <c r="V3277" s="27"/>
      <c r="W3277" s="27"/>
      <c r="X3277" s="27"/>
      <c r="Y3277" s="27"/>
      <c r="Z3277" s="27"/>
      <c r="AA3277" s="27"/>
      <c r="AB3277" s="27"/>
      <c r="AC3277" s="27"/>
      <c r="AD3277" s="27"/>
      <c r="AE3277" s="27"/>
    </row>
    <row r="3278" spans="1:31" ht="15.75" customHeight="1" x14ac:dyDescent="0.2">
      <c r="A3278" s="22">
        <v>37456</v>
      </c>
      <c r="B3278" s="23">
        <f t="shared" ref="B3278:C3278" si="6560">LN(D3278)</f>
        <v>6.7425267996143603</v>
      </c>
      <c r="C3278" s="23">
        <f t="shared" si="6560"/>
        <v>7.1847049648548742</v>
      </c>
      <c r="D3278" s="24">
        <v>847.7</v>
      </c>
      <c r="E3278" s="24">
        <v>1319.1</v>
      </c>
      <c r="F3278" s="27">
        <f t="shared" ref="F3278:G3278" si="6561">LN(D3278/D3277)</f>
        <v>-3.9098202223565026E-2</v>
      </c>
      <c r="G3278" s="27">
        <f t="shared" si="6561"/>
        <v>-2.8253000297033114E-2</v>
      </c>
      <c r="H3278" s="27">
        <f t="shared" si="6135"/>
        <v>0.93845562658404225</v>
      </c>
      <c r="I3278" s="27"/>
      <c r="J3278" s="27">
        <v>3240</v>
      </c>
      <c r="K3278" s="27">
        <v>6.8343927600876162</v>
      </c>
      <c r="L3278" s="37">
        <v>0.13830720753490322</v>
      </c>
      <c r="M3278" s="27"/>
      <c r="N3278" s="27"/>
      <c r="O3278" s="27"/>
      <c r="P3278" s="27"/>
      <c r="Q3278" s="27"/>
      <c r="R3278" s="27"/>
      <c r="S3278" s="27"/>
      <c r="T3278" s="27"/>
      <c r="U3278" s="27"/>
      <c r="V3278" s="27"/>
      <c r="W3278" s="27"/>
      <c r="X3278" s="27"/>
      <c r="Y3278" s="27"/>
      <c r="Z3278" s="27"/>
      <c r="AA3278" s="27"/>
      <c r="AB3278" s="27"/>
      <c r="AC3278" s="27"/>
      <c r="AD3278" s="27"/>
      <c r="AE3278" s="27"/>
    </row>
    <row r="3279" spans="1:31" ht="15.75" customHeight="1" x14ac:dyDescent="0.2">
      <c r="A3279" s="22">
        <v>37459</v>
      </c>
      <c r="B3279" s="23">
        <f t="shared" ref="B3279:C3279" si="6562">LN(D3279)</f>
        <v>6.7090604080702372</v>
      </c>
      <c r="C3279" s="23">
        <f t="shared" si="6562"/>
        <v>7.1566445467147624</v>
      </c>
      <c r="D3279" s="24">
        <v>819.8</v>
      </c>
      <c r="E3279" s="24">
        <v>1282.5999999999999</v>
      </c>
      <c r="F3279" s="27">
        <f t="shared" ref="F3279:G3279" si="6563">LN(D3279/D3278)</f>
        <v>-3.3466391544122849E-2</v>
      </c>
      <c r="G3279" s="27">
        <f t="shared" si="6563"/>
        <v>-2.8060418140111607E-2</v>
      </c>
      <c r="H3279" s="27">
        <f t="shared" si="6135"/>
        <v>0.93745893962974769</v>
      </c>
      <c r="I3279" s="27"/>
      <c r="J3279" s="27">
        <v>3241</v>
      </c>
      <c r="K3279" s="27">
        <v>6.8081752236433264</v>
      </c>
      <c r="L3279" s="37">
        <v>0.13937752521287639</v>
      </c>
      <c r="M3279" s="27"/>
      <c r="N3279" s="27"/>
      <c r="O3279" s="27"/>
      <c r="P3279" s="27"/>
      <c r="Q3279" s="27"/>
      <c r="R3279" s="27"/>
      <c r="S3279" s="27"/>
      <c r="T3279" s="27"/>
      <c r="U3279" s="27"/>
      <c r="V3279" s="27"/>
      <c r="W3279" s="27"/>
      <c r="X3279" s="27"/>
      <c r="Y3279" s="27"/>
      <c r="Z3279" s="27"/>
      <c r="AA3279" s="27"/>
      <c r="AB3279" s="27"/>
      <c r="AC3279" s="27"/>
      <c r="AD3279" s="27"/>
      <c r="AE3279" s="27"/>
    </row>
    <row r="3280" spans="1:31" ht="15.75" customHeight="1" x14ac:dyDescent="0.2">
      <c r="A3280" s="22">
        <v>37460</v>
      </c>
      <c r="B3280" s="23">
        <f t="shared" ref="B3280:C3280" si="6564">LN(D3280)</f>
        <v>6.681732586917084</v>
      </c>
      <c r="C3280" s="23">
        <f t="shared" si="6564"/>
        <v>7.1139561095660344</v>
      </c>
      <c r="D3280" s="24">
        <v>797.7</v>
      </c>
      <c r="E3280" s="24">
        <v>1229</v>
      </c>
      <c r="F3280" s="27">
        <f t="shared" ref="F3280:G3280" si="6565">LN(D3280/D3279)</f>
        <v>-2.7327821153153267E-2</v>
      </c>
      <c r="G3280" s="27">
        <f t="shared" si="6565"/>
        <v>-4.2688437148727686E-2</v>
      </c>
      <c r="H3280" s="27">
        <f t="shared" si="6135"/>
        <v>0.93924287471105627</v>
      </c>
      <c r="I3280" s="27"/>
      <c r="J3280" s="27">
        <v>3242</v>
      </c>
      <c r="K3280" s="27">
        <v>6.8159544507039866</v>
      </c>
      <c r="L3280" s="37">
        <v>0.13159829815221613</v>
      </c>
      <c r="M3280" s="27"/>
      <c r="N3280" s="27"/>
      <c r="O3280" s="27"/>
      <c r="P3280" s="27"/>
      <c r="Q3280" s="27"/>
      <c r="R3280" s="27"/>
      <c r="S3280" s="27"/>
      <c r="T3280" s="27"/>
      <c r="U3280" s="27"/>
      <c r="V3280" s="27"/>
      <c r="W3280" s="27"/>
      <c r="X3280" s="27"/>
      <c r="Y3280" s="27"/>
      <c r="Z3280" s="27"/>
      <c r="AA3280" s="27"/>
      <c r="AB3280" s="27"/>
      <c r="AC3280" s="27"/>
      <c r="AD3280" s="27"/>
      <c r="AE3280" s="27"/>
    </row>
    <row r="3281" spans="1:31" ht="15.75" customHeight="1" x14ac:dyDescent="0.2">
      <c r="A3281" s="22">
        <v>37461</v>
      </c>
      <c r="B3281" s="23">
        <f t="shared" ref="B3281:C3281" si="6566">LN(D3281)</f>
        <v>6.7374413413124596</v>
      </c>
      <c r="C3281" s="23">
        <f t="shared" si="6566"/>
        <v>7.1625525240981416</v>
      </c>
      <c r="D3281" s="24">
        <v>843.4</v>
      </c>
      <c r="E3281" s="24">
        <v>1290.2</v>
      </c>
      <c r="F3281" s="27">
        <f t="shared" ref="F3281:G3281" si="6567">LN(D3281/D3280)</f>
        <v>5.5708754395375627E-2</v>
      </c>
      <c r="G3281" s="27">
        <f t="shared" si="6567"/>
        <v>4.8596414532106537E-2</v>
      </c>
      <c r="H3281" s="27">
        <f t="shared" si="6135"/>
        <v>0.94064808860313254</v>
      </c>
      <c r="I3281" s="27"/>
      <c r="J3281" s="27">
        <v>3243</v>
      </c>
      <c r="K3281" s="27">
        <v>6.8243938218463889</v>
      </c>
      <c r="L3281" s="37">
        <v>0.13205637867450637</v>
      </c>
      <c r="M3281" s="27"/>
      <c r="N3281" s="27"/>
      <c r="O3281" s="27"/>
      <c r="P3281" s="27"/>
      <c r="Q3281" s="27"/>
      <c r="R3281" s="27"/>
      <c r="S3281" s="27"/>
      <c r="T3281" s="27"/>
      <c r="U3281" s="27"/>
      <c r="V3281" s="27"/>
      <c r="W3281" s="27"/>
      <c r="X3281" s="27"/>
      <c r="Y3281" s="27"/>
      <c r="Z3281" s="27"/>
      <c r="AA3281" s="27"/>
      <c r="AB3281" s="27"/>
      <c r="AC3281" s="27"/>
      <c r="AD3281" s="27"/>
      <c r="AE3281" s="27"/>
    </row>
    <row r="3282" spans="1:31" ht="15.75" customHeight="1" x14ac:dyDescent="0.2">
      <c r="A3282" s="22">
        <v>37462</v>
      </c>
      <c r="B3282" s="23">
        <f t="shared" ref="B3282:C3282" si="6568">LN(D3282)</f>
        <v>6.7317338347366622</v>
      </c>
      <c r="C3282" s="23">
        <f t="shared" si="6568"/>
        <v>7.122866658599083</v>
      </c>
      <c r="D3282" s="24">
        <v>838.6</v>
      </c>
      <c r="E3282" s="24">
        <v>1240</v>
      </c>
      <c r="F3282" s="27">
        <f t="shared" ref="F3282:G3282" si="6569">LN(D3282/D3281)</f>
        <v>-5.7075065757971645E-3</v>
      </c>
      <c r="G3282" s="27">
        <f t="shared" si="6569"/>
        <v>-3.9685865499058781E-2</v>
      </c>
      <c r="H3282" s="27">
        <f t="shared" si="6135"/>
        <v>0.94508772343923841</v>
      </c>
      <c r="I3282" s="27"/>
      <c r="J3282" s="27">
        <v>3244</v>
      </c>
      <c r="K3282" s="27">
        <v>6.8043068010335652</v>
      </c>
      <c r="L3282" s="37">
        <v>0.13213311180848031</v>
      </c>
      <c r="M3282" s="27"/>
      <c r="N3282" s="27"/>
      <c r="O3282" s="27"/>
      <c r="P3282" s="27"/>
      <c r="Q3282" s="27"/>
      <c r="R3282" s="27"/>
      <c r="S3282" s="27"/>
      <c r="T3282" s="27"/>
      <c r="U3282" s="27"/>
      <c r="V3282" s="27"/>
      <c r="W3282" s="27"/>
      <c r="X3282" s="27"/>
      <c r="Y3282" s="27"/>
      <c r="Z3282" s="27"/>
      <c r="AA3282" s="27"/>
      <c r="AB3282" s="27"/>
      <c r="AC3282" s="27"/>
      <c r="AD3282" s="27"/>
      <c r="AE3282" s="27"/>
    </row>
    <row r="3283" spans="1:31" ht="15.75" customHeight="1" x14ac:dyDescent="0.2">
      <c r="A3283" s="22">
        <v>37463</v>
      </c>
      <c r="B3283" s="23">
        <f t="shared" ref="B3283:C3283" si="6570">LN(D3283)</f>
        <v>6.7485250534115799</v>
      </c>
      <c r="C3283" s="23">
        <f t="shared" si="6570"/>
        <v>7.1405322792645851</v>
      </c>
      <c r="D3283" s="24">
        <v>852.8</v>
      </c>
      <c r="E3283" s="24">
        <v>1262.0999999999999</v>
      </c>
      <c r="F3283" s="27">
        <f t="shared" ref="F3283:G3283" si="6571">LN(D3283/D3282)</f>
        <v>1.6791218674917653E-2</v>
      </c>
      <c r="G3283" s="27">
        <f t="shared" si="6571"/>
        <v>1.7665620665502344E-2</v>
      </c>
      <c r="H3283" s="27">
        <f t="shared" si="6135"/>
        <v>0.94510111984349454</v>
      </c>
      <c r="I3283" s="27"/>
      <c r="J3283" s="27">
        <v>3245</v>
      </c>
      <c r="K3283" s="27">
        <v>6.7944748037160929</v>
      </c>
      <c r="L3283" s="37">
        <v>0.14040914265429638</v>
      </c>
      <c r="M3283" s="27"/>
      <c r="N3283" s="27"/>
      <c r="O3283" s="27"/>
      <c r="P3283" s="27"/>
      <c r="Q3283" s="27"/>
      <c r="R3283" s="27"/>
      <c r="S3283" s="27"/>
      <c r="T3283" s="27"/>
      <c r="U3283" s="27"/>
      <c r="V3283" s="27"/>
      <c r="W3283" s="27"/>
      <c r="X3283" s="27"/>
      <c r="Y3283" s="27"/>
      <c r="Z3283" s="27"/>
      <c r="AA3283" s="27"/>
      <c r="AB3283" s="27"/>
      <c r="AC3283" s="27"/>
      <c r="AD3283" s="27"/>
      <c r="AE3283" s="27"/>
    </row>
    <row r="3284" spans="1:31" ht="15.75" customHeight="1" x14ac:dyDescent="0.2">
      <c r="A3284" s="22">
        <v>37466</v>
      </c>
      <c r="B3284" s="23">
        <f t="shared" ref="B3284:C3284" si="6572">LN(D3284)</f>
        <v>6.8011717935793534</v>
      </c>
      <c r="C3284" s="23">
        <f t="shared" si="6572"/>
        <v>7.196836372347625</v>
      </c>
      <c r="D3284" s="24">
        <v>898.9</v>
      </c>
      <c r="E3284" s="24">
        <v>1335.2</v>
      </c>
      <c r="F3284" s="27">
        <f t="shared" ref="F3284:G3284" si="6573">LN(D3284/D3283)</f>
        <v>5.2646740167773605E-2</v>
      </c>
      <c r="G3284" s="27">
        <f t="shared" si="6573"/>
        <v>5.6304093083040532E-2</v>
      </c>
      <c r="H3284" s="27">
        <f t="shared" si="6135"/>
        <v>0.94502242953743787</v>
      </c>
      <c r="I3284" s="27"/>
      <c r="J3284" s="27">
        <v>3246</v>
      </c>
      <c r="K3284" s="27">
        <v>6.7920229737665441</v>
      </c>
      <c r="L3284" s="37">
        <v>0.14597048827620274</v>
      </c>
      <c r="M3284" s="27"/>
      <c r="N3284" s="27"/>
      <c r="O3284" s="27"/>
      <c r="P3284" s="27"/>
      <c r="Q3284" s="27"/>
      <c r="R3284" s="27"/>
      <c r="S3284" s="27"/>
      <c r="T3284" s="27"/>
      <c r="U3284" s="27"/>
      <c r="V3284" s="27"/>
      <c r="W3284" s="27"/>
      <c r="X3284" s="27"/>
      <c r="Y3284" s="27"/>
      <c r="Z3284" s="27"/>
      <c r="AA3284" s="27"/>
      <c r="AB3284" s="27"/>
      <c r="AC3284" s="27"/>
      <c r="AD3284" s="27"/>
      <c r="AE3284" s="27"/>
    </row>
    <row r="3285" spans="1:31" ht="15.75" customHeight="1" x14ac:dyDescent="0.2">
      <c r="A3285" s="22">
        <v>37467</v>
      </c>
      <c r="B3285" s="23">
        <f t="shared" ref="B3285:C3285" si="6574">LN(D3285)</f>
        <v>6.8053902723041091</v>
      </c>
      <c r="C3285" s="23">
        <f t="shared" si="6574"/>
        <v>7.2034799230771025</v>
      </c>
      <c r="D3285" s="24">
        <v>902.7</v>
      </c>
      <c r="E3285" s="24">
        <v>1344.1</v>
      </c>
      <c r="F3285" s="27">
        <f t="shared" ref="F3285:G3285" si="6575">LN(D3285/D3284)</f>
        <v>4.2184787247557202E-3</v>
      </c>
      <c r="G3285" s="27">
        <f t="shared" si="6575"/>
        <v>6.6435507294771382E-3</v>
      </c>
      <c r="H3285" s="27">
        <f t="shared" si="6135"/>
        <v>0.94473648083648132</v>
      </c>
      <c r="I3285" s="27"/>
      <c r="J3285" s="27">
        <v>3247</v>
      </c>
      <c r="K3285" s="27">
        <v>6.7746940897976637</v>
      </c>
      <c r="L3285" s="37">
        <v>0.14656953920926519</v>
      </c>
      <c r="M3285" s="27"/>
      <c r="N3285" s="27"/>
      <c r="O3285" s="27"/>
      <c r="P3285" s="27"/>
      <c r="Q3285" s="27"/>
      <c r="R3285" s="27"/>
      <c r="S3285" s="27"/>
      <c r="T3285" s="27"/>
      <c r="U3285" s="27"/>
      <c r="V3285" s="27"/>
      <c r="W3285" s="27"/>
      <c r="X3285" s="27"/>
      <c r="Y3285" s="27"/>
      <c r="Z3285" s="27"/>
      <c r="AA3285" s="27"/>
      <c r="AB3285" s="27"/>
      <c r="AC3285" s="27"/>
      <c r="AD3285" s="27"/>
      <c r="AE3285" s="27"/>
    </row>
    <row r="3286" spans="1:31" ht="15.75" customHeight="1" x14ac:dyDescent="0.2">
      <c r="A3286" s="22">
        <v>37468</v>
      </c>
      <c r="B3286" s="23">
        <f t="shared" ref="B3286:C3286" si="6576">LN(D3286)</f>
        <v>6.8152012973715292</v>
      </c>
      <c r="C3286" s="23">
        <f t="shared" si="6576"/>
        <v>7.1915799211066131</v>
      </c>
      <c r="D3286" s="24">
        <v>911.6</v>
      </c>
      <c r="E3286" s="24">
        <v>1328.2</v>
      </c>
      <c r="F3286" s="27">
        <f t="shared" ref="F3286:G3286" si="6577">LN(D3286/D3285)</f>
        <v>9.8110250674199092E-3</v>
      </c>
      <c r="G3286" s="27">
        <f t="shared" si="6577"/>
        <v>-1.1900001970489226E-2</v>
      </c>
      <c r="H3286" s="27">
        <f t="shared" si="6135"/>
        <v>0.94766398651422235</v>
      </c>
      <c r="I3286" s="27"/>
      <c r="J3286" s="27">
        <v>3248</v>
      </c>
      <c r="K3286" s="27">
        <v>6.7861173784540503</v>
      </c>
      <c r="L3286" s="37">
        <v>0.14163658703477555</v>
      </c>
      <c r="M3286" s="27"/>
      <c r="N3286" s="27"/>
      <c r="O3286" s="27"/>
      <c r="P3286" s="27"/>
      <c r="Q3286" s="27"/>
      <c r="R3286" s="27"/>
      <c r="S3286" s="27"/>
      <c r="T3286" s="27"/>
      <c r="U3286" s="27"/>
      <c r="V3286" s="27"/>
      <c r="W3286" s="27"/>
      <c r="X3286" s="27"/>
      <c r="Y3286" s="27"/>
      <c r="Z3286" s="27"/>
      <c r="AA3286" s="27"/>
      <c r="AB3286" s="27"/>
      <c r="AC3286" s="27"/>
      <c r="AD3286" s="27"/>
      <c r="AE3286" s="27"/>
    </row>
    <row r="3287" spans="1:31" ht="15.75" customHeight="1" x14ac:dyDescent="0.2">
      <c r="A3287" s="22">
        <v>37469</v>
      </c>
      <c r="B3287" s="23">
        <f t="shared" ref="B3287:C3287" si="6578">LN(D3287)</f>
        <v>6.785135565434226</v>
      </c>
      <c r="C3287" s="23">
        <f t="shared" si="6578"/>
        <v>7.1546153569136628</v>
      </c>
      <c r="D3287" s="24">
        <v>884.6</v>
      </c>
      <c r="E3287" s="24">
        <v>1280</v>
      </c>
      <c r="F3287" s="27">
        <f t="shared" ref="F3287:G3287" si="6579">LN(D3287/D3286)</f>
        <v>-3.0065731937302838E-2</v>
      </c>
      <c r="G3287" s="27">
        <f t="shared" si="6579"/>
        <v>-3.696456419295046E-2</v>
      </c>
      <c r="H3287" s="27">
        <f t="shared" si="6135"/>
        <v>0.94835783993301603</v>
      </c>
      <c r="I3287" s="27"/>
      <c r="J3287" s="27">
        <v>3249</v>
      </c>
      <c r="K3287" s="27">
        <v>6.7745371601968731</v>
      </c>
      <c r="L3287" s="37">
        <v>0.14267327755601933</v>
      </c>
      <c r="M3287" s="27"/>
      <c r="N3287" s="27"/>
      <c r="O3287" s="27"/>
      <c r="P3287" s="27"/>
      <c r="Q3287" s="27"/>
      <c r="R3287" s="27"/>
      <c r="S3287" s="27"/>
      <c r="T3287" s="27"/>
      <c r="U3287" s="27"/>
      <c r="V3287" s="27"/>
      <c r="W3287" s="27"/>
      <c r="X3287" s="27"/>
      <c r="Y3287" s="27"/>
      <c r="Z3287" s="27"/>
      <c r="AA3287" s="27"/>
      <c r="AB3287" s="27"/>
      <c r="AC3287" s="27"/>
      <c r="AD3287" s="27"/>
      <c r="AE3287" s="27"/>
    </row>
    <row r="3288" spans="1:31" ht="15.75" customHeight="1" x14ac:dyDescent="0.2">
      <c r="A3288" s="22">
        <v>37470</v>
      </c>
      <c r="B3288" s="23">
        <f t="shared" ref="B3288:C3288" si="6580">LN(D3288)</f>
        <v>6.7618042234978333</v>
      </c>
      <c r="C3288" s="23">
        <f t="shared" si="6580"/>
        <v>7.129217417513809</v>
      </c>
      <c r="D3288" s="24">
        <v>864.2</v>
      </c>
      <c r="E3288" s="24">
        <v>1247.9000000000001</v>
      </c>
      <c r="F3288" s="27">
        <f t="shared" ref="F3288:G3288" si="6581">LN(D3288/D3287)</f>
        <v>-2.3331341936393562E-2</v>
      </c>
      <c r="G3288" s="27">
        <f t="shared" si="6581"/>
        <v>-2.5397939399854158E-2</v>
      </c>
      <c r="H3288" s="27">
        <f t="shared" si="6135"/>
        <v>0.94846374117958876</v>
      </c>
      <c r="I3288" s="27"/>
      <c r="J3288" s="27">
        <v>3250</v>
      </c>
      <c r="K3288" s="27">
        <v>6.7786591854728631</v>
      </c>
      <c r="L3288" s="37">
        <v>0.13627029725727446</v>
      </c>
      <c r="M3288" s="27"/>
      <c r="N3288" s="27"/>
      <c r="O3288" s="27"/>
      <c r="P3288" s="27"/>
      <c r="Q3288" s="27"/>
      <c r="R3288" s="27"/>
      <c r="S3288" s="27"/>
      <c r="T3288" s="27"/>
      <c r="U3288" s="27"/>
      <c r="V3288" s="27"/>
      <c r="W3288" s="27"/>
      <c r="X3288" s="27"/>
      <c r="Y3288" s="27"/>
      <c r="Z3288" s="27"/>
      <c r="AA3288" s="27"/>
      <c r="AB3288" s="27"/>
      <c r="AC3288" s="27"/>
      <c r="AD3288" s="27"/>
      <c r="AE3288" s="27"/>
    </row>
    <row r="3289" spans="1:31" ht="15.75" customHeight="1" x14ac:dyDescent="0.2">
      <c r="A3289" s="22">
        <v>37473</v>
      </c>
      <c r="B3289" s="23">
        <f t="shared" ref="B3289:C3289" si="6582">LN(D3289)</f>
        <v>6.7269525681574525</v>
      </c>
      <c r="C3289" s="23">
        <f t="shared" si="6582"/>
        <v>7.0950643772871311</v>
      </c>
      <c r="D3289" s="24">
        <v>834.6</v>
      </c>
      <c r="E3289" s="24">
        <v>1206</v>
      </c>
      <c r="F3289" s="27">
        <f t="shared" ref="F3289:G3289" si="6583">LN(D3289/D3288)</f>
        <v>-3.485165534038058E-2</v>
      </c>
      <c r="G3289" s="27">
        <f t="shared" si="6583"/>
        <v>-3.4153040226677943E-2</v>
      </c>
      <c r="H3289" s="27">
        <f t="shared" si="6135"/>
        <v>0.94811719956931106</v>
      </c>
      <c r="I3289" s="27"/>
      <c r="J3289" s="27">
        <v>3251</v>
      </c>
      <c r="K3289" s="27">
        <v>6.8035005692502297</v>
      </c>
      <c r="L3289" s="37">
        <v>0.13971837400747589</v>
      </c>
      <c r="M3289" s="27"/>
      <c r="N3289" s="27"/>
      <c r="O3289" s="27"/>
      <c r="P3289" s="27"/>
      <c r="Q3289" s="27"/>
      <c r="R3289" s="27"/>
      <c r="S3289" s="27"/>
      <c r="T3289" s="27"/>
      <c r="U3289" s="27"/>
      <c r="V3289" s="27"/>
      <c r="W3289" s="27"/>
      <c r="X3289" s="27"/>
      <c r="Y3289" s="27"/>
      <c r="Z3289" s="27"/>
      <c r="AA3289" s="27"/>
      <c r="AB3289" s="27"/>
      <c r="AC3289" s="27"/>
      <c r="AD3289" s="27"/>
      <c r="AE3289" s="27"/>
    </row>
    <row r="3290" spans="1:31" ht="15.75" customHeight="1" x14ac:dyDescent="0.2">
      <c r="A3290" s="22">
        <v>37474</v>
      </c>
      <c r="B3290" s="23">
        <f t="shared" ref="B3290:C3290" si="6584">LN(D3290)</f>
        <v>6.7563508248229036</v>
      </c>
      <c r="C3290" s="23">
        <f t="shared" si="6584"/>
        <v>7.1384700957926652</v>
      </c>
      <c r="D3290" s="24">
        <v>859.5</v>
      </c>
      <c r="E3290" s="24">
        <v>1259.5</v>
      </c>
      <c r="F3290" s="27">
        <f t="shared" ref="F3290:G3290" si="6585">LN(D3290/D3289)</f>
        <v>2.9398256665451605E-2</v>
      </c>
      <c r="G3290" s="27">
        <f t="shared" si="6585"/>
        <v>4.340571850553418E-2</v>
      </c>
      <c r="H3290" s="27">
        <f t="shared" si="6135"/>
        <v>0.94647042491710121</v>
      </c>
      <c r="I3290" s="27"/>
      <c r="J3290" s="27">
        <v>3252</v>
      </c>
      <c r="K3290" s="27">
        <v>6.7982904849353663</v>
      </c>
      <c r="L3290" s="37">
        <v>0.14589315066032249</v>
      </c>
      <c r="M3290" s="27"/>
      <c r="N3290" s="27"/>
      <c r="O3290" s="27"/>
      <c r="P3290" s="27"/>
      <c r="Q3290" s="27"/>
      <c r="R3290" s="27"/>
      <c r="S3290" s="27"/>
      <c r="T3290" s="27"/>
      <c r="U3290" s="27"/>
      <c r="V3290" s="27"/>
      <c r="W3290" s="27"/>
      <c r="X3290" s="27"/>
      <c r="Y3290" s="27"/>
      <c r="Z3290" s="27"/>
      <c r="AA3290" s="27"/>
      <c r="AB3290" s="27"/>
      <c r="AC3290" s="27"/>
      <c r="AD3290" s="27"/>
      <c r="AE3290" s="27"/>
    </row>
    <row r="3291" spans="1:31" ht="15.75" customHeight="1" x14ac:dyDescent="0.2">
      <c r="A3291" s="22">
        <v>37475</v>
      </c>
      <c r="B3291" s="23">
        <f t="shared" ref="B3291:C3291" si="6586">LN(D3291)</f>
        <v>6.77616485859454</v>
      </c>
      <c r="C3291" s="23">
        <f t="shared" si="6586"/>
        <v>7.1553182348370905</v>
      </c>
      <c r="D3291" s="24">
        <v>876.7</v>
      </c>
      <c r="E3291" s="24">
        <v>1280.9000000000001</v>
      </c>
      <c r="F3291" s="27">
        <f t="shared" ref="F3291:G3291" si="6587">LN(D3291/D3290)</f>
        <v>1.9814033771636028E-2</v>
      </c>
      <c r="G3291" s="27">
        <f t="shared" si="6587"/>
        <v>1.6848139044425576E-2</v>
      </c>
      <c r="H3291" s="27">
        <f t="shared" si="6135"/>
        <v>0.94701096949167585</v>
      </c>
      <c r="I3291" s="27"/>
      <c r="J3291" s="27">
        <v>3253</v>
      </c>
      <c r="K3291" s="27">
        <v>6.7745371601968731</v>
      </c>
      <c r="L3291" s="37">
        <v>0.15292270205959912</v>
      </c>
      <c r="M3291" s="27"/>
      <c r="N3291" s="27"/>
      <c r="O3291" s="27"/>
      <c r="P3291" s="27"/>
      <c r="Q3291" s="27"/>
      <c r="R3291" s="27"/>
      <c r="S3291" s="27"/>
      <c r="T3291" s="27"/>
      <c r="U3291" s="27"/>
      <c r="V3291" s="27"/>
      <c r="W3291" s="27"/>
      <c r="X3291" s="27"/>
      <c r="Y3291" s="27"/>
      <c r="Z3291" s="27"/>
      <c r="AA3291" s="27"/>
      <c r="AB3291" s="27"/>
      <c r="AC3291" s="27"/>
      <c r="AD3291" s="27"/>
      <c r="AE3291" s="27"/>
    </row>
    <row r="3292" spans="1:31" ht="15.75" customHeight="1" x14ac:dyDescent="0.2">
      <c r="A3292" s="22">
        <v>37476</v>
      </c>
      <c r="B3292" s="23">
        <f t="shared" ref="B3292:C3292" si="6588">LN(D3292)</f>
        <v>6.8083768350018579</v>
      </c>
      <c r="C3292" s="23">
        <f t="shared" si="6588"/>
        <v>7.1827319789363644</v>
      </c>
      <c r="D3292" s="24">
        <v>905.4</v>
      </c>
      <c r="E3292" s="24">
        <v>1316.5</v>
      </c>
      <c r="F3292" s="27">
        <f t="shared" ref="F3292:G3292" si="6589">LN(D3292/D3291)</f>
        <v>3.2211976407318266E-2</v>
      </c>
      <c r="G3292" s="27">
        <f t="shared" si="6589"/>
        <v>2.7413744099273645E-2</v>
      </c>
      <c r="H3292" s="27">
        <f t="shared" si="6135"/>
        <v>0.9478812316772619</v>
      </c>
      <c r="I3292" s="27"/>
      <c r="J3292" s="27">
        <v>3254</v>
      </c>
      <c r="K3292" s="27">
        <v>6.7575613227405178</v>
      </c>
      <c r="L3292" s="37">
        <v>0.15637481531670083</v>
      </c>
      <c r="M3292" s="27"/>
      <c r="N3292" s="27"/>
      <c r="O3292" s="27"/>
      <c r="P3292" s="27"/>
      <c r="Q3292" s="27"/>
      <c r="R3292" s="27"/>
      <c r="S3292" s="27"/>
      <c r="T3292" s="27"/>
      <c r="U3292" s="27"/>
      <c r="V3292" s="27"/>
      <c r="W3292" s="27"/>
      <c r="X3292" s="27"/>
      <c r="Y3292" s="27"/>
      <c r="Z3292" s="27"/>
      <c r="AA3292" s="27"/>
      <c r="AB3292" s="27"/>
      <c r="AC3292" s="27"/>
      <c r="AD3292" s="27"/>
      <c r="AE3292" s="27"/>
    </row>
    <row r="3293" spans="1:31" ht="15.75" customHeight="1" x14ac:dyDescent="0.2">
      <c r="A3293" s="22">
        <v>37477</v>
      </c>
      <c r="B3293" s="23">
        <f t="shared" ref="B3293:C3293" si="6590">LN(D3293)</f>
        <v>6.8119049533253033</v>
      </c>
      <c r="C3293" s="23">
        <f t="shared" si="6590"/>
        <v>7.1748008765834754</v>
      </c>
      <c r="D3293" s="24">
        <v>908.6</v>
      </c>
      <c r="E3293" s="24">
        <v>1306.0999999999999</v>
      </c>
      <c r="F3293" s="27">
        <f t="shared" ref="F3293:G3293" si="6591">LN(D3293/D3292)</f>
        <v>3.5281183234446819E-3</v>
      </c>
      <c r="G3293" s="27">
        <f t="shared" si="6591"/>
        <v>-7.9311023528886877E-3</v>
      </c>
      <c r="H3293" s="27">
        <f t="shared" si="6135"/>
        <v>0.94942076727974956</v>
      </c>
      <c r="I3293" s="27"/>
      <c r="J3293" s="27">
        <v>3255</v>
      </c>
      <c r="K3293" s="27">
        <v>6.7447329447688977</v>
      </c>
      <c r="L3293" s="37">
        <v>0.15206249397689753</v>
      </c>
      <c r="M3293" s="27"/>
      <c r="N3293" s="27"/>
      <c r="O3293" s="27"/>
      <c r="P3293" s="27"/>
      <c r="Q3293" s="27"/>
      <c r="R3293" s="27"/>
      <c r="S3293" s="27"/>
      <c r="T3293" s="27"/>
      <c r="U3293" s="27"/>
      <c r="V3293" s="27"/>
      <c r="W3293" s="27"/>
      <c r="X3293" s="27"/>
      <c r="Y3293" s="27"/>
      <c r="Z3293" s="27"/>
      <c r="AA3293" s="27"/>
      <c r="AB3293" s="27"/>
      <c r="AC3293" s="27"/>
      <c r="AD3293" s="27"/>
      <c r="AE3293" s="27"/>
    </row>
    <row r="3294" spans="1:31" ht="15.75" customHeight="1" x14ac:dyDescent="0.2">
      <c r="A3294" s="22">
        <v>37480</v>
      </c>
      <c r="B3294" s="23">
        <f t="shared" ref="B3294:C3294" si="6592">LN(D3294)</f>
        <v>6.8066080969771789</v>
      </c>
      <c r="C3294" s="23">
        <f t="shared" si="6592"/>
        <v>7.1753366797269154</v>
      </c>
      <c r="D3294" s="24">
        <v>903.8</v>
      </c>
      <c r="E3294" s="24">
        <v>1306.8</v>
      </c>
      <c r="F3294" s="27">
        <f t="shared" ref="F3294:G3294" si="6593">LN(D3294/D3293)</f>
        <v>-5.2968563481236618E-3</v>
      </c>
      <c r="G3294" s="27">
        <f t="shared" si="6593"/>
        <v>5.3580314343965377E-4</v>
      </c>
      <c r="H3294" s="27">
        <f t="shared" si="6135"/>
        <v>0.94861166810589714</v>
      </c>
      <c r="I3294" s="27"/>
      <c r="J3294" s="27">
        <v>3256</v>
      </c>
      <c r="K3294" s="27">
        <v>6.755205470555536</v>
      </c>
      <c r="L3294" s="37">
        <v>0.14522303304014006</v>
      </c>
      <c r="M3294" s="27"/>
      <c r="N3294" s="27"/>
      <c r="O3294" s="27"/>
      <c r="P3294" s="27"/>
      <c r="Q3294" s="27"/>
      <c r="R3294" s="27"/>
      <c r="S3294" s="27"/>
      <c r="T3294" s="27"/>
      <c r="U3294" s="27"/>
      <c r="V3294" s="27"/>
      <c r="W3294" s="27"/>
      <c r="X3294" s="27"/>
      <c r="Y3294" s="27"/>
      <c r="Z3294" s="27"/>
      <c r="AA3294" s="27"/>
      <c r="AB3294" s="27"/>
      <c r="AC3294" s="27"/>
      <c r="AD3294" s="27"/>
      <c r="AE3294" s="27"/>
    </row>
    <row r="3295" spans="1:31" ht="15.75" customHeight="1" x14ac:dyDescent="0.2">
      <c r="A3295" s="22">
        <v>37481</v>
      </c>
      <c r="B3295" s="23">
        <f t="shared" ref="B3295:C3295" si="6594">LN(D3295)</f>
        <v>6.7846832813921427</v>
      </c>
      <c r="C3295" s="23">
        <f t="shared" si="6594"/>
        <v>7.1461420597090406</v>
      </c>
      <c r="D3295" s="24">
        <v>884.2</v>
      </c>
      <c r="E3295" s="24">
        <v>1269.2</v>
      </c>
      <c r="F3295" s="27">
        <f t="shared" ref="F3295:G3295" si="6595">LN(D3295/D3294)</f>
        <v>-2.1924815585036325E-2</v>
      </c>
      <c r="G3295" s="27">
        <f t="shared" si="6595"/>
        <v>-2.9194620017874564E-2</v>
      </c>
      <c r="H3295" s="27">
        <f t="shared" si="6135"/>
        <v>0.9494190326337264</v>
      </c>
      <c r="I3295" s="27"/>
      <c r="J3295" s="27">
        <v>3257</v>
      </c>
      <c r="K3295" s="27">
        <v>6.7354394166952281</v>
      </c>
      <c r="L3295" s="37">
        <v>0.1481256234856918</v>
      </c>
      <c r="M3295" s="27"/>
      <c r="N3295" s="27"/>
      <c r="O3295" s="27"/>
      <c r="P3295" s="27"/>
      <c r="Q3295" s="27"/>
      <c r="R3295" s="27"/>
      <c r="S3295" s="27"/>
      <c r="T3295" s="27"/>
      <c r="U3295" s="27"/>
      <c r="V3295" s="27"/>
      <c r="W3295" s="27"/>
      <c r="X3295" s="27"/>
      <c r="Y3295" s="27"/>
      <c r="Z3295" s="27"/>
      <c r="AA3295" s="27"/>
      <c r="AB3295" s="27"/>
      <c r="AC3295" s="27"/>
      <c r="AD3295" s="27"/>
      <c r="AE3295" s="27"/>
    </row>
    <row r="3296" spans="1:31" ht="15.75" customHeight="1" x14ac:dyDescent="0.2">
      <c r="A3296" s="22">
        <v>37482</v>
      </c>
      <c r="B3296" s="23">
        <f t="shared" ref="B3296:C3296" si="6596">LN(D3296)</f>
        <v>6.8239387928890265</v>
      </c>
      <c r="C3296" s="23">
        <f t="shared" si="6596"/>
        <v>7.196162088748375</v>
      </c>
      <c r="D3296" s="24">
        <v>919.6</v>
      </c>
      <c r="E3296" s="24">
        <v>1334.3</v>
      </c>
      <c r="F3296" s="27">
        <f t="shared" ref="F3296:G3296" si="6597">LN(D3296/D3295)</f>
        <v>3.9255511496883631E-2</v>
      </c>
      <c r="G3296" s="27">
        <f t="shared" si="6597"/>
        <v>5.0020029039334411E-2</v>
      </c>
      <c r="H3296" s="27">
        <f t="shared" si="6135"/>
        <v>0.94827474822428726</v>
      </c>
      <c r="I3296" s="27"/>
      <c r="J3296" s="27">
        <v>3258</v>
      </c>
      <c r="K3296" s="27">
        <v>6.7384034492347595</v>
      </c>
      <c r="L3296" s="37">
        <v>0.14249437557749456</v>
      </c>
      <c r="M3296" s="27"/>
      <c r="N3296" s="27"/>
      <c r="O3296" s="27"/>
      <c r="P3296" s="27"/>
      <c r="Q3296" s="27"/>
      <c r="R3296" s="27"/>
      <c r="S3296" s="27"/>
      <c r="T3296" s="27"/>
      <c r="U3296" s="27"/>
      <c r="V3296" s="27"/>
      <c r="W3296" s="27"/>
      <c r="X3296" s="27"/>
      <c r="Y3296" s="27"/>
      <c r="Z3296" s="27"/>
      <c r="AA3296" s="27"/>
      <c r="AB3296" s="27"/>
      <c r="AC3296" s="27"/>
      <c r="AD3296" s="27"/>
      <c r="AE3296" s="27"/>
    </row>
    <row r="3297" spans="1:31" ht="15.75" customHeight="1" x14ac:dyDescent="0.2">
      <c r="A3297" s="22">
        <v>37483</v>
      </c>
      <c r="B3297" s="23">
        <f t="shared" ref="B3297:C3297" si="6598">LN(D3297)</f>
        <v>6.8353996167899966</v>
      </c>
      <c r="C3297" s="23">
        <f t="shared" si="6598"/>
        <v>7.2041492920359396</v>
      </c>
      <c r="D3297" s="24">
        <v>930.2</v>
      </c>
      <c r="E3297" s="24">
        <v>1345</v>
      </c>
      <c r="F3297" s="27">
        <f t="shared" ref="F3297:G3297" si="6599">LN(D3297/D3296)</f>
        <v>1.1460823900970101E-2</v>
      </c>
      <c r="G3297" s="27">
        <f t="shared" si="6599"/>
        <v>7.9872032875644757E-3</v>
      </c>
      <c r="H3297" s="27">
        <f t="shared" si="6135"/>
        <v>0.94881426518276224</v>
      </c>
      <c r="I3297" s="27"/>
      <c r="J3297" s="27">
        <v>3259</v>
      </c>
      <c r="K3297" s="27">
        <v>6.7546153983882551</v>
      </c>
      <c r="L3297" s="37">
        <v>0.1436954217658819</v>
      </c>
      <c r="M3297" s="27"/>
      <c r="N3297" s="27"/>
      <c r="O3297" s="27"/>
      <c r="P3297" s="27"/>
      <c r="Q3297" s="27"/>
      <c r="R3297" s="27"/>
      <c r="S3297" s="27"/>
      <c r="T3297" s="27"/>
      <c r="U3297" s="27"/>
      <c r="V3297" s="27"/>
      <c r="W3297" s="27"/>
      <c r="X3297" s="27"/>
      <c r="Y3297" s="27"/>
      <c r="Z3297" s="27"/>
      <c r="AA3297" s="27"/>
      <c r="AB3297" s="27"/>
      <c r="AC3297" s="27"/>
      <c r="AD3297" s="27"/>
      <c r="AE3297" s="27"/>
    </row>
    <row r="3298" spans="1:31" ht="15.75" customHeight="1" x14ac:dyDescent="0.2">
      <c r="A3298" s="22">
        <v>37484</v>
      </c>
      <c r="B3298" s="23">
        <f t="shared" ref="B3298:C3298" si="6600">LN(D3298)</f>
        <v>6.8337857587819624</v>
      </c>
      <c r="C3298" s="23">
        <f t="shared" si="6600"/>
        <v>7.215975002651466</v>
      </c>
      <c r="D3298" s="24">
        <v>928.7</v>
      </c>
      <c r="E3298" s="24">
        <v>1361</v>
      </c>
      <c r="F3298" s="27">
        <f t="shared" ref="F3298:G3298" si="6601">LN(D3298/D3297)</f>
        <v>-1.6138580080339434E-3</v>
      </c>
      <c r="G3298" s="27">
        <f t="shared" si="6601"/>
        <v>1.1825710615526541E-2</v>
      </c>
      <c r="H3298" s="27">
        <f t="shared" si="6135"/>
        <v>0.94703567518885934</v>
      </c>
      <c r="I3298" s="27"/>
      <c r="J3298" s="27">
        <v>3260</v>
      </c>
      <c r="K3298" s="27">
        <v>6.7567589873271876</v>
      </c>
      <c r="L3298" s="37">
        <v>0.14074391519059848</v>
      </c>
      <c r="M3298" s="27"/>
      <c r="N3298" s="27"/>
      <c r="O3298" s="27"/>
      <c r="P3298" s="27"/>
      <c r="Q3298" s="27"/>
      <c r="R3298" s="27"/>
      <c r="S3298" s="27"/>
      <c r="T3298" s="27"/>
      <c r="U3298" s="27"/>
      <c r="V3298" s="27"/>
      <c r="W3298" s="27"/>
      <c r="X3298" s="27"/>
      <c r="Y3298" s="27"/>
      <c r="Z3298" s="27"/>
      <c r="AA3298" s="27"/>
      <c r="AB3298" s="27"/>
      <c r="AC3298" s="27"/>
      <c r="AD3298" s="27"/>
      <c r="AE3298" s="27"/>
    </row>
    <row r="3299" spans="1:31" ht="15.75" customHeight="1" x14ac:dyDescent="0.2">
      <c r="A3299" s="22">
        <v>37487</v>
      </c>
      <c r="B3299" s="23">
        <f t="shared" ref="B3299:C3299" si="6602">LN(D3299)</f>
        <v>6.8571985553649846</v>
      </c>
      <c r="C3299" s="23">
        <f t="shared" si="6602"/>
        <v>7.2402912070675436</v>
      </c>
      <c r="D3299" s="24">
        <v>950.7</v>
      </c>
      <c r="E3299" s="24">
        <v>1394.5</v>
      </c>
      <c r="F3299" s="27">
        <f t="shared" ref="F3299:G3299" si="6603">LN(D3299/D3298)</f>
        <v>2.3412796583022134E-2</v>
      </c>
      <c r="G3299" s="27">
        <f t="shared" si="6603"/>
        <v>2.4316204416077545E-2</v>
      </c>
      <c r="H3299" s="27">
        <f t="shared" si="6135"/>
        <v>0.94708877851092421</v>
      </c>
      <c r="I3299" s="27"/>
      <c r="J3299" s="27">
        <v>3261</v>
      </c>
      <c r="K3299" s="27">
        <v>6.7243069617958122</v>
      </c>
      <c r="L3299" s="37">
        <v>0.15154476817331641</v>
      </c>
      <c r="M3299" s="27"/>
      <c r="N3299" s="27"/>
      <c r="O3299" s="27"/>
      <c r="P3299" s="27"/>
      <c r="Q3299" s="27"/>
      <c r="R3299" s="27"/>
      <c r="S3299" s="27"/>
      <c r="T3299" s="27"/>
      <c r="U3299" s="27"/>
      <c r="V3299" s="27"/>
      <c r="W3299" s="27"/>
      <c r="X3299" s="27"/>
      <c r="Y3299" s="27"/>
      <c r="Z3299" s="27"/>
      <c r="AA3299" s="27"/>
      <c r="AB3299" s="27"/>
      <c r="AC3299" s="27"/>
      <c r="AD3299" s="27"/>
      <c r="AE3299" s="27"/>
    </row>
    <row r="3300" spans="1:31" ht="15.75" customHeight="1" x14ac:dyDescent="0.2">
      <c r="A3300" s="22">
        <v>37488</v>
      </c>
      <c r="B3300" s="23">
        <f t="shared" ref="B3300:C3300" si="6604">LN(D3300)</f>
        <v>6.8431100854886058</v>
      </c>
      <c r="C3300" s="23">
        <f t="shared" si="6604"/>
        <v>7.2272993245826624</v>
      </c>
      <c r="D3300" s="24">
        <v>937.4</v>
      </c>
      <c r="E3300" s="24">
        <v>1376.5</v>
      </c>
      <c r="F3300" s="27">
        <f t="shared" ref="F3300:G3300" si="6605">LN(D3300/D3299)</f>
        <v>-1.4088469876379055E-2</v>
      </c>
      <c r="G3300" s="27">
        <f t="shared" si="6605"/>
        <v>-1.2991882484881609E-2</v>
      </c>
      <c r="H3300" s="27">
        <f t="shared" si="6135"/>
        <v>0.94684193613134437</v>
      </c>
      <c r="I3300" s="27"/>
      <c r="J3300" s="27">
        <v>3262</v>
      </c>
      <c r="K3300" s="27">
        <v>6.6982179197673632</v>
      </c>
      <c r="L3300" s="37">
        <v>0.15613658248765816</v>
      </c>
      <c r="M3300" s="27"/>
      <c r="N3300" s="27"/>
      <c r="O3300" s="27"/>
      <c r="P3300" s="27"/>
      <c r="Q3300" s="27"/>
      <c r="R3300" s="27"/>
      <c r="S3300" s="27"/>
      <c r="T3300" s="27"/>
      <c r="U3300" s="27"/>
      <c r="V3300" s="27"/>
      <c r="W3300" s="27"/>
      <c r="X3300" s="27"/>
      <c r="Y3300" s="27"/>
      <c r="Z3300" s="27"/>
      <c r="AA3300" s="27"/>
      <c r="AB3300" s="27"/>
      <c r="AC3300" s="27"/>
      <c r="AD3300" s="27"/>
      <c r="AE3300" s="27"/>
    </row>
    <row r="3301" spans="1:31" ht="15.75" customHeight="1" x14ac:dyDescent="0.2">
      <c r="A3301" s="22">
        <v>37489</v>
      </c>
      <c r="B3301" s="23">
        <f t="shared" ref="B3301:C3301" si="6606">LN(D3301)</f>
        <v>6.8557248708877525</v>
      </c>
      <c r="C3301" s="23">
        <f t="shared" si="6606"/>
        <v>7.2507774464670822</v>
      </c>
      <c r="D3301" s="24">
        <v>949.3</v>
      </c>
      <c r="E3301" s="24">
        <v>1409.2</v>
      </c>
      <c r="F3301" s="27">
        <f t="shared" ref="F3301:G3301" si="6607">LN(D3301/D3300)</f>
        <v>1.261478539914708E-2</v>
      </c>
      <c r="G3301" s="27">
        <f t="shared" si="6607"/>
        <v>2.3478121884420552E-2</v>
      </c>
      <c r="H3301" s="27">
        <f t="shared" si="6135"/>
        <v>0.94551583213027479</v>
      </c>
      <c r="I3301" s="27"/>
      <c r="J3301" s="27">
        <v>3263</v>
      </c>
      <c r="K3301" s="27">
        <v>6.7109740160695468</v>
      </c>
      <c r="L3301" s="37">
        <v>0.14958482808161566</v>
      </c>
      <c r="M3301" s="27"/>
      <c r="N3301" s="27"/>
      <c r="O3301" s="27"/>
      <c r="P3301" s="27"/>
      <c r="Q3301" s="27"/>
      <c r="R3301" s="27"/>
      <c r="S3301" s="27"/>
      <c r="T3301" s="27"/>
      <c r="U3301" s="27"/>
      <c r="V3301" s="27"/>
      <c r="W3301" s="27"/>
      <c r="X3301" s="27"/>
      <c r="Y3301" s="27"/>
      <c r="Z3301" s="27"/>
      <c r="AA3301" s="27"/>
      <c r="AB3301" s="27"/>
      <c r="AC3301" s="27"/>
      <c r="AD3301" s="27"/>
      <c r="AE3301" s="27"/>
    </row>
    <row r="3302" spans="1:31" ht="15.75" customHeight="1" x14ac:dyDescent="0.2">
      <c r="A3302" s="22">
        <v>37490</v>
      </c>
      <c r="B3302" s="23">
        <f t="shared" ref="B3302:C3302" si="6608">LN(D3302)</f>
        <v>6.8697418367839207</v>
      </c>
      <c r="C3302" s="23">
        <f t="shared" si="6608"/>
        <v>7.2604523215516457</v>
      </c>
      <c r="D3302" s="24">
        <v>962.7</v>
      </c>
      <c r="E3302" s="24">
        <v>1422.9</v>
      </c>
      <c r="F3302" s="27">
        <f t="shared" ref="F3302:G3302" si="6609">LN(D3302/D3301)</f>
        <v>1.401696589616824E-2</v>
      </c>
      <c r="G3302" s="27">
        <f t="shared" si="6609"/>
        <v>9.6748750845631459E-3</v>
      </c>
      <c r="H3302" s="27">
        <f t="shared" si="6135"/>
        <v>0.94618648157664298</v>
      </c>
      <c r="I3302" s="27"/>
      <c r="J3302" s="27">
        <v>3264</v>
      </c>
      <c r="K3302" s="27">
        <v>6.7109740160695468</v>
      </c>
      <c r="L3302" s="37">
        <v>0.14958482808161566</v>
      </c>
      <c r="M3302" s="27"/>
      <c r="N3302" s="27"/>
      <c r="O3302" s="27"/>
      <c r="P3302" s="27"/>
      <c r="Q3302" s="27"/>
      <c r="R3302" s="27"/>
      <c r="S3302" s="27"/>
      <c r="T3302" s="27"/>
      <c r="U3302" s="27"/>
      <c r="V3302" s="27"/>
      <c r="W3302" s="27"/>
      <c r="X3302" s="27"/>
      <c r="Y3302" s="27"/>
      <c r="Z3302" s="27"/>
      <c r="AA3302" s="27"/>
      <c r="AB3302" s="27"/>
      <c r="AC3302" s="27"/>
      <c r="AD3302" s="27"/>
      <c r="AE3302" s="27"/>
    </row>
    <row r="3303" spans="1:31" ht="15.75" customHeight="1" x14ac:dyDescent="0.2">
      <c r="A3303" s="22">
        <v>37491</v>
      </c>
      <c r="B3303" s="23">
        <f t="shared" ref="B3303:C3303" si="6610">LN(D3303)</f>
        <v>6.8467305771443625</v>
      </c>
      <c r="C3303" s="23">
        <f t="shared" si="6610"/>
        <v>7.2302734662693755</v>
      </c>
      <c r="D3303" s="24">
        <v>940.8</v>
      </c>
      <c r="E3303" s="24">
        <v>1380.6</v>
      </c>
      <c r="F3303" s="27">
        <f t="shared" ref="F3303:G3303" si="6611">LN(D3303/D3302)</f>
        <v>-2.3011259639558537E-2</v>
      </c>
      <c r="G3303" s="27">
        <f t="shared" si="6611"/>
        <v>-3.017885528227069E-2</v>
      </c>
      <c r="H3303" s="27">
        <f t="shared" si="6135"/>
        <v>0.94695319742547568</v>
      </c>
      <c r="I3303" s="27"/>
      <c r="J3303" s="27">
        <v>3265</v>
      </c>
      <c r="K3303" s="27">
        <v>6.748744160014569</v>
      </c>
      <c r="L3303" s="37">
        <v>0.1479501716081435</v>
      </c>
      <c r="M3303" s="27"/>
      <c r="N3303" s="27"/>
      <c r="O3303" s="27"/>
      <c r="P3303" s="27"/>
      <c r="Q3303" s="27"/>
      <c r="R3303" s="27"/>
      <c r="S3303" s="27"/>
      <c r="T3303" s="27"/>
      <c r="U3303" s="27"/>
      <c r="V3303" s="27"/>
      <c r="W3303" s="27"/>
      <c r="X3303" s="27"/>
      <c r="Y3303" s="27"/>
      <c r="Z3303" s="27"/>
      <c r="AA3303" s="27"/>
      <c r="AB3303" s="27"/>
      <c r="AC3303" s="27"/>
      <c r="AD3303" s="27"/>
      <c r="AE3303" s="27"/>
    </row>
    <row r="3304" spans="1:31" ht="15.75" customHeight="1" x14ac:dyDescent="0.2">
      <c r="A3304" s="22">
        <v>37494</v>
      </c>
      <c r="B3304" s="23">
        <f t="shared" ref="B3304:C3304" si="6612">LN(D3304)</f>
        <v>6.8542490114589958</v>
      </c>
      <c r="C3304" s="23">
        <f t="shared" si="6612"/>
        <v>7.2382813004258075</v>
      </c>
      <c r="D3304" s="24">
        <v>947.9</v>
      </c>
      <c r="E3304" s="24">
        <v>1391.7</v>
      </c>
      <c r="F3304" s="27">
        <f t="shared" ref="F3304:G3304" si="6613">LN(D3304/D3303)</f>
        <v>7.5184343146335068E-3</v>
      </c>
      <c r="G3304" s="27">
        <f t="shared" si="6613"/>
        <v>8.0078341564325112E-3</v>
      </c>
      <c r="H3304" s="27">
        <f t="shared" si="6135"/>
        <v>0.94694427129486936</v>
      </c>
      <c r="I3304" s="27"/>
      <c r="J3304" s="27">
        <v>3266</v>
      </c>
      <c r="K3304" s="27">
        <v>6.7253103751819934</v>
      </c>
      <c r="L3304" s="37">
        <v>0.15907391747690358</v>
      </c>
      <c r="M3304" s="27"/>
      <c r="N3304" s="27"/>
      <c r="O3304" s="27"/>
      <c r="P3304" s="27"/>
      <c r="Q3304" s="27"/>
      <c r="R3304" s="27"/>
      <c r="S3304" s="27"/>
      <c r="T3304" s="27"/>
      <c r="U3304" s="27"/>
      <c r="V3304" s="27"/>
      <c r="W3304" s="27"/>
      <c r="X3304" s="27"/>
      <c r="Y3304" s="27"/>
      <c r="Z3304" s="27"/>
      <c r="AA3304" s="27"/>
      <c r="AB3304" s="27"/>
      <c r="AC3304" s="27"/>
      <c r="AD3304" s="27"/>
      <c r="AE3304" s="27"/>
    </row>
    <row r="3305" spans="1:31" ht="15.75" customHeight="1" x14ac:dyDescent="0.2">
      <c r="A3305" s="22">
        <v>37495</v>
      </c>
      <c r="B3305" s="23">
        <f t="shared" ref="B3305:C3305" si="6614">LN(D3305)</f>
        <v>6.8403326026647031</v>
      </c>
      <c r="C3305" s="23">
        <f t="shared" si="6614"/>
        <v>7.2061547147751135</v>
      </c>
      <c r="D3305" s="24">
        <v>934.8</v>
      </c>
      <c r="E3305" s="24">
        <v>1347.7</v>
      </c>
      <c r="F3305" s="27">
        <f t="shared" ref="F3305:G3305" si="6615">LN(D3305/D3304)</f>
        <v>-1.3916408794293032E-2</v>
      </c>
      <c r="G3305" s="27">
        <f t="shared" si="6615"/>
        <v>-3.212658565069413E-2</v>
      </c>
      <c r="H3305" s="27">
        <f t="shared" si="6135"/>
        <v>0.94923476852913691</v>
      </c>
      <c r="I3305" s="27"/>
      <c r="J3305" s="27">
        <v>3267</v>
      </c>
      <c r="K3305" s="27">
        <v>6.7115411988774749</v>
      </c>
      <c r="L3305" s="37">
        <v>0.14786381916361524</v>
      </c>
      <c r="M3305" s="27"/>
      <c r="N3305" s="27"/>
      <c r="O3305" s="27"/>
      <c r="P3305" s="27"/>
      <c r="Q3305" s="27"/>
      <c r="R3305" s="27"/>
      <c r="S3305" s="27"/>
      <c r="T3305" s="27"/>
      <c r="U3305" s="27"/>
      <c r="V3305" s="27"/>
      <c r="W3305" s="27"/>
      <c r="X3305" s="27"/>
      <c r="Y3305" s="27"/>
      <c r="Z3305" s="27"/>
      <c r="AA3305" s="27"/>
      <c r="AB3305" s="27"/>
      <c r="AC3305" s="27"/>
      <c r="AD3305" s="27"/>
      <c r="AE3305" s="27"/>
    </row>
    <row r="3306" spans="1:31" ht="15.75" customHeight="1" x14ac:dyDescent="0.2">
      <c r="A3306" s="22">
        <v>37496</v>
      </c>
      <c r="B3306" s="23">
        <f t="shared" ref="B3306:C3306" si="6616">LN(D3306)</f>
        <v>6.8219795019607332</v>
      </c>
      <c r="C3306" s="23">
        <f t="shared" si="6616"/>
        <v>7.1810594834879629</v>
      </c>
      <c r="D3306" s="24">
        <v>917.8</v>
      </c>
      <c r="E3306" s="24">
        <v>1314.3</v>
      </c>
      <c r="F3306" s="27">
        <f t="shared" ref="F3306:G3306" si="6617">LN(D3306/D3305)</f>
        <v>-1.83531007039698E-2</v>
      </c>
      <c r="G3306" s="27">
        <f t="shared" si="6617"/>
        <v>-2.5095231287151149E-2</v>
      </c>
      <c r="H3306" s="27">
        <f t="shared" si="6135"/>
        <v>0.94999623908520825</v>
      </c>
      <c r="I3306" s="27"/>
      <c r="J3306" s="27">
        <v>3268</v>
      </c>
      <c r="K3306" s="27">
        <v>6.6913830364486433</v>
      </c>
      <c r="L3306" s="37">
        <v>0.1334253217125676</v>
      </c>
      <c r="M3306" s="27"/>
      <c r="N3306" s="27"/>
      <c r="O3306" s="27"/>
      <c r="P3306" s="27"/>
      <c r="Q3306" s="27"/>
      <c r="R3306" s="27"/>
      <c r="S3306" s="27"/>
      <c r="T3306" s="27"/>
      <c r="U3306" s="27"/>
      <c r="V3306" s="27"/>
      <c r="W3306" s="27"/>
      <c r="X3306" s="27"/>
      <c r="Y3306" s="27"/>
      <c r="Z3306" s="27"/>
      <c r="AA3306" s="27"/>
      <c r="AB3306" s="27"/>
      <c r="AC3306" s="27"/>
      <c r="AD3306" s="27"/>
      <c r="AE3306" s="27"/>
    </row>
    <row r="3307" spans="1:31" ht="15.75" customHeight="1" x14ac:dyDescent="0.2">
      <c r="A3307" s="22">
        <v>37497</v>
      </c>
      <c r="B3307" s="23">
        <f t="shared" ref="B3307:C3307" si="6618">LN(D3307)</f>
        <v>6.8219795019607332</v>
      </c>
      <c r="C3307" s="23">
        <f t="shared" si="6618"/>
        <v>7.1972107779830594</v>
      </c>
      <c r="D3307" s="24">
        <v>917.8</v>
      </c>
      <c r="E3307" s="24">
        <v>1335.7</v>
      </c>
      <c r="F3307" s="27">
        <f t="shared" ref="F3307:G3307" si="6619">LN(D3307/D3306)</f>
        <v>0</v>
      </c>
      <c r="G3307" s="27">
        <f t="shared" si="6619"/>
        <v>1.6151294495097265E-2</v>
      </c>
      <c r="H3307" s="27">
        <f t="shared" si="6135"/>
        <v>0.94786434806519859</v>
      </c>
      <c r="I3307" s="27"/>
      <c r="J3307" s="27">
        <v>3269</v>
      </c>
      <c r="K3307" s="27">
        <v>6.707733205825761</v>
      </c>
      <c r="L3307" s="37">
        <v>0.12454393198041913</v>
      </c>
      <c r="M3307" s="27"/>
      <c r="N3307" s="27"/>
      <c r="O3307" s="27"/>
      <c r="P3307" s="27"/>
      <c r="Q3307" s="27"/>
      <c r="R3307" s="27"/>
      <c r="S3307" s="27"/>
      <c r="T3307" s="27"/>
      <c r="U3307" s="27"/>
      <c r="V3307" s="27"/>
      <c r="W3307" s="27"/>
      <c r="X3307" s="27"/>
      <c r="Y3307" s="27"/>
      <c r="Z3307" s="27"/>
      <c r="AA3307" s="27"/>
      <c r="AB3307" s="27"/>
      <c r="AC3307" s="27"/>
      <c r="AD3307" s="27"/>
      <c r="AE3307" s="27"/>
    </row>
    <row r="3308" spans="1:31" ht="15.75" customHeight="1" x14ac:dyDescent="0.2">
      <c r="A3308" s="22">
        <v>37498</v>
      </c>
      <c r="B3308" s="23">
        <f t="shared" ref="B3308:C3308" si="6620">LN(D3308)</f>
        <v>6.8200163646741299</v>
      </c>
      <c r="C3308" s="23">
        <f t="shared" si="6620"/>
        <v>7.1814398417900644</v>
      </c>
      <c r="D3308" s="24">
        <v>916</v>
      </c>
      <c r="E3308" s="24">
        <v>1314.8</v>
      </c>
      <c r="F3308" s="27">
        <f t="shared" ref="F3308:G3308" si="6621">LN(D3308/D3307)</f>
        <v>-1.9631372866028276E-3</v>
      </c>
      <c r="G3308" s="27">
        <f t="shared" si="6621"/>
        <v>-1.5770936192995463E-2</v>
      </c>
      <c r="H3308" s="27">
        <f t="shared" si="6135"/>
        <v>0.94967256078471229</v>
      </c>
      <c r="I3308" s="27"/>
      <c r="J3308" s="27">
        <v>3270</v>
      </c>
      <c r="K3308" s="27">
        <v>6.7072202706239343</v>
      </c>
      <c r="L3308" s="37">
        <v>0.11856544549095194</v>
      </c>
      <c r="M3308" s="27"/>
      <c r="N3308" s="27"/>
      <c r="O3308" s="27"/>
      <c r="P3308" s="27"/>
      <c r="Q3308" s="27"/>
      <c r="R3308" s="27"/>
      <c r="S3308" s="27"/>
      <c r="T3308" s="27"/>
      <c r="U3308" s="27"/>
      <c r="V3308" s="27"/>
      <c r="W3308" s="27"/>
      <c r="X3308" s="27"/>
      <c r="Y3308" s="27"/>
      <c r="Z3308" s="27"/>
      <c r="AA3308" s="27"/>
      <c r="AB3308" s="27"/>
      <c r="AC3308" s="27"/>
      <c r="AD3308" s="27"/>
      <c r="AE3308" s="27"/>
    </row>
    <row r="3309" spans="1:31" ht="15.75" customHeight="1" x14ac:dyDescent="0.2">
      <c r="A3309" s="22">
        <v>37501</v>
      </c>
      <c r="B3309" s="23">
        <f t="shared" ref="B3309:C3309" si="6622">LN(D3309)</f>
        <v>6.8200163646741299</v>
      </c>
      <c r="C3309" s="23">
        <f t="shared" si="6622"/>
        <v>7.1814398417900644</v>
      </c>
      <c r="D3309" s="24">
        <v>916</v>
      </c>
      <c r="E3309" s="24">
        <v>1314.8</v>
      </c>
      <c r="F3309" s="27">
        <f t="shared" ref="F3309:G3309" si="6623">LN(D3309/D3308)</f>
        <v>0</v>
      </c>
      <c r="G3309" s="27">
        <f t="shared" si="6623"/>
        <v>0</v>
      </c>
      <c r="H3309" s="27">
        <f t="shared" si="6135"/>
        <v>0.94967256078471229</v>
      </c>
      <c r="I3309" s="27"/>
      <c r="J3309" s="27">
        <v>3271</v>
      </c>
      <c r="K3309" s="27">
        <v>6.7123912035385596</v>
      </c>
      <c r="L3309" s="37">
        <v>0.10969724868648534</v>
      </c>
      <c r="M3309" s="27"/>
      <c r="N3309" s="27"/>
      <c r="O3309" s="27"/>
      <c r="P3309" s="27"/>
      <c r="Q3309" s="27"/>
      <c r="R3309" s="27"/>
      <c r="S3309" s="27"/>
      <c r="T3309" s="27"/>
      <c r="U3309" s="27"/>
      <c r="V3309" s="27"/>
      <c r="W3309" s="27"/>
      <c r="X3309" s="27"/>
      <c r="Y3309" s="27"/>
      <c r="Z3309" s="27"/>
      <c r="AA3309" s="27"/>
      <c r="AB3309" s="27"/>
      <c r="AC3309" s="27"/>
      <c r="AD3309" s="27"/>
      <c r="AE3309" s="27"/>
    </row>
    <row r="3310" spans="1:31" ht="15.75" customHeight="1" x14ac:dyDescent="0.2">
      <c r="A3310" s="22">
        <v>37502</v>
      </c>
      <c r="B3310" s="23">
        <f t="shared" ref="B3310:C3310" si="6624">LN(D3310)</f>
        <v>6.7776465936351169</v>
      </c>
      <c r="C3310" s="23">
        <f t="shared" si="6624"/>
        <v>7.1418783343393546</v>
      </c>
      <c r="D3310" s="24">
        <v>878</v>
      </c>
      <c r="E3310" s="24">
        <v>1263.8</v>
      </c>
      <c r="F3310" s="27">
        <f t="shared" ref="F3310:G3310" si="6625">LN(D3310/D3309)</f>
        <v>-4.2369771039013654E-2</v>
      </c>
      <c r="G3310" s="27">
        <f t="shared" si="6625"/>
        <v>-3.9561507450709514E-2</v>
      </c>
      <c r="H3310" s="27">
        <f t="shared" si="6135"/>
        <v>0.94900056768638164</v>
      </c>
      <c r="I3310" s="27"/>
      <c r="J3310" s="27">
        <v>3272</v>
      </c>
      <c r="K3310" s="27">
        <v>6.7081888663276441</v>
      </c>
      <c r="L3310" s="37">
        <v>9.531639128069358E-2</v>
      </c>
      <c r="M3310" s="27"/>
      <c r="N3310" s="27"/>
      <c r="O3310" s="27"/>
      <c r="P3310" s="27"/>
      <c r="Q3310" s="27"/>
      <c r="R3310" s="27"/>
      <c r="S3310" s="27"/>
      <c r="T3310" s="27"/>
      <c r="U3310" s="27"/>
      <c r="V3310" s="27"/>
      <c r="W3310" s="27"/>
      <c r="X3310" s="27"/>
      <c r="Y3310" s="27"/>
      <c r="Z3310" s="27"/>
      <c r="AA3310" s="27"/>
      <c r="AB3310" s="27"/>
      <c r="AC3310" s="27"/>
      <c r="AD3310" s="27"/>
      <c r="AE3310" s="27"/>
    </row>
    <row r="3311" spans="1:31" ht="15.75" customHeight="1" x14ac:dyDescent="0.2">
      <c r="A3311" s="22">
        <v>37503</v>
      </c>
      <c r="B3311" s="23">
        <f t="shared" ref="B3311:C3311" si="6626">LN(D3311)</f>
        <v>6.7950344089180179</v>
      </c>
      <c r="C3311" s="23">
        <f t="shared" si="6626"/>
        <v>7.1641788555311461</v>
      </c>
      <c r="D3311" s="24">
        <v>893.4</v>
      </c>
      <c r="E3311" s="24">
        <v>1292.3</v>
      </c>
      <c r="F3311" s="27">
        <f t="shared" ref="F3311:G3311" si="6627">LN(D3311/D3310)</f>
        <v>1.7387815282901526E-2</v>
      </c>
      <c r="G3311" s="27">
        <f t="shared" si="6627"/>
        <v>2.2300521191790858E-2</v>
      </c>
      <c r="H3311" s="27">
        <f t="shared" si="6135"/>
        <v>0.94847358586977093</v>
      </c>
      <c r="I3311" s="27"/>
      <c r="J3311" s="27">
        <v>3273</v>
      </c>
      <c r="K3311" s="27">
        <v>6.7206167394485146</v>
      </c>
      <c r="L3311" s="37">
        <v>8.8422566594465124E-2</v>
      </c>
      <c r="M3311" s="27"/>
      <c r="N3311" s="27"/>
      <c r="O3311" s="27"/>
      <c r="P3311" s="27"/>
      <c r="Q3311" s="27"/>
      <c r="R3311" s="27"/>
      <c r="S3311" s="27"/>
      <c r="T3311" s="27"/>
      <c r="U3311" s="27"/>
      <c r="V3311" s="27"/>
      <c r="W3311" s="27"/>
      <c r="X3311" s="27"/>
      <c r="Y3311" s="27"/>
      <c r="Z3311" s="27"/>
      <c r="AA3311" s="27"/>
      <c r="AB3311" s="27"/>
      <c r="AC3311" s="27"/>
      <c r="AD3311" s="27"/>
      <c r="AE3311" s="27"/>
    </row>
    <row r="3312" spans="1:31" ht="15.75" customHeight="1" x14ac:dyDescent="0.2">
      <c r="A3312" s="22">
        <v>37504</v>
      </c>
      <c r="B3312" s="23">
        <f t="shared" ref="B3312:C3312" si="6628">LN(D3312)</f>
        <v>6.778898656857133</v>
      </c>
      <c r="C3312" s="23">
        <f t="shared" si="6628"/>
        <v>7.1316985104669115</v>
      </c>
      <c r="D3312" s="24">
        <v>879.1</v>
      </c>
      <c r="E3312" s="24">
        <v>1251</v>
      </c>
      <c r="F3312" s="27">
        <f t="shared" ref="F3312:G3312" si="6629">LN(D3312/D3311)</f>
        <v>-1.613575206088529E-2</v>
      </c>
      <c r="G3312" s="27">
        <f t="shared" si="6629"/>
        <v>-3.2480345064234466E-2</v>
      </c>
      <c r="H3312" s="27">
        <f t="shared" si="6135"/>
        <v>0.95053073919319664</v>
      </c>
      <c r="I3312" s="27"/>
      <c r="J3312" s="27">
        <v>3274</v>
      </c>
      <c r="K3312" s="27">
        <v>6.6976987115151285</v>
      </c>
      <c r="L3312" s="37">
        <v>8.3926290322795971E-2</v>
      </c>
      <c r="M3312" s="27"/>
      <c r="N3312" s="27"/>
      <c r="O3312" s="27"/>
      <c r="P3312" s="27"/>
      <c r="Q3312" s="27"/>
      <c r="R3312" s="27"/>
      <c r="S3312" s="27"/>
      <c r="T3312" s="27"/>
      <c r="U3312" s="27"/>
      <c r="V3312" s="27"/>
      <c r="W3312" s="27"/>
      <c r="X3312" s="27"/>
      <c r="Y3312" s="27"/>
      <c r="Z3312" s="27"/>
      <c r="AA3312" s="27"/>
      <c r="AB3312" s="27"/>
      <c r="AC3312" s="27"/>
      <c r="AD3312" s="27"/>
      <c r="AE3312" s="27"/>
    </row>
    <row r="3313" spans="1:31" ht="15.75" customHeight="1" x14ac:dyDescent="0.2">
      <c r="A3313" s="22">
        <v>37505</v>
      </c>
      <c r="B3313" s="23">
        <f t="shared" ref="B3313:C3313" si="6630">LN(D3313)</f>
        <v>6.7955939120938069</v>
      </c>
      <c r="C3313" s="23">
        <f t="shared" si="6630"/>
        <v>7.1664976075362103</v>
      </c>
      <c r="D3313" s="24">
        <v>893.9</v>
      </c>
      <c r="E3313" s="24">
        <v>1295.3</v>
      </c>
      <c r="F3313" s="27">
        <f t="shared" ref="F3313:G3313" si="6631">LN(D3313/D3312)</f>
        <v>1.6695255236674009E-2</v>
      </c>
      <c r="G3313" s="27">
        <f t="shared" si="6631"/>
        <v>3.479909706929922E-2</v>
      </c>
      <c r="H3313" s="27">
        <f t="shared" si="6135"/>
        <v>0.94824477509734106</v>
      </c>
      <c r="I3313" s="27"/>
      <c r="J3313" s="27">
        <v>3275</v>
      </c>
      <c r="K3313" s="27">
        <v>6.6755751275763737</v>
      </c>
      <c r="L3313" s="37">
        <v>6.6951672037986576E-2</v>
      </c>
      <c r="M3313" s="27"/>
      <c r="N3313" s="27"/>
      <c r="O3313" s="27"/>
      <c r="P3313" s="27"/>
      <c r="Q3313" s="27"/>
      <c r="R3313" s="27"/>
      <c r="S3313" s="27"/>
      <c r="T3313" s="27"/>
      <c r="U3313" s="27"/>
      <c r="V3313" s="27"/>
      <c r="W3313" s="27"/>
      <c r="X3313" s="27"/>
      <c r="Y3313" s="27"/>
      <c r="Z3313" s="27"/>
      <c r="AA3313" s="27"/>
      <c r="AB3313" s="27"/>
      <c r="AC3313" s="27"/>
      <c r="AD3313" s="27"/>
      <c r="AE3313" s="27"/>
    </row>
    <row r="3314" spans="1:31" ht="15.75" customHeight="1" x14ac:dyDescent="0.2">
      <c r="A3314" s="22">
        <v>37508</v>
      </c>
      <c r="B3314" s="23">
        <f t="shared" ref="B3314:C3314" si="6632">LN(D3314)</f>
        <v>6.8056118053134336</v>
      </c>
      <c r="C3314" s="23">
        <f t="shared" si="6632"/>
        <v>7.1736517593619959</v>
      </c>
      <c r="D3314" s="24">
        <v>902.9</v>
      </c>
      <c r="E3314" s="24">
        <v>1304.5999999999999</v>
      </c>
      <c r="F3314" s="27">
        <f t="shared" ref="F3314:G3314" si="6633">LN(D3314/D3313)</f>
        <v>1.0017893219626685E-2</v>
      </c>
      <c r="G3314" s="27">
        <f t="shared" si="6633"/>
        <v>7.1541518257851868E-3</v>
      </c>
      <c r="H3314" s="27">
        <f t="shared" si="6135"/>
        <v>0.94869559237131207</v>
      </c>
      <c r="I3314" s="27"/>
      <c r="J3314" s="27">
        <v>3276</v>
      </c>
      <c r="K3314" s="27">
        <v>6.6536023455867559</v>
      </c>
      <c r="L3314" s="37">
        <v>5.5458062483481285E-2</v>
      </c>
      <c r="M3314" s="27"/>
      <c r="N3314" s="27"/>
      <c r="O3314" s="27"/>
      <c r="P3314" s="27"/>
      <c r="Q3314" s="27"/>
      <c r="R3314" s="27"/>
      <c r="S3314" s="27"/>
      <c r="T3314" s="27"/>
      <c r="U3314" s="27"/>
      <c r="V3314" s="27"/>
      <c r="W3314" s="27"/>
      <c r="X3314" s="27"/>
      <c r="Y3314" s="27"/>
      <c r="Z3314" s="27"/>
      <c r="AA3314" s="27"/>
      <c r="AB3314" s="27"/>
      <c r="AC3314" s="27"/>
      <c r="AD3314" s="27"/>
      <c r="AE3314" s="27"/>
    </row>
    <row r="3315" spans="1:31" ht="15.75" customHeight="1" x14ac:dyDescent="0.2">
      <c r="A3315" s="22">
        <v>37509</v>
      </c>
      <c r="B3315" s="23">
        <f t="shared" ref="B3315:C3315" si="6634">LN(D3315)</f>
        <v>6.8128949979581765</v>
      </c>
      <c r="C3315" s="23">
        <f t="shared" si="6634"/>
        <v>7.1853870155804165</v>
      </c>
      <c r="D3315" s="24">
        <v>909.5</v>
      </c>
      <c r="E3315" s="24">
        <v>1320</v>
      </c>
      <c r="F3315" s="27">
        <f t="shared" ref="F3315:G3315" si="6635">LN(D3315/D3314)</f>
        <v>7.2831926447435372E-3</v>
      </c>
      <c r="G3315" s="27">
        <f t="shared" si="6635"/>
        <v>1.1735256218420932E-2</v>
      </c>
      <c r="H3315" s="27">
        <f t="shared" si="6135"/>
        <v>0.94815978362549602</v>
      </c>
      <c r="I3315" s="27"/>
      <c r="J3315" s="27">
        <v>3277</v>
      </c>
      <c r="K3315" s="27">
        <v>6.6201750560052917</v>
      </c>
      <c r="L3315" s="37">
        <v>6.1557530911792391E-2</v>
      </c>
      <c r="M3315" s="27"/>
      <c r="N3315" s="27"/>
      <c r="O3315" s="27"/>
      <c r="P3315" s="27"/>
      <c r="Q3315" s="27"/>
      <c r="R3315" s="27"/>
      <c r="S3315" s="27"/>
      <c r="T3315" s="27"/>
      <c r="U3315" s="27"/>
      <c r="V3315" s="27"/>
      <c r="W3315" s="27"/>
      <c r="X3315" s="27"/>
      <c r="Y3315" s="27"/>
      <c r="Z3315" s="27"/>
      <c r="AA3315" s="27"/>
      <c r="AB3315" s="27"/>
      <c r="AC3315" s="27"/>
      <c r="AD3315" s="27"/>
      <c r="AE3315" s="27"/>
    </row>
    <row r="3316" spans="1:31" ht="15.75" customHeight="1" x14ac:dyDescent="0.2">
      <c r="A3316" s="22">
        <v>37510</v>
      </c>
      <c r="B3316" s="23">
        <f t="shared" ref="B3316:C3316" si="6636">LN(D3316)</f>
        <v>6.8127850413909101</v>
      </c>
      <c r="C3316" s="23">
        <f t="shared" si="6636"/>
        <v>7.1818960808672507</v>
      </c>
      <c r="D3316" s="24">
        <v>909.4</v>
      </c>
      <c r="E3316" s="24">
        <v>1315.4</v>
      </c>
      <c r="F3316" s="27">
        <f t="shared" ref="F3316:G3316" si="6637">LN(D3316/D3315)</f>
        <v>-1.0995656726681229E-4</v>
      </c>
      <c r="G3316" s="27">
        <f t="shared" si="6637"/>
        <v>-3.4909347131658343E-3</v>
      </c>
      <c r="H3316" s="27">
        <f t="shared" si="6135"/>
        <v>0.94860534943416108</v>
      </c>
      <c r="I3316" s="27"/>
      <c r="J3316" s="27">
        <v>3278</v>
      </c>
      <c r="K3316" s="27">
        <v>6.6582286023444563</v>
      </c>
      <c r="L3316" s="37">
        <v>7.9212738968003293E-2</v>
      </c>
      <c r="M3316" s="27"/>
      <c r="N3316" s="27"/>
      <c r="O3316" s="27"/>
      <c r="P3316" s="27"/>
      <c r="Q3316" s="27"/>
      <c r="R3316" s="27"/>
      <c r="S3316" s="27"/>
      <c r="T3316" s="27"/>
      <c r="U3316" s="27"/>
      <c r="V3316" s="27"/>
      <c r="W3316" s="27"/>
      <c r="X3316" s="27"/>
      <c r="Y3316" s="27"/>
      <c r="Z3316" s="27"/>
      <c r="AA3316" s="27"/>
      <c r="AB3316" s="27"/>
      <c r="AC3316" s="27"/>
      <c r="AD3316" s="27"/>
      <c r="AE3316" s="27"/>
    </row>
    <row r="3317" spans="1:31" ht="15.75" customHeight="1" x14ac:dyDescent="0.2">
      <c r="A3317" s="22">
        <v>37511</v>
      </c>
      <c r="B3317" s="23">
        <f t="shared" ref="B3317:C3317" si="6638">LN(D3317)</f>
        <v>6.7877322363824071</v>
      </c>
      <c r="C3317" s="23">
        <f t="shared" si="6638"/>
        <v>7.1543028080753626</v>
      </c>
      <c r="D3317" s="24">
        <v>886.9</v>
      </c>
      <c r="E3317" s="24">
        <v>1279.5999999999999</v>
      </c>
      <c r="F3317" s="27">
        <f t="shared" ref="F3317:G3317" si="6639">LN(D3317/D3316)</f>
        <v>-2.5052805008503546E-2</v>
      </c>
      <c r="G3317" s="27">
        <f t="shared" si="6639"/>
        <v>-2.7593272791887793E-2</v>
      </c>
      <c r="H3317" s="27">
        <f t="shared" si="6135"/>
        <v>0.94876222302483593</v>
      </c>
      <c r="I3317" s="27"/>
      <c r="J3317" s="27">
        <v>3279</v>
      </c>
      <c r="K3317" s="27">
        <v>6.6271524841509928</v>
      </c>
      <c r="L3317" s="37">
        <v>0.10458135058566942</v>
      </c>
      <c r="M3317" s="27"/>
      <c r="N3317" s="27"/>
      <c r="O3317" s="27"/>
      <c r="P3317" s="27"/>
      <c r="Q3317" s="27"/>
      <c r="R3317" s="27"/>
      <c r="S3317" s="27"/>
      <c r="T3317" s="27"/>
      <c r="U3317" s="27"/>
      <c r="V3317" s="27"/>
      <c r="W3317" s="27"/>
      <c r="X3317" s="27"/>
      <c r="Y3317" s="27"/>
      <c r="Z3317" s="27"/>
      <c r="AA3317" s="27"/>
      <c r="AB3317" s="27"/>
      <c r="AC3317" s="27"/>
      <c r="AD3317" s="27"/>
      <c r="AE3317" s="27"/>
    </row>
    <row r="3318" spans="1:31" ht="15.75" customHeight="1" x14ac:dyDescent="0.2">
      <c r="A3318" s="22">
        <v>37512</v>
      </c>
      <c r="B3318" s="23">
        <f t="shared" ref="B3318:C3318" si="6640">LN(D3318)</f>
        <v>6.7909967183719413</v>
      </c>
      <c r="C3318" s="23">
        <f t="shared" si="6640"/>
        <v>7.1634821801923669</v>
      </c>
      <c r="D3318" s="24">
        <v>889.8</v>
      </c>
      <c r="E3318" s="24">
        <v>1291.4000000000001</v>
      </c>
      <c r="F3318" s="27">
        <f t="shared" ref="F3318:G3318" si="6641">LN(D3318/D3317)</f>
        <v>3.2644819895347194E-3</v>
      </c>
      <c r="G3318" s="27">
        <f t="shared" si="6641"/>
        <v>9.1793721170038856E-3</v>
      </c>
      <c r="H3318" s="27">
        <f t="shared" si="6135"/>
        <v>0.948002179324131</v>
      </c>
      <c r="I3318" s="27"/>
      <c r="J3318" s="27">
        <v>3280</v>
      </c>
      <c r="K3318" s="27">
        <v>6.6409855934673327</v>
      </c>
      <c r="L3318" s="37">
        <v>0.10753945994424718</v>
      </c>
      <c r="M3318" s="27"/>
      <c r="N3318" s="27"/>
      <c r="O3318" s="27"/>
      <c r="P3318" s="27"/>
      <c r="Q3318" s="27"/>
      <c r="R3318" s="27"/>
      <c r="S3318" s="27"/>
      <c r="T3318" s="27"/>
      <c r="U3318" s="27"/>
      <c r="V3318" s="27"/>
      <c r="W3318" s="27"/>
      <c r="X3318" s="27"/>
      <c r="Y3318" s="27"/>
      <c r="Z3318" s="27"/>
      <c r="AA3318" s="27"/>
      <c r="AB3318" s="27"/>
      <c r="AC3318" s="27"/>
      <c r="AD3318" s="27"/>
      <c r="AE3318" s="27"/>
    </row>
    <row r="3319" spans="1:31" ht="15.75" customHeight="1" x14ac:dyDescent="0.2">
      <c r="A3319" s="22">
        <v>37515</v>
      </c>
      <c r="B3319" s="23">
        <f t="shared" ref="B3319:C3319" si="6642">LN(D3319)</f>
        <v>6.7924566546186744</v>
      </c>
      <c r="C3319" s="23">
        <f t="shared" si="6642"/>
        <v>7.1513287118078548</v>
      </c>
      <c r="D3319" s="24">
        <v>891.1</v>
      </c>
      <c r="E3319" s="24">
        <v>1275.8</v>
      </c>
      <c r="F3319" s="27">
        <f t="shared" ref="F3319:G3319" si="6643">LN(D3319/D3318)</f>
        <v>1.4599362467327282E-3</v>
      </c>
      <c r="G3319" s="27">
        <f t="shared" si="6643"/>
        <v>-1.2153468384511796E-2</v>
      </c>
      <c r="H3319" s="27">
        <f t="shared" si="6135"/>
        <v>0.9498174295083609</v>
      </c>
      <c r="I3319" s="27"/>
      <c r="J3319" s="27">
        <v>3281</v>
      </c>
      <c r="K3319" s="27">
        <v>6.6850746571533897</v>
      </c>
      <c r="L3319" s="37">
        <v>0.11609713642596375</v>
      </c>
      <c r="M3319" s="27"/>
      <c r="N3319" s="27"/>
      <c r="O3319" s="27"/>
      <c r="P3319" s="27"/>
      <c r="Q3319" s="27"/>
      <c r="R3319" s="27"/>
      <c r="S3319" s="27"/>
      <c r="T3319" s="27"/>
      <c r="U3319" s="27"/>
      <c r="V3319" s="27"/>
      <c r="W3319" s="27"/>
      <c r="X3319" s="27"/>
      <c r="Y3319" s="27"/>
      <c r="Z3319" s="27"/>
      <c r="AA3319" s="27"/>
      <c r="AB3319" s="27"/>
      <c r="AC3319" s="27"/>
      <c r="AD3319" s="27"/>
      <c r="AE3319" s="27"/>
    </row>
    <row r="3320" spans="1:31" ht="15.75" customHeight="1" x14ac:dyDescent="0.2">
      <c r="A3320" s="22">
        <v>37516</v>
      </c>
      <c r="B3320" s="23">
        <f t="shared" ref="B3320:C3320" si="6644">LN(D3320)</f>
        <v>6.7725081295741116</v>
      </c>
      <c r="C3320" s="23">
        <f t="shared" si="6644"/>
        <v>7.1387876317165837</v>
      </c>
      <c r="D3320" s="24">
        <v>873.5</v>
      </c>
      <c r="E3320" s="24">
        <v>1259.9000000000001</v>
      </c>
      <c r="F3320" s="27">
        <f t="shared" ref="F3320:G3320" si="6645">LN(D3320/D3319)</f>
        <v>-1.9948525044562928E-2</v>
      </c>
      <c r="G3320" s="27">
        <f t="shared" si="6645"/>
        <v>-1.2541080091270728E-2</v>
      </c>
      <c r="H3320" s="27">
        <f t="shared" ref="H3320:H3574" si="6646">B3320/C3320</f>
        <v>0.94869163770678011</v>
      </c>
      <c r="I3320" s="27"/>
      <c r="J3320" s="27">
        <v>3282</v>
      </c>
      <c r="K3320" s="27">
        <v>6.6902769064957512</v>
      </c>
      <c r="L3320" s="37">
        <v>0.11511336580835785</v>
      </c>
      <c r="M3320" s="27"/>
      <c r="N3320" s="27"/>
      <c r="O3320" s="27"/>
      <c r="P3320" s="27"/>
      <c r="Q3320" s="27"/>
      <c r="R3320" s="27"/>
      <c r="S3320" s="27"/>
      <c r="T3320" s="27"/>
      <c r="U3320" s="27"/>
      <c r="V3320" s="27"/>
      <c r="W3320" s="27"/>
      <c r="X3320" s="27"/>
      <c r="Y3320" s="27"/>
      <c r="Z3320" s="27"/>
      <c r="AA3320" s="27"/>
      <c r="AB3320" s="27"/>
      <c r="AC3320" s="27"/>
      <c r="AD3320" s="27"/>
      <c r="AE3320" s="27"/>
    </row>
    <row r="3321" spans="1:31" ht="15.75" customHeight="1" x14ac:dyDescent="0.2">
      <c r="A3321" s="22">
        <v>37517</v>
      </c>
      <c r="B3321" s="23">
        <f t="shared" ref="B3321:C3321" si="6647">LN(D3321)</f>
        <v>6.7678033185546917</v>
      </c>
      <c r="C3321" s="23">
        <f t="shared" si="6647"/>
        <v>7.1325774206749015</v>
      </c>
      <c r="D3321" s="24">
        <v>869.4</v>
      </c>
      <c r="E3321" s="24">
        <v>1252.0999999999999</v>
      </c>
      <c r="F3321" s="27">
        <f t="shared" ref="F3321:G3321" si="6648">LN(D3321/D3320)</f>
        <v>-4.7048110194196401E-3</v>
      </c>
      <c r="G3321" s="27">
        <f t="shared" si="6648"/>
        <v>-6.2102110416821718E-3</v>
      </c>
      <c r="H3321" s="27">
        <f t="shared" si="6646"/>
        <v>0.94885802416068354</v>
      </c>
      <c r="I3321" s="27"/>
      <c r="J3321" s="27">
        <v>3283</v>
      </c>
      <c r="K3321" s="27">
        <v>6.6809585796031161</v>
      </c>
      <c r="L3321" s="37">
        <v>0.13424271776841312</v>
      </c>
      <c r="M3321" s="27"/>
      <c r="N3321" s="27"/>
      <c r="O3321" s="27"/>
      <c r="P3321" s="27"/>
      <c r="Q3321" s="27"/>
      <c r="R3321" s="27"/>
      <c r="S3321" s="27"/>
      <c r="T3321" s="27"/>
      <c r="U3321" s="27"/>
      <c r="V3321" s="27"/>
      <c r="W3321" s="27"/>
      <c r="X3321" s="27"/>
      <c r="Y3321" s="27"/>
      <c r="Z3321" s="27"/>
      <c r="AA3321" s="27"/>
      <c r="AB3321" s="27"/>
      <c r="AC3321" s="27"/>
      <c r="AD3321" s="27"/>
      <c r="AE3321" s="27"/>
    </row>
    <row r="3322" spans="1:31" ht="15.75" customHeight="1" x14ac:dyDescent="0.2">
      <c r="A3322" s="22">
        <v>37518</v>
      </c>
      <c r="B3322" s="23">
        <f t="shared" ref="B3322:C3322" si="6649">LN(D3322)</f>
        <v>6.7373227665805961</v>
      </c>
      <c r="C3322" s="23">
        <f t="shared" si="6649"/>
        <v>7.1036509558032099</v>
      </c>
      <c r="D3322" s="24">
        <v>843.3</v>
      </c>
      <c r="E3322" s="24">
        <v>1216.4000000000001</v>
      </c>
      <c r="F3322" s="27">
        <f t="shared" ref="F3322:G3322" si="6650">LN(D3322/D3321)</f>
        <v>-3.0480551974095847E-2</v>
      </c>
      <c r="G3322" s="27">
        <f t="shared" si="6650"/>
        <v>-2.8926464871692266E-2</v>
      </c>
      <c r="H3322" s="27">
        <f t="shared" si="6646"/>
        <v>0.94843099815829945</v>
      </c>
      <c r="I3322" s="27"/>
      <c r="J3322" s="27">
        <v>3284</v>
      </c>
      <c r="K3322" s="27">
        <v>6.6520133833377804</v>
      </c>
      <c r="L3322" s="37">
        <v>0.13312218209644566</v>
      </c>
      <c r="M3322" s="27"/>
      <c r="N3322" s="27"/>
      <c r="O3322" s="27"/>
      <c r="P3322" s="27"/>
      <c r="Q3322" s="27"/>
      <c r="R3322" s="27"/>
      <c r="S3322" s="27"/>
      <c r="T3322" s="27"/>
      <c r="U3322" s="27"/>
      <c r="V3322" s="27"/>
      <c r="W3322" s="27"/>
      <c r="X3322" s="27"/>
      <c r="Y3322" s="27"/>
      <c r="Z3322" s="27"/>
      <c r="AA3322" s="27"/>
      <c r="AB3322" s="27"/>
      <c r="AC3322" s="27"/>
      <c r="AD3322" s="27"/>
      <c r="AE3322" s="27"/>
    </row>
    <row r="3323" spans="1:31" ht="15.75" customHeight="1" x14ac:dyDescent="0.2">
      <c r="A3323" s="22">
        <v>37519</v>
      </c>
      <c r="B3323" s="23">
        <f t="shared" ref="B3323:C3323" si="6651">LN(D3323)</f>
        <v>6.7396915939348823</v>
      </c>
      <c r="C3323" s="23">
        <f t="shared" si="6651"/>
        <v>7.1074254741107046</v>
      </c>
      <c r="D3323" s="24">
        <v>845.3</v>
      </c>
      <c r="E3323" s="24">
        <v>1221</v>
      </c>
      <c r="F3323" s="27">
        <f t="shared" ref="F3323:G3323" si="6652">LN(D3323/D3322)</f>
        <v>2.3688273542860081E-3</v>
      </c>
      <c r="G3323" s="27">
        <f t="shared" si="6652"/>
        <v>3.7745183074951337E-3</v>
      </c>
      <c r="H3323" s="27">
        <f t="shared" si="6646"/>
        <v>0.94826060695039027</v>
      </c>
      <c r="I3323" s="27"/>
      <c r="J3323" s="27">
        <v>3285</v>
      </c>
      <c r="K3323" s="27">
        <v>6.6321254621160799</v>
      </c>
      <c r="L3323" s="37">
        <v>0.12967876138175338</v>
      </c>
      <c r="M3323" s="27"/>
      <c r="N3323" s="27"/>
      <c r="O3323" s="27"/>
      <c r="P3323" s="27"/>
      <c r="Q3323" s="27"/>
      <c r="R3323" s="27"/>
      <c r="S3323" s="27"/>
      <c r="T3323" s="27"/>
      <c r="U3323" s="27"/>
      <c r="V3323" s="27"/>
      <c r="W3323" s="27"/>
      <c r="X3323" s="27"/>
      <c r="Y3323" s="27"/>
      <c r="Z3323" s="27"/>
      <c r="AA3323" s="27"/>
      <c r="AB3323" s="27"/>
      <c r="AC3323" s="27"/>
      <c r="AD3323" s="27"/>
      <c r="AE3323" s="27"/>
    </row>
    <row r="3324" spans="1:31" ht="15.75" customHeight="1" x14ac:dyDescent="0.2">
      <c r="A3324" s="22">
        <v>37522</v>
      </c>
      <c r="B3324" s="23">
        <f t="shared" ref="B3324:C3324" si="6653">LN(D3324)</f>
        <v>6.7258736254165674</v>
      </c>
      <c r="C3324" s="23">
        <f t="shared" si="6653"/>
        <v>7.0774136618226944</v>
      </c>
      <c r="D3324" s="24">
        <v>833.7</v>
      </c>
      <c r="E3324" s="24">
        <v>1184.9000000000001</v>
      </c>
      <c r="F3324" s="27">
        <f t="shared" ref="F3324:G3324" si="6654">LN(D3324/D3323)</f>
        <v>-1.3817968518314103E-2</v>
      </c>
      <c r="G3324" s="27">
        <f t="shared" si="6654"/>
        <v>-3.0011812288010347E-2</v>
      </c>
      <c r="H3324" s="27">
        <f t="shared" si="6646"/>
        <v>0.95032930768164359</v>
      </c>
      <c r="I3324" s="27"/>
      <c r="J3324" s="27">
        <v>3286</v>
      </c>
      <c r="K3324" s="27">
        <v>6.6053818368630157</v>
      </c>
      <c r="L3324" s="37">
        <v>0.12157073129443674</v>
      </c>
      <c r="M3324" s="27"/>
      <c r="N3324" s="27"/>
      <c r="O3324" s="27"/>
      <c r="P3324" s="27"/>
      <c r="Q3324" s="27"/>
      <c r="R3324" s="27"/>
      <c r="S3324" s="27"/>
      <c r="T3324" s="27"/>
      <c r="U3324" s="27"/>
      <c r="V3324" s="27"/>
      <c r="W3324" s="27"/>
      <c r="X3324" s="27"/>
      <c r="Y3324" s="27"/>
      <c r="Z3324" s="27"/>
      <c r="AA3324" s="27"/>
      <c r="AB3324" s="27"/>
      <c r="AC3324" s="27"/>
      <c r="AD3324" s="27"/>
      <c r="AE3324" s="27"/>
    </row>
    <row r="3325" spans="1:31" ht="15.75" customHeight="1" x14ac:dyDescent="0.2">
      <c r="A3325" s="22">
        <v>37523</v>
      </c>
      <c r="B3325" s="23">
        <f t="shared" ref="B3325:C3325" si="6655">LN(D3325)</f>
        <v>6.7083282542852434</v>
      </c>
      <c r="C3325" s="23">
        <f t="shared" si="6655"/>
        <v>7.0750477967563308</v>
      </c>
      <c r="D3325" s="24">
        <v>819.2</v>
      </c>
      <c r="E3325" s="24">
        <v>1182.0999999999999</v>
      </c>
      <c r="F3325" s="27">
        <f t="shared" ref="F3325:G3325" si="6656">LN(D3325/D3324)</f>
        <v>-1.7545371131324383E-2</v>
      </c>
      <c r="G3325" s="27">
        <f t="shared" si="6656"/>
        <v>-2.3658650663631216E-3</v>
      </c>
      <c r="H3325" s="27">
        <f t="shared" si="6646"/>
        <v>0.94816719928885629</v>
      </c>
      <c r="I3325" s="27"/>
      <c r="J3325" s="27">
        <v>3287</v>
      </c>
      <c r="K3325" s="27">
        <v>6.6393707954402741</v>
      </c>
      <c r="L3325" s="37">
        <v>0.11698002938262952</v>
      </c>
      <c r="M3325" s="27"/>
      <c r="N3325" s="27"/>
      <c r="O3325" s="27"/>
      <c r="P3325" s="27"/>
      <c r="Q3325" s="27"/>
      <c r="R3325" s="27"/>
      <c r="S3325" s="27"/>
      <c r="T3325" s="27"/>
      <c r="U3325" s="27"/>
      <c r="V3325" s="27"/>
      <c r="W3325" s="27"/>
      <c r="X3325" s="27"/>
      <c r="Y3325" s="27"/>
      <c r="Z3325" s="27"/>
      <c r="AA3325" s="27"/>
      <c r="AB3325" s="27"/>
      <c r="AC3325" s="27"/>
      <c r="AD3325" s="27"/>
      <c r="AE3325" s="27"/>
    </row>
    <row r="3326" spans="1:31" ht="15.75" customHeight="1" x14ac:dyDescent="0.2">
      <c r="A3326" s="22">
        <v>37524</v>
      </c>
      <c r="B3326" s="23">
        <f t="shared" ref="B3326:C3326" si="6657">LN(D3326)</f>
        <v>6.732925587946478</v>
      </c>
      <c r="C3326" s="23">
        <f t="shared" si="6657"/>
        <v>7.1084077924608149</v>
      </c>
      <c r="D3326" s="24">
        <v>839.6</v>
      </c>
      <c r="E3326" s="24">
        <v>1222.2</v>
      </c>
      <c r="F3326" s="27">
        <f t="shared" ref="F3326:G3326" si="6658">LN(D3326/D3325)</f>
        <v>2.4597333661234583E-2</v>
      </c>
      <c r="G3326" s="27">
        <f t="shared" si="6658"/>
        <v>3.3359995704484009E-2</v>
      </c>
      <c r="H3326" s="27">
        <f t="shared" si="6646"/>
        <v>0.94717773438482611</v>
      </c>
      <c r="I3326" s="27"/>
      <c r="J3326" s="27">
        <v>3288</v>
      </c>
      <c r="K3326" s="27">
        <v>6.6525637736883327</v>
      </c>
      <c r="L3326" s="37">
        <v>0.12360108490620725</v>
      </c>
      <c r="M3326" s="27"/>
      <c r="N3326" s="27"/>
      <c r="O3326" s="27"/>
      <c r="P3326" s="27"/>
      <c r="Q3326" s="27"/>
      <c r="R3326" s="27"/>
      <c r="S3326" s="27"/>
      <c r="T3326" s="27"/>
      <c r="U3326" s="27"/>
      <c r="V3326" s="27"/>
      <c r="W3326" s="27"/>
      <c r="X3326" s="27"/>
      <c r="Y3326" s="27"/>
      <c r="Z3326" s="27"/>
      <c r="AA3326" s="27"/>
      <c r="AB3326" s="27"/>
      <c r="AC3326" s="27"/>
      <c r="AD3326" s="27"/>
      <c r="AE3326" s="27"/>
    </row>
    <row r="3327" spans="1:31" ht="15.75" customHeight="1" x14ac:dyDescent="0.2">
      <c r="A3327" s="22">
        <v>37525</v>
      </c>
      <c r="B3327" s="23">
        <f t="shared" ref="B3327:C3327" si="6659">LN(D3327)</f>
        <v>6.7509845030321882</v>
      </c>
      <c r="C3327" s="23">
        <f t="shared" si="6659"/>
        <v>7.1079167539044228</v>
      </c>
      <c r="D3327" s="24">
        <v>854.9</v>
      </c>
      <c r="E3327" s="24">
        <v>1221.5999999999999</v>
      </c>
      <c r="F3327" s="27">
        <f t="shared" ref="F3327:G3327" si="6660">LN(D3327/D3326)</f>
        <v>1.8058915085709986E-2</v>
      </c>
      <c r="G3327" s="27">
        <f t="shared" si="6660"/>
        <v>-4.9103855639256631E-4</v>
      </c>
      <c r="H3327" s="27">
        <f t="shared" si="6646"/>
        <v>0.94978384479866484</v>
      </c>
      <c r="I3327" s="27"/>
      <c r="J3327" s="27">
        <v>3289</v>
      </c>
      <c r="K3327" s="27">
        <v>6.6740301759210015</v>
      </c>
      <c r="L3327" s="37">
        <v>0.13434665908085641</v>
      </c>
      <c r="M3327" s="27"/>
      <c r="N3327" s="27"/>
      <c r="O3327" s="27"/>
      <c r="P3327" s="27"/>
      <c r="Q3327" s="27"/>
      <c r="R3327" s="27"/>
      <c r="S3327" s="27"/>
      <c r="T3327" s="27"/>
      <c r="U3327" s="27"/>
      <c r="V3327" s="27"/>
      <c r="W3327" s="27"/>
      <c r="X3327" s="27"/>
      <c r="Y3327" s="27"/>
      <c r="Z3327" s="27"/>
      <c r="AA3327" s="27"/>
      <c r="AB3327" s="27"/>
      <c r="AC3327" s="27"/>
      <c r="AD3327" s="27"/>
      <c r="AE3327" s="27"/>
    </row>
    <row r="3328" spans="1:31" ht="15.75" customHeight="1" x14ac:dyDescent="0.2">
      <c r="A3328" s="22">
        <v>37526</v>
      </c>
      <c r="B3328" s="23">
        <f t="shared" ref="B3328:C3328" si="6661">LN(D3328)</f>
        <v>6.7181673861961375</v>
      </c>
      <c r="C3328" s="23">
        <f t="shared" si="6661"/>
        <v>7.0893265543853872</v>
      </c>
      <c r="D3328" s="24">
        <v>827.3</v>
      </c>
      <c r="E3328" s="24">
        <v>1199.0999999999999</v>
      </c>
      <c r="F3328" s="27">
        <f t="shared" ref="F3328:G3328" si="6662">LN(D3328/D3327)</f>
        <v>-3.2817116836050868E-2</v>
      </c>
      <c r="G3328" s="27">
        <f t="shared" si="6662"/>
        <v>-1.8590199519035174E-2</v>
      </c>
      <c r="H3328" s="27">
        <f t="shared" si="6646"/>
        <v>0.94764535596690014</v>
      </c>
      <c r="I3328" s="27"/>
      <c r="J3328" s="27">
        <v>3290</v>
      </c>
      <c r="K3328" s="27">
        <v>6.6678197059961697</v>
      </c>
      <c r="L3328" s="37">
        <v>0.14408524732913364</v>
      </c>
      <c r="M3328" s="27"/>
      <c r="N3328" s="27"/>
      <c r="O3328" s="27"/>
      <c r="P3328" s="27"/>
      <c r="Q3328" s="27"/>
      <c r="R3328" s="27"/>
      <c r="S3328" s="27"/>
      <c r="T3328" s="27"/>
      <c r="U3328" s="27"/>
      <c r="V3328" s="27"/>
      <c r="W3328" s="27"/>
      <c r="X3328" s="27"/>
      <c r="Y3328" s="27"/>
      <c r="Z3328" s="27"/>
      <c r="AA3328" s="27"/>
      <c r="AB3328" s="27"/>
      <c r="AC3328" s="27"/>
      <c r="AD3328" s="27"/>
      <c r="AE3328" s="27"/>
    </row>
    <row r="3329" spans="1:31" ht="15.75" customHeight="1" x14ac:dyDescent="0.2">
      <c r="A3329" s="22">
        <v>37529</v>
      </c>
      <c r="B3329" s="23">
        <f t="shared" ref="B3329:C3329" si="6663">LN(D3329)</f>
        <v>6.7034334819085153</v>
      </c>
      <c r="C3329" s="23">
        <f t="shared" si="6663"/>
        <v>7.0664669701369576</v>
      </c>
      <c r="D3329" s="24">
        <v>815.2</v>
      </c>
      <c r="E3329" s="24">
        <v>1172</v>
      </c>
      <c r="F3329" s="27">
        <f t="shared" ref="F3329:G3329" si="6664">LN(D3329/D3328)</f>
        <v>-1.4733904287622002E-2</v>
      </c>
      <c r="G3329" s="27">
        <f t="shared" si="6664"/>
        <v>-2.2859584248429526E-2</v>
      </c>
      <c r="H3329" s="27">
        <f t="shared" si="6646"/>
        <v>0.94862588479325949</v>
      </c>
      <c r="I3329" s="27"/>
      <c r="J3329" s="27">
        <v>3291</v>
      </c>
      <c r="K3329" s="27">
        <v>6.6682392680141476</v>
      </c>
      <c r="L3329" s="37">
        <v>0.13836882896303138</v>
      </c>
      <c r="M3329" s="27"/>
      <c r="N3329" s="27"/>
      <c r="O3329" s="27"/>
      <c r="P3329" s="27"/>
      <c r="Q3329" s="27"/>
      <c r="R3329" s="27"/>
      <c r="S3329" s="27"/>
      <c r="T3329" s="27"/>
      <c r="U3329" s="27"/>
      <c r="V3329" s="27"/>
      <c r="W3329" s="27"/>
      <c r="X3329" s="27"/>
      <c r="Y3329" s="27"/>
      <c r="Z3329" s="27"/>
      <c r="AA3329" s="27"/>
      <c r="AB3329" s="27"/>
      <c r="AC3329" s="27"/>
      <c r="AD3329" s="27"/>
      <c r="AE3329" s="27"/>
    </row>
    <row r="3330" spans="1:31" ht="15.75" customHeight="1" x14ac:dyDescent="0.2">
      <c r="A3330" s="22">
        <v>37530</v>
      </c>
      <c r="B3330" s="23">
        <f t="shared" ref="B3330:C3330" si="6665">LN(D3330)</f>
        <v>6.7427627043099569</v>
      </c>
      <c r="C3330" s="23">
        <f t="shared" si="6665"/>
        <v>7.1014288241123156</v>
      </c>
      <c r="D3330" s="24">
        <v>847.9</v>
      </c>
      <c r="E3330" s="24">
        <v>1213.7</v>
      </c>
      <c r="F3330" s="27">
        <f t="shared" ref="F3330:G3330" si="6666">LN(D3330/D3329)</f>
        <v>3.9329222401442286E-2</v>
      </c>
      <c r="G3330" s="27">
        <f t="shared" si="6666"/>
        <v>3.496185397535792E-2</v>
      </c>
      <c r="H3330" s="27">
        <f t="shared" si="6646"/>
        <v>0.94949380910718451</v>
      </c>
      <c r="I3330" s="27"/>
      <c r="J3330" s="27">
        <v>3292</v>
      </c>
      <c r="K3330" s="27">
        <v>6.6453783463514906</v>
      </c>
      <c r="L3330" s="37">
        <v>0.13930493504065211</v>
      </c>
      <c r="M3330" s="27"/>
      <c r="N3330" s="27"/>
      <c r="O3330" s="27"/>
      <c r="P3330" s="27"/>
      <c r="Q3330" s="27"/>
      <c r="R3330" s="27"/>
      <c r="S3330" s="27"/>
      <c r="T3330" s="27"/>
      <c r="U3330" s="27"/>
      <c r="V3330" s="27"/>
      <c r="W3330" s="27"/>
      <c r="X3330" s="27"/>
      <c r="Y3330" s="27"/>
      <c r="Z3330" s="27"/>
      <c r="AA3330" s="27"/>
      <c r="AB3330" s="27"/>
      <c r="AC3330" s="27"/>
      <c r="AD3330" s="27"/>
      <c r="AE3330" s="27"/>
    </row>
    <row r="3331" spans="1:31" ht="15.75" customHeight="1" x14ac:dyDescent="0.2">
      <c r="A3331" s="22">
        <v>37531</v>
      </c>
      <c r="B3331" s="23">
        <f t="shared" ref="B3331:C3331" si="6667">LN(D3331)</f>
        <v>6.7188923741447599</v>
      </c>
      <c r="C3331" s="23">
        <f t="shared" si="6667"/>
        <v>7.0794371006717469</v>
      </c>
      <c r="D3331" s="24">
        <v>827.9</v>
      </c>
      <c r="E3331" s="24">
        <v>1187.3</v>
      </c>
      <c r="F3331" s="27">
        <f t="shared" ref="F3331:G3331" si="6668">LN(D3331/D3330)</f>
        <v>-2.3870330165197108E-2</v>
      </c>
      <c r="G3331" s="27">
        <f t="shared" si="6668"/>
        <v>-2.199172344056928E-2</v>
      </c>
      <c r="H3331" s="27">
        <f t="shared" si="6646"/>
        <v>0.94907155450356695</v>
      </c>
      <c r="I3331" s="27"/>
      <c r="J3331" s="27">
        <v>3293</v>
      </c>
      <c r="K3331" s="27">
        <v>6.6845466576613113</v>
      </c>
      <c r="L3331" s="37">
        <v>0.13939213522771521</v>
      </c>
      <c r="M3331" s="27"/>
      <c r="N3331" s="27"/>
      <c r="O3331" s="27"/>
      <c r="P3331" s="27"/>
      <c r="Q3331" s="27"/>
      <c r="R3331" s="27"/>
      <c r="S3331" s="27"/>
      <c r="T3331" s="27"/>
      <c r="U3331" s="27"/>
      <c r="V3331" s="27"/>
      <c r="W3331" s="27"/>
      <c r="X3331" s="27"/>
      <c r="Y3331" s="27"/>
      <c r="Z3331" s="27"/>
      <c r="AA3331" s="27"/>
      <c r="AB3331" s="27"/>
      <c r="AC3331" s="27"/>
      <c r="AD3331" s="27"/>
      <c r="AE3331" s="27"/>
    </row>
    <row r="3332" spans="1:31" ht="15.75" customHeight="1" x14ac:dyDescent="0.2">
      <c r="A3332" s="22">
        <v>37532</v>
      </c>
      <c r="B3332" s="23">
        <f t="shared" ref="B3332:C3332" si="6669">LN(D3332)</f>
        <v>6.7079619762761427</v>
      </c>
      <c r="C3332" s="23">
        <f t="shared" si="6669"/>
        <v>7.060905458475812</v>
      </c>
      <c r="D3332" s="24">
        <v>818.9</v>
      </c>
      <c r="E3332" s="24">
        <v>1165.5</v>
      </c>
      <c r="F3332" s="27">
        <f t="shared" ref="F3332:G3332" si="6670">LN(D3332/D3331)</f>
        <v>-1.093039786861762E-2</v>
      </c>
      <c r="G3332" s="27">
        <f t="shared" si="6670"/>
        <v>-1.8531642195934703E-2</v>
      </c>
      <c r="H3332" s="27">
        <f t="shared" si="6646"/>
        <v>0.95001441610069981</v>
      </c>
      <c r="I3332" s="27"/>
      <c r="J3332" s="27">
        <v>3294</v>
      </c>
      <c r="K3332" s="27">
        <v>6.6908010575661203</v>
      </c>
      <c r="L3332" s="37">
        <v>0.14459855922387632</v>
      </c>
      <c r="M3332" s="27"/>
      <c r="N3332" s="27"/>
      <c r="O3332" s="27"/>
      <c r="P3332" s="27"/>
      <c r="Q3332" s="27"/>
      <c r="R3332" s="27"/>
      <c r="S3332" s="27"/>
      <c r="T3332" s="27"/>
      <c r="U3332" s="27"/>
      <c r="V3332" s="27"/>
      <c r="W3332" s="27"/>
      <c r="X3332" s="27"/>
      <c r="Y3332" s="27"/>
      <c r="Z3332" s="27"/>
      <c r="AA3332" s="27"/>
      <c r="AB3332" s="27"/>
      <c r="AC3332" s="27"/>
      <c r="AD3332" s="27"/>
      <c r="AE3332" s="27"/>
    </row>
    <row r="3333" spans="1:31" ht="15.75" customHeight="1" x14ac:dyDescent="0.2">
      <c r="A3333" s="22">
        <v>37533</v>
      </c>
      <c r="B3333" s="23">
        <f t="shared" ref="B3333:C3333" si="6671">LN(D3333)</f>
        <v>6.6852365324367691</v>
      </c>
      <c r="C3333" s="23">
        <f t="shared" si="6671"/>
        <v>7.0386958182427328</v>
      </c>
      <c r="D3333" s="24">
        <v>800.5</v>
      </c>
      <c r="E3333" s="24">
        <v>1139.9000000000001</v>
      </c>
      <c r="F3333" s="27">
        <f t="shared" ref="F3333:G3333" si="6672">LN(D3333/D3332)</f>
        <v>-2.2725443839373114E-2</v>
      </c>
      <c r="G3333" s="27">
        <f t="shared" si="6672"/>
        <v>-2.220964023307883E-2</v>
      </c>
      <c r="H3333" s="27">
        <f t="shared" si="6646"/>
        <v>0.94978341230631447</v>
      </c>
      <c r="I3333" s="27"/>
      <c r="J3333" s="27">
        <v>3295</v>
      </c>
      <c r="K3333" s="27">
        <v>6.7000612104237796</v>
      </c>
      <c r="L3333" s="37">
        <v>0.13372454835818282</v>
      </c>
      <c r="M3333" s="27"/>
      <c r="N3333" s="27"/>
      <c r="O3333" s="27"/>
      <c r="P3333" s="27"/>
      <c r="Q3333" s="27"/>
      <c r="R3333" s="27"/>
      <c r="S3333" s="27"/>
      <c r="T3333" s="27"/>
      <c r="U3333" s="27"/>
      <c r="V3333" s="27"/>
      <c r="W3333" s="27"/>
      <c r="X3333" s="27"/>
      <c r="Y3333" s="27"/>
      <c r="Z3333" s="27"/>
      <c r="AA3333" s="27"/>
      <c r="AB3333" s="27"/>
      <c r="AC3333" s="27"/>
      <c r="AD3333" s="27"/>
      <c r="AE3333" s="27"/>
    </row>
    <row r="3334" spans="1:31" ht="15.75" customHeight="1" x14ac:dyDescent="0.2">
      <c r="A3334" s="22">
        <v>37536</v>
      </c>
      <c r="B3334" s="23">
        <f t="shared" ref="B3334:C3334" si="6673">LN(D3334)</f>
        <v>6.6659384624023064</v>
      </c>
      <c r="C3334" s="23">
        <f t="shared" si="6673"/>
        <v>7.0205481064572597</v>
      </c>
      <c r="D3334" s="24">
        <v>785.2</v>
      </c>
      <c r="E3334" s="24">
        <v>1119.4000000000001</v>
      </c>
      <c r="F3334" s="27">
        <f t="shared" ref="F3334:G3334" si="6674">LN(D3334/D3333)</f>
        <v>-1.9298070034463353E-2</v>
      </c>
      <c r="G3334" s="27">
        <f t="shared" si="6674"/>
        <v>-1.8147711785473638E-2</v>
      </c>
      <c r="H3334" s="27">
        <f t="shared" si="6646"/>
        <v>0.94948974942158781</v>
      </c>
      <c r="I3334" s="27"/>
      <c r="J3334" s="27">
        <v>3296</v>
      </c>
      <c r="K3334" s="27">
        <v>6.7191020763075882</v>
      </c>
      <c r="L3334" s="37">
        <v>0.13809647905739642</v>
      </c>
      <c r="M3334" s="27"/>
      <c r="N3334" s="27"/>
      <c r="O3334" s="27"/>
      <c r="P3334" s="27"/>
      <c r="Q3334" s="27"/>
      <c r="R3334" s="27"/>
      <c r="S3334" s="27"/>
      <c r="T3334" s="27"/>
      <c r="U3334" s="27"/>
      <c r="V3334" s="27"/>
      <c r="W3334" s="27"/>
      <c r="X3334" s="27"/>
      <c r="Y3334" s="27"/>
      <c r="Z3334" s="27"/>
      <c r="AA3334" s="27"/>
      <c r="AB3334" s="27"/>
      <c r="AC3334" s="27"/>
      <c r="AD3334" s="27"/>
      <c r="AE3334" s="27"/>
    </row>
    <row r="3335" spans="1:31" ht="15.75" customHeight="1" x14ac:dyDescent="0.2">
      <c r="A3335" s="22">
        <v>37537</v>
      </c>
      <c r="B3335" s="23">
        <f t="shared" ref="B3335:C3335" si="6675">LN(D3335)</f>
        <v>6.6827349676550671</v>
      </c>
      <c r="C3335" s="23">
        <f t="shared" si="6675"/>
        <v>7.0292646963793342</v>
      </c>
      <c r="D3335" s="24">
        <v>798.5</v>
      </c>
      <c r="E3335" s="24">
        <v>1129.2</v>
      </c>
      <c r="F3335" s="27">
        <f t="shared" ref="F3335:G3335" si="6676">LN(D3335/D3334)</f>
        <v>1.6796505252761156E-2</v>
      </c>
      <c r="G3335" s="27">
        <f t="shared" si="6676"/>
        <v>8.7165899220749739E-3</v>
      </c>
      <c r="H3335" s="27">
        <f t="shared" si="6646"/>
        <v>0.95070185237116489</v>
      </c>
      <c r="I3335" s="27"/>
      <c r="J3335" s="27">
        <v>3297</v>
      </c>
      <c r="K3335" s="27">
        <v>6.7089287495934382</v>
      </c>
      <c r="L3335" s="37">
        <v>0.13418133589516756</v>
      </c>
      <c r="M3335" s="27"/>
      <c r="N3335" s="27"/>
      <c r="O3335" s="27"/>
      <c r="P3335" s="27"/>
      <c r="Q3335" s="27"/>
      <c r="R3335" s="27"/>
      <c r="S3335" s="27"/>
      <c r="T3335" s="27"/>
      <c r="U3335" s="27"/>
      <c r="V3335" s="27"/>
      <c r="W3335" s="27"/>
      <c r="X3335" s="27"/>
      <c r="Y3335" s="27"/>
      <c r="Z3335" s="27"/>
      <c r="AA3335" s="27"/>
      <c r="AB3335" s="27"/>
      <c r="AC3335" s="27"/>
      <c r="AD3335" s="27"/>
      <c r="AE3335" s="27"/>
    </row>
    <row r="3336" spans="1:31" ht="15.75" customHeight="1" x14ac:dyDescent="0.2">
      <c r="A3336" s="22">
        <v>37538</v>
      </c>
      <c r="B3336" s="23">
        <f t="shared" ref="B3336:C3336" si="6677">LN(D3336)</f>
        <v>6.6550541754256018</v>
      </c>
      <c r="C3336" s="23">
        <f t="shared" si="6677"/>
        <v>7.0158021830652704</v>
      </c>
      <c r="D3336" s="24">
        <v>776.7</v>
      </c>
      <c r="E3336" s="24">
        <v>1114.0999999999999</v>
      </c>
      <c r="F3336" s="27">
        <f t="shared" ref="F3336:G3336" si="6678">LN(D3336/D3335)</f>
        <v>-2.7680792229465467E-2</v>
      </c>
      <c r="G3336" s="27">
        <f t="shared" si="6678"/>
        <v>-1.3462513314063552E-2</v>
      </c>
      <c r="H3336" s="27">
        <f t="shared" si="6646"/>
        <v>0.9485806471980579</v>
      </c>
      <c r="I3336" s="27"/>
      <c r="J3336" s="27">
        <v>3298</v>
      </c>
      <c r="K3336" s="27">
        <v>6.727313352813395</v>
      </c>
      <c r="L3336" s="37">
        <v>0.12841151807435747</v>
      </c>
      <c r="M3336" s="27"/>
      <c r="N3336" s="27"/>
      <c r="O3336" s="27"/>
      <c r="P3336" s="27"/>
      <c r="Q3336" s="27"/>
      <c r="R3336" s="27"/>
      <c r="S3336" s="27"/>
      <c r="T3336" s="27"/>
      <c r="U3336" s="27"/>
      <c r="V3336" s="27"/>
      <c r="W3336" s="27"/>
      <c r="X3336" s="27"/>
      <c r="Y3336" s="27"/>
      <c r="Z3336" s="27"/>
      <c r="AA3336" s="27"/>
      <c r="AB3336" s="27"/>
      <c r="AC3336" s="27"/>
      <c r="AD3336" s="27"/>
      <c r="AE3336" s="27"/>
    </row>
    <row r="3337" spans="1:31" ht="15.75" customHeight="1" x14ac:dyDescent="0.2">
      <c r="A3337" s="22">
        <v>37539</v>
      </c>
      <c r="B3337" s="23">
        <f t="shared" ref="B3337:C3337" si="6679">LN(D3337)</f>
        <v>6.689474883333915</v>
      </c>
      <c r="C3337" s="23">
        <f t="shared" si="6679"/>
        <v>7.0590160728227209</v>
      </c>
      <c r="D3337" s="24">
        <v>803.9</v>
      </c>
      <c r="E3337" s="24">
        <v>1163.3</v>
      </c>
      <c r="F3337" s="27">
        <f t="shared" ref="F3337:G3337" si="6680">LN(D3337/D3336)</f>
        <v>3.4420707908313392E-2</v>
      </c>
      <c r="G3337" s="27">
        <f t="shared" si="6680"/>
        <v>4.3213889757449851E-2</v>
      </c>
      <c r="H3337" s="27">
        <f t="shared" si="6646"/>
        <v>0.94764975944571894</v>
      </c>
      <c r="I3337" s="27"/>
      <c r="J3337" s="27">
        <v>3299</v>
      </c>
      <c r="K3337" s="27">
        <v>6.7348892884230649</v>
      </c>
      <c r="L3337" s="37">
        <v>0.13485254836085581</v>
      </c>
      <c r="M3337" s="27"/>
      <c r="N3337" s="27"/>
      <c r="O3337" s="27"/>
      <c r="P3337" s="27"/>
      <c r="Q3337" s="27"/>
      <c r="R3337" s="27"/>
      <c r="S3337" s="27"/>
      <c r="T3337" s="27"/>
      <c r="U3337" s="27"/>
      <c r="V3337" s="27"/>
      <c r="W3337" s="27"/>
      <c r="X3337" s="27"/>
      <c r="Y3337" s="27"/>
      <c r="Z3337" s="27"/>
      <c r="AA3337" s="27"/>
      <c r="AB3337" s="27"/>
      <c r="AC3337" s="27"/>
      <c r="AD3337" s="27"/>
      <c r="AE3337" s="27"/>
    </row>
    <row r="3338" spans="1:31" ht="15.75" customHeight="1" x14ac:dyDescent="0.2">
      <c r="A3338" s="22">
        <v>37540</v>
      </c>
      <c r="B3338" s="23">
        <f t="shared" ref="B3338:C3338" si="6681">LN(D3338)</f>
        <v>6.7277909417618602</v>
      </c>
      <c r="C3338" s="23">
        <f t="shared" si="6681"/>
        <v>7.0987061624741461</v>
      </c>
      <c r="D3338" s="24">
        <v>835.3</v>
      </c>
      <c r="E3338" s="24">
        <v>1210.4000000000001</v>
      </c>
      <c r="F3338" s="27">
        <f t="shared" ref="F3338:G3338" si="6682">LN(D3338/D3337)</f>
        <v>3.8316058427945415E-2</v>
      </c>
      <c r="G3338" s="27">
        <f t="shared" si="6682"/>
        <v>3.9690089651425536E-2</v>
      </c>
      <c r="H3338" s="27">
        <f t="shared" si="6646"/>
        <v>0.94774889786633887</v>
      </c>
      <c r="I3338" s="27"/>
      <c r="J3338" s="27">
        <v>3300</v>
      </c>
      <c r="K3338" s="27">
        <v>6.7112576588264394</v>
      </c>
      <c r="L3338" s="37">
        <v>0.13547291831792307</v>
      </c>
      <c r="M3338" s="27"/>
      <c r="N3338" s="27"/>
      <c r="O3338" s="27"/>
      <c r="P3338" s="27"/>
      <c r="Q3338" s="27"/>
      <c r="R3338" s="27"/>
      <c r="S3338" s="27"/>
      <c r="T3338" s="27"/>
      <c r="U3338" s="27"/>
      <c r="V3338" s="27"/>
      <c r="W3338" s="27"/>
      <c r="X3338" s="27"/>
      <c r="Y3338" s="27"/>
      <c r="Z3338" s="27"/>
      <c r="AA3338" s="27"/>
      <c r="AB3338" s="27"/>
      <c r="AC3338" s="27"/>
      <c r="AD3338" s="27"/>
      <c r="AE3338" s="27"/>
    </row>
    <row r="3339" spans="1:31" ht="15.75" customHeight="1" x14ac:dyDescent="0.2">
      <c r="A3339" s="22">
        <v>37543</v>
      </c>
      <c r="B3339" s="23">
        <f t="shared" ref="B3339:C3339" si="6683">LN(D3339)</f>
        <v>6.7350671711564205</v>
      </c>
      <c r="C3339" s="23">
        <f t="shared" si="6683"/>
        <v>7.1070158898330149</v>
      </c>
      <c r="D3339" s="24">
        <v>841.4</v>
      </c>
      <c r="E3339" s="24">
        <v>1220.5</v>
      </c>
      <c r="F3339" s="27">
        <f t="shared" ref="F3339:G3339" si="6684">LN(D3339/D3338)</f>
        <v>7.2762293945598548E-3</v>
      </c>
      <c r="G3339" s="27">
        <f t="shared" si="6684"/>
        <v>8.3097273588685801E-3</v>
      </c>
      <c r="H3339" s="27">
        <f t="shared" si="6646"/>
        <v>0.94766457196068921</v>
      </c>
      <c r="I3339" s="27"/>
      <c r="J3339" s="27">
        <v>3301</v>
      </c>
      <c r="K3339" s="27">
        <v>6.7175282137857311</v>
      </c>
      <c r="L3339" s="37">
        <v>0.13672079767326473</v>
      </c>
      <c r="M3339" s="27"/>
      <c r="N3339" s="27"/>
      <c r="O3339" s="27"/>
      <c r="P3339" s="27"/>
      <c r="Q3339" s="27"/>
      <c r="R3339" s="27"/>
      <c r="S3339" s="27"/>
      <c r="T3339" s="27"/>
      <c r="U3339" s="27"/>
      <c r="V3339" s="27"/>
      <c r="W3339" s="27"/>
      <c r="X3339" s="27"/>
      <c r="Y3339" s="27"/>
      <c r="Z3339" s="27"/>
      <c r="AA3339" s="27"/>
      <c r="AB3339" s="27"/>
      <c r="AC3339" s="27"/>
      <c r="AD3339" s="27"/>
      <c r="AE3339" s="27"/>
    </row>
    <row r="3340" spans="1:31" ht="15.75" customHeight="1" x14ac:dyDescent="0.2">
      <c r="A3340" s="22">
        <v>37544</v>
      </c>
      <c r="B3340" s="23">
        <f t="shared" ref="B3340:C3340" si="6685">LN(D3340)</f>
        <v>6.7812846149281878</v>
      </c>
      <c r="C3340" s="23">
        <f t="shared" si="6685"/>
        <v>7.1564886012953437</v>
      </c>
      <c r="D3340" s="24">
        <v>881.2</v>
      </c>
      <c r="E3340" s="24">
        <v>1282.4000000000001</v>
      </c>
      <c r="F3340" s="27">
        <f t="shared" ref="F3340:G3340" si="6686">LN(D3340/D3339)</f>
        <v>4.6217443771767536E-2</v>
      </c>
      <c r="G3340" s="27">
        <f t="shared" si="6686"/>
        <v>4.9472711462328602E-2</v>
      </c>
      <c r="H3340" s="27">
        <f t="shared" si="6646"/>
        <v>0.94757149668354912</v>
      </c>
      <c r="I3340" s="27"/>
      <c r="J3340" s="27">
        <v>3302</v>
      </c>
      <c r="K3340" s="27">
        <v>6.6923714089566397</v>
      </c>
      <c r="L3340" s="37">
        <v>0.14796119370806338</v>
      </c>
      <c r="M3340" s="27"/>
      <c r="N3340" s="27"/>
      <c r="O3340" s="27"/>
      <c r="P3340" s="27"/>
      <c r="Q3340" s="27"/>
      <c r="R3340" s="27"/>
      <c r="S3340" s="27"/>
      <c r="T3340" s="27"/>
      <c r="U3340" s="27"/>
      <c r="V3340" s="27"/>
      <c r="W3340" s="27"/>
      <c r="X3340" s="27"/>
      <c r="Y3340" s="27"/>
      <c r="Z3340" s="27"/>
      <c r="AA3340" s="27"/>
      <c r="AB3340" s="27"/>
      <c r="AC3340" s="27"/>
      <c r="AD3340" s="27"/>
      <c r="AE3340" s="27"/>
    </row>
    <row r="3341" spans="1:31" ht="15.75" customHeight="1" x14ac:dyDescent="0.2">
      <c r="A3341" s="22">
        <v>37545</v>
      </c>
      <c r="B3341" s="23">
        <f t="shared" ref="B3341:C3341" si="6687">LN(D3341)</f>
        <v>6.7569323892475532</v>
      </c>
      <c r="C3341" s="23">
        <f t="shared" si="6687"/>
        <v>7.1167187667225127</v>
      </c>
      <c r="D3341" s="24">
        <v>860</v>
      </c>
      <c r="E3341" s="24">
        <v>1232.4000000000001</v>
      </c>
      <c r="F3341" s="27">
        <f t="shared" ref="F3341:G3341" si="6688">LN(D3341/D3340)</f>
        <v>-2.4352225680634748E-2</v>
      </c>
      <c r="G3341" s="27">
        <f t="shared" si="6688"/>
        <v>-3.9769834572830363E-2</v>
      </c>
      <c r="H3341" s="27">
        <f t="shared" si="6646"/>
        <v>0.9494449072292549</v>
      </c>
      <c r="I3341" s="27"/>
      <c r="J3341" s="27">
        <v>3303</v>
      </c>
      <c r="K3341" s="27">
        <v>6.6727205240946157</v>
      </c>
      <c r="L3341" s="37">
        <v>0.14925897786611753</v>
      </c>
      <c r="M3341" s="27"/>
      <c r="N3341" s="27"/>
      <c r="O3341" s="27"/>
      <c r="P3341" s="27"/>
      <c r="Q3341" s="27"/>
      <c r="R3341" s="27"/>
      <c r="S3341" s="27"/>
      <c r="T3341" s="27"/>
      <c r="U3341" s="27"/>
      <c r="V3341" s="27"/>
      <c r="W3341" s="27"/>
      <c r="X3341" s="27"/>
      <c r="Y3341" s="27"/>
      <c r="Z3341" s="27"/>
      <c r="AA3341" s="27"/>
      <c r="AB3341" s="27"/>
      <c r="AC3341" s="27"/>
      <c r="AD3341" s="27"/>
      <c r="AE3341" s="27"/>
    </row>
    <row r="3342" spans="1:31" ht="15.75" customHeight="1" x14ac:dyDescent="0.2">
      <c r="A3342" s="22">
        <v>37546</v>
      </c>
      <c r="B3342" s="23">
        <f t="shared" ref="B3342:C3342" si="6689">LN(D3342)</f>
        <v>6.7790124030894114</v>
      </c>
      <c r="C3342" s="23">
        <f t="shared" si="6689"/>
        <v>7.1485029642447042</v>
      </c>
      <c r="D3342" s="24">
        <v>879.2</v>
      </c>
      <c r="E3342" s="24">
        <v>1272.2</v>
      </c>
      <c r="F3342" s="27">
        <f t="shared" ref="F3342:G3342" si="6690">LN(D3342/D3341)</f>
        <v>2.2080013841858256E-2</v>
      </c>
      <c r="G3342" s="27">
        <f t="shared" si="6690"/>
        <v>3.1784197522190943E-2</v>
      </c>
      <c r="H3342" s="27">
        <f t="shared" si="6646"/>
        <v>0.94831217626915643</v>
      </c>
      <c r="I3342" s="27"/>
      <c r="J3342" s="27">
        <v>3304</v>
      </c>
      <c r="K3342" s="27">
        <v>6.6853678364410971</v>
      </c>
      <c r="L3342" s="37">
        <v>0.13661166551963611</v>
      </c>
      <c r="M3342" s="27"/>
      <c r="N3342" s="27"/>
      <c r="O3342" s="27"/>
      <c r="P3342" s="27"/>
      <c r="Q3342" s="27"/>
      <c r="R3342" s="27"/>
      <c r="S3342" s="27"/>
      <c r="T3342" s="27"/>
      <c r="U3342" s="27"/>
      <c r="V3342" s="27"/>
      <c r="W3342" s="27"/>
      <c r="X3342" s="27"/>
      <c r="Y3342" s="27"/>
      <c r="Z3342" s="27"/>
      <c r="AA3342" s="27"/>
      <c r="AB3342" s="27"/>
      <c r="AC3342" s="27"/>
      <c r="AD3342" s="27"/>
      <c r="AE3342" s="27"/>
    </row>
    <row r="3343" spans="1:31" ht="15.75" customHeight="1" x14ac:dyDescent="0.2">
      <c r="A3343" s="22">
        <v>37547</v>
      </c>
      <c r="B3343" s="23">
        <f t="shared" ref="B3343:C3343" si="6691">LN(D3343)</f>
        <v>6.784796371581689</v>
      </c>
      <c r="C3343" s="23">
        <f t="shared" si="6691"/>
        <v>7.160690615104083</v>
      </c>
      <c r="D3343" s="24">
        <v>884.3</v>
      </c>
      <c r="E3343" s="24">
        <v>1287.8</v>
      </c>
      <c r="F3343" s="27">
        <f t="shared" ref="F3343:G3343" si="6692">LN(D3343/D3342)</f>
        <v>5.783968492277752E-3</v>
      </c>
      <c r="G3343" s="27">
        <f t="shared" si="6692"/>
        <v>1.2187650859379267E-2</v>
      </c>
      <c r="H3343" s="27">
        <f t="shared" si="6646"/>
        <v>0.94750586727912556</v>
      </c>
      <c r="I3343" s="27"/>
      <c r="J3343" s="27">
        <v>3305</v>
      </c>
      <c r="K3343" s="27">
        <v>6.6730183646331387</v>
      </c>
      <c r="L3343" s="37">
        <v>0.14699800004099117</v>
      </c>
      <c r="M3343" s="27"/>
      <c r="N3343" s="27"/>
      <c r="O3343" s="27"/>
      <c r="P3343" s="27"/>
      <c r="Q3343" s="27"/>
      <c r="R3343" s="27"/>
      <c r="S3343" s="27"/>
      <c r="T3343" s="27"/>
      <c r="U3343" s="27"/>
      <c r="V3343" s="27"/>
      <c r="W3343" s="27"/>
      <c r="X3343" s="27"/>
      <c r="Y3343" s="27"/>
      <c r="Z3343" s="27"/>
      <c r="AA3343" s="27"/>
      <c r="AB3343" s="27"/>
      <c r="AC3343" s="27"/>
      <c r="AD3343" s="27"/>
      <c r="AE3343" s="27"/>
    </row>
    <row r="3344" spans="1:31" ht="15.75" customHeight="1" x14ac:dyDescent="0.2">
      <c r="A3344" s="22">
        <v>37550</v>
      </c>
      <c r="B3344" s="23">
        <f t="shared" ref="B3344:C3344" si="6693">LN(D3344)</f>
        <v>6.8020613744230731</v>
      </c>
      <c r="C3344" s="23">
        <f t="shared" si="6693"/>
        <v>7.1774770260569252</v>
      </c>
      <c r="D3344" s="24">
        <v>899.7</v>
      </c>
      <c r="E3344" s="24">
        <v>1309.5999999999999</v>
      </c>
      <c r="F3344" s="27">
        <f t="shared" ref="F3344:G3344" si="6694">LN(D3344/D3343)</f>
        <v>1.7265002841383874E-2</v>
      </c>
      <c r="G3344" s="27">
        <f t="shared" si="6694"/>
        <v>1.6786410952841901E-2</v>
      </c>
      <c r="H3344" s="27">
        <f t="shared" si="6646"/>
        <v>0.94769531824749098</v>
      </c>
      <c r="I3344" s="27"/>
      <c r="J3344" s="27">
        <v>3306</v>
      </c>
      <c r="K3344" s="27">
        <v>6.6730183646331387</v>
      </c>
      <c r="L3344" s="37">
        <v>0.14699800004099117</v>
      </c>
      <c r="M3344" s="27"/>
      <c r="N3344" s="27"/>
      <c r="O3344" s="27"/>
      <c r="P3344" s="27"/>
      <c r="Q3344" s="27"/>
      <c r="R3344" s="27"/>
      <c r="S3344" s="27"/>
      <c r="T3344" s="27"/>
      <c r="U3344" s="27"/>
      <c r="V3344" s="27"/>
      <c r="W3344" s="27"/>
      <c r="X3344" s="27"/>
      <c r="Y3344" s="27"/>
      <c r="Z3344" s="27"/>
      <c r="AA3344" s="27"/>
      <c r="AB3344" s="27"/>
      <c r="AC3344" s="27"/>
      <c r="AD3344" s="27"/>
      <c r="AE3344" s="27"/>
    </row>
    <row r="3345" spans="1:31" ht="15.75" customHeight="1" x14ac:dyDescent="0.2">
      <c r="A3345" s="22">
        <v>37551</v>
      </c>
      <c r="B3345" s="23">
        <f t="shared" ref="B3345:C3345" si="6695">LN(D3345)</f>
        <v>6.7913338159648857</v>
      </c>
      <c r="C3345" s="23">
        <f t="shared" si="6695"/>
        <v>7.1645656877668307</v>
      </c>
      <c r="D3345" s="24">
        <v>890.1</v>
      </c>
      <c r="E3345" s="24">
        <v>1292.8</v>
      </c>
      <c r="F3345" s="27">
        <f t="shared" ref="F3345:G3345" si="6696">LN(D3345/D3344)</f>
        <v>-1.0727558458187342E-2</v>
      </c>
      <c r="G3345" s="27">
        <f t="shared" si="6696"/>
        <v>-1.2911338290094146E-2</v>
      </c>
      <c r="H3345" s="27">
        <f t="shared" si="6646"/>
        <v>0.94790586225774698</v>
      </c>
      <c r="I3345" s="27"/>
      <c r="J3345" s="27">
        <v>3307</v>
      </c>
      <c r="K3345" s="27">
        <v>6.6420396253265963</v>
      </c>
      <c r="L3345" s="37">
        <v>0.13560696830852059</v>
      </c>
      <c r="M3345" s="27"/>
      <c r="N3345" s="27"/>
      <c r="O3345" s="27"/>
      <c r="P3345" s="27"/>
      <c r="Q3345" s="27"/>
      <c r="R3345" s="27"/>
      <c r="S3345" s="27"/>
      <c r="T3345" s="27"/>
      <c r="U3345" s="27"/>
      <c r="V3345" s="27"/>
      <c r="W3345" s="27"/>
      <c r="X3345" s="27"/>
      <c r="Y3345" s="27"/>
      <c r="Z3345" s="27"/>
      <c r="AA3345" s="27"/>
      <c r="AB3345" s="27"/>
      <c r="AC3345" s="27"/>
      <c r="AD3345" s="27"/>
      <c r="AE3345" s="27"/>
    </row>
    <row r="3346" spans="1:31" ht="15.75" customHeight="1" x14ac:dyDescent="0.2">
      <c r="A3346" s="22">
        <v>37552</v>
      </c>
      <c r="B3346" s="23">
        <f t="shared" ref="B3346:C3346" si="6697">LN(D3346)</f>
        <v>6.7980520138901737</v>
      </c>
      <c r="C3346" s="23">
        <f t="shared" si="6697"/>
        <v>7.1855385192546706</v>
      </c>
      <c r="D3346" s="24">
        <v>896.1</v>
      </c>
      <c r="E3346" s="24">
        <v>1320.2</v>
      </c>
      <c r="F3346" s="27">
        <f t="shared" ref="F3346:G3346" si="6698">LN(D3346/D3345)</f>
        <v>6.7181979252880428E-3</v>
      </c>
      <c r="G3346" s="27">
        <f t="shared" si="6698"/>
        <v>2.0972831487839662E-2</v>
      </c>
      <c r="H3346" s="27">
        <f t="shared" si="6646"/>
        <v>0.94607411757293181</v>
      </c>
      <c r="I3346" s="27"/>
      <c r="J3346" s="27">
        <v>3308</v>
      </c>
      <c r="K3346" s="27">
        <v>6.6595021053208496</v>
      </c>
      <c r="L3346" s="37">
        <v>0.13553230359716828</v>
      </c>
      <c r="M3346" s="27"/>
      <c r="N3346" s="27"/>
      <c r="O3346" s="27"/>
      <c r="P3346" s="27"/>
      <c r="Q3346" s="27"/>
      <c r="R3346" s="27"/>
      <c r="S3346" s="27"/>
      <c r="T3346" s="27"/>
      <c r="U3346" s="27"/>
      <c r="V3346" s="27"/>
      <c r="W3346" s="27"/>
      <c r="X3346" s="27"/>
      <c r="Y3346" s="27"/>
      <c r="Z3346" s="27"/>
      <c r="AA3346" s="27"/>
      <c r="AB3346" s="27"/>
      <c r="AC3346" s="27"/>
      <c r="AD3346" s="27"/>
      <c r="AE3346" s="27"/>
    </row>
    <row r="3347" spans="1:31" ht="15.75" customHeight="1" x14ac:dyDescent="0.2">
      <c r="A3347" s="22">
        <v>37553</v>
      </c>
      <c r="B3347" s="23">
        <f t="shared" ref="B3347:C3347" si="6699">LN(D3347)</f>
        <v>6.7827587888074516</v>
      </c>
      <c r="C3347" s="23">
        <f t="shared" si="6699"/>
        <v>7.1691190431160443</v>
      </c>
      <c r="D3347" s="24">
        <v>882.5</v>
      </c>
      <c r="E3347" s="24">
        <v>1298.7</v>
      </c>
      <c r="F3347" s="27">
        <f t="shared" ref="F3347:G3347" si="6700">LN(D3347/D3346)</f>
        <v>-1.5293225082721944E-2</v>
      </c>
      <c r="G3347" s="27">
        <f t="shared" si="6700"/>
        <v>-1.641947613862587E-2</v>
      </c>
      <c r="H3347" s="27">
        <f t="shared" si="6646"/>
        <v>0.94610770835510327</v>
      </c>
      <c r="I3347" s="27"/>
      <c r="J3347" s="27">
        <v>3309</v>
      </c>
      <c r="K3347" s="27">
        <v>6.6340682882807611</v>
      </c>
      <c r="L3347" s="37">
        <v>0.14483036857637188</v>
      </c>
      <c r="M3347" s="27"/>
      <c r="N3347" s="27"/>
      <c r="O3347" s="27"/>
      <c r="P3347" s="27"/>
      <c r="Q3347" s="27"/>
      <c r="R3347" s="27"/>
      <c r="S3347" s="27"/>
      <c r="T3347" s="27"/>
      <c r="U3347" s="27"/>
      <c r="V3347" s="27"/>
      <c r="W3347" s="27"/>
      <c r="X3347" s="27"/>
      <c r="Y3347" s="27"/>
      <c r="Z3347" s="27"/>
      <c r="AA3347" s="27"/>
      <c r="AB3347" s="27"/>
      <c r="AC3347" s="27"/>
      <c r="AD3347" s="27"/>
      <c r="AE3347" s="27"/>
    </row>
    <row r="3348" spans="1:31" ht="15.75" customHeight="1" x14ac:dyDescent="0.2">
      <c r="A3348" s="22">
        <v>37554</v>
      </c>
      <c r="B3348" s="23">
        <f t="shared" ref="B3348:C3348" si="6701">LN(D3348)</f>
        <v>6.7997245347684316</v>
      </c>
      <c r="C3348" s="23">
        <f t="shared" si="6701"/>
        <v>7.1937609470529731</v>
      </c>
      <c r="D3348" s="24">
        <v>897.6</v>
      </c>
      <c r="E3348" s="24">
        <v>1331.1</v>
      </c>
      <c r="F3348" s="27">
        <f t="shared" ref="F3348:G3348" si="6702">LN(D3348/D3347)</f>
        <v>1.6965745960980043E-2</v>
      </c>
      <c r="G3348" s="27">
        <f t="shared" si="6702"/>
        <v>2.464190393692893E-2</v>
      </c>
      <c r="H3348" s="27">
        <f t="shared" si="6646"/>
        <v>0.94522525627627862</v>
      </c>
      <c r="I3348" s="27"/>
      <c r="J3348" s="27">
        <v>3310</v>
      </c>
      <c r="K3348" s="27">
        <v>6.6613178099921369</v>
      </c>
      <c r="L3348" s="37">
        <v>0.13427610210167007</v>
      </c>
      <c r="M3348" s="27"/>
      <c r="N3348" s="27"/>
      <c r="O3348" s="27"/>
      <c r="P3348" s="27"/>
      <c r="Q3348" s="27"/>
      <c r="R3348" s="27"/>
      <c r="S3348" s="27"/>
      <c r="T3348" s="27"/>
      <c r="U3348" s="27"/>
      <c r="V3348" s="27"/>
      <c r="W3348" s="27"/>
      <c r="X3348" s="27"/>
      <c r="Y3348" s="27"/>
      <c r="Z3348" s="27"/>
      <c r="AA3348" s="27"/>
      <c r="AB3348" s="27"/>
      <c r="AC3348" s="27"/>
      <c r="AD3348" s="27"/>
      <c r="AE3348" s="27"/>
    </row>
    <row r="3349" spans="1:31" ht="15.75" customHeight="1" x14ac:dyDescent="0.2">
      <c r="A3349" s="22">
        <v>37557</v>
      </c>
      <c r="B3349" s="23">
        <f t="shared" ref="B3349:C3349" si="6703">LN(D3349)</f>
        <v>6.7914461565817543</v>
      </c>
      <c r="C3349" s="23">
        <f t="shared" si="6703"/>
        <v>7.1822001246518976</v>
      </c>
      <c r="D3349" s="24">
        <v>890.2</v>
      </c>
      <c r="E3349" s="24">
        <v>1315.8</v>
      </c>
      <c r="F3349" s="27">
        <f t="shared" ref="F3349:G3349" si="6704">LN(D3349/D3348)</f>
        <v>-8.2783781866778618E-3</v>
      </c>
      <c r="G3349" s="27">
        <f t="shared" si="6704"/>
        <v>-1.1560822401075971E-2</v>
      </c>
      <c r="H3349" s="27">
        <f t="shared" si="6646"/>
        <v>0.94559411304497976</v>
      </c>
      <c r="I3349" s="27"/>
      <c r="J3349" s="27">
        <v>3311</v>
      </c>
      <c r="K3349" s="27">
        <v>6.6669198868251938</v>
      </c>
      <c r="L3349" s="37">
        <v>0.13869191848823981</v>
      </c>
      <c r="M3349" s="27"/>
      <c r="N3349" s="27"/>
      <c r="O3349" s="27"/>
      <c r="P3349" s="27"/>
      <c r="Q3349" s="27"/>
      <c r="R3349" s="27"/>
      <c r="S3349" s="27"/>
      <c r="T3349" s="27"/>
      <c r="U3349" s="27"/>
      <c r="V3349" s="27"/>
      <c r="W3349" s="27"/>
      <c r="X3349" s="27"/>
      <c r="Y3349" s="27"/>
      <c r="Z3349" s="27"/>
      <c r="AA3349" s="27"/>
      <c r="AB3349" s="27"/>
      <c r="AC3349" s="27"/>
      <c r="AD3349" s="27"/>
      <c r="AE3349" s="27"/>
    </row>
    <row r="3350" spans="1:31" ht="15.75" customHeight="1" x14ac:dyDescent="0.2">
      <c r="A3350" s="22">
        <v>37558</v>
      </c>
      <c r="B3350" s="23">
        <f t="shared" ref="B3350:C3350" si="6705">LN(D3350)</f>
        <v>6.7823054282647215</v>
      </c>
      <c r="C3350" s="23">
        <f t="shared" si="6705"/>
        <v>7.1705040848887061</v>
      </c>
      <c r="D3350" s="24">
        <v>882.1</v>
      </c>
      <c r="E3350" s="24">
        <v>1300.5</v>
      </c>
      <c r="F3350" s="27">
        <f t="shared" ref="F3350:G3350" si="6706">LN(D3350/D3349)</f>
        <v>-9.140728317032696E-3</v>
      </c>
      <c r="G3350" s="27">
        <f t="shared" si="6706"/>
        <v>-1.1696039763191298E-2</v>
      </c>
      <c r="H3350" s="27">
        <f t="shared" si="6646"/>
        <v>0.94586173412241914</v>
      </c>
      <c r="I3350" s="27"/>
      <c r="J3350" s="27">
        <v>3312</v>
      </c>
      <c r="K3350" s="27">
        <v>6.6761092091365049</v>
      </c>
      <c r="L3350" s="37">
        <v>0.13678578882167169</v>
      </c>
      <c r="M3350" s="27"/>
      <c r="N3350" s="27"/>
      <c r="O3350" s="27"/>
      <c r="P3350" s="27"/>
      <c r="Q3350" s="27"/>
      <c r="R3350" s="27"/>
      <c r="S3350" s="27"/>
      <c r="T3350" s="27"/>
      <c r="U3350" s="27"/>
      <c r="V3350" s="27"/>
      <c r="W3350" s="27"/>
      <c r="X3350" s="27"/>
      <c r="Y3350" s="27"/>
      <c r="Z3350" s="27"/>
      <c r="AA3350" s="27"/>
      <c r="AB3350" s="27"/>
      <c r="AC3350" s="27"/>
      <c r="AD3350" s="27"/>
      <c r="AE3350" s="27"/>
    </row>
    <row r="3351" spans="1:31" ht="15.75" customHeight="1" x14ac:dyDescent="0.2">
      <c r="A3351" s="22">
        <v>37559</v>
      </c>
      <c r="B3351" s="23">
        <f t="shared" ref="B3351:C3351" si="6707">LN(D3351)</f>
        <v>6.7920076704378243</v>
      </c>
      <c r="C3351" s="23">
        <f t="shared" si="6707"/>
        <v>7.1904499349228708</v>
      </c>
      <c r="D3351" s="24">
        <v>890.7</v>
      </c>
      <c r="E3351" s="24">
        <v>1326.7</v>
      </c>
      <c r="F3351" s="27">
        <f t="shared" ref="F3351:G3351" si="6708">LN(D3351/D3350)</f>
        <v>9.7022421731025286E-3</v>
      </c>
      <c r="G3351" s="27">
        <f t="shared" si="6708"/>
        <v>1.9945850034164967E-2</v>
      </c>
      <c r="H3351" s="27">
        <f t="shared" si="6646"/>
        <v>0.94458729730529434</v>
      </c>
      <c r="I3351" s="27"/>
      <c r="J3351" s="27">
        <v>3313</v>
      </c>
      <c r="K3351" s="27">
        <v>6.6733756238061162</v>
      </c>
      <c r="L3351" s="37">
        <v>0.13940941758479397</v>
      </c>
      <c r="M3351" s="27"/>
      <c r="N3351" s="27"/>
      <c r="O3351" s="27"/>
      <c r="P3351" s="27"/>
      <c r="Q3351" s="27"/>
      <c r="R3351" s="27"/>
      <c r="S3351" s="27"/>
      <c r="T3351" s="27"/>
      <c r="U3351" s="27"/>
      <c r="V3351" s="27"/>
      <c r="W3351" s="27"/>
      <c r="X3351" s="27"/>
      <c r="Y3351" s="27"/>
      <c r="Z3351" s="27"/>
      <c r="AA3351" s="27"/>
      <c r="AB3351" s="27"/>
      <c r="AC3351" s="27"/>
      <c r="AD3351" s="27"/>
      <c r="AE3351" s="27"/>
    </row>
    <row r="3352" spans="1:31" ht="15.75" customHeight="1" x14ac:dyDescent="0.2">
      <c r="A3352" s="22">
        <v>37560</v>
      </c>
      <c r="B3352" s="23">
        <f t="shared" ref="B3352:C3352" si="6709">LN(D3352)</f>
        <v>6.7863782928155372</v>
      </c>
      <c r="C3352" s="23">
        <f t="shared" si="6709"/>
        <v>7.1927086318626605</v>
      </c>
      <c r="D3352" s="24">
        <v>885.7</v>
      </c>
      <c r="E3352" s="24">
        <v>1329.7</v>
      </c>
      <c r="F3352" s="27">
        <f t="shared" ref="F3352:G3352" si="6710">LN(D3352/D3351)</f>
        <v>-5.6293776222864729E-3</v>
      </c>
      <c r="G3352" s="27">
        <f t="shared" si="6710"/>
        <v>2.258696939789057E-3</v>
      </c>
      <c r="H3352" s="27">
        <f t="shared" si="6646"/>
        <v>0.94350802182544435</v>
      </c>
      <c r="I3352" s="27"/>
      <c r="J3352" s="27">
        <v>3314</v>
      </c>
      <c r="K3352" s="27">
        <v>6.6517686411728274</v>
      </c>
      <c r="L3352" s="37">
        <v>0.13596359520957968</v>
      </c>
      <c r="M3352" s="27"/>
      <c r="N3352" s="27"/>
      <c r="O3352" s="27"/>
      <c r="P3352" s="27"/>
      <c r="Q3352" s="27"/>
      <c r="R3352" s="27"/>
      <c r="S3352" s="27"/>
      <c r="T3352" s="27"/>
      <c r="U3352" s="27"/>
      <c r="V3352" s="27"/>
      <c r="W3352" s="27"/>
      <c r="X3352" s="27"/>
      <c r="Y3352" s="27"/>
      <c r="Z3352" s="27"/>
      <c r="AA3352" s="27"/>
      <c r="AB3352" s="27"/>
      <c r="AC3352" s="27"/>
      <c r="AD3352" s="27"/>
      <c r="AE3352" s="27"/>
    </row>
    <row r="3353" spans="1:31" ht="15.75" customHeight="1" x14ac:dyDescent="0.2">
      <c r="A3353" s="22">
        <v>37561</v>
      </c>
      <c r="B3353" s="23">
        <f t="shared" ref="B3353:C3353" si="6711">LN(D3353)</f>
        <v>6.8033942636573945</v>
      </c>
      <c r="C3353" s="23">
        <f t="shared" si="6711"/>
        <v>7.2157545521968132</v>
      </c>
      <c r="D3353" s="24">
        <v>900.9</v>
      </c>
      <c r="E3353" s="24">
        <v>1360.7</v>
      </c>
      <c r="F3353" s="27">
        <f t="shared" ref="F3353:G3353" si="6712">LN(D3353/D3352)</f>
        <v>1.7015970841856808E-2</v>
      </c>
      <c r="G3353" s="27">
        <f t="shared" si="6712"/>
        <v>2.3045920334152693E-2</v>
      </c>
      <c r="H3353" s="27">
        <f t="shared" si="6646"/>
        <v>0.94285278337053791</v>
      </c>
      <c r="I3353" s="27"/>
      <c r="J3353" s="27">
        <v>3315</v>
      </c>
      <c r="K3353" s="27">
        <v>6.658956571920025</v>
      </c>
      <c r="L3353" s="37">
        <v>0.13204014645191631</v>
      </c>
      <c r="M3353" s="27"/>
      <c r="N3353" s="27"/>
      <c r="O3353" s="27"/>
      <c r="P3353" s="27"/>
      <c r="Q3353" s="27"/>
      <c r="R3353" s="27"/>
      <c r="S3353" s="27"/>
      <c r="T3353" s="27"/>
      <c r="U3353" s="27"/>
      <c r="V3353" s="27"/>
      <c r="W3353" s="27"/>
      <c r="X3353" s="27"/>
      <c r="Y3353" s="27"/>
      <c r="Z3353" s="27"/>
      <c r="AA3353" s="27"/>
      <c r="AB3353" s="27"/>
      <c r="AC3353" s="27"/>
      <c r="AD3353" s="27"/>
      <c r="AE3353" s="27"/>
    </row>
    <row r="3354" spans="1:31" ht="15.75" customHeight="1" x14ac:dyDescent="0.2">
      <c r="A3354" s="22">
        <v>37564</v>
      </c>
      <c r="B3354" s="23">
        <f t="shared" ref="B3354:C3354" si="6713">LN(D3354)</f>
        <v>6.811574720508168</v>
      </c>
      <c r="C3354" s="23">
        <f t="shared" si="6713"/>
        <v>7.2417243853852318</v>
      </c>
      <c r="D3354" s="24">
        <v>908.3</v>
      </c>
      <c r="E3354" s="24">
        <v>1396.5</v>
      </c>
      <c r="F3354" s="27">
        <f t="shared" ref="F3354:G3354" si="6714">LN(D3354/D3353)</f>
        <v>8.1804568507734543E-3</v>
      </c>
      <c r="G3354" s="27">
        <f t="shared" si="6714"/>
        <v>2.5969833188418723E-2</v>
      </c>
      <c r="H3354" s="27">
        <f t="shared" si="6646"/>
        <v>0.94060121015580722</v>
      </c>
      <c r="I3354" s="27"/>
      <c r="J3354" s="27">
        <v>3316</v>
      </c>
      <c r="K3354" s="27">
        <v>6.6494397675054513</v>
      </c>
      <c r="L3354" s="37">
        <v>0.14301688711322313</v>
      </c>
      <c r="M3354" s="27"/>
      <c r="N3354" s="27"/>
      <c r="O3354" s="27"/>
      <c r="P3354" s="27"/>
      <c r="Q3354" s="27"/>
      <c r="R3354" s="27"/>
      <c r="S3354" s="27"/>
      <c r="T3354" s="27"/>
      <c r="U3354" s="27"/>
      <c r="V3354" s="27"/>
      <c r="W3354" s="27"/>
      <c r="X3354" s="27"/>
      <c r="Y3354" s="27"/>
      <c r="Z3354" s="27"/>
      <c r="AA3354" s="27"/>
      <c r="AB3354" s="27"/>
      <c r="AC3354" s="27"/>
      <c r="AD3354" s="27"/>
      <c r="AE3354" s="27"/>
    </row>
    <row r="3355" spans="1:31" ht="15.75" customHeight="1" x14ac:dyDescent="0.2">
      <c r="A3355" s="22">
        <v>37565</v>
      </c>
      <c r="B3355" s="23">
        <f t="shared" ref="B3355:C3355" si="6715">LN(D3355)</f>
        <v>6.819251880390734</v>
      </c>
      <c r="C3355" s="23">
        <f t="shared" si="6715"/>
        <v>7.2450129213771861</v>
      </c>
      <c r="D3355" s="24">
        <v>915.3</v>
      </c>
      <c r="E3355" s="24">
        <v>1401.1</v>
      </c>
      <c r="F3355" s="27">
        <f t="shared" ref="F3355:G3355" si="6716">LN(D3355/D3354)</f>
        <v>7.6771598825657967E-3</v>
      </c>
      <c r="G3355" s="27">
        <f t="shared" si="6716"/>
        <v>3.2885359919543086E-3</v>
      </c>
      <c r="H3355" s="27">
        <f t="shared" si="6646"/>
        <v>0.94123391557657565</v>
      </c>
      <c r="I3355" s="27"/>
      <c r="J3355" s="27">
        <v>3317</v>
      </c>
      <c r="K3355" s="27">
        <v>6.6396194427553388</v>
      </c>
      <c r="L3355" s="37">
        <v>0.13288868681877286</v>
      </c>
      <c r="M3355" s="27"/>
      <c r="N3355" s="27"/>
      <c r="O3355" s="27"/>
      <c r="P3355" s="27"/>
      <c r="Q3355" s="27"/>
      <c r="R3355" s="27"/>
      <c r="S3355" s="27"/>
      <c r="T3355" s="27"/>
      <c r="U3355" s="27"/>
      <c r="V3355" s="27"/>
      <c r="W3355" s="27"/>
      <c r="X3355" s="27"/>
      <c r="Y3355" s="27"/>
      <c r="Z3355" s="27"/>
      <c r="AA3355" s="27"/>
      <c r="AB3355" s="27"/>
      <c r="AC3355" s="27"/>
      <c r="AD3355" s="27"/>
      <c r="AE3355" s="27"/>
    </row>
    <row r="3356" spans="1:31" ht="15.75" customHeight="1" x14ac:dyDescent="0.2">
      <c r="A3356" s="22">
        <v>37566</v>
      </c>
      <c r="B3356" s="23">
        <f t="shared" ref="B3356:C3356" si="6717">LN(D3356)</f>
        <v>6.828387343598564</v>
      </c>
      <c r="C3356" s="23">
        <f t="shared" si="6717"/>
        <v>7.2576372025132674</v>
      </c>
      <c r="D3356" s="24">
        <v>923.7</v>
      </c>
      <c r="E3356" s="24">
        <v>1418.9</v>
      </c>
      <c r="F3356" s="27">
        <f t="shared" ref="F3356:G3356" si="6718">LN(D3356/D3355)</f>
        <v>9.1354632078308098E-3</v>
      </c>
      <c r="G3356" s="27">
        <f t="shared" si="6718"/>
        <v>1.2624281136082089E-2</v>
      </c>
      <c r="H3356" s="27">
        <f t="shared" si="6646"/>
        <v>0.94085542623072183</v>
      </c>
      <c r="I3356" s="27"/>
      <c r="J3356" s="27">
        <v>3318</v>
      </c>
      <c r="K3356" s="27">
        <v>6.6347565211606909</v>
      </c>
      <c r="L3356" s="37">
        <v>0.13304679739400083</v>
      </c>
      <c r="M3356" s="27"/>
      <c r="N3356" s="27"/>
      <c r="O3356" s="27"/>
      <c r="P3356" s="27"/>
      <c r="Q3356" s="27"/>
      <c r="R3356" s="27"/>
      <c r="S3356" s="27"/>
      <c r="T3356" s="27"/>
      <c r="U3356" s="27"/>
      <c r="V3356" s="27"/>
      <c r="W3356" s="27"/>
      <c r="X3356" s="27"/>
      <c r="Y3356" s="27"/>
      <c r="Z3356" s="27"/>
      <c r="AA3356" s="27"/>
      <c r="AB3356" s="27"/>
      <c r="AC3356" s="27"/>
      <c r="AD3356" s="27"/>
      <c r="AE3356" s="27"/>
    </row>
    <row r="3357" spans="1:31" ht="15.75" customHeight="1" x14ac:dyDescent="0.2">
      <c r="A3357" s="22">
        <v>37567</v>
      </c>
      <c r="B3357" s="23">
        <f t="shared" ref="B3357:C3357" si="6719">LN(D3357)</f>
        <v>6.8052794873929008</v>
      </c>
      <c r="C3357" s="23">
        <f t="shared" si="6719"/>
        <v>7.2274446100688978</v>
      </c>
      <c r="D3357" s="24">
        <v>902.6</v>
      </c>
      <c r="E3357" s="24">
        <v>1376.7</v>
      </c>
      <c r="F3357" s="27">
        <f t="shared" ref="F3357:G3357" si="6720">LN(D3357/D3356)</f>
        <v>-2.3107856205663545E-2</v>
      </c>
      <c r="G3357" s="27">
        <f t="shared" si="6720"/>
        <v>-3.0192592444370208E-2</v>
      </c>
      <c r="H3357" s="27">
        <f t="shared" si="6646"/>
        <v>0.94158860490084439</v>
      </c>
      <c r="I3357" s="27"/>
      <c r="J3357" s="27">
        <v>3319</v>
      </c>
      <c r="K3357" s="27">
        <v>6.6121055790691532</v>
      </c>
      <c r="L3357" s="37">
        <v>0.12521718751144295</v>
      </c>
      <c r="M3357" s="27"/>
      <c r="N3357" s="27"/>
      <c r="O3357" s="27"/>
      <c r="P3357" s="27"/>
      <c r="Q3357" s="27"/>
      <c r="R3357" s="27"/>
      <c r="S3357" s="27"/>
      <c r="T3357" s="27"/>
      <c r="U3357" s="27"/>
      <c r="V3357" s="27"/>
      <c r="W3357" s="27"/>
      <c r="X3357" s="27"/>
      <c r="Y3357" s="27"/>
      <c r="Z3357" s="27"/>
      <c r="AA3357" s="27"/>
      <c r="AB3357" s="27"/>
      <c r="AC3357" s="27"/>
      <c r="AD3357" s="27"/>
      <c r="AE3357" s="27"/>
    </row>
    <row r="3358" spans="1:31" ht="15.75" customHeight="1" x14ac:dyDescent="0.2">
      <c r="A3358" s="22">
        <v>37568</v>
      </c>
      <c r="B3358" s="23">
        <f t="shared" ref="B3358:C3358" si="6721">LN(D3358)</f>
        <v>6.7964884665535505</v>
      </c>
      <c r="C3358" s="23">
        <f t="shared" si="6721"/>
        <v>7.2146515703577219</v>
      </c>
      <c r="D3358" s="24">
        <v>894.7</v>
      </c>
      <c r="E3358" s="24">
        <v>1359.2</v>
      </c>
      <c r="F3358" s="27">
        <f t="shared" ref="F3358:G3358" si="6722">LN(D3358/D3357)</f>
        <v>-8.7910208393504503E-3</v>
      </c>
      <c r="G3358" s="27">
        <f t="shared" si="6722"/>
        <v>-1.2793039711175243E-2</v>
      </c>
      <c r="H3358" s="27">
        <f t="shared" si="6646"/>
        <v>0.94203973681525444</v>
      </c>
      <c r="I3358" s="27"/>
      <c r="J3358" s="27">
        <v>3320</v>
      </c>
      <c r="K3358" s="27">
        <v>6.6150612252563299</v>
      </c>
      <c r="L3358" s="37">
        <v>0.12463036867855237</v>
      </c>
      <c r="M3358" s="27"/>
      <c r="N3358" s="27"/>
      <c r="O3358" s="27"/>
      <c r="P3358" s="27"/>
      <c r="Q3358" s="27"/>
      <c r="R3358" s="27"/>
      <c r="S3358" s="27"/>
      <c r="T3358" s="27"/>
      <c r="U3358" s="27"/>
      <c r="V3358" s="27"/>
      <c r="W3358" s="27"/>
      <c r="X3358" s="27"/>
      <c r="Y3358" s="27"/>
      <c r="Z3358" s="27"/>
      <c r="AA3358" s="27"/>
      <c r="AB3358" s="27"/>
      <c r="AC3358" s="27"/>
      <c r="AD3358" s="27"/>
      <c r="AE3358" s="27"/>
    </row>
    <row r="3359" spans="1:31" ht="15.75" customHeight="1" x14ac:dyDescent="0.2">
      <c r="A3359" s="22">
        <v>37571</v>
      </c>
      <c r="B3359" s="23">
        <f t="shared" ref="B3359:C3359" si="6723">LN(D3359)</f>
        <v>6.7754802396723184</v>
      </c>
      <c r="C3359" s="23">
        <f t="shared" si="6723"/>
        <v>7.1847049648548742</v>
      </c>
      <c r="D3359" s="24">
        <v>876.1</v>
      </c>
      <c r="E3359" s="24">
        <v>1319.1</v>
      </c>
      <c r="F3359" s="27">
        <f t="shared" ref="F3359:G3359" si="6724">LN(D3359/D3358)</f>
        <v>-2.1008226881232162E-2</v>
      </c>
      <c r="G3359" s="27">
        <f t="shared" si="6724"/>
        <v>-2.9946605502848205E-2</v>
      </c>
      <c r="H3359" s="27">
        <f t="shared" si="6646"/>
        <v>0.94304223664237519</v>
      </c>
      <c r="I3359" s="27"/>
      <c r="J3359" s="27">
        <v>3321</v>
      </c>
      <c r="K3359" s="27">
        <v>6.5915603991023843</v>
      </c>
      <c r="L3359" s="37">
        <v>0.13431322631418308</v>
      </c>
      <c r="M3359" s="27"/>
      <c r="N3359" s="27"/>
      <c r="O3359" s="27"/>
      <c r="P3359" s="27"/>
      <c r="Q3359" s="27"/>
      <c r="R3359" s="27"/>
      <c r="S3359" s="27"/>
      <c r="T3359" s="27"/>
      <c r="U3359" s="27"/>
      <c r="V3359" s="27"/>
      <c r="W3359" s="27"/>
      <c r="X3359" s="27"/>
      <c r="Y3359" s="27"/>
      <c r="Z3359" s="27"/>
      <c r="AA3359" s="27"/>
      <c r="AB3359" s="27"/>
      <c r="AC3359" s="27"/>
      <c r="AD3359" s="27"/>
      <c r="AE3359" s="27"/>
    </row>
    <row r="3360" spans="1:31" ht="15.75" customHeight="1" x14ac:dyDescent="0.2">
      <c r="A3360" s="22">
        <v>37572</v>
      </c>
      <c r="B3360" s="23">
        <f t="shared" ref="B3360:C3360" si="6725">LN(D3360)</f>
        <v>6.7832119439075367</v>
      </c>
      <c r="C3360" s="23">
        <f t="shared" si="6725"/>
        <v>7.2074894324580594</v>
      </c>
      <c r="D3360" s="24">
        <v>882.9</v>
      </c>
      <c r="E3360" s="24">
        <v>1349.5</v>
      </c>
      <c r="F3360" s="27">
        <f t="shared" ref="F3360:G3360" si="6726">LN(D3360/D3359)</f>
        <v>7.7317042352186118E-3</v>
      </c>
      <c r="G3360" s="27">
        <f t="shared" si="6726"/>
        <v>2.278446760318522E-2</v>
      </c>
      <c r="H3360" s="27">
        <f t="shared" si="6646"/>
        <v>0.94113380359049292</v>
      </c>
      <c r="I3360" s="27"/>
      <c r="J3360" s="27">
        <v>3322</v>
      </c>
      <c r="K3360" s="27">
        <v>6.5897078024282898</v>
      </c>
      <c r="L3360" s="37">
        <v>0.11862045185695358</v>
      </c>
      <c r="M3360" s="27"/>
      <c r="N3360" s="27"/>
      <c r="O3360" s="27"/>
      <c r="P3360" s="27"/>
      <c r="Q3360" s="27"/>
      <c r="R3360" s="27"/>
      <c r="S3360" s="27"/>
      <c r="T3360" s="27"/>
      <c r="U3360" s="27"/>
      <c r="V3360" s="27"/>
      <c r="W3360" s="27"/>
      <c r="X3360" s="27"/>
      <c r="Y3360" s="27"/>
      <c r="Z3360" s="27"/>
      <c r="AA3360" s="27"/>
      <c r="AB3360" s="27"/>
      <c r="AC3360" s="27"/>
      <c r="AD3360" s="27"/>
      <c r="AE3360" s="27"/>
    </row>
    <row r="3361" spans="1:31" ht="15.75" customHeight="1" x14ac:dyDescent="0.2">
      <c r="A3361" s="22">
        <v>37573</v>
      </c>
      <c r="B3361" s="23">
        <f t="shared" ref="B3361:C3361" si="6727">LN(D3361)</f>
        <v>6.7827587888074516</v>
      </c>
      <c r="C3361" s="23">
        <f t="shared" si="6727"/>
        <v>7.2161954045184276</v>
      </c>
      <c r="D3361" s="24">
        <v>882.5</v>
      </c>
      <c r="E3361" s="24">
        <v>1361.3</v>
      </c>
      <c r="F3361" s="27">
        <f t="shared" ref="F3361:G3361" si="6728">LN(D3361/D3360)</f>
        <v>-4.5315510008486987E-4</v>
      </c>
      <c r="G3361" s="27">
        <f t="shared" si="6728"/>
        <v>8.7059720603680692E-3</v>
      </c>
      <c r="H3361" s="27">
        <f t="shared" si="6646"/>
        <v>0.9399355766558678</v>
      </c>
      <c r="I3361" s="27"/>
      <c r="J3361" s="27">
        <v>3323</v>
      </c>
      <c r="K3361" s="27">
        <v>6.6158304321456782</v>
      </c>
      <c r="L3361" s="37">
        <v>0.11709515580079977</v>
      </c>
      <c r="M3361" s="27"/>
      <c r="N3361" s="27"/>
      <c r="O3361" s="27"/>
      <c r="P3361" s="27"/>
      <c r="Q3361" s="27"/>
      <c r="R3361" s="27"/>
      <c r="S3361" s="27"/>
      <c r="T3361" s="27"/>
      <c r="U3361" s="27"/>
      <c r="V3361" s="27"/>
      <c r="W3361" s="27"/>
      <c r="X3361" s="27"/>
      <c r="Y3361" s="27"/>
      <c r="Z3361" s="27"/>
      <c r="AA3361" s="27"/>
      <c r="AB3361" s="27"/>
      <c r="AC3361" s="27"/>
      <c r="AD3361" s="27"/>
      <c r="AE3361" s="27"/>
    </row>
    <row r="3362" spans="1:31" ht="15.75" customHeight="1" x14ac:dyDescent="0.2">
      <c r="A3362" s="22">
        <v>37574</v>
      </c>
      <c r="B3362" s="23">
        <f t="shared" ref="B3362:C3362" si="6729">LN(D3362)</f>
        <v>6.8070505748605052</v>
      </c>
      <c r="C3362" s="23">
        <f t="shared" si="6729"/>
        <v>7.2524082476935439</v>
      </c>
      <c r="D3362" s="24">
        <v>904.2</v>
      </c>
      <c r="E3362" s="24">
        <v>1411.5</v>
      </c>
      <c r="F3362" s="27">
        <f t="shared" ref="F3362:G3362" si="6730">LN(D3362/D3361)</f>
        <v>2.4291786053052981E-2</v>
      </c>
      <c r="G3362" s="27">
        <f t="shared" si="6730"/>
        <v>3.6212843175116673E-2</v>
      </c>
      <c r="H3362" s="27">
        <f t="shared" si="6646"/>
        <v>0.93859175357721014</v>
      </c>
      <c r="I3362" s="27"/>
      <c r="J3362" s="27">
        <v>3324</v>
      </c>
      <c r="K3362" s="27">
        <v>6.6154459231517553</v>
      </c>
      <c r="L3362" s="37">
        <v>0.13553857988043294</v>
      </c>
      <c r="M3362" s="27"/>
      <c r="N3362" s="27"/>
      <c r="O3362" s="27"/>
      <c r="P3362" s="27"/>
      <c r="Q3362" s="27"/>
      <c r="R3362" s="27"/>
      <c r="S3362" s="27"/>
      <c r="T3362" s="27"/>
      <c r="U3362" s="27"/>
      <c r="V3362" s="27"/>
      <c r="W3362" s="27"/>
      <c r="X3362" s="27"/>
      <c r="Y3362" s="27"/>
      <c r="Z3362" s="27"/>
      <c r="AA3362" s="27"/>
      <c r="AB3362" s="27"/>
      <c r="AC3362" s="27"/>
      <c r="AD3362" s="27"/>
      <c r="AE3362" s="27"/>
    </row>
    <row r="3363" spans="1:31" ht="15.75" customHeight="1" x14ac:dyDescent="0.2">
      <c r="A3363" s="22">
        <v>37575</v>
      </c>
      <c r="B3363" s="23">
        <f t="shared" ref="B3363:C3363" si="6731">LN(D3363)</f>
        <v>6.8132247951359037</v>
      </c>
      <c r="C3363" s="23">
        <f t="shared" si="6731"/>
        <v>7.252124821063715</v>
      </c>
      <c r="D3363" s="24">
        <v>909.8</v>
      </c>
      <c r="E3363" s="24">
        <v>1411.1</v>
      </c>
      <c r="F3363" s="27">
        <f t="shared" ref="F3363:G3363" si="6732">LN(D3363/D3362)</f>
        <v>6.1742202753988082E-3</v>
      </c>
      <c r="G3363" s="27">
        <f t="shared" si="6732"/>
        <v>-2.8342662982905206E-4</v>
      </c>
      <c r="H3363" s="27">
        <f t="shared" si="6646"/>
        <v>0.93947980257413233</v>
      </c>
      <c r="I3363" s="27"/>
      <c r="J3363" s="27">
        <v>3325</v>
      </c>
      <c r="K3363" s="27">
        <v>6.6008888200061202</v>
      </c>
      <c r="L3363" s="37">
        <v>0.11727856619001731</v>
      </c>
      <c r="M3363" s="27"/>
      <c r="N3363" s="27"/>
      <c r="O3363" s="27"/>
      <c r="P3363" s="27"/>
      <c r="Q3363" s="27"/>
      <c r="R3363" s="27"/>
      <c r="S3363" s="27"/>
      <c r="T3363" s="27"/>
      <c r="U3363" s="27"/>
      <c r="V3363" s="27"/>
      <c r="W3363" s="27"/>
      <c r="X3363" s="27"/>
      <c r="Y3363" s="27"/>
      <c r="Z3363" s="27"/>
      <c r="AA3363" s="27"/>
      <c r="AB3363" s="27"/>
      <c r="AC3363" s="27"/>
      <c r="AD3363" s="27"/>
      <c r="AE3363" s="27"/>
    </row>
    <row r="3364" spans="1:31" ht="15.75" customHeight="1" x14ac:dyDescent="0.2">
      <c r="A3364" s="22">
        <v>37578</v>
      </c>
      <c r="B3364" s="23">
        <f t="shared" ref="B3364:C3364" si="6733">LN(D3364)</f>
        <v>6.8027280411144311</v>
      </c>
      <c r="C3364" s="23">
        <f t="shared" si="6733"/>
        <v>7.2396456060982386</v>
      </c>
      <c r="D3364" s="24">
        <v>900.3</v>
      </c>
      <c r="E3364" s="24">
        <v>1393.6</v>
      </c>
      <c r="F3364" s="27">
        <f t="shared" ref="F3364:G3364" si="6734">LN(D3364/D3363)</f>
        <v>-1.0496754021472619E-2</v>
      </c>
      <c r="G3364" s="27">
        <f t="shared" si="6734"/>
        <v>-1.2479214965476673E-2</v>
      </c>
      <c r="H3364" s="27">
        <f t="shared" si="6646"/>
        <v>0.93964931589803591</v>
      </c>
      <c r="I3364" s="27"/>
      <c r="J3364" s="27">
        <v>3326</v>
      </c>
      <c r="K3364" s="27">
        <v>6.5829885642595372</v>
      </c>
      <c r="L3364" s="37">
        <v>0.12044491764897813</v>
      </c>
      <c r="M3364" s="27"/>
      <c r="N3364" s="27"/>
      <c r="O3364" s="27"/>
      <c r="P3364" s="27"/>
      <c r="Q3364" s="27"/>
      <c r="R3364" s="27"/>
      <c r="S3364" s="27"/>
      <c r="T3364" s="27"/>
      <c r="U3364" s="27"/>
      <c r="V3364" s="27"/>
      <c r="W3364" s="27"/>
      <c r="X3364" s="27"/>
      <c r="Y3364" s="27"/>
      <c r="Z3364" s="27"/>
      <c r="AA3364" s="27"/>
      <c r="AB3364" s="27"/>
      <c r="AC3364" s="27"/>
      <c r="AD3364" s="27"/>
      <c r="AE3364" s="27"/>
    </row>
    <row r="3365" spans="1:31" ht="15.75" customHeight="1" x14ac:dyDescent="0.2">
      <c r="A3365" s="22">
        <v>37579</v>
      </c>
      <c r="B3365" s="23">
        <f t="shared" ref="B3365:C3365" si="6735">LN(D3365)</f>
        <v>6.7987213579580015</v>
      </c>
      <c r="C3365" s="23">
        <f t="shared" si="6735"/>
        <v>7.2258453076053</v>
      </c>
      <c r="D3365" s="24">
        <v>896.7</v>
      </c>
      <c r="E3365" s="24">
        <v>1374.5</v>
      </c>
      <c r="F3365" s="27">
        <f t="shared" ref="F3365:G3365" si="6736">LN(D3365/D3364)</f>
        <v>-4.0066831564291036E-3</v>
      </c>
      <c r="G3365" s="27">
        <f t="shared" si="6736"/>
        <v>-1.3800298492937837E-2</v>
      </c>
      <c r="H3365" s="27">
        <f t="shared" si="6646"/>
        <v>0.94088941411494864</v>
      </c>
      <c r="I3365" s="27"/>
      <c r="J3365" s="27">
        <v>3327</v>
      </c>
      <c r="K3365" s="27">
        <v>6.6103655331812963</v>
      </c>
      <c r="L3365" s="37">
        <v>0.13239717112866067</v>
      </c>
      <c r="M3365" s="27"/>
      <c r="N3365" s="27"/>
      <c r="O3365" s="27"/>
      <c r="P3365" s="27"/>
      <c r="Q3365" s="27"/>
      <c r="R3365" s="27"/>
      <c r="S3365" s="27"/>
      <c r="T3365" s="27"/>
      <c r="U3365" s="27"/>
      <c r="V3365" s="27"/>
      <c r="W3365" s="27"/>
      <c r="X3365" s="27"/>
      <c r="Y3365" s="27"/>
      <c r="Z3365" s="27"/>
      <c r="AA3365" s="27"/>
      <c r="AB3365" s="27"/>
      <c r="AC3365" s="27"/>
      <c r="AD3365" s="27"/>
      <c r="AE3365" s="27"/>
    </row>
    <row r="3366" spans="1:31" ht="15.75" customHeight="1" x14ac:dyDescent="0.2">
      <c r="A3366" s="22">
        <v>37580</v>
      </c>
      <c r="B3366" s="23">
        <f t="shared" ref="B3366:C3366" si="6737">LN(D3366)</f>
        <v>6.8179399746597733</v>
      </c>
      <c r="C3366" s="23">
        <f t="shared" si="6737"/>
        <v>7.2579190713052117</v>
      </c>
      <c r="D3366" s="24">
        <v>914.1</v>
      </c>
      <c r="E3366" s="24">
        <v>1419.3</v>
      </c>
      <c r="F3366" s="27">
        <f t="shared" ref="F3366:G3366" si="6738">LN(D3366/D3365)</f>
        <v>1.9218616701771205E-2</v>
      </c>
      <c r="G3366" s="27">
        <f t="shared" si="6738"/>
        <v>3.207376369991171E-2</v>
      </c>
      <c r="H3366" s="27">
        <f t="shared" si="6646"/>
        <v>0.93937944301625897</v>
      </c>
      <c r="I3366" s="27"/>
      <c r="J3366" s="27">
        <v>3328</v>
      </c>
      <c r="K3366" s="27">
        <v>6.5931448580536927</v>
      </c>
      <c r="L3366" s="37">
        <v>0.12574751609106727</v>
      </c>
      <c r="M3366" s="27"/>
      <c r="N3366" s="27"/>
      <c r="O3366" s="27"/>
      <c r="P3366" s="27"/>
      <c r="Q3366" s="27"/>
      <c r="R3366" s="27"/>
      <c r="S3366" s="27"/>
      <c r="T3366" s="27"/>
      <c r="U3366" s="27"/>
      <c r="V3366" s="27"/>
      <c r="W3366" s="27"/>
      <c r="X3366" s="27"/>
      <c r="Y3366" s="27"/>
      <c r="Z3366" s="27"/>
      <c r="AA3366" s="27"/>
      <c r="AB3366" s="27"/>
      <c r="AC3366" s="27"/>
      <c r="AD3366" s="27"/>
      <c r="AE3366" s="27"/>
    </row>
    <row r="3367" spans="1:31" ht="15.75" customHeight="1" x14ac:dyDescent="0.2">
      <c r="A3367" s="22">
        <v>37581</v>
      </c>
      <c r="B3367" s="23">
        <f t="shared" ref="B3367:C3367" si="6739">LN(D3367)</f>
        <v>6.8391551874898804</v>
      </c>
      <c r="C3367" s="23">
        <f t="shared" si="6739"/>
        <v>7.2913155517022519</v>
      </c>
      <c r="D3367" s="24">
        <v>933.7</v>
      </c>
      <c r="E3367" s="24">
        <v>1467.5</v>
      </c>
      <c r="F3367" s="27">
        <f t="shared" ref="F3367:G3367" si="6740">LN(D3367/D3366)</f>
        <v>2.1215212830107105E-2</v>
      </c>
      <c r="G3367" s="27">
        <f t="shared" si="6740"/>
        <v>3.3396480397039498E-2</v>
      </c>
      <c r="H3367" s="27">
        <f t="shared" si="6646"/>
        <v>0.93798644963228772</v>
      </c>
      <c r="I3367" s="27"/>
      <c r="J3367" s="27">
        <v>3329</v>
      </c>
      <c r="K3367" s="27">
        <v>6.5786336083692545</v>
      </c>
      <c r="L3367" s="37">
        <v>0.12932836790688818</v>
      </c>
      <c r="M3367" s="27"/>
      <c r="N3367" s="27"/>
      <c r="O3367" s="27"/>
      <c r="P3367" s="27"/>
      <c r="Q3367" s="27"/>
      <c r="R3367" s="27"/>
      <c r="S3367" s="27"/>
      <c r="T3367" s="27"/>
      <c r="U3367" s="27"/>
      <c r="V3367" s="27"/>
      <c r="W3367" s="27"/>
      <c r="X3367" s="27"/>
      <c r="Y3367" s="27"/>
      <c r="Z3367" s="27"/>
      <c r="AA3367" s="27"/>
      <c r="AB3367" s="27"/>
      <c r="AC3367" s="27"/>
      <c r="AD3367" s="27"/>
      <c r="AE3367" s="27"/>
    </row>
    <row r="3368" spans="1:31" ht="15.75" customHeight="1" x14ac:dyDescent="0.2">
      <c r="A3368" s="22">
        <v>37582</v>
      </c>
      <c r="B3368" s="23">
        <f t="shared" ref="B3368:C3368" si="6741">LN(D3368)</f>
        <v>6.8357220760823054</v>
      </c>
      <c r="C3368" s="23">
        <f t="shared" si="6741"/>
        <v>7.2921329347598167</v>
      </c>
      <c r="D3368" s="24">
        <v>930.5</v>
      </c>
      <c r="E3368" s="24">
        <v>1468.7</v>
      </c>
      <c r="F3368" s="27">
        <f t="shared" ref="F3368:G3368" si="6742">LN(D3368/D3367)</f>
        <v>-3.4331114075748298E-3</v>
      </c>
      <c r="G3368" s="27">
        <f t="shared" si="6742"/>
        <v>8.1738305756534017E-4</v>
      </c>
      <c r="H3368" s="27">
        <f t="shared" si="6646"/>
        <v>0.93741051311586598</v>
      </c>
      <c r="I3368" s="27"/>
      <c r="J3368" s="27">
        <v>3330</v>
      </c>
      <c r="K3368" s="27">
        <v>6.5612422929415031</v>
      </c>
      <c r="L3368" s="37">
        <v>0.123994239495266</v>
      </c>
      <c r="M3368" s="27"/>
      <c r="N3368" s="27"/>
      <c r="O3368" s="27"/>
      <c r="P3368" s="27"/>
      <c r="Q3368" s="27"/>
      <c r="R3368" s="27"/>
      <c r="S3368" s="27"/>
      <c r="T3368" s="27"/>
      <c r="U3368" s="27"/>
      <c r="V3368" s="27"/>
      <c r="W3368" s="27"/>
      <c r="X3368" s="27"/>
      <c r="Y3368" s="27"/>
      <c r="Z3368" s="27"/>
      <c r="AA3368" s="27"/>
      <c r="AB3368" s="27"/>
      <c r="AC3368" s="27"/>
      <c r="AD3368" s="27"/>
      <c r="AE3368" s="27"/>
    </row>
    <row r="3369" spans="1:31" ht="15.75" customHeight="1" x14ac:dyDescent="0.2">
      <c r="A3369" s="22">
        <v>37585</v>
      </c>
      <c r="B3369" s="23">
        <f t="shared" ref="B3369:C3369" si="6743">LN(D3369)</f>
        <v>6.8381908155962279</v>
      </c>
      <c r="C3369" s="23">
        <f t="shared" si="6743"/>
        <v>7.3010803271961331</v>
      </c>
      <c r="D3369" s="24">
        <v>932.8</v>
      </c>
      <c r="E3369" s="24">
        <v>1481.9</v>
      </c>
      <c r="F3369" s="27">
        <f t="shared" ref="F3369:G3369" si="6744">LN(D3369/D3368)</f>
        <v>2.4687395139224521E-3</v>
      </c>
      <c r="G3369" s="27">
        <f t="shared" si="6744"/>
        <v>8.9473924363159957E-3</v>
      </c>
      <c r="H3369" s="27">
        <f t="shared" si="6646"/>
        <v>0.93659986045138188</v>
      </c>
      <c r="I3369" s="27"/>
      <c r="J3369" s="27">
        <v>3331</v>
      </c>
      <c r="K3369" s="27">
        <v>6.5470316809441496</v>
      </c>
      <c r="L3369" s="37">
        <v>0.11890678145815681</v>
      </c>
      <c r="M3369" s="27"/>
      <c r="N3369" s="27"/>
      <c r="O3369" s="27"/>
      <c r="P3369" s="27"/>
      <c r="Q3369" s="27"/>
      <c r="R3369" s="27"/>
      <c r="S3369" s="27"/>
      <c r="T3369" s="27"/>
      <c r="U3369" s="27"/>
      <c r="V3369" s="27"/>
      <c r="W3369" s="27"/>
      <c r="X3369" s="27"/>
      <c r="Y3369" s="27"/>
      <c r="Z3369" s="27"/>
      <c r="AA3369" s="27"/>
      <c r="AB3369" s="27"/>
      <c r="AC3369" s="27"/>
      <c r="AD3369" s="27"/>
      <c r="AE3369" s="27"/>
    </row>
    <row r="3370" spans="1:31" ht="15.75" customHeight="1" x14ac:dyDescent="0.2">
      <c r="A3370" s="22">
        <v>37586</v>
      </c>
      <c r="B3370" s="23">
        <f t="shared" ref="B3370:C3370" si="6745">LN(D3370)</f>
        <v>6.8170644136976328</v>
      </c>
      <c r="C3370" s="23">
        <f t="shared" si="6745"/>
        <v>7.2754492894033032</v>
      </c>
      <c r="D3370" s="24">
        <v>913.3</v>
      </c>
      <c r="E3370" s="24">
        <v>1444.4</v>
      </c>
      <c r="F3370" s="27">
        <f t="shared" ref="F3370:G3370" si="6746">LN(D3370/D3369)</f>
        <v>-2.1126401898594702E-2</v>
      </c>
      <c r="G3370" s="27">
        <f t="shared" si="6746"/>
        <v>-2.5631037792830061E-2</v>
      </c>
      <c r="H3370" s="27">
        <f t="shared" si="6646"/>
        <v>0.93699566068403384</v>
      </c>
      <c r="I3370" s="27"/>
      <c r="J3370" s="27">
        <v>3332</v>
      </c>
      <c r="K3370" s="27">
        <v>6.5538572289133317</v>
      </c>
      <c r="L3370" s="37">
        <v>0.12887773874173547</v>
      </c>
      <c r="M3370" s="27"/>
      <c r="N3370" s="27"/>
      <c r="O3370" s="27"/>
      <c r="P3370" s="27"/>
      <c r="Q3370" s="27"/>
      <c r="R3370" s="27"/>
      <c r="S3370" s="27"/>
      <c r="T3370" s="27"/>
      <c r="U3370" s="27"/>
      <c r="V3370" s="27"/>
      <c r="W3370" s="27"/>
      <c r="X3370" s="27"/>
      <c r="Y3370" s="27"/>
      <c r="Z3370" s="27"/>
      <c r="AA3370" s="27"/>
      <c r="AB3370" s="27"/>
      <c r="AC3370" s="27"/>
      <c r="AD3370" s="27"/>
      <c r="AE3370" s="27"/>
    </row>
    <row r="3371" spans="1:31" ht="15.75" customHeight="1" x14ac:dyDescent="0.2">
      <c r="A3371" s="22">
        <v>37587</v>
      </c>
      <c r="B3371" s="23">
        <f t="shared" ref="B3371:C3371" si="6747">LN(D3371)</f>
        <v>6.8446024639768686</v>
      </c>
      <c r="C3371" s="23">
        <f t="shared" si="6747"/>
        <v>7.3051210088336518</v>
      </c>
      <c r="D3371" s="24">
        <v>938.8</v>
      </c>
      <c r="E3371" s="24">
        <v>1487.9</v>
      </c>
      <c r="F3371" s="27">
        <f t="shared" ref="F3371:G3371" si="6748">LN(D3371/D3370)</f>
        <v>2.7538050279235147E-2</v>
      </c>
      <c r="G3371" s="27">
        <f t="shared" si="6748"/>
        <v>2.9671719430348992E-2</v>
      </c>
      <c r="H3371" s="27">
        <f t="shared" si="6646"/>
        <v>0.93695949125279299</v>
      </c>
      <c r="I3371" s="27"/>
      <c r="J3371" s="27">
        <v>3333</v>
      </c>
      <c r="K3371" s="27">
        <v>6.543315373528098</v>
      </c>
      <c r="L3371" s="37">
        <v>0.11173880189750385</v>
      </c>
      <c r="M3371" s="27"/>
      <c r="N3371" s="27"/>
      <c r="O3371" s="27"/>
      <c r="P3371" s="27"/>
      <c r="Q3371" s="27"/>
      <c r="R3371" s="27"/>
      <c r="S3371" s="27"/>
      <c r="T3371" s="27"/>
      <c r="U3371" s="27"/>
      <c r="V3371" s="27"/>
      <c r="W3371" s="27"/>
      <c r="X3371" s="27"/>
      <c r="Y3371" s="27"/>
      <c r="Z3371" s="27"/>
      <c r="AA3371" s="27"/>
      <c r="AB3371" s="27"/>
      <c r="AC3371" s="27"/>
      <c r="AD3371" s="27"/>
      <c r="AE3371" s="27"/>
    </row>
    <row r="3372" spans="1:31" ht="15.75" customHeight="1" x14ac:dyDescent="0.2">
      <c r="A3372" s="22">
        <v>37588</v>
      </c>
      <c r="B3372" s="23">
        <f t="shared" ref="B3372:C3372" si="6749">LN(D3372)</f>
        <v>6.8446024639768686</v>
      </c>
      <c r="C3372" s="23">
        <f t="shared" si="6749"/>
        <v>7.3051210088336518</v>
      </c>
      <c r="D3372" s="24">
        <v>938.8</v>
      </c>
      <c r="E3372" s="24">
        <v>1487.9</v>
      </c>
      <c r="F3372" s="27">
        <f t="shared" ref="F3372:G3372" si="6750">LN(D3372/D3371)</f>
        <v>0</v>
      </c>
      <c r="G3372" s="27">
        <f t="shared" si="6750"/>
        <v>0</v>
      </c>
      <c r="H3372" s="27">
        <f t="shared" si="6646"/>
        <v>0.93695949125279299</v>
      </c>
      <c r="I3372" s="27"/>
      <c r="J3372" s="27">
        <v>3334</v>
      </c>
      <c r="K3372" s="27">
        <v>6.5771541201149324</v>
      </c>
      <c r="L3372" s="37">
        <v>0.11232076321898266</v>
      </c>
      <c r="M3372" s="27"/>
      <c r="N3372" s="27"/>
      <c r="O3372" s="27"/>
      <c r="P3372" s="27"/>
      <c r="Q3372" s="27"/>
      <c r="R3372" s="27"/>
      <c r="S3372" s="27"/>
      <c r="T3372" s="27"/>
      <c r="U3372" s="27"/>
      <c r="V3372" s="27"/>
      <c r="W3372" s="27"/>
      <c r="X3372" s="27"/>
      <c r="Y3372" s="27"/>
      <c r="Z3372" s="27"/>
      <c r="AA3372" s="27"/>
      <c r="AB3372" s="27"/>
      <c r="AC3372" s="27"/>
      <c r="AD3372" s="27"/>
      <c r="AE3372" s="27"/>
    </row>
    <row r="3373" spans="1:31" ht="15.75" customHeight="1" x14ac:dyDescent="0.2">
      <c r="A3373" s="22">
        <v>37589</v>
      </c>
      <c r="B3373" s="23">
        <f t="shared" ref="B3373:C3373" si="6751">LN(D3373)</f>
        <v>6.841935937944843</v>
      </c>
      <c r="C3373" s="23">
        <f t="shared" si="6751"/>
        <v>7.2989186023794419</v>
      </c>
      <c r="D3373" s="24">
        <v>936.3</v>
      </c>
      <c r="E3373" s="24">
        <v>1478.7</v>
      </c>
      <c r="F3373" s="27">
        <f t="shared" ref="F3373:G3373" si="6752">LN(D3373/D3372)</f>
        <v>-2.6665260320249957E-3</v>
      </c>
      <c r="G3373" s="27">
        <f t="shared" si="6752"/>
        <v>-6.2024064542099272E-3</v>
      </c>
      <c r="H3373" s="27">
        <f t="shared" si="6646"/>
        <v>0.93739036022601718</v>
      </c>
      <c r="I3373" s="27"/>
      <c r="J3373" s="27">
        <v>3335</v>
      </c>
      <c r="K3373" s="27">
        <v>6.6082335460416788</v>
      </c>
      <c r="L3373" s="37">
        <v>0.11955739572018143</v>
      </c>
      <c r="M3373" s="27"/>
      <c r="N3373" s="27"/>
      <c r="O3373" s="27"/>
      <c r="P3373" s="27"/>
      <c r="Q3373" s="27"/>
      <c r="R3373" s="27"/>
      <c r="S3373" s="27"/>
      <c r="T3373" s="27"/>
      <c r="U3373" s="27"/>
      <c r="V3373" s="27"/>
      <c r="W3373" s="27"/>
      <c r="X3373" s="27"/>
      <c r="Y3373" s="27"/>
      <c r="Z3373" s="27"/>
      <c r="AA3373" s="27"/>
      <c r="AB3373" s="27"/>
      <c r="AC3373" s="27"/>
      <c r="AD3373" s="27"/>
      <c r="AE3373" s="27"/>
    </row>
    <row r="3374" spans="1:31" ht="15.75" customHeight="1" x14ac:dyDescent="0.2">
      <c r="A3374" s="22">
        <v>37592</v>
      </c>
      <c r="B3374" s="23">
        <f t="shared" ref="B3374:C3374" si="6753">LN(D3374)</f>
        <v>6.8400116268956177</v>
      </c>
      <c r="C3374" s="23">
        <f t="shared" si="6753"/>
        <v>7.3029680106259498</v>
      </c>
      <c r="D3374" s="24">
        <v>934.5</v>
      </c>
      <c r="E3374" s="24">
        <v>1484.7</v>
      </c>
      <c r="F3374" s="27">
        <f t="shared" ref="F3374:G3374" si="6754">LN(D3374/D3373)</f>
        <v>-1.9243110492258772E-3</v>
      </c>
      <c r="G3374" s="27">
        <f t="shared" si="6754"/>
        <v>4.0494082465081819E-3</v>
      </c>
      <c r="H3374" s="27">
        <f t="shared" si="6646"/>
        <v>0.93660709138302101</v>
      </c>
      <c r="I3374" s="27"/>
      <c r="J3374" s="27">
        <v>3336</v>
      </c>
      <c r="K3374" s="27">
        <v>6.6147404992430854</v>
      </c>
      <c r="L3374" s="37">
        <v>0.12032667191333513</v>
      </c>
      <c r="M3374" s="27"/>
      <c r="N3374" s="27"/>
      <c r="O3374" s="27"/>
      <c r="P3374" s="27"/>
      <c r="Q3374" s="27"/>
      <c r="R3374" s="27"/>
      <c r="S3374" s="27"/>
      <c r="T3374" s="27"/>
      <c r="U3374" s="27"/>
      <c r="V3374" s="27"/>
      <c r="W3374" s="27"/>
      <c r="X3374" s="27"/>
      <c r="Y3374" s="27"/>
      <c r="Z3374" s="27"/>
      <c r="AA3374" s="27"/>
      <c r="AB3374" s="27"/>
      <c r="AC3374" s="27"/>
      <c r="AD3374" s="27"/>
      <c r="AE3374" s="27"/>
    </row>
    <row r="3375" spans="1:31" ht="15.75" customHeight="1" x14ac:dyDescent="0.2">
      <c r="A3375" s="22">
        <v>37593</v>
      </c>
      <c r="B3375" s="23">
        <f t="shared" ref="B3375:C3375" si="6755">LN(D3375)</f>
        <v>6.8251342502938002</v>
      </c>
      <c r="C3375" s="23">
        <f t="shared" si="6755"/>
        <v>7.2785599268266763</v>
      </c>
      <c r="D3375" s="24">
        <v>920.7</v>
      </c>
      <c r="E3375" s="24">
        <v>1448.9</v>
      </c>
      <c r="F3375" s="27">
        <f t="shared" ref="F3375:G3375" si="6756">LN(D3375/D3374)</f>
        <v>-1.4877376601817347E-2</v>
      </c>
      <c r="G3375" s="27">
        <f t="shared" si="6756"/>
        <v>-2.4408083799273398E-2</v>
      </c>
      <c r="H3375" s="27">
        <f t="shared" si="6646"/>
        <v>0.93770393029784926</v>
      </c>
      <c r="I3375" s="27"/>
      <c r="J3375" s="27">
        <v>3337</v>
      </c>
      <c r="K3375" s="27">
        <v>6.6534802321283584</v>
      </c>
      <c r="L3375" s="37">
        <v>0.12780438279982942</v>
      </c>
      <c r="M3375" s="27"/>
      <c r="N3375" s="27"/>
      <c r="O3375" s="27"/>
      <c r="P3375" s="27"/>
      <c r="Q3375" s="27"/>
      <c r="R3375" s="27"/>
      <c r="S3375" s="27"/>
      <c r="T3375" s="27"/>
      <c r="U3375" s="27"/>
      <c r="V3375" s="27"/>
      <c r="W3375" s="27"/>
      <c r="X3375" s="27"/>
      <c r="Y3375" s="27"/>
      <c r="Z3375" s="27"/>
      <c r="AA3375" s="27"/>
      <c r="AB3375" s="27"/>
      <c r="AC3375" s="27"/>
      <c r="AD3375" s="27"/>
      <c r="AE3375" s="27"/>
    </row>
    <row r="3376" spans="1:31" ht="15.75" customHeight="1" x14ac:dyDescent="0.2">
      <c r="A3376" s="22">
        <v>37594</v>
      </c>
      <c r="B3376" s="23">
        <f t="shared" ref="B3376:C3376" si="6757">LN(D3376)</f>
        <v>6.8216525799287258</v>
      </c>
      <c r="C3376" s="23">
        <f t="shared" si="6757"/>
        <v>7.2656394914608544</v>
      </c>
      <c r="D3376" s="24">
        <v>917.5</v>
      </c>
      <c r="E3376" s="24">
        <v>1430.3</v>
      </c>
      <c r="F3376" s="27">
        <f t="shared" ref="F3376:G3376" si="6758">LN(D3376/D3375)</f>
        <v>-3.4816703650748528E-3</v>
      </c>
      <c r="G3376" s="27">
        <f t="shared" si="6758"/>
        <v>-1.2920435365822346E-2</v>
      </c>
      <c r="H3376" s="27">
        <f t="shared" si="6646"/>
        <v>0.93889224588504061</v>
      </c>
      <c r="I3376" s="27"/>
      <c r="J3376" s="27">
        <v>3338</v>
      </c>
      <c r="K3376" s="27">
        <v>6.6223383617375244</v>
      </c>
      <c r="L3376" s="37">
        <v>0.1345940275100288</v>
      </c>
      <c r="M3376" s="27"/>
      <c r="N3376" s="27"/>
      <c r="O3376" s="27"/>
      <c r="P3376" s="27"/>
      <c r="Q3376" s="27"/>
      <c r="R3376" s="27"/>
      <c r="S3376" s="27"/>
      <c r="T3376" s="27"/>
      <c r="U3376" s="27"/>
      <c r="V3376" s="27"/>
      <c r="W3376" s="27"/>
      <c r="X3376" s="27"/>
      <c r="Y3376" s="27"/>
      <c r="Z3376" s="27"/>
      <c r="AA3376" s="27"/>
      <c r="AB3376" s="27"/>
      <c r="AC3376" s="27"/>
      <c r="AD3376" s="27"/>
      <c r="AE3376" s="27"/>
    </row>
    <row r="3377" spans="1:31" ht="15.75" customHeight="1" x14ac:dyDescent="0.2">
      <c r="A3377" s="22">
        <v>37595</v>
      </c>
      <c r="B3377" s="23">
        <f t="shared" ref="B3377:C3377" si="6759">LN(D3377)</f>
        <v>6.8095910301949054</v>
      </c>
      <c r="C3377" s="23">
        <f t="shared" si="6759"/>
        <v>7.2518413140804565</v>
      </c>
      <c r="D3377" s="24">
        <v>906.5</v>
      </c>
      <c r="E3377" s="24">
        <v>1410.7</v>
      </c>
      <c r="F3377" s="27">
        <f t="shared" ref="F3377:G3377" si="6760">LN(D3377/D3376)</f>
        <v>-1.2061549733819546E-2</v>
      </c>
      <c r="G3377" s="27">
        <f t="shared" si="6760"/>
        <v>-1.3798177380397673E-2</v>
      </c>
      <c r="H3377" s="27">
        <f t="shared" si="6646"/>
        <v>0.93901544935534365</v>
      </c>
      <c r="I3377" s="27"/>
      <c r="J3377" s="27">
        <v>3339</v>
      </c>
      <c r="K3377" s="27">
        <v>6.647227058669368</v>
      </c>
      <c r="L3377" s="37">
        <v>0.13178534442004342</v>
      </c>
      <c r="M3377" s="27"/>
      <c r="N3377" s="27"/>
      <c r="O3377" s="27"/>
      <c r="P3377" s="27"/>
      <c r="Q3377" s="27"/>
      <c r="R3377" s="27"/>
      <c r="S3377" s="27"/>
      <c r="T3377" s="27"/>
      <c r="U3377" s="27"/>
      <c r="V3377" s="27"/>
      <c r="W3377" s="27"/>
      <c r="X3377" s="27"/>
      <c r="Y3377" s="27"/>
      <c r="Z3377" s="27"/>
      <c r="AA3377" s="27"/>
      <c r="AB3377" s="27"/>
      <c r="AC3377" s="27"/>
      <c r="AD3377" s="27"/>
      <c r="AE3377" s="27"/>
    </row>
    <row r="3378" spans="1:31" ht="15.75" customHeight="1" x14ac:dyDescent="0.2">
      <c r="A3378" s="22">
        <v>37596</v>
      </c>
      <c r="B3378" s="23">
        <f t="shared" ref="B3378:C3378" si="6761">LN(D3378)</f>
        <v>6.8158592642776004</v>
      </c>
      <c r="C3378" s="23">
        <f t="shared" si="6761"/>
        <v>7.2601008647596403</v>
      </c>
      <c r="D3378" s="24">
        <v>912.2</v>
      </c>
      <c r="E3378" s="24">
        <v>1422.4</v>
      </c>
      <c r="F3378" s="27">
        <f t="shared" ref="F3378:G3378" si="6762">LN(D3378/D3377)</f>
        <v>6.2682340826942622E-3</v>
      </c>
      <c r="G3378" s="27">
        <f t="shared" si="6762"/>
        <v>8.2595506791835801E-3</v>
      </c>
      <c r="H3378" s="27">
        <f t="shared" si="6646"/>
        <v>0.93881054702168421</v>
      </c>
      <c r="I3378" s="27"/>
      <c r="J3378" s="27">
        <v>3340</v>
      </c>
      <c r="K3378" s="27">
        <v>6.6567706297580651</v>
      </c>
      <c r="L3378" s="37">
        <v>0.12802574182362392</v>
      </c>
      <c r="M3378" s="27"/>
      <c r="N3378" s="27"/>
      <c r="O3378" s="27"/>
      <c r="P3378" s="27"/>
      <c r="Q3378" s="27"/>
      <c r="R3378" s="27"/>
      <c r="S3378" s="27"/>
      <c r="T3378" s="27"/>
      <c r="U3378" s="27"/>
      <c r="V3378" s="27"/>
      <c r="W3378" s="27"/>
      <c r="X3378" s="27"/>
      <c r="Y3378" s="27"/>
      <c r="Z3378" s="27"/>
      <c r="AA3378" s="27"/>
      <c r="AB3378" s="27"/>
      <c r="AC3378" s="27"/>
      <c r="AD3378" s="27"/>
      <c r="AE3378" s="27"/>
    </row>
    <row r="3379" spans="1:31" ht="15.75" customHeight="1" x14ac:dyDescent="0.2">
      <c r="A3379" s="22">
        <v>37599</v>
      </c>
      <c r="B3379" s="23">
        <f t="shared" ref="B3379:C3379" si="6763">LN(D3379)</f>
        <v>6.7934661325800096</v>
      </c>
      <c r="C3379" s="23">
        <f t="shared" si="6763"/>
        <v>7.2204469869379464</v>
      </c>
      <c r="D3379" s="24">
        <v>892</v>
      </c>
      <c r="E3379" s="24">
        <v>1367.1</v>
      </c>
      <c r="F3379" s="27">
        <f t="shared" ref="F3379:G3379" si="6764">LN(D3379/D3378)</f>
        <v>-2.2393131697590739E-2</v>
      </c>
      <c r="G3379" s="27">
        <f t="shared" si="6764"/>
        <v>-3.9653877821693738E-2</v>
      </c>
      <c r="H3379" s="27">
        <f t="shared" si="6646"/>
        <v>0.94086503853149805</v>
      </c>
      <c r="I3379" s="27"/>
      <c r="J3379" s="27">
        <v>3341</v>
      </c>
      <c r="K3379" s="27">
        <v>6.6699152716665786</v>
      </c>
      <c r="L3379" s="37">
        <v>0.13214610275649452</v>
      </c>
      <c r="M3379" s="27"/>
      <c r="N3379" s="27"/>
      <c r="O3379" s="27"/>
      <c r="P3379" s="27"/>
      <c r="Q3379" s="27"/>
      <c r="R3379" s="27"/>
      <c r="S3379" s="27"/>
      <c r="T3379" s="27"/>
      <c r="U3379" s="27"/>
      <c r="V3379" s="27"/>
      <c r="W3379" s="27"/>
      <c r="X3379" s="27"/>
      <c r="Y3379" s="27"/>
      <c r="Z3379" s="27"/>
      <c r="AA3379" s="27"/>
      <c r="AB3379" s="27"/>
      <c r="AC3379" s="27"/>
      <c r="AD3379" s="27"/>
      <c r="AE3379" s="27"/>
    </row>
    <row r="3380" spans="1:31" ht="15.75" customHeight="1" x14ac:dyDescent="0.2">
      <c r="A3380" s="22">
        <v>37600</v>
      </c>
      <c r="B3380" s="23">
        <f t="shared" ref="B3380:C3380" si="6765">LN(D3380)</f>
        <v>6.8072717404038148</v>
      </c>
      <c r="C3380" s="23">
        <f t="shared" si="6765"/>
        <v>7.2375624964845651</v>
      </c>
      <c r="D3380" s="24">
        <v>904.4</v>
      </c>
      <c r="E3380" s="24">
        <v>1390.7</v>
      </c>
      <c r="F3380" s="27">
        <f t="shared" ref="F3380:G3380" si="6766">LN(D3380/D3379)</f>
        <v>1.3805607823805377E-2</v>
      </c>
      <c r="G3380" s="27">
        <f t="shared" si="6766"/>
        <v>1.7115509546618779E-2</v>
      </c>
      <c r="H3380" s="27">
        <f t="shared" si="6646"/>
        <v>0.94054755916929889</v>
      </c>
      <c r="I3380" s="27"/>
      <c r="J3380" s="27">
        <v>3342</v>
      </c>
      <c r="K3380" s="27">
        <v>6.6598050152895754</v>
      </c>
      <c r="L3380" s="37">
        <v>0.13152880067531036</v>
      </c>
      <c r="M3380" s="27"/>
      <c r="N3380" s="27"/>
      <c r="O3380" s="27"/>
      <c r="P3380" s="27"/>
      <c r="Q3380" s="27"/>
      <c r="R3380" s="27"/>
      <c r="S3380" s="27"/>
      <c r="T3380" s="27"/>
      <c r="U3380" s="27"/>
      <c r="V3380" s="27"/>
      <c r="W3380" s="27"/>
      <c r="X3380" s="27"/>
      <c r="Y3380" s="27"/>
      <c r="Z3380" s="27"/>
      <c r="AA3380" s="27"/>
      <c r="AB3380" s="27"/>
      <c r="AC3380" s="27"/>
      <c r="AD3380" s="27"/>
      <c r="AE3380" s="27"/>
    </row>
    <row r="3381" spans="1:31" ht="15.75" customHeight="1" x14ac:dyDescent="0.2">
      <c r="A3381" s="22">
        <v>37601</v>
      </c>
      <c r="B3381" s="23">
        <f t="shared" ref="B3381:C3381" si="6767">LN(D3381)</f>
        <v>6.8078244403570878</v>
      </c>
      <c r="C3381" s="23">
        <f t="shared" si="6767"/>
        <v>7.2417243853852318</v>
      </c>
      <c r="D3381" s="24">
        <v>904.9</v>
      </c>
      <c r="E3381" s="24">
        <v>1396.5</v>
      </c>
      <c r="F3381" s="27">
        <f t="shared" ref="F3381:G3381" si="6768">LN(D3381/D3380)</f>
        <v>5.5269995327275221E-4</v>
      </c>
      <c r="G3381" s="27">
        <f t="shared" si="6768"/>
        <v>4.1618889006663278E-3</v>
      </c>
      <c r="H3381" s="27">
        <f t="shared" si="6646"/>
        <v>0.94008333900364782</v>
      </c>
      <c r="I3381" s="27"/>
      <c r="J3381" s="27">
        <v>3343</v>
      </c>
      <c r="K3381" s="27">
        <v>6.6762278444750232</v>
      </c>
      <c r="L3381" s="37">
        <v>0.12182416941515051</v>
      </c>
      <c r="M3381" s="27"/>
      <c r="N3381" s="27"/>
      <c r="O3381" s="27"/>
      <c r="P3381" s="27"/>
      <c r="Q3381" s="27"/>
      <c r="R3381" s="27"/>
      <c r="S3381" s="27"/>
      <c r="T3381" s="27"/>
      <c r="U3381" s="27"/>
      <c r="V3381" s="27"/>
      <c r="W3381" s="27"/>
      <c r="X3381" s="27"/>
      <c r="Y3381" s="27"/>
      <c r="Z3381" s="27"/>
      <c r="AA3381" s="27"/>
      <c r="AB3381" s="27"/>
      <c r="AC3381" s="27"/>
      <c r="AD3381" s="27"/>
      <c r="AE3381" s="27"/>
    </row>
    <row r="3382" spans="1:31" ht="15.75" customHeight="1" x14ac:dyDescent="0.2">
      <c r="A3382" s="22">
        <v>37602</v>
      </c>
      <c r="B3382" s="23">
        <f t="shared" ref="B3382:C3382" si="6769">LN(D3382)</f>
        <v>6.8040600426433722</v>
      </c>
      <c r="C3382" s="23">
        <f t="shared" si="6769"/>
        <v>7.2438703089555085</v>
      </c>
      <c r="D3382" s="24">
        <v>901.5</v>
      </c>
      <c r="E3382" s="24">
        <v>1399.5</v>
      </c>
      <c r="F3382" s="27">
        <f t="shared" ref="F3382:G3382" si="6770">LN(D3382/D3381)</f>
        <v>-3.7643977137155884E-3</v>
      </c>
      <c r="G3382" s="27">
        <f t="shared" si="6770"/>
        <v>2.1459235702766762E-3</v>
      </c>
      <c r="H3382" s="27">
        <f t="shared" si="6646"/>
        <v>0.93928518215346779</v>
      </c>
      <c r="I3382" s="27"/>
      <c r="J3382" s="27">
        <v>3344</v>
      </c>
      <c r="K3382" s="27">
        <v>6.6633705318086083</v>
      </c>
      <c r="L3382" s="37">
        <v>0.11938825699884337</v>
      </c>
      <c r="M3382" s="27"/>
      <c r="N3382" s="27"/>
      <c r="O3382" s="27"/>
      <c r="P3382" s="27"/>
      <c r="Q3382" s="27"/>
      <c r="R3382" s="27"/>
      <c r="S3382" s="27"/>
      <c r="T3382" s="27"/>
      <c r="U3382" s="27"/>
      <c r="V3382" s="27"/>
      <c r="W3382" s="27"/>
      <c r="X3382" s="27"/>
      <c r="Y3382" s="27"/>
      <c r="Z3382" s="27"/>
      <c r="AA3382" s="27"/>
      <c r="AB3382" s="27"/>
      <c r="AC3382" s="27"/>
      <c r="AD3382" s="27"/>
      <c r="AE3382" s="27"/>
    </row>
    <row r="3383" spans="1:31" ht="15.75" customHeight="1" x14ac:dyDescent="0.2">
      <c r="A3383" s="22">
        <v>37603</v>
      </c>
      <c r="B3383" s="23">
        <f t="shared" ref="B3383:C3383" si="6771">LN(D3383)</f>
        <v>6.790547078076596</v>
      </c>
      <c r="C3383" s="23">
        <f t="shared" si="6771"/>
        <v>7.2170031293484787</v>
      </c>
      <c r="D3383" s="24">
        <v>889.4</v>
      </c>
      <c r="E3383" s="24">
        <v>1362.4</v>
      </c>
      <c r="F3383" s="27">
        <f t="shared" ref="F3383:G3383" si="6772">LN(D3383/D3382)</f>
        <v>-1.351296456677592E-2</v>
      </c>
      <c r="G3383" s="27">
        <f t="shared" si="6772"/>
        <v>-2.6867179607029633E-2</v>
      </c>
      <c r="H3383" s="27">
        <f t="shared" si="6646"/>
        <v>0.94090953770857222</v>
      </c>
      <c r="I3383" s="27"/>
      <c r="J3383" s="27">
        <v>3345</v>
      </c>
      <c r="K3383" s="27">
        <v>6.6826664375328795</v>
      </c>
      <c r="L3383" s="37">
        <v>0.11705809723555216</v>
      </c>
      <c r="M3383" s="27"/>
      <c r="N3383" s="27"/>
      <c r="O3383" s="27"/>
      <c r="P3383" s="27"/>
      <c r="Q3383" s="27"/>
      <c r="R3383" s="27"/>
      <c r="S3383" s="27"/>
      <c r="T3383" s="27"/>
      <c r="U3383" s="27"/>
      <c r="V3383" s="27"/>
      <c r="W3383" s="27"/>
      <c r="X3383" s="27"/>
      <c r="Y3383" s="27"/>
      <c r="Z3383" s="27"/>
      <c r="AA3383" s="27"/>
      <c r="AB3383" s="27"/>
      <c r="AC3383" s="27"/>
      <c r="AD3383" s="27"/>
      <c r="AE3383" s="27"/>
    </row>
    <row r="3384" spans="1:31" ht="15.75" customHeight="1" x14ac:dyDescent="0.2">
      <c r="A3384" s="22">
        <v>37606</v>
      </c>
      <c r="B3384" s="23">
        <f t="shared" ref="B3384:C3384" si="6773">LN(D3384)</f>
        <v>6.8138840633720665</v>
      </c>
      <c r="C3384" s="23">
        <f t="shared" si="6773"/>
        <v>7.2444417783617316</v>
      </c>
      <c r="D3384" s="24">
        <v>910.4</v>
      </c>
      <c r="E3384" s="24">
        <v>1400.3</v>
      </c>
      <c r="F3384" s="27">
        <f t="shared" ref="F3384:G3384" si="6774">LN(D3384/D3383)</f>
        <v>2.3336985295470309E-2</v>
      </c>
      <c r="G3384" s="27">
        <f t="shared" si="6774"/>
        <v>2.7438649013252842E-2</v>
      </c>
      <c r="H3384" s="27">
        <f t="shared" si="6646"/>
        <v>0.9405671647088546</v>
      </c>
      <c r="I3384" s="27"/>
      <c r="J3384" s="27">
        <v>3346</v>
      </c>
      <c r="K3384" s="27">
        <v>6.6736137060671146</v>
      </c>
      <c r="L3384" s="37">
        <v>0.11783245051463975</v>
      </c>
      <c r="M3384" s="27"/>
      <c r="N3384" s="27"/>
      <c r="O3384" s="27"/>
      <c r="P3384" s="27"/>
      <c r="Q3384" s="27"/>
      <c r="R3384" s="27"/>
      <c r="S3384" s="27"/>
      <c r="T3384" s="27"/>
      <c r="U3384" s="27"/>
      <c r="V3384" s="27"/>
      <c r="W3384" s="27"/>
      <c r="X3384" s="27"/>
      <c r="Y3384" s="27"/>
      <c r="Z3384" s="27"/>
      <c r="AA3384" s="27"/>
      <c r="AB3384" s="27"/>
      <c r="AC3384" s="27"/>
      <c r="AD3384" s="27"/>
      <c r="AE3384" s="27"/>
    </row>
    <row r="3385" spans="1:31" ht="15.75" customHeight="1" x14ac:dyDescent="0.2">
      <c r="A3385" s="22">
        <v>37607</v>
      </c>
      <c r="B3385" s="23">
        <f t="shared" ref="B3385:C3385" si="6775">LN(D3385)</f>
        <v>6.8056118053134336</v>
      </c>
      <c r="C3385" s="23">
        <f t="shared" si="6775"/>
        <v>7.2384968408943653</v>
      </c>
      <c r="D3385" s="24">
        <v>902.9</v>
      </c>
      <c r="E3385" s="24">
        <v>1392</v>
      </c>
      <c r="F3385" s="27">
        <f t="shared" ref="F3385:G3385" si="6776">LN(D3385/D3384)</f>
        <v>-8.2722580586329399E-3</v>
      </c>
      <c r="G3385" s="27">
        <f t="shared" si="6776"/>
        <v>-5.9449374673663843E-3</v>
      </c>
      <c r="H3385" s="27">
        <f t="shared" si="6646"/>
        <v>0.94019683297569201</v>
      </c>
      <c r="I3385" s="27"/>
      <c r="J3385" s="27">
        <v>3347</v>
      </c>
      <c r="K3385" s="27">
        <v>6.664455092301087</v>
      </c>
      <c r="L3385" s="37">
        <v>0.11785033596363448</v>
      </c>
      <c r="M3385" s="27"/>
      <c r="N3385" s="27"/>
      <c r="O3385" s="27"/>
      <c r="P3385" s="27"/>
      <c r="Q3385" s="27"/>
      <c r="R3385" s="27"/>
      <c r="S3385" s="27"/>
      <c r="T3385" s="27"/>
      <c r="U3385" s="27"/>
      <c r="V3385" s="27"/>
      <c r="W3385" s="27"/>
      <c r="X3385" s="27"/>
      <c r="Y3385" s="27"/>
      <c r="Z3385" s="27"/>
      <c r="AA3385" s="27"/>
      <c r="AB3385" s="27"/>
      <c r="AC3385" s="27"/>
      <c r="AD3385" s="27"/>
      <c r="AE3385" s="27"/>
    </row>
    <row r="3386" spans="1:31" ht="15.75" customHeight="1" x14ac:dyDescent="0.2">
      <c r="A3386" s="22">
        <v>37608</v>
      </c>
      <c r="B3386" s="23">
        <f t="shared" ref="B3386:C3386" si="6777">LN(D3386)</f>
        <v>6.7924566546186744</v>
      </c>
      <c r="C3386" s="23">
        <f t="shared" si="6777"/>
        <v>7.2163423121138139</v>
      </c>
      <c r="D3386" s="24">
        <v>891.1</v>
      </c>
      <c r="E3386" s="24">
        <v>1361.5</v>
      </c>
      <c r="F3386" s="27">
        <f t="shared" ref="F3386:G3386" si="6778">LN(D3386/D3385)</f>
        <v>-1.3155150694759294E-2</v>
      </c>
      <c r="G3386" s="27">
        <f t="shared" si="6778"/>
        <v>-2.2154528780550617E-2</v>
      </c>
      <c r="H3386" s="27">
        <f t="shared" si="6646"/>
        <v>0.94126031732397475</v>
      </c>
      <c r="I3386" s="27"/>
      <c r="J3386" s="27">
        <v>3348</v>
      </c>
      <c r="K3386" s="27">
        <v>6.6800737410400313</v>
      </c>
      <c r="L3386" s="37">
        <v>0.11193392939779301</v>
      </c>
      <c r="M3386" s="27"/>
      <c r="N3386" s="27"/>
      <c r="O3386" s="27"/>
      <c r="P3386" s="27"/>
      <c r="Q3386" s="27"/>
      <c r="R3386" s="27"/>
      <c r="S3386" s="27"/>
      <c r="T3386" s="27"/>
      <c r="U3386" s="27"/>
      <c r="V3386" s="27"/>
      <c r="W3386" s="27"/>
      <c r="X3386" s="27"/>
      <c r="Y3386" s="27"/>
      <c r="Z3386" s="27"/>
      <c r="AA3386" s="27"/>
      <c r="AB3386" s="27"/>
      <c r="AC3386" s="27"/>
      <c r="AD3386" s="27"/>
      <c r="AE3386" s="27"/>
    </row>
    <row r="3387" spans="1:31" ht="15.75" customHeight="1" x14ac:dyDescent="0.2">
      <c r="A3387" s="22">
        <v>37609</v>
      </c>
      <c r="B3387" s="23">
        <f t="shared" ref="B3387:C3387" si="6779">LN(D3387)</f>
        <v>6.7846832813921427</v>
      </c>
      <c r="C3387" s="23">
        <f t="shared" si="6779"/>
        <v>7.2108923059887786</v>
      </c>
      <c r="D3387" s="24">
        <v>884.2</v>
      </c>
      <c r="E3387" s="24">
        <v>1354.1</v>
      </c>
      <c r="F3387" s="27">
        <f t="shared" ref="F3387:G3387" si="6780">LN(D3387/D3386)</f>
        <v>-7.7733732265312773E-3</v>
      </c>
      <c r="G3387" s="27">
        <f t="shared" si="6780"/>
        <v>-5.450006125036033E-3</v>
      </c>
      <c r="H3387" s="27">
        <f t="shared" si="6646"/>
        <v>0.94089371931922194</v>
      </c>
      <c r="I3387" s="27"/>
      <c r="J3387" s="27">
        <v>3349</v>
      </c>
      <c r="K3387" s="27">
        <v>6.6818424194392918</v>
      </c>
      <c r="L3387" s="37">
        <v>0.10453587337624537</v>
      </c>
      <c r="M3387" s="27"/>
      <c r="N3387" s="27"/>
      <c r="O3387" s="27"/>
      <c r="P3387" s="27"/>
      <c r="Q3387" s="27"/>
      <c r="R3387" s="27"/>
      <c r="S3387" s="27"/>
      <c r="T3387" s="27"/>
      <c r="U3387" s="27"/>
      <c r="V3387" s="27"/>
      <c r="W3387" s="27"/>
      <c r="X3387" s="27"/>
      <c r="Y3387" s="27"/>
      <c r="Z3387" s="27"/>
      <c r="AA3387" s="27"/>
      <c r="AB3387" s="27"/>
      <c r="AC3387" s="27"/>
      <c r="AD3387" s="27"/>
      <c r="AE3387" s="27"/>
    </row>
    <row r="3388" spans="1:31" ht="15.75" customHeight="1" x14ac:dyDescent="0.2">
      <c r="A3388" s="22">
        <v>37610</v>
      </c>
      <c r="B3388" s="23">
        <f t="shared" ref="B3388:C3388" si="6781">LN(D3388)</f>
        <v>6.79760553548115</v>
      </c>
      <c r="C3388" s="23">
        <f t="shared" si="6781"/>
        <v>7.217443431696533</v>
      </c>
      <c r="D3388" s="24">
        <v>895.7</v>
      </c>
      <c r="E3388" s="24">
        <v>1363</v>
      </c>
      <c r="F3388" s="27">
        <f t="shared" ref="F3388:G3388" si="6782">LN(D3388/D3387)</f>
        <v>1.292225408900676E-2</v>
      </c>
      <c r="G3388" s="27">
        <f t="shared" si="6782"/>
        <v>6.5511257077543626E-3</v>
      </c>
      <c r="H3388" s="27">
        <f t="shared" si="6646"/>
        <v>0.94183010920853227</v>
      </c>
      <c r="I3388" s="27"/>
      <c r="J3388" s="27">
        <v>3350</v>
      </c>
      <c r="K3388" s="27">
        <v>6.6998885861330288</v>
      </c>
      <c r="L3388" s="37">
        <v>0.10350567752436568</v>
      </c>
      <c r="M3388" s="27"/>
      <c r="N3388" s="27"/>
      <c r="O3388" s="27"/>
      <c r="P3388" s="27"/>
      <c r="Q3388" s="27"/>
      <c r="R3388" s="27"/>
      <c r="S3388" s="27"/>
      <c r="T3388" s="27"/>
      <c r="U3388" s="27"/>
      <c r="V3388" s="27"/>
      <c r="W3388" s="27"/>
      <c r="X3388" s="27"/>
      <c r="Y3388" s="27"/>
      <c r="Z3388" s="27"/>
      <c r="AA3388" s="27"/>
      <c r="AB3388" s="27"/>
      <c r="AC3388" s="27"/>
      <c r="AD3388" s="27"/>
      <c r="AE3388" s="27"/>
    </row>
    <row r="3389" spans="1:31" ht="15.75" customHeight="1" x14ac:dyDescent="0.2">
      <c r="A3389" s="22">
        <v>37613</v>
      </c>
      <c r="B3389" s="23">
        <f t="shared" ref="B3389:C3389" si="6783">LN(D3389)</f>
        <v>6.7993902543040123</v>
      </c>
      <c r="C3389" s="23">
        <f t="shared" si="6783"/>
        <v>7.2309975268324687</v>
      </c>
      <c r="D3389" s="24">
        <v>897.3</v>
      </c>
      <c r="E3389" s="24">
        <v>1381.6</v>
      </c>
      <c r="F3389" s="27">
        <f t="shared" ref="F3389:G3389" si="6784">LN(D3389/D3388)</f>
        <v>1.7847188228622109E-3</v>
      </c>
      <c r="G3389" s="27">
        <f t="shared" si="6784"/>
        <v>1.3554095135936179E-2</v>
      </c>
      <c r="H3389" s="27">
        <f t="shared" si="6646"/>
        <v>0.94031151705876448</v>
      </c>
      <c r="I3389" s="27"/>
      <c r="J3389" s="27">
        <v>3351</v>
      </c>
      <c r="K3389" s="27">
        <v>6.7202243302444176</v>
      </c>
      <c r="L3389" s="37">
        <v>9.1350390263750469E-2</v>
      </c>
      <c r="M3389" s="27"/>
      <c r="N3389" s="27"/>
      <c r="O3389" s="27"/>
      <c r="P3389" s="27"/>
      <c r="Q3389" s="27"/>
      <c r="R3389" s="27"/>
      <c r="S3389" s="27"/>
      <c r="T3389" s="27"/>
      <c r="U3389" s="27"/>
      <c r="V3389" s="27"/>
      <c r="W3389" s="27"/>
      <c r="X3389" s="27"/>
      <c r="Y3389" s="27"/>
      <c r="Z3389" s="27"/>
      <c r="AA3389" s="27"/>
      <c r="AB3389" s="27"/>
      <c r="AC3389" s="27"/>
      <c r="AD3389" s="27"/>
      <c r="AE3389" s="27"/>
    </row>
    <row r="3390" spans="1:31" ht="15.75" customHeight="1" x14ac:dyDescent="0.2">
      <c r="A3390" s="22">
        <v>37614</v>
      </c>
      <c r="B3390" s="23">
        <f t="shared" ref="B3390:C3390" si="6785">LN(D3390)</f>
        <v>6.7939144625583774</v>
      </c>
      <c r="C3390" s="23">
        <f t="shared" si="6785"/>
        <v>7.2243163109842943</v>
      </c>
      <c r="D3390" s="24">
        <v>892.4</v>
      </c>
      <c r="E3390" s="24">
        <v>1372.4</v>
      </c>
      <c r="F3390" s="27">
        <f t="shared" ref="F3390:G3390" si="6786">LN(D3390/D3389)</f>
        <v>-5.475791745634573E-3</v>
      </c>
      <c r="G3390" s="27">
        <f t="shared" si="6786"/>
        <v>-6.6812158481740717E-3</v>
      </c>
      <c r="H3390" s="27">
        <f t="shared" si="6646"/>
        <v>0.94042317225624417</v>
      </c>
      <c r="I3390" s="27"/>
      <c r="J3390" s="27">
        <v>3352</v>
      </c>
      <c r="K3390" s="27">
        <v>6.7227994267399653</v>
      </c>
      <c r="L3390" s="37">
        <v>9.645245365076871E-2</v>
      </c>
      <c r="M3390" s="27"/>
      <c r="N3390" s="27"/>
      <c r="O3390" s="27"/>
      <c r="P3390" s="27"/>
      <c r="Q3390" s="27"/>
      <c r="R3390" s="27"/>
      <c r="S3390" s="27"/>
      <c r="T3390" s="27"/>
      <c r="U3390" s="27"/>
      <c r="V3390" s="27"/>
      <c r="W3390" s="27"/>
      <c r="X3390" s="27"/>
      <c r="Y3390" s="27"/>
      <c r="Z3390" s="27"/>
      <c r="AA3390" s="27"/>
      <c r="AB3390" s="27"/>
      <c r="AC3390" s="27"/>
      <c r="AD3390" s="27"/>
      <c r="AE3390" s="27"/>
    </row>
    <row r="3391" spans="1:31" ht="15.75" customHeight="1" x14ac:dyDescent="0.2">
      <c r="A3391" s="22">
        <v>37615</v>
      </c>
      <c r="B3391" s="23">
        <f t="shared" ref="B3391:C3391" si="6787">LN(D3391)</f>
        <v>6.7939144625583774</v>
      </c>
      <c r="C3391" s="23">
        <f t="shared" si="6787"/>
        <v>7.2243163109842943</v>
      </c>
      <c r="D3391" s="24">
        <v>892.4</v>
      </c>
      <c r="E3391" s="24">
        <v>1372.4</v>
      </c>
      <c r="F3391" s="27">
        <f t="shared" ref="F3391:G3391" si="6788">LN(D3391/D3390)</f>
        <v>0</v>
      </c>
      <c r="G3391" s="27">
        <f t="shared" si="6788"/>
        <v>0</v>
      </c>
      <c r="H3391" s="27">
        <f t="shared" si="6646"/>
        <v>0.94042317225624417</v>
      </c>
      <c r="I3391" s="27"/>
      <c r="J3391" s="27">
        <v>3353</v>
      </c>
      <c r="K3391" s="27">
        <v>6.7326849022804112</v>
      </c>
      <c r="L3391" s="37">
        <v>9.5702441318152864E-2</v>
      </c>
      <c r="M3391" s="27"/>
      <c r="N3391" s="27"/>
      <c r="O3391" s="27"/>
      <c r="P3391" s="27"/>
      <c r="Q3391" s="27"/>
      <c r="R3391" s="27"/>
      <c r="S3391" s="27"/>
      <c r="T3391" s="27"/>
      <c r="U3391" s="27"/>
      <c r="V3391" s="27"/>
      <c r="W3391" s="27"/>
      <c r="X3391" s="27"/>
      <c r="Y3391" s="27"/>
      <c r="Z3391" s="27"/>
      <c r="AA3391" s="27"/>
      <c r="AB3391" s="27"/>
      <c r="AC3391" s="27"/>
      <c r="AD3391" s="27"/>
      <c r="AE3391" s="27"/>
    </row>
    <row r="3392" spans="1:31" ht="15.75" customHeight="1" x14ac:dyDescent="0.2">
      <c r="A3392" s="22">
        <v>37616</v>
      </c>
      <c r="B3392" s="23">
        <f t="shared" ref="B3392:C3392" si="6789">LN(D3392)</f>
        <v>6.790771923496318</v>
      </c>
      <c r="C3392" s="23">
        <f t="shared" si="6789"/>
        <v>7.2209588886639953</v>
      </c>
      <c r="D3392" s="24">
        <v>889.6</v>
      </c>
      <c r="E3392" s="24">
        <v>1367.8</v>
      </c>
      <c r="F3392" s="27">
        <f t="shared" ref="F3392:G3392" si="6790">LN(D3392/D3391)</f>
        <v>-3.1425390620594827E-3</v>
      </c>
      <c r="G3392" s="27">
        <f t="shared" si="6790"/>
        <v>-3.3574223202991211E-3</v>
      </c>
      <c r="H3392" s="27">
        <f t="shared" si="6646"/>
        <v>0.94042522997284794</v>
      </c>
      <c r="I3392" s="27"/>
      <c r="J3392" s="27">
        <v>3354</v>
      </c>
      <c r="K3392" s="27">
        <v>6.7090425157639695</v>
      </c>
      <c r="L3392" s="37">
        <v>9.62369716289313E-2</v>
      </c>
      <c r="M3392" s="27"/>
      <c r="N3392" s="27"/>
      <c r="O3392" s="27"/>
      <c r="P3392" s="27"/>
      <c r="Q3392" s="27"/>
      <c r="R3392" s="27"/>
      <c r="S3392" s="27"/>
      <c r="T3392" s="27"/>
      <c r="U3392" s="27"/>
      <c r="V3392" s="27"/>
      <c r="W3392" s="27"/>
      <c r="X3392" s="27"/>
      <c r="Y3392" s="27"/>
      <c r="Z3392" s="27"/>
      <c r="AA3392" s="27"/>
      <c r="AB3392" s="27"/>
      <c r="AC3392" s="27"/>
      <c r="AD3392" s="27"/>
      <c r="AE3392" s="27"/>
    </row>
    <row r="3393" spans="1:31" ht="15.75" customHeight="1" x14ac:dyDescent="0.2">
      <c r="A3393" s="22">
        <v>37617</v>
      </c>
      <c r="B3393" s="23">
        <f t="shared" ref="B3393:C3393" si="6791">LN(D3393)</f>
        <v>6.7746809247567947</v>
      </c>
      <c r="C3393" s="23">
        <f t="shared" si="6791"/>
        <v>7.2065998186400293</v>
      </c>
      <c r="D3393" s="24">
        <v>875.4</v>
      </c>
      <c r="E3393" s="24">
        <v>1348.3</v>
      </c>
      <c r="F3393" s="27">
        <f t="shared" ref="F3393:G3393" si="6792">LN(D3393/D3392)</f>
        <v>-1.6090998739523063E-2</v>
      </c>
      <c r="G3393" s="27">
        <f t="shared" si="6792"/>
        <v>-1.4359070023966776E-2</v>
      </c>
      <c r="H3393" s="27">
        <f t="shared" si="6646"/>
        <v>0.94006620254310957</v>
      </c>
      <c r="I3393" s="27"/>
      <c r="J3393" s="27">
        <v>3355</v>
      </c>
      <c r="K3393" s="27">
        <v>6.6990248933908951</v>
      </c>
      <c r="L3393" s="37">
        <v>9.7463573162655415E-2</v>
      </c>
      <c r="M3393" s="27"/>
      <c r="N3393" s="27"/>
      <c r="O3393" s="27"/>
      <c r="P3393" s="27"/>
      <c r="Q3393" s="27"/>
      <c r="R3393" s="27"/>
      <c r="S3393" s="27"/>
      <c r="T3393" s="27"/>
      <c r="U3393" s="27"/>
      <c r="V3393" s="27"/>
      <c r="W3393" s="27"/>
      <c r="X3393" s="27"/>
      <c r="Y3393" s="27"/>
      <c r="Z3393" s="27"/>
      <c r="AA3393" s="27"/>
      <c r="AB3393" s="27"/>
      <c r="AC3393" s="27"/>
      <c r="AD3393" s="27"/>
      <c r="AE3393" s="27"/>
    </row>
    <row r="3394" spans="1:31" ht="15.75" customHeight="1" x14ac:dyDescent="0.2">
      <c r="A3394" s="22">
        <v>37620</v>
      </c>
      <c r="B3394" s="23">
        <f t="shared" ref="B3394:C3394" si="6793">LN(D3394)</f>
        <v>6.7791261363849564</v>
      </c>
      <c r="C3394" s="23">
        <f t="shared" si="6793"/>
        <v>7.2000516889846633</v>
      </c>
      <c r="D3394" s="24">
        <v>879.3</v>
      </c>
      <c r="E3394" s="24">
        <v>1339.5</v>
      </c>
      <c r="F3394" s="27">
        <f t="shared" ref="F3394:G3394" si="6794">LN(D3394/D3393)</f>
        <v>4.4452116281614761E-3</v>
      </c>
      <c r="G3394" s="27">
        <f t="shared" si="6794"/>
        <v>-6.5481296553654041E-3</v>
      </c>
      <c r="H3394" s="27">
        <f t="shared" si="6646"/>
        <v>0.9415385373908246</v>
      </c>
      <c r="I3394" s="27"/>
      <c r="J3394" s="27">
        <v>3356</v>
      </c>
      <c r="K3394" s="27">
        <v>6.6755751275763737</v>
      </c>
      <c r="L3394" s="37">
        <v>9.9905112095944659E-2</v>
      </c>
      <c r="M3394" s="27"/>
      <c r="N3394" s="27"/>
      <c r="O3394" s="27"/>
      <c r="P3394" s="27"/>
      <c r="Q3394" s="27"/>
      <c r="R3394" s="27"/>
      <c r="S3394" s="27"/>
      <c r="T3394" s="27"/>
      <c r="U3394" s="27"/>
      <c r="V3394" s="27"/>
      <c r="W3394" s="27"/>
      <c r="X3394" s="27"/>
      <c r="Y3394" s="27"/>
      <c r="Z3394" s="27"/>
      <c r="AA3394" s="27"/>
      <c r="AB3394" s="27"/>
      <c r="AC3394" s="27"/>
      <c r="AD3394" s="27"/>
      <c r="AE3394" s="27"/>
    </row>
    <row r="3395" spans="1:31" ht="15.75" customHeight="1" x14ac:dyDescent="0.2">
      <c r="A3395" s="22">
        <v>37621</v>
      </c>
      <c r="B3395" s="23">
        <f t="shared" ref="B3395:C3395" si="6795">LN(D3395)</f>
        <v>6.7796946089146193</v>
      </c>
      <c r="C3395" s="23">
        <f t="shared" si="6795"/>
        <v>7.1970610325500157</v>
      </c>
      <c r="D3395" s="24">
        <v>879.8</v>
      </c>
      <c r="E3395" s="24">
        <v>1335.5</v>
      </c>
      <c r="F3395" s="27">
        <f t="shared" ref="F3395:G3395" si="6796">LN(D3395/D3394)</f>
        <v>5.6847252966290846E-4</v>
      </c>
      <c r="G3395" s="27">
        <f t="shared" si="6796"/>
        <v>-2.9906564346478507E-3</v>
      </c>
      <c r="H3395" s="27">
        <f t="shared" si="6646"/>
        <v>0.94200876972589487</v>
      </c>
      <c r="I3395" s="27"/>
      <c r="J3395" s="27">
        <v>3357</v>
      </c>
      <c r="K3395" s="27">
        <v>6.6934165630423212</v>
      </c>
      <c r="L3395" s="37">
        <v>8.9795380865215435E-2</v>
      </c>
      <c r="M3395" s="27"/>
      <c r="N3395" s="27"/>
      <c r="O3395" s="27"/>
      <c r="P3395" s="27"/>
      <c r="Q3395" s="27"/>
      <c r="R3395" s="27"/>
      <c r="S3395" s="27"/>
      <c r="T3395" s="27"/>
      <c r="U3395" s="27"/>
      <c r="V3395" s="27"/>
      <c r="W3395" s="27"/>
      <c r="X3395" s="27"/>
      <c r="Y3395" s="27"/>
      <c r="Z3395" s="27"/>
      <c r="AA3395" s="27"/>
      <c r="AB3395" s="27"/>
      <c r="AC3395" s="27"/>
      <c r="AD3395" s="27"/>
      <c r="AE3395" s="27"/>
    </row>
    <row r="3396" spans="1:31" ht="15.75" customHeight="1" x14ac:dyDescent="0.2">
      <c r="A3396" s="22">
        <v>37622</v>
      </c>
      <c r="B3396" s="23">
        <f t="shared" ref="B3396:C3396" si="6797">LN(D3396)</f>
        <v>6.7796946089146193</v>
      </c>
      <c r="C3396" s="23">
        <f t="shared" si="6797"/>
        <v>7.1970610325500157</v>
      </c>
      <c r="D3396" s="24">
        <v>879.8</v>
      </c>
      <c r="E3396" s="24">
        <v>1335.5</v>
      </c>
      <c r="F3396" s="27">
        <f t="shared" ref="F3396:G3396" si="6798">LN(D3396/D3395)</f>
        <v>0</v>
      </c>
      <c r="G3396" s="27">
        <f t="shared" si="6798"/>
        <v>0</v>
      </c>
      <c r="H3396" s="27">
        <f t="shared" si="6646"/>
        <v>0.94200876972589487</v>
      </c>
      <c r="I3396" s="27"/>
      <c r="J3396" s="27">
        <v>3358</v>
      </c>
      <c r="K3396" s="27">
        <v>6.7002337966678143</v>
      </c>
      <c r="L3396" s="37">
        <v>8.2524992139637376E-2</v>
      </c>
      <c r="M3396" s="27"/>
      <c r="N3396" s="27"/>
      <c r="O3396" s="27"/>
      <c r="P3396" s="27"/>
      <c r="Q3396" s="27"/>
      <c r="R3396" s="27"/>
      <c r="S3396" s="27"/>
      <c r="T3396" s="27"/>
      <c r="U3396" s="27"/>
      <c r="V3396" s="27"/>
      <c r="W3396" s="27"/>
      <c r="X3396" s="27"/>
      <c r="Y3396" s="27"/>
      <c r="Z3396" s="27"/>
      <c r="AA3396" s="27"/>
      <c r="AB3396" s="27"/>
      <c r="AC3396" s="27"/>
      <c r="AD3396" s="27"/>
      <c r="AE3396" s="27"/>
    </row>
    <row r="3397" spans="1:31" ht="15.75" customHeight="1" x14ac:dyDescent="0.2">
      <c r="A3397" s="22">
        <v>37623</v>
      </c>
      <c r="B3397" s="23">
        <f t="shared" ref="B3397:C3397" si="6799">LN(D3397)</f>
        <v>6.8123450941774788</v>
      </c>
      <c r="C3397" s="23">
        <f t="shared" si="6799"/>
        <v>7.2333110038619992</v>
      </c>
      <c r="D3397" s="24">
        <v>909</v>
      </c>
      <c r="E3397" s="24">
        <v>1384.8</v>
      </c>
      <c r="F3397" s="27">
        <f t="shared" ref="F3397:G3397" si="6800">LN(D3397/D3396)</f>
        <v>3.265048526285954E-2</v>
      </c>
      <c r="G3397" s="27">
        <f t="shared" si="6800"/>
        <v>3.624997131198384E-2</v>
      </c>
      <c r="H3397" s="27">
        <f t="shared" si="6646"/>
        <v>0.94180176831056217</v>
      </c>
      <c r="I3397" s="27"/>
      <c r="J3397" s="27">
        <v>3359</v>
      </c>
      <c r="K3397" s="27">
        <v>6.7285903558729538</v>
      </c>
      <c r="L3397" s="37">
        <v>7.84602189875514E-2</v>
      </c>
      <c r="M3397" s="27"/>
      <c r="N3397" s="27"/>
      <c r="O3397" s="27"/>
      <c r="P3397" s="27"/>
      <c r="Q3397" s="27"/>
      <c r="R3397" s="27"/>
      <c r="S3397" s="27"/>
      <c r="T3397" s="27"/>
      <c r="U3397" s="27"/>
      <c r="V3397" s="27"/>
      <c r="W3397" s="27"/>
      <c r="X3397" s="27"/>
      <c r="Y3397" s="27"/>
      <c r="Z3397" s="27"/>
      <c r="AA3397" s="27"/>
      <c r="AB3397" s="27"/>
      <c r="AC3397" s="27"/>
      <c r="AD3397" s="27"/>
      <c r="AE3397" s="27"/>
    </row>
    <row r="3398" spans="1:31" ht="15.75" customHeight="1" x14ac:dyDescent="0.2">
      <c r="A3398" s="22">
        <v>37624</v>
      </c>
      <c r="B3398" s="23">
        <f t="shared" ref="B3398:C3398" si="6801">LN(D3398)</f>
        <v>6.8117948878362258</v>
      </c>
      <c r="C3398" s="23">
        <f t="shared" si="6801"/>
        <v>7.2348984203148312</v>
      </c>
      <c r="D3398" s="24">
        <v>908.5</v>
      </c>
      <c r="E3398" s="24">
        <v>1387</v>
      </c>
      <c r="F3398" s="27">
        <f t="shared" ref="F3398:G3398" si="6802">LN(D3398/D3397)</f>
        <v>-5.5020634125294628E-4</v>
      </c>
      <c r="G3398" s="27">
        <f t="shared" si="6802"/>
        <v>1.5874164528321155E-3</v>
      </c>
      <c r="H3398" s="27">
        <f t="shared" si="6646"/>
        <v>0.94151907768454979</v>
      </c>
      <c r="I3398" s="27"/>
      <c r="J3398" s="27">
        <v>3360</v>
      </c>
      <c r="K3398" s="27">
        <v>6.7283684179276184</v>
      </c>
      <c r="L3398" s="37">
        <v>8.4856377208285316E-2</v>
      </c>
      <c r="M3398" s="27"/>
      <c r="N3398" s="27"/>
      <c r="O3398" s="27"/>
      <c r="P3398" s="27"/>
      <c r="Q3398" s="27"/>
      <c r="R3398" s="27"/>
      <c r="S3398" s="27"/>
      <c r="T3398" s="27"/>
      <c r="U3398" s="27"/>
      <c r="V3398" s="27"/>
      <c r="W3398" s="27"/>
      <c r="X3398" s="27"/>
      <c r="Y3398" s="27"/>
      <c r="Z3398" s="27"/>
      <c r="AA3398" s="27"/>
      <c r="AB3398" s="27"/>
      <c r="AC3398" s="27"/>
      <c r="AD3398" s="27"/>
      <c r="AE3398" s="27"/>
    </row>
    <row r="3399" spans="1:31" ht="15.75" customHeight="1" x14ac:dyDescent="0.2">
      <c r="A3399" s="22">
        <v>37627</v>
      </c>
      <c r="B3399" s="23">
        <f t="shared" ref="B3399:C3399" si="6803">LN(D3399)</f>
        <v>6.8341087388138382</v>
      </c>
      <c r="C3399" s="23">
        <f t="shared" si="6803"/>
        <v>7.2593272247449665</v>
      </c>
      <c r="D3399" s="24">
        <v>929</v>
      </c>
      <c r="E3399" s="24">
        <v>1421.3</v>
      </c>
      <c r="F3399" s="27">
        <f t="shared" ref="F3399:G3399" si="6804">LN(D3399/D3398)</f>
        <v>2.231385097761256E-2</v>
      </c>
      <c r="G3399" s="27">
        <f t="shared" si="6804"/>
        <v>2.442880443013461E-2</v>
      </c>
      <c r="H3399" s="27">
        <f t="shared" si="6646"/>
        <v>0.94142453249914393</v>
      </c>
      <c r="I3399" s="27"/>
      <c r="J3399" s="27">
        <v>3361</v>
      </c>
      <c r="K3399" s="27">
        <v>6.7185965368220399</v>
      </c>
      <c r="L3399" s="37">
        <v>8.4131504292391135E-2</v>
      </c>
      <c r="M3399" s="27"/>
      <c r="N3399" s="27"/>
      <c r="O3399" s="27"/>
      <c r="P3399" s="27"/>
      <c r="Q3399" s="27"/>
      <c r="R3399" s="27"/>
      <c r="S3399" s="27"/>
      <c r="T3399" s="27"/>
      <c r="U3399" s="27"/>
      <c r="V3399" s="27"/>
      <c r="W3399" s="27"/>
      <c r="X3399" s="27"/>
      <c r="Y3399" s="27"/>
      <c r="Z3399" s="27"/>
      <c r="AA3399" s="27"/>
      <c r="AB3399" s="27"/>
      <c r="AC3399" s="27"/>
      <c r="AD3399" s="27"/>
      <c r="AE3399" s="27"/>
    </row>
    <row r="3400" spans="1:31" ht="15.75" customHeight="1" x14ac:dyDescent="0.2">
      <c r="A3400" s="22">
        <v>37628</v>
      </c>
      <c r="B3400" s="23">
        <f t="shared" ref="B3400:C3400" si="6805">LN(D3400)</f>
        <v>6.8275208862715306</v>
      </c>
      <c r="C3400" s="23">
        <f t="shared" si="6805"/>
        <v>7.2664781245381693</v>
      </c>
      <c r="D3400" s="24">
        <v>922.9</v>
      </c>
      <c r="E3400" s="24">
        <v>1431.5</v>
      </c>
      <c r="F3400" s="27">
        <f t="shared" ref="F3400:G3400" si="6806">LN(D3400/D3399)</f>
        <v>-6.5878525423075391E-3</v>
      </c>
      <c r="G3400" s="27">
        <f t="shared" si="6806"/>
        <v>7.150899793203571E-3</v>
      </c>
      <c r="H3400" s="27">
        <f t="shared" si="6646"/>
        <v>0.9395914732359375</v>
      </c>
      <c r="I3400" s="27"/>
      <c r="J3400" s="27">
        <v>3362</v>
      </c>
      <c r="K3400" s="27">
        <v>6.7077901778910043</v>
      </c>
      <c r="L3400" s="37">
        <v>9.0931180066997186E-2</v>
      </c>
      <c r="M3400" s="27"/>
      <c r="N3400" s="27"/>
      <c r="O3400" s="27"/>
      <c r="P3400" s="27"/>
      <c r="Q3400" s="27"/>
      <c r="R3400" s="27"/>
      <c r="S3400" s="27"/>
      <c r="T3400" s="27"/>
      <c r="U3400" s="27"/>
      <c r="V3400" s="27"/>
      <c r="W3400" s="27"/>
      <c r="X3400" s="27"/>
      <c r="Y3400" s="27"/>
      <c r="Z3400" s="27"/>
      <c r="AA3400" s="27"/>
      <c r="AB3400" s="27"/>
      <c r="AC3400" s="27"/>
      <c r="AD3400" s="27"/>
      <c r="AE3400" s="27"/>
    </row>
    <row r="3401" spans="1:31" ht="15.75" customHeight="1" x14ac:dyDescent="0.2">
      <c r="A3401" s="22">
        <v>37629</v>
      </c>
      <c r="B3401" s="23">
        <f t="shared" ref="B3401:C3401" si="6807">LN(D3401)</f>
        <v>6.8133347033626448</v>
      </c>
      <c r="C3401" s="23">
        <f t="shared" si="6807"/>
        <v>7.2449415463370066</v>
      </c>
      <c r="D3401" s="24">
        <v>909.9</v>
      </c>
      <c r="E3401" s="24">
        <v>1401</v>
      </c>
      <c r="F3401" s="27">
        <f t="shared" ref="F3401:G3401" si="6808">LN(D3401/D3400)</f>
        <v>-1.418618290888588E-2</v>
      </c>
      <c r="G3401" s="27">
        <f t="shared" si="6808"/>
        <v>-2.1536578201162782E-2</v>
      </c>
      <c r="H3401" s="27">
        <f t="shared" si="6646"/>
        <v>0.94042645613992848</v>
      </c>
      <c r="I3401" s="27"/>
      <c r="J3401" s="27">
        <v>3363</v>
      </c>
      <c r="K3401" s="27">
        <v>6.7329056203568189</v>
      </c>
      <c r="L3401" s="37">
        <v>8.5034354302954362E-2</v>
      </c>
      <c r="M3401" s="27"/>
      <c r="N3401" s="27"/>
      <c r="O3401" s="27"/>
      <c r="P3401" s="27"/>
      <c r="Q3401" s="27"/>
      <c r="R3401" s="27"/>
      <c r="S3401" s="27"/>
      <c r="T3401" s="27"/>
      <c r="U3401" s="27"/>
      <c r="V3401" s="27"/>
      <c r="W3401" s="27"/>
      <c r="X3401" s="27"/>
      <c r="Y3401" s="27"/>
      <c r="Z3401" s="27"/>
      <c r="AA3401" s="27"/>
      <c r="AB3401" s="27"/>
      <c r="AC3401" s="27"/>
      <c r="AD3401" s="27"/>
      <c r="AE3401" s="27"/>
    </row>
    <row r="3402" spans="1:31" ht="15.75" customHeight="1" x14ac:dyDescent="0.2">
      <c r="A3402" s="22">
        <v>37630</v>
      </c>
      <c r="B3402" s="23">
        <f t="shared" ref="B3402:C3402" si="6809">LN(D3402)</f>
        <v>6.8324927944815901</v>
      </c>
      <c r="C3402" s="23">
        <f t="shared" si="6809"/>
        <v>7.2712866637173557</v>
      </c>
      <c r="D3402" s="24">
        <v>927.5</v>
      </c>
      <c r="E3402" s="24">
        <v>1438.4</v>
      </c>
      <c r="F3402" s="27">
        <f t="shared" ref="F3402:G3402" si="6810">LN(D3402/D3401)</f>
        <v>1.9158091118945203E-2</v>
      </c>
      <c r="G3402" s="27">
        <f t="shared" si="6810"/>
        <v>2.6345117380348875E-2</v>
      </c>
      <c r="H3402" s="27">
        <f t="shared" si="6646"/>
        <v>0.93965388939686811</v>
      </c>
      <c r="I3402" s="27"/>
      <c r="J3402" s="27">
        <v>3364</v>
      </c>
      <c r="K3402" s="27">
        <v>6.759056819505763</v>
      </c>
      <c r="L3402" s="37">
        <v>8.0098367984117402E-2</v>
      </c>
      <c r="M3402" s="27"/>
      <c r="N3402" s="27"/>
      <c r="O3402" s="27"/>
      <c r="P3402" s="27"/>
      <c r="Q3402" s="27"/>
      <c r="R3402" s="27"/>
      <c r="S3402" s="27"/>
      <c r="T3402" s="27"/>
      <c r="U3402" s="27"/>
      <c r="V3402" s="27"/>
      <c r="W3402" s="27"/>
      <c r="X3402" s="27"/>
      <c r="Y3402" s="27"/>
      <c r="Z3402" s="27"/>
      <c r="AA3402" s="27"/>
      <c r="AB3402" s="27"/>
      <c r="AC3402" s="27"/>
      <c r="AD3402" s="27"/>
      <c r="AE3402" s="27"/>
    </row>
    <row r="3403" spans="1:31" ht="15.75" customHeight="1" x14ac:dyDescent="0.2">
      <c r="A3403" s="22">
        <v>37631</v>
      </c>
      <c r="B3403" s="23">
        <f t="shared" ref="B3403:C3403" si="6811">LN(D3403)</f>
        <v>6.8324927944815901</v>
      </c>
      <c r="C3403" s="23">
        <f t="shared" si="6811"/>
        <v>7.2777313691599979</v>
      </c>
      <c r="D3403" s="24">
        <v>927.5</v>
      </c>
      <c r="E3403" s="24">
        <v>1447.7</v>
      </c>
      <c r="F3403" s="27">
        <f t="shared" ref="F3403:G3403" si="6812">LN(D3403/D3402)</f>
        <v>0</v>
      </c>
      <c r="G3403" s="27">
        <f t="shared" si="6812"/>
        <v>6.4447054426419632E-3</v>
      </c>
      <c r="H3403" s="27">
        <f t="shared" si="6646"/>
        <v>0.93882179045998537</v>
      </c>
      <c r="I3403" s="27"/>
      <c r="J3403" s="27">
        <v>3365</v>
      </c>
      <c r="K3403" s="27">
        <v>6.7596968733936347</v>
      </c>
      <c r="L3403" s="37">
        <v>7.6025202688670745E-2</v>
      </c>
      <c r="M3403" s="27"/>
      <c r="N3403" s="27"/>
      <c r="O3403" s="27"/>
      <c r="P3403" s="27"/>
      <c r="Q3403" s="27"/>
      <c r="R3403" s="27"/>
      <c r="S3403" s="27"/>
      <c r="T3403" s="27"/>
      <c r="U3403" s="27"/>
      <c r="V3403" s="27"/>
      <c r="W3403" s="27"/>
      <c r="X3403" s="27"/>
      <c r="Y3403" s="27"/>
      <c r="Z3403" s="27"/>
      <c r="AA3403" s="27"/>
      <c r="AB3403" s="27"/>
      <c r="AC3403" s="27"/>
      <c r="AD3403" s="27"/>
      <c r="AE3403" s="27"/>
    </row>
    <row r="3404" spans="1:31" ht="15.75" customHeight="1" x14ac:dyDescent="0.2">
      <c r="A3404" s="22">
        <v>37634</v>
      </c>
      <c r="B3404" s="23">
        <f t="shared" ref="B3404:C3404" si="6813">LN(D3404)</f>
        <v>6.8310901940466513</v>
      </c>
      <c r="C3404" s="23">
        <f t="shared" si="6813"/>
        <v>7.2765564027187102</v>
      </c>
      <c r="D3404" s="24">
        <v>926.2</v>
      </c>
      <c r="E3404" s="24">
        <v>1446</v>
      </c>
      <c r="F3404" s="27">
        <f t="shared" ref="F3404:G3404" si="6814">LN(D3404/D3403)</f>
        <v>-1.4026004349385441E-3</v>
      </c>
      <c r="G3404" s="27">
        <f t="shared" si="6814"/>
        <v>-1.1749664412879039E-3</v>
      </c>
      <c r="H3404" s="27">
        <f t="shared" si="6646"/>
        <v>0.9387806286355973</v>
      </c>
      <c r="I3404" s="27"/>
      <c r="J3404" s="27">
        <v>3366</v>
      </c>
      <c r="K3404" s="27">
        <v>6.7667031518602307</v>
      </c>
      <c r="L3404" s="37">
        <v>7.1487663735997131E-2</v>
      </c>
      <c r="M3404" s="27"/>
      <c r="N3404" s="27"/>
      <c r="O3404" s="27"/>
      <c r="P3404" s="27"/>
      <c r="Q3404" s="27"/>
      <c r="R3404" s="27"/>
      <c r="S3404" s="27"/>
      <c r="T3404" s="27"/>
      <c r="U3404" s="27"/>
      <c r="V3404" s="27"/>
      <c r="W3404" s="27"/>
      <c r="X3404" s="27"/>
      <c r="Y3404" s="27"/>
      <c r="Z3404" s="27"/>
      <c r="AA3404" s="27"/>
      <c r="AB3404" s="27"/>
      <c r="AC3404" s="27"/>
      <c r="AD3404" s="27"/>
      <c r="AE3404" s="27"/>
    </row>
    <row r="3405" spans="1:31" ht="15.75" customHeight="1" x14ac:dyDescent="0.2">
      <c r="A3405" s="22">
        <v>37635</v>
      </c>
      <c r="B3405" s="23">
        <f t="shared" ref="B3405:C3405" si="6815">LN(D3405)</f>
        <v>6.8369035380101861</v>
      </c>
      <c r="C3405" s="23">
        <f t="shared" si="6815"/>
        <v>7.2868079631384681</v>
      </c>
      <c r="D3405" s="24">
        <v>931.6</v>
      </c>
      <c r="E3405" s="24">
        <v>1460.9</v>
      </c>
      <c r="F3405" s="27">
        <f t="shared" ref="F3405:G3405" si="6816">LN(D3405/D3404)</f>
        <v>5.8133439635342423E-3</v>
      </c>
      <c r="G3405" s="27">
        <f t="shared" si="6816"/>
        <v>1.0251560419758337E-2</v>
      </c>
      <c r="H3405" s="27">
        <f t="shared" si="6646"/>
        <v>0.93825768053663572</v>
      </c>
      <c r="I3405" s="27"/>
      <c r="J3405" s="27">
        <v>3367</v>
      </c>
      <c r="K3405" s="27">
        <v>6.7466327023474184</v>
      </c>
      <c r="L3405" s="37">
        <v>7.0431711350214421E-2</v>
      </c>
      <c r="M3405" s="27"/>
      <c r="N3405" s="27"/>
      <c r="O3405" s="27"/>
      <c r="P3405" s="27"/>
      <c r="Q3405" s="27"/>
      <c r="R3405" s="27"/>
      <c r="S3405" s="27"/>
      <c r="T3405" s="27"/>
      <c r="U3405" s="27"/>
      <c r="V3405" s="27"/>
      <c r="W3405" s="27"/>
      <c r="X3405" s="27"/>
      <c r="Y3405" s="27"/>
      <c r="Z3405" s="27"/>
      <c r="AA3405" s="27"/>
      <c r="AB3405" s="27"/>
      <c r="AC3405" s="27"/>
      <c r="AD3405" s="27"/>
      <c r="AE3405" s="27"/>
    </row>
    <row r="3406" spans="1:31" ht="15.75" customHeight="1" x14ac:dyDescent="0.2">
      <c r="A3406" s="22">
        <v>37636</v>
      </c>
      <c r="B3406" s="23">
        <f t="shared" ref="B3406:C3406" si="6817">LN(D3406)</f>
        <v>6.8224152318151221</v>
      </c>
      <c r="C3406" s="23">
        <f t="shared" si="6817"/>
        <v>7.271564711821469</v>
      </c>
      <c r="D3406" s="24">
        <v>918.2</v>
      </c>
      <c r="E3406" s="24">
        <v>1438.8</v>
      </c>
      <c r="F3406" s="27">
        <f t="shared" ref="F3406:G3406" si="6818">LN(D3406/D3405)</f>
        <v>-1.4488306195064197E-2</v>
      </c>
      <c r="G3406" s="27">
        <f t="shared" si="6818"/>
        <v>-1.5243251316999606E-2</v>
      </c>
      <c r="H3406" s="27">
        <f t="shared" si="6646"/>
        <v>0.93823207276472986</v>
      </c>
      <c r="I3406" s="27"/>
      <c r="J3406" s="27">
        <v>3368</v>
      </c>
      <c r="K3406" s="27">
        <v>6.769867217921802</v>
      </c>
      <c r="L3406" s="37">
        <v>7.473524605506654E-2</v>
      </c>
      <c r="M3406" s="27"/>
      <c r="N3406" s="27"/>
      <c r="O3406" s="27"/>
      <c r="P3406" s="27"/>
      <c r="Q3406" s="27"/>
      <c r="R3406" s="27"/>
      <c r="S3406" s="27"/>
      <c r="T3406" s="27"/>
      <c r="U3406" s="27"/>
      <c r="V3406" s="27"/>
      <c r="W3406" s="27"/>
      <c r="X3406" s="27"/>
      <c r="Y3406" s="27"/>
      <c r="Z3406" s="27"/>
      <c r="AA3406" s="27"/>
      <c r="AB3406" s="27"/>
      <c r="AC3406" s="27"/>
      <c r="AD3406" s="27"/>
      <c r="AE3406" s="27"/>
    </row>
    <row r="3407" spans="1:31" ht="15.75" customHeight="1" x14ac:dyDescent="0.2">
      <c r="A3407" s="22">
        <v>37637</v>
      </c>
      <c r="B3407" s="23">
        <f t="shared" ref="B3407:C3407" si="6819">LN(D3407)</f>
        <v>6.8184868112239547</v>
      </c>
      <c r="C3407" s="23">
        <f t="shared" si="6819"/>
        <v>7.2610143956197</v>
      </c>
      <c r="D3407" s="24">
        <v>914.6</v>
      </c>
      <c r="E3407" s="24">
        <v>1423.7</v>
      </c>
      <c r="F3407" s="27">
        <f t="shared" ref="F3407:G3407" si="6820">LN(D3407/D3406)</f>
        <v>-3.9284205911669368E-3</v>
      </c>
      <c r="G3407" s="27">
        <f t="shared" si="6820"/>
        <v>-1.0550316201768667E-2</v>
      </c>
      <c r="H3407" s="27">
        <f t="shared" si="6646"/>
        <v>0.93905430284469538</v>
      </c>
      <c r="I3407" s="27"/>
      <c r="J3407" s="27">
        <v>3369</v>
      </c>
      <c r="K3407" s="27">
        <v>6.769867217921802</v>
      </c>
      <c r="L3407" s="37">
        <v>7.473524605506654E-2</v>
      </c>
      <c r="M3407" s="27"/>
      <c r="N3407" s="27"/>
      <c r="O3407" s="27"/>
      <c r="P3407" s="27"/>
      <c r="Q3407" s="27"/>
      <c r="R3407" s="27"/>
      <c r="S3407" s="27"/>
      <c r="T3407" s="27"/>
      <c r="U3407" s="27"/>
      <c r="V3407" s="27"/>
      <c r="W3407" s="27"/>
      <c r="X3407" s="27"/>
      <c r="Y3407" s="27"/>
      <c r="Z3407" s="27"/>
      <c r="AA3407" s="27"/>
      <c r="AB3407" s="27"/>
      <c r="AC3407" s="27"/>
      <c r="AD3407" s="27"/>
      <c r="AE3407" s="27"/>
    </row>
    <row r="3408" spans="1:31" ht="15.75" customHeight="1" x14ac:dyDescent="0.2">
      <c r="A3408" s="22">
        <v>37638</v>
      </c>
      <c r="B3408" s="23">
        <f t="shared" ref="B3408:C3408" si="6821">LN(D3408)</f>
        <v>6.8042818705058608</v>
      </c>
      <c r="C3408" s="23">
        <f t="shared" si="6821"/>
        <v>7.2270086902712363</v>
      </c>
      <c r="D3408" s="24">
        <v>901.7</v>
      </c>
      <c r="E3408" s="24">
        <v>1376.1</v>
      </c>
      <c r="F3408" s="27">
        <f t="shared" ref="F3408:G3408" si="6822">LN(D3408/D3407)</f>
        <v>-1.4204940718093752E-2</v>
      </c>
      <c r="G3408" s="27">
        <f t="shared" si="6822"/>
        <v>-3.4005705348464206E-2</v>
      </c>
      <c r="H3408" s="27">
        <f t="shared" si="6646"/>
        <v>0.94150735969994936</v>
      </c>
      <c r="I3408" s="27"/>
      <c r="J3408" s="27">
        <v>3370</v>
      </c>
      <c r="K3408" s="27">
        <v>6.7650104077292799</v>
      </c>
      <c r="L3408" s="37">
        <v>7.6925530215563143E-2</v>
      </c>
      <c r="M3408" s="27"/>
      <c r="N3408" s="27"/>
      <c r="O3408" s="27"/>
      <c r="P3408" s="27"/>
      <c r="Q3408" s="27"/>
      <c r="R3408" s="27"/>
      <c r="S3408" s="27"/>
      <c r="T3408" s="27"/>
      <c r="U3408" s="27"/>
      <c r="V3408" s="27"/>
      <c r="W3408" s="27"/>
      <c r="X3408" s="27"/>
      <c r="Y3408" s="27"/>
      <c r="Z3408" s="27"/>
      <c r="AA3408" s="27"/>
      <c r="AB3408" s="27"/>
      <c r="AC3408" s="27"/>
      <c r="AD3408" s="27"/>
      <c r="AE3408" s="27"/>
    </row>
    <row r="3409" spans="1:31" ht="15.75" customHeight="1" x14ac:dyDescent="0.2">
      <c r="A3409" s="22">
        <v>37641</v>
      </c>
      <c r="B3409" s="23">
        <f t="shared" ref="B3409:C3409" si="6823">LN(D3409)</f>
        <v>6.8042818705058608</v>
      </c>
      <c r="C3409" s="23">
        <f t="shared" si="6823"/>
        <v>7.2270086902712363</v>
      </c>
      <c r="D3409" s="24">
        <v>901.7</v>
      </c>
      <c r="E3409" s="24">
        <v>1376.1</v>
      </c>
      <c r="F3409" s="27">
        <f t="shared" ref="F3409:G3409" si="6824">LN(D3409/D3408)</f>
        <v>0</v>
      </c>
      <c r="G3409" s="27">
        <f t="shared" si="6824"/>
        <v>0</v>
      </c>
      <c r="H3409" s="27">
        <f t="shared" si="6646"/>
        <v>0.94150735969994936</v>
      </c>
      <c r="I3409" s="27"/>
      <c r="J3409" s="27">
        <v>3371</v>
      </c>
      <c r="K3409" s="27">
        <v>6.7681813071842765</v>
      </c>
      <c r="L3409" s="37">
        <v>7.1830319711341239E-2</v>
      </c>
      <c r="M3409" s="27"/>
      <c r="N3409" s="27"/>
      <c r="O3409" s="27"/>
      <c r="P3409" s="27"/>
      <c r="Q3409" s="27"/>
      <c r="R3409" s="27"/>
      <c r="S3409" s="27"/>
      <c r="T3409" s="27"/>
      <c r="U3409" s="27"/>
      <c r="V3409" s="27"/>
      <c r="W3409" s="27"/>
      <c r="X3409" s="27"/>
      <c r="Y3409" s="27"/>
      <c r="Z3409" s="27"/>
      <c r="AA3409" s="27"/>
      <c r="AB3409" s="27"/>
      <c r="AC3409" s="27"/>
      <c r="AD3409" s="27"/>
      <c r="AE3409" s="27"/>
    </row>
    <row r="3410" spans="1:31" ht="15.75" customHeight="1" x14ac:dyDescent="0.2">
      <c r="A3410" s="22">
        <v>37642</v>
      </c>
      <c r="B3410" s="23">
        <f t="shared" ref="B3410:C3410" si="6825">LN(D3410)</f>
        <v>6.7885211910584387</v>
      </c>
      <c r="C3410" s="23">
        <f t="shared" si="6825"/>
        <v>7.2183234552206192</v>
      </c>
      <c r="D3410" s="24">
        <v>887.6</v>
      </c>
      <c r="E3410" s="24">
        <v>1364.2</v>
      </c>
      <c r="F3410" s="27">
        <f t="shared" ref="F3410:G3410" si="6826">LN(D3410/D3409)</f>
        <v>-1.5760679447422137E-2</v>
      </c>
      <c r="G3410" s="27">
        <f t="shared" si="6826"/>
        <v>-8.6852350506169407E-3</v>
      </c>
      <c r="H3410" s="27">
        <f t="shared" si="6646"/>
        <v>0.94045677409325179</v>
      </c>
      <c r="I3410" s="27"/>
      <c r="J3410" s="27">
        <v>3372</v>
      </c>
      <c r="K3410" s="27">
        <v>6.7490684949151287</v>
      </c>
      <c r="L3410" s="37">
        <v>7.606575537867144E-2</v>
      </c>
      <c r="M3410" s="27"/>
      <c r="N3410" s="27"/>
      <c r="O3410" s="27"/>
      <c r="P3410" s="27"/>
      <c r="Q3410" s="27"/>
      <c r="R3410" s="27"/>
      <c r="S3410" s="27"/>
      <c r="T3410" s="27"/>
      <c r="U3410" s="27"/>
      <c r="V3410" s="27"/>
      <c r="W3410" s="27"/>
      <c r="X3410" s="27"/>
      <c r="Y3410" s="27"/>
      <c r="Z3410" s="27"/>
      <c r="AA3410" s="27"/>
      <c r="AB3410" s="27"/>
      <c r="AC3410" s="27"/>
      <c r="AD3410" s="27"/>
      <c r="AE3410" s="27"/>
    </row>
    <row r="3411" spans="1:31" ht="15.75" customHeight="1" x14ac:dyDescent="0.2">
      <c r="A3411" s="22">
        <v>37643</v>
      </c>
      <c r="B3411" s="23">
        <f t="shared" ref="B3411:C3411" si="6827">LN(D3411)</f>
        <v>6.7779882209230715</v>
      </c>
      <c r="C3411" s="23">
        <f t="shared" si="6827"/>
        <v>7.2147987049125382</v>
      </c>
      <c r="D3411" s="24">
        <v>878.3</v>
      </c>
      <c r="E3411" s="24">
        <v>1359.4</v>
      </c>
      <c r="F3411" s="27">
        <f t="shared" ref="F3411:G3411" si="6828">LN(D3411/D3410)</f>
        <v>-1.0532970135367171E-2</v>
      </c>
      <c r="G3411" s="27">
        <f t="shared" si="6828"/>
        <v>-3.5247503080811102E-3</v>
      </c>
      <c r="H3411" s="27">
        <f t="shared" si="6646"/>
        <v>0.93945631723695311</v>
      </c>
      <c r="I3411" s="27"/>
      <c r="J3411" s="27">
        <v>3373</v>
      </c>
      <c r="K3411" s="27">
        <v>6.7389511150497752</v>
      </c>
      <c r="L3411" s="37">
        <v>8.2701464878950581E-2</v>
      </c>
      <c r="M3411" s="27"/>
      <c r="N3411" s="27"/>
      <c r="O3411" s="27"/>
      <c r="P3411" s="27"/>
      <c r="Q3411" s="27"/>
      <c r="R3411" s="27"/>
      <c r="S3411" s="27"/>
      <c r="T3411" s="27"/>
      <c r="U3411" s="27"/>
      <c r="V3411" s="27"/>
      <c r="W3411" s="27"/>
      <c r="X3411" s="27"/>
      <c r="Y3411" s="27"/>
      <c r="Z3411" s="27"/>
      <c r="AA3411" s="27"/>
      <c r="AB3411" s="27"/>
      <c r="AC3411" s="27"/>
      <c r="AD3411" s="27"/>
      <c r="AE3411" s="27"/>
    </row>
    <row r="3412" spans="1:31" ht="15.75" customHeight="1" x14ac:dyDescent="0.2">
      <c r="A3412" s="22">
        <v>37644</v>
      </c>
      <c r="B3412" s="23">
        <f t="shared" ref="B3412:C3412" si="6829">LN(D3412)</f>
        <v>6.7881831438412918</v>
      </c>
      <c r="C3412" s="23">
        <f t="shared" si="6829"/>
        <v>7.2357632229054838</v>
      </c>
      <c r="D3412" s="24">
        <v>887.3</v>
      </c>
      <c r="E3412" s="24">
        <v>1388.2</v>
      </c>
      <c r="F3412" s="27">
        <f t="shared" ref="F3412:G3412" si="6830">LN(D3412/D3411)</f>
        <v>1.0194922918220287E-2</v>
      </c>
      <c r="G3412" s="27">
        <f t="shared" si="6830"/>
        <v>2.0964517992945506E-2</v>
      </c>
      <c r="H3412" s="27">
        <f t="shared" si="6646"/>
        <v>0.93814334918432163</v>
      </c>
      <c r="I3412" s="27"/>
      <c r="J3412" s="27">
        <v>3374</v>
      </c>
      <c r="K3412" s="27">
        <v>6.7281464170613248</v>
      </c>
      <c r="L3412" s="37">
        <v>8.1444613133580646E-2</v>
      </c>
      <c r="M3412" s="27"/>
      <c r="N3412" s="27"/>
      <c r="O3412" s="27"/>
      <c r="P3412" s="27"/>
      <c r="Q3412" s="27"/>
      <c r="R3412" s="27"/>
      <c r="S3412" s="27"/>
      <c r="T3412" s="27"/>
      <c r="U3412" s="27"/>
      <c r="V3412" s="27"/>
      <c r="W3412" s="27"/>
      <c r="X3412" s="27"/>
      <c r="Y3412" s="27"/>
      <c r="Z3412" s="27"/>
      <c r="AA3412" s="27"/>
      <c r="AB3412" s="27"/>
      <c r="AC3412" s="27"/>
      <c r="AD3412" s="27"/>
      <c r="AE3412" s="27"/>
    </row>
    <row r="3413" spans="1:31" ht="15.75" customHeight="1" x14ac:dyDescent="0.2">
      <c r="A3413" s="22">
        <v>37645</v>
      </c>
      <c r="B3413" s="23">
        <f t="shared" ref="B3413:C3413" si="6831">LN(D3413)</f>
        <v>6.7585589726200102</v>
      </c>
      <c r="C3413" s="23">
        <f t="shared" si="6831"/>
        <v>7.2019908304037603</v>
      </c>
      <c r="D3413" s="24">
        <v>861.4</v>
      </c>
      <c r="E3413" s="24">
        <v>1342.1</v>
      </c>
      <c r="F3413" s="27">
        <f t="shared" ref="F3413:G3413" si="6832">LN(D3413/D3412)</f>
        <v>-2.96241712212819E-2</v>
      </c>
      <c r="G3413" s="27">
        <f t="shared" si="6832"/>
        <v>-3.3772392501723175E-2</v>
      </c>
      <c r="H3413" s="27">
        <f t="shared" si="6646"/>
        <v>0.93842926654227765</v>
      </c>
      <c r="I3413" s="27"/>
      <c r="J3413" s="27">
        <v>3375</v>
      </c>
      <c r="K3413" s="27">
        <v>6.7346140792857332</v>
      </c>
      <c r="L3413" s="37">
        <v>8.124518499186717E-2</v>
      </c>
      <c r="M3413" s="27"/>
      <c r="N3413" s="27"/>
      <c r="O3413" s="27"/>
      <c r="P3413" s="27"/>
      <c r="Q3413" s="27"/>
      <c r="R3413" s="27"/>
      <c r="S3413" s="27"/>
      <c r="T3413" s="27"/>
      <c r="U3413" s="27"/>
      <c r="V3413" s="27"/>
      <c r="W3413" s="27"/>
      <c r="X3413" s="27"/>
      <c r="Y3413" s="27"/>
      <c r="Z3413" s="27"/>
      <c r="AA3413" s="27"/>
      <c r="AB3413" s="27"/>
      <c r="AC3413" s="27"/>
      <c r="AD3413" s="27"/>
      <c r="AE3413" s="27"/>
    </row>
    <row r="3414" spans="1:31" ht="15.75" customHeight="1" x14ac:dyDescent="0.2">
      <c r="A3414" s="22">
        <v>37648</v>
      </c>
      <c r="B3414" s="23">
        <f t="shared" ref="B3414:C3414" si="6833">LN(D3414)</f>
        <v>6.7421728381924586</v>
      </c>
      <c r="C3414" s="23">
        <f t="shared" si="6833"/>
        <v>7.1893186704257408</v>
      </c>
      <c r="D3414" s="24">
        <v>847.4</v>
      </c>
      <c r="E3414" s="24">
        <v>1325.2</v>
      </c>
      <c r="F3414" s="27">
        <f t="shared" ref="F3414:G3414" si="6834">LN(D3414/D3413)</f>
        <v>-1.6386134427551418E-2</v>
      </c>
      <c r="G3414" s="27">
        <f t="shared" si="6834"/>
        <v>-1.267215997801935E-2</v>
      </c>
      <c r="H3414" s="27">
        <f t="shared" si="6646"/>
        <v>0.93780414351742691</v>
      </c>
      <c r="I3414" s="27"/>
      <c r="J3414" s="27">
        <v>3376</v>
      </c>
      <c r="K3414" s="27">
        <v>6.7035630091246112</v>
      </c>
      <c r="L3414" s="37">
        <v>8.9903123455398415E-2</v>
      </c>
      <c r="M3414" s="27"/>
      <c r="N3414" s="27"/>
      <c r="O3414" s="27"/>
      <c r="P3414" s="27"/>
      <c r="Q3414" s="27"/>
      <c r="R3414" s="27"/>
      <c r="S3414" s="27"/>
      <c r="T3414" s="27"/>
      <c r="U3414" s="27"/>
      <c r="V3414" s="27"/>
      <c r="W3414" s="27"/>
      <c r="X3414" s="27"/>
      <c r="Y3414" s="27"/>
      <c r="Z3414" s="27"/>
      <c r="AA3414" s="27"/>
      <c r="AB3414" s="27"/>
      <c r="AC3414" s="27"/>
      <c r="AD3414" s="27"/>
      <c r="AE3414" s="27"/>
    </row>
    <row r="3415" spans="1:31" ht="15.75" customHeight="1" x14ac:dyDescent="0.2">
      <c r="A3415" s="22">
        <v>37649</v>
      </c>
      <c r="B3415" s="23">
        <f t="shared" ref="B3415:C3415" si="6835">LN(D3415)</f>
        <v>6.7551866803375304</v>
      </c>
      <c r="C3415" s="23">
        <f t="shared" si="6835"/>
        <v>7.2019908304037603</v>
      </c>
      <c r="D3415" s="24">
        <v>858.5</v>
      </c>
      <c r="E3415" s="24">
        <v>1342.1</v>
      </c>
      <c r="F3415" s="27">
        <f t="shared" ref="F3415:G3415" si="6836">LN(D3415/D3414)</f>
        <v>1.3013842145071374E-2</v>
      </c>
      <c r="G3415" s="27">
        <f t="shared" si="6836"/>
        <v>1.2672159978019406E-2</v>
      </c>
      <c r="H3415" s="27">
        <f t="shared" si="6646"/>
        <v>0.93796102208572496</v>
      </c>
      <c r="I3415" s="27"/>
      <c r="J3415" s="27">
        <v>3377</v>
      </c>
      <c r="K3415" s="27">
        <v>6.7169653525263113</v>
      </c>
      <c r="L3415" s="37">
        <v>9.0306387877503447E-2</v>
      </c>
      <c r="M3415" s="27"/>
      <c r="N3415" s="27"/>
      <c r="O3415" s="27"/>
      <c r="P3415" s="27"/>
      <c r="Q3415" s="27"/>
      <c r="R3415" s="27"/>
      <c r="S3415" s="27"/>
      <c r="T3415" s="27"/>
      <c r="U3415" s="27"/>
      <c r="V3415" s="27"/>
      <c r="W3415" s="27"/>
      <c r="X3415" s="27"/>
      <c r="Y3415" s="27"/>
      <c r="Z3415" s="27"/>
      <c r="AA3415" s="27"/>
      <c r="AB3415" s="27"/>
      <c r="AC3415" s="27"/>
      <c r="AD3415" s="27"/>
      <c r="AE3415" s="27"/>
    </row>
    <row r="3416" spans="1:31" ht="15.75" customHeight="1" x14ac:dyDescent="0.2">
      <c r="A3416" s="22">
        <v>37650</v>
      </c>
      <c r="B3416" s="23">
        <f t="shared" ref="B3416:C3416" si="6837">LN(D3416)</f>
        <v>6.7619199307585927</v>
      </c>
      <c r="C3416" s="23">
        <f t="shared" si="6837"/>
        <v>7.2137683081186417</v>
      </c>
      <c r="D3416" s="24">
        <v>864.3</v>
      </c>
      <c r="E3416" s="24">
        <v>1358</v>
      </c>
      <c r="F3416" s="27">
        <f t="shared" ref="F3416:G3416" si="6838">LN(D3416/D3415)</f>
        <v>6.7332504210621969E-3</v>
      </c>
      <c r="G3416" s="27">
        <f t="shared" si="6838"/>
        <v>1.177747771488117E-2</v>
      </c>
      <c r="H3416" s="27">
        <f t="shared" si="6646"/>
        <v>0.93736305935255471</v>
      </c>
      <c r="I3416" s="27"/>
      <c r="J3416" s="27">
        <v>3378</v>
      </c>
      <c r="K3416" s="27">
        <v>6.7202243302444176</v>
      </c>
      <c r="L3416" s="37">
        <v>8.7600110112670215E-2</v>
      </c>
      <c r="M3416" s="27"/>
      <c r="N3416" s="27"/>
      <c r="O3416" s="27"/>
      <c r="P3416" s="27"/>
      <c r="Q3416" s="27"/>
      <c r="R3416" s="27"/>
      <c r="S3416" s="27"/>
      <c r="T3416" s="27"/>
      <c r="U3416" s="27"/>
      <c r="V3416" s="27"/>
      <c r="W3416" s="27"/>
      <c r="X3416" s="27"/>
      <c r="Y3416" s="27"/>
      <c r="Z3416" s="27"/>
      <c r="AA3416" s="27"/>
      <c r="AB3416" s="27"/>
      <c r="AC3416" s="27"/>
      <c r="AD3416" s="27"/>
      <c r="AE3416" s="27"/>
    </row>
    <row r="3417" spans="1:31" ht="15.75" customHeight="1" x14ac:dyDescent="0.2">
      <c r="A3417" s="22">
        <v>37651</v>
      </c>
      <c r="B3417" s="23">
        <f t="shared" ref="B3417:C3417" si="6839">LN(D3417)</f>
        <v>6.7388631424998433</v>
      </c>
      <c r="C3417" s="23">
        <f t="shared" si="6839"/>
        <v>7.1871279235627767</v>
      </c>
      <c r="D3417" s="24">
        <v>844.6</v>
      </c>
      <c r="E3417" s="24">
        <v>1322.3</v>
      </c>
      <c r="F3417" s="27">
        <f t="shared" ref="F3417:G3417" si="6840">LN(D3417/D3416)</f>
        <v>-2.3056788258749232E-2</v>
      </c>
      <c r="G3417" s="27">
        <f t="shared" si="6840"/>
        <v>-2.6640384555864281E-2</v>
      </c>
      <c r="H3417" s="27">
        <f t="shared" si="6646"/>
        <v>0.93762949736941359</v>
      </c>
      <c r="I3417" s="27"/>
      <c r="J3417" s="27">
        <v>3379</v>
      </c>
      <c r="K3417" s="27">
        <v>6.7219047011690645</v>
      </c>
      <c r="L3417" s="37">
        <v>8.2155341474307697E-2</v>
      </c>
      <c r="M3417" s="27"/>
      <c r="N3417" s="27"/>
      <c r="O3417" s="27"/>
      <c r="P3417" s="27"/>
      <c r="Q3417" s="27"/>
      <c r="R3417" s="27"/>
      <c r="S3417" s="27"/>
      <c r="T3417" s="27"/>
      <c r="U3417" s="27"/>
      <c r="V3417" s="27"/>
      <c r="W3417" s="27"/>
      <c r="X3417" s="27"/>
      <c r="Y3417" s="27"/>
      <c r="Z3417" s="27"/>
      <c r="AA3417" s="27"/>
      <c r="AB3417" s="27"/>
      <c r="AC3417" s="27"/>
      <c r="AD3417" s="27"/>
      <c r="AE3417" s="27"/>
    </row>
    <row r="3418" spans="1:31" ht="15.75" customHeight="1" x14ac:dyDescent="0.2">
      <c r="A3418" s="22">
        <v>37652</v>
      </c>
      <c r="B3418" s="23">
        <f t="shared" ref="B3418:C3418" si="6841">LN(D3418)</f>
        <v>6.7519198474240092</v>
      </c>
      <c r="C3418" s="23">
        <f t="shared" si="6841"/>
        <v>7.1860686014298176</v>
      </c>
      <c r="D3418" s="24">
        <v>855.7</v>
      </c>
      <c r="E3418" s="24">
        <v>1320.9</v>
      </c>
      <c r="F3418" s="27">
        <f t="shared" ref="F3418:G3418" si="6842">LN(D3418/D3417)</f>
        <v>1.3056704924165982E-2</v>
      </c>
      <c r="G3418" s="27">
        <f t="shared" si="6842"/>
        <v>-1.0593221329591868E-3</v>
      </c>
      <c r="H3418" s="27">
        <f t="shared" si="6646"/>
        <v>0.93958466331375889</v>
      </c>
      <c r="I3418" s="27"/>
      <c r="J3418" s="27">
        <v>3380</v>
      </c>
      <c r="K3418" s="27">
        <v>6.700866287655999</v>
      </c>
      <c r="L3418" s="37">
        <v>8.9680790420596956E-2</v>
      </c>
      <c r="M3418" s="27"/>
      <c r="N3418" s="27"/>
      <c r="O3418" s="27"/>
      <c r="P3418" s="27"/>
      <c r="Q3418" s="27"/>
      <c r="R3418" s="27"/>
      <c r="S3418" s="27"/>
      <c r="T3418" s="27"/>
      <c r="U3418" s="27"/>
      <c r="V3418" s="27"/>
      <c r="W3418" s="27"/>
      <c r="X3418" s="27"/>
      <c r="Y3418" s="27"/>
      <c r="Z3418" s="27"/>
      <c r="AA3418" s="27"/>
      <c r="AB3418" s="27"/>
      <c r="AC3418" s="27"/>
      <c r="AD3418" s="27"/>
      <c r="AE3418" s="27"/>
    </row>
    <row r="3419" spans="1:31" ht="15.75" customHeight="1" x14ac:dyDescent="0.2">
      <c r="A3419" s="22">
        <v>37655</v>
      </c>
      <c r="B3419" s="23">
        <f t="shared" ref="B3419:C3419" si="6843">LN(D3419)</f>
        <v>6.757281165627302</v>
      </c>
      <c r="C3419" s="23">
        <f t="shared" si="6843"/>
        <v>7.1881861247197252</v>
      </c>
      <c r="D3419" s="24">
        <v>860.3</v>
      </c>
      <c r="E3419" s="24">
        <v>1323.7</v>
      </c>
      <c r="F3419" s="27">
        <f t="shared" ref="F3419:G3419" si="6844">LN(D3419/D3418)</f>
        <v>5.3613182032932376E-3</v>
      </c>
      <c r="G3419" s="27">
        <f t="shared" si="6844"/>
        <v>2.1175232899072831E-3</v>
      </c>
      <c r="H3419" s="27">
        <f t="shared" si="6646"/>
        <v>0.94005372821238342</v>
      </c>
      <c r="I3419" s="27"/>
      <c r="J3419" s="27">
        <v>3381</v>
      </c>
      <c r="K3419" s="27">
        <v>6.7223521917450766</v>
      </c>
      <c r="L3419" s="37">
        <v>9.1531871626989947E-2</v>
      </c>
      <c r="M3419" s="27"/>
      <c r="N3419" s="27"/>
      <c r="O3419" s="27"/>
      <c r="P3419" s="27"/>
      <c r="Q3419" s="27"/>
      <c r="R3419" s="27"/>
      <c r="S3419" s="27"/>
      <c r="T3419" s="27"/>
      <c r="U3419" s="27"/>
      <c r="V3419" s="27"/>
      <c r="W3419" s="27"/>
      <c r="X3419" s="27"/>
      <c r="Y3419" s="27"/>
      <c r="Z3419" s="27"/>
      <c r="AA3419" s="27"/>
      <c r="AB3419" s="27"/>
      <c r="AC3419" s="27"/>
      <c r="AD3419" s="27"/>
      <c r="AE3419" s="27"/>
    </row>
    <row r="3420" spans="1:31" ht="15.75" customHeight="1" x14ac:dyDescent="0.2">
      <c r="A3420" s="22">
        <v>37656</v>
      </c>
      <c r="B3420" s="23">
        <f t="shared" ref="B3420:C3420" si="6845">LN(D3420)</f>
        <v>6.7431164570404905</v>
      </c>
      <c r="C3420" s="23">
        <f t="shared" si="6845"/>
        <v>7.1748008765834754</v>
      </c>
      <c r="D3420" s="24">
        <v>848.2</v>
      </c>
      <c r="E3420" s="24">
        <v>1306.0999999999999</v>
      </c>
      <c r="F3420" s="27">
        <f t="shared" ref="F3420:G3420" si="6846">LN(D3420/D3419)</f>
        <v>-1.416470858681197E-2</v>
      </c>
      <c r="G3420" s="27">
        <f t="shared" si="6846"/>
        <v>-1.3385248136249686E-2</v>
      </c>
      <c r="H3420" s="27">
        <f t="shared" si="6646"/>
        <v>0.93983325433436338</v>
      </c>
      <c r="I3420" s="27"/>
      <c r="J3420" s="27">
        <v>3382</v>
      </c>
      <c r="K3420" s="27">
        <v>6.7176969932993478</v>
      </c>
      <c r="L3420" s="37">
        <v>8.7914812014085797E-2</v>
      </c>
      <c r="M3420" s="27"/>
      <c r="N3420" s="27"/>
      <c r="O3420" s="27"/>
      <c r="P3420" s="27"/>
      <c r="Q3420" s="27"/>
      <c r="R3420" s="27"/>
      <c r="S3420" s="27"/>
      <c r="T3420" s="27"/>
      <c r="U3420" s="27"/>
      <c r="V3420" s="27"/>
      <c r="W3420" s="27"/>
      <c r="X3420" s="27"/>
      <c r="Y3420" s="27"/>
      <c r="Z3420" s="27"/>
      <c r="AA3420" s="27"/>
      <c r="AB3420" s="27"/>
      <c r="AC3420" s="27"/>
      <c r="AD3420" s="27"/>
      <c r="AE3420" s="27"/>
    </row>
    <row r="3421" spans="1:31" ht="15.75" customHeight="1" x14ac:dyDescent="0.2">
      <c r="A3421" s="22">
        <v>37657</v>
      </c>
      <c r="B3421" s="23">
        <f t="shared" ref="B3421:C3421" si="6847">LN(D3421)</f>
        <v>6.7375599019860228</v>
      </c>
      <c r="C3421" s="23">
        <f t="shared" si="6847"/>
        <v>7.1712727244346199</v>
      </c>
      <c r="D3421" s="24">
        <v>843.5</v>
      </c>
      <c r="E3421" s="24">
        <v>1301.5</v>
      </c>
      <c r="F3421" s="27">
        <f t="shared" ref="F3421:G3421" si="6848">LN(D3421/D3420)</f>
        <v>-5.5565550544674526E-3</v>
      </c>
      <c r="G3421" s="27">
        <f t="shared" si="6848"/>
        <v>-3.5281521488554459E-3</v>
      </c>
      <c r="H3421" s="27">
        <f t="shared" si="6646"/>
        <v>0.93952080207871458</v>
      </c>
      <c r="I3421" s="27"/>
      <c r="J3421" s="27">
        <v>3383</v>
      </c>
      <c r="K3421" s="27">
        <v>6.7003488330350534</v>
      </c>
      <c r="L3421" s="37">
        <v>9.2107821583621075E-2</v>
      </c>
      <c r="M3421" s="27"/>
      <c r="N3421" s="27"/>
      <c r="O3421" s="27"/>
      <c r="P3421" s="27"/>
      <c r="Q3421" s="27"/>
      <c r="R3421" s="27"/>
      <c r="S3421" s="27"/>
      <c r="T3421" s="27"/>
      <c r="U3421" s="27"/>
      <c r="V3421" s="27"/>
      <c r="W3421" s="27"/>
      <c r="X3421" s="27"/>
      <c r="Y3421" s="27"/>
      <c r="Z3421" s="27"/>
      <c r="AA3421" s="27"/>
      <c r="AB3421" s="27"/>
      <c r="AC3421" s="27"/>
      <c r="AD3421" s="27"/>
      <c r="AE3421" s="27"/>
    </row>
    <row r="3422" spans="1:31" ht="15.75" customHeight="1" x14ac:dyDescent="0.2">
      <c r="A3422" s="22">
        <v>37658</v>
      </c>
      <c r="B3422" s="23">
        <f t="shared" ref="B3422:C3422" si="6849">LN(D3422)</f>
        <v>6.7311374251048601</v>
      </c>
      <c r="C3422" s="23">
        <f t="shared" si="6849"/>
        <v>7.1714263814724148</v>
      </c>
      <c r="D3422" s="24">
        <v>838.1</v>
      </c>
      <c r="E3422" s="24">
        <v>1301.7</v>
      </c>
      <c r="F3422" s="27">
        <f t="shared" ref="F3422:G3422" si="6850">LN(D3422/D3421)</f>
        <v>-6.4224768811624649E-3</v>
      </c>
      <c r="G3422" s="27">
        <f t="shared" si="6850"/>
        <v>1.5365703779478829E-4</v>
      </c>
      <c r="H3422" s="27">
        <f t="shared" si="6646"/>
        <v>0.93860510685781373</v>
      </c>
      <c r="I3422" s="27"/>
      <c r="J3422" s="27">
        <v>3384</v>
      </c>
      <c r="K3422" s="27">
        <v>6.6960811918392045</v>
      </c>
      <c r="L3422" s="37">
        <v>8.8602089552938246E-2</v>
      </c>
      <c r="M3422" s="27"/>
      <c r="N3422" s="27"/>
      <c r="O3422" s="27"/>
      <c r="P3422" s="27"/>
      <c r="Q3422" s="27"/>
      <c r="R3422" s="27"/>
      <c r="S3422" s="27"/>
      <c r="T3422" s="27"/>
      <c r="U3422" s="27"/>
      <c r="V3422" s="27"/>
      <c r="W3422" s="27"/>
      <c r="X3422" s="27"/>
      <c r="Y3422" s="27"/>
      <c r="Z3422" s="27"/>
      <c r="AA3422" s="27"/>
      <c r="AB3422" s="27"/>
      <c r="AC3422" s="27"/>
      <c r="AD3422" s="27"/>
      <c r="AE3422" s="27"/>
    </row>
    <row r="3423" spans="1:31" ht="15.75" customHeight="1" x14ac:dyDescent="0.2">
      <c r="A3423" s="22">
        <v>37659</v>
      </c>
      <c r="B3423" s="23">
        <f t="shared" ref="B3423:C3423" si="6851">LN(D3423)</f>
        <v>6.7209436569153178</v>
      </c>
      <c r="C3423" s="23">
        <f t="shared" si="6851"/>
        <v>7.1564886012953437</v>
      </c>
      <c r="D3423" s="24">
        <v>829.6</v>
      </c>
      <c r="E3423" s="24">
        <v>1282.4000000000001</v>
      </c>
      <c r="F3423" s="27">
        <f t="shared" ref="F3423:G3423" si="6852">LN(D3423/D3422)</f>
        <v>-1.0193768189542944E-2</v>
      </c>
      <c r="G3423" s="27">
        <f t="shared" si="6852"/>
        <v>-1.4937780177071506E-2</v>
      </c>
      <c r="H3423" s="27">
        <f t="shared" si="6646"/>
        <v>0.93913985354476903</v>
      </c>
      <c r="I3423" s="27"/>
      <c r="J3423" s="27">
        <v>3385</v>
      </c>
      <c r="K3423" s="27">
        <v>6.7012110675325856</v>
      </c>
      <c r="L3423" s="37">
        <v>9.6394467948564433E-2</v>
      </c>
      <c r="M3423" s="27"/>
      <c r="N3423" s="27"/>
      <c r="O3423" s="27"/>
      <c r="P3423" s="27"/>
      <c r="Q3423" s="27"/>
      <c r="R3423" s="27"/>
      <c r="S3423" s="27"/>
      <c r="T3423" s="27"/>
      <c r="U3423" s="27"/>
      <c r="V3423" s="27"/>
      <c r="W3423" s="27"/>
      <c r="X3423" s="27"/>
      <c r="Y3423" s="27"/>
      <c r="Z3423" s="27"/>
      <c r="AA3423" s="27"/>
      <c r="AB3423" s="27"/>
      <c r="AC3423" s="27"/>
      <c r="AD3423" s="27"/>
      <c r="AE3423" s="27"/>
    </row>
    <row r="3424" spans="1:31" ht="15.75" customHeight="1" x14ac:dyDescent="0.2">
      <c r="A3424" s="22">
        <v>37662</v>
      </c>
      <c r="B3424" s="23">
        <f t="shared" ref="B3424:C3424" si="6853">LN(D3424)</f>
        <v>6.7285089887051104</v>
      </c>
      <c r="C3424" s="23">
        <f t="shared" si="6853"/>
        <v>7.1675007327408951</v>
      </c>
      <c r="D3424" s="24">
        <v>835.9</v>
      </c>
      <c r="E3424" s="24">
        <v>1296.5999999999999</v>
      </c>
      <c r="F3424" s="27">
        <f t="shared" ref="F3424:G3424" si="6854">LN(D3424/D3423)</f>
        <v>7.5653317897928498E-3</v>
      </c>
      <c r="G3424" s="27">
        <f t="shared" si="6854"/>
        <v>1.1012131445551935E-2</v>
      </c>
      <c r="H3424" s="27">
        <f t="shared" si="6646"/>
        <v>0.93875246610991114</v>
      </c>
      <c r="I3424" s="27"/>
      <c r="J3424" s="27">
        <v>3386</v>
      </c>
      <c r="K3424" s="27">
        <v>6.7118246362970062</v>
      </c>
      <c r="L3424" s="37">
        <v>8.756561800700613E-2</v>
      </c>
      <c r="M3424" s="27"/>
      <c r="N3424" s="27"/>
      <c r="O3424" s="27"/>
      <c r="P3424" s="27"/>
      <c r="Q3424" s="27"/>
      <c r="R3424" s="27"/>
      <c r="S3424" s="27"/>
      <c r="T3424" s="27"/>
      <c r="U3424" s="27"/>
      <c r="V3424" s="27"/>
      <c r="W3424" s="27"/>
      <c r="X3424" s="27"/>
      <c r="Y3424" s="27"/>
      <c r="Z3424" s="27"/>
      <c r="AA3424" s="27"/>
      <c r="AB3424" s="27"/>
      <c r="AC3424" s="27"/>
      <c r="AD3424" s="27"/>
      <c r="AE3424" s="27"/>
    </row>
    <row r="3425" spans="1:31" ht="15.75" customHeight="1" x14ac:dyDescent="0.2">
      <c r="A3425" s="22">
        <v>37663</v>
      </c>
      <c r="B3425" s="23">
        <f t="shared" ref="B3425:C3425" si="6855">LN(D3425)</f>
        <v>6.7204613805616242</v>
      </c>
      <c r="C3425" s="23">
        <f t="shared" si="6855"/>
        <v>7.1665748067488169</v>
      </c>
      <c r="D3425" s="24">
        <v>829.2</v>
      </c>
      <c r="E3425" s="24">
        <v>1295.4000000000001</v>
      </c>
      <c r="F3425" s="27">
        <f t="shared" ref="F3425:G3425" si="6856">LN(D3425/D3424)</f>
        <v>-8.0476081434858408E-3</v>
      </c>
      <c r="G3425" s="27">
        <f t="shared" si="6856"/>
        <v>-9.2592599207852932E-4</v>
      </c>
      <c r="H3425" s="27">
        <f t="shared" si="6646"/>
        <v>0.93775081706157815</v>
      </c>
      <c r="I3425" s="27"/>
      <c r="J3425" s="27">
        <v>3387</v>
      </c>
      <c r="K3425" s="27">
        <v>6.7065928931873886</v>
      </c>
      <c r="L3425" s="37">
        <v>8.7321569370988783E-2</v>
      </c>
      <c r="M3425" s="27"/>
      <c r="N3425" s="27"/>
      <c r="O3425" s="27"/>
      <c r="P3425" s="27"/>
      <c r="Q3425" s="27"/>
      <c r="R3425" s="27"/>
      <c r="S3425" s="27"/>
      <c r="T3425" s="27"/>
      <c r="U3425" s="27"/>
      <c r="V3425" s="27"/>
      <c r="W3425" s="27"/>
      <c r="X3425" s="27"/>
      <c r="Y3425" s="27"/>
      <c r="Z3425" s="27"/>
      <c r="AA3425" s="27"/>
      <c r="AB3425" s="27"/>
      <c r="AC3425" s="27"/>
      <c r="AD3425" s="27"/>
      <c r="AE3425" s="27"/>
    </row>
    <row r="3426" spans="1:31" ht="15.75" customHeight="1" x14ac:dyDescent="0.2">
      <c r="A3426" s="22">
        <v>37664</v>
      </c>
      <c r="B3426" s="23">
        <f t="shared" ref="B3426:C3426" si="6857">LN(D3426)</f>
        <v>6.7075955640583027</v>
      </c>
      <c r="C3426" s="23">
        <f t="shared" si="6857"/>
        <v>7.1537556124392747</v>
      </c>
      <c r="D3426" s="24">
        <v>818.6</v>
      </c>
      <c r="E3426" s="24">
        <v>1278.9000000000001</v>
      </c>
      <c r="F3426" s="27">
        <f t="shared" ref="F3426:G3426" si="6858">LN(D3426/D3425)</f>
        <v>-1.2865816503321879E-2</v>
      </c>
      <c r="G3426" s="27">
        <f t="shared" si="6858"/>
        <v>-1.2819194309542285E-2</v>
      </c>
      <c r="H3426" s="27">
        <f t="shared" si="6646"/>
        <v>0.93763275228396559</v>
      </c>
      <c r="I3426" s="27"/>
      <c r="J3426" s="27">
        <v>3388</v>
      </c>
      <c r="K3426" s="27">
        <v>6.7065928931873886</v>
      </c>
      <c r="L3426" s="37">
        <v>8.7321569370988783E-2</v>
      </c>
      <c r="M3426" s="27"/>
      <c r="N3426" s="27"/>
      <c r="O3426" s="27"/>
      <c r="P3426" s="27"/>
      <c r="Q3426" s="27"/>
      <c r="R3426" s="27"/>
      <c r="S3426" s="27"/>
      <c r="T3426" s="27"/>
      <c r="U3426" s="27"/>
      <c r="V3426" s="27"/>
      <c r="W3426" s="27"/>
      <c r="X3426" s="27"/>
      <c r="Y3426" s="27"/>
      <c r="Z3426" s="27"/>
      <c r="AA3426" s="27"/>
      <c r="AB3426" s="27"/>
      <c r="AC3426" s="27"/>
      <c r="AD3426" s="27"/>
      <c r="AE3426" s="27"/>
    </row>
    <row r="3427" spans="1:31" ht="15.75" customHeight="1" x14ac:dyDescent="0.2">
      <c r="A3427" s="22">
        <v>37665</v>
      </c>
      <c r="B3427" s="23">
        <f t="shared" ref="B3427:C3427" si="6859">LN(D3427)</f>
        <v>6.7060062245220839</v>
      </c>
      <c r="C3427" s="23">
        <f t="shared" si="6859"/>
        <v>7.1525820411274887</v>
      </c>
      <c r="D3427" s="24">
        <v>817.3</v>
      </c>
      <c r="E3427" s="24">
        <v>1277.4000000000001</v>
      </c>
      <c r="F3427" s="27">
        <f t="shared" ref="F3427:G3427" si="6860">LN(D3427/D3426)</f>
        <v>-1.5893395362187009E-3</v>
      </c>
      <c r="G3427" s="27">
        <f t="shared" si="6860"/>
        <v>-1.1735713117855156E-3</v>
      </c>
      <c r="H3427" s="27">
        <f t="shared" si="6646"/>
        <v>0.93756439086785937</v>
      </c>
      <c r="I3427" s="27"/>
      <c r="J3427" s="27">
        <v>3389</v>
      </c>
      <c r="K3427" s="27">
        <v>6.7039638550767426</v>
      </c>
      <c r="L3427" s="37">
        <v>8.6808068419575335E-2</v>
      </c>
      <c r="M3427" s="27"/>
      <c r="N3427" s="27"/>
      <c r="O3427" s="27"/>
      <c r="P3427" s="27"/>
      <c r="Q3427" s="27"/>
      <c r="R3427" s="27"/>
      <c r="S3427" s="27"/>
      <c r="T3427" s="27"/>
      <c r="U3427" s="27"/>
      <c r="V3427" s="27"/>
      <c r="W3427" s="27"/>
      <c r="X3427" s="27"/>
      <c r="Y3427" s="27"/>
      <c r="Z3427" s="27"/>
      <c r="AA3427" s="27"/>
      <c r="AB3427" s="27"/>
      <c r="AC3427" s="27"/>
      <c r="AD3427" s="27"/>
      <c r="AE3427" s="27"/>
    </row>
    <row r="3428" spans="1:31" ht="15.75" customHeight="1" x14ac:dyDescent="0.2">
      <c r="A3428" s="22">
        <v>37666</v>
      </c>
      <c r="B3428" s="23">
        <f t="shared" ref="B3428:C3428" si="6861">LN(D3428)</f>
        <v>6.7271921752030455</v>
      </c>
      <c r="C3428" s="23">
        <f t="shared" si="6861"/>
        <v>7.1778587491596246</v>
      </c>
      <c r="D3428" s="24">
        <v>834.8</v>
      </c>
      <c r="E3428" s="24">
        <v>1310.0999999999999</v>
      </c>
      <c r="F3428" s="27">
        <f t="shared" ref="F3428:G3428" si="6862">LN(D3428/D3427)</f>
        <v>2.1185950680961567E-2</v>
      </c>
      <c r="G3428" s="27">
        <f t="shared" si="6862"/>
        <v>2.5276708032135949E-2</v>
      </c>
      <c r="H3428" s="27">
        <f t="shared" si="6646"/>
        <v>0.93721434348240096</v>
      </c>
      <c r="I3428" s="27"/>
      <c r="J3428" s="27">
        <v>3390</v>
      </c>
      <c r="K3428" s="27">
        <v>6.6927199486732505</v>
      </c>
      <c r="L3428" s="37">
        <v>8.1960976083544246E-2</v>
      </c>
      <c r="M3428" s="27"/>
      <c r="N3428" s="27"/>
      <c r="O3428" s="27"/>
      <c r="P3428" s="27"/>
      <c r="Q3428" s="27"/>
      <c r="R3428" s="27"/>
      <c r="S3428" s="27"/>
      <c r="T3428" s="27"/>
      <c r="U3428" s="27"/>
      <c r="V3428" s="27"/>
      <c r="W3428" s="27"/>
      <c r="X3428" s="27"/>
      <c r="Y3428" s="27"/>
      <c r="Z3428" s="27"/>
      <c r="AA3428" s="27"/>
      <c r="AB3428" s="27"/>
      <c r="AC3428" s="27"/>
      <c r="AD3428" s="27"/>
      <c r="AE3428" s="27"/>
    </row>
    <row r="3429" spans="1:31" ht="15.75" customHeight="1" x14ac:dyDescent="0.2">
      <c r="A3429" s="22">
        <v>37669</v>
      </c>
      <c r="B3429" s="23">
        <f t="shared" ref="B3429:C3429" si="6863">LN(D3429)</f>
        <v>6.7271921752030455</v>
      </c>
      <c r="C3429" s="23">
        <f t="shared" si="6863"/>
        <v>7.1778587491596246</v>
      </c>
      <c r="D3429" s="24">
        <v>834.8</v>
      </c>
      <c r="E3429" s="24">
        <v>1310.0999999999999</v>
      </c>
      <c r="F3429" s="27">
        <f t="shared" ref="F3429:G3429" si="6864">LN(D3429/D3428)</f>
        <v>0</v>
      </c>
      <c r="G3429" s="27">
        <f t="shared" si="6864"/>
        <v>0</v>
      </c>
      <c r="H3429" s="27">
        <f t="shared" si="6646"/>
        <v>0.93721434348240096</v>
      </c>
      <c r="I3429" s="27"/>
      <c r="J3429" s="27">
        <v>3391</v>
      </c>
      <c r="K3429" s="27">
        <v>6.6875924190463332</v>
      </c>
      <c r="L3429" s="37">
        <v>9.1533717338623255E-2</v>
      </c>
      <c r="M3429" s="27"/>
      <c r="N3429" s="27"/>
      <c r="O3429" s="27"/>
      <c r="P3429" s="27"/>
      <c r="Q3429" s="27"/>
      <c r="R3429" s="27"/>
      <c r="S3429" s="27"/>
      <c r="T3429" s="27"/>
      <c r="U3429" s="27"/>
      <c r="V3429" s="27"/>
      <c r="W3429" s="27"/>
      <c r="X3429" s="27"/>
      <c r="Y3429" s="27"/>
      <c r="Z3429" s="27"/>
      <c r="AA3429" s="27"/>
      <c r="AB3429" s="27"/>
      <c r="AC3429" s="27"/>
      <c r="AD3429" s="27"/>
      <c r="AE3429" s="27"/>
    </row>
    <row r="3430" spans="1:31" ht="15.75" customHeight="1" x14ac:dyDescent="0.2">
      <c r="A3430" s="22">
        <v>37670</v>
      </c>
      <c r="B3430" s="23">
        <f t="shared" ref="B3430:C3430" si="6865">LN(D3430)</f>
        <v>6.7465296304829154</v>
      </c>
      <c r="C3430" s="23">
        <f t="shared" si="6865"/>
        <v>7.2052639122516533</v>
      </c>
      <c r="D3430" s="24">
        <v>851.1</v>
      </c>
      <c r="E3430" s="24">
        <v>1346.5</v>
      </c>
      <c r="F3430" s="27">
        <f t="shared" ref="F3430:G3430" si="6866">LN(D3430/D3429)</f>
        <v>1.933745527986978E-2</v>
      </c>
      <c r="G3430" s="27">
        <f t="shared" si="6866"/>
        <v>2.7405163092028749E-2</v>
      </c>
      <c r="H3430" s="27">
        <f t="shared" si="6646"/>
        <v>0.93633345185473116</v>
      </c>
      <c r="I3430" s="27"/>
      <c r="J3430" s="27">
        <v>3392</v>
      </c>
      <c r="K3430" s="27">
        <v>6.6852505778978433</v>
      </c>
      <c r="L3430" s="37">
        <v>9.4444031016776009E-2</v>
      </c>
      <c r="M3430" s="27"/>
      <c r="N3430" s="27"/>
      <c r="O3430" s="27"/>
      <c r="P3430" s="27"/>
      <c r="Q3430" s="27"/>
      <c r="R3430" s="27"/>
      <c r="S3430" s="27"/>
      <c r="T3430" s="27"/>
      <c r="U3430" s="27"/>
      <c r="V3430" s="27"/>
      <c r="W3430" s="27"/>
      <c r="X3430" s="27"/>
      <c r="Y3430" s="27"/>
      <c r="Z3430" s="27"/>
      <c r="AA3430" s="27"/>
      <c r="AB3430" s="27"/>
      <c r="AC3430" s="27"/>
      <c r="AD3430" s="27"/>
      <c r="AE3430" s="27"/>
    </row>
    <row r="3431" spans="1:31" ht="15.75" customHeight="1" x14ac:dyDescent="0.2">
      <c r="A3431" s="22">
        <v>37671</v>
      </c>
      <c r="B3431" s="23">
        <f t="shared" ref="B3431:C3431" si="6867">LN(D3431)</f>
        <v>6.739454963550437</v>
      </c>
      <c r="C3431" s="23">
        <f t="shared" si="6867"/>
        <v>7.196162088748375</v>
      </c>
      <c r="D3431" s="24">
        <v>845.1</v>
      </c>
      <c r="E3431" s="24">
        <v>1334.3</v>
      </c>
      <c r="F3431" s="27">
        <f t="shared" ref="F3431:G3431" si="6868">LN(D3431/D3430)</f>
        <v>-7.0746669324787872E-3</v>
      </c>
      <c r="G3431" s="27">
        <f t="shared" si="6868"/>
        <v>-9.1018235032785944E-3</v>
      </c>
      <c r="H3431" s="27">
        <f t="shared" si="6646"/>
        <v>0.93653462504519924</v>
      </c>
      <c r="I3431" s="27"/>
      <c r="J3431" s="27">
        <v>3393</v>
      </c>
      <c r="K3431" s="27">
        <v>6.6852505778978433</v>
      </c>
      <c r="L3431" s="37">
        <v>9.4444031016776009E-2</v>
      </c>
      <c r="M3431" s="27"/>
      <c r="N3431" s="27"/>
      <c r="O3431" s="27"/>
      <c r="P3431" s="27"/>
      <c r="Q3431" s="27"/>
      <c r="R3431" s="27"/>
      <c r="S3431" s="27"/>
      <c r="T3431" s="27"/>
      <c r="U3431" s="27"/>
      <c r="V3431" s="27"/>
      <c r="W3431" s="27"/>
      <c r="X3431" s="27"/>
      <c r="Y3431" s="27"/>
      <c r="Z3431" s="27"/>
      <c r="AA3431" s="27"/>
      <c r="AB3431" s="27"/>
      <c r="AC3431" s="27"/>
      <c r="AD3431" s="27"/>
      <c r="AE3431" s="27"/>
    </row>
    <row r="3432" spans="1:31" ht="15.75" customHeight="1" x14ac:dyDescent="0.2">
      <c r="A3432" s="22">
        <v>37672</v>
      </c>
      <c r="B3432" s="23">
        <f t="shared" ref="B3432:C3432" si="6869">LN(D3432)</f>
        <v>6.7299435376660108</v>
      </c>
      <c r="C3432" s="23">
        <f t="shared" si="6869"/>
        <v>7.1938360700669444</v>
      </c>
      <c r="D3432" s="24">
        <v>837.1</v>
      </c>
      <c r="E3432" s="24">
        <v>1331.2</v>
      </c>
      <c r="F3432" s="27">
        <f t="shared" ref="F3432:G3432" si="6870">LN(D3432/D3431)</f>
        <v>-9.5114258844258941E-3</v>
      </c>
      <c r="G3432" s="27">
        <f t="shared" si="6870"/>
        <v>-2.3260186814307829E-3</v>
      </c>
      <c r="H3432" s="27">
        <f t="shared" si="6646"/>
        <v>0.93551527614993091</v>
      </c>
      <c r="I3432" s="27"/>
      <c r="J3432" s="27">
        <v>3394</v>
      </c>
      <c r="K3432" s="27">
        <v>6.713636210385248</v>
      </c>
      <c r="L3432" s="37">
        <v>9.870888379223075E-2</v>
      </c>
      <c r="M3432" s="27"/>
      <c r="N3432" s="27"/>
      <c r="O3432" s="27"/>
      <c r="P3432" s="27"/>
      <c r="Q3432" s="27"/>
      <c r="R3432" s="27"/>
      <c r="S3432" s="27"/>
      <c r="T3432" s="27"/>
      <c r="U3432" s="27"/>
      <c r="V3432" s="27"/>
      <c r="W3432" s="27"/>
      <c r="X3432" s="27"/>
      <c r="Y3432" s="27"/>
      <c r="Z3432" s="27"/>
      <c r="AA3432" s="27"/>
      <c r="AB3432" s="27"/>
      <c r="AC3432" s="27"/>
      <c r="AD3432" s="27"/>
      <c r="AE3432" s="27"/>
    </row>
    <row r="3433" spans="1:31" ht="15.75" customHeight="1" x14ac:dyDescent="0.2">
      <c r="A3433" s="22">
        <v>37673</v>
      </c>
      <c r="B3433" s="23">
        <f t="shared" ref="B3433:C3433" si="6871">LN(D3433)</f>
        <v>6.742998553367654</v>
      </c>
      <c r="C3433" s="23">
        <f t="shared" si="6871"/>
        <v>7.2071188562077557</v>
      </c>
      <c r="D3433" s="24">
        <v>848.1</v>
      </c>
      <c r="E3433" s="24">
        <v>1349</v>
      </c>
      <c r="F3433" s="27">
        <f t="shared" ref="F3433:G3433" si="6872">LN(D3433/D3432)</f>
        <v>1.3055015701643651E-2</v>
      </c>
      <c r="G3433" s="27">
        <f t="shared" si="6872"/>
        <v>1.3282786140811667E-2</v>
      </c>
      <c r="H3433" s="27">
        <f t="shared" si="6646"/>
        <v>0.93560251855145449</v>
      </c>
      <c r="I3433" s="27"/>
      <c r="J3433" s="27">
        <v>3395</v>
      </c>
      <c r="K3433" s="27">
        <v>6.7148792408871687</v>
      </c>
      <c r="L3433" s="37">
        <v>9.6915646949057077E-2</v>
      </c>
      <c r="M3433" s="27"/>
      <c r="N3433" s="27"/>
      <c r="O3433" s="27"/>
      <c r="P3433" s="27"/>
      <c r="Q3433" s="27"/>
      <c r="R3433" s="27"/>
      <c r="S3433" s="27"/>
      <c r="T3433" s="27"/>
      <c r="U3433" s="27"/>
      <c r="V3433" s="27"/>
      <c r="W3433" s="27"/>
      <c r="X3433" s="27"/>
      <c r="Y3433" s="27"/>
      <c r="Z3433" s="27"/>
      <c r="AA3433" s="27"/>
      <c r="AB3433" s="27"/>
      <c r="AC3433" s="27"/>
      <c r="AD3433" s="27"/>
      <c r="AE3433" s="27"/>
    </row>
    <row r="3434" spans="1:31" ht="15.75" customHeight="1" x14ac:dyDescent="0.2">
      <c r="A3434" s="22">
        <v>37676</v>
      </c>
      <c r="B3434" s="23">
        <f t="shared" ref="B3434:C3434" si="6873">LN(D3434)</f>
        <v>6.724433221854599</v>
      </c>
      <c r="C3434" s="23">
        <f t="shared" si="6873"/>
        <v>7.1871279235627767</v>
      </c>
      <c r="D3434" s="24">
        <v>832.5</v>
      </c>
      <c r="E3434" s="24">
        <v>1322.3</v>
      </c>
      <c r="F3434" s="27">
        <f t="shared" ref="F3434:G3434" si="6874">LN(D3434/D3433)</f>
        <v>-1.8565331513055432E-2</v>
      </c>
      <c r="G3434" s="27">
        <f t="shared" si="6874"/>
        <v>-1.9990932644978698E-2</v>
      </c>
      <c r="H3434" s="27">
        <f t="shared" si="6646"/>
        <v>0.93562175230090905</v>
      </c>
      <c r="I3434" s="27"/>
      <c r="J3434" s="27">
        <v>3396</v>
      </c>
      <c r="K3434" s="27">
        <v>6.7340082784991591</v>
      </c>
      <c r="L3434" s="37">
        <v>0.10010046031467912</v>
      </c>
      <c r="M3434" s="27"/>
      <c r="N3434" s="27"/>
      <c r="O3434" s="27"/>
      <c r="P3434" s="27"/>
      <c r="Q3434" s="27"/>
      <c r="R3434" s="27"/>
      <c r="S3434" s="27"/>
      <c r="T3434" s="27"/>
      <c r="U3434" s="27"/>
      <c r="V3434" s="27"/>
      <c r="W3434" s="27"/>
      <c r="X3434" s="27"/>
      <c r="Y3434" s="27"/>
      <c r="Z3434" s="27"/>
      <c r="AA3434" s="27"/>
      <c r="AB3434" s="27"/>
      <c r="AC3434" s="27"/>
      <c r="AD3434" s="27"/>
      <c r="AE3434" s="27"/>
    </row>
    <row r="3435" spans="1:31" ht="15.75" customHeight="1" x14ac:dyDescent="0.2">
      <c r="A3435" s="22">
        <v>37677</v>
      </c>
      <c r="B3435" s="23">
        <f t="shared" ref="B3435:C3435" si="6875">LN(D3435)</f>
        <v>6.7316145812632637</v>
      </c>
      <c r="C3435" s="23">
        <f t="shared" si="6875"/>
        <v>7.192106811337462</v>
      </c>
      <c r="D3435" s="24">
        <v>838.5</v>
      </c>
      <c r="E3435" s="24">
        <v>1328.9</v>
      </c>
      <c r="F3435" s="27">
        <f t="shared" ref="F3435:G3435" si="6876">LN(D3435/D3434)</f>
        <v>7.1813594086645761E-3</v>
      </c>
      <c r="G3435" s="27">
        <f t="shared" si="6876"/>
        <v>4.9788877746849217E-3</v>
      </c>
      <c r="H3435" s="27">
        <f t="shared" si="6646"/>
        <v>0.93597255405769431</v>
      </c>
      <c r="I3435" s="27"/>
      <c r="J3435" s="27">
        <v>3397</v>
      </c>
      <c r="K3435" s="27">
        <v>6.7396078088198079</v>
      </c>
      <c r="L3435" s="37">
        <v>8.7913077451722721E-2</v>
      </c>
      <c r="M3435" s="27"/>
      <c r="N3435" s="27"/>
      <c r="O3435" s="27"/>
      <c r="P3435" s="27"/>
      <c r="Q3435" s="27"/>
      <c r="R3435" s="27"/>
      <c r="S3435" s="27"/>
      <c r="T3435" s="27"/>
      <c r="U3435" s="27"/>
      <c r="V3435" s="27"/>
      <c r="W3435" s="27"/>
      <c r="X3435" s="27"/>
      <c r="Y3435" s="27"/>
      <c r="Z3435" s="27"/>
      <c r="AA3435" s="27"/>
      <c r="AB3435" s="27"/>
      <c r="AC3435" s="27"/>
      <c r="AD3435" s="27"/>
      <c r="AE3435" s="27"/>
    </row>
    <row r="3436" spans="1:31" ht="15.75" customHeight="1" x14ac:dyDescent="0.2">
      <c r="A3436" s="22">
        <v>37678</v>
      </c>
      <c r="B3436" s="23">
        <f t="shared" ref="B3436:C3436" si="6877">LN(D3436)</f>
        <v>6.718409107251218</v>
      </c>
      <c r="C3436" s="23">
        <f t="shared" si="6877"/>
        <v>7.1728849469634062</v>
      </c>
      <c r="D3436" s="24">
        <v>827.5</v>
      </c>
      <c r="E3436" s="24">
        <v>1303.5999999999999</v>
      </c>
      <c r="F3436" s="27">
        <f t="shared" ref="F3436:G3436" si="6878">LN(D3436/D3435)</f>
        <v>-1.3205474012045625E-2</v>
      </c>
      <c r="G3436" s="27">
        <f t="shared" si="6878"/>
        <v>-1.9221864374055764E-2</v>
      </c>
      <c r="H3436" s="27">
        <f t="shared" si="6646"/>
        <v>0.9366397421577789</v>
      </c>
      <c r="I3436" s="27"/>
      <c r="J3436" s="27">
        <v>3398</v>
      </c>
      <c r="K3436" s="27">
        <v>6.722743536332719</v>
      </c>
      <c r="L3436" s="37">
        <v>9.0591167029925757E-2</v>
      </c>
      <c r="M3436" s="27"/>
      <c r="N3436" s="27"/>
      <c r="O3436" s="27"/>
      <c r="P3436" s="27"/>
      <c r="Q3436" s="27"/>
      <c r="R3436" s="27"/>
      <c r="S3436" s="27"/>
      <c r="T3436" s="27"/>
      <c r="U3436" s="27"/>
      <c r="V3436" s="27"/>
      <c r="W3436" s="27"/>
      <c r="X3436" s="27"/>
      <c r="Y3436" s="27"/>
      <c r="Z3436" s="27"/>
      <c r="AA3436" s="27"/>
      <c r="AB3436" s="27"/>
      <c r="AC3436" s="27"/>
      <c r="AD3436" s="27"/>
      <c r="AE3436" s="27"/>
    </row>
    <row r="3437" spans="1:31" ht="15.75" customHeight="1" x14ac:dyDescent="0.2">
      <c r="A3437" s="22">
        <v>37679</v>
      </c>
      <c r="B3437" s="23">
        <f t="shared" ref="B3437:C3437" si="6879">LN(D3437)</f>
        <v>6.7300629905718443</v>
      </c>
      <c r="C3437" s="23">
        <f t="shared" si="6879"/>
        <v>7.1883372049436112</v>
      </c>
      <c r="D3437" s="24">
        <v>837.2</v>
      </c>
      <c r="E3437" s="24">
        <v>1323.9</v>
      </c>
      <c r="F3437" s="27">
        <f t="shared" ref="F3437:G3437" si="6880">LN(D3437/D3436)</f>
        <v>1.1653883320626697E-2</v>
      </c>
      <c r="G3437" s="27">
        <f t="shared" si="6880"/>
        <v>1.5452257980204817E-2</v>
      </c>
      <c r="H3437" s="27">
        <f t="shared" si="6646"/>
        <v>0.93624753523574278</v>
      </c>
      <c r="I3437" s="27"/>
      <c r="J3437" s="27">
        <v>3399</v>
      </c>
      <c r="K3437" s="27">
        <v>6.743373147687719</v>
      </c>
      <c r="L3437" s="37">
        <v>8.9119646793871077E-2</v>
      </c>
      <c r="M3437" s="27"/>
      <c r="N3437" s="27"/>
      <c r="O3437" s="27"/>
      <c r="P3437" s="27"/>
      <c r="Q3437" s="27"/>
      <c r="R3437" s="27"/>
      <c r="S3437" s="27"/>
      <c r="T3437" s="27"/>
      <c r="U3437" s="27"/>
      <c r="V3437" s="27"/>
      <c r="W3437" s="27"/>
      <c r="X3437" s="27"/>
      <c r="Y3437" s="27"/>
      <c r="Z3437" s="27"/>
      <c r="AA3437" s="27"/>
      <c r="AB3437" s="27"/>
      <c r="AC3437" s="27"/>
      <c r="AD3437" s="27"/>
      <c r="AE3437" s="27"/>
    </row>
    <row r="3438" spans="1:31" ht="15.75" customHeight="1" x14ac:dyDescent="0.2">
      <c r="A3438" s="22">
        <v>37680</v>
      </c>
      <c r="B3438" s="23">
        <f t="shared" ref="B3438:C3438" si="6881">LN(D3438)</f>
        <v>6.7347105589683913</v>
      </c>
      <c r="C3438" s="23">
        <f t="shared" si="6881"/>
        <v>7.1985574787701614</v>
      </c>
      <c r="D3438" s="24">
        <v>841.1</v>
      </c>
      <c r="E3438" s="24">
        <v>1337.5</v>
      </c>
      <c r="F3438" s="27">
        <f t="shared" ref="F3438:G3438" si="6882">LN(D3438/D3437)</f>
        <v>4.6475683965468756E-3</v>
      </c>
      <c r="G3438" s="27">
        <f t="shared" si="6882"/>
        <v>1.0220273826550346E-2</v>
      </c>
      <c r="H3438" s="27">
        <f t="shared" si="6646"/>
        <v>0.93556390691194202</v>
      </c>
      <c r="I3438" s="27"/>
      <c r="J3438" s="27">
        <v>3400</v>
      </c>
      <c r="K3438" s="27">
        <v>6.7484196907210912</v>
      </c>
      <c r="L3438" s="37">
        <v>8.4073103760498924E-2</v>
      </c>
      <c r="M3438" s="27"/>
      <c r="N3438" s="27"/>
      <c r="O3438" s="27"/>
      <c r="P3438" s="27"/>
      <c r="Q3438" s="27"/>
      <c r="R3438" s="27"/>
      <c r="S3438" s="27"/>
      <c r="T3438" s="27"/>
      <c r="U3438" s="27"/>
      <c r="V3438" s="27"/>
      <c r="W3438" s="27"/>
      <c r="X3438" s="27"/>
      <c r="Y3438" s="27"/>
      <c r="Z3438" s="27"/>
      <c r="AA3438" s="27"/>
      <c r="AB3438" s="27"/>
      <c r="AC3438" s="27"/>
      <c r="AD3438" s="27"/>
      <c r="AE3438" s="27"/>
    </row>
    <row r="3439" spans="1:31" ht="15.75" customHeight="1" x14ac:dyDescent="0.2">
      <c r="A3439" s="22">
        <v>37683</v>
      </c>
      <c r="B3439" s="23">
        <f t="shared" ref="B3439:C3439" si="6883">LN(D3439)</f>
        <v>6.7271921752030455</v>
      </c>
      <c r="C3439" s="23">
        <f t="shared" si="6883"/>
        <v>7.1855385192546706</v>
      </c>
      <c r="D3439" s="24">
        <v>834.8</v>
      </c>
      <c r="E3439" s="24">
        <v>1320.2</v>
      </c>
      <c r="F3439" s="27">
        <f t="shared" ref="F3439:G3439" si="6884">LN(D3439/D3438)</f>
        <v>-7.518383765346014E-3</v>
      </c>
      <c r="G3439" s="27">
        <f t="shared" si="6884"/>
        <v>-1.3018959515491098E-2</v>
      </c>
      <c r="H3439" s="27">
        <f t="shared" si="6646"/>
        <v>0.93621266620122889</v>
      </c>
      <c r="I3439" s="27"/>
      <c r="J3439" s="27">
        <v>3401</v>
      </c>
      <c r="K3439" s="27">
        <v>6.7474996302526185</v>
      </c>
      <c r="L3439" s="37">
        <v>8.3590563794032846E-2</v>
      </c>
      <c r="M3439" s="27"/>
      <c r="N3439" s="27"/>
      <c r="O3439" s="27"/>
      <c r="P3439" s="27"/>
      <c r="Q3439" s="27"/>
      <c r="R3439" s="27"/>
      <c r="S3439" s="27"/>
      <c r="T3439" s="27"/>
      <c r="U3439" s="27"/>
      <c r="V3439" s="27"/>
      <c r="W3439" s="27"/>
      <c r="X3439" s="27"/>
      <c r="Y3439" s="27"/>
      <c r="Z3439" s="27"/>
      <c r="AA3439" s="27"/>
      <c r="AB3439" s="27"/>
      <c r="AC3439" s="27"/>
      <c r="AD3439" s="27"/>
      <c r="AE3439" s="27"/>
    </row>
    <row r="3440" spans="1:31" ht="15.75" customHeight="1" x14ac:dyDescent="0.2">
      <c r="A3440" s="22">
        <v>37684</v>
      </c>
      <c r="B3440" s="23">
        <f t="shared" ref="B3440:C3440" si="6885">LN(D3440)</f>
        <v>6.7116187331544541</v>
      </c>
      <c r="C3440" s="23">
        <f t="shared" si="6885"/>
        <v>7.1760251479124566</v>
      </c>
      <c r="D3440" s="24">
        <v>821.9</v>
      </c>
      <c r="E3440" s="24">
        <v>1307.7</v>
      </c>
      <c r="F3440" s="27">
        <f t="shared" ref="F3440:G3440" si="6886">LN(D3440/D3439)</f>
        <v>-1.557344204859137E-2</v>
      </c>
      <c r="G3440" s="27">
        <f t="shared" si="6886"/>
        <v>-9.5133713422137934E-3</v>
      </c>
      <c r="H3440" s="27">
        <f t="shared" si="6646"/>
        <v>0.93528361381326808</v>
      </c>
      <c r="I3440" s="27"/>
      <c r="J3440" s="27">
        <v>3402</v>
      </c>
      <c r="K3440" s="27">
        <v>6.7555271407847846</v>
      </c>
      <c r="L3440" s="37">
        <v>8.1376397225401575E-2</v>
      </c>
      <c r="M3440" s="27"/>
      <c r="N3440" s="27"/>
      <c r="O3440" s="27"/>
      <c r="P3440" s="27"/>
      <c r="Q3440" s="27"/>
      <c r="R3440" s="27"/>
      <c r="S3440" s="27"/>
      <c r="T3440" s="27"/>
      <c r="U3440" s="27"/>
      <c r="V3440" s="27"/>
      <c r="W3440" s="27"/>
      <c r="X3440" s="27"/>
      <c r="Y3440" s="27"/>
      <c r="Z3440" s="27"/>
      <c r="AA3440" s="27"/>
      <c r="AB3440" s="27"/>
      <c r="AC3440" s="27"/>
      <c r="AD3440" s="27"/>
      <c r="AE3440" s="27"/>
    </row>
    <row r="3441" spans="1:31" ht="15.75" customHeight="1" x14ac:dyDescent="0.2">
      <c r="A3441" s="22">
        <v>37685</v>
      </c>
      <c r="B3441" s="23">
        <f t="shared" ref="B3441:C3441" si="6887">LN(D3441)</f>
        <v>6.7211847078987672</v>
      </c>
      <c r="C3441" s="23">
        <f t="shared" si="6887"/>
        <v>7.1811355667230581</v>
      </c>
      <c r="D3441" s="24">
        <v>829.8</v>
      </c>
      <c r="E3441" s="24">
        <v>1314.4</v>
      </c>
      <c r="F3441" s="27">
        <f t="shared" ref="F3441:G3441" si="6888">LN(D3441/D3440)</f>
        <v>9.5659747443131663E-3</v>
      </c>
      <c r="G3441" s="27">
        <f t="shared" si="6888"/>
        <v>5.1104188106016529E-3</v>
      </c>
      <c r="H3441" s="27">
        <f t="shared" si="6646"/>
        <v>0.93595012173900816</v>
      </c>
      <c r="I3441" s="27"/>
      <c r="J3441" s="27">
        <v>3403</v>
      </c>
      <c r="K3441" s="27">
        <v>6.7435908739647763</v>
      </c>
      <c r="L3441" s="37">
        <v>7.8824357850345805E-2</v>
      </c>
      <c r="M3441" s="27"/>
      <c r="N3441" s="27"/>
      <c r="O3441" s="27"/>
      <c r="P3441" s="27"/>
      <c r="Q3441" s="27"/>
      <c r="R3441" s="27"/>
      <c r="S3441" s="27"/>
      <c r="T3441" s="27"/>
      <c r="U3441" s="27"/>
      <c r="V3441" s="27"/>
      <c r="W3441" s="27"/>
      <c r="X3441" s="27"/>
      <c r="Y3441" s="27"/>
      <c r="Z3441" s="27"/>
      <c r="AA3441" s="27"/>
      <c r="AB3441" s="27"/>
      <c r="AC3441" s="27"/>
      <c r="AD3441" s="27"/>
      <c r="AE3441" s="27"/>
    </row>
    <row r="3442" spans="1:31" ht="15.75" customHeight="1" x14ac:dyDescent="0.2">
      <c r="A3442" s="22">
        <v>37686</v>
      </c>
      <c r="B3442" s="23">
        <f t="shared" ref="B3442:C3442" si="6889">LN(D3442)</f>
        <v>6.7118620421580877</v>
      </c>
      <c r="C3442" s="23">
        <f t="shared" si="6889"/>
        <v>7.1722710734020785</v>
      </c>
      <c r="D3442" s="24">
        <v>822.1</v>
      </c>
      <c r="E3442" s="24">
        <v>1302.8</v>
      </c>
      <c r="F3442" s="27">
        <f t="shared" ref="F3442:G3442" si="6890">LN(D3442/D3441)</f>
        <v>-9.3226657406797198E-3</v>
      </c>
      <c r="G3442" s="27">
        <f t="shared" si="6890"/>
        <v>-8.8644933209799694E-3</v>
      </c>
      <c r="H3442" s="27">
        <f t="shared" si="6646"/>
        <v>0.93580707888309056</v>
      </c>
      <c r="I3442" s="27"/>
      <c r="J3442" s="27">
        <v>3404</v>
      </c>
      <c r="K3442" s="27">
        <v>6.7353294219555622</v>
      </c>
      <c r="L3442" s="37">
        <v>8.3157389268392556E-2</v>
      </c>
      <c r="M3442" s="27"/>
      <c r="N3442" s="27"/>
      <c r="O3442" s="27"/>
      <c r="P3442" s="27"/>
      <c r="Q3442" s="27"/>
      <c r="R3442" s="27"/>
      <c r="S3442" s="27"/>
      <c r="T3442" s="27"/>
      <c r="U3442" s="27"/>
      <c r="V3442" s="27"/>
      <c r="W3442" s="27"/>
      <c r="X3442" s="27"/>
      <c r="Y3442" s="27"/>
      <c r="Z3442" s="27"/>
      <c r="AA3442" s="27"/>
      <c r="AB3442" s="27"/>
      <c r="AC3442" s="27"/>
      <c r="AD3442" s="27"/>
      <c r="AE3442" s="27"/>
    </row>
    <row r="3443" spans="1:31" ht="15.75" customHeight="1" x14ac:dyDescent="0.2">
      <c r="A3443" s="22">
        <v>37687</v>
      </c>
      <c r="B3443" s="23">
        <f t="shared" ref="B3443:C3443" si="6891">LN(D3443)</f>
        <v>6.7199788715052184</v>
      </c>
      <c r="C3443" s="23">
        <f t="shared" si="6891"/>
        <v>7.1741115647191656</v>
      </c>
      <c r="D3443" s="24">
        <v>828.8</v>
      </c>
      <c r="E3443" s="24">
        <v>1305.2</v>
      </c>
      <c r="F3443" s="27">
        <f t="shared" ref="F3443:G3443" si="6892">LN(D3443/D3442)</f>
        <v>8.1168293471308318E-3</v>
      </c>
      <c r="G3443" s="27">
        <f t="shared" si="6892"/>
        <v>1.8404913170872192E-3</v>
      </c>
      <c r="H3443" s="27">
        <f t="shared" si="6646"/>
        <v>0.9366984066086621</v>
      </c>
      <c r="I3443" s="27"/>
      <c r="J3443" s="27">
        <v>3405</v>
      </c>
      <c r="K3443" s="27">
        <v>6.7087011676546444</v>
      </c>
      <c r="L3443" s="37">
        <v>9.5580702851216337E-2</v>
      </c>
      <c r="M3443" s="27"/>
      <c r="N3443" s="27"/>
      <c r="O3443" s="27"/>
      <c r="P3443" s="27"/>
      <c r="Q3443" s="27"/>
      <c r="R3443" s="27"/>
      <c r="S3443" s="27"/>
      <c r="T3443" s="27"/>
      <c r="U3443" s="27"/>
      <c r="V3443" s="27"/>
      <c r="W3443" s="27"/>
      <c r="X3443" s="27"/>
      <c r="Y3443" s="27"/>
      <c r="Z3443" s="27"/>
      <c r="AA3443" s="27"/>
      <c r="AB3443" s="27"/>
      <c r="AC3443" s="27"/>
      <c r="AD3443" s="27"/>
      <c r="AE3443" s="27"/>
    </row>
    <row r="3444" spans="1:31" ht="15.75" customHeight="1" x14ac:dyDescent="0.2">
      <c r="A3444" s="22">
        <v>37690</v>
      </c>
      <c r="B3444" s="23">
        <f t="shared" ref="B3444:C3444" si="6893">LN(D3444)</f>
        <v>6.6938192084188408</v>
      </c>
      <c r="C3444" s="23">
        <f t="shared" si="6893"/>
        <v>7.1532863491739764</v>
      </c>
      <c r="D3444" s="24">
        <v>807.4</v>
      </c>
      <c r="E3444" s="24">
        <v>1278.3</v>
      </c>
      <c r="F3444" s="27">
        <f t="shared" ref="F3444:G3444" si="6894">LN(D3444/D3443)</f>
        <v>-2.6159663086378133E-2</v>
      </c>
      <c r="G3444" s="27">
        <f t="shared" si="6894"/>
        <v>-2.0825215545189551E-2</v>
      </c>
      <c r="H3444" s="27">
        <f t="shared" si="6646"/>
        <v>0.93576838416258945</v>
      </c>
      <c r="I3444" s="27"/>
      <c r="J3444" s="27">
        <v>3406</v>
      </c>
      <c r="K3444" s="27">
        <v>6.7087011676546444</v>
      </c>
      <c r="L3444" s="37">
        <v>9.5580702851216337E-2</v>
      </c>
      <c r="M3444" s="27"/>
      <c r="N3444" s="27"/>
      <c r="O3444" s="27"/>
      <c r="P3444" s="27"/>
      <c r="Q3444" s="27"/>
      <c r="R3444" s="27"/>
      <c r="S3444" s="27"/>
      <c r="T3444" s="27"/>
      <c r="U3444" s="27"/>
      <c r="V3444" s="27"/>
      <c r="W3444" s="27"/>
      <c r="X3444" s="27"/>
      <c r="Y3444" s="27"/>
      <c r="Z3444" s="27"/>
      <c r="AA3444" s="27"/>
      <c r="AB3444" s="27"/>
      <c r="AC3444" s="27"/>
      <c r="AD3444" s="27"/>
      <c r="AE3444" s="27"/>
    </row>
    <row r="3445" spans="1:31" ht="15.75" customHeight="1" x14ac:dyDescent="0.2">
      <c r="A3445" s="22">
        <v>37691</v>
      </c>
      <c r="B3445" s="23">
        <f t="shared" ref="B3445:C3445" si="6895">LN(D3445)</f>
        <v>6.685486345078588</v>
      </c>
      <c r="C3445" s="23">
        <f t="shared" si="6895"/>
        <v>7.1478739345023081</v>
      </c>
      <c r="D3445" s="24">
        <v>800.7</v>
      </c>
      <c r="E3445" s="24">
        <v>1271.4000000000001</v>
      </c>
      <c r="F3445" s="27">
        <f t="shared" ref="F3445:G3445" si="6896">LN(D3445/D3444)</f>
        <v>-8.3328633402521696E-3</v>
      </c>
      <c r="G3445" s="27">
        <f t="shared" si="6896"/>
        <v>-5.4124146716675575E-3</v>
      </c>
      <c r="H3445" s="27">
        <f t="shared" si="6646"/>
        <v>0.93531117173292522</v>
      </c>
      <c r="I3445" s="27"/>
      <c r="J3445" s="27">
        <v>3407</v>
      </c>
      <c r="K3445" s="27">
        <v>6.7019001721975249</v>
      </c>
      <c r="L3445" s="37">
        <v>8.6621018860913779E-2</v>
      </c>
      <c r="M3445" s="27"/>
      <c r="N3445" s="27"/>
      <c r="O3445" s="27"/>
      <c r="P3445" s="27"/>
      <c r="Q3445" s="27"/>
      <c r="R3445" s="27"/>
      <c r="S3445" s="27"/>
      <c r="T3445" s="27"/>
      <c r="U3445" s="27"/>
      <c r="V3445" s="27"/>
      <c r="W3445" s="27"/>
      <c r="X3445" s="27"/>
      <c r="Y3445" s="27"/>
      <c r="Z3445" s="27"/>
      <c r="AA3445" s="27"/>
      <c r="AB3445" s="27"/>
      <c r="AC3445" s="27"/>
      <c r="AD3445" s="27"/>
      <c r="AE3445" s="27"/>
    </row>
    <row r="3446" spans="1:31" ht="15.75" customHeight="1" x14ac:dyDescent="0.2">
      <c r="A3446" s="22">
        <v>37692</v>
      </c>
      <c r="B3446" s="23">
        <f t="shared" ref="B3446:C3446" si="6897">LN(D3446)</f>
        <v>6.6897236395541038</v>
      </c>
      <c r="C3446" s="23">
        <f t="shared" si="6897"/>
        <v>7.1539901615197445</v>
      </c>
      <c r="D3446" s="24">
        <v>804.1</v>
      </c>
      <c r="E3446" s="24">
        <v>1279.2</v>
      </c>
      <c r="F3446" s="27">
        <f t="shared" ref="F3446:G3446" si="6898">LN(D3446/D3445)</f>
        <v>4.2372944755152174E-3</v>
      </c>
      <c r="G3446" s="27">
        <f t="shared" si="6898"/>
        <v>6.1162270174360536E-3</v>
      </c>
      <c r="H3446" s="27">
        <f t="shared" si="6646"/>
        <v>0.93510383555419718</v>
      </c>
      <c r="I3446" s="27"/>
      <c r="J3446" s="27">
        <v>3408</v>
      </c>
      <c r="K3446" s="27">
        <v>6.6991401074792947</v>
      </c>
      <c r="L3446" s="37">
        <v>7.8848113443776846E-2</v>
      </c>
      <c r="M3446" s="27"/>
      <c r="N3446" s="27"/>
      <c r="O3446" s="27"/>
      <c r="P3446" s="27"/>
      <c r="Q3446" s="27"/>
      <c r="R3446" s="27"/>
      <c r="S3446" s="27"/>
      <c r="T3446" s="27"/>
      <c r="U3446" s="27"/>
      <c r="V3446" s="27"/>
      <c r="W3446" s="27"/>
      <c r="X3446" s="27"/>
      <c r="Y3446" s="27"/>
      <c r="Z3446" s="27"/>
      <c r="AA3446" s="27"/>
      <c r="AB3446" s="27"/>
      <c r="AC3446" s="27"/>
      <c r="AD3446" s="27"/>
      <c r="AE3446" s="27"/>
    </row>
    <row r="3447" spans="1:31" ht="15.75" customHeight="1" x14ac:dyDescent="0.2">
      <c r="A3447" s="22">
        <v>37693</v>
      </c>
      <c r="B3447" s="23">
        <f t="shared" ref="B3447:C3447" si="6899">LN(D3447)</f>
        <v>6.7237122412898422</v>
      </c>
      <c r="C3447" s="23">
        <f t="shared" si="6899"/>
        <v>7.2009471446075155</v>
      </c>
      <c r="D3447" s="24">
        <v>831.9</v>
      </c>
      <c r="E3447" s="24">
        <v>1340.7</v>
      </c>
      <c r="F3447" s="27">
        <f t="shared" ref="F3447:G3447" si="6900">LN(D3447/D3446)</f>
        <v>3.3988601735738602E-2</v>
      </c>
      <c r="G3447" s="27">
        <f t="shared" si="6900"/>
        <v>4.6956983087771083E-2</v>
      </c>
      <c r="H3447" s="27">
        <f t="shared" si="6646"/>
        <v>0.93372609273003004</v>
      </c>
      <c r="I3447" s="27"/>
      <c r="J3447" s="27">
        <v>3409</v>
      </c>
      <c r="K3447" s="27">
        <v>6.7155564267613626</v>
      </c>
      <c r="L3447" s="37">
        <v>7.2626717079929293E-2</v>
      </c>
      <c r="M3447" s="27"/>
      <c r="N3447" s="27"/>
      <c r="O3447" s="27"/>
      <c r="P3447" s="27"/>
      <c r="Q3447" s="27"/>
      <c r="R3447" s="27"/>
      <c r="S3447" s="27"/>
      <c r="T3447" s="27"/>
      <c r="U3447" s="27"/>
      <c r="V3447" s="27"/>
      <c r="W3447" s="27"/>
      <c r="X3447" s="27"/>
      <c r="Y3447" s="27"/>
      <c r="Z3447" s="27"/>
      <c r="AA3447" s="27"/>
      <c r="AB3447" s="27"/>
      <c r="AC3447" s="27"/>
      <c r="AD3447" s="27"/>
      <c r="AE3447" s="27"/>
    </row>
    <row r="3448" spans="1:31" ht="15.75" customHeight="1" x14ac:dyDescent="0.2">
      <c r="A3448" s="22">
        <v>37694</v>
      </c>
      <c r="B3448" s="23">
        <f t="shared" ref="B3448:C3448" si="6901">LN(D3448)</f>
        <v>6.7252737093868173</v>
      </c>
      <c r="C3448" s="23">
        <f t="shared" si="6901"/>
        <v>7.2006487484844506</v>
      </c>
      <c r="D3448" s="24">
        <v>833.2</v>
      </c>
      <c r="E3448" s="24">
        <v>1340.3</v>
      </c>
      <c r="F3448" s="27">
        <f t="shared" ref="F3448:G3448" si="6902">LN(D3448/D3447)</f>
        <v>1.5614680969749143E-3</v>
      </c>
      <c r="G3448" s="27">
        <f t="shared" si="6902"/>
        <v>-2.9839612306460113E-4</v>
      </c>
      <c r="H3448" s="27">
        <f t="shared" si="6646"/>
        <v>0.9339816375298563</v>
      </c>
      <c r="I3448" s="27"/>
      <c r="J3448" s="27">
        <v>3410</v>
      </c>
      <c r="K3448" s="27">
        <v>6.6891108686801237</v>
      </c>
      <c r="L3448" s="37">
        <v>6.944810393988643E-2</v>
      </c>
      <c r="M3448" s="27"/>
      <c r="N3448" s="27"/>
      <c r="O3448" s="27"/>
      <c r="P3448" s="27"/>
      <c r="Q3448" s="27"/>
      <c r="R3448" s="27"/>
      <c r="S3448" s="27"/>
      <c r="T3448" s="27"/>
      <c r="U3448" s="27"/>
      <c r="V3448" s="27"/>
      <c r="W3448" s="27"/>
      <c r="X3448" s="27"/>
      <c r="Y3448" s="27"/>
      <c r="Z3448" s="27"/>
      <c r="AA3448" s="27"/>
      <c r="AB3448" s="27"/>
      <c r="AC3448" s="27"/>
      <c r="AD3448" s="27"/>
      <c r="AE3448" s="27"/>
    </row>
    <row r="3449" spans="1:31" ht="15.75" customHeight="1" x14ac:dyDescent="0.2">
      <c r="A3449" s="22">
        <v>37697</v>
      </c>
      <c r="B3449" s="23">
        <f t="shared" ref="B3449:C3449" si="6903">LN(D3449)</f>
        <v>6.760067006082533</v>
      </c>
      <c r="C3449" s="23">
        <f t="shared" si="6903"/>
        <v>7.2386405087345658</v>
      </c>
      <c r="D3449" s="24">
        <v>862.7</v>
      </c>
      <c r="E3449" s="24">
        <v>1392.2</v>
      </c>
      <c r="F3449" s="27">
        <f t="shared" ref="F3449:G3449" si="6904">LN(D3449/D3448)</f>
        <v>3.4793296695716118E-2</v>
      </c>
      <c r="G3449" s="27">
        <f t="shared" si="6904"/>
        <v>3.7991760250115206E-2</v>
      </c>
      <c r="H3449" s="27">
        <f t="shared" si="6646"/>
        <v>0.9338862729714843</v>
      </c>
      <c r="I3449" s="27"/>
      <c r="J3449" s="27">
        <v>3411</v>
      </c>
      <c r="K3449" s="27">
        <v>6.6791879014903888</v>
      </c>
      <c r="L3449" s="37">
        <v>6.2984936702069838E-2</v>
      </c>
      <c r="M3449" s="27"/>
      <c r="N3449" s="27"/>
      <c r="O3449" s="27"/>
      <c r="P3449" s="27"/>
      <c r="Q3449" s="27"/>
      <c r="R3449" s="27"/>
      <c r="S3449" s="27"/>
      <c r="T3449" s="27"/>
      <c r="U3449" s="27"/>
      <c r="V3449" s="27"/>
      <c r="W3449" s="27"/>
      <c r="X3449" s="27"/>
      <c r="Y3449" s="27"/>
      <c r="Z3449" s="27"/>
      <c r="AA3449" s="27"/>
      <c r="AB3449" s="27"/>
      <c r="AC3449" s="27"/>
      <c r="AD3449" s="27"/>
      <c r="AE3449" s="27"/>
    </row>
    <row r="3450" spans="1:31" ht="15.75" customHeight="1" x14ac:dyDescent="0.2">
      <c r="A3450" s="22">
        <v>37698</v>
      </c>
      <c r="B3450" s="23">
        <f t="shared" ref="B3450:C3450" si="6905">LN(D3450)</f>
        <v>6.7643466956867808</v>
      </c>
      <c r="C3450" s="23">
        <f t="shared" si="6905"/>
        <v>7.2445845947001635</v>
      </c>
      <c r="D3450" s="24">
        <v>866.4</v>
      </c>
      <c r="E3450" s="24">
        <v>1400.5</v>
      </c>
      <c r="F3450" s="27">
        <f t="shared" ref="F3450:G3450" si="6906">LN(D3450/D3449)</f>
        <v>4.2796896042476351E-3</v>
      </c>
      <c r="G3450" s="27">
        <f t="shared" si="6906"/>
        <v>5.9440859655969843E-3</v>
      </c>
      <c r="H3450" s="27">
        <f t="shared" si="6646"/>
        <v>0.93371077489181298</v>
      </c>
      <c r="I3450" s="27"/>
      <c r="J3450" s="27">
        <v>3412</v>
      </c>
      <c r="K3450" s="27">
        <v>6.6891108686801237</v>
      </c>
      <c r="L3450" s="37">
        <v>6.6075811657406724E-2</v>
      </c>
      <c r="M3450" s="27"/>
      <c r="N3450" s="27"/>
      <c r="O3450" s="27"/>
      <c r="P3450" s="27"/>
      <c r="Q3450" s="27"/>
      <c r="R3450" s="27"/>
      <c r="S3450" s="27"/>
      <c r="T3450" s="27"/>
      <c r="U3450" s="27"/>
      <c r="V3450" s="27"/>
      <c r="W3450" s="27"/>
      <c r="X3450" s="27"/>
      <c r="Y3450" s="27"/>
      <c r="Z3450" s="27"/>
      <c r="AA3450" s="27"/>
      <c r="AB3450" s="27"/>
      <c r="AC3450" s="27"/>
      <c r="AD3450" s="27"/>
      <c r="AE3450" s="27"/>
    </row>
    <row r="3451" spans="1:31" ht="15.75" customHeight="1" x14ac:dyDescent="0.2">
      <c r="A3451" s="22">
        <v>37699</v>
      </c>
      <c r="B3451" s="23">
        <f t="shared" ref="B3451:C3451" si="6907">LN(D3451)</f>
        <v>6.7730803756555353</v>
      </c>
      <c r="C3451" s="23">
        <f t="shared" si="6907"/>
        <v>7.2420823592569619</v>
      </c>
      <c r="D3451" s="24">
        <v>874</v>
      </c>
      <c r="E3451" s="24">
        <v>1397</v>
      </c>
      <c r="F3451" s="27">
        <f t="shared" ref="F3451:G3451" si="6908">LN(D3451/D3450)</f>
        <v>8.7336799687546315E-3</v>
      </c>
      <c r="G3451" s="27">
        <f t="shared" si="6908"/>
        <v>-2.5022354432014011E-3</v>
      </c>
      <c r="H3451" s="27">
        <f t="shared" si="6646"/>
        <v>0.93523934687073262</v>
      </c>
      <c r="I3451" s="27"/>
      <c r="J3451" s="27">
        <v>3413</v>
      </c>
      <c r="K3451" s="27">
        <v>6.6983332526419206</v>
      </c>
      <c r="L3451" s="37">
        <v>6.3586678116672068E-2</v>
      </c>
      <c r="M3451" s="27"/>
      <c r="N3451" s="27"/>
      <c r="O3451" s="27"/>
      <c r="P3451" s="27"/>
      <c r="Q3451" s="27"/>
      <c r="R3451" s="27"/>
      <c r="S3451" s="27"/>
      <c r="T3451" s="27"/>
      <c r="U3451" s="27"/>
      <c r="V3451" s="27"/>
      <c r="W3451" s="27"/>
      <c r="X3451" s="27"/>
      <c r="Y3451" s="27"/>
      <c r="Z3451" s="27"/>
      <c r="AA3451" s="27"/>
      <c r="AB3451" s="27"/>
      <c r="AC3451" s="27"/>
      <c r="AD3451" s="27"/>
      <c r="AE3451" s="27"/>
    </row>
    <row r="3452" spans="1:31" ht="15.75" customHeight="1" x14ac:dyDescent="0.2">
      <c r="A3452" s="22">
        <v>37700</v>
      </c>
      <c r="B3452" s="23">
        <f t="shared" ref="B3452:C3452" si="6909">LN(D3452)</f>
        <v>6.7749093656487078</v>
      </c>
      <c r="C3452" s="23">
        <f t="shared" si="6909"/>
        <v>7.2461542297256258</v>
      </c>
      <c r="D3452" s="24">
        <v>875.6</v>
      </c>
      <c r="E3452" s="24">
        <v>1402.7</v>
      </c>
      <c r="F3452" s="27">
        <f t="shared" ref="F3452:G3452" si="6910">LN(D3452/D3451)</f>
        <v>1.8289899931724968E-3</v>
      </c>
      <c r="G3452" s="27">
        <f t="shared" si="6910"/>
        <v>4.0718704686638308E-3</v>
      </c>
      <c r="H3452" s="27">
        <f t="shared" si="6646"/>
        <v>0.9349662111601561</v>
      </c>
      <c r="I3452" s="27"/>
      <c r="J3452" s="27">
        <v>3414</v>
      </c>
      <c r="K3452" s="27">
        <v>6.6774724315720864</v>
      </c>
      <c r="L3452" s="37">
        <v>6.1390710927756942E-2</v>
      </c>
      <c r="M3452" s="27"/>
      <c r="N3452" s="27"/>
      <c r="O3452" s="27"/>
      <c r="P3452" s="27"/>
      <c r="Q3452" s="27"/>
      <c r="R3452" s="27"/>
      <c r="S3452" s="27"/>
      <c r="T3452" s="27"/>
      <c r="U3452" s="27"/>
      <c r="V3452" s="27"/>
      <c r="W3452" s="27"/>
      <c r="X3452" s="27"/>
      <c r="Y3452" s="27"/>
      <c r="Z3452" s="27"/>
      <c r="AA3452" s="27"/>
      <c r="AB3452" s="27"/>
      <c r="AC3452" s="27"/>
      <c r="AD3452" s="27"/>
      <c r="AE3452" s="27"/>
    </row>
    <row r="3453" spans="1:31" ht="15.75" customHeight="1" x14ac:dyDescent="0.2">
      <c r="A3453" s="22">
        <v>37701</v>
      </c>
      <c r="B3453" s="23">
        <f t="shared" ref="B3453:C3453" si="6911">LN(D3453)</f>
        <v>6.79760553548115</v>
      </c>
      <c r="C3453" s="23">
        <f t="shared" si="6911"/>
        <v>7.2596789534953823</v>
      </c>
      <c r="D3453" s="24">
        <v>895.7</v>
      </c>
      <c r="E3453" s="24">
        <v>1421.8</v>
      </c>
      <c r="F3453" s="27">
        <f t="shared" ref="F3453:G3453" si="6912">LN(D3453/D3452)</f>
        <v>2.2696169832441822E-2</v>
      </c>
      <c r="G3453" s="27">
        <f t="shared" si="6912"/>
        <v>1.3524723769756934E-2</v>
      </c>
      <c r="H3453" s="27">
        <f t="shared" si="6646"/>
        <v>0.93635070903627859</v>
      </c>
      <c r="I3453" s="27"/>
      <c r="J3453" s="27">
        <v>3415</v>
      </c>
      <c r="K3453" s="27">
        <v>6.6766429266741882</v>
      </c>
      <c r="L3453" s="37">
        <v>7.5276920749820952E-2</v>
      </c>
      <c r="M3453" s="27"/>
      <c r="N3453" s="27"/>
      <c r="O3453" s="27"/>
      <c r="P3453" s="27"/>
      <c r="Q3453" s="27"/>
      <c r="R3453" s="27"/>
      <c r="S3453" s="27"/>
      <c r="T3453" s="27"/>
      <c r="U3453" s="27"/>
      <c r="V3453" s="27"/>
      <c r="W3453" s="27"/>
      <c r="X3453" s="27"/>
      <c r="Y3453" s="27"/>
      <c r="Z3453" s="27"/>
      <c r="AA3453" s="27"/>
      <c r="AB3453" s="27"/>
      <c r="AC3453" s="27"/>
      <c r="AD3453" s="27"/>
      <c r="AE3453" s="27"/>
    </row>
    <row r="3454" spans="1:31" ht="15.75" customHeight="1" x14ac:dyDescent="0.2">
      <c r="A3454" s="22">
        <v>37704</v>
      </c>
      <c r="B3454" s="23">
        <f t="shared" ref="B3454:C3454" si="6913">LN(D3454)</f>
        <v>6.7618042234978333</v>
      </c>
      <c r="C3454" s="23">
        <f t="shared" si="6913"/>
        <v>7.2223470167407759</v>
      </c>
      <c r="D3454" s="24">
        <v>864.2</v>
      </c>
      <c r="E3454" s="24">
        <v>1369.7</v>
      </c>
      <c r="F3454" s="27">
        <f t="shared" ref="F3454:G3454" si="6914">LN(D3454/D3453)</f>
        <v>-3.580131198331684E-2</v>
      </c>
      <c r="G3454" s="27">
        <f t="shared" si="6914"/>
        <v>-3.7331936754607158E-2</v>
      </c>
      <c r="H3454" s="27">
        <f t="shared" si="6646"/>
        <v>0.93623363815454386</v>
      </c>
      <c r="I3454" s="27"/>
      <c r="J3454" s="27">
        <v>3416</v>
      </c>
      <c r="K3454" s="27">
        <v>6.6783010586868601</v>
      </c>
      <c r="L3454" s="37">
        <v>7.8980106940441885E-2</v>
      </c>
      <c r="M3454" s="27"/>
      <c r="N3454" s="27"/>
      <c r="O3454" s="27"/>
      <c r="P3454" s="27"/>
      <c r="Q3454" s="27"/>
      <c r="R3454" s="27"/>
      <c r="S3454" s="27"/>
      <c r="T3454" s="27"/>
      <c r="U3454" s="27"/>
      <c r="V3454" s="27"/>
      <c r="W3454" s="27"/>
      <c r="X3454" s="27"/>
      <c r="Y3454" s="27"/>
      <c r="Z3454" s="27"/>
      <c r="AA3454" s="27"/>
      <c r="AB3454" s="27"/>
      <c r="AC3454" s="27"/>
      <c r="AD3454" s="27"/>
      <c r="AE3454" s="27"/>
    </row>
    <row r="3455" spans="1:31" ht="15.75" customHeight="1" x14ac:dyDescent="0.2">
      <c r="A3455" s="22">
        <v>37705</v>
      </c>
      <c r="B3455" s="23">
        <f t="shared" ref="B3455:C3455" si="6915">LN(D3455)</f>
        <v>6.7738809704258092</v>
      </c>
      <c r="C3455" s="23">
        <f t="shared" si="6915"/>
        <v>7.237778191923443</v>
      </c>
      <c r="D3455" s="24">
        <v>874.7</v>
      </c>
      <c r="E3455" s="24">
        <v>1391</v>
      </c>
      <c r="F3455" s="27">
        <f t="shared" ref="F3455:G3455" si="6916">LN(D3455/D3454)</f>
        <v>1.2076746927976429E-2</v>
      </c>
      <c r="G3455" s="27">
        <f t="shared" si="6916"/>
        <v>1.5431175182667426E-2</v>
      </c>
      <c r="H3455" s="27">
        <f t="shared" si="6646"/>
        <v>0.93590612903621562</v>
      </c>
      <c r="I3455" s="27"/>
      <c r="J3455" s="27">
        <v>3417</v>
      </c>
      <c r="K3455" s="27">
        <v>6.6678197059961697</v>
      </c>
      <c r="L3455" s="37">
        <v>7.5296751044320764E-2</v>
      </c>
      <c r="M3455" s="27"/>
      <c r="N3455" s="27"/>
      <c r="O3455" s="27"/>
      <c r="P3455" s="27"/>
      <c r="Q3455" s="27"/>
      <c r="R3455" s="27"/>
      <c r="S3455" s="27"/>
      <c r="T3455" s="27"/>
      <c r="U3455" s="27"/>
      <c r="V3455" s="27"/>
      <c r="W3455" s="27"/>
      <c r="X3455" s="27"/>
      <c r="Y3455" s="27"/>
      <c r="Z3455" s="27"/>
      <c r="AA3455" s="27"/>
      <c r="AB3455" s="27"/>
      <c r="AC3455" s="27"/>
      <c r="AD3455" s="27"/>
      <c r="AE3455" s="27"/>
    </row>
    <row r="3456" spans="1:31" ht="15.75" customHeight="1" x14ac:dyDescent="0.2">
      <c r="A3456" s="22">
        <v>37706</v>
      </c>
      <c r="B3456" s="23">
        <f t="shared" ref="B3456:C3456" si="6917">LN(D3456)</f>
        <v>6.7683782625134947</v>
      </c>
      <c r="C3456" s="23">
        <f t="shared" si="6917"/>
        <v>7.2351867709512012</v>
      </c>
      <c r="D3456" s="24">
        <v>869.9</v>
      </c>
      <c r="E3456" s="24">
        <v>1387.4</v>
      </c>
      <c r="F3456" s="27">
        <f t="shared" ref="F3456:G3456" si="6918">LN(D3456/D3455)</f>
        <v>-5.5027079123141833E-3</v>
      </c>
      <c r="G3456" s="27">
        <f t="shared" si="6918"/>
        <v>-2.5914209722419173E-3</v>
      </c>
      <c r="H3456" s="27">
        <f t="shared" si="6646"/>
        <v>0.93548079362485681</v>
      </c>
      <c r="I3456" s="27"/>
      <c r="J3456" s="27">
        <v>3418</v>
      </c>
      <c r="K3456" s="27">
        <v>6.6650569774578452</v>
      </c>
      <c r="L3456" s="37">
        <v>7.2502924528177637E-2</v>
      </c>
      <c r="M3456" s="27"/>
      <c r="N3456" s="27"/>
      <c r="O3456" s="27"/>
      <c r="P3456" s="27"/>
      <c r="Q3456" s="27"/>
      <c r="R3456" s="27"/>
      <c r="S3456" s="27"/>
      <c r="T3456" s="27"/>
      <c r="U3456" s="27"/>
      <c r="V3456" s="27"/>
      <c r="W3456" s="27"/>
      <c r="X3456" s="27"/>
      <c r="Y3456" s="27"/>
      <c r="Z3456" s="27"/>
      <c r="AA3456" s="27"/>
      <c r="AB3456" s="27"/>
      <c r="AC3456" s="27"/>
      <c r="AD3456" s="27"/>
      <c r="AE3456" s="27"/>
    </row>
    <row r="3457" spans="1:31" ht="15.75" customHeight="1" x14ac:dyDescent="0.2">
      <c r="A3457" s="22">
        <v>37707</v>
      </c>
      <c r="B3457" s="23">
        <f t="shared" ref="B3457:C3457" si="6919">LN(D3457)</f>
        <v>6.7667675856811593</v>
      </c>
      <c r="C3457" s="23">
        <f t="shared" si="6919"/>
        <v>7.232877634407763</v>
      </c>
      <c r="D3457" s="24">
        <v>868.5</v>
      </c>
      <c r="E3457" s="24">
        <v>1384.2</v>
      </c>
      <c r="F3457" s="27">
        <f t="shared" ref="F3457:G3457" si="6920">LN(D3457/D3456)</f>
        <v>-1.6106768323354463E-3</v>
      </c>
      <c r="G3457" s="27">
        <f t="shared" si="6920"/>
        <v>-2.3091365434380214E-3</v>
      </c>
      <c r="H3457" s="27">
        <f t="shared" si="6646"/>
        <v>0.93555676284232214</v>
      </c>
      <c r="I3457" s="27"/>
      <c r="J3457" s="27">
        <v>3419</v>
      </c>
      <c r="K3457" s="27">
        <v>6.6651772989931759</v>
      </c>
      <c r="L3457" s="37">
        <v>6.5960126111684225E-2</v>
      </c>
      <c r="M3457" s="27"/>
      <c r="N3457" s="27"/>
      <c r="O3457" s="27"/>
      <c r="P3457" s="27"/>
      <c r="Q3457" s="27"/>
      <c r="R3457" s="27"/>
      <c r="S3457" s="27"/>
      <c r="T3457" s="27"/>
      <c r="U3457" s="27"/>
      <c r="V3457" s="27"/>
      <c r="W3457" s="27"/>
      <c r="X3457" s="27"/>
      <c r="Y3457" s="27"/>
      <c r="Z3457" s="27"/>
      <c r="AA3457" s="27"/>
      <c r="AB3457" s="27"/>
      <c r="AC3457" s="27"/>
      <c r="AD3457" s="27"/>
      <c r="AE3457" s="27"/>
    </row>
    <row r="3458" spans="1:31" ht="15.75" customHeight="1" x14ac:dyDescent="0.2">
      <c r="A3458" s="22">
        <v>37708</v>
      </c>
      <c r="B3458" s="23">
        <f t="shared" ref="B3458:C3458" si="6921">LN(D3458)</f>
        <v>6.760993897586733</v>
      </c>
      <c r="C3458" s="23">
        <f t="shared" si="6921"/>
        <v>7.2222740053874777</v>
      </c>
      <c r="D3458" s="24">
        <v>863.5</v>
      </c>
      <c r="E3458" s="24">
        <v>1369.6</v>
      </c>
      <c r="F3458" s="27">
        <f t="shared" ref="F3458:G3458" si="6922">LN(D3458/D3457)</f>
        <v>-5.773688094426379E-3</v>
      </c>
      <c r="G3458" s="27">
        <f t="shared" si="6922"/>
        <v>-1.0603629020285383E-2</v>
      </c>
      <c r="H3458" s="27">
        <f t="shared" si="6646"/>
        <v>0.93613090455213255</v>
      </c>
      <c r="I3458" s="27"/>
      <c r="J3458" s="27">
        <v>3420</v>
      </c>
      <c r="K3458" s="27">
        <v>6.6534802321283584</v>
      </c>
      <c r="L3458" s="37">
        <v>6.7463424786959436E-2</v>
      </c>
      <c r="M3458" s="27"/>
      <c r="N3458" s="27"/>
      <c r="O3458" s="27"/>
      <c r="P3458" s="27"/>
      <c r="Q3458" s="27"/>
      <c r="R3458" s="27"/>
      <c r="S3458" s="27"/>
      <c r="T3458" s="27"/>
      <c r="U3458" s="27"/>
      <c r="V3458" s="27"/>
      <c r="W3458" s="27"/>
      <c r="X3458" s="27"/>
      <c r="Y3458" s="27"/>
      <c r="Z3458" s="27"/>
      <c r="AA3458" s="27"/>
      <c r="AB3458" s="27"/>
      <c r="AC3458" s="27"/>
      <c r="AD3458" s="27"/>
      <c r="AE3458" s="27"/>
    </row>
    <row r="3459" spans="1:31" ht="15.75" customHeight="1" x14ac:dyDescent="0.2">
      <c r="A3459" s="22">
        <v>37711</v>
      </c>
      <c r="B3459" s="23">
        <f t="shared" ref="B3459:C3459" si="6923">LN(D3459)</f>
        <v>6.742998553367654</v>
      </c>
      <c r="C3459" s="23">
        <f t="shared" si="6923"/>
        <v>7.2012454517168942</v>
      </c>
      <c r="D3459" s="24">
        <v>848.1</v>
      </c>
      <c r="E3459" s="24">
        <v>1341.1</v>
      </c>
      <c r="F3459" s="27">
        <f t="shared" ref="F3459:G3459" si="6924">LN(D3459/D3458)</f>
        <v>-1.7995344219078939E-2</v>
      </c>
      <c r="G3459" s="27">
        <f t="shared" si="6924"/>
        <v>-2.1028553670583174E-2</v>
      </c>
      <c r="H3459" s="27">
        <f t="shared" si="6646"/>
        <v>0.93636560489130571</v>
      </c>
      <c r="I3459" s="27"/>
      <c r="J3459" s="27">
        <v>3421</v>
      </c>
      <c r="K3459" s="27">
        <v>6.662103309742025</v>
      </c>
      <c r="L3459" s="37">
        <v>6.6405678963085357E-2</v>
      </c>
      <c r="M3459" s="27"/>
      <c r="N3459" s="27"/>
      <c r="O3459" s="27"/>
      <c r="P3459" s="27"/>
      <c r="Q3459" s="27"/>
      <c r="R3459" s="27"/>
      <c r="S3459" s="27"/>
      <c r="T3459" s="27"/>
      <c r="U3459" s="27"/>
      <c r="V3459" s="27"/>
      <c r="W3459" s="27"/>
      <c r="X3459" s="27"/>
      <c r="Y3459" s="27"/>
      <c r="Z3459" s="27"/>
      <c r="AA3459" s="27"/>
      <c r="AB3459" s="27"/>
      <c r="AC3459" s="27"/>
      <c r="AD3459" s="27"/>
      <c r="AE3459" s="27"/>
    </row>
    <row r="3460" spans="1:31" ht="15.75" customHeight="1" x14ac:dyDescent="0.2">
      <c r="A3460" s="22">
        <v>37712</v>
      </c>
      <c r="B3460" s="23">
        <f t="shared" ref="B3460:C3460" si="6925">LN(D3460)</f>
        <v>6.7550701913164888</v>
      </c>
      <c r="C3460" s="23">
        <f t="shared" si="6925"/>
        <v>7.2065998186400293</v>
      </c>
      <c r="D3460" s="24">
        <v>858.4</v>
      </c>
      <c r="E3460" s="24">
        <v>1348.3</v>
      </c>
      <c r="F3460" s="27">
        <f t="shared" ref="F3460:G3460" si="6926">LN(D3460/D3459)</f>
        <v>1.2071637948834403E-2</v>
      </c>
      <c r="G3460" s="27">
        <f t="shared" si="6926"/>
        <v>5.3543669231344649E-3</v>
      </c>
      <c r="H3460" s="27">
        <f t="shared" si="6646"/>
        <v>0.93734498394712451</v>
      </c>
      <c r="I3460" s="27"/>
      <c r="J3460" s="27">
        <v>3422</v>
      </c>
      <c r="K3460" s="27">
        <v>6.6613782610324561</v>
      </c>
      <c r="L3460" s="37">
        <v>5.9083119529168115E-2</v>
      </c>
      <c r="M3460" s="27"/>
      <c r="N3460" s="27"/>
      <c r="O3460" s="27"/>
      <c r="P3460" s="27"/>
      <c r="Q3460" s="27"/>
      <c r="R3460" s="27"/>
      <c r="S3460" s="27"/>
      <c r="T3460" s="27"/>
      <c r="U3460" s="27"/>
      <c r="V3460" s="27"/>
      <c r="W3460" s="27"/>
      <c r="X3460" s="27"/>
      <c r="Y3460" s="27"/>
      <c r="Z3460" s="27"/>
      <c r="AA3460" s="27"/>
      <c r="AB3460" s="27"/>
      <c r="AC3460" s="27"/>
      <c r="AD3460" s="27"/>
      <c r="AE3460" s="27"/>
    </row>
    <row r="3461" spans="1:31" ht="15.75" customHeight="1" x14ac:dyDescent="0.2">
      <c r="A3461" s="22">
        <v>37713</v>
      </c>
      <c r="B3461" s="23">
        <f t="shared" ref="B3461:C3461" si="6927">LN(D3461)</f>
        <v>6.7809441121157503</v>
      </c>
      <c r="C3461" s="23">
        <f t="shared" si="6927"/>
        <v>7.2418675903117258</v>
      </c>
      <c r="D3461" s="24">
        <v>880.9</v>
      </c>
      <c r="E3461" s="24">
        <v>1396.7</v>
      </c>
      <c r="F3461" s="27">
        <f t="shared" ref="F3461:G3461" si="6928">LN(D3461/D3460)</f>
        <v>2.5873920799261315E-2</v>
      </c>
      <c r="G3461" s="27">
        <f t="shared" si="6928"/>
        <v>3.5267771671696903E-2</v>
      </c>
      <c r="H3461" s="27">
        <f t="shared" si="6646"/>
        <v>0.93635295420029419</v>
      </c>
      <c r="I3461" s="27"/>
      <c r="J3461" s="27">
        <v>3423</v>
      </c>
      <c r="K3461" s="27">
        <v>6.6513401582344267</v>
      </c>
      <c r="L3461" s="37">
        <v>5.6255405823876004E-2</v>
      </c>
      <c r="M3461" s="27"/>
      <c r="N3461" s="27"/>
      <c r="O3461" s="27"/>
      <c r="P3461" s="27"/>
      <c r="Q3461" s="27"/>
      <c r="R3461" s="27"/>
      <c r="S3461" s="27"/>
      <c r="T3461" s="27"/>
      <c r="U3461" s="27"/>
      <c r="V3461" s="27"/>
      <c r="W3461" s="27"/>
      <c r="X3461" s="27"/>
      <c r="Y3461" s="27"/>
      <c r="Z3461" s="27"/>
      <c r="AA3461" s="27"/>
      <c r="AB3461" s="27"/>
      <c r="AC3461" s="27"/>
      <c r="AD3461" s="27"/>
      <c r="AE3461" s="27"/>
    </row>
    <row r="3462" spans="1:31" ht="15.75" customHeight="1" x14ac:dyDescent="0.2">
      <c r="A3462" s="22">
        <v>37714</v>
      </c>
      <c r="B3462" s="23">
        <f t="shared" ref="B3462:C3462" si="6929">LN(D3462)</f>
        <v>6.7758226077213113</v>
      </c>
      <c r="C3462" s="23">
        <f t="shared" si="6929"/>
        <v>7.2417243853852318</v>
      </c>
      <c r="D3462" s="24">
        <v>876.4</v>
      </c>
      <c r="E3462" s="24">
        <v>1396.5</v>
      </c>
      <c r="F3462" s="27">
        <f t="shared" ref="F3462:G3462" si="6930">LN(D3462/D3461)</f>
        <v>-5.121504394438493E-3</v>
      </c>
      <c r="G3462" s="27">
        <f t="shared" si="6930"/>
        <v>-1.4320492649419101E-4</v>
      </c>
      <c r="H3462" s="27">
        <f t="shared" si="6646"/>
        <v>0.93566424889019906</v>
      </c>
      <c r="I3462" s="27"/>
      <c r="J3462" s="27">
        <v>3424</v>
      </c>
      <c r="K3462" s="27">
        <v>6.6504211902256687</v>
      </c>
      <c r="L3462" s="37">
        <v>5.5585034296415259E-2</v>
      </c>
      <c r="M3462" s="27"/>
      <c r="N3462" s="27"/>
      <c r="O3462" s="27"/>
      <c r="P3462" s="27"/>
      <c r="Q3462" s="27"/>
      <c r="R3462" s="27"/>
      <c r="S3462" s="27"/>
      <c r="T3462" s="27"/>
      <c r="U3462" s="27"/>
      <c r="V3462" s="27"/>
      <c r="W3462" s="27"/>
      <c r="X3462" s="27"/>
      <c r="Y3462" s="27"/>
      <c r="Z3462" s="27"/>
      <c r="AA3462" s="27"/>
      <c r="AB3462" s="27"/>
      <c r="AC3462" s="27"/>
      <c r="AD3462" s="27"/>
      <c r="AE3462" s="27"/>
    </row>
    <row r="3463" spans="1:31" ht="15.75" customHeight="1" x14ac:dyDescent="0.2">
      <c r="A3463" s="22">
        <v>37715</v>
      </c>
      <c r="B3463" s="23">
        <f t="shared" ref="B3463:C3463" si="6931">LN(D3463)</f>
        <v>6.7785573405104547</v>
      </c>
      <c r="C3463" s="23">
        <f t="shared" si="6931"/>
        <v>7.2323717992269803</v>
      </c>
      <c r="D3463" s="24">
        <v>878.8</v>
      </c>
      <c r="E3463" s="24">
        <v>1383.5</v>
      </c>
      <c r="F3463" s="27">
        <f t="shared" ref="F3463:G3463" si="6932">LN(D3463/D3462)</f>
        <v>2.7347327891435952E-3</v>
      </c>
      <c r="G3463" s="27">
        <f t="shared" si="6932"/>
        <v>-9.3525861582508078E-3</v>
      </c>
      <c r="H3463" s="27">
        <f t="shared" si="6646"/>
        <v>0.93725233280111087</v>
      </c>
      <c r="I3463" s="27"/>
      <c r="J3463" s="27">
        <v>3425</v>
      </c>
      <c r="K3463" s="27">
        <v>6.6702141809156901</v>
      </c>
      <c r="L3463" s="37">
        <v>5.6977994287355394E-2</v>
      </c>
      <c r="M3463" s="27"/>
      <c r="N3463" s="27"/>
      <c r="O3463" s="27"/>
      <c r="P3463" s="27"/>
      <c r="Q3463" s="27"/>
      <c r="R3463" s="27"/>
      <c r="S3463" s="27"/>
      <c r="T3463" s="27"/>
      <c r="U3463" s="27"/>
      <c r="V3463" s="27"/>
      <c r="W3463" s="27"/>
      <c r="X3463" s="27"/>
      <c r="Y3463" s="27"/>
      <c r="Z3463" s="27"/>
      <c r="AA3463" s="27"/>
      <c r="AB3463" s="27"/>
      <c r="AC3463" s="27"/>
      <c r="AD3463" s="27"/>
      <c r="AE3463" s="27"/>
    </row>
    <row r="3464" spans="1:31" ht="15.75" customHeight="1" x14ac:dyDescent="0.2">
      <c r="A3464" s="22">
        <v>37718</v>
      </c>
      <c r="B3464" s="23">
        <f t="shared" ref="B3464:C3464" si="6933">LN(D3464)</f>
        <v>6.779808264651515</v>
      </c>
      <c r="C3464" s="23">
        <f t="shared" si="6933"/>
        <v>7.2366992491825588</v>
      </c>
      <c r="D3464" s="24">
        <v>879.9</v>
      </c>
      <c r="E3464" s="24">
        <v>1389.5</v>
      </c>
      <c r="F3464" s="27">
        <f t="shared" ref="F3464:G3464" si="6934">LN(D3464/D3463)</f>
        <v>1.2509241410599368E-3</v>
      </c>
      <c r="G3464" s="27">
        <f t="shared" si="6934"/>
        <v>4.3274499555779212E-3</v>
      </c>
      <c r="H3464" s="27">
        <f t="shared" si="6646"/>
        <v>0.93686472674919397</v>
      </c>
      <c r="I3464" s="27"/>
      <c r="J3464" s="27">
        <v>3426</v>
      </c>
      <c r="K3464" s="27">
        <v>6.6702141809156901</v>
      </c>
      <c r="L3464" s="37">
        <v>5.6977994287355394E-2</v>
      </c>
      <c r="M3464" s="27"/>
      <c r="N3464" s="27"/>
      <c r="O3464" s="27"/>
      <c r="P3464" s="27"/>
      <c r="Q3464" s="27"/>
      <c r="R3464" s="27"/>
      <c r="S3464" s="27"/>
      <c r="T3464" s="27"/>
      <c r="U3464" s="27"/>
      <c r="V3464" s="27"/>
      <c r="W3464" s="27"/>
      <c r="X3464" s="27"/>
      <c r="Y3464" s="27"/>
      <c r="Z3464" s="27"/>
      <c r="AA3464" s="27"/>
      <c r="AB3464" s="27"/>
      <c r="AC3464" s="27"/>
      <c r="AD3464" s="27"/>
      <c r="AE3464" s="27"/>
    </row>
    <row r="3465" spans="1:31" ht="15.75" customHeight="1" x14ac:dyDescent="0.2">
      <c r="A3465" s="22">
        <v>37719</v>
      </c>
      <c r="B3465" s="23">
        <f t="shared" ref="B3465:C3465" si="6935">LN(D3465)</f>
        <v>6.7778743581276171</v>
      </c>
      <c r="C3465" s="23">
        <f t="shared" si="6935"/>
        <v>7.2319380224706125</v>
      </c>
      <c r="D3465" s="24">
        <v>878.2</v>
      </c>
      <c r="E3465" s="24">
        <v>1382.9</v>
      </c>
      <c r="F3465" s="27">
        <f t="shared" ref="F3465:G3465" si="6936">LN(D3465/D3464)</f>
        <v>-1.9339065238979337E-3</v>
      </c>
      <c r="G3465" s="27">
        <f t="shared" si="6936"/>
        <v>-4.7612267119456252E-3</v>
      </c>
      <c r="H3465" s="27">
        <f t="shared" si="6646"/>
        <v>0.937214110113754</v>
      </c>
      <c r="I3465" s="27"/>
      <c r="J3465" s="27">
        <v>3427</v>
      </c>
      <c r="K3465" s="27">
        <v>6.6916738637687514</v>
      </c>
      <c r="L3465" s="37">
        <v>5.4855766714164034E-2</v>
      </c>
      <c r="M3465" s="27"/>
      <c r="N3465" s="27"/>
      <c r="O3465" s="27"/>
      <c r="P3465" s="27"/>
      <c r="Q3465" s="27"/>
      <c r="R3465" s="27"/>
      <c r="S3465" s="27"/>
      <c r="T3465" s="27"/>
      <c r="U3465" s="27"/>
      <c r="V3465" s="27"/>
      <c r="W3465" s="27"/>
      <c r="X3465" s="27"/>
      <c r="Y3465" s="27"/>
      <c r="Z3465" s="27"/>
      <c r="AA3465" s="27"/>
      <c r="AB3465" s="27"/>
      <c r="AC3465" s="27"/>
      <c r="AD3465" s="27"/>
      <c r="AE3465" s="27"/>
    </row>
    <row r="3466" spans="1:31" ht="15.75" customHeight="1" x14ac:dyDescent="0.2">
      <c r="A3466" s="22">
        <v>37720</v>
      </c>
      <c r="B3466" s="23">
        <f t="shared" ref="B3466:C3466" si="6937">LN(D3466)</f>
        <v>6.7637694284537551</v>
      </c>
      <c r="C3466" s="23">
        <f t="shared" si="6937"/>
        <v>7.2128105594912633</v>
      </c>
      <c r="D3466" s="24">
        <v>865.9</v>
      </c>
      <c r="E3466" s="24">
        <v>1356.7</v>
      </c>
      <c r="F3466" s="27">
        <f t="shared" ref="F3466:G3466" si="6938">LN(D3466/D3465)</f>
        <v>-1.4104929673861668E-2</v>
      </c>
      <c r="G3466" s="27">
        <f t="shared" si="6938"/>
        <v>-1.9127462979349821E-2</v>
      </c>
      <c r="H3466" s="27">
        <f t="shared" si="6646"/>
        <v>0.93774394498041824</v>
      </c>
      <c r="I3466" s="27"/>
      <c r="J3466" s="27">
        <v>3428</v>
      </c>
      <c r="K3466" s="27">
        <v>6.6845466576613113</v>
      </c>
      <c r="L3466" s="37">
        <v>5.4908305889125764E-2</v>
      </c>
      <c r="M3466" s="27"/>
      <c r="N3466" s="27"/>
      <c r="O3466" s="27"/>
      <c r="P3466" s="27"/>
      <c r="Q3466" s="27"/>
      <c r="R3466" s="27"/>
      <c r="S3466" s="27"/>
      <c r="T3466" s="27"/>
      <c r="U3466" s="27"/>
      <c r="V3466" s="27"/>
      <c r="W3466" s="27"/>
      <c r="X3466" s="27"/>
      <c r="Y3466" s="27"/>
      <c r="Z3466" s="27"/>
      <c r="AA3466" s="27"/>
      <c r="AB3466" s="27"/>
      <c r="AC3466" s="27"/>
      <c r="AD3466" s="27"/>
      <c r="AE3466" s="27"/>
    </row>
    <row r="3467" spans="1:31" ht="15.75" customHeight="1" x14ac:dyDescent="0.2">
      <c r="A3467" s="22">
        <v>37721</v>
      </c>
      <c r="B3467" s="23">
        <f t="shared" ref="B3467:C3467" si="6939">LN(D3467)</f>
        <v>6.7702158649600754</v>
      </c>
      <c r="C3467" s="23">
        <f t="shared" si="6939"/>
        <v>7.2193491714802311</v>
      </c>
      <c r="D3467" s="24">
        <v>871.5</v>
      </c>
      <c r="E3467" s="24">
        <v>1365.6</v>
      </c>
      <c r="F3467" s="27">
        <f t="shared" ref="F3467:G3467" si="6940">LN(D3467/D3466)</f>
        <v>6.4464365063200491E-3</v>
      </c>
      <c r="G3467" s="27">
        <f t="shared" si="6940"/>
        <v>6.5386119889678344E-3</v>
      </c>
      <c r="H3467" s="27">
        <f t="shared" si="6646"/>
        <v>0.93778756286031428</v>
      </c>
      <c r="I3467" s="27"/>
      <c r="J3467" s="27">
        <v>3429</v>
      </c>
      <c r="K3467" s="27">
        <v>6.6827252628005631</v>
      </c>
      <c r="L3467" s="37">
        <v>4.7218274865447718E-2</v>
      </c>
      <c r="M3467" s="27"/>
      <c r="N3467" s="27"/>
      <c r="O3467" s="27"/>
      <c r="P3467" s="27"/>
      <c r="Q3467" s="27"/>
      <c r="R3467" s="27"/>
      <c r="S3467" s="27"/>
      <c r="T3467" s="27"/>
      <c r="U3467" s="27"/>
      <c r="V3467" s="27"/>
      <c r="W3467" s="27"/>
      <c r="X3467" s="27"/>
      <c r="Y3467" s="27"/>
      <c r="Z3467" s="27"/>
      <c r="AA3467" s="27"/>
      <c r="AB3467" s="27"/>
      <c r="AC3467" s="27"/>
      <c r="AD3467" s="27"/>
      <c r="AE3467" s="27"/>
    </row>
    <row r="3468" spans="1:31" ht="15.75" customHeight="1" x14ac:dyDescent="0.2">
      <c r="A3468" s="22">
        <v>37722</v>
      </c>
      <c r="B3468" s="23">
        <f t="shared" ref="B3468:C3468" si="6941">LN(D3468)</f>
        <v>6.7665372770665995</v>
      </c>
      <c r="C3468" s="23">
        <f t="shared" si="6941"/>
        <v>7.2143572362864292</v>
      </c>
      <c r="D3468" s="24">
        <v>868.3</v>
      </c>
      <c r="E3468" s="24">
        <v>1358.8</v>
      </c>
      <c r="F3468" s="27">
        <f t="shared" ref="F3468:G3468" si="6942">LN(D3468/D3467)</f>
        <v>-3.6785878934761907E-3</v>
      </c>
      <c r="G3468" s="27">
        <f t="shared" si="6942"/>
        <v>-4.9919351938020242E-3</v>
      </c>
      <c r="H3468" s="27">
        <f t="shared" si="6646"/>
        <v>0.93792656163914279</v>
      </c>
      <c r="I3468" s="27"/>
      <c r="J3468" s="27">
        <v>3430</v>
      </c>
      <c r="K3468" s="27">
        <v>6.6931263823644072</v>
      </c>
      <c r="L3468" s="37">
        <v>4.9872171003246812E-2</v>
      </c>
      <c r="M3468" s="27"/>
      <c r="N3468" s="27"/>
      <c r="O3468" s="27"/>
      <c r="P3468" s="27"/>
      <c r="Q3468" s="27"/>
      <c r="R3468" s="27"/>
      <c r="S3468" s="27"/>
      <c r="T3468" s="27"/>
      <c r="U3468" s="27"/>
      <c r="V3468" s="27"/>
      <c r="W3468" s="27"/>
      <c r="X3468" s="27"/>
      <c r="Y3468" s="27"/>
      <c r="Z3468" s="27"/>
      <c r="AA3468" s="27"/>
      <c r="AB3468" s="27"/>
      <c r="AC3468" s="27"/>
      <c r="AD3468" s="27"/>
      <c r="AE3468" s="27"/>
    </row>
    <row r="3469" spans="1:31" ht="15.75" customHeight="1" x14ac:dyDescent="0.2">
      <c r="A3469" s="22">
        <v>37725</v>
      </c>
      <c r="B3469" s="23">
        <f t="shared" ref="B3469:C3469" si="6943">LN(D3469)</f>
        <v>6.7858136081768947</v>
      </c>
      <c r="C3469" s="23">
        <f t="shared" si="6943"/>
        <v>7.233383213848672</v>
      </c>
      <c r="D3469" s="24">
        <v>885.2</v>
      </c>
      <c r="E3469" s="24">
        <v>1384.9</v>
      </c>
      <c r="F3469" s="27">
        <f t="shared" ref="F3469:G3469" si="6944">LN(D3469/D3468)</f>
        <v>1.9276331110295128E-2</v>
      </c>
      <c r="G3469" s="27">
        <f t="shared" si="6944"/>
        <v>1.9025977562243345E-2</v>
      </c>
      <c r="H3469" s="27">
        <f t="shared" si="6646"/>
        <v>0.93812444433817876</v>
      </c>
      <c r="I3469" s="27"/>
      <c r="J3469" s="27">
        <v>3431</v>
      </c>
      <c r="K3469" s="27">
        <v>6.6774724315720864</v>
      </c>
      <c r="L3469" s="37">
        <v>4.6960790282512654E-2</v>
      </c>
      <c r="M3469" s="27"/>
      <c r="N3469" s="27"/>
      <c r="O3469" s="27"/>
      <c r="P3469" s="27"/>
      <c r="Q3469" s="27"/>
      <c r="R3469" s="27"/>
      <c r="S3469" s="27"/>
      <c r="T3469" s="27"/>
      <c r="U3469" s="27"/>
      <c r="V3469" s="27"/>
      <c r="W3469" s="27"/>
      <c r="X3469" s="27"/>
      <c r="Y3469" s="27"/>
      <c r="Z3469" s="27"/>
      <c r="AA3469" s="27"/>
      <c r="AB3469" s="27"/>
      <c r="AC3469" s="27"/>
      <c r="AD3469" s="27"/>
      <c r="AE3469" s="27"/>
    </row>
    <row r="3470" spans="1:31" ht="15.75" customHeight="1" x14ac:dyDescent="0.2">
      <c r="A3470" s="22">
        <v>37726</v>
      </c>
      <c r="B3470" s="23">
        <f t="shared" ref="B3470:C3470" si="6945">LN(D3470)</f>
        <v>6.7921199353832122</v>
      </c>
      <c r="C3470" s="23">
        <f t="shared" si="6945"/>
        <v>7.237778191923443</v>
      </c>
      <c r="D3470" s="24">
        <v>890.8</v>
      </c>
      <c r="E3470" s="24">
        <v>1391</v>
      </c>
      <c r="F3470" s="27">
        <f t="shared" ref="F3470:G3470" si="6946">LN(D3470/D3469)</f>
        <v>6.3063272063178678E-3</v>
      </c>
      <c r="G3470" s="27">
        <f t="shared" si="6946"/>
        <v>4.3949780747707329E-3</v>
      </c>
      <c r="H3470" s="27">
        <f t="shared" si="6646"/>
        <v>0.93842609641760844</v>
      </c>
      <c r="I3470" s="27"/>
      <c r="J3470" s="27">
        <v>3432</v>
      </c>
      <c r="K3470" s="27">
        <v>6.6813711623421579</v>
      </c>
      <c r="L3470" s="37">
        <v>5.0243418921105842E-2</v>
      </c>
      <c r="M3470" s="27"/>
      <c r="N3470" s="27"/>
      <c r="O3470" s="27"/>
      <c r="P3470" s="27"/>
      <c r="Q3470" s="27"/>
      <c r="R3470" s="27"/>
      <c r="S3470" s="27"/>
      <c r="T3470" s="27"/>
      <c r="U3470" s="27"/>
      <c r="V3470" s="27"/>
      <c r="W3470" s="27"/>
      <c r="X3470" s="27"/>
      <c r="Y3470" s="27"/>
      <c r="Z3470" s="27"/>
      <c r="AA3470" s="27"/>
      <c r="AB3470" s="27"/>
      <c r="AC3470" s="27"/>
      <c r="AD3470" s="27"/>
      <c r="AE3470" s="27"/>
    </row>
    <row r="3471" spans="1:31" ht="15.75" customHeight="1" x14ac:dyDescent="0.2">
      <c r="A3471" s="22">
        <v>37727</v>
      </c>
      <c r="B3471" s="23">
        <f t="shared" ref="B3471:C3471" si="6947">LN(D3471)</f>
        <v>6.779808264651515</v>
      </c>
      <c r="C3471" s="23">
        <f t="shared" si="6947"/>
        <v>7.2404346173646488</v>
      </c>
      <c r="D3471" s="24">
        <v>879.9</v>
      </c>
      <c r="E3471" s="24">
        <v>1394.7</v>
      </c>
      <c r="F3471" s="27">
        <f t="shared" ref="F3471:G3471" si="6948">LN(D3471/D3470)</f>
        <v>-1.2311670731697522E-2</v>
      </c>
      <c r="G3471" s="27">
        <f t="shared" si="6948"/>
        <v>2.6564254412058002E-3</v>
      </c>
      <c r="H3471" s="27">
        <f t="shared" si="6646"/>
        <v>0.93638139461843639</v>
      </c>
      <c r="I3471" s="27"/>
      <c r="J3471" s="27">
        <v>3433</v>
      </c>
      <c r="K3471" s="27">
        <v>6.6663194324208073</v>
      </c>
      <c r="L3471" s="37">
        <v>5.2089674830410715E-2</v>
      </c>
      <c r="M3471" s="27"/>
      <c r="N3471" s="27"/>
      <c r="O3471" s="27"/>
      <c r="P3471" s="27"/>
      <c r="Q3471" s="27"/>
      <c r="R3471" s="27"/>
      <c r="S3471" s="27"/>
      <c r="T3471" s="27"/>
      <c r="U3471" s="27"/>
      <c r="V3471" s="27"/>
      <c r="W3471" s="27"/>
      <c r="X3471" s="27"/>
      <c r="Y3471" s="27"/>
      <c r="Z3471" s="27"/>
      <c r="AA3471" s="27"/>
      <c r="AB3471" s="27"/>
      <c r="AC3471" s="27"/>
      <c r="AD3471" s="27"/>
      <c r="AE3471" s="27"/>
    </row>
    <row r="3472" spans="1:31" ht="15.75" customHeight="1" x14ac:dyDescent="0.2">
      <c r="A3472" s="22">
        <v>37728</v>
      </c>
      <c r="B3472" s="23">
        <f t="shared" ref="B3472:C3472" si="6949">LN(D3472)</f>
        <v>6.7951463345994831</v>
      </c>
      <c r="C3472" s="23">
        <f t="shared" si="6949"/>
        <v>7.2622779083527265</v>
      </c>
      <c r="D3472" s="24">
        <v>893.5</v>
      </c>
      <c r="E3472" s="24">
        <v>1425.5</v>
      </c>
      <c r="F3472" s="27">
        <f t="shared" ref="F3472:G3472" si="6950">LN(D3472/D3471)</f>
        <v>1.5338069947967816E-2</v>
      </c>
      <c r="G3472" s="27">
        <f t="shared" si="6950"/>
        <v>2.184329098807786E-2</v>
      </c>
      <c r="H3472" s="27">
        <f t="shared" si="6646"/>
        <v>0.93567699010582195</v>
      </c>
      <c r="I3472" s="27"/>
      <c r="J3472" s="27">
        <v>3434</v>
      </c>
      <c r="K3472" s="27">
        <v>6.6784193624414874</v>
      </c>
      <c r="L3472" s="37">
        <v>5.1643628130356944E-2</v>
      </c>
      <c r="M3472" s="27"/>
      <c r="N3472" s="27"/>
      <c r="O3472" s="27"/>
      <c r="P3472" s="27"/>
      <c r="Q3472" s="27"/>
      <c r="R3472" s="27"/>
      <c r="S3472" s="27"/>
      <c r="T3472" s="27"/>
      <c r="U3472" s="27"/>
      <c r="V3472" s="27"/>
      <c r="W3472" s="27"/>
      <c r="X3472" s="27"/>
      <c r="Y3472" s="27"/>
      <c r="Z3472" s="27"/>
      <c r="AA3472" s="27"/>
      <c r="AB3472" s="27"/>
      <c r="AC3472" s="27"/>
      <c r="AD3472" s="27"/>
      <c r="AE3472" s="27"/>
    </row>
    <row r="3473" spans="1:31" ht="15.75" customHeight="1" x14ac:dyDescent="0.2">
      <c r="A3473" s="22">
        <v>37729</v>
      </c>
      <c r="B3473" s="23">
        <f t="shared" ref="B3473:C3473" si="6951">LN(D3473)</f>
        <v>6.7951463345994831</v>
      </c>
      <c r="C3473" s="23">
        <f t="shared" si="6951"/>
        <v>7.2622779083527265</v>
      </c>
      <c r="D3473" s="24">
        <v>893.5</v>
      </c>
      <c r="E3473" s="24">
        <v>1425.5</v>
      </c>
      <c r="F3473" s="27">
        <f t="shared" ref="F3473:G3473" si="6952">LN(D3473/D3472)</f>
        <v>0</v>
      </c>
      <c r="G3473" s="27">
        <f t="shared" si="6952"/>
        <v>0</v>
      </c>
      <c r="H3473" s="27">
        <f t="shared" si="6646"/>
        <v>0.93567699010582195</v>
      </c>
      <c r="I3473" s="27"/>
      <c r="J3473" s="27">
        <v>3435</v>
      </c>
      <c r="K3473" s="27">
        <v>6.6864223739270496</v>
      </c>
      <c r="L3473" s="37">
        <v>4.8288185041341691E-2</v>
      </c>
      <c r="M3473" s="27"/>
      <c r="N3473" s="27"/>
      <c r="O3473" s="27"/>
      <c r="P3473" s="27"/>
      <c r="Q3473" s="27"/>
      <c r="R3473" s="27"/>
      <c r="S3473" s="27"/>
      <c r="T3473" s="27"/>
      <c r="U3473" s="27"/>
      <c r="V3473" s="27"/>
      <c r="W3473" s="27"/>
      <c r="X3473" s="27"/>
      <c r="Y3473" s="27"/>
      <c r="Z3473" s="27"/>
      <c r="AA3473" s="27"/>
      <c r="AB3473" s="27"/>
      <c r="AC3473" s="27"/>
      <c r="AD3473" s="27"/>
      <c r="AE3473" s="27"/>
    </row>
    <row r="3474" spans="1:31" ht="15.75" customHeight="1" x14ac:dyDescent="0.2">
      <c r="A3474" s="22">
        <v>37732</v>
      </c>
      <c r="B3474" s="23">
        <f t="shared" ref="B3474:C3474" si="6953">LN(D3474)</f>
        <v>6.7934661325800096</v>
      </c>
      <c r="C3474" s="23">
        <f t="shared" si="6953"/>
        <v>7.2614357439405408</v>
      </c>
      <c r="D3474" s="24">
        <v>892</v>
      </c>
      <c r="E3474" s="24">
        <v>1424.3</v>
      </c>
      <c r="F3474" s="27">
        <f t="shared" ref="F3474:G3474" si="6954">LN(D3474/D3473)</f>
        <v>-1.6802020194733218E-3</v>
      </c>
      <c r="G3474" s="27">
        <f t="shared" si="6954"/>
        <v>-8.4216441218621253E-4</v>
      </c>
      <c r="H3474" s="27">
        <f t="shared" si="6646"/>
        <v>0.93555412071902744</v>
      </c>
      <c r="I3474" s="27"/>
      <c r="J3474" s="27">
        <v>3436</v>
      </c>
      <c r="K3474" s="27">
        <v>6.6762278444750232</v>
      </c>
      <c r="L3474" s="37">
        <v>5.0964330728022311E-2</v>
      </c>
      <c r="M3474" s="27"/>
      <c r="N3474" s="27"/>
      <c r="O3474" s="27"/>
      <c r="P3474" s="27"/>
      <c r="Q3474" s="27"/>
      <c r="R3474" s="27"/>
      <c r="S3474" s="27"/>
      <c r="T3474" s="27"/>
      <c r="U3474" s="27"/>
      <c r="V3474" s="27"/>
      <c r="W3474" s="27"/>
      <c r="X3474" s="27"/>
      <c r="Y3474" s="27"/>
      <c r="Z3474" s="27"/>
      <c r="AA3474" s="27"/>
      <c r="AB3474" s="27"/>
      <c r="AC3474" s="27"/>
      <c r="AD3474" s="27"/>
      <c r="AE3474" s="27"/>
    </row>
    <row r="3475" spans="1:31" ht="15.75" customHeight="1" x14ac:dyDescent="0.2">
      <c r="A3475" s="22">
        <v>37733</v>
      </c>
      <c r="B3475" s="23">
        <f t="shared" ref="B3475:C3475" si="6955">LN(D3475)</f>
        <v>6.8148721515020814</v>
      </c>
      <c r="C3475" s="23">
        <f t="shared" si="6955"/>
        <v>7.2802149854763174</v>
      </c>
      <c r="D3475" s="24">
        <v>911.3</v>
      </c>
      <c r="E3475" s="24">
        <v>1451.3</v>
      </c>
      <c r="F3475" s="27">
        <f t="shared" ref="F3475:G3475" si="6956">LN(D3475/D3474)</f>
        <v>2.1406018922071723E-2</v>
      </c>
      <c r="G3475" s="27">
        <f t="shared" si="6956"/>
        <v>1.877924153577662E-2</v>
      </c>
      <c r="H3475" s="27">
        <f t="shared" si="6646"/>
        <v>0.93608116863271584</v>
      </c>
      <c r="I3475" s="27"/>
      <c r="J3475" s="27">
        <v>3437</v>
      </c>
      <c r="K3475" s="27">
        <v>6.6687783747826979</v>
      </c>
      <c r="L3475" s="37">
        <v>4.284035837175626E-2</v>
      </c>
      <c r="M3475" s="27"/>
      <c r="N3475" s="27"/>
      <c r="O3475" s="27"/>
      <c r="P3475" s="27"/>
      <c r="Q3475" s="27"/>
      <c r="R3475" s="27"/>
      <c r="S3475" s="27"/>
      <c r="T3475" s="27"/>
      <c r="U3475" s="27"/>
      <c r="V3475" s="27"/>
      <c r="W3475" s="27"/>
      <c r="X3475" s="27"/>
      <c r="Y3475" s="27"/>
      <c r="Z3475" s="27"/>
      <c r="AA3475" s="27"/>
      <c r="AB3475" s="27"/>
      <c r="AC3475" s="27"/>
      <c r="AD3475" s="27"/>
      <c r="AE3475" s="27"/>
    </row>
    <row r="3476" spans="1:31" ht="15.75" customHeight="1" x14ac:dyDescent="0.2">
      <c r="A3476" s="22">
        <v>37734</v>
      </c>
      <c r="B3476" s="23">
        <f t="shared" ref="B3476:C3476" si="6957">LN(D3476)</f>
        <v>6.8232861223556869</v>
      </c>
      <c r="C3476" s="23">
        <f t="shared" si="6957"/>
        <v>7.2903610929442184</v>
      </c>
      <c r="D3476" s="24">
        <v>919</v>
      </c>
      <c r="E3476" s="24">
        <v>1466.1</v>
      </c>
      <c r="F3476" s="27">
        <f t="shared" ref="F3476:G3476" si="6958">LN(D3476/D3475)</f>
        <v>8.4139708536060329E-3</v>
      </c>
      <c r="G3476" s="27">
        <f t="shared" si="6958"/>
        <v>1.0146107467901693E-2</v>
      </c>
      <c r="H3476" s="27">
        <f t="shared" si="6646"/>
        <v>0.93593253274648114</v>
      </c>
      <c r="I3476" s="27"/>
      <c r="J3476" s="27">
        <v>3438</v>
      </c>
      <c r="K3476" s="27">
        <v>6.6727801012658992</v>
      </c>
      <c r="L3476" s="37">
        <v>4.8404606632868052E-2</v>
      </c>
      <c r="M3476" s="27"/>
      <c r="N3476" s="27"/>
      <c r="O3476" s="27"/>
      <c r="P3476" s="27"/>
      <c r="Q3476" s="27"/>
      <c r="R3476" s="27"/>
      <c r="S3476" s="27"/>
      <c r="T3476" s="27"/>
      <c r="U3476" s="27"/>
      <c r="V3476" s="27"/>
      <c r="W3476" s="27"/>
      <c r="X3476" s="27"/>
      <c r="Y3476" s="27"/>
      <c r="Z3476" s="27"/>
      <c r="AA3476" s="27"/>
      <c r="AB3476" s="27"/>
      <c r="AC3476" s="27"/>
      <c r="AD3476" s="27"/>
      <c r="AE3476" s="27"/>
    </row>
    <row r="3477" spans="1:31" ht="15.75" customHeight="1" x14ac:dyDescent="0.2">
      <c r="A3477" s="22">
        <v>37735</v>
      </c>
      <c r="B3477" s="23">
        <f t="shared" ref="B3477:C3477" si="6959">LN(D3477)</f>
        <v>6.8149818788297818</v>
      </c>
      <c r="C3477" s="23">
        <f t="shared" si="6959"/>
        <v>7.2842720651344086</v>
      </c>
      <c r="D3477" s="24">
        <v>911.4</v>
      </c>
      <c r="E3477" s="24">
        <v>1457.2</v>
      </c>
      <c r="F3477" s="27">
        <f t="shared" ref="F3477:G3477" si="6960">LN(D3477/D3476)</f>
        <v>-8.3042435259049526E-3</v>
      </c>
      <c r="G3477" s="27">
        <f t="shared" si="6960"/>
        <v>-6.0890278098099946E-3</v>
      </c>
      <c r="H3477" s="27">
        <f t="shared" si="6646"/>
        <v>0.93557486841398374</v>
      </c>
      <c r="I3477" s="27"/>
      <c r="J3477" s="27">
        <v>3439</v>
      </c>
      <c r="K3477" s="27">
        <v>6.6658387371629928</v>
      </c>
      <c r="L3477" s="37">
        <v>4.6023304995094882E-2</v>
      </c>
      <c r="M3477" s="27"/>
      <c r="N3477" s="27"/>
      <c r="O3477" s="27"/>
      <c r="P3477" s="27"/>
      <c r="Q3477" s="27"/>
      <c r="R3477" s="27"/>
      <c r="S3477" s="27"/>
      <c r="T3477" s="27"/>
      <c r="U3477" s="27"/>
      <c r="V3477" s="27"/>
      <c r="W3477" s="27"/>
      <c r="X3477" s="27"/>
      <c r="Y3477" s="27"/>
      <c r="Z3477" s="27"/>
      <c r="AA3477" s="27"/>
      <c r="AB3477" s="27"/>
      <c r="AC3477" s="27"/>
      <c r="AD3477" s="27"/>
      <c r="AE3477" s="27"/>
    </row>
    <row r="3478" spans="1:31" ht="15.75" customHeight="1" x14ac:dyDescent="0.2">
      <c r="A3478" s="22">
        <v>37736</v>
      </c>
      <c r="B3478" s="23">
        <f t="shared" ref="B3478:C3478" si="6961">LN(D3478)</f>
        <v>6.8010605403111741</v>
      </c>
      <c r="C3478" s="23">
        <f t="shared" si="6961"/>
        <v>7.2685716354214192</v>
      </c>
      <c r="D3478" s="24">
        <v>898.8</v>
      </c>
      <c r="E3478" s="24">
        <v>1434.5</v>
      </c>
      <c r="F3478" s="27">
        <f t="shared" ref="F3478:G3478" si="6962">LN(D3478/D3477)</f>
        <v>-1.392133851860812E-2</v>
      </c>
      <c r="G3478" s="27">
        <f t="shared" si="6962"/>
        <v>-1.570042971298927E-2</v>
      </c>
      <c r="H3478" s="27">
        <f t="shared" si="6646"/>
        <v>0.93568047223584394</v>
      </c>
      <c r="I3478" s="27"/>
      <c r="J3478" s="27">
        <v>3440</v>
      </c>
      <c r="K3478" s="27">
        <v>6.6672799385828077</v>
      </c>
      <c r="L3478" s="37">
        <v>5.2698932922410791E-2</v>
      </c>
      <c r="M3478" s="27"/>
      <c r="N3478" s="27"/>
      <c r="O3478" s="27"/>
      <c r="P3478" s="27"/>
      <c r="Q3478" s="27"/>
      <c r="R3478" s="27"/>
      <c r="S3478" s="27"/>
      <c r="T3478" s="27"/>
      <c r="U3478" s="27"/>
      <c r="V3478" s="27"/>
      <c r="W3478" s="27"/>
      <c r="X3478" s="27"/>
      <c r="Y3478" s="27"/>
      <c r="Z3478" s="27"/>
      <c r="AA3478" s="27"/>
      <c r="AB3478" s="27"/>
      <c r="AC3478" s="27"/>
      <c r="AD3478" s="27"/>
      <c r="AE3478" s="27"/>
    </row>
    <row r="3479" spans="1:31" ht="15.75" customHeight="1" x14ac:dyDescent="0.2">
      <c r="A3479" s="22">
        <v>37739</v>
      </c>
      <c r="B3479" s="23">
        <f t="shared" ref="B3479:C3479" si="6963">LN(D3479)</f>
        <v>6.8187054621486256</v>
      </c>
      <c r="C3479" s="23">
        <f t="shared" si="6963"/>
        <v>7.2876974298592154</v>
      </c>
      <c r="D3479" s="24">
        <v>914.8</v>
      </c>
      <c r="E3479" s="24">
        <v>1462.2</v>
      </c>
      <c r="F3479" s="27">
        <f t="shared" ref="F3479:G3479" si="6964">LN(D3479/D3478)</f>
        <v>1.7644921837452036E-2</v>
      </c>
      <c r="G3479" s="27">
        <f t="shared" si="6964"/>
        <v>1.9125794437796037E-2</v>
      </c>
      <c r="H3479" s="27">
        <f t="shared" si="6646"/>
        <v>0.93564607035014491</v>
      </c>
      <c r="I3479" s="27"/>
      <c r="J3479" s="27">
        <v>3441</v>
      </c>
      <c r="K3479" s="27">
        <v>6.6509727004377313</v>
      </c>
      <c r="L3479" s="37">
        <v>4.2846507981109561E-2</v>
      </c>
      <c r="M3479" s="27"/>
      <c r="N3479" s="27"/>
      <c r="O3479" s="27"/>
      <c r="P3479" s="27"/>
      <c r="Q3479" s="27"/>
      <c r="R3479" s="27"/>
      <c r="S3479" s="27"/>
      <c r="T3479" s="27"/>
      <c r="U3479" s="27"/>
      <c r="V3479" s="27"/>
      <c r="W3479" s="27"/>
      <c r="X3479" s="27"/>
      <c r="Y3479" s="27"/>
      <c r="Z3479" s="27"/>
      <c r="AA3479" s="27"/>
      <c r="AB3479" s="27"/>
      <c r="AC3479" s="27"/>
      <c r="AD3479" s="27"/>
      <c r="AE3479" s="27"/>
    </row>
    <row r="3480" spans="1:31" ht="15.75" customHeight="1" x14ac:dyDescent="0.2">
      <c r="A3480" s="22">
        <v>37740</v>
      </c>
      <c r="B3480" s="23">
        <f t="shared" ref="B3480:C3480" si="6965">LN(D3480)</f>
        <v>6.8219795019607332</v>
      </c>
      <c r="C3480" s="23">
        <f t="shared" si="6965"/>
        <v>7.2939016427039016</v>
      </c>
      <c r="D3480" s="24">
        <v>917.8</v>
      </c>
      <c r="E3480" s="24">
        <v>1471.3</v>
      </c>
      <c r="F3480" s="27">
        <f t="shared" ref="F3480:G3480" si="6966">LN(D3480/D3479)</f>
        <v>3.2740398121070408E-3</v>
      </c>
      <c r="G3480" s="27">
        <f t="shared" si="6966"/>
        <v>6.2042128446858089E-3</v>
      </c>
      <c r="H3480" s="27">
        <f t="shared" si="6646"/>
        <v>0.93529908081290991</v>
      </c>
      <c r="I3480" s="27"/>
      <c r="J3480" s="27">
        <v>3442</v>
      </c>
      <c r="K3480" s="27">
        <v>6.6467344953253145</v>
      </c>
      <c r="L3480" s="37">
        <v>3.8751849753273504E-2</v>
      </c>
      <c r="M3480" s="27"/>
      <c r="N3480" s="27"/>
      <c r="O3480" s="27"/>
      <c r="P3480" s="27"/>
      <c r="Q3480" s="27"/>
      <c r="R3480" s="27"/>
      <c r="S3480" s="27"/>
      <c r="T3480" s="27"/>
      <c r="U3480" s="27"/>
      <c r="V3480" s="27"/>
      <c r="W3480" s="27"/>
      <c r="X3480" s="27"/>
      <c r="Y3480" s="27"/>
      <c r="Z3480" s="27"/>
      <c r="AA3480" s="27"/>
      <c r="AB3480" s="27"/>
      <c r="AC3480" s="27"/>
      <c r="AD3480" s="27"/>
      <c r="AE3480" s="27"/>
    </row>
    <row r="3481" spans="1:31" ht="15.75" customHeight="1" x14ac:dyDescent="0.2">
      <c r="A3481" s="22">
        <v>37741</v>
      </c>
      <c r="B3481" s="23">
        <f t="shared" ref="B3481:C3481" si="6967">LN(D3481)</f>
        <v>6.8209984150558549</v>
      </c>
      <c r="C3481" s="23">
        <f t="shared" si="6967"/>
        <v>7.2891325915612111</v>
      </c>
      <c r="D3481" s="24">
        <v>916.9</v>
      </c>
      <c r="E3481" s="24">
        <v>1464.3</v>
      </c>
      <c r="F3481" s="27">
        <f t="shared" ref="F3481:G3481" si="6968">LN(D3481/D3480)</f>
        <v>-9.8108690487795939E-4</v>
      </c>
      <c r="G3481" s="27">
        <f t="shared" si="6968"/>
        <v>-4.7690511426898138E-3</v>
      </c>
      <c r="H3481" s="27">
        <f t="shared" si="6646"/>
        <v>0.93577642186845034</v>
      </c>
      <c r="I3481" s="27"/>
      <c r="J3481" s="27">
        <v>3443</v>
      </c>
      <c r="K3481" s="27">
        <v>6.6515238224900806</v>
      </c>
      <c r="L3481" s="37">
        <v>3.81998170640232E-2</v>
      </c>
      <c r="M3481" s="27"/>
      <c r="N3481" s="27"/>
      <c r="O3481" s="27"/>
      <c r="P3481" s="27"/>
      <c r="Q3481" s="27"/>
      <c r="R3481" s="27"/>
      <c r="S3481" s="27"/>
      <c r="T3481" s="27"/>
      <c r="U3481" s="27"/>
      <c r="V3481" s="27"/>
      <c r="W3481" s="27"/>
      <c r="X3481" s="27"/>
      <c r="Y3481" s="27"/>
      <c r="Z3481" s="27"/>
      <c r="AA3481" s="27"/>
      <c r="AB3481" s="27"/>
      <c r="AC3481" s="27"/>
      <c r="AD3481" s="27"/>
      <c r="AE3481" s="27"/>
    </row>
    <row r="3482" spans="1:31" ht="15.75" customHeight="1" x14ac:dyDescent="0.2">
      <c r="A3482" s="22">
        <v>37742</v>
      </c>
      <c r="B3482" s="23">
        <f t="shared" ref="B3482:C3482" si="6969">LN(D3482)</f>
        <v>6.8203438219711678</v>
      </c>
      <c r="C3482" s="23">
        <f t="shared" si="6969"/>
        <v>7.2947169155257416</v>
      </c>
      <c r="D3482" s="24">
        <v>916.3</v>
      </c>
      <c r="E3482" s="24">
        <v>1472.5</v>
      </c>
      <c r="F3482" s="27">
        <f t="shared" ref="F3482:G3482" si="6970">LN(D3482/D3481)</f>
        <v>-6.5459308468758819E-4</v>
      </c>
      <c r="G3482" s="27">
        <f t="shared" si="6970"/>
        <v>5.5843239645302425E-3</v>
      </c>
      <c r="H3482" s="27">
        <f t="shared" si="6646"/>
        <v>0.93497032180303807</v>
      </c>
      <c r="I3482" s="27"/>
      <c r="J3482" s="27">
        <v>3444</v>
      </c>
      <c r="K3482" s="27">
        <v>6.6882936078555693</v>
      </c>
      <c r="L3482" s="37">
        <v>3.5418633434272984E-2</v>
      </c>
      <c r="M3482" s="27"/>
      <c r="N3482" s="27"/>
      <c r="O3482" s="27"/>
      <c r="P3482" s="27"/>
      <c r="Q3482" s="27"/>
      <c r="R3482" s="27"/>
      <c r="S3482" s="27"/>
      <c r="T3482" s="27"/>
      <c r="U3482" s="27"/>
      <c r="V3482" s="27"/>
      <c r="W3482" s="27"/>
      <c r="X3482" s="27"/>
      <c r="Y3482" s="27"/>
      <c r="Z3482" s="27"/>
      <c r="AA3482" s="27"/>
      <c r="AB3482" s="27"/>
      <c r="AC3482" s="27"/>
      <c r="AD3482" s="27"/>
      <c r="AE3482" s="27"/>
    </row>
    <row r="3483" spans="1:31" ht="15.75" customHeight="1" x14ac:dyDescent="0.2">
      <c r="A3483" s="22">
        <v>37743</v>
      </c>
      <c r="B3483" s="23">
        <f t="shared" ref="B3483:C3483" si="6971">LN(D3483)</f>
        <v>6.8351845861473013</v>
      </c>
      <c r="C3483" s="23">
        <f t="shared" si="6971"/>
        <v>7.3150853136998135</v>
      </c>
      <c r="D3483" s="24">
        <v>930</v>
      </c>
      <c r="E3483" s="24">
        <v>1502.8</v>
      </c>
      <c r="F3483" s="27">
        <f t="shared" ref="F3483:G3483" si="6972">LN(D3483/D3482)</f>
        <v>1.4840764176134089E-2</v>
      </c>
      <c r="G3483" s="27">
        <f t="shared" si="6972"/>
        <v>2.0368398174072124E-2</v>
      </c>
      <c r="H3483" s="27">
        <f t="shared" si="6646"/>
        <v>0.93439574427741179</v>
      </c>
      <c r="I3483" s="27"/>
      <c r="J3483" s="27">
        <v>3445</v>
      </c>
      <c r="K3483" s="27">
        <v>6.6880599480103768</v>
      </c>
      <c r="L3483" s="37">
        <v>3.7213761376440502E-2</v>
      </c>
      <c r="M3483" s="27"/>
      <c r="N3483" s="27"/>
      <c r="O3483" s="27"/>
      <c r="P3483" s="27"/>
      <c r="Q3483" s="27"/>
      <c r="R3483" s="27"/>
      <c r="S3483" s="27"/>
      <c r="T3483" s="27"/>
      <c r="U3483" s="27"/>
      <c r="V3483" s="27"/>
      <c r="W3483" s="27"/>
      <c r="X3483" s="27"/>
      <c r="Y3483" s="27"/>
      <c r="Z3483" s="27"/>
      <c r="AA3483" s="27"/>
      <c r="AB3483" s="27"/>
      <c r="AC3483" s="27"/>
      <c r="AD3483" s="27"/>
      <c r="AE3483" s="27"/>
    </row>
    <row r="3484" spans="1:31" ht="15.75" customHeight="1" x14ac:dyDescent="0.2">
      <c r="A3484" s="22">
        <v>37746</v>
      </c>
      <c r="B3484" s="23">
        <f t="shared" ref="B3484:C3484" si="6973">LN(D3484)</f>
        <v>6.8314140457254142</v>
      </c>
      <c r="C3484" s="23">
        <f t="shared" si="6973"/>
        <v>7.3158835045097854</v>
      </c>
      <c r="D3484" s="24">
        <v>926.5</v>
      </c>
      <c r="E3484" s="24">
        <v>1504</v>
      </c>
      <c r="F3484" s="27">
        <f t="shared" ref="F3484:G3484" si="6974">LN(D3484/D3483)</f>
        <v>-3.770540421887169E-3</v>
      </c>
      <c r="G3484" s="27">
        <f t="shared" si="6974"/>
        <v>7.9819080997141714E-4</v>
      </c>
      <c r="H3484" s="27">
        <f t="shared" si="6646"/>
        <v>0.93377840714853833</v>
      </c>
      <c r="I3484" s="27"/>
      <c r="J3484" s="27">
        <v>3446</v>
      </c>
      <c r="K3484" s="27">
        <v>6.7178094927680254</v>
      </c>
      <c r="L3484" s="37">
        <v>4.2257513314507555E-2</v>
      </c>
      <c r="M3484" s="27"/>
      <c r="N3484" s="27"/>
      <c r="O3484" s="27"/>
      <c r="P3484" s="27"/>
      <c r="Q3484" s="27"/>
      <c r="R3484" s="27"/>
      <c r="S3484" s="27"/>
      <c r="T3484" s="27"/>
      <c r="U3484" s="27"/>
      <c r="V3484" s="27"/>
      <c r="W3484" s="27"/>
      <c r="X3484" s="27"/>
      <c r="Y3484" s="27"/>
      <c r="Z3484" s="27"/>
      <c r="AA3484" s="27"/>
      <c r="AB3484" s="27"/>
      <c r="AC3484" s="27"/>
      <c r="AD3484" s="27"/>
      <c r="AE3484" s="27"/>
    </row>
    <row r="3485" spans="1:31" ht="15.75" customHeight="1" x14ac:dyDescent="0.2">
      <c r="A3485" s="22">
        <v>37747</v>
      </c>
      <c r="B3485" s="23">
        <f t="shared" ref="B3485:C3485" si="6975">LN(D3485)</f>
        <v>6.8397975857989097</v>
      </c>
      <c r="C3485" s="23">
        <f t="shared" si="6975"/>
        <v>7.3288968664753087</v>
      </c>
      <c r="D3485" s="24">
        <v>934.3</v>
      </c>
      <c r="E3485" s="24">
        <v>1523.7</v>
      </c>
      <c r="F3485" s="27">
        <f t="shared" ref="F3485:G3485" si="6976">LN(D3485/D3484)</f>
        <v>8.383540073495354E-3</v>
      </c>
      <c r="G3485" s="27">
        <f t="shared" si="6976"/>
        <v>1.3013361965524004E-2</v>
      </c>
      <c r="H3485" s="27">
        <f t="shared" si="6646"/>
        <v>0.93326427024595016</v>
      </c>
      <c r="I3485" s="27"/>
      <c r="J3485" s="27">
        <v>3447</v>
      </c>
      <c r="K3485" s="27">
        <v>6.7224640244431235</v>
      </c>
      <c r="L3485" s="37">
        <v>4.1882671243657299E-2</v>
      </c>
      <c r="M3485" s="27"/>
      <c r="N3485" s="27"/>
      <c r="O3485" s="27"/>
      <c r="P3485" s="27"/>
      <c r="Q3485" s="27"/>
      <c r="R3485" s="27"/>
      <c r="S3485" s="27"/>
      <c r="T3485" s="27"/>
      <c r="U3485" s="27"/>
      <c r="V3485" s="27"/>
      <c r="W3485" s="27"/>
      <c r="X3485" s="27"/>
      <c r="Y3485" s="27"/>
      <c r="Z3485" s="27"/>
      <c r="AA3485" s="27"/>
      <c r="AB3485" s="27"/>
      <c r="AC3485" s="27"/>
      <c r="AD3485" s="27"/>
      <c r="AE3485" s="27"/>
    </row>
    <row r="3486" spans="1:31" ht="15.75" customHeight="1" x14ac:dyDescent="0.2">
      <c r="A3486" s="22">
        <v>37748</v>
      </c>
      <c r="B3486" s="23">
        <f t="shared" ref="B3486:C3486" si="6977">LN(D3486)</f>
        <v>6.8347543860976465</v>
      </c>
      <c r="C3486" s="23">
        <f t="shared" si="6977"/>
        <v>7.3176771078072429</v>
      </c>
      <c r="D3486" s="24">
        <v>929.6</v>
      </c>
      <c r="E3486" s="24">
        <v>1506.7</v>
      </c>
      <c r="F3486" s="27">
        <f t="shared" ref="F3486:G3486" si="6978">LN(D3486/D3485)</f>
        <v>-5.0431997012630935E-3</v>
      </c>
      <c r="G3486" s="27">
        <f t="shared" si="6978"/>
        <v>-1.1219758668066229E-2</v>
      </c>
      <c r="H3486" s="27">
        <f t="shared" si="6646"/>
        <v>0.93400600838285619</v>
      </c>
      <c r="I3486" s="27"/>
      <c r="J3486" s="27">
        <v>3448</v>
      </c>
      <c r="K3486" s="27">
        <v>6.720504642597648</v>
      </c>
      <c r="L3486" s="37">
        <v>5.2575733057887319E-2</v>
      </c>
      <c r="M3486" s="27"/>
      <c r="N3486" s="27"/>
      <c r="O3486" s="27"/>
      <c r="P3486" s="27"/>
      <c r="Q3486" s="27"/>
      <c r="R3486" s="27"/>
      <c r="S3486" s="27"/>
      <c r="T3486" s="27"/>
      <c r="U3486" s="27"/>
      <c r="V3486" s="27"/>
      <c r="W3486" s="27"/>
      <c r="X3486" s="27"/>
      <c r="Y3486" s="27"/>
      <c r="Z3486" s="27"/>
      <c r="AA3486" s="27"/>
      <c r="AB3486" s="27"/>
      <c r="AC3486" s="27"/>
      <c r="AD3486" s="27"/>
      <c r="AE3486" s="27"/>
    </row>
    <row r="3487" spans="1:31" ht="15.75" customHeight="1" x14ac:dyDescent="0.2">
      <c r="A3487" s="22">
        <v>37749</v>
      </c>
      <c r="B3487" s="23">
        <f t="shared" ref="B3487:C3487" si="6979">LN(D3487)</f>
        <v>6.8245910377213681</v>
      </c>
      <c r="C3487" s="23">
        <f t="shared" si="6979"/>
        <v>7.3062629065228029</v>
      </c>
      <c r="D3487" s="24">
        <v>920.2</v>
      </c>
      <c r="E3487" s="24">
        <v>1489.6</v>
      </c>
      <c r="F3487" s="27">
        <f t="shared" ref="F3487:G3487" si="6980">LN(D3487/D3486)</f>
        <v>-1.016334837627856E-2</v>
      </c>
      <c r="G3487" s="27">
        <f t="shared" si="6980"/>
        <v>-1.1414201284440236E-2</v>
      </c>
      <c r="H3487" s="27">
        <f t="shared" si="6646"/>
        <v>0.93407411217417136</v>
      </c>
      <c r="I3487" s="27"/>
      <c r="J3487" s="27">
        <v>3449</v>
      </c>
      <c r="K3487" s="27">
        <v>6.7236931311529924</v>
      </c>
      <c r="L3487" s="37">
        <v>5.121623449571544E-2</v>
      </c>
      <c r="M3487" s="27"/>
      <c r="N3487" s="27"/>
      <c r="O3487" s="27"/>
      <c r="P3487" s="27"/>
      <c r="Q3487" s="27"/>
      <c r="R3487" s="27"/>
      <c r="S3487" s="27"/>
      <c r="T3487" s="27"/>
      <c r="U3487" s="27"/>
      <c r="V3487" s="27"/>
      <c r="W3487" s="27"/>
      <c r="X3487" s="27"/>
      <c r="Y3487" s="27"/>
      <c r="Z3487" s="27"/>
      <c r="AA3487" s="27"/>
      <c r="AB3487" s="27"/>
      <c r="AC3487" s="27"/>
      <c r="AD3487" s="27"/>
      <c r="AE3487" s="27"/>
    </row>
    <row r="3488" spans="1:31" ht="15.75" customHeight="1" x14ac:dyDescent="0.2">
      <c r="A3488" s="22">
        <v>37750</v>
      </c>
      <c r="B3488" s="23">
        <f t="shared" ref="B3488:C3488" si="6981">LN(D3488)</f>
        <v>6.8388338335157153</v>
      </c>
      <c r="C3488" s="23">
        <f t="shared" si="6981"/>
        <v>7.3265314011499738</v>
      </c>
      <c r="D3488" s="24">
        <v>933.4</v>
      </c>
      <c r="E3488" s="24">
        <v>1520.1</v>
      </c>
      <c r="F3488" s="27">
        <f t="shared" ref="F3488:G3488" si="6982">LN(D3488/D3487)</f>
        <v>1.4242795794347009E-2</v>
      </c>
      <c r="G3488" s="27">
        <f t="shared" si="6982"/>
        <v>2.0268494627171053E-2</v>
      </c>
      <c r="H3488" s="27">
        <f t="shared" si="6646"/>
        <v>0.93343404389726503</v>
      </c>
      <c r="I3488" s="27"/>
      <c r="J3488" s="27">
        <v>3450</v>
      </c>
      <c r="K3488" s="27">
        <v>6.7342837005942178</v>
      </c>
      <c r="L3488" s="37">
        <v>6.3321834886932216E-2</v>
      </c>
      <c r="M3488" s="27"/>
      <c r="N3488" s="27"/>
      <c r="O3488" s="27"/>
      <c r="P3488" s="27"/>
      <c r="Q3488" s="27"/>
      <c r="R3488" s="27"/>
      <c r="S3488" s="27"/>
      <c r="T3488" s="27"/>
      <c r="U3488" s="27"/>
      <c r="V3488" s="27"/>
      <c r="W3488" s="27"/>
      <c r="X3488" s="27"/>
      <c r="Y3488" s="27"/>
      <c r="Z3488" s="27"/>
      <c r="AA3488" s="27"/>
      <c r="AB3488" s="27"/>
      <c r="AC3488" s="27"/>
      <c r="AD3488" s="27"/>
      <c r="AE3488" s="27"/>
    </row>
    <row r="3489" spans="1:31" ht="15.75" customHeight="1" x14ac:dyDescent="0.2">
      <c r="A3489" s="22">
        <v>37753</v>
      </c>
      <c r="B3489" s="23">
        <f t="shared" ref="B3489:C3489" si="6983">LN(D3489)</f>
        <v>6.8512907420010105</v>
      </c>
      <c r="C3489" s="23">
        <f t="shared" si="6983"/>
        <v>7.3404463733438927</v>
      </c>
      <c r="D3489" s="24">
        <v>945.1</v>
      </c>
      <c r="E3489" s="24">
        <v>1541.4</v>
      </c>
      <c r="F3489" s="27">
        <f t="shared" ref="F3489:G3489" si="6984">LN(D3489/D3488)</f>
        <v>1.2456908485295216E-2</v>
      </c>
      <c r="G3489" s="27">
        <f t="shared" si="6984"/>
        <v>1.3914972193919186E-2</v>
      </c>
      <c r="H3489" s="27">
        <f t="shared" si="6646"/>
        <v>0.93336159594882373</v>
      </c>
      <c r="I3489" s="27"/>
      <c r="J3489" s="27">
        <v>3451</v>
      </c>
      <c r="K3489" s="27">
        <v>6.7050508323075331</v>
      </c>
      <c r="L3489" s="37">
        <v>5.6753391190300206E-2</v>
      </c>
      <c r="M3489" s="27"/>
      <c r="N3489" s="27"/>
      <c r="O3489" s="27"/>
      <c r="P3489" s="27"/>
      <c r="Q3489" s="27"/>
      <c r="R3489" s="27"/>
      <c r="S3489" s="27"/>
      <c r="T3489" s="27"/>
      <c r="U3489" s="27"/>
      <c r="V3489" s="27"/>
      <c r="W3489" s="27"/>
      <c r="X3489" s="27"/>
      <c r="Y3489" s="27"/>
      <c r="Z3489" s="27"/>
      <c r="AA3489" s="27"/>
      <c r="AB3489" s="27"/>
      <c r="AC3489" s="27"/>
      <c r="AD3489" s="27"/>
      <c r="AE3489" s="27"/>
    </row>
    <row r="3490" spans="1:31" ht="15.75" customHeight="1" x14ac:dyDescent="0.2">
      <c r="A3490" s="22">
        <v>37754</v>
      </c>
      <c r="B3490" s="23">
        <f t="shared" ref="B3490:C3490" si="6985">LN(D3490)</f>
        <v>6.8483236952127102</v>
      </c>
      <c r="C3490" s="23">
        <f t="shared" si="6985"/>
        <v>7.3392779214095913</v>
      </c>
      <c r="D3490" s="24">
        <v>942.3</v>
      </c>
      <c r="E3490" s="24">
        <v>1539.6</v>
      </c>
      <c r="F3490" s="27">
        <f t="shared" ref="F3490:G3490" si="6986">LN(D3490/D3489)</f>
        <v>-2.9670467882999233E-3</v>
      </c>
      <c r="G3490" s="27">
        <f t="shared" si="6986"/>
        <v>-1.1684519343019043E-3</v>
      </c>
      <c r="H3490" s="27">
        <f t="shared" si="6646"/>
        <v>0.9331059224825502</v>
      </c>
      <c r="I3490" s="27"/>
      <c r="J3490" s="27">
        <v>3452</v>
      </c>
      <c r="K3490" s="27">
        <v>6.7171342533898324</v>
      </c>
      <c r="L3490" s="37">
        <v>5.6746717035976779E-2</v>
      </c>
      <c r="M3490" s="27"/>
      <c r="N3490" s="27"/>
      <c r="O3490" s="27"/>
      <c r="P3490" s="27"/>
      <c r="Q3490" s="27"/>
      <c r="R3490" s="27"/>
      <c r="S3490" s="27"/>
      <c r="T3490" s="27"/>
      <c r="U3490" s="27"/>
      <c r="V3490" s="27"/>
      <c r="W3490" s="27"/>
      <c r="X3490" s="27"/>
      <c r="Y3490" s="27"/>
      <c r="Z3490" s="27"/>
      <c r="AA3490" s="27"/>
      <c r="AB3490" s="27"/>
      <c r="AC3490" s="27"/>
      <c r="AD3490" s="27"/>
      <c r="AE3490" s="27"/>
    </row>
    <row r="3491" spans="1:31" ht="15.75" customHeight="1" x14ac:dyDescent="0.2">
      <c r="A3491" s="22">
        <v>37755</v>
      </c>
      <c r="B3491" s="23">
        <f t="shared" ref="B3491:C3491" si="6987">LN(D3491)</f>
        <v>6.8450284490738325</v>
      </c>
      <c r="C3491" s="23">
        <f t="shared" si="6987"/>
        <v>7.3362205113193628</v>
      </c>
      <c r="D3491" s="24">
        <v>939.2</v>
      </c>
      <c r="E3491" s="24">
        <v>1534.9</v>
      </c>
      <c r="F3491" s="27">
        <f t="shared" ref="F3491:G3491" si="6988">LN(D3491/D3490)</f>
        <v>-3.2952461388784005E-3</v>
      </c>
      <c r="G3491" s="27">
        <f t="shared" si="6988"/>
        <v>-3.0574100902285716E-3</v>
      </c>
      <c r="H3491" s="27">
        <f t="shared" si="6646"/>
        <v>0.93304562458453244</v>
      </c>
      <c r="I3491" s="27"/>
      <c r="J3491" s="27">
        <v>3453</v>
      </c>
      <c r="K3491" s="27">
        <v>6.7151050345883849</v>
      </c>
      <c r="L3491" s="37">
        <v>5.3273227925109801E-2</v>
      </c>
      <c r="M3491" s="27"/>
      <c r="N3491" s="27"/>
      <c r="O3491" s="27"/>
      <c r="P3491" s="27"/>
      <c r="Q3491" s="27"/>
      <c r="R3491" s="27"/>
      <c r="S3491" s="27"/>
      <c r="T3491" s="27"/>
      <c r="U3491" s="27"/>
      <c r="V3491" s="27"/>
      <c r="W3491" s="27"/>
      <c r="X3491" s="27"/>
      <c r="Y3491" s="27"/>
      <c r="Z3491" s="27"/>
      <c r="AA3491" s="27"/>
      <c r="AB3491" s="27"/>
      <c r="AC3491" s="27"/>
      <c r="AD3491" s="27"/>
      <c r="AE3491" s="27"/>
    </row>
    <row r="3492" spans="1:31" ht="15.75" customHeight="1" x14ac:dyDescent="0.2">
      <c r="A3492" s="22">
        <v>37756</v>
      </c>
      <c r="B3492" s="23">
        <f t="shared" ref="B3492:C3492" si="6989">LN(D3492)</f>
        <v>6.8528766174721474</v>
      </c>
      <c r="C3492" s="23">
        <f t="shared" si="6989"/>
        <v>7.3468485680702855</v>
      </c>
      <c r="D3492" s="24">
        <v>946.6</v>
      </c>
      <c r="E3492" s="24">
        <v>1551.3</v>
      </c>
      <c r="F3492" s="27">
        <f t="shared" ref="F3492:G3492" si="6990">LN(D3492/D3491)</f>
        <v>7.8481683983154908E-3</v>
      </c>
      <c r="G3492" s="27">
        <f t="shared" si="6990"/>
        <v>1.0628056750923034E-2</v>
      </c>
      <c r="H3492" s="27">
        <f t="shared" si="6646"/>
        <v>0.9327641034082339</v>
      </c>
      <c r="I3492" s="27"/>
      <c r="J3492" s="27">
        <v>3454</v>
      </c>
      <c r="K3492" s="27">
        <v>6.7132968593288469</v>
      </c>
      <c r="L3492" s="37">
        <v>5.3470726352312425E-2</v>
      </c>
      <c r="M3492" s="27"/>
      <c r="N3492" s="27"/>
      <c r="O3492" s="27"/>
      <c r="P3492" s="27"/>
      <c r="Q3492" s="27"/>
      <c r="R3492" s="27"/>
      <c r="S3492" s="27"/>
      <c r="T3492" s="27"/>
      <c r="U3492" s="27"/>
      <c r="V3492" s="27"/>
      <c r="W3492" s="27"/>
      <c r="X3492" s="27"/>
      <c r="Y3492" s="27"/>
      <c r="Z3492" s="27"/>
      <c r="AA3492" s="27"/>
      <c r="AB3492" s="27"/>
      <c r="AC3492" s="27"/>
      <c r="AD3492" s="27"/>
      <c r="AE3492" s="27"/>
    </row>
    <row r="3493" spans="1:31" ht="15.75" customHeight="1" x14ac:dyDescent="0.2">
      <c r="A3493" s="22">
        <v>37757</v>
      </c>
      <c r="B3493" s="23">
        <f t="shared" ref="B3493:C3493" si="6991">LN(D3493)</f>
        <v>6.8504439122690233</v>
      </c>
      <c r="C3493" s="23">
        <f t="shared" si="6991"/>
        <v>7.3385631947620968</v>
      </c>
      <c r="D3493" s="24">
        <v>944.3</v>
      </c>
      <c r="E3493" s="24">
        <v>1538.5</v>
      </c>
      <c r="F3493" s="27">
        <f t="shared" ref="F3493:G3493" si="6992">LN(D3493/D3492)</f>
        <v>-2.4327052031241393E-3</v>
      </c>
      <c r="G3493" s="27">
        <f t="shared" si="6992"/>
        <v>-8.2853733081889366E-3</v>
      </c>
      <c r="H3493" s="27">
        <f t="shared" si="6646"/>
        <v>0.93348571518175805</v>
      </c>
      <c r="I3493" s="27"/>
      <c r="J3493" s="27">
        <v>3455</v>
      </c>
      <c r="K3493" s="27">
        <v>6.7049936605811258</v>
      </c>
      <c r="L3493" s="37">
        <v>5.600023700560719E-2</v>
      </c>
      <c r="M3493" s="27"/>
      <c r="N3493" s="27"/>
      <c r="O3493" s="27"/>
      <c r="P3493" s="27"/>
      <c r="Q3493" s="27"/>
      <c r="R3493" s="27"/>
      <c r="S3493" s="27"/>
      <c r="T3493" s="27"/>
      <c r="U3493" s="27"/>
      <c r="V3493" s="27"/>
      <c r="W3493" s="27"/>
      <c r="X3493" s="27"/>
      <c r="Y3493" s="27"/>
      <c r="Z3493" s="27"/>
      <c r="AA3493" s="27"/>
      <c r="AB3493" s="27"/>
      <c r="AC3493" s="27"/>
      <c r="AD3493" s="27"/>
      <c r="AE3493" s="27"/>
    </row>
    <row r="3494" spans="1:31" ht="15.75" customHeight="1" x14ac:dyDescent="0.2">
      <c r="A3494" s="22">
        <v>37760</v>
      </c>
      <c r="B3494" s="23">
        <f t="shared" ref="B3494:C3494" si="6993">LN(D3494)</f>
        <v>6.8251342502938002</v>
      </c>
      <c r="C3494" s="23">
        <f t="shared" si="6993"/>
        <v>7.3083418396391941</v>
      </c>
      <c r="D3494" s="24">
        <v>920.7</v>
      </c>
      <c r="E3494" s="24">
        <v>1492.7</v>
      </c>
      <c r="F3494" s="27">
        <f t="shared" ref="F3494:G3494" si="6994">LN(D3494/D3493)</f>
        <v>-2.5309661975223184E-2</v>
      </c>
      <c r="G3494" s="27">
        <f t="shared" si="6994"/>
        <v>-3.0221355122902516E-2</v>
      </c>
      <c r="H3494" s="27">
        <f t="shared" si="6646"/>
        <v>0.93388273291698554</v>
      </c>
      <c r="I3494" s="27"/>
      <c r="J3494" s="27">
        <v>3456</v>
      </c>
      <c r="K3494" s="27">
        <v>6.6885271979983676</v>
      </c>
      <c r="L3494" s="37">
        <v>5.4471355369286378E-2</v>
      </c>
      <c r="M3494" s="27"/>
      <c r="N3494" s="27"/>
      <c r="O3494" s="27"/>
      <c r="P3494" s="27"/>
      <c r="Q3494" s="27"/>
      <c r="R3494" s="27"/>
      <c r="S3494" s="27"/>
      <c r="T3494" s="27"/>
      <c r="U3494" s="27"/>
      <c r="V3494" s="27"/>
      <c r="W3494" s="27"/>
      <c r="X3494" s="27"/>
      <c r="Y3494" s="27"/>
      <c r="Z3494" s="27"/>
      <c r="AA3494" s="27"/>
      <c r="AB3494" s="27"/>
      <c r="AC3494" s="27"/>
      <c r="AD3494" s="27"/>
      <c r="AE3494" s="27"/>
    </row>
    <row r="3495" spans="1:31" ht="15.75" customHeight="1" x14ac:dyDescent="0.2">
      <c r="A3495" s="22">
        <v>37761</v>
      </c>
      <c r="B3495" s="23">
        <f t="shared" ref="B3495:C3495" si="6995">LN(D3495)</f>
        <v>6.8240475299086523</v>
      </c>
      <c r="C3495" s="23">
        <f t="shared" si="6995"/>
        <v>7.307202314764738</v>
      </c>
      <c r="D3495" s="24">
        <v>919.7</v>
      </c>
      <c r="E3495" s="24">
        <v>1491</v>
      </c>
      <c r="F3495" s="27">
        <f t="shared" ref="F3495:G3495" si="6996">LN(D3495/D3494)</f>
        <v>-1.0867203851482861E-3</v>
      </c>
      <c r="G3495" s="27">
        <f t="shared" si="6996"/>
        <v>-1.1395248744556297E-3</v>
      </c>
      <c r="H3495" s="27">
        <f t="shared" si="6646"/>
        <v>0.93387964859275396</v>
      </c>
      <c r="I3495" s="27"/>
      <c r="J3495" s="27">
        <v>3457</v>
      </c>
      <c r="K3495" s="27">
        <v>6.6927199486732505</v>
      </c>
      <c r="L3495" s="37">
        <v>6.2350242643238296E-2</v>
      </c>
      <c r="M3495" s="27"/>
      <c r="N3495" s="27"/>
      <c r="O3495" s="27"/>
      <c r="P3495" s="27"/>
      <c r="Q3495" s="27"/>
      <c r="R3495" s="27"/>
      <c r="S3495" s="27"/>
      <c r="T3495" s="27"/>
      <c r="U3495" s="27"/>
      <c r="V3495" s="27"/>
      <c r="W3495" s="27"/>
      <c r="X3495" s="27"/>
      <c r="Y3495" s="27"/>
      <c r="Z3495" s="27"/>
      <c r="AA3495" s="27"/>
      <c r="AB3495" s="27"/>
      <c r="AC3495" s="27"/>
      <c r="AD3495" s="27"/>
      <c r="AE3495" s="27"/>
    </row>
    <row r="3496" spans="1:31" ht="15.75" customHeight="1" x14ac:dyDescent="0.2">
      <c r="A3496" s="22">
        <v>37762</v>
      </c>
      <c r="B3496" s="23">
        <f t="shared" ref="B3496:C3496" si="6997">LN(D3496)</f>
        <v>6.8280625100728889</v>
      </c>
      <c r="C3496" s="23">
        <f t="shared" si="6997"/>
        <v>7.3063971617421757</v>
      </c>
      <c r="D3496" s="24">
        <v>923.4</v>
      </c>
      <c r="E3496" s="24">
        <v>1489.8</v>
      </c>
      <c r="F3496" s="27">
        <f t="shared" ref="F3496:G3496" si="6998">LN(D3496/D3495)</f>
        <v>4.0149801642365189E-3</v>
      </c>
      <c r="G3496" s="27">
        <f t="shared" si="6998"/>
        <v>-8.0515302256247518E-4</v>
      </c>
      <c r="H3496" s="27">
        <f t="shared" si="6646"/>
        <v>0.93453207633251212</v>
      </c>
      <c r="I3496" s="27"/>
      <c r="J3496" s="27">
        <v>3458</v>
      </c>
      <c r="K3496" s="27">
        <v>6.7203364672273365</v>
      </c>
      <c r="L3496" s="37">
        <v>6.0607644888413859E-2</v>
      </c>
      <c r="M3496" s="27"/>
      <c r="N3496" s="27"/>
      <c r="O3496" s="27"/>
      <c r="P3496" s="27"/>
      <c r="Q3496" s="27"/>
      <c r="R3496" s="27"/>
      <c r="S3496" s="27"/>
      <c r="T3496" s="27"/>
      <c r="U3496" s="27"/>
      <c r="V3496" s="27"/>
      <c r="W3496" s="27"/>
      <c r="X3496" s="27"/>
      <c r="Y3496" s="27"/>
      <c r="Z3496" s="27"/>
      <c r="AA3496" s="27"/>
      <c r="AB3496" s="27"/>
      <c r="AC3496" s="27"/>
      <c r="AD3496" s="27"/>
      <c r="AE3496" s="27"/>
    </row>
    <row r="3497" spans="1:31" ht="15.75" customHeight="1" x14ac:dyDescent="0.2">
      <c r="A3497" s="22">
        <v>37763</v>
      </c>
      <c r="B3497" s="23">
        <f t="shared" ref="B3497:C3497" si="6999">LN(D3497)</f>
        <v>6.8371181993826964</v>
      </c>
      <c r="C3497" s="23">
        <f t="shared" si="6999"/>
        <v>7.3182079286013408</v>
      </c>
      <c r="D3497" s="24">
        <v>931.8</v>
      </c>
      <c r="E3497" s="24">
        <v>1507.5</v>
      </c>
      <c r="F3497" s="27">
        <f t="shared" ref="F3497:G3497" si="7000">LN(D3497/D3496)</f>
        <v>9.0556893098077337E-3</v>
      </c>
      <c r="G3497" s="27">
        <f t="shared" si="7000"/>
        <v>1.1810766859164648E-2</v>
      </c>
      <c r="H3497" s="27">
        <f t="shared" si="6646"/>
        <v>0.93426126533813991</v>
      </c>
      <c r="I3497" s="27"/>
      <c r="J3497" s="27">
        <v>3459</v>
      </c>
      <c r="K3497" s="27">
        <v>6.7202243302444176</v>
      </c>
      <c r="L3497" s="37">
        <v>5.559827747689372E-2</v>
      </c>
      <c r="M3497" s="27"/>
      <c r="N3497" s="27"/>
      <c r="O3497" s="27"/>
      <c r="P3497" s="27"/>
      <c r="Q3497" s="27"/>
      <c r="R3497" s="27"/>
      <c r="S3497" s="27"/>
      <c r="T3497" s="27"/>
      <c r="U3497" s="27"/>
      <c r="V3497" s="27"/>
      <c r="W3497" s="27"/>
      <c r="X3497" s="27"/>
      <c r="Y3497" s="27"/>
      <c r="Z3497" s="27"/>
      <c r="AA3497" s="27"/>
      <c r="AB3497" s="27"/>
      <c r="AC3497" s="27"/>
      <c r="AD3497" s="27"/>
      <c r="AE3497" s="27"/>
    </row>
    <row r="3498" spans="1:31" ht="15.75" customHeight="1" x14ac:dyDescent="0.2">
      <c r="A3498" s="22">
        <v>37764</v>
      </c>
      <c r="B3498" s="23">
        <f t="shared" ref="B3498:C3498" si="7001">LN(D3498)</f>
        <v>6.8386195401472749</v>
      </c>
      <c r="C3498" s="23">
        <f t="shared" si="7001"/>
        <v>7.3198649298089702</v>
      </c>
      <c r="D3498" s="24">
        <v>933.2</v>
      </c>
      <c r="E3498" s="24">
        <v>1510</v>
      </c>
      <c r="F3498" s="27">
        <f t="shared" ref="F3498:G3498" si="7002">LN(D3498/D3497)</f>
        <v>1.5013407645786173E-3</v>
      </c>
      <c r="G3498" s="27">
        <f t="shared" si="7002"/>
        <v>1.6570012076296086E-3</v>
      </c>
      <c r="H3498" s="27">
        <f t="shared" si="6646"/>
        <v>0.93425488116564814</v>
      </c>
      <c r="I3498" s="27"/>
      <c r="J3498" s="27">
        <v>3460</v>
      </c>
      <c r="K3498" s="27">
        <v>6.7129007638004587</v>
      </c>
      <c r="L3498" s="37">
        <v>6.5656576709995917E-2</v>
      </c>
      <c r="M3498" s="27"/>
      <c r="N3498" s="27"/>
      <c r="O3498" s="27"/>
      <c r="P3498" s="27"/>
      <c r="Q3498" s="27"/>
      <c r="R3498" s="27"/>
      <c r="S3498" s="27"/>
      <c r="T3498" s="27"/>
      <c r="U3498" s="27"/>
      <c r="V3498" s="27"/>
      <c r="W3498" s="27"/>
      <c r="X3498" s="27"/>
      <c r="Y3498" s="27"/>
      <c r="Z3498" s="27"/>
      <c r="AA3498" s="27"/>
      <c r="AB3498" s="27"/>
      <c r="AC3498" s="27"/>
      <c r="AD3498" s="27"/>
      <c r="AE3498" s="27"/>
    </row>
    <row r="3499" spans="1:31" ht="15.75" customHeight="1" x14ac:dyDescent="0.2">
      <c r="A3499" s="22">
        <v>37767</v>
      </c>
      <c r="B3499" s="23">
        <f t="shared" ref="B3499:C3499" si="7003">LN(D3499)</f>
        <v>6.8386195401472749</v>
      </c>
      <c r="C3499" s="23">
        <f t="shared" si="7003"/>
        <v>7.3198649298089702</v>
      </c>
      <c r="D3499" s="24">
        <v>933.2</v>
      </c>
      <c r="E3499" s="24">
        <v>1510</v>
      </c>
      <c r="F3499" s="27">
        <f t="shared" ref="F3499:G3499" si="7004">LN(D3499/D3498)</f>
        <v>0</v>
      </c>
      <c r="G3499" s="27">
        <f t="shared" si="7004"/>
        <v>0</v>
      </c>
      <c r="H3499" s="27">
        <f t="shared" si="6646"/>
        <v>0.93425488116564814</v>
      </c>
      <c r="I3499" s="27"/>
      <c r="J3499" s="27">
        <v>3461</v>
      </c>
      <c r="K3499" s="27">
        <v>6.7162893845248579</v>
      </c>
      <c r="L3499" s="37">
        <v>6.3518880126657074E-2</v>
      </c>
      <c r="M3499" s="27"/>
      <c r="N3499" s="27"/>
      <c r="O3499" s="27"/>
      <c r="P3499" s="27"/>
      <c r="Q3499" s="27"/>
      <c r="R3499" s="27"/>
      <c r="S3499" s="27"/>
      <c r="T3499" s="27"/>
      <c r="U3499" s="27"/>
      <c r="V3499" s="27"/>
      <c r="W3499" s="27"/>
      <c r="X3499" s="27"/>
      <c r="Y3499" s="27"/>
      <c r="Z3499" s="27"/>
      <c r="AA3499" s="27"/>
      <c r="AB3499" s="27"/>
      <c r="AC3499" s="27"/>
      <c r="AD3499" s="27"/>
      <c r="AE3499" s="27"/>
    </row>
    <row r="3500" spans="1:31" ht="15.75" customHeight="1" x14ac:dyDescent="0.2">
      <c r="A3500" s="22">
        <v>37768</v>
      </c>
      <c r="B3500" s="23">
        <f t="shared" ref="B3500:C3500" si="7005">LN(D3500)</f>
        <v>6.8579345839981807</v>
      </c>
      <c r="C3500" s="23">
        <f t="shared" si="7005"/>
        <v>7.3502592345252875</v>
      </c>
      <c r="D3500" s="24">
        <v>951.4</v>
      </c>
      <c r="E3500" s="24">
        <v>1556.6</v>
      </c>
      <c r="F3500" s="27">
        <f t="shared" ref="F3500:G3500" si="7006">LN(D3500/D3499)</f>
        <v>1.9315043850906054E-2</v>
      </c>
      <c r="G3500" s="27">
        <f t="shared" si="7006"/>
        <v>3.0394304716317818E-2</v>
      </c>
      <c r="H3500" s="27">
        <f t="shared" si="6646"/>
        <v>0.93301941675545497</v>
      </c>
      <c r="I3500" s="27"/>
      <c r="J3500" s="27">
        <v>3462</v>
      </c>
      <c r="K3500" s="27">
        <v>6.7125610938050846</v>
      </c>
      <c r="L3500" s="37">
        <v>6.5313264322532483E-2</v>
      </c>
      <c r="M3500" s="27"/>
      <c r="N3500" s="27"/>
      <c r="O3500" s="27"/>
      <c r="P3500" s="27"/>
      <c r="Q3500" s="27"/>
      <c r="R3500" s="27"/>
      <c r="S3500" s="27"/>
      <c r="T3500" s="27"/>
      <c r="U3500" s="27"/>
      <c r="V3500" s="27"/>
      <c r="W3500" s="27"/>
      <c r="X3500" s="27"/>
      <c r="Y3500" s="27"/>
      <c r="Z3500" s="27"/>
      <c r="AA3500" s="27"/>
      <c r="AB3500" s="27"/>
      <c r="AC3500" s="27"/>
      <c r="AD3500" s="27"/>
      <c r="AE3500" s="27"/>
    </row>
    <row r="3501" spans="1:31" ht="15.75" customHeight="1" x14ac:dyDescent="0.2">
      <c r="A3501" s="22">
        <v>37769</v>
      </c>
      <c r="B3501" s="23">
        <f t="shared" ref="B3501:C3501" si="7007">LN(D3501)</f>
        <v>6.8598247452245875</v>
      </c>
      <c r="C3501" s="23">
        <f t="shared" si="7007"/>
        <v>7.354490281288518</v>
      </c>
      <c r="D3501" s="24">
        <v>953.2</v>
      </c>
      <c r="E3501" s="24">
        <v>1563.2</v>
      </c>
      <c r="F3501" s="27">
        <f t="shared" ref="F3501:G3501" si="7008">LN(D3501/D3500)</f>
        <v>1.8901612264060348E-3</v>
      </c>
      <c r="G3501" s="27">
        <f t="shared" si="7008"/>
        <v>4.2310467632306337E-3</v>
      </c>
      <c r="H3501" s="27">
        <f t="shared" si="6646"/>
        <v>0.93273965738693387</v>
      </c>
      <c r="I3501" s="27"/>
      <c r="J3501" s="27">
        <v>3463</v>
      </c>
      <c r="K3501" s="27">
        <v>6.6975832851366199</v>
      </c>
      <c r="L3501" s="37">
        <v>6.6186143317135127E-2</v>
      </c>
      <c r="M3501" s="27"/>
      <c r="N3501" s="27"/>
      <c r="O3501" s="27"/>
      <c r="P3501" s="27"/>
      <c r="Q3501" s="27"/>
      <c r="R3501" s="27"/>
      <c r="S3501" s="27"/>
      <c r="T3501" s="27"/>
      <c r="U3501" s="27"/>
      <c r="V3501" s="27"/>
      <c r="W3501" s="27"/>
      <c r="X3501" s="27"/>
      <c r="Y3501" s="27"/>
      <c r="Z3501" s="27"/>
      <c r="AA3501" s="27"/>
      <c r="AB3501" s="27"/>
      <c r="AC3501" s="27"/>
      <c r="AD3501" s="27"/>
      <c r="AE3501" s="27"/>
    </row>
    <row r="3502" spans="1:31" ht="15.75" customHeight="1" x14ac:dyDescent="0.2">
      <c r="A3502" s="22">
        <v>37770</v>
      </c>
      <c r="B3502" s="23">
        <f t="shared" ref="B3502:C3502" si="7009">LN(D3502)</f>
        <v>6.8560408432954585</v>
      </c>
      <c r="C3502" s="23">
        <f t="shared" si="7009"/>
        <v>7.3619470571805348</v>
      </c>
      <c r="D3502" s="24">
        <v>949.6</v>
      </c>
      <c r="E3502" s="24">
        <v>1574.9</v>
      </c>
      <c r="F3502" s="27">
        <f t="shared" ref="F3502:G3502" si="7010">LN(D3502/D3501)</f>
        <v>-3.7839019291287562E-3</v>
      </c>
      <c r="G3502" s="27">
        <f t="shared" si="7010"/>
        <v>7.4567758920167362E-3</v>
      </c>
      <c r="H3502" s="27">
        <f t="shared" si="6646"/>
        <v>0.93128092202298074</v>
      </c>
      <c r="I3502" s="27"/>
      <c r="J3502" s="27">
        <v>3464</v>
      </c>
      <c r="K3502" s="27">
        <v>6.70270336193059</v>
      </c>
      <c r="L3502" s="37">
        <v>6.7512503029485416E-2</v>
      </c>
      <c r="M3502" s="27"/>
      <c r="N3502" s="27"/>
      <c r="O3502" s="27"/>
      <c r="P3502" s="27"/>
      <c r="Q3502" s="27"/>
      <c r="R3502" s="27"/>
      <c r="S3502" s="27"/>
      <c r="T3502" s="27"/>
      <c r="U3502" s="27"/>
      <c r="V3502" s="27"/>
      <c r="W3502" s="27"/>
      <c r="X3502" s="27"/>
      <c r="Y3502" s="27"/>
      <c r="Z3502" s="27"/>
      <c r="AA3502" s="27"/>
      <c r="AB3502" s="27"/>
      <c r="AC3502" s="27"/>
      <c r="AD3502" s="27"/>
      <c r="AE3502" s="27"/>
    </row>
    <row r="3503" spans="1:31" ht="15.75" customHeight="1" x14ac:dyDescent="0.2">
      <c r="A3503" s="22">
        <v>37771</v>
      </c>
      <c r="B3503" s="23">
        <f t="shared" ref="B3503:C3503" si="7011">LN(D3503)</f>
        <v>6.870572487854421</v>
      </c>
      <c r="C3503" s="23">
        <f t="shared" si="7011"/>
        <v>7.3751931194051403</v>
      </c>
      <c r="D3503" s="24">
        <v>963.5</v>
      </c>
      <c r="E3503" s="24">
        <v>1595.9</v>
      </c>
      <c r="F3503" s="27">
        <f t="shared" ref="F3503:G3503" si="7012">LN(D3503/D3502)</f>
        <v>1.4531644558962872E-2</v>
      </c>
      <c r="G3503" s="27">
        <f t="shared" si="7012"/>
        <v>1.3246062224605686E-2</v>
      </c>
      <c r="H3503" s="27">
        <f t="shared" si="6646"/>
        <v>0.93157865517812766</v>
      </c>
      <c r="I3503" s="27"/>
      <c r="J3503" s="27">
        <v>3465</v>
      </c>
      <c r="K3503" s="27">
        <v>6.698794414345703</v>
      </c>
      <c r="L3503" s="37">
        <v>6.7742862720896468E-2</v>
      </c>
      <c r="M3503" s="27"/>
      <c r="N3503" s="27"/>
      <c r="O3503" s="27"/>
      <c r="P3503" s="27"/>
      <c r="Q3503" s="27"/>
      <c r="R3503" s="27"/>
      <c r="S3503" s="27"/>
      <c r="T3503" s="27"/>
      <c r="U3503" s="27"/>
      <c r="V3503" s="27"/>
      <c r="W3503" s="27"/>
      <c r="X3503" s="27"/>
      <c r="Y3503" s="27"/>
      <c r="Z3503" s="27"/>
      <c r="AA3503" s="27"/>
      <c r="AB3503" s="27"/>
      <c r="AC3503" s="27"/>
      <c r="AD3503" s="27"/>
      <c r="AE3503" s="27"/>
    </row>
    <row r="3504" spans="1:31" ht="15.75" customHeight="1" x14ac:dyDescent="0.2">
      <c r="A3504" s="22">
        <v>37774</v>
      </c>
      <c r="B3504" s="23">
        <f t="shared" ref="B3504:C3504" si="7013">LN(D3504)</f>
        <v>6.8741984954532942</v>
      </c>
      <c r="C3504" s="23">
        <f t="shared" si="7013"/>
        <v>7.3719294499043144</v>
      </c>
      <c r="D3504" s="24">
        <v>967</v>
      </c>
      <c r="E3504" s="24">
        <v>1590.7</v>
      </c>
      <c r="F3504" s="27">
        <f t="shared" ref="F3504:G3504" si="7014">LN(D3504/D3503)</f>
        <v>3.6260075988732523E-3</v>
      </c>
      <c r="G3504" s="27">
        <f t="shared" si="7014"/>
        <v>-3.2636695008258767E-3</v>
      </c>
      <c r="H3504" s="27">
        <f t="shared" si="6646"/>
        <v>0.93248294658361375</v>
      </c>
      <c r="I3504" s="27"/>
      <c r="J3504" s="27">
        <v>3466</v>
      </c>
      <c r="K3504" s="27">
        <v>6.7136927545994753</v>
      </c>
      <c r="L3504" s="37">
        <v>7.2120853577419375E-2</v>
      </c>
      <c r="M3504" s="27"/>
      <c r="N3504" s="27"/>
      <c r="O3504" s="27"/>
      <c r="P3504" s="27"/>
      <c r="Q3504" s="27"/>
      <c r="R3504" s="27"/>
      <c r="S3504" s="27"/>
      <c r="T3504" s="27"/>
      <c r="U3504" s="27"/>
      <c r="V3504" s="27"/>
      <c r="W3504" s="27"/>
      <c r="X3504" s="27"/>
      <c r="Y3504" s="27"/>
      <c r="Z3504" s="27"/>
      <c r="AA3504" s="27"/>
      <c r="AB3504" s="27"/>
      <c r="AC3504" s="27"/>
      <c r="AD3504" s="27"/>
      <c r="AE3504" s="27"/>
    </row>
    <row r="3505" spans="1:31" ht="15.75" customHeight="1" x14ac:dyDescent="0.2">
      <c r="A3505" s="22">
        <v>37775</v>
      </c>
      <c r="B3505" s="23">
        <f t="shared" ref="B3505:C3505" si="7015">LN(D3505)</f>
        <v>6.8788412688174949</v>
      </c>
      <c r="C3505" s="23">
        <f t="shared" si="7015"/>
        <v>7.3799440191332097</v>
      </c>
      <c r="D3505" s="24">
        <v>971.5</v>
      </c>
      <c r="E3505" s="24">
        <v>1603.5</v>
      </c>
      <c r="F3505" s="27">
        <f t="shared" ref="F3505:G3505" si="7016">LN(D3505/D3504)</f>
        <v>4.6427733642004582E-3</v>
      </c>
      <c r="G3505" s="27">
        <f t="shared" si="7016"/>
        <v>8.014569228894701E-3</v>
      </c>
      <c r="H3505" s="27">
        <f t="shared" si="6646"/>
        <v>0.93209938327220943</v>
      </c>
      <c r="I3505" s="27"/>
      <c r="J3505" s="27">
        <v>3467</v>
      </c>
      <c r="K3505" s="27">
        <v>6.7171342533898324</v>
      </c>
      <c r="L3505" s="37">
        <v>7.4985681993379849E-2</v>
      </c>
      <c r="M3505" s="27"/>
      <c r="N3505" s="27"/>
      <c r="O3505" s="27"/>
      <c r="P3505" s="27"/>
      <c r="Q3505" s="27"/>
      <c r="R3505" s="27"/>
      <c r="S3505" s="27"/>
      <c r="T3505" s="27"/>
      <c r="U3505" s="27"/>
      <c r="V3505" s="27"/>
      <c r="W3505" s="27"/>
      <c r="X3505" s="27"/>
      <c r="Y3505" s="27"/>
      <c r="Z3505" s="27"/>
      <c r="AA3505" s="27"/>
      <c r="AB3505" s="27"/>
      <c r="AC3505" s="27"/>
      <c r="AD3505" s="27"/>
      <c r="AE3505" s="27"/>
    </row>
    <row r="3506" spans="1:31" ht="15.75" customHeight="1" x14ac:dyDescent="0.2">
      <c r="A3506" s="22">
        <v>37776</v>
      </c>
      <c r="B3506" s="23">
        <f t="shared" ref="B3506:C3506" si="7017">LN(D3506)</f>
        <v>6.8938591737900259</v>
      </c>
      <c r="C3506" s="23">
        <f t="shared" si="7017"/>
        <v>7.3991534050820293</v>
      </c>
      <c r="D3506" s="24">
        <v>986.2</v>
      </c>
      <c r="E3506" s="24">
        <v>1634.6</v>
      </c>
      <c r="F3506" s="27">
        <f t="shared" ref="F3506:G3506" si="7018">LN(D3506/D3505)</f>
        <v>1.5017904972531063E-2</v>
      </c>
      <c r="G3506" s="27">
        <f t="shared" si="7018"/>
        <v>1.9209385948819747E-2</v>
      </c>
      <c r="H3506" s="27">
        <f t="shared" si="6646"/>
        <v>0.93170918297964367</v>
      </c>
      <c r="I3506" s="27"/>
      <c r="J3506" s="27">
        <v>3468</v>
      </c>
      <c r="K3506" s="27">
        <v>6.7192143741064889</v>
      </c>
      <c r="L3506" s="37">
        <v>6.0593890545026063E-2</v>
      </c>
      <c r="M3506" s="27"/>
      <c r="N3506" s="27"/>
      <c r="O3506" s="27"/>
      <c r="P3506" s="27"/>
      <c r="Q3506" s="27"/>
      <c r="R3506" s="27"/>
      <c r="S3506" s="27"/>
      <c r="T3506" s="27"/>
      <c r="U3506" s="27"/>
      <c r="V3506" s="27"/>
      <c r="W3506" s="27"/>
      <c r="X3506" s="27"/>
      <c r="Y3506" s="27"/>
      <c r="Z3506" s="27"/>
      <c r="AA3506" s="27"/>
      <c r="AB3506" s="27"/>
      <c r="AC3506" s="27"/>
      <c r="AD3506" s="27"/>
      <c r="AE3506" s="27"/>
    </row>
    <row r="3507" spans="1:31" ht="15.75" customHeight="1" x14ac:dyDescent="0.2">
      <c r="A3507" s="22">
        <v>37777</v>
      </c>
      <c r="B3507" s="23">
        <f t="shared" ref="B3507:C3507" si="7019">LN(D3507)</f>
        <v>6.897805948128469</v>
      </c>
      <c r="C3507" s="23">
        <f t="shared" si="7019"/>
        <v>7.4061033812370152</v>
      </c>
      <c r="D3507" s="24">
        <v>990.1</v>
      </c>
      <c r="E3507" s="24">
        <v>1646</v>
      </c>
      <c r="F3507" s="27">
        <f t="shared" ref="F3507:G3507" si="7020">LN(D3507/D3506)</f>
        <v>3.9467743384431668E-3</v>
      </c>
      <c r="G3507" s="27">
        <f t="shared" si="7020"/>
        <v>6.9499761549858133E-3</v>
      </c>
      <c r="H3507" s="27">
        <f t="shared" si="6646"/>
        <v>0.93136776426909029</v>
      </c>
      <c r="I3507" s="27"/>
      <c r="J3507" s="27">
        <v>3469</v>
      </c>
      <c r="K3507" s="27">
        <v>6.7363188188236087</v>
      </c>
      <c r="L3507" s="37">
        <v>5.8827515775874417E-2</v>
      </c>
      <c r="M3507" s="27"/>
      <c r="N3507" s="27"/>
      <c r="O3507" s="27"/>
      <c r="P3507" s="27"/>
      <c r="Q3507" s="27"/>
      <c r="R3507" s="27"/>
      <c r="S3507" s="27"/>
      <c r="T3507" s="27"/>
      <c r="U3507" s="27"/>
      <c r="V3507" s="27"/>
      <c r="W3507" s="27"/>
      <c r="X3507" s="27"/>
      <c r="Y3507" s="27"/>
      <c r="Z3507" s="27"/>
      <c r="AA3507" s="27"/>
      <c r="AB3507" s="27"/>
      <c r="AC3507" s="27"/>
      <c r="AD3507" s="27"/>
      <c r="AE3507" s="27"/>
    </row>
    <row r="3508" spans="1:31" ht="15.75" customHeight="1" x14ac:dyDescent="0.2">
      <c r="A3508" s="22">
        <v>37778</v>
      </c>
      <c r="B3508" s="23">
        <f t="shared" ref="B3508:C3508" si="7021">LN(D3508)</f>
        <v>6.895379007914082</v>
      </c>
      <c r="C3508" s="23">
        <f t="shared" si="7021"/>
        <v>7.3947389282625569</v>
      </c>
      <c r="D3508" s="24">
        <v>987.7</v>
      </c>
      <c r="E3508" s="24">
        <v>1627.4</v>
      </c>
      <c r="F3508" s="27">
        <f t="shared" ref="F3508:G3508" si="7022">LN(D3508/D3507)</f>
        <v>-2.4269402143873441E-3</v>
      </c>
      <c r="G3508" s="27">
        <f t="shared" si="7022"/>
        <v>-1.1364452974458166E-2</v>
      </c>
      <c r="H3508" s="27">
        <f t="shared" si="6646"/>
        <v>0.93247091950198124</v>
      </c>
      <c r="I3508" s="27"/>
      <c r="J3508" s="27">
        <v>3470</v>
      </c>
      <c r="K3508" s="27">
        <v>6.7363188188236087</v>
      </c>
      <c r="L3508" s="37">
        <v>5.8827515775874417E-2</v>
      </c>
      <c r="M3508" s="27"/>
      <c r="N3508" s="27"/>
      <c r="O3508" s="27"/>
      <c r="P3508" s="27"/>
      <c r="Q3508" s="27"/>
      <c r="R3508" s="27"/>
      <c r="S3508" s="27"/>
      <c r="T3508" s="27"/>
      <c r="U3508" s="27"/>
      <c r="V3508" s="27"/>
      <c r="W3508" s="27"/>
      <c r="X3508" s="27"/>
      <c r="Y3508" s="27"/>
      <c r="Z3508" s="27"/>
      <c r="AA3508" s="27"/>
      <c r="AB3508" s="27"/>
      <c r="AC3508" s="27"/>
      <c r="AD3508" s="27"/>
      <c r="AE3508" s="27"/>
    </row>
    <row r="3509" spans="1:31" ht="15.75" customHeight="1" x14ac:dyDescent="0.2">
      <c r="A3509" s="22">
        <v>37781</v>
      </c>
      <c r="B3509" s="23">
        <f t="shared" ref="B3509:C3509" si="7023">LN(D3509)</f>
        <v>6.8833601221474154</v>
      </c>
      <c r="C3509" s="23">
        <f t="shared" si="7023"/>
        <v>7.380193442343332</v>
      </c>
      <c r="D3509" s="24">
        <v>975.9</v>
      </c>
      <c r="E3509" s="24">
        <v>1603.9</v>
      </c>
      <c r="F3509" s="27">
        <f t="shared" ref="F3509:G3509" si="7024">LN(D3509/D3508)</f>
        <v>-1.2018885766666196E-2</v>
      </c>
      <c r="G3509" s="27">
        <f t="shared" si="7024"/>
        <v>-1.4545485919224619E-2</v>
      </c>
      <c r="H3509" s="27">
        <f t="shared" si="6646"/>
        <v>0.93268017646456647</v>
      </c>
      <c r="I3509" s="27"/>
      <c r="J3509" s="27">
        <v>3471</v>
      </c>
      <c r="K3509" s="27">
        <v>6.7356593598327992</v>
      </c>
      <c r="L3509" s="37">
        <v>5.7806772747210466E-2</v>
      </c>
      <c r="M3509" s="27"/>
      <c r="N3509" s="27"/>
      <c r="O3509" s="27"/>
      <c r="P3509" s="27"/>
      <c r="Q3509" s="27"/>
      <c r="R3509" s="27"/>
      <c r="S3509" s="27"/>
      <c r="T3509" s="27"/>
      <c r="U3509" s="27"/>
      <c r="V3509" s="27"/>
      <c r="W3509" s="27"/>
      <c r="X3509" s="27"/>
      <c r="Y3509" s="27"/>
      <c r="Z3509" s="27"/>
      <c r="AA3509" s="27"/>
      <c r="AB3509" s="27"/>
      <c r="AC3509" s="27"/>
      <c r="AD3509" s="27"/>
      <c r="AE3509" s="27"/>
    </row>
    <row r="3510" spans="1:31" ht="15.75" customHeight="1" x14ac:dyDescent="0.2">
      <c r="A3510" s="22">
        <v>37782</v>
      </c>
      <c r="B3510" s="23">
        <f t="shared" ref="B3510:C3510" si="7025">LN(D3510)</f>
        <v>6.8924385748702441</v>
      </c>
      <c r="C3510" s="23">
        <f t="shared" si="7025"/>
        <v>7.394861816127535</v>
      </c>
      <c r="D3510" s="24">
        <v>984.8</v>
      </c>
      <c r="E3510" s="24">
        <v>1627.6</v>
      </c>
      <c r="F3510" s="27">
        <f t="shared" ref="F3510:G3510" si="7026">LN(D3510/D3509)</f>
        <v>9.0784527228282424E-3</v>
      </c>
      <c r="G3510" s="27">
        <f t="shared" si="7026"/>
        <v>1.4668373784202545E-2</v>
      </c>
      <c r="H3510" s="27">
        <f t="shared" si="6646"/>
        <v>0.93205779178164616</v>
      </c>
      <c r="I3510" s="27"/>
      <c r="J3510" s="27">
        <v>3472</v>
      </c>
      <c r="K3510" s="27">
        <v>6.7503644928117748</v>
      </c>
      <c r="L3510" s="37">
        <v>6.4507658690306613E-2</v>
      </c>
      <c r="M3510" s="27"/>
      <c r="N3510" s="27"/>
      <c r="O3510" s="27"/>
      <c r="P3510" s="27"/>
      <c r="Q3510" s="27"/>
      <c r="R3510" s="27"/>
      <c r="S3510" s="27"/>
      <c r="T3510" s="27"/>
      <c r="U3510" s="27"/>
      <c r="V3510" s="27"/>
      <c r="W3510" s="27"/>
      <c r="X3510" s="27"/>
      <c r="Y3510" s="27"/>
      <c r="Z3510" s="27"/>
      <c r="AA3510" s="27"/>
      <c r="AB3510" s="27"/>
      <c r="AC3510" s="27"/>
      <c r="AD3510" s="27"/>
      <c r="AE3510" s="27"/>
    </row>
    <row r="3511" spans="1:31" ht="15.75" customHeight="1" x14ac:dyDescent="0.2">
      <c r="A3511" s="22">
        <v>37783</v>
      </c>
      <c r="B3511" s="23">
        <f t="shared" ref="B3511:C3511" si="7027">LN(D3511)</f>
        <v>6.9051518931120217</v>
      </c>
      <c r="C3511" s="23">
        <f t="shared" si="7027"/>
        <v>7.4061033812370152</v>
      </c>
      <c r="D3511" s="24">
        <v>997.4</v>
      </c>
      <c r="E3511" s="24">
        <v>1646</v>
      </c>
      <c r="F3511" s="27">
        <f t="shared" ref="F3511:G3511" si="7028">LN(D3511/D3510)</f>
        <v>1.2713318241778359E-2</v>
      </c>
      <c r="G3511" s="27">
        <f t="shared" si="7028"/>
        <v>1.1241565109480245E-2</v>
      </c>
      <c r="H3511" s="27">
        <f t="shared" si="6646"/>
        <v>0.93235964145543415</v>
      </c>
      <c r="I3511" s="27"/>
      <c r="J3511" s="27">
        <v>3473</v>
      </c>
      <c r="K3511" s="27">
        <v>6.7583094281410432</v>
      </c>
      <c r="L3511" s="37">
        <v>6.4976694214643693E-2</v>
      </c>
      <c r="M3511" s="27"/>
      <c r="N3511" s="27"/>
      <c r="O3511" s="27"/>
      <c r="P3511" s="27"/>
      <c r="Q3511" s="27"/>
      <c r="R3511" s="27"/>
      <c r="S3511" s="27"/>
      <c r="T3511" s="27"/>
      <c r="U3511" s="27"/>
      <c r="V3511" s="27"/>
      <c r="W3511" s="27"/>
      <c r="X3511" s="27"/>
      <c r="Y3511" s="27"/>
      <c r="Z3511" s="27"/>
      <c r="AA3511" s="27"/>
      <c r="AB3511" s="27"/>
      <c r="AC3511" s="27"/>
      <c r="AD3511" s="27"/>
      <c r="AE3511" s="27"/>
    </row>
    <row r="3512" spans="1:31" ht="15.75" customHeight="1" x14ac:dyDescent="0.2">
      <c r="A3512" s="22">
        <v>37784</v>
      </c>
      <c r="B3512" s="23">
        <f t="shared" ref="B3512:C3512" si="7029">LN(D3512)</f>
        <v>6.9062541528558699</v>
      </c>
      <c r="C3512" s="23">
        <f t="shared" si="7029"/>
        <v>7.4107100083675581</v>
      </c>
      <c r="D3512" s="24">
        <v>998.5</v>
      </c>
      <c r="E3512" s="24">
        <v>1653.6</v>
      </c>
      <c r="F3512" s="27">
        <f t="shared" ref="F3512:G3512" si="7030">LN(D3512/D3511)</f>
        <v>1.1022597438478635E-3</v>
      </c>
      <c r="G3512" s="27">
        <f t="shared" si="7030"/>
        <v>4.606627130543251E-3</v>
      </c>
      <c r="H3512" s="27">
        <f t="shared" si="6646"/>
        <v>0.93192880912326903</v>
      </c>
      <c r="I3512" s="27"/>
      <c r="J3512" s="27">
        <v>3474</v>
      </c>
      <c r="K3512" s="27">
        <v>6.7535413993851776</v>
      </c>
      <c r="L3512" s="37">
        <v>6.1440479444604179E-2</v>
      </c>
      <c r="M3512" s="27"/>
      <c r="N3512" s="27"/>
      <c r="O3512" s="27"/>
      <c r="P3512" s="27"/>
      <c r="Q3512" s="27"/>
      <c r="R3512" s="27"/>
      <c r="S3512" s="27"/>
      <c r="T3512" s="27"/>
      <c r="U3512" s="27"/>
      <c r="V3512" s="27"/>
      <c r="W3512" s="27"/>
      <c r="X3512" s="27"/>
      <c r="Y3512" s="27"/>
      <c r="Z3512" s="27"/>
      <c r="AA3512" s="27"/>
      <c r="AB3512" s="27"/>
      <c r="AC3512" s="27"/>
      <c r="AD3512" s="27"/>
      <c r="AE3512" s="27"/>
    </row>
    <row r="3513" spans="1:31" ht="15.75" customHeight="1" x14ac:dyDescent="0.2">
      <c r="A3513" s="22">
        <v>37785</v>
      </c>
      <c r="B3513" s="23">
        <f t="shared" ref="B3513:C3513" si="7031">LN(D3513)</f>
        <v>6.896289800872859</v>
      </c>
      <c r="C3513" s="23">
        <f t="shared" si="7031"/>
        <v>7.3941242623141372</v>
      </c>
      <c r="D3513" s="24">
        <v>988.6</v>
      </c>
      <c r="E3513" s="24">
        <v>1626.4</v>
      </c>
      <c r="F3513" s="27">
        <f t="shared" ref="F3513:G3513" si="7032">LN(D3513/D3512)</f>
        <v>-9.9643519830109537E-3</v>
      </c>
      <c r="G3513" s="27">
        <f t="shared" si="7032"/>
        <v>-1.6585746053421495E-2</v>
      </c>
      <c r="H3513" s="27">
        <f t="shared" si="6646"/>
        <v>0.9326716127860325</v>
      </c>
      <c r="I3513" s="27"/>
      <c r="J3513" s="27">
        <v>3475</v>
      </c>
      <c r="K3513" s="27">
        <v>6.741247137856206</v>
      </c>
      <c r="L3513" s="37">
        <v>5.9813402454968134E-2</v>
      </c>
      <c r="M3513" s="27"/>
      <c r="N3513" s="27"/>
      <c r="O3513" s="27"/>
      <c r="P3513" s="27"/>
      <c r="Q3513" s="27"/>
      <c r="R3513" s="27"/>
      <c r="S3513" s="27"/>
      <c r="T3513" s="27"/>
      <c r="U3513" s="27"/>
      <c r="V3513" s="27"/>
      <c r="W3513" s="27"/>
      <c r="X3513" s="27"/>
      <c r="Y3513" s="27"/>
      <c r="Z3513" s="27"/>
      <c r="AA3513" s="27"/>
      <c r="AB3513" s="27"/>
      <c r="AC3513" s="27"/>
      <c r="AD3513" s="27"/>
      <c r="AE3513" s="27"/>
    </row>
    <row r="3514" spans="1:31" ht="15.75" customHeight="1" x14ac:dyDescent="0.2">
      <c r="A3514" s="22">
        <v>37788</v>
      </c>
      <c r="B3514" s="23">
        <f t="shared" ref="B3514:C3514" si="7033">LN(D3514)</f>
        <v>6.918398439080617</v>
      </c>
      <c r="C3514" s="23">
        <f t="shared" si="7033"/>
        <v>7.4184808977477941</v>
      </c>
      <c r="D3514" s="24">
        <v>1010.7</v>
      </c>
      <c r="E3514" s="24">
        <v>1666.5</v>
      </c>
      <c r="F3514" s="27">
        <f t="shared" ref="F3514:G3514" si="7034">LN(D3514/D3513)</f>
        <v>2.2108638207757891E-2</v>
      </c>
      <c r="G3514" s="27">
        <f t="shared" si="7034"/>
        <v>2.4356635433657362E-2</v>
      </c>
      <c r="H3514" s="27">
        <f t="shared" si="6646"/>
        <v>0.9325896412540472</v>
      </c>
      <c r="I3514" s="27"/>
      <c r="J3514" s="27">
        <v>3476</v>
      </c>
      <c r="K3514" s="27">
        <v>6.7562236399689528</v>
      </c>
      <c r="L3514" s="37">
        <v>6.2481822179672797E-2</v>
      </c>
      <c r="M3514" s="27"/>
      <c r="N3514" s="27"/>
      <c r="O3514" s="27"/>
      <c r="P3514" s="27"/>
      <c r="Q3514" s="27"/>
      <c r="R3514" s="27"/>
      <c r="S3514" s="27"/>
      <c r="T3514" s="27"/>
      <c r="U3514" s="27"/>
      <c r="V3514" s="27"/>
      <c r="W3514" s="27"/>
      <c r="X3514" s="27"/>
      <c r="Y3514" s="27"/>
      <c r="Z3514" s="27"/>
      <c r="AA3514" s="27"/>
      <c r="AB3514" s="27"/>
      <c r="AC3514" s="27"/>
      <c r="AD3514" s="27"/>
      <c r="AE3514" s="27"/>
    </row>
    <row r="3515" spans="1:31" ht="15.75" customHeight="1" x14ac:dyDescent="0.2">
      <c r="A3515" s="22">
        <v>37789</v>
      </c>
      <c r="B3515" s="23">
        <f t="shared" ref="B3515:C3515" si="7035">LN(D3515)</f>
        <v>6.9192885147958103</v>
      </c>
      <c r="C3515" s="23">
        <f t="shared" si="7035"/>
        <v>7.4196203623227905</v>
      </c>
      <c r="D3515" s="24">
        <v>1011.6</v>
      </c>
      <c r="E3515" s="24">
        <v>1668.4</v>
      </c>
      <c r="F3515" s="27">
        <f t="shared" ref="F3515:G3515" si="7036">LN(D3515/D3514)</f>
        <v>8.9007571519310834E-4</v>
      </c>
      <c r="G3515" s="27">
        <f t="shared" si="7036"/>
        <v>1.139464574995791E-3</v>
      </c>
      <c r="H3515" s="27">
        <f t="shared" si="6646"/>
        <v>0.93256638168878681</v>
      </c>
      <c r="I3515" s="27"/>
      <c r="J3515" s="27">
        <v>3477</v>
      </c>
      <c r="K3515" s="27">
        <v>6.7610818646601452</v>
      </c>
      <c r="L3515" s="37">
        <v>6.0897637300588059E-2</v>
      </c>
      <c r="M3515" s="27"/>
      <c r="N3515" s="27"/>
      <c r="O3515" s="27"/>
      <c r="P3515" s="27"/>
      <c r="Q3515" s="27"/>
      <c r="R3515" s="27"/>
      <c r="S3515" s="27"/>
      <c r="T3515" s="27"/>
      <c r="U3515" s="27"/>
      <c r="V3515" s="27"/>
      <c r="W3515" s="27"/>
      <c r="X3515" s="27"/>
      <c r="Y3515" s="27"/>
      <c r="Z3515" s="27"/>
      <c r="AA3515" s="27"/>
      <c r="AB3515" s="27"/>
      <c r="AC3515" s="27"/>
      <c r="AD3515" s="27"/>
      <c r="AE3515" s="27"/>
    </row>
    <row r="3516" spans="1:31" ht="15.75" customHeight="1" x14ac:dyDescent="0.2">
      <c r="A3516" s="22">
        <v>37790</v>
      </c>
      <c r="B3516" s="23">
        <f t="shared" ref="B3516:C3516" si="7037">LN(D3516)</f>
        <v>6.9177056098353047</v>
      </c>
      <c r="C3516" s="23">
        <f t="shared" si="7037"/>
        <v>7.4248213903375824</v>
      </c>
      <c r="D3516" s="24">
        <v>1010</v>
      </c>
      <c r="E3516" s="24">
        <v>1677.1</v>
      </c>
      <c r="F3516" s="27">
        <f t="shared" ref="F3516:G3516" si="7038">LN(D3516/D3515)</f>
        <v>-1.5829049605049798E-3</v>
      </c>
      <c r="G3516" s="27">
        <f t="shared" si="7038"/>
        <v>5.2010280147917866E-3</v>
      </c>
      <c r="H3516" s="27">
        <f t="shared" si="6646"/>
        <v>0.93169993541363549</v>
      </c>
      <c r="I3516" s="27"/>
      <c r="J3516" s="27">
        <v>3478</v>
      </c>
      <c r="K3516" s="27">
        <v>6.7573474469999217</v>
      </c>
      <c r="L3516" s="37">
        <v>6.3650968055933177E-2</v>
      </c>
      <c r="M3516" s="27"/>
      <c r="N3516" s="27"/>
      <c r="O3516" s="27"/>
      <c r="P3516" s="27"/>
      <c r="Q3516" s="27"/>
      <c r="R3516" s="27"/>
      <c r="S3516" s="27"/>
      <c r="T3516" s="27"/>
      <c r="U3516" s="27"/>
      <c r="V3516" s="27"/>
      <c r="W3516" s="27"/>
      <c r="X3516" s="27"/>
      <c r="Y3516" s="27"/>
      <c r="Z3516" s="27"/>
      <c r="AA3516" s="27"/>
      <c r="AB3516" s="27"/>
      <c r="AC3516" s="27"/>
      <c r="AD3516" s="27"/>
      <c r="AE3516" s="27"/>
    </row>
    <row r="3517" spans="1:31" ht="15.75" customHeight="1" x14ac:dyDescent="0.2">
      <c r="A3517" s="22">
        <v>37791</v>
      </c>
      <c r="B3517" s="23">
        <f t="shared" ref="B3517:C3517" si="7039">LN(D3517)</f>
        <v>6.9024411841583682</v>
      </c>
      <c r="C3517" s="23">
        <f t="shared" si="7039"/>
        <v>7.4076817218791273</v>
      </c>
      <c r="D3517" s="24">
        <v>994.7</v>
      </c>
      <c r="E3517" s="24">
        <v>1648.6</v>
      </c>
      <c r="F3517" s="27">
        <f t="shared" ref="F3517:G3517" si="7040">LN(D3517/D3516)</f>
        <v>-1.5264425676936777E-2</v>
      </c>
      <c r="G3517" s="27">
        <f t="shared" si="7040"/>
        <v>-1.7139668458454903E-2</v>
      </c>
      <c r="H3517" s="27">
        <f t="shared" si="6646"/>
        <v>0.93179505320423062</v>
      </c>
      <c r="I3517" s="27"/>
      <c r="J3517" s="27">
        <v>3479</v>
      </c>
      <c r="K3517" s="27">
        <v>6.7617202661225502</v>
      </c>
      <c r="L3517" s="37">
        <v>5.862355584861767E-2</v>
      </c>
      <c r="M3517" s="27"/>
      <c r="N3517" s="27"/>
      <c r="O3517" s="27"/>
      <c r="P3517" s="27"/>
      <c r="Q3517" s="27"/>
      <c r="R3517" s="27"/>
      <c r="S3517" s="27"/>
      <c r="T3517" s="27"/>
      <c r="U3517" s="27"/>
      <c r="V3517" s="27"/>
      <c r="W3517" s="27"/>
      <c r="X3517" s="27"/>
      <c r="Y3517" s="27"/>
      <c r="Z3517" s="27"/>
      <c r="AA3517" s="27"/>
      <c r="AB3517" s="27"/>
      <c r="AC3517" s="27"/>
      <c r="AD3517" s="27"/>
      <c r="AE3517" s="27"/>
    </row>
    <row r="3518" spans="1:31" ht="15.75" customHeight="1" x14ac:dyDescent="0.2">
      <c r="A3518" s="22">
        <v>37792</v>
      </c>
      <c r="B3518" s="23">
        <f t="shared" ref="B3518:C3518" si="7041">LN(D3518)</f>
        <v>6.9033455704934372</v>
      </c>
      <c r="C3518" s="23">
        <f t="shared" si="7041"/>
        <v>7.4053132757472238</v>
      </c>
      <c r="D3518" s="24">
        <v>995.6</v>
      </c>
      <c r="E3518" s="24">
        <v>1644.7</v>
      </c>
      <c r="F3518" s="27">
        <f t="shared" ref="F3518:G3518" si="7042">LN(D3518/D3517)</f>
        <v>9.0438633506855035E-4</v>
      </c>
      <c r="G3518" s="27">
        <f t="shared" si="7042"/>
        <v>-2.3684461319036696E-3</v>
      </c>
      <c r="H3518" s="27">
        <f t="shared" si="6646"/>
        <v>0.93221519649982176</v>
      </c>
      <c r="I3518" s="27"/>
      <c r="J3518" s="27">
        <v>3480</v>
      </c>
      <c r="K3518" s="27">
        <v>6.7776697922601112</v>
      </c>
      <c r="L3518" s="37">
        <v>5.7514793887190052E-2</v>
      </c>
      <c r="M3518" s="27"/>
      <c r="N3518" s="27"/>
      <c r="O3518" s="27"/>
      <c r="P3518" s="27"/>
      <c r="Q3518" s="27"/>
      <c r="R3518" s="27"/>
      <c r="S3518" s="27"/>
      <c r="T3518" s="27"/>
      <c r="U3518" s="27"/>
      <c r="V3518" s="27"/>
      <c r="W3518" s="27"/>
      <c r="X3518" s="27"/>
      <c r="Y3518" s="27"/>
      <c r="Z3518" s="27"/>
      <c r="AA3518" s="27"/>
      <c r="AB3518" s="27"/>
      <c r="AC3518" s="27"/>
      <c r="AD3518" s="27"/>
      <c r="AE3518" s="27"/>
    </row>
    <row r="3519" spans="1:31" ht="15.75" customHeight="1" x14ac:dyDescent="0.2">
      <c r="A3519" s="22">
        <v>37795</v>
      </c>
      <c r="B3519" s="23">
        <f t="shared" ref="B3519:C3519" si="7043">LN(D3519)</f>
        <v>6.8891838933967016</v>
      </c>
      <c r="C3519" s="23">
        <f t="shared" si="7043"/>
        <v>7.3844241460966336</v>
      </c>
      <c r="D3519" s="24">
        <v>981.6</v>
      </c>
      <c r="E3519" s="24">
        <v>1610.7</v>
      </c>
      <c r="F3519" s="27">
        <f t="shared" ref="F3519:G3519" si="7044">LN(D3519/D3518)</f>
        <v>-1.4161677096735228E-2</v>
      </c>
      <c r="G3519" s="27">
        <f t="shared" si="7044"/>
        <v>-2.0889129650589845E-2</v>
      </c>
      <c r="H3519" s="27">
        <f t="shared" si="6646"/>
        <v>0.93293447899228366</v>
      </c>
      <c r="I3519" s="27"/>
      <c r="J3519" s="27">
        <v>3481</v>
      </c>
      <c r="K3519" s="27">
        <v>6.7782948176095577</v>
      </c>
      <c r="L3519" s="37">
        <v>5.3119228115856565E-2</v>
      </c>
      <c r="M3519" s="27"/>
      <c r="N3519" s="27"/>
      <c r="O3519" s="27"/>
      <c r="P3519" s="27"/>
      <c r="Q3519" s="27"/>
      <c r="R3519" s="27"/>
      <c r="S3519" s="27"/>
      <c r="T3519" s="27"/>
      <c r="U3519" s="27"/>
      <c r="V3519" s="27"/>
      <c r="W3519" s="27"/>
      <c r="X3519" s="27"/>
      <c r="Y3519" s="27"/>
      <c r="Z3519" s="27"/>
      <c r="AA3519" s="27"/>
      <c r="AB3519" s="27"/>
      <c r="AC3519" s="27"/>
      <c r="AD3519" s="27"/>
      <c r="AE3519" s="27"/>
    </row>
    <row r="3520" spans="1:31" ht="15.75" customHeight="1" x14ac:dyDescent="0.2">
      <c r="A3520" s="22">
        <v>37796</v>
      </c>
      <c r="B3520" s="23">
        <f t="shared" ref="B3520:C3520" si="7045">LN(D3520)</f>
        <v>6.8910159549778394</v>
      </c>
      <c r="C3520" s="23">
        <f t="shared" si="7045"/>
        <v>7.3812527974821283</v>
      </c>
      <c r="D3520" s="24">
        <v>983.4</v>
      </c>
      <c r="E3520" s="24">
        <v>1605.6</v>
      </c>
      <c r="F3520" s="27">
        <f t="shared" ref="F3520:G3520" si="7046">LN(D3520/D3519)</f>
        <v>1.832061581137315E-3</v>
      </c>
      <c r="G3520" s="27">
        <f t="shared" si="7046"/>
        <v>-3.1713486145052493E-3</v>
      </c>
      <c r="H3520" s="27">
        <f t="shared" si="6646"/>
        <v>0.9335835181432186</v>
      </c>
      <c r="I3520" s="27"/>
      <c r="J3520" s="27">
        <v>3482</v>
      </c>
      <c r="K3520" s="27">
        <v>6.7884849638858062</v>
      </c>
      <c r="L3520" s="37">
        <v>5.1312621913103484E-2</v>
      </c>
      <c r="M3520" s="27"/>
      <c r="N3520" s="27"/>
      <c r="O3520" s="27"/>
      <c r="P3520" s="27"/>
      <c r="Q3520" s="27"/>
      <c r="R3520" s="27"/>
      <c r="S3520" s="27"/>
      <c r="T3520" s="27"/>
      <c r="U3520" s="27"/>
      <c r="V3520" s="27"/>
      <c r="W3520" s="27"/>
      <c r="X3520" s="27"/>
      <c r="Y3520" s="27"/>
      <c r="Z3520" s="27"/>
      <c r="AA3520" s="27"/>
      <c r="AB3520" s="27"/>
      <c r="AC3520" s="27"/>
      <c r="AD3520" s="27"/>
      <c r="AE3520" s="27"/>
    </row>
    <row r="3521" spans="1:31" ht="15.75" customHeight="1" x14ac:dyDescent="0.2">
      <c r="A3521" s="22">
        <v>37797</v>
      </c>
      <c r="B3521" s="23">
        <f t="shared" ref="B3521:C3521" si="7047">LN(D3521)</f>
        <v>6.8827451159779693</v>
      </c>
      <c r="C3521" s="23">
        <f t="shared" si="7047"/>
        <v>7.3793825893439697</v>
      </c>
      <c r="D3521" s="24">
        <v>975.3</v>
      </c>
      <c r="E3521" s="24">
        <v>1602.6</v>
      </c>
      <c r="F3521" s="27">
        <f t="shared" ref="F3521:G3521" si="7048">LN(D3521/D3520)</f>
        <v>-8.2708389998697278E-3</v>
      </c>
      <c r="G3521" s="27">
        <f t="shared" si="7048"/>
        <v>-1.8702081381581871E-3</v>
      </c>
      <c r="H3521" s="27">
        <f t="shared" si="6646"/>
        <v>0.93269931903474435</v>
      </c>
      <c r="I3521" s="27"/>
      <c r="J3521" s="27">
        <v>3483</v>
      </c>
      <c r="K3521" s="27">
        <v>6.7796993032460193</v>
      </c>
      <c r="L3521" s="37">
        <v>5.5055082851627191E-2</v>
      </c>
      <c r="M3521" s="27"/>
      <c r="N3521" s="27"/>
      <c r="O3521" s="27"/>
      <c r="P3521" s="27"/>
      <c r="Q3521" s="27"/>
      <c r="R3521" s="27"/>
      <c r="S3521" s="27"/>
      <c r="T3521" s="27"/>
      <c r="U3521" s="27"/>
      <c r="V3521" s="27"/>
      <c r="W3521" s="27"/>
      <c r="X3521" s="27"/>
      <c r="Y3521" s="27"/>
      <c r="Z3521" s="27"/>
      <c r="AA3521" s="27"/>
      <c r="AB3521" s="27"/>
      <c r="AC3521" s="27"/>
      <c r="AD3521" s="27"/>
      <c r="AE3521" s="27"/>
    </row>
    <row r="3522" spans="1:31" ht="15.75" customHeight="1" x14ac:dyDescent="0.2">
      <c r="A3522" s="22">
        <v>37798</v>
      </c>
      <c r="B3522" s="23">
        <f t="shared" ref="B3522:C3522" si="7049">LN(D3522)</f>
        <v>6.8934534942712773</v>
      </c>
      <c r="C3522" s="23">
        <f t="shared" si="7049"/>
        <v>7.3987862754199485</v>
      </c>
      <c r="D3522" s="24">
        <v>985.8</v>
      </c>
      <c r="E3522" s="24">
        <v>1634</v>
      </c>
      <c r="F3522" s="27">
        <f t="shared" ref="F3522:G3522" si="7050">LN(D3522/D3521)</f>
        <v>1.0708378293308047E-2</v>
      </c>
      <c r="G3522" s="27">
        <f t="shared" si="7050"/>
        <v>1.9403686075978144E-2</v>
      </c>
      <c r="H3522" s="27">
        <f t="shared" si="6646"/>
        <v>0.9317005840772189</v>
      </c>
      <c r="I3522" s="27"/>
      <c r="J3522" s="27">
        <v>3484</v>
      </c>
      <c r="K3522" s="27">
        <v>6.7707613838195764</v>
      </c>
      <c r="L3522" s="37">
        <v>5.382965390179173E-2</v>
      </c>
      <c r="M3522" s="27"/>
      <c r="N3522" s="27"/>
      <c r="O3522" s="27"/>
      <c r="P3522" s="27"/>
      <c r="Q3522" s="27"/>
      <c r="R3522" s="27"/>
      <c r="S3522" s="27"/>
      <c r="T3522" s="27"/>
      <c r="U3522" s="27"/>
      <c r="V3522" s="27"/>
      <c r="W3522" s="27"/>
      <c r="X3522" s="27"/>
      <c r="Y3522" s="27"/>
      <c r="Z3522" s="27"/>
      <c r="AA3522" s="27"/>
      <c r="AB3522" s="27"/>
      <c r="AC3522" s="27"/>
      <c r="AD3522" s="27"/>
      <c r="AE3522" s="27"/>
    </row>
    <row r="3523" spans="1:31" ht="15.75" customHeight="1" x14ac:dyDescent="0.2">
      <c r="A3523" s="22">
        <v>37799</v>
      </c>
      <c r="B3523" s="23">
        <f t="shared" ref="B3523:C3523" si="7051">LN(D3523)</f>
        <v>6.8836674834530474</v>
      </c>
      <c r="C3523" s="23">
        <f t="shared" si="7051"/>
        <v>7.3933861641135721</v>
      </c>
      <c r="D3523" s="24">
        <v>976.2</v>
      </c>
      <c r="E3523" s="24">
        <v>1625.2</v>
      </c>
      <c r="F3523" s="27">
        <f t="shared" ref="F3523:G3523" si="7052">LN(D3523/D3522)</f>
        <v>-9.7860108182302435E-3</v>
      </c>
      <c r="G3523" s="27">
        <f t="shared" si="7052"/>
        <v>-5.4001113063764884E-3</v>
      </c>
      <c r="H3523" s="27">
        <f t="shared" si="6646"/>
        <v>0.93105747902975422</v>
      </c>
      <c r="I3523" s="27"/>
      <c r="J3523" s="27">
        <v>3485</v>
      </c>
      <c r="K3523" s="27">
        <v>6.7866326802299435</v>
      </c>
      <c r="L3523" s="37">
        <v>5.2201153285771795E-2</v>
      </c>
      <c r="M3523" s="27"/>
      <c r="N3523" s="27"/>
      <c r="O3523" s="27"/>
      <c r="P3523" s="27"/>
      <c r="Q3523" s="27"/>
      <c r="R3523" s="27"/>
      <c r="S3523" s="27"/>
      <c r="T3523" s="27"/>
      <c r="U3523" s="27"/>
      <c r="V3523" s="27"/>
      <c r="W3523" s="27"/>
      <c r="X3523" s="27"/>
      <c r="Y3523" s="27"/>
      <c r="Z3523" s="27"/>
      <c r="AA3523" s="27"/>
      <c r="AB3523" s="27"/>
      <c r="AC3523" s="27"/>
      <c r="AD3523" s="27"/>
      <c r="AE3523" s="27"/>
    </row>
    <row r="3524" spans="1:31" ht="15.75" customHeight="1" x14ac:dyDescent="0.2">
      <c r="A3524" s="22">
        <v>37802</v>
      </c>
      <c r="B3524" s="23">
        <f t="shared" ref="B3524:C3524" si="7053">LN(D3524)</f>
        <v>6.8819245189476153</v>
      </c>
      <c r="C3524" s="23">
        <f t="shared" si="7053"/>
        <v>7.3919083313322922</v>
      </c>
      <c r="D3524" s="24">
        <v>974.5</v>
      </c>
      <c r="E3524" s="24">
        <v>1622.8</v>
      </c>
      <c r="F3524" s="27">
        <f t="shared" ref="F3524:G3524" si="7054">LN(D3524/D3523)</f>
        <v>-1.7429645054317152E-3</v>
      </c>
      <c r="G3524" s="27">
        <f t="shared" si="7054"/>
        <v>-1.4778327812795633E-3</v>
      </c>
      <c r="H3524" s="27">
        <f t="shared" si="6646"/>
        <v>0.93100782781315161</v>
      </c>
      <c r="I3524" s="27"/>
      <c r="J3524" s="27">
        <v>3486</v>
      </c>
      <c r="K3524" s="27">
        <v>6.7975288346949947</v>
      </c>
      <c r="L3524" s="37">
        <v>5.3761907306015821E-2</v>
      </c>
      <c r="M3524" s="27"/>
      <c r="N3524" s="27"/>
      <c r="O3524" s="27"/>
      <c r="P3524" s="27"/>
      <c r="Q3524" s="27"/>
      <c r="R3524" s="27"/>
      <c r="S3524" s="27"/>
      <c r="T3524" s="27"/>
      <c r="U3524" s="27"/>
      <c r="V3524" s="27"/>
      <c r="W3524" s="27"/>
      <c r="X3524" s="27"/>
      <c r="Y3524" s="27"/>
      <c r="Z3524" s="27"/>
      <c r="AA3524" s="27"/>
      <c r="AB3524" s="27"/>
      <c r="AC3524" s="27"/>
      <c r="AD3524" s="27"/>
      <c r="AE3524" s="27"/>
    </row>
    <row r="3525" spans="1:31" ht="15.75" customHeight="1" x14ac:dyDescent="0.2">
      <c r="A3525" s="22">
        <v>37803</v>
      </c>
      <c r="B3525" s="23">
        <f t="shared" ref="B3525:C3525" si="7055">LN(D3525)</f>
        <v>6.8898967606808235</v>
      </c>
      <c r="C3525" s="23">
        <f t="shared" si="7055"/>
        <v>7.4025124945690628</v>
      </c>
      <c r="D3525" s="24">
        <v>982.3</v>
      </c>
      <c r="E3525" s="24">
        <v>1640.1</v>
      </c>
      <c r="F3525" s="27">
        <f t="shared" ref="F3525:G3525" si="7056">LN(D3525/D3524)</f>
        <v>7.9722417332084433E-3</v>
      </c>
      <c r="G3525" s="27">
        <f t="shared" si="7056"/>
        <v>1.0604163236771063E-2</v>
      </c>
      <c r="H3525" s="27">
        <f t="shared" si="6646"/>
        <v>0.93075111534572541</v>
      </c>
      <c r="I3525" s="27"/>
      <c r="J3525" s="27">
        <v>3487</v>
      </c>
      <c r="K3525" s="27">
        <v>6.7966138754278322</v>
      </c>
      <c r="L3525" s="37">
        <v>5.1709819784877986E-2</v>
      </c>
      <c r="M3525" s="27"/>
      <c r="N3525" s="27"/>
      <c r="O3525" s="27"/>
      <c r="P3525" s="27"/>
      <c r="Q3525" s="27"/>
      <c r="R3525" s="27"/>
      <c r="S3525" s="27"/>
      <c r="T3525" s="27"/>
      <c r="U3525" s="27"/>
      <c r="V3525" s="27"/>
      <c r="W3525" s="27"/>
      <c r="X3525" s="27"/>
      <c r="Y3525" s="27"/>
      <c r="Z3525" s="27"/>
      <c r="AA3525" s="27"/>
      <c r="AB3525" s="27"/>
      <c r="AC3525" s="27"/>
      <c r="AD3525" s="27"/>
      <c r="AE3525" s="27"/>
    </row>
    <row r="3526" spans="1:31" ht="15.75" customHeight="1" x14ac:dyDescent="0.2">
      <c r="A3526" s="22">
        <v>37804</v>
      </c>
      <c r="B3526" s="23">
        <f t="shared" ref="B3526:C3526" si="7057">LN(D3526)</f>
        <v>6.9014353502373176</v>
      </c>
      <c r="C3526" s="23">
        <f t="shared" si="7057"/>
        <v>7.4257749633283687</v>
      </c>
      <c r="D3526" s="24">
        <v>993.7</v>
      </c>
      <c r="E3526" s="24">
        <v>1678.7</v>
      </c>
      <c r="F3526" s="27">
        <f t="shared" ref="F3526:G3526" si="7058">LN(D3526/D3525)</f>
        <v>1.1538589556493806E-2</v>
      </c>
      <c r="G3526" s="27">
        <f t="shared" si="7058"/>
        <v>2.3262468759305079E-2</v>
      </c>
      <c r="H3526" s="27">
        <f t="shared" si="6646"/>
        <v>0.92938924008868262</v>
      </c>
      <c r="I3526" s="27"/>
      <c r="J3526" s="27">
        <v>3488</v>
      </c>
      <c r="K3526" s="27">
        <v>6.7942197626590914</v>
      </c>
      <c r="L3526" s="37">
        <v>5.0808686414741011E-2</v>
      </c>
      <c r="M3526" s="27"/>
      <c r="N3526" s="27"/>
      <c r="O3526" s="27"/>
      <c r="P3526" s="27"/>
      <c r="Q3526" s="27"/>
      <c r="R3526" s="27"/>
      <c r="S3526" s="27"/>
      <c r="T3526" s="27"/>
      <c r="U3526" s="27"/>
      <c r="V3526" s="27"/>
      <c r="W3526" s="27"/>
      <c r="X3526" s="27"/>
      <c r="Y3526" s="27"/>
      <c r="Z3526" s="27"/>
      <c r="AA3526" s="27"/>
      <c r="AB3526" s="27"/>
      <c r="AC3526" s="27"/>
      <c r="AD3526" s="27"/>
      <c r="AE3526" s="27"/>
    </row>
    <row r="3527" spans="1:31" ht="15.75" customHeight="1" x14ac:dyDescent="0.2">
      <c r="A3527" s="22">
        <v>37805</v>
      </c>
      <c r="B3527" s="23">
        <f t="shared" ref="B3527:C3527" si="7059">LN(D3527)</f>
        <v>6.8933520486713933</v>
      </c>
      <c r="C3527" s="23">
        <f t="shared" si="7059"/>
        <v>7.4166189794345874</v>
      </c>
      <c r="D3527" s="24">
        <v>985.7</v>
      </c>
      <c r="E3527" s="24">
        <v>1663.4</v>
      </c>
      <c r="F3527" s="27">
        <f t="shared" ref="F3527:G3527" si="7060">LN(D3527/D3526)</f>
        <v>-8.0833015659243692E-3</v>
      </c>
      <c r="G3527" s="27">
        <f t="shared" si="7060"/>
        <v>-9.1559838937810903E-3</v>
      </c>
      <c r="H3527" s="27">
        <f t="shared" si="6646"/>
        <v>0.92944670176341104</v>
      </c>
      <c r="I3527" s="27"/>
      <c r="J3527" s="27">
        <v>3489</v>
      </c>
      <c r="K3527" s="27">
        <v>6.8025420896035884</v>
      </c>
      <c r="L3527" s="37">
        <v>5.0334527868558965E-2</v>
      </c>
      <c r="M3527" s="27"/>
      <c r="N3527" s="27"/>
      <c r="O3527" s="27"/>
      <c r="P3527" s="27"/>
      <c r="Q3527" s="27"/>
      <c r="R3527" s="27"/>
      <c r="S3527" s="27"/>
      <c r="T3527" s="27"/>
      <c r="U3527" s="27"/>
      <c r="V3527" s="27"/>
      <c r="W3527" s="27"/>
      <c r="X3527" s="27"/>
      <c r="Y3527" s="27"/>
      <c r="Z3527" s="27"/>
      <c r="AA3527" s="27"/>
      <c r="AB3527" s="27"/>
      <c r="AC3527" s="27"/>
      <c r="AD3527" s="27"/>
      <c r="AE3527" s="27"/>
    </row>
    <row r="3528" spans="1:31" ht="15.75" customHeight="1" x14ac:dyDescent="0.2">
      <c r="A3528" s="22">
        <v>37806</v>
      </c>
      <c r="B3528" s="23">
        <f t="shared" ref="B3528:C3528" si="7061">LN(D3528)</f>
        <v>6.8933520486713933</v>
      </c>
      <c r="C3528" s="23">
        <f t="shared" si="7061"/>
        <v>7.4166189794345874</v>
      </c>
      <c r="D3528" s="24">
        <v>985.7</v>
      </c>
      <c r="E3528" s="24">
        <v>1663.4</v>
      </c>
      <c r="F3528" s="27">
        <f t="shared" ref="F3528:G3528" si="7062">LN(D3528/D3527)</f>
        <v>0</v>
      </c>
      <c r="G3528" s="27">
        <f t="shared" si="7062"/>
        <v>0</v>
      </c>
      <c r="H3528" s="27">
        <f t="shared" si="6646"/>
        <v>0.92944670176341104</v>
      </c>
      <c r="I3528" s="27"/>
      <c r="J3528" s="27">
        <v>3490</v>
      </c>
      <c r="K3528" s="27">
        <v>6.7960542069036798</v>
      </c>
      <c r="L3528" s="37">
        <v>5.4389705365343488E-2</v>
      </c>
      <c r="M3528" s="27"/>
      <c r="N3528" s="27"/>
      <c r="O3528" s="27"/>
      <c r="P3528" s="27"/>
      <c r="Q3528" s="27"/>
      <c r="R3528" s="27"/>
      <c r="S3528" s="27"/>
      <c r="T3528" s="27"/>
      <c r="U3528" s="27"/>
      <c r="V3528" s="27"/>
      <c r="W3528" s="27"/>
      <c r="X3528" s="27"/>
      <c r="Y3528" s="27"/>
      <c r="Z3528" s="27"/>
      <c r="AA3528" s="27"/>
      <c r="AB3528" s="27"/>
      <c r="AC3528" s="27"/>
      <c r="AD3528" s="27"/>
      <c r="AE3528" s="27"/>
    </row>
    <row r="3529" spans="1:31" ht="15.75" customHeight="1" x14ac:dyDescent="0.2">
      <c r="A3529" s="22">
        <v>37809</v>
      </c>
      <c r="B3529" s="23">
        <f t="shared" ref="B3529:C3529" si="7063">LN(D3529)</f>
        <v>6.9121456272834303</v>
      </c>
      <c r="C3529" s="23">
        <f t="shared" si="7063"/>
        <v>7.4504864637591117</v>
      </c>
      <c r="D3529" s="24">
        <v>1004.4</v>
      </c>
      <c r="E3529" s="24">
        <v>1720.7</v>
      </c>
      <c r="F3529" s="27">
        <f t="shared" ref="F3529:G3529" si="7064">LN(D3529/D3528)</f>
        <v>1.8793578612036583E-2</v>
      </c>
      <c r="G3529" s="27">
        <f t="shared" si="7064"/>
        <v>3.3867484324524855E-2</v>
      </c>
      <c r="H3529" s="27">
        <f t="shared" si="6646"/>
        <v>0.92774420313434625</v>
      </c>
      <c r="I3529" s="27"/>
      <c r="J3529" s="27">
        <v>3491</v>
      </c>
      <c r="K3529" s="27">
        <v>6.7723892976984565</v>
      </c>
      <c r="L3529" s="37">
        <v>5.2744952595343619E-2</v>
      </c>
      <c r="M3529" s="27"/>
      <c r="N3529" s="27"/>
      <c r="O3529" s="27"/>
      <c r="P3529" s="27"/>
      <c r="Q3529" s="27"/>
      <c r="R3529" s="27"/>
      <c r="S3529" s="27"/>
      <c r="T3529" s="27"/>
      <c r="U3529" s="27"/>
      <c r="V3529" s="27"/>
      <c r="W3529" s="27"/>
      <c r="X3529" s="27"/>
      <c r="Y3529" s="27"/>
      <c r="Z3529" s="27"/>
      <c r="AA3529" s="27"/>
      <c r="AB3529" s="27"/>
      <c r="AC3529" s="27"/>
      <c r="AD3529" s="27"/>
      <c r="AE3529" s="27"/>
    </row>
    <row r="3530" spans="1:31" ht="15.75" customHeight="1" x14ac:dyDescent="0.2">
      <c r="A3530" s="22">
        <v>37810</v>
      </c>
      <c r="B3530" s="23">
        <f t="shared" ref="B3530:C3530" si="7065">LN(D3530)</f>
        <v>6.9155250162464981</v>
      </c>
      <c r="C3530" s="23">
        <f t="shared" si="7065"/>
        <v>7.4653118052357339</v>
      </c>
      <c r="D3530" s="24">
        <v>1007.8</v>
      </c>
      <c r="E3530" s="24">
        <v>1746.4</v>
      </c>
      <c r="F3530" s="27">
        <f t="shared" ref="F3530:G3530" si="7066">LN(D3530/D3529)</f>
        <v>3.3793889630676856E-3</v>
      </c>
      <c r="G3530" s="27">
        <f t="shared" si="7066"/>
        <v>1.4825341476622103E-2</v>
      </c>
      <c r="H3530" s="27">
        <f t="shared" si="6646"/>
        <v>0.92635447743741295</v>
      </c>
      <c r="I3530" s="27"/>
      <c r="J3530" s="27">
        <v>3492</v>
      </c>
      <c r="K3530" s="27">
        <v>6.7714969898392807</v>
      </c>
      <c r="L3530" s="37">
        <v>5.2550540069371543E-2</v>
      </c>
      <c r="M3530" s="27"/>
      <c r="N3530" s="27"/>
      <c r="O3530" s="27"/>
      <c r="P3530" s="27"/>
      <c r="Q3530" s="27"/>
      <c r="R3530" s="27"/>
      <c r="S3530" s="27"/>
      <c r="T3530" s="27"/>
      <c r="U3530" s="27"/>
      <c r="V3530" s="27"/>
      <c r="W3530" s="27"/>
      <c r="X3530" s="27"/>
      <c r="Y3530" s="27"/>
      <c r="Z3530" s="27"/>
      <c r="AA3530" s="27"/>
      <c r="AB3530" s="27"/>
      <c r="AC3530" s="27"/>
      <c r="AD3530" s="27"/>
      <c r="AE3530" s="27"/>
    </row>
    <row r="3531" spans="1:31" ht="15.75" customHeight="1" x14ac:dyDescent="0.2">
      <c r="A3531" s="22">
        <v>37811</v>
      </c>
      <c r="B3531" s="23">
        <f t="shared" ref="B3531:C3531" si="7067">LN(D3531)</f>
        <v>6.9099528625256239</v>
      </c>
      <c r="C3531" s="23">
        <f t="shared" si="7067"/>
        <v>7.4658842478639942</v>
      </c>
      <c r="D3531" s="24">
        <v>1002.2</v>
      </c>
      <c r="E3531" s="24">
        <v>1747.4</v>
      </c>
      <c r="F3531" s="27">
        <f t="shared" ref="F3531:G3531" si="7068">LN(D3531/D3530)</f>
        <v>-5.5721537208733669E-3</v>
      </c>
      <c r="G3531" s="27">
        <f t="shared" si="7068"/>
        <v>5.7244262826013992E-4</v>
      </c>
      <c r="H3531" s="27">
        <f t="shared" si="6646"/>
        <v>0.9255371009137433</v>
      </c>
      <c r="I3531" s="27"/>
      <c r="J3531" s="27">
        <v>3493</v>
      </c>
      <c r="K3531" s="27">
        <v>6.7708665127115095</v>
      </c>
      <c r="L3531" s="37">
        <v>5.7195997361379369E-2</v>
      </c>
      <c r="M3531" s="27"/>
      <c r="N3531" s="27"/>
      <c r="O3531" s="27"/>
      <c r="P3531" s="27"/>
      <c r="Q3531" s="27"/>
      <c r="R3531" s="27"/>
      <c r="S3531" s="27"/>
      <c r="T3531" s="27"/>
      <c r="U3531" s="27"/>
      <c r="V3531" s="27"/>
      <c r="W3531" s="27"/>
      <c r="X3531" s="27"/>
      <c r="Y3531" s="27"/>
      <c r="Z3531" s="27"/>
      <c r="AA3531" s="27"/>
      <c r="AB3531" s="27"/>
      <c r="AC3531" s="27"/>
      <c r="AD3531" s="27"/>
      <c r="AE3531" s="27"/>
    </row>
    <row r="3532" spans="1:31" ht="15.75" customHeight="1" x14ac:dyDescent="0.2">
      <c r="A3532" s="22">
        <v>37812</v>
      </c>
      <c r="B3532" s="23">
        <f t="shared" ref="B3532:C3532" si="7069">LN(D3532)</f>
        <v>6.896390948903087</v>
      </c>
      <c r="C3532" s="23">
        <f t="shared" si="7069"/>
        <v>7.4476347231388651</v>
      </c>
      <c r="D3532" s="24">
        <v>988.7</v>
      </c>
      <c r="E3532" s="24">
        <v>1715.8</v>
      </c>
      <c r="F3532" s="27">
        <f t="shared" ref="F3532:G3532" si="7070">LN(D3532/D3531)</f>
        <v>-1.3561913622536975E-2</v>
      </c>
      <c r="G3532" s="27">
        <f t="shared" si="7070"/>
        <v>-1.8249524725129439E-2</v>
      </c>
      <c r="H3532" s="27">
        <f t="shared" si="6646"/>
        <v>0.92598404799269585</v>
      </c>
      <c r="I3532" s="27"/>
      <c r="J3532" s="27">
        <v>3494</v>
      </c>
      <c r="K3532" s="27">
        <v>6.7801149638226379</v>
      </c>
      <c r="L3532" s="37">
        <v>5.7003235560058485E-2</v>
      </c>
      <c r="M3532" s="27"/>
      <c r="N3532" s="27"/>
      <c r="O3532" s="27"/>
      <c r="P3532" s="27"/>
      <c r="Q3532" s="27"/>
      <c r="R3532" s="27"/>
      <c r="S3532" s="27"/>
      <c r="T3532" s="27"/>
      <c r="U3532" s="27"/>
      <c r="V3532" s="27"/>
      <c r="W3532" s="27"/>
      <c r="X3532" s="27"/>
      <c r="Y3532" s="27"/>
      <c r="Z3532" s="27"/>
      <c r="AA3532" s="27"/>
      <c r="AB3532" s="27"/>
      <c r="AC3532" s="27"/>
      <c r="AD3532" s="27"/>
      <c r="AE3532" s="27"/>
    </row>
    <row r="3533" spans="1:31" ht="15.75" customHeight="1" x14ac:dyDescent="0.2">
      <c r="A3533" s="22">
        <v>37813</v>
      </c>
      <c r="B3533" s="23">
        <f t="shared" ref="B3533:C3533" si="7071">LN(D3533)</f>
        <v>6.9058534716925406</v>
      </c>
      <c r="C3533" s="23">
        <f t="shared" si="7071"/>
        <v>7.4581284855506276</v>
      </c>
      <c r="D3533" s="24">
        <v>998.1</v>
      </c>
      <c r="E3533" s="24">
        <v>1733.9</v>
      </c>
      <c r="F3533" s="27">
        <f t="shared" ref="F3533:G3533" si="7072">LN(D3533/D3532)</f>
        <v>9.4625227894534879E-3</v>
      </c>
      <c r="G3533" s="27">
        <f t="shared" si="7072"/>
        <v>1.0493762411762324E-2</v>
      </c>
      <c r="H3533" s="27">
        <f t="shared" si="6646"/>
        <v>0.92594991961749329</v>
      </c>
      <c r="I3533" s="27"/>
      <c r="J3533" s="27">
        <v>3495</v>
      </c>
      <c r="K3533" s="27">
        <v>6.7814124828442708</v>
      </c>
      <c r="L3533" s="37">
        <v>5.7207057303004127E-2</v>
      </c>
      <c r="M3533" s="27"/>
      <c r="N3533" s="27"/>
      <c r="O3533" s="27"/>
      <c r="P3533" s="27"/>
      <c r="Q3533" s="27"/>
      <c r="R3533" s="27"/>
      <c r="S3533" s="27"/>
      <c r="T3533" s="27"/>
      <c r="U3533" s="27"/>
      <c r="V3533" s="27"/>
      <c r="W3533" s="27"/>
      <c r="X3533" s="27"/>
      <c r="Y3533" s="27"/>
      <c r="Z3533" s="27"/>
      <c r="AA3533" s="27"/>
      <c r="AB3533" s="27"/>
      <c r="AC3533" s="27"/>
      <c r="AD3533" s="27"/>
      <c r="AE3533" s="27"/>
    </row>
    <row r="3534" spans="1:31" ht="15.75" customHeight="1" x14ac:dyDescent="0.2">
      <c r="A3534" s="22">
        <v>37816</v>
      </c>
      <c r="B3534" s="23">
        <f t="shared" ref="B3534:C3534" si="7073">LN(D3534)</f>
        <v>6.9115480772208331</v>
      </c>
      <c r="C3534" s="23">
        <f t="shared" si="7073"/>
        <v>7.4701101692920586</v>
      </c>
      <c r="D3534" s="24">
        <v>1003.8</v>
      </c>
      <c r="E3534" s="24">
        <v>1754.8</v>
      </c>
      <c r="F3534" s="27">
        <f t="shared" ref="F3534:G3534" si="7074">LN(D3534/D3533)</f>
        <v>5.6946055282925461E-3</v>
      </c>
      <c r="G3534" s="27">
        <f t="shared" si="7074"/>
        <v>1.1981683741431586E-2</v>
      </c>
      <c r="H3534" s="27">
        <f t="shared" si="6646"/>
        <v>0.92522706099203889</v>
      </c>
      <c r="I3534" s="27"/>
      <c r="J3534" s="27">
        <v>3496</v>
      </c>
      <c r="K3534" s="27">
        <v>6.7814124828442708</v>
      </c>
      <c r="L3534" s="37">
        <v>5.7207057303004127E-2</v>
      </c>
      <c r="M3534" s="27"/>
      <c r="N3534" s="27"/>
      <c r="O3534" s="27"/>
      <c r="P3534" s="27"/>
      <c r="Q3534" s="27"/>
      <c r="R3534" s="27"/>
      <c r="S3534" s="27"/>
      <c r="T3534" s="27"/>
      <c r="U3534" s="27"/>
      <c r="V3534" s="27"/>
      <c r="W3534" s="27"/>
      <c r="X3534" s="27"/>
      <c r="Y3534" s="27"/>
      <c r="Z3534" s="27"/>
      <c r="AA3534" s="27"/>
      <c r="AB3534" s="27"/>
      <c r="AC3534" s="27"/>
      <c r="AD3534" s="27"/>
      <c r="AE3534" s="27"/>
    </row>
    <row r="3535" spans="1:31" ht="15.75" customHeight="1" x14ac:dyDescent="0.2">
      <c r="A3535" s="22">
        <v>37817</v>
      </c>
      <c r="B3535" s="23">
        <f t="shared" ref="B3535:C3535" si="7075">LN(D3535)</f>
        <v>6.9081551990034642</v>
      </c>
      <c r="C3535" s="23">
        <f t="shared" si="7075"/>
        <v>7.4691979685446546</v>
      </c>
      <c r="D3535" s="24">
        <v>1000.4</v>
      </c>
      <c r="E3535" s="24">
        <v>1753.2</v>
      </c>
      <c r="F3535" s="27">
        <f t="shared" ref="F3535:G3535" si="7076">LN(D3535/D3534)</f>
        <v>-3.3928782173693181E-3</v>
      </c>
      <c r="G3535" s="27">
        <f t="shared" si="7076"/>
        <v>-9.1220074740477127E-4</v>
      </c>
      <c r="H3535" s="27">
        <f t="shared" si="6646"/>
        <v>0.92488580810095899</v>
      </c>
      <c r="I3535" s="27"/>
      <c r="J3535" s="27">
        <v>3497</v>
      </c>
      <c r="K3535" s="27">
        <v>6.8052128206697065</v>
      </c>
      <c r="L3535" s="37">
        <v>5.2721763328474225E-2</v>
      </c>
      <c r="M3535" s="27"/>
      <c r="N3535" s="27"/>
      <c r="O3535" s="27"/>
      <c r="P3535" s="27"/>
      <c r="Q3535" s="27"/>
      <c r="R3535" s="27"/>
      <c r="S3535" s="27"/>
      <c r="T3535" s="27"/>
      <c r="U3535" s="27"/>
      <c r="V3535" s="27"/>
      <c r="W3535" s="27"/>
      <c r="X3535" s="27"/>
      <c r="Y3535" s="27"/>
      <c r="Z3535" s="27"/>
      <c r="AA3535" s="27"/>
      <c r="AB3535" s="27"/>
      <c r="AC3535" s="27"/>
      <c r="AD3535" s="27"/>
      <c r="AE3535" s="27"/>
    </row>
    <row r="3536" spans="1:31" ht="15.75" customHeight="1" x14ac:dyDescent="0.2">
      <c r="A3536" s="22">
        <v>37818</v>
      </c>
      <c r="B3536" s="23">
        <f t="shared" ref="B3536:C3536" si="7077">LN(D3536)</f>
        <v>6.9017372066565743</v>
      </c>
      <c r="C3536" s="23">
        <f t="shared" si="7077"/>
        <v>7.4661703463410412</v>
      </c>
      <c r="D3536" s="24">
        <v>994</v>
      </c>
      <c r="E3536" s="24">
        <v>1747.9</v>
      </c>
      <c r="F3536" s="27">
        <f t="shared" ref="F3536:G3536" si="7078">LN(D3536/D3535)</f>
        <v>-6.41799234688991E-3</v>
      </c>
      <c r="G3536" s="27">
        <f t="shared" si="7078"/>
        <v>-3.0276222036132124E-3</v>
      </c>
      <c r="H3536" s="27">
        <f t="shared" si="6646"/>
        <v>0.92440125077495994</v>
      </c>
      <c r="I3536" s="27"/>
      <c r="J3536" s="27">
        <v>3498</v>
      </c>
      <c r="K3536" s="27">
        <v>6.8085259526284725</v>
      </c>
      <c r="L3536" s="37">
        <v>5.1298792596115028E-2</v>
      </c>
      <c r="M3536" s="27"/>
      <c r="N3536" s="27"/>
      <c r="O3536" s="27"/>
      <c r="P3536" s="27"/>
      <c r="Q3536" s="27"/>
      <c r="R3536" s="27"/>
      <c r="S3536" s="27"/>
      <c r="T3536" s="27"/>
      <c r="U3536" s="27"/>
      <c r="V3536" s="27"/>
      <c r="W3536" s="27"/>
      <c r="X3536" s="27"/>
      <c r="Y3536" s="27"/>
      <c r="Z3536" s="27"/>
      <c r="AA3536" s="27"/>
      <c r="AB3536" s="27"/>
      <c r="AC3536" s="27"/>
      <c r="AD3536" s="27"/>
      <c r="AE3536" s="27"/>
    </row>
    <row r="3537" spans="1:31" ht="15.75" customHeight="1" x14ac:dyDescent="0.2">
      <c r="A3537" s="22">
        <v>37819</v>
      </c>
      <c r="B3537" s="23">
        <f t="shared" ref="B3537:C3537" si="7079">LN(D3537)</f>
        <v>6.889285762698476</v>
      </c>
      <c r="C3537" s="23">
        <f t="shared" si="7079"/>
        <v>7.4372063668712922</v>
      </c>
      <c r="D3537" s="24">
        <v>981.7</v>
      </c>
      <c r="E3537" s="24">
        <v>1698</v>
      </c>
      <c r="F3537" s="27">
        <f t="shared" ref="F3537:G3537" si="7080">LN(D3537/D3536)</f>
        <v>-1.2451443958098243E-2</v>
      </c>
      <c r="G3537" s="27">
        <f t="shared" si="7080"/>
        <v>-2.8963979469748248E-2</v>
      </c>
      <c r="H3537" s="27">
        <f t="shared" si="6646"/>
        <v>0.92632709418774439</v>
      </c>
      <c r="I3537" s="27"/>
      <c r="J3537" s="27">
        <v>3499</v>
      </c>
      <c r="K3537" s="27">
        <v>6.8143650000084017</v>
      </c>
      <c r="L3537" s="37">
        <v>4.1675843287056757E-2</v>
      </c>
      <c r="M3537" s="27"/>
      <c r="N3537" s="27"/>
      <c r="O3537" s="27"/>
      <c r="P3537" s="27"/>
      <c r="Q3537" s="27"/>
      <c r="R3537" s="27"/>
      <c r="S3537" s="27"/>
      <c r="T3537" s="27"/>
      <c r="U3537" s="27"/>
      <c r="V3537" s="27"/>
      <c r="W3537" s="27"/>
      <c r="X3537" s="27"/>
      <c r="Y3537" s="27"/>
      <c r="Z3537" s="27"/>
      <c r="AA3537" s="27"/>
      <c r="AB3537" s="27"/>
      <c r="AC3537" s="27"/>
      <c r="AD3537" s="27"/>
      <c r="AE3537" s="27"/>
    </row>
    <row r="3538" spans="1:31" ht="15.75" customHeight="1" x14ac:dyDescent="0.2">
      <c r="A3538" s="22">
        <v>37820</v>
      </c>
      <c r="B3538" s="23">
        <f t="shared" ref="B3538:C3538" si="7081">LN(D3538)</f>
        <v>6.9010327332213102</v>
      </c>
      <c r="C3538" s="23">
        <f t="shared" si="7081"/>
        <v>7.4433710715553465</v>
      </c>
      <c r="D3538" s="24">
        <v>993.3</v>
      </c>
      <c r="E3538" s="24">
        <v>1708.5</v>
      </c>
      <c r="F3538" s="27">
        <f t="shared" ref="F3538:G3538" si="7082">LN(D3538/D3537)</f>
        <v>1.1746970522834386E-2</v>
      </c>
      <c r="G3538" s="27">
        <f t="shared" si="7082"/>
        <v>6.1647046840539402E-3</v>
      </c>
      <c r="H3538" s="27">
        <f t="shared" si="6646"/>
        <v>0.92713807586369457</v>
      </c>
      <c r="I3538" s="27"/>
      <c r="J3538" s="27">
        <v>3500</v>
      </c>
      <c r="K3538" s="27">
        <v>6.8247373628160002</v>
      </c>
      <c r="L3538" s="37">
        <v>4.5835125038420799E-2</v>
      </c>
      <c r="M3538" s="27"/>
      <c r="N3538" s="27"/>
      <c r="O3538" s="27"/>
      <c r="P3538" s="27"/>
      <c r="Q3538" s="27"/>
      <c r="R3538" s="27"/>
      <c r="S3538" s="27"/>
      <c r="T3538" s="27"/>
      <c r="U3538" s="27"/>
      <c r="V3538" s="27"/>
      <c r="W3538" s="27"/>
      <c r="X3538" s="27"/>
      <c r="Y3538" s="27"/>
      <c r="Z3538" s="27"/>
      <c r="AA3538" s="27"/>
      <c r="AB3538" s="27"/>
      <c r="AC3538" s="27"/>
      <c r="AD3538" s="27"/>
      <c r="AE3538" s="27"/>
    </row>
    <row r="3539" spans="1:31" ht="15.75" customHeight="1" x14ac:dyDescent="0.2">
      <c r="A3539" s="22">
        <v>37823</v>
      </c>
      <c r="B3539" s="23">
        <f t="shared" ref="B3539:C3539" si="7083">LN(D3539)</f>
        <v>6.8863273315685163</v>
      </c>
      <c r="C3539" s="23">
        <f t="shared" si="7083"/>
        <v>7.4273820587011965</v>
      </c>
      <c r="D3539" s="24">
        <v>978.8</v>
      </c>
      <c r="E3539" s="24">
        <v>1681.4</v>
      </c>
      <c r="F3539" s="27">
        <f t="shared" ref="F3539:G3539" si="7084">LN(D3539/D3538)</f>
        <v>-1.4705401652793684E-2</v>
      </c>
      <c r="G3539" s="27">
        <f t="shared" si="7084"/>
        <v>-1.598901285415005E-2</v>
      </c>
      <c r="H3539" s="27">
        <f t="shared" si="6646"/>
        <v>0.92715404662685508</v>
      </c>
      <c r="I3539" s="27"/>
      <c r="J3539" s="27">
        <v>3501</v>
      </c>
      <c r="K3539" s="27">
        <v>6.8221817380897498</v>
      </c>
      <c r="L3539" s="37">
        <v>5.2016757363544386E-2</v>
      </c>
      <c r="M3539" s="27"/>
      <c r="N3539" s="27"/>
      <c r="O3539" s="27"/>
      <c r="P3539" s="27"/>
      <c r="Q3539" s="27"/>
      <c r="R3539" s="27"/>
      <c r="S3539" s="27"/>
      <c r="T3539" s="27"/>
      <c r="U3539" s="27"/>
      <c r="V3539" s="27"/>
      <c r="W3539" s="27"/>
      <c r="X3539" s="27"/>
      <c r="Y3539" s="27"/>
      <c r="Z3539" s="27"/>
      <c r="AA3539" s="27"/>
      <c r="AB3539" s="27"/>
      <c r="AC3539" s="27"/>
      <c r="AD3539" s="27"/>
      <c r="AE3539" s="27"/>
    </row>
    <row r="3540" spans="1:31" ht="15.75" customHeight="1" x14ac:dyDescent="0.2">
      <c r="A3540" s="22">
        <v>37824</v>
      </c>
      <c r="B3540" s="23">
        <f t="shared" ref="B3540:C3540" si="7085">LN(D3540)</f>
        <v>6.8957839072009168</v>
      </c>
      <c r="C3540" s="23">
        <f t="shared" si="7085"/>
        <v>7.4419653429808639</v>
      </c>
      <c r="D3540" s="24">
        <v>988.1</v>
      </c>
      <c r="E3540" s="24">
        <v>1706.1</v>
      </c>
      <c r="F3540" s="27">
        <f t="shared" ref="F3540:G3540" si="7086">LN(D3540/D3539)</f>
        <v>9.4565756324006683E-3</v>
      </c>
      <c r="G3540" s="27">
        <f t="shared" si="7086"/>
        <v>1.458328427966709E-2</v>
      </c>
      <c r="H3540" s="27">
        <f t="shared" si="6646"/>
        <v>0.92660790387916869</v>
      </c>
      <c r="I3540" s="27"/>
      <c r="J3540" s="27">
        <v>3502</v>
      </c>
      <c r="K3540" s="27">
        <v>6.828457566964711</v>
      </c>
      <c r="L3540" s="37">
        <v>5.0383701852783958E-2</v>
      </c>
      <c r="M3540" s="27"/>
      <c r="N3540" s="27"/>
      <c r="O3540" s="27"/>
      <c r="P3540" s="27"/>
      <c r="Q3540" s="27"/>
      <c r="R3540" s="27"/>
      <c r="S3540" s="27"/>
      <c r="T3540" s="27"/>
      <c r="U3540" s="27"/>
      <c r="V3540" s="27"/>
      <c r="W3540" s="27"/>
      <c r="X3540" s="27"/>
      <c r="Y3540" s="27"/>
      <c r="Z3540" s="27"/>
      <c r="AA3540" s="27"/>
      <c r="AB3540" s="27"/>
      <c r="AC3540" s="27"/>
      <c r="AD3540" s="27"/>
      <c r="AE3540" s="27"/>
    </row>
    <row r="3541" spans="1:31" ht="15.75" customHeight="1" x14ac:dyDescent="0.2">
      <c r="A3541" s="22">
        <v>37825</v>
      </c>
      <c r="B3541" s="23">
        <f t="shared" ref="B3541:C3541" si="7087">LN(D3541)</f>
        <v>6.896289800872859</v>
      </c>
      <c r="C3541" s="23">
        <f t="shared" si="7087"/>
        <v>7.4495561770474481</v>
      </c>
      <c r="D3541" s="24">
        <v>988.6</v>
      </c>
      <c r="E3541" s="24">
        <v>1719.1</v>
      </c>
      <c r="F3541" s="27">
        <f t="shared" ref="F3541:G3541" si="7088">LN(D3541/D3540)</f>
        <v>5.0589367194169553E-4</v>
      </c>
      <c r="G3541" s="27">
        <f t="shared" si="7088"/>
        <v>7.5908340665840814E-3</v>
      </c>
      <c r="H3541" s="27">
        <f t="shared" si="6646"/>
        <v>0.9257316324589594</v>
      </c>
      <c r="I3541" s="27"/>
      <c r="J3541" s="27">
        <v>3503</v>
      </c>
      <c r="K3541" s="27">
        <v>6.843499525623356</v>
      </c>
      <c r="L3541" s="37">
        <v>5.0359648166669935E-2</v>
      </c>
      <c r="M3541" s="27"/>
      <c r="N3541" s="27"/>
      <c r="O3541" s="27"/>
      <c r="P3541" s="27"/>
      <c r="Q3541" s="27"/>
      <c r="R3541" s="27"/>
      <c r="S3541" s="27"/>
      <c r="T3541" s="27"/>
      <c r="U3541" s="27"/>
      <c r="V3541" s="27"/>
      <c r="W3541" s="27"/>
      <c r="X3541" s="27"/>
      <c r="Y3541" s="27"/>
      <c r="Z3541" s="27"/>
      <c r="AA3541" s="27"/>
      <c r="AB3541" s="27"/>
      <c r="AC3541" s="27"/>
      <c r="AD3541" s="27"/>
      <c r="AE3541" s="27"/>
    </row>
    <row r="3542" spans="1:31" ht="15.75" customHeight="1" x14ac:dyDescent="0.2">
      <c r="A3542" s="22">
        <v>37826</v>
      </c>
      <c r="B3542" s="23">
        <f t="shared" ref="B3542:C3542" si="7089">LN(D3542)</f>
        <v>6.8891838933967016</v>
      </c>
      <c r="C3542" s="23">
        <f t="shared" si="7089"/>
        <v>7.439206720541784</v>
      </c>
      <c r="D3542" s="24">
        <v>981.6</v>
      </c>
      <c r="E3542" s="24">
        <v>1701.4</v>
      </c>
      <c r="F3542" s="27">
        <f t="shared" ref="F3542:G3542" si="7090">LN(D3542/D3541)</f>
        <v>-7.1059074761572125E-3</v>
      </c>
      <c r="G3542" s="27">
        <f t="shared" si="7090"/>
        <v>-1.0349456505663815E-2</v>
      </c>
      <c r="H3542" s="27">
        <f t="shared" si="6646"/>
        <v>0.92606431736514172</v>
      </c>
      <c r="I3542" s="27"/>
      <c r="J3542" s="27">
        <v>3504</v>
      </c>
      <c r="K3542" s="27">
        <v>6.848941722176666</v>
      </c>
      <c r="L3542" s="37">
        <v>4.8864225951803064E-2</v>
      </c>
      <c r="M3542" s="27"/>
      <c r="N3542" s="27"/>
      <c r="O3542" s="27"/>
      <c r="P3542" s="27"/>
      <c r="Q3542" s="27"/>
      <c r="R3542" s="27"/>
      <c r="S3542" s="27"/>
      <c r="T3542" s="27"/>
      <c r="U3542" s="27"/>
      <c r="V3542" s="27"/>
      <c r="W3542" s="27"/>
      <c r="X3542" s="27"/>
      <c r="Y3542" s="27"/>
      <c r="Z3542" s="27"/>
      <c r="AA3542" s="27"/>
      <c r="AB3542" s="27"/>
      <c r="AC3542" s="27"/>
      <c r="AD3542" s="27"/>
      <c r="AE3542" s="27"/>
    </row>
    <row r="3543" spans="1:31" ht="15.75" customHeight="1" x14ac:dyDescent="0.2">
      <c r="A3543" s="22">
        <v>37827</v>
      </c>
      <c r="B3543" s="23">
        <f t="shared" ref="B3543:C3543" si="7091">LN(D3543)</f>
        <v>6.9063542980665087</v>
      </c>
      <c r="C3543" s="23">
        <f t="shared" si="7091"/>
        <v>7.4562812299309531</v>
      </c>
      <c r="D3543" s="24">
        <v>998.6</v>
      </c>
      <c r="E3543" s="24">
        <v>1730.7</v>
      </c>
      <c r="F3543" s="27">
        <f t="shared" ref="F3543:G3543" si="7092">LN(D3543/D3542)</f>
        <v>1.7170404669807127E-2</v>
      </c>
      <c r="G3543" s="27">
        <f t="shared" si="7092"/>
        <v>1.7074509389169511E-2</v>
      </c>
      <c r="H3543" s="27">
        <f t="shared" si="6646"/>
        <v>0.92624648737001347</v>
      </c>
      <c r="I3543" s="27"/>
      <c r="J3543" s="27">
        <v>3505</v>
      </c>
      <c r="K3543" s="27">
        <v>6.8400427582912311</v>
      </c>
      <c r="L3543" s="37">
        <v>5.5336249622850886E-2</v>
      </c>
      <c r="M3543" s="27"/>
      <c r="N3543" s="27"/>
      <c r="O3543" s="27"/>
      <c r="P3543" s="27"/>
      <c r="Q3543" s="27"/>
      <c r="R3543" s="27"/>
      <c r="S3543" s="27"/>
      <c r="T3543" s="27"/>
      <c r="U3543" s="27"/>
      <c r="V3543" s="27"/>
      <c r="W3543" s="27"/>
      <c r="X3543" s="27"/>
      <c r="Y3543" s="27"/>
      <c r="Z3543" s="27"/>
      <c r="AA3543" s="27"/>
      <c r="AB3543" s="27"/>
      <c r="AC3543" s="27"/>
      <c r="AD3543" s="27"/>
      <c r="AE3543" s="27"/>
    </row>
    <row r="3544" spans="1:31" ht="15.75" customHeight="1" x14ac:dyDescent="0.2">
      <c r="A3544" s="22">
        <v>37830</v>
      </c>
      <c r="B3544" s="23">
        <f t="shared" ref="B3544:C3544" si="7093">LN(D3544)</f>
        <v>6.9042491396528494</v>
      </c>
      <c r="C3544" s="23">
        <f t="shared" si="7093"/>
        <v>7.4589355880964581</v>
      </c>
      <c r="D3544" s="24">
        <v>996.5</v>
      </c>
      <c r="E3544" s="24">
        <v>1735.3</v>
      </c>
      <c r="F3544" s="27">
        <f t="shared" ref="F3544:G3544" si="7094">LN(D3544/D3543)</f>
        <v>-2.1051584136594984E-3</v>
      </c>
      <c r="G3544" s="27">
        <f t="shared" si="7094"/>
        <v>2.6543581655046854E-3</v>
      </c>
      <c r="H3544" s="27">
        <f t="shared" si="6646"/>
        <v>0.92563463755755981</v>
      </c>
      <c r="I3544" s="27"/>
      <c r="J3544" s="27">
        <v>3506</v>
      </c>
      <c r="K3544" s="27">
        <v>6.8286528784455243</v>
      </c>
      <c r="L3544" s="37">
        <v>5.4707243701891173E-2</v>
      </c>
      <c r="M3544" s="27"/>
      <c r="N3544" s="27"/>
      <c r="O3544" s="27"/>
      <c r="P3544" s="27"/>
      <c r="Q3544" s="27"/>
      <c r="R3544" s="27"/>
      <c r="S3544" s="27"/>
      <c r="T3544" s="27"/>
      <c r="U3544" s="27"/>
      <c r="V3544" s="27"/>
      <c r="W3544" s="27"/>
      <c r="X3544" s="27"/>
      <c r="Y3544" s="27"/>
      <c r="Z3544" s="27"/>
      <c r="AA3544" s="27"/>
      <c r="AB3544" s="27"/>
      <c r="AC3544" s="27"/>
      <c r="AD3544" s="27"/>
      <c r="AE3544" s="27"/>
    </row>
    <row r="3545" spans="1:31" ht="15.75" customHeight="1" x14ac:dyDescent="0.2">
      <c r="A3545" s="22">
        <v>37831</v>
      </c>
      <c r="B3545" s="23">
        <f t="shared" ref="B3545:C3545" si="7095">LN(D3545)</f>
        <v>6.8968965356472616</v>
      </c>
      <c r="C3545" s="23">
        <f t="shared" si="7095"/>
        <v>7.4566278503850301</v>
      </c>
      <c r="D3545" s="24">
        <v>989.2</v>
      </c>
      <c r="E3545" s="24">
        <v>1731.3</v>
      </c>
      <c r="F3545" s="27">
        <f t="shared" ref="F3545:G3545" si="7096">LN(D3545/D3544)</f>
        <v>-7.3526040055881961E-3</v>
      </c>
      <c r="G3545" s="27">
        <f t="shared" si="7096"/>
        <v>-2.3077377114276874E-3</v>
      </c>
      <c r="H3545" s="27">
        <f t="shared" si="6646"/>
        <v>0.92493506099960909</v>
      </c>
      <c r="I3545" s="27"/>
      <c r="J3545" s="27">
        <v>3507</v>
      </c>
      <c r="K3545" s="27">
        <v>6.8401389859473145</v>
      </c>
      <c r="L3545" s="37">
        <v>5.229958892292963E-2</v>
      </c>
      <c r="M3545" s="27"/>
      <c r="N3545" s="27"/>
      <c r="O3545" s="27"/>
      <c r="P3545" s="27"/>
      <c r="Q3545" s="27"/>
      <c r="R3545" s="27"/>
      <c r="S3545" s="27"/>
      <c r="T3545" s="27"/>
      <c r="U3545" s="27"/>
      <c r="V3545" s="27"/>
      <c r="W3545" s="27"/>
      <c r="X3545" s="27"/>
      <c r="Y3545" s="27"/>
      <c r="Z3545" s="27"/>
      <c r="AA3545" s="27"/>
      <c r="AB3545" s="27"/>
      <c r="AC3545" s="27"/>
      <c r="AD3545" s="27"/>
      <c r="AE3545" s="27"/>
    </row>
    <row r="3546" spans="1:31" ht="15.75" customHeight="1" x14ac:dyDescent="0.2">
      <c r="A3546" s="22">
        <v>37832</v>
      </c>
      <c r="B3546" s="23">
        <f t="shared" ref="B3546:C3546" si="7097">LN(D3546)</f>
        <v>6.8950752258247627</v>
      </c>
      <c r="C3546" s="23">
        <f t="shared" si="7097"/>
        <v>7.4506026887708652</v>
      </c>
      <c r="D3546" s="24">
        <v>987.4</v>
      </c>
      <c r="E3546" s="24">
        <v>1720.9</v>
      </c>
      <c r="F3546" s="27">
        <f t="shared" ref="F3546:G3546" si="7098">LN(D3546/D3545)</f>
        <v>-1.8213098224987162E-3</v>
      </c>
      <c r="G3546" s="27">
        <f t="shared" si="7098"/>
        <v>-6.0251616141650081E-3</v>
      </c>
      <c r="H3546" s="27">
        <f t="shared" si="6646"/>
        <v>0.92543858716512117</v>
      </c>
      <c r="I3546" s="27"/>
      <c r="J3546" s="27">
        <v>3508</v>
      </c>
      <c r="K3546" s="27">
        <v>6.848941722176666</v>
      </c>
      <c r="L3546" s="37">
        <v>5.6210170935355741E-2</v>
      </c>
      <c r="M3546" s="27"/>
      <c r="N3546" s="27"/>
      <c r="O3546" s="27"/>
      <c r="P3546" s="27"/>
      <c r="Q3546" s="27"/>
      <c r="R3546" s="27"/>
      <c r="S3546" s="27"/>
      <c r="T3546" s="27"/>
      <c r="U3546" s="27"/>
      <c r="V3546" s="27"/>
      <c r="W3546" s="27"/>
      <c r="X3546" s="27"/>
      <c r="Y3546" s="27"/>
      <c r="Z3546" s="27"/>
      <c r="AA3546" s="27"/>
      <c r="AB3546" s="27"/>
      <c r="AC3546" s="27"/>
      <c r="AD3546" s="27"/>
      <c r="AE3546" s="27"/>
    </row>
    <row r="3547" spans="1:31" ht="15.75" customHeight="1" x14ac:dyDescent="0.2">
      <c r="A3547" s="22">
        <v>37833</v>
      </c>
      <c r="B3547" s="23">
        <f t="shared" ref="B3547:C3547" si="7099">LN(D3547)</f>
        <v>6.8980079275272566</v>
      </c>
      <c r="C3547" s="23">
        <f t="shared" si="7099"/>
        <v>7.4587626923809598</v>
      </c>
      <c r="D3547" s="24">
        <v>990.3</v>
      </c>
      <c r="E3547" s="24">
        <v>1735</v>
      </c>
      <c r="F3547" s="27">
        <f t="shared" ref="F3547:G3547" si="7100">LN(D3547/D3546)</f>
        <v>2.9327017024943849E-3</v>
      </c>
      <c r="G3547" s="27">
        <f t="shared" si="7100"/>
        <v>8.1600036100942849E-3</v>
      </c>
      <c r="H3547" s="27">
        <f t="shared" si="6646"/>
        <v>0.92481933157271412</v>
      </c>
      <c r="I3547" s="27"/>
      <c r="J3547" s="27">
        <v>3509</v>
      </c>
      <c r="K3547" s="27">
        <v>6.852548953299932</v>
      </c>
      <c r="L3547" s="37">
        <v>5.3705199555937888E-2</v>
      </c>
      <c r="M3547" s="27"/>
      <c r="N3547" s="27"/>
      <c r="O3547" s="27"/>
      <c r="P3547" s="27"/>
      <c r="Q3547" s="27"/>
      <c r="R3547" s="27"/>
      <c r="S3547" s="27"/>
      <c r="T3547" s="27"/>
      <c r="U3547" s="27"/>
      <c r="V3547" s="27"/>
      <c r="W3547" s="27"/>
      <c r="X3547" s="27"/>
      <c r="Y3547" s="27"/>
      <c r="Z3547" s="27"/>
      <c r="AA3547" s="27"/>
      <c r="AB3547" s="27"/>
      <c r="AC3547" s="27"/>
      <c r="AD3547" s="27"/>
      <c r="AE3547" s="27"/>
    </row>
    <row r="3548" spans="1:31" ht="15.75" customHeight="1" x14ac:dyDescent="0.2">
      <c r="A3548" s="22">
        <v>37834</v>
      </c>
      <c r="B3548" s="23">
        <f t="shared" ref="B3548:C3548" si="7101">LN(D3548)</f>
        <v>6.8876546072751346</v>
      </c>
      <c r="C3548" s="23">
        <f t="shared" si="7101"/>
        <v>7.4475181526427257</v>
      </c>
      <c r="D3548" s="24">
        <v>980.1</v>
      </c>
      <c r="E3548" s="24">
        <v>1715.6</v>
      </c>
      <c r="F3548" s="27">
        <f t="shared" ref="F3548:G3548" si="7102">LN(D3548/D3547)</f>
        <v>-1.0353320252122808E-2</v>
      </c>
      <c r="G3548" s="27">
        <f t="shared" si="7102"/>
        <v>-1.124453973823426E-2</v>
      </c>
      <c r="H3548" s="27">
        <f t="shared" si="6646"/>
        <v>0.9248254876466564</v>
      </c>
      <c r="I3548" s="27"/>
      <c r="J3548" s="27">
        <v>3510</v>
      </c>
      <c r="K3548" s="27">
        <v>6.8395614425526841</v>
      </c>
      <c r="L3548" s="37">
        <v>5.6728358320174976E-2</v>
      </c>
      <c r="M3548" s="27"/>
      <c r="N3548" s="27"/>
      <c r="O3548" s="27"/>
      <c r="P3548" s="27"/>
      <c r="Q3548" s="27"/>
      <c r="R3548" s="27"/>
      <c r="S3548" s="27"/>
      <c r="T3548" s="27"/>
      <c r="U3548" s="27"/>
      <c r="V3548" s="27"/>
      <c r="W3548" s="27"/>
      <c r="X3548" s="27"/>
      <c r="Y3548" s="27"/>
      <c r="Z3548" s="27"/>
      <c r="AA3548" s="27"/>
      <c r="AB3548" s="27"/>
      <c r="AC3548" s="27"/>
      <c r="AD3548" s="27"/>
      <c r="AE3548" s="27"/>
    </row>
    <row r="3549" spans="1:31" ht="15.75" customHeight="1" x14ac:dyDescent="0.2">
      <c r="A3549" s="22">
        <v>37837</v>
      </c>
      <c r="B3549" s="23">
        <f t="shared" ref="B3549:C3549" si="7103">LN(D3549)</f>
        <v>6.8904056406470238</v>
      </c>
      <c r="C3549" s="23">
        <f t="shared" si="7103"/>
        <v>7.4465850991577254</v>
      </c>
      <c r="D3549" s="24">
        <v>982.8</v>
      </c>
      <c r="E3549" s="24">
        <v>1714</v>
      </c>
      <c r="F3549" s="27">
        <f t="shared" ref="F3549:G3549" si="7104">LN(D3549/D3548)</f>
        <v>2.7510333718897976E-3</v>
      </c>
      <c r="G3549" s="27">
        <f t="shared" si="7104"/>
        <v>-9.3305348500023083E-4</v>
      </c>
      <c r="H3549" s="27">
        <f t="shared" si="6646"/>
        <v>0.92531080339448346</v>
      </c>
      <c r="I3549" s="27"/>
      <c r="J3549" s="27">
        <v>3511</v>
      </c>
      <c r="K3549" s="27">
        <v>6.8586339680479229</v>
      </c>
      <c r="L3549" s="37">
        <v>5.9764471032694111E-2</v>
      </c>
      <c r="M3549" s="27"/>
      <c r="N3549" s="27"/>
      <c r="O3549" s="27"/>
      <c r="P3549" s="27"/>
      <c r="Q3549" s="27"/>
      <c r="R3549" s="27"/>
      <c r="S3549" s="27"/>
      <c r="T3549" s="27"/>
      <c r="U3549" s="27"/>
      <c r="V3549" s="27"/>
      <c r="W3549" s="27"/>
      <c r="X3549" s="27"/>
      <c r="Y3549" s="27"/>
      <c r="Z3549" s="27"/>
      <c r="AA3549" s="27"/>
      <c r="AB3549" s="27"/>
      <c r="AC3549" s="27"/>
      <c r="AD3549" s="27"/>
      <c r="AE3549" s="27"/>
    </row>
    <row r="3550" spans="1:31" ht="15.75" customHeight="1" x14ac:dyDescent="0.2">
      <c r="A3550" s="22">
        <v>37838</v>
      </c>
      <c r="B3550" s="23">
        <f t="shared" ref="B3550:C3550" si="7105">LN(D3550)</f>
        <v>6.8725425232263921</v>
      </c>
      <c r="C3550" s="23">
        <f t="shared" si="7105"/>
        <v>7.4226725206513811</v>
      </c>
      <c r="D3550" s="24">
        <v>965.4</v>
      </c>
      <c r="E3550" s="24">
        <v>1673.5</v>
      </c>
      <c r="F3550" s="27">
        <f t="shared" ref="F3550:G3550" si="7106">LN(D3550/D3549)</f>
        <v>-1.7863117420631461E-2</v>
      </c>
      <c r="G3550" s="27">
        <f t="shared" si="7106"/>
        <v>-2.3912578506343762E-2</v>
      </c>
      <c r="H3550" s="27">
        <f t="shared" si="6646"/>
        <v>0.92588518543766873</v>
      </c>
      <c r="I3550" s="27"/>
      <c r="J3550" s="27">
        <v>3512</v>
      </c>
      <c r="K3550" s="27">
        <v>6.8595262286894521</v>
      </c>
      <c r="L3550" s="37">
        <v>5.9762286106358253E-2</v>
      </c>
      <c r="M3550" s="27"/>
      <c r="N3550" s="27"/>
      <c r="O3550" s="27"/>
      <c r="P3550" s="27"/>
      <c r="Q3550" s="27"/>
      <c r="R3550" s="27"/>
      <c r="S3550" s="27"/>
      <c r="T3550" s="27"/>
      <c r="U3550" s="27"/>
      <c r="V3550" s="27"/>
      <c r="W3550" s="27"/>
      <c r="X3550" s="27"/>
      <c r="Y3550" s="27"/>
      <c r="Z3550" s="27"/>
      <c r="AA3550" s="27"/>
      <c r="AB3550" s="27"/>
      <c r="AC3550" s="27"/>
      <c r="AD3550" s="27"/>
      <c r="AE3550" s="27"/>
    </row>
    <row r="3551" spans="1:31" ht="15.75" customHeight="1" x14ac:dyDescent="0.2">
      <c r="A3551" s="22">
        <v>37839</v>
      </c>
      <c r="B3551" s="23">
        <f t="shared" ref="B3551:C3551" si="7107">LN(D3551)</f>
        <v>6.8741984954532942</v>
      </c>
      <c r="C3551" s="23">
        <f t="shared" si="7107"/>
        <v>7.4101050842670837</v>
      </c>
      <c r="D3551" s="24">
        <v>967</v>
      </c>
      <c r="E3551" s="24">
        <v>1652.6</v>
      </c>
      <c r="F3551" s="27">
        <f t="shared" ref="F3551:G3551" si="7108">LN(D3551/D3550)</f>
        <v>1.6559722269018789E-3</v>
      </c>
      <c r="G3551" s="27">
        <f t="shared" si="7108"/>
        <v>-1.2567436384297368E-2</v>
      </c>
      <c r="H3551" s="27">
        <f t="shared" si="6646"/>
        <v>0.92767894885166868</v>
      </c>
      <c r="I3551" s="27"/>
      <c r="J3551" s="27">
        <v>3513</v>
      </c>
      <c r="K3551" s="27">
        <v>6.8635989069410837</v>
      </c>
      <c r="L3551" s="37">
        <v>5.4106702894221037E-2</v>
      </c>
      <c r="M3551" s="27"/>
      <c r="N3551" s="27"/>
      <c r="O3551" s="27"/>
      <c r="P3551" s="27"/>
      <c r="Q3551" s="27"/>
      <c r="R3551" s="27"/>
      <c r="S3551" s="27"/>
      <c r="T3551" s="27"/>
      <c r="U3551" s="27"/>
      <c r="V3551" s="27"/>
      <c r="W3551" s="27"/>
      <c r="X3551" s="27"/>
      <c r="Y3551" s="27"/>
      <c r="Z3551" s="27"/>
      <c r="AA3551" s="27"/>
      <c r="AB3551" s="27"/>
      <c r="AC3551" s="27"/>
      <c r="AD3551" s="27"/>
      <c r="AE3551" s="27"/>
    </row>
    <row r="3552" spans="1:31" ht="15.75" customHeight="1" x14ac:dyDescent="0.2">
      <c r="A3552" s="22">
        <v>37840</v>
      </c>
      <c r="B3552" s="23">
        <f t="shared" ref="B3552:C3552" si="7109">LN(D3552)</f>
        <v>6.8815139677769102</v>
      </c>
      <c r="C3552" s="23">
        <f t="shared" si="7109"/>
        <v>7.4098024849365451</v>
      </c>
      <c r="D3552" s="24">
        <v>974.1</v>
      </c>
      <c r="E3552" s="24">
        <v>1652.1</v>
      </c>
      <c r="F3552" s="27">
        <f t="shared" ref="F3552:G3552" si="7110">LN(D3552/D3551)</f>
        <v>7.3154723236157322E-3</v>
      </c>
      <c r="G3552" s="27">
        <f t="shared" si="7110"/>
        <v>-3.0259933053850794E-4</v>
      </c>
      <c r="H3552" s="27">
        <f t="shared" si="6646"/>
        <v>0.92870410267566539</v>
      </c>
      <c r="I3552" s="27"/>
      <c r="J3552" s="27">
        <v>3514</v>
      </c>
      <c r="K3552" s="27">
        <v>6.8501776458418551</v>
      </c>
      <c r="L3552" s="37">
        <v>5.2263538316513092E-2</v>
      </c>
      <c r="M3552" s="27"/>
      <c r="N3552" s="27"/>
      <c r="O3552" s="27"/>
      <c r="P3552" s="27"/>
      <c r="Q3552" s="27"/>
      <c r="R3552" s="27"/>
      <c r="S3552" s="27"/>
      <c r="T3552" s="27"/>
      <c r="U3552" s="27"/>
      <c r="V3552" s="27"/>
      <c r="W3552" s="27"/>
      <c r="X3552" s="27"/>
      <c r="Y3552" s="27"/>
      <c r="Z3552" s="27"/>
      <c r="AA3552" s="27"/>
      <c r="AB3552" s="27"/>
      <c r="AC3552" s="27"/>
      <c r="AD3552" s="27"/>
      <c r="AE3552" s="27"/>
    </row>
    <row r="3553" spans="1:31" ht="15.75" customHeight="1" x14ac:dyDescent="0.2">
      <c r="A3553" s="22">
        <v>37841</v>
      </c>
      <c r="B3553" s="23">
        <f t="shared" ref="B3553:C3553" si="7111">LN(D3553)</f>
        <v>6.8849982918595209</v>
      </c>
      <c r="C3553" s="23">
        <f t="shared" si="7111"/>
        <v>7.404887575616125</v>
      </c>
      <c r="D3553" s="24">
        <v>977.5</v>
      </c>
      <c r="E3553" s="24">
        <v>1644</v>
      </c>
      <c r="F3553" s="27">
        <f t="shared" ref="F3553:G3553" si="7112">LN(D3553/D3552)</f>
        <v>3.4843240826108427E-3</v>
      </c>
      <c r="G3553" s="27">
        <f t="shared" si="7112"/>
        <v>-4.914909320420267E-3</v>
      </c>
      <c r="H3553" s="27">
        <f t="shared" si="6646"/>
        <v>0.92979106320687843</v>
      </c>
      <c r="I3553" s="27"/>
      <c r="J3553" s="27">
        <v>3515</v>
      </c>
      <c r="K3553" s="27">
        <v>6.8483230280578073</v>
      </c>
      <c r="L3553" s="37">
        <v>5.5022542435629873E-2</v>
      </c>
      <c r="M3553" s="27"/>
      <c r="N3553" s="27"/>
      <c r="O3553" s="27"/>
      <c r="P3553" s="27"/>
      <c r="Q3553" s="27"/>
      <c r="R3553" s="27"/>
      <c r="S3553" s="27"/>
      <c r="T3553" s="27"/>
      <c r="U3553" s="27"/>
      <c r="V3553" s="27"/>
      <c r="W3553" s="27"/>
      <c r="X3553" s="27"/>
      <c r="Y3553" s="27"/>
      <c r="Z3553" s="27"/>
      <c r="AA3553" s="27"/>
      <c r="AB3553" s="27"/>
      <c r="AC3553" s="27"/>
      <c r="AD3553" s="27"/>
      <c r="AE3553" s="27"/>
    </row>
    <row r="3554" spans="1:31" ht="15.75" customHeight="1" x14ac:dyDescent="0.2">
      <c r="A3554" s="22">
        <v>37844</v>
      </c>
      <c r="B3554" s="23">
        <f t="shared" ref="B3554:C3554" si="7113">LN(D3554)</f>
        <v>6.8880626456364009</v>
      </c>
      <c r="C3554" s="23">
        <f t="shared" si="7113"/>
        <v>7.4154760877946488</v>
      </c>
      <c r="D3554" s="24">
        <v>980.5</v>
      </c>
      <c r="E3554" s="24">
        <v>1661.5</v>
      </c>
      <c r="F3554" s="27">
        <f t="shared" ref="F3554:G3554" si="7114">LN(D3554/D3553)</f>
        <v>3.0643537768801411E-3</v>
      </c>
      <c r="G3554" s="27">
        <f t="shared" si="7114"/>
        <v>1.0588512178523773E-2</v>
      </c>
      <c r="H3554" s="27">
        <f t="shared" si="6646"/>
        <v>0.92887665796315722</v>
      </c>
      <c r="I3554" s="27"/>
      <c r="J3554" s="27">
        <v>3516</v>
      </c>
      <c r="K3554" s="27">
        <v>6.8319657418094906</v>
      </c>
      <c r="L3554" s="37">
        <v>5.7218151587210997E-2</v>
      </c>
      <c r="M3554" s="27"/>
      <c r="N3554" s="27"/>
      <c r="O3554" s="27"/>
      <c r="P3554" s="27"/>
      <c r="Q3554" s="27"/>
      <c r="R3554" s="27"/>
      <c r="S3554" s="27"/>
      <c r="T3554" s="27"/>
      <c r="U3554" s="27"/>
      <c r="V3554" s="27"/>
      <c r="W3554" s="27"/>
      <c r="X3554" s="27"/>
      <c r="Y3554" s="27"/>
      <c r="Z3554" s="27"/>
      <c r="AA3554" s="27"/>
      <c r="AB3554" s="27"/>
      <c r="AC3554" s="27"/>
      <c r="AD3554" s="27"/>
      <c r="AE3554" s="27"/>
    </row>
    <row r="3555" spans="1:31" ht="15.75" customHeight="1" x14ac:dyDescent="0.2">
      <c r="A3555" s="22">
        <v>37845</v>
      </c>
      <c r="B3555" s="23">
        <f t="shared" ref="B3555:C3555" si="7115">LN(D3555)</f>
        <v>6.8980079275272566</v>
      </c>
      <c r="C3555" s="23">
        <f t="shared" si="7115"/>
        <v>7.4307070825459682</v>
      </c>
      <c r="D3555" s="24">
        <v>990.3</v>
      </c>
      <c r="E3555" s="24">
        <v>1687</v>
      </c>
      <c r="F3555" s="27">
        <f t="shared" ref="F3555:G3555" si="7116">LN(D3555/D3554)</f>
        <v>9.9452818908560784E-3</v>
      </c>
      <c r="G3555" s="27">
        <f t="shared" si="7116"/>
        <v>1.5230994751319294E-2</v>
      </c>
      <c r="H3555" s="27">
        <f t="shared" si="6646"/>
        <v>0.92831110833719022</v>
      </c>
      <c r="I3555" s="27"/>
      <c r="J3555" s="27">
        <v>3517</v>
      </c>
      <c r="K3555" s="27">
        <v>6.829482409188727</v>
      </c>
      <c r="L3555" s="37">
        <v>6.1533545789112409E-2</v>
      </c>
      <c r="M3555" s="27"/>
      <c r="N3555" s="27"/>
      <c r="O3555" s="27"/>
      <c r="P3555" s="27"/>
      <c r="Q3555" s="27"/>
      <c r="R3555" s="27"/>
      <c r="S3555" s="27"/>
      <c r="T3555" s="27"/>
      <c r="U3555" s="27"/>
      <c r="V3555" s="27"/>
      <c r="W3555" s="27"/>
      <c r="X3555" s="27"/>
      <c r="Y3555" s="27"/>
      <c r="Z3555" s="27"/>
      <c r="AA3555" s="27"/>
      <c r="AB3555" s="27"/>
      <c r="AC3555" s="27"/>
      <c r="AD3555" s="27"/>
      <c r="AE3555" s="27"/>
    </row>
    <row r="3556" spans="1:31" ht="15.75" customHeight="1" x14ac:dyDescent="0.2">
      <c r="A3556" s="22">
        <v>37846</v>
      </c>
      <c r="B3556" s="23">
        <f t="shared" ref="B3556:C3556" si="7117">LN(D3556)</f>
        <v>6.8916258970522533</v>
      </c>
      <c r="C3556" s="23">
        <f t="shared" si="7117"/>
        <v>7.4304699471405415</v>
      </c>
      <c r="D3556" s="24">
        <v>984</v>
      </c>
      <c r="E3556" s="24">
        <v>1686.6</v>
      </c>
      <c r="F3556" s="27">
        <f t="shared" ref="F3556:G3556" si="7118">LN(D3556/D3555)</f>
        <v>-6.382030475003601E-3</v>
      </c>
      <c r="G3556" s="27">
        <f t="shared" si="7118"/>
        <v>-2.3713540542710375E-4</v>
      </c>
      <c r="H3556" s="27">
        <f t="shared" si="6646"/>
        <v>0.9274818344032667</v>
      </c>
      <c r="I3556" s="27"/>
      <c r="J3556" s="27">
        <v>3518</v>
      </c>
      <c r="K3556" s="27">
        <v>6.8280179379363819</v>
      </c>
      <c r="L3556" s="37">
        <v>5.4727178041587443E-2</v>
      </c>
      <c r="M3556" s="27"/>
      <c r="N3556" s="27"/>
      <c r="O3556" s="27"/>
      <c r="P3556" s="27"/>
      <c r="Q3556" s="27"/>
      <c r="R3556" s="27"/>
      <c r="S3556" s="27"/>
      <c r="T3556" s="27"/>
      <c r="U3556" s="27"/>
      <c r="V3556" s="27"/>
      <c r="W3556" s="27"/>
      <c r="X3556" s="27"/>
      <c r="Y3556" s="27"/>
      <c r="Z3556" s="27"/>
      <c r="AA3556" s="27"/>
      <c r="AB3556" s="27"/>
      <c r="AC3556" s="27"/>
      <c r="AD3556" s="27"/>
      <c r="AE3556" s="27"/>
    </row>
    <row r="3557" spans="1:31" ht="15.75" customHeight="1" x14ac:dyDescent="0.2">
      <c r="A3557" s="22">
        <v>37847</v>
      </c>
      <c r="B3557" s="23">
        <f t="shared" ref="B3557:C3557" si="7119">LN(D3557)</f>
        <v>6.8982098661386058</v>
      </c>
      <c r="C3557" s="23">
        <f t="shared" si="7119"/>
        <v>7.4385599850634403</v>
      </c>
      <c r="D3557" s="24">
        <v>990.5</v>
      </c>
      <c r="E3557" s="24">
        <v>1700.3</v>
      </c>
      <c r="F3557" s="27">
        <f t="shared" ref="F3557:G3557" si="7120">LN(D3557/D3556)</f>
        <v>6.5839690863521844E-3</v>
      </c>
      <c r="G3557" s="27">
        <f t="shared" si="7120"/>
        <v>8.0900379228989513E-3</v>
      </c>
      <c r="H3557" s="27">
        <f t="shared" si="6646"/>
        <v>0.92735823600134271</v>
      </c>
      <c r="I3557" s="27"/>
      <c r="J3557" s="27">
        <v>3519</v>
      </c>
      <c r="K3557" s="27">
        <v>6.8432120438051394</v>
      </c>
      <c r="L3557" s="37">
        <v>5.0241450466137927E-2</v>
      </c>
      <c r="M3557" s="27"/>
      <c r="N3557" s="27"/>
      <c r="O3557" s="27"/>
      <c r="P3557" s="27"/>
      <c r="Q3557" s="27"/>
      <c r="R3557" s="27"/>
      <c r="S3557" s="27"/>
      <c r="T3557" s="27"/>
      <c r="U3557" s="27"/>
      <c r="V3557" s="27"/>
      <c r="W3557" s="27"/>
      <c r="X3557" s="27"/>
      <c r="Y3557" s="27"/>
      <c r="Z3557" s="27"/>
      <c r="AA3557" s="27"/>
      <c r="AB3557" s="27"/>
      <c r="AC3557" s="27"/>
      <c r="AD3557" s="27"/>
      <c r="AE3557" s="27"/>
    </row>
    <row r="3558" spans="1:31" ht="15.75" customHeight="1" x14ac:dyDescent="0.2">
      <c r="A3558" s="22">
        <v>37848</v>
      </c>
      <c r="B3558" s="23">
        <f t="shared" ref="B3558:C3558" si="7121">LN(D3558)</f>
        <v>6.898310820154137</v>
      </c>
      <c r="C3558" s="23">
        <f t="shared" si="7121"/>
        <v>7.4395593091333199</v>
      </c>
      <c r="D3558" s="24">
        <v>990.6</v>
      </c>
      <c r="E3558" s="24">
        <v>1702</v>
      </c>
      <c r="F3558" s="27">
        <f t="shared" ref="F3558:G3558" si="7122">LN(D3558/D3557)</f>
        <v>1.0095401553182681E-4</v>
      </c>
      <c r="G3558" s="27">
        <f t="shared" si="7122"/>
        <v>9.9932406987936163E-4</v>
      </c>
      <c r="H3558" s="27">
        <f t="shared" si="6646"/>
        <v>0.92724723784180219</v>
      </c>
      <c r="I3558" s="27"/>
      <c r="J3558" s="27">
        <v>3520</v>
      </c>
      <c r="K3558" s="27">
        <v>6.8389834728742933</v>
      </c>
      <c r="L3558" s="37">
        <v>4.4684010578754041E-2</v>
      </c>
      <c r="M3558" s="27"/>
      <c r="N3558" s="27"/>
      <c r="O3558" s="27"/>
      <c r="P3558" s="27"/>
      <c r="Q3558" s="27"/>
      <c r="R3558" s="27"/>
      <c r="S3558" s="27"/>
      <c r="T3558" s="27"/>
      <c r="U3558" s="27"/>
      <c r="V3558" s="27"/>
      <c r="W3558" s="27"/>
      <c r="X3558" s="27"/>
      <c r="Y3558" s="27"/>
      <c r="Z3558" s="27"/>
      <c r="AA3558" s="27"/>
      <c r="AB3558" s="27"/>
      <c r="AC3558" s="27"/>
      <c r="AD3558" s="27"/>
      <c r="AE3558" s="27"/>
    </row>
    <row r="3559" spans="1:31" ht="15.75" customHeight="1" x14ac:dyDescent="0.2">
      <c r="A3559" s="22">
        <v>37851</v>
      </c>
      <c r="B3559" s="23">
        <f t="shared" ref="B3559:C3559" si="7123">LN(D3559)</f>
        <v>6.9074552339731348</v>
      </c>
      <c r="C3559" s="23">
        <f t="shared" si="7123"/>
        <v>7.4612955051556646</v>
      </c>
      <c r="D3559" s="24">
        <v>999.7</v>
      </c>
      <c r="E3559" s="24">
        <v>1739.4</v>
      </c>
      <c r="F3559" s="27">
        <f t="shared" ref="F3559:G3559" si="7124">LN(D3559/D3558)</f>
        <v>9.1444138189978319E-3</v>
      </c>
      <c r="G3559" s="27">
        <f t="shared" si="7124"/>
        <v>2.173619602234543E-2</v>
      </c>
      <c r="H3559" s="27">
        <f t="shared" si="6646"/>
        <v>0.92577156731028376</v>
      </c>
      <c r="I3559" s="27"/>
      <c r="J3559" s="27">
        <v>3521</v>
      </c>
      <c r="K3559" s="27">
        <v>6.8378262521458621</v>
      </c>
      <c r="L3559" s="37">
        <v>4.4098266801753105E-2</v>
      </c>
      <c r="M3559" s="27"/>
      <c r="N3559" s="27"/>
      <c r="O3559" s="27"/>
      <c r="P3559" s="27"/>
      <c r="Q3559" s="27"/>
      <c r="R3559" s="27"/>
      <c r="S3559" s="27"/>
      <c r="T3559" s="27"/>
      <c r="U3559" s="27"/>
      <c r="V3559" s="27"/>
      <c r="W3559" s="27"/>
      <c r="X3559" s="27"/>
      <c r="Y3559" s="27"/>
      <c r="Z3559" s="27"/>
      <c r="AA3559" s="27"/>
      <c r="AB3559" s="27"/>
      <c r="AC3559" s="27"/>
      <c r="AD3559" s="27"/>
      <c r="AE3559" s="27"/>
    </row>
    <row r="3560" spans="1:31" ht="15.75" customHeight="1" x14ac:dyDescent="0.2">
      <c r="A3560" s="22">
        <v>37852</v>
      </c>
      <c r="B3560" s="23">
        <f t="shared" ref="B3560:C3560" si="7125">LN(D3560)</f>
        <v>6.9100526380308205</v>
      </c>
      <c r="C3560" s="23">
        <f t="shared" si="7125"/>
        <v>7.4736938928010392</v>
      </c>
      <c r="D3560" s="24">
        <v>1002.3</v>
      </c>
      <c r="E3560" s="24">
        <v>1761.1</v>
      </c>
      <c r="F3560" s="27">
        <f t="shared" ref="F3560:G3560" si="7126">LN(D3560/D3559)</f>
        <v>2.5974040576854712E-3</v>
      </c>
      <c r="G3560" s="27">
        <f t="shared" si="7126"/>
        <v>1.2398387645374605E-2</v>
      </c>
      <c r="H3560" s="27">
        <f t="shared" si="6646"/>
        <v>0.924583310093401</v>
      </c>
      <c r="I3560" s="27"/>
      <c r="J3560" s="27">
        <v>3522</v>
      </c>
      <c r="K3560" s="27">
        <v>6.8461298692131649</v>
      </c>
      <c r="L3560" s="37">
        <v>4.3766891467658553E-2</v>
      </c>
      <c r="M3560" s="27"/>
      <c r="N3560" s="27"/>
      <c r="O3560" s="27"/>
      <c r="P3560" s="27"/>
      <c r="Q3560" s="27"/>
      <c r="R3560" s="27"/>
      <c r="S3560" s="27"/>
      <c r="T3560" s="27"/>
      <c r="U3560" s="27"/>
      <c r="V3560" s="27"/>
      <c r="W3560" s="27"/>
      <c r="X3560" s="27"/>
      <c r="Y3560" s="27"/>
      <c r="Z3560" s="27"/>
      <c r="AA3560" s="27"/>
      <c r="AB3560" s="27"/>
      <c r="AC3560" s="27"/>
      <c r="AD3560" s="27"/>
      <c r="AE3560" s="27"/>
    </row>
    <row r="3561" spans="1:31" ht="15.75" customHeight="1" x14ac:dyDescent="0.2">
      <c r="A3561" s="22">
        <v>37853</v>
      </c>
      <c r="B3561" s="23">
        <f t="shared" ref="B3561:C3561" si="7127">LN(D3561)</f>
        <v>6.908055233991135</v>
      </c>
      <c r="C3561" s="23">
        <f t="shared" si="7127"/>
        <v>7.4733531385951073</v>
      </c>
      <c r="D3561" s="24">
        <v>1000.3</v>
      </c>
      <c r="E3561" s="24">
        <v>1760.5</v>
      </c>
      <c r="F3561" s="27">
        <f t="shared" ref="F3561:G3561" si="7128">LN(D3561/D3560)</f>
        <v>-1.997404039685507E-3</v>
      </c>
      <c r="G3561" s="27">
        <f t="shared" si="7128"/>
        <v>-3.4075420593230601E-4</v>
      </c>
      <c r="H3561" s="27">
        <f t="shared" si="6646"/>
        <v>0.92435819716793943</v>
      </c>
      <c r="I3561" s="27"/>
      <c r="J3561" s="27">
        <v>3523</v>
      </c>
      <c r="K3561" s="27">
        <v>6.8643456047035016</v>
      </c>
      <c r="L3561" s="37">
        <v>3.7089745533815943E-2</v>
      </c>
      <c r="M3561" s="27"/>
      <c r="N3561" s="27"/>
      <c r="O3561" s="27"/>
      <c r="P3561" s="27"/>
      <c r="Q3561" s="27"/>
      <c r="R3561" s="27"/>
      <c r="S3561" s="27"/>
      <c r="T3561" s="27"/>
      <c r="U3561" s="27"/>
      <c r="V3561" s="27"/>
      <c r="W3561" s="27"/>
      <c r="X3561" s="27"/>
      <c r="Y3561" s="27"/>
      <c r="Z3561" s="27"/>
      <c r="AA3561" s="27"/>
      <c r="AB3561" s="27"/>
      <c r="AC3561" s="27"/>
      <c r="AD3561" s="27"/>
      <c r="AE3561" s="27"/>
    </row>
    <row r="3562" spans="1:31" ht="15.75" customHeight="1" x14ac:dyDescent="0.2">
      <c r="A3562" s="22">
        <v>37854</v>
      </c>
      <c r="B3562" s="23">
        <f t="shared" ref="B3562:C3562" si="7129">LN(D3562)</f>
        <v>6.9109501698786566</v>
      </c>
      <c r="C3562" s="23">
        <f t="shared" si="7129"/>
        <v>7.4829631616773957</v>
      </c>
      <c r="D3562" s="24">
        <v>1003.2</v>
      </c>
      <c r="E3562" s="24">
        <v>1777.5</v>
      </c>
      <c r="F3562" s="27">
        <f t="shared" ref="F3562:G3562" si="7130">LN(D3562/D3561)</f>
        <v>2.8949358875213094E-3</v>
      </c>
      <c r="G3562" s="27">
        <f t="shared" si="7130"/>
        <v>9.6100230822886417E-3</v>
      </c>
      <c r="H3562" s="27">
        <f t="shared" si="6646"/>
        <v>0.92355795699647469</v>
      </c>
      <c r="I3562" s="27"/>
      <c r="J3562" s="27">
        <v>3524</v>
      </c>
      <c r="K3562" s="27">
        <v>6.8571759881641485</v>
      </c>
      <c r="L3562" s="37">
        <v>3.6176060507244756E-2</v>
      </c>
      <c r="M3562" s="27"/>
      <c r="N3562" s="27"/>
      <c r="O3562" s="27"/>
      <c r="P3562" s="27"/>
      <c r="Q3562" s="27"/>
      <c r="R3562" s="27"/>
      <c r="S3562" s="27"/>
      <c r="T3562" s="27"/>
      <c r="U3562" s="27"/>
      <c r="V3562" s="27"/>
      <c r="W3562" s="27"/>
      <c r="X3562" s="27"/>
      <c r="Y3562" s="27"/>
      <c r="Z3562" s="27"/>
      <c r="AA3562" s="27"/>
      <c r="AB3562" s="27"/>
      <c r="AC3562" s="27"/>
      <c r="AD3562" s="27"/>
      <c r="AE3562" s="27"/>
    </row>
    <row r="3563" spans="1:31" ht="15.75" customHeight="1" x14ac:dyDescent="0.2">
      <c r="A3563" s="22">
        <v>37855</v>
      </c>
      <c r="B3563" s="23">
        <f t="shared" ref="B3563:C3563" si="7131">LN(D3563)</f>
        <v>6.9007306640451729</v>
      </c>
      <c r="C3563" s="23">
        <f t="shared" si="7131"/>
        <v>7.4760759265952377</v>
      </c>
      <c r="D3563" s="24">
        <v>993</v>
      </c>
      <c r="E3563" s="24">
        <v>1765.3</v>
      </c>
      <c r="F3563" s="27">
        <f t="shared" ref="F3563:G3563" si="7132">LN(D3563/D3562)</f>
        <v>-1.0219505833483725E-2</v>
      </c>
      <c r="G3563" s="27">
        <f t="shared" si="7132"/>
        <v>-6.8872350821585979E-3</v>
      </c>
      <c r="H3563" s="27">
        <f t="shared" si="6646"/>
        <v>0.92304181121230411</v>
      </c>
      <c r="I3563" s="27"/>
      <c r="J3563" s="27">
        <v>3525</v>
      </c>
      <c r="K3563" s="27">
        <v>6.8571759881641485</v>
      </c>
      <c r="L3563" s="37">
        <v>3.6176060507244756E-2</v>
      </c>
      <c r="M3563" s="27"/>
      <c r="N3563" s="27"/>
      <c r="O3563" s="27"/>
      <c r="P3563" s="27"/>
      <c r="Q3563" s="27"/>
      <c r="R3563" s="27"/>
      <c r="S3563" s="27"/>
      <c r="T3563" s="27"/>
      <c r="U3563" s="27"/>
      <c r="V3563" s="27"/>
      <c r="W3563" s="27"/>
      <c r="X3563" s="27"/>
      <c r="Y3563" s="27"/>
      <c r="Z3563" s="27"/>
      <c r="AA3563" s="27"/>
      <c r="AB3563" s="27"/>
      <c r="AC3563" s="27"/>
      <c r="AD3563" s="27"/>
      <c r="AE3563" s="27"/>
    </row>
    <row r="3564" spans="1:31" ht="15.75" customHeight="1" x14ac:dyDescent="0.2">
      <c r="A3564" s="22">
        <v>37858</v>
      </c>
      <c r="B3564" s="23">
        <f t="shared" ref="B3564:C3564" si="7133">LN(D3564)</f>
        <v>6.9014353502373176</v>
      </c>
      <c r="C3564" s="23">
        <f t="shared" si="7133"/>
        <v>7.4755092901340197</v>
      </c>
      <c r="D3564" s="24">
        <v>993.7</v>
      </c>
      <c r="E3564" s="24">
        <v>1764.3</v>
      </c>
      <c r="F3564" s="27">
        <f t="shared" ref="F3564:G3564" si="7134">LN(D3564/D3563)</f>
        <v>7.0468619214519336E-4</v>
      </c>
      <c r="G3564" s="27">
        <f t="shared" si="7134"/>
        <v>-5.6663646121735405E-4</v>
      </c>
      <c r="H3564" s="27">
        <f t="shared" si="6646"/>
        <v>0.92320604287732611</v>
      </c>
      <c r="I3564" s="27"/>
      <c r="J3564" s="27">
        <v>3526</v>
      </c>
      <c r="K3564" s="27">
        <v>6.8836960081397525</v>
      </c>
      <c r="L3564" s="37">
        <v>2.8449619143677829E-2</v>
      </c>
      <c r="M3564" s="27"/>
      <c r="N3564" s="27"/>
      <c r="O3564" s="27"/>
      <c r="P3564" s="27"/>
      <c r="Q3564" s="27"/>
      <c r="R3564" s="27"/>
      <c r="S3564" s="27"/>
      <c r="T3564" s="27"/>
      <c r="U3564" s="27"/>
      <c r="V3564" s="27"/>
      <c r="W3564" s="27"/>
      <c r="X3564" s="27"/>
      <c r="Y3564" s="27"/>
      <c r="Z3564" s="27"/>
      <c r="AA3564" s="27"/>
      <c r="AB3564" s="27"/>
      <c r="AC3564" s="27"/>
      <c r="AD3564" s="27"/>
      <c r="AE3564" s="27"/>
    </row>
    <row r="3565" spans="1:31" ht="15.75" customHeight="1" x14ac:dyDescent="0.2">
      <c r="A3565" s="22">
        <v>37859</v>
      </c>
      <c r="B3565" s="23">
        <f t="shared" ref="B3565:C3565" si="7135">LN(D3565)</f>
        <v>6.9044498219734107</v>
      </c>
      <c r="C3565" s="23">
        <f t="shared" si="7135"/>
        <v>7.4790737511769487</v>
      </c>
      <c r="D3565" s="24">
        <v>996.7</v>
      </c>
      <c r="E3565" s="24">
        <v>1770.6</v>
      </c>
      <c r="F3565" s="27">
        <f t="shared" ref="F3565:G3565" si="7136">LN(D3565/D3564)</f>
        <v>3.0144717360929534E-3</v>
      </c>
      <c r="G3565" s="27">
        <f t="shared" si="7136"/>
        <v>3.5644610429288203E-3</v>
      </c>
      <c r="H3565" s="27">
        <f t="shared" si="6646"/>
        <v>0.92316910511637729</v>
      </c>
      <c r="I3565" s="27"/>
      <c r="J3565" s="27">
        <v>3527</v>
      </c>
      <c r="K3565" s="27">
        <v>6.8953050295934215</v>
      </c>
      <c r="L3565" s="37">
        <v>2.021998665307656E-2</v>
      </c>
      <c r="M3565" s="27"/>
      <c r="N3565" s="27"/>
      <c r="O3565" s="27"/>
      <c r="P3565" s="27"/>
      <c r="Q3565" s="27"/>
      <c r="R3565" s="27"/>
      <c r="S3565" s="27"/>
      <c r="T3565" s="27"/>
      <c r="U3565" s="27"/>
      <c r="V3565" s="27"/>
      <c r="W3565" s="27"/>
      <c r="X3565" s="27"/>
      <c r="Y3565" s="27"/>
      <c r="Z3565" s="27"/>
      <c r="AA3565" s="27"/>
      <c r="AB3565" s="27"/>
      <c r="AC3565" s="27"/>
      <c r="AD3565" s="27"/>
      <c r="AE3565" s="27"/>
    </row>
    <row r="3566" spans="1:31" ht="15.75" customHeight="1" x14ac:dyDescent="0.2">
      <c r="A3566" s="22">
        <v>37860</v>
      </c>
      <c r="B3566" s="23">
        <f t="shared" ref="B3566:C3566" si="7137">LN(D3566)</f>
        <v>6.9044498219734107</v>
      </c>
      <c r="C3566" s="23">
        <f t="shared" si="7137"/>
        <v>7.4855477231790539</v>
      </c>
      <c r="D3566" s="24">
        <v>996.7</v>
      </c>
      <c r="E3566" s="24">
        <v>1782.1</v>
      </c>
      <c r="F3566" s="27">
        <f t="shared" ref="F3566:G3566" si="7138">LN(D3566/D3565)</f>
        <v>0</v>
      </c>
      <c r="G3566" s="27">
        <f t="shared" si="7138"/>
        <v>6.4739720021049201E-3</v>
      </c>
      <c r="H3566" s="27">
        <f t="shared" si="6646"/>
        <v>0.92237069046981435</v>
      </c>
      <c r="I3566" s="27"/>
      <c r="J3566" s="27">
        <v>3528</v>
      </c>
      <c r="K3566" s="27">
        <v>6.8957532822534322</v>
      </c>
      <c r="L3566" s="37">
        <v>1.4199580272191703E-2</v>
      </c>
      <c r="M3566" s="27"/>
      <c r="N3566" s="27"/>
      <c r="O3566" s="27"/>
      <c r="P3566" s="27"/>
      <c r="Q3566" s="27"/>
      <c r="R3566" s="27"/>
      <c r="S3566" s="27"/>
      <c r="T3566" s="27"/>
      <c r="U3566" s="27"/>
      <c r="V3566" s="27"/>
      <c r="W3566" s="27"/>
      <c r="X3566" s="27"/>
      <c r="Y3566" s="27"/>
      <c r="Z3566" s="27"/>
      <c r="AA3566" s="27"/>
      <c r="AB3566" s="27"/>
      <c r="AC3566" s="27"/>
      <c r="AD3566" s="27"/>
      <c r="AE3566" s="27"/>
    </row>
    <row r="3567" spans="1:31" ht="15.75" customHeight="1" x14ac:dyDescent="0.2">
      <c r="A3567" s="22">
        <v>37861</v>
      </c>
      <c r="B3567" s="23">
        <f t="shared" ref="B3567:C3567" si="7139">LN(D3567)</f>
        <v>6.910551366284138</v>
      </c>
      <c r="C3567" s="23">
        <f t="shared" si="7139"/>
        <v>7.4955974978966591</v>
      </c>
      <c r="D3567" s="24">
        <v>1002.8</v>
      </c>
      <c r="E3567" s="24">
        <v>1800.1</v>
      </c>
      <c r="F3567" s="27">
        <f t="shared" ref="F3567:G3567" si="7140">LN(D3567/D3566)</f>
        <v>6.1015443107277573E-3</v>
      </c>
      <c r="G3567" s="27">
        <f t="shared" si="7140"/>
        <v>1.0049774717605254E-2</v>
      </c>
      <c r="H3567" s="27">
        <f t="shared" si="6646"/>
        <v>0.92194803259157243</v>
      </c>
      <c r="I3567" s="27"/>
      <c r="J3567" s="27">
        <v>3529</v>
      </c>
      <c r="K3567" s="27">
        <v>6.881462945374019</v>
      </c>
      <c r="L3567" s="37">
        <v>1.4928003529067979E-2</v>
      </c>
      <c r="M3567" s="27"/>
      <c r="N3567" s="27"/>
      <c r="O3567" s="27"/>
      <c r="P3567" s="27"/>
      <c r="Q3567" s="27"/>
      <c r="R3567" s="27"/>
      <c r="S3567" s="27"/>
      <c r="T3567" s="27"/>
      <c r="U3567" s="27"/>
      <c r="V3567" s="27"/>
      <c r="W3567" s="27"/>
      <c r="X3567" s="27"/>
      <c r="Y3567" s="27"/>
      <c r="Z3567" s="27"/>
      <c r="AA3567" s="27"/>
      <c r="AB3567" s="27"/>
      <c r="AC3567" s="27"/>
      <c r="AD3567" s="27"/>
      <c r="AE3567" s="27"/>
    </row>
    <row r="3568" spans="1:31" ht="15.75" customHeight="1" x14ac:dyDescent="0.2">
      <c r="A3568" s="22">
        <v>37862</v>
      </c>
      <c r="B3568" s="23">
        <f t="shared" ref="B3568:C3568" si="7141">LN(D3568)</f>
        <v>6.9157234486313142</v>
      </c>
      <c r="C3568" s="23">
        <f t="shared" si="7141"/>
        <v>7.5013030943193275</v>
      </c>
      <c r="D3568" s="24">
        <v>1008</v>
      </c>
      <c r="E3568" s="24">
        <v>1810.4</v>
      </c>
      <c r="F3568" s="27">
        <f t="shared" ref="F3568:G3568" si="7142">LN(D3568/D3567)</f>
        <v>5.1720823471757323E-3</v>
      </c>
      <c r="G3568" s="27">
        <f t="shared" si="7142"/>
        <v>5.7055964226689262E-3</v>
      </c>
      <c r="H3568" s="27">
        <f t="shared" si="6646"/>
        <v>0.92193627716076854</v>
      </c>
      <c r="I3568" s="27"/>
      <c r="J3568" s="27">
        <v>3530</v>
      </c>
      <c r="K3568" s="27">
        <v>6.8896801127937337</v>
      </c>
      <c r="L3568" s="37">
        <v>1.6173358898806889E-2</v>
      </c>
      <c r="M3568" s="27"/>
      <c r="N3568" s="27"/>
      <c r="O3568" s="27"/>
      <c r="P3568" s="27"/>
      <c r="Q3568" s="27"/>
      <c r="R3568" s="27"/>
      <c r="S3568" s="27"/>
      <c r="T3568" s="27"/>
      <c r="U3568" s="27"/>
      <c r="V3568" s="27"/>
      <c r="W3568" s="27"/>
      <c r="X3568" s="27"/>
      <c r="Y3568" s="27"/>
      <c r="Z3568" s="27"/>
      <c r="AA3568" s="27"/>
      <c r="AB3568" s="27"/>
      <c r="AC3568" s="27"/>
      <c r="AD3568" s="27"/>
      <c r="AE3568" s="27"/>
    </row>
    <row r="3569" spans="1:31" ht="15.75" customHeight="1" x14ac:dyDescent="0.2">
      <c r="A3569" s="22">
        <v>37865</v>
      </c>
      <c r="B3569" s="23">
        <f t="shared" ref="B3569:C3569" si="7143">LN(D3569)</f>
        <v>6.9157234486313142</v>
      </c>
      <c r="C3569" s="23">
        <f t="shared" si="7143"/>
        <v>7.5013030943193275</v>
      </c>
      <c r="D3569" s="24">
        <v>1008</v>
      </c>
      <c r="E3569" s="24">
        <v>1810.4</v>
      </c>
      <c r="F3569" s="27">
        <f t="shared" ref="F3569:G3569" si="7144">LN(D3569/D3568)</f>
        <v>0</v>
      </c>
      <c r="G3569" s="27">
        <f t="shared" si="7144"/>
        <v>0</v>
      </c>
      <c r="H3569" s="27">
        <f t="shared" si="6646"/>
        <v>0.92193627716076854</v>
      </c>
      <c r="I3569" s="27"/>
      <c r="J3569" s="27">
        <v>3531</v>
      </c>
      <c r="K3569" s="27">
        <v>6.8990624008054251</v>
      </c>
      <c r="L3569" s="37">
        <v>1.2485676415407987E-2</v>
      </c>
      <c r="M3569" s="27"/>
      <c r="N3569" s="27"/>
      <c r="O3569" s="27"/>
      <c r="P3569" s="27"/>
      <c r="Q3569" s="27"/>
      <c r="R3569" s="27"/>
      <c r="S3569" s="27"/>
      <c r="T3569" s="27"/>
      <c r="U3569" s="27"/>
      <c r="V3569" s="27"/>
      <c r="W3569" s="27"/>
      <c r="X3569" s="27"/>
      <c r="Y3569" s="27"/>
      <c r="Z3569" s="27"/>
      <c r="AA3569" s="27"/>
      <c r="AB3569" s="27"/>
      <c r="AC3569" s="27"/>
      <c r="AD3569" s="27"/>
      <c r="AE3569" s="27"/>
    </row>
    <row r="3570" spans="1:31" ht="15.75" customHeight="1" x14ac:dyDescent="0.2">
      <c r="A3570" s="22">
        <v>37866</v>
      </c>
      <c r="B3570" s="23">
        <f t="shared" ref="B3570:C3570" si="7145">LN(D3570)</f>
        <v>6.9294189186181629</v>
      </c>
      <c r="C3570" s="23">
        <f t="shared" si="7145"/>
        <v>7.5182814308537456</v>
      </c>
      <c r="D3570" s="24">
        <v>1021.9</v>
      </c>
      <c r="E3570" s="24">
        <v>1841.4</v>
      </c>
      <c r="F3570" s="27">
        <f t="shared" ref="F3570:G3570" si="7146">LN(D3570/D3569)</f>
        <v>1.3695469986849514E-2</v>
      </c>
      <c r="G3570" s="27">
        <f t="shared" si="7146"/>
        <v>1.697833653441783E-2</v>
      </c>
      <c r="H3570" s="27">
        <f t="shared" si="6646"/>
        <v>0.92167591521394887</v>
      </c>
      <c r="I3570" s="27"/>
      <c r="J3570" s="27">
        <v>3532</v>
      </c>
      <c r="K3570" s="27">
        <v>6.8983480996837026</v>
      </c>
      <c r="L3570" s="37">
        <v>9.8070993197616474E-3</v>
      </c>
      <c r="M3570" s="27"/>
      <c r="N3570" s="27"/>
      <c r="O3570" s="27"/>
      <c r="P3570" s="27"/>
      <c r="Q3570" s="27"/>
      <c r="R3570" s="27"/>
      <c r="S3570" s="27"/>
      <c r="T3570" s="27"/>
      <c r="U3570" s="27"/>
      <c r="V3570" s="27"/>
      <c r="W3570" s="27"/>
      <c r="X3570" s="27"/>
      <c r="Y3570" s="27"/>
      <c r="Z3570" s="27"/>
      <c r="AA3570" s="27"/>
      <c r="AB3570" s="27"/>
      <c r="AC3570" s="27"/>
      <c r="AD3570" s="27"/>
      <c r="AE3570" s="27"/>
    </row>
    <row r="3571" spans="1:31" ht="15.75" customHeight="1" x14ac:dyDescent="0.2">
      <c r="A3571" s="22">
        <v>37867</v>
      </c>
      <c r="B3571" s="23">
        <f t="shared" ref="B3571:C3571" si="7147">LN(D3571)</f>
        <v>6.9336179385078642</v>
      </c>
      <c r="C3571" s="23">
        <f t="shared" si="7147"/>
        <v>7.5245072582883692</v>
      </c>
      <c r="D3571" s="24">
        <v>1026.2</v>
      </c>
      <c r="E3571" s="24">
        <v>1852.9</v>
      </c>
      <c r="F3571" s="27">
        <f t="shared" ref="F3571:G3571" si="7148">LN(D3571/D3570)</f>
        <v>4.1990198897010082E-3</v>
      </c>
      <c r="G3571" s="27">
        <f t="shared" si="7148"/>
        <v>6.22582743462337E-3</v>
      </c>
      <c r="H3571" s="27">
        <f t="shared" si="6646"/>
        <v>0.92147136025025023</v>
      </c>
      <c r="I3571" s="27"/>
      <c r="J3571" s="27">
        <v>3533</v>
      </c>
      <c r="K3571" s="27">
        <v>6.8959773123955461</v>
      </c>
      <c r="L3571" s="37">
        <v>5.7598942610281867E-3</v>
      </c>
      <c r="M3571" s="27"/>
      <c r="N3571" s="27"/>
      <c r="O3571" s="27"/>
      <c r="P3571" s="27"/>
      <c r="Q3571" s="27"/>
      <c r="R3571" s="27"/>
      <c r="S3571" s="27"/>
      <c r="T3571" s="27"/>
      <c r="U3571" s="27"/>
      <c r="V3571" s="27"/>
      <c r="W3571" s="27"/>
      <c r="X3571" s="27"/>
      <c r="Y3571" s="27"/>
      <c r="Z3571" s="27"/>
      <c r="AA3571" s="27"/>
      <c r="AB3571" s="27"/>
      <c r="AC3571" s="27"/>
      <c r="AD3571" s="27"/>
      <c r="AE3571" s="27"/>
    </row>
    <row r="3572" spans="1:31" ht="15.75" customHeight="1" x14ac:dyDescent="0.2">
      <c r="A3572" s="22">
        <v>37868</v>
      </c>
      <c r="B3572" s="23">
        <f t="shared" ref="B3572:C3572" si="7149">LN(D3572)</f>
        <v>6.9352731650188764</v>
      </c>
      <c r="C3572" s="23">
        <f t="shared" si="7149"/>
        <v>7.5331053014762572</v>
      </c>
      <c r="D3572" s="24">
        <v>1027.9000000000001</v>
      </c>
      <c r="E3572" s="24">
        <v>1868.9</v>
      </c>
      <c r="F3572" s="27">
        <f t="shared" ref="F3572:G3572" si="7150">LN(D3572/D3571)</f>
        <v>1.6552265110119035E-3</v>
      </c>
      <c r="G3572" s="27">
        <f t="shared" si="7150"/>
        <v>8.5980431878881023E-3</v>
      </c>
      <c r="H3572" s="27">
        <f t="shared" si="6646"/>
        <v>0.92063934957337923</v>
      </c>
      <c r="I3572" s="27"/>
      <c r="J3572" s="27">
        <v>3534</v>
      </c>
      <c r="K3572" s="27">
        <v>6.873296994402323</v>
      </c>
      <c r="L3572" s="37">
        <v>1.5988768296153033E-2</v>
      </c>
      <c r="M3572" s="27"/>
      <c r="N3572" s="27"/>
      <c r="O3572" s="27"/>
      <c r="P3572" s="27"/>
      <c r="Q3572" s="27"/>
      <c r="R3572" s="27"/>
      <c r="S3572" s="27"/>
      <c r="T3572" s="27"/>
      <c r="U3572" s="27"/>
      <c r="V3572" s="27"/>
      <c r="W3572" s="27"/>
      <c r="X3572" s="27"/>
      <c r="Y3572" s="27"/>
      <c r="Z3572" s="27"/>
      <c r="AA3572" s="27"/>
      <c r="AB3572" s="27"/>
      <c r="AC3572" s="27"/>
      <c r="AD3572" s="27"/>
      <c r="AE3572" s="27"/>
    </row>
    <row r="3573" spans="1:31" ht="15.75" customHeight="1" x14ac:dyDescent="0.2">
      <c r="A3573" s="22">
        <v>37869</v>
      </c>
      <c r="B3573" s="23">
        <f t="shared" ref="B3573:C3573" si="7151">LN(D3573)</f>
        <v>6.9288316045840528</v>
      </c>
      <c r="C3573" s="23">
        <f t="shared" si="7151"/>
        <v>7.5273635562072121</v>
      </c>
      <c r="D3573" s="24">
        <v>1021.3</v>
      </c>
      <c r="E3573" s="24">
        <v>1858.2</v>
      </c>
      <c r="F3573" s="27">
        <f t="shared" ref="F3573:G3573" si="7152">LN(D3573/D3572)</f>
        <v>-6.4415604348231651E-3</v>
      </c>
      <c r="G3573" s="27">
        <f t="shared" si="7152"/>
        <v>-5.7417452690447738E-3</v>
      </c>
      <c r="H3573" s="27">
        <f t="shared" si="6646"/>
        <v>0.92048584512307796</v>
      </c>
      <c r="I3573" s="27"/>
      <c r="J3573" s="27">
        <v>3535</v>
      </c>
      <c r="K3573" s="27">
        <v>6.8781242821275708</v>
      </c>
      <c r="L3573" s="37">
        <v>2.2908451093739401E-2</v>
      </c>
      <c r="M3573" s="27"/>
      <c r="N3573" s="27"/>
      <c r="O3573" s="27"/>
      <c r="P3573" s="27"/>
      <c r="Q3573" s="27"/>
      <c r="R3573" s="27"/>
      <c r="S3573" s="27"/>
      <c r="T3573" s="27"/>
      <c r="U3573" s="27"/>
      <c r="V3573" s="27"/>
      <c r="W3573" s="27"/>
      <c r="X3573" s="27"/>
      <c r="Y3573" s="27"/>
      <c r="Z3573" s="27"/>
      <c r="AA3573" s="27"/>
      <c r="AB3573" s="27"/>
      <c r="AC3573" s="27"/>
      <c r="AD3573" s="27"/>
      <c r="AE3573" s="27"/>
    </row>
    <row r="3574" spans="1:31" ht="15.75" customHeight="1" x14ac:dyDescent="0.2">
      <c r="A3574" s="22">
        <v>37872</v>
      </c>
      <c r="B3574" s="23">
        <f t="shared" ref="B3574:C3574" si="7153">LN(D3574)</f>
        <v>6.9388662740071894</v>
      </c>
      <c r="C3574" s="23">
        <f t="shared" si="7153"/>
        <v>7.5435910928289687</v>
      </c>
      <c r="D3574" s="24">
        <v>1031.5999999999999</v>
      </c>
      <c r="E3574" s="24">
        <v>1888.6</v>
      </c>
      <c r="F3574" s="27">
        <f t="shared" ref="F3574:G3574" si="7154">LN(D3574/D3573)</f>
        <v>1.0034669423136472E-2</v>
      </c>
      <c r="G3574" s="27">
        <f t="shared" si="7154"/>
        <v>1.6227536621756536E-2</v>
      </c>
      <c r="H3574" s="27">
        <f t="shared" si="6646"/>
        <v>0.91983594930050783</v>
      </c>
      <c r="I3574" s="27"/>
      <c r="J3574" s="27">
        <v>3536</v>
      </c>
      <c r="K3574" s="27">
        <v>6.8656040448339137</v>
      </c>
      <c r="L3574" s="37">
        <v>2.0723286734602553E-2</v>
      </c>
      <c r="M3574" s="27"/>
      <c r="N3574" s="27"/>
      <c r="O3574" s="27"/>
      <c r="P3574" s="27"/>
      <c r="Q3574" s="27"/>
      <c r="R3574" s="27"/>
      <c r="S3574" s="27"/>
      <c r="T3574" s="27"/>
      <c r="U3574" s="27"/>
      <c r="V3574" s="27"/>
      <c r="W3574" s="27"/>
      <c r="X3574" s="27"/>
      <c r="Y3574" s="27"/>
      <c r="Z3574" s="27"/>
      <c r="AA3574" s="27"/>
      <c r="AB3574" s="27"/>
      <c r="AC3574" s="27"/>
      <c r="AD3574" s="27"/>
      <c r="AE3574" s="27"/>
    </row>
    <row r="3575" spans="1:31" ht="15.75" customHeight="1" x14ac:dyDescent="0.2">
      <c r="A3575" s="22">
        <v>37873</v>
      </c>
      <c r="B3575" s="23">
        <f t="shared" ref="B3575:C3575" si="7155">LN(D3575)</f>
        <v>6.9305925128848944</v>
      </c>
      <c r="C3575" s="23">
        <f t="shared" si="7155"/>
        <v>7.5355102407750305</v>
      </c>
      <c r="D3575" s="24">
        <v>1023.1</v>
      </c>
      <c r="E3575" s="24">
        <v>1873.4</v>
      </c>
      <c r="F3575" s="27">
        <f t="shared" ref="F3575:G3575" si="7156">LN(D3575/D3574)</f>
        <v>-8.2737611222953103E-3</v>
      </c>
      <c r="G3575" s="27">
        <f t="shared" si="7156"/>
        <v>-8.0808520539385597E-3</v>
      </c>
      <c r="H3575" s="27">
        <f t="shared" ref="H3575:H3829" si="7157">B3575/C3575</f>
        <v>0.91972438380922161</v>
      </c>
      <c r="I3575" s="27"/>
      <c r="J3575" s="27">
        <v>3537</v>
      </c>
      <c r="K3575" s="27">
        <v>6.8770235227821663</v>
      </c>
      <c r="L3575" s="37">
        <v>1.8760384418750498E-2</v>
      </c>
      <c r="M3575" s="27"/>
      <c r="N3575" s="27"/>
      <c r="O3575" s="27"/>
      <c r="P3575" s="27"/>
      <c r="Q3575" s="27"/>
      <c r="R3575" s="27"/>
      <c r="S3575" s="27"/>
      <c r="T3575" s="27"/>
      <c r="U3575" s="27"/>
      <c r="V3575" s="27"/>
      <c r="W3575" s="27"/>
      <c r="X3575" s="27"/>
      <c r="Y3575" s="27"/>
      <c r="Z3575" s="27"/>
      <c r="AA3575" s="27"/>
      <c r="AB3575" s="27"/>
      <c r="AC3575" s="27"/>
      <c r="AD3575" s="27"/>
      <c r="AE3575" s="27"/>
    </row>
    <row r="3576" spans="1:31" ht="15.75" customHeight="1" x14ac:dyDescent="0.2">
      <c r="A3576" s="22">
        <v>37874</v>
      </c>
      <c r="B3576" s="23">
        <f t="shared" ref="B3576:C3576" si="7158">LN(D3576)</f>
        <v>6.9185963021600116</v>
      </c>
      <c r="C3576" s="23">
        <f t="shared" si="7158"/>
        <v>7.5086775154995653</v>
      </c>
      <c r="D3576" s="24">
        <v>1010.9</v>
      </c>
      <c r="E3576" s="24">
        <v>1823.8</v>
      </c>
      <c r="F3576" s="27">
        <f t="shared" ref="F3576:G3576" si="7159">LN(D3576/D3575)</f>
        <v>-1.1996210724882468E-2</v>
      </c>
      <c r="G3576" s="27">
        <f t="shared" si="7159"/>
        <v>-2.6832725275465149E-2</v>
      </c>
      <c r="H3576" s="27">
        <f t="shared" si="7157"/>
        <v>0.92141342971229012</v>
      </c>
      <c r="I3576" s="27"/>
      <c r="J3576" s="27">
        <v>3538</v>
      </c>
      <c r="K3576" s="27">
        <v>6.8829675447575909</v>
      </c>
      <c r="L3576" s="37">
        <v>1.3322256115268161E-2</v>
      </c>
      <c r="M3576" s="27"/>
      <c r="N3576" s="27"/>
      <c r="O3576" s="27"/>
      <c r="P3576" s="27"/>
      <c r="Q3576" s="27"/>
      <c r="R3576" s="27"/>
      <c r="S3576" s="27"/>
      <c r="T3576" s="27"/>
      <c r="U3576" s="27"/>
      <c r="V3576" s="27"/>
      <c r="W3576" s="27"/>
      <c r="X3576" s="27"/>
      <c r="Y3576" s="27"/>
      <c r="Z3576" s="27"/>
      <c r="AA3576" s="27"/>
      <c r="AB3576" s="27"/>
      <c r="AC3576" s="27"/>
      <c r="AD3576" s="27"/>
      <c r="AE3576" s="27"/>
    </row>
    <row r="3577" spans="1:31" ht="15.75" customHeight="1" x14ac:dyDescent="0.2">
      <c r="A3577" s="22">
        <v>37875</v>
      </c>
      <c r="B3577" s="23">
        <f t="shared" ref="B3577:C3577" si="7160">LN(D3577)</f>
        <v>6.9240222514460088</v>
      </c>
      <c r="C3577" s="23">
        <f t="shared" si="7160"/>
        <v>7.5207764150627971</v>
      </c>
      <c r="D3577" s="24">
        <v>1016.4</v>
      </c>
      <c r="E3577" s="24">
        <v>1846</v>
      </c>
      <c r="F3577" s="27">
        <f t="shared" ref="F3577:G3577" si="7161">LN(D3577/D3576)</f>
        <v>5.4259492859972053E-3</v>
      </c>
      <c r="G3577" s="27">
        <f t="shared" si="7161"/>
        <v>1.2098899563232308E-2</v>
      </c>
      <c r="H3577" s="27">
        <f t="shared" si="7157"/>
        <v>0.92065258549348783</v>
      </c>
      <c r="I3577" s="27"/>
      <c r="J3577" s="27">
        <v>3539</v>
      </c>
      <c r="K3577" s="27">
        <v>6.874863376445683</v>
      </c>
      <c r="L3577" s="37">
        <v>1.4320516951018547E-2</v>
      </c>
      <c r="M3577" s="27"/>
      <c r="N3577" s="27"/>
      <c r="O3577" s="27"/>
      <c r="P3577" s="27"/>
      <c r="Q3577" s="27"/>
      <c r="R3577" s="27"/>
      <c r="S3577" s="27"/>
      <c r="T3577" s="27"/>
      <c r="U3577" s="27"/>
      <c r="V3577" s="27"/>
      <c r="W3577" s="27"/>
      <c r="X3577" s="27"/>
      <c r="Y3577" s="27"/>
      <c r="Z3577" s="27"/>
      <c r="AA3577" s="27"/>
      <c r="AB3577" s="27"/>
      <c r="AC3577" s="27"/>
      <c r="AD3577" s="27"/>
      <c r="AE3577" s="27"/>
    </row>
    <row r="3578" spans="1:31" ht="15.75" customHeight="1" x14ac:dyDescent="0.2">
      <c r="A3578" s="22">
        <v>37876</v>
      </c>
      <c r="B3578" s="23">
        <f t="shared" ref="B3578:C3578" si="7162">LN(D3578)</f>
        <v>6.9261844144505043</v>
      </c>
      <c r="C3578" s="23">
        <f t="shared" si="7162"/>
        <v>7.5256399750415355</v>
      </c>
      <c r="D3578" s="24">
        <v>1018.6</v>
      </c>
      <c r="E3578" s="24">
        <v>1855</v>
      </c>
      <c r="F3578" s="27">
        <f t="shared" ref="F3578:G3578" si="7163">LN(D3578/D3577)</f>
        <v>2.1621630044953172E-3</v>
      </c>
      <c r="G3578" s="27">
        <f t="shared" si="7163"/>
        <v>4.8635599787380237E-3</v>
      </c>
      <c r="H3578" s="27">
        <f t="shared" si="7157"/>
        <v>0.92034490587124818</v>
      </c>
      <c r="I3578" s="27"/>
      <c r="J3578" s="27">
        <v>3540</v>
      </c>
      <c r="K3578" s="27">
        <v>6.8882336145695255</v>
      </c>
      <c r="L3578" s="37">
        <v>1.8120683496983148E-2</v>
      </c>
      <c r="M3578" s="27"/>
      <c r="N3578" s="27"/>
      <c r="O3578" s="27"/>
      <c r="P3578" s="27"/>
      <c r="Q3578" s="27"/>
      <c r="R3578" s="27"/>
      <c r="S3578" s="27"/>
      <c r="T3578" s="27"/>
      <c r="U3578" s="27"/>
      <c r="V3578" s="27"/>
      <c r="W3578" s="27"/>
      <c r="X3578" s="27"/>
      <c r="Y3578" s="27"/>
      <c r="Z3578" s="27"/>
      <c r="AA3578" s="27"/>
      <c r="AB3578" s="27"/>
      <c r="AC3578" s="27"/>
      <c r="AD3578" s="27"/>
      <c r="AE3578" s="27"/>
    </row>
    <row r="3579" spans="1:31" ht="15.75" customHeight="1" x14ac:dyDescent="0.2">
      <c r="A3579" s="22">
        <v>37879</v>
      </c>
      <c r="B3579" s="23">
        <f t="shared" ref="B3579:C3579" si="7164">LN(D3579)</f>
        <v>6.9224468277251265</v>
      </c>
      <c r="C3579" s="23">
        <f t="shared" si="7164"/>
        <v>7.5206138883132452</v>
      </c>
      <c r="D3579" s="24">
        <v>1014.8</v>
      </c>
      <c r="E3579" s="24">
        <v>1845.7</v>
      </c>
      <c r="F3579" s="27">
        <f t="shared" ref="F3579:G3579" si="7165">LN(D3579/D3578)</f>
        <v>-3.7375867253775278E-3</v>
      </c>
      <c r="G3579" s="27">
        <f t="shared" si="7165"/>
        <v>-5.0260867282898849E-3</v>
      </c>
      <c r="H3579" s="27">
        <f t="shared" si="7157"/>
        <v>0.92046300083060395</v>
      </c>
      <c r="I3579" s="27"/>
      <c r="J3579" s="27">
        <v>3541</v>
      </c>
      <c r="K3579" s="27">
        <v>6.890312116500672</v>
      </c>
      <c r="L3579" s="37">
        <v>1.3937023152177375E-2</v>
      </c>
      <c r="M3579" s="27"/>
      <c r="N3579" s="27"/>
      <c r="O3579" s="27"/>
      <c r="P3579" s="27"/>
      <c r="Q3579" s="27"/>
      <c r="R3579" s="27"/>
      <c r="S3579" s="27"/>
      <c r="T3579" s="27"/>
      <c r="U3579" s="27"/>
      <c r="V3579" s="27"/>
      <c r="W3579" s="27"/>
      <c r="X3579" s="27"/>
      <c r="Y3579" s="27"/>
      <c r="Z3579" s="27"/>
      <c r="AA3579" s="27"/>
      <c r="AB3579" s="27"/>
      <c r="AC3579" s="27"/>
      <c r="AD3579" s="27"/>
      <c r="AE3579" s="27"/>
    </row>
    <row r="3580" spans="1:31" ht="15.75" customHeight="1" x14ac:dyDescent="0.2">
      <c r="A3580" s="22">
        <v>37880</v>
      </c>
      <c r="B3580" s="23">
        <f t="shared" ref="B3580:C3580" si="7166">LN(D3580)</f>
        <v>6.9366342385325135</v>
      </c>
      <c r="C3580" s="23">
        <f t="shared" si="7166"/>
        <v>7.5428495280934653</v>
      </c>
      <c r="D3580" s="24">
        <v>1029.3</v>
      </c>
      <c r="E3580" s="24">
        <v>1887.2</v>
      </c>
      <c r="F3580" s="27">
        <f t="shared" ref="F3580:G3580" si="7167">LN(D3580/D3579)</f>
        <v>1.4187410807386903E-2</v>
      </c>
      <c r="G3580" s="27">
        <f t="shared" si="7167"/>
        <v>2.2235639780219765E-2</v>
      </c>
      <c r="H3580" s="27">
        <f t="shared" si="7157"/>
        <v>0.91963046759674938</v>
      </c>
      <c r="I3580" s="27"/>
      <c r="J3580" s="27">
        <v>3542</v>
      </c>
      <c r="K3580" s="27">
        <v>6.8885050366001082</v>
      </c>
      <c r="L3580" s="37">
        <v>8.3914990471534168E-3</v>
      </c>
      <c r="M3580" s="27"/>
      <c r="N3580" s="27"/>
      <c r="O3580" s="27"/>
      <c r="P3580" s="27"/>
      <c r="Q3580" s="27"/>
      <c r="R3580" s="27"/>
      <c r="S3580" s="27"/>
      <c r="T3580" s="27"/>
      <c r="U3580" s="27"/>
      <c r="V3580" s="27"/>
      <c r="W3580" s="27"/>
      <c r="X3580" s="27"/>
      <c r="Y3580" s="27"/>
      <c r="Z3580" s="27"/>
      <c r="AA3580" s="27"/>
      <c r="AB3580" s="27"/>
      <c r="AC3580" s="27"/>
      <c r="AD3580" s="27"/>
      <c r="AE3580" s="27"/>
    </row>
    <row r="3581" spans="1:31" ht="15.75" customHeight="1" x14ac:dyDescent="0.2">
      <c r="A3581" s="22">
        <v>37881</v>
      </c>
      <c r="B3581" s="23">
        <f t="shared" ref="B3581:C3581" si="7168">LN(D3581)</f>
        <v>6.933325555093667</v>
      </c>
      <c r="C3581" s="23">
        <f t="shared" si="7168"/>
        <v>7.5406746339915953</v>
      </c>
      <c r="D3581" s="24">
        <v>1025.9000000000001</v>
      </c>
      <c r="E3581" s="24">
        <v>1883.1</v>
      </c>
      <c r="F3581" s="27">
        <f t="shared" ref="F3581:G3581" si="7169">LN(D3581/D3580)</f>
        <v>-3.3086834388465162E-3</v>
      </c>
      <c r="G3581" s="27">
        <f t="shared" si="7169"/>
        <v>-2.1748941018695997E-3</v>
      </c>
      <c r="H3581" s="27">
        <f t="shared" si="7157"/>
        <v>0.9194569307950059</v>
      </c>
      <c r="I3581" s="27"/>
      <c r="J3581" s="27">
        <v>3543</v>
      </c>
      <c r="K3581" s="27">
        <v>6.8837870184316259</v>
      </c>
      <c r="L3581" s="37">
        <v>1.1288207393136851E-2</v>
      </c>
      <c r="M3581" s="27"/>
      <c r="N3581" s="27"/>
      <c r="O3581" s="27"/>
      <c r="P3581" s="27"/>
      <c r="Q3581" s="27"/>
      <c r="R3581" s="27"/>
      <c r="S3581" s="27"/>
      <c r="T3581" s="27"/>
      <c r="U3581" s="27"/>
      <c r="V3581" s="27"/>
      <c r="W3581" s="27"/>
      <c r="X3581" s="27"/>
      <c r="Y3581" s="27"/>
      <c r="Z3581" s="27"/>
      <c r="AA3581" s="27"/>
      <c r="AB3581" s="27"/>
      <c r="AC3581" s="27"/>
      <c r="AD3581" s="27"/>
      <c r="AE3581" s="27"/>
    </row>
    <row r="3582" spans="1:31" ht="15.75" customHeight="1" x14ac:dyDescent="0.2">
      <c r="A3582" s="22">
        <v>37882</v>
      </c>
      <c r="B3582" s="23">
        <f t="shared" ref="B3582:C3582" si="7170">LN(D3582)</f>
        <v>6.9464951072980679</v>
      </c>
      <c r="C3582" s="23">
        <f t="shared" si="7170"/>
        <v>7.5545967066655706</v>
      </c>
      <c r="D3582" s="24">
        <v>1039.5</v>
      </c>
      <c r="E3582" s="24">
        <v>1909.5</v>
      </c>
      <c r="F3582" s="27">
        <f t="shared" ref="F3582:G3582" si="7171">LN(D3582/D3581)</f>
        <v>1.3169552204400362E-2</v>
      </c>
      <c r="G3582" s="27">
        <f t="shared" si="7171"/>
        <v>1.3922072673975135E-2</v>
      </c>
      <c r="H3582" s="27">
        <f t="shared" si="7157"/>
        <v>0.91950574954835607</v>
      </c>
      <c r="I3582" s="27"/>
      <c r="J3582" s="27">
        <v>3544</v>
      </c>
      <c r="K3582" s="27">
        <v>6.8901767300697001</v>
      </c>
      <c r="L3582" s="37">
        <v>7.8311974575564491E-3</v>
      </c>
      <c r="M3582" s="27"/>
      <c r="N3582" s="27"/>
      <c r="O3582" s="27"/>
      <c r="P3582" s="27"/>
      <c r="Q3582" s="27"/>
      <c r="R3582" s="27"/>
      <c r="S3582" s="27"/>
      <c r="T3582" s="27"/>
      <c r="U3582" s="27"/>
      <c r="V3582" s="27"/>
      <c r="W3582" s="27"/>
      <c r="X3582" s="27"/>
      <c r="Y3582" s="27"/>
      <c r="Z3582" s="27"/>
      <c r="AA3582" s="27"/>
      <c r="AB3582" s="27"/>
      <c r="AC3582" s="27"/>
      <c r="AD3582" s="27"/>
      <c r="AE3582" s="27"/>
    </row>
    <row r="3583" spans="1:31" ht="15.75" customHeight="1" x14ac:dyDescent="0.2">
      <c r="A3583" s="22">
        <v>37883</v>
      </c>
      <c r="B3583" s="23">
        <f t="shared" ref="B3583:C3583" si="7172">LN(D3583)</f>
        <v>6.9434119561901717</v>
      </c>
      <c r="C3583" s="23">
        <f t="shared" si="7172"/>
        <v>7.5526046741343302</v>
      </c>
      <c r="D3583" s="24">
        <v>1036.3</v>
      </c>
      <c r="E3583" s="24">
        <v>1905.7</v>
      </c>
      <c r="F3583" s="27">
        <f t="shared" ref="F3583:G3583" si="7173">LN(D3583/D3582)</f>
        <v>-3.0831511078959254E-3</v>
      </c>
      <c r="G3583" s="27">
        <f t="shared" si="7173"/>
        <v>-1.9920325312405411E-3</v>
      </c>
      <c r="H3583" s="27">
        <f t="shared" si="7157"/>
        <v>0.91934004966121396</v>
      </c>
      <c r="I3583" s="27"/>
      <c r="J3583" s="27">
        <v>3545</v>
      </c>
      <c r="K3583" s="27">
        <v>6.8813716645497163</v>
      </c>
      <c r="L3583" s="37">
        <v>6.2829427254182946E-3</v>
      </c>
      <c r="M3583" s="27"/>
      <c r="N3583" s="27"/>
      <c r="O3583" s="27"/>
      <c r="P3583" s="27"/>
      <c r="Q3583" s="27"/>
      <c r="R3583" s="27"/>
      <c r="S3583" s="27"/>
      <c r="T3583" s="27"/>
      <c r="U3583" s="27"/>
      <c r="V3583" s="27"/>
      <c r="W3583" s="27"/>
      <c r="X3583" s="27"/>
      <c r="Y3583" s="27"/>
      <c r="Z3583" s="27"/>
      <c r="AA3583" s="27"/>
      <c r="AB3583" s="27"/>
      <c r="AC3583" s="27"/>
      <c r="AD3583" s="27"/>
      <c r="AE3583" s="27"/>
    </row>
    <row r="3584" spans="1:31" ht="15.75" customHeight="1" x14ac:dyDescent="0.2">
      <c r="A3584" s="22">
        <v>37886</v>
      </c>
      <c r="B3584" s="23">
        <f t="shared" ref="B3584:C3584" si="7174">LN(D3584)</f>
        <v>6.9302992434170312</v>
      </c>
      <c r="C3584" s="23">
        <f t="shared" si="7174"/>
        <v>7.5361505823123851</v>
      </c>
      <c r="D3584" s="24">
        <v>1022.8</v>
      </c>
      <c r="E3584" s="24">
        <v>1874.6</v>
      </c>
      <c r="F3584" s="27">
        <f t="shared" ref="F3584:G3584" si="7175">LN(D3584/D3583)</f>
        <v>-1.3112712773140189E-2</v>
      </c>
      <c r="G3584" s="27">
        <f t="shared" si="7175"/>
        <v>-1.6454091821944888E-2</v>
      </c>
      <c r="H3584" s="27">
        <f t="shared" si="7157"/>
        <v>0.91960732043792903</v>
      </c>
      <c r="I3584" s="27"/>
      <c r="J3584" s="27">
        <v>3546</v>
      </c>
      <c r="K3584" s="27">
        <v>6.8806410346386366</v>
      </c>
      <c r="L3584" s="37">
        <v>9.7646060083871333E-3</v>
      </c>
      <c r="M3584" s="27"/>
      <c r="N3584" s="27"/>
      <c r="O3584" s="27"/>
      <c r="P3584" s="27"/>
      <c r="Q3584" s="27"/>
      <c r="R3584" s="27"/>
      <c r="S3584" s="27"/>
      <c r="T3584" s="27"/>
      <c r="U3584" s="27"/>
      <c r="V3584" s="27"/>
      <c r="W3584" s="27"/>
      <c r="X3584" s="27"/>
      <c r="Y3584" s="27"/>
      <c r="Z3584" s="27"/>
      <c r="AA3584" s="27"/>
      <c r="AB3584" s="27"/>
      <c r="AC3584" s="27"/>
      <c r="AD3584" s="27"/>
      <c r="AE3584" s="27"/>
    </row>
    <row r="3585" spans="1:31" ht="15.75" customHeight="1" x14ac:dyDescent="0.2">
      <c r="A3585" s="22">
        <v>37887</v>
      </c>
      <c r="B3585" s="23">
        <f t="shared" ref="B3585:C3585" si="7176">LN(D3585)</f>
        <v>6.9363427358340495</v>
      </c>
      <c r="C3585" s="23">
        <f t="shared" si="7176"/>
        <v>7.5505035019582305</v>
      </c>
      <c r="D3585" s="24">
        <v>1029</v>
      </c>
      <c r="E3585" s="24">
        <v>1901.7</v>
      </c>
      <c r="F3585" s="27">
        <f t="shared" ref="F3585:G3585" si="7177">LN(D3585/D3584)</f>
        <v>6.0434924170181537E-3</v>
      </c>
      <c r="G3585" s="27">
        <f t="shared" si="7177"/>
        <v>1.435291964584514E-2</v>
      </c>
      <c r="H3585" s="27">
        <f t="shared" si="7157"/>
        <v>0.9186596276705391</v>
      </c>
      <c r="I3585" s="27"/>
      <c r="J3585" s="27">
        <v>3547</v>
      </c>
      <c r="K3585" s="27">
        <v>6.8619162290528486</v>
      </c>
      <c r="L3585" s="37">
        <v>1.0626294173543549E-2</v>
      </c>
      <c r="M3585" s="27"/>
      <c r="N3585" s="27"/>
      <c r="O3585" s="27"/>
      <c r="P3585" s="27"/>
      <c r="Q3585" s="27"/>
      <c r="R3585" s="27"/>
      <c r="S3585" s="27"/>
      <c r="T3585" s="27"/>
      <c r="U3585" s="27"/>
      <c r="V3585" s="27"/>
      <c r="W3585" s="27"/>
      <c r="X3585" s="27"/>
      <c r="Y3585" s="27"/>
      <c r="Z3585" s="27"/>
      <c r="AA3585" s="27"/>
      <c r="AB3585" s="27"/>
      <c r="AC3585" s="27"/>
      <c r="AD3585" s="27"/>
      <c r="AE3585" s="27"/>
    </row>
    <row r="3586" spans="1:31" ht="15.75" customHeight="1" x14ac:dyDescent="0.2">
      <c r="A3586" s="22">
        <v>37888</v>
      </c>
      <c r="B3586" s="23">
        <f t="shared" ref="B3586:C3586" si="7178">LN(D3586)</f>
        <v>6.9170123002448136</v>
      </c>
      <c r="C3586" s="23">
        <f t="shared" si="7178"/>
        <v>7.5195297010763449</v>
      </c>
      <c r="D3586" s="24">
        <v>1009.3</v>
      </c>
      <c r="E3586" s="24">
        <v>1843.7</v>
      </c>
      <c r="F3586" s="27">
        <f t="shared" ref="F3586:G3586" si="7179">LN(D3586/D3585)</f>
        <v>-1.9330435589235792E-2</v>
      </c>
      <c r="G3586" s="27">
        <f t="shared" si="7179"/>
        <v>-3.0973800881885283E-2</v>
      </c>
      <c r="H3586" s="27">
        <f t="shared" si="7157"/>
        <v>0.91987299408561585</v>
      </c>
      <c r="I3586" s="27"/>
      <c r="J3586" s="27">
        <v>3548</v>
      </c>
      <c r="K3586" s="27">
        <v>6.8520752659402628</v>
      </c>
      <c r="L3586" s="37">
        <v>2.2123229513031362E-2</v>
      </c>
      <c r="M3586" s="27"/>
      <c r="N3586" s="27"/>
      <c r="O3586" s="27"/>
      <c r="P3586" s="27"/>
      <c r="Q3586" s="27"/>
      <c r="R3586" s="27"/>
      <c r="S3586" s="27"/>
      <c r="T3586" s="27"/>
      <c r="U3586" s="27"/>
      <c r="V3586" s="27"/>
      <c r="W3586" s="27"/>
      <c r="X3586" s="27"/>
      <c r="Y3586" s="27"/>
      <c r="Z3586" s="27"/>
      <c r="AA3586" s="27"/>
      <c r="AB3586" s="27"/>
      <c r="AC3586" s="27"/>
      <c r="AD3586" s="27"/>
      <c r="AE3586" s="27"/>
    </row>
    <row r="3587" spans="1:31" ht="15.75" customHeight="1" x14ac:dyDescent="0.2">
      <c r="A3587" s="22">
        <v>37889</v>
      </c>
      <c r="B3587" s="23">
        <f t="shared" ref="B3587:C3587" si="7180">LN(D3587)</f>
        <v>6.9109501698786566</v>
      </c>
      <c r="C3587" s="23">
        <f t="shared" si="7180"/>
        <v>7.5050521338852478</v>
      </c>
      <c r="D3587" s="24">
        <v>1003.2</v>
      </c>
      <c r="E3587" s="24">
        <v>1817.2</v>
      </c>
      <c r="F3587" s="27">
        <f t="shared" ref="F3587:G3587" si="7181">LN(D3587/D3586)</f>
        <v>-6.0621303661574436E-3</v>
      </c>
      <c r="G3587" s="27">
        <f t="shared" si="7181"/>
        <v>-1.4477567191096854E-2</v>
      </c>
      <c r="H3587" s="27">
        <f t="shared" si="7157"/>
        <v>0.92083972857107466</v>
      </c>
      <c r="I3587" s="27"/>
      <c r="J3587" s="27">
        <v>3549</v>
      </c>
      <c r="K3587" s="27">
        <v>6.8518383147627384</v>
      </c>
      <c r="L3587" s="37">
        <v>2.9675653014171743E-2</v>
      </c>
      <c r="M3587" s="27"/>
      <c r="N3587" s="27"/>
      <c r="O3587" s="27"/>
      <c r="P3587" s="27"/>
      <c r="Q3587" s="27"/>
      <c r="R3587" s="27"/>
      <c r="S3587" s="27"/>
      <c r="T3587" s="27"/>
      <c r="U3587" s="27"/>
      <c r="V3587" s="27"/>
      <c r="W3587" s="27"/>
      <c r="X3587" s="27"/>
      <c r="Y3587" s="27"/>
      <c r="Z3587" s="27"/>
      <c r="AA3587" s="27"/>
      <c r="AB3587" s="27"/>
      <c r="AC3587" s="27"/>
      <c r="AD3587" s="27"/>
      <c r="AE3587" s="27"/>
    </row>
    <row r="3588" spans="1:31" ht="15.75" customHeight="1" x14ac:dyDescent="0.2">
      <c r="A3588" s="22">
        <v>37890</v>
      </c>
      <c r="B3588" s="23">
        <f t="shared" ref="B3588:C3588" si="7182">LN(D3588)</f>
        <v>6.9045501480331888</v>
      </c>
      <c r="C3588" s="23">
        <f t="shared" si="7182"/>
        <v>7.4910875935348757</v>
      </c>
      <c r="D3588" s="24">
        <v>996.8</v>
      </c>
      <c r="E3588" s="24">
        <v>1792</v>
      </c>
      <c r="F3588" s="27">
        <f t="shared" ref="F3588:G3588" si="7183">LN(D3588/D3587)</f>
        <v>-6.4000218454676227E-3</v>
      </c>
      <c r="G3588" s="27">
        <f t="shared" si="7183"/>
        <v>-1.3964540350372447E-2</v>
      </c>
      <c r="H3588" s="27">
        <f t="shared" si="7157"/>
        <v>0.92170196407689942</v>
      </c>
      <c r="I3588" s="27"/>
      <c r="J3588" s="27">
        <v>3550</v>
      </c>
      <c r="K3588" s="27">
        <v>6.8479896824844495</v>
      </c>
      <c r="L3588" s="37">
        <v>3.7008609375071444E-2</v>
      </c>
      <c r="M3588" s="27"/>
      <c r="N3588" s="27"/>
      <c r="O3588" s="27"/>
      <c r="P3588" s="27"/>
      <c r="Q3588" s="27"/>
      <c r="R3588" s="27"/>
      <c r="S3588" s="27"/>
      <c r="T3588" s="27"/>
      <c r="U3588" s="27"/>
      <c r="V3588" s="27"/>
      <c r="W3588" s="27"/>
      <c r="X3588" s="27"/>
      <c r="Y3588" s="27"/>
      <c r="Z3588" s="27"/>
      <c r="AA3588" s="27"/>
      <c r="AB3588" s="27"/>
      <c r="AC3588" s="27"/>
      <c r="AD3588" s="27"/>
      <c r="AE3588" s="27"/>
    </row>
    <row r="3589" spans="1:31" ht="15.75" customHeight="1" x14ac:dyDescent="0.2">
      <c r="A3589" s="22">
        <v>37893</v>
      </c>
      <c r="B3589" s="23">
        <f t="shared" ref="B3589:C3589" si="7184">LN(D3589)</f>
        <v>6.9142342450798457</v>
      </c>
      <c r="C3589" s="23">
        <f t="shared" si="7184"/>
        <v>7.5090612558765022</v>
      </c>
      <c r="D3589" s="24">
        <v>1006.5</v>
      </c>
      <c r="E3589" s="24">
        <v>1824.5</v>
      </c>
      <c r="F3589" s="27">
        <f t="shared" ref="F3589:G3589" si="7185">LN(D3589/D3588)</f>
        <v>9.6840970466574947E-3</v>
      </c>
      <c r="G3589" s="27">
        <f t="shared" si="7185"/>
        <v>1.7973662341626645E-2</v>
      </c>
      <c r="H3589" s="27">
        <f t="shared" si="7157"/>
        <v>0.9207854363511615</v>
      </c>
      <c r="I3589" s="27"/>
      <c r="J3589" s="27">
        <v>3551</v>
      </c>
      <c r="K3589" s="27">
        <v>6.8562810439506752</v>
      </c>
      <c r="L3589" s="37">
        <v>3.1781601685725747E-2</v>
      </c>
      <c r="M3589" s="27"/>
      <c r="N3589" s="27"/>
      <c r="O3589" s="27"/>
      <c r="P3589" s="27"/>
      <c r="Q3589" s="27"/>
      <c r="R3589" s="27"/>
      <c r="S3589" s="27"/>
      <c r="T3589" s="27"/>
      <c r="U3589" s="27"/>
      <c r="V3589" s="27"/>
      <c r="W3589" s="27"/>
      <c r="X3589" s="27"/>
      <c r="Y3589" s="27"/>
      <c r="Z3589" s="27"/>
      <c r="AA3589" s="27"/>
      <c r="AB3589" s="27"/>
      <c r="AC3589" s="27"/>
      <c r="AD3589" s="27"/>
      <c r="AE3589" s="27"/>
    </row>
    <row r="3590" spans="1:31" ht="15.75" customHeight="1" x14ac:dyDescent="0.2">
      <c r="A3590" s="22">
        <v>37894</v>
      </c>
      <c r="B3590" s="23">
        <f t="shared" ref="B3590:C3590" si="7186">LN(D3590)</f>
        <v>6.9036468509375934</v>
      </c>
      <c r="C3590" s="23">
        <f t="shared" si="7186"/>
        <v>7.4882375538846153</v>
      </c>
      <c r="D3590" s="24">
        <v>995.9</v>
      </c>
      <c r="E3590" s="24">
        <v>1786.9</v>
      </c>
      <c r="F3590" s="27">
        <f t="shared" ref="F3590:G3590" si="7187">LN(D3590/D3589)</f>
        <v>-1.0587394142252387E-2</v>
      </c>
      <c r="G3590" s="27">
        <f t="shared" si="7187"/>
        <v>-2.0823701991886736E-2</v>
      </c>
      <c r="H3590" s="27">
        <f t="shared" si="7157"/>
        <v>0.92193213706958876</v>
      </c>
      <c r="I3590" s="27"/>
      <c r="J3590" s="27">
        <v>3552</v>
      </c>
      <c r="K3590" s="27">
        <v>6.8682077132356696</v>
      </c>
      <c r="L3590" s="37">
        <v>2.9800214291586968E-2</v>
      </c>
      <c r="M3590" s="27"/>
      <c r="N3590" s="27"/>
      <c r="O3590" s="27"/>
      <c r="P3590" s="27"/>
      <c r="Q3590" s="27"/>
      <c r="R3590" s="27"/>
      <c r="S3590" s="27"/>
      <c r="T3590" s="27"/>
      <c r="U3590" s="27"/>
      <c r="V3590" s="27"/>
      <c r="W3590" s="27"/>
      <c r="X3590" s="27"/>
      <c r="Y3590" s="27"/>
      <c r="Z3590" s="27"/>
      <c r="AA3590" s="27"/>
      <c r="AB3590" s="27"/>
      <c r="AC3590" s="27"/>
      <c r="AD3590" s="27"/>
      <c r="AE3590" s="27"/>
    </row>
    <row r="3591" spans="1:31" ht="15.75" customHeight="1" x14ac:dyDescent="0.2">
      <c r="A3591" s="22">
        <v>37895</v>
      </c>
      <c r="B3591" s="23">
        <f t="shared" ref="B3591:C3591" si="7188">LN(D3591)</f>
        <v>6.9257916414682361</v>
      </c>
      <c r="C3591" s="23">
        <f t="shared" si="7188"/>
        <v>7.5132727095811083</v>
      </c>
      <c r="D3591" s="24">
        <v>1018.2</v>
      </c>
      <c r="E3591" s="24">
        <v>1832.2</v>
      </c>
      <c r="F3591" s="27">
        <f t="shared" ref="F3591:G3591" si="7189">LN(D3591/D3590)</f>
        <v>2.2144790530641899E-2</v>
      </c>
      <c r="G3591" s="27">
        <f t="shared" si="7189"/>
        <v>2.5035155696492613E-2</v>
      </c>
      <c r="H3591" s="27">
        <f t="shared" si="7157"/>
        <v>0.92180756764442984</v>
      </c>
      <c r="I3591" s="27"/>
      <c r="J3591" s="27">
        <v>3553</v>
      </c>
      <c r="K3591" s="27">
        <v>6.8680220237516627</v>
      </c>
      <c r="L3591" s="37">
        <v>2.360387330059055E-2</v>
      </c>
      <c r="M3591" s="27"/>
      <c r="N3591" s="27"/>
      <c r="O3591" s="27"/>
      <c r="P3591" s="27"/>
      <c r="Q3591" s="27"/>
      <c r="R3591" s="27"/>
      <c r="S3591" s="27"/>
      <c r="T3591" s="27"/>
      <c r="U3591" s="27"/>
      <c r="V3591" s="27"/>
      <c r="W3591" s="27"/>
      <c r="X3591" s="27"/>
      <c r="Y3591" s="27"/>
      <c r="Z3591" s="27"/>
      <c r="AA3591" s="27"/>
      <c r="AB3591" s="27"/>
      <c r="AC3591" s="27"/>
      <c r="AD3591" s="27"/>
      <c r="AE3591" s="27"/>
    </row>
    <row r="3592" spans="1:31" ht="15.75" customHeight="1" x14ac:dyDescent="0.2">
      <c r="A3592" s="22">
        <v>37896</v>
      </c>
      <c r="B3592" s="23">
        <f t="shared" ref="B3592:C3592" si="7190">LN(D3592)</f>
        <v>6.9277539654888258</v>
      </c>
      <c r="C3592" s="23">
        <f t="shared" si="7190"/>
        <v>7.5154534977095997</v>
      </c>
      <c r="D3592" s="24">
        <v>1020.2</v>
      </c>
      <c r="E3592" s="24">
        <v>1836.2</v>
      </c>
      <c r="F3592" s="27">
        <f t="shared" ref="F3592:G3592" si="7191">LN(D3592/D3591)</f>
        <v>1.9623240205905493E-3</v>
      </c>
      <c r="G3592" s="27">
        <f t="shared" si="7191"/>
        <v>2.1807881284913997E-3</v>
      </c>
      <c r="H3592" s="27">
        <f t="shared" si="7157"/>
        <v>0.92180118839137515</v>
      </c>
      <c r="I3592" s="27"/>
      <c r="J3592" s="27">
        <v>3554</v>
      </c>
      <c r="K3592" s="27">
        <v>6.8743569485799378</v>
      </c>
      <c r="L3592" s="37">
        <v>2.3852917558667919E-2</v>
      </c>
      <c r="M3592" s="27"/>
      <c r="N3592" s="27"/>
      <c r="O3592" s="27"/>
      <c r="P3592" s="27"/>
      <c r="Q3592" s="27"/>
      <c r="R3592" s="27"/>
      <c r="S3592" s="27"/>
      <c r="T3592" s="27"/>
      <c r="U3592" s="27"/>
      <c r="V3592" s="27"/>
      <c r="W3592" s="27"/>
      <c r="X3592" s="27"/>
      <c r="Y3592" s="27"/>
      <c r="Z3592" s="27"/>
      <c r="AA3592" s="27"/>
      <c r="AB3592" s="27"/>
      <c r="AC3592" s="27"/>
      <c r="AD3592" s="27"/>
      <c r="AE3592" s="27"/>
    </row>
    <row r="3593" spans="1:31" ht="15.75" customHeight="1" x14ac:dyDescent="0.2">
      <c r="A3593" s="22">
        <v>37897</v>
      </c>
      <c r="B3593" s="23">
        <f t="shared" ref="B3593:C3593" si="7192">LN(D3593)</f>
        <v>6.9371198876120408</v>
      </c>
      <c r="C3593" s="23">
        <f t="shared" si="7192"/>
        <v>7.5392929779103914</v>
      </c>
      <c r="D3593" s="24">
        <v>1029.8</v>
      </c>
      <c r="E3593" s="24">
        <v>1880.5</v>
      </c>
      <c r="F3593" s="27">
        <f t="shared" ref="F3593:G3593" si="7193">LN(D3593/D3592)</f>
        <v>9.3659221232146404E-3</v>
      </c>
      <c r="G3593" s="27">
        <f t="shared" si="7193"/>
        <v>2.3839480200791369E-2</v>
      </c>
      <c r="H3593" s="27">
        <f t="shared" si="7157"/>
        <v>0.92012870542865544</v>
      </c>
      <c r="I3593" s="27"/>
      <c r="J3593" s="27">
        <v>3555</v>
      </c>
      <c r="K3593" s="27">
        <v>6.8751394718415231</v>
      </c>
      <c r="L3593" s="37">
        <v>2.3171348312613915E-2</v>
      </c>
      <c r="M3593" s="27"/>
      <c r="N3593" s="27"/>
      <c r="O3593" s="27"/>
      <c r="P3593" s="27"/>
      <c r="Q3593" s="27"/>
      <c r="R3593" s="27"/>
      <c r="S3593" s="27"/>
      <c r="T3593" s="27"/>
      <c r="U3593" s="27"/>
      <c r="V3593" s="27"/>
      <c r="W3593" s="27"/>
      <c r="X3593" s="27"/>
      <c r="Y3593" s="27"/>
      <c r="Z3593" s="27"/>
      <c r="AA3593" s="27"/>
      <c r="AB3593" s="27"/>
      <c r="AC3593" s="27"/>
      <c r="AD3593" s="27"/>
      <c r="AE3593" s="27"/>
    </row>
    <row r="3594" spans="1:31" ht="15.75" customHeight="1" x14ac:dyDescent="0.2">
      <c r="A3594" s="22">
        <v>37900</v>
      </c>
      <c r="B3594" s="23">
        <f t="shared" ref="B3594:C3594" si="7194">LN(D3594)</f>
        <v>6.941480148383758</v>
      </c>
      <c r="C3594" s="23">
        <f t="shared" si="7194"/>
        <v>7.5461294336947908</v>
      </c>
      <c r="D3594" s="24">
        <v>1034.3</v>
      </c>
      <c r="E3594" s="24">
        <v>1893.4</v>
      </c>
      <c r="F3594" s="27">
        <f t="shared" ref="F3594:G3594" si="7195">LN(D3594/D3593)</f>
        <v>4.3602607717170708E-3</v>
      </c>
      <c r="G3594" s="27">
        <f t="shared" si="7195"/>
        <v>6.8364557843997656E-3</v>
      </c>
      <c r="H3594" s="27">
        <f t="shared" si="7157"/>
        <v>0.91987292417604605</v>
      </c>
      <c r="I3594" s="27"/>
      <c r="J3594" s="27">
        <v>3556</v>
      </c>
      <c r="K3594" s="27">
        <v>6.8921600555725924</v>
      </c>
      <c r="L3594" s="37">
        <v>1.5295178400542397E-2</v>
      </c>
      <c r="M3594" s="27"/>
      <c r="N3594" s="27"/>
      <c r="O3594" s="27"/>
      <c r="P3594" s="27"/>
      <c r="Q3594" s="27"/>
      <c r="R3594" s="27"/>
      <c r="S3594" s="27"/>
      <c r="T3594" s="27"/>
      <c r="U3594" s="27"/>
      <c r="V3594" s="27"/>
      <c r="W3594" s="27"/>
      <c r="X3594" s="27"/>
      <c r="Y3594" s="27"/>
      <c r="Z3594" s="27"/>
      <c r="AA3594" s="27"/>
      <c r="AB3594" s="27"/>
      <c r="AC3594" s="27"/>
      <c r="AD3594" s="27"/>
      <c r="AE3594" s="27"/>
    </row>
    <row r="3595" spans="1:31" ht="15.75" customHeight="1" x14ac:dyDescent="0.2">
      <c r="A3595" s="22">
        <v>37901</v>
      </c>
      <c r="B3595" s="23">
        <f t="shared" ref="B3595:C3595" si="7196">LN(D3595)</f>
        <v>6.94620646535639</v>
      </c>
      <c r="C3595" s="23">
        <f t="shared" si="7196"/>
        <v>7.5537060247111079</v>
      </c>
      <c r="D3595" s="24">
        <v>1039.2</v>
      </c>
      <c r="E3595" s="24">
        <v>1907.8</v>
      </c>
      <c r="F3595" s="27">
        <f t="shared" ref="F3595:G3595" si="7197">LN(D3595/D3594)</f>
        <v>4.7263169726318218E-3</v>
      </c>
      <c r="G3595" s="27">
        <f t="shared" si="7197"/>
        <v>7.5765910163168391E-3</v>
      </c>
      <c r="H3595" s="27">
        <f t="shared" si="7157"/>
        <v>0.91957595948699211</v>
      </c>
      <c r="I3595" s="27"/>
      <c r="J3595" s="27">
        <v>3557</v>
      </c>
      <c r="K3595" s="27">
        <v>6.9018686446390234</v>
      </c>
      <c r="L3595" s="37">
        <v>8.1839933917970953E-3</v>
      </c>
      <c r="M3595" s="27"/>
      <c r="N3595" s="27"/>
      <c r="O3595" s="27"/>
      <c r="P3595" s="27"/>
      <c r="Q3595" s="27"/>
      <c r="R3595" s="27"/>
      <c r="S3595" s="27"/>
      <c r="T3595" s="27"/>
      <c r="U3595" s="27"/>
      <c r="V3595" s="27"/>
      <c r="W3595" s="27"/>
      <c r="X3595" s="27"/>
      <c r="Y3595" s="27"/>
      <c r="Z3595" s="27"/>
      <c r="AA3595" s="27"/>
      <c r="AB3595" s="27"/>
      <c r="AC3595" s="27"/>
      <c r="AD3595" s="27"/>
      <c r="AE3595" s="27"/>
    </row>
    <row r="3596" spans="1:31" ht="15.75" customHeight="1" x14ac:dyDescent="0.2">
      <c r="A3596" s="22">
        <v>37902</v>
      </c>
      <c r="B3596" s="23">
        <f t="shared" ref="B3596:C3596" si="7198">LN(D3596)</f>
        <v>6.9408998775744388</v>
      </c>
      <c r="C3596" s="23">
        <f t="shared" si="7198"/>
        <v>7.5462878662688597</v>
      </c>
      <c r="D3596" s="24">
        <v>1033.7</v>
      </c>
      <c r="E3596" s="24">
        <v>1893.7</v>
      </c>
      <c r="F3596" s="27">
        <f t="shared" ref="F3596:G3596" si="7199">LN(D3596/D3595)</f>
        <v>-5.3065877819507088E-3</v>
      </c>
      <c r="G3596" s="27">
        <f t="shared" si="7199"/>
        <v>-7.4181584422482261E-3</v>
      </c>
      <c r="H3596" s="27">
        <f t="shared" si="7157"/>
        <v>0.91977671678807227</v>
      </c>
      <c r="I3596" s="27"/>
      <c r="J3596" s="27">
        <v>3558</v>
      </c>
      <c r="K3596" s="27">
        <v>6.9016018161890127</v>
      </c>
      <c r="L3596" s="37">
        <v>6.4534178021222743E-3</v>
      </c>
      <c r="M3596" s="27"/>
      <c r="N3596" s="27"/>
      <c r="O3596" s="27"/>
      <c r="P3596" s="27"/>
      <c r="Q3596" s="27"/>
      <c r="R3596" s="27"/>
      <c r="S3596" s="27"/>
      <c r="T3596" s="27"/>
      <c r="U3596" s="27"/>
      <c r="V3596" s="27"/>
      <c r="W3596" s="27"/>
      <c r="X3596" s="27"/>
      <c r="Y3596" s="27"/>
      <c r="Z3596" s="27"/>
      <c r="AA3596" s="27"/>
      <c r="AB3596" s="27"/>
      <c r="AC3596" s="27"/>
      <c r="AD3596" s="27"/>
      <c r="AE3596" s="27"/>
    </row>
    <row r="3597" spans="1:31" ht="15.75" customHeight="1" x14ac:dyDescent="0.2">
      <c r="A3597" s="22">
        <v>37903</v>
      </c>
      <c r="B3597" s="23">
        <f t="shared" ref="B3597:C3597" si="7200">LN(D3597)</f>
        <v>6.9457252102337659</v>
      </c>
      <c r="C3597" s="23">
        <f t="shared" si="7200"/>
        <v>7.5558527909883582</v>
      </c>
      <c r="D3597" s="24">
        <v>1038.7</v>
      </c>
      <c r="E3597" s="24">
        <v>1911.9</v>
      </c>
      <c r="F3597" s="27">
        <f t="shared" ref="F3597:G3597" si="7201">LN(D3597/D3596)</f>
        <v>4.8253326593266756E-3</v>
      </c>
      <c r="G3597" s="27">
        <f t="shared" si="7201"/>
        <v>9.5649247194986749E-3</v>
      </c>
      <c r="H3597" s="27">
        <f t="shared" si="7157"/>
        <v>0.91925099685871681</v>
      </c>
      <c r="I3597" s="27"/>
      <c r="J3597" s="27">
        <v>3559</v>
      </c>
      <c r="K3597" s="27">
        <v>6.9091269692729034</v>
      </c>
      <c r="L3597" s="37">
        <v>1.8232006057532502E-3</v>
      </c>
      <c r="M3597" s="27"/>
      <c r="N3597" s="27"/>
      <c r="O3597" s="27"/>
      <c r="P3597" s="27"/>
      <c r="Q3597" s="27"/>
      <c r="R3597" s="27"/>
      <c r="S3597" s="27"/>
      <c r="T3597" s="27"/>
      <c r="U3597" s="27"/>
      <c r="V3597" s="27"/>
      <c r="W3597" s="27"/>
      <c r="X3597" s="27"/>
      <c r="Y3597" s="27"/>
      <c r="Z3597" s="27"/>
      <c r="AA3597" s="27"/>
      <c r="AB3597" s="27"/>
      <c r="AC3597" s="27"/>
      <c r="AD3597" s="27"/>
      <c r="AE3597" s="27"/>
    </row>
    <row r="3598" spans="1:31" ht="15.75" customHeight="1" x14ac:dyDescent="0.2">
      <c r="A3598" s="22">
        <v>37904</v>
      </c>
      <c r="B3598" s="23">
        <f t="shared" ref="B3598:C3598" si="7202">LN(D3598)</f>
        <v>6.9450510637258338</v>
      </c>
      <c r="C3598" s="23">
        <f t="shared" si="7202"/>
        <v>7.5576295473086157</v>
      </c>
      <c r="D3598" s="24">
        <v>1038</v>
      </c>
      <c r="E3598" s="24">
        <v>1915.3</v>
      </c>
      <c r="F3598" s="27">
        <f t="shared" ref="F3598:G3598" si="7203">LN(D3598/D3597)</f>
        <v>-6.7414650793177133E-4</v>
      </c>
      <c r="G3598" s="27">
        <f t="shared" si="7203"/>
        <v>1.7767563202573473E-3</v>
      </c>
      <c r="H3598" s="27">
        <f t="shared" si="7157"/>
        <v>0.91894568531730558</v>
      </c>
      <c r="I3598" s="27"/>
      <c r="J3598" s="27">
        <v>3560</v>
      </c>
      <c r="K3598" s="27">
        <v>6.9037339022766853</v>
      </c>
      <c r="L3598" s="37">
        <v>-3.003238231512384E-3</v>
      </c>
      <c r="M3598" s="27"/>
      <c r="N3598" s="27"/>
      <c r="O3598" s="27"/>
      <c r="P3598" s="27"/>
      <c r="Q3598" s="27"/>
      <c r="R3598" s="27"/>
      <c r="S3598" s="27"/>
      <c r="T3598" s="27"/>
      <c r="U3598" s="27"/>
      <c r="V3598" s="27"/>
      <c r="W3598" s="27"/>
      <c r="X3598" s="27"/>
      <c r="Y3598" s="27"/>
      <c r="Z3598" s="27"/>
      <c r="AA3598" s="27"/>
      <c r="AB3598" s="27"/>
      <c r="AC3598" s="27"/>
      <c r="AD3598" s="27"/>
      <c r="AE3598" s="27"/>
    </row>
    <row r="3599" spans="1:31" ht="15.75" customHeight="1" x14ac:dyDescent="0.2">
      <c r="A3599" s="22">
        <v>37907</v>
      </c>
      <c r="B3599" s="23">
        <f t="shared" ref="B3599:C3599" si="7204">LN(D3599)</f>
        <v>6.9520592045386618</v>
      </c>
      <c r="C3599" s="23">
        <f t="shared" si="7204"/>
        <v>7.5670871110473517</v>
      </c>
      <c r="D3599" s="24">
        <v>1045.3</v>
      </c>
      <c r="E3599" s="24">
        <v>1933.5</v>
      </c>
      <c r="F3599" s="27">
        <f t="shared" ref="F3599:G3599" si="7205">LN(D3599/D3598)</f>
        <v>7.00814081282737E-3</v>
      </c>
      <c r="G3599" s="27">
        <f t="shared" si="7205"/>
        <v>9.4575637387363052E-3</v>
      </c>
      <c r="H3599" s="27">
        <f t="shared" si="7157"/>
        <v>0.91872329504297667</v>
      </c>
      <c r="I3599" s="27"/>
      <c r="J3599" s="27">
        <v>3561</v>
      </c>
      <c r="K3599" s="27">
        <v>6.9032901961505848</v>
      </c>
      <c r="L3599" s="37">
        <v>-1.8548459132672335E-3</v>
      </c>
      <c r="M3599" s="27"/>
      <c r="N3599" s="27"/>
      <c r="O3599" s="27"/>
      <c r="P3599" s="27"/>
      <c r="Q3599" s="27"/>
      <c r="R3599" s="27"/>
      <c r="S3599" s="27"/>
      <c r="T3599" s="27"/>
      <c r="U3599" s="27"/>
      <c r="V3599" s="27"/>
      <c r="W3599" s="27"/>
      <c r="X3599" s="27"/>
      <c r="Y3599" s="27"/>
      <c r="Z3599" s="27"/>
      <c r="AA3599" s="27"/>
      <c r="AB3599" s="27"/>
      <c r="AC3599" s="27"/>
      <c r="AD3599" s="27"/>
      <c r="AE3599" s="27"/>
    </row>
    <row r="3600" spans="1:31" ht="15.75" customHeight="1" x14ac:dyDescent="0.2">
      <c r="A3600" s="22">
        <v>37908</v>
      </c>
      <c r="B3600" s="23">
        <f t="shared" ref="B3600:C3600" si="7206">LN(D3600)</f>
        <v>6.9559738512526117</v>
      </c>
      <c r="C3600" s="23">
        <f t="shared" si="7206"/>
        <v>7.5720399148569806</v>
      </c>
      <c r="D3600" s="24">
        <v>1049.4000000000001</v>
      </c>
      <c r="E3600" s="24">
        <v>1943.1</v>
      </c>
      <c r="F3600" s="27">
        <f t="shared" ref="F3600:G3600" si="7207">LN(D3600/D3599)</f>
        <v>3.9146467139501611E-3</v>
      </c>
      <c r="G3600" s="27">
        <f t="shared" si="7207"/>
        <v>4.9528038096292078E-3</v>
      </c>
      <c r="H3600" s="27">
        <f t="shared" si="7157"/>
        <v>0.91863935339331804</v>
      </c>
      <c r="I3600" s="27"/>
      <c r="J3600" s="27">
        <v>3562</v>
      </c>
      <c r="K3600" s="27">
        <v>6.9060813564610157</v>
      </c>
      <c r="L3600" s="37">
        <v>-1.631534487605002E-3</v>
      </c>
      <c r="M3600" s="27"/>
      <c r="N3600" s="27"/>
      <c r="O3600" s="27"/>
      <c r="P3600" s="27"/>
      <c r="Q3600" s="27"/>
      <c r="R3600" s="27"/>
      <c r="S3600" s="27"/>
      <c r="T3600" s="27"/>
      <c r="U3600" s="27"/>
      <c r="V3600" s="27"/>
      <c r="W3600" s="27"/>
      <c r="X3600" s="27"/>
      <c r="Y3600" s="27"/>
      <c r="Z3600" s="27"/>
      <c r="AA3600" s="27"/>
      <c r="AB3600" s="27"/>
      <c r="AC3600" s="27"/>
      <c r="AD3600" s="27"/>
      <c r="AE3600" s="27"/>
    </row>
    <row r="3601" spans="1:31" ht="15.75" customHeight="1" x14ac:dyDescent="0.2">
      <c r="A3601" s="22">
        <v>37909</v>
      </c>
      <c r="B3601" s="23">
        <f t="shared" ref="B3601:C3601" si="7208">LN(D3601)</f>
        <v>6.9533976368608386</v>
      </c>
      <c r="C3601" s="23">
        <f t="shared" si="7208"/>
        <v>7.5699792268885719</v>
      </c>
      <c r="D3601" s="24">
        <v>1046.7</v>
      </c>
      <c r="E3601" s="24">
        <v>1939.1</v>
      </c>
      <c r="F3601" s="27">
        <f t="shared" ref="F3601:G3601" si="7209">LN(D3601/D3600)</f>
        <v>-2.5762143917732521E-3</v>
      </c>
      <c r="G3601" s="27">
        <f t="shared" si="7209"/>
        <v>-2.0606879684087007E-3</v>
      </c>
      <c r="H3601" s="27">
        <f t="shared" si="7157"/>
        <v>0.91854910409296298</v>
      </c>
      <c r="I3601" s="27"/>
      <c r="J3601" s="27">
        <v>3563</v>
      </c>
      <c r="K3601" s="27">
        <v>6.9111508167484157</v>
      </c>
      <c r="L3601" s="37">
        <v>-6.7009947750049648E-3</v>
      </c>
      <c r="M3601" s="27"/>
      <c r="N3601" s="27"/>
      <c r="O3601" s="27"/>
      <c r="P3601" s="27"/>
      <c r="Q3601" s="27"/>
      <c r="R3601" s="27"/>
      <c r="S3601" s="27"/>
      <c r="T3601" s="27"/>
      <c r="U3601" s="27"/>
      <c r="V3601" s="27"/>
      <c r="W3601" s="27"/>
      <c r="X3601" s="27"/>
      <c r="Y3601" s="27"/>
      <c r="Z3601" s="27"/>
      <c r="AA3601" s="27"/>
      <c r="AB3601" s="27"/>
      <c r="AC3601" s="27"/>
      <c r="AD3601" s="27"/>
      <c r="AE3601" s="27"/>
    </row>
    <row r="3602" spans="1:31" ht="15.75" customHeight="1" x14ac:dyDescent="0.2">
      <c r="A3602" s="22">
        <v>37910</v>
      </c>
      <c r="B3602" s="23">
        <f t="shared" ref="B3602:C3602" si="7210">LN(D3602)</f>
        <v>6.956545443151569</v>
      </c>
      <c r="C3602" s="23">
        <f t="shared" si="7210"/>
        <v>7.5756359322941949</v>
      </c>
      <c r="D3602" s="24">
        <v>1050</v>
      </c>
      <c r="E3602" s="24">
        <v>1950.1</v>
      </c>
      <c r="F3602" s="27">
        <f t="shared" ref="F3602:G3602" si="7211">LN(D3602/D3601)</f>
        <v>3.1478062907308369E-3</v>
      </c>
      <c r="G3602" s="27">
        <f t="shared" si="7211"/>
        <v>5.6567054056227174E-3</v>
      </c>
      <c r="H3602" s="27">
        <f t="shared" si="7157"/>
        <v>0.9182787432400884</v>
      </c>
      <c r="I3602" s="27"/>
      <c r="J3602" s="27">
        <v>3564</v>
      </c>
      <c r="K3602" s="27">
        <v>6.9190203184718797</v>
      </c>
      <c r="L3602" s="37">
        <v>-8.4689521877416851E-3</v>
      </c>
      <c r="M3602" s="27"/>
      <c r="N3602" s="27"/>
      <c r="O3602" s="27"/>
      <c r="P3602" s="27"/>
      <c r="Q3602" s="27"/>
      <c r="R3602" s="27"/>
      <c r="S3602" s="27"/>
      <c r="T3602" s="27"/>
      <c r="U3602" s="27"/>
      <c r="V3602" s="27"/>
      <c r="W3602" s="27"/>
      <c r="X3602" s="27"/>
      <c r="Y3602" s="27"/>
      <c r="Z3602" s="27"/>
      <c r="AA3602" s="27"/>
      <c r="AB3602" s="27"/>
      <c r="AC3602" s="27"/>
      <c r="AD3602" s="27"/>
      <c r="AE3602" s="27"/>
    </row>
    <row r="3603" spans="1:31" ht="15.75" customHeight="1" x14ac:dyDescent="0.2">
      <c r="A3603" s="22">
        <v>37911</v>
      </c>
      <c r="B3603" s="23">
        <f t="shared" ref="B3603:C3603" si="7212">LN(D3603)</f>
        <v>6.9463026885943755</v>
      </c>
      <c r="C3603" s="23">
        <f t="shared" si="7212"/>
        <v>7.5560619850689283</v>
      </c>
      <c r="D3603" s="24">
        <v>1039.3</v>
      </c>
      <c r="E3603" s="24">
        <v>1912.3</v>
      </c>
      <c r="F3603" s="27">
        <f t="shared" ref="F3603:G3603" si="7213">LN(D3603/D3602)</f>
        <v>-1.0242754557193078E-2</v>
      </c>
      <c r="G3603" s="27">
        <f t="shared" si="7213"/>
        <v>-1.9573947225266453E-2</v>
      </c>
      <c r="H3603" s="27">
        <f t="shared" si="7157"/>
        <v>0.91930197268372593</v>
      </c>
      <c r="I3603" s="27"/>
      <c r="J3603" s="27">
        <v>3565</v>
      </c>
      <c r="K3603" s="27">
        <v>6.9234881003021442</v>
      </c>
      <c r="L3603" s="37">
        <v>-7.7646516708300695E-3</v>
      </c>
      <c r="M3603" s="27"/>
      <c r="N3603" s="27"/>
      <c r="O3603" s="27"/>
      <c r="P3603" s="27"/>
      <c r="Q3603" s="27"/>
      <c r="R3603" s="27"/>
      <c r="S3603" s="27"/>
      <c r="T3603" s="27"/>
      <c r="U3603" s="27"/>
      <c r="V3603" s="27"/>
      <c r="W3603" s="27"/>
      <c r="X3603" s="27"/>
      <c r="Y3603" s="27"/>
      <c r="Z3603" s="27"/>
      <c r="AA3603" s="27"/>
      <c r="AB3603" s="27"/>
      <c r="AC3603" s="27"/>
      <c r="AD3603" s="27"/>
      <c r="AE3603" s="27"/>
    </row>
    <row r="3604" spans="1:31" ht="15.75" customHeight="1" x14ac:dyDescent="0.2">
      <c r="A3604" s="22">
        <v>37914</v>
      </c>
      <c r="B3604" s="23">
        <f t="shared" ref="B3604:C3604" si="7214">LN(D3604)</f>
        <v>6.9513893160021984</v>
      </c>
      <c r="C3604" s="23">
        <f t="shared" si="7214"/>
        <v>7.5627331934245792</v>
      </c>
      <c r="D3604" s="24">
        <v>1044.5999999999999</v>
      </c>
      <c r="E3604" s="24">
        <v>1925.1</v>
      </c>
      <c r="F3604" s="27">
        <f t="shared" ref="F3604:G3604" si="7215">LN(D3604/D3603)</f>
        <v>5.0866274078224432E-3</v>
      </c>
      <c r="G3604" s="27">
        <f t="shared" si="7215"/>
        <v>6.6712083556506995E-3</v>
      </c>
      <c r="H3604" s="27">
        <f t="shared" si="7157"/>
        <v>0.91916363280488145</v>
      </c>
      <c r="I3604" s="27"/>
      <c r="J3604" s="27">
        <v>3566</v>
      </c>
      <c r="K3604" s="27">
        <v>6.9234881003021442</v>
      </c>
      <c r="L3604" s="37">
        <v>-7.7646516708300695E-3</v>
      </c>
      <c r="M3604" s="27"/>
      <c r="N3604" s="27"/>
      <c r="O3604" s="27"/>
      <c r="P3604" s="27"/>
      <c r="Q3604" s="27"/>
      <c r="R3604" s="27"/>
      <c r="S3604" s="27"/>
      <c r="T3604" s="27"/>
      <c r="U3604" s="27"/>
      <c r="V3604" s="27"/>
      <c r="W3604" s="27"/>
      <c r="X3604" s="27"/>
      <c r="Y3604" s="27"/>
      <c r="Z3604" s="27"/>
      <c r="AA3604" s="27"/>
      <c r="AB3604" s="27"/>
      <c r="AC3604" s="27"/>
      <c r="AD3604" s="27"/>
      <c r="AE3604" s="27"/>
    </row>
    <row r="3605" spans="1:31" ht="15.75" customHeight="1" x14ac:dyDescent="0.2">
      <c r="A3605" s="22">
        <v>37915</v>
      </c>
      <c r="B3605" s="23">
        <f t="shared" ref="B3605:C3605" si="7216">LN(D3605)</f>
        <v>6.9527286446248686</v>
      </c>
      <c r="C3605" s="23">
        <f t="shared" si="7216"/>
        <v>7.5709070620066816</v>
      </c>
      <c r="D3605" s="24">
        <v>1046</v>
      </c>
      <c r="E3605" s="24">
        <v>1940.9</v>
      </c>
      <c r="F3605" s="27">
        <f t="shared" ref="F3605:G3605" si="7217">LN(D3605/D3604)</f>
        <v>1.339328622669945E-3</v>
      </c>
      <c r="G3605" s="27">
        <f t="shared" si="7217"/>
        <v>8.173868582102296E-3</v>
      </c>
      <c r="H3605" s="27">
        <f t="shared" si="7157"/>
        <v>0.91834816986672085</v>
      </c>
      <c r="I3605" s="27"/>
      <c r="J3605" s="27">
        <v>3567</v>
      </c>
      <c r="K3605" s="27">
        <v>6.9367830300267963</v>
      </c>
      <c r="L3605" s="37">
        <v>-7.3641114086333559E-3</v>
      </c>
      <c r="M3605" s="27"/>
      <c r="N3605" s="27"/>
      <c r="O3605" s="27"/>
      <c r="P3605" s="27"/>
      <c r="Q3605" s="27"/>
      <c r="R3605" s="27"/>
      <c r="S3605" s="27"/>
      <c r="T3605" s="27"/>
      <c r="U3605" s="27"/>
      <c r="V3605" s="27"/>
      <c r="W3605" s="27"/>
      <c r="X3605" s="27"/>
      <c r="Y3605" s="27"/>
      <c r="Z3605" s="27"/>
      <c r="AA3605" s="27"/>
      <c r="AB3605" s="27"/>
      <c r="AC3605" s="27"/>
      <c r="AD3605" s="27"/>
      <c r="AE3605" s="27"/>
    </row>
    <row r="3606" spans="1:31" ht="15.75" customHeight="1" x14ac:dyDescent="0.2">
      <c r="A3606" s="22">
        <v>37916</v>
      </c>
      <c r="B3606" s="23">
        <f t="shared" ref="B3606:C3606" si="7218">LN(D3606)</f>
        <v>6.9376053009510219</v>
      </c>
      <c r="C3606" s="23">
        <f t="shared" si="7218"/>
        <v>7.5485559791698735</v>
      </c>
      <c r="D3606" s="24">
        <v>1030.3</v>
      </c>
      <c r="E3606" s="24">
        <v>1898</v>
      </c>
      <c r="F3606" s="27">
        <f t="shared" ref="F3606:G3606" si="7219">LN(D3606/D3605)</f>
        <v>-1.5123343673845905E-2</v>
      </c>
      <c r="G3606" s="27">
        <f t="shared" si="7219"/>
        <v>-2.2351082836808357E-2</v>
      </c>
      <c r="H3606" s="27">
        <f t="shared" si="7157"/>
        <v>0.91906390044602426</v>
      </c>
      <c r="I3606" s="27"/>
      <c r="J3606" s="27">
        <v>3568</v>
      </c>
      <c r="K3606" s="27">
        <v>6.9416581800777646</v>
      </c>
      <c r="L3606" s="37">
        <v>-8.0402415699003527E-3</v>
      </c>
      <c r="M3606" s="27"/>
      <c r="N3606" s="27"/>
      <c r="O3606" s="27"/>
      <c r="P3606" s="27"/>
      <c r="Q3606" s="27"/>
      <c r="R3606" s="27"/>
      <c r="S3606" s="27"/>
      <c r="T3606" s="27"/>
      <c r="U3606" s="27"/>
      <c r="V3606" s="27"/>
      <c r="W3606" s="27"/>
      <c r="X3606" s="27"/>
      <c r="Y3606" s="27"/>
      <c r="Z3606" s="27"/>
      <c r="AA3606" s="27"/>
      <c r="AB3606" s="27"/>
      <c r="AC3606" s="27"/>
      <c r="AD3606" s="27"/>
      <c r="AE3606" s="27"/>
    </row>
    <row r="3607" spans="1:31" ht="15.75" customHeight="1" x14ac:dyDescent="0.2">
      <c r="A3607" s="22">
        <v>37917</v>
      </c>
      <c r="B3607" s="23">
        <f t="shared" ref="B3607:C3607" si="7220">LN(D3607)</f>
        <v>6.9408998775744388</v>
      </c>
      <c r="C3607" s="23">
        <f t="shared" si="7220"/>
        <v>7.541948316698412</v>
      </c>
      <c r="D3607" s="24">
        <v>1033.7</v>
      </c>
      <c r="E3607" s="24">
        <v>1885.5</v>
      </c>
      <c r="F3607" s="27">
        <f t="shared" ref="F3607:G3607" si="7221">LN(D3607/D3606)</f>
        <v>3.294576623416872E-3</v>
      </c>
      <c r="G3607" s="27">
        <f t="shared" si="7221"/>
        <v>-6.607662471461345E-3</v>
      </c>
      <c r="H3607" s="27">
        <f t="shared" si="7157"/>
        <v>0.92030594564096802</v>
      </c>
      <c r="I3607" s="27"/>
      <c r="J3607" s="27">
        <v>3569</v>
      </c>
      <c r="K3607" s="27">
        <v>6.9483908997244024</v>
      </c>
      <c r="L3607" s="37">
        <v>-1.3117734705526019E-2</v>
      </c>
      <c r="M3607" s="27"/>
      <c r="N3607" s="27"/>
      <c r="O3607" s="27"/>
      <c r="P3607" s="27"/>
      <c r="Q3607" s="27"/>
      <c r="R3607" s="27"/>
      <c r="S3607" s="27"/>
      <c r="T3607" s="27"/>
      <c r="U3607" s="27"/>
      <c r="V3607" s="27"/>
      <c r="W3607" s="27"/>
      <c r="X3607" s="27"/>
      <c r="Y3607" s="27"/>
      <c r="Z3607" s="27"/>
      <c r="AA3607" s="27"/>
      <c r="AB3607" s="27"/>
      <c r="AC3607" s="27"/>
      <c r="AD3607" s="27"/>
      <c r="AE3607" s="27"/>
    </row>
    <row r="3608" spans="1:31" ht="15.75" customHeight="1" x14ac:dyDescent="0.2">
      <c r="A3608" s="22">
        <v>37918</v>
      </c>
      <c r="B3608" s="23">
        <f t="shared" ref="B3608:C3608" si="7222">LN(D3608)</f>
        <v>6.9362455493817645</v>
      </c>
      <c r="C3608" s="23">
        <f t="shared" si="7222"/>
        <v>7.5312843926612123</v>
      </c>
      <c r="D3608" s="24">
        <v>1028.9000000000001</v>
      </c>
      <c r="E3608" s="24">
        <v>1865.5</v>
      </c>
      <c r="F3608" s="27">
        <f t="shared" ref="F3608:G3608" si="7223">LN(D3608/D3607)</f>
        <v>-4.6543281926745396E-3</v>
      </c>
      <c r="G3608" s="27">
        <f t="shared" si="7223"/>
        <v>-1.0663924037199304E-2</v>
      </c>
      <c r="H3608" s="27">
        <f t="shared" si="7157"/>
        <v>0.92099105381556468</v>
      </c>
      <c r="I3608" s="27"/>
      <c r="J3608" s="27">
        <v>3570</v>
      </c>
      <c r="K3608" s="27">
        <v>6.9438948114477883</v>
      </c>
      <c r="L3608" s="37">
        <v>-1.5063206863735523E-2</v>
      </c>
      <c r="M3608" s="27"/>
      <c r="N3608" s="27"/>
      <c r="O3608" s="27"/>
      <c r="P3608" s="27"/>
      <c r="Q3608" s="27"/>
      <c r="R3608" s="27"/>
      <c r="S3608" s="27"/>
      <c r="T3608" s="27"/>
      <c r="U3608" s="27"/>
      <c r="V3608" s="27"/>
      <c r="W3608" s="27"/>
      <c r="X3608" s="27"/>
      <c r="Y3608" s="27"/>
      <c r="Z3608" s="27"/>
      <c r="AA3608" s="27"/>
      <c r="AB3608" s="27"/>
      <c r="AC3608" s="27"/>
      <c r="AD3608" s="27"/>
      <c r="AE3608" s="27"/>
    </row>
    <row r="3609" spans="1:31" ht="15.75" customHeight="1" x14ac:dyDescent="0.2">
      <c r="A3609" s="22">
        <v>37921</v>
      </c>
      <c r="B3609" s="23">
        <f t="shared" ref="B3609:C3609" si="7224">LN(D3609)</f>
        <v>6.9383814725238979</v>
      </c>
      <c r="C3609" s="23">
        <f t="shared" si="7224"/>
        <v>7.5405684205023826</v>
      </c>
      <c r="D3609" s="24">
        <v>1031.0999999999999</v>
      </c>
      <c r="E3609" s="24">
        <v>1882.9</v>
      </c>
      <c r="F3609" s="27">
        <f t="shared" ref="F3609:G3609" si="7225">LN(D3609/D3608)</f>
        <v>2.1359231421331196E-3</v>
      </c>
      <c r="G3609" s="27">
        <f t="shared" si="7225"/>
        <v>9.2840278411702466E-3</v>
      </c>
      <c r="H3609" s="27">
        <f t="shared" si="7157"/>
        <v>0.9201403774361131</v>
      </c>
      <c r="I3609" s="27"/>
      <c r="J3609" s="27">
        <v>3571</v>
      </c>
      <c r="K3609" s="27">
        <v>6.9566018253859978</v>
      </c>
      <c r="L3609" s="37">
        <v>-1.7735551378808445E-2</v>
      </c>
      <c r="M3609" s="27"/>
      <c r="N3609" s="27"/>
      <c r="O3609" s="27"/>
      <c r="P3609" s="27"/>
      <c r="Q3609" s="27"/>
      <c r="R3609" s="27"/>
      <c r="S3609" s="27"/>
      <c r="T3609" s="27"/>
      <c r="U3609" s="27"/>
      <c r="V3609" s="27"/>
      <c r="W3609" s="27"/>
      <c r="X3609" s="27"/>
      <c r="Y3609" s="27"/>
      <c r="Z3609" s="27"/>
      <c r="AA3609" s="27"/>
      <c r="AB3609" s="27"/>
      <c r="AC3609" s="27"/>
      <c r="AD3609" s="27"/>
      <c r="AE3609" s="27"/>
    </row>
    <row r="3610" spans="1:31" ht="15.75" customHeight="1" x14ac:dyDescent="0.2">
      <c r="A3610" s="22">
        <v>37922</v>
      </c>
      <c r="B3610" s="23">
        <f t="shared" ref="B3610:C3610" si="7226">LN(D3610)</f>
        <v>6.9533976368608386</v>
      </c>
      <c r="C3610" s="23">
        <f t="shared" si="7226"/>
        <v>7.5664145290834091</v>
      </c>
      <c r="D3610" s="24">
        <v>1046.7</v>
      </c>
      <c r="E3610" s="24">
        <v>1932.2</v>
      </c>
      <c r="F3610" s="27">
        <f t="shared" ref="F3610:G3610" si="7227">LN(D3610/D3609)</f>
        <v>1.5016164336940469E-2</v>
      </c>
      <c r="G3610" s="27">
        <f t="shared" si="7227"/>
        <v>2.5846108581026369E-2</v>
      </c>
      <c r="H3610" s="27">
        <f t="shared" si="7157"/>
        <v>0.91898185198996352</v>
      </c>
      <c r="I3610" s="27"/>
      <c r="J3610" s="27">
        <v>3572</v>
      </c>
      <c r="K3610" s="27">
        <v>6.9502740935758389</v>
      </c>
      <c r="L3610" s="37">
        <v>-1.96815806909445E-2</v>
      </c>
      <c r="M3610" s="27"/>
      <c r="N3610" s="27"/>
      <c r="O3610" s="27"/>
      <c r="P3610" s="27"/>
      <c r="Q3610" s="27"/>
      <c r="R3610" s="27"/>
      <c r="S3610" s="27"/>
      <c r="T3610" s="27"/>
      <c r="U3610" s="27"/>
      <c r="V3610" s="27"/>
      <c r="W3610" s="27"/>
      <c r="X3610" s="27"/>
      <c r="Y3610" s="27"/>
      <c r="Z3610" s="27"/>
      <c r="AA3610" s="27"/>
      <c r="AB3610" s="27"/>
      <c r="AC3610" s="27"/>
      <c r="AD3610" s="27"/>
      <c r="AE3610" s="27"/>
    </row>
    <row r="3611" spans="1:31" ht="15.75" customHeight="1" x14ac:dyDescent="0.2">
      <c r="A3611" s="22">
        <v>37923</v>
      </c>
      <c r="B3611" s="23">
        <f t="shared" ref="B3611:C3611" si="7228">LN(D3611)</f>
        <v>6.9547342801761314</v>
      </c>
      <c r="C3611" s="23">
        <f t="shared" si="7228"/>
        <v>7.5686374989548071</v>
      </c>
      <c r="D3611" s="24">
        <v>1048.0999999999999</v>
      </c>
      <c r="E3611" s="24">
        <v>1936.5</v>
      </c>
      <c r="F3611" s="27">
        <f t="shared" ref="F3611:G3611" si="7229">LN(D3611/D3610)</f>
        <v>1.3366433152935044E-3</v>
      </c>
      <c r="G3611" s="27">
        <f t="shared" si="7229"/>
        <v>2.2229698713977378E-3</v>
      </c>
      <c r="H3611" s="27">
        <f t="shared" si="7157"/>
        <v>0.91888854250669916</v>
      </c>
      <c r="I3611" s="27"/>
      <c r="J3611" s="27">
        <v>3573</v>
      </c>
      <c r="K3611" s="27">
        <v>6.9292626596149782</v>
      </c>
      <c r="L3611" s="37">
        <v>-1.066635745496658E-2</v>
      </c>
      <c r="M3611" s="27"/>
      <c r="N3611" s="27"/>
      <c r="O3611" s="27"/>
      <c r="P3611" s="27"/>
      <c r="Q3611" s="27"/>
      <c r="R3611" s="27"/>
      <c r="S3611" s="27"/>
      <c r="T3611" s="27"/>
      <c r="U3611" s="27"/>
      <c r="V3611" s="27"/>
      <c r="W3611" s="27"/>
      <c r="X3611" s="27"/>
      <c r="Y3611" s="27"/>
      <c r="Z3611" s="27"/>
      <c r="AA3611" s="27"/>
      <c r="AB3611" s="27"/>
      <c r="AC3611" s="27"/>
      <c r="AD3611" s="27"/>
      <c r="AE3611" s="27"/>
    </row>
    <row r="3612" spans="1:31" ht="15.75" customHeight="1" x14ac:dyDescent="0.2">
      <c r="A3612" s="22">
        <v>37924</v>
      </c>
      <c r="B3612" s="23">
        <f t="shared" ref="B3612:C3612" si="7230">LN(D3612)</f>
        <v>6.9535886953253092</v>
      </c>
      <c r="C3612" s="23">
        <f t="shared" si="7230"/>
        <v>7.5666215255652078</v>
      </c>
      <c r="D3612" s="24">
        <v>1046.9000000000001</v>
      </c>
      <c r="E3612" s="24">
        <v>1932.6</v>
      </c>
      <c r="F3612" s="27">
        <f t="shared" ref="F3612:G3612" si="7231">LN(D3612/D3611)</f>
        <v>-1.1455848508222101E-3</v>
      </c>
      <c r="G3612" s="27">
        <f t="shared" si="7231"/>
        <v>-2.0159733895988162E-3</v>
      </c>
      <c r="H3612" s="27">
        <f t="shared" si="7157"/>
        <v>0.91898196200660287</v>
      </c>
      <c r="I3612" s="27"/>
      <c r="J3612" s="27">
        <v>3574</v>
      </c>
      <c r="K3612" s="27">
        <v>6.938736733774876</v>
      </c>
      <c r="L3612" s="37">
        <v>-1.4714482328867184E-2</v>
      </c>
      <c r="M3612" s="27"/>
      <c r="N3612" s="27"/>
      <c r="O3612" s="27"/>
      <c r="P3612" s="27"/>
      <c r="Q3612" s="27"/>
      <c r="R3612" s="27"/>
      <c r="S3612" s="27"/>
      <c r="T3612" s="27"/>
      <c r="U3612" s="27"/>
      <c r="V3612" s="27"/>
      <c r="W3612" s="27"/>
      <c r="X3612" s="27"/>
      <c r="Y3612" s="27"/>
      <c r="Z3612" s="27"/>
      <c r="AA3612" s="27"/>
      <c r="AB3612" s="27"/>
      <c r="AC3612" s="27"/>
      <c r="AD3612" s="27"/>
      <c r="AE3612" s="27"/>
    </row>
    <row r="3613" spans="1:31" ht="15.75" customHeight="1" x14ac:dyDescent="0.2">
      <c r="A3613" s="22">
        <v>37925</v>
      </c>
      <c r="B3613" s="23">
        <f t="shared" ref="B3613:C3613" si="7232">LN(D3613)</f>
        <v>6.9572118876947293</v>
      </c>
      <c r="C3613" s="23">
        <f t="shared" si="7232"/>
        <v>7.5664145290834091</v>
      </c>
      <c r="D3613" s="24">
        <v>1050.7</v>
      </c>
      <c r="E3613" s="24">
        <v>1932.2</v>
      </c>
      <c r="F3613" s="27">
        <f t="shared" ref="F3613:G3613" si="7233">LN(D3613/D3612)</f>
        <v>3.623192369420331E-3</v>
      </c>
      <c r="G3613" s="27">
        <f t="shared" si="7233"/>
        <v>-2.0699648179888763E-4</v>
      </c>
      <c r="H3613" s="27">
        <f t="shared" si="7157"/>
        <v>0.91948595480104123</v>
      </c>
      <c r="I3613" s="27"/>
      <c r="J3613" s="27">
        <v>3575</v>
      </c>
      <c r="K3613" s="27">
        <v>6.9425451568202012</v>
      </c>
      <c r="L3613" s="37">
        <v>-1.6360742369696979E-2</v>
      </c>
      <c r="M3613" s="27"/>
      <c r="N3613" s="27"/>
      <c r="O3613" s="27"/>
      <c r="P3613" s="27"/>
      <c r="Q3613" s="27"/>
      <c r="R3613" s="27"/>
      <c r="S3613" s="27"/>
      <c r="T3613" s="27"/>
      <c r="U3613" s="27"/>
      <c r="V3613" s="27"/>
      <c r="W3613" s="27"/>
      <c r="X3613" s="27"/>
      <c r="Y3613" s="27"/>
      <c r="Z3613" s="27"/>
      <c r="AA3613" s="27"/>
      <c r="AB3613" s="27"/>
      <c r="AC3613" s="27"/>
      <c r="AD3613" s="27"/>
      <c r="AE3613" s="27"/>
    </row>
    <row r="3614" spans="1:31" ht="15.75" customHeight="1" x14ac:dyDescent="0.2">
      <c r="A3614" s="22">
        <v>37928</v>
      </c>
      <c r="B3614" s="23">
        <f t="shared" ref="B3614:C3614" si="7234">LN(D3614)</f>
        <v>6.9650803456014065</v>
      </c>
      <c r="C3614" s="23">
        <f t="shared" si="7234"/>
        <v>7.5846206269677996</v>
      </c>
      <c r="D3614" s="24">
        <v>1059</v>
      </c>
      <c r="E3614" s="24">
        <v>1967.7</v>
      </c>
      <c r="F3614" s="27">
        <f t="shared" ref="F3614:G3614" si="7235">LN(D3614/D3613)</f>
        <v>7.8684579066768661E-3</v>
      </c>
      <c r="G3614" s="27">
        <f t="shared" si="7235"/>
        <v>1.8206097884390187E-2</v>
      </c>
      <c r="H3614" s="27">
        <f t="shared" si="7157"/>
        <v>0.91831624654190847</v>
      </c>
      <c r="I3614" s="27"/>
      <c r="J3614" s="27">
        <v>3576</v>
      </c>
      <c r="K3614" s="27">
        <v>6.9386094667891332</v>
      </c>
      <c r="L3614" s="37">
        <v>-1.6162639064006612E-2</v>
      </c>
      <c r="M3614" s="27"/>
      <c r="N3614" s="27"/>
      <c r="O3614" s="27"/>
      <c r="P3614" s="27"/>
      <c r="Q3614" s="27"/>
      <c r="R3614" s="27"/>
      <c r="S3614" s="27"/>
      <c r="T3614" s="27"/>
      <c r="U3614" s="27"/>
      <c r="V3614" s="27"/>
      <c r="W3614" s="27"/>
      <c r="X3614" s="27"/>
      <c r="Y3614" s="27"/>
      <c r="Z3614" s="27"/>
      <c r="AA3614" s="27"/>
      <c r="AB3614" s="27"/>
      <c r="AC3614" s="27"/>
      <c r="AD3614" s="27"/>
      <c r="AE3614" s="27"/>
    </row>
    <row r="3615" spans="1:31" ht="15.75" customHeight="1" x14ac:dyDescent="0.2">
      <c r="A3615" s="22">
        <v>37929</v>
      </c>
      <c r="B3615" s="23">
        <f t="shared" ref="B3615:C3615" si="7236">LN(D3615)</f>
        <v>6.9595884276221547</v>
      </c>
      <c r="C3615" s="23">
        <f t="shared" si="7236"/>
        <v>7.5796277492632278</v>
      </c>
      <c r="D3615" s="24">
        <v>1053.2</v>
      </c>
      <c r="E3615" s="24">
        <v>1957.9</v>
      </c>
      <c r="F3615" s="27">
        <f t="shared" ref="F3615:G3615" si="7237">LN(D3615/D3614)</f>
        <v>-5.4919179792520482E-3</v>
      </c>
      <c r="G3615" s="27">
        <f t="shared" si="7237"/>
        <v>-4.9928777045720775E-3</v>
      </c>
      <c r="H3615" s="27">
        <f t="shared" si="7157"/>
        <v>0.91819659986582536</v>
      </c>
      <c r="I3615" s="27"/>
      <c r="J3615" s="27">
        <v>3577</v>
      </c>
      <c r="K3615" s="27">
        <v>6.9560211412285824</v>
      </c>
      <c r="L3615" s="37">
        <v>-1.9386902696068908E-2</v>
      </c>
      <c r="M3615" s="27"/>
      <c r="N3615" s="27"/>
      <c r="O3615" s="27"/>
      <c r="P3615" s="27"/>
      <c r="Q3615" s="27"/>
      <c r="R3615" s="27"/>
      <c r="S3615" s="27"/>
      <c r="T3615" s="27"/>
      <c r="U3615" s="27"/>
      <c r="V3615" s="27"/>
      <c r="W3615" s="27"/>
      <c r="X3615" s="27"/>
      <c r="Y3615" s="27"/>
      <c r="Z3615" s="27"/>
      <c r="AA3615" s="27"/>
      <c r="AB3615" s="27"/>
      <c r="AC3615" s="27"/>
      <c r="AD3615" s="27"/>
      <c r="AE3615" s="27"/>
    </row>
    <row r="3616" spans="1:31" ht="15.75" customHeight="1" x14ac:dyDescent="0.2">
      <c r="A3616" s="22">
        <v>37930</v>
      </c>
      <c r="B3616" s="23">
        <f t="shared" ref="B3616:C3616" si="7238">LN(D3616)</f>
        <v>6.9582582611552439</v>
      </c>
      <c r="C3616" s="23">
        <f t="shared" si="7238"/>
        <v>7.5803425455767215</v>
      </c>
      <c r="D3616" s="24">
        <v>1051.8</v>
      </c>
      <c r="E3616" s="24">
        <v>1959.3</v>
      </c>
      <c r="F3616" s="27">
        <f t="shared" ref="F3616:G3616" si="7239">LN(D3616/D3615)</f>
        <v>-1.3301664669105769E-3</v>
      </c>
      <c r="G3616" s="27">
        <f t="shared" si="7239"/>
        <v>7.1479631349371825E-4</v>
      </c>
      <c r="H3616" s="27">
        <f t="shared" si="7157"/>
        <v>0.91793454178604683</v>
      </c>
      <c r="I3616" s="27"/>
      <c r="J3616" s="27">
        <v>3578</v>
      </c>
      <c r="K3616" s="27">
        <v>6.9543180848552861</v>
      </c>
      <c r="L3616" s="37">
        <v>-2.0992529761619139E-2</v>
      </c>
      <c r="M3616" s="27"/>
      <c r="N3616" s="27"/>
      <c r="O3616" s="27"/>
      <c r="P3616" s="27"/>
      <c r="Q3616" s="27"/>
      <c r="R3616" s="27"/>
      <c r="S3616" s="27"/>
      <c r="T3616" s="27"/>
      <c r="U3616" s="27"/>
      <c r="V3616" s="27"/>
      <c r="W3616" s="27"/>
      <c r="X3616" s="27"/>
      <c r="Y3616" s="27"/>
      <c r="Z3616" s="27"/>
      <c r="AA3616" s="27"/>
      <c r="AB3616" s="27"/>
      <c r="AC3616" s="27"/>
      <c r="AD3616" s="27"/>
      <c r="AE3616" s="27"/>
    </row>
    <row r="3617" spans="1:31" ht="15.75" customHeight="1" x14ac:dyDescent="0.2">
      <c r="A3617" s="22">
        <v>37931</v>
      </c>
      <c r="B3617" s="23">
        <f t="shared" ref="B3617:C3617" si="7240">LN(D3617)</f>
        <v>6.9641356124182447</v>
      </c>
      <c r="C3617" s="23">
        <f t="shared" si="7240"/>
        <v>7.5889816886463883</v>
      </c>
      <c r="D3617" s="24">
        <v>1058</v>
      </c>
      <c r="E3617" s="24">
        <v>1976.3</v>
      </c>
      <c r="F3617" s="27">
        <f t="shared" ref="F3617:G3617" si="7241">LN(D3617/D3616)</f>
        <v>5.8773512630009468E-3</v>
      </c>
      <c r="G3617" s="27">
        <f t="shared" si="7241"/>
        <v>8.6391430696674803E-3</v>
      </c>
      <c r="H3617" s="27">
        <f t="shared" si="7157"/>
        <v>0.91766404217802311</v>
      </c>
      <c r="I3617" s="27"/>
      <c r="J3617" s="27">
        <v>3579</v>
      </c>
      <c r="K3617" s="27">
        <v>6.9652197993693541</v>
      </c>
      <c r="L3617" s="37">
        <v>-1.8724692071286242E-2</v>
      </c>
      <c r="M3617" s="27"/>
      <c r="N3617" s="27"/>
      <c r="O3617" s="27"/>
      <c r="P3617" s="27"/>
      <c r="Q3617" s="27"/>
      <c r="R3617" s="27"/>
      <c r="S3617" s="27"/>
      <c r="T3617" s="27"/>
      <c r="U3617" s="27"/>
      <c r="V3617" s="27"/>
      <c r="W3617" s="27"/>
      <c r="X3617" s="27"/>
      <c r="Y3617" s="27"/>
      <c r="Z3617" s="27"/>
      <c r="AA3617" s="27"/>
      <c r="AB3617" s="27"/>
      <c r="AC3617" s="27"/>
      <c r="AD3617" s="27"/>
      <c r="AE3617" s="27"/>
    </row>
    <row r="3618" spans="1:31" ht="15.75" customHeight="1" x14ac:dyDescent="0.2">
      <c r="A3618" s="22">
        <v>37932</v>
      </c>
      <c r="B3618" s="23">
        <f t="shared" ref="B3618:C3618" si="7242">LN(D3618)</f>
        <v>6.9595884276221547</v>
      </c>
      <c r="C3618" s="23">
        <f t="shared" si="7242"/>
        <v>7.5861440885665372</v>
      </c>
      <c r="D3618" s="24">
        <v>1053.2</v>
      </c>
      <c r="E3618" s="24">
        <v>1970.7</v>
      </c>
      <c r="F3618" s="27">
        <f t="shared" ref="F3618:G3618" si="7243">LN(D3618/D3617)</f>
        <v>-4.5471847960903084E-3</v>
      </c>
      <c r="G3618" s="27">
        <f t="shared" si="7243"/>
        <v>-2.8376000798517259E-3</v>
      </c>
      <c r="H3618" s="27">
        <f t="shared" si="7157"/>
        <v>0.91740788816696794</v>
      </c>
      <c r="I3618" s="27"/>
      <c r="J3618" s="27">
        <v>3580</v>
      </c>
      <c r="K3618" s="27">
        <v>6.9636599332153066</v>
      </c>
      <c r="L3618" s="37">
        <v>-2.0247977025134922E-2</v>
      </c>
      <c r="M3618" s="27"/>
      <c r="N3618" s="27"/>
      <c r="O3618" s="27"/>
      <c r="P3618" s="27"/>
      <c r="Q3618" s="27"/>
      <c r="R3618" s="27"/>
      <c r="S3618" s="27"/>
      <c r="T3618" s="27"/>
      <c r="U3618" s="27"/>
      <c r="V3618" s="27"/>
      <c r="W3618" s="27"/>
      <c r="X3618" s="27"/>
      <c r="Y3618" s="27"/>
      <c r="Z3618" s="27"/>
      <c r="AA3618" s="27"/>
      <c r="AB3618" s="27"/>
      <c r="AC3618" s="27"/>
      <c r="AD3618" s="27"/>
      <c r="AE3618" s="27"/>
    </row>
    <row r="3619" spans="1:31" ht="15.75" customHeight="1" x14ac:dyDescent="0.2">
      <c r="A3619" s="22">
        <v>37935</v>
      </c>
      <c r="B3619" s="23">
        <f t="shared" ref="B3619:C3619" si="7244">LN(D3619)</f>
        <v>6.9537797172934166</v>
      </c>
      <c r="C3619" s="23">
        <f t="shared" si="7244"/>
        <v>7.5712676544123916</v>
      </c>
      <c r="D3619" s="24">
        <v>1047.0999999999999</v>
      </c>
      <c r="E3619" s="24">
        <v>1941.6</v>
      </c>
      <c r="F3619" s="27">
        <f t="shared" ref="F3619:G3619" si="7245">LN(D3619/D3618)</f>
        <v>-5.8087103287380662E-3</v>
      </c>
      <c r="G3619" s="27">
        <f t="shared" si="7245"/>
        <v>-1.4876434154145411E-2</v>
      </c>
      <c r="H3619" s="27">
        <f t="shared" si="7157"/>
        <v>0.91844325609607602</v>
      </c>
      <c r="I3619" s="27"/>
      <c r="J3619" s="27">
        <v>3581</v>
      </c>
      <c r="K3619" s="27">
        <v>6.9507755146497852</v>
      </c>
      <c r="L3619" s="37">
        <v>-2.0476271232753973E-2</v>
      </c>
      <c r="M3619" s="27"/>
      <c r="N3619" s="27"/>
      <c r="O3619" s="27"/>
      <c r="P3619" s="27"/>
      <c r="Q3619" s="27"/>
      <c r="R3619" s="27"/>
      <c r="S3619" s="27"/>
      <c r="T3619" s="27"/>
      <c r="U3619" s="27"/>
      <c r="V3619" s="27"/>
      <c r="W3619" s="27"/>
      <c r="X3619" s="27"/>
      <c r="Y3619" s="27"/>
      <c r="Z3619" s="27"/>
      <c r="AA3619" s="27"/>
      <c r="AB3619" s="27"/>
      <c r="AC3619" s="27"/>
      <c r="AD3619" s="27"/>
      <c r="AE3619" s="27"/>
    </row>
    <row r="3620" spans="1:31" ht="15.75" customHeight="1" x14ac:dyDescent="0.2">
      <c r="A3620" s="22">
        <v>37936</v>
      </c>
      <c r="B3620" s="23">
        <f t="shared" ref="B3620:C3620" si="7246">LN(D3620)</f>
        <v>6.953206541886054</v>
      </c>
      <c r="C3620" s="23">
        <f t="shared" si="7246"/>
        <v>7.5656379104417715</v>
      </c>
      <c r="D3620" s="24">
        <v>1046.5</v>
      </c>
      <c r="E3620" s="24">
        <v>1930.7</v>
      </c>
      <c r="F3620" s="27">
        <f t="shared" ref="F3620:G3620" si="7247">LN(D3620/D3619)</f>
        <v>-5.7317540736184943E-4</v>
      </c>
      <c r="G3620" s="27">
        <f t="shared" si="7247"/>
        <v>-5.6297439706205236E-3</v>
      </c>
      <c r="H3620" s="27">
        <f t="shared" si="7157"/>
        <v>0.91905092791838927</v>
      </c>
      <c r="I3620" s="27"/>
      <c r="J3620" s="27">
        <v>3582</v>
      </c>
      <c r="K3620" s="27">
        <v>6.9620146049840042</v>
      </c>
      <c r="L3620" s="37">
        <v>-2.5671869149954674E-2</v>
      </c>
      <c r="M3620" s="27"/>
      <c r="N3620" s="27"/>
      <c r="O3620" s="27"/>
      <c r="P3620" s="27"/>
      <c r="Q3620" s="27"/>
      <c r="R3620" s="27"/>
      <c r="S3620" s="27"/>
      <c r="T3620" s="27"/>
      <c r="U3620" s="27"/>
      <c r="V3620" s="27"/>
      <c r="W3620" s="27"/>
      <c r="X3620" s="27"/>
      <c r="Y3620" s="27"/>
      <c r="Z3620" s="27"/>
      <c r="AA3620" s="27"/>
      <c r="AB3620" s="27"/>
      <c r="AC3620" s="27"/>
      <c r="AD3620" s="27"/>
      <c r="AE3620" s="27"/>
    </row>
    <row r="3621" spans="1:31" ht="15.75" customHeight="1" x14ac:dyDescent="0.2">
      <c r="A3621" s="22">
        <v>37937</v>
      </c>
      <c r="B3621" s="23">
        <f t="shared" ref="B3621:C3621" si="7248">LN(D3621)</f>
        <v>6.9646080905749201</v>
      </c>
      <c r="C3621" s="23">
        <f t="shared" si="7248"/>
        <v>7.5873611889754153</v>
      </c>
      <c r="D3621" s="24">
        <v>1058.5</v>
      </c>
      <c r="E3621" s="24">
        <v>1973.1</v>
      </c>
      <c r="F3621" s="27">
        <f t="shared" ref="F3621:G3621" si="7249">LN(D3621/D3620)</f>
        <v>1.1401548688865479E-2</v>
      </c>
      <c r="G3621" s="27">
        <f t="shared" si="7249"/>
        <v>2.172327853364394E-2</v>
      </c>
      <c r="H3621" s="27">
        <f t="shared" si="7157"/>
        <v>0.91792230752038428</v>
      </c>
      <c r="I3621" s="27"/>
      <c r="J3621" s="27">
        <v>3583</v>
      </c>
      <c r="K3621" s="27">
        <v>6.9377604912081781</v>
      </c>
      <c r="L3621" s="37">
        <v>-2.0748190963364443E-2</v>
      </c>
      <c r="M3621" s="27"/>
      <c r="N3621" s="27"/>
      <c r="O3621" s="27"/>
      <c r="P3621" s="27"/>
      <c r="Q3621" s="27"/>
      <c r="R3621" s="27"/>
      <c r="S3621" s="27"/>
      <c r="T3621" s="27"/>
      <c r="U3621" s="27"/>
      <c r="V3621" s="27"/>
      <c r="W3621" s="27"/>
      <c r="X3621" s="27"/>
      <c r="Y3621" s="27"/>
      <c r="Z3621" s="27"/>
      <c r="AA3621" s="27"/>
      <c r="AB3621" s="27"/>
      <c r="AC3621" s="27"/>
      <c r="AD3621" s="27"/>
      <c r="AE3621" s="27"/>
    </row>
    <row r="3622" spans="1:31" ht="15.75" customHeight="1" x14ac:dyDescent="0.2">
      <c r="A3622" s="22">
        <v>37938</v>
      </c>
      <c r="B3622" s="23">
        <f t="shared" ref="B3622:C3622" si="7250">LN(D3622)</f>
        <v>6.9645136128007463</v>
      </c>
      <c r="C3622" s="23">
        <f t="shared" si="7250"/>
        <v>7.5844173232822198</v>
      </c>
      <c r="D3622" s="24">
        <v>1058.4000000000001</v>
      </c>
      <c r="E3622" s="24">
        <v>1967.3</v>
      </c>
      <c r="F3622" s="27">
        <f t="shared" ref="F3622:G3622" si="7251">LN(D3622/D3621)</f>
        <v>-9.4477774173780011E-5</v>
      </c>
      <c r="G3622" s="27">
        <f t="shared" si="7251"/>
        <v>-2.9438656931949996E-3</v>
      </c>
      <c r="H3622" s="27">
        <f t="shared" si="7157"/>
        <v>0.91826613910358967</v>
      </c>
      <c r="I3622" s="27"/>
      <c r="J3622" s="27">
        <v>3584</v>
      </c>
      <c r="K3622" s="27">
        <v>6.9264237952957508</v>
      </c>
      <c r="L3622" s="37">
        <v>-1.5473625417094183E-2</v>
      </c>
      <c r="M3622" s="27"/>
      <c r="N3622" s="27"/>
      <c r="O3622" s="27"/>
      <c r="P3622" s="27"/>
      <c r="Q3622" s="27"/>
      <c r="R3622" s="27"/>
      <c r="S3622" s="27"/>
      <c r="T3622" s="27"/>
      <c r="U3622" s="27"/>
      <c r="V3622" s="27"/>
      <c r="W3622" s="27"/>
      <c r="X3622" s="27"/>
      <c r="Y3622" s="27"/>
      <c r="Z3622" s="27"/>
      <c r="AA3622" s="27"/>
      <c r="AB3622" s="27"/>
      <c r="AC3622" s="27"/>
      <c r="AD3622" s="27"/>
      <c r="AE3622" s="27"/>
    </row>
    <row r="3623" spans="1:31" ht="15.75" customHeight="1" x14ac:dyDescent="0.2">
      <c r="A3623" s="22">
        <v>37939</v>
      </c>
      <c r="B3623" s="23">
        <f t="shared" ref="B3623:C3623" si="7252">LN(D3623)</f>
        <v>6.95683111662873</v>
      </c>
      <c r="C3623" s="23">
        <f t="shared" si="7252"/>
        <v>7.5653789034730359</v>
      </c>
      <c r="D3623" s="24">
        <v>1050.3</v>
      </c>
      <c r="E3623" s="24">
        <v>1930.2</v>
      </c>
      <c r="F3623" s="27">
        <f t="shared" ref="F3623:G3623" si="7253">LN(D3623/D3622)</f>
        <v>-7.6824961720163938E-3</v>
      </c>
      <c r="G3623" s="27">
        <f t="shared" si="7253"/>
        <v>-1.9038419809184252E-2</v>
      </c>
      <c r="H3623" s="27">
        <f t="shared" si="7157"/>
        <v>0.91956149260879183</v>
      </c>
      <c r="I3623" s="27"/>
      <c r="J3623" s="27">
        <v>3585</v>
      </c>
      <c r="K3623" s="27">
        <v>6.915488826359371</v>
      </c>
      <c r="L3623" s="37">
        <v>-1.0938678326182227E-2</v>
      </c>
      <c r="M3623" s="27"/>
      <c r="N3623" s="27"/>
      <c r="O3623" s="27"/>
      <c r="P3623" s="27"/>
      <c r="Q3623" s="27"/>
      <c r="R3623" s="27"/>
      <c r="S3623" s="27"/>
      <c r="T3623" s="27"/>
      <c r="U3623" s="27"/>
      <c r="V3623" s="27"/>
      <c r="W3623" s="27"/>
      <c r="X3623" s="27"/>
      <c r="Y3623" s="27"/>
      <c r="Z3623" s="27"/>
      <c r="AA3623" s="27"/>
      <c r="AB3623" s="27"/>
      <c r="AC3623" s="27"/>
      <c r="AD3623" s="27"/>
      <c r="AE3623" s="27"/>
    </row>
    <row r="3624" spans="1:31" ht="15.75" customHeight="1" x14ac:dyDescent="0.2">
      <c r="A3624" s="22">
        <v>37942</v>
      </c>
      <c r="B3624" s="23">
        <f t="shared" ref="B3624:C3624" si="7254">LN(D3624)</f>
        <v>6.9504315532625736</v>
      </c>
      <c r="C3624" s="23">
        <f t="shared" si="7254"/>
        <v>7.5546490750246207</v>
      </c>
      <c r="D3624" s="24">
        <v>1043.5999999999999</v>
      </c>
      <c r="E3624" s="24">
        <v>1909.6</v>
      </c>
      <c r="F3624" s="27">
        <f t="shared" ref="F3624:G3624" si="7255">LN(D3624/D3623)</f>
        <v>-6.3995633661563843E-3</v>
      </c>
      <c r="G3624" s="27">
        <f t="shared" si="7255"/>
        <v>-1.0729828448415451E-2</v>
      </c>
      <c r="H3624" s="27">
        <f t="shared" si="7157"/>
        <v>0.92002043830737723</v>
      </c>
      <c r="I3624" s="27"/>
      <c r="J3624" s="27">
        <v>3586</v>
      </c>
      <c r="K3624" s="27">
        <v>6.9295631484958262</v>
      </c>
      <c r="L3624" s="37">
        <v>-1.5328903415980477E-2</v>
      </c>
      <c r="M3624" s="27"/>
      <c r="N3624" s="27"/>
      <c r="O3624" s="27"/>
      <c r="P3624" s="27"/>
      <c r="Q3624" s="27"/>
      <c r="R3624" s="27"/>
      <c r="S3624" s="27"/>
      <c r="T3624" s="27"/>
      <c r="U3624" s="27"/>
      <c r="V3624" s="27"/>
      <c r="W3624" s="27"/>
      <c r="X3624" s="27"/>
      <c r="Y3624" s="27"/>
      <c r="Z3624" s="27"/>
      <c r="AA3624" s="27"/>
      <c r="AB3624" s="27"/>
      <c r="AC3624" s="27"/>
      <c r="AD3624" s="27"/>
      <c r="AE3624" s="27"/>
    </row>
    <row r="3625" spans="1:31" ht="15.75" customHeight="1" x14ac:dyDescent="0.2">
      <c r="A3625" s="22">
        <v>37943</v>
      </c>
      <c r="B3625" s="23">
        <f t="shared" ref="B3625:C3625" si="7256">LN(D3625)</f>
        <v>6.9412867621909289</v>
      </c>
      <c r="C3625" s="23">
        <f t="shared" si="7256"/>
        <v>7.5399309025505987</v>
      </c>
      <c r="D3625" s="24">
        <v>1034.0999999999999</v>
      </c>
      <c r="E3625" s="24">
        <v>1881.7</v>
      </c>
      <c r="F3625" s="27">
        <f t="shared" ref="F3625:G3625" si="7257">LN(D3625/D3624)</f>
        <v>-9.1447910716440216E-3</v>
      </c>
      <c r="G3625" s="27">
        <f t="shared" si="7257"/>
        <v>-1.4718172474021421E-2</v>
      </c>
      <c r="H3625" s="27">
        <f t="shared" si="7157"/>
        <v>0.920603497817578</v>
      </c>
      <c r="I3625" s="27"/>
      <c r="J3625" s="27">
        <v>3587</v>
      </c>
      <c r="K3625" s="27">
        <v>6.9132570955425221</v>
      </c>
      <c r="L3625" s="37">
        <v>-9.6102446049286527E-3</v>
      </c>
      <c r="M3625" s="27"/>
      <c r="N3625" s="27"/>
      <c r="O3625" s="27"/>
      <c r="P3625" s="27"/>
      <c r="Q3625" s="27"/>
      <c r="R3625" s="27"/>
      <c r="S3625" s="27"/>
      <c r="T3625" s="27"/>
      <c r="U3625" s="27"/>
      <c r="V3625" s="27"/>
      <c r="W3625" s="27"/>
      <c r="X3625" s="27"/>
      <c r="Y3625" s="27"/>
      <c r="Z3625" s="27"/>
      <c r="AA3625" s="27"/>
      <c r="AB3625" s="27"/>
      <c r="AC3625" s="27"/>
      <c r="AD3625" s="27"/>
      <c r="AE3625" s="27"/>
    </row>
    <row r="3626" spans="1:31" ht="15.75" customHeight="1" x14ac:dyDescent="0.2">
      <c r="A3626" s="22">
        <v>37944</v>
      </c>
      <c r="B3626" s="23">
        <f t="shared" ref="B3626:C3626" si="7258">LN(D3626)</f>
        <v>6.9492810258106354</v>
      </c>
      <c r="C3626" s="23">
        <f t="shared" si="7258"/>
        <v>7.5493986166749671</v>
      </c>
      <c r="D3626" s="24">
        <v>1042.4000000000001</v>
      </c>
      <c r="E3626" s="24">
        <v>1899.6</v>
      </c>
      <c r="F3626" s="27">
        <f t="shared" ref="F3626:G3626" si="7259">LN(D3626/D3625)</f>
        <v>7.9942636197061229E-3</v>
      </c>
      <c r="G3626" s="27">
        <f t="shared" si="7259"/>
        <v>9.4677141243679659E-3</v>
      </c>
      <c r="H3626" s="27">
        <f t="shared" si="7157"/>
        <v>0.92050789455748128</v>
      </c>
      <c r="I3626" s="27"/>
      <c r="J3626" s="27">
        <v>3588</v>
      </c>
      <c r="K3626" s="27">
        <v>6.9328609380600659</v>
      </c>
      <c r="L3626" s="37">
        <v>-7.0692965918297546E-3</v>
      </c>
      <c r="M3626" s="27"/>
      <c r="N3626" s="27"/>
      <c r="O3626" s="27"/>
      <c r="P3626" s="27"/>
      <c r="Q3626" s="27"/>
      <c r="R3626" s="27"/>
      <c r="S3626" s="27"/>
      <c r="T3626" s="27"/>
      <c r="U3626" s="27"/>
      <c r="V3626" s="27"/>
      <c r="W3626" s="27"/>
      <c r="X3626" s="27"/>
      <c r="Y3626" s="27"/>
      <c r="Z3626" s="27"/>
      <c r="AA3626" s="27"/>
      <c r="AB3626" s="27"/>
      <c r="AC3626" s="27"/>
      <c r="AD3626" s="27"/>
      <c r="AE3626" s="27"/>
    </row>
    <row r="3627" spans="1:31" ht="15.75" customHeight="1" x14ac:dyDescent="0.2">
      <c r="A3627" s="22">
        <v>37945</v>
      </c>
      <c r="B3627" s="23">
        <f t="shared" ref="B3627:C3627" si="7260">LN(D3627)</f>
        <v>6.9408031330283375</v>
      </c>
      <c r="C3627" s="23">
        <f t="shared" si="7260"/>
        <v>7.5400371837708073</v>
      </c>
      <c r="D3627" s="24">
        <v>1033.5999999999999</v>
      </c>
      <c r="E3627" s="24">
        <v>1881.9</v>
      </c>
      <c r="F3627" s="27">
        <f t="shared" ref="F3627:G3627" si="7261">LN(D3627/D3626)</f>
        <v>-8.4778927822981333E-3</v>
      </c>
      <c r="G3627" s="27">
        <f t="shared" si="7261"/>
        <v>-9.3614329041594255E-3</v>
      </c>
      <c r="H3627" s="27">
        <f t="shared" si="7157"/>
        <v>0.92052637989209618</v>
      </c>
      <c r="I3627" s="27"/>
      <c r="J3627" s="27">
        <v>3589</v>
      </c>
      <c r="K3627" s="27">
        <v>6.9345686097659414</v>
      </c>
      <c r="L3627" s="37">
        <v>-6.8146442771155336E-3</v>
      </c>
      <c r="M3627" s="27"/>
      <c r="N3627" s="27"/>
      <c r="O3627" s="27"/>
      <c r="P3627" s="27"/>
      <c r="Q3627" s="27"/>
      <c r="R3627" s="27"/>
      <c r="S3627" s="27"/>
      <c r="T3627" s="27"/>
      <c r="U3627" s="27"/>
      <c r="V3627" s="27"/>
      <c r="W3627" s="27"/>
      <c r="X3627" s="27"/>
      <c r="Y3627" s="27"/>
      <c r="Z3627" s="27"/>
      <c r="AA3627" s="27"/>
      <c r="AB3627" s="27"/>
      <c r="AC3627" s="27"/>
      <c r="AD3627" s="27"/>
      <c r="AE3627" s="27"/>
    </row>
    <row r="3628" spans="1:31" ht="15.75" customHeight="1" x14ac:dyDescent="0.2">
      <c r="A3628" s="22">
        <v>37946</v>
      </c>
      <c r="B3628" s="23">
        <f t="shared" ref="B3628:C3628" si="7262">LN(D3628)</f>
        <v>6.9423499237466357</v>
      </c>
      <c r="C3628" s="23">
        <f t="shared" si="7262"/>
        <v>7.5463406715493999</v>
      </c>
      <c r="D3628" s="24">
        <v>1035.2</v>
      </c>
      <c r="E3628" s="24">
        <v>1893.8</v>
      </c>
      <c r="F3628" s="27">
        <f t="shared" ref="F3628:G3628" si="7263">LN(D3628/D3627)</f>
        <v>1.5467907182989545E-3</v>
      </c>
      <c r="G3628" s="27">
        <f t="shared" si="7263"/>
        <v>6.3034877785923035E-3</v>
      </c>
      <c r="H3628" s="27">
        <f t="shared" si="7157"/>
        <v>0.91996243290739832</v>
      </c>
      <c r="I3628" s="27"/>
      <c r="J3628" s="27">
        <v>3590</v>
      </c>
      <c r="K3628" s="27">
        <v>6.9532361755371372</v>
      </c>
      <c r="L3628" s="37">
        <v>-1.6116287925096451E-2</v>
      </c>
      <c r="M3628" s="27"/>
      <c r="N3628" s="27"/>
      <c r="O3628" s="27"/>
      <c r="P3628" s="27"/>
      <c r="Q3628" s="27"/>
      <c r="R3628" s="27"/>
      <c r="S3628" s="27"/>
      <c r="T3628" s="27"/>
      <c r="U3628" s="27"/>
      <c r="V3628" s="27"/>
      <c r="W3628" s="27"/>
      <c r="X3628" s="27"/>
      <c r="Y3628" s="27"/>
      <c r="Z3628" s="27"/>
      <c r="AA3628" s="27"/>
      <c r="AB3628" s="27"/>
      <c r="AC3628" s="27"/>
      <c r="AD3628" s="27"/>
      <c r="AE3628" s="27"/>
    </row>
    <row r="3629" spans="1:31" ht="15.75" customHeight="1" x14ac:dyDescent="0.2">
      <c r="A3629" s="22">
        <v>37949</v>
      </c>
      <c r="B3629" s="23">
        <f t="shared" ref="B3629:C3629" si="7264">LN(D3629)</f>
        <v>6.9584483932976555</v>
      </c>
      <c r="C3629" s="23">
        <f t="shared" si="7264"/>
        <v>7.5740963651215756</v>
      </c>
      <c r="D3629" s="24">
        <v>1052</v>
      </c>
      <c r="E3629" s="24">
        <v>1947.1</v>
      </c>
      <c r="F3629" s="27">
        <f t="shared" ref="F3629:G3629" si="7265">LN(D3629/D3628)</f>
        <v>1.6098469551018985E-2</v>
      </c>
      <c r="G3629" s="27">
        <f t="shared" si="7265"/>
        <v>2.7755693572175593E-2</v>
      </c>
      <c r="H3629" s="27">
        <f t="shared" si="7157"/>
        <v>0.91871664392085695</v>
      </c>
      <c r="I3629" s="27"/>
      <c r="J3629" s="27">
        <v>3591</v>
      </c>
      <c r="K3629" s="27">
        <v>6.9585894796747381</v>
      </c>
      <c r="L3629" s="37">
        <v>-1.7109331290980023E-2</v>
      </c>
      <c r="M3629" s="27"/>
      <c r="N3629" s="27"/>
      <c r="O3629" s="27"/>
      <c r="P3629" s="27"/>
      <c r="Q3629" s="27"/>
      <c r="R3629" s="27"/>
      <c r="S3629" s="27"/>
      <c r="T3629" s="27"/>
      <c r="U3629" s="27"/>
      <c r="V3629" s="27"/>
      <c r="W3629" s="27"/>
      <c r="X3629" s="27"/>
      <c r="Y3629" s="27"/>
      <c r="Z3629" s="27"/>
      <c r="AA3629" s="27"/>
      <c r="AB3629" s="27"/>
      <c r="AC3629" s="27"/>
      <c r="AD3629" s="27"/>
      <c r="AE3629" s="27"/>
    </row>
    <row r="3630" spans="1:31" ht="15.75" customHeight="1" x14ac:dyDescent="0.2">
      <c r="A3630" s="22">
        <v>37950</v>
      </c>
      <c r="B3630" s="23">
        <f t="shared" ref="B3630:C3630" si="7266">LN(D3630)</f>
        <v>6.9601579577751851</v>
      </c>
      <c r="C3630" s="23">
        <f t="shared" si="7266"/>
        <v>7.5719884493774403</v>
      </c>
      <c r="D3630" s="24">
        <v>1053.8</v>
      </c>
      <c r="E3630" s="24">
        <v>1943</v>
      </c>
      <c r="F3630" s="27">
        <f t="shared" ref="F3630:G3630" si="7267">LN(D3630/D3629)</f>
        <v>1.7095644775300997E-3</v>
      </c>
      <c r="G3630" s="27">
        <f t="shared" si="7267"/>
        <v>-2.1079157441352718E-3</v>
      </c>
      <c r="H3630" s="27">
        <f t="shared" si="7157"/>
        <v>0.91919817420580463</v>
      </c>
      <c r="I3630" s="27"/>
      <c r="J3630" s="27">
        <v>3592</v>
      </c>
      <c r="K3630" s="27">
        <v>6.9645223485933254</v>
      </c>
      <c r="L3630" s="37">
        <v>-1.8315883236935449E-2</v>
      </c>
      <c r="M3630" s="27"/>
      <c r="N3630" s="27"/>
      <c r="O3630" s="27"/>
      <c r="P3630" s="27"/>
      <c r="Q3630" s="27"/>
      <c r="R3630" s="27"/>
      <c r="S3630" s="27"/>
      <c r="T3630" s="27"/>
      <c r="U3630" s="27"/>
      <c r="V3630" s="27"/>
      <c r="W3630" s="27"/>
      <c r="X3630" s="27"/>
      <c r="Y3630" s="27"/>
      <c r="Z3630" s="27"/>
      <c r="AA3630" s="27"/>
      <c r="AB3630" s="27"/>
      <c r="AC3630" s="27"/>
      <c r="AD3630" s="27"/>
      <c r="AE3630" s="27"/>
    </row>
    <row r="3631" spans="1:31" ht="15.75" customHeight="1" x14ac:dyDescent="0.2">
      <c r="A3631" s="22">
        <v>37951</v>
      </c>
      <c r="B3631" s="23">
        <f t="shared" ref="B3631:C3631" si="7268">LN(D3631)</f>
        <v>6.9645136128007463</v>
      </c>
      <c r="C3631" s="23">
        <f t="shared" si="7268"/>
        <v>7.5772755289109259</v>
      </c>
      <c r="D3631" s="24">
        <v>1058.4000000000001</v>
      </c>
      <c r="E3631" s="24">
        <v>1953.3</v>
      </c>
      <c r="F3631" s="27">
        <f t="shared" ref="F3631:G3631" si="7269">LN(D3631/D3630)</f>
        <v>4.3556550255606698E-3</v>
      </c>
      <c r="G3631" s="27">
        <f t="shared" si="7269"/>
        <v>5.2870795334860133E-3</v>
      </c>
      <c r="H3631" s="27">
        <f t="shared" si="7157"/>
        <v>0.91913163065376202</v>
      </c>
      <c r="I3631" s="27"/>
      <c r="J3631" s="27">
        <v>3593</v>
      </c>
      <c r="K3631" s="27">
        <v>6.9587135407059275</v>
      </c>
      <c r="L3631" s="37">
        <v>-1.7813663131488688E-2</v>
      </c>
      <c r="M3631" s="27"/>
      <c r="N3631" s="27"/>
      <c r="O3631" s="27"/>
      <c r="P3631" s="27"/>
      <c r="Q3631" s="27"/>
      <c r="R3631" s="27"/>
      <c r="S3631" s="27"/>
      <c r="T3631" s="27"/>
      <c r="U3631" s="27"/>
      <c r="V3631" s="27"/>
      <c r="W3631" s="27"/>
      <c r="X3631" s="27"/>
      <c r="Y3631" s="27"/>
      <c r="Z3631" s="27"/>
      <c r="AA3631" s="27"/>
      <c r="AB3631" s="27"/>
      <c r="AC3631" s="27"/>
      <c r="AD3631" s="27"/>
      <c r="AE3631" s="27"/>
    </row>
    <row r="3632" spans="1:31" ht="15.75" customHeight="1" x14ac:dyDescent="0.2">
      <c r="A3632" s="22">
        <v>37952</v>
      </c>
      <c r="B3632" s="23">
        <f t="shared" ref="B3632:C3632" si="7270">LN(D3632)</f>
        <v>6.9645136128007463</v>
      </c>
      <c r="C3632" s="23">
        <f t="shared" si="7270"/>
        <v>7.5772755289109259</v>
      </c>
      <c r="D3632" s="24">
        <v>1058.4000000000001</v>
      </c>
      <c r="E3632" s="24">
        <v>1953.3</v>
      </c>
      <c r="F3632" s="27">
        <f t="shared" ref="F3632:G3632" si="7271">LN(D3632/D3631)</f>
        <v>0</v>
      </c>
      <c r="G3632" s="27">
        <f t="shared" si="7271"/>
        <v>0</v>
      </c>
      <c r="H3632" s="27">
        <f t="shared" si="7157"/>
        <v>0.91913163065376202</v>
      </c>
      <c r="I3632" s="27"/>
      <c r="J3632" s="27">
        <v>3594</v>
      </c>
      <c r="K3632" s="27">
        <v>6.9662033794018177</v>
      </c>
      <c r="L3632" s="37">
        <v>-2.0478169168051785E-2</v>
      </c>
      <c r="M3632" s="27"/>
      <c r="N3632" s="27"/>
      <c r="O3632" s="27"/>
      <c r="P3632" s="27"/>
      <c r="Q3632" s="27"/>
      <c r="R3632" s="27"/>
      <c r="S3632" s="27"/>
      <c r="T3632" s="27"/>
      <c r="U3632" s="27"/>
      <c r="V3632" s="27"/>
      <c r="W3632" s="27"/>
      <c r="X3632" s="27"/>
      <c r="Y3632" s="27"/>
      <c r="Z3632" s="27"/>
      <c r="AA3632" s="27"/>
      <c r="AB3632" s="27"/>
      <c r="AC3632" s="27"/>
      <c r="AD3632" s="27"/>
      <c r="AE3632" s="27"/>
    </row>
    <row r="3633" spans="1:31" ht="15.75" customHeight="1" x14ac:dyDescent="0.2">
      <c r="A3633" s="22">
        <v>37953</v>
      </c>
      <c r="B3633" s="23">
        <f t="shared" ref="B3633:C3633" si="7272">LN(D3633)</f>
        <v>6.9643246304700313</v>
      </c>
      <c r="C3633" s="23">
        <f t="shared" si="7272"/>
        <v>7.5808017878350791</v>
      </c>
      <c r="D3633" s="24">
        <v>1058.2</v>
      </c>
      <c r="E3633" s="24">
        <v>1960.2</v>
      </c>
      <c r="F3633" s="27">
        <f t="shared" ref="F3633:G3633" si="7273">LN(D3633/D3632)</f>
        <v>-1.8898233071457278E-4</v>
      </c>
      <c r="G3633" s="27">
        <f t="shared" si="7273"/>
        <v>3.5262589241534907E-3</v>
      </c>
      <c r="H3633" s="27">
        <f t="shared" si="7157"/>
        <v>0.91867916156912199</v>
      </c>
      <c r="I3633" s="27"/>
      <c r="J3633" s="27">
        <v>3595</v>
      </c>
      <c r="K3633" s="27">
        <v>6.9675946729698159</v>
      </c>
      <c r="L3633" s="37">
        <v>-2.2543609243982132E-2</v>
      </c>
      <c r="M3633" s="27"/>
      <c r="N3633" s="27"/>
      <c r="O3633" s="27"/>
      <c r="P3633" s="27"/>
      <c r="Q3633" s="27"/>
      <c r="R3633" s="27"/>
      <c r="S3633" s="27"/>
      <c r="T3633" s="27"/>
      <c r="U3633" s="27"/>
      <c r="V3633" s="27"/>
      <c r="W3633" s="27"/>
      <c r="X3633" s="27"/>
      <c r="Y3633" s="27"/>
      <c r="Z3633" s="27"/>
      <c r="AA3633" s="27"/>
      <c r="AB3633" s="27"/>
      <c r="AC3633" s="27"/>
      <c r="AD3633" s="27"/>
      <c r="AE3633" s="27"/>
    </row>
    <row r="3634" spans="1:31" ht="15.75" customHeight="1" x14ac:dyDescent="0.2">
      <c r="A3634" s="22">
        <v>37956</v>
      </c>
      <c r="B3634" s="23">
        <f t="shared" ref="B3634:C3634" si="7274">LN(D3634)</f>
        <v>6.9755073810329558</v>
      </c>
      <c r="C3634" s="23">
        <f t="shared" si="7274"/>
        <v>7.595789410155259</v>
      </c>
      <c r="D3634" s="24">
        <v>1070.0999999999999</v>
      </c>
      <c r="E3634" s="24">
        <v>1989.8</v>
      </c>
      <c r="F3634" s="27">
        <f t="shared" ref="F3634:G3634" si="7275">LN(D3634/D3633)</f>
        <v>1.1182750562924143E-2</v>
      </c>
      <c r="G3634" s="27">
        <f t="shared" si="7275"/>
        <v>1.4987622320179833E-2</v>
      </c>
      <c r="H3634" s="27">
        <f t="shared" si="7157"/>
        <v>0.91833870113710481</v>
      </c>
      <c r="I3634" s="27"/>
      <c r="J3634" s="27">
        <v>3596</v>
      </c>
      <c r="K3634" s="27">
        <v>6.9750004423759071</v>
      </c>
      <c r="L3634" s="37">
        <v>-2.2941237837245332E-2</v>
      </c>
      <c r="M3634" s="27"/>
      <c r="N3634" s="27"/>
      <c r="O3634" s="27"/>
      <c r="P3634" s="27"/>
      <c r="Q3634" s="27"/>
      <c r="R3634" s="27"/>
      <c r="S3634" s="27"/>
      <c r="T3634" s="27"/>
      <c r="U3634" s="27"/>
      <c r="V3634" s="27"/>
      <c r="W3634" s="27"/>
      <c r="X3634" s="27"/>
      <c r="Y3634" s="27"/>
      <c r="Z3634" s="27"/>
      <c r="AA3634" s="27"/>
      <c r="AB3634" s="27"/>
      <c r="AC3634" s="27"/>
      <c r="AD3634" s="27"/>
      <c r="AE3634" s="27"/>
    </row>
    <row r="3635" spans="1:31" ht="15.75" customHeight="1" x14ac:dyDescent="0.2">
      <c r="A3635" s="22">
        <v>37957</v>
      </c>
      <c r="B3635" s="23">
        <f t="shared" ref="B3635:C3635" si="7276">LN(D3635)</f>
        <v>6.972231298166502</v>
      </c>
      <c r="C3635" s="23">
        <f t="shared" si="7276"/>
        <v>7.5908521236885811</v>
      </c>
      <c r="D3635" s="24">
        <v>1066.5999999999999</v>
      </c>
      <c r="E3635" s="24">
        <v>1980</v>
      </c>
      <c r="F3635" s="27">
        <f t="shared" ref="F3635:G3635" si="7277">LN(D3635/D3634)</f>
        <v>-3.276082866453658E-3</v>
      </c>
      <c r="G3635" s="27">
        <f t="shared" si="7277"/>
        <v>-4.9372864666783469E-3</v>
      </c>
      <c r="H3635" s="27">
        <f t="shared" si="7157"/>
        <v>0.9185044293523299</v>
      </c>
      <c r="I3635" s="27"/>
      <c r="J3635" s="27">
        <v>3597</v>
      </c>
      <c r="K3635" s="27">
        <v>6.9788787480306169</v>
      </c>
      <c r="L3635" s="37">
        <v>-2.2904896778005224E-2</v>
      </c>
      <c r="M3635" s="27"/>
      <c r="N3635" s="27"/>
      <c r="O3635" s="27"/>
      <c r="P3635" s="27"/>
      <c r="Q3635" s="27"/>
      <c r="R3635" s="27"/>
      <c r="S3635" s="27"/>
      <c r="T3635" s="27"/>
      <c r="U3635" s="27"/>
      <c r="V3635" s="27"/>
      <c r="W3635" s="27"/>
      <c r="X3635" s="27"/>
      <c r="Y3635" s="27"/>
      <c r="Z3635" s="27"/>
      <c r="AA3635" s="27"/>
      <c r="AB3635" s="27"/>
      <c r="AC3635" s="27"/>
      <c r="AD3635" s="27"/>
      <c r="AE3635" s="27"/>
    </row>
    <row r="3636" spans="1:31" ht="15.75" customHeight="1" x14ac:dyDescent="0.2">
      <c r="A3636" s="22">
        <v>37958</v>
      </c>
      <c r="B3636" s="23">
        <f t="shared" ref="B3636:C3636" si="7278">LN(D3636)</f>
        <v>6.9704483483205602</v>
      </c>
      <c r="C3636" s="23">
        <f t="shared" si="7278"/>
        <v>7.5808017878350791</v>
      </c>
      <c r="D3636" s="24">
        <v>1064.7</v>
      </c>
      <c r="E3636" s="24">
        <v>1960.2</v>
      </c>
      <c r="F3636" s="27">
        <f t="shared" ref="F3636:G3636" si="7279">LN(D3636/D3635)</f>
        <v>-1.782949845941252E-3</v>
      </c>
      <c r="G3636" s="27">
        <f t="shared" si="7279"/>
        <v>-1.0050335853501451E-2</v>
      </c>
      <c r="H3636" s="27">
        <f t="shared" si="7157"/>
        <v>0.91948695446780393</v>
      </c>
      <c r="I3636" s="27"/>
      <c r="J3636" s="27">
        <v>3598</v>
      </c>
      <c r="K3636" s="27">
        <v>6.9772651210613974</v>
      </c>
      <c r="L3636" s="37">
        <v>-2.3867484200558842E-2</v>
      </c>
      <c r="M3636" s="27"/>
      <c r="N3636" s="27"/>
      <c r="O3636" s="27"/>
      <c r="P3636" s="27"/>
      <c r="Q3636" s="27"/>
      <c r="R3636" s="27"/>
      <c r="S3636" s="27"/>
      <c r="T3636" s="27"/>
      <c r="U3636" s="27"/>
      <c r="V3636" s="27"/>
      <c r="W3636" s="27"/>
      <c r="X3636" s="27"/>
      <c r="Y3636" s="27"/>
      <c r="Z3636" s="27"/>
      <c r="AA3636" s="27"/>
      <c r="AB3636" s="27"/>
      <c r="AC3636" s="27"/>
      <c r="AD3636" s="27"/>
      <c r="AE3636" s="27"/>
    </row>
    <row r="3637" spans="1:31" ht="15.75" customHeight="1" x14ac:dyDescent="0.2">
      <c r="A3637" s="22">
        <v>37959</v>
      </c>
      <c r="B3637" s="23">
        <f t="shared" ref="B3637:C3637" si="7280">LN(D3637)</f>
        <v>6.9751335143120849</v>
      </c>
      <c r="C3637" s="23">
        <f t="shared" si="7280"/>
        <v>7.5851794990768457</v>
      </c>
      <c r="D3637" s="24">
        <v>1069.7</v>
      </c>
      <c r="E3637" s="24">
        <v>1968.8</v>
      </c>
      <c r="F3637" s="27">
        <f t="shared" ref="F3637:G3637" si="7281">LN(D3637/D3636)</f>
        <v>4.6851659915247163E-3</v>
      </c>
      <c r="G3637" s="27">
        <f t="shared" si="7281"/>
        <v>4.3777112417665793E-3</v>
      </c>
      <c r="H3637" s="27">
        <f t="shared" si="7157"/>
        <v>0.9195739553903759</v>
      </c>
      <c r="I3637" s="27"/>
      <c r="J3637" s="27">
        <v>3599</v>
      </c>
      <c r="K3637" s="27">
        <v>6.981694618656074</v>
      </c>
      <c r="L3637" s="37">
        <v>-2.5149175504505017E-2</v>
      </c>
      <c r="M3637" s="27"/>
      <c r="N3637" s="27"/>
      <c r="O3637" s="27"/>
      <c r="P3637" s="27"/>
      <c r="Q3637" s="27"/>
      <c r="R3637" s="27"/>
      <c r="S3637" s="27"/>
      <c r="T3637" s="27"/>
      <c r="U3637" s="27"/>
      <c r="V3637" s="27"/>
      <c r="W3637" s="27"/>
      <c r="X3637" s="27"/>
      <c r="Y3637" s="27"/>
      <c r="Z3637" s="27"/>
      <c r="AA3637" s="27"/>
      <c r="AB3637" s="27"/>
      <c r="AC3637" s="27"/>
      <c r="AD3637" s="27"/>
      <c r="AE3637" s="27"/>
    </row>
    <row r="3638" spans="1:31" ht="15.75" customHeight="1" x14ac:dyDescent="0.2">
      <c r="A3638" s="22">
        <v>37960</v>
      </c>
      <c r="B3638" s="23">
        <f t="shared" ref="B3638:C3638" si="7282">LN(D3638)</f>
        <v>6.9674382811433109</v>
      </c>
      <c r="C3638" s="23">
        <f t="shared" si="7282"/>
        <v>7.5693085879509034</v>
      </c>
      <c r="D3638" s="24">
        <v>1061.5</v>
      </c>
      <c r="E3638" s="24">
        <v>1937.8</v>
      </c>
      <c r="F3638" s="27">
        <f t="shared" ref="F3638:G3638" si="7283">LN(D3638/D3637)</f>
        <v>-7.6952331687743817E-3</v>
      </c>
      <c r="G3638" s="27">
        <f t="shared" si="7283"/>
        <v>-1.5870911125942404E-2</v>
      </c>
      <c r="H3638" s="27">
        <f t="shared" si="7157"/>
        <v>0.92048543142161343</v>
      </c>
      <c r="I3638" s="27"/>
      <c r="J3638" s="27">
        <v>3600</v>
      </c>
      <c r="K3638" s="27">
        <v>6.9663671893601338</v>
      </c>
      <c r="L3638" s="37">
        <v>-2.0064500765758275E-2</v>
      </c>
      <c r="M3638" s="27"/>
      <c r="N3638" s="27"/>
      <c r="O3638" s="27"/>
      <c r="P3638" s="27"/>
      <c r="Q3638" s="27"/>
      <c r="R3638" s="27"/>
      <c r="S3638" s="27"/>
      <c r="T3638" s="27"/>
      <c r="U3638" s="27"/>
      <c r="V3638" s="27"/>
      <c r="W3638" s="27"/>
      <c r="X3638" s="27"/>
      <c r="Y3638" s="27"/>
      <c r="Z3638" s="27"/>
      <c r="AA3638" s="27"/>
      <c r="AB3638" s="27"/>
      <c r="AC3638" s="27"/>
      <c r="AD3638" s="27"/>
      <c r="AE3638" s="27"/>
    </row>
    <row r="3639" spans="1:31" ht="15.75" customHeight="1" x14ac:dyDescent="0.2">
      <c r="A3639" s="22">
        <v>37963</v>
      </c>
      <c r="B3639" s="23">
        <f t="shared" ref="B3639:C3639" si="7284">LN(D3639)</f>
        <v>6.9747595077626112</v>
      </c>
      <c r="C3639" s="23">
        <f t="shared" si="7284"/>
        <v>7.5749690775155782</v>
      </c>
      <c r="D3639" s="24">
        <v>1069.3</v>
      </c>
      <c r="E3639" s="24">
        <v>1948.8</v>
      </c>
      <c r="F3639" s="27">
        <f t="shared" ref="F3639:G3639" si="7285">LN(D3639/D3638)</f>
        <v>7.3212266193001321E-3</v>
      </c>
      <c r="G3639" s="27">
        <f t="shared" si="7285"/>
        <v>5.6604895646742035E-3</v>
      </c>
      <c r="H3639" s="27">
        <f t="shared" si="7157"/>
        <v>0.92076408977898794</v>
      </c>
      <c r="I3639" s="27"/>
      <c r="J3639" s="27">
        <v>3601</v>
      </c>
      <c r="K3639" s="27">
        <v>6.9715910960772085</v>
      </c>
      <c r="L3639" s="37">
        <v>-2.0201780075010056E-2</v>
      </c>
      <c r="M3639" s="27"/>
      <c r="N3639" s="27"/>
      <c r="O3639" s="27"/>
      <c r="P3639" s="27"/>
      <c r="Q3639" s="27"/>
      <c r="R3639" s="27"/>
      <c r="S3639" s="27"/>
      <c r="T3639" s="27"/>
      <c r="U3639" s="27"/>
      <c r="V3639" s="27"/>
      <c r="W3639" s="27"/>
      <c r="X3639" s="27"/>
      <c r="Y3639" s="27"/>
      <c r="Z3639" s="27"/>
      <c r="AA3639" s="27"/>
      <c r="AB3639" s="27"/>
      <c r="AC3639" s="27"/>
      <c r="AD3639" s="27"/>
      <c r="AE3639" s="27"/>
    </row>
    <row r="3640" spans="1:31" ht="15.75" customHeight="1" x14ac:dyDescent="0.2">
      <c r="A3640" s="22">
        <v>37964</v>
      </c>
      <c r="B3640" s="23">
        <f t="shared" ref="B3640:C3640" si="7286">LN(D3640)</f>
        <v>6.9661185222790518</v>
      </c>
      <c r="C3640" s="23">
        <f t="shared" si="7286"/>
        <v>7.5539680723528679</v>
      </c>
      <c r="D3640" s="24">
        <v>1060.0999999999999</v>
      </c>
      <c r="E3640" s="24">
        <v>1908.3</v>
      </c>
      <c r="F3640" s="27">
        <f t="shared" ref="F3640:G3640" si="7287">LN(D3640/D3639)</f>
        <v>-8.6409854835589814E-3</v>
      </c>
      <c r="G3640" s="27">
        <f t="shared" si="7287"/>
        <v>-2.1001005162709644E-2</v>
      </c>
      <c r="H3640" s="27">
        <f t="shared" si="7157"/>
        <v>0.92218003247520797</v>
      </c>
      <c r="I3640" s="27"/>
      <c r="J3640" s="27">
        <v>3602</v>
      </c>
      <c r="K3640" s="27">
        <v>6.9779916647169742</v>
      </c>
      <c r="L3640" s="37">
        <v>-2.526302009210557E-2</v>
      </c>
      <c r="M3640" s="27"/>
      <c r="N3640" s="27"/>
      <c r="O3640" s="27"/>
      <c r="P3640" s="27"/>
      <c r="Q3640" s="27"/>
      <c r="R3640" s="27"/>
      <c r="S3640" s="27"/>
      <c r="T3640" s="27"/>
      <c r="U3640" s="27"/>
      <c r="V3640" s="27"/>
      <c r="W3640" s="27"/>
      <c r="X3640" s="27"/>
      <c r="Y3640" s="27"/>
      <c r="Z3640" s="27"/>
      <c r="AA3640" s="27"/>
      <c r="AB3640" s="27"/>
      <c r="AC3640" s="27"/>
      <c r="AD3640" s="27"/>
      <c r="AE3640" s="27"/>
    </row>
    <row r="3641" spans="1:31" ht="15.75" customHeight="1" x14ac:dyDescent="0.2">
      <c r="A3641" s="22">
        <v>37965</v>
      </c>
      <c r="B3641" s="23">
        <f t="shared" ref="B3641:C3641" si="7288">LN(D3641)</f>
        <v>6.9650803456014065</v>
      </c>
      <c r="C3641" s="23">
        <f t="shared" si="7288"/>
        <v>7.5520272917599458</v>
      </c>
      <c r="D3641" s="24">
        <v>1059</v>
      </c>
      <c r="E3641" s="24">
        <v>1904.6</v>
      </c>
      <c r="F3641" s="27">
        <f t="shared" ref="F3641:G3641" si="7289">LN(D3641/D3640)</f>
        <v>-1.0381766776454459E-3</v>
      </c>
      <c r="G3641" s="27">
        <f t="shared" si="7289"/>
        <v>-1.9407805929226776E-3</v>
      </c>
      <c r="H3641" s="27">
        <f t="shared" si="7157"/>
        <v>0.92227955177029619</v>
      </c>
      <c r="I3641" s="27"/>
      <c r="J3641" s="27">
        <v>3603</v>
      </c>
      <c r="K3641" s="27">
        <v>6.9604895922976384</v>
      </c>
      <c r="L3641" s="37">
        <v>-2.2884291346616514E-2</v>
      </c>
      <c r="M3641" s="27"/>
      <c r="N3641" s="27"/>
      <c r="O3641" s="27"/>
      <c r="P3641" s="27"/>
      <c r="Q3641" s="27"/>
      <c r="R3641" s="27"/>
      <c r="S3641" s="27"/>
      <c r="T3641" s="27"/>
      <c r="U3641" s="27"/>
      <c r="V3641" s="27"/>
      <c r="W3641" s="27"/>
      <c r="X3641" s="27"/>
      <c r="Y3641" s="27"/>
      <c r="Z3641" s="27"/>
      <c r="AA3641" s="27"/>
      <c r="AB3641" s="27"/>
      <c r="AC3641" s="27"/>
      <c r="AD3641" s="27"/>
      <c r="AE3641" s="27"/>
    </row>
    <row r="3642" spans="1:31" ht="15.75" customHeight="1" x14ac:dyDescent="0.2">
      <c r="A3642" s="22">
        <v>37966</v>
      </c>
      <c r="B3642" s="23">
        <f t="shared" ref="B3642:C3642" si="7290">LN(D3642)</f>
        <v>6.9765347943769624</v>
      </c>
      <c r="C3642" s="23">
        <f t="shared" si="7290"/>
        <v>7.5716281168380872</v>
      </c>
      <c r="D3642" s="24">
        <v>1071.2</v>
      </c>
      <c r="E3642" s="24">
        <v>1942.3</v>
      </c>
      <c r="F3642" s="27">
        <f t="shared" ref="F3642:G3642" si="7291">LN(D3642/D3641)</f>
        <v>1.1454448775556443E-2</v>
      </c>
      <c r="G3642" s="27">
        <f t="shared" si="7291"/>
        <v>1.9600825078141561E-2</v>
      </c>
      <c r="H3642" s="27">
        <f t="shared" si="7157"/>
        <v>0.92140484011123935</v>
      </c>
      <c r="I3642" s="27"/>
      <c r="J3642" s="27">
        <v>3604</v>
      </c>
      <c r="K3642" s="27">
        <v>6.9553154453472459</v>
      </c>
      <c r="L3642" s="37">
        <v>-1.4415567772807059E-2</v>
      </c>
      <c r="M3642" s="27"/>
      <c r="N3642" s="27"/>
      <c r="O3642" s="27"/>
      <c r="P3642" s="27"/>
      <c r="Q3642" s="27"/>
      <c r="R3642" s="27"/>
      <c r="S3642" s="27"/>
      <c r="T3642" s="27"/>
      <c r="U3642" s="27"/>
      <c r="V3642" s="27"/>
      <c r="W3642" s="27"/>
      <c r="X3642" s="27"/>
      <c r="Y3642" s="27"/>
      <c r="Z3642" s="27"/>
      <c r="AA3642" s="27"/>
      <c r="AB3642" s="27"/>
      <c r="AC3642" s="27"/>
      <c r="AD3642" s="27"/>
      <c r="AE3642" s="27"/>
    </row>
    <row r="3643" spans="1:31" ht="15.75" customHeight="1" x14ac:dyDescent="0.2">
      <c r="A3643" s="22">
        <v>37967</v>
      </c>
      <c r="B3643" s="23">
        <f t="shared" ref="B3643:C3643" si="7292">LN(D3643)</f>
        <v>6.9792383806040013</v>
      </c>
      <c r="C3643" s="23">
        <f t="shared" si="7292"/>
        <v>7.5750716995075607</v>
      </c>
      <c r="D3643" s="24">
        <v>1074.0999999999999</v>
      </c>
      <c r="E3643" s="24">
        <v>1949</v>
      </c>
      <c r="F3643" s="27">
        <f t="shared" ref="F3643:G3643" si="7293">LN(D3643/D3642)</f>
        <v>2.7035862270385447E-3</v>
      </c>
      <c r="G3643" s="27">
        <f t="shared" si="7293"/>
        <v>3.4435826694737283E-3</v>
      </c>
      <c r="H3643" s="27">
        <f t="shared" si="7157"/>
        <v>0.92134288063012082</v>
      </c>
      <c r="I3643" s="27"/>
      <c r="J3643" s="27">
        <v>3605</v>
      </c>
      <c r="K3643" s="27">
        <v>6.9469650324327539</v>
      </c>
      <c r="L3643" s="37">
        <v>-1.0719483050989354E-2</v>
      </c>
      <c r="M3643" s="27"/>
      <c r="N3643" s="27"/>
      <c r="O3643" s="27"/>
      <c r="P3643" s="27"/>
      <c r="Q3643" s="27"/>
      <c r="R3643" s="27"/>
      <c r="S3643" s="27"/>
      <c r="T3643" s="27"/>
      <c r="U3643" s="27"/>
      <c r="V3643" s="27"/>
      <c r="W3643" s="27"/>
      <c r="X3643" s="27"/>
      <c r="Y3643" s="27"/>
      <c r="Z3643" s="27"/>
      <c r="AA3643" s="27"/>
      <c r="AB3643" s="27"/>
      <c r="AC3643" s="27"/>
      <c r="AD3643" s="27"/>
      <c r="AE3643" s="27"/>
    </row>
    <row r="3644" spans="1:31" ht="15.75" customHeight="1" x14ac:dyDescent="0.2">
      <c r="A3644" s="22">
        <v>37970</v>
      </c>
      <c r="B3644" s="23">
        <f t="shared" ref="B3644:C3644" si="7294">LN(D3644)</f>
        <v>6.9735430195201404</v>
      </c>
      <c r="C3644" s="23">
        <f t="shared" si="7294"/>
        <v>7.5591425252938507</v>
      </c>
      <c r="D3644" s="24">
        <v>1068</v>
      </c>
      <c r="E3644" s="24">
        <v>1918.2</v>
      </c>
      <c r="F3644" s="27">
        <f t="shared" ref="F3644:G3644" si="7295">LN(D3644/D3643)</f>
        <v>-5.695361083861033E-3</v>
      </c>
      <c r="G3644" s="27">
        <f t="shared" si="7295"/>
        <v>-1.5929174213710071E-2</v>
      </c>
      <c r="H3644" s="27">
        <f t="shared" si="7157"/>
        <v>0.9225309611752629</v>
      </c>
      <c r="I3644" s="27"/>
      <c r="J3644" s="27">
        <v>3606</v>
      </c>
      <c r="K3644" s="27">
        <v>6.9542349141116722</v>
      </c>
      <c r="L3644" s="37">
        <v>-1.5853441587774242E-2</v>
      </c>
      <c r="M3644" s="27"/>
      <c r="N3644" s="27"/>
      <c r="O3644" s="27"/>
      <c r="P3644" s="27"/>
      <c r="Q3644" s="27"/>
      <c r="R3644" s="27"/>
      <c r="S3644" s="27"/>
      <c r="T3644" s="27"/>
      <c r="U3644" s="27"/>
      <c r="V3644" s="27"/>
      <c r="W3644" s="27"/>
      <c r="X3644" s="27"/>
      <c r="Y3644" s="27"/>
      <c r="Z3644" s="27"/>
      <c r="AA3644" s="27"/>
      <c r="AB3644" s="27"/>
      <c r="AC3644" s="27"/>
      <c r="AD3644" s="27"/>
      <c r="AE3644" s="27"/>
    </row>
    <row r="3645" spans="1:31" ht="15.75" customHeight="1" x14ac:dyDescent="0.2">
      <c r="A3645" s="22">
        <v>37971</v>
      </c>
      <c r="B3645" s="23">
        <f t="shared" ref="B3645:C3645" si="7296">LN(D3645)</f>
        <v>6.9801689594911824</v>
      </c>
      <c r="C3645" s="23">
        <f t="shared" si="7296"/>
        <v>7.5622655759271646</v>
      </c>
      <c r="D3645" s="24">
        <v>1075.0999999999999</v>
      </c>
      <c r="E3645" s="24">
        <v>1924.2</v>
      </c>
      <c r="F3645" s="27">
        <f t="shared" ref="F3645:G3645" si="7297">LN(D3645/D3644)</f>
        <v>6.6259399710420636E-3</v>
      </c>
      <c r="G3645" s="27">
        <f t="shared" si="7297"/>
        <v>3.1230506333134204E-3</v>
      </c>
      <c r="H3645" s="27">
        <f t="shared" si="7157"/>
        <v>0.92302616053462061</v>
      </c>
      <c r="I3645" s="27"/>
      <c r="J3645" s="27">
        <v>3607</v>
      </c>
      <c r="K3645" s="27">
        <v>6.9744737753536956</v>
      </c>
      <c r="L3645" s="37">
        <v>-2.1076138492857055E-2</v>
      </c>
      <c r="M3645" s="27"/>
      <c r="N3645" s="27"/>
      <c r="O3645" s="27"/>
      <c r="P3645" s="27"/>
      <c r="Q3645" s="27"/>
      <c r="R3645" s="27"/>
      <c r="S3645" s="27"/>
      <c r="T3645" s="27"/>
      <c r="U3645" s="27"/>
      <c r="V3645" s="27"/>
      <c r="W3645" s="27"/>
      <c r="X3645" s="27"/>
      <c r="Y3645" s="27"/>
      <c r="Z3645" s="27"/>
      <c r="AA3645" s="27"/>
      <c r="AB3645" s="27"/>
      <c r="AC3645" s="27"/>
      <c r="AD3645" s="27"/>
      <c r="AE3645" s="27"/>
    </row>
    <row r="3646" spans="1:31" ht="15.75" customHeight="1" x14ac:dyDescent="0.2">
      <c r="A3646" s="22">
        <v>37972</v>
      </c>
      <c r="B3646" s="23">
        <f t="shared" ref="B3646:C3646" si="7298">LN(D3646)</f>
        <v>6.9813774188527509</v>
      </c>
      <c r="C3646" s="23">
        <f t="shared" si="7298"/>
        <v>7.5607573192376556</v>
      </c>
      <c r="D3646" s="24">
        <v>1076.4000000000001</v>
      </c>
      <c r="E3646" s="24">
        <v>1921.3</v>
      </c>
      <c r="F3646" s="27">
        <f t="shared" ref="F3646:G3646" si="7299">LN(D3646/D3645)</f>
        <v>1.2084593615685488E-3</v>
      </c>
      <c r="G3646" s="27">
        <f t="shared" si="7299"/>
        <v>-1.5082566895086298E-3</v>
      </c>
      <c r="H3646" s="27">
        <f t="shared" si="7157"/>
        <v>0.92337012339878632</v>
      </c>
      <c r="I3646" s="27"/>
      <c r="J3646" s="27">
        <v>3608</v>
      </c>
      <c r="K3646" s="27">
        <v>6.9762144775809336</v>
      </c>
      <c r="L3646" s="37">
        <v>-2.1480197404802226E-2</v>
      </c>
      <c r="M3646" s="27"/>
      <c r="N3646" s="27"/>
      <c r="O3646" s="27"/>
      <c r="P3646" s="27"/>
      <c r="Q3646" s="27"/>
      <c r="R3646" s="27"/>
      <c r="S3646" s="27"/>
      <c r="T3646" s="27"/>
      <c r="U3646" s="27"/>
      <c r="V3646" s="27"/>
      <c r="W3646" s="27"/>
      <c r="X3646" s="27"/>
      <c r="Y3646" s="27"/>
      <c r="Z3646" s="27"/>
      <c r="AA3646" s="27"/>
      <c r="AB3646" s="27"/>
      <c r="AC3646" s="27"/>
      <c r="AD3646" s="27"/>
      <c r="AE3646" s="27"/>
    </row>
    <row r="3647" spans="1:31" ht="15.75" customHeight="1" x14ac:dyDescent="0.2">
      <c r="A3647" s="22">
        <v>37973</v>
      </c>
      <c r="B3647" s="23">
        <f t="shared" ref="B3647:C3647" si="7300">LN(D3647)</f>
        <v>6.9931069460816406</v>
      </c>
      <c r="C3647" s="23">
        <f t="shared" si="7300"/>
        <v>7.578707974032314</v>
      </c>
      <c r="D3647" s="24">
        <v>1089.0999999999999</v>
      </c>
      <c r="E3647" s="24">
        <v>1956.1</v>
      </c>
      <c r="F3647" s="27">
        <f t="shared" ref="F3647:G3647" si="7301">LN(D3647/D3646)</f>
        <v>1.1729527228889826E-2</v>
      </c>
      <c r="G3647" s="27">
        <f t="shared" si="7301"/>
        <v>1.7950654794657996E-2</v>
      </c>
      <c r="H3647" s="27">
        <f t="shared" si="7157"/>
        <v>0.92273075701594831</v>
      </c>
      <c r="I3647" s="27"/>
      <c r="J3647" s="27">
        <v>3609</v>
      </c>
      <c r="K3647" s="27">
        <v>6.9746358644766895</v>
      </c>
      <c r="L3647" s="37">
        <v>-2.1047169151380274E-2</v>
      </c>
      <c r="M3647" s="27"/>
      <c r="N3647" s="27"/>
      <c r="O3647" s="27"/>
      <c r="P3647" s="27"/>
      <c r="Q3647" s="27"/>
      <c r="R3647" s="27"/>
      <c r="S3647" s="27"/>
      <c r="T3647" s="27"/>
      <c r="U3647" s="27"/>
      <c r="V3647" s="27"/>
      <c r="W3647" s="27"/>
      <c r="X3647" s="27"/>
      <c r="Y3647" s="27"/>
      <c r="Z3647" s="27"/>
      <c r="AA3647" s="27"/>
      <c r="AB3647" s="27"/>
      <c r="AC3647" s="27"/>
      <c r="AD3647" s="27"/>
      <c r="AE3647" s="27"/>
    </row>
    <row r="3648" spans="1:31" ht="15.75" customHeight="1" x14ac:dyDescent="0.2">
      <c r="A3648" s="22">
        <v>37974</v>
      </c>
      <c r="B3648" s="23">
        <f t="shared" ref="B3648:C3648" si="7302">LN(D3648)</f>
        <v>6.9926477460000998</v>
      </c>
      <c r="C3648" s="23">
        <f t="shared" si="7302"/>
        <v>7.5760973406231109</v>
      </c>
      <c r="D3648" s="24">
        <v>1088.5999999999999</v>
      </c>
      <c r="E3648" s="24">
        <v>1951</v>
      </c>
      <c r="F3648" s="27">
        <f t="shared" ref="F3648:G3648" si="7303">LN(D3648/D3647)</f>
        <v>-4.5920008154112834E-4</v>
      </c>
      <c r="G3648" s="27">
        <f t="shared" si="7303"/>
        <v>-2.6106334092024339E-3</v>
      </c>
      <c r="H3648" s="27">
        <f t="shared" si="7157"/>
        <v>0.92298810741322601</v>
      </c>
      <c r="I3648" s="27"/>
      <c r="J3648" s="27">
        <v>3610</v>
      </c>
      <c r="K3648" s="27">
        <v>6.9744737753536956</v>
      </c>
      <c r="L3648" s="37">
        <v>-1.7261887658966302E-2</v>
      </c>
      <c r="M3648" s="27"/>
      <c r="N3648" s="27"/>
      <c r="O3648" s="27"/>
      <c r="P3648" s="27"/>
      <c r="Q3648" s="27"/>
      <c r="R3648" s="27"/>
      <c r="S3648" s="27"/>
      <c r="T3648" s="27"/>
      <c r="U3648" s="27"/>
      <c r="V3648" s="27"/>
      <c r="W3648" s="27"/>
      <c r="X3648" s="27"/>
      <c r="Y3648" s="27"/>
      <c r="Z3648" s="27"/>
      <c r="AA3648" s="27"/>
      <c r="AB3648" s="27"/>
      <c r="AC3648" s="27"/>
      <c r="AD3648" s="27"/>
      <c r="AE3648" s="27"/>
    </row>
    <row r="3649" spans="1:31" ht="15.75" customHeight="1" x14ac:dyDescent="0.2">
      <c r="A3649" s="22">
        <v>37977</v>
      </c>
      <c r="B3649" s="23">
        <f t="shared" ref="B3649:C3649" si="7304">LN(D3649)</f>
        <v>6.9965899926826278</v>
      </c>
      <c r="C3649" s="23">
        <f t="shared" si="7304"/>
        <v>7.5785545958781748</v>
      </c>
      <c r="D3649" s="24">
        <v>1092.9000000000001</v>
      </c>
      <c r="E3649" s="24">
        <v>1955.8</v>
      </c>
      <c r="F3649" s="27">
        <f t="shared" ref="F3649:G3649" si="7305">LN(D3649/D3648)</f>
        <v>3.9422466825283081E-3</v>
      </c>
      <c r="G3649" s="27">
        <f t="shared" si="7305"/>
        <v>2.4572552550635742E-3</v>
      </c>
      <c r="H3649" s="27">
        <f t="shared" si="7157"/>
        <v>0.92320902411759809</v>
      </c>
      <c r="I3649" s="27"/>
      <c r="J3649" s="27">
        <v>3611</v>
      </c>
      <c r="K3649" s="27">
        <v>6.9887301067347138</v>
      </c>
      <c r="L3649" s="37">
        <v>-2.3649761133307301E-2</v>
      </c>
      <c r="M3649" s="27"/>
      <c r="N3649" s="27"/>
      <c r="O3649" s="27"/>
      <c r="P3649" s="27"/>
      <c r="Q3649" s="27"/>
      <c r="R3649" s="27"/>
      <c r="S3649" s="27"/>
      <c r="T3649" s="27"/>
      <c r="U3649" s="27"/>
      <c r="V3649" s="27"/>
      <c r="W3649" s="27"/>
      <c r="X3649" s="27"/>
      <c r="Y3649" s="27"/>
      <c r="Z3649" s="27"/>
      <c r="AA3649" s="27"/>
      <c r="AB3649" s="27"/>
      <c r="AC3649" s="27"/>
      <c r="AD3649" s="27"/>
      <c r="AE3649" s="27"/>
    </row>
    <row r="3650" spans="1:31" ht="15.75" customHeight="1" x14ac:dyDescent="0.2">
      <c r="A3650" s="22">
        <v>37978</v>
      </c>
      <c r="B3650" s="23">
        <f t="shared" ref="B3650:C3650" si="7306">LN(D3650)</f>
        <v>6.9994224675079613</v>
      </c>
      <c r="C3650" s="23">
        <f t="shared" si="7306"/>
        <v>7.5881717670632636</v>
      </c>
      <c r="D3650" s="24">
        <v>1096</v>
      </c>
      <c r="E3650" s="24">
        <v>1974.7</v>
      </c>
      <c r="F3650" s="27">
        <f t="shared" ref="F3650:G3650" si="7307">LN(D3650/D3649)</f>
        <v>2.8324748253328856E-3</v>
      </c>
      <c r="G3650" s="27">
        <f t="shared" si="7307"/>
        <v>9.6171711850891028E-3</v>
      </c>
      <c r="H3650" s="27">
        <f t="shared" si="7157"/>
        <v>0.92241223345644463</v>
      </c>
      <c r="I3650" s="27"/>
      <c r="J3650" s="27">
        <v>3612</v>
      </c>
      <c r="K3650" s="27">
        <v>6.9848204211143639</v>
      </c>
      <c r="L3650" s="37">
        <v>-2.523199349220917E-2</v>
      </c>
      <c r="M3650" s="27"/>
      <c r="N3650" s="27"/>
      <c r="O3650" s="27"/>
      <c r="P3650" s="27"/>
      <c r="Q3650" s="27"/>
      <c r="R3650" s="27"/>
      <c r="S3650" s="27"/>
      <c r="T3650" s="27"/>
      <c r="U3650" s="27"/>
      <c r="V3650" s="27"/>
      <c r="W3650" s="27"/>
      <c r="X3650" s="27"/>
      <c r="Y3650" s="27"/>
      <c r="Z3650" s="27"/>
      <c r="AA3650" s="27"/>
      <c r="AB3650" s="27"/>
      <c r="AC3650" s="27"/>
      <c r="AD3650" s="27"/>
      <c r="AE3650" s="27"/>
    </row>
    <row r="3651" spans="1:31" ht="15.75" customHeight="1" x14ac:dyDescent="0.2">
      <c r="A3651" s="22">
        <v>37979</v>
      </c>
      <c r="B3651" s="23">
        <f t="shared" ref="B3651:C3651" si="7308">LN(D3651)</f>
        <v>6.9975959829819265</v>
      </c>
      <c r="C3651" s="23">
        <f t="shared" si="7308"/>
        <v>7.5853826478840451</v>
      </c>
      <c r="D3651" s="24">
        <v>1094</v>
      </c>
      <c r="E3651" s="24">
        <v>1969.2</v>
      </c>
      <c r="F3651" s="27">
        <f t="shared" ref="F3651:G3651" si="7309">LN(D3651/D3650)</f>
        <v>-1.8264845260342985E-3</v>
      </c>
      <c r="G3651" s="27">
        <f t="shared" si="7309"/>
        <v>-2.7891191792183386E-3</v>
      </c>
      <c r="H3651" s="27">
        <f t="shared" si="7157"/>
        <v>0.92251061123909384</v>
      </c>
      <c r="I3651" s="27"/>
      <c r="J3651" s="27">
        <v>3613</v>
      </c>
      <c r="K3651" s="27">
        <v>6.9853801441906551</v>
      </c>
      <c r="L3651" s="37">
        <v>-2.7121883035411187E-2</v>
      </c>
      <c r="M3651" s="27"/>
      <c r="N3651" s="27"/>
      <c r="O3651" s="27"/>
      <c r="P3651" s="27"/>
      <c r="Q3651" s="27"/>
      <c r="R3651" s="27"/>
      <c r="S3651" s="27"/>
      <c r="T3651" s="27"/>
      <c r="U3651" s="27"/>
      <c r="V3651" s="27"/>
      <c r="W3651" s="27"/>
      <c r="X3651" s="27"/>
      <c r="Y3651" s="27"/>
      <c r="Z3651" s="27"/>
      <c r="AA3651" s="27"/>
      <c r="AB3651" s="27"/>
      <c r="AC3651" s="27"/>
      <c r="AD3651" s="27"/>
      <c r="AE3651" s="27"/>
    </row>
    <row r="3652" spans="1:31" ht="15.75" customHeight="1" x14ac:dyDescent="0.2">
      <c r="A3652" s="22">
        <v>37980</v>
      </c>
      <c r="B3652" s="23">
        <f t="shared" ref="B3652:C3652" si="7310">LN(D3652)</f>
        <v>6.9975959829819265</v>
      </c>
      <c r="C3652" s="23">
        <f t="shared" si="7310"/>
        <v>7.5853826478840451</v>
      </c>
      <c r="D3652" s="24">
        <v>1094</v>
      </c>
      <c r="E3652" s="24">
        <v>1969.2</v>
      </c>
      <c r="F3652" s="27">
        <f t="shared" ref="F3652:G3652" si="7311">LN(D3652/D3651)</f>
        <v>0</v>
      </c>
      <c r="G3652" s="27">
        <f t="shared" si="7311"/>
        <v>0</v>
      </c>
      <c r="H3652" s="27">
        <f t="shared" si="7157"/>
        <v>0.92251061123909384</v>
      </c>
      <c r="I3652" s="27"/>
      <c r="J3652" s="27">
        <v>3614</v>
      </c>
      <c r="K3652" s="27">
        <v>6.9921450472045397</v>
      </c>
      <c r="L3652" s="37">
        <v>-2.8009434786294918E-2</v>
      </c>
      <c r="M3652" s="27"/>
      <c r="N3652" s="27"/>
      <c r="O3652" s="27"/>
      <c r="P3652" s="27"/>
      <c r="Q3652" s="27"/>
      <c r="R3652" s="27"/>
      <c r="S3652" s="27"/>
      <c r="T3652" s="27"/>
      <c r="U3652" s="27"/>
      <c r="V3652" s="27"/>
      <c r="W3652" s="27"/>
      <c r="X3652" s="27"/>
      <c r="Y3652" s="27"/>
      <c r="Z3652" s="27"/>
      <c r="AA3652" s="27"/>
      <c r="AB3652" s="27"/>
      <c r="AC3652" s="27"/>
      <c r="AD3652" s="27"/>
      <c r="AE3652" s="27"/>
    </row>
    <row r="3653" spans="1:31" ht="15.75" customHeight="1" x14ac:dyDescent="0.2">
      <c r="A3653" s="22">
        <v>37981</v>
      </c>
      <c r="B3653" s="23">
        <f t="shared" ref="B3653:C3653" si="7312">LN(D3653)</f>
        <v>6.9992399691043152</v>
      </c>
      <c r="C3653" s="23">
        <f t="shared" si="7312"/>
        <v>7.5873611889754153</v>
      </c>
      <c r="D3653" s="24">
        <v>1095.8</v>
      </c>
      <c r="E3653" s="24">
        <v>1973.1</v>
      </c>
      <c r="F3653" s="27">
        <f t="shared" ref="F3653:G3653" si="7313">LN(D3653/D3652)</f>
        <v>1.6439861223887275E-3</v>
      </c>
      <c r="G3653" s="27">
        <f t="shared" si="7313"/>
        <v>1.9785410913694319E-3</v>
      </c>
      <c r="H3653" s="27">
        <f t="shared" si="7157"/>
        <v>0.92248672427435618</v>
      </c>
      <c r="I3653" s="27"/>
      <c r="J3653" s="27">
        <v>3615</v>
      </c>
      <c r="K3653" s="27">
        <v>6.9899230572250257</v>
      </c>
      <c r="L3653" s="37">
        <v>-3.0334629602871033E-2</v>
      </c>
      <c r="M3653" s="27"/>
      <c r="N3653" s="27"/>
      <c r="O3653" s="27"/>
      <c r="P3653" s="27"/>
      <c r="Q3653" s="27"/>
      <c r="R3653" s="27"/>
      <c r="S3653" s="27"/>
      <c r="T3653" s="27"/>
      <c r="U3653" s="27"/>
      <c r="V3653" s="27"/>
      <c r="W3653" s="27"/>
      <c r="X3653" s="27"/>
      <c r="Y3653" s="27"/>
      <c r="Z3653" s="27"/>
      <c r="AA3653" s="27"/>
      <c r="AB3653" s="27"/>
      <c r="AC3653" s="27"/>
      <c r="AD3653" s="27"/>
      <c r="AE3653" s="27"/>
    </row>
    <row r="3654" spans="1:31" ht="15.75" customHeight="1" x14ac:dyDescent="0.2">
      <c r="A3654" s="22">
        <v>37984</v>
      </c>
      <c r="B3654" s="23">
        <f t="shared" ref="B3654:C3654" si="7314">LN(D3654)</f>
        <v>7.0115746076211343</v>
      </c>
      <c r="C3654" s="23">
        <f t="shared" si="7314"/>
        <v>7.604097350438602</v>
      </c>
      <c r="D3654" s="24">
        <v>1109.4000000000001</v>
      </c>
      <c r="E3654" s="24">
        <v>2006.4</v>
      </c>
      <c r="F3654" s="27">
        <f t="shared" ref="F3654:G3654" si="7315">LN(D3654/D3653)</f>
        <v>1.2334638516818854E-2</v>
      </c>
      <c r="G3654" s="27">
        <f t="shared" si="7315"/>
        <v>1.6736161463186575E-2</v>
      </c>
      <c r="H3654" s="27">
        <f t="shared" si="7157"/>
        <v>0.92207849064645508</v>
      </c>
      <c r="I3654" s="27"/>
      <c r="J3654" s="27">
        <v>3616</v>
      </c>
      <c r="K3654" s="27">
        <v>6.9782740275199169</v>
      </c>
      <c r="L3654" s="37">
        <v>-2.4494310226500282E-2</v>
      </c>
      <c r="M3654" s="27"/>
      <c r="N3654" s="27"/>
      <c r="O3654" s="27"/>
      <c r="P3654" s="27"/>
      <c r="Q3654" s="27"/>
      <c r="R3654" s="27"/>
      <c r="S3654" s="27"/>
      <c r="T3654" s="27"/>
      <c r="U3654" s="27"/>
      <c r="V3654" s="27"/>
      <c r="W3654" s="27"/>
      <c r="X3654" s="27"/>
      <c r="Y3654" s="27"/>
      <c r="Z3654" s="27"/>
      <c r="AA3654" s="27"/>
      <c r="AB3654" s="27"/>
      <c r="AC3654" s="27"/>
      <c r="AD3654" s="27"/>
      <c r="AE3654" s="27"/>
    </row>
    <row r="3655" spans="1:31" ht="15.75" customHeight="1" x14ac:dyDescent="0.2">
      <c r="A3655" s="22">
        <v>37985</v>
      </c>
      <c r="B3655" s="23">
        <f t="shared" ref="B3655:C3655" si="7316">LN(D3655)</f>
        <v>7.0117548690006215</v>
      </c>
      <c r="C3655" s="23">
        <f t="shared" si="7316"/>
        <v>7.6057904936148581</v>
      </c>
      <c r="D3655" s="24">
        <v>1109.5999999999999</v>
      </c>
      <c r="E3655" s="24">
        <v>2009.8</v>
      </c>
      <c r="F3655" s="27">
        <f t="shared" ref="F3655:G3655" si="7317">LN(D3655/D3654)</f>
        <v>1.802613794876028E-4</v>
      </c>
      <c r="G3655" s="27">
        <f t="shared" si="7317"/>
        <v>1.693143176256591E-3</v>
      </c>
      <c r="H3655" s="27">
        <f t="shared" si="7157"/>
        <v>0.92189692509766918</v>
      </c>
      <c r="I3655" s="27"/>
      <c r="J3655" s="27">
        <v>3617</v>
      </c>
      <c r="K3655" s="27">
        <v>6.9738656421456815</v>
      </c>
      <c r="L3655" s="37">
        <v>-2.0659100259627472E-2</v>
      </c>
      <c r="M3655" s="27"/>
      <c r="N3655" s="27"/>
      <c r="O3655" s="27"/>
      <c r="P3655" s="27"/>
      <c r="Q3655" s="27"/>
      <c r="R3655" s="27"/>
      <c r="S3655" s="27"/>
      <c r="T3655" s="27"/>
      <c r="U3655" s="27"/>
      <c r="V3655" s="27"/>
      <c r="W3655" s="27"/>
      <c r="X3655" s="27"/>
      <c r="Y3655" s="27"/>
      <c r="Z3655" s="27"/>
      <c r="AA3655" s="27"/>
      <c r="AB3655" s="27"/>
      <c r="AC3655" s="27"/>
      <c r="AD3655" s="27"/>
      <c r="AE3655" s="27"/>
    </row>
    <row r="3656" spans="1:31" ht="15.75" customHeight="1" x14ac:dyDescent="0.2">
      <c r="A3656" s="22">
        <v>37986</v>
      </c>
      <c r="B3656" s="23">
        <f t="shared" ref="B3656:C3656" si="7318">LN(D3656)</f>
        <v>7.0138255427092036</v>
      </c>
      <c r="C3656" s="23">
        <f t="shared" si="7318"/>
        <v>7.6025510997876067</v>
      </c>
      <c r="D3656" s="24">
        <v>1111.9000000000001</v>
      </c>
      <c r="E3656" s="24">
        <v>2003.3</v>
      </c>
      <c r="F3656" s="27">
        <f t="shared" ref="F3656:G3656" si="7319">LN(D3656/D3655)</f>
        <v>2.0706737085819495E-3</v>
      </c>
      <c r="G3656" s="27">
        <f t="shared" si="7319"/>
        <v>-3.2393938272515638E-3</v>
      </c>
      <c r="H3656" s="27">
        <f t="shared" si="7157"/>
        <v>0.92256210456844545</v>
      </c>
      <c r="I3656" s="27"/>
      <c r="J3656" s="27">
        <v>3618</v>
      </c>
      <c r="K3656" s="27">
        <v>6.9908761108042778</v>
      </c>
      <c r="L3656" s="37">
        <v>-2.6268020229357703E-2</v>
      </c>
      <c r="M3656" s="27"/>
      <c r="N3656" s="27"/>
      <c r="O3656" s="27"/>
      <c r="P3656" s="27"/>
      <c r="Q3656" s="27"/>
      <c r="R3656" s="27"/>
      <c r="S3656" s="27"/>
      <c r="T3656" s="27"/>
      <c r="U3656" s="27"/>
      <c r="V3656" s="27"/>
      <c r="W3656" s="27"/>
      <c r="X3656" s="27"/>
      <c r="Y3656" s="27"/>
      <c r="Z3656" s="27"/>
      <c r="AA3656" s="27"/>
      <c r="AB3656" s="27"/>
      <c r="AC3656" s="27"/>
      <c r="AD3656" s="27"/>
      <c r="AE3656" s="27"/>
    </row>
    <row r="3657" spans="1:31" ht="15.75" customHeight="1" x14ac:dyDescent="0.2">
      <c r="A3657" s="22">
        <v>37987</v>
      </c>
      <c r="B3657" s="23">
        <f t="shared" ref="B3657:C3657" si="7320">LN(D3657)</f>
        <v>7.0138255427092036</v>
      </c>
      <c r="C3657" s="23">
        <f t="shared" si="7320"/>
        <v>7.6025510997876067</v>
      </c>
      <c r="D3657" s="24">
        <v>1111.9000000000001</v>
      </c>
      <c r="E3657" s="24">
        <v>2003.3</v>
      </c>
      <c r="F3657" s="27">
        <f t="shared" ref="F3657:G3657" si="7321">LN(D3657/D3656)</f>
        <v>0</v>
      </c>
      <c r="G3657" s="27">
        <f t="shared" si="7321"/>
        <v>0</v>
      </c>
      <c r="H3657" s="27">
        <f t="shared" si="7157"/>
        <v>0.92256210456844545</v>
      </c>
      <c r="I3657" s="27"/>
      <c r="J3657" s="27">
        <v>3619</v>
      </c>
      <c r="K3657" s="27">
        <v>6.9885709092652162</v>
      </c>
      <c r="L3657" s="37">
        <v>-2.4057296464469857E-2</v>
      </c>
      <c r="M3657" s="27"/>
      <c r="N3657" s="27"/>
      <c r="O3657" s="27"/>
      <c r="P3657" s="27"/>
      <c r="Q3657" s="27"/>
      <c r="R3657" s="27"/>
      <c r="S3657" s="27"/>
      <c r="T3657" s="27"/>
      <c r="U3657" s="27"/>
      <c r="V3657" s="27"/>
      <c r="W3657" s="27"/>
      <c r="X3657" s="27"/>
      <c r="Y3657" s="27"/>
      <c r="Z3657" s="27"/>
      <c r="AA3657" s="27"/>
      <c r="AB3657" s="27"/>
      <c r="AC3657" s="27"/>
      <c r="AD3657" s="27"/>
      <c r="AE3657" s="27"/>
    </row>
    <row r="3658" spans="1:31" ht="15.75" customHeight="1" x14ac:dyDescent="0.2">
      <c r="A3658" s="22">
        <v>37988</v>
      </c>
      <c r="B3658" s="23">
        <f t="shared" ref="B3658:C3658" si="7322">LN(D3658)</f>
        <v>7.0106728129888234</v>
      </c>
      <c r="C3658" s="23">
        <f t="shared" si="7322"/>
        <v>7.6041970264915122</v>
      </c>
      <c r="D3658" s="24">
        <v>1108.4000000000001</v>
      </c>
      <c r="E3658" s="24">
        <v>2006.6</v>
      </c>
      <c r="F3658" s="27">
        <f t="shared" ref="F3658:G3658" si="7323">LN(D3658/D3657)</f>
        <v>-3.1527297203801765E-3</v>
      </c>
      <c r="G3658" s="27">
        <f t="shared" si="7323"/>
        <v>1.6459267039054665E-3</v>
      </c>
      <c r="H3658" s="27">
        <f t="shared" si="7157"/>
        <v>0.92194781231536105</v>
      </c>
      <c r="I3658" s="27"/>
      <c r="J3658" s="27">
        <v>3620</v>
      </c>
      <c r="K3658" s="27">
        <v>6.9736628260782441</v>
      </c>
      <c r="L3658" s="37">
        <v>-1.6831709449514065E-2</v>
      </c>
      <c r="M3658" s="27"/>
      <c r="N3658" s="27"/>
      <c r="O3658" s="27"/>
      <c r="P3658" s="27"/>
      <c r="Q3658" s="27"/>
      <c r="R3658" s="27"/>
      <c r="S3658" s="27"/>
      <c r="T3658" s="27"/>
      <c r="U3658" s="27"/>
      <c r="V3658" s="27"/>
      <c r="W3658" s="27"/>
      <c r="X3658" s="27"/>
      <c r="Y3658" s="27"/>
      <c r="Z3658" s="27"/>
      <c r="AA3658" s="27"/>
      <c r="AB3658" s="27"/>
      <c r="AC3658" s="27"/>
      <c r="AD3658" s="27"/>
      <c r="AE3658" s="27"/>
    </row>
    <row r="3659" spans="1:31" ht="15.75" customHeight="1" x14ac:dyDescent="0.2">
      <c r="A3659" s="22">
        <v>37991</v>
      </c>
      <c r="B3659" s="23">
        <f t="shared" ref="B3659:C3659" si="7324">LN(D3659)</f>
        <v>7.0230463233168718</v>
      </c>
      <c r="C3659" s="23">
        <f t="shared" si="7324"/>
        <v>7.6242771308585331</v>
      </c>
      <c r="D3659" s="24">
        <v>1122.2</v>
      </c>
      <c r="E3659" s="24">
        <v>2047.3</v>
      </c>
      <c r="F3659" s="27">
        <f t="shared" ref="F3659:G3659" si="7325">LN(D3659/D3658)</f>
        <v>1.2373510328048315E-2</v>
      </c>
      <c r="G3659" s="27">
        <f t="shared" si="7325"/>
        <v>2.008010436702054E-2</v>
      </c>
      <c r="H3659" s="27">
        <f t="shared" si="7157"/>
        <v>0.9211425821461503</v>
      </c>
      <c r="I3659" s="27"/>
      <c r="J3659" s="27">
        <v>3621</v>
      </c>
      <c r="K3659" s="27">
        <v>6.9652608065464676</v>
      </c>
      <c r="L3659" s="37">
        <v>-1.4829253283894062E-2</v>
      </c>
      <c r="M3659" s="27"/>
      <c r="N3659" s="27"/>
      <c r="O3659" s="27"/>
      <c r="P3659" s="27"/>
      <c r="Q3659" s="27"/>
      <c r="R3659" s="27"/>
      <c r="S3659" s="27"/>
      <c r="T3659" s="27"/>
      <c r="U3659" s="27"/>
      <c r="V3659" s="27"/>
      <c r="W3659" s="27"/>
      <c r="X3659" s="27"/>
      <c r="Y3659" s="27"/>
      <c r="Z3659" s="27"/>
      <c r="AA3659" s="27"/>
      <c r="AB3659" s="27"/>
      <c r="AC3659" s="27"/>
      <c r="AD3659" s="27"/>
      <c r="AE3659" s="27"/>
    </row>
    <row r="3660" spans="1:31" ht="15.75" customHeight="1" x14ac:dyDescent="0.2">
      <c r="A3660" s="22">
        <v>37992</v>
      </c>
      <c r="B3660" s="23">
        <f t="shared" ref="B3660:C3660" si="7326">LN(D3660)</f>
        <v>7.0242930952300888</v>
      </c>
      <c r="C3660" s="23">
        <f t="shared" si="7326"/>
        <v>7.629149722480185</v>
      </c>
      <c r="D3660" s="24">
        <v>1123.5999999999999</v>
      </c>
      <c r="E3660" s="24">
        <v>2057.3000000000002</v>
      </c>
      <c r="F3660" s="27">
        <f t="shared" ref="F3660:G3660" si="7327">LN(D3660/D3659)</f>
        <v>1.2467719132169066E-3</v>
      </c>
      <c r="G3660" s="27">
        <f t="shared" si="7327"/>
        <v>4.8725916216521082E-3</v>
      </c>
      <c r="H3660" s="27">
        <f t="shared" si="7157"/>
        <v>0.92071768817594246</v>
      </c>
      <c r="I3660" s="27"/>
      <c r="J3660" s="27">
        <v>3622</v>
      </c>
      <c r="K3660" s="27">
        <v>6.9537357040536083</v>
      </c>
      <c r="L3660" s="37">
        <v>-1.2448941862679419E-2</v>
      </c>
      <c r="M3660" s="27"/>
      <c r="N3660" s="27"/>
      <c r="O3660" s="27"/>
      <c r="P3660" s="27"/>
      <c r="Q3660" s="27"/>
      <c r="R3660" s="27"/>
      <c r="S3660" s="27"/>
      <c r="T3660" s="27"/>
      <c r="U3660" s="27"/>
      <c r="V3660" s="27"/>
      <c r="W3660" s="27"/>
      <c r="X3660" s="27"/>
      <c r="Y3660" s="27"/>
      <c r="Z3660" s="27"/>
      <c r="AA3660" s="27"/>
      <c r="AB3660" s="27"/>
      <c r="AC3660" s="27"/>
      <c r="AD3660" s="27"/>
      <c r="AE3660" s="27"/>
    </row>
    <row r="3661" spans="1:31" ht="15.75" customHeight="1" x14ac:dyDescent="0.2">
      <c r="A3661" s="22">
        <v>37993</v>
      </c>
      <c r="B3661" s="23">
        <f t="shared" ref="B3661:C3661" si="7328">LN(D3661)</f>
        <v>7.0266932030536511</v>
      </c>
      <c r="C3661" s="23">
        <f t="shared" si="7328"/>
        <v>7.6389686603485387</v>
      </c>
      <c r="D3661" s="24">
        <v>1126.3</v>
      </c>
      <c r="E3661" s="24">
        <v>2077.6</v>
      </c>
      <c r="F3661" s="27">
        <f t="shared" ref="F3661:G3661" si="7329">LN(D3661/D3660)</f>
        <v>2.4001078235622634E-3</v>
      </c>
      <c r="G3661" s="27">
        <f t="shared" si="7329"/>
        <v>9.8189378683536423E-3</v>
      </c>
      <c r="H3661" s="27">
        <f t="shared" si="7157"/>
        <v>0.91984841350730828</v>
      </c>
      <c r="I3661" s="27"/>
      <c r="J3661" s="27">
        <v>3623</v>
      </c>
      <c r="K3661" s="27">
        <v>6.9611494217450565</v>
      </c>
      <c r="L3661" s="37">
        <v>-1.1868395934421017E-2</v>
      </c>
      <c r="M3661" s="27"/>
      <c r="N3661" s="27"/>
      <c r="O3661" s="27"/>
      <c r="P3661" s="27"/>
      <c r="Q3661" s="27"/>
      <c r="R3661" s="27"/>
      <c r="S3661" s="27"/>
      <c r="T3661" s="27"/>
      <c r="U3661" s="27"/>
      <c r="V3661" s="27"/>
      <c r="W3661" s="27"/>
      <c r="X3661" s="27"/>
      <c r="Y3661" s="27"/>
      <c r="Z3661" s="27"/>
      <c r="AA3661" s="27"/>
      <c r="AB3661" s="27"/>
      <c r="AC3661" s="27"/>
      <c r="AD3661" s="27"/>
      <c r="AE3661" s="27"/>
    </row>
    <row r="3662" spans="1:31" ht="15.75" customHeight="1" x14ac:dyDescent="0.2">
      <c r="A3662" s="22">
        <v>37994</v>
      </c>
      <c r="B3662" s="23">
        <f t="shared" ref="B3662:C3662" si="7330">LN(D3662)</f>
        <v>7.0316529156383742</v>
      </c>
      <c r="C3662" s="23">
        <f t="shared" si="7330"/>
        <v>7.6497878572718925</v>
      </c>
      <c r="D3662" s="24">
        <v>1131.9000000000001</v>
      </c>
      <c r="E3662" s="24">
        <v>2100.1999999999998</v>
      </c>
      <c r="F3662" s="27">
        <f t="shared" ref="F3662:G3662" si="7331">LN(D3662/D3661)</f>
        <v>4.9597125847236521E-3</v>
      </c>
      <c r="G3662" s="27">
        <f t="shared" si="7331"/>
        <v>1.0819196923354245E-2</v>
      </c>
      <c r="H3662" s="27">
        <f t="shared" si="7157"/>
        <v>0.91919580605808315</v>
      </c>
      <c r="I3662" s="27"/>
      <c r="J3662" s="27">
        <v>3624</v>
      </c>
      <c r="K3662" s="27">
        <v>6.9538189278341509</v>
      </c>
      <c r="L3662" s="37">
        <v>-1.3015794805813385E-2</v>
      </c>
      <c r="M3662" s="27"/>
      <c r="N3662" s="27"/>
      <c r="O3662" s="27"/>
      <c r="P3662" s="27"/>
      <c r="Q3662" s="27"/>
      <c r="R3662" s="27"/>
      <c r="S3662" s="27"/>
      <c r="T3662" s="27"/>
      <c r="U3662" s="27"/>
      <c r="V3662" s="27"/>
      <c r="W3662" s="27"/>
      <c r="X3662" s="27"/>
      <c r="Y3662" s="27"/>
      <c r="Z3662" s="27"/>
      <c r="AA3662" s="27"/>
      <c r="AB3662" s="27"/>
      <c r="AC3662" s="27"/>
      <c r="AD3662" s="27"/>
      <c r="AE3662" s="27"/>
    </row>
    <row r="3663" spans="1:31" ht="15.75" customHeight="1" x14ac:dyDescent="0.2">
      <c r="A3663" s="22">
        <v>37995</v>
      </c>
      <c r="B3663" s="23">
        <f t="shared" ref="B3663:C3663" si="7332">LN(D3663)</f>
        <v>7.0226898170742365</v>
      </c>
      <c r="C3663" s="23">
        <f t="shared" si="7332"/>
        <v>7.6434349902607845</v>
      </c>
      <c r="D3663" s="24">
        <v>1121.8</v>
      </c>
      <c r="E3663" s="24">
        <v>2086.9</v>
      </c>
      <c r="F3663" s="27">
        <f t="shared" ref="F3663:G3663" si="7333">LN(D3663/D3662)</f>
        <v>-8.9630985641380671E-3</v>
      </c>
      <c r="G3663" s="27">
        <f t="shared" si="7333"/>
        <v>-6.3528670111079981E-3</v>
      </c>
      <c r="H3663" s="27">
        <f t="shared" si="7157"/>
        <v>0.91878714557296592</v>
      </c>
      <c r="I3663" s="27"/>
      <c r="J3663" s="27">
        <v>3625</v>
      </c>
      <c r="K3663" s="27">
        <v>6.9587548900155287</v>
      </c>
      <c r="L3663" s="37">
        <v>-1.6404966268892984E-2</v>
      </c>
      <c r="M3663" s="27"/>
      <c r="N3663" s="27"/>
      <c r="O3663" s="27"/>
      <c r="P3663" s="27"/>
      <c r="Q3663" s="27"/>
      <c r="R3663" s="27"/>
      <c r="S3663" s="27"/>
      <c r="T3663" s="27"/>
      <c r="U3663" s="27"/>
      <c r="V3663" s="27"/>
      <c r="W3663" s="27"/>
      <c r="X3663" s="27"/>
      <c r="Y3663" s="27"/>
      <c r="Z3663" s="27"/>
      <c r="AA3663" s="27"/>
      <c r="AB3663" s="27"/>
      <c r="AC3663" s="27"/>
      <c r="AD3663" s="27"/>
      <c r="AE3663" s="27"/>
    </row>
    <row r="3664" spans="1:31" ht="15.75" customHeight="1" x14ac:dyDescent="0.2">
      <c r="A3664" s="22">
        <v>37998</v>
      </c>
      <c r="B3664" s="23">
        <f t="shared" ref="B3664:C3664" si="7334">LN(D3664)</f>
        <v>7.0274919605844701</v>
      </c>
      <c r="C3664" s="23">
        <f t="shared" si="7334"/>
        <v>7.6552485892821958</v>
      </c>
      <c r="D3664" s="24">
        <v>1127.2</v>
      </c>
      <c r="E3664" s="24">
        <v>2111.6999999999998</v>
      </c>
      <c r="F3664" s="27">
        <f t="shared" ref="F3664:G3664" si="7335">LN(D3664/D3663)</f>
        <v>4.8021435102340174E-3</v>
      </c>
      <c r="G3664" s="27">
        <f t="shared" si="7335"/>
        <v>1.1813599021410706E-2</v>
      </c>
      <c r="H3664" s="27">
        <f t="shared" si="7157"/>
        <v>0.91799657171465043</v>
      </c>
      <c r="I3664" s="27"/>
      <c r="J3664" s="27">
        <v>3626</v>
      </c>
      <c r="K3664" s="27">
        <v>6.9804890566550579</v>
      </c>
      <c r="L3664" s="37">
        <v>-2.2040663357402401E-2</v>
      </c>
      <c r="M3664" s="27"/>
      <c r="N3664" s="27"/>
      <c r="O3664" s="27"/>
      <c r="P3664" s="27"/>
      <c r="Q3664" s="27"/>
      <c r="R3664" s="27"/>
      <c r="S3664" s="27"/>
      <c r="T3664" s="27"/>
      <c r="U3664" s="27"/>
      <c r="V3664" s="27"/>
      <c r="W3664" s="27"/>
      <c r="X3664" s="27"/>
      <c r="Y3664" s="27"/>
      <c r="Z3664" s="27"/>
      <c r="AA3664" s="27"/>
      <c r="AB3664" s="27"/>
      <c r="AC3664" s="27"/>
      <c r="AD3664" s="27"/>
      <c r="AE3664" s="27"/>
    </row>
    <row r="3665" spans="1:31" ht="15.75" customHeight="1" x14ac:dyDescent="0.2">
      <c r="A3665" s="22">
        <v>37999</v>
      </c>
      <c r="B3665" s="23">
        <f t="shared" ref="B3665:C3665" si="7336">LN(D3665)</f>
        <v>7.0221548192906331</v>
      </c>
      <c r="C3665" s="23">
        <f t="shared" si="7336"/>
        <v>7.647976866928011</v>
      </c>
      <c r="D3665" s="24">
        <v>1121.2</v>
      </c>
      <c r="E3665" s="24">
        <v>2096.4</v>
      </c>
      <c r="F3665" s="27">
        <f t="shared" ref="F3665:G3665" si="7337">LN(D3665/D3664)</f>
        <v>-5.3371412938372611E-3</v>
      </c>
      <c r="G3665" s="27">
        <f t="shared" si="7337"/>
        <v>-7.2717223541842717E-3</v>
      </c>
      <c r="H3665" s="27">
        <f t="shared" si="7157"/>
        <v>0.91817155588641919</v>
      </c>
      <c r="I3665" s="27"/>
      <c r="J3665" s="27">
        <v>3627</v>
      </c>
      <c r="K3665" s="27">
        <v>6.9788384478556065</v>
      </c>
      <c r="L3665" s="37">
        <v>-1.8680490080421386E-2</v>
      </c>
      <c r="M3665" s="27"/>
      <c r="N3665" s="27"/>
      <c r="O3665" s="27"/>
      <c r="P3665" s="27"/>
      <c r="Q3665" s="27"/>
      <c r="R3665" s="27"/>
      <c r="S3665" s="27"/>
      <c r="T3665" s="27"/>
      <c r="U3665" s="27"/>
      <c r="V3665" s="27"/>
      <c r="W3665" s="27"/>
      <c r="X3665" s="27"/>
      <c r="Y3665" s="27"/>
      <c r="Z3665" s="27"/>
      <c r="AA3665" s="27"/>
      <c r="AB3665" s="27"/>
      <c r="AC3665" s="27"/>
      <c r="AD3665" s="27"/>
      <c r="AE3665" s="27"/>
    </row>
    <row r="3666" spans="1:31" ht="15.75" customHeight="1" x14ac:dyDescent="0.2">
      <c r="A3666" s="22">
        <v>38000</v>
      </c>
      <c r="B3666" s="23">
        <f t="shared" ref="B3666:C3666" si="7338">LN(D3666)</f>
        <v>7.0304152917180245</v>
      </c>
      <c r="C3666" s="23">
        <f t="shared" si="7338"/>
        <v>7.6549644176406133</v>
      </c>
      <c r="D3666" s="24">
        <v>1130.5</v>
      </c>
      <c r="E3666" s="24">
        <v>2111.1</v>
      </c>
      <c r="F3666" s="27">
        <f t="shared" ref="F3666:G3666" si="7339">LN(D3666/D3665)</f>
        <v>8.2604724273913598E-3</v>
      </c>
      <c r="G3666" s="27">
        <f t="shared" si="7339"/>
        <v>6.987550712601623E-3</v>
      </c>
      <c r="H3666" s="27">
        <f t="shared" si="7157"/>
        <v>0.91841253703500747</v>
      </c>
      <c r="I3666" s="27"/>
      <c r="J3666" s="27">
        <v>3628</v>
      </c>
      <c r="K3666" s="27">
        <v>6.982978508968416</v>
      </c>
      <c r="L3666" s="37">
        <v>-1.8464896167669664E-2</v>
      </c>
      <c r="M3666" s="27"/>
      <c r="N3666" s="27"/>
      <c r="O3666" s="27"/>
      <c r="P3666" s="27"/>
      <c r="Q3666" s="27"/>
      <c r="R3666" s="27"/>
      <c r="S3666" s="27"/>
      <c r="T3666" s="27"/>
      <c r="U3666" s="27"/>
      <c r="V3666" s="27"/>
      <c r="W3666" s="27"/>
      <c r="X3666" s="27"/>
      <c r="Y3666" s="27"/>
      <c r="Z3666" s="27"/>
      <c r="AA3666" s="27"/>
      <c r="AB3666" s="27"/>
      <c r="AC3666" s="27"/>
      <c r="AD3666" s="27"/>
      <c r="AE3666" s="27"/>
    </row>
    <row r="3667" spans="1:31" ht="15.75" customHeight="1" x14ac:dyDescent="0.2">
      <c r="A3667" s="22">
        <v>38001</v>
      </c>
      <c r="B3667" s="23">
        <f t="shared" ref="B3667:C3667" si="7340">LN(D3667)</f>
        <v>7.0317412587631285</v>
      </c>
      <c r="C3667" s="23">
        <f t="shared" si="7340"/>
        <v>7.6539691804787742</v>
      </c>
      <c r="D3667" s="24">
        <v>1132</v>
      </c>
      <c r="E3667" s="24">
        <v>2109</v>
      </c>
      <c r="F3667" s="27">
        <f t="shared" ref="F3667:G3667" si="7341">LN(D3667/D3666)</f>
        <v>1.3259670451036911E-3</v>
      </c>
      <c r="G3667" s="27">
        <f t="shared" si="7341"/>
        <v>-9.9523716183832242E-4</v>
      </c>
      <c r="H3667" s="27">
        <f t="shared" si="7157"/>
        <v>0.91870519634405901</v>
      </c>
      <c r="I3667" s="27"/>
      <c r="J3667" s="27">
        <v>3629</v>
      </c>
      <c r="K3667" s="27">
        <v>6.982978508968416</v>
      </c>
      <c r="L3667" s="37">
        <v>-1.8464896167669664E-2</v>
      </c>
      <c r="M3667" s="27"/>
      <c r="N3667" s="27"/>
      <c r="O3667" s="27"/>
      <c r="P3667" s="27"/>
      <c r="Q3667" s="27"/>
      <c r="R3667" s="27"/>
      <c r="S3667" s="27"/>
      <c r="T3667" s="27"/>
      <c r="U3667" s="27"/>
      <c r="V3667" s="27"/>
      <c r="W3667" s="27"/>
      <c r="X3667" s="27"/>
      <c r="Y3667" s="27"/>
      <c r="Z3667" s="27"/>
      <c r="AA3667" s="27"/>
      <c r="AB3667" s="27"/>
      <c r="AC3667" s="27"/>
      <c r="AD3667" s="27"/>
      <c r="AE3667" s="27"/>
    </row>
    <row r="3668" spans="1:31" ht="15.75" customHeight="1" x14ac:dyDescent="0.2">
      <c r="A3668" s="22">
        <v>38002</v>
      </c>
      <c r="B3668" s="23">
        <f t="shared" ref="B3668:C3668" si="7342">LN(D3668)</f>
        <v>7.0386080874008989</v>
      </c>
      <c r="C3668" s="23">
        <f t="shared" si="7342"/>
        <v>7.6687480064371494</v>
      </c>
      <c r="D3668" s="24">
        <v>1139.8</v>
      </c>
      <c r="E3668" s="24">
        <v>2140.4</v>
      </c>
      <c r="F3668" s="27">
        <f t="shared" ref="F3668:G3668" si="7343">LN(D3668/D3667)</f>
        <v>6.8668286377709473E-3</v>
      </c>
      <c r="G3668" s="27">
        <f t="shared" si="7343"/>
        <v>1.4778825958375019E-2</v>
      </c>
      <c r="H3668" s="27">
        <f t="shared" si="7157"/>
        <v>0.91783014404602803</v>
      </c>
      <c r="I3668" s="27"/>
      <c r="J3668" s="27">
        <v>3630</v>
      </c>
      <c r="K3668" s="27">
        <v>6.9857397550123084</v>
      </c>
      <c r="L3668" s="37">
        <v>-2.141512454227712E-2</v>
      </c>
      <c r="M3668" s="27"/>
      <c r="N3668" s="27"/>
      <c r="O3668" s="27"/>
      <c r="P3668" s="27"/>
      <c r="Q3668" s="27"/>
      <c r="R3668" s="27"/>
      <c r="S3668" s="27"/>
      <c r="T3668" s="27"/>
      <c r="U3668" s="27"/>
      <c r="V3668" s="27"/>
      <c r="W3668" s="27"/>
      <c r="X3668" s="27"/>
      <c r="Y3668" s="27"/>
      <c r="Z3668" s="27"/>
      <c r="AA3668" s="27"/>
      <c r="AB3668" s="27"/>
      <c r="AC3668" s="27"/>
      <c r="AD3668" s="27"/>
      <c r="AE3668" s="27"/>
    </row>
    <row r="3669" spans="1:31" ht="15.75" customHeight="1" x14ac:dyDescent="0.2">
      <c r="A3669" s="22">
        <v>38005</v>
      </c>
      <c r="B3669" s="23">
        <f t="shared" ref="B3669:C3669" si="7344">LN(D3669)</f>
        <v>7.0386080874008989</v>
      </c>
      <c r="C3669" s="23">
        <f t="shared" si="7344"/>
        <v>7.6687480064371494</v>
      </c>
      <c r="D3669" s="24">
        <v>1139.8</v>
      </c>
      <c r="E3669" s="24">
        <v>2140.4</v>
      </c>
      <c r="F3669" s="27">
        <f t="shared" ref="F3669:G3669" si="7345">LN(D3669/D3668)</f>
        <v>0</v>
      </c>
      <c r="G3669" s="27">
        <f t="shared" si="7345"/>
        <v>0</v>
      </c>
      <c r="H3669" s="27">
        <f t="shared" si="7157"/>
        <v>0.91783014404602803</v>
      </c>
      <c r="I3669" s="27"/>
      <c r="J3669" s="27">
        <v>3631</v>
      </c>
      <c r="K3669" s="27">
        <v>6.9974758508944035</v>
      </c>
      <c r="L3669" s="37">
        <v>-2.1968469861447737E-2</v>
      </c>
      <c r="M3669" s="27"/>
      <c r="N3669" s="27"/>
      <c r="O3669" s="27"/>
      <c r="P3669" s="27"/>
      <c r="Q3669" s="27"/>
      <c r="R3669" s="27"/>
      <c r="S3669" s="27"/>
      <c r="T3669" s="27"/>
      <c r="U3669" s="27"/>
      <c r="V3669" s="27"/>
      <c r="W3669" s="27"/>
      <c r="X3669" s="27"/>
      <c r="Y3669" s="27"/>
      <c r="Z3669" s="27"/>
      <c r="AA3669" s="27"/>
      <c r="AB3669" s="27"/>
      <c r="AC3669" s="27"/>
      <c r="AD3669" s="27"/>
      <c r="AE3669" s="27"/>
    </row>
    <row r="3670" spans="1:31" ht="15.75" customHeight="1" x14ac:dyDescent="0.2">
      <c r="A3670" s="22">
        <v>38006</v>
      </c>
      <c r="B3670" s="23">
        <f t="shared" ref="B3670:C3670" si="7346">LN(D3670)</f>
        <v>7.0376425398165594</v>
      </c>
      <c r="C3670" s="23">
        <f t="shared" si="7346"/>
        <v>7.6722458996102176</v>
      </c>
      <c r="D3670" s="24">
        <v>1138.7</v>
      </c>
      <c r="E3670" s="24">
        <v>2147.9</v>
      </c>
      <c r="F3670" s="27">
        <f t="shared" ref="F3670:G3670" si="7347">LN(D3670/D3669)</f>
        <v>-9.6554758433981046E-4</v>
      </c>
      <c r="G3670" s="27">
        <f t="shared" si="7347"/>
        <v>3.497893173068057E-3</v>
      </c>
      <c r="H3670" s="27">
        <f t="shared" si="7157"/>
        <v>0.91728584196892093</v>
      </c>
      <c r="I3670" s="27"/>
      <c r="J3670" s="27">
        <v>3632</v>
      </c>
      <c r="K3670" s="27">
        <v>6.9936096961346665</v>
      </c>
      <c r="L3670" s="37">
        <v>-2.1378397968164542E-2</v>
      </c>
      <c r="M3670" s="27"/>
      <c r="N3670" s="27"/>
      <c r="O3670" s="27"/>
      <c r="P3670" s="27"/>
      <c r="Q3670" s="27"/>
      <c r="R3670" s="27"/>
      <c r="S3670" s="27"/>
      <c r="T3670" s="27"/>
      <c r="U3670" s="27"/>
      <c r="V3670" s="27"/>
      <c r="W3670" s="27"/>
      <c r="X3670" s="27"/>
      <c r="Y3670" s="27"/>
      <c r="Z3670" s="27"/>
      <c r="AA3670" s="27"/>
      <c r="AB3670" s="27"/>
      <c r="AC3670" s="27"/>
      <c r="AD3670" s="27"/>
      <c r="AE3670" s="27"/>
    </row>
    <row r="3671" spans="1:31" ht="15.75" customHeight="1" x14ac:dyDescent="0.2">
      <c r="A3671" s="22">
        <v>38007</v>
      </c>
      <c r="B3671" s="23">
        <f t="shared" ref="B3671:C3671" si="7348">LN(D3671)</f>
        <v>7.0454280841072094</v>
      </c>
      <c r="C3671" s="23">
        <f t="shared" si="7348"/>
        <v>7.6696819749369078</v>
      </c>
      <c r="D3671" s="24">
        <v>1147.5999999999999</v>
      </c>
      <c r="E3671" s="24">
        <v>2142.4</v>
      </c>
      <c r="F3671" s="27">
        <f t="shared" ref="F3671:G3671" si="7349">LN(D3671/D3670)</f>
        <v>7.7855442906503468E-3</v>
      </c>
      <c r="G3671" s="27">
        <f t="shared" si="7349"/>
        <v>-2.5639246733095596E-3</v>
      </c>
      <c r="H3671" s="27">
        <f t="shared" si="7157"/>
        <v>0.91860759117918533</v>
      </c>
      <c r="I3671" s="27"/>
      <c r="J3671" s="27">
        <v>3633</v>
      </c>
      <c r="K3671" s="27">
        <v>6.9857397550123084</v>
      </c>
      <c r="L3671" s="37">
        <v>-1.5291406691748222E-2</v>
      </c>
      <c r="M3671" s="27"/>
      <c r="N3671" s="27"/>
      <c r="O3671" s="27"/>
      <c r="P3671" s="27"/>
      <c r="Q3671" s="27"/>
      <c r="R3671" s="27"/>
      <c r="S3671" s="27"/>
      <c r="T3671" s="27"/>
      <c r="U3671" s="27"/>
      <c r="V3671" s="27"/>
      <c r="W3671" s="27"/>
      <c r="X3671" s="27"/>
      <c r="Y3671" s="27"/>
      <c r="Z3671" s="27"/>
      <c r="AA3671" s="27"/>
      <c r="AB3671" s="27"/>
      <c r="AC3671" s="27"/>
      <c r="AD3671" s="27"/>
      <c r="AE3671" s="27"/>
    </row>
    <row r="3672" spans="1:31" ht="15.75" customHeight="1" x14ac:dyDescent="0.2">
      <c r="A3672" s="22">
        <v>38008</v>
      </c>
      <c r="B3672" s="23">
        <f t="shared" ref="B3672:C3672" si="7350">LN(D3672)</f>
        <v>7.0421987555316274</v>
      </c>
      <c r="C3672" s="23">
        <f t="shared" si="7350"/>
        <v>7.6586995582682995</v>
      </c>
      <c r="D3672" s="24">
        <v>1143.9000000000001</v>
      </c>
      <c r="E3672" s="24">
        <v>2119</v>
      </c>
      <c r="F3672" s="27">
        <f t="shared" ref="F3672:G3672" si="7351">LN(D3672/D3671)</f>
        <v>-3.2293285755818539E-3</v>
      </c>
      <c r="G3672" s="27">
        <f t="shared" si="7351"/>
        <v>-1.0982416668609041E-2</v>
      </c>
      <c r="H3672" s="27">
        <f t="shared" si="7157"/>
        <v>0.91950320050469925</v>
      </c>
      <c r="I3672" s="27"/>
      <c r="J3672" s="27">
        <v>3634</v>
      </c>
      <c r="K3672" s="27">
        <v>6.9891677329650435</v>
      </c>
      <c r="L3672" s="37">
        <v>-1.4034218652958508E-2</v>
      </c>
      <c r="M3672" s="27"/>
      <c r="N3672" s="27"/>
      <c r="O3672" s="27"/>
      <c r="P3672" s="27"/>
      <c r="Q3672" s="27"/>
      <c r="R3672" s="27"/>
      <c r="S3672" s="27"/>
      <c r="T3672" s="27"/>
      <c r="U3672" s="27"/>
      <c r="V3672" s="27"/>
      <c r="W3672" s="27"/>
      <c r="X3672" s="27"/>
      <c r="Y3672" s="27"/>
      <c r="Z3672" s="27"/>
      <c r="AA3672" s="27"/>
      <c r="AB3672" s="27"/>
      <c r="AC3672" s="27"/>
      <c r="AD3672" s="27"/>
      <c r="AE3672" s="27"/>
    </row>
    <row r="3673" spans="1:31" ht="15.75" customHeight="1" x14ac:dyDescent="0.2">
      <c r="A3673" s="22">
        <v>38009</v>
      </c>
      <c r="B3673" s="23">
        <f t="shared" ref="B3673:C3673" si="7352">LN(D3673)</f>
        <v>7.0400984659698498</v>
      </c>
      <c r="C3673" s="23">
        <f t="shared" si="7352"/>
        <v>7.6609622159697457</v>
      </c>
      <c r="D3673" s="24">
        <v>1141.5</v>
      </c>
      <c r="E3673" s="24">
        <v>2123.8000000000002</v>
      </c>
      <c r="F3673" s="27">
        <f t="shared" ref="F3673:G3673" si="7353">LN(D3673/D3672)</f>
        <v>-2.1002895617776205E-3</v>
      </c>
      <c r="G3673" s="27">
        <f t="shared" si="7353"/>
        <v>2.2626577014461806E-3</v>
      </c>
      <c r="H3673" s="27">
        <f t="shared" si="7157"/>
        <v>0.91895747133360517</v>
      </c>
      <c r="I3673" s="27"/>
      <c r="J3673" s="27">
        <v>3635</v>
      </c>
      <c r="K3673" s="27">
        <v>6.9767399755308652</v>
      </c>
      <c r="L3673" s="37">
        <v>-9.301694387554349E-3</v>
      </c>
      <c r="M3673" s="27"/>
      <c r="N3673" s="27"/>
      <c r="O3673" s="27"/>
      <c r="P3673" s="27"/>
      <c r="Q3673" s="27"/>
      <c r="R3673" s="27"/>
      <c r="S3673" s="27"/>
      <c r="T3673" s="27"/>
      <c r="U3673" s="27"/>
      <c r="V3673" s="27"/>
      <c r="W3673" s="27"/>
      <c r="X3673" s="27"/>
      <c r="Y3673" s="27"/>
      <c r="Z3673" s="27"/>
      <c r="AA3673" s="27"/>
      <c r="AB3673" s="27"/>
      <c r="AC3673" s="27"/>
      <c r="AD3673" s="27"/>
      <c r="AE3673" s="27"/>
    </row>
    <row r="3674" spans="1:31" ht="15.75" customHeight="1" x14ac:dyDescent="0.2">
      <c r="A3674" s="22">
        <v>38012</v>
      </c>
      <c r="B3674" s="23">
        <f t="shared" ref="B3674:C3674" si="7354">LN(D3674)</f>
        <v>7.0521153294889727</v>
      </c>
      <c r="C3674" s="23">
        <f t="shared" si="7354"/>
        <v>7.6749890028947805</v>
      </c>
      <c r="D3674" s="24">
        <v>1155.3</v>
      </c>
      <c r="E3674" s="24">
        <v>2153.8000000000002</v>
      </c>
      <c r="F3674" s="27">
        <f t="shared" ref="F3674:G3674" si="7355">LN(D3674/D3673)</f>
        <v>1.2016863519122581E-2</v>
      </c>
      <c r="G3674" s="27">
        <f t="shared" si="7355"/>
        <v>1.402678692503527E-2</v>
      </c>
      <c r="H3674" s="27">
        <f t="shared" si="7157"/>
        <v>0.9188437047700162</v>
      </c>
      <c r="I3674" s="27"/>
      <c r="J3674" s="27">
        <v>3636</v>
      </c>
      <c r="K3674" s="27">
        <v>6.9811724363209384</v>
      </c>
      <c r="L3674" s="37">
        <v>-6.4129285583272022E-3</v>
      </c>
      <c r="M3674" s="27"/>
      <c r="N3674" s="27"/>
      <c r="O3674" s="27"/>
      <c r="P3674" s="27"/>
      <c r="Q3674" s="27"/>
      <c r="R3674" s="27"/>
      <c r="S3674" s="27"/>
      <c r="T3674" s="27"/>
      <c r="U3674" s="27"/>
      <c r="V3674" s="27"/>
      <c r="W3674" s="27"/>
      <c r="X3674" s="27"/>
      <c r="Y3674" s="27"/>
      <c r="Z3674" s="27"/>
      <c r="AA3674" s="27"/>
      <c r="AB3674" s="27"/>
      <c r="AC3674" s="27"/>
      <c r="AD3674" s="27"/>
      <c r="AE3674" s="27"/>
    </row>
    <row r="3675" spans="1:31" ht="15.75" customHeight="1" x14ac:dyDescent="0.2">
      <c r="A3675" s="22">
        <v>38013</v>
      </c>
      <c r="B3675" s="23">
        <f t="shared" ref="B3675:C3675" si="7356">LN(D3675)</f>
        <v>7.0422861719397432</v>
      </c>
      <c r="C3675" s="23">
        <f t="shared" si="7356"/>
        <v>7.6572827929781901</v>
      </c>
      <c r="D3675" s="24">
        <v>1144</v>
      </c>
      <c r="E3675" s="24">
        <v>2116</v>
      </c>
      <c r="F3675" s="27">
        <f t="shared" ref="F3675:G3675" si="7357">LN(D3675/D3674)</f>
        <v>-9.829157549229639E-3</v>
      </c>
      <c r="G3675" s="27">
        <f t="shared" si="7357"/>
        <v>-1.7706209916590641E-2</v>
      </c>
      <c r="H3675" s="27">
        <f t="shared" si="7157"/>
        <v>0.91968474488072904</v>
      </c>
      <c r="I3675" s="27"/>
      <c r="J3675" s="27">
        <v>3637</v>
      </c>
      <c r="K3675" s="27">
        <v>6.9647275456675297</v>
      </c>
      <c r="L3675" s="37">
        <v>1.3909766115220989E-3</v>
      </c>
      <c r="M3675" s="27"/>
      <c r="N3675" s="27"/>
      <c r="O3675" s="27"/>
      <c r="P3675" s="27"/>
      <c r="Q3675" s="27"/>
      <c r="R3675" s="27"/>
      <c r="S3675" s="27"/>
      <c r="T3675" s="27"/>
      <c r="U3675" s="27"/>
      <c r="V3675" s="27"/>
      <c r="W3675" s="27"/>
      <c r="X3675" s="27"/>
      <c r="Y3675" s="27"/>
      <c r="Z3675" s="27"/>
      <c r="AA3675" s="27"/>
      <c r="AB3675" s="27"/>
      <c r="AC3675" s="27"/>
      <c r="AD3675" s="27"/>
      <c r="AE3675" s="27"/>
    </row>
    <row r="3676" spans="1:31" ht="15.75" customHeight="1" x14ac:dyDescent="0.2">
      <c r="A3676" s="22">
        <v>38014</v>
      </c>
      <c r="B3676" s="23">
        <f t="shared" ref="B3676:C3676" si="7358">LN(D3676)</f>
        <v>7.0285559791278409</v>
      </c>
      <c r="C3676" s="23">
        <f t="shared" si="7358"/>
        <v>7.6388242525406387</v>
      </c>
      <c r="D3676" s="24">
        <v>1128.4000000000001</v>
      </c>
      <c r="E3676" s="24">
        <v>2077.3000000000002</v>
      </c>
      <c r="F3676" s="27">
        <f t="shared" ref="F3676:G3676" si="7359">LN(D3676/D3675)</f>
        <v>-1.3730192811901907E-2</v>
      </c>
      <c r="G3676" s="27">
        <f t="shared" si="7359"/>
        <v>-1.8458540437551033E-2</v>
      </c>
      <c r="H3676" s="27">
        <f t="shared" si="7157"/>
        <v>0.92010965912590215</v>
      </c>
      <c r="I3676" s="27"/>
      <c r="J3676" s="27">
        <v>3638</v>
      </c>
      <c r="K3676" s="27">
        <v>6.9632078124744945</v>
      </c>
      <c r="L3676" s="37">
        <v>1.872533126912046E-3</v>
      </c>
      <c r="M3676" s="27"/>
      <c r="N3676" s="27"/>
      <c r="O3676" s="27"/>
      <c r="P3676" s="27"/>
      <c r="Q3676" s="27"/>
      <c r="R3676" s="27"/>
      <c r="S3676" s="27"/>
      <c r="T3676" s="27"/>
      <c r="U3676" s="27"/>
      <c r="V3676" s="27"/>
      <c r="W3676" s="27"/>
      <c r="X3676" s="27"/>
      <c r="Y3676" s="27"/>
      <c r="Z3676" s="27"/>
      <c r="AA3676" s="27"/>
      <c r="AB3676" s="27"/>
      <c r="AC3676" s="27"/>
      <c r="AD3676" s="27"/>
      <c r="AE3676" s="27"/>
    </row>
    <row r="3677" spans="1:31" ht="15.75" customHeight="1" x14ac:dyDescent="0.2">
      <c r="A3677" s="22">
        <v>38015</v>
      </c>
      <c r="B3677" s="23">
        <f t="shared" ref="B3677:C3677" si="7360">LN(D3677)</f>
        <v>7.033594663821285</v>
      </c>
      <c r="C3677" s="23">
        <f t="shared" si="7360"/>
        <v>7.6344339427508743</v>
      </c>
      <c r="D3677" s="24">
        <v>1134.0999999999999</v>
      </c>
      <c r="E3677" s="24">
        <v>2068.1999999999998</v>
      </c>
      <c r="F3677" s="27">
        <f t="shared" ref="F3677:G3677" si="7361">LN(D3677/D3676)</f>
        <v>5.0386846934434883E-3</v>
      </c>
      <c r="G3677" s="27">
        <f t="shared" si="7361"/>
        <v>-4.3903097897643722E-3</v>
      </c>
      <c r="H3677" s="27">
        <f t="shared" si="7157"/>
        <v>0.92129877821523309</v>
      </c>
      <c r="I3677" s="27"/>
      <c r="J3677" s="27">
        <v>3639</v>
      </c>
      <c r="K3677" s="27">
        <v>6.978556288541677</v>
      </c>
      <c r="L3677" s="37">
        <v>-2.0214941647145324E-3</v>
      </c>
      <c r="M3677" s="27"/>
      <c r="N3677" s="27"/>
      <c r="O3677" s="27"/>
      <c r="P3677" s="27"/>
      <c r="Q3677" s="27"/>
      <c r="R3677" s="27"/>
      <c r="S3677" s="27"/>
      <c r="T3677" s="27"/>
      <c r="U3677" s="27"/>
      <c r="V3677" s="27"/>
      <c r="W3677" s="27"/>
      <c r="X3677" s="27"/>
      <c r="Y3677" s="27"/>
      <c r="Z3677" s="27"/>
      <c r="AA3677" s="27"/>
      <c r="AB3677" s="27"/>
      <c r="AC3677" s="27"/>
      <c r="AD3677" s="27"/>
      <c r="AE3677" s="27"/>
    </row>
    <row r="3678" spans="1:31" ht="15.75" customHeight="1" x14ac:dyDescent="0.2">
      <c r="A3678" s="22">
        <v>38016</v>
      </c>
      <c r="B3678" s="23">
        <f t="shared" ref="B3678:C3678" si="7362">LN(D3678)</f>
        <v>7.0309458895373353</v>
      </c>
      <c r="C3678" s="23">
        <f t="shared" si="7362"/>
        <v>7.6334180512187624</v>
      </c>
      <c r="D3678" s="24">
        <v>1131.0999999999999</v>
      </c>
      <c r="E3678" s="24">
        <v>2066.1</v>
      </c>
      <c r="F3678" s="27">
        <f t="shared" ref="F3678:G3678" si="7363">LN(D3678/D3677)</f>
        <v>-2.6487742839493692E-3</v>
      </c>
      <c r="G3678" s="27">
        <f t="shared" si="7363"/>
        <v>-1.0158915321124007E-3</v>
      </c>
      <c r="H3678" s="27">
        <f t="shared" si="7157"/>
        <v>0.92107439188592122</v>
      </c>
      <c r="I3678" s="27"/>
      <c r="J3678" s="27">
        <v>3640</v>
      </c>
      <c r="K3678" s="27">
        <v>6.9812527947334866</v>
      </c>
      <c r="L3678" s="37">
        <v>-2.0144141294853313E-3</v>
      </c>
      <c r="M3678" s="27"/>
      <c r="N3678" s="27"/>
      <c r="O3678" s="27"/>
      <c r="P3678" s="27"/>
      <c r="Q3678" s="27"/>
      <c r="R3678" s="27"/>
      <c r="S3678" s="27"/>
      <c r="T3678" s="27"/>
      <c r="U3678" s="27"/>
      <c r="V3678" s="27"/>
      <c r="W3678" s="27"/>
      <c r="X3678" s="27"/>
      <c r="Y3678" s="27"/>
      <c r="Z3678" s="27"/>
      <c r="AA3678" s="27"/>
      <c r="AB3678" s="27"/>
      <c r="AC3678" s="27"/>
      <c r="AD3678" s="27"/>
      <c r="AE3678" s="27"/>
    </row>
    <row r="3679" spans="1:31" ht="15.75" customHeight="1" x14ac:dyDescent="0.2">
      <c r="A3679" s="22">
        <v>38019</v>
      </c>
      <c r="B3679" s="23">
        <f t="shared" ref="B3679:C3679" si="7364">LN(D3679)</f>
        <v>7.0345641258458329</v>
      </c>
      <c r="C3679" s="23">
        <f t="shared" si="7364"/>
        <v>7.6319649849938997</v>
      </c>
      <c r="D3679" s="24">
        <v>1135.2</v>
      </c>
      <c r="E3679" s="24">
        <v>2063.1</v>
      </c>
      <c r="F3679" s="27">
        <f t="shared" ref="F3679:G3679" si="7365">LN(D3679/D3678)</f>
        <v>3.6182363084976948E-3</v>
      </c>
      <c r="G3679" s="27">
        <f t="shared" si="7365"/>
        <v>-1.4530662248621754E-3</v>
      </c>
      <c r="H3679" s="27">
        <f t="shared" si="7157"/>
        <v>0.92172384696173437</v>
      </c>
      <c r="I3679" s="27"/>
      <c r="J3679" s="27">
        <v>3641</v>
      </c>
      <c r="K3679" s="27">
        <v>6.9687794142398376</v>
      </c>
      <c r="L3679" s="37">
        <v>4.7636052803028406E-3</v>
      </c>
      <c r="M3679" s="27"/>
      <c r="N3679" s="27"/>
      <c r="O3679" s="27"/>
      <c r="P3679" s="27"/>
      <c r="Q3679" s="27"/>
      <c r="R3679" s="27"/>
      <c r="S3679" s="27"/>
      <c r="T3679" s="27"/>
      <c r="U3679" s="27"/>
      <c r="V3679" s="27"/>
      <c r="W3679" s="27"/>
      <c r="X3679" s="27"/>
      <c r="Y3679" s="27"/>
      <c r="Z3679" s="27"/>
      <c r="AA3679" s="27"/>
      <c r="AB3679" s="27"/>
      <c r="AC3679" s="27"/>
      <c r="AD3679" s="27"/>
      <c r="AE3679" s="27"/>
    </row>
    <row r="3680" spans="1:31" ht="15.75" customHeight="1" x14ac:dyDescent="0.2">
      <c r="A3680" s="22">
        <v>38020</v>
      </c>
      <c r="B3680" s="23">
        <f t="shared" ref="B3680:C3680" si="7366">LN(D3680)</f>
        <v>7.035268599281097</v>
      </c>
      <c r="C3680" s="23">
        <f t="shared" si="7366"/>
        <v>7.6334664504153453</v>
      </c>
      <c r="D3680" s="24">
        <v>1136</v>
      </c>
      <c r="E3680" s="24">
        <v>2066.1999999999998</v>
      </c>
      <c r="F3680" s="27">
        <f t="shared" ref="F3680:G3680" si="7367">LN(D3680/D3679)</f>
        <v>7.044734352636159E-4</v>
      </c>
      <c r="G3680" s="27">
        <f t="shared" si="7367"/>
        <v>1.5014654214448452E-3</v>
      </c>
      <c r="H3680" s="27">
        <f t="shared" si="7157"/>
        <v>0.92163483588747552</v>
      </c>
      <c r="I3680" s="27"/>
      <c r="J3680" s="27">
        <v>3642</v>
      </c>
      <c r="K3680" s="27">
        <v>6.9712249270032505</v>
      </c>
      <c r="L3680" s="37">
        <v>8.9440324879319633E-3</v>
      </c>
      <c r="M3680" s="27"/>
      <c r="N3680" s="27"/>
      <c r="O3680" s="27"/>
      <c r="P3680" s="27"/>
      <c r="Q3680" s="27"/>
      <c r="R3680" s="27"/>
      <c r="S3680" s="27"/>
      <c r="T3680" s="27"/>
      <c r="U3680" s="27"/>
      <c r="V3680" s="27"/>
      <c r="W3680" s="27"/>
      <c r="X3680" s="27"/>
      <c r="Y3680" s="27"/>
      <c r="Z3680" s="27"/>
      <c r="AA3680" s="27"/>
      <c r="AB3680" s="27"/>
      <c r="AC3680" s="27"/>
      <c r="AD3680" s="27"/>
      <c r="AE3680" s="27"/>
    </row>
    <row r="3681" spans="1:31" ht="15.75" customHeight="1" x14ac:dyDescent="0.2">
      <c r="A3681" s="22">
        <v>38021</v>
      </c>
      <c r="B3681" s="23">
        <f t="shared" ref="B3681:C3681" si="7368">LN(D3681)</f>
        <v>7.026870759872299</v>
      </c>
      <c r="C3681" s="23">
        <f t="shared" si="7368"/>
        <v>7.6079277244788353</v>
      </c>
      <c r="D3681" s="24">
        <v>1126.5</v>
      </c>
      <c r="E3681" s="24">
        <v>2014.1</v>
      </c>
      <c r="F3681" s="27">
        <f t="shared" ref="F3681:G3681" si="7369">LN(D3681/D3680)</f>
        <v>-8.397839408797507E-3</v>
      </c>
      <c r="G3681" s="27">
        <f t="shared" si="7369"/>
        <v>-2.5538725936509389E-2</v>
      </c>
      <c r="H3681" s="27">
        <f t="shared" si="7157"/>
        <v>0.92362480485494614</v>
      </c>
      <c r="I3681" s="27"/>
      <c r="J3681" s="27">
        <v>3643</v>
      </c>
      <c r="K3681" s="27">
        <v>6.9700438827558884</v>
      </c>
      <c r="L3681" s="37">
        <v>1.1333536096862495E-2</v>
      </c>
      <c r="M3681" s="27"/>
      <c r="N3681" s="27"/>
      <c r="O3681" s="27"/>
      <c r="P3681" s="27"/>
      <c r="Q3681" s="27"/>
      <c r="R3681" s="27"/>
      <c r="S3681" s="27"/>
      <c r="T3681" s="27"/>
      <c r="U3681" s="27"/>
      <c r="V3681" s="27"/>
      <c r="W3681" s="27"/>
      <c r="X3681" s="27"/>
      <c r="Y3681" s="27"/>
      <c r="Z3681" s="27"/>
      <c r="AA3681" s="27"/>
      <c r="AB3681" s="27"/>
      <c r="AC3681" s="27"/>
      <c r="AD3681" s="27"/>
      <c r="AE3681" s="27"/>
    </row>
    <row r="3682" spans="1:31" ht="15.75" customHeight="1" x14ac:dyDescent="0.2">
      <c r="A3682" s="22">
        <v>38022</v>
      </c>
      <c r="B3682" s="23">
        <f t="shared" ref="B3682:C3682" si="7370">LN(D3682)</f>
        <v>7.0286445962575907</v>
      </c>
      <c r="C3682" s="23">
        <f t="shared" si="7370"/>
        <v>7.6106052350034679</v>
      </c>
      <c r="D3682" s="24">
        <v>1128.5</v>
      </c>
      <c r="E3682" s="24">
        <v>2019.5</v>
      </c>
      <c r="F3682" s="27">
        <f t="shared" ref="F3682:G3682" si="7371">LN(D3682/D3681)</f>
        <v>1.7738363852913064E-3</v>
      </c>
      <c r="G3682" s="27">
        <f t="shared" si="7371"/>
        <v>2.6775105246320935E-3</v>
      </c>
      <c r="H3682" s="27">
        <f t="shared" si="7157"/>
        <v>0.92353293584730101</v>
      </c>
      <c r="I3682" s="27"/>
      <c r="J3682" s="27">
        <v>3644</v>
      </c>
      <c r="K3682" s="27">
        <v>6.9841001887740122</v>
      </c>
      <c r="L3682" s="37">
        <v>9.0067573076284546E-3</v>
      </c>
      <c r="M3682" s="27"/>
      <c r="N3682" s="27"/>
      <c r="O3682" s="27"/>
      <c r="P3682" s="27"/>
      <c r="Q3682" s="27"/>
      <c r="R3682" s="27"/>
      <c r="S3682" s="27"/>
      <c r="T3682" s="27"/>
      <c r="U3682" s="27"/>
      <c r="V3682" s="27"/>
      <c r="W3682" s="27"/>
      <c r="X3682" s="27"/>
      <c r="Y3682" s="27"/>
      <c r="Z3682" s="27"/>
      <c r="AA3682" s="27"/>
      <c r="AB3682" s="27"/>
      <c r="AC3682" s="27"/>
      <c r="AD3682" s="27"/>
      <c r="AE3682" s="27"/>
    </row>
    <row r="3683" spans="1:31" ht="15.75" customHeight="1" x14ac:dyDescent="0.2">
      <c r="A3683" s="22">
        <v>38023</v>
      </c>
      <c r="B3683" s="23">
        <f t="shared" ref="B3683:C3683" si="7372">LN(D3683)</f>
        <v>7.0411491621526681</v>
      </c>
      <c r="C3683" s="23">
        <f t="shared" si="7372"/>
        <v>7.6324011266014535</v>
      </c>
      <c r="D3683" s="24">
        <v>1142.7</v>
      </c>
      <c r="E3683" s="24">
        <v>2064</v>
      </c>
      <c r="F3683" s="27">
        <f t="shared" ref="F3683:G3683" si="7373">LN(D3683/D3682)</f>
        <v>1.2504565895077618E-2</v>
      </c>
      <c r="G3683" s="27">
        <f t="shared" si="7373"/>
        <v>2.1795891597985739E-2</v>
      </c>
      <c r="H3683" s="27">
        <f t="shared" si="7157"/>
        <v>0.92253395037269781</v>
      </c>
      <c r="I3683" s="27"/>
      <c r="J3683" s="27">
        <v>3645</v>
      </c>
      <c r="K3683" s="27">
        <v>6.9820559256248025</v>
      </c>
      <c r="L3683" s="37">
        <v>1.0591820375297267E-2</v>
      </c>
      <c r="M3683" s="27"/>
      <c r="N3683" s="27"/>
      <c r="O3683" s="27"/>
      <c r="P3683" s="27"/>
      <c r="Q3683" s="27"/>
      <c r="R3683" s="27"/>
      <c r="S3683" s="27"/>
      <c r="T3683" s="27"/>
      <c r="U3683" s="27"/>
      <c r="V3683" s="27"/>
      <c r="W3683" s="27"/>
      <c r="X3683" s="27"/>
      <c r="Y3683" s="27"/>
      <c r="Z3683" s="27"/>
      <c r="AA3683" s="27"/>
      <c r="AB3683" s="27"/>
      <c r="AC3683" s="27"/>
      <c r="AD3683" s="27"/>
      <c r="AE3683" s="27"/>
    </row>
    <row r="3684" spans="1:31" ht="15.75" customHeight="1" x14ac:dyDescent="0.2">
      <c r="A3684" s="22">
        <v>38026</v>
      </c>
      <c r="B3684" s="23">
        <f t="shared" ref="B3684:C3684" si="7374">LN(D3684)</f>
        <v>7.0386080874008989</v>
      </c>
      <c r="C3684" s="23">
        <f t="shared" si="7374"/>
        <v>7.6307039507788721</v>
      </c>
      <c r="D3684" s="24">
        <v>1139.8</v>
      </c>
      <c r="E3684" s="24">
        <v>2060.5</v>
      </c>
      <c r="F3684" s="27">
        <f t="shared" ref="F3684:G3684" si="7375">LN(D3684/D3683)</f>
        <v>-2.5410747517689149E-3</v>
      </c>
      <c r="G3684" s="27">
        <f t="shared" si="7375"/>
        <v>-1.6971758225812592E-3</v>
      </c>
      <c r="H3684" s="27">
        <f t="shared" si="7157"/>
        <v>0.92240612829468538</v>
      </c>
      <c r="I3684" s="27"/>
      <c r="J3684" s="27">
        <v>3646</v>
      </c>
      <c r="K3684" s="27">
        <v>6.9839800856192396</v>
      </c>
      <c r="L3684" s="37">
        <v>1.260990706338827E-2</v>
      </c>
      <c r="M3684" s="27"/>
      <c r="N3684" s="27"/>
      <c r="O3684" s="27"/>
      <c r="P3684" s="27"/>
      <c r="Q3684" s="27"/>
      <c r="R3684" s="27"/>
      <c r="S3684" s="27"/>
      <c r="T3684" s="27"/>
      <c r="U3684" s="27"/>
      <c r="V3684" s="27"/>
      <c r="W3684" s="27"/>
      <c r="X3684" s="27"/>
      <c r="Y3684" s="27"/>
      <c r="Z3684" s="27"/>
      <c r="AA3684" s="27"/>
      <c r="AB3684" s="27"/>
      <c r="AC3684" s="27"/>
      <c r="AD3684" s="27"/>
      <c r="AE3684" s="27"/>
    </row>
    <row r="3685" spans="1:31" ht="15.75" customHeight="1" x14ac:dyDescent="0.2">
      <c r="A3685" s="22">
        <v>38027</v>
      </c>
      <c r="B3685" s="23">
        <f t="shared" ref="B3685:C3685" si="7376">LN(D3685)</f>
        <v>7.0435965018935498</v>
      </c>
      <c r="C3685" s="23">
        <f t="shared" si="7376"/>
        <v>7.6378610005276144</v>
      </c>
      <c r="D3685" s="24">
        <v>1145.5</v>
      </c>
      <c r="E3685" s="24">
        <v>2075.3000000000002</v>
      </c>
      <c r="F3685" s="27">
        <f t="shared" ref="F3685:G3685" si="7377">LN(D3685/D3684)</f>
        <v>4.9884144926510806E-3</v>
      </c>
      <c r="G3685" s="27">
        <f t="shared" si="7377"/>
        <v>7.1570497487426559E-3</v>
      </c>
      <c r="H3685" s="27">
        <f t="shared" si="7157"/>
        <v>0.92219490527609582</v>
      </c>
      <c r="I3685" s="27"/>
      <c r="J3685" s="27">
        <v>3647</v>
      </c>
      <c r="K3685" s="27">
        <v>6.9915108360432576</v>
      </c>
      <c r="L3685" s="37">
        <v>7.911631464703639E-3</v>
      </c>
      <c r="M3685" s="27"/>
      <c r="N3685" s="27"/>
      <c r="O3685" s="27"/>
      <c r="P3685" s="27"/>
      <c r="Q3685" s="27"/>
      <c r="R3685" s="27"/>
      <c r="S3685" s="27"/>
      <c r="T3685" s="27"/>
      <c r="U3685" s="27"/>
      <c r="V3685" s="27"/>
      <c r="W3685" s="27"/>
      <c r="X3685" s="27"/>
      <c r="Y3685" s="27"/>
      <c r="Z3685" s="27"/>
      <c r="AA3685" s="27"/>
      <c r="AB3685" s="27"/>
      <c r="AC3685" s="27"/>
      <c r="AD3685" s="27"/>
      <c r="AE3685" s="27"/>
    </row>
    <row r="3686" spans="1:31" ht="15.75" customHeight="1" x14ac:dyDescent="0.2">
      <c r="A3686" s="22">
        <v>38028</v>
      </c>
      <c r="B3686" s="23">
        <f t="shared" ref="B3686:C3686" si="7378">LN(D3686)</f>
        <v>7.0541905572116832</v>
      </c>
      <c r="C3686" s="23">
        <f t="shared" si="7378"/>
        <v>7.6447279390821121</v>
      </c>
      <c r="D3686" s="24">
        <v>1157.7</v>
      </c>
      <c r="E3686" s="24">
        <v>2089.6</v>
      </c>
      <c r="F3686" s="27">
        <f t="shared" ref="F3686:G3686" si="7379">LN(D3686/D3685)</f>
        <v>1.0594055318132569E-2</v>
      </c>
      <c r="G3686" s="27">
        <f t="shared" si="7379"/>
        <v>6.8669385544971187E-3</v>
      </c>
      <c r="H3686" s="27">
        <f t="shared" si="7157"/>
        <v>0.92275233512870658</v>
      </c>
      <c r="I3686" s="27"/>
      <c r="J3686" s="27">
        <v>3648</v>
      </c>
      <c r="K3686" s="27">
        <v>6.9893268091566298</v>
      </c>
      <c r="L3686" s="37">
        <v>8.2691738252966829E-3</v>
      </c>
      <c r="M3686" s="27"/>
      <c r="N3686" s="27"/>
      <c r="O3686" s="27"/>
      <c r="P3686" s="27"/>
      <c r="Q3686" s="27"/>
      <c r="R3686" s="27"/>
      <c r="S3686" s="27"/>
      <c r="T3686" s="27"/>
      <c r="U3686" s="27"/>
      <c r="V3686" s="27"/>
      <c r="W3686" s="27"/>
      <c r="X3686" s="27"/>
      <c r="Y3686" s="27"/>
      <c r="Z3686" s="27"/>
      <c r="AA3686" s="27"/>
      <c r="AB3686" s="27"/>
      <c r="AC3686" s="27"/>
      <c r="AD3686" s="27"/>
      <c r="AE3686" s="27"/>
    </row>
    <row r="3687" spans="1:31" ht="15.75" customHeight="1" x14ac:dyDescent="0.2">
      <c r="A3687" s="22">
        <v>38029</v>
      </c>
      <c r="B3687" s="23">
        <f t="shared" ref="B3687:C3687" si="7380">LN(D3687)</f>
        <v>7.0493416430440075</v>
      </c>
      <c r="C3687" s="23">
        <f t="shared" si="7380"/>
        <v>7.6370415061579555</v>
      </c>
      <c r="D3687" s="24">
        <v>1152.0999999999999</v>
      </c>
      <c r="E3687" s="24">
        <v>2073.6</v>
      </c>
      <c r="F3687" s="27">
        <f t="shared" ref="F3687:G3687" si="7381">LN(D3687/D3686)</f>
        <v>-4.8489141676750268E-3</v>
      </c>
      <c r="G3687" s="27">
        <f t="shared" si="7381"/>
        <v>-7.6864329241564059E-3</v>
      </c>
      <c r="H3687" s="27">
        <f t="shared" si="7157"/>
        <v>0.92304613473161434</v>
      </c>
      <c r="I3687" s="27"/>
      <c r="J3687" s="27">
        <v>3649</v>
      </c>
      <c r="K3687" s="27">
        <v>6.9893268091566298</v>
      </c>
      <c r="L3687" s="37">
        <v>8.2691738252966829E-3</v>
      </c>
      <c r="M3687" s="27"/>
      <c r="N3687" s="27"/>
      <c r="O3687" s="27"/>
      <c r="P3687" s="27"/>
      <c r="Q3687" s="27"/>
      <c r="R3687" s="27"/>
      <c r="S3687" s="27"/>
      <c r="T3687" s="27"/>
      <c r="U3687" s="27"/>
      <c r="V3687" s="27"/>
      <c r="W3687" s="27"/>
      <c r="X3687" s="27"/>
      <c r="Y3687" s="27"/>
      <c r="Z3687" s="27"/>
      <c r="AA3687" s="27"/>
      <c r="AB3687" s="27"/>
      <c r="AC3687" s="27"/>
      <c r="AD3687" s="27"/>
      <c r="AE3687" s="27"/>
    </row>
    <row r="3688" spans="1:31" ht="15.75" customHeight="1" x14ac:dyDescent="0.2">
      <c r="A3688" s="22">
        <v>38030</v>
      </c>
      <c r="B3688" s="23">
        <f t="shared" ref="B3688:C3688" si="7382">LN(D3688)</f>
        <v>7.0438583619744772</v>
      </c>
      <c r="C3688" s="23">
        <f t="shared" si="7382"/>
        <v>7.6273009333966133</v>
      </c>
      <c r="D3688" s="24">
        <v>1145.8</v>
      </c>
      <c r="E3688" s="24">
        <v>2053.5</v>
      </c>
      <c r="F3688" s="27">
        <f t="shared" ref="F3688:G3688" si="7383">LN(D3688/D3687)</f>
        <v>-5.48328106953044E-3</v>
      </c>
      <c r="G3688" s="27">
        <f t="shared" si="7383"/>
        <v>-9.7405727613422283E-3</v>
      </c>
      <c r="H3688" s="27">
        <f t="shared" si="7157"/>
        <v>0.92350602440930363</v>
      </c>
      <c r="I3688" s="27"/>
      <c r="J3688" s="27">
        <v>3650</v>
      </c>
      <c r="K3688" s="27">
        <v>6.9908761108042778</v>
      </c>
      <c r="L3688" s="37">
        <v>8.3638583000373856E-3</v>
      </c>
      <c r="M3688" s="27"/>
      <c r="N3688" s="27"/>
      <c r="O3688" s="27"/>
      <c r="P3688" s="27"/>
      <c r="Q3688" s="27"/>
      <c r="R3688" s="27"/>
      <c r="S3688" s="27"/>
      <c r="T3688" s="27"/>
      <c r="U3688" s="27"/>
      <c r="V3688" s="27"/>
      <c r="W3688" s="27"/>
      <c r="X3688" s="27"/>
      <c r="Y3688" s="27"/>
      <c r="Z3688" s="27"/>
      <c r="AA3688" s="27"/>
      <c r="AB3688" s="27"/>
      <c r="AC3688" s="27"/>
      <c r="AD3688" s="27"/>
      <c r="AE3688" s="27"/>
    </row>
    <row r="3689" spans="1:31" ht="15.75" customHeight="1" x14ac:dyDescent="0.2">
      <c r="A3689" s="22">
        <v>38033</v>
      </c>
      <c r="B3689" s="23">
        <f t="shared" ref="B3689:C3689" si="7384">LN(D3689)</f>
        <v>7.0438583619744772</v>
      </c>
      <c r="C3689" s="23">
        <f t="shared" si="7384"/>
        <v>7.6273009333966133</v>
      </c>
      <c r="D3689" s="24">
        <v>1145.8</v>
      </c>
      <c r="E3689" s="24">
        <v>2053.5</v>
      </c>
      <c r="F3689" s="27">
        <f t="shared" ref="F3689:G3689" si="7385">LN(D3689/D3688)</f>
        <v>0</v>
      </c>
      <c r="G3689" s="27">
        <f t="shared" si="7385"/>
        <v>0</v>
      </c>
      <c r="H3689" s="27">
        <f t="shared" si="7157"/>
        <v>0.92350602440930363</v>
      </c>
      <c r="I3689" s="27"/>
      <c r="J3689" s="27">
        <v>3651</v>
      </c>
      <c r="K3689" s="27">
        <v>7.0039814047217615</v>
      </c>
      <c r="L3689" s="37">
        <v>7.5932028993728196E-3</v>
      </c>
      <c r="M3689" s="27"/>
      <c r="N3689" s="27"/>
      <c r="O3689" s="27"/>
      <c r="P3689" s="27"/>
      <c r="Q3689" s="27"/>
      <c r="R3689" s="27"/>
      <c r="S3689" s="27"/>
      <c r="T3689" s="27"/>
      <c r="U3689" s="27"/>
      <c r="V3689" s="27"/>
      <c r="W3689" s="27"/>
      <c r="X3689" s="27"/>
      <c r="Y3689" s="27"/>
      <c r="Z3689" s="27"/>
      <c r="AA3689" s="27"/>
      <c r="AB3689" s="27"/>
      <c r="AC3689" s="27"/>
      <c r="AD3689" s="27"/>
      <c r="AE3689" s="27"/>
    </row>
    <row r="3690" spans="1:31" ht="15.75" customHeight="1" x14ac:dyDescent="0.2">
      <c r="A3690" s="22">
        <v>38034</v>
      </c>
      <c r="B3690" s="23">
        <f t="shared" ref="B3690:C3690" si="7386">LN(D3690)</f>
        <v>7.053499293034843</v>
      </c>
      <c r="C3690" s="23">
        <f t="shared" si="7386"/>
        <v>7.6402673930643372</v>
      </c>
      <c r="D3690" s="24">
        <v>1156.9000000000001</v>
      </c>
      <c r="E3690" s="24">
        <v>2080.3000000000002</v>
      </c>
      <c r="F3690" s="27">
        <f t="shared" ref="F3690:G3690" si="7387">LN(D3690/D3689)</f>
        <v>9.6409310603658132E-3</v>
      </c>
      <c r="G3690" s="27">
        <f t="shared" si="7387"/>
        <v>1.2966459667723937E-2</v>
      </c>
      <c r="H3690" s="27">
        <f t="shared" si="7157"/>
        <v>0.9232005805762572</v>
      </c>
      <c r="I3690" s="27"/>
      <c r="J3690" s="27">
        <v>3652</v>
      </c>
      <c r="K3690" s="27">
        <v>7.0053072248041044</v>
      </c>
      <c r="L3690" s="37">
        <v>6.4476441965171105E-3</v>
      </c>
      <c r="M3690" s="27"/>
      <c r="N3690" s="27"/>
      <c r="O3690" s="27"/>
      <c r="P3690" s="27"/>
      <c r="Q3690" s="27"/>
      <c r="R3690" s="27"/>
      <c r="S3690" s="27"/>
      <c r="T3690" s="27"/>
      <c r="U3690" s="27"/>
      <c r="V3690" s="27"/>
      <c r="W3690" s="27"/>
      <c r="X3690" s="27"/>
      <c r="Y3690" s="27"/>
      <c r="Z3690" s="27"/>
      <c r="AA3690" s="27"/>
      <c r="AB3690" s="27"/>
      <c r="AC3690" s="27"/>
      <c r="AD3690" s="27"/>
      <c r="AE3690" s="27"/>
    </row>
    <row r="3691" spans="1:31" ht="15.75" customHeight="1" x14ac:dyDescent="0.2">
      <c r="A3691" s="22">
        <v>38035</v>
      </c>
      <c r="B3691" s="23">
        <f t="shared" ref="B3691:C3691" si="7388">LN(D3691)</f>
        <v>7.0490812150725723</v>
      </c>
      <c r="C3691" s="23">
        <f t="shared" si="7388"/>
        <v>7.6383909039530744</v>
      </c>
      <c r="D3691" s="24">
        <v>1151.8</v>
      </c>
      <c r="E3691" s="24">
        <v>2076.4</v>
      </c>
      <c r="F3691" s="27">
        <f t="shared" ref="F3691:G3691" si="7389">LN(D3691/D3690)</f>
        <v>-4.4180779622713185E-3</v>
      </c>
      <c r="G3691" s="27">
        <f t="shared" si="7389"/>
        <v>-1.87648911126316E-3</v>
      </c>
      <c r="H3691" s="27">
        <f t="shared" si="7157"/>
        <v>0.92284897483113648</v>
      </c>
      <c r="I3691" s="27"/>
      <c r="J3691" s="27">
        <v>3653</v>
      </c>
      <c r="K3691" s="27">
        <v>7.0027706092059576</v>
      </c>
      <c r="L3691" s="37">
        <v>1.1054933503245934E-2</v>
      </c>
      <c r="M3691" s="27"/>
      <c r="N3691" s="27"/>
      <c r="O3691" s="27"/>
      <c r="P3691" s="27"/>
      <c r="Q3691" s="27"/>
      <c r="R3691" s="27"/>
      <c r="S3691" s="27"/>
      <c r="T3691" s="27"/>
      <c r="U3691" s="27"/>
      <c r="V3691" s="27"/>
      <c r="W3691" s="27"/>
      <c r="X3691" s="27"/>
      <c r="Y3691" s="27"/>
      <c r="Z3691" s="27"/>
      <c r="AA3691" s="27"/>
      <c r="AB3691" s="27"/>
      <c r="AC3691" s="27"/>
      <c r="AD3691" s="27"/>
      <c r="AE3691" s="27"/>
    </row>
    <row r="3692" spans="1:31" ht="15.75" customHeight="1" x14ac:dyDescent="0.2">
      <c r="A3692" s="22">
        <v>38036</v>
      </c>
      <c r="B3692" s="23">
        <f t="shared" ref="B3692:C3692" si="7390">LN(D3692)</f>
        <v>7.0449051171293711</v>
      </c>
      <c r="C3692" s="23">
        <f t="shared" si="7390"/>
        <v>7.6235930694617808</v>
      </c>
      <c r="D3692" s="24">
        <v>1147</v>
      </c>
      <c r="E3692" s="24">
        <v>2045.9</v>
      </c>
      <c r="F3692" s="27">
        <f t="shared" ref="F3692:G3692" si="7391">LN(D3692/D3691)</f>
        <v>-4.1760979432012811E-3</v>
      </c>
      <c r="G3692" s="27">
        <f t="shared" si="7391"/>
        <v>-1.4797834491293181E-2</v>
      </c>
      <c r="H3692" s="27">
        <f t="shared" si="7157"/>
        <v>0.92409249194444942</v>
      </c>
      <c r="I3692" s="27"/>
      <c r="J3692" s="27">
        <v>3654</v>
      </c>
      <c r="K3692" s="27">
        <v>7.0027706092059576</v>
      </c>
      <c r="L3692" s="37">
        <v>1.1054933503245934E-2</v>
      </c>
      <c r="M3692" s="27"/>
      <c r="N3692" s="27"/>
      <c r="O3692" s="27"/>
      <c r="P3692" s="27"/>
      <c r="Q3692" s="27"/>
      <c r="R3692" s="27"/>
      <c r="S3692" s="27"/>
      <c r="T3692" s="27"/>
      <c r="U3692" s="27"/>
      <c r="V3692" s="27"/>
      <c r="W3692" s="27"/>
      <c r="X3692" s="27"/>
      <c r="Y3692" s="27"/>
      <c r="Z3692" s="27"/>
      <c r="AA3692" s="27"/>
      <c r="AB3692" s="27"/>
      <c r="AC3692" s="27"/>
      <c r="AD3692" s="27"/>
      <c r="AE3692" s="27"/>
    </row>
    <row r="3693" spans="1:31" ht="15.75" customHeight="1" x14ac:dyDescent="0.2">
      <c r="A3693" s="22">
        <v>38037</v>
      </c>
      <c r="B3693" s="23">
        <f t="shared" ref="B3693:C3693" si="7392">LN(D3693)</f>
        <v>7.0423735807068981</v>
      </c>
      <c r="C3693" s="23">
        <f t="shared" si="7392"/>
        <v>7.6196751448653659</v>
      </c>
      <c r="D3693" s="24">
        <v>1144.0999999999999</v>
      </c>
      <c r="E3693" s="24">
        <v>2037.9</v>
      </c>
      <c r="F3693" s="27">
        <f t="shared" ref="F3693:G3693" si="7393">LN(D3693/D3692)</f>
        <v>-2.5315364224725427E-3</v>
      </c>
      <c r="G3693" s="27">
        <f t="shared" si="7393"/>
        <v>-3.9179245964148842E-3</v>
      </c>
      <c r="H3693" s="27">
        <f t="shared" si="7157"/>
        <v>0.92423540988522446</v>
      </c>
      <c r="I3693" s="27"/>
      <c r="J3693" s="27">
        <v>3655</v>
      </c>
      <c r="K3693" s="27">
        <v>7.0040594563092053</v>
      </c>
      <c r="L3693" s="37">
        <v>6.6133566796180432E-3</v>
      </c>
      <c r="M3693" s="27"/>
      <c r="N3693" s="27"/>
      <c r="O3693" s="27"/>
      <c r="P3693" s="27"/>
      <c r="Q3693" s="27"/>
      <c r="R3693" s="27"/>
      <c r="S3693" s="27"/>
      <c r="T3693" s="27"/>
      <c r="U3693" s="27"/>
      <c r="V3693" s="27"/>
      <c r="W3693" s="27"/>
      <c r="X3693" s="27"/>
      <c r="Y3693" s="27"/>
      <c r="Z3693" s="27"/>
      <c r="AA3693" s="27"/>
      <c r="AB3693" s="27"/>
      <c r="AC3693" s="27"/>
      <c r="AD3693" s="27"/>
      <c r="AE3693" s="27"/>
    </row>
    <row r="3694" spans="1:31" ht="15.75" customHeight="1" x14ac:dyDescent="0.2">
      <c r="A3694" s="22">
        <v>38040</v>
      </c>
      <c r="B3694" s="23">
        <f t="shared" ref="B3694:C3694" si="7394">LN(D3694)</f>
        <v>7.0395727036023237</v>
      </c>
      <c r="C3694" s="23">
        <f t="shared" si="7394"/>
        <v>7.6046454458209167</v>
      </c>
      <c r="D3694" s="24">
        <v>1140.9000000000001</v>
      </c>
      <c r="E3694" s="24">
        <v>2007.5</v>
      </c>
      <c r="F3694" s="27">
        <f t="shared" ref="F3694:G3694" si="7395">LN(D3694/D3693)</f>
        <v>-2.8008771045744149E-3</v>
      </c>
      <c r="G3694" s="27">
        <f t="shared" si="7395"/>
        <v>-1.502969904444928E-2</v>
      </c>
      <c r="H3694" s="27">
        <f t="shared" si="7157"/>
        <v>0.92569374256243264</v>
      </c>
      <c r="I3694" s="27"/>
      <c r="J3694" s="27">
        <v>3656</v>
      </c>
      <c r="K3694" s="27">
        <v>7.019783233245894</v>
      </c>
      <c r="L3694" s="37">
        <v>3.2630900709778032E-3</v>
      </c>
      <c r="M3694" s="27"/>
      <c r="N3694" s="27"/>
      <c r="O3694" s="27"/>
      <c r="P3694" s="27"/>
      <c r="Q3694" s="27"/>
      <c r="R3694" s="27"/>
      <c r="S3694" s="27"/>
      <c r="T3694" s="27"/>
      <c r="U3694" s="27"/>
      <c r="V3694" s="27"/>
      <c r="W3694" s="27"/>
      <c r="X3694" s="27"/>
      <c r="Y3694" s="27"/>
      <c r="Z3694" s="27"/>
      <c r="AA3694" s="27"/>
      <c r="AB3694" s="27"/>
      <c r="AC3694" s="27"/>
      <c r="AD3694" s="27"/>
      <c r="AE3694" s="27"/>
    </row>
    <row r="3695" spans="1:31" ht="15.75" customHeight="1" x14ac:dyDescent="0.2">
      <c r="A3695" s="22">
        <v>38041</v>
      </c>
      <c r="B3695" s="23">
        <f t="shared" ref="B3695:C3695" si="7396">LN(D3695)</f>
        <v>7.0379059634471819</v>
      </c>
      <c r="C3695" s="23">
        <f t="shared" si="7396"/>
        <v>7.6035988210898253</v>
      </c>
      <c r="D3695" s="24">
        <v>1139</v>
      </c>
      <c r="E3695" s="24">
        <v>2005.4</v>
      </c>
      <c r="F3695" s="27">
        <f t="shared" ref="F3695:G3695" si="7397">LN(D3695/D3694)</f>
        <v>-1.6667401551416446E-3</v>
      </c>
      <c r="G3695" s="27">
        <f t="shared" si="7397"/>
        <v>-1.0466247310916793E-3</v>
      </c>
      <c r="H3695" s="27">
        <f t="shared" si="7157"/>
        <v>0.92560195889430652</v>
      </c>
      <c r="I3695" s="27"/>
      <c r="J3695" s="27">
        <v>3657</v>
      </c>
      <c r="K3695" s="27">
        <v>7.0235987285422361</v>
      </c>
      <c r="L3695" s="37">
        <v>6.9436668785272104E-4</v>
      </c>
      <c r="M3695" s="27"/>
      <c r="N3695" s="27"/>
      <c r="O3695" s="27"/>
      <c r="P3695" s="27"/>
      <c r="Q3695" s="27"/>
      <c r="R3695" s="27"/>
      <c r="S3695" s="27"/>
      <c r="T3695" s="27"/>
      <c r="U3695" s="27"/>
      <c r="V3695" s="27"/>
      <c r="W3695" s="27"/>
      <c r="X3695" s="27"/>
      <c r="Y3695" s="27"/>
      <c r="Z3695" s="27"/>
      <c r="AA3695" s="27"/>
      <c r="AB3695" s="27"/>
      <c r="AC3695" s="27"/>
      <c r="AD3695" s="27"/>
      <c r="AE3695" s="27"/>
    </row>
    <row r="3696" spans="1:31" ht="15.75" customHeight="1" x14ac:dyDescent="0.2">
      <c r="A3696" s="22">
        <v>38042</v>
      </c>
      <c r="B3696" s="23">
        <f t="shared" ref="B3696:C3696" si="7398">LN(D3696)</f>
        <v>7.0419364604481567</v>
      </c>
      <c r="C3696" s="23">
        <f t="shared" si="7398"/>
        <v>7.6122874044086464</v>
      </c>
      <c r="D3696" s="24">
        <v>1143.5999999999999</v>
      </c>
      <c r="E3696" s="24">
        <v>2022.9</v>
      </c>
      <c r="F3696" s="27">
        <f t="shared" ref="F3696:G3696" si="7399">LN(D3696/D3695)</f>
        <v>4.0304970009746206E-3</v>
      </c>
      <c r="G3696" s="27">
        <f t="shared" si="7399"/>
        <v>8.6885833188209919E-3</v>
      </c>
      <c r="H3696" s="27">
        <f t="shared" si="7157"/>
        <v>0.92507495925204142</v>
      </c>
      <c r="I3696" s="27"/>
      <c r="J3696" s="27">
        <v>3658</v>
      </c>
      <c r="K3696" s="27">
        <v>7.0312874728821697</v>
      </c>
      <c r="L3696" s="37">
        <v>-4.5942698285186268E-3</v>
      </c>
      <c r="M3696" s="27"/>
      <c r="N3696" s="27"/>
      <c r="O3696" s="27"/>
      <c r="P3696" s="27"/>
      <c r="Q3696" s="27"/>
      <c r="R3696" s="27"/>
      <c r="S3696" s="27"/>
      <c r="T3696" s="27"/>
      <c r="U3696" s="27"/>
      <c r="V3696" s="27"/>
      <c r="W3696" s="27"/>
      <c r="X3696" s="27"/>
      <c r="Y3696" s="27"/>
      <c r="Z3696" s="27"/>
      <c r="AA3696" s="27"/>
      <c r="AB3696" s="27"/>
      <c r="AC3696" s="27"/>
      <c r="AD3696" s="27"/>
      <c r="AE3696" s="27"/>
    </row>
    <row r="3697" spans="1:31" ht="15.75" customHeight="1" x14ac:dyDescent="0.2">
      <c r="A3697" s="22">
        <v>38043</v>
      </c>
      <c r="B3697" s="23">
        <f t="shared" ref="B3697:C3697" si="7400">LN(D3697)</f>
        <v>7.0430725759297665</v>
      </c>
      <c r="C3697" s="23">
        <f t="shared" si="7400"/>
        <v>7.6170218414219653</v>
      </c>
      <c r="D3697" s="24">
        <v>1144.9000000000001</v>
      </c>
      <c r="E3697" s="24">
        <v>2032.5</v>
      </c>
      <c r="F3697" s="27">
        <f t="shared" ref="F3697:G3697" si="7401">LN(D3697/D3696)</f>
        <v>1.1361154816100709E-3</v>
      </c>
      <c r="G3697" s="27">
        <f t="shared" si="7401"/>
        <v>4.7344370133195948E-3</v>
      </c>
      <c r="H3697" s="27">
        <f t="shared" si="7157"/>
        <v>0.92464912436366964</v>
      </c>
      <c r="I3697" s="27"/>
      <c r="J3697" s="27">
        <v>3659</v>
      </c>
      <c r="K3697" s="27">
        <v>7.0397594726261712</v>
      </c>
      <c r="L3697" s="37">
        <v>-8.1065569877969423E-3</v>
      </c>
      <c r="M3697" s="27"/>
      <c r="N3697" s="27"/>
      <c r="O3697" s="27"/>
      <c r="P3697" s="27"/>
      <c r="Q3697" s="27"/>
      <c r="R3697" s="27"/>
      <c r="S3697" s="27"/>
      <c r="T3697" s="27"/>
      <c r="U3697" s="27"/>
      <c r="V3697" s="27"/>
      <c r="W3697" s="27"/>
      <c r="X3697" s="27"/>
      <c r="Y3697" s="27"/>
      <c r="Z3697" s="27"/>
      <c r="AA3697" s="27"/>
      <c r="AB3697" s="27"/>
      <c r="AC3697" s="27"/>
      <c r="AD3697" s="27"/>
      <c r="AE3697" s="27"/>
    </row>
    <row r="3698" spans="1:31" ht="15.75" customHeight="1" x14ac:dyDescent="0.2">
      <c r="A3698" s="22">
        <v>38044</v>
      </c>
      <c r="B3698" s="23">
        <f t="shared" ref="B3698:C3698" si="7402">LN(D3698)</f>
        <v>7.0430725759297665</v>
      </c>
      <c r="C3698" s="23">
        <f t="shared" si="7402"/>
        <v>7.6156925450147179</v>
      </c>
      <c r="D3698" s="24">
        <v>1144.9000000000001</v>
      </c>
      <c r="E3698" s="24">
        <v>2029.8</v>
      </c>
      <c r="F3698" s="27">
        <f t="shared" ref="F3698:G3698" si="7403">LN(D3698/D3697)</f>
        <v>0</v>
      </c>
      <c r="G3698" s="27">
        <f t="shared" si="7403"/>
        <v>-1.3292964072479352E-3</v>
      </c>
      <c r="H3698" s="27">
        <f t="shared" si="7157"/>
        <v>0.92481051910902157</v>
      </c>
      <c r="I3698" s="27"/>
      <c r="J3698" s="27">
        <v>3660</v>
      </c>
      <c r="K3698" s="27">
        <v>7.0347848439108356</v>
      </c>
      <c r="L3698" s="37">
        <v>-1.2095026836599132E-2</v>
      </c>
      <c r="M3698" s="27"/>
      <c r="N3698" s="27"/>
      <c r="O3698" s="27"/>
      <c r="P3698" s="27"/>
      <c r="Q3698" s="27"/>
      <c r="R3698" s="27"/>
      <c r="S3698" s="27"/>
      <c r="T3698" s="27"/>
      <c r="U3698" s="27"/>
      <c r="V3698" s="27"/>
      <c r="W3698" s="27"/>
      <c r="X3698" s="27"/>
      <c r="Y3698" s="27"/>
      <c r="Z3698" s="27"/>
      <c r="AA3698" s="27"/>
      <c r="AB3698" s="27"/>
      <c r="AC3698" s="27"/>
      <c r="AD3698" s="27"/>
      <c r="AE3698" s="27"/>
    </row>
    <row r="3699" spans="1:31" ht="15.75" customHeight="1" x14ac:dyDescent="0.2">
      <c r="A3699" s="22">
        <v>38047</v>
      </c>
      <c r="B3699" s="23">
        <f t="shared" ref="B3699:C3699" si="7404">LN(D3699)</f>
        <v>7.0526345403002217</v>
      </c>
      <c r="C3699" s="23">
        <f t="shared" si="7404"/>
        <v>7.6293927299417099</v>
      </c>
      <c r="D3699" s="24">
        <v>1155.9000000000001</v>
      </c>
      <c r="E3699" s="24">
        <v>2057.8000000000002</v>
      </c>
      <c r="F3699" s="27">
        <f t="shared" ref="F3699:G3699" si="7405">LN(D3699/D3698)</f>
        <v>9.5619643704548986E-3</v>
      </c>
      <c r="G3699" s="27">
        <f t="shared" si="7405"/>
        <v>1.3700184926992232E-2</v>
      </c>
      <c r="H3699" s="27">
        <f t="shared" si="7157"/>
        <v>0.92440313271880881</v>
      </c>
      <c r="I3699" s="27"/>
      <c r="J3699" s="27">
        <v>3661</v>
      </c>
      <c r="K3699" s="27">
        <v>7.0440355127538341</v>
      </c>
      <c r="L3699" s="37">
        <v>-1.6543552169363984E-2</v>
      </c>
      <c r="M3699" s="27"/>
      <c r="N3699" s="27"/>
      <c r="O3699" s="27"/>
      <c r="P3699" s="27"/>
      <c r="Q3699" s="27"/>
      <c r="R3699" s="27"/>
      <c r="S3699" s="27"/>
      <c r="T3699" s="27"/>
      <c r="U3699" s="27"/>
      <c r="V3699" s="27"/>
      <c r="W3699" s="27"/>
      <c r="X3699" s="27"/>
      <c r="Y3699" s="27"/>
      <c r="Z3699" s="27"/>
      <c r="AA3699" s="27"/>
      <c r="AB3699" s="27"/>
      <c r="AC3699" s="27"/>
      <c r="AD3699" s="27"/>
      <c r="AE3699" s="27"/>
    </row>
    <row r="3700" spans="1:31" ht="15.75" customHeight="1" x14ac:dyDescent="0.2">
      <c r="A3700" s="22">
        <v>38048</v>
      </c>
      <c r="B3700" s="23">
        <f t="shared" ref="B3700:C3700" si="7406">LN(D3700)</f>
        <v>7.0467343062635877</v>
      </c>
      <c r="C3700" s="23">
        <f t="shared" si="7406"/>
        <v>7.6205089891810003</v>
      </c>
      <c r="D3700" s="24">
        <v>1149.0999999999999</v>
      </c>
      <c r="E3700" s="24">
        <v>2039.6</v>
      </c>
      <c r="F3700" s="27">
        <f t="shared" ref="F3700:G3700" si="7407">LN(D3700/D3699)</f>
        <v>-5.900234036633676E-3</v>
      </c>
      <c r="G3700" s="27">
        <f t="shared" si="7407"/>
        <v>-8.8837407607093664E-3</v>
      </c>
      <c r="H3700" s="27">
        <f t="shared" si="7157"/>
        <v>0.92470651452127239</v>
      </c>
      <c r="I3700" s="27"/>
      <c r="J3700" s="27">
        <v>3662</v>
      </c>
      <c r="K3700" s="27">
        <v>7.0383413720186629</v>
      </c>
      <c r="L3700" s="37">
        <v>-1.6186552728029824E-2</v>
      </c>
      <c r="M3700" s="27"/>
      <c r="N3700" s="27"/>
      <c r="O3700" s="27"/>
      <c r="P3700" s="27"/>
      <c r="Q3700" s="27"/>
      <c r="R3700" s="27"/>
      <c r="S3700" s="27"/>
      <c r="T3700" s="27"/>
      <c r="U3700" s="27"/>
      <c r="V3700" s="27"/>
      <c r="W3700" s="27"/>
      <c r="X3700" s="27"/>
      <c r="Y3700" s="27"/>
      <c r="Z3700" s="27"/>
      <c r="AA3700" s="27"/>
      <c r="AB3700" s="27"/>
      <c r="AC3700" s="27"/>
      <c r="AD3700" s="27"/>
      <c r="AE3700" s="27"/>
    </row>
    <row r="3701" spans="1:31" ht="15.75" customHeight="1" x14ac:dyDescent="0.2">
      <c r="A3701" s="22">
        <v>38049</v>
      </c>
      <c r="B3701" s="23">
        <f t="shared" ref="B3701:C3701" si="7408">LN(D3701)</f>
        <v>7.0483864087218828</v>
      </c>
      <c r="C3701" s="23">
        <f t="shared" si="7408"/>
        <v>7.6174153679162959</v>
      </c>
      <c r="D3701" s="24">
        <v>1151</v>
      </c>
      <c r="E3701" s="24">
        <v>2033.3</v>
      </c>
      <c r="F3701" s="27">
        <f t="shared" ref="F3701:G3701" si="7409">LN(D3701/D3700)</f>
        <v>1.6521024582946391E-3</v>
      </c>
      <c r="G3701" s="27">
        <f t="shared" si="7409"/>
        <v>-3.093621264704615E-3</v>
      </c>
      <c r="H3701" s="27">
        <f t="shared" si="7157"/>
        <v>0.92529894567767701</v>
      </c>
      <c r="I3701" s="27"/>
      <c r="J3701" s="27">
        <v>3663</v>
      </c>
      <c r="K3701" s="27">
        <v>7.0438129914251446</v>
      </c>
      <c r="L3701" s="37">
        <v>-1.3397699707120125E-2</v>
      </c>
      <c r="M3701" s="27"/>
      <c r="N3701" s="27"/>
      <c r="O3701" s="27"/>
      <c r="P3701" s="27"/>
      <c r="Q3701" s="27"/>
      <c r="R3701" s="27"/>
      <c r="S3701" s="27"/>
      <c r="T3701" s="27"/>
      <c r="U3701" s="27"/>
      <c r="V3701" s="27"/>
      <c r="W3701" s="27"/>
      <c r="X3701" s="27"/>
      <c r="Y3701" s="27"/>
      <c r="Z3701" s="27"/>
      <c r="AA3701" s="27"/>
      <c r="AB3701" s="27"/>
      <c r="AC3701" s="27"/>
      <c r="AD3701" s="27"/>
      <c r="AE3701" s="27"/>
    </row>
    <row r="3702" spans="1:31" ht="15.75" customHeight="1" x14ac:dyDescent="0.2">
      <c r="A3702" s="22">
        <v>38050</v>
      </c>
      <c r="B3702" s="23">
        <f t="shared" ref="B3702:C3702" si="7410">LN(D3702)</f>
        <v>7.0516824477887798</v>
      </c>
      <c r="C3702" s="23">
        <f t="shared" si="7410"/>
        <v>7.6280797875468744</v>
      </c>
      <c r="D3702" s="24">
        <v>1154.8</v>
      </c>
      <c r="E3702" s="24">
        <v>2055.1</v>
      </c>
      <c r="F3702" s="27">
        <f t="shared" ref="F3702:G3702" si="7411">LN(D3702/D3701)</f>
        <v>3.2960390668972874E-3</v>
      </c>
      <c r="G3702" s="27">
        <f t="shared" si="7411"/>
        <v>1.0664419630578537E-2</v>
      </c>
      <c r="H3702" s="27">
        <f t="shared" si="7157"/>
        <v>0.92443742648063476</v>
      </c>
      <c r="I3702" s="27"/>
      <c r="J3702" s="27">
        <v>3664</v>
      </c>
      <c r="K3702" s="27">
        <v>7.0430336684273236</v>
      </c>
      <c r="L3702" s="37">
        <v>-1.1292409664195091E-2</v>
      </c>
      <c r="M3702" s="27"/>
      <c r="N3702" s="27"/>
      <c r="O3702" s="27"/>
      <c r="P3702" s="27"/>
      <c r="Q3702" s="27"/>
      <c r="R3702" s="27"/>
      <c r="S3702" s="27"/>
      <c r="T3702" s="27"/>
      <c r="U3702" s="27"/>
      <c r="V3702" s="27"/>
      <c r="W3702" s="27"/>
      <c r="X3702" s="27"/>
      <c r="Y3702" s="27"/>
      <c r="Z3702" s="27"/>
      <c r="AA3702" s="27"/>
      <c r="AB3702" s="27"/>
      <c r="AC3702" s="27"/>
      <c r="AD3702" s="27"/>
      <c r="AE3702" s="27"/>
    </row>
    <row r="3703" spans="1:31" ht="15.75" customHeight="1" x14ac:dyDescent="0.2">
      <c r="A3703" s="22">
        <v>38051</v>
      </c>
      <c r="B3703" s="23">
        <f t="shared" ref="B3703:C3703" si="7412">LN(D3703)</f>
        <v>7.0534128514045005</v>
      </c>
      <c r="C3703" s="23">
        <f t="shared" si="7412"/>
        <v>7.6244236545834285</v>
      </c>
      <c r="D3703" s="24">
        <v>1156.8</v>
      </c>
      <c r="E3703" s="24">
        <v>2047.6</v>
      </c>
      <c r="F3703" s="27">
        <f t="shared" ref="F3703:G3703" si="7413">LN(D3703/D3702)</f>
        <v>1.7304036157202124E-3</v>
      </c>
      <c r="G3703" s="27">
        <f t="shared" si="7413"/>
        <v>-3.6561329634463885E-3</v>
      </c>
      <c r="H3703" s="27">
        <f t="shared" si="7157"/>
        <v>0.92510767645556202</v>
      </c>
      <c r="I3703" s="27"/>
      <c r="J3703" s="27">
        <v>3665</v>
      </c>
      <c r="K3703" s="27">
        <v>7.0546062657857957</v>
      </c>
      <c r="L3703" s="37">
        <v>-1.5998178384896811E-2</v>
      </c>
      <c r="M3703" s="27"/>
      <c r="N3703" s="27"/>
      <c r="O3703" s="27"/>
      <c r="P3703" s="27"/>
      <c r="Q3703" s="27"/>
      <c r="R3703" s="27"/>
      <c r="S3703" s="27"/>
      <c r="T3703" s="27"/>
      <c r="U3703" s="27"/>
      <c r="V3703" s="27"/>
      <c r="W3703" s="27"/>
      <c r="X3703" s="27"/>
      <c r="Y3703" s="27"/>
      <c r="Z3703" s="27"/>
      <c r="AA3703" s="27"/>
      <c r="AB3703" s="27"/>
      <c r="AC3703" s="27"/>
      <c r="AD3703" s="27"/>
      <c r="AE3703" s="27"/>
    </row>
    <row r="3704" spans="1:31" ht="15.75" customHeight="1" x14ac:dyDescent="0.2">
      <c r="A3704" s="22">
        <v>38054</v>
      </c>
      <c r="B3704" s="23">
        <f t="shared" ref="B3704:C3704" si="7414">LN(D3704)</f>
        <v>7.0450794698453558</v>
      </c>
      <c r="C3704" s="23">
        <f t="shared" si="7414"/>
        <v>7.6052430256405028</v>
      </c>
      <c r="D3704" s="24">
        <v>1147.2</v>
      </c>
      <c r="E3704" s="24">
        <v>2008.7</v>
      </c>
      <c r="F3704" s="27">
        <f t="shared" ref="F3704:G3704" si="7415">LN(D3704/D3703)</f>
        <v>-8.3333815591442994E-3</v>
      </c>
      <c r="G3704" s="27">
        <f t="shared" si="7415"/>
        <v>-1.9180628942925639E-2</v>
      </c>
      <c r="H3704" s="27">
        <f t="shared" si="7157"/>
        <v>0.926345081425196</v>
      </c>
      <c r="I3704" s="27"/>
      <c r="J3704" s="27">
        <v>3666</v>
      </c>
      <c r="K3704" s="27">
        <v>7.0546062657857957</v>
      </c>
      <c r="L3704" s="37">
        <v>-1.5998178384896811E-2</v>
      </c>
      <c r="M3704" s="27"/>
      <c r="N3704" s="27"/>
      <c r="O3704" s="27"/>
      <c r="P3704" s="27"/>
      <c r="Q3704" s="27"/>
      <c r="R3704" s="27"/>
      <c r="S3704" s="27"/>
      <c r="T3704" s="27"/>
      <c r="U3704" s="27"/>
      <c r="V3704" s="27"/>
      <c r="W3704" s="27"/>
      <c r="X3704" s="27"/>
      <c r="Y3704" s="27"/>
      <c r="Z3704" s="27"/>
      <c r="AA3704" s="27"/>
      <c r="AB3704" s="27"/>
      <c r="AC3704" s="27"/>
      <c r="AD3704" s="27"/>
      <c r="AE3704" s="27"/>
    </row>
    <row r="3705" spans="1:31" ht="15.75" customHeight="1" x14ac:dyDescent="0.2">
      <c r="A3705" s="22">
        <v>38055</v>
      </c>
      <c r="B3705" s="23">
        <f t="shared" ref="B3705:C3705" si="7416">LN(D3705)</f>
        <v>7.0392220417244431</v>
      </c>
      <c r="C3705" s="23">
        <f t="shared" si="7416"/>
        <v>7.5984494533810159</v>
      </c>
      <c r="D3705" s="24">
        <v>1140.5</v>
      </c>
      <c r="E3705" s="24">
        <v>1995.1</v>
      </c>
      <c r="F3705" s="27">
        <f t="shared" ref="F3705:G3705" si="7417">LN(D3705/D3704)</f>
        <v>-5.8574281209132027E-3</v>
      </c>
      <c r="G3705" s="27">
        <f t="shared" si="7417"/>
        <v>-6.7935722594870494E-3</v>
      </c>
      <c r="H3705" s="27">
        <f t="shared" si="7157"/>
        <v>0.92640243051064342</v>
      </c>
      <c r="I3705" s="27"/>
      <c r="J3705" s="27">
        <v>3667</v>
      </c>
      <c r="K3705" s="27">
        <v>7.0573452999559576</v>
      </c>
      <c r="L3705" s="37">
        <v>-1.9702760139398201E-2</v>
      </c>
      <c r="M3705" s="27"/>
      <c r="N3705" s="27"/>
      <c r="O3705" s="27"/>
      <c r="P3705" s="27"/>
      <c r="Q3705" s="27"/>
      <c r="R3705" s="27"/>
      <c r="S3705" s="27"/>
      <c r="T3705" s="27"/>
      <c r="U3705" s="27"/>
      <c r="V3705" s="27"/>
      <c r="W3705" s="27"/>
      <c r="X3705" s="27"/>
      <c r="Y3705" s="27"/>
      <c r="Z3705" s="27"/>
      <c r="AA3705" s="27"/>
      <c r="AB3705" s="27"/>
      <c r="AC3705" s="27"/>
      <c r="AD3705" s="27"/>
      <c r="AE3705" s="27"/>
    </row>
    <row r="3706" spans="1:31" ht="15.75" customHeight="1" x14ac:dyDescent="0.2">
      <c r="A3706" s="22">
        <v>38056</v>
      </c>
      <c r="B3706" s="23">
        <f t="shared" ref="B3706:C3706" si="7418">LN(D3706)</f>
        <v>7.0244710786780979</v>
      </c>
      <c r="C3706" s="23">
        <f t="shared" si="7418"/>
        <v>7.5827894041151556</v>
      </c>
      <c r="D3706" s="24">
        <v>1123.8</v>
      </c>
      <c r="E3706" s="24">
        <v>1964.1</v>
      </c>
      <c r="F3706" s="27">
        <f t="shared" ref="F3706:G3706" si="7419">LN(D3706/D3705)</f>
        <v>-1.4750963046344981E-2</v>
      </c>
      <c r="G3706" s="27">
        <f t="shared" si="7419"/>
        <v>-1.5660049265860142E-2</v>
      </c>
      <c r="H3706" s="27">
        <f t="shared" si="7157"/>
        <v>0.92637032420627952</v>
      </c>
      <c r="I3706" s="27"/>
      <c r="J3706" s="27">
        <v>3668</v>
      </c>
      <c r="K3706" s="27">
        <v>7.055337612201515</v>
      </c>
      <c r="L3706" s="37">
        <v>-9.9095280943055641E-3</v>
      </c>
      <c r="M3706" s="27"/>
      <c r="N3706" s="27"/>
      <c r="O3706" s="27"/>
      <c r="P3706" s="27"/>
      <c r="Q3706" s="27"/>
      <c r="R3706" s="27"/>
      <c r="S3706" s="27"/>
      <c r="T3706" s="27"/>
      <c r="U3706" s="27"/>
      <c r="V3706" s="27"/>
      <c r="W3706" s="27"/>
      <c r="X3706" s="27"/>
      <c r="Y3706" s="27"/>
      <c r="Z3706" s="27"/>
      <c r="AA3706" s="27"/>
      <c r="AB3706" s="27"/>
      <c r="AC3706" s="27"/>
      <c r="AD3706" s="27"/>
      <c r="AE3706" s="27"/>
    </row>
    <row r="3707" spans="1:31" ht="15.75" customHeight="1" x14ac:dyDescent="0.2">
      <c r="A3707" s="22">
        <v>38057</v>
      </c>
      <c r="B3707" s="23">
        <f t="shared" ref="B3707:C3707" si="7420">LN(D3707)</f>
        <v>7.00913789327074</v>
      </c>
      <c r="C3707" s="23">
        <f t="shared" si="7420"/>
        <v>7.5724000990693705</v>
      </c>
      <c r="D3707" s="24">
        <v>1106.7</v>
      </c>
      <c r="E3707" s="24">
        <v>1943.8</v>
      </c>
      <c r="F3707" s="27">
        <f t="shared" ref="F3707:G3707" si="7421">LN(D3707/D3706)</f>
        <v>-1.5333185407358054E-2</v>
      </c>
      <c r="G3707" s="27">
        <f t="shared" si="7421"/>
        <v>-1.0389305045785171E-2</v>
      </c>
      <c r="H3707" s="27">
        <f t="shared" si="7157"/>
        <v>0.92561642300598268</v>
      </c>
      <c r="I3707" s="27"/>
      <c r="J3707" s="27">
        <v>3669</v>
      </c>
      <c r="K3707" s="27">
        <v>7.0467378028197185</v>
      </c>
      <c r="L3707" s="37">
        <v>-4.5390472880910693E-3</v>
      </c>
      <c r="M3707" s="27"/>
      <c r="N3707" s="27"/>
      <c r="O3707" s="27"/>
      <c r="P3707" s="27"/>
      <c r="Q3707" s="27"/>
      <c r="R3707" s="27"/>
      <c r="S3707" s="27"/>
      <c r="T3707" s="27"/>
      <c r="U3707" s="27"/>
      <c r="V3707" s="27"/>
      <c r="W3707" s="27"/>
      <c r="X3707" s="27"/>
      <c r="Y3707" s="27"/>
      <c r="Z3707" s="27"/>
      <c r="AA3707" s="27"/>
      <c r="AB3707" s="27"/>
      <c r="AC3707" s="27"/>
      <c r="AD3707" s="27"/>
      <c r="AE3707" s="27"/>
    </row>
    <row r="3708" spans="1:31" ht="15.75" customHeight="1" x14ac:dyDescent="0.2">
      <c r="A3708" s="22">
        <v>38058</v>
      </c>
      <c r="B3708" s="23">
        <f t="shared" ref="B3708:C3708" si="7422">LN(D3708)</f>
        <v>7.021530293240982</v>
      </c>
      <c r="C3708" s="23">
        <f t="shared" si="7422"/>
        <v>7.5932230481982126</v>
      </c>
      <c r="D3708" s="24">
        <v>1120.5</v>
      </c>
      <c r="E3708" s="24">
        <v>1984.7</v>
      </c>
      <c r="F3708" s="27">
        <f t="shared" ref="F3708:G3708" si="7423">LN(D3708/D3707)</f>
        <v>1.239239997024197E-2</v>
      </c>
      <c r="G3708" s="27">
        <f t="shared" si="7423"/>
        <v>2.0822949128842735E-2</v>
      </c>
      <c r="H3708" s="27">
        <f t="shared" si="7157"/>
        <v>0.92471013279494185</v>
      </c>
      <c r="I3708" s="27"/>
      <c r="J3708" s="27">
        <v>3670</v>
      </c>
      <c r="K3708" s="27">
        <v>7.0485095827034945</v>
      </c>
      <c r="L3708" s="37">
        <v>-8.4111167336446968E-3</v>
      </c>
      <c r="M3708" s="27"/>
      <c r="N3708" s="27"/>
      <c r="O3708" s="27"/>
      <c r="P3708" s="27"/>
      <c r="Q3708" s="27"/>
      <c r="R3708" s="27"/>
      <c r="S3708" s="27"/>
      <c r="T3708" s="27"/>
      <c r="U3708" s="27"/>
      <c r="V3708" s="27"/>
      <c r="W3708" s="27"/>
      <c r="X3708" s="27"/>
      <c r="Y3708" s="27"/>
      <c r="Z3708" s="27"/>
      <c r="AA3708" s="27"/>
      <c r="AB3708" s="27"/>
      <c r="AC3708" s="27"/>
      <c r="AD3708" s="27"/>
      <c r="AE3708" s="27"/>
    </row>
    <row r="3709" spans="1:31" ht="15.75" customHeight="1" x14ac:dyDescent="0.2">
      <c r="A3709" s="22">
        <v>38061</v>
      </c>
      <c r="B3709" s="23">
        <f t="shared" ref="B3709:C3709" si="7424">LN(D3709)</f>
        <v>7.007057480055999</v>
      </c>
      <c r="C3709" s="23">
        <f t="shared" si="7424"/>
        <v>7.5700307958749953</v>
      </c>
      <c r="D3709" s="24">
        <v>1104.4000000000001</v>
      </c>
      <c r="E3709" s="24">
        <v>1939.2</v>
      </c>
      <c r="F3709" s="27">
        <f t="shared" ref="F3709:G3709" si="7425">LN(D3709/D3708)</f>
        <v>-1.4472813184982265E-2</v>
      </c>
      <c r="G3709" s="27">
        <f t="shared" si="7425"/>
        <v>-2.3192252323217564E-2</v>
      </c>
      <c r="H3709" s="27">
        <f t="shared" si="7157"/>
        <v>0.92563130441612373</v>
      </c>
      <c r="I3709" s="27"/>
      <c r="J3709" s="27">
        <v>3671</v>
      </c>
      <c r="K3709" s="27">
        <v>7.0594932939789174</v>
      </c>
      <c r="L3709" s="37">
        <v>-7.3779644899447661E-3</v>
      </c>
      <c r="M3709" s="27"/>
      <c r="N3709" s="27"/>
      <c r="O3709" s="27"/>
      <c r="P3709" s="27"/>
      <c r="Q3709" s="27"/>
      <c r="R3709" s="27"/>
      <c r="S3709" s="27"/>
      <c r="T3709" s="27"/>
      <c r="U3709" s="27"/>
      <c r="V3709" s="27"/>
      <c r="W3709" s="27"/>
      <c r="X3709" s="27"/>
      <c r="Y3709" s="27"/>
      <c r="Z3709" s="27"/>
      <c r="AA3709" s="27"/>
      <c r="AB3709" s="27"/>
      <c r="AC3709" s="27"/>
      <c r="AD3709" s="27"/>
      <c r="AE3709" s="27"/>
    </row>
    <row r="3710" spans="1:31" ht="15.75" customHeight="1" x14ac:dyDescent="0.2">
      <c r="A3710" s="22">
        <v>38062</v>
      </c>
      <c r="B3710" s="23">
        <f t="shared" ref="B3710:C3710" si="7426">LN(D3710)</f>
        <v>7.0127457261730743</v>
      </c>
      <c r="C3710" s="23">
        <f t="shared" si="7426"/>
        <v>7.5719884493774403</v>
      </c>
      <c r="D3710" s="24">
        <v>1110.7</v>
      </c>
      <c r="E3710" s="24">
        <v>1943</v>
      </c>
      <c r="F3710" s="27">
        <f t="shared" ref="F3710:G3710" si="7427">LN(D3710/D3709)</f>
        <v>5.6882461170749627E-3</v>
      </c>
      <c r="G3710" s="27">
        <f t="shared" si="7427"/>
        <v>1.9576535024447093E-3</v>
      </c>
      <c r="H3710" s="27">
        <f t="shared" si="7157"/>
        <v>0.9261432149635217</v>
      </c>
      <c r="I3710" s="27"/>
      <c r="J3710" s="27">
        <v>3672</v>
      </c>
      <c r="K3710" s="27">
        <v>7.0456284011459944</v>
      </c>
      <c r="L3710" s="37">
        <v>-3.3422292062512682E-3</v>
      </c>
      <c r="M3710" s="27"/>
      <c r="N3710" s="27"/>
      <c r="O3710" s="27"/>
      <c r="P3710" s="27"/>
      <c r="Q3710" s="27"/>
      <c r="R3710" s="27"/>
      <c r="S3710" s="27"/>
      <c r="T3710" s="27"/>
      <c r="U3710" s="27"/>
      <c r="V3710" s="27"/>
      <c r="W3710" s="27"/>
      <c r="X3710" s="27"/>
      <c r="Y3710" s="27"/>
      <c r="Z3710" s="27"/>
      <c r="AA3710" s="27"/>
      <c r="AB3710" s="27"/>
      <c r="AC3710" s="27"/>
      <c r="AD3710" s="27"/>
      <c r="AE3710" s="27"/>
    </row>
    <row r="3711" spans="1:31" ht="15.75" customHeight="1" x14ac:dyDescent="0.2">
      <c r="A3711" s="22">
        <v>38063</v>
      </c>
      <c r="B3711" s="23">
        <f t="shared" ref="B3711:C3711" si="7428">LN(D3711)</f>
        <v>7.024382090913857</v>
      </c>
      <c r="C3711" s="23">
        <f t="shared" si="7428"/>
        <v>7.589184066587884</v>
      </c>
      <c r="D3711" s="24">
        <v>1123.7</v>
      </c>
      <c r="E3711" s="24">
        <v>1976.7</v>
      </c>
      <c r="F3711" s="27">
        <f t="shared" ref="F3711:G3711" si="7429">LN(D3711/D3710)</f>
        <v>1.1636364740782277E-2</v>
      </c>
      <c r="G3711" s="27">
        <f t="shared" si="7429"/>
        <v>1.7195617210443877E-2</v>
      </c>
      <c r="H3711" s="27">
        <f t="shared" si="7157"/>
        <v>0.92557803701709884</v>
      </c>
      <c r="I3711" s="27"/>
      <c r="J3711" s="27">
        <v>3673</v>
      </c>
      <c r="K3711" s="27">
        <v>7.0311743939798976</v>
      </c>
      <c r="L3711" s="37">
        <v>-2.6184148520567163E-3</v>
      </c>
      <c r="M3711" s="27"/>
      <c r="N3711" s="27"/>
      <c r="O3711" s="27"/>
      <c r="P3711" s="27"/>
      <c r="Q3711" s="27"/>
      <c r="R3711" s="27"/>
      <c r="S3711" s="27"/>
      <c r="T3711" s="27"/>
      <c r="U3711" s="27"/>
      <c r="V3711" s="27"/>
      <c r="W3711" s="27"/>
      <c r="X3711" s="27"/>
      <c r="Y3711" s="27"/>
      <c r="Z3711" s="27"/>
      <c r="AA3711" s="27"/>
      <c r="AB3711" s="27"/>
      <c r="AC3711" s="27"/>
      <c r="AD3711" s="27"/>
      <c r="AE3711" s="27"/>
    </row>
    <row r="3712" spans="1:31" ht="15.75" customHeight="1" x14ac:dyDescent="0.2">
      <c r="A3712" s="22">
        <v>38064</v>
      </c>
      <c r="B3712" s="23">
        <f t="shared" ref="B3712:C3712" si="7430">LN(D3712)</f>
        <v>7.0231354300222097</v>
      </c>
      <c r="C3712" s="23">
        <f t="shared" si="7430"/>
        <v>7.5819234929442798</v>
      </c>
      <c r="D3712" s="24">
        <v>1122.3</v>
      </c>
      <c r="E3712" s="24">
        <v>1962.4</v>
      </c>
      <c r="F3712" s="27">
        <f t="shared" ref="F3712:G3712" si="7431">LN(D3712/D3711)</f>
        <v>-1.2466608916465907E-3</v>
      </c>
      <c r="G3712" s="27">
        <f t="shared" si="7431"/>
        <v>-7.2605736436042873E-3</v>
      </c>
      <c r="H3712" s="27">
        <f t="shared" si="7157"/>
        <v>0.92629996023541028</v>
      </c>
      <c r="I3712" s="27"/>
      <c r="J3712" s="27">
        <v>3674</v>
      </c>
      <c r="K3712" s="27">
        <v>7.0277365507020209</v>
      </c>
      <c r="L3712" s="37">
        <v>5.8581131192640967E-3</v>
      </c>
      <c r="M3712" s="27"/>
      <c r="N3712" s="27"/>
      <c r="O3712" s="27"/>
      <c r="P3712" s="27"/>
      <c r="Q3712" s="27"/>
      <c r="R3712" s="27"/>
      <c r="S3712" s="27"/>
      <c r="T3712" s="27"/>
      <c r="U3712" s="27"/>
      <c r="V3712" s="27"/>
      <c r="W3712" s="27"/>
      <c r="X3712" s="27"/>
      <c r="Y3712" s="27"/>
      <c r="Z3712" s="27"/>
      <c r="AA3712" s="27"/>
      <c r="AB3712" s="27"/>
      <c r="AC3712" s="27"/>
      <c r="AD3712" s="27"/>
      <c r="AE3712" s="27"/>
    </row>
    <row r="3713" spans="1:31" ht="15.75" customHeight="1" x14ac:dyDescent="0.2">
      <c r="A3713" s="22">
        <v>38065</v>
      </c>
      <c r="B3713" s="23">
        <f t="shared" ref="B3713:C3713" si="7432">LN(D3713)</f>
        <v>7.0118449875065183</v>
      </c>
      <c r="C3713" s="23">
        <f t="shared" si="7432"/>
        <v>7.5706494163710616</v>
      </c>
      <c r="D3713" s="24">
        <v>1109.7</v>
      </c>
      <c r="E3713" s="24">
        <v>1940.4</v>
      </c>
      <c r="F3713" s="27">
        <f t="shared" ref="F3713:G3713" si="7433">LN(D3713/D3712)</f>
        <v>-1.1290442515692068E-2</v>
      </c>
      <c r="G3713" s="27">
        <f t="shared" si="7433"/>
        <v>-1.1274076573218108E-2</v>
      </c>
      <c r="H3713" s="27">
        <f t="shared" si="7157"/>
        <v>0.92618804568387969</v>
      </c>
      <c r="I3713" s="27"/>
      <c r="J3713" s="27">
        <v>3675</v>
      </c>
      <c r="K3713" s="27">
        <v>7.0269410542468815</v>
      </c>
      <c r="L3713" s="37">
        <v>4.004835290453812E-3</v>
      </c>
      <c r="M3713" s="27"/>
      <c r="N3713" s="27"/>
      <c r="O3713" s="27"/>
      <c r="P3713" s="27"/>
      <c r="Q3713" s="27"/>
      <c r="R3713" s="27"/>
      <c r="S3713" s="27"/>
      <c r="T3713" s="27"/>
      <c r="U3713" s="27"/>
      <c r="V3713" s="27"/>
      <c r="W3713" s="27"/>
      <c r="X3713" s="27"/>
      <c r="Y3713" s="27"/>
      <c r="Z3713" s="27"/>
      <c r="AA3713" s="27"/>
      <c r="AB3713" s="27"/>
      <c r="AC3713" s="27"/>
      <c r="AD3713" s="27"/>
      <c r="AE3713" s="27"/>
    </row>
    <row r="3714" spans="1:31" ht="15.75" customHeight="1" x14ac:dyDescent="0.2">
      <c r="A3714" s="22">
        <v>38068</v>
      </c>
      <c r="B3714" s="23">
        <f t="shared" ref="B3714:C3714" si="7434">LN(D3714)</f>
        <v>6.9988748723496208</v>
      </c>
      <c r="C3714" s="23">
        <f t="shared" si="7434"/>
        <v>7.5548061636491086</v>
      </c>
      <c r="D3714" s="24">
        <v>1095.4000000000001</v>
      </c>
      <c r="E3714" s="24">
        <v>1909.9</v>
      </c>
      <c r="F3714" s="27">
        <f t="shared" ref="F3714:G3714" si="7435">LN(D3714/D3713)</f>
        <v>-1.2970115156896979E-2</v>
      </c>
      <c r="G3714" s="27">
        <f t="shared" si="7435"/>
        <v>-1.5843252721952597E-2</v>
      </c>
      <c r="H3714" s="27">
        <f t="shared" si="7157"/>
        <v>0.92641355989060048</v>
      </c>
      <c r="I3714" s="27"/>
      <c r="J3714" s="27">
        <v>3676</v>
      </c>
      <c r="K3714" s="27">
        <v>7.0258032270336175</v>
      </c>
      <c r="L3714" s="37">
        <v>8.760898812215423E-3</v>
      </c>
      <c r="M3714" s="27"/>
      <c r="N3714" s="27"/>
      <c r="O3714" s="27"/>
      <c r="P3714" s="27"/>
      <c r="Q3714" s="27"/>
      <c r="R3714" s="27"/>
      <c r="S3714" s="27"/>
      <c r="T3714" s="27"/>
      <c r="U3714" s="27"/>
      <c r="V3714" s="27"/>
      <c r="W3714" s="27"/>
      <c r="X3714" s="27"/>
      <c r="Y3714" s="27"/>
      <c r="Z3714" s="27"/>
      <c r="AA3714" s="27"/>
      <c r="AB3714" s="27"/>
      <c r="AC3714" s="27"/>
      <c r="AD3714" s="27"/>
      <c r="AE3714" s="27"/>
    </row>
    <row r="3715" spans="1:31" ht="15.75" customHeight="1" x14ac:dyDescent="0.2">
      <c r="A3715" s="22">
        <v>38069</v>
      </c>
      <c r="B3715" s="23">
        <f t="shared" ref="B3715:C3715" si="7436">LN(D3715)</f>
        <v>6.9975045711257451</v>
      </c>
      <c r="C3715" s="23">
        <f t="shared" si="7436"/>
        <v>7.5505560851053435</v>
      </c>
      <c r="D3715" s="24">
        <v>1093.9000000000001</v>
      </c>
      <c r="E3715" s="24">
        <v>1901.8</v>
      </c>
      <c r="F3715" s="27">
        <f t="shared" ref="F3715:G3715" si="7437">LN(D3715/D3714)</f>
        <v>-1.3703012238758185E-3</v>
      </c>
      <c r="G3715" s="27">
        <f t="shared" si="7437"/>
        <v>-4.2500785437650694E-3</v>
      </c>
      <c r="H3715" s="27">
        <f t="shared" si="7157"/>
        <v>0.92675353871344934</v>
      </c>
      <c r="I3715" s="27"/>
      <c r="J3715" s="27">
        <v>3677</v>
      </c>
      <c r="K3715" s="27">
        <v>7.0269789533612022</v>
      </c>
      <c r="L3715" s="37">
        <v>8.2896459198948946E-3</v>
      </c>
      <c r="M3715" s="27"/>
      <c r="N3715" s="27"/>
      <c r="O3715" s="27"/>
      <c r="P3715" s="27"/>
      <c r="Q3715" s="27"/>
      <c r="R3715" s="27"/>
      <c r="S3715" s="27"/>
      <c r="T3715" s="27"/>
      <c r="U3715" s="27"/>
      <c r="V3715" s="27"/>
      <c r="W3715" s="27"/>
      <c r="X3715" s="27"/>
      <c r="Y3715" s="27"/>
      <c r="Z3715" s="27"/>
      <c r="AA3715" s="27"/>
      <c r="AB3715" s="27"/>
      <c r="AC3715" s="27"/>
      <c r="AD3715" s="27"/>
      <c r="AE3715" s="27"/>
    </row>
    <row r="3716" spans="1:31" ht="15.75" customHeight="1" x14ac:dyDescent="0.2">
      <c r="A3716" s="22">
        <v>38070</v>
      </c>
      <c r="B3716" s="23">
        <f t="shared" ref="B3716:C3716" si="7438">LN(D3716)</f>
        <v>6.9951249251190442</v>
      </c>
      <c r="C3716" s="23">
        <f t="shared" si="7438"/>
        <v>7.554544335563933</v>
      </c>
      <c r="D3716" s="24">
        <v>1091.3</v>
      </c>
      <c r="E3716" s="24">
        <v>1909.4</v>
      </c>
      <c r="F3716" s="27">
        <f t="shared" ref="F3716:G3716" si="7439">LN(D3716/D3715)</f>
        <v>-2.3796460067011284E-3</v>
      </c>
      <c r="G3716" s="27">
        <f t="shared" si="7439"/>
        <v>3.9882504585890162E-3</v>
      </c>
      <c r="H3716" s="27">
        <f t="shared" si="7157"/>
        <v>0.92594928488123973</v>
      </c>
      <c r="I3716" s="27"/>
      <c r="J3716" s="27">
        <v>3678</v>
      </c>
      <c r="K3716" s="27">
        <v>7.0069807888829132</v>
      </c>
      <c r="L3716" s="37">
        <v>1.988997098938583E-2</v>
      </c>
      <c r="M3716" s="27"/>
      <c r="N3716" s="27"/>
      <c r="O3716" s="27"/>
      <c r="P3716" s="27"/>
      <c r="Q3716" s="27"/>
      <c r="R3716" s="27"/>
      <c r="S3716" s="27"/>
      <c r="T3716" s="27"/>
      <c r="U3716" s="27"/>
      <c r="V3716" s="27"/>
      <c r="W3716" s="27"/>
      <c r="X3716" s="27"/>
      <c r="Y3716" s="27"/>
      <c r="Z3716" s="27"/>
      <c r="AA3716" s="27"/>
      <c r="AB3716" s="27"/>
      <c r="AC3716" s="27"/>
      <c r="AD3716" s="27"/>
      <c r="AE3716" s="27"/>
    </row>
    <row r="3717" spans="1:31" ht="15.75" customHeight="1" x14ac:dyDescent="0.2">
      <c r="A3717" s="22">
        <v>38071</v>
      </c>
      <c r="B3717" s="23">
        <f t="shared" ref="B3717:C3717" si="7440">LN(D3717)</f>
        <v>7.0113041546106958</v>
      </c>
      <c r="C3717" s="23">
        <f t="shared" si="7440"/>
        <v>7.584315655937683</v>
      </c>
      <c r="D3717" s="24">
        <v>1109.0999999999999</v>
      </c>
      <c r="E3717" s="24">
        <v>1967.1</v>
      </c>
      <c r="F3717" s="27">
        <f t="shared" ref="F3717:G3717" si="7441">LN(D3717/D3716)</f>
        <v>1.6179229491651782E-2</v>
      </c>
      <c r="G3717" s="27">
        <f t="shared" si="7441"/>
        <v>2.9771320373750597E-2</v>
      </c>
      <c r="H3717" s="27">
        <f t="shared" si="7157"/>
        <v>0.92444783058595636</v>
      </c>
      <c r="I3717" s="27"/>
      <c r="J3717" s="27">
        <v>3679</v>
      </c>
      <c r="K3717" s="27">
        <v>7.0090774203279222</v>
      </c>
      <c r="L3717" s="37">
        <v>1.9567175929668501E-2</v>
      </c>
      <c r="M3717" s="27"/>
      <c r="N3717" s="27"/>
      <c r="O3717" s="27"/>
      <c r="P3717" s="27"/>
      <c r="Q3717" s="27"/>
      <c r="R3717" s="27"/>
      <c r="S3717" s="27"/>
      <c r="T3717" s="27"/>
      <c r="U3717" s="27"/>
      <c r="V3717" s="27"/>
      <c r="W3717" s="27"/>
      <c r="X3717" s="27"/>
      <c r="Y3717" s="27"/>
      <c r="Z3717" s="27"/>
      <c r="AA3717" s="27"/>
      <c r="AB3717" s="27"/>
      <c r="AC3717" s="27"/>
      <c r="AD3717" s="27"/>
      <c r="AE3717" s="27"/>
    </row>
    <row r="3718" spans="1:31" ht="15.75" customHeight="1" x14ac:dyDescent="0.2">
      <c r="A3718" s="22">
        <v>38072</v>
      </c>
      <c r="B3718" s="23">
        <f t="shared" ref="B3718:C3718" si="7442">LN(D3718)</f>
        <v>7.0103118673072293</v>
      </c>
      <c r="C3718" s="23">
        <f t="shared" si="7442"/>
        <v>7.5806997522245627</v>
      </c>
      <c r="D3718" s="24">
        <v>1108</v>
      </c>
      <c r="E3718" s="24">
        <v>1960</v>
      </c>
      <c r="F3718" s="27">
        <f t="shared" ref="F3718:G3718" si="7443">LN(D3718/D3717)</f>
        <v>-9.922873034667011E-4</v>
      </c>
      <c r="G3718" s="27">
        <f t="shared" si="7443"/>
        <v>-3.6159037131204314E-3</v>
      </c>
      <c r="H3718" s="27">
        <f t="shared" si="7157"/>
        <v>0.92475788468604725</v>
      </c>
      <c r="I3718" s="27"/>
      <c r="J3718" s="27">
        <v>3680</v>
      </c>
      <c r="K3718" s="27">
        <v>7.0261447488317437</v>
      </c>
      <c r="L3718" s="37">
        <v>1.5004413320924392E-2</v>
      </c>
      <c r="M3718" s="27"/>
      <c r="N3718" s="27"/>
      <c r="O3718" s="27"/>
      <c r="P3718" s="27"/>
      <c r="Q3718" s="27"/>
      <c r="R3718" s="27"/>
      <c r="S3718" s="27"/>
      <c r="T3718" s="27"/>
      <c r="U3718" s="27"/>
      <c r="V3718" s="27"/>
      <c r="W3718" s="27"/>
      <c r="X3718" s="27"/>
      <c r="Y3718" s="27"/>
      <c r="Z3718" s="27"/>
      <c r="AA3718" s="27"/>
      <c r="AB3718" s="27"/>
      <c r="AC3718" s="27"/>
      <c r="AD3718" s="27"/>
      <c r="AE3718" s="27"/>
    </row>
    <row r="3719" spans="1:31" ht="15.75" customHeight="1" x14ac:dyDescent="0.2">
      <c r="A3719" s="22">
        <v>38075</v>
      </c>
      <c r="B3719" s="23">
        <f t="shared" ref="B3719:C3719" si="7444">LN(D3719)</f>
        <v>7.0232245287882513</v>
      </c>
      <c r="C3719" s="23">
        <f t="shared" si="7444"/>
        <v>7.5971454106643703</v>
      </c>
      <c r="D3719" s="24">
        <v>1122.4000000000001</v>
      </c>
      <c r="E3719" s="24">
        <v>1992.5</v>
      </c>
      <c r="F3719" s="27">
        <f t="shared" ref="F3719:G3719" si="7445">LN(D3719/D3718)</f>
        <v>1.2912661481022247E-2</v>
      </c>
      <c r="G3719" s="27">
        <f t="shared" si="7445"/>
        <v>1.6445658439807196E-2</v>
      </c>
      <c r="H3719" s="27">
        <f t="shared" si="7157"/>
        <v>0.92445571976673147</v>
      </c>
      <c r="I3719" s="27"/>
      <c r="J3719" s="27">
        <v>3681</v>
      </c>
      <c r="K3719" s="27">
        <v>7.0248157709754118</v>
      </c>
      <c r="L3719" s="37">
        <v>1.3792316425487172E-2</v>
      </c>
      <c r="M3719" s="27"/>
      <c r="N3719" s="27"/>
      <c r="O3719" s="27"/>
      <c r="P3719" s="27"/>
      <c r="Q3719" s="27"/>
      <c r="R3719" s="27"/>
      <c r="S3719" s="27"/>
      <c r="T3719" s="27"/>
      <c r="U3719" s="27"/>
      <c r="V3719" s="27"/>
      <c r="W3719" s="27"/>
      <c r="X3719" s="27"/>
      <c r="Y3719" s="27"/>
      <c r="Z3719" s="27"/>
      <c r="AA3719" s="27"/>
      <c r="AB3719" s="27"/>
      <c r="AC3719" s="27"/>
      <c r="AD3719" s="27"/>
      <c r="AE3719" s="27"/>
    </row>
    <row r="3720" spans="1:31" ht="15.75" customHeight="1" x14ac:dyDescent="0.2">
      <c r="A3720" s="22">
        <v>38076</v>
      </c>
      <c r="B3720" s="23">
        <f t="shared" ref="B3720:C3720" si="7446">LN(D3720)</f>
        <v>7.0273145140397766</v>
      </c>
      <c r="C3720" s="23">
        <f t="shared" si="7446"/>
        <v>7.6012024145510804</v>
      </c>
      <c r="D3720" s="24">
        <v>1127</v>
      </c>
      <c r="E3720" s="24">
        <v>2000.6</v>
      </c>
      <c r="F3720" s="27">
        <f t="shared" ref="F3720:G3720" si="7447">LN(D3720/D3719)</f>
        <v>4.0899852515250664E-3</v>
      </c>
      <c r="G3720" s="27">
        <f t="shared" si="7447"/>
        <v>4.0570038867102278E-3</v>
      </c>
      <c r="H3720" s="27">
        <f t="shared" si="7157"/>
        <v>0.92450037912255789</v>
      </c>
      <c r="I3720" s="27"/>
      <c r="J3720" s="27">
        <v>3682</v>
      </c>
      <c r="K3720" s="27">
        <v>7.0304201170344305</v>
      </c>
      <c r="L3720" s="37">
        <v>1.3176384859119317E-2</v>
      </c>
      <c r="M3720" s="27"/>
      <c r="N3720" s="27"/>
      <c r="O3720" s="27"/>
      <c r="P3720" s="27"/>
      <c r="Q3720" s="27"/>
      <c r="R3720" s="27"/>
      <c r="S3720" s="27"/>
      <c r="T3720" s="27"/>
      <c r="U3720" s="27"/>
      <c r="V3720" s="27"/>
      <c r="W3720" s="27"/>
      <c r="X3720" s="27"/>
      <c r="Y3720" s="27"/>
      <c r="Z3720" s="27"/>
      <c r="AA3720" s="27"/>
      <c r="AB3720" s="27"/>
      <c r="AC3720" s="27"/>
      <c r="AD3720" s="27"/>
      <c r="AE3720" s="27"/>
    </row>
    <row r="3721" spans="1:31" ht="15.75" customHeight="1" x14ac:dyDescent="0.2">
      <c r="A3721" s="22">
        <v>38077</v>
      </c>
      <c r="B3721" s="23">
        <f t="shared" ref="B3721:C3721" si="7448">LN(D3721)</f>
        <v>7.0266044128205181</v>
      </c>
      <c r="C3721" s="23">
        <f t="shared" si="7448"/>
        <v>7.5979982463946927</v>
      </c>
      <c r="D3721" s="24">
        <v>1126.2</v>
      </c>
      <c r="E3721" s="24">
        <v>1994.2</v>
      </c>
      <c r="F3721" s="27">
        <f t="shared" ref="F3721:G3721" si="7449">LN(D3721/D3720)</f>
        <v>-7.1010121925811599E-4</v>
      </c>
      <c r="G3721" s="27">
        <f t="shared" si="7449"/>
        <v>-3.2041681563876752E-3</v>
      </c>
      <c r="H3721" s="27">
        <f t="shared" si="7157"/>
        <v>0.92479679317571506</v>
      </c>
      <c r="I3721" s="27"/>
      <c r="J3721" s="27">
        <v>3683</v>
      </c>
      <c r="K3721" s="27">
        <v>7.0357972907828996</v>
      </c>
      <c r="L3721" s="37">
        <v>1.8393266428783583E-2</v>
      </c>
      <c r="M3721" s="27"/>
      <c r="N3721" s="27"/>
      <c r="O3721" s="27"/>
      <c r="P3721" s="27"/>
      <c r="Q3721" s="27"/>
      <c r="R3721" s="27"/>
      <c r="S3721" s="27"/>
      <c r="T3721" s="27"/>
      <c r="U3721" s="27"/>
      <c r="V3721" s="27"/>
      <c r="W3721" s="27"/>
      <c r="X3721" s="27"/>
      <c r="Y3721" s="27"/>
      <c r="Z3721" s="27"/>
      <c r="AA3721" s="27"/>
      <c r="AB3721" s="27"/>
      <c r="AC3721" s="27"/>
      <c r="AD3721" s="27"/>
      <c r="AE3721" s="27"/>
    </row>
    <row r="3722" spans="1:31" ht="15.75" customHeight="1" x14ac:dyDescent="0.2">
      <c r="A3722" s="22">
        <v>38078</v>
      </c>
      <c r="B3722" s="23">
        <f t="shared" ref="B3722:C3722" si="7450">LN(D3722)</f>
        <v>7.0318295940840638</v>
      </c>
      <c r="C3722" s="23">
        <f t="shared" si="7450"/>
        <v>7.6083744743807831</v>
      </c>
      <c r="D3722" s="24">
        <v>1132.0999999999999</v>
      </c>
      <c r="E3722" s="24">
        <v>2015</v>
      </c>
      <c r="F3722" s="27">
        <f t="shared" ref="F3722:G3722" si="7451">LN(D3722/D3721)</f>
        <v>5.225181263545528E-3</v>
      </c>
      <c r="G3722" s="27">
        <f t="shared" si="7451"/>
        <v>1.0376227986090798E-2</v>
      </c>
      <c r="H3722" s="27">
        <f t="shared" si="7157"/>
        <v>0.92422233129585252</v>
      </c>
      <c r="I3722" s="27"/>
      <c r="J3722" s="27">
        <v>3684</v>
      </c>
      <c r="K3722" s="27">
        <v>7.0297784098782392</v>
      </c>
      <c r="L3722" s="37">
        <v>1.9563233165768246E-2</v>
      </c>
      <c r="M3722" s="27"/>
      <c r="N3722" s="27"/>
      <c r="O3722" s="27"/>
      <c r="P3722" s="27"/>
      <c r="Q3722" s="27"/>
      <c r="R3722" s="27"/>
      <c r="S3722" s="27"/>
      <c r="T3722" s="27"/>
      <c r="U3722" s="27"/>
      <c r="V3722" s="27"/>
      <c r="W3722" s="27"/>
      <c r="X3722" s="27"/>
      <c r="Y3722" s="27"/>
      <c r="Z3722" s="27"/>
      <c r="AA3722" s="27"/>
      <c r="AB3722" s="27"/>
      <c r="AC3722" s="27"/>
      <c r="AD3722" s="27"/>
      <c r="AE3722" s="27"/>
    </row>
    <row r="3723" spans="1:31" ht="15.75" customHeight="1" x14ac:dyDescent="0.2">
      <c r="A3723" s="22">
        <v>38079</v>
      </c>
      <c r="B3723" s="23">
        <f t="shared" ref="B3723:C3723" si="7452">LN(D3723)</f>
        <v>7.0403612435301586</v>
      </c>
      <c r="C3723" s="23">
        <f t="shared" si="7452"/>
        <v>7.6290525029584284</v>
      </c>
      <c r="D3723" s="24">
        <v>1141.8</v>
      </c>
      <c r="E3723" s="24">
        <v>2057.1</v>
      </c>
      <c r="F3723" s="27">
        <f t="shared" ref="F3723:G3723" si="7453">LN(D3723/D3722)</f>
        <v>8.5316494460950555E-3</v>
      </c>
      <c r="G3723" s="27">
        <f t="shared" si="7453"/>
        <v>2.0678028577644982E-2</v>
      </c>
      <c r="H3723" s="27">
        <f t="shared" si="7157"/>
        <v>0.92283559993852649</v>
      </c>
      <c r="I3723" s="27"/>
      <c r="J3723" s="27">
        <v>3685</v>
      </c>
      <c r="K3723" s="27">
        <v>7.0221510295352125</v>
      </c>
      <c r="L3723" s="37">
        <v>2.1707332439264704E-2</v>
      </c>
      <c r="M3723" s="27"/>
      <c r="N3723" s="27"/>
      <c r="O3723" s="27"/>
      <c r="P3723" s="27"/>
      <c r="Q3723" s="27"/>
      <c r="R3723" s="27"/>
      <c r="S3723" s="27"/>
      <c r="T3723" s="27"/>
      <c r="U3723" s="27"/>
      <c r="V3723" s="27"/>
      <c r="W3723" s="27"/>
      <c r="X3723" s="27"/>
      <c r="Y3723" s="27"/>
      <c r="Z3723" s="27"/>
      <c r="AA3723" s="27"/>
      <c r="AB3723" s="27"/>
      <c r="AC3723" s="27"/>
      <c r="AD3723" s="27"/>
      <c r="AE3723" s="27"/>
    </row>
    <row r="3724" spans="1:31" ht="15.75" customHeight="1" x14ac:dyDescent="0.2">
      <c r="A3724" s="22">
        <v>38082</v>
      </c>
      <c r="B3724" s="23">
        <f t="shared" ref="B3724:C3724" si="7454">LN(D3724)</f>
        <v>7.0479519094754206</v>
      </c>
      <c r="C3724" s="23">
        <f t="shared" si="7454"/>
        <v>7.6396903867493426</v>
      </c>
      <c r="D3724" s="24">
        <v>1150.5</v>
      </c>
      <c r="E3724" s="24">
        <v>2079.1</v>
      </c>
      <c r="F3724" s="27">
        <f t="shared" ref="F3724:G3724" si="7455">LN(D3724/D3723)</f>
        <v>7.5906659452617794E-3</v>
      </c>
      <c r="G3724" s="27">
        <f t="shared" si="7455"/>
        <v>1.0637883790914265E-2</v>
      </c>
      <c r="H3724" s="27">
        <f t="shared" si="7157"/>
        <v>0.92254418080865386</v>
      </c>
      <c r="I3724" s="27"/>
      <c r="J3724" s="27">
        <v>3686</v>
      </c>
      <c r="K3724" s="27">
        <v>7.0221510295352125</v>
      </c>
      <c r="L3724" s="37">
        <v>2.1707332439264704E-2</v>
      </c>
      <c r="M3724" s="27"/>
      <c r="N3724" s="27"/>
      <c r="O3724" s="27"/>
      <c r="P3724" s="27"/>
      <c r="Q3724" s="27"/>
      <c r="R3724" s="27"/>
      <c r="S3724" s="27"/>
      <c r="T3724" s="27"/>
      <c r="U3724" s="27"/>
      <c r="V3724" s="27"/>
      <c r="W3724" s="27"/>
      <c r="X3724" s="27"/>
      <c r="Y3724" s="27"/>
      <c r="Z3724" s="27"/>
      <c r="AA3724" s="27"/>
      <c r="AB3724" s="27"/>
      <c r="AC3724" s="27"/>
      <c r="AD3724" s="27"/>
      <c r="AE3724" s="27"/>
    </row>
    <row r="3725" spans="1:31" ht="15.75" customHeight="1" x14ac:dyDescent="0.2">
      <c r="A3725" s="22">
        <v>38083</v>
      </c>
      <c r="B3725" s="23">
        <f t="shared" ref="B3725:C3725" si="7456">LN(D3725)</f>
        <v>7.0458636810997666</v>
      </c>
      <c r="C3725" s="23">
        <f t="shared" si="7456"/>
        <v>7.6304127169160232</v>
      </c>
      <c r="D3725" s="24">
        <v>1148.0999999999999</v>
      </c>
      <c r="E3725" s="24">
        <v>2059.9</v>
      </c>
      <c r="F3725" s="27">
        <f t="shared" ref="F3725:G3725" si="7457">LN(D3725/D3724)</f>
        <v>-2.0882283756543862E-3</v>
      </c>
      <c r="G3725" s="27">
        <f t="shared" si="7457"/>
        <v>-9.2776698333192718E-3</v>
      </c>
      <c r="H3725" s="27">
        <f t="shared" si="7157"/>
        <v>0.92339221251815673</v>
      </c>
      <c r="I3725" s="27"/>
      <c r="J3725" s="27">
        <v>3687</v>
      </c>
      <c r="K3725" s="27">
        <v>7.0323044488475501</v>
      </c>
      <c r="L3725" s="37">
        <v>2.1194844187292894E-2</v>
      </c>
      <c r="M3725" s="27"/>
      <c r="N3725" s="27"/>
      <c r="O3725" s="27"/>
      <c r="P3725" s="27"/>
      <c r="Q3725" s="27"/>
      <c r="R3725" s="27"/>
      <c r="S3725" s="27"/>
      <c r="T3725" s="27"/>
      <c r="U3725" s="27"/>
      <c r="V3725" s="27"/>
      <c r="W3725" s="27"/>
      <c r="X3725" s="27"/>
      <c r="Y3725" s="27"/>
      <c r="Z3725" s="27"/>
      <c r="AA3725" s="27"/>
      <c r="AB3725" s="27"/>
      <c r="AC3725" s="27"/>
      <c r="AD3725" s="27"/>
      <c r="AE3725" s="27"/>
    </row>
    <row r="3726" spans="1:31" ht="15.75" customHeight="1" x14ac:dyDescent="0.2">
      <c r="A3726" s="22">
        <v>38084</v>
      </c>
      <c r="B3726" s="23">
        <f t="shared" ref="B3726:C3726" si="7458">LN(D3726)</f>
        <v>7.0392220417244431</v>
      </c>
      <c r="C3726" s="23">
        <f t="shared" si="7458"/>
        <v>7.6256926283493014</v>
      </c>
      <c r="D3726" s="24">
        <v>1140.5</v>
      </c>
      <c r="E3726" s="24">
        <v>2050.1999999999998</v>
      </c>
      <c r="F3726" s="27">
        <f t="shared" ref="F3726:G3726" si="7459">LN(D3726/D3725)</f>
        <v>-6.641639375323507E-3</v>
      </c>
      <c r="G3726" s="27">
        <f t="shared" si="7459"/>
        <v>-4.7200885667223833E-3</v>
      </c>
      <c r="H3726" s="27">
        <f t="shared" si="7157"/>
        <v>0.92309281068520999</v>
      </c>
      <c r="I3726" s="27"/>
      <c r="J3726" s="27">
        <v>3688</v>
      </c>
      <c r="K3726" s="27">
        <v>7.0308350592631976</v>
      </c>
      <c r="L3726" s="37">
        <v>1.824615580937472E-2</v>
      </c>
      <c r="M3726" s="27"/>
      <c r="N3726" s="27"/>
      <c r="O3726" s="27"/>
      <c r="P3726" s="27"/>
      <c r="Q3726" s="27"/>
      <c r="R3726" s="27"/>
      <c r="S3726" s="27"/>
      <c r="T3726" s="27"/>
      <c r="U3726" s="27"/>
      <c r="V3726" s="27"/>
      <c r="W3726" s="27"/>
      <c r="X3726" s="27"/>
      <c r="Y3726" s="27"/>
      <c r="Z3726" s="27"/>
      <c r="AA3726" s="27"/>
      <c r="AB3726" s="27"/>
      <c r="AC3726" s="27"/>
      <c r="AD3726" s="27"/>
      <c r="AE3726" s="27"/>
    </row>
    <row r="3727" spans="1:31" ht="15.75" customHeight="1" x14ac:dyDescent="0.2">
      <c r="A3727" s="22">
        <v>38085</v>
      </c>
      <c r="B3727" s="23">
        <f t="shared" ref="B3727:C3727" si="7460">LN(D3727)</f>
        <v>7.0381693177040701</v>
      </c>
      <c r="C3727" s="23">
        <f t="shared" si="7460"/>
        <v>7.6269599938613721</v>
      </c>
      <c r="D3727" s="24">
        <v>1139.3</v>
      </c>
      <c r="E3727" s="24">
        <v>2052.8000000000002</v>
      </c>
      <c r="F3727" s="27">
        <f t="shared" ref="F3727:G3727" si="7461">LN(D3727/D3726)</f>
        <v>-1.0527240203727101E-3</v>
      </c>
      <c r="G3727" s="27">
        <f t="shared" si="7461"/>
        <v>1.2673655120709645E-3</v>
      </c>
      <c r="H3727" s="27">
        <f t="shared" si="7157"/>
        <v>0.92280139444402542</v>
      </c>
      <c r="I3727" s="27"/>
      <c r="J3727" s="27">
        <v>3689</v>
      </c>
      <c r="K3727" s="27">
        <v>7.0192475772245437</v>
      </c>
      <c r="L3727" s="37">
        <v>2.5657539904827331E-2</v>
      </c>
      <c r="M3727" s="27"/>
      <c r="N3727" s="27"/>
      <c r="O3727" s="27"/>
      <c r="P3727" s="27"/>
      <c r="Q3727" s="27"/>
      <c r="R3727" s="27"/>
      <c r="S3727" s="27"/>
      <c r="T3727" s="27"/>
      <c r="U3727" s="27"/>
      <c r="V3727" s="27"/>
      <c r="W3727" s="27"/>
      <c r="X3727" s="27"/>
      <c r="Y3727" s="27"/>
      <c r="Z3727" s="27"/>
      <c r="AA3727" s="27"/>
      <c r="AB3727" s="27"/>
      <c r="AC3727" s="27"/>
      <c r="AD3727" s="27"/>
      <c r="AE3727" s="27"/>
    </row>
    <row r="3728" spans="1:31" ht="15.75" customHeight="1" x14ac:dyDescent="0.2">
      <c r="A3728" s="22">
        <v>38086</v>
      </c>
      <c r="B3728" s="23">
        <f t="shared" ref="B3728:C3728" si="7462">LN(D3728)</f>
        <v>7.0381693177040701</v>
      </c>
      <c r="C3728" s="23">
        <f t="shared" si="7462"/>
        <v>7.6269599938613721</v>
      </c>
      <c r="D3728" s="24">
        <v>1139.3</v>
      </c>
      <c r="E3728" s="24">
        <v>2052.8000000000002</v>
      </c>
      <c r="F3728" s="27">
        <f t="shared" ref="F3728:G3728" si="7463">LN(D3728/D3727)</f>
        <v>0</v>
      </c>
      <c r="G3728" s="27">
        <f t="shared" si="7463"/>
        <v>0</v>
      </c>
      <c r="H3728" s="27">
        <f t="shared" si="7157"/>
        <v>0.92280139444402542</v>
      </c>
      <c r="I3728" s="27"/>
      <c r="J3728" s="27">
        <v>3690</v>
      </c>
      <c r="K3728" s="27">
        <v>7.0161796363770863</v>
      </c>
      <c r="L3728" s="37">
        <v>2.6193944329811814E-2</v>
      </c>
      <c r="M3728" s="27"/>
      <c r="N3728" s="27"/>
      <c r="O3728" s="27"/>
      <c r="P3728" s="27"/>
      <c r="Q3728" s="27"/>
      <c r="R3728" s="27"/>
      <c r="S3728" s="27"/>
      <c r="T3728" s="27"/>
      <c r="U3728" s="27"/>
      <c r="V3728" s="27"/>
      <c r="W3728" s="27"/>
      <c r="X3728" s="27"/>
      <c r="Y3728" s="27"/>
      <c r="Z3728" s="27"/>
      <c r="AA3728" s="27"/>
      <c r="AB3728" s="27"/>
      <c r="AC3728" s="27"/>
      <c r="AD3728" s="27"/>
      <c r="AE3728" s="27"/>
    </row>
    <row r="3729" spans="1:31" ht="15.75" customHeight="1" x14ac:dyDescent="0.2">
      <c r="A3729" s="22">
        <v>38089</v>
      </c>
      <c r="B3729" s="23">
        <f t="shared" ref="B3729:C3729" si="7464">LN(D3729)</f>
        <v>7.0433345732239596</v>
      </c>
      <c r="C3729" s="23">
        <f t="shared" si="7464"/>
        <v>7.6330791912373037</v>
      </c>
      <c r="D3729" s="24">
        <v>1145.2</v>
      </c>
      <c r="E3729" s="24">
        <v>2065.4</v>
      </c>
      <c r="F3729" s="27">
        <f t="shared" ref="F3729:G3729" si="7465">LN(D3729/D3728)</f>
        <v>5.1652555198899207E-3</v>
      </c>
      <c r="G3729" s="27">
        <f t="shared" si="7465"/>
        <v>6.1191973759316728E-3</v>
      </c>
      <c r="H3729" s="27">
        <f t="shared" si="7157"/>
        <v>0.92273830740674556</v>
      </c>
      <c r="I3729" s="27"/>
      <c r="J3729" s="27">
        <v>3691</v>
      </c>
      <c r="K3729" s="27">
        <v>7.0044105922087398</v>
      </c>
      <c r="L3729" s="37">
        <v>3.5162111393583828E-2</v>
      </c>
      <c r="M3729" s="27"/>
      <c r="N3729" s="27"/>
      <c r="O3729" s="27"/>
      <c r="P3729" s="27"/>
      <c r="Q3729" s="27"/>
      <c r="R3729" s="27"/>
      <c r="S3729" s="27"/>
      <c r="T3729" s="27"/>
      <c r="U3729" s="27"/>
      <c r="V3729" s="27"/>
      <c r="W3729" s="27"/>
      <c r="X3729" s="27"/>
      <c r="Y3729" s="27"/>
      <c r="Z3729" s="27"/>
      <c r="AA3729" s="27"/>
      <c r="AB3729" s="27"/>
      <c r="AC3729" s="27"/>
      <c r="AD3729" s="27"/>
      <c r="AE3729" s="27"/>
    </row>
    <row r="3730" spans="1:31" ht="15.75" customHeight="1" x14ac:dyDescent="0.2">
      <c r="A3730" s="22">
        <v>38090</v>
      </c>
      <c r="B3730" s="23">
        <f t="shared" ref="B3730:C3730" si="7466">LN(D3730)</f>
        <v>7.0294417972387366</v>
      </c>
      <c r="C3730" s="23">
        <f t="shared" si="7466"/>
        <v>7.6157910720358331</v>
      </c>
      <c r="D3730" s="24">
        <v>1129.4000000000001</v>
      </c>
      <c r="E3730" s="24">
        <v>2030</v>
      </c>
      <c r="F3730" s="27">
        <f t="shared" ref="F3730:G3730" si="7467">LN(D3730/D3729)</f>
        <v>-1.3892775985223645E-2</v>
      </c>
      <c r="G3730" s="27">
        <f t="shared" si="7467"/>
        <v>-1.728811920147065E-2</v>
      </c>
      <c r="H3730" s="27">
        <f t="shared" si="7157"/>
        <v>0.92300874994456028</v>
      </c>
      <c r="I3730" s="27"/>
      <c r="J3730" s="27">
        <v>3692</v>
      </c>
      <c r="K3730" s="27">
        <v>7.0035910300437578</v>
      </c>
      <c r="L3730" s="37">
        <v>3.4314933403424064E-2</v>
      </c>
      <c r="M3730" s="27"/>
      <c r="N3730" s="27"/>
      <c r="O3730" s="27"/>
      <c r="P3730" s="27"/>
      <c r="Q3730" s="27"/>
      <c r="R3730" s="27"/>
      <c r="S3730" s="27"/>
      <c r="T3730" s="27"/>
      <c r="U3730" s="27"/>
      <c r="V3730" s="27"/>
      <c r="W3730" s="27"/>
      <c r="X3730" s="27"/>
      <c r="Y3730" s="27"/>
      <c r="Z3730" s="27"/>
      <c r="AA3730" s="27"/>
      <c r="AB3730" s="27"/>
      <c r="AC3730" s="27"/>
      <c r="AD3730" s="27"/>
      <c r="AE3730" s="27"/>
    </row>
    <row r="3731" spans="1:31" ht="15.75" customHeight="1" x14ac:dyDescent="0.2">
      <c r="A3731" s="22">
        <v>38091</v>
      </c>
      <c r="B3731" s="23">
        <f t="shared" ref="B3731:C3731" si="7468">LN(D3731)</f>
        <v>7.0282900806108746</v>
      </c>
      <c r="C3731" s="23">
        <f t="shared" si="7468"/>
        <v>7.6132262092309144</v>
      </c>
      <c r="D3731" s="24">
        <v>1128.0999999999999</v>
      </c>
      <c r="E3731" s="24">
        <v>2024.8</v>
      </c>
      <c r="F3731" s="27">
        <f t="shared" ref="F3731:G3731" si="7469">LN(D3731/D3730)</f>
        <v>-1.1517166278618791E-3</v>
      </c>
      <c r="G3731" s="27">
        <f t="shared" si="7469"/>
        <v>-2.5648628049187113E-3</v>
      </c>
      <c r="H3731" s="27">
        <f t="shared" si="7157"/>
        <v>0.92316842918566977</v>
      </c>
      <c r="I3731" s="27"/>
      <c r="J3731" s="27">
        <v>3693</v>
      </c>
      <c r="K3731" s="27">
        <v>7.010394647370835</v>
      </c>
      <c r="L3731" s="37">
        <v>3.1541813077321734E-2</v>
      </c>
      <c r="M3731" s="27"/>
      <c r="N3731" s="27"/>
      <c r="O3731" s="27"/>
      <c r="P3731" s="27"/>
      <c r="Q3731" s="27"/>
      <c r="R3731" s="27"/>
      <c r="S3731" s="27"/>
      <c r="T3731" s="27"/>
      <c r="U3731" s="27"/>
      <c r="V3731" s="27"/>
      <c r="W3731" s="27"/>
      <c r="X3731" s="27"/>
      <c r="Y3731" s="27"/>
      <c r="Z3731" s="27"/>
      <c r="AA3731" s="27"/>
      <c r="AB3731" s="27"/>
      <c r="AC3731" s="27"/>
      <c r="AD3731" s="27"/>
      <c r="AE3731" s="27"/>
    </row>
    <row r="3732" spans="1:31" ht="15.75" customHeight="1" x14ac:dyDescent="0.2">
      <c r="A3732" s="22">
        <v>38092</v>
      </c>
      <c r="B3732" s="23">
        <f t="shared" ref="B3732:C3732" si="7470">LN(D3732)</f>
        <v>7.0289104005386038</v>
      </c>
      <c r="C3732" s="23">
        <f t="shared" si="7470"/>
        <v>7.6019519086776537</v>
      </c>
      <c r="D3732" s="24">
        <v>1128.8</v>
      </c>
      <c r="E3732" s="24">
        <v>2002.1</v>
      </c>
      <c r="F3732" s="27">
        <f t="shared" ref="F3732:G3732" si="7471">LN(D3732/D3731)</f>
        <v>6.2031992772969074E-4</v>
      </c>
      <c r="G3732" s="27">
        <f t="shared" si="7471"/>
        <v>-1.1274300553260603E-2</v>
      </c>
      <c r="H3732" s="27">
        <f t="shared" si="7157"/>
        <v>0.92461916162809177</v>
      </c>
      <c r="I3732" s="27"/>
      <c r="J3732" s="27">
        <v>3694</v>
      </c>
      <c r="K3732" s="27">
        <v>7.014101960348774</v>
      </c>
      <c r="L3732" s="37">
        <v>2.8970615580992565E-2</v>
      </c>
      <c r="M3732" s="27"/>
      <c r="N3732" s="27"/>
      <c r="O3732" s="27"/>
      <c r="P3732" s="27"/>
      <c r="Q3732" s="27"/>
      <c r="R3732" s="27"/>
      <c r="S3732" s="27"/>
      <c r="T3732" s="27"/>
      <c r="U3732" s="27"/>
      <c r="V3732" s="27"/>
      <c r="W3732" s="27"/>
      <c r="X3732" s="27"/>
      <c r="Y3732" s="27"/>
      <c r="Z3732" s="27"/>
      <c r="AA3732" s="27"/>
      <c r="AB3732" s="27"/>
      <c r="AC3732" s="27"/>
      <c r="AD3732" s="27"/>
      <c r="AE3732" s="27"/>
    </row>
    <row r="3733" spans="1:31" ht="15.75" customHeight="1" x14ac:dyDescent="0.2">
      <c r="A3733" s="22">
        <v>38093</v>
      </c>
      <c r="B3733" s="23">
        <f t="shared" ref="B3733:C3733" si="7472">LN(D3733)</f>
        <v>7.0340354448924671</v>
      </c>
      <c r="C3733" s="23">
        <f t="shared" si="7472"/>
        <v>7.5987501449739394</v>
      </c>
      <c r="D3733" s="24">
        <v>1134.5999999999999</v>
      </c>
      <c r="E3733" s="24">
        <v>1995.7</v>
      </c>
      <c r="F3733" s="27">
        <f t="shared" ref="F3733:G3733" si="7473">LN(D3733/D3732)</f>
        <v>5.1250443538624841E-3</v>
      </c>
      <c r="G3733" s="27">
        <f t="shared" si="7473"/>
        <v>-3.2017637037140209E-3</v>
      </c>
      <c r="H3733" s="27">
        <f t="shared" si="7157"/>
        <v>0.92568321246159235</v>
      </c>
      <c r="I3733" s="27"/>
      <c r="J3733" s="27">
        <v>3695</v>
      </c>
      <c r="K3733" s="27">
        <v>7.0130610514068543</v>
      </c>
      <c r="L3733" s="37">
        <v>3.0011524522912225E-2</v>
      </c>
      <c r="M3733" s="27"/>
      <c r="N3733" s="27"/>
      <c r="O3733" s="27"/>
      <c r="P3733" s="27"/>
      <c r="Q3733" s="27"/>
      <c r="R3733" s="27"/>
      <c r="S3733" s="27"/>
      <c r="T3733" s="27"/>
      <c r="U3733" s="27"/>
      <c r="V3733" s="27"/>
      <c r="W3733" s="27"/>
      <c r="X3733" s="27"/>
      <c r="Y3733" s="27"/>
      <c r="Z3733" s="27"/>
      <c r="AA3733" s="27"/>
      <c r="AB3733" s="27"/>
      <c r="AC3733" s="27"/>
      <c r="AD3733" s="27"/>
      <c r="AE3733" s="27"/>
    </row>
    <row r="3734" spans="1:31" ht="15.75" customHeight="1" x14ac:dyDescent="0.2">
      <c r="A3734" s="22">
        <v>38096</v>
      </c>
      <c r="B3734" s="23">
        <f t="shared" ref="B3734:C3734" si="7474">LN(D3734)</f>
        <v>7.0350925274433322</v>
      </c>
      <c r="C3734" s="23">
        <f t="shared" si="7474"/>
        <v>7.6110507905938976</v>
      </c>
      <c r="D3734" s="24">
        <v>1135.8</v>
      </c>
      <c r="E3734" s="24">
        <v>2020.4</v>
      </c>
      <c r="F3734" s="27">
        <f t="shared" ref="F3734:G3734" si="7475">LN(D3734/D3733)</f>
        <v>1.0570825508654839E-3</v>
      </c>
      <c r="G3734" s="27">
        <f t="shared" si="7475"/>
        <v>1.2300645619957902E-2</v>
      </c>
      <c r="H3734" s="27">
        <f t="shared" si="7157"/>
        <v>0.92432605181634553</v>
      </c>
      <c r="I3734" s="27"/>
      <c r="J3734" s="27">
        <v>3696</v>
      </c>
      <c r="K3734" s="27">
        <v>7.0237890161547476</v>
      </c>
      <c r="L3734" s="37">
        <v>2.8845524145474144E-2</v>
      </c>
      <c r="M3734" s="27"/>
      <c r="N3734" s="27"/>
      <c r="O3734" s="27"/>
      <c r="P3734" s="27"/>
      <c r="Q3734" s="27"/>
      <c r="R3734" s="27"/>
      <c r="S3734" s="27"/>
      <c r="T3734" s="27"/>
      <c r="U3734" s="27"/>
      <c r="V3734" s="27"/>
      <c r="W3734" s="27"/>
      <c r="X3734" s="27"/>
      <c r="Y3734" s="27"/>
      <c r="Z3734" s="27"/>
      <c r="AA3734" s="27"/>
      <c r="AB3734" s="27"/>
      <c r="AC3734" s="27"/>
      <c r="AD3734" s="27"/>
      <c r="AE3734" s="27"/>
    </row>
    <row r="3735" spans="1:31" ht="15.75" customHeight="1" x14ac:dyDescent="0.2">
      <c r="A3735" s="22">
        <v>38097</v>
      </c>
      <c r="B3735" s="23">
        <f t="shared" ref="B3735:C3735" si="7476">LN(D3735)</f>
        <v>7.0193860951533225</v>
      </c>
      <c r="C3735" s="23">
        <f t="shared" si="7476"/>
        <v>7.5901448028891219</v>
      </c>
      <c r="D3735" s="24">
        <v>1118.0999999999999</v>
      </c>
      <c r="E3735" s="24">
        <v>1978.6</v>
      </c>
      <c r="F3735" s="27">
        <f t="shared" ref="F3735:G3735" si="7477">LN(D3735/D3734)</f>
        <v>-1.5706432290009821E-2</v>
      </c>
      <c r="G3735" s="27">
        <f t="shared" si="7477"/>
        <v>-2.0905987704775433E-2</v>
      </c>
      <c r="H3735" s="27">
        <f t="shared" si="7157"/>
        <v>0.92480265890071756</v>
      </c>
      <c r="I3735" s="27"/>
      <c r="J3735" s="27">
        <v>3697</v>
      </c>
      <c r="K3735" s="27">
        <v>7.0168325802950724</v>
      </c>
      <c r="L3735" s="37">
        <v>2.9901725968515258E-2</v>
      </c>
      <c r="M3735" s="27"/>
      <c r="N3735" s="27"/>
      <c r="O3735" s="27"/>
      <c r="P3735" s="27"/>
      <c r="Q3735" s="27"/>
      <c r="R3735" s="27"/>
      <c r="S3735" s="27"/>
      <c r="T3735" s="27"/>
      <c r="U3735" s="27"/>
      <c r="V3735" s="27"/>
      <c r="W3735" s="27"/>
      <c r="X3735" s="27"/>
      <c r="Y3735" s="27"/>
      <c r="Z3735" s="27"/>
      <c r="AA3735" s="27"/>
      <c r="AB3735" s="27"/>
      <c r="AC3735" s="27"/>
      <c r="AD3735" s="27"/>
      <c r="AE3735" s="27"/>
    </row>
    <row r="3736" spans="1:31" ht="15.75" customHeight="1" x14ac:dyDescent="0.2">
      <c r="A3736" s="22">
        <v>38098</v>
      </c>
      <c r="B3736" s="23">
        <f t="shared" ref="B3736:C3736" si="7478">LN(D3736)</f>
        <v>7.0246490304536362</v>
      </c>
      <c r="C3736" s="23">
        <f t="shared" si="7478"/>
        <v>7.5987000359868819</v>
      </c>
      <c r="D3736" s="24">
        <v>1124</v>
      </c>
      <c r="E3736" s="24">
        <v>1995.6</v>
      </c>
      <c r="F3736" s="27">
        <f t="shared" ref="F3736:G3736" si="7479">LN(D3736/D3735)</f>
        <v>5.2629353003140122E-3</v>
      </c>
      <c r="G3736" s="27">
        <f t="shared" si="7479"/>
        <v>8.555233097760153E-3</v>
      </c>
      <c r="H3736" s="27">
        <f t="shared" si="7157"/>
        <v>0.92445405098048583</v>
      </c>
      <c r="I3736" s="27"/>
      <c r="J3736" s="27">
        <v>3698</v>
      </c>
      <c r="K3736" s="27">
        <v>7.0144101122738052</v>
      </c>
      <c r="L3736" s="37">
        <v>3.3976296448077647E-2</v>
      </c>
      <c r="M3736" s="27"/>
      <c r="N3736" s="27"/>
      <c r="O3736" s="27"/>
      <c r="P3736" s="27"/>
      <c r="Q3736" s="27"/>
      <c r="R3736" s="27"/>
      <c r="S3736" s="27"/>
      <c r="T3736" s="27"/>
      <c r="U3736" s="27"/>
      <c r="V3736" s="27"/>
      <c r="W3736" s="27"/>
      <c r="X3736" s="27"/>
      <c r="Y3736" s="27"/>
      <c r="Z3736" s="27"/>
      <c r="AA3736" s="27"/>
      <c r="AB3736" s="27"/>
      <c r="AC3736" s="27"/>
      <c r="AD3736" s="27"/>
      <c r="AE3736" s="27"/>
    </row>
    <row r="3737" spans="1:31" ht="15.75" customHeight="1" x14ac:dyDescent="0.2">
      <c r="A3737" s="22">
        <v>38099</v>
      </c>
      <c r="B3737" s="23">
        <f t="shared" ref="B3737:C3737" si="7480">LN(D3737)</f>
        <v>7.0386958182427328</v>
      </c>
      <c r="C3737" s="23">
        <f t="shared" si="7480"/>
        <v>7.6172186240270188</v>
      </c>
      <c r="D3737" s="24">
        <v>1139.9000000000001</v>
      </c>
      <c r="E3737" s="24">
        <v>2032.9</v>
      </c>
      <c r="F3737" s="27">
        <f t="shared" ref="F3737:G3737" si="7481">LN(D3737/D3736)</f>
        <v>1.4046787789096573E-2</v>
      </c>
      <c r="G3737" s="27">
        <f t="shared" si="7481"/>
        <v>1.8518588040136161E-2</v>
      </c>
      <c r="H3737" s="27">
        <f t="shared" si="7157"/>
        <v>0.92405064967421968</v>
      </c>
      <c r="I3737" s="27"/>
      <c r="J3737" s="27">
        <v>3699</v>
      </c>
      <c r="K3737" s="27">
        <v>7.0227609132639568</v>
      </c>
      <c r="L3737" s="37">
        <v>2.8921534524823045E-2</v>
      </c>
      <c r="M3737" s="27"/>
      <c r="N3737" s="27"/>
      <c r="O3737" s="27"/>
      <c r="P3737" s="27"/>
      <c r="Q3737" s="27"/>
      <c r="R3737" s="27"/>
      <c r="S3737" s="27"/>
      <c r="T3737" s="27"/>
      <c r="U3737" s="27"/>
      <c r="V3737" s="27"/>
      <c r="W3737" s="27"/>
      <c r="X3737" s="27"/>
      <c r="Y3737" s="27"/>
      <c r="Z3737" s="27"/>
      <c r="AA3737" s="27"/>
      <c r="AB3737" s="27"/>
      <c r="AC3737" s="27"/>
      <c r="AD3737" s="27"/>
      <c r="AE3737" s="27"/>
    </row>
    <row r="3738" spans="1:31" ht="15.75" customHeight="1" x14ac:dyDescent="0.2">
      <c r="A3738" s="22">
        <v>38100</v>
      </c>
      <c r="B3738" s="23">
        <f t="shared" ref="B3738:C3738" si="7482">LN(D3738)</f>
        <v>7.0393097187224383</v>
      </c>
      <c r="C3738" s="23">
        <f t="shared" si="7482"/>
        <v>7.6254487199600822</v>
      </c>
      <c r="D3738" s="24">
        <v>1140.5999999999999</v>
      </c>
      <c r="E3738" s="24">
        <v>2049.6999999999998</v>
      </c>
      <c r="F3738" s="27">
        <f t="shared" ref="F3738:G3738" si="7483">LN(D3738/D3737)</f>
        <v>6.1390047970543251E-4</v>
      </c>
      <c r="G3738" s="27">
        <f t="shared" si="7483"/>
        <v>8.23009593306381E-3</v>
      </c>
      <c r="H3738" s="27">
        <f t="shared" si="7157"/>
        <v>0.92313383477310795</v>
      </c>
      <c r="I3738" s="27"/>
      <c r="J3738" s="27">
        <v>3700</v>
      </c>
      <c r="K3738" s="27">
        <v>7.0198979690223657</v>
      </c>
      <c r="L3738" s="37">
        <v>3.3514882382134736E-2</v>
      </c>
      <c r="M3738" s="27"/>
      <c r="N3738" s="27"/>
      <c r="O3738" s="27"/>
      <c r="P3738" s="27"/>
      <c r="Q3738" s="27"/>
      <c r="R3738" s="27"/>
      <c r="S3738" s="27"/>
      <c r="T3738" s="27"/>
      <c r="U3738" s="27"/>
      <c r="V3738" s="27"/>
      <c r="W3738" s="27"/>
      <c r="X3738" s="27"/>
      <c r="Y3738" s="27"/>
      <c r="Z3738" s="27"/>
      <c r="AA3738" s="27"/>
      <c r="AB3738" s="27"/>
      <c r="AC3738" s="27"/>
      <c r="AD3738" s="27"/>
      <c r="AE3738" s="27"/>
    </row>
    <row r="3739" spans="1:31" ht="15.75" customHeight="1" x14ac:dyDescent="0.2">
      <c r="A3739" s="22">
        <v>38103</v>
      </c>
      <c r="B3739" s="23">
        <f t="shared" ref="B3739:C3739" si="7484">LN(D3739)</f>
        <v>7.0348283615456131</v>
      </c>
      <c r="C3739" s="23">
        <f t="shared" si="7484"/>
        <v>7.6190861299757113</v>
      </c>
      <c r="D3739" s="24">
        <v>1135.5</v>
      </c>
      <c r="E3739" s="24">
        <v>2036.7</v>
      </c>
      <c r="F3739" s="27">
        <f t="shared" ref="F3739:G3739" si="7485">LN(D3739/D3738)</f>
        <v>-4.4813571768252585E-3</v>
      </c>
      <c r="G3739" s="27">
        <f t="shared" si="7485"/>
        <v>-6.3625899843713285E-3</v>
      </c>
      <c r="H3739" s="27">
        <f t="shared" si="7157"/>
        <v>0.92331655549456815</v>
      </c>
      <c r="I3739" s="27"/>
      <c r="J3739" s="27">
        <v>3701</v>
      </c>
      <c r="K3739" s="27">
        <v>7.0048785286105284</v>
      </c>
      <c r="L3739" s="37">
        <v>4.0200941234827425E-2</v>
      </c>
      <c r="M3739" s="27"/>
      <c r="N3739" s="27"/>
      <c r="O3739" s="27"/>
      <c r="P3739" s="27"/>
      <c r="Q3739" s="27"/>
      <c r="R3739" s="27"/>
      <c r="S3739" s="27"/>
      <c r="T3739" s="27"/>
      <c r="U3739" s="27"/>
      <c r="V3739" s="27"/>
      <c r="W3739" s="27"/>
      <c r="X3739" s="27"/>
      <c r="Y3739" s="27"/>
      <c r="Z3739" s="27"/>
      <c r="AA3739" s="27"/>
      <c r="AB3739" s="27"/>
      <c r="AC3739" s="27"/>
      <c r="AD3739" s="27"/>
      <c r="AE3739" s="27"/>
    </row>
    <row r="3740" spans="1:31" ht="15.75" customHeight="1" x14ac:dyDescent="0.2">
      <c r="A3740" s="22">
        <v>38104</v>
      </c>
      <c r="B3740" s="23">
        <f t="shared" ref="B3740:C3740" si="7486">LN(D3740)</f>
        <v>7.0371154842878436</v>
      </c>
      <c r="C3740" s="23">
        <f t="shared" si="7486"/>
        <v>7.6170218414219653</v>
      </c>
      <c r="D3740" s="24">
        <v>1138.0999999999999</v>
      </c>
      <c r="E3740" s="24">
        <v>2032.5</v>
      </c>
      <c r="F3740" s="27">
        <f t="shared" ref="F3740:G3740" si="7487">LN(D3740/D3739)</f>
        <v>2.2871227422309281E-3</v>
      </c>
      <c r="G3740" s="27">
        <f t="shared" si="7487"/>
        <v>-2.0642885537453955E-3</v>
      </c>
      <c r="H3740" s="27">
        <f t="shared" si="7157"/>
        <v>0.92386704814465082</v>
      </c>
      <c r="I3740" s="27"/>
      <c r="J3740" s="27">
        <v>3702</v>
      </c>
      <c r="K3740" s="27">
        <v>6.9995588045264796</v>
      </c>
      <c r="L3740" s="37">
        <v>3.9663237197963497E-2</v>
      </c>
      <c r="M3740" s="27"/>
      <c r="N3740" s="27"/>
      <c r="O3740" s="27"/>
      <c r="P3740" s="27"/>
      <c r="Q3740" s="27"/>
      <c r="R3740" s="27"/>
      <c r="S3740" s="27"/>
      <c r="T3740" s="27"/>
      <c r="U3740" s="27"/>
      <c r="V3740" s="27"/>
      <c r="W3740" s="27"/>
      <c r="X3740" s="27"/>
      <c r="Y3740" s="27"/>
      <c r="Z3740" s="27"/>
      <c r="AA3740" s="27"/>
      <c r="AB3740" s="27"/>
      <c r="AC3740" s="27"/>
      <c r="AD3740" s="27"/>
      <c r="AE3740" s="27"/>
    </row>
    <row r="3741" spans="1:31" ht="15.75" customHeight="1" x14ac:dyDescent="0.2">
      <c r="A3741" s="22">
        <v>38105</v>
      </c>
      <c r="B3741" s="23">
        <f t="shared" ref="B3741:C3741" si="7488">LN(D3741)</f>
        <v>7.0232245287882513</v>
      </c>
      <c r="C3741" s="23">
        <f t="shared" si="7488"/>
        <v>7.5956386298669836</v>
      </c>
      <c r="D3741" s="24">
        <v>1122.4000000000001</v>
      </c>
      <c r="E3741" s="24">
        <v>1989.5</v>
      </c>
      <c r="F3741" s="27">
        <f t="shared" ref="F3741:G3741" si="7489">LN(D3741/D3740)</f>
        <v>-1.3890955499592737E-2</v>
      </c>
      <c r="G3741" s="27">
        <f t="shared" si="7489"/>
        <v>-2.1383211554982375E-2</v>
      </c>
      <c r="H3741" s="27">
        <f t="shared" si="7157"/>
        <v>0.92463910818138062</v>
      </c>
      <c r="I3741" s="27"/>
      <c r="J3741" s="27">
        <v>3703</v>
      </c>
      <c r="K3741" s="27">
        <v>6.9872961630096189</v>
      </c>
      <c r="L3741" s="37">
        <v>3.717491566847908E-2</v>
      </c>
      <c r="M3741" s="27"/>
      <c r="N3741" s="27"/>
      <c r="O3741" s="27"/>
      <c r="P3741" s="27"/>
      <c r="Q3741" s="27"/>
      <c r="R3741" s="27"/>
      <c r="S3741" s="27"/>
      <c r="T3741" s="27"/>
      <c r="U3741" s="27"/>
      <c r="V3741" s="27"/>
      <c r="W3741" s="27"/>
      <c r="X3741" s="27"/>
      <c r="Y3741" s="27"/>
      <c r="Z3741" s="27"/>
      <c r="AA3741" s="27"/>
      <c r="AB3741" s="27"/>
      <c r="AC3741" s="27"/>
      <c r="AD3741" s="27"/>
      <c r="AE3741" s="27"/>
    </row>
    <row r="3742" spans="1:31" ht="15.75" customHeight="1" x14ac:dyDescent="0.2">
      <c r="A3742" s="22">
        <v>38106</v>
      </c>
      <c r="B3742" s="23">
        <f t="shared" ref="B3742:C3742" si="7490">LN(D3742)</f>
        <v>7.0155328711555685</v>
      </c>
      <c r="C3742" s="23">
        <f t="shared" si="7490"/>
        <v>7.5800362668606978</v>
      </c>
      <c r="D3742" s="24">
        <v>1113.8</v>
      </c>
      <c r="E3742" s="24">
        <v>1958.7</v>
      </c>
      <c r="F3742" s="27">
        <f t="shared" ref="F3742:G3742" si="7491">LN(D3742/D3741)</f>
        <v>-7.6916576326830658E-3</v>
      </c>
      <c r="G3742" s="27">
        <f t="shared" si="7491"/>
        <v>-1.5602363006285784E-2</v>
      </c>
      <c r="H3742" s="27">
        <f t="shared" si="7157"/>
        <v>0.92552761281986307</v>
      </c>
      <c r="I3742" s="27"/>
      <c r="J3742" s="27">
        <v>3704</v>
      </c>
      <c r="K3742" s="27">
        <v>6.9791607911967395</v>
      </c>
      <c r="L3742" s="37">
        <v>2.9977102074000506E-2</v>
      </c>
      <c r="M3742" s="27"/>
      <c r="N3742" s="27"/>
      <c r="O3742" s="27"/>
      <c r="P3742" s="27"/>
      <c r="Q3742" s="27"/>
      <c r="R3742" s="27"/>
      <c r="S3742" s="27"/>
      <c r="T3742" s="27"/>
      <c r="U3742" s="27"/>
      <c r="V3742" s="27"/>
      <c r="W3742" s="27"/>
      <c r="X3742" s="27"/>
      <c r="Y3742" s="27"/>
      <c r="Z3742" s="27"/>
      <c r="AA3742" s="27"/>
      <c r="AB3742" s="27"/>
      <c r="AC3742" s="27"/>
      <c r="AD3742" s="27"/>
      <c r="AE3742" s="27"/>
    </row>
    <row r="3743" spans="1:31" ht="15.75" customHeight="1" x14ac:dyDescent="0.2">
      <c r="A3743" s="22">
        <v>38107</v>
      </c>
      <c r="B3743" s="23">
        <f t="shared" ref="B3743:C3743" si="7492">LN(D3743)</f>
        <v>7.0096798987040625</v>
      </c>
      <c r="C3743" s="23">
        <f t="shared" si="7492"/>
        <v>7.5601325469988705</v>
      </c>
      <c r="D3743" s="24">
        <v>1107.3</v>
      </c>
      <c r="E3743" s="24">
        <v>1920.1</v>
      </c>
      <c r="F3743" s="27">
        <f t="shared" ref="F3743:G3743" si="7493">LN(D3743/D3742)</f>
        <v>-5.8529724515056598E-3</v>
      </c>
      <c r="G3743" s="27">
        <f t="shared" si="7493"/>
        <v>-1.9903719861826756E-2</v>
      </c>
      <c r="H3743" s="27">
        <f t="shared" si="7157"/>
        <v>0.92719007968804468</v>
      </c>
      <c r="I3743" s="27"/>
      <c r="J3743" s="27">
        <v>3705</v>
      </c>
      <c r="K3743" s="27">
        <v>6.9954662546187159</v>
      </c>
      <c r="L3743" s="37">
        <v>2.6064038622266139E-2</v>
      </c>
      <c r="M3743" s="27"/>
      <c r="N3743" s="27"/>
      <c r="O3743" s="27"/>
      <c r="P3743" s="27"/>
      <c r="Q3743" s="27"/>
      <c r="R3743" s="27"/>
      <c r="S3743" s="27"/>
      <c r="T3743" s="27"/>
      <c r="U3743" s="27"/>
      <c r="V3743" s="27"/>
      <c r="W3743" s="27"/>
      <c r="X3743" s="27"/>
      <c r="Y3743" s="27"/>
      <c r="Z3743" s="27"/>
      <c r="AA3743" s="27"/>
      <c r="AB3743" s="27"/>
      <c r="AC3743" s="27"/>
      <c r="AD3743" s="27"/>
      <c r="AE3743" s="27"/>
    </row>
    <row r="3744" spans="1:31" ht="15.75" customHeight="1" x14ac:dyDescent="0.2">
      <c r="A3744" s="22">
        <v>38110</v>
      </c>
      <c r="B3744" s="23">
        <f t="shared" ref="B3744:C3744" si="7494">LN(D3744)</f>
        <v>7.0187598370250486</v>
      </c>
      <c r="C3744" s="23">
        <f t="shared" si="7494"/>
        <v>7.5697729243451617</v>
      </c>
      <c r="D3744" s="24">
        <v>1117.4000000000001</v>
      </c>
      <c r="E3744" s="24">
        <v>1938.7</v>
      </c>
      <c r="F3744" s="27">
        <f t="shared" ref="F3744:G3744" si="7495">LN(D3744/D3743)</f>
        <v>9.0799383209859436E-3</v>
      </c>
      <c r="G3744" s="27">
        <f t="shared" si="7495"/>
        <v>9.6403773462909268E-3</v>
      </c>
      <c r="H3744" s="27">
        <f t="shared" si="7157"/>
        <v>0.92720876929504725</v>
      </c>
      <c r="I3744" s="27"/>
      <c r="J3744" s="27">
        <v>3706</v>
      </c>
      <c r="K3744" s="27">
        <v>6.977305502287737</v>
      </c>
      <c r="L3744" s="37">
        <v>2.9751977768261995E-2</v>
      </c>
      <c r="M3744" s="27"/>
      <c r="N3744" s="27"/>
      <c r="O3744" s="27"/>
      <c r="P3744" s="27"/>
      <c r="Q3744" s="27"/>
      <c r="R3744" s="27"/>
      <c r="S3744" s="27"/>
      <c r="T3744" s="27"/>
      <c r="U3744" s="27"/>
      <c r="V3744" s="27"/>
      <c r="W3744" s="27"/>
      <c r="X3744" s="27"/>
      <c r="Y3744" s="27"/>
      <c r="Z3744" s="27"/>
      <c r="AA3744" s="27"/>
      <c r="AB3744" s="27"/>
      <c r="AC3744" s="27"/>
      <c r="AD3744" s="27"/>
      <c r="AE3744" s="27"/>
    </row>
    <row r="3745" spans="1:31" ht="15.75" customHeight="1" x14ac:dyDescent="0.2">
      <c r="A3745" s="22">
        <v>38111</v>
      </c>
      <c r="B3745" s="23">
        <f t="shared" ref="B3745:C3745" si="7496">LN(D3745)</f>
        <v>7.0206374360388093</v>
      </c>
      <c r="C3745" s="23">
        <f t="shared" si="7496"/>
        <v>7.5757897587270069</v>
      </c>
      <c r="D3745" s="24">
        <v>1119.5</v>
      </c>
      <c r="E3745" s="24">
        <v>1950.4</v>
      </c>
      <c r="F3745" s="27">
        <f t="shared" ref="F3745:G3745" si="7497">LN(D3745/D3744)</f>
        <v>1.8775990137610118E-3</v>
      </c>
      <c r="G3745" s="27">
        <f t="shared" si="7497"/>
        <v>6.0168343818452511E-3</v>
      </c>
      <c r="H3745" s="27">
        <f t="shared" si="7157"/>
        <v>0.92672020470886429</v>
      </c>
      <c r="I3745" s="27"/>
      <c r="J3745" s="27">
        <v>3707</v>
      </c>
      <c r="K3745" s="27">
        <v>6.9788384478556065</v>
      </c>
      <c r="L3745" s="37">
        <v>3.390727831746787E-2</v>
      </c>
      <c r="M3745" s="27"/>
      <c r="N3745" s="27"/>
      <c r="O3745" s="27"/>
      <c r="P3745" s="27"/>
      <c r="Q3745" s="27"/>
      <c r="R3745" s="27"/>
      <c r="S3745" s="27"/>
      <c r="T3745" s="27"/>
      <c r="U3745" s="27"/>
      <c r="V3745" s="27"/>
      <c r="W3745" s="27"/>
      <c r="X3745" s="27"/>
      <c r="Y3745" s="27"/>
      <c r="Z3745" s="27"/>
      <c r="AA3745" s="27"/>
      <c r="AB3745" s="27"/>
      <c r="AC3745" s="27"/>
      <c r="AD3745" s="27"/>
      <c r="AE3745" s="27"/>
    </row>
    <row r="3746" spans="1:31" ht="15.75" customHeight="1" x14ac:dyDescent="0.2">
      <c r="A3746" s="22">
        <v>38112</v>
      </c>
      <c r="B3746" s="23">
        <f t="shared" ref="B3746:C3746" si="7498">LN(D3746)</f>
        <v>7.0224223539602626</v>
      </c>
      <c r="C3746" s="23">
        <f t="shared" si="7498"/>
        <v>7.5792701594149685</v>
      </c>
      <c r="D3746" s="24">
        <v>1121.5</v>
      </c>
      <c r="E3746" s="24">
        <v>1957.2</v>
      </c>
      <c r="F3746" s="27">
        <f t="shared" ref="F3746:G3746" si="7499">LN(D3746/D3745)</f>
        <v>1.7849179214534045E-3</v>
      </c>
      <c r="G3746" s="27">
        <f t="shared" si="7499"/>
        <v>3.4804006879614294E-3</v>
      </c>
      <c r="H3746" s="27">
        <f t="shared" si="7157"/>
        <v>0.92653015478502376</v>
      </c>
      <c r="I3746" s="27"/>
      <c r="J3746" s="27">
        <v>3708</v>
      </c>
      <c r="K3746" s="27">
        <v>6.9923035197677699</v>
      </c>
      <c r="L3746" s="37">
        <v>3.2078571146087143E-2</v>
      </c>
      <c r="M3746" s="27"/>
      <c r="N3746" s="27"/>
      <c r="O3746" s="27"/>
      <c r="P3746" s="27"/>
      <c r="Q3746" s="27"/>
      <c r="R3746" s="27"/>
      <c r="S3746" s="27"/>
      <c r="T3746" s="27"/>
      <c r="U3746" s="27"/>
      <c r="V3746" s="27"/>
      <c r="W3746" s="27"/>
      <c r="X3746" s="27"/>
      <c r="Y3746" s="27"/>
      <c r="Z3746" s="27"/>
      <c r="AA3746" s="27"/>
      <c r="AB3746" s="27"/>
      <c r="AC3746" s="27"/>
      <c r="AD3746" s="27"/>
      <c r="AE3746" s="27"/>
    </row>
    <row r="3747" spans="1:31" ht="15.75" customHeight="1" x14ac:dyDescent="0.2">
      <c r="A3747" s="22">
        <v>38113</v>
      </c>
      <c r="B3747" s="23">
        <f t="shared" ref="B3747:C3747" si="7500">LN(D3747)</f>
        <v>7.015622649851144</v>
      </c>
      <c r="C3747" s="23">
        <f t="shared" si="7500"/>
        <v>7.5692569817065367</v>
      </c>
      <c r="D3747" s="24">
        <v>1113.9000000000001</v>
      </c>
      <c r="E3747" s="24">
        <v>1937.7</v>
      </c>
      <c r="F3747" s="27">
        <f t="shared" ref="F3747:G3747" si="7501">LN(D3747/D3746)</f>
        <v>-6.7997041091188235E-3</v>
      </c>
      <c r="G3747" s="27">
        <f t="shared" si="7501"/>
        <v>-1.0013177708431787E-2</v>
      </c>
      <c r="H3747" s="27">
        <f t="shared" si="7157"/>
        <v>0.92685750619995833</v>
      </c>
      <c r="I3747" s="27"/>
      <c r="J3747" s="27">
        <v>3709</v>
      </c>
      <c r="K3747" s="27">
        <v>6.9866181090588535</v>
      </c>
      <c r="L3747" s="37">
        <v>3.6517320963356248E-2</v>
      </c>
      <c r="M3747" s="27"/>
      <c r="N3747" s="27"/>
      <c r="O3747" s="27"/>
      <c r="P3747" s="27"/>
      <c r="Q3747" s="27"/>
      <c r="R3747" s="27"/>
      <c r="S3747" s="27"/>
      <c r="T3747" s="27"/>
      <c r="U3747" s="27"/>
      <c r="V3747" s="27"/>
      <c r="W3747" s="27"/>
      <c r="X3747" s="27"/>
      <c r="Y3747" s="27"/>
      <c r="Z3747" s="27"/>
      <c r="AA3747" s="27"/>
      <c r="AB3747" s="27"/>
      <c r="AC3747" s="27"/>
      <c r="AD3747" s="27"/>
      <c r="AE3747" s="27"/>
    </row>
    <row r="3748" spans="1:31" ht="15.75" customHeight="1" x14ac:dyDescent="0.2">
      <c r="A3748" s="22">
        <v>38114</v>
      </c>
      <c r="B3748" s="23">
        <f t="shared" ref="B3748:C3748" si="7502">LN(D3748)</f>
        <v>7.0018829417068353</v>
      </c>
      <c r="C3748" s="23">
        <f t="shared" si="7502"/>
        <v>7.5589861164407912</v>
      </c>
      <c r="D3748" s="24">
        <v>1098.7</v>
      </c>
      <c r="E3748" s="24">
        <v>1917.9</v>
      </c>
      <c r="F3748" s="27">
        <f t="shared" ref="F3748:G3748" si="7503">LN(D3748/D3747)</f>
        <v>-1.3739708144308863E-2</v>
      </c>
      <c r="G3748" s="27">
        <f t="shared" si="7503"/>
        <v>-1.0270865265745822E-2</v>
      </c>
      <c r="H3748" s="27">
        <f t="shared" si="7157"/>
        <v>0.92629921974294194</v>
      </c>
      <c r="I3748" s="27"/>
      <c r="J3748" s="27">
        <v>3710</v>
      </c>
      <c r="K3748" s="27">
        <v>6.9777899146449052</v>
      </c>
      <c r="L3748" s="37">
        <v>3.4055072861613134E-2</v>
      </c>
      <c r="M3748" s="27"/>
      <c r="N3748" s="27"/>
      <c r="O3748" s="27"/>
      <c r="P3748" s="27"/>
      <c r="Q3748" s="27"/>
      <c r="R3748" s="27"/>
      <c r="S3748" s="27"/>
      <c r="T3748" s="27"/>
      <c r="U3748" s="27"/>
      <c r="V3748" s="27"/>
      <c r="W3748" s="27"/>
      <c r="X3748" s="27"/>
      <c r="Y3748" s="27"/>
      <c r="Z3748" s="27"/>
      <c r="AA3748" s="27"/>
      <c r="AB3748" s="27"/>
      <c r="AC3748" s="27"/>
      <c r="AD3748" s="27"/>
      <c r="AE3748" s="27"/>
    </row>
    <row r="3749" spans="1:31" ht="15.75" customHeight="1" x14ac:dyDescent="0.2">
      <c r="A3749" s="22">
        <v>38117</v>
      </c>
      <c r="B3749" s="23">
        <f t="shared" ref="B3749:C3749" si="7504">LN(D3749)</f>
        <v>6.9912688792099544</v>
      </c>
      <c r="C3749" s="23">
        <f t="shared" si="7504"/>
        <v>7.5475016828149668</v>
      </c>
      <c r="D3749" s="24">
        <v>1087.0999999999999</v>
      </c>
      <c r="E3749" s="24">
        <v>1896</v>
      </c>
      <c r="F3749" s="27">
        <f t="shared" ref="F3749:G3749" si="7505">LN(D3749/D3748)</f>
        <v>-1.0614062496880733E-2</v>
      </c>
      <c r="G3749" s="27">
        <f t="shared" si="7505"/>
        <v>-1.148443362582377E-2</v>
      </c>
      <c r="H3749" s="27">
        <f t="shared" si="7157"/>
        <v>0.92630239422516347</v>
      </c>
      <c r="I3749" s="27"/>
      <c r="J3749" s="27">
        <v>3711</v>
      </c>
      <c r="K3749" s="27">
        <v>6.9653838151945102</v>
      </c>
      <c r="L3749" s="37">
        <v>3.3491057155110582E-2</v>
      </c>
      <c r="M3749" s="27"/>
      <c r="N3749" s="27"/>
      <c r="O3749" s="27"/>
      <c r="P3749" s="27"/>
      <c r="Q3749" s="27"/>
      <c r="R3749" s="27"/>
      <c r="S3749" s="27"/>
      <c r="T3749" s="27"/>
      <c r="U3749" s="27"/>
      <c r="V3749" s="27"/>
      <c r="W3749" s="27"/>
      <c r="X3749" s="27"/>
      <c r="Y3749" s="27"/>
      <c r="Z3749" s="27"/>
      <c r="AA3749" s="27"/>
      <c r="AB3749" s="27"/>
      <c r="AC3749" s="27"/>
      <c r="AD3749" s="27"/>
      <c r="AE3749" s="27"/>
    </row>
    <row r="3750" spans="1:31" ht="15.75" customHeight="1" x14ac:dyDescent="0.2">
      <c r="A3750" s="22">
        <v>38118</v>
      </c>
      <c r="B3750" s="23">
        <f t="shared" ref="B3750:C3750" si="7506">LN(D3750)</f>
        <v>6.9988748723496208</v>
      </c>
      <c r="C3750" s="23">
        <f t="shared" si="7506"/>
        <v>7.5659486302785535</v>
      </c>
      <c r="D3750" s="24">
        <v>1095.4000000000001</v>
      </c>
      <c r="E3750" s="24">
        <v>1931.3</v>
      </c>
      <c r="F3750" s="27">
        <f t="shared" ref="F3750:G3750" si="7507">LN(D3750/D3749)</f>
        <v>7.6059931396665155E-3</v>
      </c>
      <c r="G3750" s="27">
        <f t="shared" si="7507"/>
        <v>1.8446947463586508E-2</v>
      </c>
      <c r="H3750" s="27">
        <f t="shared" si="7157"/>
        <v>0.92504921912111171</v>
      </c>
      <c r="I3750" s="27"/>
      <c r="J3750" s="27">
        <v>3712</v>
      </c>
      <c r="K3750" s="27">
        <v>6.9620557803514584</v>
      </c>
      <c r="L3750" s="37">
        <v>3.5448790774286643E-2</v>
      </c>
      <c r="M3750" s="27"/>
      <c r="N3750" s="27"/>
      <c r="O3750" s="27"/>
      <c r="P3750" s="27"/>
      <c r="Q3750" s="27"/>
      <c r="R3750" s="27"/>
      <c r="S3750" s="27"/>
      <c r="T3750" s="27"/>
      <c r="U3750" s="27"/>
      <c r="V3750" s="27"/>
      <c r="W3750" s="27"/>
      <c r="X3750" s="27"/>
      <c r="Y3750" s="27"/>
      <c r="Z3750" s="27"/>
      <c r="AA3750" s="27"/>
      <c r="AB3750" s="27"/>
      <c r="AC3750" s="27"/>
      <c r="AD3750" s="27"/>
      <c r="AE3750" s="27"/>
    </row>
    <row r="3751" spans="1:31" ht="15.75" customHeight="1" x14ac:dyDescent="0.2">
      <c r="A3751" s="22">
        <v>38119</v>
      </c>
      <c r="B3751" s="23">
        <f t="shared" ref="B3751:C3751" si="7508">LN(D3751)</f>
        <v>7.0005167590634478</v>
      </c>
      <c r="C3751" s="23">
        <f t="shared" si="7508"/>
        <v>7.5629409532549632</v>
      </c>
      <c r="D3751" s="24">
        <v>1097.2</v>
      </c>
      <c r="E3751" s="24">
        <v>1925.5</v>
      </c>
      <c r="F3751" s="27">
        <f t="shared" ref="F3751:G3751" si="7509">LN(D3751/D3750)</f>
        <v>1.6418867138272531E-3</v>
      </c>
      <c r="G3751" s="27">
        <f t="shared" si="7509"/>
        <v>-3.0076770235901162E-3</v>
      </c>
      <c r="H3751" s="27">
        <f t="shared" si="7157"/>
        <v>0.9256341947308927</v>
      </c>
      <c r="I3751" s="27"/>
      <c r="J3751" s="27">
        <v>3713</v>
      </c>
      <c r="K3751" s="27">
        <v>6.96517879004465</v>
      </c>
      <c r="L3751" s="37">
        <v>2.9946135074394142E-2</v>
      </c>
      <c r="M3751" s="27"/>
      <c r="N3751" s="27"/>
      <c r="O3751" s="27"/>
      <c r="P3751" s="27"/>
      <c r="Q3751" s="27"/>
      <c r="R3751" s="27"/>
      <c r="S3751" s="27"/>
      <c r="T3751" s="27"/>
      <c r="U3751" s="27"/>
      <c r="V3751" s="27"/>
      <c r="W3751" s="27"/>
      <c r="X3751" s="27"/>
      <c r="Y3751" s="27"/>
      <c r="Z3751" s="27"/>
      <c r="AA3751" s="27"/>
      <c r="AB3751" s="27"/>
      <c r="AC3751" s="27"/>
      <c r="AD3751" s="27"/>
      <c r="AE3751" s="27"/>
    </row>
    <row r="3752" spans="1:31" ht="15.75" customHeight="1" x14ac:dyDescent="0.2">
      <c r="A3752" s="22">
        <v>38120</v>
      </c>
      <c r="B3752" s="23">
        <f t="shared" ref="B3752:C3752" si="7510">LN(D3752)</f>
        <v>6.9997873644286308</v>
      </c>
      <c r="C3752" s="23">
        <f t="shared" si="7510"/>
        <v>7.5632005923580712</v>
      </c>
      <c r="D3752" s="24">
        <v>1096.4000000000001</v>
      </c>
      <c r="E3752" s="24">
        <v>1926</v>
      </c>
      <c r="F3752" s="27">
        <f t="shared" ref="F3752:G3752" si="7511">LN(D3752/D3751)</f>
        <v>-7.2939463481743935E-4</v>
      </c>
      <c r="G3752" s="27">
        <f t="shared" si="7511"/>
        <v>2.5963910310731141E-4</v>
      </c>
      <c r="H3752" s="27">
        <f t="shared" si="7157"/>
        <v>0.925505978447971</v>
      </c>
      <c r="I3752" s="27"/>
      <c r="J3752" s="27">
        <v>3714</v>
      </c>
      <c r="K3752" s="27">
        <v>6.9884912983917857</v>
      </c>
      <c r="L3752" s="37">
        <v>2.2812856218910049E-2</v>
      </c>
      <c r="M3752" s="27"/>
      <c r="N3752" s="27"/>
      <c r="O3752" s="27"/>
      <c r="P3752" s="27"/>
      <c r="Q3752" s="27"/>
      <c r="R3752" s="27"/>
      <c r="S3752" s="27"/>
      <c r="T3752" s="27"/>
      <c r="U3752" s="27"/>
      <c r="V3752" s="27"/>
      <c r="W3752" s="27"/>
      <c r="X3752" s="27"/>
      <c r="Y3752" s="27"/>
      <c r="Z3752" s="27"/>
      <c r="AA3752" s="27"/>
      <c r="AB3752" s="27"/>
      <c r="AC3752" s="27"/>
      <c r="AD3752" s="27"/>
      <c r="AE3752" s="27"/>
    </row>
    <row r="3753" spans="1:31" ht="15.75" customHeight="1" x14ac:dyDescent="0.2">
      <c r="A3753" s="22">
        <v>38121</v>
      </c>
      <c r="B3753" s="23">
        <f t="shared" ref="B3753:C3753" si="7512">LN(D3753)</f>
        <v>6.9991487074113481</v>
      </c>
      <c r="C3753" s="23">
        <f t="shared" si="7512"/>
        <v>7.5518172518515909</v>
      </c>
      <c r="D3753" s="24">
        <v>1095.7</v>
      </c>
      <c r="E3753" s="24">
        <v>1904.2</v>
      </c>
      <c r="F3753" s="27">
        <f t="shared" ref="F3753:G3753" si="7513">LN(D3753/D3752)</f>
        <v>-6.3865701728314653E-4</v>
      </c>
      <c r="G3753" s="27">
        <f t="shared" si="7513"/>
        <v>-1.1383340506479834E-2</v>
      </c>
      <c r="H3753" s="27">
        <f t="shared" si="7157"/>
        <v>0.92681648323723187</v>
      </c>
      <c r="I3753" s="27"/>
      <c r="J3753" s="27">
        <v>3715</v>
      </c>
      <c r="K3753" s="27">
        <v>6.9856598557672633</v>
      </c>
      <c r="L3753" s="37">
        <v>2.465201153996599E-2</v>
      </c>
      <c r="M3753" s="27"/>
      <c r="N3753" s="27"/>
      <c r="O3753" s="27"/>
      <c r="P3753" s="27"/>
      <c r="Q3753" s="27"/>
      <c r="R3753" s="27"/>
      <c r="S3753" s="27"/>
      <c r="T3753" s="27"/>
      <c r="U3753" s="27"/>
      <c r="V3753" s="27"/>
      <c r="W3753" s="27"/>
      <c r="X3753" s="27"/>
      <c r="Y3753" s="27"/>
      <c r="Z3753" s="27"/>
      <c r="AA3753" s="27"/>
      <c r="AB3753" s="27"/>
      <c r="AC3753" s="27"/>
      <c r="AD3753" s="27"/>
      <c r="AE3753" s="27"/>
    </row>
    <row r="3754" spans="1:31" ht="15.75" customHeight="1" x14ac:dyDescent="0.2">
      <c r="A3754" s="22">
        <v>38124</v>
      </c>
      <c r="B3754" s="23">
        <f t="shared" ref="B3754:C3754" si="7514">LN(D3754)</f>
        <v>6.9885054286672457</v>
      </c>
      <c r="C3754" s="23">
        <f t="shared" si="7514"/>
        <v>7.5372169078559494</v>
      </c>
      <c r="D3754" s="24">
        <v>1084.0999999999999</v>
      </c>
      <c r="E3754" s="24">
        <v>1876.6</v>
      </c>
      <c r="F3754" s="27">
        <f t="shared" ref="F3754:G3754" si="7515">LN(D3754/D3753)</f>
        <v>-1.0643278744101708E-2</v>
      </c>
      <c r="G3754" s="27">
        <f t="shared" si="7515"/>
        <v>-1.4600343995641788E-2</v>
      </c>
      <c r="H3754" s="27">
        <f t="shared" si="7157"/>
        <v>0.92719972293529351</v>
      </c>
      <c r="I3754" s="27"/>
      <c r="J3754" s="27">
        <v>3716</v>
      </c>
      <c r="K3754" s="27">
        <v>6.9985376705513938</v>
      </c>
      <c r="L3754" s="37">
        <v>2.4686858236857567E-2</v>
      </c>
      <c r="M3754" s="27"/>
      <c r="N3754" s="27"/>
      <c r="O3754" s="27"/>
      <c r="P3754" s="27"/>
      <c r="Q3754" s="27"/>
      <c r="R3754" s="27"/>
      <c r="S3754" s="27"/>
      <c r="T3754" s="27"/>
      <c r="U3754" s="27"/>
      <c r="V3754" s="27"/>
      <c r="W3754" s="27"/>
      <c r="X3754" s="27"/>
      <c r="Y3754" s="27"/>
      <c r="Z3754" s="27"/>
      <c r="AA3754" s="27"/>
      <c r="AB3754" s="27"/>
      <c r="AC3754" s="27"/>
      <c r="AD3754" s="27"/>
      <c r="AE3754" s="27"/>
    </row>
    <row r="3755" spans="1:31" ht="15.75" customHeight="1" x14ac:dyDescent="0.2">
      <c r="A3755" s="22">
        <v>38125</v>
      </c>
      <c r="B3755" s="23">
        <f t="shared" ref="B3755:C3755" si="7516">LN(D3755)</f>
        <v>6.9952165547521314</v>
      </c>
      <c r="C3755" s="23">
        <f t="shared" si="7516"/>
        <v>7.5484505995396578</v>
      </c>
      <c r="D3755" s="24">
        <v>1091.4000000000001</v>
      </c>
      <c r="E3755" s="24">
        <v>1897.8</v>
      </c>
      <c r="F3755" s="27">
        <f t="shared" ref="F3755:G3755" si="7517">LN(D3755/D3754)</f>
        <v>6.7111260848857464E-3</v>
      </c>
      <c r="G3755" s="27">
        <f t="shared" si="7517"/>
        <v>1.1233691683708949E-2</v>
      </c>
      <c r="H3755" s="27">
        <f t="shared" si="7157"/>
        <v>0.92670892688609963</v>
      </c>
      <c r="I3755" s="27"/>
      <c r="J3755" s="27">
        <v>3717</v>
      </c>
      <c r="K3755" s="27">
        <v>7.0017145177918225</v>
      </c>
      <c r="L3755" s="37">
        <v>2.559999624795406E-2</v>
      </c>
      <c r="M3755" s="27"/>
      <c r="N3755" s="27"/>
      <c r="O3755" s="27"/>
      <c r="P3755" s="27"/>
      <c r="Q3755" s="27"/>
      <c r="R3755" s="27"/>
      <c r="S3755" s="27"/>
      <c r="T3755" s="27"/>
      <c r="U3755" s="27"/>
      <c r="V3755" s="27"/>
      <c r="W3755" s="27"/>
      <c r="X3755" s="27"/>
      <c r="Y3755" s="27"/>
      <c r="Z3755" s="27"/>
      <c r="AA3755" s="27"/>
      <c r="AB3755" s="27"/>
      <c r="AC3755" s="27"/>
      <c r="AD3755" s="27"/>
      <c r="AE3755" s="27"/>
    </row>
    <row r="3756" spans="1:31" ht="15.75" customHeight="1" x14ac:dyDescent="0.2">
      <c r="A3756" s="22">
        <v>38126</v>
      </c>
      <c r="B3756" s="23">
        <f t="shared" ref="B3756:C3756" si="7518">LN(D3756)</f>
        <v>6.9926477460000998</v>
      </c>
      <c r="C3756" s="23">
        <f t="shared" si="7518"/>
        <v>7.5486086648209483</v>
      </c>
      <c r="D3756" s="24">
        <v>1088.5999999999999</v>
      </c>
      <c r="E3756" s="24">
        <v>1898.1</v>
      </c>
      <c r="F3756" s="27">
        <f t="shared" ref="F3756:G3756" si="7519">LN(D3756/D3755)</f>
        <v>-2.568808752032096E-3</v>
      </c>
      <c r="G3756" s="27">
        <f t="shared" si="7519"/>
        <v>1.5806528129010748E-4</v>
      </c>
      <c r="H3756" s="27">
        <f t="shared" si="7157"/>
        <v>0.92634921963675065</v>
      </c>
      <c r="I3756" s="27"/>
      <c r="J3756" s="27">
        <v>3718</v>
      </c>
      <c r="K3756" s="27">
        <v>6.9992054857450858</v>
      </c>
      <c r="L3756" s="37">
        <v>2.7398927075432233E-2</v>
      </c>
      <c r="M3756" s="27"/>
      <c r="N3756" s="27"/>
      <c r="O3756" s="27"/>
      <c r="P3756" s="27"/>
      <c r="Q3756" s="27"/>
      <c r="R3756" s="27"/>
      <c r="S3756" s="27"/>
      <c r="T3756" s="27"/>
      <c r="U3756" s="27"/>
      <c r="V3756" s="27"/>
      <c r="W3756" s="27"/>
      <c r="X3756" s="27"/>
      <c r="Y3756" s="27"/>
      <c r="Z3756" s="27"/>
      <c r="AA3756" s="27"/>
      <c r="AB3756" s="27"/>
      <c r="AC3756" s="27"/>
      <c r="AD3756" s="27"/>
      <c r="AE3756" s="27"/>
    </row>
    <row r="3757" spans="1:31" ht="15.75" customHeight="1" x14ac:dyDescent="0.2">
      <c r="A3757" s="22">
        <v>38127</v>
      </c>
      <c r="B3757" s="23">
        <f t="shared" ref="B3757:C3757" si="7520">LN(D3757)</f>
        <v>6.9931069460816406</v>
      </c>
      <c r="C3757" s="23">
        <f t="shared" si="7520"/>
        <v>7.5477653611289535</v>
      </c>
      <c r="D3757" s="24">
        <v>1089.0999999999999</v>
      </c>
      <c r="E3757" s="24">
        <v>1896.5</v>
      </c>
      <c r="F3757" s="27">
        <f t="shared" ref="F3757:G3757" si="7521">LN(D3757/D3756)</f>
        <v>4.5920008154111066E-4</v>
      </c>
      <c r="G3757" s="27">
        <f t="shared" si="7521"/>
        <v>-8.4330369199461265E-4</v>
      </c>
      <c r="H3757" s="27">
        <f t="shared" si="7157"/>
        <v>0.92651355884699227</v>
      </c>
      <c r="I3757" s="27"/>
      <c r="J3757" s="27">
        <v>3719</v>
      </c>
      <c r="K3757" s="27">
        <v>7.0073306175330199</v>
      </c>
      <c r="L3757" s="37">
        <v>2.4498976551043938E-2</v>
      </c>
      <c r="M3757" s="27"/>
      <c r="N3757" s="27"/>
      <c r="O3757" s="27"/>
      <c r="P3757" s="27"/>
      <c r="Q3757" s="27"/>
      <c r="R3757" s="27"/>
      <c r="S3757" s="27"/>
      <c r="T3757" s="27"/>
      <c r="U3757" s="27"/>
      <c r="V3757" s="27"/>
      <c r="W3757" s="27"/>
      <c r="X3757" s="27"/>
      <c r="Y3757" s="27"/>
      <c r="Z3757" s="27"/>
      <c r="AA3757" s="27"/>
      <c r="AB3757" s="27"/>
      <c r="AC3757" s="27"/>
      <c r="AD3757" s="27"/>
      <c r="AE3757" s="27"/>
    </row>
    <row r="3758" spans="1:31" ht="15.75" customHeight="1" x14ac:dyDescent="0.2">
      <c r="A3758" s="22">
        <v>38128</v>
      </c>
      <c r="B3758" s="23">
        <f t="shared" ref="B3758:C3758" si="7522">LN(D3758)</f>
        <v>6.9971388401168229</v>
      </c>
      <c r="C3758" s="23">
        <f t="shared" si="7522"/>
        <v>7.5559050936113463</v>
      </c>
      <c r="D3758" s="24">
        <v>1093.5</v>
      </c>
      <c r="E3758" s="24">
        <v>1912</v>
      </c>
      <c r="F3758" s="27">
        <f t="shared" ref="F3758:G3758" si="7523">LN(D3758/D3757)</f>
        <v>4.0318940351819115E-3</v>
      </c>
      <c r="G3758" s="27">
        <f t="shared" si="7523"/>
        <v>8.1397324823929782E-3</v>
      </c>
      <c r="H3758" s="27">
        <f t="shared" si="7157"/>
        <v>0.92604906406686205</v>
      </c>
      <c r="I3758" s="27"/>
      <c r="J3758" s="27">
        <v>3720</v>
      </c>
      <c r="K3758" s="27">
        <v>7.0235226005477776</v>
      </c>
      <c r="L3758" s="37">
        <v>1.6838642982381025E-2</v>
      </c>
      <c r="M3758" s="27"/>
      <c r="N3758" s="27"/>
      <c r="O3758" s="27"/>
      <c r="P3758" s="27"/>
      <c r="Q3758" s="27"/>
      <c r="R3758" s="27"/>
      <c r="S3758" s="27"/>
      <c r="T3758" s="27"/>
      <c r="U3758" s="27"/>
      <c r="V3758" s="27"/>
      <c r="W3758" s="27"/>
      <c r="X3758" s="27"/>
      <c r="Y3758" s="27"/>
      <c r="Z3758" s="27"/>
      <c r="AA3758" s="27"/>
      <c r="AB3758" s="27"/>
      <c r="AC3758" s="27"/>
      <c r="AD3758" s="27"/>
      <c r="AE3758" s="27"/>
    </row>
    <row r="3759" spans="1:31" ht="15.75" customHeight="1" x14ac:dyDescent="0.2">
      <c r="A3759" s="22">
        <v>38131</v>
      </c>
      <c r="B3759" s="23">
        <f t="shared" ref="B3759:C3759" si="7524">LN(D3759)</f>
        <v>6.9988748723496208</v>
      </c>
      <c r="C3759" s="23">
        <f t="shared" si="7524"/>
        <v>7.5615897421565412</v>
      </c>
      <c r="D3759" s="24">
        <v>1095.4000000000001</v>
      </c>
      <c r="E3759" s="24">
        <v>1922.9</v>
      </c>
      <c r="F3759" s="27">
        <f t="shared" ref="F3759:G3759" si="7525">LN(D3759/D3758)</f>
        <v>1.7360322327985263E-3</v>
      </c>
      <c r="G3759" s="27">
        <f t="shared" si="7525"/>
        <v>5.6846485451949175E-3</v>
      </c>
      <c r="H3759" s="27">
        <f t="shared" si="7157"/>
        <v>0.92558246493197927</v>
      </c>
      <c r="I3759" s="27"/>
      <c r="J3759" s="27">
        <v>3721</v>
      </c>
      <c r="K3759" s="27">
        <v>7.0318526225810025</v>
      </c>
      <c r="L3759" s="37">
        <v>1.6099286894418086E-2</v>
      </c>
      <c r="M3759" s="27"/>
      <c r="N3759" s="27"/>
      <c r="O3759" s="27"/>
      <c r="P3759" s="27"/>
      <c r="Q3759" s="27"/>
      <c r="R3759" s="27"/>
      <c r="S3759" s="27"/>
      <c r="T3759" s="27"/>
      <c r="U3759" s="27"/>
      <c r="V3759" s="27"/>
      <c r="W3759" s="27"/>
      <c r="X3759" s="27"/>
      <c r="Y3759" s="27"/>
      <c r="Z3759" s="27"/>
      <c r="AA3759" s="27"/>
      <c r="AB3759" s="27"/>
      <c r="AC3759" s="27"/>
      <c r="AD3759" s="27"/>
      <c r="AE3759" s="27"/>
    </row>
    <row r="3760" spans="1:31" ht="15.75" customHeight="1" x14ac:dyDescent="0.2">
      <c r="A3760" s="22">
        <v>38132</v>
      </c>
      <c r="B3760" s="23">
        <f t="shared" ref="B3760:C3760" si="7526">LN(D3760)</f>
        <v>7.014814351275545</v>
      </c>
      <c r="C3760" s="23">
        <f t="shared" si="7526"/>
        <v>7.5830439412407689</v>
      </c>
      <c r="D3760" s="24">
        <v>1113</v>
      </c>
      <c r="E3760" s="24">
        <v>1964.6</v>
      </c>
      <c r="F3760" s="27">
        <f t="shared" ref="F3760:G3760" si="7527">LN(D3760/D3759)</f>
        <v>1.5939478925923733E-2</v>
      </c>
      <c r="G3760" s="27">
        <f t="shared" si="7527"/>
        <v>2.1454199084227698E-2</v>
      </c>
      <c r="H3760" s="27">
        <f t="shared" si="7157"/>
        <v>0.92506576588922573</v>
      </c>
      <c r="I3760" s="27"/>
      <c r="J3760" s="27">
        <v>3722</v>
      </c>
      <c r="K3760" s="27">
        <v>7.0245877195563473</v>
      </c>
      <c r="L3760" s="37">
        <v>2.1275961543419264E-2</v>
      </c>
      <c r="M3760" s="27"/>
      <c r="N3760" s="27"/>
      <c r="O3760" s="27"/>
      <c r="P3760" s="27"/>
      <c r="Q3760" s="27"/>
      <c r="R3760" s="27"/>
      <c r="S3760" s="27"/>
      <c r="T3760" s="27"/>
      <c r="U3760" s="27"/>
      <c r="V3760" s="27"/>
      <c r="W3760" s="27"/>
      <c r="X3760" s="27"/>
      <c r="Y3760" s="27"/>
      <c r="Z3760" s="27"/>
      <c r="AA3760" s="27"/>
      <c r="AB3760" s="27"/>
      <c r="AC3760" s="27"/>
      <c r="AD3760" s="27"/>
      <c r="AE3760" s="27"/>
    </row>
    <row r="3761" spans="1:31" ht="15.75" customHeight="1" x14ac:dyDescent="0.2">
      <c r="A3761" s="22">
        <v>38133</v>
      </c>
      <c r="B3761" s="23">
        <f t="shared" ref="B3761:C3761" si="7528">LN(D3761)</f>
        <v>7.0165199937735263</v>
      </c>
      <c r="C3761" s="23">
        <f t="shared" si="7528"/>
        <v>7.5888804843147568</v>
      </c>
      <c r="D3761" s="24">
        <v>1114.9000000000001</v>
      </c>
      <c r="E3761" s="24">
        <v>1976.1</v>
      </c>
      <c r="F3761" s="27">
        <f t="shared" ref="F3761:G3761" si="7529">LN(D3761/D3760)</f>
        <v>1.7056424979811394E-3</v>
      </c>
      <c r="G3761" s="27">
        <f t="shared" si="7529"/>
        <v>5.8365430739876663E-3</v>
      </c>
      <c r="H3761" s="27">
        <f t="shared" si="7157"/>
        <v>0.92457906120352984</v>
      </c>
      <c r="I3761" s="27"/>
      <c r="J3761" s="27">
        <v>3723</v>
      </c>
      <c r="K3761" s="27">
        <v>7.0208916421661103</v>
      </c>
      <c r="L3761" s="37">
        <v>1.8330399558332822E-2</v>
      </c>
      <c r="M3761" s="27"/>
      <c r="N3761" s="27"/>
      <c r="O3761" s="27"/>
      <c r="P3761" s="27"/>
      <c r="Q3761" s="27"/>
      <c r="R3761" s="27"/>
      <c r="S3761" s="27"/>
      <c r="T3761" s="27"/>
      <c r="U3761" s="27"/>
      <c r="V3761" s="27"/>
      <c r="W3761" s="27"/>
      <c r="X3761" s="27"/>
      <c r="Y3761" s="27"/>
      <c r="Z3761" s="27"/>
      <c r="AA3761" s="27"/>
      <c r="AB3761" s="27"/>
      <c r="AC3761" s="27"/>
      <c r="AD3761" s="27"/>
      <c r="AE3761" s="27"/>
    </row>
    <row r="3762" spans="1:31" ht="15.75" customHeight="1" x14ac:dyDescent="0.2">
      <c r="A3762" s="22">
        <v>38134</v>
      </c>
      <c r="B3762" s="23">
        <f t="shared" ref="B3762:C3762" si="7530">LN(D3762)</f>
        <v>7.0221548192906331</v>
      </c>
      <c r="C3762" s="23">
        <f t="shared" si="7530"/>
        <v>7.5931222722231198</v>
      </c>
      <c r="D3762" s="24">
        <v>1121.2</v>
      </c>
      <c r="E3762" s="24">
        <v>1984.5</v>
      </c>
      <c r="F3762" s="27">
        <f t="shared" ref="F3762:G3762" si="7531">LN(D3762/D3761)</f>
        <v>5.6348255171072897E-3</v>
      </c>
      <c r="G3762" s="27">
        <f t="shared" si="7531"/>
        <v>4.2417879083631238E-3</v>
      </c>
      <c r="H3762" s="27">
        <f t="shared" si="7157"/>
        <v>0.92480465446721716</v>
      </c>
      <c r="I3762" s="27"/>
      <c r="J3762" s="27">
        <v>3724</v>
      </c>
      <c r="K3762" s="27">
        <v>7.0218840559626132</v>
      </c>
      <c r="L3762" s="37">
        <v>1.6285261741456836E-2</v>
      </c>
      <c r="M3762" s="27"/>
      <c r="N3762" s="27"/>
      <c r="O3762" s="27"/>
      <c r="P3762" s="27"/>
      <c r="Q3762" s="27"/>
      <c r="R3762" s="27"/>
      <c r="S3762" s="27"/>
      <c r="T3762" s="27"/>
      <c r="U3762" s="27"/>
      <c r="V3762" s="27"/>
      <c r="W3762" s="27"/>
      <c r="X3762" s="27"/>
      <c r="Y3762" s="27"/>
      <c r="Z3762" s="27"/>
      <c r="AA3762" s="27"/>
      <c r="AB3762" s="27"/>
      <c r="AC3762" s="27"/>
      <c r="AD3762" s="27"/>
      <c r="AE3762" s="27"/>
    </row>
    <row r="3763" spans="1:31" ht="15.75" customHeight="1" x14ac:dyDescent="0.2">
      <c r="A3763" s="22">
        <v>38135</v>
      </c>
      <c r="B3763" s="23">
        <f t="shared" ref="B3763:C3763" si="7532">LN(D3763)</f>
        <v>7.0216195351311841</v>
      </c>
      <c r="C3763" s="23">
        <f t="shared" si="7532"/>
        <v>7.5942302497740179</v>
      </c>
      <c r="D3763" s="24">
        <v>1120.5999999999999</v>
      </c>
      <c r="E3763" s="24">
        <v>1986.7</v>
      </c>
      <c r="F3763" s="27">
        <f t="shared" ref="F3763:G3763" si="7533">LN(D3763/D3762)</f>
        <v>-5.3528415944917101E-4</v>
      </c>
      <c r="G3763" s="27">
        <f t="shared" si="7533"/>
        <v>1.1079775508978664E-3</v>
      </c>
      <c r="H3763" s="27">
        <f t="shared" si="7157"/>
        <v>0.92459924234455848</v>
      </c>
      <c r="I3763" s="27"/>
      <c r="J3763" s="27">
        <v>3725</v>
      </c>
      <c r="K3763" s="27">
        <v>7.0218840559626132</v>
      </c>
      <c r="L3763" s="37">
        <v>1.6285261741456836E-2</v>
      </c>
      <c r="M3763" s="27"/>
      <c r="N3763" s="27"/>
      <c r="O3763" s="27"/>
      <c r="P3763" s="27"/>
      <c r="Q3763" s="27"/>
      <c r="R3763" s="27"/>
      <c r="S3763" s="27"/>
      <c r="T3763" s="27"/>
      <c r="U3763" s="27"/>
      <c r="V3763" s="27"/>
      <c r="W3763" s="27"/>
      <c r="X3763" s="27"/>
      <c r="Y3763" s="27"/>
      <c r="Z3763" s="27"/>
      <c r="AA3763" s="27"/>
      <c r="AB3763" s="27"/>
      <c r="AC3763" s="27"/>
      <c r="AD3763" s="27"/>
      <c r="AE3763" s="27"/>
    </row>
    <row r="3764" spans="1:31" ht="15.75" customHeight="1" x14ac:dyDescent="0.2">
      <c r="A3764" s="22">
        <v>38138</v>
      </c>
      <c r="B3764" s="23">
        <f t="shared" ref="B3764:C3764" si="7534">LN(D3764)</f>
        <v>7.0216195351311841</v>
      </c>
      <c r="C3764" s="23">
        <f t="shared" si="7534"/>
        <v>7.5942302497740179</v>
      </c>
      <c r="D3764" s="24">
        <v>1120.5999999999999</v>
      </c>
      <c r="E3764" s="24">
        <v>1986.7</v>
      </c>
      <c r="F3764" s="27">
        <f t="shared" ref="F3764:G3764" si="7535">LN(D3764/D3763)</f>
        <v>0</v>
      </c>
      <c r="G3764" s="27">
        <f t="shared" si="7535"/>
        <v>0</v>
      </c>
      <c r="H3764" s="27">
        <f t="shared" si="7157"/>
        <v>0.92459924234455848</v>
      </c>
      <c r="I3764" s="27"/>
      <c r="J3764" s="27">
        <v>3726</v>
      </c>
      <c r="K3764" s="27">
        <v>7.0266757090741754</v>
      </c>
      <c r="L3764" s="37">
        <v>1.6658864149784236E-2</v>
      </c>
      <c r="M3764" s="27"/>
      <c r="N3764" s="27"/>
      <c r="O3764" s="27"/>
      <c r="P3764" s="27"/>
      <c r="Q3764" s="27"/>
      <c r="R3764" s="27"/>
      <c r="S3764" s="27"/>
      <c r="T3764" s="27"/>
      <c r="U3764" s="27"/>
      <c r="V3764" s="27"/>
      <c r="W3764" s="27"/>
      <c r="X3764" s="27"/>
      <c r="Y3764" s="27"/>
      <c r="Z3764" s="27"/>
      <c r="AA3764" s="27"/>
      <c r="AB3764" s="27"/>
      <c r="AC3764" s="27"/>
      <c r="AD3764" s="27"/>
      <c r="AE3764" s="27"/>
    </row>
    <row r="3765" spans="1:31" ht="15.75" customHeight="1" x14ac:dyDescent="0.2">
      <c r="A3765" s="22">
        <v>38139</v>
      </c>
      <c r="B3765" s="23">
        <f t="shared" ref="B3765:C3765" si="7536">LN(D3765)</f>
        <v>7.0221548192906331</v>
      </c>
      <c r="C3765" s="23">
        <f t="shared" si="7536"/>
        <v>7.5962416146598875</v>
      </c>
      <c r="D3765" s="24">
        <v>1121.2</v>
      </c>
      <c r="E3765" s="24">
        <v>1990.7</v>
      </c>
      <c r="F3765" s="27">
        <f t="shared" ref="F3765:G3765" si="7537">LN(D3765/D3764)</f>
        <v>5.3528415944927694E-4</v>
      </c>
      <c r="G3765" s="27">
        <f t="shared" si="7537"/>
        <v>2.0113648858700126E-3</v>
      </c>
      <c r="H3765" s="27">
        <f t="shared" si="7157"/>
        <v>0.9244248900322849</v>
      </c>
      <c r="I3765" s="27"/>
      <c r="J3765" s="27">
        <v>3727</v>
      </c>
      <c r="K3765" s="27">
        <v>7.0131382032420211</v>
      </c>
      <c r="L3765" s="37">
        <v>1.6303593996715549E-2</v>
      </c>
      <c r="M3765" s="27"/>
      <c r="N3765" s="27"/>
      <c r="O3765" s="27"/>
      <c r="P3765" s="27"/>
      <c r="Q3765" s="27"/>
      <c r="R3765" s="27"/>
      <c r="S3765" s="27"/>
      <c r="T3765" s="27"/>
      <c r="U3765" s="27"/>
      <c r="V3765" s="27"/>
      <c r="W3765" s="27"/>
      <c r="X3765" s="27"/>
      <c r="Y3765" s="27"/>
      <c r="Z3765" s="27"/>
      <c r="AA3765" s="27"/>
      <c r="AB3765" s="27"/>
      <c r="AC3765" s="27"/>
      <c r="AD3765" s="27"/>
      <c r="AE3765" s="27"/>
    </row>
    <row r="3766" spans="1:31" ht="15.75" customHeight="1" x14ac:dyDescent="0.2">
      <c r="A3766" s="22">
        <v>38140</v>
      </c>
      <c r="B3766" s="23">
        <f t="shared" ref="B3766:C3766" si="7538">LN(D3766)</f>
        <v>7.02544942179878</v>
      </c>
      <c r="C3766" s="23">
        <f t="shared" si="7538"/>
        <v>7.5953370010692005</v>
      </c>
      <c r="D3766" s="24">
        <v>1124.9000000000001</v>
      </c>
      <c r="E3766" s="24">
        <v>1988.9</v>
      </c>
      <c r="F3766" s="27">
        <f t="shared" ref="F3766:G3766" si="7539">LN(D3766/D3765)</f>
        <v>3.294602508146928E-3</v>
      </c>
      <c r="G3766" s="27">
        <f t="shared" si="7539"/>
        <v>-9.0461359068693878E-4</v>
      </c>
      <c r="H3766" s="27">
        <f t="shared" si="7157"/>
        <v>0.92496875659497435</v>
      </c>
      <c r="I3766" s="27"/>
      <c r="J3766" s="27">
        <v>3728</v>
      </c>
      <c r="K3766" s="27">
        <v>7.0111297808812303</v>
      </c>
      <c r="L3766" s="37">
        <v>1.7160299729644279E-2</v>
      </c>
      <c r="M3766" s="27"/>
      <c r="N3766" s="27"/>
      <c r="O3766" s="27"/>
      <c r="P3766" s="27"/>
      <c r="Q3766" s="27"/>
      <c r="R3766" s="27"/>
      <c r="S3766" s="27"/>
      <c r="T3766" s="27"/>
      <c r="U3766" s="27"/>
      <c r="V3766" s="27"/>
      <c r="W3766" s="27"/>
      <c r="X3766" s="27"/>
      <c r="Y3766" s="27"/>
      <c r="Z3766" s="27"/>
      <c r="AA3766" s="27"/>
      <c r="AB3766" s="27"/>
      <c r="AC3766" s="27"/>
      <c r="AD3766" s="27"/>
      <c r="AE3766" s="27"/>
    </row>
    <row r="3767" spans="1:31" ht="15.75" customHeight="1" x14ac:dyDescent="0.2">
      <c r="A3767" s="22">
        <v>38141</v>
      </c>
      <c r="B3767" s="23">
        <f t="shared" ref="B3767:C3767" si="7540">LN(D3767)</f>
        <v>7.0180436328762603</v>
      </c>
      <c r="C3767" s="23">
        <f t="shared" si="7540"/>
        <v>7.5808017878350791</v>
      </c>
      <c r="D3767" s="24">
        <v>1116.5999999999999</v>
      </c>
      <c r="E3767" s="24">
        <v>1960.2</v>
      </c>
      <c r="F3767" s="27">
        <f t="shared" ref="F3767:G3767" si="7541">LN(D3767/D3766)</f>
        <v>-7.4057889225203318E-3</v>
      </c>
      <c r="G3767" s="27">
        <f t="shared" si="7541"/>
        <v>-1.4535213234121314E-2</v>
      </c>
      <c r="H3767" s="27">
        <f t="shared" si="7157"/>
        <v>0.92576535164632878</v>
      </c>
      <c r="I3767" s="27"/>
      <c r="J3767" s="27">
        <v>3729</v>
      </c>
      <c r="K3767" s="27">
        <v>7.0023014110791379</v>
      </c>
      <c r="L3767" s="37">
        <v>2.6608989459465882E-2</v>
      </c>
      <c r="M3767" s="27"/>
      <c r="N3767" s="27"/>
      <c r="O3767" s="27"/>
      <c r="P3767" s="27"/>
      <c r="Q3767" s="27"/>
      <c r="R3767" s="27"/>
      <c r="S3767" s="27"/>
      <c r="T3767" s="27"/>
      <c r="U3767" s="27"/>
      <c r="V3767" s="27"/>
      <c r="W3767" s="27"/>
      <c r="X3767" s="27"/>
      <c r="Y3767" s="27"/>
      <c r="Z3767" s="27"/>
      <c r="AA3767" s="27"/>
      <c r="AB3767" s="27"/>
      <c r="AC3767" s="27"/>
      <c r="AD3767" s="27"/>
      <c r="AE3767" s="27"/>
    </row>
    <row r="3768" spans="1:31" ht="15.75" customHeight="1" x14ac:dyDescent="0.2">
      <c r="A3768" s="22">
        <v>38142</v>
      </c>
      <c r="B3768" s="23">
        <f t="shared" ref="B3768:C3768" si="7542">LN(D3768)</f>
        <v>7.0233136196164097</v>
      </c>
      <c r="C3768" s="23">
        <f t="shared" si="7542"/>
        <v>7.5901448028891219</v>
      </c>
      <c r="D3768" s="24">
        <v>1122.5</v>
      </c>
      <c r="E3768" s="24">
        <v>1978.6</v>
      </c>
      <c r="F3768" s="27">
        <f t="shared" ref="F3768:G3768" si="7543">LN(D3768/D3767)</f>
        <v>5.269986740149368E-3</v>
      </c>
      <c r="G3768" s="27">
        <f t="shared" si="7543"/>
        <v>9.3430150540425756E-3</v>
      </c>
      <c r="H3768" s="27">
        <f t="shared" si="7157"/>
        <v>0.9253201094323058</v>
      </c>
      <c r="I3768" s="27"/>
      <c r="J3768" s="27">
        <v>3730</v>
      </c>
      <c r="K3768" s="27">
        <v>6.9997942618451994</v>
      </c>
      <c r="L3768" s="37">
        <v>3.4241183047267754E-2</v>
      </c>
      <c r="M3768" s="27"/>
      <c r="N3768" s="27"/>
      <c r="O3768" s="27"/>
      <c r="P3768" s="27"/>
      <c r="Q3768" s="27"/>
      <c r="R3768" s="27"/>
      <c r="S3768" s="27"/>
      <c r="T3768" s="27"/>
      <c r="U3768" s="27"/>
      <c r="V3768" s="27"/>
      <c r="W3768" s="27"/>
      <c r="X3768" s="27"/>
      <c r="Y3768" s="27"/>
      <c r="Z3768" s="27"/>
      <c r="AA3768" s="27"/>
      <c r="AB3768" s="27"/>
      <c r="AC3768" s="27"/>
      <c r="AD3768" s="27"/>
      <c r="AE3768" s="27"/>
    </row>
    <row r="3769" spans="1:31" ht="15.75" customHeight="1" x14ac:dyDescent="0.2">
      <c r="A3769" s="22">
        <v>38145</v>
      </c>
      <c r="B3769" s="23">
        <f t="shared" ref="B3769:C3769" si="7544">LN(D3769)</f>
        <v>7.0391343570385168</v>
      </c>
      <c r="C3769" s="23">
        <f t="shared" si="7544"/>
        <v>7.6111497759936322</v>
      </c>
      <c r="D3769" s="24">
        <v>1140.4000000000001</v>
      </c>
      <c r="E3769" s="24">
        <v>2020.6</v>
      </c>
      <c r="F3769" s="27">
        <f t="shared" ref="F3769:G3769" si="7545">LN(D3769/D3768)</f>
        <v>1.5820737422107631E-2</v>
      </c>
      <c r="G3769" s="27">
        <f t="shared" si="7545"/>
        <v>2.1004973104509665E-2</v>
      </c>
      <c r="H3769" s="27">
        <f t="shared" si="7157"/>
        <v>0.92484507127171345</v>
      </c>
      <c r="I3769" s="27"/>
      <c r="J3769" s="27">
        <v>3731</v>
      </c>
      <c r="K3769" s="27">
        <v>7.0094263137693487</v>
      </c>
      <c r="L3769" s="37">
        <v>2.5666213673983584E-2</v>
      </c>
      <c r="M3769" s="27"/>
      <c r="N3769" s="27"/>
      <c r="O3769" s="27"/>
      <c r="P3769" s="27"/>
      <c r="Q3769" s="27"/>
      <c r="R3769" s="27"/>
      <c r="S3769" s="27"/>
      <c r="T3769" s="27"/>
      <c r="U3769" s="27"/>
      <c r="V3769" s="27"/>
      <c r="W3769" s="27"/>
      <c r="X3769" s="27"/>
      <c r="Y3769" s="27"/>
      <c r="Z3769" s="27"/>
      <c r="AA3769" s="27"/>
      <c r="AB3769" s="27"/>
      <c r="AC3769" s="27"/>
      <c r="AD3769" s="27"/>
      <c r="AE3769" s="27"/>
    </row>
    <row r="3770" spans="1:31" ht="15.75" customHeight="1" x14ac:dyDescent="0.2">
      <c r="A3770" s="22">
        <v>38146</v>
      </c>
      <c r="B3770" s="23">
        <f t="shared" ref="B3770:C3770" si="7546">LN(D3770)</f>
        <v>7.0406239520565617</v>
      </c>
      <c r="C3770" s="23">
        <f t="shared" si="7546"/>
        <v>7.6125839643159203</v>
      </c>
      <c r="D3770" s="24">
        <v>1142.0999999999999</v>
      </c>
      <c r="E3770" s="24">
        <v>2023.5</v>
      </c>
      <c r="F3770" s="27">
        <f t="shared" ref="F3770:G3770" si="7547">LN(D3770/D3769)</f>
        <v>1.4895950180442415E-3</v>
      </c>
      <c r="G3770" s="27">
        <f t="shared" si="7547"/>
        <v>1.4341883222884501E-3</v>
      </c>
      <c r="H3770" s="27">
        <f t="shared" si="7157"/>
        <v>0.92486650854159003</v>
      </c>
      <c r="I3770" s="27"/>
      <c r="J3770" s="27">
        <v>3732</v>
      </c>
      <c r="K3770" s="27">
        <v>6.9930558267787069</v>
      </c>
      <c r="L3770" s="37">
        <v>2.6330268374615606E-2</v>
      </c>
      <c r="M3770" s="27"/>
      <c r="N3770" s="27"/>
      <c r="O3770" s="27"/>
      <c r="P3770" s="27"/>
      <c r="Q3770" s="27"/>
      <c r="R3770" s="27"/>
      <c r="S3770" s="27"/>
      <c r="T3770" s="27"/>
      <c r="U3770" s="27"/>
      <c r="V3770" s="27"/>
      <c r="W3770" s="27"/>
      <c r="X3770" s="27"/>
      <c r="Y3770" s="27"/>
      <c r="Z3770" s="27"/>
      <c r="AA3770" s="27"/>
      <c r="AB3770" s="27"/>
      <c r="AC3770" s="27"/>
      <c r="AD3770" s="27"/>
      <c r="AE3770" s="27"/>
    </row>
    <row r="3771" spans="1:31" ht="15.75" customHeight="1" x14ac:dyDescent="0.2">
      <c r="A3771" s="22">
        <v>38147</v>
      </c>
      <c r="B3771" s="23">
        <f t="shared" ref="B3771:C3771" si="7548">LN(D3771)</f>
        <v>7.0311226929324206</v>
      </c>
      <c r="C3771" s="23">
        <f t="shared" si="7548"/>
        <v>7.5961913798119634</v>
      </c>
      <c r="D3771" s="24">
        <v>1131.3</v>
      </c>
      <c r="E3771" s="24">
        <v>1990.6</v>
      </c>
      <c r="F3771" s="27">
        <f t="shared" ref="F3771:G3771" si="7549">LN(D3771/D3770)</f>
        <v>-9.5012591241402516E-3</v>
      </c>
      <c r="G3771" s="27">
        <f t="shared" si="7549"/>
        <v>-1.63925845039571E-2</v>
      </c>
      <c r="H3771" s="27">
        <f t="shared" si="7157"/>
        <v>0.92561157840476493</v>
      </c>
      <c r="I3771" s="27"/>
      <c r="J3771" s="27">
        <v>3733</v>
      </c>
      <c r="K3771" s="27">
        <v>6.9997550238750863</v>
      </c>
      <c r="L3771" s="37">
        <v>2.4894006578549899E-2</v>
      </c>
      <c r="M3771" s="27"/>
      <c r="N3771" s="27"/>
      <c r="O3771" s="27"/>
      <c r="P3771" s="27"/>
      <c r="Q3771" s="27"/>
      <c r="R3771" s="27"/>
      <c r="S3771" s="27"/>
      <c r="T3771" s="27"/>
      <c r="U3771" s="27"/>
      <c r="V3771" s="27"/>
      <c r="W3771" s="27"/>
      <c r="X3771" s="27"/>
      <c r="Y3771" s="27"/>
      <c r="Z3771" s="27"/>
      <c r="AA3771" s="27"/>
      <c r="AB3771" s="27"/>
      <c r="AC3771" s="27"/>
      <c r="AD3771" s="27"/>
      <c r="AE3771" s="27"/>
    </row>
    <row r="3772" spans="1:31" ht="15.75" customHeight="1" x14ac:dyDescent="0.2">
      <c r="A3772" s="22">
        <v>38148</v>
      </c>
      <c r="B3772" s="23">
        <f t="shared" ref="B3772:C3772" si="7550">LN(D3772)</f>
        <v>7.0356206499800331</v>
      </c>
      <c r="C3772" s="23">
        <f t="shared" si="7550"/>
        <v>7.600802454541749</v>
      </c>
      <c r="D3772" s="24">
        <v>1136.4000000000001</v>
      </c>
      <c r="E3772" s="24">
        <v>1999.8</v>
      </c>
      <c r="F3772" s="27">
        <f t="shared" ref="F3772:G3772" si="7551">LN(D3772/D3771)</f>
        <v>4.4979570476118055E-3</v>
      </c>
      <c r="G3772" s="27">
        <f t="shared" si="7551"/>
        <v>4.6110747297859259E-3</v>
      </c>
      <c r="H3772" s="27">
        <f t="shared" si="7157"/>
        <v>0.92564182427554087</v>
      </c>
      <c r="I3772" s="27"/>
      <c r="J3772" s="27">
        <v>3734</v>
      </c>
      <c r="K3772" s="27">
        <v>7.0142560514695331</v>
      </c>
      <c r="L3772" s="37">
        <v>2.44397667731997E-2</v>
      </c>
      <c r="M3772" s="27"/>
      <c r="N3772" s="27"/>
      <c r="O3772" s="27"/>
      <c r="P3772" s="27"/>
      <c r="Q3772" s="27"/>
      <c r="R3772" s="27"/>
      <c r="S3772" s="27"/>
      <c r="T3772" s="27"/>
      <c r="U3772" s="27"/>
      <c r="V3772" s="27"/>
      <c r="W3772" s="27"/>
      <c r="X3772" s="27"/>
      <c r="Y3772" s="27"/>
      <c r="Z3772" s="27"/>
      <c r="AA3772" s="27"/>
      <c r="AB3772" s="27"/>
      <c r="AC3772" s="27"/>
      <c r="AD3772" s="27"/>
      <c r="AE3772" s="27"/>
    </row>
    <row r="3773" spans="1:31" ht="15.75" customHeight="1" x14ac:dyDescent="0.2">
      <c r="A3773" s="22">
        <v>38149</v>
      </c>
      <c r="B3773" s="23">
        <f t="shared" ref="B3773:C3773" si="7552">LN(D3773)</f>
        <v>7.0356206499800331</v>
      </c>
      <c r="C3773" s="23">
        <f t="shared" si="7552"/>
        <v>7.600802454541749</v>
      </c>
      <c r="D3773" s="24">
        <v>1136.4000000000001</v>
      </c>
      <c r="E3773" s="24">
        <v>1999.8</v>
      </c>
      <c r="F3773" s="27">
        <f t="shared" ref="F3773:G3773" si="7553">LN(D3773/D3772)</f>
        <v>0</v>
      </c>
      <c r="G3773" s="27">
        <f t="shared" si="7553"/>
        <v>0</v>
      </c>
      <c r="H3773" s="27">
        <f t="shared" si="7157"/>
        <v>0.92564182427554087</v>
      </c>
      <c r="I3773" s="27"/>
      <c r="J3773" s="27">
        <v>3735</v>
      </c>
      <c r="K3773" s="27">
        <v>7.0207006490798713</v>
      </c>
      <c r="L3773" s="37">
        <v>1.8609069642566922E-2</v>
      </c>
      <c r="M3773" s="27"/>
      <c r="N3773" s="27"/>
      <c r="O3773" s="27"/>
      <c r="P3773" s="27"/>
      <c r="Q3773" s="27"/>
      <c r="R3773" s="27"/>
      <c r="S3773" s="27"/>
      <c r="T3773" s="27"/>
      <c r="U3773" s="27"/>
      <c r="V3773" s="27"/>
      <c r="W3773" s="27"/>
      <c r="X3773" s="27"/>
      <c r="Y3773" s="27"/>
      <c r="Z3773" s="27"/>
      <c r="AA3773" s="27"/>
      <c r="AB3773" s="27"/>
      <c r="AC3773" s="27"/>
      <c r="AD3773" s="27"/>
      <c r="AE3773" s="27"/>
    </row>
    <row r="3774" spans="1:31" ht="15.75" customHeight="1" x14ac:dyDescent="0.2">
      <c r="A3774" s="22">
        <v>38152</v>
      </c>
      <c r="B3774" s="23">
        <f t="shared" ref="B3774:C3774" si="7554">LN(D3774)</f>
        <v>7.0257160766157014</v>
      </c>
      <c r="C3774" s="23">
        <f t="shared" si="7554"/>
        <v>7.5857380590223098</v>
      </c>
      <c r="D3774" s="24">
        <v>1125.2</v>
      </c>
      <c r="E3774" s="24">
        <v>1969.9</v>
      </c>
      <c r="F3774" s="27">
        <f t="shared" ref="F3774:G3774" si="7555">LN(D3774/D3773)</f>
        <v>-9.9045733643311415E-3</v>
      </c>
      <c r="G3774" s="27">
        <f t="shared" si="7555"/>
        <v>-1.5064395519439087E-2</v>
      </c>
      <c r="H3774" s="27">
        <f t="shared" si="7157"/>
        <v>0.92617435797950731</v>
      </c>
      <c r="I3774" s="27"/>
      <c r="J3774" s="27">
        <v>3736</v>
      </c>
      <c r="K3774" s="27">
        <v>7.0157184067655249</v>
      </c>
      <c r="L3774" s="37">
        <v>1.9109954780088145E-2</v>
      </c>
      <c r="M3774" s="27"/>
      <c r="N3774" s="27"/>
      <c r="O3774" s="27"/>
      <c r="P3774" s="27"/>
      <c r="Q3774" s="27"/>
      <c r="R3774" s="27"/>
      <c r="S3774" s="27"/>
      <c r="T3774" s="27"/>
      <c r="U3774" s="27"/>
      <c r="V3774" s="27"/>
      <c r="W3774" s="27"/>
      <c r="X3774" s="27"/>
      <c r="Y3774" s="27"/>
      <c r="Z3774" s="27"/>
      <c r="AA3774" s="27"/>
      <c r="AB3774" s="27"/>
      <c r="AC3774" s="27"/>
      <c r="AD3774" s="27"/>
      <c r="AE3774" s="27"/>
    </row>
    <row r="3775" spans="1:31" ht="15.75" customHeight="1" x14ac:dyDescent="0.2">
      <c r="A3775" s="22">
        <v>38153</v>
      </c>
      <c r="B3775" s="23">
        <f t="shared" ref="B3775:C3775" si="7556">LN(D3775)</f>
        <v>7.0317412587631285</v>
      </c>
      <c r="C3775" s="23">
        <f t="shared" si="7556"/>
        <v>7.5987000359868819</v>
      </c>
      <c r="D3775" s="24">
        <v>1132</v>
      </c>
      <c r="E3775" s="24">
        <v>1995.6</v>
      </c>
      <c r="F3775" s="27">
        <f t="shared" ref="F3775:G3775" si="7557">LN(D3775/D3774)</f>
        <v>6.02518214742643E-3</v>
      </c>
      <c r="G3775" s="27">
        <f t="shared" si="7557"/>
        <v>1.2961976964572262E-2</v>
      </c>
      <c r="H3775" s="27">
        <f t="shared" si="7157"/>
        <v>0.92538739856308594</v>
      </c>
      <c r="I3775" s="27"/>
      <c r="J3775" s="27">
        <v>3737</v>
      </c>
      <c r="K3775" s="27">
        <v>7.014101960348774</v>
      </c>
      <c r="L3775" s="37">
        <v>2.3013523939069636E-2</v>
      </c>
      <c r="M3775" s="27"/>
      <c r="N3775" s="27"/>
      <c r="O3775" s="27"/>
      <c r="P3775" s="27"/>
      <c r="Q3775" s="27"/>
      <c r="R3775" s="27"/>
      <c r="S3775" s="27"/>
      <c r="T3775" s="27"/>
      <c r="U3775" s="27"/>
      <c r="V3775" s="27"/>
      <c r="W3775" s="27"/>
      <c r="X3775" s="27"/>
      <c r="Y3775" s="27"/>
      <c r="Z3775" s="27"/>
      <c r="AA3775" s="27"/>
      <c r="AB3775" s="27"/>
      <c r="AC3775" s="27"/>
      <c r="AD3775" s="27"/>
      <c r="AE3775" s="27"/>
    </row>
    <row r="3776" spans="1:31" ht="15.75" customHeight="1" x14ac:dyDescent="0.2">
      <c r="A3776" s="22">
        <v>38154</v>
      </c>
      <c r="B3776" s="23">
        <f t="shared" ref="B3776:C3776" si="7558">LN(D3776)</f>
        <v>7.0330654699475836</v>
      </c>
      <c r="C3776" s="23">
        <f t="shared" si="7558"/>
        <v>7.6000020542989182</v>
      </c>
      <c r="D3776" s="24">
        <v>1133.5</v>
      </c>
      <c r="E3776" s="24">
        <v>1998.2</v>
      </c>
      <c r="F3776" s="27">
        <f t="shared" ref="F3776:G3776" si="7559">LN(D3776/D3775)</f>
        <v>1.3242111844554507E-3</v>
      </c>
      <c r="G3776" s="27">
        <f t="shared" si="7559"/>
        <v>1.3020183120359475E-3</v>
      </c>
      <c r="H3776" s="27">
        <f t="shared" si="7157"/>
        <v>0.9254031011701308</v>
      </c>
      <c r="I3776" s="27"/>
      <c r="J3776" s="27">
        <v>3738</v>
      </c>
      <c r="K3776" s="27">
        <v>6.9973577820051212</v>
      </c>
      <c r="L3776" s="37">
        <v>2.5866746783130168E-2</v>
      </c>
      <c r="M3776" s="27"/>
      <c r="N3776" s="27"/>
      <c r="O3776" s="27"/>
      <c r="P3776" s="27"/>
      <c r="Q3776" s="27"/>
      <c r="R3776" s="27"/>
      <c r="S3776" s="27"/>
      <c r="T3776" s="27"/>
      <c r="U3776" s="27"/>
      <c r="V3776" s="27"/>
      <c r="W3776" s="27"/>
      <c r="X3776" s="27"/>
      <c r="Y3776" s="27"/>
      <c r="Z3776" s="27"/>
      <c r="AA3776" s="27"/>
      <c r="AB3776" s="27"/>
      <c r="AC3776" s="27"/>
      <c r="AD3776" s="27"/>
      <c r="AE3776" s="27"/>
    </row>
    <row r="3777" spans="1:31" ht="15.75" customHeight="1" x14ac:dyDescent="0.2">
      <c r="A3777" s="22">
        <v>38155</v>
      </c>
      <c r="B3777" s="23">
        <f t="shared" ref="B3777:C3777" si="7560">LN(D3777)</f>
        <v>7.0317412587631285</v>
      </c>
      <c r="C3777" s="23">
        <f t="shared" si="7560"/>
        <v>7.5926686546149789</v>
      </c>
      <c r="D3777" s="24">
        <v>1132</v>
      </c>
      <c r="E3777" s="24">
        <v>1983.6</v>
      </c>
      <c r="F3777" s="27">
        <f t="shared" ref="F3777:G3777" si="7561">LN(D3777/D3776)</f>
        <v>-1.3242111844554935E-3</v>
      </c>
      <c r="G3777" s="27">
        <f t="shared" si="7561"/>
        <v>-7.3333996839394277E-3</v>
      </c>
      <c r="H3777" s="27">
        <f t="shared" si="7157"/>
        <v>0.92612249771878197</v>
      </c>
      <c r="I3777" s="27"/>
      <c r="J3777" s="27">
        <v>3739</v>
      </c>
      <c r="K3777" s="27">
        <v>6.9851403118609419</v>
      </c>
      <c r="L3777" s="37">
        <v>3.0392559294626587E-2</v>
      </c>
      <c r="M3777" s="27"/>
      <c r="N3777" s="27"/>
      <c r="O3777" s="27"/>
      <c r="P3777" s="27"/>
      <c r="Q3777" s="27"/>
      <c r="R3777" s="27"/>
      <c r="S3777" s="27"/>
      <c r="T3777" s="27"/>
      <c r="U3777" s="27"/>
      <c r="V3777" s="27"/>
      <c r="W3777" s="27"/>
      <c r="X3777" s="27"/>
      <c r="Y3777" s="27"/>
      <c r="Z3777" s="27"/>
      <c r="AA3777" s="27"/>
      <c r="AB3777" s="27"/>
      <c r="AC3777" s="27"/>
      <c r="AD3777" s="27"/>
      <c r="AE3777" s="27"/>
    </row>
    <row r="3778" spans="1:31" ht="15.75" customHeight="1" x14ac:dyDescent="0.2">
      <c r="A3778" s="22">
        <v>38156</v>
      </c>
      <c r="B3778" s="23">
        <f t="shared" ref="B3778:C3778" si="7562">LN(D3778)</f>
        <v>7.0343879299155034</v>
      </c>
      <c r="C3778" s="23">
        <f t="shared" si="7562"/>
        <v>7.5942302497740179</v>
      </c>
      <c r="D3778" s="24">
        <v>1135</v>
      </c>
      <c r="E3778" s="24">
        <v>1986.7</v>
      </c>
      <c r="F3778" s="27">
        <f t="shared" ref="F3778:G3778" si="7563">LN(D3778/D3777)</f>
        <v>2.6466711523748247E-3</v>
      </c>
      <c r="G3778" s="27">
        <f t="shared" si="7563"/>
        <v>1.5615951590391888E-3</v>
      </c>
      <c r="H3778" s="27">
        <f t="shared" si="7157"/>
        <v>0.92628057071680525</v>
      </c>
      <c r="I3778" s="27"/>
      <c r="J3778" s="27">
        <v>3740</v>
      </c>
      <c r="K3778" s="27">
        <v>6.9695546532608947</v>
      </c>
      <c r="L3778" s="37">
        <v>4.0125245443167756E-2</v>
      </c>
      <c r="M3778" s="27"/>
      <c r="N3778" s="27"/>
      <c r="O3778" s="27"/>
      <c r="P3778" s="27"/>
      <c r="Q3778" s="27"/>
      <c r="R3778" s="27"/>
      <c r="S3778" s="27"/>
      <c r="T3778" s="27"/>
      <c r="U3778" s="27"/>
      <c r="V3778" s="27"/>
      <c r="W3778" s="27"/>
      <c r="X3778" s="27"/>
      <c r="Y3778" s="27"/>
      <c r="Z3778" s="27"/>
      <c r="AA3778" s="27"/>
      <c r="AB3778" s="27"/>
      <c r="AC3778" s="27"/>
      <c r="AD3778" s="27"/>
      <c r="AE3778" s="27"/>
    </row>
    <row r="3779" spans="1:31" ht="15.75" customHeight="1" x14ac:dyDescent="0.2">
      <c r="A3779" s="22">
        <v>38159</v>
      </c>
      <c r="B3779" s="23">
        <f t="shared" ref="B3779:C3779" si="7564">LN(D3779)</f>
        <v>7.0302383631966858</v>
      </c>
      <c r="C3779" s="23">
        <f t="shared" si="7564"/>
        <v>7.5879691841301833</v>
      </c>
      <c r="D3779" s="24">
        <v>1130.3</v>
      </c>
      <c r="E3779" s="24">
        <v>1974.3</v>
      </c>
      <c r="F3779" s="27">
        <f t="shared" ref="F3779:G3779" si="7565">LN(D3779/D3778)</f>
        <v>-4.149566718817695E-3</v>
      </c>
      <c r="G3779" s="27">
        <f t="shared" si="7565"/>
        <v>-6.2610656438347985E-3</v>
      </c>
      <c r="H3779" s="27">
        <f t="shared" si="7157"/>
        <v>0.92649801186594694</v>
      </c>
      <c r="I3779" s="27"/>
      <c r="J3779" s="27">
        <v>3741</v>
      </c>
      <c r="K3779" s="27">
        <v>6.9771035753286279</v>
      </c>
      <c r="L3779" s="37">
        <v>4.1656261696420671E-2</v>
      </c>
      <c r="M3779" s="27"/>
      <c r="N3779" s="27"/>
      <c r="O3779" s="27"/>
      <c r="P3779" s="27"/>
      <c r="Q3779" s="27"/>
      <c r="R3779" s="27"/>
      <c r="S3779" s="27"/>
      <c r="T3779" s="27"/>
      <c r="U3779" s="27"/>
      <c r="V3779" s="27"/>
      <c r="W3779" s="27"/>
      <c r="X3779" s="27"/>
      <c r="Y3779" s="27"/>
      <c r="Z3779" s="27"/>
      <c r="AA3779" s="27"/>
      <c r="AB3779" s="27"/>
      <c r="AC3779" s="27"/>
      <c r="AD3779" s="27"/>
      <c r="AE3779" s="27"/>
    </row>
    <row r="3780" spans="1:31" ht="15.75" customHeight="1" x14ac:dyDescent="0.2">
      <c r="A3780" s="22">
        <v>38160</v>
      </c>
      <c r="B3780" s="23">
        <f t="shared" ref="B3780:C3780" si="7566">LN(D3780)</f>
        <v>7.0338591557778631</v>
      </c>
      <c r="C3780" s="23">
        <f t="shared" si="7566"/>
        <v>7.5979480997156461</v>
      </c>
      <c r="D3780" s="24">
        <v>1134.4000000000001</v>
      </c>
      <c r="E3780" s="24">
        <v>1994.1</v>
      </c>
      <c r="F3780" s="27">
        <f t="shared" ref="F3780:G3780" si="7567">LN(D3780/D3779)</f>
        <v>3.6207925811777807E-3</v>
      </c>
      <c r="G3780" s="27">
        <f t="shared" si="7567"/>
        <v>9.9789155854627803E-3</v>
      </c>
      <c r="H3780" s="27">
        <f t="shared" si="7157"/>
        <v>0.92575772609464202</v>
      </c>
      <c r="I3780" s="27"/>
      <c r="J3780" s="27">
        <v>3742</v>
      </c>
      <c r="K3780" s="27">
        <v>6.9818150728366044</v>
      </c>
      <c r="L3780" s="37">
        <v>3.882236320220489E-2</v>
      </c>
      <c r="M3780" s="27"/>
      <c r="N3780" s="27"/>
      <c r="O3780" s="27"/>
      <c r="P3780" s="27"/>
      <c r="Q3780" s="27"/>
      <c r="R3780" s="27"/>
      <c r="S3780" s="27"/>
      <c r="T3780" s="27"/>
      <c r="U3780" s="27"/>
      <c r="V3780" s="27"/>
      <c r="W3780" s="27"/>
      <c r="X3780" s="27"/>
      <c r="Y3780" s="27"/>
      <c r="Z3780" s="27"/>
      <c r="AA3780" s="27"/>
      <c r="AB3780" s="27"/>
      <c r="AC3780" s="27"/>
      <c r="AD3780" s="27"/>
      <c r="AE3780" s="27"/>
    </row>
    <row r="3781" spans="1:31" ht="15.75" customHeight="1" x14ac:dyDescent="0.2">
      <c r="A3781" s="22">
        <v>38161</v>
      </c>
      <c r="B3781" s="23">
        <f t="shared" ref="B3781:C3781" si="7568">LN(D3781)</f>
        <v>7.0422861719397432</v>
      </c>
      <c r="C3781" s="23">
        <f t="shared" si="7568"/>
        <v>7.6112982357242025</v>
      </c>
      <c r="D3781" s="24">
        <v>1144</v>
      </c>
      <c r="E3781" s="24">
        <v>2020.9</v>
      </c>
      <c r="F3781" s="27">
        <f t="shared" ref="F3781:G3781" si="7569">LN(D3781/D3780)</f>
        <v>8.427016161880142E-3</v>
      </c>
      <c r="G3781" s="27">
        <f t="shared" si="7569"/>
        <v>1.3350136008557037E-2</v>
      </c>
      <c r="H3781" s="27">
        <f t="shared" si="7157"/>
        <v>0.92524112888997589</v>
      </c>
      <c r="I3781" s="27"/>
      <c r="J3781" s="27">
        <v>3743</v>
      </c>
      <c r="K3781" s="27">
        <v>6.9845404094716912</v>
      </c>
      <c r="L3781" s="37">
        <v>3.7881944488571406E-2</v>
      </c>
      <c r="M3781" s="27"/>
      <c r="N3781" s="27"/>
      <c r="O3781" s="27"/>
      <c r="P3781" s="27"/>
      <c r="Q3781" s="27"/>
      <c r="R3781" s="27"/>
      <c r="S3781" s="27"/>
      <c r="T3781" s="27"/>
      <c r="U3781" s="27"/>
      <c r="V3781" s="27"/>
      <c r="W3781" s="27"/>
      <c r="X3781" s="27"/>
      <c r="Y3781" s="27"/>
      <c r="Z3781" s="27"/>
      <c r="AA3781" s="27"/>
      <c r="AB3781" s="27"/>
      <c r="AC3781" s="27"/>
      <c r="AD3781" s="27"/>
      <c r="AE3781" s="27"/>
    </row>
    <row r="3782" spans="1:31" ht="15.75" customHeight="1" x14ac:dyDescent="0.2">
      <c r="A3782" s="22">
        <v>38162</v>
      </c>
      <c r="B3782" s="23">
        <f t="shared" ref="B3782:C3782" si="7570">LN(D3782)</f>
        <v>7.0393097187224383</v>
      </c>
      <c r="C3782" s="23">
        <f t="shared" si="7570"/>
        <v>7.6086225825572207</v>
      </c>
      <c r="D3782" s="24">
        <v>1140.5999999999999</v>
      </c>
      <c r="E3782" s="24">
        <v>2015.5</v>
      </c>
      <c r="F3782" s="27">
        <f t="shared" ref="F3782:G3782" si="7571">LN(D3782/D3781)</f>
        <v>-2.9764532173047601E-3</v>
      </c>
      <c r="G3782" s="27">
        <f t="shared" si="7571"/>
        <v>-2.6756531669822697E-3</v>
      </c>
      <c r="H3782" s="27">
        <f t="shared" si="7157"/>
        <v>0.92517530503616607</v>
      </c>
      <c r="I3782" s="27"/>
      <c r="J3782" s="27">
        <v>3744</v>
      </c>
      <c r="K3782" s="27">
        <v>6.9766995651295982</v>
      </c>
      <c r="L3782" s="37">
        <v>3.892308472154582E-2</v>
      </c>
      <c r="M3782" s="27"/>
      <c r="N3782" s="27"/>
      <c r="O3782" s="27"/>
      <c r="P3782" s="27"/>
      <c r="Q3782" s="27"/>
      <c r="R3782" s="27"/>
      <c r="S3782" s="27"/>
      <c r="T3782" s="27"/>
      <c r="U3782" s="27"/>
      <c r="V3782" s="27"/>
      <c r="W3782" s="27"/>
      <c r="X3782" s="27"/>
      <c r="Y3782" s="27"/>
      <c r="Z3782" s="27"/>
      <c r="AA3782" s="27"/>
      <c r="AB3782" s="27"/>
      <c r="AC3782" s="27"/>
      <c r="AD3782" s="27"/>
      <c r="AE3782" s="27"/>
    </row>
    <row r="3783" spans="1:31" ht="15.75" customHeight="1" x14ac:dyDescent="0.2">
      <c r="A3783" s="22">
        <v>38163</v>
      </c>
      <c r="B3783" s="23">
        <f t="shared" ref="B3783:C3783" si="7572">LN(D3783)</f>
        <v>7.0338591557778631</v>
      </c>
      <c r="C3783" s="23">
        <f t="shared" si="7572"/>
        <v>7.6135224908981849</v>
      </c>
      <c r="D3783" s="24">
        <v>1134.4000000000001</v>
      </c>
      <c r="E3783" s="24">
        <v>2025.4</v>
      </c>
      <c r="F3783" s="27">
        <f t="shared" ref="F3783:G3783" si="7573">LN(D3783/D3782)</f>
        <v>-5.4505629445752244E-3</v>
      </c>
      <c r="G3783" s="27">
        <f t="shared" si="7573"/>
        <v>4.8999083409641837E-3</v>
      </c>
      <c r="H3783" s="27">
        <f t="shared" si="7157"/>
        <v>0.92386397547084176</v>
      </c>
      <c r="I3783" s="27"/>
      <c r="J3783" s="27">
        <v>3745</v>
      </c>
      <c r="K3783" s="27">
        <v>6.9686569378885466</v>
      </c>
      <c r="L3783" s="37">
        <v>3.3226003818288774E-2</v>
      </c>
      <c r="M3783" s="27"/>
      <c r="N3783" s="27"/>
      <c r="O3783" s="27"/>
      <c r="P3783" s="27"/>
      <c r="Q3783" s="27"/>
      <c r="R3783" s="27"/>
      <c r="S3783" s="27"/>
      <c r="T3783" s="27"/>
      <c r="U3783" s="27"/>
      <c r="V3783" s="27"/>
      <c r="W3783" s="27"/>
      <c r="X3783" s="27"/>
      <c r="Y3783" s="27"/>
      <c r="Z3783" s="27"/>
      <c r="AA3783" s="27"/>
      <c r="AB3783" s="27"/>
      <c r="AC3783" s="27"/>
      <c r="AD3783" s="27"/>
      <c r="AE3783" s="27"/>
    </row>
    <row r="3784" spans="1:31" ht="15.75" customHeight="1" x14ac:dyDescent="0.2">
      <c r="A3784" s="22">
        <v>38166</v>
      </c>
      <c r="B3784" s="23">
        <f t="shared" ref="B3784:C3784" si="7574">LN(D3784)</f>
        <v>7.032889009738903</v>
      </c>
      <c r="C3784" s="23">
        <f t="shared" si="7574"/>
        <v>7.6107537755924568</v>
      </c>
      <c r="D3784" s="24">
        <v>1133.3</v>
      </c>
      <c r="E3784" s="24">
        <v>2019.8</v>
      </c>
      <c r="F3784" s="27">
        <f t="shared" ref="F3784:G3784" si="7575">LN(D3784/D3783)</f>
        <v>-9.7014603896042502E-4</v>
      </c>
      <c r="G3784" s="27">
        <f t="shared" si="7575"/>
        <v>-2.7687153057281534E-3</v>
      </c>
      <c r="H3784" s="27">
        <f t="shared" si="7157"/>
        <v>0.92407259742040859</v>
      </c>
      <c r="I3784" s="27"/>
      <c r="J3784" s="27">
        <v>3746</v>
      </c>
      <c r="K3784" s="27">
        <v>6.9596640228480622</v>
      </c>
      <c r="L3784" s="37">
        <v>3.1604856361892253E-2</v>
      </c>
      <c r="M3784" s="27"/>
      <c r="N3784" s="27"/>
      <c r="O3784" s="27"/>
      <c r="P3784" s="27"/>
      <c r="Q3784" s="27"/>
      <c r="R3784" s="27"/>
      <c r="S3784" s="27"/>
      <c r="T3784" s="27"/>
      <c r="U3784" s="27"/>
      <c r="V3784" s="27"/>
      <c r="W3784" s="27"/>
      <c r="X3784" s="27"/>
      <c r="Y3784" s="27"/>
      <c r="Z3784" s="27"/>
      <c r="AA3784" s="27"/>
      <c r="AB3784" s="27"/>
      <c r="AC3784" s="27"/>
      <c r="AD3784" s="27"/>
      <c r="AE3784" s="27"/>
    </row>
    <row r="3785" spans="1:31" ht="15.75" customHeight="1" x14ac:dyDescent="0.2">
      <c r="A3785" s="22">
        <v>38167</v>
      </c>
      <c r="B3785" s="23">
        <f t="shared" ref="B3785:C3785" si="7576">LN(D3785)</f>
        <v>7.0354446401230266</v>
      </c>
      <c r="C3785" s="23">
        <f t="shared" si="7576"/>
        <v>7.618201956620144</v>
      </c>
      <c r="D3785" s="24">
        <v>1136.2</v>
      </c>
      <c r="E3785" s="24">
        <v>2034.9</v>
      </c>
      <c r="F3785" s="27">
        <f t="shared" ref="F3785:G3785" si="7577">LN(D3785/D3784)</f>
        <v>2.5556303841237516E-3</v>
      </c>
      <c r="G3785" s="27">
        <f t="shared" si="7577"/>
        <v>7.4481810276870748E-3</v>
      </c>
      <c r="H3785" s="27">
        <f t="shared" si="7157"/>
        <v>0.92350461174231446</v>
      </c>
      <c r="I3785" s="27"/>
      <c r="J3785" s="27">
        <v>3747</v>
      </c>
      <c r="K3785" s="27">
        <v>6.97410895210633</v>
      </c>
      <c r="L3785" s="37">
        <v>2.4765920243290829E-2</v>
      </c>
      <c r="M3785" s="27"/>
      <c r="N3785" s="27"/>
      <c r="O3785" s="27"/>
      <c r="P3785" s="27"/>
      <c r="Q3785" s="27"/>
      <c r="R3785" s="27"/>
      <c r="S3785" s="27"/>
      <c r="T3785" s="27"/>
      <c r="U3785" s="27"/>
      <c r="V3785" s="27"/>
      <c r="W3785" s="27"/>
      <c r="X3785" s="27"/>
      <c r="Y3785" s="27"/>
      <c r="Z3785" s="27"/>
      <c r="AA3785" s="27"/>
      <c r="AB3785" s="27"/>
      <c r="AC3785" s="27"/>
      <c r="AD3785" s="27"/>
      <c r="AE3785" s="27"/>
    </row>
    <row r="3786" spans="1:31" ht="15.75" customHeight="1" x14ac:dyDescent="0.2">
      <c r="A3786" s="22">
        <v>38168</v>
      </c>
      <c r="B3786" s="23">
        <f t="shared" ref="B3786:C3786" si="7578">LN(D3786)</f>
        <v>7.0394850496600316</v>
      </c>
      <c r="C3786" s="23">
        <f t="shared" si="7578"/>
        <v>7.6244724910545143</v>
      </c>
      <c r="D3786" s="24">
        <v>1140.8</v>
      </c>
      <c r="E3786" s="24">
        <v>2047.7</v>
      </c>
      <c r="F3786" s="27">
        <f t="shared" ref="F3786:G3786" si="7579">LN(D3786/D3785)</f>
        <v>4.0404095370049058E-3</v>
      </c>
      <c r="G3786" s="27">
        <f t="shared" si="7579"/>
        <v>6.2705344343709597E-3</v>
      </c>
      <c r="H3786" s="27">
        <f t="shared" si="7157"/>
        <v>0.92327502760606395</v>
      </c>
      <c r="I3786" s="27"/>
      <c r="J3786" s="27">
        <v>3748</v>
      </c>
      <c r="K3786" s="27">
        <v>6.9717537829422591</v>
      </c>
      <c r="L3786" s="37">
        <v>2.8762976121188721E-2</v>
      </c>
      <c r="M3786" s="27"/>
      <c r="N3786" s="27"/>
      <c r="O3786" s="27"/>
      <c r="P3786" s="27"/>
      <c r="Q3786" s="27"/>
      <c r="R3786" s="27"/>
      <c r="S3786" s="27"/>
      <c r="T3786" s="27"/>
      <c r="U3786" s="27"/>
      <c r="V3786" s="27"/>
      <c r="W3786" s="27"/>
      <c r="X3786" s="27"/>
      <c r="Y3786" s="27"/>
      <c r="Z3786" s="27"/>
      <c r="AA3786" s="27"/>
      <c r="AB3786" s="27"/>
      <c r="AC3786" s="27"/>
      <c r="AD3786" s="27"/>
      <c r="AE3786" s="27"/>
    </row>
    <row r="3787" spans="1:31" ht="15.75" customHeight="1" x14ac:dyDescent="0.2">
      <c r="A3787" s="22">
        <v>38169</v>
      </c>
      <c r="B3787" s="23">
        <f t="shared" ref="B3787:C3787" si="7580">LN(D3787)</f>
        <v>7.0289989862675011</v>
      </c>
      <c r="C3787" s="23">
        <f t="shared" si="7580"/>
        <v>7.6086225825572207</v>
      </c>
      <c r="D3787" s="24">
        <v>1128.9000000000001</v>
      </c>
      <c r="E3787" s="24">
        <v>2015.5</v>
      </c>
      <c r="F3787" s="27">
        <f t="shared" ref="F3787:G3787" si="7581">LN(D3787/D3786)</f>
        <v>-1.0486063392530113E-2</v>
      </c>
      <c r="G3787" s="27">
        <f t="shared" si="7581"/>
        <v>-1.5849908497294025E-2</v>
      </c>
      <c r="H3787" s="27">
        <f t="shared" si="7157"/>
        <v>0.92382016718525273</v>
      </c>
      <c r="I3787" s="27"/>
      <c r="J3787" s="27">
        <v>3749</v>
      </c>
      <c r="K3787" s="27">
        <v>6.9719570940041287</v>
      </c>
      <c r="L3787" s="37">
        <v>2.7830270424502146E-2</v>
      </c>
      <c r="M3787" s="27"/>
      <c r="N3787" s="27"/>
      <c r="O3787" s="27"/>
      <c r="P3787" s="27"/>
      <c r="Q3787" s="27"/>
      <c r="R3787" s="27"/>
      <c r="S3787" s="27"/>
      <c r="T3787" s="27"/>
      <c r="U3787" s="27"/>
      <c r="V3787" s="27"/>
      <c r="W3787" s="27"/>
      <c r="X3787" s="27"/>
      <c r="Y3787" s="27"/>
      <c r="Z3787" s="27"/>
      <c r="AA3787" s="27"/>
      <c r="AB3787" s="27"/>
      <c r="AC3787" s="27"/>
      <c r="AD3787" s="27"/>
      <c r="AE3787" s="27"/>
    </row>
    <row r="3788" spans="1:31" ht="15.75" customHeight="1" x14ac:dyDescent="0.2">
      <c r="A3788" s="22">
        <v>38170</v>
      </c>
      <c r="B3788" s="23">
        <f t="shared" ref="B3788:C3788" si="7582">LN(D3788)</f>
        <v>7.0258049457559517</v>
      </c>
      <c r="C3788" s="23">
        <f t="shared" si="7582"/>
        <v>7.6041970264915122</v>
      </c>
      <c r="D3788" s="24">
        <v>1125.3</v>
      </c>
      <c r="E3788" s="24">
        <v>2006.6</v>
      </c>
      <c r="F3788" s="27">
        <f t="shared" ref="F3788:G3788" si="7583">LN(D3788/D3787)</f>
        <v>-3.1940405115500055E-3</v>
      </c>
      <c r="G3788" s="27">
        <f t="shared" si="7583"/>
        <v>-4.4255560657081774E-3</v>
      </c>
      <c r="H3788" s="27">
        <f t="shared" si="7157"/>
        <v>0.92393778347397404</v>
      </c>
      <c r="I3788" s="27"/>
      <c r="J3788" s="27">
        <v>3750</v>
      </c>
      <c r="K3788" s="27">
        <v>6.9630433401885741</v>
      </c>
      <c r="L3788" s="37">
        <v>3.6105367222774021E-2</v>
      </c>
      <c r="M3788" s="27"/>
      <c r="N3788" s="27"/>
      <c r="O3788" s="27"/>
      <c r="P3788" s="27"/>
      <c r="Q3788" s="27"/>
      <c r="R3788" s="27"/>
      <c r="S3788" s="27"/>
      <c r="T3788" s="27"/>
      <c r="U3788" s="27"/>
      <c r="V3788" s="27"/>
      <c r="W3788" s="27"/>
      <c r="X3788" s="27"/>
      <c r="Y3788" s="27"/>
      <c r="Z3788" s="27"/>
      <c r="AA3788" s="27"/>
      <c r="AB3788" s="27"/>
      <c r="AC3788" s="27"/>
      <c r="AD3788" s="27"/>
      <c r="AE3788" s="27"/>
    </row>
    <row r="3789" spans="1:31" ht="15.75" customHeight="1" x14ac:dyDescent="0.2">
      <c r="A3789" s="22">
        <v>38173</v>
      </c>
      <c r="B3789" s="23">
        <f t="shared" ref="B3789:C3789" si="7584">LN(D3789)</f>
        <v>7.0258049457559517</v>
      </c>
      <c r="C3789" s="23">
        <f t="shared" si="7584"/>
        <v>7.6041970264915122</v>
      </c>
      <c r="D3789" s="24">
        <v>1125.3</v>
      </c>
      <c r="E3789" s="24">
        <v>2006.6</v>
      </c>
      <c r="F3789" s="27">
        <f t="shared" ref="F3789:G3789" si="7585">LN(D3789/D3788)</f>
        <v>0</v>
      </c>
      <c r="G3789" s="27">
        <f t="shared" si="7585"/>
        <v>0</v>
      </c>
      <c r="H3789" s="27">
        <f t="shared" si="7157"/>
        <v>0.92393778347397404</v>
      </c>
      <c r="I3789" s="27"/>
      <c r="J3789" s="27">
        <v>3751</v>
      </c>
      <c r="K3789" s="27">
        <v>6.9516105035862186</v>
      </c>
      <c r="L3789" s="37">
        <v>3.6894925081027097E-2</v>
      </c>
      <c r="M3789" s="27"/>
      <c r="N3789" s="27"/>
      <c r="O3789" s="27"/>
      <c r="P3789" s="27"/>
      <c r="Q3789" s="27"/>
      <c r="R3789" s="27"/>
      <c r="S3789" s="27"/>
      <c r="T3789" s="27"/>
      <c r="U3789" s="27"/>
      <c r="V3789" s="27"/>
      <c r="W3789" s="27"/>
      <c r="X3789" s="27"/>
      <c r="Y3789" s="27"/>
      <c r="Z3789" s="27"/>
      <c r="AA3789" s="27"/>
      <c r="AB3789" s="27"/>
      <c r="AC3789" s="27"/>
      <c r="AD3789" s="27"/>
      <c r="AE3789" s="27"/>
    </row>
    <row r="3790" spans="1:31" ht="15.75" customHeight="1" x14ac:dyDescent="0.2">
      <c r="A3790" s="22">
        <v>38174</v>
      </c>
      <c r="B3790" s="23">
        <f t="shared" ref="B3790:C3790" si="7586">LN(D3790)</f>
        <v>7.0176853383543332</v>
      </c>
      <c r="C3790" s="23">
        <f t="shared" si="7586"/>
        <v>7.5824329432584214</v>
      </c>
      <c r="D3790" s="24">
        <v>1116.2</v>
      </c>
      <c r="E3790" s="24">
        <v>1963.4</v>
      </c>
      <c r="F3790" s="27">
        <f t="shared" ref="F3790:G3790" si="7587">LN(D3790/D3789)</f>
        <v>-8.1196074016180349E-3</v>
      </c>
      <c r="G3790" s="27">
        <f t="shared" si="7587"/>
        <v>-2.1764083233091293E-2</v>
      </c>
      <c r="H3790" s="27">
        <f t="shared" si="7157"/>
        <v>0.92551894502328458</v>
      </c>
      <c r="I3790" s="27"/>
      <c r="J3790" s="27">
        <v>3752</v>
      </c>
      <c r="K3790" s="27">
        <v>6.9604070745094395</v>
      </c>
      <c r="L3790" s="37">
        <v>3.4809480242691926E-2</v>
      </c>
      <c r="M3790" s="27"/>
      <c r="N3790" s="27"/>
      <c r="O3790" s="27"/>
      <c r="P3790" s="27"/>
      <c r="Q3790" s="27"/>
      <c r="R3790" s="27"/>
      <c r="S3790" s="27"/>
      <c r="T3790" s="27"/>
      <c r="U3790" s="27"/>
      <c r="V3790" s="27"/>
      <c r="W3790" s="27"/>
      <c r="X3790" s="27"/>
      <c r="Y3790" s="27"/>
      <c r="Z3790" s="27"/>
      <c r="AA3790" s="27"/>
      <c r="AB3790" s="27"/>
      <c r="AC3790" s="27"/>
      <c r="AD3790" s="27"/>
      <c r="AE3790" s="27"/>
    </row>
    <row r="3791" spans="1:31" ht="15.75" customHeight="1" x14ac:dyDescent="0.2">
      <c r="A3791" s="22">
        <v>38175</v>
      </c>
      <c r="B3791" s="23">
        <f t="shared" ref="B3791:C3791" si="7588">LN(D3791)</f>
        <v>7.0195649540341423</v>
      </c>
      <c r="C3791" s="23">
        <f t="shared" si="7588"/>
        <v>7.5837563007071118</v>
      </c>
      <c r="D3791" s="24">
        <v>1118.3</v>
      </c>
      <c r="E3791" s="24">
        <v>1966</v>
      </c>
      <c r="F3791" s="27">
        <f t="shared" ref="F3791:G3791" si="7589">LN(D3791/D3790)</f>
        <v>1.8796156798093545E-3</v>
      </c>
      <c r="G3791" s="27">
        <f t="shared" si="7589"/>
        <v>1.323357448690838E-3</v>
      </c>
      <c r="H3791" s="27">
        <f t="shared" si="7157"/>
        <v>0.92560529053124185</v>
      </c>
      <c r="I3791" s="27"/>
      <c r="J3791" s="27">
        <v>3753</v>
      </c>
      <c r="K3791" s="27">
        <v>6.9605308479310821</v>
      </c>
      <c r="L3791" s="37">
        <v>3.211689806901763E-2</v>
      </c>
      <c r="M3791" s="27"/>
      <c r="N3791" s="27"/>
      <c r="O3791" s="27"/>
      <c r="P3791" s="27"/>
      <c r="Q3791" s="27"/>
      <c r="R3791" s="27"/>
      <c r="S3791" s="27"/>
      <c r="T3791" s="27"/>
      <c r="U3791" s="27"/>
      <c r="V3791" s="27"/>
      <c r="W3791" s="27"/>
      <c r="X3791" s="27"/>
      <c r="Y3791" s="27"/>
      <c r="Z3791" s="27"/>
      <c r="AA3791" s="27"/>
      <c r="AB3791" s="27"/>
      <c r="AC3791" s="27"/>
      <c r="AD3791" s="27"/>
      <c r="AE3791" s="27"/>
    </row>
    <row r="3792" spans="1:31" ht="15.75" customHeight="1" x14ac:dyDescent="0.2">
      <c r="A3792" s="22">
        <v>38176</v>
      </c>
      <c r="B3792" s="23">
        <f t="shared" ref="B3792:C3792" si="7590">LN(D3792)</f>
        <v>7.0113041546106958</v>
      </c>
      <c r="C3792" s="23">
        <f t="shared" si="7590"/>
        <v>7.5680176322063053</v>
      </c>
      <c r="D3792" s="24">
        <v>1109.0999999999999</v>
      </c>
      <c r="E3792" s="24">
        <v>1935.3</v>
      </c>
      <c r="F3792" s="27">
        <f t="shared" ref="F3792:G3792" si="7591">LN(D3792/D3791)</f>
        <v>-8.2607994234467994E-3</v>
      </c>
      <c r="G3792" s="27">
        <f t="shared" si="7591"/>
        <v>-1.5738668500806244E-2</v>
      </c>
      <c r="H3792" s="27">
        <f t="shared" si="7157"/>
        <v>0.92643866536112829</v>
      </c>
      <c r="I3792" s="27"/>
      <c r="J3792" s="27">
        <v>3754</v>
      </c>
      <c r="K3792" s="27">
        <v>6.9598704968243119</v>
      </c>
      <c r="L3792" s="37">
        <v>3.3236449257328715E-2</v>
      </c>
      <c r="M3792" s="27"/>
      <c r="N3792" s="27"/>
      <c r="O3792" s="27"/>
      <c r="P3792" s="27"/>
      <c r="Q3792" s="27"/>
      <c r="R3792" s="27"/>
      <c r="S3792" s="27"/>
      <c r="T3792" s="27"/>
      <c r="U3792" s="27"/>
      <c r="V3792" s="27"/>
      <c r="W3792" s="27"/>
      <c r="X3792" s="27"/>
      <c r="Y3792" s="27"/>
      <c r="Z3792" s="27"/>
      <c r="AA3792" s="27"/>
      <c r="AB3792" s="27"/>
      <c r="AC3792" s="27"/>
      <c r="AD3792" s="27"/>
      <c r="AE3792" s="27"/>
    </row>
    <row r="3793" spans="1:31" ht="15.75" customHeight="1" x14ac:dyDescent="0.2">
      <c r="A3793" s="22">
        <v>38177</v>
      </c>
      <c r="B3793" s="23">
        <f t="shared" ref="B3793:C3793" si="7592">LN(D3793)</f>
        <v>7.0146346406092333</v>
      </c>
      <c r="C3793" s="23">
        <f t="shared" si="7592"/>
        <v>7.573685413248529</v>
      </c>
      <c r="D3793" s="24">
        <v>1112.8</v>
      </c>
      <c r="E3793" s="24">
        <v>1946.3</v>
      </c>
      <c r="F3793" s="27">
        <f t="shared" ref="F3793:G3793" si="7593">LN(D3793/D3792)</f>
        <v>3.330485998537316E-3</v>
      </c>
      <c r="G3793" s="27">
        <f t="shared" si="7593"/>
        <v>5.6677810422236423E-3</v>
      </c>
      <c r="H3793" s="27">
        <f t="shared" si="7157"/>
        <v>0.92618510775990814</v>
      </c>
      <c r="I3793" s="27"/>
      <c r="J3793" s="27">
        <v>3755</v>
      </c>
      <c r="K3793" s="27">
        <v>6.9662443351041405</v>
      </c>
      <c r="L3793" s="37">
        <v>3.0894505012682316E-2</v>
      </c>
      <c r="M3793" s="27"/>
      <c r="N3793" s="27"/>
      <c r="O3793" s="27"/>
      <c r="P3793" s="27"/>
      <c r="Q3793" s="27"/>
      <c r="R3793" s="27"/>
      <c r="S3793" s="27"/>
      <c r="T3793" s="27"/>
      <c r="U3793" s="27"/>
      <c r="V3793" s="27"/>
      <c r="W3793" s="27"/>
      <c r="X3793" s="27"/>
      <c r="Y3793" s="27"/>
      <c r="Z3793" s="27"/>
      <c r="AA3793" s="27"/>
      <c r="AB3793" s="27"/>
      <c r="AC3793" s="27"/>
      <c r="AD3793" s="27"/>
      <c r="AE3793" s="27"/>
    </row>
    <row r="3794" spans="1:31" ht="15.75" customHeight="1" x14ac:dyDescent="0.2">
      <c r="A3794" s="22">
        <v>38180</v>
      </c>
      <c r="B3794" s="23">
        <f t="shared" ref="B3794:C3794" si="7594">LN(D3794)</f>
        <v>7.015981684053008</v>
      </c>
      <c r="C3794" s="23">
        <f t="shared" si="7594"/>
        <v>7.5688440358481932</v>
      </c>
      <c r="D3794" s="24">
        <v>1114.3</v>
      </c>
      <c r="E3794" s="24">
        <v>1936.9</v>
      </c>
      <c r="F3794" s="27">
        <f t="shared" ref="F3794:G3794" si="7595">LN(D3794/D3793)</f>
        <v>1.347043443775022E-3</v>
      </c>
      <c r="G3794" s="27">
        <f t="shared" si="7595"/>
        <v>-4.841377400335696E-3</v>
      </c>
      <c r="H3794" s="27">
        <f t="shared" si="7157"/>
        <v>0.92695551009154475</v>
      </c>
      <c r="I3794" s="27"/>
      <c r="J3794" s="27">
        <v>3756</v>
      </c>
      <c r="K3794" s="27">
        <v>6.970695713645525</v>
      </c>
      <c r="L3794" s="37">
        <v>2.8179158704095819E-2</v>
      </c>
      <c r="M3794" s="27"/>
      <c r="N3794" s="27"/>
      <c r="O3794" s="27"/>
      <c r="P3794" s="27"/>
      <c r="Q3794" s="27"/>
      <c r="R3794" s="27"/>
      <c r="S3794" s="27"/>
      <c r="T3794" s="27"/>
      <c r="U3794" s="27"/>
      <c r="V3794" s="27"/>
      <c r="W3794" s="27"/>
      <c r="X3794" s="27"/>
      <c r="Y3794" s="27"/>
      <c r="Z3794" s="27"/>
      <c r="AA3794" s="27"/>
      <c r="AB3794" s="27"/>
      <c r="AC3794" s="27"/>
      <c r="AD3794" s="27"/>
      <c r="AE3794" s="27"/>
    </row>
    <row r="3795" spans="1:31" ht="15.75" customHeight="1" x14ac:dyDescent="0.2">
      <c r="A3795" s="22">
        <v>38181</v>
      </c>
      <c r="B3795" s="23">
        <f t="shared" ref="B3795:C3795" si="7596">LN(D3795)</f>
        <v>7.0166993659713164</v>
      </c>
      <c r="C3795" s="23">
        <f t="shared" si="7596"/>
        <v>7.5661039539993871</v>
      </c>
      <c r="D3795" s="24">
        <v>1115.0999999999999</v>
      </c>
      <c r="E3795" s="24">
        <v>1931.6</v>
      </c>
      <c r="F3795" s="27">
        <f t="shared" ref="F3795:G3795" si="7597">LN(D3795/D3794)</f>
        <v>7.1768191830781473E-4</v>
      </c>
      <c r="G3795" s="27">
        <f t="shared" si="7597"/>
        <v>-2.7400818488068283E-3</v>
      </c>
      <c r="H3795" s="27">
        <f t="shared" si="7157"/>
        <v>0.92738606403396562</v>
      </c>
      <c r="I3795" s="27"/>
      <c r="J3795" s="27">
        <v>3757</v>
      </c>
      <c r="K3795" s="27">
        <v>6.9874954789549992</v>
      </c>
      <c r="L3795" s="37">
        <v>2.7318872320545751E-2</v>
      </c>
      <c r="M3795" s="27"/>
      <c r="N3795" s="27"/>
      <c r="O3795" s="27"/>
      <c r="P3795" s="27"/>
      <c r="Q3795" s="27"/>
      <c r="R3795" s="27"/>
      <c r="S3795" s="27"/>
      <c r="T3795" s="27"/>
      <c r="U3795" s="27"/>
      <c r="V3795" s="27"/>
      <c r="W3795" s="27"/>
      <c r="X3795" s="27"/>
      <c r="Y3795" s="27"/>
      <c r="Z3795" s="27"/>
      <c r="AA3795" s="27"/>
      <c r="AB3795" s="27"/>
      <c r="AC3795" s="27"/>
      <c r="AD3795" s="27"/>
      <c r="AE3795" s="27"/>
    </row>
    <row r="3796" spans="1:31" ht="15.75" customHeight="1" x14ac:dyDescent="0.2">
      <c r="A3796" s="22">
        <v>38182</v>
      </c>
      <c r="B3796" s="23">
        <f t="shared" ref="B3796:C3796" si="7598">LN(D3796)</f>
        <v>7.0133757608458209</v>
      </c>
      <c r="C3796" s="23">
        <f t="shared" si="7598"/>
        <v>7.5573684575183542</v>
      </c>
      <c r="D3796" s="24">
        <v>1111.4000000000001</v>
      </c>
      <c r="E3796" s="24">
        <v>1914.8</v>
      </c>
      <c r="F3796" s="27">
        <f t="shared" ref="F3796:G3796" si="7599">LN(D3796/D3795)</f>
        <v>-3.3236051254950799E-3</v>
      </c>
      <c r="G3796" s="27">
        <f t="shared" si="7599"/>
        <v>-8.7354964810328773E-3</v>
      </c>
      <c r="H3796" s="27">
        <f t="shared" si="7157"/>
        <v>0.92801823813005324</v>
      </c>
      <c r="I3796" s="27"/>
      <c r="J3796" s="27">
        <v>3758</v>
      </c>
      <c r="K3796" s="27">
        <v>6.9920657988945445</v>
      </c>
      <c r="L3796" s="37">
        <v>2.4454194878981816E-2</v>
      </c>
      <c r="M3796" s="27"/>
      <c r="N3796" s="27"/>
      <c r="O3796" s="27"/>
      <c r="P3796" s="27"/>
      <c r="Q3796" s="27"/>
      <c r="R3796" s="27"/>
      <c r="S3796" s="27"/>
      <c r="T3796" s="27"/>
      <c r="U3796" s="27"/>
      <c r="V3796" s="27"/>
      <c r="W3796" s="27"/>
      <c r="X3796" s="27"/>
      <c r="Y3796" s="27"/>
      <c r="Z3796" s="27"/>
      <c r="AA3796" s="27"/>
      <c r="AB3796" s="27"/>
      <c r="AC3796" s="27"/>
      <c r="AD3796" s="27"/>
      <c r="AE3796" s="27"/>
    </row>
    <row r="3797" spans="1:31" ht="15.75" customHeight="1" x14ac:dyDescent="0.2">
      <c r="A3797" s="22">
        <v>38183</v>
      </c>
      <c r="B3797" s="23">
        <f t="shared" ref="B3797:C3797" si="7600">LN(D3797)</f>
        <v>7.0090475304640094</v>
      </c>
      <c r="C3797" s="23">
        <f t="shared" si="7600"/>
        <v>7.5562711353964884</v>
      </c>
      <c r="D3797" s="24">
        <v>1106.5999999999999</v>
      </c>
      <c r="E3797" s="24">
        <v>1912.7</v>
      </c>
      <c r="F3797" s="27">
        <f t="shared" ref="F3797:G3797" si="7601">LN(D3797/D3796)</f>
        <v>-4.3282303818116298E-3</v>
      </c>
      <c r="G3797" s="27">
        <f t="shared" si="7601"/>
        <v>-1.0973221218654901E-3</v>
      </c>
      <c r="H3797" s="27">
        <f t="shared" si="7157"/>
        <v>0.9275802052193346</v>
      </c>
      <c r="I3797" s="27"/>
      <c r="J3797" s="27">
        <v>3759</v>
      </c>
      <c r="K3797" s="27">
        <v>6.9953873417344008</v>
      </c>
      <c r="L3797" s="37">
        <v>2.6767477556232322E-2</v>
      </c>
      <c r="M3797" s="27"/>
      <c r="N3797" s="27"/>
      <c r="O3797" s="27"/>
      <c r="P3797" s="27"/>
      <c r="Q3797" s="27"/>
      <c r="R3797" s="27"/>
      <c r="S3797" s="27"/>
      <c r="T3797" s="27"/>
      <c r="U3797" s="27"/>
      <c r="V3797" s="27"/>
      <c r="W3797" s="27"/>
      <c r="X3797" s="27"/>
      <c r="Y3797" s="27"/>
      <c r="Z3797" s="27"/>
      <c r="AA3797" s="27"/>
      <c r="AB3797" s="27"/>
      <c r="AC3797" s="27"/>
      <c r="AD3797" s="27"/>
      <c r="AE3797" s="27"/>
    </row>
    <row r="3798" spans="1:31" ht="15.75" customHeight="1" x14ac:dyDescent="0.2">
      <c r="A3798" s="22">
        <v>38184</v>
      </c>
      <c r="B3798" s="23">
        <f t="shared" ref="B3798:C3798" si="7602">LN(D3798)</f>
        <v>7.0042465791708981</v>
      </c>
      <c r="C3798" s="23">
        <f t="shared" si="7602"/>
        <v>7.5406746339915953</v>
      </c>
      <c r="D3798" s="24">
        <v>1101.3</v>
      </c>
      <c r="E3798" s="24">
        <v>1883.1</v>
      </c>
      <c r="F3798" s="27">
        <f t="shared" ref="F3798:G3798" si="7603">LN(D3798/D3797)</f>
        <v>-4.8009512931110002E-3</v>
      </c>
      <c r="G3798" s="27">
        <f t="shared" si="7603"/>
        <v>-1.5596501404892681E-2</v>
      </c>
      <c r="H3798" s="27">
        <f t="shared" si="7157"/>
        <v>0.92886206064340648</v>
      </c>
      <c r="I3798" s="27"/>
      <c r="J3798" s="27">
        <v>3760</v>
      </c>
      <c r="K3798" s="27">
        <v>6.9962549463814065</v>
      </c>
      <c r="L3798" s="37">
        <v>2.5364588749777539E-2</v>
      </c>
      <c r="M3798" s="27"/>
      <c r="N3798" s="27"/>
      <c r="O3798" s="27"/>
      <c r="P3798" s="27"/>
      <c r="Q3798" s="27"/>
      <c r="R3798" s="27"/>
      <c r="S3798" s="27"/>
      <c r="T3798" s="27"/>
      <c r="U3798" s="27"/>
      <c r="V3798" s="27"/>
      <c r="W3798" s="27"/>
      <c r="X3798" s="27"/>
      <c r="Y3798" s="27"/>
      <c r="Z3798" s="27"/>
      <c r="AA3798" s="27"/>
      <c r="AB3798" s="27"/>
      <c r="AC3798" s="27"/>
      <c r="AD3798" s="27"/>
      <c r="AE3798" s="27"/>
    </row>
    <row r="3799" spans="1:31" ht="15.75" customHeight="1" x14ac:dyDescent="0.2">
      <c r="A3799" s="22">
        <v>38187</v>
      </c>
      <c r="B3799" s="23">
        <f t="shared" ref="B3799:C3799" si="7604">LN(D3799)</f>
        <v>7.0038833060763572</v>
      </c>
      <c r="C3799" s="23">
        <f t="shared" si="7604"/>
        <v>7.5410462923887165</v>
      </c>
      <c r="D3799" s="24">
        <v>1100.9000000000001</v>
      </c>
      <c r="E3799" s="24">
        <v>1883.8</v>
      </c>
      <c r="F3799" s="27">
        <f t="shared" ref="F3799:G3799" si="7605">LN(D3799/D3798)</f>
        <v>-3.6327309454070226E-4</v>
      </c>
      <c r="G3799" s="27">
        <f t="shared" si="7605"/>
        <v>3.7165839712099101E-4</v>
      </c>
      <c r="H3799" s="27">
        <f t="shared" si="7157"/>
        <v>0.92876810916085673</v>
      </c>
      <c r="I3799" s="27"/>
      <c r="J3799" s="27">
        <v>3761</v>
      </c>
      <c r="K3799" s="27">
        <v>6.9962549463814065</v>
      </c>
      <c r="L3799" s="37">
        <v>2.5364588749777539E-2</v>
      </c>
      <c r="M3799" s="27"/>
      <c r="N3799" s="27"/>
      <c r="O3799" s="27"/>
      <c r="P3799" s="27"/>
      <c r="Q3799" s="27"/>
      <c r="R3799" s="27"/>
      <c r="S3799" s="27"/>
      <c r="T3799" s="27"/>
      <c r="U3799" s="27"/>
      <c r="V3799" s="27"/>
      <c r="W3799" s="27"/>
      <c r="X3799" s="27"/>
      <c r="Y3799" s="27"/>
      <c r="Z3799" s="27"/>
      <c r="AA3799" s="27"/>
      <c r="AB3799" s="27"/>
      <c r="AC3799" s="27"/>
      <c r="AD3799" s="27"/>
      <c r="AE3799" s="27"/>
    </row>
    <row r="3800" spans="1:31" ht="15.75" customHeight="1" x14ac:dyDescent="0.2">
      <c r="A3800" s="22">
        <v>38188</v>
      </c>
      <c r="B3800" s="23">
        <f t="shared" ref="B3800:C3800" si="7606">LN(D3800)</f>
        <v>7.010853236985704</v>
      </c>
      <c r="C3800" s="23">
        <f t="shared" si="7606"/>
        <v>7.5585167430456446</v>
      </c>
      <c r="D3800" s="24">
        <v>1108.5999999999999</v>
      </c>
      <c r="E3800" s="24">
        <v>1917</v>
      </c>
      <c r="F3800" s="27">
        <f t="shared" ref="F3800:G3800" si="7607">LN(D3800/D3799)</f>
        <v>6.9699309093465998E-3</v>
      </c>
      <c r="G3800" s="27">
        <f t="shared" si="7607"/>
        <v>1.7470450656927827E-2</v>
      </c>
      <c r="H3800" s="27">
        <f t="shared" si="7157"/>
        <v>0.92754352147677266</v>
      </c>
      <c r="I3800" s="27"/>
      <c r="J3800" s="27">
        <v>3762</v>
      </c>
      <c r="K3800" s="27">
        <v>6.997829950785051</v>
      </c>
      <c r="L3800" s="37">
        <v>2.4324868505582131E-2</v>
      </c>
      <c r="M3800" s="27"/>
      <c r="N3800" s="27"/>
      <c r="O3800" s="27"/>
      <c r="P3800" s="27"/>
      <c r="Q3800" s="27"/>
      <c r="R3800" s="27"/>
      <c r="S3800" s="27"/>
      <c r="T3800" s="27"/>
      <c r="U3800" s="27"/>
      <c r="V3800" s="27"/>
      <c r="W3800" s="27"/>
      <c r="X3800" s="27"/>
      <c r="Y3800" s="27"/>
      <c r="Z3800" s="27"/>
      <c r="AA3800" s="27"/>
      <c r="AB3800" s="27"/>
      <c r="AC3800" s="27"/>
      <c r="AD3800" s="27"/>
      <c r="AE3800" s="27"/>
    </row>
    <row r="3801" spans="1:31" ht="15.75" customHeight="1" x14ac:dyDescent="0.2">
      <c r="A3801" s="22">
        <v>38189</v>
      </c>
      <c r="B3801" s="23">
        <f t="shared" ref="B3801:C3801" si="7608">LN(D3801)</f>
        <v>6.9974131509126725</v>
      </c>
      <c r="C3801" s="23">
        <f t="shared" si="7608"/>
        <v>7.535990535364939</v>
      </c>
      <c r="D3801" s="24">
        <v>1093.8</v>
      </c>
      <c r="E3801" s="24">
        <v>1874.3</v>
      </c>
      <c r="F3801" s="27">
        <f t="shared" ref="F3801:G3801" si="7609">LN(D3801/D3800)</f>
        <v>-1.3440086073031874E-2</v>
      </c>
      <c r="G3801" s="27">
        <f t="shared" si="7609"/>
        <v>-2.2526207680705179E-2</v>
      </c>
      <c r="H3801" s="27">
        <f t="shared" si="7157"/>
        <v>0.92853263523556362</v>
      </c>
      <c r="I3801" s="27"/>
      <c r="J3801" s="27">
        <v>3763</v>
      </c>
      <c r="K3801" s="27">
        <v>6.9971215908057465</v>
      </c>
      <c r="L3801" s="37">
        <v>2.8327830993033487E-2</v>
      </c>
      <c r="M3801" s="27"/>
      <c r="N3801" s="27"/>
      <c r="O3801" s="27"/>
      <c r="P3801" s="27"/>
      <c r="Q3801" s="27"/>
      <c r="R3801" s="27"/>
      <c r="S3801" s="27"/>
      <c r="T3801" s="27"/>
      <c r="U3801" s="27"/>
      <c r="V3801" s="27"/>
      <c r="W3801" s="27"/>
      <c r="X3801" s="27"/>
      <c r="Y3801" s="27"/>
      <c r="Z3801" s="27"/>
      <c r="AA3801" s="27"/>
      <c r="AB3801" s="27"/>
      <c r="AC3801" s="27"/>
      <c r="AD3801" s="27"/>
      <c r="AE3801" s="27"/>
    </row>
    <row r="3802" spans="1:31" ht="15.75" customHeight="1" x14ac:dyDescent="0.2">
      <c r="A3802" s="22">
        <v>38190</v>
      </c>
      <c r="B3802" s="23">
        <f t="shared" ref="B3802:C3802" si="7610">LN(D3802)</f>
        <v>7.0001521282481045</v>
      </c>
      <c r="C3802" s="23">
        <f t="shared" si="7610"/>
        <v>7.5438028675015092</v>
      </c>
      <c r="D3802" s="24">
        <v>1096.8</v>
      </c>
      <c r="E3802" s="24">
        <v>1889</v>
      </c>
      <c r="F3802" s="27">
        <f t="shared" ref="F3802:G3802" si="7611">LN(D3802/D3801)</f>
        <v>2.7389773354322177E-3</v>
      </c>
      <c r="G3802" s="27">
        <f t="shared" si="7611"/>
        <v>7.812332136570157E-3</v>
      </c>
      <c r="H3802" s="27">
        <f t="shared" si="7157"/>
        <v>0.92793412701762967</v>
      </c>
      <c r="I3802" s="27"/>
      <c r="J3802" s="27">
        <v>3764</v>
      </c>
      <c r="K3802" s="27">
        <v>6.9857397550123084</v>
      </c>
      <c r="L3802" s="37">
        <v>3.2303877863951946E-2</v>
      </c>
      <c r="M3802" s="27"/>
      <c r="N3802" s="27"/>
      <c r="O3802" s="27"/>
      <c r="P3802" s="27"/>
      <c r="Q3802" s="27"/>
      <c r="R3802" s="27"/>
      <c r="S3802" s="27"/>
      <c r="T3802" s="27"/>
      <c r="U3802" s="27"/>
      <c r="V3802" s="27"/>
      <c r="W3802" s="27"/>
      <c r="X3802" s="27"/>
      <c r="Y3802" s="27"/>
      <c r="Z3802" s="27"/>
      <c r="AA3802" s="27"/>
      <c r="AB3802" s="27"/>
      <c r="AC3802" s="27"/>
      <c r="AD3802" s="27"/>
      <c r="AE3802" s="27"/>
    </row>
    <row r="3803" spans="1:31" ht="15.75" customHeight="1" x14ac:dyDescent="0.2">
      <c r="A3803" s="22">
        <v>38191</v>
      </c>
      <c r="B3803" s="23">
        <f t="shared" ref="B3803:C3803" si="7612">LN(D3803)</f>
        <v>6.9904406456007449</v>
      </c>
      <c r="C3803" s="23">
        <f t="shared" si="7612"/>
        <v>7.5224002313871248</v>
      </c>
      <c r="D3803" s="24">
        <v>1086.2</v>
      </c>
      <c r="E3803" s="24">
        <v>1849</v>
      </c>
      <c r="F3803" s="27">
        <f t="shared" ref="F3803:G3803" si="7613">LN(D3803/D3802)</f>
        <v>-9.711482647359623E-3</v>
      </c>
      <c r="G3803" s="27">
        <f t="shared" si="7613"/>
        <v>-2.1402636114384716E-2</v>
      </c>
      <c r="H3803" s="27">
        <f t="shared" si="7157"/>
        <v>0.92928326472622591</v>
      </c>
      <c r="I3803" s="27"/>
      <c r="J3803" s="27">
        <v>3765</v>
      </c>
      <c r="K3803" s="27">
        <v>6.9930558267787069</v>
      </c>
      <c r="L3803" s="37">
        <v>3.0257792837702802E-2</v>
      </c>
      <c r="M3803" s="27"/>
      <c r="N3803" s="27"/>
      <c r="O3803" s="27"/>
      <c r="P3803" s="27"/>
      <c r="Q3803" s="27"/>
      <c r="R3803" s="27"/>
      <c r="S3803" s="27"/>
      <c r="T3803" s="27"/>
      <c r="U3803" s="27"/>
      <c r="V3803" s="27"/>
      <c r="W3803" s="27"/>
      <c r="X3803" s="27"/>
      <c r="Y3803" s="27"/>
      <c r="Z3803" s="27"/>
      <c r="AA3803" s="27"/>
      <c r="AB3803" s="27"/>
      <c r="AC3803" s="27"/>
      <c r="AD3803" s="27"/>
      <c r="AE3803" s="27"/>
    </row>
    <row r="3804" spans="1:31" ht="15.75" customHeight="1" x14ac:dyDescent="0.2">
      <c r="A3804" s="22">
        <v>38194</v>
      </c>
      <c r="B3804" s="23">
        <f t="shared" ref="B3804:C3804" si="7614">LN(D3804)</f>
        <v>6.9884131819995918</v>
      </c>
      <c r="C3804" s="23">
        <f t="shared" si="7614"/>
        <v>7.5169772246043207</v>
      </c>
      <c r="D3804" s="24">
        <v>1084</v>
      </c>
      <c r="E3804" s="24">
        <v>1839</v>
      </c>
      <c r="F3804" s="27">
        <f t="shared" ref="F3804:G3804" si="7615">LN(D3804/D3803)</f>
        <v>-2.0274636011533907E-3</v>
      </c>
      <c r="G3804" s="27">
        <f t="shared" si="7615"/>
        <v>-5.42300678280375E-3</v>
      </c>
      <c r="H3804" s="27">
        <f t="shared" si="7157"/>
        <v>0.92968396380467266</v>
      </c>
      <c r="I3804" s="27"/>
      <c r="J3804" s="27">
        <v>3766</v>
      </c>
      <c r="K3804" s="27">
        <v>7.0095038245390615</v>
      </c>
      <c r="L3804" s="37">
        <v>2.9630532499455242E-2</v>
      </c>
      <c r="M3804" s="27"/>
      <c r="N3804" s="27"/>
      <c r="O3804" s="27"/>
      <c r="P3804" s="27"/>
      <c r="Q3804" s="27"/>
      <c r="R3804" s="27"/>
      <c r="S3804" s="27"/>
      <c r="T3804" s="27"/>
      <c r="U3804" s="27"/>
      <c r="V3804" s="27"/>
      <c r="W3804" s="27"/>
      <c r="X3804" s="27"/>
      <c r="Y3804" s="27"/>
      <c r="Z3804" s="27"/>
      <c r="AA3804" s="27"/>
      <c r="AB3804" s="27"/>
      <c r="AC3804" s="27"/>
      <c r="AD3804" s="27"/>
      <c r="AE3804" s="27"/>
    </row>
    <row r="3805" spans="1:31" ht="15.75" customHeight="1" x14ac:dyDescent="0.2">
      <c r="A3805" s="22">
        <v>38195</v>
      </c>
      <c r="B3805" s="23">
        <f t="shared" ref="B3805:C3805" si="7616">LN(D3805)</f>
        <v>6.9983269771665242</v>
      </c>
      <c r="C3805" s="23">
        <f t="shared" si="7616"/>
        <v>7.5332123105721323</v>
      </c>
      <c r="D3805" s="24">
        <v>1094.8</v>
      </c>
      <c r="E3805" s="24">
        <v>1869.1</v>
      </c>
      <c r="F3805" s="27">
        <f t="shared" ref="F3805:G3805" si="7617">LN(D3805/D3804)</f>
        <v>9.9137951669324691E-3</v>
      </c>
      <c r="G3805" s="27">
        <f t="shared" si="7617"/>
        <v>1.6235085967810928E-2</v>
      </c>
      <c r="H3805" s="27">
        <f t="shared" si="7157"/>
        <v>0.92899638144341845</v>
      </c>
      <c r="I3805" s="27"/>
      <c r="J3805" s="27">
        <v>3767</v>
      </c>
      <c r="K3805" s="27">
        <v>7.0106268693625688</v>
      </c>
      <c r="L3805" s="37">
        <v>2.9997082693992816E-2</v>
      </c>
      <c r="M3805" s="27"/>
      <c r="N3805" s="27"/>
      <c r="O3805" s="27"/>
      <c r="P3805" s="27"/>
      <c r="Q3805" s="27"/>
      <c r="R3805" s="27"/>
      <c r="S3805" s="27"/>
      <c r="T3805" s="27"/>
      <c r="U3805" s="27"/>
      <c r="V3805" s="27"/>
      <c r="W3805" s="27"/>
      <c r="X3805" s="27"/>
      <c r="Y3805" s="27"/>
      <c r="Z3805" s="27"/>
      <c r="AA3805" s="27"/>
      <c r="AB3805" s="27"/>
      <c r="AC3805" s="27"/>
      <c r="AD3805" s="27"/>
      <c r="AE3805" s="27"/>
    </row>
    <row r="3806" spans="1:31" ht="15.75" customHeight="1" x14ac:dyDescent="0.2">
      <c r="A3806" s="22">
        <v>38196</v>
      </c>
      <c r="B3806" s="23">
        <f t="shared" ref="B3806:C3806" si="7618">LN(D3806)</f>
        <v>6.9988748723496208</v>
      </c>
      <c r="C3806" s="23">
        <f t="shared" si="7618"/>
        <v>7.5273635562072121</v>
      </c>
      <c r="D3806" s="24">
        <v>1095.4000000000001</v>
      </c>
      <c r="E3806" s="24">
        <v>1858.2</v>
      </c>
      <c r="F3806" s="27">
        <f t="shared" ref="F3806:G3806" si="7619">LN(D3806/D3805)</f>
        <v>5.4789518309695509E-4</v>
      </c>
      <c r="G3806" s="27">
        <f t="shared" si="7619"/>
        <v>-5.8487543649199765E-3</v>
      </c>
      <c r="H3806" s="27">
        <f t="shared" si="7157"/>
        <v>0.92979099788241404</v>
      </c>
      <c r="I3806" s="27"/>
      <c r="J3806" s="27">
        <v>3768</v>
      </c>
      <c r="K3806" s="27">
        <v>6.9977906142592659</v>
      </c>
      <c r="L3806" s="37">
        <v>3.3332078673154797E-2</v>
      </c>
      <c r="M3806" s="27"/>
      <c r="N3806" s="27"/>
      <c r="O3806" s="27"/>
      <c r="P3806" s="27"/>
      <c r="Q3806" s="27"/>
      <c r="R3806" s="27"/>
      <c r="S3806" s="27"/>
      <c r="T3806" s="27"/>
      <c r="U3806" s="27"/>
      <c r="V3806" s="27"/>
      <c r="W3806" s="27"/>
      <c r="X3806" s="27"/>
      <c r="Y3806" s="27"/>
      <c r="Z3806" s="27"/>
      <c r="AA3806" s="27"/>
      <c r="AB3806" s="27"/>
      <c r="AC3806" s="27"/>
      <c r="AD3806" s="27"/>
      <c r="AE3806" s="27"/>
    </row>
    <row r="3807" spans="1:31" ht="15.75" customHeight="1" x14ac:dyDescent="0.2">
      <c r="A3807" s="22">
        <v>38197</v>
      </c>
      <c r="B3807" s="23">
        <f t="shared" ref="B3807:C3807" si="7620">LN(D3807)</f>
        <v>7.0034290290504195</v>
      </c>
      <c r="C3807" s="23">
        <f t="shared" si="7620"/>
        <v>7.5395588293010301</v>
      </c>
      <c r="D3807" s="24">
        <v>1100.4000000000001</v>
      </c>
      <c r="E3807" s="24">
        <v>1881</v>
      </c>
      <c r="F3807" s="27">
        <f t="shared" ref="F3807:G3807" si="7621">LN(D3807/D3806)</f>
        <v>4.5541567007985747E-3</v>
      </c>
      <c r="G3807" s="27">
        <f t="shared" si="7621"/>
        <v>1.2195273093818206E-2</v>
      </c>
      <c r="H3807" s="27">
        <f t="shared" si="7157"/>
        <v>0.92889109132393177</v>
      </c>
      <c r="I3807" s="27"/>
      <c r="J3807" s="27">
        <v>3769</v>
      </c>
      <c r="K3807" s="27">
        <v>7.0014013280864624</v>
      </c>
      <c r="L3807" s="37">
        <v>3.4219321893570687E-2</v>
      </c>
      <c r="M3807" s="27"/>
      <c r="N3807" s="27"/>
      <c r="O3807" s="27"/>
      <c r="P3807" s="27"/>
      <c r="Q3807" s="27"/>
      <c r="R3807" s="27"/>
      <c r="S3807" s="27"/>
      <c r="T3807" s="27"/>
      <c r="U3807" s="27"/>
      <c r="V3807" s="27"/>
      <c r="W3807" s="27"/>
      <c r="X3807" s="27"/>
      <c r="Y3807" s="27"/>
      <c r="Z3807" s="27"/>
      <c r="AA3807" s="27"/>
      <c r="AB3807" s="27"/>
      <c r="AC3807" s="27"/>
      <c r="AD3807" s="27"/>
      <c r="AE3807" s="27"/>
    </row>
    <row r="3808" spans="1:31" ht="15.75" customHeight="1" x14ac:dyDescent="0.2">
      <c r="A3808" s="22">
        <v>38198</v>
      </c>
      <c r="B3808" s="23">
        <f t="shared" ref="B3808:C3808" si="7622">LN(D3808)</f>
        <v>7.0046097203460196</v>
      </c>
      <c r="C3808" s="23">
        <f t="shared" si="7622"/>
        <v>7.5429025152440934</v>
      </c>
      <c r="D3808" s="24">
        <v>1101.7</v>
      </c>
      <c r="E3808" s="24">
        <v>1887.3</v>
      </c>
      <c r="F3808" s="27">
        <f t="shared" ref="F3808:G3808" si="7623">LN(D3808/D3807)</f>
        <v>1.1806912955996405E-3</v>
      </c>
      <c r="G3808" s="27">
        <f t="shared" si="7623"/>
        <v>3.3436859430633105E-3</v>
      </c>
      <c r="H3808" s="27">
        <f t="shared" si="7157"/>
        <v>0.92863585419403316</v>
      </c>
      <c r="I3808" s="27"/>
      <c r="J3808" s="27">
        <v>3770</v>
      </c>
      <c r="K3808" s="27">
        <v>7.0014013280864624</v>
      </c>
      <c r="L3808" s="37">
        <v>3.4219321893570687E-2</v>
      </c>
      <c r="M3808" s="27"/>
      <c r="N3808" s="27"/>
      <c r="O3808" s="27"/>
      <c r="P3808" s="27"/>
      <c r="Q3808" s="27"/>
      <c r="R3808" s="27"/>
      <c r="S3808" s="27"/>
      <c r="T3808" s="27"/>
      <c r="U3808" s="27"/>
      <c r="V3808" s="27"/>
      <c r="W3808" s="27"/>
      <c r="X3808" s="27"/>
      <c r="Y3808" s="27"/>
      <c r="Z3808" s="27"/>
      <c r="AA3808" s="27"/>
      <c r="AB3808" s="27"/>
      <c r="AC3808" s="27"/>
      <c r="AD3808" s="27"/>
      <c r="AE3808" s="27"/>
    </row>
    <row r="3809" spans="1:31" ht="15.75" customHeight="1" x14ac:dyDescent="0.2">
      <c r="A3809" s="22">
        <v>38201</v>
      </c>
      <c r="B3809" s="23">
        <f t="shared" ref="B3809:C3809" si="7624">LN(D3809)</f>
        <v>7.0090475304640094</v>
      </c>
      <c r="C3809" s="23">
        <f t="shared" si="7624"/>
        <v>7.5453897496118234</v>
      </c>
      <c r="D3809" s="24">
        <v>1106.5999999999999</v>
      </c>
      <c r="E3809" s="24">
        <v>1892</v>
      </c>
      <c r="F3809" s="27">
        <f t="shared" ref="F3809:G3809" si="7625">LN(D3809/D3808)</f>
        <v>4.4378101179899159E-3</v>
      </c>
      <c r="G3809" s="27">
        <f t="shared" si="7625"/>
        <v>2.4872343677298614E-3</v>
      </c>
      <c r="H3809" s="27">
        <f t="shared" si="7157"/>
        <v>0.92891789066623009</v>
      </c>
      <c r="I3809" s="27"/>
      <c r="J3809" s="27">
        <v>3771</v>
      </c>
      <c r="K3809" s="27">
        <v>6.9896051147548848</v>
      </c>
      <c r="L3809" s="37">
        <v>3.6110961860816637E-2</v>
      </c>
      <c r="M3809" s="27"/>
      <c r="N3809" s="27"/>
      <c r="O3809" s="27"/>
      <c r="P3809" s="27"/>
      <c r="Q3809" s="27"/>
      <c r="R3809" s="27"/>
      <c r="S3809" s="27"/>
      <c r="T3809" s="27"/>
      <c r="U3809" s="27"/>
      <c r="V3809" s="27"/>
      <c r="W3809" s="27"/>
      <c r="X3809" s="27"/>
      <c r="Y3809" s="27"/>
      <c r="Z3809" s="27"/>
      <c r="AA3809" s="27"/>
      <c r="AB3809" s="27"/>
      <c r="AC3809" s="27"/>
      <c r="AD3809" s="27"/>
      <c r="AE3809" s="27"/>
    </row>
    <row r="3810" spans="1:31" ht="15.75" customHeight="1" x14ac:dyDescent="0.2">
      <c r="A3810" s="22">
        <v>38202</v>
      </c>
      <c r="B3810" s="23">
        <f t="shared" ref="B3810:C3810" si="7626">LN(D3810)</f>
        <v>7.0027017562910903</v>
      </c>
      <c r="C3810" s="23">
        <f t="shared" si="7626"/>
        <v>7.5280091340217572</v>
      </c>
      <c r="D3810" s="24">
        <v>1099.5999999999999</v>
      </c>
      <c r="E3810" s="24">
        <v>1859.4</v>
      </c>
      <c r="F3810" s="27">
        <f t="shared" ref="F3810:G3810" si="7627">LN(D3810/D3809)</f>
        <v>-6.345774172918749E-3</v>
      </c>
      <c r="G3810" s="27">
        <f t="shared" si="7627"/>
        <v>-1.738061559006604E-2</v>
      </c>
      <c r="H3810" s="27">
        <f t="shared" si="7157"/>
        <v>0.93021961472434778</v>
      </c>
      <c r="I3810" s="27"/>
      <c r="J3810" s="27">
        <v>3772</v>
      </c>
      <c r="K3810" s="27">
        <v>6.9997550238750863</v>
      </c>
      <c r="L3810" s="37">
        <v>3.1986234888042198E-2</v>
      </c>
      <c r="M3810" s="27"/>
      <c r="N3810" s="27"/>
      <c r="O3810" s="27"/>
      <c r="P3810" s="27"/>
      <c r="Q3810" s="27"/>
      <c r="R3810" s="27"/>
      <c r="S3810" s="27"/>
      <c r="T3810" s="27"/>
      <c r="U3810" s="27"/>
      <c r="V3810" s="27"/>
      <c r="W3810" s="27"/>
      <c r="X3810" s="27"/>
      <c r="Y3810" s="27"/>
      <c r="Z3810" s="27"/>
      <c r="AA3810" s="27"/>
      <c r="AB3810" s="27"/>
      <c r="AC3810" s="27"/>
      <c r="AD3810" s="27"/>
      <c r="AE3810" s="27"/>
    </row>
    <row r="3811" spans="1:31" ht="15.75" customHeight="1" x14ac:dyDescent="0.2">
      <c r="A3811" s="22">
        <v>38203</v>
      </c>
      <c r="B3811" s="23">
        <f t="shared" ref="B3811:C3811" si="7628">LN(D3811)</f>
        <v>7.00179192090852</v>
      </c>
      <c r="C3811" s="23">
        <f t="shared" si="7628"/>
        <v>7.5256399750415355</v>
      </c>
      <c r="D3811" s="24">
        <v>1098.5999999999999</v>
      </c>
      <c r="E3811" s="24">
        <v>1855</v>
      </c>
      <c r="F3811" s="27">
        <f t="shared" ref="F3811:G3811" si="7629">LN(D3811/D3810)</f>
        <v>-9.0983538257066905E-4</v>
      </c>
      <c r="G3811" s="27">
        <f t="shared" si="7629"/>
        <v>-2.3691589802220365E-3</v>
      </c>
      <c r="H3811" s="27">
        <f t="shared" si="7157"/>
        <v>0.93039156060211026</v>
      </c>
      <c r="I3811" s="27"/>
      <c r="J3811" s="27">
        <v>3773</v>
      </c>
      <c r="K3811" s="27">
        <v>7.000774572634981</v>
      </c>
      <c r="L3811" s="37">
        <v>3.2290897312602596E-2</v>
      </c>
      <c r="M3811" s="27"/>
      <c r="N3811" s="27"/>
      <c r="O3811" s="27"/>
      <c r="P3811" s="27"/>
      <c r="Q3811" s="27"/>
      <c r="R3811" s="27"/>
      <c r="S3811" s="27"/>
      <c r="T3811" s="27"/>
      <c r="U3811" s="27"/>
      <c r="V3811" s="27"/>
      <c r="W3811" s="27"/>
      <c r="X3811" s="27"/>
      <c r="Y3811" s="27"/>
      <c r="Z3811" s="27"/>
      <c r="AA3811" s="27"/>
      <c r="AB3811" s="27"/>
      <c r="AC3811" s="27"/>
      <c r="AD3811" s="27"/>
      <c r="AE3811" s="27"/>
    </row>
    <row r="3812" spans="1:31" ht="15.75" customHeight="1" x14ac:dyDescent="0.2">
      <c r="A3812" s="22">
        <v>38204</v>
      </c>
      <c r="B3812" s="23">
        <f t="shared" ref="B3812:C3812" si="7630">LN(D3812)</f>
        <v>6.9853642583091196</v>
      </c>
      <c r="C3812" s="23">
        <f t="shared" si="7630"/>
        <v>7.5074705147495298</v>
      </c>
      <c r="D3812" s="24">
        <v>1080.7</v>
      </c>
      <c r="E3812" s="24">
        <v>1821.6</v>
      </c>
      <c r="F3812" s="27">
        <f t="shared" ref="F3812:G3812" si="7631">LN(D3812/D3811)</f>
        <v>-1.6427662599400011E-2</v>
      </c>
      <c r="G3812" s="27">
        <f t="shared" si="7631"/>
        <v>-1.8169460292005755E-2</v>
      </c>
      <c r="H3812" s="27">
        <f t="shared" si="7157"/>
        <v>0.93045510396415732</v>
      </c>
      <c r="I3812" s="27"/>
      <c r="J3812" s="27">
        <v>3774</v>
      </c>
      <c r="K3812" s="27">
        <v>6.9950321353094447</v>
      </c>
      <c r="L3812" s="37">
        <v>3.6709123453683823E-2</v>
      </c>
      <c r="M3812" s="27"/>
      <c r="N3812" s="27"/>
      <c r="O3812" s="27"/>
      <c r="P3812" s="27"/>
      <c r="Q3812" s="27"/>
      <c r="R3812" s="27"/>
      <c r="S3812" s="27"/>
      <c r="T3812" s="27"/>
      <c r="U3812" s="27"/>
      <c r="V3812" s="27"/>
      <c r="W3812" s="27"/>
      <c r="X3812" s="27"/>
      <c r="Y3812" s="27"/>
      <c r="Z3812" s="27"/>
      <c r="AA3812" s="27"/>
      <c r="AB3812" s="27"/>
      <c r="AC3812" s="27"/>
      <c r="AD3812" s="27"/>
      <c r="AE3812" s="27"/>
    </row>
    <row r="3813" spans="1:31" ht="15.75" customHeight="1" x14ac:dyDescent="0.2">
      <c r="A3813" s="22">
        <v>38205</v>
      </c>
      <c r="B3813" s="23">
        <f t="shared" ref="B3813:C3813" si="7632">LN(D3813)</f>
        <v>6.9696966805223202</v>
      </c>
      <c r="C3813" s="23">
        <f t="shared" si="7632"/>
        <v>7.4825692725802178</v>
      </c>
      <c r="D3813" s="24">
        <v>1063.9000000000001</v>
      </c>
      <c r="E3813" s="24">
        <v>1776.8</v>
      </c>
      <c r="F3813" s="27">
        <f t="shared" ref="F3813:G3813" si="7633">LN(D3813/D3812)</f>
        <v>-1.5667577786799586E-2</v>
      </c>
      <c r="G3813" s="27">
        <f t="shared" si="7633"/>
        <v>-2.4901242169312193E-2</v>
      </c>
      <c r="H3813" s="27">
        <f t="shared" si="7157"/>
        <v>0.93145768874638923</v>
      </c>
      <c r="I3813" s="27"/>
      <c r="J3813" s="27">
        <v>3775</v>
      </c>
      <c r="K3813" s="27">
        <v>6.9962549463814065</v>
      </c>
      <c r="L3813" s="37">
        <v>3.8132983534096887E-2</v>
      </c>
      <c r="M3813" s="27"/>
      <c r="N3813" s="27"/>
      <c r="O3813" s="27"/>
      <c r="P3813" s="27"/>
      <c r="Q3813" s="27"/>
      <c r="R3813" s="27"/>
      <c r="S3813" s="27"/>
      <c r="T3813" s="27"/>
      <c r="U3813" s="27"/>
      <c r="V3813" s="27"/>
      <c r="W3813" s="27"/>
      <c r="X3813" s="27"/>
      <c r="Y3813" s="27"/>
      <c r="Z3813" s="27"/>
      <c r="AA3813" s="27"/>
      <c r="AB3813" s="27"/>
      <c r="AC3813" s="27"/>
      <c r="AD3813" s="27"/>
      <c r="AE3813" s="27"/>
    </row>
    <row r="3814" spans="1:31" ht="15.75" customHeight="1" x14ac:dyDescent="0.2">
      <c r="A3814" s="22">
        <v>38208</v>
      </c>
      <c r="B3814" s="23">
        <f t="shared" ref="B3814:C3814" si="7634">LN(D3814)</f>
        <v>6.9709178539397776</v>
      </c>
      <c r="C3814" s="23">
        <f t="shared" si="7634"/>
        <v>7.4813303244012372</v>
      </c>
      <c r="D3814" s="24">
        <v>1065.2</v>
      </c>
      <c r="E3814" s="24">
        <v>1774.6</v>
      </c>
      <c r="F3814" s="27">
        <f t="shared" ref="F3814:G3814" si="7635">LN(D3814/D3813)</f>
        <v>1.2211734174568539E-3</v>
      </c>
      <c r="G3814" s="27">
        <f t="shared" si="7635"/>
        <v>-1.2389481789802917E-3</v>
      </c>
      <c r="H3814" s="27">
        <f t="shared" si="7157"/>
        <v>0.93177517255230802</v>
      </c>
      <c r="I3814" s="27"/>
      <c r="J3814" s="27">
        <v>3776</v>
      </c>
      <c r="K3814" s="27">
        <v>6.9913522029608437</v>
      </c>
      <c r="L3814" s="37">
        <v>3.8886160235842127E-2</v>
      </c>
      <c r="M3814" s="27"/>
      <c r="N3814" s="27"/>
      <c r="O3814" s="27"/>
      <c r="P3814" s="27"/>
      <c r="Q3814" s="27"/>
      <c r="R3814" s="27"/>
      <c r="S3814" s="27"/>
      <c r="T3814" s="27"/>
      <c r="U3814" s="27"/>
      <c r="V3814" s="27"/>
      <c r="W3814" s="27"/>
      <c r="X3814" s="27"/>
      <c r="Y3814" s="27"/>
      <c r="Z3814" s="27"/>
      <c r="AA3814" s="27"/>
      <c r="AB3814" s="27"/>
      <c r="AC3814" s="27"/>
      <c r="AD3814" s="27"/>
      <c r="AE3814" s="27"/>
    </row>
    <row r="3815" spans="1:31" ht="15.75" customHeight="1" x14ac:dyDescent="0.2">
      <c r="A3815" s="22">
        <v>38209</v>
      </c>
      <c r="B3815" s="23">
        <f t="shared" ref="B3815:C3815" si="7636">LN(D3815)</f>
        <v>6.9837899652581346</v>
      </c>
      <c r="C3815" s="23">
        <f t="shared" si="7636"/>
        <v>7.5003636341634694</v>
      </c>
      <c r="D3815" s="24">
        <v>1079</v>
      </c>
      <c r="E3815" s="24">
        <v>1808.7</v>
      </c>
      <c r="F3815" s="27">
        <f t="shared" ref="F3815:G3815" si="7637">LN(D3815/D3814)</f>
        <v>1.2872111318357351E-2</v>
      </c>
      <c r="G3815" s="27">
        <f t="shared" si="7637"/>
        <v>1.9033309762232251E-2</v>
      </c>
      <c r="H3815" s="27">
        <f t="shared" si="7157"/>
        <v>0.93112685009665541</v>
      </c>
      <c r="I3815" s="27"/>
      <c r="J3815" s="27">
        <v>3777</v>
      </c>
      <c r="K3815" s="27">
        <v>6.9991662182601644</v>
      </c>
      <c r="L3815" s="37">
        <v>3.4692937517698752E-2</v>
      </c>
      <c r="M3815" s="27"/>
      <c r="N3815" s="27"/>
      <c r="O3815" s="27"/>
      <c r="P3815" s="27"/>
      <c r="Q3815" s="27"/>
      <c r="R3815" s="27"/>
      <c r="S3815" s="27"/>
      <c r="T3815" s="27"/>
      <c r="U3815" s="27"/>
      <c r="V3815" s="27"/>
      <c r="W3815" s="27"/>
      <c r="X3815" s="27"/>
      <c r="Y3815" s="27"/>
      <c r="Z3815" s="27"/>
      <c r="AA3815" s="27"/>
      <c r="AB3815" s="27"/>
      <c r="AC3815" s="27"/>
      <c r="AD3815" s="27"/>
      <c r="AE3815" s="27"/>
    </row>
    <row r="3816" spans="1:31" ht="15.75" customHeight="1" x14ac:dyDescent="0.2">
      <c r="A3816" s="22">
        <v>38210</v>
      </c>
      <c r="B3816" s="23">
        <f t="shared" ref="B3816:C3816" si="7638">LN(D3816)</f>
        <v>6.9807268914379597</v>
      </c>
      <c r="C3816" s="23">
        <f t="shared" si="7638"/>
        <v>7.4857160497329653</v>
      </c>
      <c r="D3816" s="24">
        <v>1075.7</v>
      </c>
      <c r="E3816" s="24">
        <v>1782.4</v>
      </c>
      <c r="F3816" s="27">
        <f t="shared" ref="F3816:G3816" si="7639">LN(D3816/D3815)</f>
        <v>-3.0630738201748286E-3</v>
      </c>
      <c r="G3816" s="27">
        <f t="shared" si="7639"/>
        <v>-1.4647584430504703E-2</v>
      </c>
      <c r="H3816" s="27">
        <f t="shared" si="7157"/>
        <v>0.93253963215542757</v>
      </c>
      <c r="I3816" s="27"/>
      <c r="J3816" s="27">
        <v>3778</v>
      </c>
      <c r="K3816" s="27">
        <v>7.009620076309715</v>
      </c>
      <c r="L3816" s="37">
        <v>3.2666095630028202E-2</v>
      </c>
      <c r="M3816" s="27"/>
      <c r="N3816" s="27"/>
      <c r="O3816" s="27"/>
      <c r="P3816" s="27"/>
      <c r="Q3816" s="27"/>
      <c r="R3816" s="27"/>
      <c r="S3816" s="27"/>
      <c r="T3816" s="27"/>
      <c r="U3816" s="27"/>
      <c r="V3816" s="27"/>
      <c r="W3816" s="27"/>
      <c r="X3816" s="27"/>
      <c r="Y3816" s="27"/>
      <c r="Z3816" s="27"/>
      <c r="AA3816" s="27"/>
      <c r="AB3816" s="27"/>
      <c r="AC3816" s="27"/>
      <c r="AD3816" s="27"/>
      <c r="AE3816" s="27"/>
    </row>
    <row r="3817" spans="1:31" ht="15.75" customHeight="1" x14ac:dyDescent="0.2">
      <c r="A3817" s="22">
        <v>38211</v>
      </c>
      <c r="B3817" s="23">
        <f t="shared" ref="B3817:C3817" si="7640">LN(D3817)</f>
        <v>6.969038507399036</v>
      </c>
      <c r="C3817" s="23">
        <f t="shared" si="7640"/>
        <v>7.4687415559397436</v>
      </c>
      <c r="D3817" s="24">
        <v>1063.2</v>
      </c>
      <c r="E3817" s="24">
        <v>1752.4</v>
      </c>
      <c r="F3817" s="27">
        <f t="shared" ref="F3817:G3817" si="7641">LN(D3817/D3816)</f>
        <v>-1.1688384038924136E-2</v>
      </c>
      <c r="G3817" s="27">
        <f t="shared" si="7641"/>
        <v>-1.6974493793221482E-2</v>
      </c>
      <c r="H3817" s="27">
        <f t="shared" si="7157"/>
        <v>0.93309407685377688</v>
      </c>
      <c r="I3817" s="27"/>
      <c r="J3817" s="27">
        <v>3779</v>
      </c>
      <c r="K3817" s="27">
        <v>7.0075248992733519</v>
      </c>
      <c r="L3817" s="37">
        <v>3.1784819449086399E-2</v>
      </c>
      <c r="M3817" s="27"/>
      <c r="N3817" s="27"/>
      <c r="O3817" s="27"/>
      <c r="P3817" s="27"/>
      <c r="Q3817" s="27"/>
      <c r="R3817" s="27"/>
      <c r="S3817" s="27"/>
      <c r="T3817" s="27"/>
      <c r="U3817" s="27"/>
      <c r="V3817" s="27"/>
      <c r="W3817" s="27"/>
      <c r="X3817" s="27"/>
      <c r="Y3817" s="27"/>
      <c r="Z3817" s="27"/>
      <c r="AA3817" s="27"/>
      <c r="AB3817" s="27"/>
      <c r="AC3817" s="27"/>
      <c r="AD3817" s="27"/>
      <c r="AE3817" s="27"/>
    </row>
    <row r="3818" spans="1:31" ht="15.75" customHeight="1" x14ac:dyDescent="0.2">
      <c r="A3818" s="22">
        <v>38212</v>
      </c>
      <c r="B3818" s="23">
        <f t="shared" ref="B3818:C3818" si="7642">LN(D3818)</f>
        <v>6.9705422670809014</v>
      </c>
      <c r="C3818" s="23">
        <f t="shared" si="7642"/>
        <v>7.4714769121016245</v>
      </c>
      <c r="D3818" s="24">
        <v>1064.8</v>
      </c>
      <c r="E3818" s="24">
        <v>1757.2</v>
      </c>
      <c r="F3818" s="27">
        <f t="shared" ref="F3818:G3818" si="7643">LN(D3818/D3817)</f>
        <v>1.5037596818662804E-3</v>
      </c>
      <c r="G3818" s="27">
        <f t="shared" si="7643"/>
        <v>2.7353561618810441E-3</v>
      </c>
      <c r="H3818" s="27">
        <f t="shared" si="7157"/>
        <v>0.93295373178369134</v>
      </c>
      <c r="I3818" s="27"/>
      <c r="J3818" s="27">
        <v>3780</v>
      </c>
      <c r="K3818" s="27">
        <v>7.0113617849964198</v>
      </c>
      <c r="L3818" s="37">
        <v>2.2497370781443315E-2</v>
      </c>
      <c r="M3818" s="27"/>
      <c r="N3818" s="27"/>
      <c r="O3818" s="27"/>
      <c r="P3818" s="27"/>
      <c r="Q3818" s="27"/>
      <c r="R3818" s="27"/>
      <c r="S3818" s="27"/>
      <c r="T3818" s="27"/>
      <c r="U3818" s="27"/>
      <c r="V3818" s="27"/>
      <c r="W3818" s="27"/>
      <c r="X3818" s="27"/>
      <c r="Y3818" s="27"/>
      <c r="Z3818" s="27"/>
      <c r="AA3818" s="27"/>
      <c r="AB3818" s="27"/>
      <c r="AC3818" s="27"/>
      <c r="AD3818" s="27"/>
      <c r="AE3818" s="27"/>
    </row>
    <row r="3819" spans="1:31" ht="15.75" customHeight="1" x14ac:dyDescent="0.2">
      <c r="A3819" s="22">
        <v>38215</v>
      </c>
      <c r="B3819" s="23">
        <f t="shared" ref="B3819:C3819" si="7644">LN(D3819)</f>
        <v>6.9840679618313004</v>
      </c>
      <c r="C3819" s="23">
        <f t="shared" si="7644"/>
        <v>7.4859404410724011</v>
      </c>
      <c r="D3819" s="24">
        <v>1079.3</v>
      </c>
      <c r="E3819" s="24">
        <v>1782.8</v>
      </c>
      <c r="F3819" s="27">
        <f t="shared" ref="F3819:G3819" si="7645">LN(D3819/D3818)</f>
        <v>1.3525694750398663E-2</v>
      </c>
      <c r="G3819" s="27">
        <f t="shared" si="7645"/>
        <v>1.4463528970776129E-2</v>
      </c>
      <c r="H3819" s="27">
        <f t="shared" si="7157"/>
        <v>0.93295799195949725</v>
      </c>
      <c r="I3819" s="27"/>
      <c r="J3819" s="27">
        <v>3781</v>
      </c>
      <c r="K3819" s="27">
        <v>7.009193735414966</v>
      </c>
      <c r="L3819" s="37">
        <v>2.3695274323936921E-2</v>
      </c>
      <c r="M3819" s="27"/>
      <c r="N3819" s="27"/>
      <c r="O3819" s="27"/>
      <c r="P3819" s="27"/>
      <c r="Q3819" s="27"/>
      <c r="R3819" s="27"/>
      <c r="S3819" s="27"/>
      <c r="T3819" s="27"/>
      <c r="U3819" s="27"/>
      <c r="V3819" s="27"/>
      <c r="W3819" s="27"/>
      <c r="X3819" s="27"/>
      <c r="Y3819" s="27"/>
      <c r="Z3819" s="27"/>
      <c r="AA3819" s="27"/>
      <c r="AB3819" s="27"/>
      <c r="AC3819" s="27"/>
      <c r="AD3819" s="27"/>
      <c r="AE3819" s="27"/>
    </row>
    <row r="3820" spans="1:31" ht="15.75" customHeight="1" x14ac:dyDescent="0.2">
      <c r="A3820" s="22">
        <v>38216</v>
      </c>
      <c r="B3820" s="23">
        <f t="shared" ref="B3820:C3820" si="7646">LN(D3820)</f>
        <v>6.9862891566362437</v>
      </c>
      <c r="C3820" s="23">
        <f t="shared" si="7646"/>
        <v>7.492871715328377</v>
      </c>
      <c r="D3820" s="24">
        <v>1081.7</v>
      </c>
      <c r="E3820" s="24">
        <v>1795.2</v>
      </c>
      <c r="F3820" s="27">
        <f t="shared" ref="F3820:G3820" si="7647">LN(D3820/D3819)</f>
        <v>2.2211948049432979E-3</v>
      </c>
      <c r="G3820" s="27">
        <f t="shared" si="7647"/>
        <v>6.9312742559764131E-3</v>
      </c>
      <c r="H3820" s="27">
        <f t="shared" si="7157"/>
        <v>0.932391401062452</v>
      </c>
      <c r="I3820" s="27"/>
      <c r="J3820" s="27">
        <v>3782</v>
      </c>
      <c r="K3820" s="27">
        <v>7.015026052564461</v>
      </c>
      <c r="L3820" s="37">
        <v>2.0418587558565626E-2</v>
      </c>
      <c r="M3820" s="27"/>
      <c r="N3820" s="27"/>
      <c r="O3820" s="27"/>
      <c r="P3820" s="27"/>
      <c r="Q3820" s="27"/>
      <c r="R3820" s="27"/>
      <c r="S3820" s="27"/>
      <c r="T3820" s="27"/>
      <c r="U3820" s="27"/>
      <c r="V3820" s="27"/>
      <c r="W3820" s="27"/>
      <c r="X3820" s="27"/>
      <c r="Y3820" s="27"/>
      <c r="Z3820" s="27"/>
      <c r="AA3820" s="27"/>
      <c r="AB3820" s="27"/>
      <c r="AC3820" s="27"/>
      <c r="AD3820" s="27"/>
      <c r="AE3820" s="27"/>
    </row>
    <row r="3821" spans="1:31" ht="15.75" customHeight="1" x14ac:dyDescent="0.2">
      <c r="A3821" s="22">
        <v>38217</v>
      </c>
      <c r="B3821" s="23">
        <f t="shared" ref="B3821:C3821" si="7648">LN(D3821)</f>
        <v>6.9986009622817136</v>
      </c>
      <c r="C3821" s="23">
        <f t="shared" si="7648"/>
        <v>7.5127813761469033</v>
      </c>
      <c r="D3821" s="24">
        <v>1095.0999999999999</v>
      </c>
      <c r="E3821" s="24">
        <v>1831.3</v>
      </c>
      <c r="F3821" s="27">
        <f t="shared" ref="F3821:G3821" si="7649">LN(D3821/D3820)</f>
        <v>1.2311805645469388E-2</v>
      </c>
      <c r="G3821" s="27">
        <f t="shared" si="7649"/>
        <v>1.9909660818525677E-2</v>
      </c>
      <c r="H3821" s="27">
        <f t="shared" si="7157"/>
        <v>0.93155924708554494</v>
      </c>
      <c r="I3821" s="27"/>
      <c r="J3821" s="27">
        <v>3783</v>
      </c>
      <c r="K3821" s="27">
        <v>7.0199362105456018</v>
      </c>
      <c r="L3821" s="37">
        <v>1.9548839114429839E-2</v>
      </c>
      <c r="M3821" s="27"/>
      <c r="N3821" s="27"/>
      <c r="O3821" s="27"/>
      <c r="P3821" s="27"/>
      <c r="Q3821" s="27"/>
      <c r="R3821" s="27"/>
      <c r="S3821" s="27"/>
      <c r="T3821" s="27"/>
      <c r="U3821" s="27"/>
      <c r="V3821" s="27"/>
      <c r="W3821" s="27"/>
      <c r="X3821" s="27"/>
      <c r="Y3821" s="27"/>
      <c r="Z3821" s="27"/>
      <c r="AA3821" s="27"/>
      <c r="AB3821" s="27"/>
      <c r="AC3821" s="27"/>
      <c r="AD3821" s="27"/>
      <c r="AE3821" s="27"/>
    </row>
    <row r="3822" spans="1:31" ht="15.75" customHeight="1" x14ac:dyDescent="0.2">
      <c r="A3822" s="22">
        <v>38218</v>
      </c>
      <c r="B3822" s="23">
        <f t="shared" ref="B3822:C3822" si="7650">LN(D3822)</f>
        <v>6.995033287089198</v>
      </c>
      <c r="C3822" s="23">
        <f t="shared" si="7650"/>
        <v>7.5064818839225902</v>
      </c>
      <c r="D3822" s="24">
        <v>1091.2</v>
      </c>
      <c r="E3822" s="24">
        <v>1819.8</v>
      </c>
      <c r="F3822" s="27">
        <f t="shared" ref="F3822:G3822" si="7651">LN(D3822/D3821)</f>
        <v>-3.5676751925157331E-3</v>
      </c>
      <c r="G3822" s="27">
        <f t="shared" si="7651"/>
        <v>-6.2994922243124795E-3</v>
      </c>
      <c r="H3822" s="27">
        <f t="shared" si="7157"/>
        <v>0.9318657388717857</v>
      </c>
      <c r="I3822" s="27"/>
      <c r="J3822" s="27">
        <v>3784</v>
      </c>
      <c r="K3822" s="27">
        <v>7.0075248992733519</v>
      </c>
      <c r="L3822" s="37">
        <v>2.1474086994149211E-2</v>
      </c>
      <c r="M3822" s="27"/>
      <c r="N3822" s="27"/>
      <c r="O3822" s="27"/>
      <c r="P3822" s="27"/>
      <c r="Q3822" s="27"/>
      <c r="R3822" s="27"/>
      <c r="S3822" s="27"/>
      <c r="T3822" s="27"/>
      <c r="U3822" s="27"/>
      <c r="V3822" s="27"/>
      <c r="W3822" s="27"/>
      <c r="X3822" s="27"/>
      <c r="Y3822" s="27"/>
      <c r="Z3822" s="27"/>
      <c r="AA3822" s="27"/>
      <c r="AB3822" s="27"/>
      <c r="AC3822" s="27"/>
      <c r="AD3822" s="27"/>
      <c r="AE3822" s="27"/>
    </row>
    <row r="3823" spans="1:31" ht="15.75" customHeight="1" x14ac:dyDescent="0.2">
      <c r="A3823" s="22">
        <v>38219</v>
      </c>
      <c r="B3823" s="23">
        <f t="shared" ref="B3823:C3823" si="7652">LN(D3823)</f>
        <v>7.0015188087942999</v>
      </c>
      <c r="C3823" s="23">
        <f t="shared" si="7652"/>
        <v>7.5164333029156323</v>
      </c>
      <c r="D3823" s="24">
        <v>1098.3</v>
      </c>
      <c r="E3823" s="24">
        <v>1838</v>
      </c>
      <c r="F3823" s="27">
        <f t="shared" ref="F3823:G3823" si="7653">LN(D3823/D3822)</f>
        <v>6.4855217051024167E-3</v>
      </c>
      <c r="G3823" s="27">
        <f t="shared" si="7653"/>
        <v>9.9514189930420289E-3</v>
      </c>
      <c r="H3823" s="27">
        <f t="shared" si="7157"/>
        <v>0.93149483626474849</v>
      </c>
      <c r="I3823" s="27"/>
      <c r="J3823" s="27">
        <v>3785</v>
      </c>
      <c r="K3823" s="27">
        <v>7.0040594563092053</v>
      </c>
      <c r="L3823" s="37">
        <v>2.1745489446746369E-2</v>
      </c>
      <c r="M3823" s="27"/>
      <c r="N3823" s="27"/>
      <c r="O3823" s="27"/>
      <c r="P3823" s="27"/>
      <c r="Q3823" s="27"/>
      <c r="R3823" s="27"/>
      <c r="S3823" s="27"/>
      <c r="T3823" s="27"/>
      <c r="U3823" s="27"/>
      <c r="V3823" s="27"/>
      <c r="W3823" s="27"/>
      <c r="X3823" s="27"/>
      <c r="Y3823" s="27"/>
      <c r="Z3823" s="27"/>
      <c r="AA3823" s="27"/>
      <c r="AB3823" s="27"/>
      <c r="AC3823" s="27"/>
      <c r="AD3823" s="27"/>
      <c r="AE3823" s="27"/>
    </row>
    <row r="3824" spans="1:31" ht="15.75" customHeight="1" x14ac:dyDescent="0.2">
      <c r="A3824" s="22">
        <v>38222</v>
      </c>
      <c r="B3824" s="23">
        <f t="shared" ref="B3824:C3824" si="7654">LN(D3824)</f>
        <v>6.9990574373889229</v>
      </c>
      <c r="C3824" s="23">
        <f t="shared" si="7654"/>
        <v>7.5168140791597962</v>
      </c>
      <c r="D3824" s="24">
        <v>1095.5999999999999</v>
      </c>
      <c r="E3824" s="24">
        <v>1838.7</v>
      </c>
      <c r="F3824" s="27">
        <f t="shared" ref="F3824:G3824" si="7655">LN(D3824/D3823)</f>
        <v>-2.4613714053771133E-3</v>
      </c>
      <c r="G3824" s="27">
        <f t="shared" si="7655"/>
        <v>3.8077624416343317E-4</v>
      </c>
      <c r="H3824" s="27">
        <f t="shared" si="7157"/>
        <v>0.93112020114926852</v>
      </c>
      <c r="I3824" s="27"/>
      <c r="J3824" s="27">
        <v>3786</v>
      </c>
      <c r="K3824" s="27">
        <v>7.0040594563092053</v>
      </c>
      <c r="L3824" s="37">
        <v>2.1745489446746369E-2</v>
      </c>
      <c r="M3824" s="27"/>
      <c r="N3824" s="27"/>
      <c r="O3824" s="27"/>
      <c r="P3824" s="27"/>
      <c r="Q3824" s="27"/>
      <c r="R3824" s="27"/>
      <c r="S3824" s="27"/>
      <c r="T3824" s="27"/>
      <c r="U3824" s="27"/>
      <c r="V3824" s="27"/>
      <c r="W3824" s="27"/>
      <c r="X3824" s="27"/>
      <c r="Y3824" s="27"/>
      <c r="Z3824" s="27"/>
      <c r="AA3824" s="27"/>
      <c r="AB3824" s="27"/>
      <c r="AC3824" s="27"/>
      <c r="AD3824" s="27"/>
      <c r="AE3824" s="27"/>
    </row>
    <row r="3825" spans="1:31" ht="15.75" customHeight="1" x14ac:dyDescent="0.2">
      <c r="A3825" s="22">
        <v>38223</v>
      </c>
      <c r="B3825" s="23">
        <f t="shared" ref="B3825:C3825" si="7656">LN(D3825)</f>
        <v>6.9995137042216777</v>
      </c>
      <c r="C3825" s="23">
        <f t="shared" si="7656"/>
        <v>7.515780206125247</v>
      </c>
      <c r="D3825" s="24">
        <v>1096.0999999999999</v>
      </c>
      <c r="E3825" s="24">
        <v>1836.8</v>
      </c>
      <c r="F3825" s="27">
        <f t="shared" ref="F3825:G3825" si="7657">LN(D3825/D3824)</f>
        <v>4.562668327547195E-4</v>
      </c>
      <c r="G3825" s="27">
        <f t="shared" si="7657"/>
        <v>-1.0338730345485737E-3</v>
      </c>
      <c r="H3825" s="27">
        <f t="shared" si="7157"/>
        <v>0.93130899417696911</v>
      </c>
      <c r="I3825" s="27"/>
      <c r="J3825" s="27">
        <v>3787</v>
      </c>
      <c r="K3825" s="27">
        <v>6.9870170354266383</v>
      </c>
      <c r="L3825" s="37">
        <v>3.0668302927694846E-2</v>
      </c>
      <c r="M3825" s="27"/>
      <c r="N3825" s="27"/>
      <c r="O3825" s="27"/>
      <c r="P3825" s="27"/>
      <c r="Q3825" s="27"/>
      <c r="R3825" s="27"/>
      <c r="S3825" s="27"/>
      <c r="T3825" s="27"/>
      <c r="U3825" s="27"/>
      <c r="V3825" s="27"/>
      <c r="W3825" s="27"/>
      <c r="X3825" s="27"/>
      <c r="Y3825" s="27"/>
      <c r="Z3825" s="27"/>
      <c r="AA3825" s="27"/>
      <c r="AB3825" s="27"/>
      <c r="AC3825" s="27"/>
      <c r="AD3825" s="27"/>
      <c r="AE3825" s="27"/>
    </row>
    <row r="3826" spans="1:31" ht="15.75" customHeight="1" x14ac:dyDescent="0.2">
      <c r="A3826" s="22">
        <v>38224</v>
      </c>
      <c r="B3826" s="23">
        <f t="shared" ref="B3826:C3826" si="7658">LN(D3826)</f>
        <v>7.007510112119129</v>
      </c>
      <c r="C3826" s="23">
        <f t="shared" si="7658"/>
        <v>7.5287080399935959</v>
      </c>
      <c r="D3826" s="24">
        <v>1104.9000000000001</v>
      </c>
      <c r="E3826" s="24">
        <v>1860.7</v>
      </c>
      <c r="F3826" s="27">
        <f t="shared" ref="F3826:G3826" si="7659">LN(D3826/D3825)</f>
        <v>7.9964078974516569E-3</v>
      </c>
      <c r="G3826" s="27">
        <f t="shared" si="7659"/>
        <v>1.2927833868348381E-2</v>
      </c>
      <c r="H3826" s="27">
        <f t="shared" si="7157"/>
        <v>0.93077192991071145</v>
      </c>
      <c r="I3826" s="27"/>
      <c r="J3826" s="27">
        <v>3788</v>
      </c>
      <c r="K3826" s="27">
        <v>6.9880532938519133</v>
      </c>
      <c r="L3826" s="37">
        <v>3.1511660182228951E-2</v>
      </c>
      <c r="M3826" s="27"/>
      <c r="N3826" s="27"/>
      <c r="O3826" s="27"/>
      <c r="P3826" s="27"/>
      <c r="Q3826" s="27"/>
      <c r="R3826" s="27"/>
      <c r="S3826" s="27"/>
      <c r="T3826" s="27"/>
      <c r="U3826" s="27"/>
      <c r="V3826" s="27"/>
      <c r="W3826" s="27"/>
      <c r="X3826" s="27"/>
      <c r="Y3826" s="27"/>
      <c r="Z3826" s="27"/>
      <c r="AA3826" s="27"/>
      <c r="AB3826" s="27"/>
      <c r="AC3826" s="27"/>
      <c r="AD3826" s="27"/>
      <c r="AE3826" s="27"/>
    </row>
    <row r="3827" spans="1:31" ht="15.75" customHeight="1" x14ac:dyDescent="0.2">
      <c r="A3827" s="22">
        <v>38225</v>
      </c>
      <c r="B3827" s="23">
        <f t="shared" ref="B3827:C3827" si="7660">LN(D3827)</f>
        <v>7.007600613951853</v>
      </c>
      <c r="C3827" s="23">
        <f t="shared" si="7660"/>
        <v>7.5245072582883692</v>
      </c>
      <c r="D3827" s="24">
        <v>1105</v>
      </c>
      <c r="E3827" s="24">
        <v>1852.9</v>
      </c>
      <c r="F3827" s="27">
        <f t="shared" ref="F3827:G3827" si="7661">LN(D3827/D3826)</f>
        <v>9.0501832723786159E-5</v>
      </c>
      <c r="G3827" s="27">
        <f t="shared" si="7661"/>
        <v>-4.2007817052267665E-3</v>
      </c>
      <c r="H3827" s="27">
        <f t="shared" si="7157"/>
        <v>0.93130358884734477</v>
      </c>
      <c r="I3827" s="27"/>
      <c r="J3827" s="27">
        <v>3789</v>
      </c>
      <c r="K3827" s="27">
        <v>6.9757290893426172</v>
      </c>
      <c r="L3827" s="37">
        <v>3.5575065268078632E-2</v>
      </c>
      <c r="M3827" s="27"/>
      <c r="N3827" s="27"/>
      <c r="O3827" s="27"/>
      <c r="P3827" s="27"/>
      <c r="Q3827" s="27"/>
      <c r="R3827" s="27"/>
      <c r="S3827" s="27"/>
      <c r="T3827" s="27"/>
      <c r="U3827" s="27"/>
      <c r="V3827" s="27"/>
      <c r="W3827" s="27"/>
      <c r="X3827" s="27"/>
      <c r="Y3827" s="27"/>
      <c r="Z3827" s="27"/>
      <c r="AA3827" s="27"/>
      <c r="AB3827" s="27"/>
      <c r="AC3827" s="27"/>
      <c r="AD3827" s="27"/>
      <c r="AE3827" s="27"/>
    </row>
    <row r="3828" spans="1:31" ht="15.75" customHeight="1" x14ac:dyDescent="0.2">
      <c r="A3828" s="22">
        <v>38226</v>
      </c>
      <c r="B3828" s="23">
        <f t="shared" ref="B3828:C3828" si="7662">LN(D3828)</f>
        <v>7.0100410725228874</v>
      </c>
      <c r="C3828" s="23">
        <f t="shared" si="7662"/>
        <v>7.5294064578370126</v>
      </c>
      <c r="D3828" s="24">
        <v>1107.7</v>
      </c>
      <c r="E3828" s="24">
        <v>1862</v>
      </c>
      <c r="F3828" s="27">
        <f t="shared" ref="F3828:G3828" si="7663">LN(D3828/D3827)</f>
        <v>2.4404585710339102E-3</v>
      </c>
      <c r="G3828" s="27">
        <f t="shared" si="7663"/>
        <v>4.8991995486434925E-3</v>
      </c>
      <c r="H3828" s="27">
        <f t="shared" si="7157"/>
        <v>0.93102173614580974</v>
      </c>
      <c r="I3828" s="27"/>
      <c r="J3828" s="27">
        <v>3790</v>
      </c>
      <c r="K3828" s="27">
        <v>6.9801672597427817</v>
      </c>
      <c r="L3828" s="37">
        <v>3.4467380866451514E-2</v>
      </c>
      <c r="M3828" s="27"/>
      <c r="N3828" s="27"/>
      <c r="O3828" s="27"/>
      <c r="P3828" s="27"/>
      <c r="Q3828" s="27"/>
      <c r="R3828" s="27"/>
      <c r="S3828" s="27"/>
      <c r="T3828" s="27"/>
      <c r="U3828" s="27"/>
      <c r="V3828" s="27"/>
      <c r="W3828" s="27"/>
      <c r="X3828" s="27"/>
      <c r="Y3828" s="27"/>
      <c r="Z3828" s="27"/>
      <c r="AA3828" s="27"/>
      <c r="AB3828" s="27"/>
      <c r="AC3828" s="27"/>
      <c r="AD3828" s="27"/>
      <c r="AE3828" s="27"/>
    </row>
    <row r="3829" spans="1:31" ht="15.75" customHeight="1" x14ac:dyDescent="0.2">
      <c r="A3829" s="22">
        <v>38229</v>
      </c>
      <c r="B3829" s="23">
        <f t="shared" ref="B3829:C3829" si="7664">LN(D3829)</f>
        <v>7.002246942074855</v>
      </c>
      <c r="C3829" s="23">
        <f t="shared" si="7664"/>
        <v>7.5155624123750666</v>
      </c>
      <c r="D3829" s="24">
        <v>1099.0999999999999</v>
      </c>
      <c r="E3829" s="24">
        <v>1836.4</v>
      </c>
      <c r="F3829" s="27">
        <f t="shared" ref="F3829:G3829" si="7665">LN(D3829/D3828)</f>
        <v>-7.7941304480326351E-3</v>
      </c>
      <c r="G3829" s="27">
        <f t="shared" si="7665"/>
        <v>-1.3844045461945309E-2</v>
      </c>
      <c r="H3829" s="27">
        <f t="shared" si="7157"/>
        <v>0.93169965970144952</v>
      </c>
      <c r="I3829" s="27"/>
      <c r="J3829" s="27">
        <v>3791</v>
      </c>
      <c r="K3829" s="27">
        <v>6.9763762068220494</v>
      </c>
      <c r="L3829" s="37">
        <v>3.9605477230958641E-2</v>
      </c>
      <c r="M3829" s="27"/>
      <c r="N3829" s="27"/>
      <c r="O3829" s="27"/>
      <c r="P3829" s="27"/>
      <c r="Q3829" s="27"/>
      <c r="R3829" s="27"/>
      <c r="S3829" s="27"/>
      <c r="T3829" s="27"/>
      <c r="U3829" s="27"/>
      <c r="V3829" s="27"/>
      <c r="W3829" s="27"/>
      <c r="X3829" s="27"/>
      <c r="Y3829" s="27"/>
      <c r="Z3829" s="27"/>
      <c r="AA3829" s="27"/>
      <c r="AB3829" s="27"/>
      <c r="AC3829" s="27"/>
      <c r="AD3829" s="27"/>
      <c r="AE3829" s="27"/>
    </row>
    <row r="3830" spans="1:31" ht="15.75" customHeight="1" x14ac:dyDescent="0.2">
      <c r="A3830" s="22">
        <v>38230</v>
      </c>
      <c r="B3830" s="23">
        <f t="shared" ref="B3830:C3830" si="7666">LN(D3830)</f>
        <v>7.0068763698499446</v>
      </c>
      <c r="C3830" s="23">
        <f t="shared" si="7666"/>
        <v>7.5164877083997181</v>
      </c>
      <c r="D3830" s="24">
        <v>1104.2</v>
      </c>
      <c r="E3830" s="24">
        <v>1838.1</v>
      </c>
      <c r="F3830" s="27">
        <f t="shared" ref="F3830:G3830" si="7667">LN(D3830/D3829)</f>
        <v>4.6294277750896801E-3</v>
      </c>
      <c r="G3830" s="27">
        <f t="shared" si="7667"/>
        <v>9.2529602465153172E-4</v>
      </c>
      <c r="H3830" s="27">
        <f t="shared" ref="H3830:H4084" si="7668">B3830/C3830</f>
        <v>0.93220086850135075</v>
      </c>
      <c r="I3830" s="27"/>
      <c r="J3830" s="27">
        <v>3792</v>
      </c>
      <c r="K3830" s="27">
        <v>6.9742305787420644</v>
      </c>
      <c r="L3830" s="37">
        <v>4.2468787229251959E-2</v>
      </c>
      <c r="M3830" s="27"/>
      <c r="N3830" s="27"/>
      <c r="O3830" s="27"/>
      <c r="P3830" s="27"/>
      <c r="Q3830" s="27"/>
      <c r="R3830" s="27"/>
      <c r="S3830" s="27"/>
      <c r="T3830" s="27"/>
      <c r="U3830" s="27"/>
      <c r="V3830" s="27"/>
      <c r="W3830" s="27"/>
      <c r="X3830" s="27"/>
      <c r="Y3830" s="27"/>
      <c r="Z3830" s="27"/>
      <c r="AA3830" s="27"/>
      <c r="AB3830" s="27"/>
      <c r="AC3830" s="27"/>
      <c r="AD3830" s="27"/>
      <c r="AE3830" s="27"/>
    </row>
    <row r="3831" spans="1:31" ht="15.75" customHeight="1" x14ac:dyDescent="0.2">
      <c r="A3831" s="22">
        <v>38231</v>
      </c>
      <c r="B3831" s="23">
        <f t="shared" ref="B3831:C3831" si="7669">LN(D3831)</f>
        <v>7.0084147620813146</v>
      </c>
      <c r="C3831" s="23">
        <f t="shared" si="7669"/>
        <v>7.5231571109172295</v>
      </c>
      <c r="D3831" s="24">
        <v>1105.9000000000001</v>
      </c>
      <c r="E3831" s="24">
        <v>1850.4</v>
      </c>
      <c r="F3831" s="27">
        <f t="shared" ref="F3831:G3831" si="7670">LN(D3831/D3830)</f>
        <v>1.5383922313700717E-3</v>
      </c>
      <c r="G3831" s="27">
        <f t="shared" si="7670"/>
        <v>6.6694025175109348E-3</v>
      </c>
      <c r="H3831" s="27">
        <f t="shared" si="7668"/>
        <v>0.93157894468414781</v>
      </c>
      <c r="I3831" s="27"/>
      <c r="J3831" s="27">
        <v>3793</v>
      </c>
      <c r="K3831" s="27">
        <v>6.9673902259436709</v>
      </c>
      <c r="L3831" s="37">
        <v>4.5985534902150071E-2</v>
      </c>
      <c r="M3831" s="27"/>
      <c r="N3831" s="27"/>
      <c r="O3831" s="27"/>
      <c r="P3831" s="27"/>
      <c r="Q3831" s="27"/>
      <c r="R3831" s="27"/>
      <c r="S3831" s="27"/>
      <c r="T3831" s="27"/>
      <c r="U3831" s="27"/>
      <c r="V3831" s="27"/>
      <c r="W3831" s="27"/>
      <c r="X3831" s="27"/>
      <c r="Y3831" s="27"/>
      <c r="Z3831" s="27"/>
      <c r="AA3831" s="27"/>
      <c r="AB3831" s="27"/>
      <c r="AC3831" s="27"/>
      <c r="AD3831" s="27"/>
      <c r="AE3831" s="27"/>
    </row>
    <row r="3832" spans="1:31" ht="15.75" customHeight="1" x14ac:dyDescent="0.2">
      <c r="A3832" s="22">
        <v>38232</v>
      </c>
      <c r="B3832" s="23">
        <f t="shared" ref="B3832:C3832" si="7671">LN(D3832)</f>
        <v>7.0195649540341423</v>
      </c>
      <c r="C3832" s="23">
        <f t="shared" si="7671"/>
        <v>7.5355102407750305</v>
      </c>
      <c r="D3832" s="24">
        <v>1118.3</v>
      </c>
      <c r="E3832" s="24">
        <v>1873.4</v>
      </c>
      <c r="F3832" s="27">
        <f t="shared" ref="F3832:G3832" si="7672">LN(D3832/D3831)</f>
        <v>1.1150191952828318E-2</v>
      </c>
      <c r="G3832" s="27">
        <f t="shared" si="7672"/>
        <v>1.2353129857800724E-2</v>
      </c>
      <c r="H3832" s="27">
        <f t="shared" si="7668"/>
        <v>0.931531472952013</v>
      </c>
      <c r="I3832" s="27"/>
      <c r="J3832" s="27">
        <v>3794</v>
      </c>
      <c r="K3832" s="27">
        <v>6.9665309650575447</v>
      </c>
      <c r="L3832" s="37">
        <v>4.2516565406464757E-2</v>
      </c>
      <c r="M3832" s="27"/>
      <c r="N3832" s="27"/>
      <c r="O3832" s="27"/>
      <c r="P3832" s="27"/>
      <c r="Q3832" s="27"/>
      <c r="R3832" s="27"/>
      <c r="S3832" s="27"/>
      <c r="T3832" s="27"/>
      <c r="U3832" s="27"/>
      <c r="V3832" s="27"/>
      <c r="W3832" s="27"/>
      <c r="X3832" s="27"/>
      <c r="Y3832" s="27"/>
      <c r="Z3832" s="27"/>
      <c r="AA3832" s="27"/>
      <c r="AB3832" s="27"/>
      <c r="AC3832" s="27"/>
      <c r="AD3832" s="27"/>
      <c r="AE3832" s="27"/>
    </row>
    <row r="3833" spans="1:31" ht="15.75" customHeight="1" x14ac:dyDescent="0.2">
      <c r="A3833" s="22">
        <v>38233</v>
      </c>
      <c r="B3833" s="23">
        <f t="shared" ref="B3833:C3833" si="7673">LN(D3833)</f>
        <v>7.0153532895801547</v>
      </c>
      <c r="C3833" s="23">
        <f t="shared" si="7673"/>
        <v>7.5199093003325501</v>
      </c>
      <c r="D3833" s="24">
        <v>1113.5999999999999</v>
      </c>
      <c r="E3833" s="24">
        <v>1844.4</v>
      </c>
      <c r="F3833" s="27">
        <f t="shared" ref="F3833:G3833" si="7674">LN(D3833/D3832)</f>
        <v>-4.2116644539875164E-3</v>
      </c>
      <c r="G3833" s="27">
        <f t="shared" si="7674"/>
        <v>-1.5600940442479661E-2</v>
      </c>
      <c r="H3833" s="27">
        <f t="shared" si="7668"/>
        <v>0.93290397655061041</v>
      </c>
      <c r="I3833" s="27"/>
      <c r="J3833" s="27">
        <v>3795</v>
      </c>
      <c r="K3833" s="27">
        <v>6.9543180848552861</v>
      </c>
      <c r="L3833" s="37">
        <v>4.9928494315611971E-2</v>
      </c>
      <c r="M3833" s="27"/>
      <c r="N3833" s="27"/>
      <c r="O3833" s="27"/>
      <c r="P3833" s="27"/>
      <c r="Q3833" s="27"/>
      <c r="R3833" s="27"/>
      <c r="S3833" s="27"/>
      <c r="T3833" s="27"/>
      <c r="U3833" s="27"/>
      <c r="V3833" s="27"/>
      <c r="W3833" s="27"/>
      <c r="X3833" s="27"/>
      <c r="Y3833" s="27"/>
      <c r="Z3833" s="27"/>
      <c r="AA3833" s="27"/>
      <c r="AB3833" s="27"/>
      <c r="AC3833" s="27"/>
      <c r="AD3833" s="27"/>
      <c r="AE3833" s="27"/>
    </row>
    <row r="3834" spans="1:31" ht="15.75" customHeight="1" x14ac:dyDescent="0.2">
      <c r="A3834" s="22">
        <v>38236</v>
      </c>
      <c r="B3834" s="23">
        <f t="shared" ref="B3834:C3834" si="7675">LN(D3834)</f>
        <v>7.0153532895801547</v>
      </c>
      <c r="C3834" s="23">
        <f t="shared" si="7675"/>
        <v>7.5199093003325501</v>
      </c>
      <c r="D3834" s="24">
        <v>1113.5999999999999</v>
      </c>
      <c r="E3834" s="24">
        <v>1844.4</v>
      </c>
      <c r="F3834" s="27">
        <f t="shared" ref="F3834:G3834" si="7676">LN(D3834/D3833)</f>
        <v>0</v>
      </c>
      <c r="G3834" s="27">
        <f t="shared" si="7676"/>
        <v>0</v>
      </c>
      <c r="H3834" s="27">
        <f t="shared" si="7668"/>
        <v>0.93290397655061041</v>
      </c>
      <c r="I3834" s="27"/>
      <c r="J3834" s="27">
        <v>3796</v>
      </c>
      <c r="K3834" s="27">
        <v>6.954609112911025</v>
      </c>
      <c r="L3834" s="37">
        <v>4.9274193165332214E-2</v>
      </c>
      <c r="M3834" s="27"/>
      <c r="N3834" s="27"/>
      <c r="O3834" s="27"/>
      <c r="P3834" s="27"/>
      <c r="Q3834" s="27"/>
      <c r="R3834" s="27"/>
      <c r="S3834" s="27"/>
      <c r="T3834" s="27"/>
      <c r="U3834" s="27"/>
      <c r="V3834" s="27"/>
      <c r="W3834" s="27"/>
      <c r="X3834" s="27"/>
      <c r="Y3834" s="27"/>
      <c r="Z3834" s="27"/>
      <c r="AA3834" s="27"/>
      <c r="AB3834" s="27"/>
      <c r="AC3834" s="27"/>
      <c r="AD3834" s="27"/>
      <c r="AE3834" s="27"/>
    </row>
    <row r="3835" spans="1:31" ht="15.75" customHeight="1" x14ac:dyDescent="0.2">
      <c r="A3835" s="22">
        <v>38237</v>
      </c>
      <c r="B3835" s="23">
        <f t="shared" ref="B3835:C3835" si="7677">LN(D3835)</f>
        <v>7.0222440054668347</v>
      </c>
      <c r="C3835" s="23">
        <f t="shared" si="7677"/>
        <v>7.5275249897373069</v>
      </c>
      <c r="D3835" s="24">
        <v>1121.3</v>
      </c>
      <c r="E3835" s="24">
        <v>1858.5</v>
      </c>
      <c r="F3835" s="27">
        <f t="shared" ref="F3835:G3835" si="7678">LN(D3835/D3834)</f>
        <v>6.8907158866797725E-3</v>
      </c>
      <c r="G3835" s="27">
        <f t="shared" si="7678"/>
        <v>7.6156894047562165E-3</v>
      </c>
      <c r="H3835" s="27">
        <f t="shared" si="7668"/>
        <v>0.93287554874153855</v>
      </c>
      <c r="I3835" s="27"/>
      <c r="J3835" s="27">
        <v>3797</v>
      </c>
      <c r="K3835" s="27">
        <v>6.9682893938543913</v>
      </c>
      <c r="L3835" s="37">
        <v>4.2563843131312673E-2</v>
      </c>
      <c r="M3835" s="27"/>
      <c r="N3835" s="27"/>
      <c r="O3835" s="27"/>
      <c r="P3835" s="27"/>
      <c r="Q3835" s="27"/>
      <c r="R3835" s="27"/>
      <c r="S3835" s="27"/>
      <c r="T3835" s="27"/>
      <c r="U3835" s="27"/>
      <c r="V3835" s="27"/>
      <c r="W3835" s="27"/>
      <c r="X3835" s="27"/>
      <c r="Y3835" s="27"/>
      <c r="Z3835" s="27"/>
      <c r="AA3835" s="27"/>
      <c r="AB3835" s="27"/>
      <c r="AC3835" s="27"/>
      <c r="AD3835" s="27"/>
      <c r="AE3835" s="27"/>
    </row>
    <row r="3836" spans="1:31" ht="15.75" customHeight="1" x14ac:dyDescent="0.2">
      <c r="A3836" s="22">
        <v>38238</v>
      </c>
      <c r="B3836" s="23">
        <f t="shared" ref="B3836:C3836" si="7679">LN(D3836)</f>
        <v>7.0176853383543332</v>
      </c>
      <c r="C3836" s="23">
        <f t="shared" si="7679"/>
        <v>7.5232651898149294</v>
      </c>
      <c r="D3836" s="24">
        <v>1116.2</v>
      </c>
      <c r="E3836" s="24">
        <v>1850.6</v>
      </c>
      <c r="F3836" s="27">
        <f t="shared" ref="F3836:G3836" si="7680">LN(D3836/D3835)</f>
        <v>-4.5586671125017368E-3</v>
      </c>
      <c r="G3836" s="27">
        <f t="shared" si="7680"/>
        <v>-4.2597999223769533E-3</v>
      </c>
      <c r="H3836" s="27">
        <f t="shared" si="7668"/>
        <v>0.93279781601410849</v>
      </c>
      <c r="I3836" s="27"/>
      <c r="J3836" s="27">
        <v>3798</v>
      </c>
      <c r="K3836" s="27">
        <v>6.9506501894794051</v>
      </c>
      <c r="L3836" s="37">
        <v>4.6762961433267414E-2</v>
      </c>
      <c r="M3836" s="27"/>
      <c r="N3836" s="27"/>
      <c r="O3836" s="27"/>
      <c r="P3836" s="27"/>
      <c r="Q3836" s="27"/>
      <c r="R3836" s="27"/>
      <c r="S3836" s="27"/>
      <c r="T3836" s="27"/>
      <c r="U3836" s="27"/>
      <c r="V3836" s="27"/>
      <c r="W3836" s="27"/>
      <c r="X3836" s="27"/>
      <c r="Y3836" s="27"/>
      <c r="Z3836" s="27"/>
      <c r="AA3836" s="27"/>
      <c r="AB3836" s="27"/>
      <c r="AC3836" s="27"/>
      <c r="AD3836" s="27"/>
      <c r="AE3836" s="27"/>
    </row>
    <row r="3837" spans="1:31" ht="15.75" customHeight="1" x14ac:dyDescent="0.2">
      <c r="A3837" s="22">
        <v>38239</v>
      </c>
      <c r="B3837" s="23">
        <f t="shared" ref="B3837:C3837" si="7681">LN(D3837)</f>
        <v>7.0195649540341423</v>
      </c>
      <c r="C3837" s="23">
        <f t="shared" si="7681"/>
        <v>7.5334797832246485</v>
      </c>
      <c r="D3837" s="24">
        <v>1118.3</v>
      </c>
      <c r="E3837" s="24">
        <v>1869.6</v>
      </c>
      <c r="F3837" s="27">
        <f t="shared" ref="F3837:G3837" si="7682">LN(D3837/D3836)</f>
        <v>1.8796156798093545E-3</v>
      </c>
      <c r="G3837" s="27">
        <f t="shared" si="7682"/>
        <v>1.021459340971842E-2</v>
      </c>
      <c r="H3837" s="27">
        <f t="shared" si="7668"/>
        <v>0.93178254352857259</v>
      </c>
      <c r="I3837" s="27"/>
      <c r="J3837" s="27">
        <v>3799</v>
      </c>
      <c r="K3837" s="27">
        <v>6.9567676560834384</v>
      </c>
      <c r="L3837" s="37">
        <v>4.3384472164666121E-2</v>
      </c>
      <c r="M3837" s="27"/>
      <c r="N3837" s="27"/>
      <c r="O3837" s="27"/>
      <c r="P3837" s="27"/>
      <c r="Q3837" s="27"/>
      <c r="R3837" s="27"/>
      <c r="S3837" s="27"/>
      <c r="T3837" s="27"/>
      <c r="U3837" s="27"/>
      <c r="V3837" s="27"/>
      <c r="W3837" s="27"/>
      <c r="X3837" s="27"/>
      <c r="Y3837" s="27"/>
      <c r="Z3837" s="27"/>
      <c r="AA3837" s="27"/>
      <c r="AB3837" s="27"/>
      <c r="AC3837" s="27"/>
      <c r="AD3837" s="27"/>
      <c r="AE3837" s="27"/>
    </row>
    <row r="3838" spans="1:31" ht="15.75" customHeight="1" x14ac:dyDescent="0.2">
      <c r="A3838" s="22">
        <v>38240</v>
      </c>
      <c r="B3838" s="23">
        <f t="shared" ref="B3838:C3838" si="7683">LN(D3838)</f>
        <v>7.0245600585242212</v>
      </c>
      <c r="C3838" s="23">
        <f t="shared" si="7683"/>
        <v>7.5466046561342335</v>
      </c>
      <c r="D3838" s="24">
        <v>1123.9000000000001</v>
      </c>
      <c r="E3838" s="24">
        <v>1894.3</v>
      </c>
      <c r="F3838" s="27">
        <f t="shared" ref="F3838:G3838" si="7684">LN(D3838/D3837)</f>
        <v>4.995104490078851E-3</v>
      </c>
      <c r="G3838" s="27">
        <f t="shared" si="7684"/>
        <v>1.3124872909584882E-2</v>
      </c>
      <c r="H3838" s="27">
        <f t="shared" si="7668"/>
        <v>0.9308239106992745</v>
      </c>
      <c r="I3838" s="27"/>
      <c r="J3838" s="27">
        <v>3800</v>
      </c>
      <c r="K3838" s="27">
        <v>6.9400082672890058</v>
      </c>
      <c r="L3838" s="37">
        <v>5.0432378311739079E-2</v>
      </c>
      <c r="M3838" s="27"/>
      <c r="N3838" s="27"/>
      <c r="O3838" s="27"/>
      <c r="P3838" s="27"/>
      <c r="Q3838" s="27"/>
      <c r="R3838" s="27"/>
      <c r="S3838" s="27"/>
      <c r="T3838" s="27"/>
      <c r="U3838" s="27"/>
      <c r="V3838" s="27"/>
      <c r="W3838" s="27"/>
      <c r="X3838" s="27"/>
      <c r="Y3838" s="27"/>
      <c r="Z3838" s="27"/>
      <c r="AA3838" s="27"/>
      <c r="AB3838" s="27"/>
      <c r="AC3838" s="27"/>
      <c r="AD3838" s="27"/>
      <c r="AE3838" s="27"/>
    </row>
    <row r="3839" spans="1:31" ht="15.75" customHeight="1" x14ac:dyDescent="0.2">
      <c r="A3839" s="22">
        <v>38243</v>
      </c>
      <c r="B3839" s="23">
        <f t="shared" ref="B3839:C3839" si="7685">LN(D3839)</f>
        <v>7.0262491730299264</v>
      </c>
      <c r="C3839" s="23">
        <f t="shared" si="7685"/>
        <v>7.5550155767696063</v>
      </c>
      <c r="D3839" s="24">
        <v>1125.8</v>
      </c>
      <c r="E3839" s="24">
        <v>1910.3</v>
      </c>
      <c r="F3839" s="27">
        <f t="shared" ref="F3839:G3839" si="7686">LN(D3839/D3838)</f>
        <v>1.6891145057047012E-3</v>
      </c>
      <c r="G3839" s="27">
        <f t="shared" si="7686"/>
        <v>8.4109206353729475E-3</v>
      </c>
      <c r="H3839" s="27">
        <f t="shared" si="7668"/>
        <v>0.93001120932621939</v>
      </c>
      <c r="I3839" s="27"/>
      <c r="J3839" s="27">
        <v>3801</v>
      </c>
      <c r="K3839" s="27">
        <v>6.9357617679969499</v>
      </c>
      <c r="L3839" s="37">
        <v>5.265141400264195E-2</v>
      </c>
      <c r="M3839" s="27"/>
      <c r="N3839" s="27"/>
      <c r="O3839" s="27"/>
      <c r="P3839" s="27"/>
      <c r="Q3839" s="27"/>
      <c r="R3839" s="27"/>
      <c r="S3839" s="27"/>
      <c r="T3839" s="27"/>
      <c r="U3839" s="27"/>
      <c r="V3839" s="27"/>
      <c r="W3839" s="27"/>
      <c r="X3839" s="27"/>
      <c r="Y3839" s="27"/>
      <c r="Z3839" s="27"/>
      <c r="AA3839" s="27"/>
      <c r="AB3839" s="27"/>
      <c r="AC3839" s="27"/>
      <c r="AD3839" s="27"/>
      <c r="AE3839" s="27"/>
    </row>
    <row r="3840" spans="1:31" ht="15.75" customHeight="1" x14ac:dyDescent="0.2">
      <c r="A3840" s="22">
        <v>38244</v>
      </c>
      <c r="B3840" s="23">
        <f t="shared" ref="B3840:C3840" si="7687">LN(D3840)</f>
        <v>7.0284673541444</v>
      </c>
      <c r="C3840" s="23">
        <f t="shared" si="7687"/>
        <v>7.5576817570875185</v>
      </c>
      <c r="D3840" s="24">
        <v>1128.3</v>
      </c>
      <c r="E3840" s="24">
        <v>1915.4</v>
      </c>
      <c r="F3840" s="27">
        <f t="shared" ref="F3840:G3840" si="7688">LN(D3840/D3839)</f>
        <v>2.2181811144741546E-3</v>
      </c>
      <c r="G3840" s="27">
        <f t="shared" si="7688"/>
        <v>2.6661803179129123E-3</v>
      </c>
      <c r="H3840" s="27">
        <f t="shared" si="7668"/>
        <v>0.92997662246801716</v>
      </c>
      <c r="I3840" s="27"/>
      <c r="J3840" s="27">
        <v>3802</v>
      </c>
      <c r="K3840" s="27">
        <v>6.9484746934698416</v>
      </c>
      <c r="L3840" s="37">
        <v>4.9852283696682598E-2</v>
      </c>
      <c r="M3840" s="27"/>
      <c r="N3840" s="27"/>
      <c r="O3840" s="27"/>
      <c r="P3840" s="27"/>
      <c r="Q3840" s="27"/>
      <c r="R3840" s="27"/>
      <c r="S3840" s="27"/>
      <c r="T3840" s="27"/>
      <c r="U3840" s="27"/>
      <c r="V3840" s="27"/>
      <c r="W3840" s="27"/>
      <c r="X3840" s="27"/>
      <c r="Y3840" s="27"/>
      <c r="Z3840" s="27"/>
      <c r="AA3840" s="27"/>
      <c r="AB3840" s="27"/>
      <c r="AC3840" s="27"/>
      <c r="AD3840" s="27"/>
      <c r="AE3840" s="27"/>
    </row>
    <row r="3841" spans="1:31" ht="15.75" customHeight="1" x14ac:dyDescent="0.2">
      <c r="A3841" s="22">
        <v>38245</v>
      </c>
      <c r="B3841" s="23">
        <f t="shared" ref="B3841:C3841" si="7689">LN(D3841)</f>
        <v>7.0213517855646774</v>
      </c>
      <c r="C3841" s="23">
        <f t="shared" si="7689"/>
        <v>7.5477653611289535</v>
      </c>
      <c r="D3841" s="24">
        <v>1120.3</v>
      </c>
      <c r="E3841" s="24">
        <v>1896.5</v>
      </c>
      <c r="F3841" s="27">
        <f t="shared" ref="F3841:G3841" si="7690">LN(D3841/D3840)</f>
        <v>-7.115568579722736E-3</v>
      </c>
      <c r="G3841" s="27">
        <f t="shared" si="7690"/>
        <v>-9.9163959585653154E-3</v>
      </c>
      <c r="H3841" s="27">
        <f t="shared" si="7668"/>
        <v>0.93025570478445052</v>
      </c>
      <c r="I3841" s="27"/>
      <c r="J3841" s="27">
        <v>3803</v>
      </c>
      <c r="K3841" s="27">
        <v>6.9438948114477883</v>
      </c>
      <c r="L3841" s="37">
        <v>5.4980060901832495E-2</v>
      </c>
      <c r="M3841" s="27"/>
      <c r="N3841" s="27"/>
      <c r="O3841" s="27"/>
      <c r="P3841" s="27"/>
      <c r="Q3841" s="27"/>
      <c r="R3841" s="27"/>
      <c r="S3841" s="27"/>
      <c r="T3841" s="27"/>
      <c r="U3841" s="27"/>
      <c r="V3841" s="27"/>
      <c r="W3841" s="27"/>
      <c r="X3841" s="27"/>
      <c r="Y3841" s="27"/>
      <c r="Z3841" s="27"/>
      <c r="AA3841" s="27"/>
      <c r="AB3841" s="27"/>
      <c r="AC3841" s="27"/>
      <c r="AD3841" s="27"/>
      <c r="AE3841" s="27"/>
    </row>
    <row r="3842" spans="1:31" ht="15.75" customHeight="1" x14ac:dyDescent="0.2">
      <c r="A3842" s="22">
        <v>38246</v>
      </c>
      <c r="B3842" s="23">
        <f t="shared" ref="B3842:C3842" si="7691">LN(D3842)</f>
        <v>7.0242040916253838</v>
      </c>
      <c r="C3842" s="23">
        <f t="shared" si="7691"/>
        <v>7.5517122153513103</v>
      </c>
      <c r="D3842" s="24">
        <v>1123.5</v>
      </c>
      <c r="E3842" s="24">
        <v>1904</v>
      </c>
      <c r="F3842" s="27">
        <f t="shared" ref="F3842:G3842" si="7692">LN(D3842/D3841)</f>
        <v>2.8523060607062809E-3</v>
      </c>
      <c r="G3842" s="27">
        <f t="shared" si="7692"/>
        <v>3.9468542223570786E-3</v>
      </c>
      <c r="H3842" s="27">
        <f t="shared" si="7668"/>
        <v>0.93014721579914095</v>
      </c>
      <c r="I3842" s="27"/>
      <c r="J3842" s="27">
        <v>3804</v>
      </c>
      <c r="K3842" s="27">
        <v>6.9534443511466018</v>
      </c>
      <c r="L3842" s="37">
        <v>4.9984677903817776E-2</v>
      </c>
      <c r="M3842" s="27"/>
      <c r="N3842" s="27"/>
      <c r="O3842" s="27"/>
      <c r="P3842" s="27"/>
      <c r="Q3842" s="27"/>
      <c r="R3842" s="27"/>
      <c r="S3842" s="27"/>
      <c r="T3842" s="27"/>
      <c r="U3842" s="27"/>
      <c r="V3842" s="27"/>
      <c r="W3842" s="27"/>
      <c r="X3842" s="27"/>
      <c r="Y3842" s="27"/>
      <c r="Z3842" s="27"/>
      <c r="AA3842" s="27"/>
      <c r="AB3842" s="27"/>
      <c r="AC3842" s="27"/>
      <c r="AD3842" s="27"/>
      <c r="AE3842" s="27"/>
    </row>
    <row r="3843" spans="1:31" ht="15.75" customHeight="1" x14ac:dyDescent="0.2">
      <c r="A3843" s="22">
        <v>38247</v>
      </c>
      <c r="B3843" s="23">
        <f t="shared" ref="B3843:C3843" si="7693">LN(D3843)</f>
        <v>7.0286445962575907</v>
      </c>
      <c r="C3843" s="23">
        <f t="shared" si="7693"/>
        <v>7.5548585210406758</v>
      </c>
      <c r="D3843" s="24">
        <v>1128.5</v>
      </c>
      <c r="E3843" s="24">
        <v>1910</v>
      </c>
      <c r="F3843" s="27">
        <f t="shared" ref="F3843:G3843" si="7694">LN(D3843/D3842)</f>
        <v>4.4405046322064292E-3</v>
      </c>
      <c r="G3843" s="27">
        <f t="shared" si="7694"/>
        <v>3.1463056893649226E-3</v>
      </c>
      <c r="H3843" s="27">
        <f t="shared" si="7668"/>
        <v>0.93034761361611851</v>
      </c>
      <c r="I3843" s="27"/>
      <c r="J3843" s="27">
        <v>3805</v>
      </c>
      <c r="K3843" s="27">
        <v>6.9560626329520199</v>
      </c>
      <c r="L3843" s="37">
        <v>4.8547087393999711E-2</v>
      </c>
      <c r="M3843" s="27"/>
      <c r="N3843" s="27"/>
      <c r="O3843" s="27"/>
      <c r="P3843" s="27"/>
      <c r="Q3843" s="27"/>
      <c r="R3843" s="27"/>
      <c r="S3843" s="27"/>
      <c r="T3843" s="27"/>
      <c r="U3843" s="27"/>
      <c r="V3843" s="27"/>
      <c r="W3843" s="27"/>
      <c r="X3843" s="27"/>
      <c r="Y3843" s="27"/>
      <c r="Z3843" s="27"/>
      <c r="AA3843" s="27"/>
      <c r="AB3843" s="27"/>
      <c r="AC3843" s="27"/>
      <c r="AD3843" s="27"/>
      <c r="AE3843" s="27"/>
    </row>
    <row r="3844" spans="1:31" ht="15.75" customHeight="1" x14ac:dyDescent="0.2">
      <c r="A3844" s="22">
        <v>38250</v>
      </c>
      <c r="B3844" s="23">
        <f t="shared" ref="B3844:C3844" si="7695">LN(D3844)</f>
        <v>7.0230463233168718</v>
      </c>
      <c r="C3844" s="23">
        <f t="shared" si="7695"/>
        <v>7.5538108520082314</v>
      </c>
      <c r="D3844" s="24">
        <v>1122.2</v>
      </c>
      <c r="E3844" s="24">
        <v>1908</v>
      </c>
      <c r="F3844" s="27">
        <f t="shared" ref="F3844:G3844" si="7696">LN(D3844/D3843)</f>
        <v>-5.5982729407186719E-3</v>
      </c>
      <c r="G3844" s="27">
        <f t="shared" si="7696"/>
        <v>-1.0476690324436888E-3</v>
      </c>
      <c r="H3844" s="27">
        <f t="shared" si="7668"/>
        <v>0.92973552831942408</v>
      </c>
      <c r="I3844" s="27"/>
      <c r="J3844" s="27">
        <v>3806</v>
      </c>
      <c r="K3844" s="27">
        <v>6.9580102681670883</v>
      </c>
      <c r="L3844" s="37">
        <v>5.1037262296921071E-2</v>
      </c>
      <c r="M3844" s="27"/>
      <c r="N3844" s="27"/>
      <c r="O3844" s="27"/>
      <c r="P3844" s="27"/>
      <c r="Q3844" s="27"/>
      <c r="R3844" s="27"/>
      <c r="S3844" s="27"/>
      <c r="T3844" s="27"/>
      <c r="U3844" s="27"/>
      <c r="V3844" s="27"/>
      <c r="W3844" s="27"/>
      <c r="X3844" s="27"/>
      <c r="Y3844" s="27"/>
      <c r="Z3844" s="27"/>
      <c r="AA3844" s="27"/>
      <c r="AB3844" s="27"/>
      <c r="AC3844" s="27"/>
      <c r="AD3844" s="27"/>
      <c r="AE3844" s="27"/>
    </row>
    <row r="3845" spans="1:31" ht="15.75" customHeight="1" x14ac:dyDescent="0.2">
      <c r="A3845" s="22">
        <v>38251</v>
      </c>
      <c r="B3845" s="23">
        <f t="shared" ref="B3845:C3845" si="7697">LN(D3845)</f>
        <v>7.0293532507296241</v>
      </c>
      <c r="C3845" s="23">
        <f t="shared" si="7697"/>
        <v>7.560653217634397</v>
      </c>
      <c r="D3845" s="24">
        <v>1129.3</v>
      </c>
      <c r="E3845" s="24">
        <v>1921.1</v>
      </c>
      <c r="F3845" s="27">
        <f t="shared" ref="F3845:G3845" si="7698">LN(D3845/D3844)</f>
        <v>6.3069274127529034E-3</v>
      </c>
      <c r="G3845" s="27">
        <f t="shared" si="7698"/>
        <v>6.8423656261650846E-3</v>
      </c>
      <c r="H3845" s="27">
        <f t="shared" si="7668"/>
        <v>0.92972829838755544</v>
      </c>
      <c r="I3845" s="27"/>
      <c r="J3845" s="27">
        <v>3807</v>
      </c>
      <c r="K3845" s="27">
        <v>6.9444003328019424</v>
      </c>
      <c r="L3845" s="37">
        <v>5.8301423489147908E-2</v>
      </c>
      <c r="M3845" s="27"/>
      <c r="N3845" s="27"/>
      <c r="O3845" s="27"/>
      <c r="P3845" s="27"/>
      <c r="Q3845" s="27"/>
      <c r="R3845" s="27"/>
      <c r="S3845" s="27"/>
      <c r="T3845" s="27"/>
      <c r="U3845" s="27"/>
      <c r="V3845" s="27"/>
      <c r="W3845" s="27"/>
      <c r="X3845" s="27"/>
      <c r="Y3845" s="27"/>
      <c r="Z3845" s="27"/>
      <c r="AA3845" s="27"/>
      <c r="AB3845" s="27"/>
      <c r="AC3845" s="27"/>
      <c r="AD3845" s="27"/>
      <c r="AE3845" s="27"/>
    </row>
    <row r="3846" spans="1:31" ht="15.75" customHeight="1" x14ac:dyDescent="0.2">
      <c r="A3846" s="22">
        <v>38252</v>
      </c>
      <c r="B3846" s="23">
        <f t="shared" ref="B3846:C3846" si="7699">LN(D3846)</f>
        <v>7.0152634866974219</v>
      </c>
      <c r="C3846" s="23">
        <f t="shared" si="7699"/>
        <v>7.5420543837328768</v>
      </c>
      <c r="D3846" s="24">
        <v>1113.5</v>
      </c>
      <c r="E3846" s="24">
        <v>1885.7</v>
      </c>
      <c r="F3846" s="27">
        <f t="shared" ref="F3846:G3846" si="7700">LN(D3846/D3845)</f>
        <v>-1.4089764032202192E-2</v>
      </c>
      <c r="G3846" s="27">
        <f t="shared" si="7700"/>
        <v>-1.8598833901520003E-2</v>
      </c>
      <c r="H3846" s="27">
        <f t="shared" si="7668"/>
        <v>0.93015286416236043</v>
      </c>
      <c r="I3846" s="27"/>
      <c r="J3846" s="27">
        <v>3808</v>
      </c>
      <c r="K3846" s="27">
        <v>6.9425451568202012</v>
      </c>
      <c r="L3846" s="37">
        <v>5.9246764088318749E-2</v>
      </c>
      <c r="M3846" s="27"/>
      <c r="N3846" s="27"/>
      <c r="O3846" s="27"/>
      <c r="P3846" s="27"/>
      <c r="Q3846" s="27"/>
      <c r="R3846" s="27"/>
      <c r="S3846" s="27"/>
      <c r="T3846" s="27"/>
      <c r="U3846" s="27"/>
      <c r="V3846" s="27"/>
      <c r="W3846" s="27"/>
      <c r="X3846" s="27"/>
      <c r="Y3846" s="27"/>
      <c r="Z3846" s="27"/>
      <c r="AA3846" s="27"/>
      <c r="AB3846" s="27"/>
      <c r="AC3846" s="27"/>
      <c r="AD3846" s="27"/>
      <c r="AE3846" s="27"/>
    </row>
    <row r="3847" spans="1:31" ht="15.75" customHeight="1" x14ac:dyDescent="0.2">
      <c r="A3847" s="22">
        <v>38253</v>
      </c>
      <c r="B3847" s="23">
        <f t="shared" ref="B3847:C3847" si="7701">LN(D3847)</f>
        <v>7.0105825887816069</v>
      </c>
      <c r="C3847" s="23">
        <f t="shared" si="7701"/>
        <v>7.5424255297831069</v>
      </c>
      <c r="D3847" s="24">
        <v>1108.3</v>
      </c>
      <c r="E3847" s="24">
        <v>1886.4</v>
      </c>
      <c r="F3847" s="27">
        <f t="shared" ref="F3847:G3847" si="7702">LN(D3847/D3846)</f>
        <v>-4.6808979158149662E-3</v>
      </c>
      <c r="G3847" s="27">
        <f t="shared" si="7702"/>
        <v>3.7114605022954713E-4</v>
      </c>
      <c r="H3847" s="27">
        <f t="shared" si="7668"/>
        <v>0.92948648430118552</v>
      </c>
      <c r="I3847" s="27"/>
      <c r="J3847" s="27">
        <v>3809</v>
      </c>
      <c r="K3847" s="27">
        <v>6.9283175145993408</v>
      </c>
      <c r="L3847" s="37">
        <v>5.7046743709778802E-2</v>
      </c>
      <c r="M3847" s="27"/>
      <c r="N3847" s="27"/>
      <c r="O3847" s="27"/>
      <c r="P3847" s="27"/>
      <c r="Q3847" s="27"/>
      <c r="R3847" s="27"/>
      <c r="S3847" s="27"/>
      <c r="T3847" s="27"/>
      <c r="U3847" s="27"/>
      <c r="V3847" s="27"/>
      <c r="W3847" s="27"/>
      <c r="X3847" s="27"/>
      <c r="Y3847" s="27"/>
      <c r="Z3847" s="27"/>
      <c r="AA3847" s="27"/>
      <c r="AB3847" s="27"/>
      <c r="AC3847" s="27"/>
      <c r="AD3847" s="27"/>
      <c r="AE3847" s="27"/>
    </row>
    <row r="3848" spans="1:31" ht="15.75" customHeight="1" x14ac:dyDescent="0.2">
      <c r="A3848" s="22">
        <v>38254</v>
      </c>
      <c r="B3848" s="23">
        <f t="shared" ref="B3848:C3848" si="7703">LN(D3848)</f>
        <v>7.0122053803386013</v>
      </c>
      <c r="C3848" s="23">
        <f t="shared" si="7703"/>
        <v>7.5387078559489646</v>
      </c>
      <c r="D3848" s="24">
        <v>1110.0999999999999</v>
      </c>
      <c r="E3848" s="24">
        <v>1879.4</v>
      </c>
      <c r="F3848" s="27">
        <f t="shared" ref="F3848:G3848" si="7704">LN(D3848/D3847)</f>
        <v>1.6227915569939774E-3</v>
      </c>
      <c r="G3848" s="27">
        <f t="shared" si="7704"/>
        <v>-3.7176738341418471E-3</v>
      </c>
      <c r="H3848" s="27">
        <f t="shared" si="7668"/>
        <v>0.93016011687004319</v>
      </c>
      <c r="I3848" s="27"/>
      <c r="J3848" s="27">
        <v>3810</v>
      </c>
      <c r="K3848" s="27">
        <v>6.9088185334107877</v>
      </c>
      <c r="L3848" s="37">
        <v>6.0878147111532499E-2</v>
      </c>
      <c r="M3848" s="27"/>
      <c r="N3848" s="27"/>
      <c r="O3848" s="27"/>
      <c r="P3848" s="27"/>
      <c r="Q3848" s="27"/>
      <c r="R3848" s="27"/>
      <c r="S3848" s="27"/>
      <c r="T3848" s="27"/>
      <c r="U3848" s="27"/>
      <c r="V3848" s="27"/>
      <c r="W3848" s="27"/>
      <c r="X3848" s="27"/>
      <c r="Y3848" s="27"/>
      <c r="Z3848" s="27"/>
      <c r="AA3848" s="27"/>
      <c r="AB3848" s="27"/>
      <c r="AC3848" s="27"/>
      <c r="AD3848" s="27"/>
      <c r="AE3848" s="27"/>
    </row>
    <row r="3849" spans="1:31" ht="15.75" customHeight="1" x14ac:dyDescent="0.2">
      <c r="A3849" s="22">
        <v>38257</v>
      </c>
      <c r="B3849" s="23">
        <f t="shared" ref="B3849:C3849" si="7705">LN(D3849)</f>
        <v>7.0062422256967913</v>
      </c>
      <c r="C3849" s="23">
        <f t="shared" si="7705"/>
        <v>7.5282242340440968</v>
      </c>
      <c r="D3849" s="24">
        <v>1103.5</v>
      </c>
      <c r="E3849" s="24">
        <v>1859.8</v>
      </c>
      <c r="F3849" s="27">
        <f t="shared" ref="F3849:G3849" si="7706">LN(D3849/D3848)</f>
        <v>-5.9631546418103185E-3</v>
      </c>
      <c r="G3849" s="27">
        <f t="shared" si="7706"/>
        <v>-1.0483621904867792E-2</v>
      </c>
      <c r="H3849" s="27">
        <f t="shared" si="7668"/>
        <v>0.9306633288117534</v>
      </c>
      <c r="I3849" s="27"/>
      <c r="J3849" s="27">
        <v>3811</v>
      </c>
      <c r="K3849" s="27">
        <v>6.9078483718794361</v>
      </c>
      <c r="L3849" s="37">
        <v>6.3069482060341464E-2</v>
      </c>
      <c r="M3849" s="27"/>
      <c r="N3849" s="27"/>
      <c r="O3849" s="27"/>
      <c r="P3849" s="27"/>
      <c r="Q3849" s="27"/>
      <c r="R3849" s="27"/>
      <c r="S3849" s="27"/>
      <c r="T3849" s="27"/>
      <c r="U3849" s="27"/>
      <c r="V3849" s="27"/>
      <c r="W3849" s="27"/>
      <c r="X3849" s="27"/>
      <c r="Y3849" s="27"/>
      <c r="Z3849" s="27"/>
      <c r="AA3849" s="27"/>
      <c r="AB3849" s="27"/>
      <c r="AC3849" s="27"/>
      <c r="AD3849" s="27"/>
      <c r="AE3849" s="27"/>
    </row>
    <row r="3850" spans="1:31" ht="15.75" customHeight="1" x14ac:dyDescent="0.2">
      <c r="A3850" s="22">
        <v>38258</v>
      </c>
      <c r="B3850" s="23">
        <f t="shared" ref="B3850:C3850" si="7707">LN(D3850)</f>
        <v>7.0121152943063798</v>
      </c>
      <c r="C3850" s="23">
        <f t="shared" si="7707"/>
        <v>7.5335867522572153</v>
      </c>
      <c r="D3850" s="24">
        <v>1110</v>
      </c>
      <c r="E3850" s="24">
        <v>1869.8</v>
      </c>
      <c r="F3850" s="27">
        <f t="shared" ref="F3850:G3850" si="7708">LN(D3850/D3849)</f>
        <v>5.8730686095887566E-3</v>
      </c>
      <c r="G3850" s="27">
        <f t="shared" si="7708"/>
        <v>5.362518213118327E-3</v>
      </c>
      <c r="H3850" s="27">
        <f t="shared" si="7668"/>
        <v>0.93078045357417671</v>
      </c>
      <c r="I3850" s="27"/>
      <c r="J3850" s="27">
        <v>3812</v>
      </c>
      <c r="K3850" s="27">
        <v>6.9227524536311105</v>
      </c>
      <c r="L3850" s="37">
        <v>6.1037511627024088E-2</v>
      </c>
      <c r="M3850" s="27"/>
      <c r="N3850" s="27"/>
      <c r="O3850" s="27"/>
      <c r="P3850" s="27"/>
      <c r="Q3850" s="27"/>
      <c r="R3850" s="27"/>
      <c r="S3850" s="27"/>
      <c r="T3850" s="27"/>
      <c r="U3850" s="27"/>
      <c r="V3850" s="27"/>
      <c r="W3850" s="27"/>
      <c r="X3850" s="27"/>
      <c r="Y3850" s="27"/>
      <c r="Z3850" s="27"/>
      <c r="AA3850" s="27"/>
      <c r="AB3850" s="27"/>
      <c r="AC3850" s="27"/>
      <c r="AD3850" s="27"/>
      <c r="AE3850" s="27"/>
    </row>
    <row r="3851" spans="1:31" ht="15.75" customHeight="1" x14ac:dyDescent="0.2">
      <c r="A3851" s="22">
        <v>38259</v>
      </c>
      <c r="B3851" s="23">
        <f t="shared" ref="B3851:C3851" si="7709">LN(D3851)</f>
        <v>7.0164302956077931</v>
      </c>
      <c r="C3851" s="23">
        <f t="shared" si="7709"/>
        <v>7.5463934740416896</v>
      </c>
      <c r="D3851" s="24">
        <v>1114.8</v>
      </c>
      <c r="E3851" s="24">
        <v>1893.9</v>
      </c>
      <c r="F3851" s="27">
        <f t="shared" ref="F3851:G3851" si="7710">LN(D3851/D3850)</f>
        <v>4.3150013014132795E-3</v>
      </c>
      <c r="G3851" s="27">
        <f t="shared" si="7710"/>
        <v>1.280672178447439E-2</v>
      </c>
      <c r="H3851" s="27">
        <f t="shared" si="7668"/>
        <v>0.92977265494346673</v>
      </c>
      <c r="I3851" s="27"/>
      <c r="J3851" s="27">
        <v>3813</v>
      </c>
      <c r="K3851" s="27">
        <v>6.9112826252857547</v>
      </c>
      <c r="L3851" s="37">
        <v>6.9444266152205003E-2</v>
      </c>
      <c r="M3851" s="27"/>
      <c r="N3851" s="27"/>
      <c r="O3851" s="27"/>
      <c r="P3851" s="27"/>
      <c r="Q3851" s="27"/>
      <c r="R3851" s="27"/>
      <c r="S3851" s="27"/>
      <c r="T3851" s="27"/>
      <c r="U3851" s="27"/>
      <c r="V3851" s="27"/>
      <c r="W3851" s="27"/>
      <c r="X3851" s="27"/>
      <c r="Y3851" s="27"/>
      <c r="Z3851" s="27"/>
      <c r="AA3851" s="27"/>
      <c r="AB3851" s="27"/>
      <c r="AC3851" s="27"/>
      <c r="AD3851" s="27"/>
      <c r="AE3851" s="27"/>
    </row>
    <row r="3852" spans="1:31" ht="15.75" customHeight="1" x14ac:dyDescent="0.2">
      <c r="A3852" s="22">
        <v>38260</v>
      </c>
      <c r="B3852" s="23">
        <f t="shared" ref="B3852:C3852" si="7711">LN(D3852)</f>
        <v>7.0161611528259238</v>
      </c>
      <c r="C3852" s="23">
        <f t="shared" si="7711"/>
        <v>7.5479235347511953</v>
      </c>
      <c r="D3852" s="24">
        <v>1114.5</v>
      </c>
      <c r="E3852" s="24">
        <v>1896.8</v>
      </c>
      <c r="F3852" s="27">
        <f t="shared" ref="F3852:G3852" si="7712">LN(D3852/D3851)</f>
        <v>-2.6914278186954263E-4</v>
      </c>
      <c r="G3852" s="27">
        <f t="shared" si="7712"/>
        <v>1.5300607095059598E-3</v>
      </c>
      <c r="H3852" s="27">
        <f t="shared" si="7668"/>
        <v>0.92954852026825674</v>
      </c>
      <c r="I3852" s="27"/>
      <c r="J3852" s="27">
        <v>3814</v>
      </c>
      <c r="K3852" s="27">
        <v>6.8979907046293967</v>
      </c>
      <c r="L3852" s="37">
        <v>7.104780276963929E-2</v>
      </c>
      <c r="M3852" s="27"/>
      <c r="N3852" s="27"/>
      <c r="O3852" s="27"/>
      <c r="P3852" s="27"/>
      <c r="Q3852" s="27"/>
      <c r="R3852" s="27"/>
      <c r="S3852" s="27"/>
      <c r="T3852" s="27"/>
      <c r="U3852" s="27"/>
      <c r="V3852" s="27"/>
      <c r="W3852" s="27"/>
      <c r="X3852" s="27"/>
      <c r="Y3852" s="27"/>
      <c r="Z3852" s="27"/>
      <c r="AA3852" s="27"/>
      <c r="AB3852" s="27"/>
      <c r="AC3852" s="27"/>
      <c r="AD3852" s="27"/>
      <c r="AE3852" s="27"/>
    </row>
    <row r="3853" spans="1:31" ht="15.75" customHeight="1" x14ac:dyDescent="0.2">
      <c r="A3853" s="22">
        <v>38261</v>
      </c>
      <c r="B3853" s="23">
        <f t="shared" ref="B3853:C3853" si="7713">LN(D3853)</f>
        <v>7.0312994650735918</v>
      </c>
      <c r="C3853" s="23">
        <f t="shared" si="7713"/>
        <v>7.5715766301602541</v>
      </c>
      <c r="D3853" s="24">
        <v>1131.5</v>
      </c>
      <c r="E3853" s="24">
        <v>1942.2</v>
      </c>
      <c r="F3853" s="27">
        <f t="shared" ref="F3853:G3853" si="7714">LN(D3853/D3852)</f>
        <v>1.5138312247668552E-2</v>
      </c>
      <c r="G3853" s="27">
        <f t="shared" si="7714"/>
        <v>2.3653095409057905E-2</v>
      </c>
      <c r="H3853" s="27">
        <f t="shared" si="7668"/>
        <v>0.92864403393415473</v>
      </c>
      <c r="I3853" s="27"/>
      <c r="J3853" s="27">
        <v>3815</v>
      </c>
      <c r="K3853" s="27">
        <v>6.900132632248182</v>
      </c>
      <c r="L3853" s="37">
        <v>7.0409634832719448E-2</v>
      </c>
      <c r="M3853" s="27"/>
      <c r="N3853" s="27"/>
      <c r="O3853" s="27"/>
      <c r="P3853" s="27"/>
      <c r="Q3853" s="27"/>
      <c r="R3853" s="27"/>
      <c r="S3853" s="27"/>
      <c r="T3853" s="27"/>
      <c r="U3853" s="27"/>
      <c r="V3853" s="27"/>
      <c r="W3853" s="27"/>
      <c r="X3853" s="27"/>
      <c r="Y3853" s="27"/>
      <c r="Z3853" s="27"/>
      <c r="AA3853" s="27"/>
      <c r="AB3853" s="27"/>
      <c r="AC3853" s="27"/>
      <c r="AD3853" s="27"/>
      <c r="AE3853" s="27"/>
    </row>
    <row r="3854" spans="1:31" ht="15.75" customHeight="1" x14ac:dyDescent="0.2">
      <c r="A3854" s="22">
        <v>38264</v>
      </c>
      <c r="B3854" s="23">
        <f t="shared" ref="B3854:C3854" si="7715">LN(D3854)</f>
        <v>7.0344760317612938</v>
      </c>
      <c r="C3854" s="23">
        <f t="shared" si="7715"/>
        <v>7.5768146640129928</v>
      </c>
      <c r="D3854" s="24">
        <v>1135.0999999999999</v>
      </c>
      <c r="E3854" s="24">
        <v>1952.4</v>
      </c>
      <c r="F3854" s="27">
        <f t="shared" ref="F3854:G3854" si="7716">LN(D3854/D3853)</f>
        <v>3.1765666877015043E-3</v>
      </c>
      <c r="G3854" s="27">
        <f t="shared" si="7716"/>
        <v>5.2380338527388054E-3</v>
      </c>
      <c r="H3854" s="27">
        <f t="shared" si="7668"/>
        <v>0.92842128832481507</v>
      </c>
      <c r="I3854" s="27"/>
      <c r="J3854" s="27">
        <v>3816</v>
      </c>
      <c r="K3854" s="27">
        <v>6.911458335496385</v>
      </c>
      <c r="L3854" s="37">
        <v>7.2609626334915411E-2</v>
      </c>
      <c r="M3854" s="27"/>
      <c r="N3854" s="27"/>
      <c r="O3854" s="27"/>
      <c r="P3854" s="27"/>
      <c r="Q3854" s="27"/>
      <c r="R3854" s="27"/>
      <c r="S3854" s="27"/>
      <c r="T3854" s="27"/>
      <c r="U3854" s="27"/>
      <c r="V3854" s="27"/>
      <c r="W3854" s="27"/>
      <c r="X3854" s="27"/>
      <c r="Y3854" s="27"/>
      <c r="Z3854" s="27"/>
      <c r="AA3854" s="27"/>
      <c r="AB3854" s="27"/>
      <c r="AC3854" s="27"/>
      <c r="AD3854" s="27"/>
      <c r="AE3854" s="27"/>
    </row>
    <row r="3855" spans="1:31" ht="15.75" customHeight="1" x14ac:dyDescent="0.2">
      <c r="A3855" s="22">
        <v>38265</v>
      </c>
      <c r="B3855" s="23">
        <f t="shared" ref="B3855:C3855" si="7717">LN(D3855)</f>
        <v>7.0338591557778631</v>
      </c>
      <c r="C3855" s="23">
        <f t="shared" si="7717"/>
        <v>7.5784011941955685</v>
      </c>
      <c r="D3855" s="24">
        <v>1134.4000000000001</v>
      </c>
      <c r="E3855" s="24">
        <v>1955.5</v>
      </c>
      <c r="F3855" s="27">
        <f t="shared" ref="F3855:G3855" si="7718">LN(D3855/D3854)</f>
        <v>-6.1687598343044734E-4</v>
      </c>
      <c r="G3855" s="27">
        <f t="shared" si="7718"/>
        <v>1.5865301825763211E-3</v>
      </c>
      <c r="H3855" s="27">
        <f t="shared" si="7668"/>
        <v>0.92814552509640424</v>
      </c>
      <c r="I3855" s="27"/>
      <c r="J3855" s="27">
        <v>3817</v>
      </c>
      <c r="K3855" s="27">
        <v>6.9168858874799781</v>
      </c>
      <c r="L3855" s="37">
        <v>6.9403269156265601E-2</v>
      </c>
      <c r="M3855" s="27"/>
      <c r="N3855" s="27"/>
      <c r="O3855" s="27"/>
      <c r="P3855" s="27"/>
      <c r="Q3855" s="27"/>
      <c r="R3855" s="27"/>
      <c r="S3855" s="27"/>
      <c r="T3855" s="27"/>
      <c r="U3855" s="27"/>
      <c r="V3855" s="27"/>
      <c r="W3855" s="27"/>
      <c r="X3855" s="27"/>
      <c r="Y3855" s="27"/>
      <c r="Z3855" s="27"/>
      <c r="AA3855" s="27"/>
      <c r="AB3855" s="27"/>
      <c r="AC3855" s="27"/>
      <c r="AD3855" s="27"/>
      <c r="AE3855" s="27"/>
    </row>
    <row r="3856" spans="1:31" ht="15.75" customHeight="1" x14ac:dyDescent="0.2">
      <c r="A3856" s="22">
        <v>38266</v>
      </c>
      <c r="B3856" s="23">
        <f t="shared" ref="B3856:C3856" si="7719">LN(D3856)</f>
        <v>7.0405363902159559</v>
      </c>
      <c r="C3856" s="23">
        <f t="shared" si="7719"/>
        <v>7.5862963071527201</v>
      </c>
      <c r="D3856" s="24">
        <v>1142</v>
      </c>
      <c r="E3856" s="24">
        <v>1971</v>
      </c>
      <c r="F3856" s="27">
        <f t="shared" ref="F3856:G3856" si="7720">LN(D3856/D3855)</f>
        <v>6.6772344380922975E-3</v>
      </c>
      <c r="G3856" s="27">
        <f t="shared" si="7720"/>
        <v>7.8951129571514407E-3</v>
      </c>
      <c r="H3856" s="27">
        <f t="shared" si="7668"/>
        <v>0.92805976792361833</v>
      </c>
      <c r="I3856" s="27"/>
      <c r="J3856" s="27">
        <v>3818</v>
      </c>
      <c r="K3856" s="27">
        <v>6.9324761981613205</v>
      </c>
      <c r="L3856" s="37">
        <v>6.6124764120393031E-2</v>
      </c>
      <c r="M3856" s="27"/>
      <c r="N3856" s="27"/>
      <c r="O3856" s="27"/>
      <c r="P3856" s="27"/>
      <c r="Q3856" s="27"/>
      <c r="R3856" s="27"/>
      <c r="S3856" s="27"/>
      <c r="T3856" s="27"/>
      <c r="U3856" s="27"/>
      <c r="V3856" s="27"/>
      <c r="W3856" s="27"/>
      <c r="X3856" s="27"/>
      <c r="Y3856" s="27"/>
      <c r="Z3856" s="27"/>
      <c r="AA3856" s="27"/>
      <c r="AB3856" s="27"/>
      <c r="AC3856" s="27"/>
      <c r="AD3856" s="27"/>
      <c r="AE3856" s="27"/>
    </row>
    <row r="3857" spans="1:31" ht="15.75" customHeight="1" x14ac:dyDescent="0.2">
      <c r="A3857" s="22">
        <v>38267</v>
      </c>
      <c r="B3857" s="23">
        <f t="shared" ref="B3857:C3857" si="7721">LN(D3857)</f>
        <v>7.03050374424119</v>
      </c>
      <c r="C3857" s="23">
        <f t="shared" si="7721"/>
        <v>7.5748151247787643</v>
      </c>
      <c r="D3857" s="24">
        <v>1130.5999999999999</v>
      </c>
      <c r="E3857" s="24">
        <v>1948.5</v>
      </c>
      <c r="F3857" s="27">
        <f t="shared" ref="F3857:G3857" si="7722">LN(D3857/D3856)</f>
        <v>-1.0032645974765147E-2</v>
      </c>
      <c r="G3857" s="27">
        <f t="shared" si="7722"/>
        <v>-1.1481182373956254E-2</v>
      </c>
      <c r="H3857" s="27">
        <f t="shared" si="7668"/>
        <v>0.92814195837506042</v>
      </c>
      <c r="I3857" s="27"/>
      <c r="J3857" s="27">
        <v>3819</v>
      </c>
      <c r="K3857" s="27">
        <v>6.9275433647089111</v>
      </c>
      <c r="L3857" s="37">
        <v>6.7489922380286949E-2</v>
      </c>
      <c r="M3857" s="27"/>
      <c r="N3857" s="27"/>
      <c r="O3857" s="27"/>
      <c r="P3857" s="27"/>
      <c r="Q3857" s="27"/>
      <c r="R3857" s="27"/>
      <c r="S3857" s="27"/>
      <c r="T3857" s="27"/>
      <c r="U3857" s="27"/>
      <c r="V3857" s="27"/>
      <c r="W3857" s="27"/>
      <c r="X3857" s="27"/>
      <c r="Y3857" s="27"/>
      <c r="Z3857" s="27"/>
      <c r="AA3857" s="27"/>
      <c r="AB3857" s="27"/>
      <c r="AC3857" s="27"/>
      <c r="AD3857" s="27"/>
      <c r="AE3857" s="27"/>
    </row>
    <row r="3858" spans="1:31" ht="15.75" customHeight="1" x14ac:dyDescent="0.2">
      <c r="A3858" s="22">
        <v>38268</v>
      </c>
      <c r="B3858" s="23">
        <f t="shared" ref="B3858:C3858" si="7723">LN(D3858)</f>
        <v>7.0229572086708201</v>
      </c>
      <c r="C3858" s="23">
        <f t="shared" si="7723"/>
        <v>7.5600283803321098</v>
      </c>
      <c r="D3858" s="24">
        <v>1122.0999999999999</v>
      </c>
      <c r="E3858" s="24">
        <v>1919.9</v>
      </c>
      <c r="F3858" s="27">
        <f t="shared" ref="F3858:G3858" si="7724">LN(D3858/D3857)</f>
        <v>-7.5465355703698426E-3</v>
      </c>
      <c r="G3858" s="27">
        <f t="shared" si="7724"/>
        <v>-1.4786744446653914E-2</v>
      </c>
      <c r="H3858" s="27">
        <f t="shared" si="7668"/>
        <v>0.92895910641572266</v>
      </c>
      <c r="I3858" s="27"/>
      <c r="J3858" s="27">
        <v>3820</v>
      </c>
      <c r="K3858" s="27">
        <v>6.9353358487314098</v>
      </c>
      <c r="L3858" s="37">
        <v>6.6182960062890039E-2</v>
      </c>
      <c r="M3858" s="27"/>
      <c r="N3858" s="27"/>
      <c r="O3858" s="27"/>
      <c r="P3858" s="27"/>
      <c r="Q3858" s="27"/>
      <c r="R3858" s="27"/>
      <c r="S3858" s="27"/>
      <c r="T3858" s="27"/>
      <c r="U3858" s="27"/>
      <c r="V3858" s="27"/>
      <c r="W3858" s="27"/>
      <c r="X3858" s="27"/>
      <c r="Y3858" s="27"/>
      <c r="Z3858" s="27"/>
      <c r="AA3858" s="27"/>
      <c r="AB3858" s="27"/>
      <c r="AC3858" s="27"/>
      <c r="AD3858" s="27"/>
      <c r="AE3858" s="27"/>
    </row>
    <row r="3859" spans="1:31" ht="15.75" customHeight="1" x14ac:dyDescent="0.2">
      <c r="A3859" s="22">
        <v>38271</v>
      </c>
      <c r="B3859" s="23">
        <f t="shared" ref="B3859:C3859" si="7725">LN(D3859)</f>
        <v>7.0249158987557143</v>
      </c>
      <c r="C3859" s="23">
        <f t="shared" si="7725"/>
        <v>7.5646014798157504</v>
      </c>
      <c r="D3859" s="24">
        <v>1124.3</v>
      </c>
      <c r="E3859" s="24">
        <v>1928.7</v>
      </c>
      <c r="F3859" s="27">
        <f t="shared" ref="F3859:G3859" si="7726">LN(D3859/D3858)</f>
        <v>1.9586900848934858E-3</v>
      </c>
      <c r="G3859" s="27">
        <f t="shared" si="7726"/>
        <v>4.5730994836406351E-3</v>
      </c>
      <c r="H3859" s="27">
        <f t="shared" si="7668"/>
        <v>0.92865644244444967</v>
      </c>
      <c r="I3859" s="27"/>
      <c r="J3859" s="27">
        <v>3821</v>
      </c>
      <c r="K3859" s="27">
        <v>6.9356340165405301</v>
      </c>
      <c r="L3859" s="37">
        <v>6.3423420848392809E-2</v>
      </c>
      <c r="M3859" s="27"/>
      <c r="N3859" s="27"/>
      <c r="O3859" s="27"/>
      <c r="P3859" s="27"/>
      <c r="Q3859" s="27"/>
      <c r="R3859" s="27"/>
      <c r="S3859" s="27"/>
      <c r="T3859" s="27"/>
      <c r="U3859" s="27"/>
      <c r="V3859" s="27"/>
      <c r="W3859" s="27"/>
      <c r="X3859" s="27"/>
      <c r="Y3859" s="27"/>
      <c r="Z3859" s="27"/>
      <c r="AA3859" s="27"/>
      <c r="AB3859" s="27"/>
      <c r="AC3859" s="27"/>
      <c r="AD3859" s="27"/>
      <c r="AE3859" s="27"/>
    </row>
    <row r="3860" spans="1:31" ht="15.75" customHeight="1" x14ac:dyDescent="0.2">
      <c r="A3860" s="22">
        <v>38272</v>
      </c>
      <c r="B3860" s="23">
        <f t="shared" ref="B3860:C3860" si="7727">LN(D3860)</f>
        <v>7.0226898170742365</v>
      </c>
      <c r="C3860" s="23">
        <f t="shared" si="7727"/>
        <v>7.5627331934245792</v>
      </c>
      <c r="D3860" s="24">
        <v>1121.8</v>
      </c>
      <c r="E3860" s="24">
        <v>1925.1</v>
      </c>
      <c r="F3860" s="27">
        <f t="shared" ref="F3860:G3860" si="7728">LN(D3860/D3859)</f>
        <v>-2.2260816814773784E-3</v>
      </c>
      <c r="G3860" s="27">
        <f t="shared" si="7728"/>
        <v>-1.8682863911715002E-3</v>
      </c>
      <c r="H3860" s="27">
        <f t="shared" si="7668"/>
        <v>0.92859150752271891</v>
      </c>
      <c r="I3860" s="27"/>
      <c r="J3860" s="27">
        <v>3822</v>
      </c>
      <c r="K3860" s="27">
        <v>6.9348244396240473</v>
      </c>
      <c r="L3860" s="37">
        <v>6.4689264597630469E-2</v>
      </c>
      <c r="M3860" s="27"/>
      <c r="N3860" s="27"/>
      <c r="O3860" s="27"/>
      <c r="P3860" s="27"/>
      <c r="Q3860" s="27"/>
      <c r="R3860" s="27"/>
      <c r="S3860" s="27"/>
      <c r="T3860" s="27"/>
      <c r="U3860" s="27"/>
      <c r="V3860" s="27"/>
      <c r="W3860" s="27"/>
      <c r="X3860" s="27"/>
      <c r="Y3860" s="27"/>
      <c r="Z3860" s="27"/>
      <c r="AA3860" s="27"/>
      <c r="AB3860" s="27"/>
      <c r="AC3860" s="27"/>
      <c r="AD3860" s="27"/>
      <c r="AE3860" s="27"/>
    </row>
    <row r="3861" spans="1:31" ht="15.75" customHeight="1" x14ac:dyDescent="0.2">
      <c r="A3861" s="22">
        <v>38273</v>
      </c>
      <c r="B3861" s="23">
        <f t="shared" ref="B3861:C3861" si="7729">LN(D3861)</f>
        <v>7.0153532895801547</v>
      </c>
      <c r="C3861" s="23">
        <f t="shared" si="7729"/>
        <v>7.5603408477859597</v>
      </c>
      <c r="D3861" s="24">
        <v>1113.5999999999999</v>
      </c>
      <c r="E3861" s="24">
        <v>1920.5</v>
      </c>
      <c r="F3861" s="27">
        <f t="shared" ref="F3861:G3861" si="7730">LN(D3861/D3860)</f>
        <v>-7.3365274940813989E-3</v>
      </c>
      <c r="G3861" s="27">
        <f t="shared" si="7730"/>
        <v>-2.3923456386198238E-3</v>
      </c>
      <c r="H3861" s="27">
        <f t="shared" si="7668"/>
        <v>0.92791494865401414</v>
      </c>
      <c r="I3861" s="27"/>
      <c r="J3861" s="27">
        <v>3823</v>
      </c>
      <c r="K3861" s="27">
        <v>6.9449476129056738</v>
      </c>
      <c r="L3861" s="37">
        <v>6.2562499213455247E-2</v>
      </c>
      <c r="M3861" s="27"/>
      <c r="N3861" s="27"/>
      <c r="O3861" s="27"/>
      <c r="P3861" s="27"/>
      <c r="Q3861" s="27"/>
      <c r="R3861" s="27"/>
      <c r="S3861" s="27"/>
      <c r="T3861" s="27"/>
      <c r="U3861" s="27"/>
      <c r="V3861" s="27"/>
      <c r="W3861" s="27"/>
      <c r="X3861" s="27"/>
      <c r="Y3861" s="27"/>
      <c r="Z3861" s="27"/>
      <c r="AA3861" s="27"/>
      <c r="AB3861" s="27"/>
      <c r="AC3861" s="27"/>
      <c r="AD3861" s="27"/>
      <c r="AE3861" s="27"/>
    </row>
    <row r="3862" spans="1:31" ht="15.75" customHeight="1" x14ac:dyDescent="0.2">
      <c r="A3862" s="22">
        <v>38274</v>
      </c>
      <c r="B3862" s="23">
        <f t="shared" ref="B3862:C3862" si="7731">LN(D3862)</f>
        <v>7.0059703264790922</v>
      </c>
      <c r="C3862" s="23">
        <f t="shared" si="7731"/>
        <v>7.5511868672961491</v>
      </c>
      <c r="D3862" s="24">
        <v>1103.2</v>
      </c>
      <c r="E3862" s="24">
        <v>1903</v>
      </c>
      <c r="F3862" s="27">
        <f t="shared" ref="F3862:G3862" si="7732">LN(D3862/D3861)</f>
        <v>-9.3829631010629716E-3</v>
      </c>
      <c r="G3862" s="27">
        <f t="shared" si="7732"/>
        <v>-9.153980489809992E-3</v>
      </c>
      <c r="H3862" s="27">
        <f t="shared" si="7668"/>
        <v>0.92779723897731026</v>
      </c>
      <c r="I3862" s="27"/>
      <c r="J3862" s="27">
        <v>3824</v>
      </c>
      <c r="K3862" s="27">
        <v>6.9416581800777646</v>
      </c>
      <c r="L3862" s="37">
        <v>6.594243387408838E-2</v>
      </c>
      <c r="M3862" s="27"/>
      <c r="N3862" s="27"/>
      <c r="O3862" s="27"/>
      <c r="P3862" s="27"/>
      <c r="Q3862" s="27"/>
      <c r="R3862" s="27"/>
      <c r="S3862" s="27"/>
      <c r="T3862" s="27"/>
      <c r="U3862" s="27"/>
      <c r="V3862" s="27"/>
      <c r="W3862" s="27"/>
      <c r="X3862" s="27"/>
      <c r="Y3862" s="27"/>
      <c r="Z3862" s="27"/>
      <c r="AA3862" s="27"/>
      <c r="AB3862" s="27"/>
      <c r="AC3862" s="27"/>
      <c r="AD3862" s="27"/>
      <c r="AE3862" s="27"/>
    </row>
    <row r="3863" spans="1:31" ht="15.75" customHeight="1" x14ac:dyDescent="0.2">
      <c r="A3863" s="22">
        <v>38275</v>
      </c>
      <c r="B3863" s="23">
        <f t="shared" ref="B3863:C3863" si="7733">LN(D3863)</f>
        <v>7.0104923564332493</v>
      </c>
      <c r="C3863" s="23">
        <f t="shared" si="7733"/>
        <v>7.5556435531364672</v>
      </c>
      <c r="D3863" s="24">
        <v>1108.2</v>
      </c>
      <c r="E3863" s="24">
        <v>1911.5</v>
      </c>
      <c r="F3863" s="27">
        <f t="shared" ref="F3863:G3863" si="7734">LN(D3863/D3862)</f>
        <v>4.5220299541572709E-3</v>
      </c>
      <c r="G3863" s="27">
        <f t="shared" si="7734"/>
        <v>4.4566858403179421E-3</v>
      </c>
      <c r="H3863" s="27">
        <f t="shared" si="7668"/>
        <v>0.927848476060399</v>
      </c>
      <c r="I3863" s="27"/>
      <c r="J3863" s="27">
        <v>3825</v>
      </c>
      <c r="K3863" s="27">
        <v>6.9454945107791985</v>
      </c>
      <c r="L3863" s="37">
        <v>6.4546561743688891E-2</v>
      </c>
      <c r="M3863" s="27"/>
      <c r="N3863" s="27"/>
      <c r="O3863" s="27"/>
      <c r="P3863" s="27"/>
      <c r="Q3863" s="27"/>
      <c r="R3863" s="27"/>
      <c r="S3863" s="27"/>
      <c r="T3863" s="27"/>
      <c r="U3863" s="27"/>
      <c r="V3863" s="27"/>
      <c r="W3863" s="27"/>
      <c r="X3863" s="27"/>
      <c r="Y3863" s="27"/>
      <c r="Z3863" s="27"/>
      <c r="AA3863" s="27"/>
      <c r="AB3863" s="27"/>
      <c r="AC3863" s="27"/>
      <c r="AD3863" s="27"/>
      <c r="AE3863" s="27"/>
    </row>
    <row r="3864" spans="1:31" ht="15.75" customHeight="1" x14ac:dyDescent="0.2">
      <c r="A3864" s="22">
        <v>38278</v>
      </c>
      <c r="B3864" s="23">
        <f t="shared" ref="B3864:C3864" si="7735">LN(D3864)</f>
        <v>7.0157124204872297</v>
      </c>
      <c r="C3864" s="23">
        <f t="shared" si="7735"/>
        <v>7.5686374989548071</v>
      </c>
      <c r="D3864" s="24">
        <v>1114</v>
      </c>
      <c r="E3864" s="24">
        <v>1936.5</v>
      </c>
      <c r="F3864" s="27">
        <f t="shared" ref="F3864:G3864" si="7736">LN(D3864/D3863)</f>
        <v>5.2200640539800417E-3</v>
      </c>
      <c r="G3864" s="27">
        <f t="shared" si="7736"/>
        <v>1.2993945818339493E-2</v>
      </c>
      <c r="H3864" s="27">
        <f t="shared" si="7668"/>
        <v>0.92694522910577581</v>
      </c>
      <c r="I3864" s="27"/>
      <c r="J3864" s="27">
        <v>3826</v>
      </c>
      <c r="K3864" s="27">
        <v>6.9346538956725103</v>
      </c>
      <c r="L3864" s="37">
        <v>6.7593046402344648E-2</v>
      </c>
      <c r="M3864" s="27"/>
      <c r="N3864" s="27"/>
      <c r="O3864" s="27"/>
      <c r="P3864" s="27"/>
      <c r="Q3864" s="27"/>
      <c r="R3864" s="27"/>
      <c r="S3864" s="27"/>
      <c r="T3864" s="27"/>
      <c r="U3864" s="27"/>
      <c r="V3864" s="27"/>
      <c r="W3864" s="27"/>
      <c r="X3864" s="27"/>
      <c r="Y3864" s="27"/>
      <c r="Z3864" s="27"/>
      <c r="AA3864" s="27"/>
      <c r="AB3864" s="27"/>
      <c r="AC3864" s="27"/>
      <c r="AD3864" s="27"/>
      <c r="AE3864" s="27"/>
    </row>
    <row r="3865" spans="1:31" ht="15.75" customHeight="1" x14ac:dyDescent="0.2">
      <c r="A3865" s="22">
        <v>38279</v>
      </c>
      <c r="B3865" s="23">
        <f t="shared" ref="B3865:C3865" si="7737">LN(D3865)</f>
        <v>7.0059703264790922</v>
      </c>
      <c r="C3865" s="23">
        <f t="shared" si="7737"/>
        <v>7.5615897421565412</v>
      </c>
      <c r="D3865" s="24">
        <v>1103.2</v>
      </c>
      <c r="E3865" s="24">
        <v>1922.9</v>
      </c>
      <c r="F3865" s="27">
        <f t="shared" ref="F3865:G3865" si="7738">LN(D3865/D3864)</f>
        <v>-9.7420940081372129E-3</v>
      </c>
      <c r="G3865" s="27">
        <f t="shared" si="7738"/>
        <v>-7.0477567982653892E-3</v>
      </c>
      <c r="H3865" s="27">
        <f t="shared" si="7668"/>
        <v>0.9265208197451098</v>
      </c>
      <c r="I3865" s="27"/>
      <c r="J3865" s="27">
        <v>3827</v>
      </c>
      <c r="K3865" s="27">
        <v>6.9353784510844791</v>
      </c>
      <c r="L3865" s="37">
        <v>7.1497918765465407E-2</v>
      </c>
      <c r="M3865" s="27"/>
      <c r="N3865" s="27"/>
      <c r="O3865" s="27"/>
      <c r="P3865" s="27"/>
      <c r="Q3865" s="27"/>
      <c r="R3865" s="27"/>
      <c r="S3865" s="27"/>
      <c r="T3865" s="27"/>
      <c r="U3865" s="27"/>
      <c r="V3865" s="27"/>
      <c r="W3865" s="27"/>
      <c r="X3865" s="27"/>
      <c r="Y3865" s="27"/>
      <c r="Z3865" s="27"/>
      <c r="AA3865" s="27"/>
      <c r="AB3865" s="27"/>
      <c r="AC3865" s="27"/>
      <c r="AD3865" s="27"/>
      <c r="AE3865" s="27"/>
    </row>
    <row r="3866" spans="1:31" ht="15.75" customHeight="1" x14ac:dyDescent="0.2">
      <c r="A3866" s="22">
        <v>38280</v>
      </c>
      <c r="B3866" s="23">
        <f t="shared" ref="B3866:C3866" si="7739">LN(D3866)</f>
        <v>7.0063328423431308</v>
      </c>
      <c r="C3866" s="23">
        <f t="shared" si="7739"/>
        <v>7.5667767448127066</v>
      </c>
      <c r="D3866" s="24">
        <v>1103.5999999999999</v>
      </c>
      <c r="E3866" s="24">
        <v>1932.9</v>
      </c>
      <c r="F3866" s="27">
        <f t="shared" ref="F3866:G3866" si="7740">LN(D3866/D3865)</f>
        <v>3.6251586403894027E-4</v>
      </c>
      <c r="G3866" s="27">
        <f t="shared" si="7740"/>
        <v>5.1870026561650438E-3</v>
      </c>
      <c r="H3866" s="27">
        <f t="shared" si="7668"/>
        <v>0.92593360140382364</v>
      </c>
      <c r="I3866" s="27"/>
      <c r="J3866" s="27">
        <v>3828</v>
      </c>
      <c r="K3866" s="27">
        <v>6.9406009437353919</v>
      </c>
      <c r="L3866" s="37">
        <v>6.7813818345922705E-2</v>
      </c>
      <c r="M3866" s="27"/>
      <c r="N3866" s="27"/>
      <c r="O3866" s="27"/>
      <c r="P3866" s="27"/>
      <c r="Q3866" s="27"/>
      <c r="R3866" s="27"/>
      <c r="S3866" s="27"/>
      <c r="T3866" s="27"/>
      <c r="U3866" s="27"/>
      <c r="V3866" s="27"/>
      <c r="W3866" s="27"/>
      <c r="X3866" s="27"/>
      <c r="Y3866" s="27"/>
      <c r="Z3866" s="27"/>
      <c r="AA3866" s="27"/>
      <c r="AB3866" s="27"/>
      <c r="AC3866" s="27"/>
      <c r="AD3866" s="27"/>
      <c r="AE3866" s="27"/>
    </row>
    <row r="3867" spans="1:31" ht="15.75" customHeight="1" x14ac:dyDescent="0.2">
      <c r="A3867" s="22">
        <v>38281</v>
      </c>
      <c r="B3867" s="23">
        <f t="shared" ref="B3867:C3867" si="7741">LN(D3867)</f>
        <v>7.0088667803505489</v>
      </c>
      <c r="C3867" s="23">
        <f t="shared" si="7741"/>
        <v>7.5774291033564403</v>
      </c>
      <c r="D3867" s="24">
        <v>1106.4000000000001</v>
      </c>
      <c r="E3867" s="24">
        <v>1953.6</v>
      </c>
      <c r="F3867" s="27">
        <f t="shared" ref="F3867:G3867" si="7742">LN(D3867/D3866)</f>
        <v>2.533938007417684E-3</v>
      </c>
      <c r="G3867" s="27">
        <f t="shared" si="7742"/>
        <v>1.0652358543733786E-2</v>
      </c>
      <c r="H3867" s="27">
        <f t="shared" si="7668"/>
        <v>0.92496632891569441</v>
      </c>
      <c r="I3867" s="27"/>
      <c r="J3867" s="27">
        <v>3829</v>
      </c>
      <c r="K3867" s="27">
        <v>6.9502740935758389</v>
      </c>
      <c r="L3867" s="37">
        <v>6.9290860458303349E-2</v>
      </c>
      <c r="M3867" s="27"/>
      <c r="N3867" s="27"/>
      <c r="O3867" s="27"/>
      <c r="P3867" s="27"/>
      <c r="Q3867" s="27"/>
      <c r="R3867" s="27"/>
      <c r="S3867" s="27"/>
      <c r="T3867" s="27"/>
      <c r="U3867" s="27"/>
      <c r="V3867" s="27"/>
      <c r="W3867" s="27"/>
      <c r="X3867" s="27"/>
      <c r="Y3867" s="27"/>
      <c r="Z3867" s="27"/>
      <c r="AA3867" s="27"/>
      <c r="AB3867" s="27"/>
      <c r="AC3867" s="27"/>
      <c r="AD3867" s="27"/>
      <c r="AE3867" s="27"/>
    </row>
    <row r="3868" spans="1:31" ht="15.75" customHeight="1" x14ac:dyDescent="0.2">
      <c r="A3868" s="22">
        <v>38282</v>
      </c>
      <c r="B3868" s="23">
        <f t="shared" ref="B3868:C3868" si="7743">LN(D3868)</f>
        <v>6.9991487074113481</v>
      </c>
      <c r="C3868" s="23">
        <f t="shared" si="7743"/>
        <v>7.5575251195725137</v>
      </c>
      <c r="D3868" s="24">
        <v>1095.7</v>
      </c>
      <c r="E3868" s="24">
        <v>1915.1</v>
      </c>
      <c r="F3868" s="27">
        <f t="shared" ref="F3868:G3868" si="7744">LN(D3868/D3867)</f>
        <v>-9.7180729392009352E-3</v>
      </c>
      <c r="G3868" s="27">
        <f t="shared" si="7744"/>
        <v>-1.9903983783926323E-2</v>
      </c>
      <c r="H3868" s="27">
        <f t="shared" si="7668"/>
        <v>0.92611649933983287</v>
      </c>
      <c r="I3868" s="27"/>
      <c r="J3868" s="27">
        <v>3830</v>
      </c>
      <c r="K3868" s="27">
        <v>6.9380577373738763</v>
      </c>
      <c r="L3868" s="37">
        <v>7.7295552206278373E-2</v>
      </c>
      <c r="M3868" s="27"/>
      <c r="N3868" s="27"/>
      <c r="O3868" s="27"/>
      <c r="P3868" s="27"/>
      <c r="Q3868" s="27"/>
      <c r="R3868" s="27"/>
      <c r="S3868" s="27"/>
      <c r="T3868" s="27"/>
      <c r="U3868" s="27"/>
      <c r="V3868" s="27"/>
      <c r="W3868" s="27"/>
      <c r="X3868" s="27"/>
      <c r="Y3868" s="27"/>
      <c r="Z3868" s="27"/>
      <c r="AA3868" s="27"/>
      <c r="AB3868" s="27"/>
      <c r="AC3868" s="27"/>
      <c r="AD3868" s="27"/>
      <c r="AE3868" s="27"/>
    </row>
    <row r="3869" spans="1:31" ht="15.75" customHeight="1" x14ac:dyDescent="0.2">
      <c r="A3869" s="22">
        <v>38285</v>
      </c>
      <c r="B3869" s="23">
        <f t="shared" ref="B3869:C3869" si="7745">LN(D3869)</f>
        <v>6.9983269771665242</v>
      </c>
      <c r="C3869" s="23">
        <f t="shared" si="7745"/>
        <v>7.5569505720128998</v>
      </c>
      <c r="D3869" s="24">
        <v>1094.8</v>
      </c>
      <c r="E3869" s="24">
        <v>1914</v>
      </c>
      <c r="F3869" s="27">
        <f t="shared" ref="F3869:G3869" si="7746">LN(D3869/D3868)</f>
        <v>-8.2173024482369073E-4</v>
      </c>
      <c r="G3869" s="27">
        <f t="shared" si="7746"/>
        <v>-5.745475596142432E-4</v>
      </c>
      <c r="H3869" s="27">
        <f t="shared" si="7668"/>
        <v>0.92607817273342596</v>
      </c>
      <c r="I3869" s="27"/>
      <c r="J3869" s="27">
        <v>3831</v>
      </c>
      <c r="K3869" s="27">
        <v>6.9380577373738763</v>
      </c>
      <c r="L3869" s="37">
        <v>7.7295552206278373E-2</v>
      </c>
      <c r="M3869" s="27"/>
      <c r="N3869" s="27"/>
      <c r="O3869" s="27"/>
      <c r="P3869" s="27"/>
      <c r="Q3869" s="27"/>
      <c r="R3869" s="27"/>
      <c r="S3869" s="27"/>
      <c r="T3869" s="27"/>
      <c r="U3869" s="27"/>
      <c r="V3869" s="27"/>
      <c r="W3869" s="27"/>
      <c r="X3869" s="27"/>
      <c r="Y3869" s="27"/>
      <c r="Z3869" s="27"/>
      <c r="AA3869" s="27"/>
      <c r="AB3869" s="27"/>
      <c r="AC3869" s="27"/>
      <c r="AD3869" s="27"/>
      <c r="AE3869" s="27"/>
    </row>
    <row r="3870" spans="1:31" ht="15.75" customHeight="1" x14ac:dyDescent="0.2">
      <c r="A3870" s="22">
        <v>38286</v>
      </c>
      <c r="B3870" s="23">
        <f t="shared" ref="B3870:C3870" si="7747">LN(D3870)</f>
        <v>7.0130157896396303</v>
      </c>
      <c r="C3870" s="23">
        <f t="shared" si="7747"/>
        <v>7.5646014798157504</v>
      </c>
      <c r="D3870" s="24">
        <v>1111</v>
      </c>
      <c r="E3870" s="24">
        <v>1928.7</v>
      </c>
      <c r="F3870" s="27">
        <f t="shared" ref="F3870:G3870" si="7748">LN(D3870/D3869)</f>
        <v>1.4688812473106008E-2</v>
      </c>
      <c r="G3870" s="27">
        <f t="shared" si="7748"/>
        <v>7.6509078028511347E-3</v>
      </c>
      <c r="H3870" s="27">
        <f t="shared" si="7668"/>
        <v>0.92708331144107348</v>
      </c>
      <c r="I3870" s="27"/>
      <c r="J3870" s="27">
        <v>3832</v>
      </c>
      <c r="K3870" s="27">
        <v>6.9440212223852473</v>
      </c>
      <c r="L3870" s="37">
        <v>7.8222783081587366E-2</v>
      </c>
      <c r="M3870" s="27"/>
      <c r="N3870" s="27"/>
      <c r="O3870" s="27"/>
      <c r="P3870" s="27"/>
      <c r="Q3870" s="27"/>
      <c r="R3870" s="27"/>
      <c r="S3870" s="27"/>
      <c r="T3870" s="27"/>
      <c r="U3870" s="27"/>
      <c r="V3870" s="27"/>
      <c r="W3870" s="27"/>
      <c r="X3870" s="27"/>
      <c r="Y3870" s="27"/>
      <c r="Z3870" s="27"/>
      <c r="AA3870" s="27"/>
      <c r="AB3870" s="27"/>
      <c r="AC3870" s="27"/>
      <c r="AD3870" s="27"/>
      <c r="AE3870" s="27"/>
    </row>
    <row r="3871" spans="1:31" ht="15.75" customHeight="1" x14ac:dyDescent="0.2">
      <c r="A3871" s="22">
        <v>38287</v>
      </c>
      <c r="B3871" s="23">
        <f t="shared" ref="B3871:C3871" si="7749">LN(D3871)</f>
        <v>7.0258938069991785</v>
      </c>
      <c r="C3871" s="23">
        <f t="shared" si="7749"/>
        <v>7.5857380590223098</v>
      </c>
      <c r="D3871" s="24">
        <v>1125.4000000000001</v>
      </c>
      <c r="E3871" s="24">
        <v>1969.9</v>
      </c>
      <c r="F3871" s="27">
        <f t="shared" ref="F3871:G3871" si="7750">LN(D3871/D3870)</f>
        <v>1.2878017359548702E-2</v>
      </c>
      <c r="G3871" s="27">
        <f t="shared" si="7750"/>
        <v>2.1136579206559144E-2</v>
      </c>
      <c r="H3871" s="27">
        <f t="shared" si="7668"/>
        <v>0.92619778752348758</v>
      </c>
      <c r="I3871" s="27"/>
      <c r="J3871" s="27">
        <v>3833</v>
      </c>
      <c r="K3871" s="27">
        <v>6.9406855751918792</v>
      </c>
      <c r="L3871" s="37">
        <v>7.6999763162453938E-2</v>
      </c>
      <c r="M3871" s="27"/>
      <c r="N3871" s="27"/>
      <c r="O3871" s="27"/>
      <c r="P3871" s="27"/>
      <c r="Q3871" s="27"/>
      <c r="R3871" s="27"/>
      <c r="S3871" s="27"/>
      <c r="T3871" s="27"/>
      <c r="U3871" s="27"/>
      <c r="V3871" s="27"/>
      <c r="W3871" s="27"/>
      <c r="X3871" s="27"/>
      <c r="Y3871" s="27"/>
      <c r="Z3871" s="27"/>
      <c r="AA3871" s="27"/>
      <c r="AB3871" s="27"/>
      <c r="AC3871" s="27"/>
      <c r="AD3871" s="27"/>
      <c r="AE3871" s="27"/>
    </row>
    <row r="3872" spans="1:31" ht="15.75" customHeight="1" x14ac:dyDescent="0.2">
      <c r="A3872" s="22">
        <v>38288</v>
      </c>
      <c r="B3872" s="23">
        <f t="shared" ref="B3872:C3872" si="7751">LN(D3872)</f>
        <v>7.0276693756474744</v>
      </c>
      <c r="C3872" s="23">
        <f t="shared" si="7751"/>
        <v>7.5886780449193596</v>
      </c>
      <c r="D3872" s="24">
        <v>1127.4000000000001</v>
      </c>
      <c r="E3872" s="24">
        <v>1975.7</v>
      </c>
      <c r="F3872" s="27">
        <f t="shared" ref="F3872:G3872" si="7752">LN(D3872/D3871)</f>
        <v>1.7755686482959455E-3</v>
      </c>
      <c r="G3872" s="27">
        <f t="shared" si="7752"/>
        <v>2.9399858970494417E-3</v>
      </c>
      <c r="H3872" s="27">
        <f t="shared" si="7668"/>
        <v>0.92607293840229765</v>
      </c>
      <c r="I3872" s="27"/>
      <c r="J3872" s="27">
        <v>3834</v>
      </c>
      <c r="K3872" s="27">
        <v>6.9486841386125544</v>
      </c>
      <c r="L3872" s="37">
        <v>7.0880815421587862E-2</v>
      </c>
      <c r="M3872" s="27"/>
      <c r="N3872" s="27"/>
      <c r="O3872" s="27"/>
      <c r="P3872" s="27"/>
      <c r="Q3872" s="27"/>
      <c r="R3872" s="27"/>
      <c r="S3872" s="27"/>
      <c r="T3872" s="27"/>
      <c r="U3872" s="27"/>
      <c r="V3872" s="27"/>
      <c r="W3872" s="27"/>
      <c r="X3872" s="27"/>
      <c r="Y3872" s="27"/>
      <c r="Z3872" s="27"/>
      <c r="AA3872" s="27"/>
      <c r="AB3872" s="27"/>
      <c r="AC3872" s="27"/>
      <c r="AD3872" s="27"/>
      <c r="AE3872" s="27"/>
    </row>
    <row r="3873" spans="1:31" ht="15.75" customHeight="1" x14ac:dyDescent="0.2">
      <c r="A3873" s="22">
        <v>38289</v>
      </c>
      <c r="B3873" s="23">
        <f t="shared" ref="B3873:C3873" si="7753">LN(D3873)</f>
        <v>7.0301498871957433</v>
      </c>
      <c r="C3873" s="23">
        <f t="shared" si="7753"/>
        <v>7.5882730431419407</v>
      </c>
      <c r="D3873" s="24">
        <v>1130.2</v>
      </c>
      <c r="E3873" s="24">
        <v>1974.9</v>
      </c>
      <c r="F3873" s="27">
        <f t="shared" ref="F3873:G3873" si="7754">LN(D3873/D3872)</f>
        <v>2.4805115482683759E-3</v>
      </c>
      <c r="G3873" s="27">
        <f t="shared" si="7754"/>
        <v>-4.0500177741860708E-4</v>
      </c>
      <c r="H3873" s="27">
        <f t="shared" si="7668"/>
        <v>0.9264492523169533</v>
      </c>
      <c r="I3873" s="27"/>
      <c r="J3873" s="27">
        <v>3835</v>
      </c>
      <c r="K3873" s="27">
        <v>6.9589616038179463</v>
      </c>
      <c r="L3873" s="37">
        <v>6.55984547062749E-2</v>
      </c>
      <c r="M3873" s="27"/>
      <c r="N3873" s="27"/>
      <c r="O3873" s="27"/>
      <c r="P3873" s="27"/>
      <c r="Q3873" s="27"/>
      <c r="R3873" s="27"/>
      <c r="S3873" s="27"/>
      <c r="T3873" s="27"/>
      <c r="U3873" s="27"/>
      <c r="V3873" s="27"/>
      <c r="W3873" s="27"/>
      <c r="X3873" s="27"/>
      <c r="Y3873" s="27"/>
      <c r="Z3873" s="27"/>
      <c r="AA3873" s="27"/>
      <c r="AB3873" s="27"/>
      <c r="AC3873" s="27"/>
      <c r="AD3873" s="27"/>
      <c r="AE3873" s="27"/>
    </row>
    <row r="3874" spans="1:31" ht="15.75" customHeight="1" x14ac:dyDescent="0.2">
      <c r="A3874" s="22">
        <v>38292</v>
      </c>
      <c r="B3874" s="23">
        <f t="shared" ref="B3874:C3874" si="7755">LN(D3874)</f>
        <v>7.0304152917180245</v>
      </c>
      <c r="C3874" s="23">
        <f t="shared" si="7755"/>
        <v>7.5907511084857067</v>
      </c>
      <c r="D3874" s="24">
        <v>1130.5</v>
      </c>
      <c r="E3874" s="24">
        <v>1979.8</v>
      </c>
      <c r="F3874" s="27">
        <f t="shared" ref="F3874:G3874" si="7756">LN(D3874/D3873)</f>
        <v>2.6540452228152663E-4</v>
      </c>
      <c r="G3874" s="27">
        <f t="shared" si="7756"/>
        <v>2.4780653437662826E-3</v>
      </c>
      <c r="H3874" s="27">
        <f t="shared" si="7668"/>
        <v>0.92618176926637963</v>
      </c>
      <c r="I3874" s="27"/>
      <c r="J3874" s="27">
        <v>3836</v>
      </c>
      <c r="K3874" s="27">
        <v>6.9655477966726007</v>
      </c>
      <c r="L3874" s="37">
        <v>6.0701376357325643E-2</v>
      </c>
      <c r="M3874" s="27"/>
      <c r="N3874" s="27"/>
      <c r="O3874" s="27"/>
      <c r="P3874" s="27"/>
      <c r="Q3874" s="27"/>
      <c r="R3874" s="27"/>
      <c r="S3874" s="27"/>
      <c r="T3874" s="27"/>
      <c r="U3874" s="27"/>
      <c r="V3874" s="27"/>
      <c r="W3874" s="27"/>
      <c r="X3874" s="27"/>
      <c r="Y3874" s="27"/>
      <c r="Z3874" s="27"/>
      <c r="AA3874" s="27"/>
      <c r="AB3874" s="27"/>
      <c r="AC3874" s="27"/>
      <c r="AD3874" s="27"/>
      <c r="AE3874" s="27"/>
    </row>
    <row r="3875" spans="1:31" ht="15.75" customHeight="1" x14ac:dyDescent="0.2">
      <c r="A3875" s="22">
        <v>38293</v>
      </c>
      <c r="B3875" s="23">
        <f t="shared" ref="B3875:C3875" si="7757">LN(D3875)</f>
        <v>7.0304152917180245</v>
      </c>
      <c r="C3875" s="23">
        <f t="shared" si="7757"/>
        <v>7.5932230481982126</v>
      </c>
      <c r="D3875" s="24">
        <v>1130.5</v>
      </c>
      <c r="E3875" s="24">
        <v>1984.7</v>
      </c>
      <c r="F3875" s="27">
        <f t="shared" ref="F3875:G3875" si="7758">LN(D3875/D3874)</f>
        <v>0</v>
      </c>
      <c r="G3875" s="27">
        <f t="shared" si="7758"/>
        <v>2.4719397125059603E-3</v>
      </c>
      <c r="H3875" s="27">
        <f t="shared" si="7668"/>
        <v>0.92588025494473836</v>
      </c>
      <c r="I3875" s="27"/>
      <c r="J3875" s="27">
        <v>3837</v>
      </c>
      <c r="K3875" s="27">
        <v>6.9676355559703413</v>
      </c>
      <c r="L3875" s="37">
        <v>6.0831798174058704E-2</v>
      </c>
      <c r="M3875" s="27"/>
      <c r="N3875" s="27"/>
      <c r="O3875" s="27"/>
      <c r="P3875" s="27"/>
      <c r="Q3875" s="27"/>
      <c r="R3875" s="27"/>
      <c r="S3875" s="27"/>
      <c r="T3875" s="27"/>
      <c r="U3875" s="27"/>
      <c r="V3875" s="27"/>
      <c r="W3875" s="27"/>
      <c r="X3875" s="27"/>
      <c r="Y3875" s="27"/>
      <c r="Z3875" s="27"/>
      <c r="AA3875" s="27"/>
      <c r="AB3875" s="27"/>
      <c r="AC3875" s="27"/>
      <c r="AD3875" s="27"/>
      <c r="AE3875" s="27"/>
    </row>
    <row r="3876" spans="1:31" ht="15.75" customHeight="1" x14ac:dyDescent="0.2">
      <c r="A3876" s="22">
        <v>38294</v>
      </c>
      <c r="B3876" s="23">
        <f t="shared" ref="B3876:C3876" si="7759">LN(D3876)</f>
        <v>7.0415866266156577</v>
      </c>
      <c r="C3876" s="23">
        <f t="shared" si="7759"/>
        <v>7.6030501515995415</v>
      </c>
      <c r="D3876" s="24">
        <v>1143.2</v>
      </c>
      <c r="E3876" s="24">
        <v>2004.3</v>
      </c>
      <c r="F3876" s="27">
        <f t="shared" ref="F3876:G3876" si="7760">LN(D3876/D3875)</f>
        <v>1.1171334897633167E-2</v>
      </c>
      <c r="G3876" s="27">
        <f t="shared" si="7760"/>
        <v>9.8271034013282608E-3</v>
      </c>
      <c r="H3876" s="27">
        <f t="shared" si="7668"/>
        <v>0.92615285789404378</v>
      </c>
      <c r="I3876" s="27"/>
      <c r="J3876" s="27">
        <v>3838</v>
      </c>
      <c r="K3876" s="27">
        <v>6.9598704968243119</v>
      </c>
      <c r="L3876" s="37">
        <v>6.1481288740365514E-2</v>
      </c>
      <c r="M3876" s="27"/>
      <c r="N3876" s="27"/>
      <c r="O3876" s="27"/>
      <c r="P3876" s="27"/>
      <c r="Q3876" s="27"/>
      <c r="R3876" s="27"/>
      <c r="S3876" s="27"/>
      <c r="T3876" s="27"/>
      <c r="U3876" s="27"/>
      <c r="V3876" s="27"/>
      <c r="W3876" s="27"/>
      <c r="X3876" s="27"/>
      <c r="Y3876" s="27"/>
      <c r="Z3876" s="27"/>
      <c r="AA3876" s="27"/>
      <c r="AB3876" s="27"/>
      <c r="AC3876" s="27"/>
      <c r="AD3876" s="27"/>
      <c r="AE3876" s="27"/>
    </row>
    <row r="3877" spans="1:31" ht="15.75" customHeight="1" x14ac:dyDescent="0.2">
      <c r="A3877" s="22">
        <v>38295</v>
      </c>
      <c r="B3877" s="23">
        <f t="shared" ref="B3877:C3877" si="7761">LN(D3877)</f>
        <v>7.0575536440705315</v>
      </c>
      <c r="C3877" s="23">
        <f t="shared" si="7761"/>
        <v>7.6126333824177808</v>
      </c>
      <c r="D3877" s="24">
        <v>1161.5999999999999</v>
      </c>
      <c r="E3877" s="24">
        <v>2023.6</v>
      </c>
      <c r="F3877" s="27">
        <f t="shared" ref="F3877:G3877" si="7762">LN(D3877/D3876)</f>
        <v>1.5967017454873878E-2</v>
      </c>
      <c r="G3877" s="27">
        <f t="shared" si="7762"/>
        <v>9.5832308182396131E-3</v>
      </c>
      <c r="H3877" s="27">
        <f t="shared" si="7668"/>
        <v>0.92708439899006989</v>
      </c>
      <c r="I3877" s="27"/>
      <c r="J3877" s="27">
        <v>3839</v>
      </c>
      <c r="K3877" s="27">
        <v>6.9629610910891451</v>
      </c>
      <c r="L3877" s="37">
        <v>6.1243000536238767E-2</v>
      </c>
      <c r="M3877" s="27"/>
      <c r="N3877" s="27"/>
      <c r="O3877" s="27"/>
      <c r="P3877" s="27"/>
      <c r="Q3877" s="27"/>
      <c r="R3877" s="27"/>
      <c r="S3877" s="27"/>
      <c r="T3877" s="27"/>
      <c r="U3877" s="27"/>
      <c r="V3877" s="27"/>
      <c r="W3877" s="27"/>
      <c r="X3877" s="27"/>
      <c r="Y3877" s="27"/>
      <c r="Z3877" s="27"/>
      <c r="AA3877" s="27"/>
      <c r="AB3877" s="27"/>
      <c r="AC3877" s="27"/>
      <c r="AD3877" s="27"/>
      <c r="AE3877" s="27"/>
    </row>
    <row r="3878" spans="1:31" ht="15.75" customHeight="1" x14ac:dyDescent="0.2">
      <c r="A3878" s="22">
        <v>38296</v>
      </c>
      <c r="B3878" s="23">
        <f t="shared" ref="B3878:C3878" si="7763">LN(D3878)</f>
        <v>7.0614201265262873</v>
      </c>
      <c r="C3878" s="23">
        <f t="shared" si="7763"/>
        <v>7.6201657257229289</v>
      </c>
      <c r="D3878" s="24">
        <v>1166.0999999999999</v>
      </c>
      <c r="E3878" s="24">
        <v>2038.9</v>
      </c>
      <c r="F3878" s="27">
        <f t="shared" ref="F3878:G3878" si="7764">LN(D3878/D3877)</f>
        <v>3.866482455755577E-3</v>
      </c>
      <c r="G3878" s="27">
        <f t="shared" si="7764"/>
        <v>7.5323433051477443E-3</v>
      </c>
      <c r="H3878" s="27">
        <f t="shared" si="7668"/>
        <v>0.92667540060047271</v>
      </c>
      <c r="I3878" s="27"/>
      <c r="J3878" s="27">
        <v>3840</v>
      </c>
      <c r="K3878" s="27">
        <v>6.9654248137835086</v>
      </c>
      <c r="L3878" s="37">
        <v>6.3219782474082109E-2</v>
      </c>
      <c r="M3878" s="27"/>
      <c r="N3878" s="27"/>
      <c r="O3878" s="27"/>
      <c r="P3878" s="27"/>
      <c r="Q3878" s="27"/>
      <c r="R3878" s="27"/>
      <c r="S3878" s="27"/>
      <c r="T3878" s="27"/>
      <c r="U3878" s="27"/>
      <c r="V3878" s="27"/>
      <c r="W3878" s="27"/>
      <c r="X3878" s="27"/>
      <c r="Y3878" s="27"/>
      <c r="Z3878" s="27"/>
      <c r="AA3878" s="27"/>
      <c r="AB3878" s="27"/>
      <c r="AC3878" s="27"/>
      <c r="AD3878" s="27"/>
      <c r="AE3878" s="27"/>
    </row>
    <row r="3879" spans="1:31" ht="15.75" customHeight="1" x14ac:dyDescent="0.2">
      <c r="A3879" s="22">
        <v>38299</v>
      </c>
      <c r="B3879" s="23">
        <f t="shared" ref="B3879:C3879" si="7765">LN(D3879)</f>
        <v>7.0603046774424216</v>
      </c>
      <c r="C3879" s="23">
        <f t="shared" si="7765"/>
        <v>7.6203128530619058</v>
      </c>
      <c r="D3879" s="24">
        <v>1164.8</v>
      </c>
      <c r="E3879" s="24">
        <v>2039.2</v>
      </c>
      <c r="F3879" s="27">
        <f t="shared" ref="F3879:G3879" si="7766">LN(D3879/D3878)</f>
        <v>-1.1154490838656095E-3</v>
      </c>
      <c r="G3879" s="27">
        <f t="shared" si="7766"/>
        <v>1.4712733897695142E-4</v>
      </c>
      <c r="H3879" s="27">
        <f t="shared" si="7668"/>
        <v>0.9265111306559457</v>
      </c>
      <c r="I3879" s="27"/>
      <c r="J3879" s="27">
        <v>3841</v>
      </c>
      <c r="K3879" s="27">
        <v>6.9646044338756887</v>
      </c>
      <c r="L3879" s="37">
        <v>5.8441889441183115E-2</v>
      </c>
      <c r="M3879" s="27"/>
      <c r="N3879" s="27"/>
      <c r="O3879" s="27"/>
      <c r="P3879" s="27"/>
      <c r="Q3879" s="27"/>
      <c r="R3879" s="27"/>
      <c r="S3879" s="27"/>
      <c r="T3879" s="27"/>
      <c r="U3879" s="27"/>
      <c r="V3879" s="27"/>
      <c r="W3879" s="27"/>
      <c r="X3879" s="27"/>
      <c r="Y3879" s="27"/>
      <c r="Z3879" s="27"/>
      <c r="AA3879" s="27"/>
      <c r="AB3879" s="27"/>
      <c r="AC3879" s="27"/>
      <c r="AD3879" s="27"/>
      <c r="AE3879" s="27"/>
    </row>
    <row r="3880" spans="1:31" ht="15.75" customHeight="1" x14ac:dyDescent="0.2">
      <c r="A3880" s="22">
        <v>38300</v>
      </c>
      <c r="B3880" s="23">
        <f t="shared" ref="B3880:C3880" si="7767">LN(D3880)</f>
        <v>7.0596176282913827</v>
      </c>
      <c r="C3880" s="23">
        <f t="shared" si="7767"/>
        <v>7.6223214269153825</v>
      </c>
      <c r="D3880" s="24">
        <v>1164</v>
      </c>
      <c r="E3880" s="24">
        <v>2043.3</v>
      </c>
      <c r="F3880" s="27">
        <f t="shared" ref="F3880:G3880" si="7768">LN(D3880/D3879)</f>
        <v>-6.870491510383883E-4</v>
      </c>
      <c r="G3880" s="27">
        <f t="shared" si="7768"/>
        <v>2.0085738534766917E-3</v>
      </c>
      <c r="H3880" s="27">
        <f t="shared" si="7668"/>
        <v>0.92617684730047967</v>
      </c>
      <c r="I3880" s="27"/>
      <c r="J3880" s="27">
        <v>3842</v>
      </c>
      <c r="K3880" s="27">
        <v>6.9699623657299572</v>
      </c>
      <c r="L3880" s="37">
        <v>5.9390884999666937E-2</v>
      </c>
      <c r="M3880" s="27"/>
      <c r="N3880" s="27"/>
      <c r="O3880" s="27"/>
      <c r="P3880" s="27"/>
      <c r="Q3880" s="27"/>
      <c r="R3880" s="27"/>
      <c r="S3880" s="27"/>
      <c r="T3880" s="27"/>
      <c r="U3880" s="27"/>
      <c r="V3880" s="27"/>
      <c r="W3880" s="27"/>
      <c r="X3880" s="27"/>
      <c r="Y3880" s="27"/>
      <c r="Z3880" s="27"/>
      <c r="AA3880" s="27"/>
      <c r="AB3880" s="27"/>
      <c r="AC3880" s="27"/>
      <c r="AD3880" s="27"/>
      <c r="AE3880" s="27"/>
    </row>
    <row r="3881" spans="1:31" ht="15.75" customHeight="1" x14ac:dyDescent="0.2">
      <c r="A3881" s="22">
        <v>38301</v>
      </c>
      <c r="B3881" s="23">
        <f t="shared" ref="B3881:C3881" si="7769">LN(D3881)</f>
        <v>7.058672164298998</v>
      </c>
      <c r="C3881" s="23">
        <f t="shared" si="7769"/>
        <v>7.6180053674417447</v>
      </c>
      <c r="D3881" s="24">
        <v>1162.9000000000001</v>
      </c>
      <c r="E3881" s="24">
        <v>2034.5</v>
      </c>
      <c r="F3881" s="27">
        <f t="shared" ref="F3881:G3881" si="7770">LN(D3881/D3880)</f>
        <v>-9.4546399238548879E-4</v>
      </c>
      <c r="G3881" s="27">
        <f t="shared" si="7770"/>
        <v>-4.3160594736377112E-3</v>
      </c>
      <c r="H3881" s="27">
        <f t="shared" si="7668"/>
        <v>0.92657747321454298</v>
      </c>
      <c r="I3881" s="27"/>
      <c r="J3881" s="27">
        <v>3843</v>
      </c>
      <c r="K3881" s="27">
        <v>6.9553985014090962</v>
      </c>
      <c r="L3881" s="37">
        <v>5.9864985288325734E-2</v>
      </c>
      <c r="M3881" s="27"/>
      <c r="N3881" s="27"/>
      <c r="O3881" s="27"/>
      <c r="P3881" s="27"/>
      <c r="Q3881" s="27"/>
      <c r="R3881" s="27"/>
      <c r="S3881" s="27"/>
      <c r="T3881" s="27"/>
      <c r="U3881" s="27"/>
      <c r="V3881" s="27"/>
      <c r="W3881" s="27"/>
      <c r="X3881" s="27"/>
      <c r="Y3881" s="27"/>
      <c r="Z3881" s="27"/>
      <c r="AA3881" s="27"/>
      <c r="AB3881" s="27"/>
      <c r="AC3881" s="27"/>
      <c r="AD3881" s="27"/>
      <c r="AE3881" s="27"/>
    </row>
    <row r="3882" spans="1:31" ht="15.75" customHeight="1" x14ac:dyDescent="0.2">
      <c r="A3882" s="22">
        <v>38302</v>
      </c>
      <c r="B3882" s="23">
        <f t="shared" ref="B3882:C3882" si="7771">LN(D3882)</f>
        <v>7.0676607964917597</v>
      </c>
      <c r="C3882" s="23">
        <f t="shared" si="7771"/>
        <v>7.6310436164540691</v>
      </c>
      <c r="D3882" s="24">
        <v>1173.4000000000001</v>
      </c>
      <c r="E3882" s="24">
        <v>2061.1999999999998</v>
      </c>
      <c r="F3882" s="27">
        <f t="shared" ref="F3882:G3882" si="7772">LN(D3882/D3881)</f>
        <v>8.9886321927619452E-3</v>
      </c>
      <c r="G3882" s="27">
        <f t="shared" si="7772"/>
        <v>1.3038249012324376E-2</v>
      </c>
      <c r="H3882" s="27">
        <f t="shared" si="7668"/>
        <v>0.92617224480966898</v>
      </c>
      <c r="I3882" s="27"/>
      <c r="J3882" s="27">
        <v>3844</v>
      </c>
      <c r="K3882" s="27">
        <v>6.9556891282702953</v>
      </c>
      <c r="L3882" s="37">
        <v>5.4893460511311609E-2</v>
      </c>
      <c r="M3882" s="27"/>
      <c r="N3882" s="27"/>
      <c r="O3882" s="27"/>
      <c r="P3882" s="27"/>
      <c r="Q3882" s="27"/>
      <c r="R3882" s="27"/>
      <c r="S3882" s="27"/>
      <c r="T3882" s="27"/>
      <c r="U3882" s="27"/>
      <c r="V3882" s="27"/>
      <c r="W3882" s="27"/>
      <c r="X3882" s="27"/>
      <c r="Y3882" s="27"/>
      <c r="Z3882" s="27"/>
      <c r="AA3882" s="27"/>
      <c r="AB3882" s="27"/>
      <c r="AC3882" s="27"/>
      <c r="AD3882" s="27"/>
      <c r="AE3882" s="27"/>
    </row>
    <row r="3883" spans="1:31" ht="15.75" customHeight="1" x14ac:dyDescent="0.2">
      <c r="A3883" s="22">
        <v>38303</v>
      </c>
      <c r="B3883" s="23">
        <f t="shared" ref="B3883:C3883" si="7773">LN(D3883)</f>
        <v>7.0767382713369109</v>
      </c>
      <c r="C3883" s="23">
        <f t="shared" si="7773"/>
        <v>7.6426680087745495</v>
      </c>
      <c r="D3883" s="24">
        <v>1184.0999999999999</v>
      </c>
      <c r="E3883" s="24">
        <v>2085.3000000000002</v>
      </c>
      <c r="F3883" s="27">
        <f t="shared" ref="F3883:G3883" si="7774">LN(D3883/D3882)</f>
        <v>9.0774748451515532E-3</v>
      </c>
      <c r="G3883" s="27">
        <f t="shared" si="7774"/>
        <v>1.162439232048086E-2</v>
      </c>
      <c r="H3883" s="27">
        <f t="shared" si="7668"/>
        <v>0.92595128601845655</v>
      </c>
      <c r="I3883" s="27"/>
      <c r="J3883" s="27">
        <v>3845</v>
      </c>
      <c r="K3883" s="27">
        <v>6.9527779942929531</v>
      </c>
      <c r="L3883" s="37">
        <v>5.9427386045648234E-2</v>
      </c>
      <c r="M3883" s="27"/>
      <c r="N3883" s="27"/>
      <c r="O3883" s="27"/>
      <c r="P3883" s="27"/>
      <c r="Q3883" s="27"/>
      <c r="R3883" s="27"/>
      <c r="S3883" s="27"/>
      <c r="T3883" s="27"/>
      <c r="U3883" s="27"/>
      <c r="V3883" s="27"/>
      <c r="W3883" s="27"/>
      <c r="X3883" s="27"/>
      <c r="Y3883" s="27"/>
      <c r="Z3883" s="27"/>
      <c r="AA3883" s="27"/>
      <c r="AB3883" s="27"/>
      <c r="AC3883" s="27"/>
      <c r="AD3883" s="27"/>
      <c r="AE3883" s="27"/>
    </row>
    <row r="3884" spans="1:31" ht="15.75" customHeight="1" x14ac:dyDescent="0.2">
      <c r="A3884" s="22">
        <v>38306</v>
      </c>
      <c r="B3884" s="23">
        <f t="shared" ref="B3884:C3884" si="7775">LN(D3884)</f>
        <v>7.0764848822566249</v>
      </c>
      <c r="C3884" s="23">
        <f t="shared" si="7775"/>
        <v>7.6468313914304824</v>
      </c>
      <c r="D3884" s="24">
        <v>1183.8</v>
      </c>
      <c r="E3884" s="24">
        <v>2094</v>
      </c>
      <c r="F3884" s="27">
        <f t="shared" ref="F3884:G3884" si="7776">LN(D3884/D3883)</f>
        <v>-2.5338908028640071E-4</v>
      </c>
      <c r="G3884" s="27">
        <f t="shared" si="7776"/>
        <v>4.1633826559322826E-3</v>
      </c>
      <c r="H3884" s="27">
        <f t="shared" si="7668"/>
        <v>0.92541400745241698</v>
      </c>
      <c r="I3884" s="27"/>
      <c r="J3884" s="27">
        <v>3846</v>
      </c>
      <c r="K3884" s="27">
        <v>6.9445687674230241</v>
      </c>
      <c r="L3884" s="37">
        <v>6.1673458273767245E-2</v>
      </c>
      <c r="M3884" s="27"/>
      <c r="N3884" s="27"/>
      <c r="O3884" s="27"/>
      <c r="P3884" s="27"/>
      <c r="Q3884" s="27"/>
      <c r="R3884" s="27"/>
      <c r="S3884" s="27"/>
      <c r="T3884" s="27"/>
      <c r="U3884" s="27"/>
      <c r="V3884" s="27"/>
      <c r="W3884" s="27"/>
      <c r="X3884" s="27"/>
      <c r="Y3884" s="27"/>
      <c r="Z3884" s="27"/>
      <c r="AA3884" s="27"/>
      <c r="AB3884" s="27"/>
      <c r="AC3884" s="27"/>
      <c r="AD3884" s="27"/>
      <c r="AE3884" s="27"/>
    </row>
    <row r="3885" spans="1:31" ht="15.75" customHeight="1" x14ac:dyDescent="0.2">
      <c r="A3885" s="22">
        <v>38307</v>
      </c>
      <c r="B3885" s="23">
        <f t="shared" ref="B3885:C3885" si="7777">LN(D3885)</f>
        <v>7.0693637941785505</v>
      </c>
      <c r="C3885" s="23">
        <f t="shared" si="7777"/>
        <v>7.6394498691543209</v>
      </c>
      <c r="D3885" s="24">
        <v>1175.4000000000001</v>
      </c>
      <c r="E3885" s="24">
        <v>2078.6</v>
      </c>
      <c r="F3885" s="27">
        <f t="shared" ref="F3885:G3885" si="7778">LN(D3885/D3884)</f>
        <v>-7.1210880780744846E-3</v>
      </c>
      <c r="G3885" s="27">
        <f t="shared" si="7778"/>
        <v>-7.3815222761608882E-3</v>
      </c>
      <c r="H3885" s="27">
        <f t="shared" si="7668"/>
        <v>0.92537603037653304</v>
      </c>
      <c r="I3885" s="27"/>
      <c r="J3885" s="27">
        <v>3847</v>
      </c>
      <c r="K3885" s="27">
        <v>6.9487679009863186</v>
      </c>
      <c r="L3885" s="37">
        <v>6.3347393320061229E-2</v>
      </c>
      <c r="M3885" s="27"/>
      <c r="N3885" s="27"/>
      <c r="O3885" s="27"/>
      <c r="P3885" s="27"/>
      <c r="Q3885" s="27"/>
      <c r="R3885" s="27"/>
      <c r="S3885" s="27"/>
      <c r="T3885" s="27"/>
      <c r="U3885" s="27"/>
      <c r="V3885" s="27"/>
      <c r="W3885" s="27"/>
      <c r="X3885" s="27"/>
      <c r="Y3885" s="27"/>
      <c r="Z3885" s="27"/>
      <c r="AA3885" s="27"/>
      <c r="AB3885" s="27"/>
      <c r="AC3885" s="27"/>
      <c r="AD3885" s="27"/>
      <c r="AE3885" s="27"/>
    </row>
    <row r="3886" spans="1:31" ht="15.75" customHeight="1" x14ac:dyDescent="0.2">
      <c r="A3886" s="22">
        <v>38308</v>
      </c>
      <c r="B3886" s="23">
        <f t="shared" ref="B3886:C3886" si="7779">LN(D3886)</f>
        <v>7.0748785920181954</v>
      </c>
      <c r="C3886" s="23">
        <f t="shared" si="7779"/>
        <v>7.6495021293781447</v>
      </c>
      <c r="D3886" s="24">
        <v>1181.9000000000001</v>
      </c>
      <c r="E3886" s="24">
        <v>2099.6</v>
      </c>
      <c r="F3886" s="27">
        <f t="shared" ref="F3886:G3886" si="7780">LN(D3886/D3885)</f>
        <v>5.5147978396449093E-3</v>
      </c>
      <c r="G3886" s="27">
        <f t="shared" si="7780"/>
        <v>1.0052260223823436E-2</v>
      </c>
      <c r="H3886" s="27">
        <f t="shared" si="7668"/>
        <v>0.92488092327563509</v>
      </c>
      <c r="I3886" s="27"/>
      <c r="J3886" s="27">
        <v>3848</v>
      </c>
      <c r="K3886" s="27">
        <v>6.9587962371417831</v>
      </c>
      <c r="L3886" s="37">
        <v>5.7634058466009996E-2</v>
      </c>
      <c r="M3886" s="27"/>
      <c r="N3886" s="27"/>
      <c r="O3886" s="27"/>
      <c r="P3886" s="27"/>
      <c r="Q3886" s="27"/>
      <c r="R3886" s="27"/>
      <c r="S3886" s="27"/>
      <c r="T3886" s="27"/>
      <c r="U3886" s="27"/>
      <c r="V3886" s="27"/>
      <c r="W3886" s="27"/>
      <c r="X3886" s="27"/>
      <c r="Y3886" s="27"/>
      <c r="Z3886" s="27"/>
      <c r="AA3886" s="27"/>
      <c r="AB3886" s="27"/>
      <c r="AC3886" s="27"/>
      <c r="AD3886" s="27"/>
      <c r="AE3886" s="27"/>
    </row>
    <row r="3887" spans="1:31" ht="15.75" customHeight="1" x14ac:dyDescent="0.2">
      <c r="A3887" s="22">
        <v>38309</v>
      </c>
      <c r="B3887" s="23">
        <f t="shared" ref="B3887:C3887" si="7781">LN(D3887)</f>
        <v>7.0762314289540384</v>
      </c>
      <c r="C3887" s="23">
        <f t="shared" si="7781"/>
        <v>7.6516906263741875</v>
      </c>
      <c r="D3887" s="24">
        <v>1183.5</v>
      </c>
      <c r="E3887" s="24">
        <v>2104.1999999999998</v>
      </c>
      <c r="F3887" s="27">
        <f t="shared" ref="F3887:G3887" si="7782">LN(D3887/D3886)</f>
        <v>1.3528369358435941E-3</v>
      </c>
      <c r="G3887" s="27">
        <f t="shared" si="7782"/>
        <v>2.1884969960426471E-3</v>
      </c>
      <c r="H3887" s="27">
        <f t="shared" si="7668"/>
        <v>0.92479319597206</v>
      </c>
      <c r="I3887" s="27"/>
      <c r="J3887" s="27">
        <v>3849</v>
      </c>
      <c r="K3887" s="27">
        <v>6.9599943550826131</v>
      </c>
      <c r="L3887" s="37">
        <v>5.6166797743310681E-2</v>
      </c>
      <c r="M3887" s="27"/>
      <c r="N3887" s="27"/>
      <c r="O3887" s="27"/>
      <c r="P3887" s="27"/>
      <c r="Q3887" s="27"/>
      <c r="R3887" s="27"/>
      <c r="S3887" s="27"/>
      <c r="T3887" s="27"/>
      <c r="U3887" s="27"/>
      <c r="V3887" s="27"/>
      <c r="W3887" s="27"/>
      <c r="X3887" s="27"/>
      <c r="Y3887" s="27"/>
      <c r="Z3887" s="27"/>
      <c r="AA3887" s="27"/>
      <c r="AB3887" s="27"/>
      <c r="AC3887" s="27"/>
      <c r="AD3887" s="27"/>
      <c r="AE3887" s="27"/>
    </row>
    <row r="3888" spans="1:31" ht="15.75" customHeight="1" x14ac:dyDescent="0.2">
      <c r="A3888" s="22">
        <v>38310</v>
      </c>
      <c r="B3888" s="23">
        <f t="shared" ref="B3888:C3888" si="7783">LN(D3888)</f>
        <v>7.0650154051807208</v>
      </c>
      <c r="C3888" s="23">
        <f t="shared" si="7783"/>
        <v>7.6355936993320128</v>
      </c>
      <c r="D3888" s="24">
        <v>1170.3</v>
      </c>
      <c r="E3888" s="24">
        <v>2070.6</v>
      </c>
      <c r="F3888" s="27">
        <f t="shared" ref="F3888:G3888" si="7784">LN(D3888/D3887)</f>
        <v>-1.1216023773318151E-2</v>
      </c>
      <c r="G3888" s="27">
        <f t="shared" si="7784"/>
        <v>-1.6096927042174667E-2</v>
      </c>
      <c r="H3888" s="27">
        <f t="shared" si="7668"/>
        <v>0.9252738795935137</v>
      </c>
      <c r="I3888" s="27"/>
      <c r="J3888" s="27">
        <v>3850</v>
      </c>
      <c r="K3888" s="27">
        <v>6.9785159717672887</v>
      </c>
      <c r="L3888" s="37">
        <v>5.2783493306303164E-2</v>
      </c>
      <c r="M3888" s="27"/>
      <c r="N3888" s="27"/>
      <c r="O3888" s="27"/>
      <c r="P3888" s="27"/>
      <c r="Q3888" s="27"/>
      <c r="R3888" s="27"/>
      <c r="S3888" s="27"/>
      <c r="T3888" s="27"/>
      <c r="U3888" s="27"/>
      <c r="V3888" s="27"/>
      <c r="W3888" s="27"/>
      <c r="X3888" s="27"/>
      <c r="Y3888" s="27"/>
      <c r="Z3888" s="27"/>
      <c r="AA3888" s="27"/>
      <c r="AB3888" s="27"/>
      <c r="AC3888" s="27"/>
      <c r="AD3888" s="27"/>
      <c r="AE3888" s="27"/>
    </row>
    <row r="3889" spans="1:31" ht="15.75" customHeight="1" x14ac:dyDescent="0.2">
      <c r="A3889" s="22">
        <v>38313</v>
      </c>
      <c r="B3889" s="23">
        <f t="shared" ref="B3889:C3889" si="7785">LN(D3889)</f>
        <v>7.0708940163593175</v>
      </c>
      <c r="C3889" s="23">
        <f t="shared" si="7785"/>
        <v>7.6425720947134748</v>
      </c>
      <c r="D3889" s="24">
        <v>1177.2</v>
      </c>
      <c r="E3889" s="24">
        <v>2085.1</v>
      </c>
      <c r="F3889" s="27">
        <f t="shared" ref="F3889:G3889" si="7786">LN(D3889/D3888)</f>
        <v>5.8786111785971993E-3</v>
      </c>
      <c r="G3889" s="27">
        <f t="shared" si="7786"/>
        <v>6.9783953814622776E-3</v>
      </c>
      <c r="H3889" s="27">
        <f t="shared" si="7668"/>
        <v>0.92519820928485597</v>
      </c>
      <c r="I3889" s="27"/>
      <c r="J3889" s="27">
        <v>3851</v>
      </c>
      <c r="K3889" s="27">
        <v>6.9826176275347036</v>
      </c>
      <c r="L3889" s="37">
        <v>5.185840422659016E-2</v>
      </c>
      <c r="M3889" s="27"/>
      <c r="N3889" s="27"/>
      <c r="O3889" s="27"/>
      <c r="P3889" s="27"/>
      <c r="Q3889" s="27"/>
      <c r="R3889" s="27"/>
      <c r="S3889" s="27"/>
      <c r="T3889" s="27"/>
      <c r="U3889" s="27"/>
      <c r="V3889" s="27"/>
      <c r="W3889" s="27"/>
      <c r="X3889" s="27"/>
      <c r="Y3889" s="27"/>
      <c r="Z3889" s="27"/>
      <c r="AA3889" s="27"/>
      <c r="AB3889" s="27"/>
      <c r="AC3889" s="27"/>
      <c r="AD3889" s="27"/>
      <c r="AE3889" s="27"/>
    </row>
    <row r="3890" spans="1:31" ht="15.75" customHeight="1" x14ac:dyDescent="0.2">
      <c r="A3890" s="22">
        <v>38314</v>
      </c>
      <c r="B3890" s="23">
        <f t="shared" ref="B3890:C3890" si="7787">LN(D3890)</f>
        <v>7.0706391418836168</v>
      </c>
      <c r="C3890" s="23">
        <f t="shared" si="7787"/>
        <v>7.6421403675583273</v>
      </c>
      <c r="D3890" s="24">
        <v>1176.9000000000001</v>
      </c>
      <c r="E3890" s="24">
        <v>2084.1999999999998</v>
      </c>
      <c r="F3890" s="27">
        <f t="shared" ref="F3890:G3890" si="7788">LN(D3890/D3889)</f>
        <v>-2.5487447570109368E-4</v>
      </c>
      <c r="G3890" s="27">
        <f t="shared" si="7788"/>
        <v>-4.3172715514793147E-4</v>
      </c>
      <c r="H3890" s="27">
        <f t="shared" si="7668"/>
        <v>0.92521712528327904</v>
      </c>
      <c r="I3890" s="27"/>
      <c r="J3890" s="27">
        <v>3852</v>
      </c>
      <c r="K3890" s="27">
        <v>6.9838599640404402</v>
      </c>
      <c r="L3890" s="37">
        <v>4.9999191737422954E-2</v>
      </c>
      <c r="M3890" s="27"/>
      <c r="N3890" s="27"/>
      <c r="O3890" s="27"/>
      <c r="P3890" s="27"/>
      <c r="Q3890" s="27"/>
      <c r="R3890" s="27"/>
      <c r="S3890" s="27"/>
      <c r="T3890" s="27"/>
      <c r="U3890" s="27"/>
      <c r="V3890" s="27"/>
      <c r="W3890" s="27"/>
      <c r="X3890" s="27"/>
      <c r="Y3890" s="27"/>
      <c r="Z3890" s="27"/>
      <c r="AA3890" s="27"/>
      <c r="AB3890" s="27"/>
      <c r="AC3890" s="27"/>
      <c r="AD3890" s="27"/>
      <c r="AE3890" s="27"/>
    </row>
    <row r="3891" spans="1:31" ht="15.75" customHeight="1" x14ac:dyDescent="0.2">
      <c r="A3891" s="22">
        <v>38315</v>
      </c>
      <c r="B3891" s="23">
        <f t="shared" ref="B3891:C3891" si="7789">LN(D3891)</f>
        <v>7.0747093586449701</v>
      </c>
      <c r="C3891" s="23">
        <f t="shared" si="7789"/>
        <v>7.6508823918471034</v>
      </c>
      <c r="D3891" s="24">
        <v>1181.7</v>
      </c>
      <c r="E3891" s="24">
        <v>2102.5</v>
      </c>
      <c r="F3891" s="27">
        <f t="shared" ref="F3891:G3891" si="7790">LN(D3891/D3890)</f>
        <v>4.0702167613533222E-3</v>
      </c>
      <c r="G3891" s="27">
        <f t="shared" si="7790"/>
        <v>8.742024288776155E-3</v>
      </c>
      <c r="H3891" s="27">
        <f t="shared" si="7668"/>
        <v>0.92469195006629401</v>
      </c>
      <c r="I3891" s="27"/>
      <c r="J3891" s="27">
        <v>3853</v>
      </c>
      <c r="K3891" s="27">
        <v>6.9900422523771528</v>
      </c>
      <c r="L3891" s="37">
        <v>5.0494137838803077E-2</v>
      </c>
      <c r="M3891" s="27"/>
      <c r="N3891" s="27"/>
      <c r="O3891" s="27"/>
      <c r="P3891" s="27"/>
      <c r="Q3891" s="27"/>
      <c r="R3891" s="27"/>
      <c r="S3891" s="27"/>
      <c r="T3891" s="27"/>
      <c r="U3891" s="27"/>
      <c r="V3891" s="27"/>
      <c r="W3891" s="27"/>
      <c r="X3891" s="27"/>
      <c r="Y3891" s="27"/>
      <c r="Z3891" s="27"/>
      <c r="AA3891" s="27"/>
      <c r="AB3891" s="27"/>
      <c r="AC3891" s="27"/>
      <c r="AD3891" s="27"/>
      <c r="AE3891" s="27"/>
    </row>
    <row r="3892" spans="1:31" ht="15.75" customHeight="1" x14ac:dyDescent="0.2">
      <c r="A3892" s="22">
        <v>38316</v>
      </c>
      <c r="B3892" s="23">
        <f t="shared" ref="B3892:C3892" si="7791">LN(D3892)</f>
        <v>7.0747093586449701</v>
      </c>
      <c r="C3892" s="23">
        <f t="shared" si="7791"/>
        <v>7.6508823918471034</v>
      </c>
      <c r="D3892" s="24">
        <v>1181.7</v>
      </c>
      <c r="E3892" s="24">
        <v>2102.5</v>
      </c>
      <c r="F3892" s="27">
        <f t="shared" ref="F3892:G3892" si="7792">LN(D3892/D3891)</f>
        <v>0</v>
      </c>
      <c r="G3892" s="27">
        <f t="shared" si="7792"/>
        <v>0</v>
      </c>
      <c r="H3892" s="27">
        <f t="shared" si="7668"/>
        <v>0.92469195006629401</v>
      </c>
      <c r="I3892" s="27"/>
      <c r="J3892" s="27">
        <v>3854</v>
      </c>
      <c r="K3892" s="27">
        <v>6.9810518832377371</v>
      </c>
      <c r="L3892" s="37">
        <v>4.945186100345289E-2</v>
      </c>
      <c r="M3892" s="27"/>
      <c r="N3892" s="27"/>
      <c r="O3892" s="27"/>
      <c r="P3892" s="27"/>
      <c r="Q3892" s="27"/>
      <c r="R3892" s="27"/>
      <c r="S3892" s="27"/>
      <c r="T3892" s="27"/>
      <c r="U3892" s="27"/>
      <c r="V3892" s="27"/>
      <c r="W3892" s="27"/>
      <c r="X3892" s="27"/>
      <c r="Y3892" s="27"/>
      <c r="Z3892" s="27"/>
      <c r="AA3892" s="27"/>
      <c r="AB3892" s="27"/>
      <c r="AC3892" s="27"/>
      <c r="AD3892" s="27"/>
      <c r="AE3892" s="27"/>
    </row>
    <row r="3893" spans="1:31" ht="15.75" customHeight="1" x14ac:dyDescent="0.2">
      <c r="A3893" s="22">
        <v>38317</v>
      </c>
      <c r="B3893" s="23">
        <f t="shared" ref="B3893:C3893" si="7793">LN(D3893)</f>
        <v>7.0754706833867296</v>
      </c>
      <c r="C3893" s="23">
        <f t="shared" si="7793"/>
        <v>7.6505969765659341</v>
      </c>
      <c r="D3893" s="24">
        <v>1182.5999999999999</v>
      </c>
      <c r="E3893" s="24">
        <v>2101.9</v>
      </c>
      <c r="F3893" s="27">
        <f t="shared" ref="F3893:G3893" si="7794">LN(D3893/D3892)</f>
        <v>7.6132474175960086E-4</v>
      </c>
      <c r="G3893" s="27">
        <f t="shared" si="7794"/>
        <v>-2.854152811688301E-4</v>
      </c>
      <c r="H3893" s="27">
        <f t="shared" si="7668"/>
        <v>0.92482595868782036</v>
      </c>
      <c r="I3893" s="27"/>
      <c r="J3893" s="27">
        <v>3855</v>
      </c>
      <c r="K3893" s="27">
        <v>6.9694730852868227</v>
      </c>
      <c r="L3893" s="37">
        <v>5.3484123383997328E-2</v>
      </c>
      <c r="M3893" s="27"/>
      <c r="N3893" s="27"/>
      <c r="O3893" s="27"/>
      <c r="P3893" s="27"/>
      <c r="Q3893" s="27"/>
      <c r="R3893" s="27"/>
      <c r="S3893" s="27"/>
      <c r="T3893" s="27"/>
      <c r="U3893" s="27"/>
      <c r="V3893" s="27"/>
      <c r="W3893" s="27"/>
      <c r="X3893" s="27"/>
      <c r="Y3893" s="27"/>
      <c r="Z3893" s="27"/>
      <c r="AA3893" s="27"/>
      <c r="AB3893" s="27"/>
      <c r="AC3893" s="27"/>
      <c r="AD3893" s="27"/>
      <c r="AE3893" s="27"/>
    </row>
    <row r="3894" spans="1:31" ht="15.75" customHeight="1" x14ac:dyDescent="0.2">
      <c r="A3894" s="22">
        <v>38320</v>
      </c>
      <c r="B3894" s="23">
        <f t="shared" ref="B3894:C3894" si="7795">LN(D3894)</f>
        <v>7.0719977223761861</v>
      </c>
      <c r="C3894" s="23">
        <f t="shared" si="7795"/>
        <v>7.6529254876092345</v>
      </c>
      <c r="D3894" s="24">
        <v>1178.5</v>
      </c>
      <c r="E3894" s="24">
        <v>2106.8000000000002</v>
      </c>
      <c r="F3894" s="27">
        <f t="shared" ref="F3894:G3894" si="7796">LN(D3894/D3893)</f>
        <v>-3.4729610105436316E-3</v>
      </c>
      <c r="G3894" s="27">
        <f t="shared" si="7796"/>
        <v>2.3285110433000716E-3</v>
      </c>
      <c r="H3894" s="27">
        <f t="shared" si="7668"/>
        <v>0.9240907589948939</v>
      </c>
      <c r="I3894" s="27"/>
      <c r="J3894" s="27">
        <v>3856</v>
      </c>
      <c r="K3894" s="27">
        <v>6.9730540625006734</v>
      </c>
      <c r="L3894" s="37">
        <v>5.1861836255040927E-2</v>
      </c>
      <c r="M3894" s="27"/>
      <c r="N3894" s="27"/>
      <c r="O3894" s="27"/>
      <c r="P3894" s="27"/>
      <c r="Q3894" s="27"/>
      <c r="R3894" s="27"/>
      <c r="S3894" s="27"/>
      <c r="T3894" s="27"/>
      <c r="U3894" s="27"/>
      <c r="V3894" s="27"/>
      <c r="W3894" s="27"/>
      <c r="X3894" s="27"/>
      <c r="Y3894" s="27"/>
      <c r="Z3894" s="27"/>
      <c r="AA3894" s="27"/>
      <c r="AB3894" s="27"/>
      <c r="AC3894" s="27"/>
      <c r="AD3894" s="27"/>
      <c r="AE3894" s="27"/>
    </row>
    <row r="3895" spans="1:31" ht="15.75" customHeight="1" x14ac:dyDescent="0.2">
      <c r="A3895" s="22">
        <v>38321</v>
      </c>
      <c r="B3895" s="23">
        <f t="shared" ref="B3895:C3895" si="7797">LN(D3895)</f>
        <v>7.0680016281242342</v>
      </c>
      <c r="C3895" s="23">
        <f t="shared" si="7797"/>
        <v>7.6481676520091968</v>
      </c>
      <c r="D3895" s="24">
        <v>1173.8</v>
      </c>
      <c r="E3895" s="24">
        <v>2096.8000000000002</v>
      </c>
      <c r="F3895" s="27">
        <f t="shared" ref="F3895:G3895" si="7798">LN(D3895/D3894)</f>
        <v>-3.9960942519516648E-3</v>
      </c>
      <c r="G3895" s="27">
        <f t="shared" si="7798"/>
        <v>-4.7578356000377384E-3</v>
      </c>
      <c r="H3895" s="27">
        <f t="shared" si="7668"/>
        <v>0.92414313463270492</v>
      </c>
      <c r="I3895" s="27"/>
      <c r="J3895" s="27">
        <v>3857</v>
      </c>
      <c r="K3895" s="27">
        <v>6.9715910960772085</v>
      </c>
      <c r="L3895" s="37">
        <v>5.1098720997027947E-2</v>
      </c>
      <c r="M3895" s="27"/>
      <c r="N3895" s="27"/>
      <c r="O3895" s="27"/>
      <c r="P3895" s="27"/>
      <c r="Q3895" s="27"/>
      <c r="R3895" s="27"/>
      <c r="S3895" s="27"/>
      <c r="T3895" s="27"/>
      <c r="U3895" s="27"/>
      <c r="V3895" s="27"/>
      <c r="W3895" s="27"/>
      <c r="X3895" s="27"/>
      <c r="Y3895" s="27"/>
      <c r="Z3895" s="27"/>
      <c r="AA3895" s="27"/>
      <c r="AB3895" s="27"/>
      <c r="AC3895" s="27"/>
      <c r="AD3895" s="27"/>
      <c r="AE3895" s="27"/>
    </row>
    <row r="3896" spans="1:31" ht="15.75" customHeight="1" x14ac:dyDescent="0.2">
      <c r="A3896" s="22">
        <v>38322</v>
      </c>
      <c r="B3896" s="23">
        <f t="shared" ref="B3896:C3896" si="7799">LN(D3896)</f>
        <v>7.0828004268053153</v>
      </c>
      <c r="C3896" s="23">
        <f t="shared" si="7799"/>
        <v>7.6677196325793995</v>
      </c>
      <c r="D3896" s="24">
        <v>1191.3</v>
      </c>
      <c r="E3896" s="24">
        <v>2138.1999999999998</v>
      </c>
      <c r="F3896" s="27">
        <f t="shared" ref="F3896:G3896" si="7800">LN(D3896/D3895)</f>
        <v>1.4798798681081251E-2</v>
      </c>
      <c r="G3896" s="27">
        <f t="shared" si="7800"/>
        <v>1.9551980570202823E-2</v>
      </c>
      <c r="H3896" s="27">
        <f t="shared" si="7668"/>
        <v>0.92371666756191517</v>
      </c>
      <c r="I3896" s="27"/>
      <c r="J3896" s="27">
        <v>3858</v>
      </c>
      <c r="K3896" s="27">
        <v>6.9697177637234731</v>
      </c>
      <c r="L3896" s="37">
        <v>4.5635525856681625E-2</v>
      </c>
      <c r="M3896" s="27"/>
      <c r="N3896" s="27"/>
      <c r="O3896" s="27"/>
      <c r="P3896" s="27"/>
      <c r="Q3896" s="27"/>
      <c r="R3896" s="27"/>
      <c r="S3896" s="27"/>
      <c r="T3896" s="27"/>
      <c r="U3896" s="27"/>
      <c r="V3896" s="27"/>
      <c r="W3896" s="27"/>
      <c r="X3896" s="27"/>
      <c r="Y3896" s="27"/>
      <c r="Z3896" s="27"/>
      <c r="AA3896" s="27"/>
      <c r="AB3896" s="27"/>
      <c r="AC3896" s="27"/>
      <c r="AD3896" s="27"/>
      <c r="AE3896" s="27"/>
    </row>
    <row r="3897" spans="1:31" ht="15.75" customHeight="1" x14ac:dyDescent="0.2">
      <c r="A3897" s="22">
        <v>38323</v>
      </c>
      <c r="B3897" s="23">
        <f t="shared" ref="B3897:C3897" si="7801">LN(D3897)</f>
        <v>7.0819606551738339</v>
      </c>
      <c r="C3897" s="23">
        <f t="shared" si="7801"/>
        <v>7.670195286038032</v>
      </c>
      <c r="D3897" s="24">
        <v>1190.3</v>
      </c>
      <c r="E3897" s="24">
        <v>2143.5</v>
      </c>
      <c r="F3897" s="27">
        <f t="shared" ref="F3897:G3897" si="7802">LN(D3897/D3896)</f>
        <v>-8.3977163148139615E-4</v>
      </c>
      <c r="G3897" s="27">
        <f t="shared" si="7802"/>
        <v>2.4756534586323994E-3</v>
      </c>
      <c r="H3897" s="27">
        <f t="shared" si="7668"/>
        <v>0.92330904117461587</v>
      </c>
      <c r="I3897" s="27"/>
      <c r="J3897" s="27">
        <v>3859</v>
      </c>
      <c r="K3897" s="27">
        <v>6.962549715954709</v>
      </c>
      <c r="L3897" s="37">
        <v>4.3420610524383285E-2</v>
      </c>
      <c r="M3897" s="27"/>
      <c r="N3897" s="27"/>
      <c r="O3897" s="27"/>
      <c r="P3897" s="27"/>
      <c r="Q3897" s="27"/>
      <c r="R3897" s="27"/>
      <c r="S3897" s="27"/>
      <c r="T3897" s="27"/>
      <c r="U3897" s="27"/>
      <c r="V3897" s="27"/>
      <c r="W3897" s="27"/>
      <c r="X3897" s="27"/>
      <c r="Y3897" s="27"/>
      <c r="Z3897" s="27"/>
      <c r="AA3897" s="27"/>
      <c r="AB3897" s="27"/>
      <c r="AC3897" s="27"/>
      <c r="AD3897" s="27"/>
      <c r="AE3897" s="27"/>
    </row>
    <row r="3898" spans="1:31" ht="15.75" customHeight="1" x14ac:dyDescent="0.2">
      <c r="A3898" s="22">
        <v>38324</v>
      </c>
      <c r="B3898" s="23">
        <f t="shared" ref="B3898:C3898" si="7803">LN(D3898)</f>
        <v>7.0826325288868555</v>
      </c>
      <c r="C3898" s="23">
        <f t="shared" si="7803"/>
        <v>7.6722458996102176</v>
      </c>
      <c r="D3898" s="24">
        <v>1191.0999999999999</v>
      </c>
      <c r="E3898" s="24">
        <v>2147.9</v>
      </c>
      <c r="F3898" s="27">
        <f t="shared" ref="F3898:G3898" si="7804">LN(D3898/D3897)</f>
        <v>6.718737130211505E-4</v>
      </c>
      <c r="G3898" s="27">
        <f t="shared" si="7804"/>
        <v>2.0506135721859099E-3</v>
      </c>
      <c r="H3898" s="27">
        <f t="shared" si="7668"/>
        <v>0.92314983403317186</v>
      </c>
      <c r="I3898" s="27"/>
      <c r="J3898" s="27">
        <v>3860</v>
      </c>
      <c r="K3898" s="27">
        <v>6.9660395351682558</v>
      </c>
      <c r="L3898" s="37">
        <v>4.4452821264993503E-2</v>
      </c>
      <c r="M3898" s="27"/>
      <c r="N3898" s="27"/>
      <c r="O3898" s="27"/>
      <c r="P3898" s="27"/>
      <c r="Q3898" s="27"/>
      <c r="R3898" s="27"/>
      <c r="S3898" s="27"/>
      <c r="T3898" s="27"/>
      <c r="U3898" s="27"/>
      <c r="V3898" s="27"/>
      <c r="W3898" s="27"/>
      <c r="X3898" s="27"/>
      <c r="Y3898" s="27"/>
      <c r="Z3898" s="27"/>
      <c r="AA3898" s="27"/>
      <c r="AB3898" s="27"/>
      <c r="AC3898" s="27"/>
      <c r="AD3898" s="27"/>
      <c r="AE3898" s="27"/>
    </row>
    <row r="3899" spans="1:31" ht="15.75" customHeight="1" x14ac:dyDescent="0.2">
      <c r="A3899" s="22">
        <v>38327</v>
      </c>
      <c r="B3899" s="23">
        <f t="shared" ref="B3899:C3899" si="7805">LN(D3899)</f>
        <v>7.0818766392107522</v>
      </c>
      <c r="C3899" s="23">
        <f t="shared" si="7805"/>
        <v>7.6737811049546547</v>
      </c>
      <c r="D3899" s="24">
        <v>1190.2</v>
      </c>
      <c r="E3899" s="24">
        <v>2151.1999999999998</v>
      </c>
      <c r="F3899" s="27">
        <f t="shared" ref="F3899:G3899" si="7806">LN(D3899/D3898)</f>
        <v>-7.558896761034453E-4</v>
      </c>
      <c r="G3899" s="27">
        <f t="shared" si="7806"/>
        <v>1.5352053444371895E-3</v>
      </c>
      <c r="H3899" s="27">
        <f t="shared" si="7668"/>
        <v>0.92286664713934397</v>
      </c>
      <c r="I3899" s="27"/>
      <c r="J3899" s="27">
        <v>3861</v>
      </c>
      <c r="K3899" s="27">
        <v>6.9762144775809336</v>
      </c>
      <c r="L3899" s="37">
        <v>3.9497942906296046E-2</v>
      </c>
      <c r="M3899" s="27"/>
      <c r="N3899" s="27"/>
      <c r="O3899" s="27"/>
      <c r="P3899" s="27"/>
      <c r="Q3899" s="27"/>
      <c r="R3899" s="27"/>
      <c r="S3899" s="27"/>
      <c r="T3899" s="27"/>
      <c r="U3899" s="27"/>
      <c r="V3899" s="27"/>
      <c r="W3899" s="27"/>
      <c r="X3899" s="27"/>
      <c r="Y3899" s="27"/>
      <c r="Z3899" s="27"/>
      <c r="AA3899" s="27"/>
      <c r="AB3899" s="27"/>
      <c r="AC3899" s="27"/>
      <c r="AD3899" s="27"/>
      <c r="AE3899" s="27"/>
    </row>
    <row r="3900" spans="1:31" ht="15.75" customHeight="1" x14ac:dyDescent="0.2">
      <c r="A3900" s="22">
        <v>38328</v>
      </c>
      <c r="B3900" s="23">
        <f t="shared" ref="B3900:C3900" si="7807">LN(D3900)</f>
        <v>7.0707241072602764</v>
      </c>
      <c r="C3900" s="23">
        <f t="shared" si="7807"/>
        <v>7.6566209482984258</v>
      </c>
      <c r="D3900" s="24">
        <v>1177</v>
      </c>
      <c r="E3900" s="24">
        <v>2114.6</v>
      </c>
      <c r="F3900" s="27">
        <f t="shared" ref="F3900:G3900" si="7808">LN(D3900/D3899)</f>
        <v>-1.1152531950475003E-2</v>
      </c>
      <c r="G3900" s="27">
        <f t="shared" si="7808"/>
        <v>-1.7160156656228723E-2</v>
      </c>
      <c r="H3900" s="27">
        <f t="shared" si="7668"/>
        <v>0.92347840581446616</v>
      </c>
      <c r="I3900" s="27"/>
      <c r="J3900" s="27">
        <v>3862</v>
      </c>
      <c r="K3900" s="27">
        <v>6.970695713645525</v>
      </c>
      <c r="L3900" s="37">
        <v>3.5274612833567254E-2</v>
      </c>
      <c r="M3900" s="27"/>
      <c r="N3900" s="27"/>
      <c r="O3900" s="27"/>
      <c r="P3900" s="27"/>
      <c r="Q3900" s="27"/>
      <c r="R3900" s="27"/>
      <c r="S3900" s="27"/>
      <c r="T3900" s="27"/>
      <c r="U3900" s="27"/>
      <c r="V3900" s="27"/>
      <c r="W3900" s="27"/>
      <c r="X3900" s="27"/>
      <c r="Y3900" s="27"/>
      <c r="Z3900" s="27"/>
      <c r="AA3900" s="27"/>
      <c r="AB3900" s="27"/>
      <c r="AC3900" s="27"/>
      <c r="AD3900" s="27"/>
      <c r="AE3900" s="27"/>
    </row>
    <row r="3901" spans="1:31" ht="15.75" customHeight="1" x14ac:dyDescent="0.2">
      <c r="A3901" s="22">
        <v>38329</v>
      </c>
      <c r="B3901" s="23">
        <f t="shared" ref="B3901:C3901" si="7809">LN(D3901)</f>
        <v>7.0756397879783224</v>
      </c>
      <c r="C3901" s="23">
        <f t="shared" si="7809"/>
        <v>7.6620445944843203</v>
      </c>
      <c r="D3901" s="24">
        <v>1182.8</v>
      </c>
      <c r="E3901" s="24">
        <v>2126.1</v>
      </c>
      <c r="F3901" s="27">
        <f t="shared" ref="F3901:G3901" si="7810">LN(D3901/D3900)</f>
        <v>4.9156807180454334E-3</v>
      </c>
      <c r="G3901" s="27">
        <f t="shared" si="7810"/>
        <v>5.4236461858939026E-3</v>
      </c>
      <c r="H3901" s="27">
        <f t="shared" si="7668"/>
        <v>0.92346627596919317</v>
      </c>
      <c r="I3901" s="27"/>
      <c r="J3901" s="27">
        <v>3863</v>
      </c>
      <c r="K3901" s="27">
        <v>6.9747574093043134</v>
      </c>
      <c r="L3901" s="37">
        <v>3.157543303881738E-2</v>
      </c>
      <c r="M3901" s="27"/>
      <c r="N3901" s="27"/>
      <c r="O3901" s="27"/>
      <c r="P3901" s="27"/>
      <c r="Q3901" s="27"/>
      <c r="R3901" s="27"/>
      <c r="S3901" s="27"/>
      <c r="T3901" s="27"/>
      <c r="U3901" s="27"/>
      <c r="V3901" s="27"/>
      <c r="W3901" s="27"/>
      <c r="X3901" s="27"/>
      <c r="Y3901" s="27"/>
      <c r="Z3901" s="27"/>
      <c r="AA3901" s="27"/>
      <c r="AB3901" s="27"/>
      <c r="AC3901" s="27"/>
      <c r="AD3901" s="27"/>
      <c r="AE3901" s="27"/>
    </row>
    <row r="3902" spans="1:31" ht="15.75" customHeight="1" x14ac:dyDescent="0.2">
      <c r="A3902" s="22">
        <v>38330</v>
      </c>
      <c r="B3902" s="23">
        <f t="shared" ref="B3902:C3902" si="7811">LN(D3902)</f>
        <v>7.0810360911239423</v>
      </c>
      <c r="C3902" s="23">
        <f t="shared" si="7811"/>
        <v>7.6634076648934792</v>
      </c>
      <c r="D3902" s="24">
        <v>1189.2</v>
      </c>
      <c r="E3902" s="24">
        <v>2129</v>
      </c>
      <c r="F3902" s="27">
        <f t="shared" ref="F3902:G3902" si="7812">LN(D3902/D3901)</f>
        <v>5.3963031456204878E-3</v>
      </c>
      <c r="G3902" s="27">
        <f t="shared" si="7812"/>
        <v>1.36307040915956E-3</v>
      </c>
      <c r="H3902" s="27">
        <f t="shared" si="7668"/>
        <v>0.92400618638136456</v>
      </c>
      <c r="I3902" s="27"/>
      <c r="J3902" s="27">
        <v>3864</v>
      </c>
      <c r="K3902" s="27">
        <v>6.9830987658296504</v>
      </c>
      <c r="L3902" s="37">
        <v>2.5768014520898497E-2</v>
      </c>
      <c r="M3902" s="27"/>
      <c r="N3902" s="27"/>
      <c r="O3902" s="27"/>
      <c r="P3902" s="27"/>
      <c r="Q3902" s="27"/>
      <c r="R3902" s="27"/>
      <c r="S3902" s="27"/>
      <c r="T3902" s="27"/>
      <c r="U3902" s="27"/>
      <c r="V3902" s="27"/>
      <c r="W3902" s="27"/>
      <c r="X3902" s="27"/>
      <c r="Y3902" s="27"/>
      <c r="Z3902" s="27"/>
      <c r="AA3902" s="27"/>
      <c r="AB3902" s="27"/>
      <c r="AC3902" s="27"/>
      <c r="AD3902" s="27"/>
      <c r="AE3902" s="27"/>
    </row>
    <row r="3903" spans="1:31" ht="15.75" customHeight="1" x14ac:dyDescent="0.2">
      <c r="A3903" s="22">
        <v>38331</v>
      </c>
      <c r="B3903" s="23">
        <f t="shared" ref="B3903:C3903" si="7813">LN(D3903)</f>
        <v>7.0800264999225906</v>
      </c>
      <c r="C3903" s="23">
        <f t="shared" si="7813"/>
        <v>7.6629378504615353</v>
      </c>
      <c r="D3903" s="24">
        <v>1188</v>
      </c>
      <c r="E3903" s="24">
        <v>2128</v>
      </c>
      <c r="F3903" s="27">
        <f t="shared" ref="F3903:G3903" si="7814">LN(D3903/D3902)</f>
        <v>-1.0095912013524365E-3</v>
      </c>
      <c r="G3903" s="27">
        <f t="shared" si="7814"/>
        <v>-4.6981443194446461E-4</v>
      </c>
      <c r="H3903" s="27">
        <f t="shared" si="7668"/>
        <v>0.92393108727825113</v>
      </c>
      <c r="I3903" s="27"/>
      <c r="J3903" s="27">
        <v>3865</v>
      </c>
      <c r="K3903" s="27">
        <v>6.9675129005647296</v>
      </c>
      <c r="L3903" s="37">
        <v>3.1635806846618486E-2</v>
      </c>
      <c r="M3903" s="27"/>
      <c r="N3903" s="27"/>
      <c r="O3903" s="27"/>
      <c r="P3903" s="27"/>
      <c r="Q3903" s="27"/>
      <c r="R3903" s="27"/>
      <c r="S3903" s="27"/>
      <c r="T3903" s="27"/>
      <c r="U3903" s="27"/>
      <c r="V3903" s="27"/>
      <c r="W3903" s="27"/>
      <c r="X3903" s="27"/>
      <c r="Y3903" s="27"/>
      <c r="Z3903" s="27"/>
      <c r="AA3903" s="27"/>
      <c r="AB3903" s="27"/>
      <c r="AC3903" s="27"/>
      <c r="AD3903" s="27"/>
      <c r="AE3903" s="27"/>
    </row>
    <row r="3904" spans="1:31" ht="15.75" customHeight="1" x14ac:dyDescent="0.2">
      <c r="A3904" s="22">
        <v>38334</v>
      </c>
      <c r="B3904" s="23">
        <f t="shared" ref="B3904:C3904" si="7815">LN(D3904)</f>
        <v>7.0889094880240844</v>
      </c>
      <c r="C3904" s="23">
        <f t="shared" si="7815"/>
        <v>7.6725252032150495</v>
      </c>
      <c r="D3904" s="24">
        <v>1198.5999999999999</v>
      </c>
      <c r="E3904" s="24">
        <v>2148.5</v>
      </c>
      <c r="F3904" s="27">
        <f t="shared" ref="F3904:G3904" si="7816">LN(D3904/D3903)</f>
        <v>8.8829881014944982E-3</v>
      </c>
      <c r="G3904" s="27">
        <f t="shared" si="7816"/>
        <v>9.5873527535147215E-3</v>
      </c>
      <c r="H3904" s="27">
        <f t="shared" si="7668"/>
        <v>0.92393433716628126</v>
      </c>
      <c r="I3904" s="27"/>
      <c r="J3904" s="27">
        <v>3866</v>
      </c>
      <c r="K3904" s="27">
        <v>6.9670629996328541</v>
      </c>
      <c r="L3904" s="37">
        <v>3.1263977533670051E-2</v>
      </c>
      <c r="M3904" s="27"/>
      <c r="N3904" s="27"/>
      <c r="O3904" s="27"/>
      <c r="P3904" s="27"/>
      <c r="Q3904" s="27"/>
      <c r="R3904" s="27"/>
      <c r="S3904" s="27"/>
      <c r="T3904" s="27"/>
      <c r="U3904" s="27"/>
      <c r="V3904" s="27"/>
      <c r="W3904" s="27"/>
      <c r="X3904" s="27"/>
      <c r="Y3904" s="27"/>
      <c r="Z3904" s="27"/>
      <c r="AA3904" s="27"/>
      <c r="AB3904" s="27"/>
      <c r="AC3904" s="27"/>
      <c r="AD3904" s="27"/>
      <c r="AE3904" s="27"/>
    </row>
    <row r="3905" spans="1:31" ht="15.75" customHeight="1" x14ac:dyDescent="0.2">
      <c r="A3905" s="22">
        <v>38335</v>
      </c>
      <c r="B3905" s="23">
        <f t="shared" ref="B3905:C3905" si="7817">LN(D3905)</f>
        <v>7.0928230614441166</v>
      </c>
      <c r="C3905" s="23">
        <f t="shared" si="7817"/>
        <v>7.6777709037986597</v>
      </c>
      <c r="D3905" s="24">
        <v>1203.3</v>
      </c>
      <c r="E3905" s="24">
        <v>2159.8000000000002</v>
      </c>
      <c r="F3905" s="27">
        <f t="shared" ref="F3905:G3905" si="7818">LN(D3905/D3904)</f>
        <v>3.9135734200320639E-3</v>
      </c>
      <c r="G3905" s="27">
        <f t="shared" si="7818"/>
        <v>5.2457005836097125E-3</v>
      </c>
      <c r="H3905" s="27">
        <f t="shared" si="7668"/>
        <v>0.92381280326232007</v>
      </c>
      <c r="I3905" s="27"/>
      <c r="J3905" s="27">
        <v>3867</v>
      </c>
      <c r="K3905" s="27">
        <v>6.9730540625006734</v>
      </c>
      <c r="L3905" s="37">
        <v>3.9961727138956959E-2</v>
      </c>
      <c r="M3905" s="27"/>
      <c r="N3905" s="27"/>
      <c r="O3905" s="27"/>
      <c r="P3905" s="27"/>
      <c r="Q3905" s="27"/>
      <c r="R3905" s="27"/>
      <c r="S3905" s="27"/>
      <c r="T3905" s="27"/>
      <c r="U3905" s="27"/>
      <c r="V3905" s="27"/>
      <c r="W3905" s="27"/>
      <c r="X3905" s="27"/>
      <c r="Y3905" s="27"/>
      <c r="Z3905" s="27"/>
      <c r="AA3905" s="27"/>
      <c r="AB3905" s="27"/>
      <c r="AC3905" s="27"/>
      <c r="AD3905" s="27"/>
      <c r="AE3905" s="27"/>
    </row>
    <row r="3906" spans="1:31" ht="15.75" customHeight="1" x14ac:dyDescent="0.2">
      <c r="A3906" s="22">
        <v>38336</v>
      </c>
      <c r="B3906" s="23">
        <f t="shared" ref="B3906:C3906" si="7819">LN(D3906)</f>
        <v>7.0948155901232655</v>
      </c>
      <c r="C3906" s="23">
        <f t="shared" si="7819"/>
        <v>7.679020238806034</v>
      </c>
      <c r="D3906" s="24">
        <v>1205.7</v>
      </c>
      <c r="E3906" s="24">
        <v>2162.5</v>
      </c>
      <c r="F3906" s="27">
        <f t="shared" ref="F3906:G3906" si="7820">LN(D3906/D3905)</f>
        <v>1.9925286791482523E-3</v>
      </c>
      <c r="G3906" s="27">
        <f t="shared" si="7820"/>
        <v>1.2493350073749469E-3</v>
      </c>
      <c r="H3906" s="27">
        <f t="shared" si="7668"/>
        <v>0.92392198086280819</v>
      </c>
      <c r="I3906" s="27"/>
      <c r="J3906" s="27">
        <v>3868</v>
      </c>
      <c r="K3906" s="27">
        <v>6.9896051147548848</v>
      </c>
      <c r="L3906" s="37">
        <v>3.6288692244293763E-2</v>
      </c>
      <c r="M3906" s="27"/>
      <c r="N3906" s="27"/>
      <c r="O3906" s="27"/>
      <c r="P3906" s="27"/>
      <c r="Q3906" s="27"/>
      <c r="R3906" s="27"/>
      <c r="S3906" s="27"/>
      <c r="T3906" s="27"/>
      <c r="U3906" s="27"/>
      <c r="V3906" s="27"/>
      <c r="W3906" s="27"/>
      <c r="X3906" s="27"/>
      <c r="Y3906" s="27"/>
      <c r="Z3906" s="27"/>
      <c r="AA3906" s="27"/>
      <c r="AB3906" s="27"/>
      <c r="AC3906" s="27"/>
      <c r="AD3906" s="27"/>
      <c r="AE3906" s="27"/>
    </row>
    <row r="3907" spans="1:31" ht="15.75" customHeight="1" x14ac:dyDescent="0.2">
      <c r="A3907" s="22">
        <v>38337</v>
      </c>
      <c r="B3907" s="23">
        <f t="shared" ref="B3907:C3907" si="7821">LN(D3907)</f>
        <v>7.0927399531955757</v>
      </c>
      <c r="C3907" s="23">
        <f t="shared" si="7821"/>
        <v>7.6714075204274357</v>
      </c>
      <c r="D3907" s="24">
        <v>1203.2</v>
      </c>
      <c r="E3907" s="24">
        <v>2146.1</v>
      </c>
      <c r="F3907" s="27">
        <f t="shared" ref="F3907:G3907" si="7822">LN(D3907/D3906)</f>
        <v>-2.0756369276897502E-3</v>
      </c>
      <c r="G3907" s="27">
        <f t="shared" si="7822"/>
        <v>-7.612718378598401E-3</v>
      </c>
      <c r="H3907" s="27">
        <f t="shared" si="7668"/>
        <v>0.92456826655460778</v>
      </c>
      <c r="I3907" s="27"/>
      <c r="J3907" s="27">
        <v>3869</v>
      </c>
      <c r="K3907" s="27">
        <v>6.9919072782096796</v>
      </c>
      <c r="L3907" s="37">
        <v>3.5762097437794793E-2</v>
      </c>
      <c r="M3907" s="27"/>
      <c r="N3907" s="27"/>
      <c r="O3907" s="27"/>
      <c r="P3907" s="27"/>
      <c r="Q3907" s="27"/>
      <c r="R3907" s="27"/>
      <c r="S3907" s="27"/>
      <c r="T3907" s="27"/>
      <c r="U3907" s="27"/>
      <c r="V3907" s="27"/>
      <c r="W3907" s="27"/>
      <c r="X3907" s="27"/>
      <c r="Y3907" s="27"/>
      <c r="Z3907" s="27"/>
      <c r="AA3907" s="27"/>
      <c r="AB3907" s="27"/>
      <c r="AC3907" s="27"/>
      <c r="AD3907" s="27"/>
      <c r="AE3907" s="27"/>
    </row>
    <row r="3908" spans="1:31" ht="15.75" customHeight="1" x14ac:dyDescent="0.2">
      <c r="A3908" s="22">
        <v>38338</v>
      </c>
      <c r="B3908" s="23">
        <f t="shared" ref="B3908:C3908" si="7823">LN(D3908)</f>
        <v>7.0852317841128922</v>
      </c>
      <c r="C3908" s="23">
        <f t="shared" si="7823"/>
        <v>7.6663155980903142</v>
      </c>
      <c r="D3908" s="24">
        <v>1194.2</v>
      </c>
      <c r="E3908" s="24">
        <v>2135.1999999999998</v>
      </c>
      <c r="F3908" s="27">
        <f t="shared" ref="F3908:G3908" si="7824">LN(D3908/D3907)</f>
        <v>-7.5081690826833344E-3</v>
      </c>
      <c r="G3908" s="27">
        <f t="shared" si="7824"/>
        <v>-5.0919223371217156E-3</v>
      </c>
      <c r="H3908" s="27">
        <f t="shared" si="7668"/>
        <v>0.92420298818350621</v>
      </c>
      <c r="I3908" s="27"/>
      <c r="J3908" s="27">
        <v>3870</v>
      </c>
      <c r="K3908" s="27">
        <v>6.9915901405349592</v>
      </c>
      <c r="L3908" s="37">
        <v>3.85597466607841E-2</v>
      </c>
      <c r="M3908" s="27"/>
      <c r="N3908" s="27"/>
      <c r="O3908" s="27"/>
      <c r="P3908" s="27"/>
      <c r="Q3908" s="27"/>
      <c r="R3908" s="27"/>
      <c r="S3908" s="27"/>
      <c r="T3908" s="27"/>
      <c r="U3908" s="27"/>
      <c r="V3908" s="27"/>
      <c r="W3908" s="27"/>
      <c r="X3908" s="27"/>
      <c r="Y3908" s="27"/>
      <c r="Z3908" s="27"/>
      <c r="AA3908" s="27"/>
      <c r="AB3908" s="27"/>
      <c r="AC3908" s="27"/>
      <c r="AD3908" s="27"/>
      <c r="AE3908" s="27"/>
    </row>
    <row r="3909" spans="1:31" ht="15.75" customHeight="1" x14ac:dyDescent="0.2">
      <c r="A3909" s="22">
        <v>38341</v>
      </c>
      <c r="B3909" s="23">
        <f t="shared" ref="B3909:C3909" si="7825">LN(D3909)</f>
        <v>7.0855666802982054</v>
      </c>
      <c r="C3909" s="23">
        <f t="shared" si="7825"/>
        <v>7.6628438610822656</v>
      </c>
      <c r="D3909" s="24">
        <v>1194.5999999999999</v>
      </c>
      <c r="E3909" s="24">
        <v>2127.8000000000002</v>
      </c>
      <c r="F3909" s="27">
        <f t="shared" ref="F3909:G3909" si="7826">LN(D3909/D3908)</f>
        <v>3.3489618531340427E-4</v>
      </c>
      <c r="G3909" s="27">
        <f t="shared" si="7826"/>
        <v>-3.4717370080485865E-3</v>
      </c>
      <c r="H3909" s="27">
        <f t="shared" si="7668"/>
        <v>0.92466541257405599</v>
      </c>
      <c r="I3909" s="27"/>
      <c r="J3909" s="27">
        <v>3871</v>
      </c>
      <c r="K3909" s="27">
        <v>6.9935305959224277</v>
      </c>
      <c r="L3909" s="37">
        <v>3.6884695795596834E-2</v>
      </c>
      <c r="M3909" s="27"/>
      <c r="N3909" s="27"/>
      <c r="O3909" s="27"/>
      <c r="P3909" s="27"/>
      <c r="Q3909" s="27"/>
      <c r="R3909" s="27"/>
      <c r="S3909" s="27"/>
      <c r="T3909" s="27"/>
      <c r="U3909" s="27"/>
      <c r="V3909" s="27"/>
      <c r="W3909" s="27"/>
      <c r="X3909" s="27"/>
      <c r="Y3909" s="27"/>
      <c r="Z3909" s="27"/>
      <c r="AA3909" s="27"/>
      <c r="AB3909" s="27"/>
      <c r="AC3909" s="27"/>
      <c r="AD3909" s="27"/>
      <c r="AE3909" s="27"/>
    </row>
    <row r="3910" spans="1:31" ht="15.75" customHeight="1" x14ac:dyDescent="0.2">
      <c r="A3910" s="22">
        <v>38342</v>
      </c>
      <c r="B3910" s="23">
        <f t="shared" ref="B3910:C3910" si="7827">LN(D3910)</f>
        <v>7.0945667410489435</v>
      </c>
      <c r="C3910" s="23">
        <f t="shared" si="7827"/>
        <v>7.6736416381823878</v>
      </c>
      <c r="D3910" s="24">
        <v>1205.4000000000001</v>
      </c>
      <c r="E3910" s="24">
        <v>2150.9</v>
      </c>
      <c r="F3910" s="27">
        <f t="shared" ref="F3910:G3910" si="7828">LN(D3910/D3909)</f>
        <v>9.0000607507381997E-3</v>
      </c>
      <c r="G3910" s="27">
        <f t="shared" si="7828"/>
        <v>1.0797777100121544E-2</v>
      </c>
      <c r="H3910" s="27">
        <f t="shared" si="7668"/>
        <v>0.92453714618987515</v>
      </c>
      <c r="I3910" s="27"/>
      <c r="J3910" s="27">
        <v>3872</v>
      </c>
      <c r="K3910" s="27">
        <v>6.9954662546187159</v>
      </c>
      <c r="L3910" s="37">
        <v>3.4949037099308633E-2</v>
      </c>
      <c r="M3910" s="27"/>
      <c r="N3910" s="27"/>
      <c r="O3910" s="27"/>
      <c r="P3910" s="27"/>
      <c r="Q3910" s="27"/>
      <c r="R3910" s="27"/>
      <c r="S3910" s="27"/>
      <c r="T3910" s="27"/>
      <c r="U3910" s="27"/>
      <c r="V3910" s="27"/>
      <c r="W3910" s="27"/>
      <c r="X3910" s="27"/>
      <c r="Y3910" s="27"/>
      <c r="Z3910" s="27"/>
      <c r="AA3910" s="27"/>
      <c r="AB3910" s="27"/>
      <c r="AC3910" s="27"/>
      <c r="AD3910" s="27"/>
      <c r="AE3910" s="27"/>
    </row>
    <row r="3911" spans="1:31" ht="15.75" customHeight="1" x14ac:dyDescent="0.2">
      <c r="A3911" s="22">
        <v>38343</v>
      </c>
      <c r="B3911" s="23">
        <f t="shared" ref="B3911:C3911" si="7829">LN(D3911)</f>
        <v>7.0979623300500823</v>
      </c>
      <c r="C3911" s="23">
        <f t="shared" si="7829"/>
        <v>7.6764736463891561</v>
      </c>
      <c r="D3911" s="24">
        <v>1209.5</v>
      </c>
      <c r="E3911" s="24">
        <v>2157</v>
      </c>
      <c r="F3911" s="27">
        <f t="shared" ref="F3911:G3911" si="7830">LN(D3911/D3910)</f>
        <v>3.3955890011381075E-3</v>
      </c>
      <c r="G3911" s="27">
        <f t="shared" si="7830"/>
        <v>2.832008206769052E-3</v>
      </c>
      <c r="H3911" s="27">
        <f t="shared" si="7668"/>
        <v>0.9246384026067499</v>
      </c>
      <c r="I3911" s="27"/>
      <c r="J3911" s="27">
        <v>3873</v>
      </c>
      <c r="K3911" s="27">
        <v>7.0031613930000702</v>
      </c>
      <c r="L3911" s="37">
        <v>3.8425233615587473E-2</v>
      </c>
      <c r="M3911" s="27"/>
      <c r="N3911" s="27"/>
      <c r="O3911" s="27"/>
      <c r="P3911" s="27"/>
      <c r="Q3911" s="27"/>
      <c r="R3911" s="27"/>
      <c r="S3911" s="27"/>
      <c r="T3911" s="27"/>
      <c r="U3911" s="27"/>
      <c r="V3911" s="27"/>
      <c r="W3911" s="27"/>
      <c r="X3911" s="27"/>
      <c r="Y3911" s="27"/>
      <c r="Z3911" s="27"/>
      <c r="AA3911" s="27"/>
      <c r="AB3911" s="27"/>
      <c r="AC3911" s="27"/>
      <c r="AD3911" s="27"/>
      <c r="AE3911" s="27"/>
    </row>
    <row r="3912" spans="1:31" ht="15.75" customHeight="1" x14ac:dyDescent="0.2">
      <c r="A3912" s="22">
        <v>38344</v>
      </c>
      <c r="B3912" s="23">
        <f t="shared" ref="B3912:C3912" si="7831">LN(D3912)</f>
        <v>7.0984582798040066</v>
      </c>
      <c r="C3912" s="23">
        <f t="shared" si="7831"/>
        <v>7.6781412398828843</v>
      </c>
      <c r="D3912" s="24">
        <v>1210.0999999999999</v>
      </c>
      <c r="E3912" s="24">
        <v>2160.6</v>
      </c>
      <c r="F3912" s="27">
        <f t="shared" ref="F3912:G3912" si="7832">LN(D3912/D3911)</f>
        <v>4.959497539248894E-4</v>
      </c>
      <c r="G3912" s="27">
        <f t="shared" si="7832"/>
        <v>1.6675934937280291E-3</v>
      </c>
      <c r="H3912" s="27">
        <f t="shared" si="7668"/>
        <v>0.9245021754656183</v>
      </c>
      <c r="I3912" s="27"/>
      <c r="J3912" s="27">
        <v>3874</v>
      </c>
      <c r="K3912" s="27">
        <v>7.010665566333266</v>
      </c>
      <c r="L3912" s="37">
        <v>4.6888077737265554E-2</v>
      </c>
      <c r="M3912" s="27"/>
      <c r="N3912" s="27"/>
      <c r="O3912" s="27"/>
      <c r="P3912" s="27"/>
      <c r="Q3912" s="27"/>
      <c r="R3912" s="27"/>
      <c r="S3912" s="27"/>
      <c r="T3912" s="27"/>
      <c r="U3912" s="27"/>
      <c r="V3912" s="27"/>
      <c r="W3912" s="27"/>
      <c r="X3912" s="27"/>
      <c r="Y3912" s="27"/>
      <c r="Z3912" s="27"/>
      <c r="AA3912" s="27"/>
      <c r="AB3912" s="27"/>
      <c r="AC3912" s="27"/>
      <c r="AD3912" s="27"/>
      <c r="AE3912" s="27"/>
    </row>
    <row r="3913" spans="1:31" ht="15.75" customHeight="1" x14ac:dyDescent="0.2">
      <c r="A3913" s="22">
        <v>38345</v>
      </c>
      <c r="B3913" s="23">
        <f t="shared" ref="B3913:C3913" si="7833">LN(D3913)</f>
        <v>7.0984582798040066</v>
      </c>
      <c r="C3913" s="23">
        <f t="shared" si="7833"/>
        <v>7.6781412398828843</v>
      </c>
      <c r="D3913" s="24">
        <v>1210.0999999999999</v>
      </c>
      <c r="E3913" s="24">
        <v>2160.6</v>
      </c>
      <c r="F3913" s="27">
        <f t="shared" ref="F3913:G3913" si="7834">LN(D3913/D3912)</f>
        <v>0</v>
      </c>
      <c r="G3913" s="27">
        <f t="shared" si="7834"/>
        <v>0</v>
      </c>
      <c r="H3913" s="27">
        <f t="shared" si="7668"/>
        <v>0.9245021754656183</v>
      </c>
      <c r="I3913" s="27"/>
      <c r="J3913" s="27">
        <v>3875</v>
      </c>
      <c r="K3913" s="27">
        <v>7.0165637869687734</v>
      </c>
      <c r="L3913" s="37">
        <v>4.4856339557513891E-2</v>
      </c>
      <c r="M3913" s="27"/>
      <c r="N3913" s="27"/>
      <c r="O3913" s="27"/>
      <c r="P3913" s="27"/>
      <c r="Q3913" s="27"/>
      <c r="R3913" s="27"/>
      <c r="S3913" s="27"/>
      <c r="T3913" s="27"/>
      <c r="U3913" s="27"/>
      <c r="V3913" s="27"/>
      <c r="W3913" s="27"/>
      <c r="X3913" s="27"/>
      <c r="Y3913" s="27"/>
      <c r="Z3913" s="27"/>
      <c r="AA3913" s="27"/>
      <c r="AB3913" s="27"/>
      <c r="AC3913" s="27"/>
      <c r="AD3913" s="27"/>
      <c r="AE3913" s="27"/>
    </row>
    <row r="3914" spans="1:31" ht="15.75" customHeight="1" x14ac:dyDescent="0.2">
      <c r="A3914" s="22">
        <v>38348</v>
      </c>
      <c r="B3914" s="23">
        <f t="shared" ref="B3914:C3914" si="7835">LN(D3914)</f>
        <v>7.0941518549292306</v>
      </c>
      <c r="C3914" s="23">
        <f t="shared" si="7835"/>
        <v>7.67517470391667</v>
      </c>
      <c r="D3914" s="24">
        <v>1204.9000000000001</v>
      </c>
      <c r="E3914" s="24">
        <v>2154.1999999999998</v>
      </c>
      <c r="F3914" s="27">
        <f t="shared" ref="F3914:G3914" si="7836">LN(D3914/D3913)</f>
        <v>-4.3064248747759527E-3</v>
      </c>
      <c r="G3914" s="27">
        <f t="shared" si="7836"/>
        <v>-2.9665359662147893E-3</v>
      </c>
      <c r="H3914" s="27">
        <f t="shared" si="7668"/>
        <v>0.92429842037459531</v>
      </c>
      <c r="I3914" s="27"/>
      <c r="J3914" s="27">
        <v>3876</v>
      </c>
      <c r="K3914" s="27">
        <v>7.0166789954067914</v>
      </c>
      <c r="L3914" s="37">
        <v>4.362568203563022E-2</v>
      </c>
      <c r="M3914" s="27"/>
      <c r="N3914" s="27"/>
      <c r="O3914" s="27"/>
      <c r="P3914" s="27"/>
      <c r="Q3914" s="27"/>
      <c r="R3914" s="27"/>
      <c r="S3914" s="27"/>
      <c r="T3914" s="27"/>
      <c r="U3914" s="27"/>
      <c r="V3914" s="27"/>
      <c r="W3914" s="27"/>
      <c r="X3914" s="27"/>
      <c r="Y3914" s="27"/>
      <c r="Z3914" s="27"/>
      <c r="AA3914" s="27"/>
      <c r="AB3914" s="27"/>
      <c r="AC3914" s="27"/>
      <c r="AD3914" s="27"/>
      <c r="AE3914" s="27"/>
    </row>
    <row r="3915" spans="1:31" ht="15.75" customHeight="1" x14ac:dyDescent="0.2">
      <c r="A3915" s="22">
        <v>38349</v>
      </c>
      <c r="B3915" s="23">
        <f t="shared" ref="B3915:C3915" si="7837">LN(D3915)</f>
        <v>7.1012640251666559</v>
      </c>
      <c r="C3915" s="23">
        <f t="shared" si="7837"/>
        <v>7.6857489949522009</v>
      </c>
      <c r="D3915" s="24">
        <v>1213.5</v>
      </c>
      <c r="E3915" s="24">
        <v>2177.1</v>
      </c>
      <c r="F3915" s="27">
        <f t="shared" ref="F3915:G3915" si="7838">LN(D3915/D3914)</f>
        <v>7.1121702374253139E-3</v>
      </c>
      <c r="G3915" s="27">
        <f t="shared" si="7838"/>
        <v>1.0574291035531227E-2</v>
      </c>
      <c r="H3915" s="27">
        <f t="shared" si="7668"/>
        <v>0.92395211316822612</v>
      </c>
      <c r="I3915" s="27"/>
      <c r="J3915" s="27">
        <v>3877</v>
      </c>
      <c r="K3915" s="27">
        <v>7.0182518142854029</v>
      </c>
      <c r="L3915" s="37">
        <v>4.1365814005979828E-2</v>
      </c>
      <c r="M3915" s="27"/>
      <c r="N3915" s="27"/>
      <c r="O3915" s="27"/>
      <c r="P3915" s="27"/>
      <c r="Q3915" s="27"/>
      <c r="R3915" s="27"/>
      <c r="S3915" s="27"/>
      <c r="T3915" s="27"/>
      <c r="U3915" s="27"/>
      <c r="V3915" s="27"/>
      <c r="W3915" s="27"/>
      <c r="X3915" s="27"/>
      <c r="Y3915" s="27"/>
      <c r="Z3915" s="27"/>
      <c r="AA3915" s="27"/>
      <c r="AB3915" s="27"/>
      <c r="AC3915" s="27"/>
      <c r="AD3915" s="27"/>
      <c r="AE3915" s="27"/>
    </row>
    <row r="3916" spans="1:31" ht="15.75" customHeight="1" x14ac:dyDescent="0.2">
      <c r="A3916" s="22">
        <v>38350</v>
      </c>
      <c r="B3916" s="23">
        <f t="shared" ref="B3916:C3916" si="7839">LN(D3916)</f>
        <v>7.1011816155081977</v>
      </c>
      <c r="C3916" s="23">
        <f t="shared" si="7839"/>
        <v>7.6857030612345474</v>
      </c>
      <c r="D3916" s="24">
        <v>1213.4000000000001</v>
      </c>
      <c r="E3916" s="24">
        <v>2177</v>
      </c>
      <c r="F3916" s="27">
        <f t="shared" ref="F3916:G3916" si="7840">LN(D3916/D3915)</f>
        <v>-8.2409658458549285E-5</v>
      </c>
      <c r="G3916" s="27">
        <f t="shared" si="7840"/>
        <v>-4.5933717653519851E-5</v>
      </c>
      <c r="H3916" s="27">
        <f t="shared" si="7668"/>
        <v>0.92394691271972473</v>
      </c>
      <c r="I3916" s="27"/>
      <c r="J3916" s="27">
        <v>3878</v>
      </c>
      <c r="K3916" s="27">
        <v>7.0148721129069367</v>
      </c>
      <c r="L3916" s="37">
        <v>4.3800051392061334E-2</v>
      </c>
      <c r="M3916" s="27"/>
      <c r="N3916" s="27"/>
      <c r="O3916" s="27"/>
      <c r="P3916" s="27"/>
      <c r="Q3916" s="27"/>
      <c r="R3916" s="27"/>
      <c r="S3916" s="27"/>
      <c r="T3916" s="27"/>
      <c r="U3916" s="27"/>
      <c r="V3916" s="27"/>
      <c r="W3916" s="27"/>
      <c r="X3916" s="27"/>
      <c r="Y3916" s="27"/>
      <c r="Z3916" s="27"/>
      <c r="AA3916" s="27"/>
      <c r="AB3916" s="27"/>
      <c r="AC3916" s="27"/>
      <c r="AD3916" s="27"/>
      <c r="AE3916" s="27"/>
    </row>
    <row r="3917" spans="1:31" ht="15.75" customHeight="1" x14ac:dyDescent="0.2">
      <c r="A3917" s="22">
        <v>38351</v>
      </c>
      <c r="B3917" s="23">
        <f t="shared" ref="B3917:C3917" si="7841">LN(D3917)</f>
        <v>7.1012640251666559</v>
      </c>
      <c r="C3917" s="23">
        <f t="shared" si="7841"/>
        <v>7.6863000350543107</v>
      </c>
      <c r="D3917" s="24">
        <v>1213.5</v>
      </c>
      <c r="E3917" s="24">
        <v>2178.3000000000002</v>
      </c>
      <c r="F3917" s="27">
        <f t="shared" ref="F3917:G3917" si="7842">LN(D3917/D3916)</f>
        <v>8.2409658458441421E-5</v>
      </c>
      <c r="G3917" s="27">
        <f t="shared" si="7842"/>
        <v>5.969738197634289E-4</v>
      </c>
      <c r="H3917" s="27">
        <f t="shared" si="7668"/>
        <v>0.92388587392900012</v>
      </c>
      <c r="I3917" s="27"/>
      <c r="J3917" s="27">
        <v>3879</v>
      </c>
      <c r="K3917" s="27">
        <v>7.0250817470486542</v>
      </c>
      <c r="L3917" s="37">
        <v>4.2579049443105532E-2</v>
      </c>
      <c r="M3917" s="27"/>
      <c r="N3917" s="27"/>
      <c r="O3917" s="27"/>
      <c r="P3917" s="27"/>
      <c r="Q3917" s="27"/>
      <c r="R3917" s="27"/>
      <c r="S3917" s="27"/>
      <c r="T3917" s="27"/>
      <c r="U3917" s="27"/>
      <c r="V3917" s="27"/>
      <c r="W3917" s="27"/>
      <c r="X3917" s="27"/>
      <c r="Y3917" s="27"/>
      <c r="Z3917" s="27"/>
      <c r="AA3917" s="27"/>
      <c r="AB3917" s="27"/>
      <c r="AC3917" s="27"/>
      <c r="AD3917" s="27"/>
      <c r="AE3917" s="27"/>
    </row>
    <row r="3918" spans="1:31" ht="15.75" customHeight="1" x14ac:dyDescent="0.2">
      <c r="A3918" s="22">
        <v>38352</v>
      </c>
      <c r="B3918" s="23">
        <f t="shared" ref="B3918:C3918" si="7843">LN(D3918)</f>
        <v>7.0999446549744416</v>
      </c>
      <c r="C3918" s="23">
        <f t="shared" si="7843"/>
        <v>7.6849678346597496</v>
      </c>
      <c r="D3918" s="24">
        <v>1211.9000000000001</v>
      </c>
      <c r="E3918" s="24">
        <v>2175.4</v>
      </c>
      <c r="F3918" s="27">
        <f t="shared" ref="F3918:G3918" si="7844">LN(D3918/D3917)</f>
        <v>-1.3193701922142404E-3</v>
      </c>
      <c r="G3918" s="27">
        <f t="shared" si="7844"/>
        <v>-1.3322003945609373E-3</v>
      </c>
      <c r="H3918" s="27">
        <f t="shared" si="7668"/>
        <v>0.92387434895344489</v>
      </c>
      <c r="I3918" s="27"/>
      <c r="J3918" s="27">
        <v>3880</v>
      </c>
      <c r="K3918" s="27">
        <v>7.0341842571019377</v>
      </c>
      <c r="L3918" s="37">
        <v>4.2554014234973181E-2</v>
      </c>
      <c r="M3918" s="27"/>
      <c r="N3918" s="27"/>
      <c r="O3918" s="27"/>
      <c r="P3918" s="27"/>
      <c r="Q3918" s="27"/>
      <c r="R3918" s="27"/>
      <c r="S3918" s="27"/>
      <c r="T3918" s="27"/>
      <c r="U3918" s="27"/>
      <c r="V3918" s="27"/>
      <c r="W3918" s="27"/>
      <c r="X3918" s="27"/>
      <c r="Y3918" s="27"/>
      <c r="Z3918" s="27"/>
      <c r="AA3918" s="27"/>
      <c r="AB3918" s="27"/>
      <c r="AC3918" s="27"/>
      <c r="AD3918" s="27"/>
      <c r="AE3918" s="27"/>
    </row>
    <row r="3919" spans="1:31" ht="15.75" customHeight="1" x14ac:dyDescent="0.2">
      <c r="A3919" s="22">
        <v>38355</v>
      </c>
      <c r="B3919" s="23">
        <f t="shared" ref="B3919:C3919" si="7845">LN(D3919)</f>
        <v>7.091742115095153</v>
      </c>
      <c r="C3919" s="23">
        <f t="shared" si="7845"/>
        <v>7.6741993886035393</v>
      </c>
      <c r="D3919" s="24">
        <v>1202</v>
      </c>
      <c r="E3919" s="24">
        <v>2152.1</v>
      </c>
      <c r="F3919" s="27">
        <f t="shared" ref="F3919:G3919" si="7846">LN(D3919/D3918)</f>
        <v>-8.2025398792889333E-3</v>
      </c>
      <c r="G3919" s="27">
        <f t="shared" si="7846"/>
        <v>-1.0768446056210662E-2</v>
      </c>
      <c r="H3919" s="27">
        <f t="shared" si="7668"/>
        <v>0.92410188424692796</v>
      </c>
      <c r="I3919" s="27"/>
      <c r="J3919" s="27">
        <v>3881</v>
      </c>
      <c r="K3919" s="27">
        <v>7.0374444045089142</v>
      </c>
      <c r="L3919" s="37">
        <v>3.9040477747710689E-2</v>
      </c>
      <c r="M3919" s="27"/>
      <c r="N3919" s="27"/>
      <c r="O3919" s="27"/>
      <c r="P3919" s="27"/>
      <c r="Q3919" s="27"/>
      <c r="R3919" s="27"/>
      <c r="S3919" s="27"/>
      <c r="T3919" s="27"/>
      <c r="U3919" s="27"/>
      <c r="V3919" s="27"/>
      <c r="W3919" s="27"/>
      <c r="X3919" s="27"/>
      <c r="Y3919" s="27"/>
      <c r="Z3919" s="27"/>
      <c r="AA3919" s="27"/>
      <c r="AB3919" s="27"/>
      <c r="AC3919" s="27"/>
      <c r="AD3919" s="27"/>
      <c r="AE3919" s="27"/>
    </row>
    <row r="3920" spans="1:31" ht="15.75" customHeight="1" x14ac:dyDescent="0.2">
      <c r="A3920" s="22">
        <v>38356</v>
      </c>
      <c r="B3920" s="23">
        <f t="shared" ref="B3920:C3920" si="7847">LN(D3920)</f>
        <v>7.0800264999225906</v>
      </c>
      <c r="C3920" s="23">
        <f t="shared" si="7847"/>
        <v>7.6534000284998367</v>
      </c>
      <c r="D3920" s="24">
        <v>1188</v>
      </c>
      <c r="E3920" s="24">
        <v>2107.8000000000002</v>
      </c>
      <c r="F3920" s="27">
        <f t="shared" ref="F3920:G3920" si="7848">LN(D3920/D3919)</f>
        <v>-1.1715615172562642E-2</v>
      </c>
      <c r="G3920" s="27">
        <f t="shared" si="7848"/>
        <v>-2.0799360103702778E-2</v>
      </c>
      <c r="H3920" s="27">
        <f t="shared" si="7668"/>
        <v>0.92508250889250399</v>
      </c>
      <c r="I3920" s="27"/>
      <c r="J3920" s="27">
        <v>3882</v>
      </c>
      <c r="K3920" s="27">
        <v>7.0316642846648074</v>
      </c>
      <c r="L3920" s="37">
        <v>3.7699509513743124E-2</v>
      </c>
      <c r="M3920" s="27"/>
      <c r="N3920" s="27"/>
      <c r="O3920" s="27"/>
      <c r="P3920" s="27"/>
      <c r="Q3920" s="27"/>
      <c r="R3920" s="27"/>
      <c r="S3920" s="27"/>
      <c r="T3920" s="27"/>
      <c r="U3920" s="27"/>
      <c r="V3920" s="27"/>
      <c r="W3920" s="27"/>
      <c r="X3920" s="27"/>
      <c r="Y3920" s="27"/>
      <c r="Z3920" s="27"/>
      <c r="AA3920" s="27"/>
      <c r="AB3920" s="27"/>
      <c r="AC3920" s="27"/>
      <c r="AD3920" s="27"/>
      <c r="AE3920" s="27"/>
    </row>
    <row r="3921" spans="1:31" ht="15.75" customHeight="1" x14ac:dyDescent="0.2">
      <c r="A3921" s="22">
        <v>38357</v>
      </c>
      <c r="B3921" s="23">
        <f t="shared" ref="B3921:C3921" si="7849">LN(D3921)</f>
        <v>7.0764004049598483</v>
      </c>
      <c r="C3921" s="23">
        <f t="shared" si="7849"/>
        <v>7.6454933428699574</v>
      </c>
      <c r="D3921" s="24">
        <v>1183.7</v>
      </c>
      <c r="E3921" s="24">
        <v>2091.1999999999998</v>
      </c>
      <c r="F3921" s="27">
        <f t="shared" ref="F3921:G3921" si="7850">LN(D3921/D3920)</f>
        <v>-3.6260949627423319E-3</v>
      </c>
      <c r="G3921" s="27">
        <f t="shared" si="7850"/>
        <v>-7.9066856298790535E-3</v>
      </c>
      <c r="H3921" s="27">
        <f t="shared" si="7668"/>
        <v>0.92556491616844661</v>
      </c>
      <c r="I3921" s="27"/>
      <c r="J3921" s="27">
        <v>3883</v>
      </c>
      <c r="K3921" s="27">
        <v>7.0395357326702541</v>
      </c>
      <c r="L3921" s="37">
        <v>3.5342859347941236E-2</v>
      </c>
      <c r="M3921" s="27"/>
      <c r="N3921" s="27"/>
      <c r="O3921" s="27"/>
      <c r="P3921" s="27"/>
      <c r="Q3921" s="27"/>
      <c r="R3921" s="27"/>
      <c r="S3921" s="27"/>
      <c r="T3921" s="27"/>
      <c r="U3921" s="27"/>
      <c r="V3921" s="27"/>
      <c r="W3921" s="27"/>
      <c r="X3921" s="27"/>
      <c r="Y3921" s="27"/>
      <c r="Z3921" s="27"/>
      <c r="AA3921" s="27"/>
      <c r="AB3921" s="27"/>
      <c r="AC3921" s="27"/>
      <c r="AD3921" s="27"/>
      <c r="AE3921" s="27"/>
    </row>
    <row r="3922" spans="1:31" ht="15.75" customHeight="1" x14ac:dyDescent="0.2">
      <c r="A3922" s="22">
        <v>38358</v>
      </c>
      <c r="B3922" s="23">
        <f t="shared" ref="B3922:C3922" si="7851">LN(D3922)</f>
        <v>7.0798581355817598</v>
      </c>
      <c r="C3922" s="23">
        <f t="shared" si="7851"/>
        <v>7.6449193449588568</v>
      </c>
      <c r="D3922" s="24">
        <v>1187.8</v>
      </c>
      <c r="E3922" s="24">
        <v>2090</v>
      </c>
      <c r="F3922" s="27">
        <f t="shared" ref="F3922:G3922" si="7852">LN(D3922/D3921)</f>
        <v>3.4577306219117725E-3</v>
      </c>
      <c r="G3922" s="27">
        <f t="shared" si="7852"/>
        <v>-5.739979111006921E-4</v>
      </c>
      <c r="H3922" s="27">
        <f t="shared" si="7668"/>
        <v>0.92608670099970325</v>
      </c>
      <c r="I3922" s="27"/>
      <c r="J3922" s="27">
        <v>3884</v>
      </c>
      <c r="K3922" s="27">
        <v>7.0412494408245259</v>
      </c>
      <c r="L3922" s="37">
        <v>3.4981988129512587E-2</v>
      </c>
      <c r="M3922" s="27"/>
      <c r="N3922" s="27"/>
      <c r="O3922" s="27"/>
      <c r="P3922" s="27"/>
      <c r="Q3922" s="27"/>
      <c r="R3922" s="27"/>
      <c r="S3922" s="27"/>
      <c r="T3922" s="27"/>
      <c r="U3922" s="27"/>
      <c r="V3922" s="27"/>
      <c r="W3922" s="27"/>
      <c r="X3922" s="27"/>
      <c r="Y3922" s="27"/>
      <c r="Z3922" s="27"/>
      <c r="AA3922" s="27"/>
      <c r="AB3922" s="27"/>
      <c r="AC3922" s="27"/>
      <c r="AD3922" s="27"/>
      <c r="AE3922" s="27"/>
    </row>
    <row r="3923" spans="1:31" ht="15.75" customHeight="1" x14ac:dyDescent="0.2">
      <c r="A3923" s="22">
        <v>38359</v>
      </c>
      <c r="B3923" s="23">
        <f t="shared" ref="B3923:C3923" si="7853">LN(D3923)</f>
        <v>7.07842589303523</v>
      </c>
      <c r="C3923" s="23">
        <f t="shared" si="7853"/>
        <v>7.644249264045448</v>
      </c>
      <c r="D3923" s="24">
        <v>1186.0999999999999</v>
      </c>
      <c r="E3923" s="24">
        <v>2088.6</v>
      </c>
      <c r="F3923" s="27">
        <f t="shared" ref="F3923:G3923" si="7854">LN(D3923/D3922)</f>
        <v>-1.4322425465297429E-3</v>
      </c>
      <c r="G3923" s="27">
        <f t="shared" si="7854"/>
        <v>-6.7008091340848024E-4</v>
      </c>
      <c r="H3923" s="27">
        <f t="shared" si="7668"/>
        <v>0.92598051797296099</v>
      </c>
      <c r="I3923" s="27"/>
      <c r="J3923" s="27">
        <v>3885</v>
      </c>
      <c r="K3923" s="27">
        <v>7.0286447010507125</v>
      </c>
      <c r="L3923" s="37">
        <v>3.6370704130008313E-2</v>
      </c>
      <c r="M3923" s="27"/>
      <c r="N3923" s="27"/>
      <c r="O3923" s="27"/>
      <c r="P3923" s="27"/>
      <c r="Q3923" s="27"/>
      <c r="R3923" s="27"/>
      <c r="S3923" s="27"/>
      <c r="T3923" s="27"/>
      <c r="U3923" s="27"/>
      <c r="V3923" s="27"/>
      <c r="W3923" s="27"/>
      <c r="X3923" s="27"/>
      <c r="Y3923" s="27"/>
      <c r="Z3923" s="27"/>
      <c r="AA3923" s="27"/>
      <c r="AB3923" s="27"/>
      <c r="AC3923" s="27"/>
      <c r="AD3923" s="27"/>
      <c r="AE3923" s="27"/>
    </row>
    <row r="3924" spans="1:31" ht="15.75" customHeight="1" x14ac:dyDescent="0.2">
      <c r="A3924" s="22">
        <v>38362</v>
      </c>
      <c r="B3924" s="23">
        <f t="shared" ref="B3924:C3924" si="7855">LN(D3924)</f>
        <v>7.0818766392107522</v>
      </c>
      <c r="C3924" s="23">
        <f t="shared" si="7855"/>
        <v>7.6482630309019202</v>
      </c>
      <c r="D3924" s="24">
        <v>1190.2</v>
      </c>
      <c r="E3924" s="24">
        <v>2097</v>
      </c>
      <c r="F3924" s="27">
        <f t="shared" ref="F3924:G3924" si="7856">LN(D3924/D3923)</f>
        <v>3.4507461755217575E-3</v>
      </c>
      <c r="G3924" s="27">
        <f t="shared" si="7856"/>
        <v>4.0137668564717722E-3</v>
      </c>
      <c r="H3924" s="27">
        <f t="shared" si="7668"/>
        <v>0.9259457488056112</v>
      </c>
      <c r="I3924" s="27"/>
      <c r="J3924" s="27">
        <v>3886</v>
      </c>
      <c r="K3924" s="27">
        <v>7.034109151351795</v>
      </c>
      <c r="L3924" s="37">
        <v>3.6784865007522427E-2</v>
      </c>
      <c r="M3924" s="27"/>
      <c r="N3924" s="27"/>
      <c r="O3924" s="27"/>
      <c r="P3924" s="27"/>
      <c r="Q3924" s="27"/>
      <c r="R3924" s="27"/>
      <c r="S3924" s="27"/>
      <c r="T3924" s="27"/>
      <c r="U3924" s="27"/>
      <c r="V3924" s="27"/>
      <c r="W3924" s="27"/>
      <c r="X3924" s="27"/>
      <c r="Y3924" s="27"/>
      <c r="Z3924" s="27"/>
      <c r="AA3924" s="27"/>
      <c r="AB3924" s="27"/>
      <c r="AC3924" s="27"/>
      <c r="AD3924" s="27"/>
      <c r="AE3924" s="27"/>
    </row>
    <row r="3925" spans="1:31" ht="15.75" customHeight="1" x14ac:dyDescent="0.2">
      <c r="A3925" s="22">
        <v>38363</v>
      </c>
      <c r="B3925" s="23">
        <f t="shared" ref="B3925:C3925" si="7857">LN(D3925)</f>
        <v>7.0757243295516909</v>
      </c>
      <c r="C3925" s="23">
        <f t="shared" si="7857"/>
        <v>7.6399308465095608</v>
      </c>
      <c r="D3925" s="24">
        <v>1182.9000000000001</v>
      </c>
      <c r="E3925" s="24">
        <v>2079.6</v>
      </c>
      <c r="F3925" s="27">
        <f t="shared" ref="F3925:G3925" si="7858">LN(D3925/D3924)</f>
        <v>-6.1523096590604823E-3</v>
      </c>
      <c r="G3925" s="27">
        <f t="shared" si="7858"/>
        <v>-8.3321843923592469E-3</v>
      </c>
      <c r="H3925" s="27">
        <f t="shared" si="7668"/>
        <v>0.92615031100502199</v>
      </c>
      <c r="I3925" s="27"/>
      <c r="J3925" s="27">
        <v>3887</v>
      </c>
      <c r="K3925" s="27">
        <v>7.0337710863018836</v>
      </c>
      <c r="L3925" s="37">
        <v>3.6868055581733117E-2</v>
      </c>
      <c r="M3925" s="27"/>
      <c r="N3925" s="27"/>
      <c r="O3925" s="27"/>
      <c r="P3925" s="27"/>
      <c r="Q3925" s="27"/>
      <c r="R3925" s="27"/>
      <c r="S3925" s="27"/>
      <c r="T3925" s="27"/>
      <c r="U3925" s="27"/>
      <c r="V3925" s="27"/>
      <c r="W3925" s="27"/>
      <c r="X3925" s="27"/>
      <c r="Y3925" s="27"/>
      <c r="Z3925" s="27"/>
      <c r="AA3925" s="27"/>
      <c r="AB3925" s="27"/>
      <c r="AC3925" s="27"/>
      <c r="AD3925" s="27"/>
      <c r="AE3925" s="27"/>
    </row>
    <row r="3926" spans="1:31" ht="15.75" customHeight="1" x14ac:dyDescent="0.2">
      <c r="A3926" s="22">
        <v>38364</v>
      </c>
      <c r="B3926" s="23">
        <f t="shared" ref="B3926:C3926" si="7859">LN(D3926)</f>
        <v>7.0797739427801947</v>
      </c>
      <c r="C3926" s="23">
        <f t="shared" si="7859"/>
        <v>7.6461148023636305</v>
      </c>
      <c r="D3926" s="24">
        <v>1187.7</v>
      </c>
      <c r="E3926" s="24">
        <v>2092.5</v>
      </c>
      <c r="F3926" s="27">
        <f t="shared" ref="F3926:G3926" si="7860">LN(D3926/D3925)</f>
        <v>4.0496132285033452E-3</v>
      </c>
      <c r="G3926" s="27">
        <f t="shared" si="7860"/>
        <v>6.1839558540697868E-3</v>
      </c>
      <c r="H3926" s="27">
        <f t="shared" si="7668"/>
        <v>0.92593089768827908</v>
      </c>
      <c r="I3926" s="27"/>
      <c r="J3926" s="27">
        <v>3888</v>
      </c>
      <c r="K3926" s="27">
        <v>7.0406165507167797</v>
      </c>
      <c r="L3926" s="37">
        <v>3.4092807928190361E-2</v>
      </c>
      <c r="M3926" s="27"/>
      <c r="N3926" s="27"/>
      <c r="O3926" s="27"/>
      <c r="P3926" s="27"/>
      <c r="Q3926" s="27"/>
      <c r="R3926" s="27"/>
      <c r="S3926" s="27"/>
      <c r="T3926" s="27"/>
      <c r="U3926" s="27"/>
      <c r="V3926" s="27"/>
      <c r="W3926" s="27"/>
      <c r="X3926" s="27"/>
      <c r="Y3926" s="27"/>
      <c r="Z3926" s="27"/>
      <c r="AA3926" s="27"/>
      <c r="AB3926" s="27"/>
      <c r="AC3926" s="27"/>
      <c r="AD3926" s="27"/>
      <c r="AE3926" s="27"/>
    </row>
    <row r="3927" spans="1:31" ht="15.75" customHeight="1" x14ac:dyDescent="0.2">
      <c r="A3927" s="22">
        <v>38365</v>
      </c>
      <c r="B3927" s="23">
        <f t="shared" ref="B3927:C3927" si="7861">LN(D3927)</f>
        <v>7.0710638965941612</v>
      </c>
      <c r="C3927" s="23">
        <f t="shared" si="7861"/>
        <v>7.6355454029856222</v>
      </c>
      <c r="D3927" s="24">
        <v>1177.4000000000001</v>
      </c>
      <c r="E3927" s="24">
        <v>2070.5</v>
      </c>
      <c r="F3927" s="27">
        <f t="shared" ref="F3927:G3927" si="7862">LN(D3927/D3926)</f>
        <v>-8.7100461860335661E-3</v>
      </c>
      <c r="G3927" s="27">
        <f t="shared" si="7862"/>
        <v>-1.0569399378008488E-2</v>
      </c>
      <c r="H3927" s="27">
        <f t="shared" si="7668"/>
        <v>0.92607188136544383</v>
      </c>
      <c r="I3927" s="27"/>
      <c r="J3927" s="27">
        <v>3889</v>
      </c>
      <c r="K3927" s="27">
        <v>7.0406165507167797</v>
      </c>
      <c r="L3927" s="37">
        <v>3.4092807928190361E-2</v>
      </c>
      <c r="M3927" s="27"/>
      <c r="N3927" s="27"/>
      <c r="O3927" s="27"/>
      <c r="P3927" s="27"/>
      <c r="Q3927" s="27"/>
      <c r="R3927" s="27"/>
      <c r="S3927" s="27"/>
      <c r="T3927" s="27"/>
      <c r="U3927" s="27"/>
      <c r="V3927" s="27"/>
      <c r="W3927" s="27"/>
      <c r="X3927" s="27"/>
      <c r="Y3927" s="27"/>
      <c r="Z3927" s="27"/>
      <c r="AA3927" s="27"/>
      <c r="AB3927" s="27"/>
      <c r="AC3927" s="27"/>
      <c r="AD3927" s="27"/>
      <c r="AE3927" s="27"/>
    </row>
    <row r="3928" spans="1:31" ht="15.75" customHeight="1" x14ac:dyDescent="0.2">
      <c r="A3928" s="22">
        <v>38366</v>
      </c>
      <c r="B3928" s="23">
        <f t="shared" ref="B3928:C3928" si="7863">LN(D3928)</f>
        <v>7.0770760235988401</v>
      </c>
      <c r="C3928" s="23">
        <f t="shared" si="7863"/>
        <v>7.6439140551353297</v>
      </c>
      <c r="D3928" s="24">
        <v>1184.5</v>
      </c>
      <c r="E3928" s="24">
        <v>2087.9</v>
      </c>
      <c r="F3928" s="27">
        <f t="shared" ref="F3928:G3928" si="7864">LN(D3928/D3927)</f>
        <v>6.0121270046791199E-3</v>
      </c>
      <c r="G3928" s="27">
        <f t="shared" si="7864"/>
        <v>8.3686521497079395E-3</v>
      </c>
      <c r="H3928" s="27">
        <f t="shared" si="7668"/>
        <v>0.9258445310284884</v>
      </c>
      <c r="I3928" s="27"/>
      <c r="J3928" s="27">
        <v>3890</v>
      </c>
      <c r="K3928" s="27">
        <v>7.0403930555529399</v>
      </c>
      <c r="L3928" s="37">
        <v>3.5077627833789649E-2</v>
      </c>
      <c r="M3928" s="27"/>
      <c r="N3928" s="27"/>
      <c r="O3928" s="27"/>
      <c r="P3928" s="27"/>
      <c r="Q3928" s="27"/>
      <c r="R3928" s="27"/>
      <c r="S3928" s="27"/>
      <c r="T3928" s="27"/>
      <c r="U3928" s="27"/>
      <c r="V3928" s="27"/>
      <c r="W3928" s="27"/>
      <c r="X3928" s="27"/>
      <c r="Y3928" s="27"/>
      <c r="Z3928" s="27"/>
      <c r="AA3928" s="27"/>
      <c r="AB3928" s="27"/>
      <c r="AC3928" s="27"/>
      <c r="AD3928" s="27"/>
      <c r="AE3928" s="27"/>
    </row>
    <row r="3929" spans="1:31" ht="15.75" customHeight="1" x14ac:dyDescent="0.2">
      <c r="A3929" s="22">
        <v>38369</v>
      </c>
      <c r="B3929" s="23">
        <f t="shared" ref="B3929:C3929" si="7865">LN(D3929)</f>
        <v>7.0770760235988401</v>
      </c>
      <c r="C3929" s="23">
        <f t="shared" si="7865"/>
        <v>7.6439140551353297</v>
      </c>
      <c r="D3929" s="24">
        <v>1184.5</v>
      </c>
      <c r="E3929" s="24">
        <v>2087.9</v>
      </c>
      <c r="F3929" s="27">
        <f t="shared" ref="F3929:G3929" si="7866">LN(D3929/D3928)</f>
        <v>0</v>
      </c>
      <c r="G3929" s="27">
        <f t="shared" si="7866"/>
        <v>0</v>
      </c>
      <c r="H3929" s="27">
        <f t="shared" si="7668"/>
        <v>0.9258445310284884</v>
      </c>
      <c r="I3929" s="27"/>
      <c r="J3929" s="27">
        <v>3891</v>
      </c>
      <c r="K3929" s="27">
        <v>7.0422164020640068</v>
      </c>
      <c r="L3929" s="37">
        <v>2.9781320312179282E-2</v>
      </c>
      <c r="M3929" s="27"/>
      <c r="N3929" s="27"/>
      <c r="O3929" s="27"/>
      <c r="P3929" s="27"/>
      <c r="Q3929" s="27"/>
      <c r="R3929" s="27"/>
      <c r="S3929" s="27"/>
      <c r="T3929" s="27"/>
      <c r="U3929" s="27"/>
      <c r="V3929" s="27"/>
      <c r="W3929" s="27"/>
      <c r="X3929" s="27"/>
      <c r="Y3929" s="27"/>
      <c r="Z3929" s="27"/>
      <c r="AA3929" s="27"/>
      <c r="AB3929" s="27"/>
      <c r="AC3929" s="27"/>
      <c r="AD3929" s="27"/>
      <c r="AE3929" s="27"/>
    </row>
    <row r="3930" spans="1:31" ht="15.75" customHeight="1" x14ac:dyDescent="0.2">
      <c r="A3930" s="22">
        <v>38370</v>
      </c>
      <c r="B3930" s="23">
        <f t="shared" ref="B3930:C3930" si="7867">LN(D3930)</f>
        <v>7.0866543189747615</v>
      </c>
      <c r="C3930" s="23">
        <f t="shared" si="7867"/>
        <v>7.6525456926939208</v>
      </c>
      <c r="D3930" s="24">
        <v>1195.9000000000001</v>
      </c>
      <c r="E3930" s="24">
        <v>2106</v>
      </c>
      <c r="F3930" s="27">
        <f t="shared" ref="F3930:G3930" si="7868">LN(D3930/D3929)</f>
        <v>9.5782953759216225E-3</v>
      </c>
      <c r="G3930" s="27">
        <f t="shared" si="7868"/>
        <v>8.6316375585908309E-3</v>
      </c>
      <c r="H3930" s="27">
        <f t="shared" si="7668"/>
        <v>0.926051879146644</v>
      </c>
      <c r="I3930" s="27"/>
      <c r="J3930" s="27">
        <v>3892</v>
      </c>
      <c r="K3930" s="27">
        <v>7.0384907667630623</v>
      </c>
      <c r="L3930" s="37">
        <v>2.951086136117187E-2</v>
      </c>
      <c r="M3930" s="27"/>
      <c r="N3930" s="27"/>
      <c r="O3930" s="27"/>
      <c r="P3930" s="27"/>
      <c r="Q3930" s="27"/>
      <c r="R3930" s="27"/>
      <c r="S3930" s="27"/>
      <c r="T3930" s="27"/>
      <c r="U3930" s="27"/>
      <c r="V3930" s="27"/>
      <c r="W3930" s="27"/>
      <c r="X3930" s="27"/>
      <c r="Y3930" s="27"/>
      <c r="Z3930" s="27"/>
      <c r="AA3930" s="27"/>
      <c r="AB3930" s="27"/>
      <c r="AC3930" s="27"/>
      <c r="AD3930" s="27"/>
      <c r="AE3930" s="27"/>
    </row>
    <row r="3931" spans="1:31" ht="15.75" customHeight="1" x14ac:dyDescent="0.2">
      <c r="A3931" s="22">
        <v>38371</v>
      </c>
      <c r="B3931" s="23">
        <f t="shared" ref="B3931:C3931" si="7869">LN(D3931)</f>
        <v>7.0771604438428648</v>
      </c>
      <c r="C3931" s="23">
        <f t="shared" si="7869"/>
        <v>7.6369932796864362</v>
      </c>
      <c r="D3931" s="24">
        <v>1184.5999999999999</v>
      </c>
      <c r="E3931" s="24">
        <v>2073.5</v>
      </c>
      <c r="F3931" s="27">
        <f t="shared" ref="F3931:G3931" si="7870">LN(D3931/D3930)</f>
        <v>-9.4938751318971917E-3</v>
      </c>
      <c r="G3931" s="27">
        <f t="shared" si="7870"/>
        <v>-1.5552413007484771E-2</v>
      </c>
      <c r="H3931" s="27">
        <f t="shared" si="7668"/>
        <v>0.9266946014824099</v>
      </c>
      <c r="I3931" s="27"/>
      <c r="J3931" s="27">
        <v>3893</v>
      </c>
      <c r="K3931" s="27">
        <v>7.0538009950137308</v>
      </c>
      <c r="L3931" s="37">
        <v>2.8999431791584485E-2</v>
      </c>
      <c r="M3931" s="27"/>
      <c r="N3931" s="27"/>
      <c r="O3931" s="27"/>
      <c r="P3931" s="27"/>
      <c r="Q3931" s="27"/>
      <c r="R3931" s="27"/>
      <c r="S3931" s="27"/>
      <c r="T3931" s="27"/>
      <c r="U3931" s="27"/>
      <c r="V3931" s="27"/>
      <c r="W3931" s="27"/>
      <c r="X3931" s="27"/>
      <c r="Y3931" s="27"/>
      <c r="Z3931" s="27"/>
      <c r="AA3931" s="27"/>
      <c r="AB3931" s="27"/>
      <c r="AC3931" s="27"/>
      <c r="AD3931" s="27"/>
      <c r="AE3931" s="27"/>
    </row>
    <row r="3932" spans="1:31" ht="15.75" customHeight="1" x14ac:dyDescent="0.2">
      <c r="A3932" s="22">
        <v>38372</v>
      </c>
      <c r="B3932" s="23">
        <f t="shared" ref="B3932:C3932" si="7871">LN(D3932)</f>
        <v>7.0693637941785505</v>
      </c>
      <c r="C3932" s="23">
        <f t="shared" si="7871"/>
        <v>7.6235441900229066</v>
      </c>
      <c r="D3932" s="24">
        <v>1175.4000000000001</v>
      </c>
      <c r="E3932" s="24">
        <v>2045.8</v>
      </c>
      <c r="F3932" s="27">
        <f t="shared" ref="F3932:G3932" si="7872">LN(D3932/D3931)</f>
        <v>-7.7966496643145341E-3</v>
      </c>
      <c r="G3932" s="27">
        <f t="shared" si="7872"/>
        <v>-1.3449089663528976E-2</v>
      </c>
      <c r="H3932" s="27">
        <f t="shared" si="7668"/>
        <v>0.9273067247947977</v>
      </c>
      <c r="I3932" s="27"/>
      <c r="J3932" s="27">
        <v>3894</v>
      </c>
      <c r="K3932" s="27">
        <v>7.0557395617683936</v>
      </c>
      <c r="L3932" s="37">
        <v>2.6221093405440321E-2</v>
      </c>
      <c r="M3932" s="27"/>
      <c r="N3932" s="27"/>
      <c r="O3932" s="27"/>
      <c r="P3932" s="27"/>
      <c r="Q3932" s="27"/>
      <c r="R3932" s="27"/>
      <c r="S3932" s="27"/>
      <c r="T3932" s="27"/>
      <c r="U3932" s="27"/>
      <c r="V3932" s="27"/>
      <c r="W3932" s="27"/>
      <c r="X3932" s="27"/>
      <c r="Y3932" s="27"/>
      <c r="Z3932" s="27"/>
      <c r="AA3932" s="27"/>
      <c r="AB3932" s="27"/>
      <c r="AC3932" s="27"/>
      <c r="AD3932" s="27"/>
      <c r="AE3932" s="27"/>
    </row>
    <row r="3933" spans="1:31" ht="15.75" customHeight="1" x14ac:dyDescent="0.2">
      <c r="A3933" s="22">
        <v>38373</v>
      </c>
      <c r="B3933" s="23">
        <f t="shared" ref="B3933:C3933" si="7873">LN(D3933)</f>
        <v>7.0628769158494373</v>
      </c>
      <c r="C3933" s="23">
        <f t="shared" si="7873"/>
        <v>7.6178579001914954</v>
      </c>
      <c r="D3933" s="24">
        <v>1167.8</v>
      </c>
      <c r="E3933" s="24">
        <v>2034.2</v>
      </c>
      <c r="F3933" s="27">
        <f t="shared" ref="F3933:G3933" si="7874">LN(D3933/D3932)</f>
        <v>-6.4868783291129554E-3</v>
      </c>
      <c r="G3933" s="27">
        <f t="shared" si="7874"/>
        <v>-5.686289831411187E-3</v>
      </c>
      <c r="H3933" s="27">
        <f t="shared" si="7668"/>
        <v>0.9271473698232009</v>
      </c>
      <c r="I3933" s="27"/>
      <c r="J3933" s="27">
        <v>3895</v>
      </c>
      <c r="K3933" s="27">
        <v>7.0573452999559576</v>
      </c>
      <c r="L3933" s="37">
        <v>2.5287228930897854E-2</v>
      </c>
      <c r="M3933" s="27"/>
      <c r="N3933" s="27"/>
      <c r="O3933" s="27"/>
      <c r="P3933" s="27"/>
      <c r="Q3933" s="27"/>
      <c r="R3933" s="27"/>
      <c r="S3933" s="27"/>
      <c r="T3933" s="27"/>
      <c r="U3933" s="27"/>
      <c r="V3933" s="27"/>
      <c r="W3933" s="27"/>
      <c r="X3933" s="27"/>
      <c r="Y3933" s="27"/>
      <c r="Z3933" s="27"/>
      <c r="AA3933" s="27"/>
      <c r="AB3933" s="27"/>
      <c r="AC3933" s="27"/>
      <c r="AD3933" s="27"/>
      <c r="AE3933" s="27"/>
    </row>
    <row r="3934" spans="1:31" ht="15.75" customHeight="1" x14ac:dyDescent="0.2">
      <c r="A3934" s="22">
        <v>38376</v>
      </c>
      <c r="B3934" s="23">
        <f t="shared" ref="B3934:C3934" si="7875">LN(D3934)</f>
        <v>7.0593598631140315</v>
      </c>
      <c r="C3934" s="23">
        <f t="shared" si="7875"/>
        <v>7.6052430256405028</v>
      </c>
      <c r="D3934" s="24">
        <v>1163.7</v>
      </c>
      <c r="E3934" s="24">
        <v>2008.7</v>
      </c>
      <c r="F3934" s="27">
        <f t="shared" ref="F3934:G3934" si="7876">LN(D3934/D3933)</f>
        <v>-3.517052735406004E-3</v>
      </c>
      <c r="G3934" s="27">
        <f t="shared" si="7876"/>
        <v>-1.2614874550993327E-2</v>
      </c>
      <c r="H3934" s="27">
        <f t="shared" si="7668"/>
        <v>0.92822278516464662</v>
      </c>
      <c r="I3934" s="27"/>
      <c r="J3934" s="27">
        <v>3896</v>
      </c>
      <c r="K3934" s="27">
        <v>7.0585474464162914</v>
      </c>
      <c r="L3934" s="37">
        <v>2.3329192794460774E-2</v>
      </c>
      <c r="M3934" s="27"/>
      <c r="N3934" s="27"/>
      <c r="O3934" s="27"/>
      <c r="P3934" s="27"/>
      <c r="Q3934" s="27"/>
      <c r="R3934" s="27"/>
      <c r="S3934" s="27"/>
      <c r="T3934" s="27"/>
      <c r="U3934" s="27"/>
      <c r="V3934" s="27"/>
      <c r="W3934" s="27"/>
      <c r="X3934" s="27"/>
      <c r="Y3934" s="27"/>
      <c r="Z3934" s="27"/>
      <c r="AA3934" s="27"/>
      <c r="AB3934" s="27"/>
      <c r="AC3934" s="27"/>
      <c r="AD3934" s="27"/>
      <c r="AE3934" s="27"/>
    </row>
    <row r="3935" spans="1:31" ht="15.75" customHeight="1" x14ac:dyDescent="0.2">
      <c r="A3935" s="22">
        <v>38377</v>
      </c>
      <c r="B3935" s="23">
        <f t="shared" ref="B3935:C3935" si="7877">LN(D3935)</f>
        <v>7.0633905705135858</v>
      </c>
      <c r="C3935" s="23">
        <f t="shared" si="7877"/>
        <v>7.6108032842193447</v>
      </c>
      <c r="D3935" s="24">
        <v>1168.4000000000001</v>
      </c>
      <c r="E3935" s="24">
        <v>2019.9</v>
      </c>
      <c r="F3935" s="27">
        <f t="shared" ref="F3935:G3935" si="7878">LN(D3935/D3934)</f>
        <v>4.0307073995546894E-3</v>
      </c>
      <c r="G3935" s="27">
        <f t="shared" si="7878"/>
        <v>5.560258578842462E-3</v>
      </c>
      <c r="H3935" s="27">
        <f t="shared" si="7668"/>
        <v>0.92807425270854205</v>
      </c>
      <c r="I3935" s="27"/>
      <c r="J3935" s="27">
        <v>3897</v>
      </c>
      <c r="K3935" s="27">
        <v>7.0451101419815432</v>
      </c>
      <c r="L3935" s="37">
        <v>2.5613965278733275E-2</v>
      </c>
      <c r="M3935" s="27"/>
      <c r="N3935" s="27"/>
      <c r="O3935" s="27"/>
      <c r="P3935" s="27"/>
      <c r="Q3935" s="27"/>
      <c r="R3935" s="27"/>
      <c r="S3935" s="27"/>
      <c r="T3935" s="27"/>
      <c r="U3935" s="27"/>
      <c r="V3935" s="27"/>
      <c r="W3935" s="27"/>
      <c r="X3935" s="27"/>
      <c r="Y3935" s="27"/>
      <c r="Z3935" s="27"/>
      <c r="AA3935" s="27"/>
      <c r="AB3935" s="27"/>
      <c r="AC3935" s="27"/>
      <c r="AD3935" s="27"/>
      <c r="AE3935" s="27"/>
    </row>
    <row r="3936" spans="1:31" ht="15.75" customHeight="1" x14ac:dyDescent="0.2">
      <c r="A3936" s="22">
        <v>38378</v>
      </c>
      <c r="B3936" s="23">
        <f t="shared" ref="B3936:C3936" si="7879">LN(D3936)</f>
        <v>7.0681720003880422</v>
      </c>
      <c r="C3936" s="23">
        <f t="shared" si="7879"/>
        <v>7.6236419465115715</v>
      </c>
      <c r="D3936" s="24">
        <v>1174</v>
      </c>
      <c r="E3936" s="24">
        <v>2046</v>
      </c>
      <c r="F3936" s="27">
        <f t="shared" ref="F3936:G3936" si="7880">LN(D3936/D3935)</f>
        <v>4.7814298744558699E-3</v>
      </c>
      <c r="G3936" s="27">
        <f t="shared" si="7880"/>
        <v>1.2838662292226813E-2</v>
      </c>
      <c r="H3936" s="27">
        <f t="shared" si="7668"/>
        <v>0.92713850545175436</v>
      </c>
      <c r="I3936" s="27"/>
      <c r="J3936" s="27">
        <v>3898</v>
      </c>
      <c r="K3936" s="27">
        <v>7.0493571419598196</v>
      </c>
      <c r="L3936" s="37">
        <v>2.6282646018502831E-2</v>
      </c>
      <c r="M3936" s="27"/>
      <c r="N3936" s="27"/>
      <c r="O3936" s="27"/>
      <c r="P3936" s="27"/>
      <c r="Q3936" s="27"/>
      <c r="R3936" s="27"/>
      <c r="S3936" s="27"/>
      <c r="T3936" s="27"/>
      <c r="U3936" s="27"/>
      <c r="V3936" s="27"/>
      <c r="W3936" s="27"/>
      <c r="X3936" s="27"/>
      <c r="Y3936" s="27"/>
      <c r="Z3936" s="27"/>
      <c r="AA3936" s="27"/>
      <c r="AB3936" s="27"/>
      <c r="AC3936" s="27"/>
      <c r="AD3936" s="27"/>
      <c r="AE3936" s="27"/>
    </row>
    <row r="3937" spans="1:31" ht="15.75" customHeight="1" x14ac:dyDescent="0.2">
      <c r="A3937" s="22">
        <v>38379</v>
      </c>
      <c r="B3937" s="23">
        <f t="shared" ref="B3937:C3937" si="7881">LN(D3937)</f>
        <v>7.0685978040989674</v>
      </c>
      <c r="C3937" s="23">
        <f t="shared" si="7881"/>
        <v>7.6241794364465756</v>
      </c>
      <c r="D3937" s="24">
        <v>1174.5</v>
      </c>
      <c r="E3937" s="24">
        <v>2047.1</v>
      </c>
      <c r="F3937" s="27">
        <f t="shared" ref="F3937:G3937" si="7882">LN(D3937/D3936)</f>
        <v>4.258037109258092E-4</v>
      </c>
      <c r="G3937" s="27">
        <f t="shared" si="7882"/>
        <v>5.3748993500378158E-4</v>
      </c>
      <c r="H3937" s="27">
        <f t="shared" si="7668"/>
        <v>0.92712899309639674</v>
      </c>
      <c r="I3937" s="27"/>
      <c r="J3937" s="27">
        <v>3899</v>
      </c>
      <c r="K3937" s="27">
        <v>7.0504244977200727</v>
      </c>
      <c r="L3937" s="37">
        <v>3.0611593403869541E-2</v>
      </c>
      <c r="M3937" s="27"/>
      <c r="N3937" s="27"/>
      <c r="O3937" s="27"/>
      <c r="P3937" s="27"/>
      <c r="Q3937" s="27"/>
      <c r="R3937" s="27"/>
      <c r="S3937" s="27"/>
      <c r="T3937" s="27"/>
      <c r="U3937" s="27"/>
      <c r="V3937" s="27"/>
      <c r="W3937" s="27"/>
      <c r="X3937" s="27"/>
      <c r="Y3937" s="27"/>
      <c r="Z3937" s="27"/>
      <c r="AA3937" s="27"/>
      <c r="AB3937" s="27"/>
      <c r="AC3937" s="27"/>
      <c r="AD3937" s="27"/>
      <c r="AE3937" s="27"/>
    </row>
    <row r="3938" spans="1:31" ht="15.75" customHeight="1" x14ac:dyDescent="0.2">
      <c r="A3938" s="22">
        <v>38380</v>
      </c>
      <c r="B3938" s="23">
        <f t="shared" ref="B3938:C3938" si="7883">LN(D3938)</f>
        <v>7.065869522075829</v>
      </c>
      <c r="C3938" s="23">
        <f t="shared" si="7883"/>
        <v>7.6186441410182395</v>
      </c>
      <c r="D3938" s="24">
        <v>1171.3</v>
      </c>
      <c r="E3938" s="24">
        <v>2035.8</v>
      </c>
      <c r="F3938" s="27">
        <f t="shared" ref="F3938:G3938" si="7884">LN(D3938/D3937)</f>
        <v>-2.7282820231385374E-3</v>
      </c>
      <c r="G3938" s="27">
        <f t="shared" si="7884"/>
        <v>-5.5352954283361495E-3</v>
      </c>
      <c r="H3938" s="27">
        <f t="shared" si="7668"/>
        <v>0.92744448897851639</v>
      </c>
      <c r="I3938" s="27"/>
      <c r="J3938" s="27">
        <v>3900</v>
      </c>
      <c r="K3938" s="27">
        <v>7.0500566083309284</v>
      </c>
      <c r="L3938" s="37">
        <v>2.996989159166219E-2</v>
      </c>
      <c r="M3938" s="27"/>
      <c r="N3938" s="27"/>
      <c r="O3938" s="27"/>
      <c r="P3938" s="27"/>
      <c r="Q3938" s="27"/>
      <c r="R3938" s="27"/>
      <c r="S3938" s="27"/>
      <c r="T3938" s="27"/>
      <c r="U3938" s="27"/>
      <c r="V3938" s="27"/>
      <c r="W3938" s="27"/>
      <c r="X3938" s="27"/>
      <c r="Y3938" s="27"/>
      <c r="Z3938" s="27"/>
      <c r="AA3938" s="27"/>
      <c r="AB3938" s="27"/>
      <c r="AC3938" s="27"/>
      <c r="AD3938" s="27"/>
      <c r="AE3938" s="27"/>
    </row>
    <row r="3939" spans="1:31" ht="15.75" customHeight="1" x14ac:dyDescent="0.2">
      <c r="A3939" s="22">
        <v>38383</v>
      </c>
      <c r="B3939" s="23">
        <f t="shared" ref="B3939:C3939" si="7885">LN(D3939)</f>
        <v>7.074286149869768</v>
      </c>
      <c r="C3939" s="23">
        <f t="shared" si="7885"/>
        <v>7.6316256321849227</v>
      </c>
      <c r="D3939" s="24">
        <v>1181.2</v>
      </c>
      <c r="E3939" s="24">
        <v>2062.4</v>
      </c>
      <c r="F3939" s="27">
        <f t="shared" ref="F3939:G3939" si="7886">LN(D3939/D3938)</f>
        <v>8.416627793938633E-3</v>
      </c>
      <c r="G3939" s="27">
        <f t="shared" si="7886"/>
        <v>1.2981491166683481E-2</v>
      </c>
      <c r="H3939" s="27">
        <f t="shared" si="7668"/>
        <v>0.92696975596330589</v>
      </c>
      <c r="I3939" s="27"/>
      <c r="J3939" s="27">
        <v>3901</v>
      </c>
      <c r="K3939" s="27">
        <v>7.0575640093560548</v>
      </c>
      <c r="L3939" s="37">
        <v>3.1345478668029614E-2</v>
      </c>
      <c r="M3939" s="27"/>
      <c r="N3939" s="27"/>
      <c r="O3939" s="27"/>
      <c r="P3939" s="27"/>
      <c r="Q3939" s="27"/>
      <c r="R3939" s="27"/>
      <c r="S3939" s="27"/>
      <c r="T3939" s="27"/>
      <c r="U3939" s="27"/>
      <c r="V3939" s="27"/>
      <c r="W3939" s="27"/>
      <c r="X3939" s="27"/>
      <c r="Y3939" s="27"/>
      <c r="Z3939" s="27"/>
      <c r="AA3939" s="27"/>
      <c r="AB3939" s="27"/>
      <c r="AC3939" s="27"/>
      <c r="AD3939" s="27"/>
      <c r="AE3939" s="27"/>
    </row>
    <row r="3940" spans="1:31" ht="15.75" customHeight="1" x14ac:dyDescent="0.2">
      <c r="A3940" s="22">
        <v>38384</v>
      </c>
      <c r="B3940" s="23">
        <f t="shared" ref="B3940:C3940" si="7887">LN(D3940)</f>
        <v>7.0812042572724936</v>
      </c>
      <c r="C3940" s="23">
        <f t="shared" si="7887"/>
        <v>7.6346756696490035</v>
      </c>
      <c r="D3940" s="24">
        <v>1189.4000000000001</v>
      </c>
      <c r="E3940" s="24">
        <v>2068.6999999999998</v>
      </c>
      <c r="F3940" s="27">
        <f t="shared" ref="F3940:G3940" si="7888">LN(D3940/D3939)</f>
        <v>6.9181074027257353E-3</v>
      </c>
      <c r="G3940" s="27">
        <f t="shared" si="7888"/>
        <v>3.0500374640804098E-3</v>
      </c>
      <c r="H3940" s="27">
        <f t="shared" si="7668"/>
        <v>0.92750557635646691</v>
      </c>
      <c r="I3940" s="27"/>
      <c r="J3940" s="27">
        <v>3902</v>
      </c>
      <c r="K3940" s="27">
        <v>7.0616716685766319</v>
      </c>
      <c r="L3940" s="37">
        <v>3.1151392867484695E-2</v>
      </c>
      <c r="M3940" s="27"/>
      <c r="N3940" s="27"/>
      <c r="O3940" s="27"/>
      <c r="P3940" s="27"/>
      <c r="Q3940" s="27"/>
      <c r="R3940" s="27"/>
      <c r="S3940" s="27"/>
      <c r="T3940" s="27"/>
      <c r="U3940" s="27"/>
      <c r="V3940" s="27"/>
      <c r="W3940" s="27"/>
      <c r="X3940" s="27"/>
      <c r="Y3940" s="27"/>
      <c r="Z3940" s="27"/>
      <c r="AA3940" s="27"/>
      <c r="AB3940" s="27"/>
      <c r="AC3940" s="27"/>
      <c r="AD3940" s="27"/>
      <c r="AE3940" s="27"/>
    </row>
    <row r="3941" spans="1:31" ht="15.75" customHeight="1" x14ac:dyDescent="0.2">
      <c r="A3941" s="22">
        <v>38385</v>
      </c>
      <c r="B3941" s="23">
        <f t="shared" ref="B3941:C3941" si="7889">LN(D3941)</f>
        <v>7.0843102408817549</v>
      </c>
      <c r="C3941" s="23">
        <f t="shared" si="7889"/>
        <v>7.6377164326647984</v>
      </c>
      <c r="D3941" s="24">
        <v>1193.0999999999999</v>
      </c>
      <c r="E3941" s="24">
        <v>2075</v>
      </c>
      <c r="F3941" s="27">
        <f t="shared" ref="F3941:G3941" si="7890">LN(D3941/D3940)</f>
        <v>3.1059836092612405E-3</v>
      </c>
      <c r="G3941" s="27">
        <f t="shared" si="7890"/>
        <v>3.0407630157951978E-3</v>
      </c>
      <c r="H3941" s="27">
        <f t="shared" si="7668"/>
        <v>0.92754297745118564</v>
      </c>
      <c r="I3941" s="27"/>
      <c r="J3941" s="27">
        <v>3903</v>
      </c>
      <c r="K3941" s="27">
        <v>7.0626499635404469</v>
      </c>
      <c r="L3941" s="37">
        <v>3.2165626582818518E-2</v>
      </c>
      <c r="M3941" s="27"/>
      <c r="N3941" s="27"/>
      <c r="O3941" s="27"/>
      <c r="P3941" s="27"/>
      <c r="Q3941" s="27"/>
      <c r="R3941" s="27"/>
      <c r="S3941" s="27"/>
      <c r="T3941" s="27"/>
      <c r="U3941" s="27"/>
      <c r="V3941" s="27"/>
      <c r="W3941" s="27"/>
      <c r="X3941" s="27"/>
      <c r="Y3941" s="27"/>
      <c r="Z3941" s="27"/>
      <c r="AA3941" s="27"/>
      <c r="AB3941" s="27"/>
      <c r="AC3941" s="27"/>
      <c r="AD3941" s="27"/>
      <c r="AE3941" s="27"/>
    </row>
    <row r="3942" spans="1:31" ht="15.75" customHeight="1" x14ac:dyDescent="0.2">
      <c r="A3942" s="22">
        <v>38386</v>
      </c>
      <c r="B3942" s="23">
        <f t="shared" ref="B3942:C3942" si="7891">LN(D3942)</f>
        <v>7.0815405047538054</v>
      </c>
      <c r="C3942" s="23">
        <f t="shared" si="7891"/>
        <v>7.6292955340433002</v>
      </c>
      <c r="D3942" s="24">
        <v>1189.8</v>
      </c>
      <c r="E3942" s="24">
        <v>2057.6</v>
      </c>
      <c r="F3942" s="27">
        <f t="shared" ref="F3942:G3942" si="7892">LN(D3942/D3941)</f>
        <v>-2.7697361279493348E-3</v>
      </c>
      <c r="G3942" s="27">
        <f t="shared" si="7892"/>
        <v>-8.4208986214984322E-3</v>
      </c>
      <c r="H3942" s="27">
        <f t="shared" si="7668"/>
        <v>0.92820372118954986</v>
      </c>
      <c r="I3942" s="27"/>
      <c r="J3942" s="27">
        <v>3904</v>
      </c>
      <c r="K3942" s="27">
        <v>7.0566888049986867</v>
      </c>
      <c r="L3942" s="37">
        <v>3.6051148196889038E-2</v>
      </c>
      <c r="M3942" s="27"/>
      <c r="N3942" s="27"/>
      <c r="O3942" s="27"/>
      <c r="P3942" s="27"/>
      <c r="Q3942" s="27"/>
      <c r="R3942" s="27"/>
      <c r="S3942" s="27"/>
      <c r="T3942" s="27"/>
      <c r="U3942" s="27"/>
      <c r="V3942" s="27"/>
      <c r="W3942" s="27"/>
      <c r="X3942" s="27"/>
      <c r="Y3942" s="27"/>
      <c r="Z3942" s="27"/>
      <c r="AA3942" s="27"/>
      <c r="AB3942" s="27"/>
      <c r="AC3942" s="27"/>
      <c r="AD3942" s="27"/>
      <c r="AE3942" s="27"/>
    </row>
    <row r="3943" spans="1:31" ht="15.75" customHeight="1" x14ac:dyDescent="0.2">
      <c r="A3943" s="22">
        <v>38387</v>
      </c>
      <c r="B3943" s="23">
        <f t="shared" ref="B3943:C3943" si="7893">LN(D3943)</f>
        <v>7.0925737159746784</v>
      </c>
      <c r="C3943" s="23">
        <f t="shared" si="7893"/>
        <v>7.6432912260338686</v>
      </c>
      <c r="D3943" s="24">
        <v>1203</v>
      </c>
      <c r="E3943" s="24">
        <v>2086.6</v>
      </c>
      <c r="F3943" s="27">
        <f t="shared" ref="F3943:G3943" si="7894">LN(D3943/D3942)</f>
        <v>1.103321122087369E-2</v>
      </c>
      <c r="G3943" s="27">
        <f t="shared" si="7894"/>
        <v>1.3995691990568776E-2</v>
      </c>
      <c r="H3943" s="27">
        <f t="shared" si="7668"/>
        <v>0.92794759564003171</v>
      </c>
      <c r="I3943" s="27"/>
      <c r="J3943" s="27">
        <v>3905</v>
      </c>
      <c r="K3943" s="27">
        <v>7.0527015622262175</v>
      </c>
      <c r="L3943" s="37">
        <v>3.2530221886674759E-2</v>
      </c>
      <c r="M3943" s="27"/>
      <c r="N3943" s="27"/>
      <c r="O3943" s="27"/>
      <c r="P3943" s="27"/>
      <c r="Q3943" s="27"/>
      <c r="R3943" s="27"/>
      <c r="S3943" s="27"/>
      <c r="T3943" s="27"/>
      <c r="U3943" s="27"/>
      <c r="V3943" s="27"/>
      <c r="W3943" s="27"/>
      <c r="X3943" s="27"/>
      <c r="Y3943" s="27"/>
      <c r="Z3943" s="27"/>
      <c r="AA3943" s="27"/>
      <c r="AB3943" s="27"/>
      <c r="AC3943" s="27"/>
      <c r="AD3943" s="27"/>
      <c r="AE3943" s="27"/>
    </row>
    <row r="3944" spans="1:31" ht="15.75" customHeight="1" x14ac:dyDescent="0.2">
      <c r="A3944" s="22">
        <v>38390</v>
      </c>
      <c r="B3944" s="23">
        <f t="shared" ref="B3944:C3944" si="7895">LN(D3944)</f>
        <v>7.0914924999172539</v>
      </c>
      <c r="C3944" s="23">
        <f t="shared" si="7895"/>
        <v>7.6410842491749138</v>
      </c>
      <c r="D3944" s="24">
        <v>1201.7</v>
      </c>
      <c r="E3944" s="24">
        <v>2082</v>
      </c>
      <c r="F3944" s="27">
        <f t="shared" ref="F3944:G3944" si="7896">LN(D3944/D3943)</f>
        <v>-1.0812160574248013E-3</v>
      </c>
      <c r="G3944" s="27">
        <f t="shared" si="7896"/>
        <v>-2.2069768589547309E-3</v>
      </c>
      <c r="H3944" s="27">
        <f t="shared" si="7668"/>
        <v>0.92807411470211121</v>
      </c>
      <c r="I3944" s="27"/>
      <c r="J3944" s="27">
        <v>3906</v>
      </c>
      <c r="K3944" s="27">
        <v>7.0499830097077822</v>
      </c>
      <c r="L3944" s="37">
        <v>3.5583670590423111E-2</v>
      </c>
      <c r="M3944" s="27"/>
      <c r="N3944" s="27"/>
      <c r="O3944" s="27"/>
      <c r="P3944" s="27"/>
      <c r="Q3944" s="27"/>
      <c r="R3944" s="27"/>
      <c r="S3944" s="27"/>
      <c r="T3944" s="27"/>
      <c r="U3944" s="27"/>
      <c r="V3944" s="27"/>
      <c r="W3944" s="27"/>
      <c r="X3944" s="27"/>
      <c r="Y3944" s="27"/>
      <c r="Z3944" s="27"/>
      <c r="AA3944" s="27"/>
      <c r="AB3944" s="27"/>
      <c r="AC3944" s="27"/>
      <c r="AD3944" s="27"/>
      <c r="AE3944" s="27"/>
    </row>
    <row r="3945" spans="1:31" ht="15.75" customHeight="1" x14ac:dyDescent="0.2">
      <c r="A3945" s="22">
        <v>38391</v>
      </c>
      <c r="B3945" s="23">
        <f t="shared" ref="B3945:C3945" si="7897">LN(D3945)</f>
        <v>7.0919916679808637</v>
      </c>
      <c r="C3945" s="23">
        <f t="shared" si="7897"/>
        <v>7.6432912260338686</v>
      </c>
      <c r="D3945" s="24">
        <v>1202.3</v>
      </c>
      <c r="E3945" s="24">
        <v>2086.6</v>
      </c>
      <c r="F3945" s="27">
        <f t="shared" ref="F3945:G3945" si="7898">LN(D3945/D3944)</f>
        <v>4.9916806360932162E-4</v>
      </c>
      <c r="G3945" s="27">
        <f t="shared" si="7898"/>
        <v>2.2069768589547956E-3</v>
      </c>
      <c r="H3945" s="27">
        <f t="shared" si="7668"/>
        <v>0.92787144415285139</v>
      </c>
      <c r="I3945" s="27"/>
      <c r="J3945" s="27">
        <v>3907</v>
      </c>
      <c r="K3945" s="27">
        <v>7.058438236604573</v>
      </c>
      <c r="L3945" s="37">
        <v>3.6128504444370435E-2</v>
      </c>
      <c r="M3945" s="27"/>
      <c r="N3945" s="27"/>
      <c r="O3945" s="27"/>
      <c r="P3945" s="27"/>
      <c r="Q3945" s="27"/>
      <c r="R3945" s="27"/>
      <c r="S3945" s="27"/>
      <c r="T3945" s="27"/>
      <c r="U3945" s="27"/>
      <c r="V3945" s="27"/>
      <c r="W3945" s="27"/>
      <c r="X3945" s="27"/>
      <c r="Y3945" s="27"/>
      <c r="Z3945" s="27"/>
      <c r="AA3945" s="27"/>
      <c r="AB3945" s="27"/>
      <c r="AC3945" s="27"/>
      <c r="AD3945" s="27"/>
      <c r="AE3945" s="27"/>
    </row>
    <row r="3946" spans="1:31" ht="15.75" customHeight="1" x14ac:dyDescent="0.2">
      <c r="A3946" s="22">
        <v>38392</v>
      </c>
      <c r="B3946" s="23">
        <f t="shared" ref="B3946:C3946" si="7899">LN(D3946)</f>
        <v>7.0833039514886629</v>
      </c>
      <c r="C3946" s="23">
        <f t="shared" si="7899"/>
        <v>7.6268138413265829</v>
      </c>
      <c r="D3946" s="24">
        <v>1191.9000000000001</v>
      </c>
      <c r="E3946" s="24">
        <v>2052.5</v>
      </c>
      <c r="F3946" s="27">
        <f t="shared" ref="F3946:G3946" si="7900">LN(D3946/D3945)</f>
        <v>-8.6877164922003879E-3</v>
      </c>
      <c r="G3946" s="27">
        <f t="shared" si="7900"/>
        <v>-1.6477384707285686E-2</v>
      </c>
      <c r="H3946" s="27">
        <f t="shared" si="7668"/>
        <v>0.92873696655700932</v>
      </c>
      <c r="I3946" s="27"/>
      <c r="J3946" s="27">
        <v>3908</v>
      </c>
      <c r="K3946" s="27">
        <v>7.0606558478536074</v>
      </c>
      <c r="L3946" s="37">
        <v>3.7306482196474811E-2</v>
      </c>
      <c r="M3946" s="27"/>
      <c r="N3946" s="27"/>
      <c r="O3946" s="27"/>
      <c r="P3946" s="27"/>
      <c r="Q3946" s="27"/>
      <c r="R3946" s="27"/>
      <c r="S3946" s="27"/>
      <c r="T3946" s="27"/>
      <c r="U3946" s="27"/>
      <c r="V3946" s="27"/>
      <c r="W3946" s="27"/>
      <c r="X3946" s="27"/>
      <c r="Y3946" s="27"/>
      <c r="Z3946" s="27"/>
      <c r="AA3946" s="27"/>
      <c r="AB3946" s="27"/>
      <c r="AC3946" s="27"/>
      <c r="AD3946" s="27"/>
      <c r="AE3946" s="27"/>
    </row>
    <row r="3947" spans="1:31" ht="15.75" customHeight="1" x14ac:dyDescent="0.2">
      <c r="A3947" s="22">
        <v>38393</v>
      </c>
      <c r="B3947" s="23">
        <f t="shared" ref="B3947:C3947" si="7901">LN(D3947)</f>
        <v>7.0875737055579728</v>
      </c>
      <c r="C3947" s="23">
        <f t="shared" si="7901"/>
        <v>7.6271061250387184</v>
      </c>
      <c r="D3947" s="24">
        <v>1197</v>
      </c>
      <c r="E3947" s="24">
        <v>2053.1</v>
      </c>
      <c r="F3947" s="27">
        <f t="shared" ref="F3947:G3947" si="7902">LN(D3947/D3946)</f>
        <v>4.2697540693100826E-3</v>
      </c>
      <c r="G3947" s="27">
        <f t="shared" si="7902"/>
        <v>2.9228371213526228E-4</v>
      </c>
      <c r="H3947" s="27">
        <f t="shared" si="7668"/>
        <v>0.92926118889187392</v>
      </c>
      <c r="I3947" s="27"/>
      <c r="J3947" s="27">
        <v>3909</v>
      </c>
      <c r="K3947" s="27">
        <v>7.0619616611918845</v>
      </c>
      <c r="L3947" s="37">
        <v>3.6496618612122056E-2</v>
      </c>
      <c r="M3947" s="27"/>
      <c r="N3947" s="27"/>
      <c r="O3947" s="27"/>
      <c r="P3947" s="27"/>
      <c r="Q3947" s="27"/>
      <c r="R3947" s="27"/>
      <c r="S3947" s="27"/>
      <c r="T3947" s="27"/>
      <c r="U3947" s="27"/>
      <c r="V3947" s="27"/>
      <c r="W3947" s="27"/>
      <c r="X3947" s="27"/>
      <c r="Y3947" s="27"/>
      <c r="Z3947" s="27"/>
      <c r="AA3947" s="27"/>
      <c r="AB3947" s="27"/>
      <c r="AC3947" s="27"/>
      <c r="AD3947" s="27"/>
      <c r="AE3947" s="27"/>
    </row>
    <row r="3948" spans="1:31" ht="15.75" customHeight="1" x14ac:dyDescent="0.2">
      <c r="A3948" s="22">
        <v>38394</v>
      </c>
      <c r="B3948" s="23">
        <f t="shared" ref="B3948:C3948" si="7903">LN(D3948)</f>
        <v>7.0944837775942977</v>
      </c>
      <c r="C3948" s="23">
        <f t="shared" si="7903"/>
        <v>7.6384872198693534</v>
      </c>
      <c r="D3948" s="24">
        <v>1205.3</v>
      </c>
      <c r="E3948" s="24">
        <v>2076.6</v>
      </c>
      <c r="F3948" s="27">
        <f t="shared" ref="F3948:G3948" si="7904">LN(D3948/D3947)</f>
        <v>6.9100720363246531E-3</v>
      </c>
      <c r="G3948" s="27">
        <f t="shared" si="7904"/>
        <v>1.1381094830634868E-2</v>
      </c>
      <c r="H3948" s="27">
        <f t="shared" si="7668"/>
        <v>0.92878125908753428</v>
      </c>
      <c r="I3948" s="27"/>
      <c r="J3948" s="27">
        <v>3910</v>
      </c>
      <c r="K3948" s="27">
        <v>7.0619616611918845</v>
      </c>
      <c r="L3948" s="37">
        <v>3.6496618612122056E-2</v>
      </c>
      <c r="M3948" s="27"/>
      <c r="N3948" s="27"/>
      <c r="O3948" s="27"/>
      <c r="P3948" s="27"/>
      <c r="Q3948" s="27"/>
      <c r="R3948" s="27"/>
      <c r="S3948" s="27"/>
      <c r="T3948" s="27"/>
      <c r="U3948" s="27"/>
      <c r="V3948" s="27"/>
      <c r="W3948" s="27"/>
      <c r="X3948" s="27"/>
      <c r="Y3948" s="27"/>
      <c r="Z3948" s="27"/>
      <c r="AA3948" s="27"/>
      <c r="AB3948" s="27"/>
      <c r="AC3948" s="27"/>
      <c r="AD3948" s="27"/>
      <c r="AE3948" s="27"/>
    </row>
    <row r="3949" spans="1:31" ht="15.75" customHeight="1" x14ac:dyDescent="0.2">
      <c r="A3949" s="22">
        <v>38397</v>
      </c>
      <c r="B3949" s="23">
        <f t="shared" ref="B3949:C3949" si="7905">LN(D3949)</f>
        <v>7.0951472925891972</v>
      </c>
      <c r="C3949" s="23">
        <f t="shared" si="7905"/>
        <v>7.6415164324273377</v>
      </c>
      <c r="D3949" s="24">
        <v>1206.0999999999999</v>
      </c>
      <c r="E3949" s="24">
        <v>2082.9</v>
      </c>
      <c r="F3949" s="27">
        <f t="shared" ref="F3949:G3949" si="7906">LN(D3949/D3948)</f>
        <v>6.6351499489926793E-4</v>
      </c>
      <c r="G3949" s="27">
        <f t="shared" si="7906"/>
        <v>3.029212557983902E-3</v>
      </c>
      <c r="H3949" s="27">
        <f t="shared" si="7668"/>
        <v>0.92849990644270775</v>
      </c>
      <c r="I3949" s="27"/>
      <c r="J3949" s="27">
        <v>3911</v>
      </c>
      <c r="K3949" s="27">
        <v>7.0596387076377178</v>
      </c>
      <c r="L3949" s="37">
        <v>3.451314729151278E-2</v>
      </c>
      <c r="M3949" s="27"/>
      <c r="N3949" s="27"/>
      <c r="O3949" s="27"/>
      <c r="P3949" s="27"/>
      <c r="Q3949" s="27"/>
      <c r="R3949" s="27"/>
      <c r="S3949" s="27"/>
      <c r="T3949" s="27"/>
      <c r="U3949" s="27"/>
      <c r="V3949" s="27"/>
      <c r="W3949" s="27"/>
      <c r="X3949" s="27"/>
      <c r="Y3949" s="27"/>
      <c r="Z3949" s="27"/>
      <c r="AA3949" s="27"/>
      <c r="AB3949" s="27"/>
      <c r="AC3949" s="27"/>
      <c r="AD3949" s="27"/>
      <c r="AE3949" s="27"/>
    </row>
    <row r="3950" spans="1:31" ht="15.75" customHeight="1" x14ac:dyDescent="0.2">
      <c r="A3950" s="22">
        <v>38398</v>
      </c>
      <c r="B3950" s="23">
        <f t="shared" ref="B3950:C3950" si="7907">LN(D3950)</f>
        <v>7.0984582798040066</v>
      </c>
      <c r="C3950" s="23">
        <f t="shared" si="7907"/>
        <v>7.6445364965621438</v>
      </c>
      <c r="D3950" s="24">
        <v>1210.0999999999999</v>
      </c>
      <c r="E3950" s="24">
        <v>2089.1999999999998</v>
      </c>
      <c r="F3950" s="27">
        <f t="shared" ref="F3950:G3950" si="7908">LN(D3950/D3949)</f>
        <v>3.3109872148094845E-3</v>
      </c>
      <c r="G3950" s="27">
        <f t="shared" si="7908"/>
        <v>3.0200641348062311E-3</v>
      </c>
      <c r="H3950" s="27">
        <f t="shared" si="7668"/>
        <v>0.92856620973636317</v>
      </c>
      <c r="I3950" s="27"/>
      <c r="J3950" s="27">
        <v>3912</v>
      </c>
      <c r="K3950" s="27">
        <v>7.0679189332016543</v>
      </c>
      <c r="L3950" s="37">
        <v>3.3345091965001572E-2</v>
      </c>
      <c r="M3950" s="27"/>
      <c r="N3950" s="27"/>
      <c r="O3950" s="27"/>
      <c r="P3950" s="27"/>
      <c r="Q3950" s="27"/>
      <c r="R3950" s="27"/>
      <c r="S3950" s="27"/>
      <c r="T3950" s="27"/>
      <c r="U3950" s="27"/>
      <c r="V3950" s="27"/>
      <c r="W3950" s="27"/>
      <c r="X3950" s="27"/>
      <c r="Y3950" s="27"/>
      <c r="Z3950" s="27"/>
      <c r="AA3950" s="27"/>
      <c r="AB3950" s="27"/>
      <c r="AC3950" s="27"/>
      <c r="AD3950" s="27"/>
      <c r="AE3950" s="27"/>
    </row>
    <row r="3951" spans="1:31" ht="15.75" customHeight="1" x14ac:dyDescent="0.2">
      <c r="A3951" s="22">
        <v>38399</v>
      </c>
      <c r="B3951" s="23">
        <f t="shared" ref="B3951:C3951" si="7909">LN(D3951)</f>
        <v>7.0986235417445585</v>
      </c>
      <c r="C3951" s="23">
        <f t="shared" si="7909"/>
        <v>7.643674551385951</v>
      </c>
      <c r="D3951" s="24">
        <v>1210.3</v>
      </c>
      <c r="E3951" s="24">
        <v>2087.4</v>
      </c>
      <c r="F3951" s="27">
        <f t="shared" ref="F3951:G3951" si="7910">LN(D3951/D3950)</f>
        <v>1.6526194055124712E-4</v>
      </c>
      <c r="G3951" s="27">
        <f t="shared" si="7910"/>
        <v>-8.6194517619218966E-4</v>
      </c>
      <c r="H3951" s="27">
        <f t="shared" si="7668"/>
        <v>0.92869254100535148</v>
      </c>
      <c r="I3951" s="27"/>
      <c r="J3951" s="27">
        <v>3913</v>
      </c>
      <c r="K3951" s="27">
        <v>7.0678829646868966</v>
      </c>
      <c r="L3951" s="37">
        <v>3.3298650821301123E-2</v>
      </c>
      <c r="M3951" s="27"/>
      <c r="N3951" s="27"/>
      <c r="O3951" s="27"/>
      <c r="P3951" s="27"/>
      <c r="Q3951" s="27"/>
      <c r="R3951" s="27"/>
      <c r="S3951" s="27"/>
      <c r="T3951" s="27"/>
      <c r="U3951" s="27"/>
      <c r="V3951" s="27"/>
      <c r="W3951" s="27"/>
      <c r="X3951" s="27"/>
      <c r="Y3951" s="27"/>
      <c r="Z3951" s="27"/>
      <c r="AA3951" s="27"/>
      <c r="AB3951" s="27"/>
      <c r="AC3951" s="27"/>
      <c r="AD3951" s="27"/>
      <c r="AE3951" s="27"/>
    </row>
    <row r="3952" spans="1:31" ht="15.75" customHeight="1" x14ac:dyDescent="0.2">
      <c r="A3952" s="22">
        <v>38400</v>
      </c>
      <c r="B3952" s="23">
        <f t="shared" ref="B3952:C3952" si="7911">LN(D3952)</f>
        <v>7.0906599990366725</v>
      </c>
      <c r="C3952" s="23">
        <f t="shared" si="7911"/>
        <v>7.6310921307051398</v>
      </c>
      <c r="D3952" s="24">
        <v>1200.7</v>
      </c>
      <c r="E3952" s="24">
        <v>2061.3000000000002</v>
      </c>
      <c r="F3952" s="27">
        <f t="shared" ref="F3952:G3952" si="7912">LN(D3952/D3951)</f>
        <v>-7.9635427078857211E-3</v>
      </c>
      <c r="G3952" s="27">
        <f t="shared" si="7912"/>
        <v>-1.2582420680811291E-2</v>
      </c>
      <c r="H3952" s="27">
        <f t="shared" si="7668"/>
        <v>0.92918023758435098</v>
      </c>
      <c r="I3952" s="27"/>
      <c r="J3952" s="27">
        <v>3914</v>
      </c>
      <c r="K3952" s="27">
        <v>7.0683504265589781</v>
      </c>
      <c r="L3952" s="37">
        <v>3.2913598607677841E-2</v>
      </c>
      <c r="M3952" s="27"/>
      <c r="N3952" s="27"/>
      <c r="O3952" s="27"/>
      <c r="P3952" s="27"/>
      <c r="Q3952" s="27"/>
      <c r="R3952" s="27"/>
      <c r="S3952" s="27"/>
      <c r="T3952" s="27"/>
      <c r="U3952" s="27"/>
      <c r="V3952" s="27"/>
      <c r="W3952" s="27"/>
      <c r="X3952" s="27"/>
      <c r="Y3952" s="27"/>
      <c r="Z3952" s="27"/>
      <c r="AA3952" s="27"/>
      <c r="AB3952" s="27"/>
      <c r="AC3952" s="27"/>
      <c r="AD3952" s="27"/>
      <c r="AE3952" s="27"/>
    </row>
    <row r="3953" spans="1:31" ht="15.75" customHeight="1" x14ac:dyDescent="0.2">
      <c r="A3953" s="22">
        <v>38401</v>
      </c>
      <c r="B3953" s="23">
        <f t="shared" ref="B3953:C3953" si="7913">LN(D3953)</f>
        <v>7.0913260551765234</v>
      </c>
      <c r="C3953" s="23">
        <f t="shared" si="7913"/>
        <v>7.6297814190924589</v>
      </c>
      <c r="D3953" s="24">
        <v>1201.5</v>
      </c>
      <c r="E3953" s="24">
        <v>2058.6</v>
      </c>
      <c r="F3953" s="27">
        <f t="shared" ref="F3953:G3953" si="7914">LN(D3953/D3952)</f>
        <v>6.660561398511703E-4</v>
      </c>
      <c r="G3953" s="27">
        <f t="shared" si="7914"/>
        <v>-1.310711612681096E-3</v>
      </c>
      <c r="H3953" s="27">
        <f t="shared" si="7668"/>
        <v>0.92942715730118741</v>
      </c>
      <c r="I3953" s="27"/>
      <c r="J3953" s="27">
        <v>3915</v>
      </c>
      <c r="K3953" s="27">
        <v>7.0673072436423867</v>
      </c>
      <c r="L3953" s="37">
        <v>3.2637411332054889E-2</v>
      </c>
      <c r="M3953" s="27"/>
      <c r="N3953" s="27"/>
      <c r="O3953" s="27"/>
      <c r="P3953" s="27"/>
      <c r="Q3953" s="27"/>
      <c r="R3953" s="27"/>
      <c r="S3953" s="27"/>
      <c r="T3953" s="27"/>
      <c r="U3953" s="27"/>
      <c r="V3953" s="27"/>
      <c r="W3953" s="27"/>
      <c r="X3953" s="27"/>
      <c r="Y3953" s="27"/>
      <c r="Z3953" s="27"/>
      <c r="AA3953" s="27"/>
      <c r="AB3953" s="27"/>
      <c r="AC3953" s="27"/>
      <c r="AD3953" s="27"/>
      <c r="AE3953" s="27"/>
    </row>
    <row r="3954" spans="1:31" ht="15.75" customHeight="1" x14ac:dyDescent="0.2">
      <c r="A3954" s="22">
        <v>38404</v>
      </c>
      <c r="B3954" s="23">
        <f t="shared" ref="B3954:C3954" si="7915">LN(D3954)</f>
        <v>7.0913260551765234</v>
      </c>
      <c r="C3954" s="23">
        <f t="shared" si="7915"/>
        <v>7.6297814190924589</v>
      </c>
      <c r="D3954" s="24">
        <v>1201.5</v>
      </c>
      <c r="E3954" s="24">
        <v>2058.6</v>
      </c>
      <c r="F3954" s="27">
        <f t="shared" ref="F3954:G3954" si="7916">LN(D3954/D3953)</f>
        <v>0</v>
      </c>
      <c r="G3954" s="27">
        <f t="shared" si="7916"/>
        <v>0</v>
      </c>
      <c r="H3954" s="27">
        <f t="shared" si="7668"/>
        <v>0.92942715730118741</v>
      </c>
      <c r="I3954" s="27"/>
      <c r="J3954" s="27">
        <v>3916</v>
      </c>
      <c r="K3954" s="27">
        <v>7.058874984494337</v>
      </c>
      <c r="L3954" s="37">
        <v>3.2867130600815919E-2</v>
      </c>
      <c r="M3954" s="27"/>
      <c r="N3954" s="27"/>
      <c r="O3954" s="27"/>
      <c r="P3954" s="27"/>
      <c r="Q3954" s="27"/>
      <c r="R3954" s="27"/>
      <c r="S3954" s="27"/>
      <c r="T3954" s="27"/>
      <c r="U3954" s="27"/>
      <c r="V3954" s="27"/>
      <c r="W3954" s="27"/>
      <c r="X3954" s="27"/>
      <c r="Y3954" s="27"/>
      <c r="Z3954" s="27"/>
      <c r="AA3954" s="27"/>
      <c r="AB3954" s="27"/>
      <c r="AC3954" s="27"/>
      <c r="AD3954" s="27"/>
      <c r="AE3954" s="27"/>
    </row>
    <row r="3955" spans="1:31" ht="15.75" customHeight="1" x14ac:dyDescent="0.2">
      <c r="A3955" s="22">
        <v>38405</v>
      </c>
      <c r="B3955" s="23">
        <f t="shared" ref="B3955:C3955" si="7917">LN(D3955)</f>
        <v>7.0767382713369109</v>
      </c>
      <c r="C3955" s="23">
        <f t="shared" si="7917"/>
        <v>7.6159388443681957</v>
      </c>
      <c r="D3955" s="24">
        <v>1184.0999999999999</v>
      </c>
      <c r="E3955" s="24">
        <v>2030.3</v>
      </c>
      <c r="F3955" s="27">
        <f t="shared" ref="F3955:G3955" si="7918">LN(D3955/D3954)</f>
        <v>-1.4587783839612586E-2</v>
      </c>
      <c r="G3955" s="27">
        <f t="shared" si="7918"/>
        <v>-1.3842574724263432E-2</v>
      </c>
      <c r="H3955" s="27">
        <f t="shared" si="7668"/>
        <v>0.929201036924028</v>
      </c>
      <c r="I3955" s="27"/>
      <c r="J3955" s="27">
        <v>3917</v>
      </c>
      <c r="K3955" s="27">
        <v>7.0425879925186567</v>
      </c>
      <c r="L3955" s="37">
        <v>3.7438507403933841E-2</v>
      </c>
      <c r="M3955" s="27"/>
      <c r="N3955" s="27"/>
      <c r="O3955" s="27"/>
      <c r="P3955" s="27"/>
      <c r="Q3955" s="27"/>
      <c r="R3955" s="27"/>
      <c r="S3955" s="27"/>
      <c r="T3955" s="27"/>
      <c r="U3955" s="27"/>
      <c r="V3955" s="27"/>
      <c r="W3955" s="27"/>
      <c r="X3955" s="27"/>
      <c r="Y3955" s="27"/>
      <c r="Z3955" s="27"/>
      <c r="AA3955" s="27"/>
      <c r="AB3955" s="27"/>
      <c r="AC3955" s="27"/>
      <c r="AD3955" s="27"/>
      <c r="AE3955" s="27"/>
    </row>
    <row r="3956" spans="1:31" ht="15.75" customHeight="1" x14ac:dyDescent="0.2">
      <c r="A3956" s="22">
        <v>38406</v>
      </c>
      <c r="B3956" s="23">
        <f t="shared" ref="B3956:C3956" si="7919">LN(D3956)</f>
        <v>7.0823806291416211</v>
      </c>
      <c r="C3956" s="23">
        <f t="shared" si="7919"/>
        <v>7.6163820303904686</v>
      </c>
      <c r="D3956" s="24">
        <v>1190.8</v>
      </c>
      <c r="E3956" s="24">
        <v>2031.2</v>
      </c>
      <c r="F3956" s="27">
        <f t="shared" ref="F3956:G3956" si="7920">LN(D3956/D3955)</f>
        <v>5.642357804710129E-3</v>
      </c>
      <c r="G3956" s="27">
        <f t="shared" si="7920"/>
        <v>4.4318602227311991E-4</v>
      </c>
      <c r="H3956" s="27">
        <f t="shared" si="7668"/>
        <v>0.92988778673153416</v>
      </c>
      <c r="I3956" s="27"/>
      <c r="J3956" s="27">
        <v>3918</v>
      </c>
      <c r="K3956" s="27">
        <v>7.0363966421710504</v>
      </c>
      <c r="L3956" s="37">
        <v>4.0003762788797914E-2</v>
      </c>
      <c r="M3956" s="27"/>
      <c r="N3956" s="27"/>
      <c r="O3956" s="27"/>
      <c r="P3956" s="27"/>
      <c r="Q3956" s="27"/>
      <c r="R3956" s="27"/>
      <c r="S3956" s="27"/>
      <c r="T3956" s="27"/>
      <c r="U3956" s="27"/>
      <c r="V3956" s="27"/>
      <c r="W3956" s="27"/>
      <c r="X3956" s="27"/>
      <c r="Y3956" s="27"/>
      <c r="Z3956" s="27"/>
      <c r="AA3956" s="27"/>
      <c r="AB3956" s="27"/>
      <c r="AC3956" s="27"/>
      <c r="AD3956" s="27"/>
      <c r="AE3956" s="27"/>
    </row>
    <row r="3957" spans="1:31" ht="15.75" customHeight="1" x14ac:dyDescent="0.2">
      <c r="A3957" s="22">
        <v>38407</v>
      </c>
      <c r="B3957" s="23">
        <f t="shared" ref="B3957:C3957" si="7921">LN(D3957)</f>
        <v>7.0902434885554122</v>
      </c>
      <c r="C3957" s="23">
        <f t="shared" si="7921"/>
        <v>7.6264239967721599</v>
      </c>
      <c r="D3957" s="24">
        <v>1200.2</v>
      </c>
      <c r="E3957" s="24">
        <v>2051.6999999999998</v>
      </c>
      <c r="F3957" s="27">
        <f t="shared" ref="F3957:G3957" si="7922">LN(D3957/D3956)</f>
        <v>7.8628594137912771E-3</v>
      </c>
      <c r="G3957" s="27">
        <f t="shared" si="7922"/>
        <v>1.004196638169118E-2</v>
      </c>
      <c r="H3957" s="27">
        <f t="shared" si="7668"/>
        <v>0.92969437465794147</v>
      </c>
      <c r="I3957" s="27"/>
      <c r="J3957" s="27">
        <v>3919</v>
      </c>
      <c r="K3957" s="27">
        <v>7.0359471716428441</v>
      </c>
      <c r="L3957" s="37">
        <v>4.3910963938915692E-2</v>
      </c>
      <c r="M3957" s="27"/>
      <c r="N3957" s="27"/>
      <c r="O3957" s="27"/>
      <c r="P3957" s="27"/>
      <c r="Q3957" s="27"/>
      <c r="R3957" s="27"/>
      <c r="S3957" s="27"/>
      <c r="T3957" s="27"/>
      <c r="U3957" s="27"/>
      <c r="V3957" s="27"/>
      <c r="W3957" s="27"/>
      <c r="X3957" s="27"/>
      <c r="Y3957" s="27"/>
      <c r="Z3957" s="27"/>
      <c r="AA3957" s="27"/>
      <c r="AB3957" s="27"/>
      <c r="AC3957" s="27"/>
      <c r="AD3957" s="27"/>
      <c r="AE3957" s="27"/>
    </row>
    <row r="3958" spans="1:31" ht="15.75" customHeight="1" x14ac:dyDescent="0.2">
      <c r="A3958" s="22">
        <v>38408</v>
      </c>
      <c r="B3958" s="23">
        <f t="shared" ref="B3958:C3958" si="7923">LN(D3958)</f>
        <v>7.0994494420227561</v>
      </c>
      <c r="C3958" s="23">
        <f t="shared" si="7923"/>
        <v>7.6330791912373037</v>
      </c>
      <c r="D3958" s="24">
        <v>1211.3</v>
      </c>
      <c r="E3958" s="24">
        <v>2065.4</v>
      </c>
      <c r="F3958" s="27">
        <f t="shared" ref="F3958:G3958" si="7924">LN(D3958/D3957)</f>
        <v>9.2059534673438956E-3</v>
      </c>
      <c r="G3958" s="27">
        <f t="shared" si="7924"/>
        <v>6.6551944651437166E-3</v>
      </c>
      <c r="H3958" s="27">
        <f t="shared" si="7668"/>
        <v>0.9300898450225501</v>
      </c>
      <c r="I3958" s="27"/>
      <c r="J3958" s="27">
        <v>3920</v>
      </c>
      <c r="K3958" s="27">
        <v>7.0354224630746316</v>
      </c>
      <c r="L3958" s="37">
        <v>4.3003429960598361E-2</v>
      </c>
      <c r="M3958" s="27"/>
      <c r="N3958" s="27"/>
      <c r="O3958" s="27"/>
      <c r="P3958" s="27"/>
      <c r="Q3958" s="27"/>
      <c r="R3958" s="27"/>
      <c r="S3958" s="27"/>
      <c r="T3958" s="27"/>
      <c r="U3958" s="27"/>
      <c r="V3958" s="27"/>
      <c r="W3958" s="27"/>
      <c r="X3958" s="27"/>
      <c r="Y3958" s="27"/>
      <c r="Z3958" s="27"/>
      <c r="AA3958" s="27"/>
      <c r="AB3958" s="27"/>
      <c r="AC3958" s="27"/>
      <c r="AD3958" s="27"/>
      <c r="AE3958" s="27"/>
    </row>
    <row r="3959" spans="1:31" ht="15.75" customHeight="1" x14ac:dyDescent="0.2">
      <c r="A3959" s="22">
        <v>38411</v>
      </c>
      <c r="B3959" s="23">
        <f t="shared" ref="B3959:C3959" si="7925">LN(D3959)</f>
        <v>7.0930723447558899</v>
      </c>
      <c r="C3959" s="23">
        <f t="shared" si="7925"/>
        <v>7.6264239967721599</v>
      </c>
      <c r="D3959" s="24">
        <v>1203.5999999999999</v>
      </c>
      <c r="E3959" s="24">
        <v>2051.6999999999998</v>
      </c>
      <c r="F3959" s="27">
        <f t="shared" ref="F3959:G3959" si="7926">LN(D3959/D3958)</f>
        <v>-6.3770972668663528E-3</v>
      </c>
      <c r="G3959" s="27">
        <f t="shared" si="7926"/>
        <v>-6.6551944651436958E-3</v>
      </c>
      <c r="H3959" s="27">
        <f t="shared" si="7668"/>
        <v>0.93006530292021428</v>
      </c>
      <c r="I3959" s="27"/>
      <c r="J3959" s="27">
        <v>3921</v>
      </c>
      <c r="K3959" s="27">
        <v>7.0385654534482622</v>
      </c>
      <c r="L3959" s="37">
        <v>4.3311185762489934E-2</v>
      </c>
      <c r="M3959" s="27"/>
      <c r="N3959" s="27"/>
      <c r="O3959" s="27"/>
      <c r="P3959" s="27"/>
      <c r="Q3959" s="27"/>
      <c r="R3959" s="27"/>
      <c r="S3959" s="27"/>
      <c r="T3959" s="27"/>
      <c r="U3959" s="27"/>
      <c r="V3959" s="27"/>
      <c r="W3959" s="27"/>
      <c r="X3959" s="27"/>
      <c r="Y3959" s="27"/>
      <c r="Z3959" s="27"/>
      <c r="AA3959" s="27"/>
      <c r="AB3959" s="27"/>
      <c r="AC3959" s="27"/>
      <c r="AD3959" s="27"/>
      <c r="AE3959" s="27"/>
    </row>
    <row r="3960" spans="1:31" ht="15.75" customHeight="1" x14ac:dyDescent="0.2">
      <c r="A3960" s="22">
        <v>38412</v>
      </c>
      <c r="B3960" s="23">
        <f t="shared" ref="B3960:C3960" si="7927">LN(D3960)</f>
        <v>7.0987061624741461</v>
      </c>
      <c r="C3960" s="23">
        <f t="shared" si="7927"/>
        <v>7.635883428437328</v>
      </c>
      <c r="D3960" s="24">
        <v>1210.4000000000001</v>
      </c>
      <c r="E3960" s="24">
        <v>2071.1999999999998</v>
      </c>
      <c r="F3960" s="27">
        <f t="shared" ref="F3960:G3960" si="7928">LN(D3960/D3959)</f>
        <v>5.6338177182560642E-3</v>
      </c>
      <c r="G3960" s="27">
        <f t="shared" si="7928"/>
        <v>9.4594316651679007E-3</v>
      </c>
      <c r="H3960" s="27">
        <f t="shared" si="7668"/>
        <v>0.92965093417185463</v>
      </c>
      <c r="I3960" s="27"/>
      <c r="J3960" s="27">
        <v>3922</v>
      </c>
      <c r="K3960" s="27">
        <v>7.0320409152095076</v>
      </c>
      <c r="L3960" s="37">
        <v>4.3683414342183369E-2</v>
      </c>
      <c r="M3960" s="27"/>
      <c r="N3960" s="27"/>
      <c r="O3960" s="27"/>
      <c r="P3960" s="27"/>
      <c r="Q3960" s="27"/>
      <c r="R3960" s="27"/>
      <c r="S3960" s="27"/>
      <c r="T3960" s="27"/>
      <c r="U3960" s="27"/>
      <c r="V3960" s="27"/>
      <c r="W3960" s="27"/>
      <c r="X3960" s="27"/>
      <c r="Y3960" s="27"/>
      <c r="Z3960" s="27"/>
      <c r="AA3960" s="27"/>
      <c r="AB3960" s="27"/>
      <c r="AC3960" s="27"/>
      <c r="AD3960" s="27"/>
      <c r="AE3960" s="27"/>
    </row>
    <row r="3961" spans="1:31" ht="15.75" customHeight="1" x14ac:dyDescent="0.2">
      <c r="A3961" s="22">
        <v>38413</v>
      </c>
      <c r="B3961" s="23">
        <f t="shared" ref="B3961:C3961" si="7929">LN(D3961)</f>
        <v>7.0983756385907864</v>
      </c>
      <c r="C3961" s="23">
        <f t="shared" si="7929"/>
        <v>7.6340954268978463</v>
      </c>
      <c r="D3961" s="24">
        <v>1210</v>
      </c>
      <c r="E3961" s="24">
        <v>2067.5</v>
      </c>
      <c r="F3961" s="27">
        <f t="shared" ref="F3961:G3961" si="7930">LN(D3961/D3960)</f>
        <v>-3.3052388335943068E-4</v>
      </c>
      <c r="G3961" s="27">
        <f t="shared" si="7930"/>
        <v>-1.7880015394814471E-3</v>
      </c>
      <c r="H3961" s="27">
        <f t="shared" si="7668"/>
        <v>0.92982537440919144</v>
      </c>
      <c r="I3961" s="27"/>
      <c r="J3961" s="27">
        <v>3923</v>
      </c>
      <c r="K3961" s="27">
        <v>7.0368832776125343</v>
      </c>
      <c r="L3961" s="37">
        <v>4.289066516766038E-2</v>
      </c>
      <c r="M3961" s="27"/>
      <c r="N3961" s="27"/>
      <c r="O3961" s="27"/>
      <c r="P3961" s="27"/>
      <c r="Q3961" s="27"/>
      <c r="R3961" s="27"/>
      <c r="S3961" s="27"/>
      <c r="T3961" s="27"/>
      <c r="U3961" s="27"/>
      <c r="V3961" s="27"/>
      <c r="W3961" s="27"/>
      <c r="X3961" s="27"/>
      <c r="Y3961" s="27"/>
      <c r="Z3961" s="27"/>
      <c r="AA3961" s="27"/>
      <c r="AB3961" s="27"/>
      <c r="AC3961" s="27"/>
      <c r="AD3961" s="27"/>
      <c r="AE3961" s="27"/>
    </row>
    <row r="3962" spans="1:31" ht="15.75" customHeight="1" x14ac:dyDescent="0.2">
      <c r="A3962" s="22">
        <v>38414</v>
      </c>
      <c r="B3962" s="23">
        <f t="shared" ref="B3962:C3962" si="7931">LN(D3962)</f>
        <v>7.0987061624741461</v>
      </c>
      <c r="C3962" s="23">
        <f t="shared" si="7931"/>
        <v>7.6296842609675348</v>
      </c>
      <c r="D3962" s="24">
        <v>1210.4000000000001</v>
      </c>
      <c r="E3962" s="24">
        <v>2058.4</v>
      </c>
      <c r="F3962" s="27">
        <f t="shared" ref="F3962:G3962" si="7932">LN(D3962/D3961)</f>
        <v>3.3052388335951384E-4</v>
      </c>
      <c r="G3962" s="27">
        <f t="shared" si="7932"/>
        <v>-4.411165930311909E-3</v>
      </c>
      <c r="H3962" s="27">
        <f t="shared" si="7668"/>
        <v>0.93040628152729687</v>
      </c>
      <c r="I3962" s="27"/>
      <c r="J3962" s="27">
        <v>3924</v>
      </c>
      <c r="K3962" s="27">
        <v>7.0286068824734969</v>
      </c>
      <c r="L3962" s="37">
        <v>4.2457014120664383E-2</v>
      </c>
      <c r="M3962" s="27"/>
      <c r="N3962" s="27"/>
      <c r="O3962" s="27"/>
      <c r="P3962" s="27"/>
      <c r="Q3962" s="27"/>
      <c r="R3962" s="27"/>
      <c r="S3962" s="27"/>
      <c r="T3962" s="27"/>
      <c r="U3962" s="27"/>
      <c r="V3962" s="27"/>
      <c r="W3962" s="27"/>
      <c r="X3962" s="27"/>
      <c r="Y3962" s="27"/>
      <c r="Z3962" s="27"/>
      <c r="AA3962" s="27"/>
      <c r="AB3962" s="27"/>
      <c r="AC3962" s="27"/>
      <c r="AD3962" s="27"/>
      <c r="AE3962" s="27"/>
    </row>
    <row r="3963" spans="1:31" ht="15.75" customHeight="1" x14ac:dyDescent="0.2">
      <c r="A3963" s="22">
        <v>38415</v>
      </c>
      <c r="B3963" s="23">
        <f t="shared" ref="B3963:C3963" si="7933">LN(D3963)</f>
        <v>7.1083259694439551</v>
      </c>
      <c r="C3963" s="23">
        <f t="shared" si="7933"/>
        <v>7.6355936993320128</v>
      </c>
      <c r="D3963" s="24">
        <v>1222.0999999999999</v>
      </c>
      <c r="E3963" s="24">
        <v>2070.6</v>
      </c>
      <c r="F3963" s="27">
        <f t="shared" ref="F3963:G3963" si="7934">LN(D3963/D3962)</f>
        <v>9.6198069698086135E-3</v>
      </c>
      <c r="G3963" s="27">
        <f t="shared" si="7934"/>
        <v>5.9094383644782682E-3</v>
      </c>
      <c r="H3963" s="27">
        <f t="shared" si="7668"/>
        <v>0.93094607300357213</v>
      </c>
      <c r="I3963" s="27"/>
      <c r="J3963" s="27">
        <v>3925</v>
      </c>
      <c r="K3963" s="27">
        <v>7.0351599768826505</v>
      </c>
      <c r="L3963" s="37">
        <v>4.1916046716189648E-2</v>
      </c>
      <c r="M3963" s="27"/>
      <c r="N3963" s="27"/>
      <c r="O3963" s="27"/>
      <c r="P3963" s="27"/>
      <c r="Q3963" s="27"/>
      <c r="R3963" s="27"/>
      <c r="S3963" s="27"/>
      <c r="T3963" s="27"/>
      <c r="U3963" s="27"/>
      <c r="V3963" s="27"/>
      <c r="W3963" s="27"/>
      <c r="X3963" s="27"/>
      <c r="Y3963" s="27"/>
      <c r="Z3963" s="27"/>
      <c r="AA3963" s="27"/>
      <c r="AB3963" s="27"/>
      <c r="AC3963" s="27"/>
      <c r="AD3963" s="27"/>
      <c r="AE3963" s="27"/>
    </row>
    <row r="3964" spans="1:31" ht="15.75" customHeight="1" x14ac:dyDescent="0.2">
      <c r="A3964" s="22">
        <v>38418</v>
      </c>
      <c r="B3964" s="23">
        <f t="shared" ref="B3964:C3964" si="7935">LN(D3964)</f>
        <v>7.1109409909554007</v>
      </c>
      <c r="C3964" s="23">
        <f t="shared" si="7935"/>
        <v>7.6450150341604033</v>
      </c>
      <c r="D3964" s="24">
        <v>1225.3</v>
      </c>
      <c r="E3964" s="24">
        <v>2090.1999999999998</v>
      </c>
      <c r="F3964" s="27">
        <f t="shared" ref="F3964:G3964" si="7936">LN(D3964/D3963)</f>
        <v>2.615021511445961E-3</v>
      </c>
      <c r="G3964" s="27">
        <f t="shared" si="7936"/>
        <v>9.4213348283906147E-3</v>
      </c>
      <c r="H3964" s="27">
        <f t="shared" si="7668"/>
        <v>0.93014087731435624</v>
      </c>
      <c r="I3964" s="27"/>
      <c r="J3964" s="27">
        <v>3926</v>
      </c>
      <c r="K3964" s="27">
        <v>7.0351599768826505</v>
      </c>
      <c r="L3964" s="37">
        <v>4.1916046716189648E-2</v>
      </c>
      <c r="M3964" s="27"/>
      <c r="N3964" s="27"/>
      <c r="O3964" s="27"/>
      <c r="P3964" s="27"/>
      <c r="Q3964" s="27"/>
      <c r="R3964" s="27"/>
      <c r="S3964" s="27"/>
      <c r="T3964" s="27"/>
      <c r="U3964" s="27"/>
      <c r="V3964" s="27"/>
      <c r="W3964" s="27"/>
      <c r="X3964" s="27"/>
      <c r="Y3964" s="27"/>
      <c r="Z3964" s="27"/>
      <c r="AA3964" s="27"/>
      <c r="AB3964" s="27"/>
      <c r="AC3964" s="27"/>
      <c r="AD3964" s="27"/>
      <c r="AE3964" s="27"/>
    </row>
    <row r="3965" spans="1:31" ht="15.75" customHeight="1" x14ac:dyDescent="0.2">
      <c r="A3965" s="22">
        <v>38419</v>
      </c>
      <c r="B3965" s="23">
        <f t="shared" ref="B3965:C3965" si="7937">LN(D3965)</f>
        <v>7.1061142134737159</v>
      </c>
      <c r="C3965" s="23">
        <f t="shared" si="7937"/>
        <v>7.6369932796864362</v>
      </c>
      <c r="D3965" s="24">
        <v>1219.4000000000001</v>
      </c>
      <c r="E3965" s="24">
        <v>2073.5</v>
      </c>
      <c r="F3965" s="27">
        <f t="shared" ref="F3965:G3965" si="7938">LN(D3965/D3964)</f>
        <v>-4.8267774816849966E-3</v>
      </c>
      <c r="G3965" s="27">
        <f t="shared" si="7938"/>
        <v>-8.0217544739672464E-3</v>
      </c>
      <c r="H3965" s="27">
        <f t="shared" si="7668"/>
        <v>0.93048585395186867</v>
      </c>
      <c r="I3965" s="27"/>
      <c r="J3965" s="27">
        <v>3927</v>
      </c>
      <c r="K3965" s="27">
        <v>7.0419190026869458</v>
      </c>
      <c r="L3965" s="37">
        <v>4.4735316287815685E-2</v>
      </c>
      <c r="M3965" s="27"/>
      <c r="N3965" s="27"/>
      <c r="O3965" s="27"/>
      <c r="P3965" s="27"/>
      <c r="Q3965" s="27"/>
      <c r="R3965" s="27"/>
      <c r="S3965" s="27"/>
      <c r="T3965" s="27"/>
      <c r="U3965" s="27"/>
      <c r="V3965" s="27"/>
      <c r="W3965" s="27"/>
      <c r="X3965" s="27"/>
      <c r="Y3965" s="27"/>
      <c r="Z3965" s="27"/>
      <c r="AA3965" s="27"/>
      <c r="AB3965" s="27"/>
      <c r="AC3965" s="27"/>
      <c r="AD3965" s="27"/>
      <c r="AE3965" s="27"/>
    </row>
    <row r="3966" spans="1:31" ht="15.75" customHeight="1" x14ac:dyDescent="0.2">
      <c r="A3966" s="22">
        <v>38420</v>
      </c>
      <c r="B3966" s="23">
        <f t="shared" ref="B3966:C3966" si="7939">LN(D3966)</f>
        <v>7.0958932210975316</v>
      </c>
      <c r="C3966" s="23">
        <f t="shared" si="7939"/>
        <v>7.6310436164540691</v>
      </c>
      <c r="D3966" s="24">
        <v>1207</v>
      </c>
      <c r="E3966" s="24">
        <v>2061.1999999999998</v>
      </c>
      <c r="F3966" s="27">
        <f t="shared" ref="F3966:G3966" si="7940">LN(D3966/D3965)</f>
        <v>-1.0220992376184346E-2</v>
      </c>
      <c r="G3966" s="27">
        <f t="shared" si="7940"/>
        <v>-5.9496632323668688E-3</v>
      </c>
      <c r="H3966" s="27">
        <f t="shared" si="7668"/>
        <v>0.92987192548570352</v>
      </c>
      <c r="I3966" s="27"/>
      <c r="J3966" s="27">
        <v>3928</v>
      </c>
      <c r="K3966" s="27">
        <v>7.0297406460167196</v>
      </c>
      <c r="L3966" s="37">
        <v>4.7419797826145249E-2</v>
      </c>
      <c r="M3966" s="27"/>
      <c r="N3966" s="27"/>
      <c r="O3966" s="27"/>
      <c r="P3966" s="27"/>
      <c r="Q3966" s="27"/>
      <c r="R3966" s="27"/>
      <c r="S3966" s="27"/>
      <c r="T3966" s="27"/>
      <c r="U3966" s="27"/>
      <c r="V3966" s="27"/>
      <c r="W3966" s="27"/>
      <c r="X3966" s="27"/>
      <c r="Y3966" s="27"/>
      <c r="Z3966" s="27"/>
      <c r="AA3966" s="27"/>
      <c r="AB3966" s="27"/>
      <c r="AC3966" s="27"/>
      <c r="AD3966" s="27"/>
      <c r="AE3966" s="27"/>
    </row>
    <row r="3967" spans="1:31" ht="15.75" customHeight="1" x14ac:dyDescent="0.2">
      <c r="A3967" s="22">
        <v>38421</v>
      </c>
      <c r="B3967" s="23">
        <f t="shared" ref="B3967:C3967" si="7941">LN(D3967)</f>
        <v>7.0977142629053027</v>
      </c>
      <c r="C3967" s="23">
        <f t="shared" si="7941"/>
        <v>7.6303156201104319</v>
      </c>
      <c r="D3967" s="24">
        <v>1209.2</v>
      </c>
      <c r="E3967" s="24">
        <v>2059.6999999999998</v>
      </c>
      <c r="F3967" s="27">
        <f t="shared" ref="F3967:G3967" si="7942">LN(D3967/D3966)</f>
        <v>1.8210418077715352E-3</v>
      </c>
      <c r="G3967" s="27">
        <f t="shared" si="7942"/>
        <v>-7.2799634363717954E-4</v>
      </c>
      <c r="H3967" s="27">
        <f t="shared" si="7668"/>
        <v>0.93019930187403954</v>
      </c>
      <c r="I3967" s="27"/>
      <c r="J3967" s="27">
        <v>3929</v>
      </c>
      <c r="K3967" s="27">
        <v>7.0192093020552724</v>
      </c>
      <c r="L3967" s="37">
        <v>5.015449212327816E-2</v>
      </c>
      <c r="M3967" s="27"/>
      <c r="N3967" s="27"/>
      <c r="O3967" s="27"/>
      <c r="P3967" s="27"/>
      <c r="Q3967" s="27"/>
      <c r="R3967" s="27"/>
      <c r="S3967" s="27"/>
      <c r="T3967" s="27"/>
      <c r="U3967" s="27"/>
      <c r="V3967" s="27"/>
      <c r="W3967" s="27"/>
      <c r="X3967" s="27"/>
      <c r="Y3967" s="27"/>
      <c r="Z3967" s="27"/>
      <c r="AA3967" s="27"/>
      <c r="AB3967" s="27"/>
      <c r="AC3967" s="27"/>
      <c r="AD3967" s="27"/>
      <c r="AE3967" s="27"/>
    </row>
    <row r="3968" spans="1:31" ht="15.75" customHeight="1" x14ac:dyDescent="0.2">
      <c r="A3968" s="22">
        <v>38422</v>
      </c>
      <c r="B3968" s="23">
        <f t="shared" ref="B3968:C3968" si="7943">LN(D3968)</f>
        <v>7.0900768357760917</v>
      </c>
      <c r="C3968" s="23">
        <f t="shared" si="7943"/>
        <v>7.6214890931504709</v>
      </c>
      <c r="D3968" s="24">
        <v>1200</v>
      </c>
      <c r="E3968" s="24">
        <v>2041.6</v>
      </c>
      <c r="F3968" s="27">
        <f t="shared" ref="F3968:G3968" si="7944">LN(D3968/D3967)</f>
        <v>-7.637427129211373E-3</v>
      </c>
      <c r="G3968" s="27">
        <f t="shared" si="7944"/>
        <v>-8.8265269599611673E-3</v>
      </c>
      <c r="H3968" s="27">
        <f t="shared" si="7668"/>
        <v>0.9302744843062275</v>
      </c>
      <c r="I3968" s="27"/>
      <c r="J3968" s="27">
        <v>3930</v>
      </c>
      <c r="K3968" s="27">
        <v>7.01475663830053</v>
      </c>
      <c r="L3968" s="37">
        <v>4.8120277548907353E-2</v>
      </c>
      <c r="M3968" s="27"/>
      <c r="N3968" s="27"/>
      <c r="O3968" s="27"/>
      <c r="P3968" s="27"/>
      <c r="Q3968" s="27"/>
      <c r="R3968" s="27"/>
      <c r="S3968" s="27"/>
      <c r="T3968" s="27"/>
      <c r="U3968" s="27"/>
      <c r="V3968" s="27"/>
      <c r="W3968" s="27"/>
      <c r="X3968" s="27"/>
      <c r="Y3968" s="27"/>
      <c r="Z3968" s="27"/>
      <c r="AA3968" s="27"/>
      <c r="AB3968" s="27"/>
      <c r="AC3968" s="27"/>
      <c r="AD3968" s="27"/>
      <c r="AE3968" s="27"/>
    </row>
    <row r="3969" spans="1:31" ht="15.75" customHeight="1" x14ac:dyDescent="0.2">
      <c r="A3969" s="22">
        <v>38425</v>
      </c>
      <c r="B3969" s="23">
        <f t="shared" ref="B3969:C3969" si="7945">LN(D3969)</f>
        <v>7.0957275072849058</v>
      </c>
      <c r="C3969" s="23">
        <f t="shared" si="7945"/>
        <v>7.6260827580723802</v>
      </c>
      <c r="D3969" s="24">
        <v>1206.8</v>
      </c>
      <c r="E3969" s="24">
        <v>2051</v>
      </c>
      <c r="F3969" s="27">
        <f t="shared" ref="F3969:G3969" si="7946">LN(D3969/D3968)</f>
        <v>5.6506715088143911E-3</v>
      </c>
      <c r="G3969" s="27">
        <f t="shared" si="7946"/>
        <v>4.5936649219100048E-3</v>
      </c>
      <c r="H3969" s="27">
        <f t="shared" si="7668"/>
        <v>0.93045508846254243</v>
      </c>
      <c r="I3969" s="27"/>
      <c r="J3969" s="27">
        <v>3931</v>
      </c>
      <c r="K3969" s="27">
        <v>7.0048785286105284</v>
      </c>
      <c r="L3969" s="37">
        <v>5.448133450350312E-2</v>
      </c>
      <c r="M3969" s="27"/>
      <c r="N3969" s="27"/>
      <c r="O3969" s="27"/>
      <c r="P3969" s="27"/>
      <c r="Q3969" s="27"/>
      <c r="R3969" s="27"/>
      <c r="S3969" s="27"/>
      <c r="T3969" s="27"/>
      <c r="U3969" s="27"/>
      <c r="V3969" s="27"/>
      <c r="W3969" s="27"/>
      <c r="X3969" s="27"/>
      <c r="Y3969" s="27"/>
      <c r="Z3969" s="27"/>
      <c r="AA3969" s="27"/>
      <c r="AB3969" s="27"/>
      <c r="AC3969" s="27"/>
      <c r="AD3969" s="27"/>
      <c r="AE3969" s="27"/>
    </row>
    <row r="3970" spans="1:31" ht="15.75" customHeight="1" x14ac:dyDescent="0.2">
      <c r="A3970" s="22">
        <v>38426</v>
      </c>
      <c r="B3970" s="23">
        <f t="shared" ref="B3970:C3970" si="7947">LN(D3970)</f>
        <v>7.088158329953461</v>
      </c>
      <c r="C3970" s="23">
        <f t="shared" si="7947"/>
        <v>7.618201956620144</v>
      </c>
      <c r="D3970" s="24">
        <v>1197.7</v>
      </c>
      <c r="E3970" s="24">
        <v>2034.9</v>
      </c>
      <c r="F3970" s="27">
        <f t="shared" ref="F3970:G3970" si="7948">LN(D3970/D3969)</f>
        <v>-7.569177331444848E-3</v>
      </c>
      <c r="G3970" s="27">
        <f t="shared" si="7948"/>
        <v>-7.8808014522370063E-3</v>
      </c>
      <c r="H3970" s="27">
        <f t="shared" si="7668"/>
        <v>0.93042405154328045</v>
      </c>
      <c r="I3970" s="27"/>
      <c r="J3970" s="27">
        <v>3932</v>
      </c>
      <c r="K3970" s="27">
        <v>7.0092325032715168</v>
      </c>
      <c r="L3970" s="37">
        <v>5.4158067242068952E-2</v>
      </c>
      <c r="M3970" s="27"/>
      <c r="N3970" s="27"/>
      <c r="O3970" s="27"/>
      <c r="P3970" s="27"/>
      <c r="Q3970" s="27"/>
      <c r="R3970" s="27"/>
      <c r="S3970" s="27"/>
      <c r="T3970" s="27"/>
      <c r="U3970" s="27"/>
      <c r="V3970" s="27"/>
      <c r="W3970" s="27"/>
      <c r="X3970" s="27"/>
      <c r="Y3970" s="27"/>
      <c r="Z3970" s="27"/>
      <c r="AA3970" s="27"/>
      <c r="AB3970" s="27"/>
      <c r="AC3970" s="27"/>
      <c r="AD3970" s="27"/>
      <c r="AE3970" s="27"/>
    </row>
    <row r="3971" spans="1:31" ht="15.75" customHeight="1" x14ac:dyDescent="0.2">
      <c r="A3971" s="22">
        <v>38427</v>
      </c>
      <c r="B3971" s="23">
        <f t="shared" ref="B3971:C3971" si="7949">LN(D3971)</f>
        <v>7.0800264999225906</v>
      </c>
      <c r="C3971" s="23">
        <f t="shared" si="7949"/>
        <v>7.6087218085942139</v>
      </c>
      <c r="D3971" s="24">
        <v>1188</v>
      </c>
      <c r="E3971" s="24">
        <v>2015.7</v>
      </c>
      <c r="F3971" s="27">
        <f t="shared" ref="F3971:G3971" si="7950">LN(D3971/D3970)</f>
        <v>-8.131830030870927E-3</v>
      </c>
      <c r="G3971" s="27">
        <f t="shared" si="7950"/>
        <v>-9.4801480259295891E-3</v>
      </c>
      <c r="H3971" s="27">
        <f t="shared" si="7668"/>
        <v>0.9305145697304309</v>
      </c>
      <c r="I3971" s="27"/>
      <c r="J3971" s="27">
        <v>3933</v>
      </c>
      <c r="K3971" s="27">
        <v>7.0192858505230378</v>
      </c>
      <c r="L3971" s="37">
        <v>4.8886149865004391E-2</v>
      </c>
      <c r="M3971" s="27"/>
      <c r="N3971" s="27"/>
      <c r="O3971" s="27"/>
      <c r="P3971" s="27"/>
      <c r="Q3971" s="27"/>
      <c r="R3971" s="27"/>
      <c r="S3971" s="27"/>
      <c r="T3971" s="27"/>
      <c r="U3971" s="27"/>
      <c r="V3971" s="27"/>
      <c r="W3971" s="27"/>
      <c r="X3971" s="27"/>
      <c r="Y3971" s="27"/>
      <c r="Z3971" s="27"/>
      <c r="AA3971" s="27"/>
      <c r="AB3971" s="27"/>
      <c r="AC3971" s="27"/>
      <c r="AD3971" s="27"/>
      <c r="AE3971" s="27"/>
    </row>
    <row r="3972" spans="1:31" ht="15.75" customHeight="1" x14ac:dyDescent="0.2">
      <c r="A3972" s="22">
        <v>38428</v>
      </c>
      <c r="B3972" s="23">
        <f t="shared" ref="B3972:C3972" si="7951">LN(D3972)</f>
        <v>7.0818766392107522</v>
      </c>
      <c r="C3972" s="23">
        <f t="shared" si="7951"/>
        <v>7.6090690222084758</v>
      </c>
      <c r="D3972" s="24">
        <v>1190.2</v>
      </c>
      <c r="E3972" s="24">
        <v>2016.4</v>
      </c>
      <c r="F3972" s="27">
        <f t="shared" ref="F3972:G3972" si="7952">LN(D3972/D3971)</f>
        <v>1.8501392881615951E-3</v>
      </c>
      <c r="G3972" s="27">
        <f t="shared" si="7952"/>
        <v>3.4721361426188802E-4</v>
      </c>
      <c r="H3972" s="27">
        <f t="shared" si="7668"/>
        <v>0.93071525814012002</v>
      </c>
      <c r="I3972" s="27"/>
      <c r="J3972" s="27">
        <v>3934</v>
      </c>
      <c r="K3972" s="27">
        <v>7.0197067333874523</v>
      </c>
      <c r="L3972" s="37">
        <v>4.8891070711515106E-2</v>
      </c>
      <c r="M3972" s="27"/>
      <c r="N3972" s="27"/>
      <c r="O3972" s="27"/>
      <c r="P3972" s="27"/>
      <c r="Q3972" s="27"/>
      <c r="R3972" s="27"/>
      <c r="S3972" s="27"/>
      <c r="T3972" s="27"/>
      <c r="U3972" s="27"/>
      <c r="V3972" s="27"/>
      <c r="W3972" s="27"/>
      <c r="X3972" s="27"/>
      <c r="Y3972" s="27"/>
      <c r="Z3972" s="27"/>
      <c r="AA3972" s="27"/>
      <c r="AB3972" s="27"/>
      <c r="AC3972" s="27"/>
      <c r="AD3972" s="27"/>
      <c r="AE3972" s="27"/>
    </row>
    <row r="3973" spans="1:31" ht="15.75" customHeight="1" x14ac:dyDescent="0.2">
      <c r="A3973" s="22">
        <v>38429</v>
      </c>
      <c r="B3973" s="23">
        <f t="shared" ref="B3973:C3973" si="7953">LN(D3973)</f>
        <v>7.0813723951459453</v>
      </c>
      <c r="C3973" s="23">
        <f t="shared" si="7953"/>
        <v>7.6047450672595325</v>
      </c>
      <c r="D3973" s="24">
        <v>1189.5999999999999</v>
      </c>
      <c r="E3973" s="24">
        <v>2007.7</v>
      </c>
      <c r="F3973" s="27">
        <f t="shared" ref="F3973:G3973" si="7954">LN(D3973/D3972)</f>
        <v>-5.0424406480653128E-4</v>
      </c>
      <c r="G3973" s="27">
        <f t="shared" si="7954"/>
        <v>-4.3239549489431069E-3</v>
      </c>
      <c r="H3973" s="27">
        <f t="shared" si="7668"/>
        <v>0.93117814371360763</v>
      </c>
      <c r="I3973" s="27"/>
      <c r="J3973" s="27">
        <v>3935</v>
      </c>
      <c r="K3973" s="27">
        <v>7.0153723061851325</v>
      </c>
      <c r="L3973" s="37">
        <v>5.0497215890696445E-2</v>
      </c>
      <c r="M3973" s="27"/>
      <c r="N3973" s="27"/>
      <c r="O3973" s="27"/>
      <c r="P3973" s="27"/>
      <c r="Q3973" s="27"/>
      <c r="R3973" s="27"/>
      <c r="S3973" s="27"/>
      <c r="T3973" s="27"/>
      <c r="U3973" s="27"/>
      <c r="V3973" s="27"/>
      <c r="W3973" s="27"/>
      <c r="X3973" s="27"/>
      <c r="Y3973" s="27"/>
      <c r="Z3973" s="27"/>
      <c r="AA3973" s="27"/>
      <c r="AB3973" s="27"/>
      <c r="AC3973" s="27"/>
      <c r="AD3973" s="27"/>
      <c r="AE3973" s="27"/>
    </row>
    <row r="3974" spans="1:31" ht="15.75" customHeight="1" x14ac:dyDescent="0.2">
      <c r="A3974" s="22">
        <v>38432</v>
      </c>
      <c r="B3974" s="23">
        <f t="shared" ref="B3974:C3974" si="7955">LN(D3974)</f>
        <v>7.0764004049598483</v>
      </c>
      <c r="C3974" s="23">
        <f t="shared" si="7955"/>
        <v>7.6046454458209167</v>
      </c>
      <c r="D3974" s="24">
        <v>1183.7</v>
      </c>
      <c r="E3974" s="24">
        <v>2007.5</v>
      </c>
      <c r="F3974" s="27">
        <f t="shared" ref="F3974:G3974" si="7956">LN(D3974/D3973)</f>
        <v>-4.9719901860972426E-3</v>
      </c>
      <c r="G3974" s="27">
        <f t="shared" si="7956"/>
        <v>-9.9621438615939834E-5</v>
      </c>
      <c r="H3974" s="27">
        <f t="shared" si="7668"/>
        <v>0.93053653262015501</v>
      </c>
      <c r="I3974" s="27"/>
      <c r="J3974" s="27">
        <v>3936</v>
      </c>
      <c r="K3974" s="27">
        <v>7.0255374959510659</v>
      </c>
      <c r="L3974" s="37">
        <v>4.874865391870209E-2</v>
      </c>
      <c r="M3974" s="27"/>
      <c r="N3974" s="27"/>
      <c r="O3974" s="27"/>
      <c r="P3974" s="27"/>
      <c r="Q3974" s="27"/>
      <c r="R3974" s="27"/>
      <c r="S3974" s="27"/>
      <c r="T3974" s="27"/>
      <c r="U3974" s="27"/>
      <c r="V3974" s="27"/>
      <c r="W3974" s="27"/>
      <c r="X3974" s="27"/>
      <c r="Y3974" s="27"/>
      <c r="Z3974" s="27"/>
      <c r="AA3974" s="27"/>
      <c r="AB3974" s="27"/>
      <c r="AC3974" s="27"/>
      <c r="AD3974" s="27"/>
      <c r="AE3974" s="27"/>
    </row>
    <row r="3975" spans="1:31" ht="15.75" customHeight="1" x14ac:dyDescent="0.2">
      <c r="A3975" s="22">
        <v>38433</v>
      </c>
      <c r="B3975" s="23">
        <f t="shared" ref="B3975:C3975" si="7957">LN(D3975)</f>
        <v>7.0662109646741103</v>
      </c>
      <c r="C3975" s="23">
        <f t="shared" si="7957"/>
        <v>7.5955380970429314</v>
      </c>
      <c r="D3975" s="24">
        <v>1171.7</v>
      </c>
      <c r="E3975" s="24">
        <v>1989.3</v>
      </c>
      <c r="F3975" s="27">
        <f t="shared" ref="F3975:G3975" si="7958">LN(D3975/D3974)</f>
        <v>-1.0189440285738066E-2</v>
      </c>
      <c r="G3975" s="27">
        <f t="shared" si="7958"/>
        <v>-9.1073487779851133E-3</v>
      </c>
      <c r="H3975" s="27">
        <f t="shared" si="7668"/>
        <v>0.93031077909083271</v>
      </c>
      <c r="I3975" s="27"/>
      <c r="J3975" s="27">
        <v>3937</v>
      </c>
      <c r="K3975" s="27">
        <v>7.0279258355660987</v>
      </c>
      <c r="L3975" s="37">
        <v>5.3278421706394852E-2</v>
      </c>
      <c r="M3975" s="27"/>
      <c r="N3975" s="27"/>
      <c r="O3975" s="27"/>
      <c r="P3975" s="27"/>
      <c r="Q3975" s="27"/>
      <c r="R3975" s="27"/>
      <c r="S3975" s="27"/>
      <c r="T3975" s="27"/>
      <c r="U3975" s="27"/>
      <c r="V3975" s="27"/>
      <c r="W3975" s="27"/>
      <c r="X3975" s="27"/>
      <c r="Y3975" s="27"/>
      <c r="Z3975" s="27"/>
      <c r="AA3975" s="27"/>
      <c r="AB3975" s="27"/>
      <c r="AC3975" s="27"/>
      <c r="AD3975" s="27"/>
      <c r="AE3975" s="27"/>
    </row>
    <row r="3976" spans="1:31" ht="15.75" customHeight="1" x14ac:dyDescent="0.2">
      <c r="A3976" s="22">
        <v>38434</v>
      </c>
      <c r="B3976" s="23">
        <f t="shared" ref="B3976:C3976" si="7959">LN(D3976)</f>
        <v>7.0668935003204343</v>
      </c>
      <c r="C3976" s="23">
        <f t="shared" si="7959"/>
        <v>7.5959904151810616</v>
      </c>
      <c r="D3976" s="24">
        <v>1172.5</v>
      </c>
      <c r="E3976" s="24">
        <v>1990.2</v>
      </c>
      <c r="F3976" s="27">
        <f t="shared" ref="F3976:G3976" si="7960">LN(D3976/D3975)</f>
        <v>6.8253564632456771E-4</v>
      </c>
      <c r="G3976" s="27">
        <f t="shared" si="7960"/>
        <v>4.5231813813009287E-4</v>
      </c>
      <c r="H3976" s="27">
        <f t="shared" si="7668"/>
        <v>0.93034523663916247</v>
      </c>
      <c r="I3976" s="27"/>
      <c r="J3976" s="27">
        <v>3938</v>
      </c>
      <c r="K3976" s="27">
        <v>7.0303069128007483</v>
      </c>
      <c r="L3976" s="37">
        <v>5.4003328081006607E-2</v>
      </c>
      <c r="M3976" s="27"/>
      <c r="N3976" s="27"/>
      <c r="O3976" s="27"/>
      <c r="P3976" s="27"/>
      <c r="Q3976" s="27"/>
      <c r="R3976" s="27"/>
      <c r="S3976" s="27"/>
      <c r="T3976" s="27"/>
      <c r="U3976" s="27"/>
      <c r="V3976" s="27"/>
      <c r="W3976" s="27"/>
      <c r="X3976" s="27"/>
      <c r="Y3976" s="27"/>
      <c r="Z3976" s="27"/>
      <c r="AA3976" s="27"/>
      <c r="AB3976" s="27"/>
      <c r="AC3976" s="27"/>
      <c r="AD3976" s="27"/>
      <c r="AE3976" s="27"/>
    </row>
    <row r="3977" spans="1:31" ht="15.75" customHeight="1" x14ac:dyDescent="0.2">
      <c r="A3977" s="22">
        <v>38435</v>
      </c>
      <c r="B3977" s="23">
        <f t="shared" ref="B3977:C3977" si="7961">LN(D3977)</f>
        <v>7.0659548936556824</v>
      </c>
      <c r="C3977" s="23">
        <f t="shared" si="7961"/>
        <v>7.5963923040641959</v>
      </c>
      <c r="D3977" s="24">
        <v>1171.4000000000001</v>
      </c>
      <c r="E3977" s="24">
        <v>1991</v>
      </c>
      <c r="F3977" s="27">
        <f t="shared" ref="F3977:G3977" si="7962">LN(D3977/D3976)</f>
        <v>-9.3860666475250286E-4</v>
      </c>
      <c r="G3977" s="27">
        <f t="shared" si="7962"/>
        <v>4.0188888313458357E-4</v>
      </c>
      <c r="H3977" s="27">
        <f t="shared" si="7668"/>
        <v>0.93017245698004292</v>
      </c>
      <c r="I3977" s="27"/>
      <c r="J3977" s="27">
        <v>3939</v>
      </c>
      <c r="K3977" s="27">
        <v>7.0237129066586101</v>
      </c>
      <c r="L3977" s="37">
        <v>5.7827598095195221E-2</v>
      </c>
      <c r="M3977" s="27"/>
      <c r="N3977" s="27"/>
      <c r="O3977" s="27"/>
      <c r="P3977" s="27"/>
      <c r="Q3977" s="27"/>
      <c r="R3977" s="27"/>
      <c r="S3977" s="27"/>
      <c r="T3977" s="27"/>
      <c r="U3977" s="27"/>
      <c r="V3977" s="27"/>
      <c r="W3977" s="27"/>
      <c r="X3977" s="27"/>
      <c r="Y3977" s="27"/>
      <c r="Z3977" s="27"/>
      <c r="AA3977" s="27"/>
      <c r="AB3977" s="27"/>
      <c r="AC3977" s="27"/>
      <c r="AD3977" s="27"/>
      <c r="AE3977" s="27"/>
    </row>
    <row r="3978" spans="1:31" ht="15.75" customHeight="1" x14ac:dyDescent="0.2">
      <c r="A3978" s="22">
        <v>38436</v>
      </c>
      <c r="B3978" s="23">
        <f t="shared" ref="B3978:C3978" si="7963">LN(D3978)</f>
        <v>7.0659548936556824</v>
      </c>
      <c r="C3978" s="23">
        <f t="shared" si="7963"/>
        <v>7.5963923040641959</v>
      </c>
      <c r="D3978" s="24">
        <v>1171.4000000000001</v>
      </c>
      <c r="E3978" s="24">
        <v>1991</v>
      </c>
      <c r="F3978" s="27">
        <f t="shared" ref="F3978:G3978" si="7964">LN(D3978/D3977)</f>
        <v>0</v>
      </c>
      <c r="G3978" s="27">
        <f t="shared" si="7964"/>
        <v>0</v>
      </c>
      <c r="H3978" s="27">
        <f t="shared" si="7668"/>
        <v>0.93017245698004292</v>
      </c>
      <c r="I3978" s="27"/>
      <c r="J3978" s="27">
        <v>3940</v>
      </c>
      <c r="K3978" s="27">
        <v>7.0346722689662942</v>
      </c>
      <c r="L3978" s="37">
        <v>5.7901447008384288E-2</v>
      </c>
      <c r="M3978" s="27"/>
      <c r="N3978" s="27"/>
      <c r="O3978" s="27"/>
      <c r="P3978" s="27"/>
      <c r="Q3978" s="27"/>
      <c r="R3978" s="27"/>
      <c r="S3978" s="27"/>
      <c r="T3978" s="27"/>
      <c r="U3978" s="27"/>
      <c r="V3978" s="27"/>
      <c r="W3978" s="27"/>
      <c r="X3978" s="27"/>
      <c r="Y3978" s="27"/>
      <c r="Z3978" s="27"/>
      <c r="AA3978" s="27"/>
      <c r="AB3978" s="27"/>
      <c r="AC3978" s="27"/>
      <c r="AD3978" s="27"/>
      <c r="AE3978" s="27"/>
    </row>
    <row r="3979" spans="1:31" ht="15.75" customHeight="1" x14ac:dyDescent="0.2">
      <c r="A3979" s="22">
        <v>38439</v>
      </c>
      <c r="B3979" s="23">
        <f t="shared" ref="B3979:C3979" si="7965">LN(D3979)</f>
        <v>7.0683423436300856</v>
      </c>
      <c r="C3979" s="23">
        <f t="shared" si="7965"/>
        <v>7.5971454106643703</v>
      </c>
      <c r="D3979" s="24">
        <v>1174.2</v>
      </c>
      <c r="E3979" s="24">
        <v>1992.5</v>
      </c>
      <c r="F3979" s="27">
        <f t="shared" ref="F3979:G3979" si="7966">LN(D3979/D3978)</f>
        <v>2.3874499744036023E-3</v>
      </c>
      <c r="G3979" s="27">
        <f t="shared" si="7966"/>
        <v>7.5310660017385703E-4</v>
      </c>
      <c r="H3979" s="27">
        <f t="shared" si="7668"/>
        <v>0.93039450498183363</v>
      </c>
      <c r="I3979" s="27"/>
      <c r="J3979" s="27">
        <v>3941</v>
      </c>
      <c r="K3979" s="27">
        <v>7.0329440901082387</v>
      </c>
      <c r="L3979" s="37">
        <v>5.8548409809015212E-2</v>
      </c>
      <c r="M3979" s="27"/>
      <c r="N3979" s="27"/>
      <c r="O3979" s="27"/>
      <c r="P3979" s="27"/>
      <c r="Q3979" s="27"/>
      <c r="R3979" s="27"/>
      <c r="S3979" s="27"/>
      <c r="T3979" s="27"/>
      <c r="U3979" s="27"/>
      <c r="V3979" s="27"/>
      <c r="W3979" s="27"/>
      <c r="X3979" s="27"/>
      <c r="Y3979" s="27"/>
      <c r="Z3979" s="27"/>
      <c r="AA3979" s="27"/>
      <c r="AB3979" s="27"/>
      <c r="AC3979" s="27"/>
      <c r="AD3979" s="27"/>
      <c r="AE3979" s="27"/>
    </row>
    <row r="3980" spans="1:31" ht="15.75" customHeight="1" x14ac:dyDescent="0.2">
      <c r="A3980" s="22">
        <v>38440</v>
      </c>
      <c r="B3980" s="23">
        <f t="shared" ref="B3980:C3980" si="7967">LN(D3980)</f>
        <v>7.060733843579218</v>
      </c>
      <c r="C3980" s="23">
        <f t="shared" si="7967"/>
        <v>7.5877158977379064</v>
      </c>
      <c r="D3980" s="24">
        <v>1165.3</v>
      </c>
      <c r="E3980" s="24">
        <v>1973.8</v>
      </c>
      <c r="F3980" s="27">
        <f t="shared" ref="F3980:G3980" si="7968">LN(D3980/D3979)</f>
        <v>-7.6085000508679555E-3</v>
      </c>
      <c r="G3980" s="27">
        <f t="shared" si="7968"/>
        <v>-9.4295129264633567E-3</v>
      </c>
      <c r="H3980" s="27">
        <f t="shared" si="7668"/>
        <v>0.93054799873097571</v>
      </c>
      <c r="I3980" s="27"/>
      <c r="J3980" s="27">
        <v>3942</v>
      </c>
      <c r="K3980" s="27">
        <v>7.0346722689662942</v>
      </c>
      <c r="L3980" s="37">
        <v>5.7319399014569505E-2</v>
      </c>
      <c r="M3980" s="27"/>
      <c r="N3980" s="27"/>
      <c r="O3980" s="27"/>
      <c r="P3980" s="27"/>
      <c r="Q3980" s="27"/>
      <c r="R3980" s="27"/>
      <c r="S3980" s="27"/>
      <c r="T3980" s="27"/>
      <c r="U3980" s="27"/>
      <c r="V3980" s="27"/>
      <c r="W3980" s="27"/>
      <c r="X3980" s="27"/>
      <c r="Y3980" s="27"/>
      <c r="Z3980" s="27"/>
      <c r="AA3980" s="27"/>
      <c r="AB3980" s="27"/>
      <c r="AC3980" s="27"/>
      <c r="AD3980" s="27"/>
      <c r="AE3980" s="27"/>
    </row>
    <row r="3981" spans="1:31" ht="15.75" customHeight="1" x14ac:dyDescent="0.2">
      <c r="A3981" s="22">
        <v>38441</v>
      </c>
      <c r="B3981" s="23">
        <f t="shared" ref="B3981:C3981" si="7969">LN(D3981)</f>
        <v>7.0744554548731351</v>
      </c>
      <c r="C3981" s="23">
        <f t="shared" si="7969"/>
        <v>7.6036985468440834</v>
      </c>
      <c r="D3981" s="24">
        <v>1181.4000000000001</v>
      </c>
      <c r="E3981" s="24">
        <v>2005.6</v>
      </c>
      <c r="F3981" s="27">
        <f t="shared" ref="F3981:G3981" si="7970">LN(D3981/D3980)</f>
        <v>1.3721611293917359E-2</v>
      </c>
      <c r="G3981" s="27">
        <f t="shared" si="7970"/>
        <v>1.5982649106176861E-2</v>
      </c>
      <c r="H3981" s="27">
        <f t="shared" si="7668"/>
        <v>0.93039662360225861</v>
      </c>
      <c r="I3981" s="27"/>
      <c r="J3981" s="27">
        <v>3943</v>
      </c>
      <c r="K3981" s="27">
        <v>7.0217696108475014</v>
      </c>
      <c r="L3981" s="37">
        <v>6.1534340641161478E-2</v>
      </c>
      <c r="M3981" s="27"/>
      <c r="N3981" s="27"/>
      <c r="O3981" s="27"/>
      <c r="P3981" s="27"/>
      <c r="Q3981" s="27"/>
      <c r="R3981" s="27"/>
      <c r="S3981" s="27"/>
      <c r="T3981" s="27"/>
      <c r="U3981" s="27"/>
      <c r="V3981" s="27"/>
      <c r="W3981" s="27"/>
      <c r="X3981" s="27"/>
      <c r="Y3981" s="27"/>
      <c r="Z3981" s="27"/>
      <c r="AA3981" s="27"/>
      <c r="AB3981" s="27"/>
      <c r="AC3981" s="27"/>
      <c r="AD3981" s="27"/>
      <c r="AE3981" s="27"/>
    </row>
    <row r="3982" spans="1:31" ht="15.75" customHeight="1" x14ac:dyDescent="0.2">
      <c r="A3982" s="22">
        <v>38442</v>
      </c>
      <c r="B3982" s="23">
        <f t="shared" ref="B3982:C3982" si="7971">LN(D3982)</f>
        <v>7.0736933565255677</v>
      </c>
      <c r="C3982" s="23">
        <f t="shared" si="7971"/>
        <v>7.6005023795207425</v>
      </c>
      <c r="D3982" s="24">
        <v>1180.5</v>
      </c>
      <c r="E3982" s="24">
        <v>1999.2</v>
      </c>
      <c r="F3982" s="27">
        <f t="shared" ref="F3982:G3982" si="7972">LN(D3982/D3981)</f>
        <v>-7.6209834756736585E-4</v>
      </c>
      <c r="G3982" s="27">
        <f t="shared" si="7972"/>
        <v>-3.1961673233409029E-3</v>
      </c>
      <c r="H3982" s="27">
        <f t="shared" si="7668"/>
        <v>0.93068760501744707</v>
      </c>
      <c r="I3982" s="27"/>
      <c r="J3982" s="27">
        <v>3944</v>
      </c>
      <c r="K3982" s="27">
        <v>7.021998484353726</v>
      </c>
      <c r="L3982" s="37">
        <v>6.5575221204246859E-2</v>
      </c>
      <c r="M3982" s="27"/>
      <c r="N3982" s="27"/>
      <c r="O3982" s="27"/>
      <c r="P3982" s="27"/>
      <c r="Q3982" s="27"/>
      <c r="R3982" s="27"/>
      <c r="S3982" s="27"/>
      <c r="T3982" s="27"/>
      <c r="U3982" s="27"/>
      <c r="V3982" s="27"/>
      <c r="W3982" s="27"/>
      <c r="X3982" s="27"/>
      <c r="Y3982" s="27"/>
      <c r="Z3982" s="27"/>
      <c r="AA3982" s="27"/>
      <c r="AB3982" s="27"/>
      <c r="AC3982" s="27"/>
      <c r="AD3982" s="27"/>
      <c r="AE3982" s="27"/>
    </row>
    <row r="3983" spans="1:31" ht="15.75" customHeight="1" x14ac:dyDescent="0.2">
      <c r="A3983" s="22">
        <v>38443</v>
      </c>
      <c r="B3983" s="23">
        <f t="shared" ref="B3983:C3983" si="7973">LN(D3983)</f>
        <v>7.0672345935274592</v>
      </c>
      <c r="C3983" s="23">
        <f t="shared" si="7973"/>
        <v>7.5932734323775914</v>
      </c>
      <c r="D3983" s="24">
        <v>1172.9000000000001</v>
      </c>
      <c r="E3983" s="24">
        <v>1984.8</v>
      </c>
      <c r="F3983" s="27">
        <f t="shared" ref="F3983:G3983" si="7974">LN(D3983/D3982)</f>
        <v>-6.4587629981081862E-3</v>
      </c>
      <c r="G3983" s="27">
        <f t="shared" si="7974"/>
        <v>-7.2289471431514303E-3</v>
      </c>
      <c r="H3983" s="27">
        <f t="shared" si="7668"/>
        <v>0.93072304803260331</v>
      </c>
      <c r="I3983" s="27"/>
      <c r="J3983" s="27">
        <v>3945</v>
      </c>
      <c r="K3983" s="27">
        <v>7.0309104796870825</v>
      </c>
      <c r="L3983" s="37">
        <v>6.357329790721522E-2</v>
      </c>
      <c r="M3983" s="27"/>
      <c r="N3983" s="27"/>
      <c r="O3983" s="27"/>
      <c r="P3983" s="27"/>
      <c r="Q3983" s="27"/>
      <c r="R3983" s="27"/>
      <c r="S3983" s="27"/>
      <c r="T3983" s="27"/>
      <c r="U3983" s="27"/>
      <c r="V3983" s="27"/>
      <c r="W3983" s="27"/>
      <c r="X3983" s="27"/>
      <c r="Y3983" s="27"/>
      <c r="Z3983" s="27"/>
      <c r="AA3983" s="27"/>
      <c r="AB3983" s="27"/>
      <c r="AC3983" s="27"/>
      <c r="AD3983" s="27"/>
      <c r="AE3983" s="27"/>
    </row>
    <row r="3984" spans="1:31" ht="15.75" customHeight="1" x14ac:dyDescent="0.2">
      <c r="A3984" s="22">
        <v>38446</v>
      </c>
      <c r="B3984" s="23">
        <f t="shared" ref="B3984:C3984" si="7975">LN(D3984)</f>
        <v>7.0699591588569906</v>
      </c>
      <c r="C3984" s="23">
        <f t="shared" si="7975"/>
        <v>7.5963923040641959</v>
      </c>
      <c r="D3984" s="24">
        <v>1176.0999999999999</v>
      </c>
      <c r="E3984" s="24">
        <v>1991</v>
      </c>
      <c r="F3984" s="27">
        <f t="shared" ref="F3984:G3984" si="7976">LN(D3984/D3983)</f>
        <v>2.7245653295312595E-3</v>
      </c>
      <c r="G3984" s="27">
        <f t="shared" si="7976"/>
        <v>3.1188716866050203E-3</v>
      </c>
      <c r="H3984" s="27">
        <f t="shared" si="7668"/>
        <v>0.93069958420584009</v>
      </c>
      <c r="I3984" s="27"/>
      <c r="J3984" s="27">
        <v>3946</v>
      </c>
      <c r="K3984" s="27">
        <v>7.0332825123062852</v>
      </c>
      <c r="L3984" s="37">
        <v>6.186478028291198E-2</v>
      </c>
      <c r="M3984" s="27"/>
      <c r="N3984" s="27"/>
      <c r="O3984" s="27"/>
      <c r="P3984" s="27"/>
      <c r="Q3984" s="27"/>
      <c r="R3984" s="27"/>
      <c r="S3984" s="27"/>
      <c r="T3984" s="27"/>
      <c r="U3984" s="27"/>
      <c r="V3984" s="27"/>
      <c r="W3984" s="27"/>
      <c r="X3984" s="27"/>
      <c r="Y3984" s="27"/>
      <c r="Z3984" s="27"/>
      <c r="AA3984" s="27"/>
      <c r="AB3984" s="27"/>
      <c r="AC3984" s="27"/>
      <c r="AD3984" s="27"/>
      <c r="AE3984" s="27"/>
    </row>
    <row r="3985" spans="1:31" ht="15.75" customHeight="1" x14ac:dyDescent="0.2">
      <c r="A3985" s="22">
        <v>38447</v>
      </c>
      <c r="B3985" s="23">
        <f t="shared" ref="B3985:C3985" si="7977">LN(D3985)</f>
        <v>7.0743708059544739</v>
      </c>
      <c r="C3985" s="23">
        <f t="shared" si="7977"/>
        <v>7.6005523982777872</v>
      </c>
      <c r="D3985" s="24">
        <v>1181.3</v>
      </c>
      <c r="E3985" s="24">
        <v>1999.3</v>
      </c>
      <c r="F3985" s="27">
        <f t="shared" ref="F3985:G3985" si="7978">LN(D3985/D3984)</f>
        <v>4.4116470974833446E-3</v>
      </c>
      <c r="G3985" s="27">
        <f t="shared" si="7978"/>
        <v>4.1600942135907142E-3</v>
      </c>
      <c r="H3985" s="27">
        <f t="shared" si="7668"/>
        <v>0.9307706118251956</v>
      </c>
      <c r="I3985" s="27"/>
      <c r="J3985" s="27">
        <v>3947</v>
      </c>
      <c r="K3985" s="27">
        <v>7.0356473812293858</v>
      </c>
      <c r="L3985" s="37">
        <v>6.2810898574620744E-2</v>
      </c>
      <c r="M3985" s="27"/>
      <c r="N3985" s="27"/>
      <c r="O3985" s="27"/>
      <c r="P3985" s="27"/>
      <c r="Q3985" s="27"/>
      <c r="R3985" s="27"/>
      <c r="S3985" s="27"/>
      <c r="T3985" s="27"/>
      <c r="U3985" s="27"/>
      <c r="V3985" s="27"/>
      <c r="W3985" s="27"/>
      <c r="X3985" s="27"/>
      <c r="Y3985" s="27"/>
      <c r="Z3985" s="27"/>
      <c r="AA3985" s="27"/>
      <c r="AB3985" s="27"/>
      <c r="AC3985" s="27"/>
      <c r="AD3985" s="27"/>
      <c r="AE3985" s="27"/>
    </row>
    <row r="3986" spans="1:31" ht="15.75" customHeight="1" x14ac:dyDescent="0.2">
      <c r="A3986" s="22">
        <v>38448</v>
      </c>
      <c r="B3986" s="23">
        <f t="shared" ref="B3986:C3986" si="7979">LN(D3986)</f>
        <v>7.0766538154439509</v>
      </c>
      <c r="C3986" s="23">
        <f t="shared" si="7979"/>
        <v>7.6004523582616974</v>
      </c>
      <c r="D3986" s="24">
        <v>1184</v>
      </c>
      <c r="E3986" s="24">
        <v>1999.1</v>
      </c>
      <c r="F3986" s="27">
        <f t="shared" ref="F3986:G3986" si="7980">LN(D3986/D3985)</f>
        <v>2.2830094894767789E-3</v>
      </c>
      <c r="G3986" s="27">
        <f t="shared" si="7980"/>
        <v>-1.0004001608985397E-4</v>
      </c>
      <c r="H3986" s="27">
        <f t="shared" si="7668"/>
        <v>0.93108324108519969</v>
      </c>
      <c r="I3986" s="27"/>
      <c r="J3986" s="27">
        <v>3948</v>
      </c>
      <c r="K3986" s="27">
        <v>7.0349724328608714</v>
      </c>
      <c r="L3986" s="37">
        <v>6.365110888368708E-2</v>
      </c>
      <c r="M3986" s="27"/>
      <c r="N3986" s="27"/>
      <c r="O3986" s="27"/>
      <c r="P3986" s="27"/>
      <c r="Q3986" s="27"/>
      <c r="R3986" s="27"/>
      <c r="S3986" s="27"/>
      <c r="T3986" s="27"/>
      <c r="U3986" s="27"/>
      <c r="V3986" s="27"/>
      <c r="W3986" s="27"/>
      <c r="X3986" s="27"/>
      <c r="Y3986" s="27"/>
      <c r="Z3986" s="27"/>
      <c r="AA3986" s="27"/>
      <c r="AB3986" s="27"/>
      <c r="AC3986" s="27"/>
      <c r="AD3986" s="27"/>
      <c r="AE3986" s="27"/>
    </row>
    <row r="3987" spans="1:31" ht="15.75" customHeight="1" x14ac:dyDescent="0.2">
      <c r="A3987" s="22">
        <v>38449</v>
      </c>
      <c r="B3987" s="23">
        <f t="shared" ref="B3987:C3987" si="7981">LN(D3987)</f>
        <v>7.0826325288868555</v>
      </c>
      <c r="C3987" s="23">
        <f t="shared" si="7981"/>
        <v>7.6102090188623821</v>
      </c>
      <c r="D3987" s="24">
        <v>1191.0999999999999</v>
      </c>
      <c r="E3987" s="24">
        <v>2018.7</v>
      </c>
      <c r="F3987" s="27">
        <f t="shared" ref="F3987:G3987" si="7982">LN(D3987/D3986)</f>
        <v>5.9787134429042489E-3</v>
      </c>
      <c r="G3987" s="27">
        <f t="shared" si="7982"/>
        <v>9.7566606006849847E-3</v>
      </c>
      <c r="H3987" s="27">
        <f t="shared" si="7668"/>
        <v>0.93067516428682906</v>
      </c>
      <c r="I3987" s="27"/>
      <c r="J3987" s="27">
        <v>3949</v>
      </c>
      <c r="K3987" s="27">
        <v>7.0251197362566851</v>
      </c>
      <c r="L3987" s="37">
        <v>6.5540262779987479E-2</v>
      </c>
      <c r="M3987" s="27"/>
      <c r="N3987" s="27"/>
      <c r="O3987" s="27"/>
      <c r="P3987" s="27"/>
      <c r="Q3987" s="27"/>
      <c r="R3987" s="27"/>
      <c r="S3987" s="27"/>
      <c r="T3987" s="27"/>
      <c r="U3987" s="27"/>
      <c r="V3987" s="27"/>
      <c r="W3987" s="27"/>
      <c r="X3987" s="27"/>
      <c r="Y3987" s="27"/>
      <c r="Z3987" s="27"/>
      <c r="AA3987" s="27"/>
      <c r="AB3987" s="27"/>
      <c r="AC3987" s="27"/>
      <c r="AD3987" s="27"/>
      <c r="AE3987" s="27"/>
    </row>
    <row r="3988" spans="1:31" ht="15.75" customHeight="1" x14ac:dyDescent="0.2">
      <c r="A3988" s="22">
        <v>38450</v>
      </c>
      <c r="B3988" s="23">
        <f t="shared" ref="B3988:C3988" si="7983">LN(D3988)</f>
        <v>7.074286149869768</v>
      </c>
      <c r="C3988" s="23">
        <f t="shared" si="7983"/>
        <v>7.6005523982777872</v>
      </c>
      <c r="D3988" s="24">
        <v>1181.2</v>
      </c>
      <c r="E3988" s="24">
        <v>1999.3</v>
      </c>
      <c r="F3988" s="27">
        <f t="shared" ref="F3988:G3988" si="7984">LN(D3988/D3987)</f>
        <v>-8.3463790170875025E-3</v>
      </c>
      <c r="G3988" s="27">
        <f t="shared" si="7984"/>
        <v>-9.6566205845951252E-3</v>
      </c>
      <c r="H3988" s="27">
        <f t="shared" si="7668"/>
        <v>0.93075947367624678</v>
      </c>
      <c r="I3988" s="27"/>
      <c r="J3988" s="27">
        <v>3950</v>
      </c>
      <c r="K3988" s="27">
        <v>7.0240933801855503</v>
      </c>
      <c r="L3988" s="37">
        <v>6.7232674990973074E-2</v>
      </c>
      <c r="M3988" s="27"/>
      <c r="N3988" s="27"/>
      <c r="O3988" s="27"/>
      <c r="P3988" s="27"/>
      <c r="Q3988" s="27"/>
      <c r="R3988" s="27"/>
      <c r="S3988" s="27"/>
      <c r="T3988" s="27"/>
      <c r="U3988" s="27"/>
      <c r="V3988" s="27"/>
      <c r="W3988" s="27"/>
      <c r="X3988" s="27"/>
      <c r="Y3988" s="27"/>
      <c r="Z3988" s="27"/>
      <c r="AA3988" s="27"/>
      <c r="AB3988" s="27"/>
      <c r="AC3988" s="27"/>
      <c r="AD3988" s="27"/>
      <c r="AE3988" s="27"/>
    </row>
    <row r="3989" spans="1:31" ht="15.75" customHeight="1" x14ac:dyDescent="0.2">
      <c r="A3989" s="22">
        <v>38453</v>
      </c>
      <c r="B3989" s="23">
        <f t="shared" ref="B3989:C3989" si="7985">LN(D3989)</f>
        <v>7.074286149869768</v>
      </c>
      <c r="C3989" s="23">
        <f t="shared" si="7985"/>
        <v>7.5969446376877379</v>
      </c>
      <c r="D3989" s="24">
        <v>1181.2</v>
      </c>
      <c r="E3989" s="24">
        <v>1992.1</v>
      </c>
      <c r="F3989" s="27">
        <f t="shared" ref="F3989:G3989" si="7986">LN(D3989/D3988)</f>
        <v>0</v>
      </c>
      <c r="G3989" s="27">
        <f t="shared" si="7986"/>
        <v>-3.607760590048682E-3</v>
      </c>
      <c r="H3989" s="27">
        <f t="shared" si="7668"/>
        <v>0.93120148786854262</v>
      </c>
      <c r="I3989" s="27"/>
      <c r="J3989" s="27">
        <v>3951</v>
      </c>
      <c r="K3989" s="27">
        <v>7.0240933801855503</v>
      </c>
      <c r="L3989" s="37">
        <v>6.7232674990973074E-2</v>
      </c>
      <c r="M3989" s="27"/>
      <c r="N3989" s="27"/>
      <c r="O3989" s="27"/>
      <c r="P3989" s="27"/>
      <c r="Q3989" s="27"/>
      <c r="R3989" s="27"/>
      <c r="S3989" s="27"/>
      <c r="T3989" s="27"/>
      <c r="U3989" s="27"/>
      <c r="V3989" s="27"/>
      <c r="W3989" s="27"/>
      <c r="X3989" s="27"/>
      <c r="Y3989" s="27"/>
      <c r="Z3989" s="27"/>
      <c r="AA3989" s="27"/>
      <c r="AB3989" s="27"/>
      <c r="AC3989" s="27"/>
      <c r="AD3989" s="27"/>
      <c r="AE3989" s="27"/>
    </row>
    <row r="3990" spans="1:31" ht="15.75" customHeight="1" x14ac:dyDescent="0.2">
      <c r="A3990" s="22">
        <v>38454</v>
      </c>
      <c r="B3990" s="23">
        <f t="shared" ref="B3990:C3990" si="7987">LN(D3990)</f>
        <v>7.0797739427801947</v>
      </c>
      <c r="C3990" s="23">
        <f t="shared" si="7987"/>
        <v>7.6035988210898253</v>
      </c>
      <c r="D3990" s="24">
        <v>1187.7</v>
      </c>
      <c r="E3990" s="24">
        <v>2005.4</v>
      </c>
      <c r="F3990" s="27">
        <f t="shared" ref="F3990:G3990" si="7988">LN(D3990/D3989)</f>
        <v>5.4877929104270133E-3</v>
      </c>
      <c r="G3990" s="27">
        <f t="shared" si="7988"/>
        <v>6.6541834020868735E-3</v>
      </c>
      <c r="H3990" s="27">
        <f t="shared" si="7668"/>
        <v>0.93110829613252122</v>
      </c>
      <c r="I3990" s="27"/>
      <c r="J3990" s="27">
        <v>3952</v>
      </c>
      <c r="K3990" s="27">
        <v>7.0132539167437544</v>
      </c>
      <c r="L3990" s="37">
        <v>6.3484354593156489E-2</v>
      </c>
      <c r="M3990" s="27"/>
      <c r="N3990" s="27"/>
      <c r="O3990" s="27"/>
      <c r="P3990" s="27"/>
      <c r="Q3990" s="27"/>
      <c r="R3990" s="27"/>
      <c r="S3990" s="27"/>
      <c r="T3990" s="27"/>
      <c r="U3990" s="27"/>
      <c r="V3990" s="27"/>
      <c r="W3990" s="27"/>
      <c r="X3990" s="27"/>
      <c r="Y3990" s="27"/>
      <c r="Z3990" s="27"/>
      <c r="AA3990" s="27"/>
      <c r="AB3990" s="27"/>
      <c r="AC3990" s="27"/>
      <c r="AD3990" s="27"/>
      <c r="AE3990" s="27"/>
    </row>
    <row r="3991" spans="1:31" ht="15.75" customHeight="1" x14ac:dyDescent="0.2">
      <c r="A3991" s="22">
        <v>38455</v>
      </c>
      <c r="B3991" s="23">
        <f t="shared" ref="B3991:C3991" si="7989">LN(D3991)</f>
        <v>7.0679164311060783</v>
      </c>
      <c r="C3991" s="23">
        <f t="shared" si="7989"/>
        <v>7.5879691841301833</v>
      </c>
      <c r="D3991" s="24">
        <v>1173.7</v>
      </c>
      <c r="E3991" s="24">
        <v>1974.3</v>
      </c>
      <c r="F3991" s="27">
        <f t="shared" ref="F3991:G3991" si="7990">LN(D3991/D3990)</f>
        <v>-1.1857511674116437E-2</v>
      </c>
      <c r="G3991" s="27">
        <f t="shared" si="7990"/>
        <v>-1.5629636959641938E-2</v>
      </c>
      <c r="H3991" s="27">
        <f t="shared" si="7668"/>
        <v>0.93146351277865402</v>
      </c>
      <c r="I3991" s="27"/>
      <c r="J3991" s="27">
        <v>3953</v>
      </c>
      <c r="K3991" s="27">
        <v>7.0136009546887923</v>
      </c>
      <c r="L3991" s="37">
        <v>6.8779674452828843E-2</v>
      </c>
      <c r="M3991" s="27"/>
      <c r="N3991" s="27"/>
      <c r="O3991" s="27"/>
      <c r="P3991" s="27"/>
      <c r="Q3991" s="27"/>
      <c r="R3991" s="27"/>
      <c r="S3991" s="27"/>
      <c r="T3991" s="27"/>
      <c r="U3991" s="27"/>
      <c r="V3991" s="27"/>
      <c r="W3991" s="27"/>
      <c r="X3991" s="27"/>
      <c r="Y3991" s="27"/>
      <c r="Z3991" s="27"/>
      <c r="AA3991" s="27"/>
      <c r="AB3991" s="27"/>
      <c r="AC3991" s="27"/>
      <c r="AD3991" s="27"/>
      <c r="AE3991" s="27"/>
    </row>
    <row r="3992" spans="1:31" ht="15.75" customHeight="1" x14ac:dyDescent="0.2">
      <c r="A3992" s="22">
        <v>38456</v>
      </c>
      <c r="B3992" s="23">
        <f t="shared" ref="B3992:C3992" si="7991">LN(D3992)</f>
        <v>7.0578979374118562</v>
      </c>
      <c r="C3992" s="23">
        <f t="shared" si="7991"/>
        <v>7.5738909102952325</v>
      </c>
      <c r="D3992" s="24">
        <v>1162</v>
      </c>
      <c r="E3992" s="24">
        <v>1946.7</v>
      </c>
      <c r="F3992" s="27">
        <f t="shared" ref="F3992:G3992" si="7992">LN(D3992/D3991)</f>
        <v>-1.0018493694221727E-2</v>
      </c>
      <c r="G3992" s="27">
        <f t="shared" si="7992"/>
        <v>-1.4078273834950639E-2</v>
      </c>
      <c r="H3992" s="27">
        <f t="shared" si="7668"/>
        <v>0.93187214088573889</v>
      </c>
      <c r="I3992" s="27"/>
      <c r="J3992" s="27">
        <v>3954</v>
      </c>
      <c r="K3992" s="27">
        <v>7.0214643420749043</v>
      </c>
      <c r="L3992" s="37">
        <v>6.8779146480507869E-2</v>
      </c>
      <c r="M3992" s="27"/>
      <c r="N3992" s="27"/>
      <c r="O3992" s="27"/>
      <c r="P3992" s="27"/>
      <c r="Q3992" s="27"/>
      <c r="R3992" s="27"/>
      <c r="S3992" s="27"/>
      <c r="T3992" s="27"/>
      <c r="U3992" s="27"/>
      <c r="V3992" s="27"/>
      <c r="W3992" s="27"/>
      <c r="X3992" s="27"/>
      <c r="Y3992" s="27"/>
      <c r="Z3992" s="27"/>
      <c r="AA3992" s="27"/>
      <c r="AB3992" s="27"/>
      <c r="AC3992" s="27"/>
      <c r="AD3992" s="27"/>
      <c r="AE3992" s="27"/>
    </row>
    <row r="3993" spans="1:31" ht="15.75" customHeight="1" x14ac:dyDescent="0.2">
      <c r="A3993" s="22">
        <v>38457</v>
      </c>
      <c r="B3993" s="23">
        <f t="shared" ref="B3993:C3993" si="7993">LN(D3993)</f>
        <v>7.0410616462903617</v>
      </c>
      <c r="C3993" s="23">
        <f t="shared" si="7993"/>
        <v>7.5538632615362964</v>
      </c>
      <c r="D3993" s="24">
        <v>1142.5999999999999</v>
      </c>
      <c r="E3993" s="24">
        <v>1908.1</v>
      </c>
      <c r="F3993" s="27">
        <f t="shared" ref="F3993:G3993" si="7994">LN(D3993/D3992)</f>
        <v>-1.6836291121494401E-2</v>
      </c>
      <c r="G3993" s="27">
        <f t="shared" si="7994"/>
        <v>-2.0027648758936468E-2</v>
      </c>
      <c r="H3993" s="27">
        <f t="shared" si="7668"/>
        <v>0.93211399286811536</v>
      </c>
      <c r="I3993" s="27"/>
      <c r="J3993" s="27">
        <v>3955</v>
      </c>
      <c r="K3993" s="27">
        <v>7.0266757090741754</v>
      </c>
      <c r="L3993" s="37">
        <v>7.2773732948580694E-2</v>
      </c>
      <c r="M3993" s="27"/>
      <c r="N3993" s="27"/>
      <c r="O3993" s="27"/>
      <c r="P3993" s="27"/>
      <c r="Q3993" s="27"/>
      <c r="R3993" s="27"/>
      <c r="S3993" s="27"/>
      <c r="T3993" s="27"/>
      <c r="U3993" s="27"/>
      <c r="V3993" s="27"/>
      <c r="W3993" s="27"/>
      <c r="X3993" s="27"/>
      <c r="Y3993" s="27"/>
      <c r="Z3993" s="27"/>
      <c r="AA3993" s="27"/>
      <c r="AB3993" s="27"/>
      <c r="AC3993" s="27"/>
      <c r="AD3993" s="27"/>
      <c r="AE3993" s="27"/>
    </row>
    <row r="3994" spans="1:31" ht="15.75" customHeight="1" x14ac:dyDescent="0.2">
      <c r="A3994" s="22">
        <v>38460</v>
      </c>
      <c r="B3994" s="23">
        <f t="shared" ref="B3994:C3994" si="7995">LN(D3994)</f>
        <v>7.0439456334324024</v>
      </c>
      <c r="C3994" s="23">
        <f t="shared" si="7995"/>
        <v>7.556375694158608</v>
      </c>
      <c r="D3994" s="24">
        <v>1145.9000000000001</v>
      </c>
      <c r="E3994" s="24">
        <v>1912.9</v>
      </c>
      <c r="F3994" s="27">
        <f t="shared" ref="F3994:G3994" si="7996">LN(D3994/D3993)</f>
        <v>2.8839871420405514E-3</v>
      </c>
      <c r="G3994" s="27">
        <f t="shared" si="7996"/>
        <v>2.5124326223119452E-3</v>
      </c>
      <c r="H3994" s="27">
        <f t="shared" si="7668"/>
        <v>0.93218573540191563</v>
      </c>
      <c r="I3994" s="27"/>
      <c r="J3994" s="27">
        <v>3956</v>
      </c>
      <c r="K3994" s="27">
        <v>7.0214643420749043</v>
      </c>
      <c r="L3994" s="37">
        <v>7.160800268098555E-2</v>
      </c>
      <c r="M3994" s="27"/>
      <c r="N3994" s="27"/>
      <c r="O3994" s="27"/>
      <c r="P3994" s="27"/>
      <c r="Q3994" s="27"/>
      <c r="R3994" s="27"/>
      <c r="S3994" s="27"/>
      <c r="T3994" s="27"/>
      <c r="U3994" s="27"/>
      <c r="V3994" s="27"/>
      <c r="W3994" s="27"/>
      <c r="X3994" s="27"/>
      <c r="Y3994" s="27"/>
      <c r="Z3994" s="27"/>
      <c r="AA3994" s="27"/>
      <c r="AB3994" s="27"/>
      <c r="AC3994" s="27"/>
      <c r="AD3994" s="27"/>
      <c r="AE3994" s="27"/>
    </row>
    <row r="3995" spans="1:31" ht="15.75" customHeight="1" x14ac:dyDescent="0.2">
      <c r="A3995" s="22">
        <v>38461</v>
      </c>
      <c r="B3995" s="23">
        <f t="shared" ref="B3995:C3995" si="7997">LN(D3995)</f>
        <v>7.0498622956069665</v>
      </c>
      <c r="C3995" s="23">
        <f t="shared" si="7997"/>
        <v>7.5664662822209543</v>
      </c>
      <c r="D3995" s="24">
        <v>1152.7</v>
      </c>
      <c r="E3995" s="24">
        <v>1932.3</v>
      </c>
      <c r="F3995" s="27">
        <f t="shared" ref="F3995:G3995" si="7998">LN(D3995/D3994)</f>
        <v>5.9166621745644033E-3</v>
      </c>
      <c r="G3995" s="27">
        <f t="shared" si="7998"/>
        <v>1.009058806234687E-2</v>
      </c>
      <c r="H3995" s="27">
        <f t="shared" si="7668"/>
        <v>0.93172453727470372</v>
      </c>
      <c r="I3995" s="27"/>
      <c r="J3995" s="27">
        <v>3957</v>
      </c>
      <c r="K3995" s="27">
        <v>7.0288715741655521</v>
      </c>
      <c r="L3995" s="37">
        <v>6.9834588308594014E-2</v>
      </c>
      <c r="M3995" s="27"/>
      <c r="N3995" s="27"/>
      <c r="O3995" s="27"/>
      <c r="P3995" s="27"/>
      <c r="Q3995" s="27"/>
      <c r="R3995" s="27"/>
      <c r="S3995" s="27"/>
      <c r="T3995" s="27"/>
      <c r="U3995" s="27"/>
      <c r="V3995" s="27"/>
      <c r="W3995" s="27"/>
      <c r="X3995" s="27"/>
      <c r="Y3995" s="27"/>
      <c r="Z3995" s="27"/>
      <c r="AA3995" s="27"/>
      <c r="AB3995" s="27"/>
      <c r="AC3995" s="27"/>
      <c r="AD3995" s="27"/>
      <c r="AE3995" s="27"/>
    </row>
    <row r="3996" spans="1:31" ht="15.75" customHeight="1" x14ac:dyDescent="0.2">
      <c r="A3996" s="22">
        <v>38462</v>
      </c>
      <c r="B3996" s="23">
        <f t="shared" ref="B3996:C3996" si="7999">LN(D3996)</f>
        <v>7.0365881508251054</v>
      </c>
      <c r="C3996" s="23">
        <f t="shared" si="7999"/>
        <v>7.5567938199160194</v>
      </c>
      <c r="D3996" s="24">
        <v>1137.5</v>
      </c>
      <c r="E3996" s="24">
        <v>1913.7</v>
      </c>
      <c r="F3996" s="27">
        <f t="shared" ref="F3996:G3996" si="8000">LN(D3996/D3995)</f>
        <v>-1.3274144781861411E-2</v>
      </c>
      <c r="G3996" s="27">
        <f t="shared" si="8000"/>
        <v>-9.672462304935403E-3</v>
      </c>
      <c r="H3996" s="27">
        <f t="shared" si="7668"/>
        <v>0.9311605316371202</v>
      </c>
      <c r="I3996" s="27"/>
      <c r="J3996" s="27">
        <v>3958</v>
      </c>
      <c r="K3996" s="27">
        <v>7.0274714749999605</v>
      </c>
      <c r="L3996" s="37">
        <v>7.0904163590825853E-2</v>
      </c>
      <c r="M3996" s="27"/>
      <c r="N3996" s="27"/>
      <c r="O3996" s="27"/>
      <c r="P3996" s="27"/>
      <c r="Q3996" s="27"/>
      <c r="R3996" s="27"/>
      <c r="S3996" s="27"/>
      <c r="T3996" s="27"/>
      <c r="U3996" s="27"/>
      <c r="V3996" s="27"/>
      <c r="W3996" s="27"/>
      <c r="X3996" s="27"/>
      <c r="Y3996" s="27"/>
      <c r="Z3996" s="27"/>
      <c r="AA3996" s="27"/>
      <c r="AB3996" s="27"/>
      <c r="AC3996" s="27"/>
      <c r="AD3996" s="27"/>
      <c r="AE3996" s="27"/>
    </row>
    <row r="3997" spans="1:31" ht="15.75" customHeight="1" x14ac:dyDescent="0.2">
      <c r="A3997" s="22">
        <v>38463</v>
      </c>
      <c r="B3997" s="23">
        <f t="shared" ref="B3997:C3997" si="8001">LN(D3997)</f>
        <v>7.056089073487831</v>
      </c>
      <c r="C3997" s="23">
        <f t="shared" si="8001"/>
        <v>7.5819234929442798</v>
      </c>
      <c r="D3997" s="24">
        <v>1159.9000000000001</v>
      </c>
      <c r="E3997" s="24">
        <v>1962.4</v>
      </c>
      <c r="F3997" s="27">
        <f t="shared" ref="F3997:G3997" si="8002">LN(D3997/D3996)</f>
        <v>1.9500922662725035E-2</v>
      </c>
      <c r="G3997" s="27">
        <f t="shared" si="8002"/>
        <v>2.512967302826034E-2</v>
      </c>
      <c r="H3997" s="27">
        <f t="shared" si="7668"/>
        <v>0.93064630367929868</v>
      </c>
      <c r="I3997" s="27"/>
      <c r="J3997" s="27">
        <v>3959</v>
      </c>
      <c r="K3997" s="27">
        <v>7.0240173002680368</v>
      </c>
      <c r="L3997" s="37">
        <v>7.4688862206109263E-2</v>
      </c>
      <c r="M3997" s="27"/>
      <c r="N3997" s="27"/>
      <c r="O3997" s="27"/>
      <c r="P3997" s="27"/>
      <c r="Q3997" s="27"/>
      <c r="R3997" s="27"/>
      <c r="S3997" s="27"/>
      <c r="T3997" s="27"/>
      <c r="U3997" s="27"/>
      <c r="V3997" s="27"/>
      <c r="W3997" s="27"/>
      <c r="X3997" s="27"/>
      <c r="Y3997" s="27"/>
      <c r="Z3997" s="27"/>
      <c r="AA3997" s="27"/>
      <c r="AB3997" s="27"/>
      <c r="AC3997" s="27"/>
      <c r="AD3997" s="27"/>
      <c r="AE3997" s="27"/>
    </row>
    <row r="3998" spans="1:31" ht="15.75" customHeight="1" x14ac:dyDescent="0.2">
      <c r="A3998" s="22">
        <v>38464</v>
      </c>
      <c r="B3998" s="23">
        <f t="shared" ref="B3998:C3998" si="8003">LN(D3998)</f>
        <v>7.0493416430440075</v>
      </c>
      <c r="C3998" s="23">
        <f t="shared" si="8003"/>
        <v>7.566362773267338</v>
      </c>
      <c r="D3998" s="24">
        <v>1152.0999999999999</v>
      </c>
      <c r="E3998" s="24">
        <v>1932.1</v>
      </c>
      <c r="F3998" s="27">
        <f t="shared" ref="F3998:G3998" si="8004">LN(D3998/D3997)</f>
        <v>-6.7474304438227923E-3</v>
      </c>
      <c r="G3998" s="27">
        <f t="shared" si="8004"/>
        <v>-1.5560719676941758E-2</v>
      </c>
      <c r="H3998" s="27">
        <f t="shared" si="7668"/>
        <v>0.93166847193079161</v>
      </c>
      <c r="I3998" s="27"/>
      <c r="J3998" s="27">
        <v>3960</v>
      </c>
      <c r="K3998" s="27">
        <v>7.0286447010507125</v>
      </c>
      <c r="L3998" s="37">
        <v>7.9681268393242632E-2</v>
      </c>
      <c r="M3998" s="27"/>
      <c r="N3998" s="27"/>
      <c r="O3998" s="27"/>
      <c r="P3998" s="27"/>
      <c r="Q3998" s="27"/>
      <c r="R3998" s="27"/>
      <c r="S3998" s="27"/>
      <c r="T3998" s="27"/>
      <c r="U3998" s="27"/>
      <c r="V3998" s="27"/>
      <c r="W3998" s="27"/>
      <c r="X3998" s="27"/>
      <c r="Y3998" s="27"/>
      <c r="Z3998" s="27"/>
      <c r="AA3998" s="27"/>
      <c r="AB3998" s="27"/>
      <c r="AC3998" s="27"/>
      <c r="AD3998" s="27"/>
      <c r="AE3998" s="27"/>
    </row>
    <row r="3999" spans="1:31" ht="15.75" customHeight="1" x14ac:dyDescent="0.2">
      <c r="A3999" s="22">
        <v>38467</v>
      </c>
      <c r="B3999" s="23">
        <f t="shared" ref="B3999:C3999" si="8005">LN(D3999)</f>
        <v>7.0579839922288281</v>
      </c>
      <c r="C3999" s="23">
        <f t="shared" si="8005"/>
        <v>7.5759435615008872</v>
      </c>
      <c r="D3999" s="24">
        <v>1162.0999999999999</v>
      </c>
      <c r="E3999" s="24">
        <v>1950.7</v>
      </c>
      <c r="F3999" s="27">
        <f t="shared" ref="F3999:G3999" si="8006">LN(D3999/D3998)</f>
        <v>8.6423491848201407E-3</v>
      </c>
      <c r="G3999" s="27">
        <f t="shared" si="8006"/>
        <v>9.5807882335491173E-3</v>
      </c>
      <c r="H3999" s="27">
        <f t="shared" si="7668"/>
        <v>0.93163101532273762</v>
      </c>
      <c r="I3999" s="27"/>
      <c r="J3999" s="27">
        <v>3961</v>
      </c>
      <c r="K3999" s="27">
        <v>7.0360221013161599</v>
      </c>
      <c r="L3999" s="37">
        <v>7.491888963924076E-2</v>
      </c>
      <c r="M3999" s="27"/>
      <c r="N3999" s="27"/>
      <c r="O3999" s="27"/>
      <c r="P3999" s="27"/>
      <c r="Q3999" s="27"/>
      <c r="R3999" s="27"/>
      <c r="S3999" s="27"/>
      <c r="T3999" s="27"/>
      <c r="U3999" s="27"/>
      <c r="V3999" s="27"/>
      <c r="W3999" s="27"/>
      <c r="X3999" s="27"/>
      <c r="Y3999" s="27"/>
      <c r="Z3999" s="27"/>
      <c r="AA3999" s="27"/>
      <c r="AB3999" s="27"/>
      <c r="AC3999" s="27"/>
      <c r="AD3999" s="27"/>
      <c r="AE3999" s="27"/>
    </row>
    <row r="4000" spans="1:31" ht="15.75" customHeight="1" x14ac:dyDescent="0.2">
      <c r="A4000" s="22">
        <v>38468</v>
      </c>
      <c r="B4000" s="23">
        <f t="shared" ref="B4000:C4000" si="8007">LN(D4000)</f>
        <v>7.0489943906748618</v>
      </c>
      <c r="C4000" s="23">
        <f t="shared" si="8007"/>
        <v>7.5639272234171875</v>
      </c>
      <c r="D4000" s="24">
        <v>1151.7</v>
      </c>
      <c r="E4000" s="24">
        <v>1927.4</v>
      </c>
      <c r="F4000" s="27">
        <f t="shared" ref="F4000:G4000" si="8008">LN(D4000/D3999)</f>
        <v>-8.9896015539661575E-3</v>
      </c>
      <c r="G4000" s="27">
        <f t="shared" si="8008"/>
        <v>-1.2016338083699887E-2</v>
      </c>
      <c r="H4000" s="27">
        <f t="shared" si="7668"/>
        <v>0.93192255589819217</v>
      </c>
      <c r="I4000" s="27"/>
      <c r="J4000" s="27">
        <v>3962</v>
      </c>
      <c r="K4000" s="27">
        <v>7.0297406460167196</v>
      </c>
      <c r="L4000" s="37">
        <v>7.6373567456996305E-2</v>
      </c>
      <c r="M4000" s="27"/>
      <c r="N4000" s="27"/>
      <c r="O4000" s="27"/>
      <c r="P4000" s="27"/>
      <c r="Q4000" s="27"/>
      <c r="R4000" s="27"/>
      <c r="S4000" s="27"/>
      <c r="T4000" s="27"/>
      <c r="U4000" s="27"/>
      <c r="V4000" s="27"/>
      <c r="W4000" s="27"/>
      <c r="X4000" s="27"/>
      <c r="Y4000" s="27"/>
      <c r="Z4000" s="27"/>
      <c r="AA4000" s="27"/>
      <c r="AB4000" s="27"/>
      <c r="AC4000" s="27"/>
      <c r="AD4000" s="27"/>
      <c r="AE4000" s="27"/>
    </row>
    <row r="4001" spans="1:31" ht="15.75" customHeight="1" x14ac:dyDescent="0.2">
      <c r="A4001" s="22">
        <v>38469</v>
      </c>
      <c r="B4001" s="23">
        <f t="shared" ref="B4001:C4001" si="8009">LN(D4001)</f>
        <v>7.0529805311349163</v>
      </c>
      <c r="C4001" s="23">
        <f t="shared" si="8009"/>
        <v>7.5654825143108217</v>
      </c>
      <c r="D4001" s="24">
        <v>1156.3</v>
      </c>
      <c r="E4001" s="24">
        <v>1930.4</v>
      </c>
      <c r="F4001" s="27">
        <f t="shared" ref="F4001:G4001" si="8010">LN(D4001/D4000)</f>
        <v>3.986140460054334E-3</v>
      </c>
      <c r="G4001" s="27">
        <f t="shared" si="8010"/>
        <v>1.5552908936348321E-3</v>
      </c>
      <c r="H4001" s="27">
        <f t="shared" si="7668"/>
        <v>0.93225785900549507</v>
      </c>
      <c r="I4001" s="27"/>
      <c r="J4001" s="27">
        <v>3963</v>
      </c>
      <c r="K4001" s="27">
        <v>7.0250817470486542</v>
      </c>
      <c r="L4001" s="37">
        <v>7.0811474048877443E-2</v>
      </c>
      <c r="M4001" s="27"/>
      <c r="N4001" s="27"/>
      <c r="O4001" s="27"/>
      <c r="P4001" s="27"/>
      <c r="Q4001" s="27"/>
      <c r="R4001" s="27"/>
      <c r="S4001" s="27"/>
      <c r="T4001" s="27"/>
      <c r="U4001" s="27"/>
      <c r="V4001" s="27"/>
      <c r="W4001" s="27"/>
      <c r="X4001" s="27"/>
      <c r="Y4001" s="27"/>
      <c r="Z4001" s="27"/>
      <c r="AA4001" s="27"/>
      <c r="AB4001" s="27"/>
      <c r="AC4001" s="27"/>
      <c r="AD4001" s="27"/>
      <c r="AE4001" s="27"/>
    </row>
    <row r="4002" spans="1:31" ht="15.75" customHeight="1" x14ac:dyDescent="0.2">
      <c r="A4002" s="22">
        <v>38470</v>
      </c>
      <c r="B4002" s="23">
        <f t="shared" ref="B4002:C4002" si="8011">LN(D4002)</f>
        <v>7.0415866266156577</v>
      </c>
      <c r="C4002" s="23">
        <f t="shared" si="8011"/>
        <v>7.5517647349805337</v>
      </c>
      <c r="D4002" s="24">
        <v>1143.2</v>
      </c>
      <c r="E4002" s="24">
        <v>1904.1</v>
      </c>
      <c r="F4002" s="27">
        <f t="shared" ref="F4002:G4002" si="8012">LN(D4002/D4001)</f>
        <v>-1.1393904519258331E-2</v>
      </c>
      <c r="G4002" s="27">
        <f t="shared" si="8012"/>
        <v>-1.371777933028794E-2</v>
      </c>
      <c r="H4002" s="27">
        <f t="shared" si="7668"/>
        <v>0.93244253147854572</v>
      </c>
      <c r="I4002" s="27"/>
      <c r="J4002" s="27">
        <v>3964</v>
      </c>
      <c r="K4002" s="27">
        <v>7.024511687655095</v>
      </c>
      <c r="L4002" s="37">
        <v>7.320257525020768E-2</v>
      </c>
      <c r="M4002" s="27"/>
      <c r="N4002" s="27"/>
      <c r="O4002" s="27"/>
      <c r="P4002" s="27"/>
      <c r="Q4002" s="27"/>
      <c r="R4002" s="27"/>
      <c r="S4002" s="27"/>
      <c r="T4002" s="27"/>
      <c r="U4002" s="27"/>
      <c r="V4002" s="27"/>
      <c r="W4002" s="27"/>
      <c r="X4002" s="27"/>
      <c r="Y4002" s="27"/>
      <c r="Z4002" s="27"/>
      <c r="AA4002" s="27"/>
      <c r="AB4002" s="27"/>
      <c r="AC4002" s="27"/>
      <c r="AD4002" s="27"/>
      <c r="AE4002" s="27"/>
    </row>
    <row r="4003" spans="1:31" ht="15.75" customHeight="1" x14ac:dyDescent="0.2">
      <c r="A4003" s="22">
        <v>38471</v>
      </c>
      <c r="B4003" s="23">
        <f t="shared" ref="B4003:C4003" si="8013">LN(D4003)</f>
        <v>7.0534128514045005</v>
      </c>
      <c r="C4003" s="23">
        <f t="shared" si="8013"/>
        <v>7.5609134513257192</v>
      </c>
      <c r="D4003" s="24">
        <v>1156.8</v>
      </c>
      <c r="E4003" s="24">
        <v>1921.6</v>
      </c>
      <c r="F4003" s="27">
        <f t="shared" ref="F4003:G4003" si="8014">LN(D4003/D4002)</f>
        <v>1.182622478884241E-2</v>
      </c>
      <c r="G4003" s="27">
        <f t="shared" si="8014"/>
        <v>9.1487163451849911E-3</v>
      </c>
      <c r="H4003" s="27">
        <f t="shared" si="7668"/>
        <v>0.9328784011100888</v>
      </c>
      <c r="I4003" s="27"/>
      <c r="J4003" s="27">
        <v>3965</v>
      </c>
      <c r="K4003" s="27">
        <v>7.0176000532080129</v>
      </c>
      <c r="L4003" s="37">
        <v>7.2476782568078768E-2</v>
      </c>
      <c r="M4003" s="27"/>
      <c r="N4003" s="27"/>
      <c r="O4003" s="27"/>
      <c r="P4003" s="27"/>
      <c r="Q4003" s="27"/>
      <c r="R4003" s="27"/>
      <c r="S4003" s="27"/>
      <c r="T4003" s="27"/>
      <c r="U4003" s="27"/>
      <c r="V4003" s="27"/>
      <c r="W4003" s="27"/>
      <c r="X4003" s="27"/>
      <c r="Y4003" s="27"/>
      <c r="Z4003" s="27"/>
      <c r="AA4003" s="27"/>
      <c r="AB4003" s="27"/>
      <c r="AC4003" s="27"/>
      <c r="AD4003" s="27"/>
      <c r="AE4003" s="27"/>
    </row>
    <row r="4004" spans="1:31" ht="15.75" customHeight="1" x14ac:dyDescent="0.2">
      <c r="A4004" s="22">
        <v>38474</v>
      </c>
      <c r="B4004" s="23">
        <f t="shared" ref="B4004:C4004" si="8015">LN(D4004)</f>
        <v>7.0579839922288281</v>
      </c>
      <c r="C4004" s="23">
        <f t="shared" si="8015"/>
        <v>7.564549630076284</v>
      </c>
      <c r="D4004" s="24">
        <v>1162.0999999999999</v>
      </c>
      <c r="E4004" s="24">
        <v>1928.6</v>
      </c>
      <c r="F4004" s="27">
        <f t="shared" ref="F4004:G4004" si="8016">LN(D4004/D4003)</f>
        <v>4.5711408243277645E-3</v>
      </c>
      <c r="G4004" s="27">
        <f t="shared" si="8016"/>
        <v>3.6361787505649864E-3</v>
      </c>
      <c r="H4004" s="27">
        <f t="shared" si="7668"/>
        <v>0.93303426342351226</v>
      </c>
      <c r="I4004" s="27"/>
      <c r="J4004" s="27">
        <v>3966</v>
      </c>
      <c r="K4004" s="27">
        <v>7.02119713424075</v>
      </c>
      <c r="L4004" s="37">
        <v>7.4530373044155773E-2</v>
      </c>
      <c r="M4004" s="27"/>
      <c r="N4004" s="27"/>
      <c r="O4004" s="27"/>
      <c r="P4004" s="27"/>
      <c r="Q4004" s="27"/>
      <c r="R4004" s="27"/>
      <c r="S4004" s="27"/>
      <c r="T4004" s="27"/>
      <c r="U4004" s="27"/>
      <c r="V4004" s="27"/>
      <c r="W4004" s="27"/>
      <c r="X4004" s="27"/>
      <c r="Y4004" s="27"/>
      <c r="Z4004" s="27"/>
      <c r="AA4004" s="27"/>
      <c r="AB4004" s="27"/>
      <c r="AC4004" s="27"/>
      <c r="AD4004" s="27"/>
      <c r="AE4004" s="27"/>
    </row>
    <row r="4005" spans="1:31" ht="15.75" customHeight="1" x14ac:dyDescent="0.2">
      <c r="A4005" s="22">
        <v>38475</v>
      </c>
      <c r="B4005" s="23">
        <f t="shared" ref="B4005:C4005" si="8017">LN(D4005)</f>
        <v>7.0571231106329604</v>
      </c>
      <c r="C4005" s="23">
        <f t="shared" si="8017"/>
        <v>7.5668284792083309</v>
      </c>
      <c r="D4005" s="24">
        <v>1161.0999999999999</v>
      </c>
      <c r="E4005" s="24">
        <v>1933</v>
      </c>
      <c r="F4005" s="27">
        <f t="shared" ref="F4005:G4005" si="8018">LN(D4005/D4004)</f>
        <v>-8.60881595867543E-4</v>
      </c>
      <c r="G4005" s="27">
        <f t="shared" si="8018"/>
        <v>2.2788491320468733E-3</v>
      </c>
      <c r="H4005" s="27">
        <f t="shared" si="7668"/>
        <v>0.93263949751525255</v>
      </c>
      <c r="I4005" s="27"/>
      <c r="J4005" s="27">
        <v>3967</v>
      </c>
      <c r="K4005" s="27">
        <v>7.015026052564461</v>
      </c>
      <c r="L4005" s="37">
        <v>7.3132277388999967E-2</v>
      </c>
      <c r="M4005" s="27"/>
      <c r="N4005" s="27"/>
      <c r="O4005" s="27"/>
      <c r="P4005" s="27"/>
      <c r="Q4005" s="27"/>
      <c r="R4005" s="27"/>
      <c r="S4005" s="27"/>
      <c r="T4005" s="27"/>
      <c r="U4005" s="27"/>
      <c r="V4005" s="27"/>
      <c r="W4005" s="27"/>
      <c r="X4005" s="27"/>
      <c r="Y4005" s="27"/>
      <c r="Z4005" s="27"/>
      <c r="AA4005" s="27"/>
      <c r="AB4005" s="27"/>
      <c r="AC4005" s="27"/>
      <c r="AD4005" s="27"/>
      <c r="AE4005" s="27"/>
    </row>
    <row r="4006" spans="1:31" ht="15.75" customHeight="1" x14ac:dyDescent="0.2">
      <c r="A4006" s="22">
        <v>38476</v>
      </c>
      <c r="B4006" s="23">
        <f t="shared" ref="B4006:C4006" si="8019">LN(D4006)</f>
        <v>7.0695339345447623</v>
      </c>
      <c r="C4006" s="23">
        <f t="shared" si="8019"/>
        <v>7.5818215717292903</v>
      </c>
      <c r="D4006" s="24">
        <v>1175.5999999999999</v>
      </c>
      <c r="E4006" s="24">
        <v>1962.2</v>
      </c>
      <c r="F4006" s="27">
        <f t="shared" ref="F4006:G4006" si="8020">LN(D4006/D4005)</f>
        <v>1.2410823911801863E-2</v>
      </c>
      <c r="G4006" s="27">
        <f t="shared" si="8020"/>
        <v>1.4993092520959667E-2</v>
      </c>
      <c r="H4006" s="27">
        <f t="shared" si="7668"/>
        <v>0.93243211643297963</v>
      </c>
      <c r="I4006" s="27"/>
      <c r="J4006" s="27">
        <v>3968</v>
      </c>
      <c r="K4006" s="27">
        <v>7.0076025984746844</v>
      </c>
      <c r="L4006" s="37">
        <v>7.2423901447906225E-2</v>
      </c>
      <c r="M4006" s="27"/>
      <c r="N4006" s="27"/>
      <c r="O4006" s="27"/>
      <c r="P4006" s="27"/>
      <c r="Q4006" s="27"/>
      <c r="R4006" s="27"/>
      <c r="S4006" s="27"/>
      <c r="T4006" s="27"/>
      <c r="U4006" s="27"/>
      <c r="V4006" s="27"/>
      <c r="W4006" s="27"/>
      <c r="X4006" s="27"/>
      <c r="Y4006" s="27"/>
      <c r="Z4006" s="27"/>
      <c r="AA4006" s="27"/>
      <c r="AB4006" s="27"/>
      <c r="AC4006" s="27"/>
      <c r="AD4006" s="27"/>
      <c r="AE4006" s="27"/>
    </row>
    <row r="4007" spans="1:31" ht="15.75" customHeight="1" x14ac:dyDescent="0.2">
      <c r="A4007" s="22">
        <v>38477</v>
      </c>
      <c r="B4007" s="23">
        <f t="shared" ref="B4007:C4007" si="8021">LN(D4007)</f>
        <v>7.0669787845301144</v>
      </c>
      <c r="C4007" s="23">
        <f t="shared" si="8021"/>
        <v>7.5816176981302155</v>
      </c>
      <c r="D4007" s="24">
        <v>1172.5999999999999</v>
      </c>
      <c r="E4007" s="24">
        <v>1961.8</v>
      </c>
      <c r="F4007" s="27">
        <f t="shared" ref="F4007:G4007" si="8022">LN(D4007/D4006)</f>
        <v>-2.5551500146475401E-3</v>
      </c>
      <c r="G4007" s="27">
        <f t="shared" si="8022"/>
        <v>-2.0387359907524967E-4</v>
      </c>
      <c r="H4007" s="27">
        <f t="shared" si="7668"/>
        <v>0.93212017090666266</v>
      </c>
      <c r="I4007" s="27"/>
      <c r="J4007" s="27">
        <v>3969</v>
      </c>
      <c r="K4007" s="27">
        <v>7.0078744849808619</v>
      </c>
      <c r="L4007" s="37">
        <v>7.4002154229890316E-2</v>
      </c>
      <c r="M4007" s="27"/>
      <c r="N4007" s="27"/>
      <c r="O4007" s="27"/>
      <c r="P4007" s="27"/>
      <c r="Q4007" s="27"/>
      <c r="R4007" s="27"/>
      <c r="S4007" s="27"/>
      <c r="T4007" s="27"/>
      <c r="U4007" s="27"/>
      <c r="V4007" s="27"/>
      <c r="W4007" s="27"/>
      <c r="X4007" s="27"/>
      <c r="Y4007" s="27"/>
      <c r="Z4007" s="27"/>
      <c r="AA4007" s="27"/>
      <c r="AB4007" s="27"/>
      <c r="AC4007" s="27"/>
      <c r="AD4007" s="27"/>
      <c r="AE4007" s="27"/>
    </row>
    <row r="4008" spans="1:31" ht="15.75" customHeight="1" x14ac:dyDescent="0.2">
      <c r="A4008" s="22">
        <v>38478</v>
      </c>
      <c r="B4008" s="23">
        <f t="shared" ref="B4008:C4008" si="8023">LN(D4008)</f>
        <v>7.065869522075829</v>
      </c>
      <c r="C4008" s="23">
        <f t="shared" si="8023"/>
        <v>7.5844173232822198</v>
      </c>
      <c r="D4008" s="24">
        <v>1171.3</v>
      </c>
      <c r="E4008" s="24">
        <v>1967.3</v>
      </c>
      <c r="F4008" s="27">
        <f t="shared" ref="F4008:G4008" si="8024">LN(D4008/D4007)</f>
        <v>-1.1092624542857338E-3</v>
      </c>
      <c r="G4008" s="27">
        <f t="shared" si="8024"/>
        <v>2.7996251520047599E-3</v>
      </c>
      <c r="H4008" s="27">
        <f t="shared" si="7668"/>
        <v>0.93162984325577891</v>
      </c>
      <c r="I4008" s="27"/>
      <c r="J4008" s="27">
        <v>3970</v>
      </c>
      <c r="K4008" s="27">
        <v>7.0044886010303218</v>
      </c>
      <c r="L4008" s="37">
        <v>7.6883794115623516E-2</v>
      </c>
      <c r="M4008" s="27"/>
      <c r="N4008" s="27"/>
      <c r="O4008" s="27"/>
      <c r="P4008" s="27"/>
      <c r="Q4008" s="27"/>
      <c r="R4008" s="27"/>
      <c r="S4008" s="27"/>
      <c r="T4008" s="27"/>
      <c r="U4008" s="27"/>
      <c r="V4008" s="27"/>
      <c r="W4008" s="27"/>
      <c r="X4008" s="27"/>
      <c r="Y4008" s="27"/>
      <c r="Z4008" s="27"/>
      <c r="AA4008" s="27"/>
      <c r="AB4008" s="27"/>
      <c r="AC4008" s="27"/>
      <c r="AD4008" s="27"/>
      <c r="AE4008" s="27"/>
    </row>
    <row r="4009" spans="1:31" ht="15.75" customHeight="1" x14ac:dyDescent="0.2">
      <c r="A4009" s="22">
        <v>38481</v>
      </c>
      <c r="B4009" s="23">
        <f t="shared" ref="B4009:C4009" si="8025">LN(D4009)</f>
        <v>7.0722522508635395</v>
      </c>
      <c r="C4009" s="23">
        <f t="shared" si="8025"/>
        <v>7.5906500830777306</v>
      </c>
      <c r="D4009" s="24">
        <v>1178.8</v>
      </c>
      <c r="E4009" s="24">
        <v>1979.6</v>
      </c>
      <c r="F4009" s="27">
        <f t="shared" ref="F4009:G4009" si="8026">LN(D4009/D4008)</f>
        <v>6.3827287877107472E-3</v>
      </c>
      <c r="G4009" s="27">
        <f t="shared" si="8026"/>
        <v>6.2327597955110069E-3</v>
      </c>
      <c r="H4009" s="27">
        <f t="shared" si="7668"/>
        <v>0.93170573975345206</v>
      </c>
      <c r="I4009" s="27"/>
      <c r="J4009" s="27">
        <v>3971</v>
      </c>
      <c r="K4009" s="27">
        <v>7.0044105922087398</v>
      </c>
      <c r="L4009" s="37">
        <v>7.1989812751108495E-2</v>
      </c>
      <c r="M4009" s="27"/>
      <c r="N4009" s="27"/>
      <c r="O4009" s="27"/>
      <c r="P4009" s="27"/>
      <c r="Q4009" s="27"/>
      <c r="R4009" s="27"/>
      <c r="S4009" s="27"/>
      <c r="T4009" s="27"/>
      <c r="U4009" s="27"/>
      <c r="V4009" s="27"/>
      <c r="W4009" s="27"/>
      <c r="X4009" s="27"/>
      <c r="Y4009" s="27"/>
      <c r="Z4009" s="27"/>
      <c r="AA4009" s="27"/>
      <c r="AB4009" s="27"/>
      <c r="AC4009" s="27"/>
      <c r="AD4009" s="27"/>
      <c r="AE4009" s="27"/>
    </row>
    <row r="4010" spans="1:31" ht="15.75" customHeight="1" x14ac:dyDescent="0.2">
      <c r="A4010" s="22">
        <v>38482</v>
      </c>
      <c r="B4010" s="23">
        <f t="shared" ref="B4010:C4010" si="8027">LN(D4010)</f>
        <v>7.061505878788056</v>
      </c>
      <c r="C4010" s="23">
        <f t="shared" si="8027"/>
        <v>7.5820763552920329</v>
      </c>
      <c r="D4010" s="24">
        <v>1166.2</v>
      </c>
      <c r="E4010" s="24">
        <v>1962.7</v>
      </c>
      <c r="F4010" s="27">
        <f t="shared" ref="F4010:G4010" si="8028">LN(D4010/D4009)</f>
        <v>-1.074637207548396E-2</v>
      </c>
      <c r="G4010" s="27">
        <f t="shared" si="8028"/>
        <v>-8.5737277856976143E-3</v>
      </c>
      <c r="H4010" s="27">
        <f t="shared" si="7668"/>
        <v>0.93134196332108465</v>
      </c>
      <c r="I4010" s="27"/>
      <c r="J4010" s="27">
        <v>3972</v>
      </c>
      <c r="K4010" s="27">
        <v>6.9972790595208494</v>
      </c>
      <c r="L4010" s="37">
        <v>6.8931905153260864E-2</v>
      </c>
      <c r="M4010" s="27"/>
      <c r="N4010" s="27"/>
      <c r="O4010" s="27"/>
      <c r="P4010" s="27"/>
      <c r="Q4010" s="27"/>
      <c r="R4010" s="27"/>
      <c r="S4010" s="27"/>
      <c r="T4010" s="27"/>
      <c r="U4010" s="27"/>
      <c r="V4010" s="27"/>
      <c r="W4010" s="27"/>
      <c r="X4010" s="27"/>
      <c r="Y4010" s="27"/>
      <c r="Z4010" s="27"/>
      <c r="AA4010" s="27"/>
      <c r="AB4010" s="27"/>
      <c r="AC4010" s="27"/>
      <c r="AD4010" s="27"/>
      <c r="AE4010" s="27"/>
    </row>
    <row r="4011" spans="1:31" ht="15.75" customHeight="1" x14ac:dyDescent="0.2">
      <c r="A4011" s="22">
        <v>38483</v>
      </c>
      <c r="B4011" s="23">
        <f t="shared" ref="B4011:C4011" si="8029">LN(D4011)</f>
        <v>7.0656987570480911</v>
      </c>
      <c r="C4011" s="23">
        <f t="shared" si="8029"/>
        <v>7.5865499533176814</v>
      </c>
      <c r="D4011" s="24">
        <v>1171.0999999999999</v>
      </c>
      <c r="E4011" s="24">
        <v>1971.5</v>
      </c>
      <c r="F4011" s="27">
        <f t="shared" ref="F4011:G4011" si="8030">LN(D4011/D4010)</f>
        <v>4.1928782600359578E-3</v>
      </c>
      <c r="G4011" s="27">
        <f t="shared" si="8030"/>
        <v>4.4735980256484674E-3</v>
      </c>
      <c r="H4011" s="27">
        <f t="shared" si="7668"/>
        <v>0.93134544694564148</v>
      </c>
      <c r="I4011" s="27"/>
      <c r="J4011" s="27">
        <v>3973</v>
      </c>
      <c r="K4011" s="27">
        <v>6.9976332483924999</v>
      </c>
      <c r="L4011" s="37">
        <v>6.9260251927934391E-2</v>
      </c>
      <c r="M4011" s="27"/>
      <c r="N4011" s="27"/>
      <c r="O4011" s="27"/>
      <c r="P4011" s="27"/>
      <c r="Q4011" s="27"/>
      <c r="R4011" s="27"/>
      <c r="S4011" s="27"/>
      <c r="T4011" s="27"/>
      <c r="U4011" s="27"/>
      <c r="V4011" s="27"/>
      <c r="W4011" s="27"/>
      <c r="X4011" s="27"/>
      <c r="Y4011" s="27"/>
      <c r="Z4011" s="27"/>
      <c r="AA4011" s="27"/>
      <c r="AB4011" s="27"/>
      <c r="AC4011" s="27"/>
      <c r="AD4011" s="27"/>
      <c r="AE4011" s="27"/>
    </row>
    <row r="4012" spans="1:31" ht="15.75" customHeight="1" x14ac:dyDescent="0.2">
      <c r="A4012" s="22">
        <v>38484</v>
      </c>
      <c r="B4012" s="23">
        <f t="shared" ref="B4012:C4012" si="8031">LN(D4012)</f>
        <v>7.0555716536763553</v>
      </c>
      <c r="C4012" s="23">
        <f t="shared" si="8031"/>
        <v>7.5826366507351901</v>
      </c>
      <c r="D4012" s="24">
        <v>1159.3</v>
      </c>
      <c r="E4012" s="24">
        <v>1963.8</v>
      </c>
      <c r="F4012" s="27">
        <f t="shared" ref="F4012:G4012" si="8032">LN(D4012/D4011)</f>
        <v>-1.0127103371735864E-2</v>
      </c>
      <c r="G4012" s="27">
        <f t="shared" si="8032"/>
        <v>-3.9133025824920481E-3</v>
      </c>
      <c r="H4012" s="27">
        <f t="shared" si="7668"/>
        <v>0.93049053761428324</v>
      </c>
      <c r="I4012" s="27"/>
      <c r="J4012" s="27">
        <v>3974</v>
      </c>
      <c r="K4012" s="27">
        <v>6.9979479485074112</v>
      </c>
      <c r="L4012" s="37">
        <v>6.8006945148271214E-2</v>
      </c>
      <c r="M4012" s="27"/>
      <c r="N4012" s="27"/>
      <c r="O4012" s="27"/>
      <c r="P4012" s="27"/>
      <c r="Q4012" s="27"/>
      <c r="R4012" s="27"/>
      <c r="S4012" s="27"/>
      <c r="T4012" s="27"/>
      <c r="U4012" s="27"/>
      <c r="V4012" s="27"/>
      <c r="W4012" s="27"/>
      <c r="X4012" s="27"/>
      <c r="Y4012" s="27"/>
      <c r="Z4012" s="27"/>
      <c r="AA4012" s="27"/>
      <c r="AB4012" s="27"/>
      <c r="AC4012" s="27"/>
      <c r="AD4012" s="27"/>
      <c r="AE4012" s="27"/>
    </row>
    <row r="4013" spans="1:31" ht="15.75" customHeight="1" x14ac:dyDescent="0.2">
      <c r="A4013" s="22">
        <v>38485</v>
      </c>
      <c r="B4013" s="23">
        <f t="shared" ref="B4013:C4013" si="8033">LN(D4013)</f>
        <v>7.0509894470680452</v>
      </c>
      <c r="C4013" s="23">
        <f t="shared" si="8033"/>
        <v>7.589184066587884</v>
      </c>
      <c r="D4013" s="24">
        <v>1154</v>
      </c>
      <c r="E4013" s="24">
        <v>1976.7</v>
      </c>
      <c r="F4013" s="27">
        <f t="shared" ref="F4013:G4013" si="8034">LN(D4013/D4012)</f>
        <v>-4.582206608310789E-3</v>
      </c>
      <c r="G4013" s="27">
        <f t="shared" si="8034"/>
        <v>6.5474158526942034E-3</v>
      </c>
      <c r="H4013" s="27">
        <f t="shared" si="7668"/>
        <v>0.9290839944323801</v>
      </c>
      <c r="I4013" s="27"/>
      <c r="J4013" s="27">
        <v>3975</v>
      </c>
      <c r="K4013" s="27">
        <v>6.9979479485074112</v>
      </c>
      <c r="L4013" s="37">
        <v>6.8006945148271214E-2</v>
      </c>
      <c r="M4013" s="27"/>
      <c r="N4013" s="27"/>
      <c r="O4013" s="27"/>
      <c r="P4013" s="27"/>
      <c r="Q4013" s="27"/>
      <c r="R4013" s="27"/>
      <c r="S4013" s="27"/>
      <c r="T4013" s="27"/>
      <c r="U4013" s="27"/>
      <c r="V4013" s="27"/>
      <c r="W4013" s="27"/>
      <c r="X4013" s="27"/>
      <c r="Y4013" s="27"/>
      <c r="Z4013" s="27"/>
      <c r="AA4013" s="27"/>
      <c r="AB4013" s="27"/>
      <c r="AC4013" s="27"/>
      <c r="AD4013" s="27"/>
      <c r="AE4013" s="27"/>
    </row>
    <row r="4014" spans="1:31" ht="15.75" customHeight="1" x14ac:dyDescent="0.2">
      <c r="A4014" s="22">
        <v>38488</v>
      </c>
      <c r="B4014" s="23">
        <f t="shared" ref="B4014:C4014" si="8035">LN(D4014)</f>
        <v>7.060991254880995</v>
      </c>
      <c r="C4014" s="23">
        <f t="shared" si="8035"/>
        <v>7.5980985322093479</v>
      </c>
      <c r="D4014" s="24">
        <v>1165.5999999999999</v>
      </c>
      <c r="E4014" s="24">
        <v>1994.4</v>
      </c>
      <c r="F4014" s="27">
        <f t="shared" ref="F4014:G4014" si="8036">LN(D4014/D4013)</f>
        <v>1.0001807812950078E-2</v>
      </c>
      <c r="G4014" s="27">
        <f t="shared" si="8036"/>
        <v>8.9144656214641509E-3</v>
      </c>
      <c r="H4014" s="27">
        <f t="shared" si="7668"/>
        <v>0.92931030374882817</v>
      </c>
      <c r="I4014" s="27"/>
      <c r="J4014" s="27">
        <v>3976</v>
      </c>
      <c r="K4014" s="27">
        <v>6.9985376705513938</v>
      </c>
      <c r="L4014" s="37">
        <v>6.980467307869187E-2</v>
      </c>
      <c r="M4014" s="27"/>
      <c r="N4014" s="27"/>
      <c r="O4014" s="27"/>
      <c r="P4014" s="27"/>
      <c r="Q4014" s="27"/>
      <c r="R4014" s="27"/>
      <c r="S4014" s="27"/>
      <c r="T4014" s="27"/>
      <c r="U4014" s="27"/>
      <c r="V4014" s="27"/>
      <c r="W4014" s="27"/>
      <c r="X4014" s="27"/>
      <c r="Y4014" s="27"/>
      <c r="Z4014" s="27"/>
      <c r="AA4014" s="27"/>
      <c r="AB4014" s="27"/>
      <c r="AC4014" s="27"/>
      <c r="AD4014" s="27"/>
      <c r="AE4014" s="27"/>
    </row>
    <row r="4015" spans="1:31" ht="15.75" customHeight="1" x14ac:dyDescent="0.2">
      <c r="A4015" s="22">
        <v>38489</v>
      </c>
      <c r="B4015" s="23">
        <f t="shared" ref="B4015:C4015" si="8037">LN(D4015)</f>
        <v>7.0680016281242342</v>
      </c>
      <c r="C4015" s="23">
        <f t="shared" si="8037"/>
        <v>7.6029503611593823</v>
      </c>
      <c r="D4015" s="24">
        <v>1173.8</v>
      </c>
      <c r="E4015" s="24">
        <v>2004.1</v>
      </c>
      <c r="F4015" s="27">
        <f t="shared" ref="F4015:G4015" si="8038">LN(D4015/D4014)</f>
        <v>7.0103732432390993E-3</v>
      </c>
      <c r="G4015" s="27">
        <f t="shared" si="8038"/>
        <v>4.8518289500343679E-3</v>
      </c>
      <c r="H4015" s="27">
        <f t="shared" si="7668"/>
        <v>0.92963932320694864</v>
      </c>
      <c r="I4015" s="27"/>
      <c r="J4015" s="27">
        <v>3977</v>
      </c>
      <c r="K4015" s="27">
        <v>6.9911538664053925</v>
      </c>
      <c r="L4015" s="37">
        <v>6.9579977173825469E-2</v>
      </c>
      <c r="M4015" s="27"/>
      <c r="N4015" s="27"/>
      <c r="O4015" s="27"/>
      <c r="P4015" s="27"/>
      <c r="Q4015" s="27"/>
      <c r="R4015" s="27"/>
      <c r="S4015" s="27"/>
      <c r="T4015" s="27"/>
      <c r="U4015" s="27"/>
      <c r="V4015" s="27"/>
      <c r="W4015" s="27"/>
      <c r="X4015" s="27"/>
      <c r="Y4015" s="27"/>
      <c r="Z4015" s="27"/>
      <c r="AA4015" s="27"/>
      <c r="AB4015" s="27"/>
      <c r="AC4015" s="27"/>
      <c r="AD4015" s="27"/>
      <c r="AE4015" s="27"/>
    </row>
    <row r="4016" spans="1:31" ht="15.75" customHeight="1" x14ac:dyDescent="0.2">
      <c r="A4016" s="22">
        <v>38490</v>
      </c>
      <c r="B4016" s="23">
        <f t="shared" ref="B4016:C4016" si="8039">LN(D4016)</f>
        <v>7.0779199055054605</v>
      </c>
      <c r="C4016" s="23">
        <f t="shared" si="8039"/>
        <v>7.6160865948671219</v>
      </c>
      <c r="D4016" s="24">
        <v>1185.5</v>
      </c>
      <c r="E4016" s="24">
        <v>2030.6</v>
      </c>
      <c r="F4016" s="27">
        <f t="shared" ref="F4016:G4016" si="8040">LN(D4016/D4015)</f>
        <v>9.9182773812260261E-3</v>
      </c>
      <c r="G4016" s="27">
        <f t="shared" si="8040"/>
        <v>1.3136233707739739E-2</v>
      </c>
      <c r="H4016" s="27">
        <f t="shared" si="7668"/>
        <v>0.92933816039797135</v>
      </c>
      <c r="I4016" s="27"/>
      <c r="J4016" s="27">
        <v>3978</v>
      </c>
      <c r="K4016" s="27">
        <v>7.0036691205499695</v>
      </c>
      <c r="L4016" s="37">
        <v>7.0786334323165612E-2</v>
      </c>
      <c r="M4016" s="27"/>
      <c r="N4016" s="27"/>
      <c r="O4016" s="27"/>
      <c r="P4016" s="27"/>
      <c r="Q4016" s="27"/>
      <c r="R4016" s="27"/>
      <c r="S4016" s="27"/>
      <c r="T4016" s="27"/>
      <c r="U4016" s="27"/>
      <c r="V4016" s="27"/>
      <c r="W4016" s="27"/>
      <c r="X4016" s="27"/>
      <c r="Y4016" s="27"/>
      <c r="Z4016" s="27"/>
      <c r="AA4016" s="27"/>
      <c r="AB4016" s="27"/>
      <c r="AC4016" s="27"/>
      <c r="AD4016" s="27"/>
      <c r="AE4016" s="27"/>
    </row>
    <row r="4017" spans="1:31" ht="15.75" customHeight="1" x14ac:dyDescent="0.2">
      <c r="A4017" s="22">
        <v>38491</v>
      </c>
      <c r="B4017" s="23">
        <f t="shared" ref="B4017:C4017" si="8041">LN(D4017)</f>
        <v>7.0825485693552999</v>
      </c>
      <c r="C4017" s="23">
        <f t="shared" si="8041"/>
        <v>7.6219298267341582</v>
      </c>
      <c r="D4017" s="24">
        <v>1191</v>
      </c>
      <c r="E4017" s="24">
        <v>2042.5</v>
      </c>
      <c r="F4017" s="27">
        <f t="shared" ref="F4017:G4017" si="8042">LN(D4017/D4016)</f>
        <v>4.6286638498400021E-3</v>
      </c>
      <c r="G4017" s="27">
        <f t="shared" si="8042"/>
        <v>5.8432318670357053E-3</v>
      </c>
      <c r="H4017" s="27">
        <f t="shared" si="7668"/>
        <v>0.92923298040780145</v>
      </c>
      <c r="I4017" s="27"/>
      <c r="J4017" s="27">
        <v>3979</v>
      </c>
      <c r="K4017" s="27">
        <v>7.0011663535759547</v>
      </c>
      <c r="L4017" s="37">
        <v>7.2527002949613006E-2</v>
      </c>
      <c r="M4017" s="27"/>
      <c r="N4017" s="27"/>
      <c r="O4017" s="27"/>
      <c r="P4017" s="27"/>
      <c r="Q4017" s="27"/>
      <c r="R4017" s="27"/>
      <c r="S4017" s="27"/>
      <c r="T4017" s="27"/>
      <c r="U4017" s="27"/>
      <c r="V4017" s="27"/>
      <c r="W4017" s="27"/>
      <c r="X4017" s="27"/>
      <c r="Y4017" s="27"/>
      <c r="Z4017" s="27"/>
      <c r="AA4017" s="27"/>
      <c r="AB4017" s="27"/>
      <c r="AC4017" s="27"/>
      <c r="AD4017" s="27"/>
      <c r="AE4017" s="27"/>
    </row>
    <row r="4018" spans="1:31" ht="15.75" customHeight="1" x14ac:dyDescent="0.2">
      <c r="A4018" s="22">
        <v>38492</v>
      </c>
      <c r="B4018" s="23">
        <f t="shared" ref="B4018:C4018" si="8043">LN(D4018)</f>
        <v>7.0810360911239423</v>
      </c>
      <c r="C4018" s="23">
        <f t="shared" si="8043"/>
        <v>7.6238374308245787</v>
      </c>
      <c r="D4018" s="24">
        <v>1189.2</v>
      </c>
      <c r="E4018" s="24">
        <v>2046.4</v>
      </c>
      <c r="F4018" s="27">
        <f t="shared" ref="F4018:G4018" si="8044">LN(D4018/D4017)</f>
        <v>-1.5124782313574025E-3</v>
      </c>
      <c r="G4018" s="27">
        <f t="shared" si="8044"/>
        <v>1.9076040904204071E-3</v>
      </c>
      <c r="H4018" s="27">
        <f t="shared" si="7668"/>
        <v>0.92880208364543682</v>
      </c>
      <c r="I4018" s="27"/>
      <c r="J4018" s="27">
        <v>3980</v>
      </c>
      <c r="K4018" s="27">
        <v>6.9955057080788769</v>
      </c>
      <c r="L4018" s="37">
        <v>7.1728885448582247E-2</v>
      </c>
      <c r="M4018" s="27"/>
      <c r="N4018" s="27"/>
      <c r="O4018" s="27"/>
      <c r="P4018" s="27"/>
      <c r="Q4018" s="27"/>
      <c r="R4018" s="27"/>
      <c r="S4018" s="27"/>
      <c r="T4018" s="27"/>
      <c r="U4018" s="27"/>
      <c r="V4018" s="27"/>
      <c r="W4018" s="27"/>
      <c r="X4018" s="27"/>
      <c r="Y4018" s="27"/>
      <c r="Z4018" s="27"/>
      <c r="AA4018" s="27"/>
      <c r="AB4018" s="27"/>
      <c r="AC4018" s="27"/>
      <c r="AD4018" s="27"/>
      <c r="AE4018" s="27"/>
    </row>
    <row r="4019" spans="1:31" ht="15.75" customHeight="1" x14ac:dyDescent="0.2">
      <c r="A4019" s="22">
        <v>38495</v>
      </c>
      <c r="B4019" s="23">
        <f t="shared" ref="B4019:C4019" si="8045">LN(D4019)</f>
        <v>7.0848967757345491</v>
      </c>
      <c r="C4019" s="23">
        <f t="shared" si="8045"/>
        <v>7.6288094127950901</v>
      </c>
      <c r="D4019" s="24">
        <v>1193.8</v>
      </c>
      <c r="E4019" s="24">
        <v>2056.6</v>
      </c>
      <c r="F4019" s="27">
        <f t="shared" ref="F4019:G4019" si="8046">LN(D4019/D4018)</f>
        <v>3.860684610606849E-3</v>
      </c>
      <c r="G4019" s="27">
        <f t="shared" si="8046"/>
        <v>4.9719819705119532E-3</v>
      </c>
      <c r="H4019" s="27">
        <f t="shared" si="7668"/>
        <v>0.92870281486541173</v>
      </c>
      <c r="I4019" s="27"/>
      <c r="J4019" s="27">
        <v>3981</v>
      </c>
      <c r="K4019" s="27">
        <v>6.9979479485074112</v>
      </c>
      <c r="L4019" s="37">
        <v>7.2011210349579358E-2</v>
      </c>
      <c r="M4019" s="27"/>
      <c r="N4019" s="27"/>
      <c r="O4019" s="27"/>
      <c r="P4019" s="27"/>
      <c r="Q4019" s="27"/>
      <c r="R4019" s="27"/>
      <c r="S4019" s="27"/>
      <c r="T4019" s="27"/>
      <c r="U4019" s="27"/>
      <c r="V4019" s="27"/>
      <c r="W4019" s="27"/>
      <c r="X4019" s="27"/>
      <c r="Y4019" s="27"/>
      <c r="Z4019" s="27"/>
      <c r="AA4019" s="27"/>
      <c r="AB4019" s="27"/>
      <c r="AC4019" s="27"/>
      <c r="AD4019" s="27"/>
      <c r="AE4019" s="27"/>
    </row>
    <row r="4020" spans="1:31" ht="15.75" customHeight="1" x14ac:dyDescent="0.2">
      <c r="A4020" s="22">
        <v>38496</v>
      </c>
      <c r="B4020" s="23">
        <f t="shared" ref="B4020:C4020" si="8047">LN(D4020)</f>
        <v>7.0850642939525477</v>
      </c>
      <c r="C4020" s="23">
        <f t="shared" si="8047"/>
        <v>7.6312376593381552</v>
      </c>
      <c r="D4020" s="24">
        <v>1194</v>
      </c>
      <c r="E4020" s="24">
        <v>2061.6</v>
      </c>
      <c r="F4020" s="27">
        <f t="shared" ref="F4020:G4020" si="8048">LN(D4020/D4019)</f>
        <v>1.6751821799792954E-4</v>
      </c>
      <c r="G4020" s="27">
        <f t="shared" si="8048"/>
        <v>2.428246543065022E-3</v>
      </c>
      <c r="H4020" s="27">
        <f t="shared" si="7668"/>
        <v>0.92842925489061801</v>
      </c>
      <c r="I4020" s="27"/>
      <c r="J4020" s="27">
        <v>3982</v>
      </c>
      <c r="K4020" s="27">
        <v>7.0012055208912258</v>
      </c>
      <c r="L4020" s="37">
        <v>7.3165285063248042E-2</v>
      </c>
      <c r="M4020" s="27"/>
      <c r="N4020" s="27"/>
      <c r="O4020" s="27"/>
      <c r="P4020" s="27"/>
      <c r="Q4020" s="27"/>
      <c r="R4020" s="27"/>
      <c r="S4020" s="27"/>
      <c r="T4020" s="27"/>
      <c r="U4020" s="27"/>
      <c r="V4020" s="27"/>
      <c r="W4020" s="27"/>
      <c r="X4020" s="27"/>
      <c r="Y4020" s="27"/>
      <c r="Z4020" s="27"/>
      <c r="AA4020" s="27"/>
      <c r="AB4020" s="27"/>
      <c r="AC4020" s="27"/>
      <c r="AD4020" s="27"/>
      <c r="AE4020" s="27"/>
    </row>
    <row r="4021" spans="1:31" ht="15.75" customHeight="1" x14ac:dyDescent="0.2">
      <c r="A4021" s="22">
        <v>38497</v>
      </c>
      <c r="B4021" s="23">
        <f t="shared" ref="B4021:C4021" si="8049">LN(D4021)</f>
        <v>7.0817085861055746</v>
      </c>
      <c r="C4021" s="23">
        <f t="shared" si="8049"/>
        <v>7.6256438514305298</v>
      </c>
      <c r="D4021" s="24">
        <v>1190</v>
      </c>
      <c r="E4021" s="24">
        <v>2050.1</v>
      </c>
      <c r="F4021" s="27">
        <f t="shared" ref="F4021:G4021" si="8050">LN(D4021/D4020)</f>
        <v>-3.3557078469723042E-3</v>
      </c>
      <c r="G4021" s="27">
        <f t="shared" si="8050"/>
        <v>-5.5938079076258253E-3</v>
      </c>
      <c r="H4021" s="27">
        <f t="shared" si="7668"/>
        <v>0.92867025054901875</v>
      </c>
      <c r="I4021" s="27"/>
      <c r="J4021" s="27">
        <v>3983</v>
      </c>
      <c r="K4021" s="27">
        <v>7.0011271843014855</v>
      </c>
      <c r="L4021" s="37">
        <v>7.5526631142465384E-2</v>
      </c>
      <c r="M4021" s="27"/>
      <c r="N4021" s="27"/>
      <c r="O4021" s="27"/>
      <c r="P4021" s="27"/>
      <c r="Q4021" s="27"/>
      <c r="R4021" s="27"/>
      <c r="S4021" s="27"/>
      <c r="T4021" s="27"/>
      <c r="U4021" s="27"/>
      <c r="V4021" s="27"/>
      <c r="W4021" s="27"/>
      <c r="X4021" s="27"/>
      <c r="Y4021" s="27"/>
      <c r="Z4021" s="27"/>
      <c r="AA4021" s="27"/>
      <c r="AB4021" s="27"/>
      <c r="AC4021" s="27"/>
      <c r="AD4021" s="27"/>
      <c r="AE4021" s="27"/>
    </row>
    <row r="4022" spans="1:31" ht="15.75" customHeight="1" x14ac:dyDescent="0.2">
      <c r="A4022" s="22">
        <v>38498</v>
      </c>
      <c r="B4022" s="23">
        <f t="shared" ref="B4022:C4022" si="8051">LN(D4022)</f>
        <v>7.0880748331054182</v>
      </c>
      <c r="C4022" s="23">
        <f t="shared" si="8051"/>
        <v>7.635883428437328</v>
      </c>
      <c r="D4022" s="24">
        <v>1197.5999999999999</v>
      </c>
      <c r="E4022" s="24">
        <v>2071.1999999999998</v>
      </c>
      <c r="F4022" s="27">
        <f t="shared" ref="F4022:G4022" si="8052">LN(D4022/D4021)</f>
        <v>6.3662469998434649E-3</v>
      </c>
      <c r="G4022" s="27">
        <f t="shared" si="8052"/>
        <v>1.0239577006798341E-2</v>
      </c>
      <c r="H4022" s="27">
        <f t="shared" si="7668"/>
        <v>0.92825864872533581</v>
      </c>
      <c r="I4022" s="27"/>
      <c r="J4022" s="27">
        <v>3984</v>
      </c>
      <c r="K4022" s="27">
        <v>7.0087671622681391</v>
      </c>
      <c r="L4022" s="37">
        <v>7.3865366618716344E-2</v>
      </c>
      <c r="M4022" s="27"/>
      <c r="N4022" s="27"/>
      <c r="O4022" s="27"/>
      <c r="P4022" s="27"/>
      <c r="Q4022" s="27"/>
      <c r="R4022" s="27"/>
      <c r="S4022" s="27"/>
      <c r="T4022" s="27"/>
      <c r="U4022" s="27"/>
      <c r="V4022" s="27"/>
      <c r="W4022" s="27"/>
      <c r="X4022" s="27"/>
      <c r="Y4022" s="27"/>
      <c r="Z4022" s="27"/>
      <c r="AA4022" s="27"/>
      <c r="AB4022" s="27"/>
      <c r="AC4022" s="27"/>
      <c r="AD4022" s="27"/>
      <c r="AE4022" s="27"/>
    </row>
    <row r="4023" spans="1:31" ht="15.75" customHeight="1" x14ac:dyDescent="0.2">
      <c r="A4023" s="22">
        <v>38499</v>
      </c>
      <c r="B4023" s="23">
        <f t="shared" ref="B4023:C4023" si="8053">LN(D4023)</f>
        <v>7.088992915213054</v>
      </c>
      <c r="C4023" s="23">
        <f t="shared" si="8053"/>
        <v>7.6380537251728748</v>
      </c>
      <c r="D4023" s="24">
        <v>1198.7</v>
      </c>
      <c r="E4023" s="24">
        <v>2075.6999999999998</v>
      </c>
      <c r="F4023" s="27">
        <f t="shared" ref="F4023:G4023" si="8054">LN(D4023/D4022)</f>
        <v>9.1808210763575477E-4</v>
      </c>
      <c r="G4023" s="27">
        <f t="shared" si="8054"/>
        <v>2.1702967355471683E-3</v>
      </c>
      <c r="H4023" s="27">
        <f t="shared" si="7668"/>
        <v>0.92811508929948072</v>
      </c>
      <c r="I4023" s="27"/>
      <c r="J4023" s="27">
        <v>3985</v>
      </c>
      <c r="K4023" s="27">
        <v>7.0012055208912258</v>
      </c>
      <c r="L4023" s="37">
        <v>7.3080628978542173E-2</v>
      </c>
      <c r="M4023" s="27"/>
      <c r="N4023" s="27"/>
      <c r="O4023" s="27"/>
      <c r="P4023" s="27"/>
      <c r="Q4023" s="27"/>
      <c r="R4023" s="27"/>
      <c r="S4023" s="27"/>
      <c r="T4023" s="27"/>
      <c r="U4023" s="27"/>
      <c r="V4023" s="27"/>
      <c r="W4023" s="27"/>
      <c r="X4023" s="27"/>
      <c r="Y4023" s="27"/>
      <c r="Z4023" s="27"/>
      <c r="AA4023" s="27"/>
      <c r="AB4023" s="27"/>
      <c r="AC4023" s="27"/>
      <c r="AD4023" s="27"/>
      <c r="AE4023" s="27"/>
    </row>
    <row r="4024" spans="1:31" ht="15.75" customHeight="1" x14ac:dyDescent="0.2">
      <c r="A4024" s="22">
        <v>38502</v>
      </c>
      <c r="B4024" s="23">
        <f t="shared" ref="B4024:C4024" si="8055">LN(D4024)</f>
        <v>7.088992915213054</v>
      </c>
      <c r="C4024" s="23">
        <f t="shared" si="8055"/>
        <v>7.6380537251728748</v>
      </c>
      <c r="D4024" s="24">
        <v>1198.7</v>
      </c>
      <c r="E4024" s="24">
        <v>2075.6999999999998</v>
      </c>
      <c r="F4024" s="27">
        <f t="shared" ref="F4024:G4024" si="8056">LN(D4024/D4023)</f>
        <v>0</v>
      </c>
      <c r="G4024" s="27">
        <f t="shared" si="8056"/>
        <v>0</v>
      </c>
      <c r="H4024" s="27">
        <f t="shared" si="7668"/>
        <v>0.92811508929948072</v>
      </c>
      <c r="I4024" s="27"/>
      <c r="J4024" s="27">
        <v>3986</v>
      </c>
      <c r="K4024" s="27">
        <v>6.9983804547599924</v>
      </c>
      <c r="L4024" s="37">
        <v>7.5905695109775628E-2</v>
      </c>
      <c r="M4024" s="27"/>
      <c r="N4024" s="27"/>
      <c r="O4024" s="27"/>
      <c r="P4024" s="27"/>
      <c r="Q4024" s="27"/>
      <c r="R4024" s="27"/>
      <c r="S4024" s="27"/>
      <c r="T4024" s="27"/>
      <c r="U4024" s="27"/>
      <c r="V4024" s="27"/>
      <c r="W4024" s="27"/>
      <c r="X4024" s="27"/>
      <c r="Y4024" s="27"/>
      <c r="Z4024" s="27"/>
      <c r="AA4024" s="27"/>
      <c r="AB4024" s="27"/>
      <c r="AC4024" s="27"/>
      <c r="AD4024" s="27"/>
      <c r="AE4024" s="27"/>
    </row>
    <row r="4025" spans="1:31" ht="15.75" customHeight="1" x14ac:dyDescent="0.2">
      <c r="A4025" s="22">
        <v>38503</v>
      </c>
      <c r="B4025" s="23">
        <f t="shared" ref="B4025:C4025" si="8057">LN(D4025)</f>
        <v>7.0829682965387972</v>
      </c>
      <c r="C4025" s="23">
        <f t="shared" si="8057"/>
        <v>7.6344339427508743</v>
      </c>
      <c r="D4025" s="24">
        <v>1191.5</v>
      </c>
      <c r="E4025" s="24">
        <v>2068.1999999999998</v>
      </c>
      <c r="F4025" s="27">
        <f t="shared" ref="F4025:G4025" si="8058">LN(D4025/D4024)</f>
        <v>-6.0246186742574127E-3</v>
      </c>
      <c r="G4025" s="27">
        <f t="shared" si="8058"/>
        <v>-3.6197824220003737E-3</v>
      </c>
      <c r="H4025" s="27">
        <f t="shared" si="7668"/>
        <v>0.92776600723152369</v>
      </c>
      <c r="I4025" s="27"/>
      <c r="J4025" s="27">
        <v>3987</v>
      </c>
      <c r="K4025" s="27">
        <v>7.0035910300437578</v>
      </c>
      <c r="L4025" s="37">
        <v>7.6182912736436847E-2</v>
      </c>
      <c r="M4025" s="27"/>
      <c r="N4025" s="27"/>
      <c r="O4025" s="27"/>
      <c r="P4025" s="27"/>
      <c r="Q4025" s="27"/>
      <c r="R4025" s="27"/>
      <c r="S4025" s="27"/>
      <c r="T4025" s="27"/>
      <c r="U4025" s="27"/>
      <c r="V4025" s="27"/>
      <c r="W4025" s="27"/>
      <c r="X4025" s="27"/>
      <c r="Y4025" s="27"/>
      <c r="Z4025" s="27"/>
      <c r="AA4025" s="27"/>
      <c r="AB4025" s="27"/>
      <c r="AC4025" s="27"/>
      <c r="AD4025" s="27"/>
      <c r="AE4025" s="27"/>
    </row>
    <row r="4026" spans="1:31" ht="15.75" customHeight="1" x14ac:dyDescent="0.2">
      <c r="A4026" s="22">
        <v>38504</v>
      </c>
      <c r="B4026" s="23">
        <f t="shared" ref="B4026:C4026" si="8059">LN(D4026)</f>
        <v>7.0919084906050616</v>
      </c>
      <c r="C4026" s="23">
        <f t="shared" si="8059"/>
        <v>7.6438661589741983</v>
      </c>
      <c r="D4026" s="24">
        <v>1202.2</v>
      </c>
      <c r="E4026" s="24">
        <v>2087.8000000000002</v>
      </c>
      <c r="F4026" s="27">
        <f t="shared" ref="F4026:G4026" si="8060">LN(D4026/D4025)</f>
        <v>8.940194066264822E-3</v>
      </c>
      <c r="G4026" s="27">
        <f t="shared" si="8060"/>
        <v>9.4322162233234329E-3</v>
      </c>
      <c r="H4026" s="27">
        <f t="shared" si="7668"/>
        <v>0.92779077277260846</v>
      </c>
      <c r="I4026" s="27"/>
      <c r="J4026" s="27">
        <v>3988</v>
      </c>
      <c r="K4026" s="27">
        <v>6.9913522029608437</v>
      </c>
      <c r="L4026" s="37">
        <v>7.6564228145234559E-2</v>
      </c>
      <c r="M4026" s="27"/>
      <c r="N4026" s="27"/>
      <c r="O4026" s="27"/>
      <c r="P4026" s="27"/>
      <c r="Q4026" s="27"/>
      <c r="R4026" s="27"/>
      <c r="S4026" s="27"/>
      <c r="T4026" s="27"/>
      <c r="U4026" s="27"/>
      <c r="V4026" s="27"/>
      <c r="W4026" s="27"/>
      <c r="X4026" s="27"/>
      <c r="Y4026" s="27"/>
      <c r="Z4026" s="27"/>
      <c r="AA4026" s="27"/>
      <c r="AB4026" s="27"/>
      <c r="AC4026" s="27"/>
      <c r="AD4026" s="27"/>
      <c r="AE4026" s="27"/>
    </row>
    <row r="4027" spans="1:31" ht="15.75" customHeight="1" x14ac:dyDescent="0.2">
      <c r="A4027" s="22">
        <v>38505</v>
      </c>
      <c r="B4027" s="23">
        <f t="shared" ref="B4027:C4027" si="8061">LN(D4027)</f>
        <v>7.0935707250303475</v>
      </c>
      <c r="C4027" s="23">
        <f t="shared" si="8061"/>
        <v>7.6486444555275037</v>
      </c>
      <c r="D4027" s="24">
        <v>1204.2</v>
      </c>
      <c r="E4027" s="24">
        <v>2097.8000000000002</v>
      </c>
      <c r="F4027" s="27">
        <f t="shared" ref="F4027:G4027" si="8062">LN(D4027/D4026)</f>
        <v>1.6622344252858487E-3</v>
      </c>
      <c r="G4027" s="27">
        <f t="shared" si="8062"/>
        <v>4.778296553305487E-3</v>
      </c>
      <c r="H4027" s="27">
        <f t="shared" si="7668"/>
        <v>0.92742848308290537</v>
      </c>
      <c r="I4027" s="27"/>
      <c r="J4027" s="27">
        <v>3989</v>
      </c>
      <c r="K4027" s="27">
        <v>6.9803281747293004</v>
      </c>
      <c r="L4027" s="37">
        <v>7.7569762682555776E-2</v>
      </c>
      <c r="M4027" s="27"/>
      <c r="N4027" s="27"/>
      <c r="O4027" s="27"/>
      <c r="P4027" s="27"/>
      <c r="Q4027" s="27"/>
      <c r="R4027" s="27"/>
      <c r="S4027" s="27"/>
      <c r="T4027" s="27"/>
      <c r="U4027" s="27"/>
      <c r="V4027" s="27"/>
      <c r="W4027" s="27"/>
      <c r="X4027" s="27"/>
      <c r="Y4027" s="27"/>
      <c r="Z4027" s="27"/>
      <c r="AA4027" s="27"/>
      <c r="AB4027" s="27"/>
      <c r="AC4027" s="27"/>
      <c r="AD4027" s="27"/>
      <c r="AE4027" s="27"/>
    </row>
    <row r="4028" spans="1:31" ht="15.75" customHeight="1" x14ac:dyDescent="0.2">
      <c r="A4028" s="22">
        <v>38506</v>
      </c>
      <c r="B4028" s="23">
        <f t="shared" ref="B4028:C4028" si="8063">LN(D4028)</f>
        <v>7.0867379345105768</v>
      </c>
      <c r="C4028" s="23">
        <f t="shared" si="8063"/>
        <v>7.6359799861547781</v>
      </c>
      <c r="D4028" s="24">
        <v>1196</v>
      </c>
      <c r="E4028" s="24">
        <v>2071.4</v>
      </c>
      <c r="F4028" s="27">
        <f t="shared" ref="F4028:G4028" si="8064">LN(D4028/D4027)</f>
        <v>-6.8327905197704368E-3</v>
      </c>
      <c r="G4028" s="27">
        <f t="shared" si="8064"/>
        <v>-1.2664469372725055E-2</v>
      </c>
      <c r="H4028" s="27">
        <f t="shared" si="7668"/>
        <v>0.92807183195345422</v>
      </c>
      <c r="I4028" s="27"/>
      <c r="J4028" s="27">
        <v>3990</v>
      </c>
      <c r="K4028" s="27">
        <v>6.9646454732903047</v>
      </c>
      <c r="L4028" s="37">
        <v>7.6416173000056986E-2</v>
      </c>
      <c r="M4028" s="27"/>
      <c r="N4028" s="27"/>
      <c r="O4028" s="27"/>
      <c r="P4028" s="27"/>
      <c r="Q4028" s="27"/>
      <c r="R4028" s="27"/>
      <c r="S4028" s="27"/>
      <c r="T4028" s="27"/>
      <c r="U4028" s="27"/>
      <c r="V4028" s="27"/>
      <c r="W4028" s="27"/>
      <c r="X4028" s="27"/>
      <c r="Y4028" s="27"/>
      <c r="Z4028" s="27"/>
      <c r="AA4028" s="27"/>
      <c r="AB4028" s="27"/>
      <c r="AC4028" s="27"/>
      <c r="AD4028" s="27"/>
      <c r="AE4028" s="27"/>
    </row>
    <row r="4029" spans="1:31" ht="15.75" customHeight="1" x14ac:dyDescent="0.2">
      <c r="A4029" s="22">
        <v>38509</v>
      </c>
      <c r="B4029" s="23">
        <f t="shared" ref="B4029:C4029" si="8065">LN(D4029)</f>
        <v>7.08799132928507</v>
      </c>
      <c r="C4029" s="23">
        <f t="shared" si="8065"/>
        <v>7.6380537251728748</v>
      </c>
      <c r="D4029" s="24">
        <v>1197.5</v>
      </c>
      <c r="E4029" s="24">
        <v>2075.6999999999998</v>
      </c>
      <c r="F4029" s="27">
        <f t="shared" ref="F4029:G4029" si="8066">LN(D4029/D4028)</f>
        <v>1.253394774493337E-3</v>
      </c>
      <c r="G4029" s="27">
        <f t="shared" si="8066"/>
        <v>2.0737390180963723E-3</v>
      </c>
      <c r="H4029" s="27">
        <f t="shared" si="7668"/>
        <v>0.92798395825955582</v>
      </c>
      <c r="I4029" s="27"/>
      <c r="J4029" s="27">
        <v>3991</v>
      </c>
      <c r="K4029" s="27">
        <v>6.9666128400628882</v>
      </c>
      <c r="L4029" s="37">
        <v>7.7332793369514263E-2</v>
      </c>
      <c r="M4029" s="27"/>
      <c r="N4029" s="27"/>
      <c r="O4029" s="27"/>
      <c r="P4029" s="27"/>
      <c r="Q4029" s="27"/>
      <c r="R4029" s="27"/>
      <c r="S4029" s="27"/>
      <c r="T4029" s="27"/>
      <c r="U4029" s="27"/>
      <c r="V4029" s="27"/>
      <c r="W4029" s="27"/>
      <c r="X4029" s="27"/>
      <c r="Y4029" s="27"/>
      <c r="Z4029" s="27"/>
      <c r="AA4029" s="27"/>
      <c r="AB4029" s="27"/>
      <c r="AC4029" s="27"/>
      <c r="AD4029" s="27"/>
      <c r="AE4029" s="27"/>
    </row>
    <row r="4030" spans="1:31" ht="15.75" customHeight="1" x14ac:dyDescent="0.2">
      <c r="A4030" s="22">
        <v>38510</v>
      </c>
      <c r="B4030" s="23">
        <f t="shared" ref="B4030:C4030" si="8067">LN(D4030)</f>
        <v>7.0877407759785438</v>
      </c>
      <c r="C4030" s="23">
        <f t="shared" si="8067"/>
        <v>7.6339019378051907</v>
      </c>
      <c r="D4030" s="24">
        <v>1197.2</v>
      </c>
      <c r="E4030" s="24">
        <v>2067.1</v>
      </c>
      <c r="F4030" s="27">
        <f t="shared" ref="F4030:G4030" si="8068">LN(D4030/D4029)</f>
        <v>-2.505533065263639E-4</v>
      </c>
      <c r="G4030" s="27">
        <f t="shared" si="8068"/>
        <v>-4.1517873676847747E-3</v>
      </c>
      <c r="H4030" s="27">
        <f t="shared" si="7668"/>
        <v>0.92845583211884009</v>
      </c>
      <c r="I4030" s="27"/>
      <c r="J4030" s="27">
        <v>3992</v>
      </c>
      <c r="K4030" s="27">
        <v>6.974514300780041</v>
      </c>
      <c r="L4030" s="37">
        <v>7.5347994826925557E-2</v>
      </c>
      <c r="M4030" s="27"/>
      <c r="N4030" s="27"/>
      <c r="O4030" s="27"/>
      <c r="P4030" s="27"/>
      <c r="Q4030" s="27"/>
      <c r="R4030" s="27"/>
      <c r="S4030" s="27"/>
      <c r="T4030" s="27"/>
      <c r="U4030" s="27"/>
      <c r="V4030" s="27"/>
      <c r="W4030" s="27"/>
      <c r="X4030" s="27"/>
      <c r="Y4030" s="27"/>
      <c r="Z4030" s="27"/>
      <c r="AA4030" s="27"/>
      <c r="AB4030" s="27"/>
      <c r="AC4030" s="27"/>
      <c r="AD4030" s="27"/>
      <c r="AE4030" s="27"/>
    </row>
    <row r="4031" spans="1:31" ht="15.75" customHeight="1" x14ac:dyDescent="0.2">
      <c r="A4031" s="22">
        <v>38511</v>
      </c>
      <c r="B4031" s="23">
        <f t="shared" ref="B4031:C4031" si="8069">LN(D4031)</f>
        <v>7.0855666802982054</v>
      </c>
      <c r="C4031" s="23">
        <f t="shared" si="8069"/>
        <v>7.6305098042947401</v>
      </c>
      <c r="D4031" s="24">
        <v>1194.5999999999999</v>
      </c>
      <c r="E4031" s="24">
        <v>2060.1</v>
      </c>
      <c r="F4031" s="27">
        <f t="shared" ref="F4031:G4031" si="8070">LN(D4031/D4030)</f>
        <v>-2.1740956803383855E-3</v>
      </c>
      <c r="G4031" s="27">
        <f t="shared" si="8070"/>
        <v>-3.3921335104499235E-3</v>
      </c>
      <c r="H4031" s="27">
        <f t="shared" si="7668"/>
        <v>0.9285836545692111</v>
      </c>
      <c r="I4031" s="27"/>
      <c r="J4031" s="27">
        <v>3993</v>
      </c>
      <c r="K4031" s="27">
        <v>6.966940254503613</v>
      </c>
      <c r="L4031" s="37">
        <v>6.9647896321492375E-2</v>
      </c>
      <c r="M4031" s="27"/>
      <c r="N4031" s="27"/>
      <c r="O4031" s="27"/>
      <c r="P4031" s="27"/>
      <c r="Q4031" s="27"/>
      <c r="R4031" s="27"/>
      <c r="S4031" s="27"/>
      <c r="T4031" s="27"/>
      <c r="U4031" s="27"/>
      <c r="V4031" s="27"/>
      <c r="W4031" s="27"/>
      <c r="X4031" s="27"/>
      <c r="Y4031" s="27"/>
      <c r="Z4031" s="27"/>
      <c r="AA4031" s="27"/>
      <c r="AB4031" s="27"/>
      <c r="AC4031" s="27"/>
      <c r="AD4031" s="27"/>
      <c r="AE4031" s="27"/>
    </row>
    <row r="4032" spans="1:31" ht="15.75" customHeight="1" x14ac:dyDescent="0.2">
      <c r="A4032" s="22">
        <v>38512</v>
      </c>
      <c r="B4032" s="23">
        <f t="shared" ref="B4032:C4032" si="8071">LN(D4032)</f>
        <v>7.0908265546666378</v>
      </c>
      <c r="C4032" s="23">
        <f t="shared" si="8071"/>
        <v>7.6386316763520892</v>
      </c>
      <c r="D4032" s="24">
        <v>1200.9000000000001</v>
      </c>
      <c r="E4032" s="24">
        <v>2076.9</v>
      </c>
      <c r="F4032" s="27">
        <f t="shared" ref="F4032:G4032" si="8072">LN(D4032/D4031)</f>
        <v>5.2598743684320985E-3</v>
      </c>
      <c r="G4032" s="27">
        <f t="shared" si="8072"/>
        <v>8.1218720573491537E-3</v>
      </c>
      <c r="H4032" s="27">
        <f t="shared" si="7668"/>
        <v>0.92828491477323571</v>
      </c>
      <c r="I4032" s="27"/>
      <c r="J4032" s="27">
        <v>3994</v>
      </c>
      <c r="K4032" s="27">
        <v>6.9866181090588535</v>
      </c>
      <c r="L4032" s="37">
        <v>6.9470964428977489E-2</v>
      </c>
      <c r="M4032" s="27"/>
      <c r="N4032" s="27"/>
      <c r="O4032" s="27"/>
      <c r="P4032" s="27"/>
      <c r="Q4032" s="27"/>
      <c r="R4032" s="27"/>
      <c r="S4032" s="27"/>
      <c r="T4032" s="27"/>
      <c r="U4032" s="27"/>
      <c r="V4032" s="27"/>
      <c r="W4032" s="27"/>
      <c r="X4032" s="27"/>
      <c r="Y4032" s="27"/>
      <c r="Z4032" s="27"/>
      <c r="AA4032" s="27"/>
      <c r="AB4032" s="27"/>
      <c r="AC4032" s="27"/>
      <c r="AD4032" s="27"/>
      <c r="AE4032" s="27"/>
    </row>
    <row r="4033" spans="1:31" ht="15.75" customHeight="1" x14ac:dyDescent="0.2">
      <c r="A4033" s="22">
        <v>38513</v>
      </c>
      <c r="B4033" s="23">
        <f t="shared" ref="B4033:C4033" si="8073">LN(D4033)</f>
        <v>7.0884922476458536</v>
      </c>
      <c r="C4033" s="23">
        <f t="shared" si="8073"/>
        <v>7.6319165130712516</v>
      </c>
      <c r="D4033" s="24">
        <v>1198.0999999999999</v>
      </c>
      <c r="E4033" s="24">
        <v>2063</v>
      </c>
      <c r="F4033" s="27">
        <f t="shared" ref="F4033:G4033" si="8074">LN(D4033/D4032)</f>
        <v>-2.3343070207843966E-3</v>
      </c>
      <c r="G4033" s="27">
        <f t="shared" si="8074"/>
        <v>-6.7151632808376514E-3</v>
      </c>
      <c r="H4033" s="27">
        <f t="shared" si="7668"/>
        <v>0.92879583201746629</v>
      </c>
      <c r="I4033" s="27"/>
      <c r="J4033" s="27">
        <v>3995</v>
      </c>
      <c r="K4033" s="27">
        <v>6.974433247829924</v>
      </c>
      <c r="L4033" s="37">
        <v>7.4908395214083434E-2</v>
      </c>
      <c r="M4033" s="27"/>
      <c r="N4033" s="27"/>
      <c r="O4033" s="27"/>
      <c r="P4033" s="27"/>
      <c r="Q4033" s="27"/>
      <c r="R4033" s="27"/>
      <c r="S4033" s="27"/>
      <c r="T4033" s="27"/>
      <c r="U4033" s="27"/>
      <c r="V4033" s="27"/>
      <c r="W4033" s="27"/>
      <c r="X4033" s="27"/>
      <c r="Y4033" s="27"/>
      <c r="Z4033" s="27"/>
      <c r="AA4033" s="27"/>
      <c r="AB4033" s="27"/>
      <c r="AC4033" s="27"/>
      <c r="AD4033" s="27"/>
      <c r="AE4033" s="27"/>
    </row>
    <row r="4034" spans="1:31" ht="15.75" customHeight="1" x14ac:dyDescent="0.2">
      <c r="A4034" s="22">
        <v>38516</v>
      </c>
      <c r="B4034" s="23">
        <f t="shared" ref="B4034:C4034" si="8075">LN(D4034)</f>
        <v>7.0907432803192521</v>
      </c>
      <c r="C4034" s="23">
        <f t="shared" si="8075"/>
        <v>7.634772344049698</v>
      </c>
      <c r="D4034" s="24">
        <v>1200.8</v>
      </c>
      <c r="E4034" s="24">
        <v>2068.9</v>
      </c>
      <c r="F4034" s="27">
        <f t="shared" ref="F4034:G4034" si="8076">LN(D4034/D4033)</f>
        <v>2.2510326733987938E-3</v>
      </c>
      <c r="G4034" s="27">
        <f t="shared" si="8076"/>
        <v>2.8558309784456862E-3</v>
      </c>
      <c r="H4034" s="27">
        <f t="shared" si="7668"/>
        <v>0.92874325006502056</v>
      </c>
      <c r="I4034" s="27"/>
      <c r="J4034" s="27">
        <v>3996</v>
      </c>
      <c r="K4034" s="27">
        <v>6.9819355084909489</v>
      </c>
      <c r="L4034" s="37">
        <v>7.6048483737879202E-2</v>
      </c>
      <c r="M4034" s="27"/>
      <c r="N4034" s="27"/>
      <c r="O4034" s="27"/>
      <c r="P4034" s="27"/>
      <c r="Q4034" s="27"/>
      <c r="R4034" s="27"/>
      <c r="S4034" s="27"/>
      <c r="T4034" s="27"/>
      <c r="U4034" s="27"/>
      <c r="V4034" s="27"/>
      <c r="W4034" s="27"/>
      <c r="X4034" s="27"/>
      <c r="Y4034" s="27"/>
      <c r="Z4034" s="27"/>
      <c r="AA4034" s="27"/>
      <c r="AB4034" s="27"/>
      <c r="AC4034" s="27"/>
      <c r="AD4034" s="27"/>
      <c r="AE4034" s="27"/>
    </row>
    <row r="4035" spans="1:31" ht="15.75" customHeight="1" x14ac:dyDescent="0.2">
      <c r="A4035" s="22">
        <v>38517</v>
      </c>
      <c r="B4035" s="23">
        <f t="shared" ref="B4035:C4035" si="8077">LN(D4035)</f>
        <v>7.0933215659409807</v>
      </c>
      <c r="C4035" s="23">
        <f t="shared" si="8077"/>
        <v>7.6348206777455427</v>
      </c>
      <c r="D4035" s="24">
        <v>1203.9000000000001</v>
      </c>
      <c r="E4035" s="24">
        <v>2069</v>
      </c>
      <c r="F4035" s="27">
        <f t="shared" ref="F4035:G4035" si="8078">LN(D4035/D4034)</f>
        <v>2.5782856217287107E-3</v>
      </c>
      <c r="G4035" s="27">
        <f t="shared" si="8078"/>
        <v>4.8333695845397443E-5</v>
      </c>
      <c r="H4035" s="27">
        <f t="shared" si="7668"/>
        <v>0.92907507135263079</v>
      </c>
      <c r="I4035" s="27"/>
      <c r="J4035" s="27">
        <v>3997</v>
      </c>
      <c r="K4035" s="27">
        <v>6.9725260843081616</v>
      </c>
      <c r="L4035" s="37">
        <v>7.6468306366700212E-2</v>
      </c>
      <c r="M4035" s="27"/>
      <c r="N4035" s="27"/>
      <c r="O4035" s="27"/>
      <c r="P4035" s="27"/>
      <c r="Q4035" s="27"/>
      <c r="R4035" s="27"/>
      <c r="S4035" s="27"/>
      <c r="T4035" s="27"/>
      <c r="U4035" s="27"/>
      <c r="V4035" s="27"/>
      <c r="W4035" s="27"/>
      <c r="X4035" s="27"/>
      <c r="Y4035" s="27"/>
      <c r="Z4035" s="27"/>
      <c r="AA4035" s="27"/>
      <c r="AB4035" s="27"/>
      <c r="AC4035" s="27"/>
      <c r="AD4035" s="27"/>
      <c r="AE4035" s="27"/>
    </row>
    <row r="4036" spans="1:31" ht="15.75" customHeight="1" x14ac:dyDescent="0.2">
      <c r="A4036" s="22">
        <v>38518</v>
      </c>
      <c r="B4036" s="23">
        <f t="shared" ref="B4036:C4036" si="8079">LN(D4036)</f>
        <v>7.0954788850650861</v>
      </c>
      <c r="C4036" s="23">
        <f t="shared" si="8079"/>
        <v>7.6376682387324051</v>
      </c>
      <c r="D4036" s="24">
        <v>1206.5</v>
      </c>
      <c r="E4036" s="24">
        <v>2074.9</v>
      </c>
      <c r="F4036" s="27">
        <f t="shared" ref="F4036:G4036" si="8080">LN(D4036/D4035)</f>
        <v>2.1573191241056593E-3</v>
      </c>
      <c r="G4036" s="27">
        <f t="shared" si="8080"/>
        <v>2.8475609868624119E-3</v>
      </c>
      <c r="H4036" s="27">
        <f t="shared" si="7668"/>
        <v>0.92901114100272775</v>
      </c>
      <c r="I4036" s="27"/>
      <c r="J4036" s="27">
        <v>3998</v>
      </c>
      <c r="K4036" s="27">
        <v>6.9737439588090204</v>
      </c>
      <c r="L4036" s="37">
        <v>7.9236572325895871E-2</v>
      </c>
      <c r="M4036" s="27"/>
      <c r="N4036" s="27"/>
      <c r="O4036" s="27"/>
      <c r="P4036" s="27"/>
      <c r="Q4036" s="27"/>
      <c r="R4036" s="27"/>
      <c r="S4036" s="27"/>
      <c r="T4036" s="27"/>
      <c r="U4036" s="27"/>
      <c r="V4036" s="27"/>
      <c r="W4036" s="27"/>
      <c r="X4036" s="27"/>
      <c r="Y4036" s="27"/>
      <c r="Z4036" s="27"/>
      <c r="AA4036" s="27"/>
      <c r="AB4036" s="27"/>
      <c r="AC4036" s="27"/>
      <c r="AD4036" s="27"/>
      <c r="AE4036" s="27"/>
    </row>
    <row r="4037" spans="1:31" ht="15.75" customHeight="1" x14ac:dyDescent="0.2">
      <c r="A4037" s="22">
        <v>38519</v>
      </c>
      <c r="B4037" s="23">
        <f t="shared" ref="B4037:C4037" si="8081">LN(D4037)</f>
        <v>7.0991191637603208</v>
      </c>
      <c r="C4037" s="23">
        <f t="shared" si="8081"/>
        <v>7.6444886302050037</v>
      </c>
      <c r="D4037" s="24">
        <v>1210.9000000000001</v>
      </c>
      <c r="E4037" s="24">
        <v>2089.1</v>
      </c>
      <c r="F4037" s="27">
        <f t="shared" ref="F4037:G4037" si="8082">LN(D4037/D4036)</f>
        <v>3.6402786952342988E-3</v>
      </c>
      <c r="G4037" s="27">
        <f t="shared" si="8082"/>
        <v>6.8203914725981918E-3</v>
      </c>
      <c r="H4037" s="27">
        <f t="shared" si="7668"/>
        <v>0.92865847634466847</v>
      </c>
      <c r="I4037" s="27"/>
      <c r="J4037" s="27">
        <v>3999</v>
      </c>
      <c r="K4037" s="27">
        <v>6.9630022167187544</v>
      </c>
      <c r="L4037" s="37">
        <v>7.8584409896903296E-2</v>
      </c>
      <c r="M4037" s="27"/>
      <c r="N4037" s="27"/>
      <c r="O4037" s="27"/>
      <c r="P4037" s="27"/>
      <c r="Q4037" s="27"/>
      <c r="R4037" s="27"/>
      <c r="S4037" s="27"/>
      <c r="T4037" s="27"/>
      <c r="U4037" s="27"/>
      <c r="V4037" s="27"/>
      <c r="W4037" s="27"/>
      <c r="X4037" s="27"/>
      <c r="Y4037" s="27"/>
      <c r="Z4037" s="27"/>
      <c r="AA4037" s="27"/>
      <c r="AB4037" s="27"/>
      <c r="AC4037" s="27"/>
      <c r="AD4037" s="27"/>
      <c r="AE4037" s="27"/>
    </row>
    <row r="4038" spans="1:31" ht="15.75" customHeight="1" x14ac:dyDescent="0.2">
      <c r="A4038" s="22">
        <v>38520</v>
      </c>
      <c r="B4038" s="23">
        <f t="shared" ref="B4038:C4038" si="8083">LN(D4038)</f>
        <v>7.1040619203427546</v>
      </c>
      <c r="C4038" s="23">
        <f t="shared" si="8083"/>
        <v>7.6449671907041825</v>
      </c>
      <c r="D4038" s="24">
        <v>1216.9000000000001</v>
      </c>
      <c r="E4038" s="24">
        <v>2090.1</v>
      </c>
      <c r="F4038" s="27">
        <f t="shared" ref="F4038:G4038" si="8084">LN(D4038/D4037)</f>
        <v>4.9427565824337223E-3</v>
      </c>
      <c r="G4038" s="27">
        <f t="shared" si="8084"/>
        <v>4.785604991793167E-4</v>
      </c>
      <c r="H4038" s="27">
        <f t="shared" si="7668"/>
        <v>0.929246881396805</v>
      </c>
      <c r="I4038" s="27"/>
      <c r="J4038" s="27">
        <v>4000</v>
      </c>
      <c r="K4038" s="27">
        <v>6.9701661423856445</v>
      </c>
      <c r="L4038" s="37">
        <v>8.3246709018856002E-2</v>
      </c>
      <c r="M4038" s="27"/>
      <c r="N4038" s="27"/>
      <c r="O4038" s="27"/>
      <c r="P4038" s="27"/>
      <c r="Q4038" s="27"/>
      <c r="R4038" s="27"/>
      <c r="S4038" s="27"/>
      <c r="T4038" s="27"/>
      <c r="U4038" s="27"/>
      <c r="V4038" s="27"/>
      <c r="W4038" s="27"/>
      <c r="X4038" s="27"/>
      <c r="Y4038" s="27"/>
      <c r="Z4038" s="27"/>
      <c r="AA4038" s="27"/>
      <c r="AB4038" s="27"/>
      <c r="AC4038" s="27"/>
      <c r="AD4038" s="27"/>
      <c r="AE4038" s="27"/>
    </row>
    <row r="4039" spans="1:31" ht="15.75" customHeight="1" x14ac:dyDescent="0.2">
      <c r="A4039" s="22">
        <v>38523</v>
      </c>
      <c r="B4039" s="23">
        <f t="shared" ref="B4039:C4039" si="8085">LN(D4039)</f>
        <v>7.1034042959869534</v>
      </c>
      <c r="C4039" s="23">
        <f t="shared" si="8085"/>
        <v>7.6440098405760164</v>
      </c>
      <c r="D4039" s="24">
        <v>1216.0999999999999</v>
      </c>
      <c r="E4039" s="24">
        <v>2088.1</v>
      </c>
      <c r="F4039" s="27">
        <f t="shared" ref="F4039:G4039" si="8086">LN(D4039/D4038)</f>
        <v>-6.5762435580064295E-4</v>
      </c>
      <c r="G4039" s="27">
        <f t="shared" si="8086"/>
        <v>-9.5735012816678137E-4</v>
      </c>
      <c r="H4039" s="27">
        <f t="shared" si="7668"/>
        <v>0.92927723068599222</v>
      </c>
      <c r="I4039" s="27"/>
      <c r="J4039" s="27">
        <v>4001</v>
      </c>
      <c r="K4039" s="27">
        <v>6.9730134614299466</v>
      </c>
      <c r="L4039" s="37">
        <v>8.4970530798881505E-2</v>
      </c>
      <c r="M4039" s="27"/>
      <c r="N4039" s="27"/>
      <c r="O4039" s="27"/>
      <c r="P4039" s="27"/>
      <c r="Q4039" s="27"/>
      <c r="R4039" s="27"/>
      <c r="S4039" s="27"/>
      <c r="T4039" s="27"/>
      <c r="U4039" s="27"/>
      <c r="V4039" s="27"/>
      <c r="W4039" s="27"/>
      <c r="X4039" s="27"/>
      <c r="Y4039" s="27"/>
      <c r="Z4039" s="27"/>
      <c r="AA4039" s="27"/>
      <c r="AB4039" s="27"/>
      <c r="AC4039" s="27"/>
      <c r="AD4039" s="27"/>
      <c r="AE4039" s="27"/>
    </row>
    <row r="4040" spans="1:31" ht="15.75" customHeight="1" x14ac:dyDescent="0.2">
      <c r="A4040" s="22">
        <v>38524</v>
      </c>
      <c r="B4040" s="23">
        <f t="shared" ref="B4040:C4040" si="8087">LN(D4040)</f>
        <v>7.1013464280343221</v>
      </c>
      <c r="C4040" s="23">
        <f t="shared" si="8087"/>
        <v>7.6453976994286332</v>
      </c>
      <c r="D4040" s="24">
        <v>1213.5999999999999</v>
      </c>
      <c r="E4040" s="24">
        <v>2091</v>
      </c>
      <c r="F4040" s="27">
        <f t="shared" ref="F4040:G4040" si="8088">LN(D4040/D4039)</f>
        <v>-2.0578679526314083E-3</v>
      </c>
      <c r="G4040" s="27">
        <f t="shared" si="8088"/>
        <v>1.3878588526174867E-3</v>
      </c>
      <c r="H4040" s="27">
        <f t="shared" si="7668"/>
        <v>0.92883937595097643</v>
      </c>
      <c r="I4040" s="27"/>
      <c r="J4040" s="27">
        <v>4002</v>
      </c>
      <c r="K4040" s="27">
        <v>6.9747979200547503</v>
      </c>
      <c r="L4040" s="37">
        <v>8.2325190578210083E-2</v>
      </c>
      <c r="M4040" s="27"/>
      <c r="N4040" s="27"/>
      <c r="O4040" s="27"/>
      <c r="P4040" s="27"/>
      <c r="Q4040" s="27"/>
      <c r="R4040" s="27"/>
      <c r="S4040" s="27"/>
      <c r="T4040" s="27"/>
      <c r="U4040" s="27"/>
      <c r="V4040" s="27"/>
      <c r="W4040" s="27"/>
      <c r="X4040" s="27"/>
      <c r="Y4040" s="27"/>
      <c r="Z4040" s="27"/>
      <c r="AA4040" s="27"/>
      <c r="AB4040" s="27"/>
      <c r="AC4040" s="27"/>
      <c r="AD4040" s="27"/>
      <c r="AE4040" s="27"/>
    </row>
    <row r="4041" spans="1:31" ht="15.75" customHeight="1" x14ac:dyDescent="0.2">
      <c r="A4041" s="22">
        <v>38525</v>
      </c>
      <c r="B4041" s="23">
        <f t="shared" ref="B4041:C4041" si="8089">LN(D4041)</f>
        <v>7.1015112134017544</v>
      </c>
      <c r="C4041" s="23">
        <f t="shared" si="8089"/>
        <v>7.6458758251848131</v>
      </c>
      <c r="D4041" s="24">
        <v>1213.8</v>
      </c>
      <c r="E4041" s="24">
        <v>2092</v>
      </c>
      <c r="F4041" s="27">
        <f t="shared" ref="F4041:G4041" si="8090">LN(D4041/D4040)</f>
        <v>1.6478536743241007E-4</v>
      </c>
      <c r="G4041" s="27">
        <f t="shared" si="8090"/>
        <v>4.7812575617995327E-4</v>
      </c>
      <c r="H4041" s="27">
        <f t="shared" si="7668"/>
        <v>0.92880284427456017</v>
      </c>
      <c r="I4041" s="27"/>
      <c r="J4041" s="27">
        <v>4003</v>
      </c>
      <c r="K4041" s="27">
        <v>6.9865382993915173</v>
      </c>
      <c r="L4041" s="37">
        <v>8.299563515324504E-2</v>
      </c>
      <c r="M4041" s="27"/>
      <c r="N4041" s="27"/>
      <c r="O4041" s="27"/>
      <c r="P4041" s="27"/>
      <c r="Q4041" s="27"/>
      <c r="R4041" s="27"/>
      <c r="S4041" s="27"/>
      <c r="T4041" s="27"/>
      <c r="U4041" s="27"/>
      <c r="V4041" s="27"/>
      <c r="W4041" s="27"/>
      <c r="X4041" s="27"/>
      <c r="Y4041" s="27"/>
      <c r="Z4041" s="27"/>
      <c r="AA4041" s="27"/>
      <c r="AB4041" s="27"/>
      <c r="AC4041" s="27"/>
      <c r="AD4041" s="27"/>
      <c r="AE4041" s="27"/>
    </row>
    <row r="4042" spans="1:31" ht="15.75" customHeight="1" x14ac:dyDescent="0.2">
      <c r="A4042" s="22">
        <v>38526</v>
      </c>
      <c r="B4042" s="23">
        <f t="shared" ref="B4042:C4042" si="8091">LN(D4042)</f>
        <v>7.0906599990366725</v>
      </c>
      <c r="C4042" s="23">
        <f t="shared" si="8091"/>
        <v>7.6355936993320128</v>
      </c>
      <c r="D4042" s="24">
        <v>1200.7</v>
      </c>
      <c r="E4042" s="24">
        <v>2070.6</v>
      </c>
      <c r="F4042" s="27">
        <f t="shared" ref="F4042:G4042" si="8092">LN(D4042/D4041)</f>
        <v>-1.0851214365082419E-2</v>
      </c>
      <c r="G4042" s="27">
        <f t="shared" si="8092"/>
        <v>-1.0282125852800878E-2</v>
      </c>
      <c r="H4042" s="27">
        <f t="shared" si="7668"/>
        <v>0.92863243884453772</v>
      </c>
      <c r="I4042" s="27"/>
      <c r="J4042" s="27">
        <v>4004</v>
      </c>
      <c r="K4042" s="27">
        <v>6.986378655649804</v>
      </c>
      <c r="L4042" s="37">
        <v>8.0600128880310429E-2</v>
      </c>
      <c r="M4042" s="27"/>
      <c r="N4042" s="27"/>
      <c r="O4042" s="27"/>
      <c r="P4042" s="27"/>
      <c r="Q4042" s="27"/>
      <c r="R4042" s="27"/>
      <c r="S4042" s="27"/>
      <c r="T4042" s="27"/>
      <c r="U4042" s="27"/>
      <c r="V4042" s="27"/>
      <c r="W4042" s="27"/>
      <c r="X4042" s="27"/>
      <c r="Y4042" s="27"/>
      <c r="Z4042" s="27"/>
      <c r="AA4042" s="27"/>
      <c r="AB4042" s="27"/>
      <c r="AC4042" s="27"/>
      <c r="AD4042" s="27"/>
      <c r="AE4042" s="27"/>
    </row>
    <row r="4043" spans="1:31" ht="15.75" customHeight="1" x14ac:dyDescent="0.2">
      <c r="A4043" s="22">
        <v>38527</v>
      </c>
      <c r="B4043" s="23">
        <f t="shared" ref="B4043:C4043" si="8093">LN(D4043)</f>
        <v>7.0829682965387972</v>
      </c>
      <c r="C4043" s="23">
        <f t="shared" si="8093"/>
        <v>7.6271548306861483</v>
      </c>
      <c r="D4043" s="24">
        <v>1191.5</v>
      </c>
      <c r="E4043" s="24">
        <v>2053.1999999999998</v>
      </c>
      <c r="F4043" s="27">
        <f t="shared" ref="F4043:G4043" si="8094">LN(D4043/D4042)</f>
        <v>-7.6917024978755575E-3</v>
      </c>
      <c r="G4043" s="27">
        <f t="shared" si="8094"/>
        <v>-8.4388686458647076E-3</v>
      </c>
      <c r="H4043" s="27">
        <f t="shared" si="7668"/>
        <v>0.92865143736718991</v>
      </c>
      <c r="I4043" s="27"/>
      <c r="J4043" s="27">
        <v>4005</v>
      </c>
      <c r="K4043" s="27">
        <v>6.9885709092652162</v>
      </c>
      <c r="L4043" s="37">
        <v>7.7298612810612788E-2</v>
      </c>
      <c r="M4043" s="27"/>
      <c r="N4043" s="27"/>
      <c r="O4043" s="27"/>
      <c r="P4043" s="27"/>
      <c r="Q4043" s="27"/>
      <c r="R4043" s="27"/>
      <c r="S4043" s="27"/>
      <c r="T4043" s="27"/>
      <c r="U4043" s="27"/>
      <c r="V4043" s="27"/>
      <c r="W4043" s="27"/>
      <c r="X4043" s="27"/>
      <c r="Y4043" s="27"/>
      <c r="Z4043" s="27"/>
      <c r="AA4043" s="27"/>
      <c r="AB4043" s="27"/>
      <c r="AC4043" s="27"/>
      <c r="AD4043" s="27"/>
      <c r="AE4043" s="27"/>
    </row>
    <row r="4044" spans="1:31" ht="15.75" customHeight="1" x14ac:dyDescent="0.2">
      <c r="A4044" s="22">
        <v>38530</v>
      </c>
      <c r="B4044" s="23">
        <f t="shared" ref="B4044:C4044" si="8095">LN(D4044)</f>
        <v>7.0822126607192892</v>
      </c>
      <c r="C4044" s="23">
        <f t="shared" si="8095"/>
        <v>7.6232508632058442</v>
      </c>
      <c r="D4044" s="24">
        <v>1190.5999999999999</v>
      </c>
      <c r="E4044" s="24">
        <v>2045.2</v>
      </c>
      <c r="F4044" s="27">
        <f t="shared" ref="F4044:G4044" si="8096">LN(D4044/D4043)</f>
        <v>-7.5563581950719024E-4</v>
      </c>
      <c r="G4044" s="27">
        <f t="shared" si="8096"/>
        <v>-3.9039674803038426E-3</v>
      </c>
      <c r="H4044" s="27">
        <f t="shared" si="7668"/>
        <v>0.92902788951916648</v>
      </c>
      <c r="I4044" s="27"/>
      <c r="J4044" s="27">
        <v>4006</v>
      </c>
      <c r="K4044" s="27">
        <v>6.9934514877190583</v>
      </c>
      <c r="L4044" s="37">
        <v>7.8800763144481145E-2</v>
      </c>
      <c r="M4044" s="27"/>
      <c r="N4044" s="27"/>
      <c r="O4044" s="27"/>
      <c r="P4044" s="27"/>
      <c r="Q4044" s="27"/>
      <c r="R4044" s="27"/>
      <c r="S4044" s="27"/>
      <c r="T4044" s="27"/>
      <c r="U4044" s="27"/>
      <c r="V4044" s="27"/>
      <c r="W4044" s="27"/>
      <c r="X4044" s="27"/>
      <c r="Y4044" s="27"/>
      <c r="Z4044" s="27"/>
      <c r="AA4044" s="27"/>
      <c r="AB4044" s="27"/>
      <c r="AC4044" s="27"/>
      <c r="AD4044" s="27"/>
      <c r="AE4044" s="27"/>
    </row>
    <row r="4045" spans="1:31" ht="15.75" customHeight="1" x14ac:dyDescent="0.2">
      <c r="A4045" s="22">
        <v>38531</v>
      </c>
      <c r="B4045" s="23">
        <f t="shared" ref="B4045:C4045" si="8097">LN(D4045)</f>
        <v>7.0913260551765234</v>
      </c>
      <c r="C4045" s="23">
        <f t="shared" si="8097"/>
        <v>7.6352072632340731</v>
      </c>
      <c r="D4045" s="24">
        <v>1201.5</v>
      </c>
      <c r="E4045" s="24">
        <v>2069.8000000000002</v>
      </c>
      <c r="F4045" s="27">
        <f t="shared" ref="F4045:G4045" si="8098">LN(D4045/D4044)</f>
        <v>9.1133944572339576E-3</v>
      </c>
      <c r="G4045" s="27">
        <f t="shared" si="8098"/>
        <v>1.1956400028228635E-2</v>
      </c>
      <c r="H4045" s="27">
        <f t="shared" si="7668"/>
        <v>0.92876667400025814</v>
      </c>
      <c r="I4045" s="27"/>
      <c r="J4045" s="27">
        <v>4007</v>
      </c>
      <c r="K4045" s="27">
        <v>6.9867378083101199</v>
      </c>
      <c r="L4045" s="37">
        <v>7.4768070477936099E-2</v>
      </c>
      <c r="M4045" s="27"/>
      <c r="N4045" s="27"/>
      <c r="O4045" s="27"/>
      <c r="P4045" s="27"/>
      <c r="Q4045" s="27"/>
      <c r="R4045" s="27"/>
      <c r="S4045" s="27"/>
      <c r="T4045" s="27"/>
      <c r="U4045" s="27"/>
      <c r="V4045" s="27"/>
      <c r="W4045" s="27"/>
      <c r="X4045" s="27"/>
      <c r="Y4045" s="27"/>
      <c r="Z4045" s="27"/>
      <c r="AA4045" s="27"/>
      <c r="AB4045" s="27"/>
      <c r="AC4045" s="27"/>
      <c r="AD4045" s="27"/>
      <c r="AE4045" s="27"/>
    </row>
    <row r="4046" spans="1:31" ht="15.75" customHeight="1" x14ac:dyDescent="0.2">
      <c r="A4046" s="22">
        <v>38532</v>
      </c>
      <c r="B4046" s="23">
        <f t="shared" ref="B4046:C4046" si="8099">LN(D4046)</f>
        <v>7.0899101552189929</v>
      </c>
      <c r="C4046" s="23">
        <f t="shared" si="8099"/>
        <v>7.6347240080175931</v>
      </c>
      <c r="D4046" s="24">
        <v>1199.8</v>
      </c>
      <c r="E4046" s="24">
        <v>2068.8000000000002</v>
      </c>
      <c r="F4046" s="27">
        <f t="shared" ref="F4046:G4046" si="8100">LN(D4046/D4045)</f>
        <v>-1.4158999575309016E-3</v>
      </c>
      <c r="G4046" s="27">
        <f t="shared" si="8100"/>
        <v>-4.8325521647967249E-4</v>
      </c>
      <c r="H4046" s="27">
        <f t="shared" si="7668"/>
        <v>0.92864000686515125</v>
      </c>
      <c r="I4046" s="27"/>
      <c r="J4046" s="27">
        <v>4008</v>
      </c>
      <c r="K4046" s="27">
        <v>6.9902408706535226</v>
      </c>
      <c r="L4046" s="37">
        <v>7.5457886394568519E-2</v>
      </c>
      <c r="M4046" s="27"/>
      <c r="N4046" s="27"/>
      <c r="O4046" s="27"/>
      <c r="P4046" s="27"/>
      <c r="Q4046" s="27"/>
      <c r="R4046" s="27"/>
      <c r="S4046" s="27"/>
      <c r="T4046" s="27"/>
      <c r="U4046" s="27"/>
      <c r="V4046" s="27"/>
      <c r="W4046" s="27"/>
      <c r="X4046" s="27"/>
      <c r="Y4046" s="27"/>
      <c r="Z4046" s="27"/>
      <c r="AA4046" s="27"/>
      <c r="AB4046" s="27"/>
      <c r="AC4046" s="27"/>
      <c r="AD4046" s="27"/>
      <c r="AE4046" s="27"/>
    </row>
    <row r="4047" spans="1:31" ht="15.75" customHeight="1" x14ac:dyDescent="0.2">
      <c r="A4047" s="22">
        <v>38533</v>
      </c>
      <c r="B4047" s="23">
        <f t="shared" ref="B4047:C4047" si="8101">LN(D4047)</f>
        <v>7.0828004268053153</v>
      </c>
      <c r="C4047" s="23">
        <f t="shared" si="8101"/>
        <v>7.6289552739841175</v>
      </c>
      <c r="D4047" s="24">
        <v>1191.3</v>
      </c>
      <c r="E4047" s="24">
        <v>2056.9</v>
      </c>
      <c r="F4047" s="27">
        <f t="shared" ref="F4047:G4047" si="8102">LN(D4047/D4046)</f>
        <v>-7.1097284136771941E-3</v>
      </c>
      <c r="G4047" s="27">
        <f t="shared" si="8102"/>
        <v>-5.7687340334755905E-3</v>
      </c>
      <c r="H4047" s="27">
        <f t="shared" si="7668"/>
        <v>0.92841027013996635</v>
      </c>
      <c r="I4047" s="27"/>
      <c r="J4047" s="27">
        <v>4009</v>
      </c>
      <c r="K4047" s="27">
        <v>6.9871765490858557</v>
      </c>
      <c r="L4047" s="37">
        <v>6.8395104590499578E-2</v>
      </c>
      <c r="M4047" s="27"/>
      <c r="N4047" s="27"/>
      <c r="O4047" s="27"/>
      <c r="P4047" s="27"/>
      <c r="Q4047" s="27"/>
      <c r="R4047" s="27"/>
      <c r="S4047" s="27"/>
      <c r="T4047" s="27"/>
      <c r="U4047" s="27"/>
      <c r="V4047" s="27"/>
      <c r="W4047" s="27"/>
      <c r="X4047" s="27"/>
      <c r="Y4047" s="27"/>
      <c r="Z4047" s="27"/>
      <c r="AA4047" s="27"/>
      <c r="AB4047" s="27"/>
      <c r="AC4047" s="27"/>
      <c r="AD4047" s="27"/>
      <c r="AE4047" s="27"/>
    </row>
    <row r="4048" spans="1:31" ht="15.75" customHeight="1" x14ac:dyDescent="0.2">
      <c r="A4048" s="22">
        <v>38534</v>
      </c>
      <c r="B4048" s="23">
        <f t="shared" ref="B4048:C4048" si="8103">LN(D4048)</f>
        <v>7.0853992462249806</v>
      </c>
      <c r="C4048" s="23">
        <f t="shared" si="8103"/>
        <v>7.629149722480185</v>
      </c>
      <c r="D4048" s="24">
        <v>1194.4000000000001</v>
      </c>
      <c r="E4048" s="24">
        <v>2057.3000000000002</v>
      </c>
      <c r="F4048" s="27">
        <f t="shared" ref="F4048:G4048" si="8104">LN(D4048/D4047)</f>
        <v>2.5988194196651737E-3</v>
      </c>
      <c r="G4048" s="27">
        <f t="shared" si="8104"/>
        <v>1.9444849606747134E-4</v>
      </c>
      <c r="H4048" s="27">
        <f t="shared" si="7668"/>
        <v>0.92872725060658079</v>
      </c>
      <c r="I4048" s="27"/>
      <c r="J4048" s="27">
        <v>4010</v>
      </c>
      <c r="K4048" s="27">
        <v>6.9923035197677699</v>
      </c>
      <c r="L4048" s="37">
        <v>5.8685927300275331E-2</v>
      </c>
      <c r="M4048" s="27"/>
      <c r="N4048" s="27"/>
      <c r="O4048" s="27"/>
      <c r="P4048" s="27"/>
      <c r="Q4048" s="27"/>
      <c r="R4048" s="27"/>
      <c r="S4048" s="27"/>
      <c r="T4048" s="27"/>
      <c r="U4048" s="27"/>
      <c r="V4048" s="27"/>
      <c r="W4048" s="27"/>
      <c r="X4048" s="27"/>
      <c r="Y4048" s="27"/>
      <c r="Z4048" s="27"/>
      <c r="AA4048" s="27"/>
      <c r="AB4048" s="27"/>
      <c r="AC4048" s="27"/>
      <c r="AD4048" s="27"/>
      <c r="AE4048" s="27"/>
    </row>
    <row r="4049" spans="1:31" ht="15.75" customHeight="1" x14ac:dyDescent="0.2">
      <c r="A4049" s="22">
        <v>38537</v>
      </c>
      <c r="B4049" s="23">
        <f t="shared" ref="B4049:C4049" si="8105">LN(D4049)</f>
        <v>7.0853992462249806</v>
      </c>
      <c r="C4049" s="23">
        <f t="shared" si="8105"/>
        <v>7.629149722480185</v>
      </c>
      <c r="D4049" s="24">
        <v>1194.4000000000001</v>
      </c>
      <c r="E4049" s="24">
        <v>2057.3000000000002</v>
      </c>
      <c r="F4049" s="27">
        <f t="shared" ref="F4049:G4049" si="8106">LN(D4049/D4048)</f>
        <v>0</v>
      </c>
      <c r="G4049" s="27">
        <f t="shared" si="8106"/>
        <v>0</v>
      </c>
      <c r="H4049" s="27">
        <f t="shared" si="7668"/>
        <v>0.92872725060658079</v>
      </c>
      <c r="I4049" s="27"/>
      <c r="J4049" s="27">
        <v>4011</v>
      </c>
      <c r="K4049" s="27">
        <v>6.9992840148080191</v>
      </c>
      <c r="L4049" s="37">
        <v>6.17072400729759E-2</v>
      </c>
      <c r="M4049" s="27"/>
      <c r="N4049" s="27"/>
      <c r="O4049" s="27"/>
      <c r="P4049" s="27"/>
      <c r="Q4049" s="27"/>
      <c r="R4049" s="27"/>
      <c r="S4049" s="27"/>
      <c r="T4049" s="27"/>
      <c r="U4049" s="27"/>
      <c r="V4049" s="27"/>
      <c r="W4049" s="27"/>
      <c r="X4049" s="27"/>
      <c r="Y4049" s="27"/>
      <c r="Z4049" s="27"/>
      <c r="AA4049" s="27"/>
      <c r="AB4049" s="27"/>
      <c r="AC4049" s="27"/>
      <c r="AD4049" s="27"/>
      <c r="AE4049" s="27"/>
    </row>
    <row r="4050" spans="1:31" ht="15.75" customHeight="1" x14ac:dyDescent="0.2">
      <c r="A4050" s="22">
        <v>38538</v>
      </c>
      <c r="B4050" s="23">
        <f t="shared" ref="B4050:C4050" si="8107">LN(D4050)</f>
        <v>7.0941518549292306</v>
      </c>
      <c r="C4050" s="23">
        <f t="shared" si="8107"/>
        <v>7.6394979773014455</v>
      </c>
      <c r="D4050" s="24">
        <v>1204.9000000000001</v>
      </c>
      <c r="E4050" s="24">
        <v>2078.6999999999998</v>
      </c>
      <c r="F4050" s="27">
        <f t="shared" ref="F4050:G4050" si="8108">LN(D4050/D4049)</f>
        <v>8.7526087042501585E-3</v>
      </c>
      <c r="G4050" s="27">
        <f t="shared" si="8108"/>
        <v>1.0348254821260082E-2</v>
      </c>
      <c r="H4050" s="27">
        <f t="shared" si="7668"/>
        <v>0.92861492679328494</v>
      </c>
      <c r="I4050" s="27"/>
      <c r="J4050" s="27">
        <v>4012</v>
      </c>
      <c r="K4050" s="27">
        <v>7.0030832518413986</v>
      </c>
      <c r="L4050" s="37">
        <v>6.4918376282835588E-2</v>
      </c>
      <c r="M4050" s="27"/>
      <c r="N4050" s="27"/>
      <c r="O4050" s="27"/>
      <c r="P4050" s="27"/>
      <c r="Q4050" s="27"/>
      <c r="R4050" s="27"/>
      <c r="S4050" s="27"/>
      <c r="T4050" s="27"/>
      <c r="U4050" s="27"/>
      <c r="V4050" s="27"/>
      <c r="W4050" s="27"/>
      <c r="X4050" s="27"/>
      <c r="Y4050" s="27"/>
      <c r="Z4050" s="27"/>
      <c r="AA4050" s="27"/>
      <c r="AB4050" s="27"/>
      <c r="AC4050" s="27"/>
      <c r="AD4050" s="27"/>
      <c r="AE4050" s="27"/>
    </row>
    <row r="4051" spans="1:31" ht="15.75" customHeight="1" x14ac:dyDescent="0.2">
      <c r="A4051" s="22">
        <v>38539</v>
      </c>
      <c r="B4051" s="23">
        <f t="shared" ref="B4051:C4051" si="8109">LN(D4051)</f>
        <v>7.0858177788557084</v>
      </c>
      <c r="C4051" s="23">
        <f t="shared" si="8109"/>
        <v>7.6346273289437034</v>
      </c>
      <c r="D4051" s="24">
        <v>1194.9000000000001</v>
      </c>
      <c r="E4051" s="24">
        <v>2068.6</v>
      </c>
      <c r="F4051" s="27">
        <f t="shared" ref="F4051:G4051" si="8110">LN(D4051/D4050)</f>
        <v>-8.3340760735225432E-3</v>
      </c>
      <c r="G4051" s="27">
        <f t="shared" si="8110"/>
        <v>-4.8706483577419732E-3</v>
      </c>
      <c r="H4051" s="27">
        <f t="shared" si="7668"/>
        <v>0.92811573814383863</v>
      </c>
      <c r="I4051" s="27"/>
      <c r="J4051" s="27">
        <v>4013</v>
      </c>
      <c r="K4051" s="27">
        <v>7.0133696131487602</v>
      </c>
      <c r="L4051" s="37">
        <v>6.455029235670029E-2</v>
      </c>
      <c r="M4051" s="27"/>
      <c r="N4051" s="27"/>
      <c r="O4051" s="27"/>
      <c r="P4051" s="27"/>
      <c r="Q4051" s="27"/>
      <c r="R4051" s="27"/>
      <c r="S4051" s="27"/>
      <c r="T4051" s="27"/>
      <c r="U4051" s="27"/>
      <c r="V4051" s="27"/>
      <c r="W4051" s="27"/>
      <c r="X4051" s="27"/>
      <c r="Y4051" s="27"/>
      <c r="Z4051" s="27"/>
      <c r="AA4051" s="27"/>
      <c r="AB4051" s="27"/>
      <c r="AC4051" s="27"/>
      <c r="AD4051" s="27"/>
      <c r="AE4051" s="27"/>
    </row>
    <row r="4052" spans="1:31" ht="15.75" customHeight="1" x14ac:dyDescent="0.2">
      <c r="A4052" s="22">
        <v>38540</v>
      </c>
      <c r="B4052" s="23">
        <f t="shared" ref="B4052:C4052" si="8111">LN(D4052)</f>
        <v>7.0882418198303618</v>
      </c>
      <c r="C4052" s="23">
        <f t="shared" si="8111"/>
        <v>7.6380055474935844</v>
      </c>
      <c r="D4052" s="24">
        <v>1197.8</v>
      </c>
      <c r="E4052" s="24">
        <v>2075.6</v>
      </c>
      <c r="F4052" s="27">
        <f t="shared" ref="F4052:G4052" si="8112">LN(D4052/D4051)</f>
        <v>2.4240409746536982E-3</v>
      </c>
      <c r="G4052" s="27">
        <f t="shared" si="8112"/>
        <v>3.3782185498813654E-3</v>
      </c>
      <c r="H4052" s="27">
        <f t="shared" si="7668"/>
        <v>0.92802260691685046</v>
      </c>
      <c r="I4052" s="27"/>
      <c r="J4052" s="27">
        <v>4014</v>
      </c>
      <c r="K4052" s="27">
        <v>7.0179451707647615</v>
      </c>
      <c r="L4052" s="37">
        <v>6.4603398590538319E-2</v>
      </c>
      <c r="M4052" s="27"/>
      <c r="N4052" s="27"/>
      <c r="O4052" s="27"/>
      <c r="P4052" s="27"/>
      <c r="Q4052" s="27"/>
      <c r="R4052" s="27"/>
      <c r="S4052" s="27"/>
      <c r="T4052" s="27"/>
      <c r="U4052" s="27"/>
      <c r="V4052" s="27"/>
      <c r="W4052" s="27"/>
      <c r="X4052" s="27"/>
      <c r="Y4052" s="27"/>
      <c r="Z4052" s="27"/>
      <c r="AA4052" s="27"/>
      <c r="AB4052" s="27"/>
      <c r="AC4052" s="27"/>
      <c r="AD4052" s="27"/>
      <c r="AE4052" s="27"/>
    </row>
    <row r="4053" spans="1:31" ht="15.75" customHeight="1" x14ac:dyDescent="0.2">
      <c r="A4053" s="22">
        <v>38541</v>
      </c>
      <c r="B4053" s="23">
        <f t="shared" ref="B4053:C4053" si="8113">LN(D4053)</f>
        <v>7.0998621365108887</v>
      </c>
      <c r="C4053" s="23">
        <f t="shared" si="8113"/>
        <v>7.6557693609829229</v>
      </c>
      <c r="D4053" s="24">
        <v>1211.8</v>
      </c>
      <c r="E4053" s="24">
        <v>2112.8000000000002</v>
      </c>
      <c r="F4053" s="27">
        <f t="shared" ref="F4053:G4053" si="8114">LN(D4053/D4052)</f>
        <v>1.1620316680526556E-2</v>
      </c>
      <c r="G4053" s="27">
        <f t="shared" si="8114"/>
        <v>1.7763813489337938E-2</v>
      </c>
      <c r="H4053" s="27">
        <f t="shared" si="7668"/>
        <v>0.92738715101513181</v>
      </c>
      <c r="I4053" s="27"/>
      <c r="J4053" s="27">
        <v>4015</v>
      </c>
      <c r="K4053" s="27">
        <v>7.0194389250128992</v>
      </c>
      <c r="L4053" s="37">
        <v>6.1597166111043045E-2</v>
      </c>
      <c r="M4053" s="27"/>
      <c r="N4053" s="27"/>
      <c r="O4053" s="27"/>
      <c r="P4053" s="27"/>
      <c r="Q4053" s="27"/>
      <c r="R4053" s="27"/>
      <c r="S4053" s="27"/>
      <c r="T4053" s="27"/>
      <c r="U4053" s="27"/>
      <c r="V4053" s="27"/>
      <c r="W4053" s="27"/>
      <c r="X4053" s="27"/>
      <c r="Y4053" s="27"/>
      <c r="Z4053" s="27"/>
      <c r="AA4053" s="27"/>
      <c r="AB4053" s="27"/>
      <c r="AC4053" s="27"/>
      <c r="AD4053" s="27"/>
      <c r="AE4053" s="27"/>
    </row>
    <row r="4054" spans="1:31" ht="15.75" customHeight="1" x14ac:dyDescent="0.2">
      <c r="A4054" s="22">
        <v>38544</v>
      </c>
      <c r="B4054" s="23">
        <f t="shared" ref="B4054:C4054" si="8115">LN(D4054)</f>
        <v>7.1061142134737159</v>
      </c>
      <c r="C4054" s="23">
        <f t="shared" si="8115"/>
        <v>7.6664092617442021</v>
      </c>
      <c r="D4054" s="24">
        <v>1219.4000000000001</v>
      </c>
      <c r="E4054" s="24">
        <v>2135.4</v>
      </c>
      <c r="F4054" s="27">
        <f t="shared" ref="F4054:G4054" si="8116">LN(D4054/D4053)</f>
        <v>6.2520769628270868E-3</v>
      </c>
      <c r="G4054" s="27">
        <f t="shared" si="8116"/>
        <v>1.06399007612795E-2</v>
      </c>
      <c r="H4054" s="27">
        <f t="shared" si="7668"/>
        <v>0.92691558340533831</v>
      </c>
      <c r="I4054" s="27"/>
      <c r="J4054" s="27">
        <v>4016</v>
      </c>
      <c r="K4054" s="27">
        <v>7.0233322481754001</v>
      </c>
      <c r="L4054" s="37">
        <v>6.1564527559148985E-2</v>
      </c>
      <c r="M4054" s="27"/>
      <c r="N4054" s="27"/>
      <c r="O4054" s="27"/>
      <c r="P4054" s="27"/>
      <c r="Q4054" s="27"/>
      <c r="R4054" s="27"/>
      <c r="S4054" s="27"/>
      <c r="T4054" s="27"/>
      <c r="U4054" s="27"/>
      <c r="V4054" s="27"/>
      <c r="W4054" s="27"/>
      <c r="X4054" s="27"/>
      <c r="Y4054" s="27"/>
      <c r="Z4054" s="27"/>
      <c r="AA4054" s="27"/>
      <c r="AB4054" s="27"/>
      <c r="AC4054" s="27"/>
      <c r="AD4054" s="27"/>
      <c r="AE4054" s="27"/>
    </row>
    <row r="4055" spans="1:31" ht="15.75" customHeight="1" x14ac:dyDescent="0.2">
      <c r="A4055" s="22">
        <v>38545</v>
      </c>
      <c r="B4055" s="23">
        <f t="shared" ref="B4055:C4055" si="8117">LN(D4055)</f>
        <v>7.1084077924608149</v>
      </c>
      <c r="C4055" s="23">
        <f t="shared" si="8117"/>
        <v>7.6700086579406301</v>
      </c>
      <c r="D4055" s="24">
        <v>1222.2</v>
      </c>
      <c r="E4055" s="24">
        <v>2143.1</v>
      </c>
      <c r="F4055" s="27">
        <f t="shared" ref="F4055:G4055" si="8118">LN(D4055/D4054)</f>
        <v>2.2935789870993646E-3</v>
      </c>
      <c r="G4055" s="27">
        <f t="shared" si="8118"/>
        <v>3.5993961964279802E-3</v>
      </c>
      <c r="H4055" s="27">
        <f t="shared" si="7668"/>
        <v>0.92677963082891712</v>
      </c>
      <c r="I4055" s="27"/>
      <c r="J4055" s="27">
        <v>4017</v>
      </c>
      <c r="K4055" s="27">
        <v>7.0252336928239227</v>
      </c>
      <c r="L4055" s="37">
        <v>5.9830601128624927E-2</v>
      </c>
      <c r="M4055" s="27"/>
      <c r="N4055" s="27"/>
      <c r="O4055" s="27"/>
      <c r="P4055" s="27"/>
      <c r="Q4055" s="27"/>
      <c r="R4055" s="27"/>
      <c r="S4055" s="27"/>
      <c r="T4055" s="27"/>
      <c r="U4055" s="27"/>
      <c r="V4055" s="27"/>
      <c r="W4055" s="27"/>
      <c r="X4055" s="27"/>
      <c r="Y4055" s="27"/>
      <c r="Z4055" s="27"/>
      <c r="AA4055" s="27"/>
      <c r="AB4055" s="27"/>
      <c r="AC4055" s="27"/>
      <c r="AD4055" s="27"/>
      <c r="AE4055" s="27"/>
    </row>
    <row r="4056" spans="1:31" ht="15.75" customHeight="1" x14ac:dyDescent="0.2">
      <c r="A4056" s="22">
        <v>38546</v>
      </c>
      <c r="B4056" s="23">
        <f t="shared" ref="B4056:C4056" si="8119">LN(D4056)</f>
        <v>7.1092256546148525</v>
      </c>
      <c r="C4056" s="23">
        <f t="shared" si="8119"/>
        <v>7.6704751628940429</v>
      </c>
      <c r="D4056" s="24">
        <v>1223.2</v>
      </c>
      <c r="E4056" s="24">
        <v>2144.1</v>
      </c>
      <c r="F4056" s="27">
        <f t="shared" ref="F4056:G4056" si="8120">LN(D4056/D4055)</f>
        <v>8.1786215403740722E-4</v>
      </c>
      <c r="G4056" s="27">
        <f t="shared" si="8120"/>
        <v>4.6650495341279735E-4</v>
      </c>
      <c r="H4056" s="27">
        <f t="shared" si="7668"/>
        <v>0.92682989040962716</v>
      </c>
      <c r="I4056" s="27"/>
      <c r="J4056" s="27">
        <v>4018</v>
      </c>
      <c r="K4056" s="27">
        <v>7.0208534472754662</v>
      </c>
      <c r="L4056" s="37">
        <v>6.0855138830108402E-2</v>
      </c>
      <c r="M4056" s="27"/>
      <c r="N4056" s="27"/>
      <c r="O4056" s="27"/>
      <c r="P4056" s="27"/>
      <c r="Q4056" s="27"/>
      <c r="R4056" s="27"/>
      <c r="S4056" s="27"/>
      <c r="T4056" s="27"/>
      <c r="U4056" s="27"/>
      <c r="V4056" s="27"/>
      <c r="W4056" s="27"/>
      <c r="X4056" s="27"/>
      <c r="Y4056" s="27"/>
      <c r="Z4056" s="27"/>
      <c r="AA4056" s="27"/>
      <c r="AB4056" s="27"/>
      <c r="AC4056" s="27"/>
      <c r="AD4056" s="27"/>
      <c r="AE4056" s="27"/>
    </row>
    <row r="4057" spans="1:31" ht="15.75" customHeight="1" x14ac:dyDescent="0.2">
      <c r="A4057" s="22">
        <v>38547</v>
      </c>
      <c r="B4057" s="23">
        <f t="shared" ref="B4057:C4057" si="8121">LN(D4057)</f>
        <v>7.1119198636985441</v>
      </c>
      <c r="C4057" s="23">
        <f t="shared" si="8121"/>
        <v>7.6745245994126963</v>
      </c>
      <c r="D4057" s="24">
        <v>1226.5</v>
      </c>
      <c r="E4057" s="24">
        <v>2152.8000000000002</v>
      </c>
      <c r="F4057" s="27">
        <f t="shared" ref="F4057:G4057" si="8122">LN(D4057/D4056)</f>
        <v>2.6942090836913203E-3</v>
      </c>
      <c r="G4057" s="27">
        <f t="shared" si="8122"/>
        <v>4.0494365186532931E-3</v>
      </c>
      <c r="H4057" s="27">
        <f t="shared" si="7668"/>
        <v>0.92669191056378841</v>
      </c>
      <c r="I4057" s="27"/>
      <c r="J4057" s="27">
        <v>4019</v>
      </c>
      <c r="K4057" s="27">
        <v>7.0288715741655521</v>
      </c>
      <c r="L4057" s="37">
        <v>5.920325893986611E-2</v>
      </c>
      <c r="M4057" s="27"/>
      <c r="N4057" s="27"/>
      <c r="O4057" s="27"/>
      <c r="P4057" s="27"/>
      <c r="Q4057" s="27"/>
      <c r="R4057" s="27"/>
      <c r="S4057" s="27"/>
      <c r="T4057" s="27"/>
      <c r="U4057" s="27"/>
      <c r="V4057" s="27"/>
      <c r="W4057" s="27"/>
      <c r="X4057" s="27"/>
      <c r="Y4057" s="27"/>
      <c r="Z4057" s="27"/>
      <c r="AA4057" s="27"/>
      <c r="AB4057" s="27"/>
      <c r="AC4057" s="27"/>
      <c r="AD4057" s="27"/>
      <c r="AE4057" s="27"/>
    </row>
    <row r="4058" spans="1:31" ht="15.75" customHeight="1" x14ac:dyDescent="0.2">
      <c r="A4058" s="22">
        <v>38548</v>
      </c>
      <c r="B4058" s="23">
        <f t="shared" ref="B4058:C4058" si="8123">LN(D4058)</f>
        <v>7.1130606721664673</v>
      </c>
      <c r="C4058" s="23">
        <f t="shared" si="8123"/>
        <v>7.6763345546579353</v>
      </c>
      <c r="D4058" s="24">
        <v>1227.9000000000001</v>
      </c>
      <c r="E4058" s="24">
        <v>2156.6999999999998</v>
      </c>
      <c r="F4058" s="27">
        <f t="shared" ref="F4058:G4058" si="8124">LN(D4058/D4057)</f>
        <v>1.1408084679231727E-3</v>
      </c>
      <c r="G4058" s="27">
        <f t="shared" si="8124"/>
        <v>1.8099552452393861E-3</v>
      </c>
      <c r="H4058" s="27">
        <f t="shared" si="7668"/>
        <v>0.92662202533243188</v>
      </c>
      <c r="I4058" s="27"/>
      <c r="J4058" s="27">
        <v>4020</v>
      </c>
      <c r="K4058" s="27">
        <v>7.0305710305594245</v>
      </c>
      <c r="L4058" s="37">
        <v>5.8421884653629519E-2</v>
      </c>
      <c r="M4058" s="27"/>
      <c r="N4058" s="27"/>
      <c r="O4058" s="27"/>
      <c r="P4058" s="27"/>
      <c r="Q4058" s="27"/>
      <c r="R4058" s="27"/>
      <c r="S4058" s="27"/>
      <c r="T4058" s="27"/>
      <c r="U4058" s="27"/>
      <c r="V4058" s="27"/>
      <c r="W4058" s="27"/>
      <c r="X4058" s="27"/>
      <c r="Y4058" s="27"/>
      <c r="Z4058" s="27"/>
      <c r="AA4058" s="27"/>
      <c r="AB4058" s="27"/>
      <c r="AC4058" s="27"/>
      <c r="AD4058" s="27"/>
      <c r="AE4058" s="27"/>
    </row>
    <row r="4059" spans="1:31" ht="15.75" customHeight="1" x14ac:dyDescent="0.2">
      <c r="A4059" s="22">
        <v>38551</v>
      </c>
      <c r="B4059" s="23">
        <f t="shared" ref="B4059:C4059" si="8125">LN(D4059)</f>
        <v>7.1075073708389764</v>
      </c>
      <c r="C4059" s="23">
        <f t="shared" si="8125"/>
        <v>7.6708015869217494</v>
      </c>
      <c r="D4059" s="24">
        <v>1221.0999999999999</v>
      </c>
      <c r="E4059" s="24">
        <v>2144.8000000000002</v>
      </c>
      <c r="F4059" s="27">
        <f t="shared" ref="F4059:G4059" si="8126">LN(D4059/D4058)</f>
        <v>-5.5533013274909945E-3</v>
      </c>
      <c r="G4059" s="27">
        <f t="shared" si="8126"/>
        <v>-5.5329677361858239E-3</v>
      </c>
      <c r="H4059" s="27">
        <f t="shared" si="7668"/>
        <v>0.92656644684394451</v>
      </c>
      <c r="I4059" s="27"/>
      <c r="J4059" s="27">
        <v>4021</v>
      </c>
      <c r="K4059" s="27">
        <v>7.0305710305594245</v>
      </c>
      <c r="L4059" s="37">
        <v>5.8421884653629519E-2</v>
      </c>
      <c r="M4059" s="27"/>
      <c r="N4059" s="27"/>
      <c r="O4059" s="27"/>
      <c r="P4059" s="27"/>
      <c r="Q4059" s="27"/>
      <c r="R4059" s="27"/>
      <c r="S4059" s="27"/>
      <c r="T4059" s="27"/>
      <c r="U4059" s="27"/>
      <c r="V4059" s="27"/>
      <c r="W4059" s="27"/>
      <c r="X4059" s="27"/>
      <c r="Y4059" s="27"/>
      <c r="Z4059" s="27"/>
      <c r="AA4059" s="27"/>
      <c r="AB4059" s="27"/>
      <c r="AC4059" s="27"/>
      <c r="AD4059" s="27"/>
      <c r="AE4059" s="27"/>
    </row>
    <row r="4060" spans="1:31" ht="15.75" customHeight="1" x14ac:dyDescent="0.2">
      <c r="A4060" s="22">
        <v>38552</v>
      </c>
      <c r="B4060" s="23">
        <f t="shared" ref="B4060:C4060" si="8127">LN(D4060)</f>
        <v>7.1142001806732953</v>
      </c>
      <c r="C4060" s="23">
        <f t="shared" si="8127"/>
        <v>7.6839099985256905</v>
      </c>
      <c r="D4060" s="24">
        <v>1229.3</v>
      </c>
      <c r="E4060" s="24">
        <v>2173.1</v>
      </c>
      <c r="F4060" s="27">
        <f t="shared" ref="F4060:G4060" si="8128">LN(D4060/D4059)</f>
        <v>6.6928098343191356E-3</v>
      </c>
      <c r="G4060" s="27">
        <f t="shared" si="8128"/>
        <v>1.3108411603941082E-2</v>
      </c>
      <c r="H4060" s="27">
        <f t="shared" si="7668"/>
        <v>0.92585678151335649</v>
      </c>
      <c r="I4060" s="27"/>
      <c r="J4060" s="27">
        <v>4022</v>
      </c>
      <c r="K4060" s="27">
        <v>7.0277365507020209</v>
      </c>
      <c r="L4060" s="37">
        <v>5.5231745836776369E-2</v>
      </c>
      <c r="M4060" s="27"/>
      <c r="N4060" s="27"/>
      <c r="O4060" s="27"/>
      <c r="P4060" s="27"/>
      <c r="Q4060" s="27"/>
      <c r="R4060" s="27"/>
      <c r="S4060" s="27"/>
      <c r="T4060" s="27"/>
      <c r="U4060" s="27"/>
      <c r="V4060" s="27"/>
      <c r="W4060" s="27"/>
      <c r="X4060" s="27"/>
      <c r="Y4060" s="27"/>
      <c r="Z4060" s="27"/>
      <c r="AA4060" s="27"/>
      <c r="AB4060" s="27"/>
      <c r="AC4060" s="27"/>
      <c r="AD4060" s="27"/>
      <c r="AE4060" s="27"/>
    </row>
    <row r="4061" spans="1:31" ht="15.75" customHeight="1" x14ac:dyDescent="0.2">
      <c r="A4061" s="22">
        <v>38553</v>
      </c>
      <c r="B4061" s="23">
        <f t="shared" ref="B4061:C4061" si="8129">LN(D4061)</f>
        <v>7.1189881792705121</v>
      </c>
      <c r="C4061" s="23">
        <f t="shared" si="8129"/>
        <v>7.6909716566309498</v>
      </c>
      <c r="D4061" s="24">
        <v>1235.2</v>
      </c>
      <c r="E4061" s="24">
        <v>2188.5</v>
      </c>
      <c r="F4061" s="27">
        <f t="shared" ref="F4061:G4061" si="8130">LN(D4061/D4060)</f>
        <v>4.7879985972165088E-3</v>
      </c>
      <c r="G4061" s="27">
        <f t="shared" si="8130"/>
        <v>7.0616581052594888E-3</v>
      </c>
      <c r="H4061" s="27">
        <f t="shared" si="7668"/>
        <v>0.92562923088303295</v>
      </c>
      <c r="I4061" s="27"/>
      <c r="J4061" s="27">
        <v>4023</v>
      </c>
      <c r="K4061" s="27">
        <v>7.0351224716715226</v>
      </c>
      <c r="L4061" s="37">
        <v>5.6786018933538962E-2</v>
      </c>
      <c r="M4061" s="27"/>
      <c r="N4061" s="27"/>
      <c r="O4061" s="27"/>
      <c r="P4061" s="27"/>
      <c r="Q4061" s="27"/>
      <c r="R4061" s="27"/>
      <c r="S4061" s="27"/>
      <c r="T4061" s="27"/>
      <c r="U4061" s="27"/>
      <c r="V4061" s="27"/>
      <c r="W4061" s="27"/>
      <c r="X4061" s="27"/>
      <c r="Y4061" s="27"/>
      <c r="Z4061" s="27"/>
      <c r="AA4061" s="27"/>
      <c r="AB4061" s="27"/>
      <c r="AC4061" s="27"/>
      <c r="AD4061" s="27"/>
      <c r="AE4061" s="27"/>
    </row>
    <row r="4062" spans="1:31" ht="15.75" customHeight="1" x14ac:dyDescent="0.2">
      <c r="A4062" s="22">
        <v>38554</v>
      </c>
      <c r="B4062" s="23">
        <f t="shared" ref="B4062:C4062" si="8131">LN(D4062)</f>
        <v>7.1123274447109113</v>
      </c>
      <c r="C4062" s="23">
        <f t="shared" si="8131"/>
        <v>7.6864377476483448</v>
      </c>
      <c r="D4062" s="24">
        <v>1227</v>
      </c>
      <c r="E4062" s="24">
        <v>2178.6</v>
      </c>
      <c r="F4062" s="27">
        <f t="shared" ref="F4062:G4062" si="8132">LN(D4062/D4061)</f>
        <v>-6.6607345596003112E-3</v>
      </c>
      <c r="G4062" s="27">
        <f t="shared" si="8132"/>
        <v>-4.5339089826049294E-3</v>
      </c>
      <c r="H4062" s="27">
        <f t="shared" si="7668"/>
        <v>0.9253086641971332</v>
      </c>
      <c r="I4062" s="27"/>
      <c r="J4062" s="27">
        <v>4024</v>
      </c>
      <c r="K4062" s="27">
        <v>7.0388641289741072</v>
      </c>
      <c r="L4062" s="37">
        <v>5.4706596056240286E-2</v>
      </c>
      <c r="M4062" s="27"/>
      <c r="N4062" s="27"/>
      <c r="O4062" s="27"/>
      <c r="P4062" s="27"/>
      <c r="Q4062" s="27"/>
      <c r="R4062" s="27"/>
      <c r="S4062" s="27"/>
      <c r="T4062" s="27"/>
      <c r="U4062" s="27"/>
      <c r="V4062" s="27"/>
      <c r="W4062" s="27"/>
      <c r="X4062" s="27"/>
      <c r="Y4062" s="27"/>
      <c r="Z4062" s="27"/>
      <c r="AA4062" s="27"/>
      <c r="AB4062" s="27"/>
      <c r="AC4062" s="27"/>
      <c r="AD4062" s="27"/>
      <c r="AE4062" s="27"/>
    </row>
    <row r="4063" spans="1:31" ht="15.75" customHeight="1" x14ac:dyDescent="0.2">
      <c r="A4063" s="22">
        <v>38555</v>
      </c>
      <c r="B4063" s="23">
        <f t="shared" ref="B4063:C4063" si="8133">LN(D4063)</f>
        <v>7.1176920028090649</v>
      </c>
      <c r="C4063" s="23">
        <f t="shared" si="8133"/>
        <v>7.6869425316344664</v>
      </c>
      <c r="D4063" s="24">
        <v>1233.5999999999999</v>
      </c>
      <c r="E4063" s="24">
        <v>2179.6999999999998</v>
      </c>
      <c r="F4063" s="27">
        <f t="shared" ref="F4063:G4063" si="8134">LN(D4063/D4062)</f>
        <v>5.3645580981534872E-3</v>
      </c>
      <c r="G4063" s="27">
        <f t="shared" si="8134"/>
        <v>5.0478398612174413E-4</v>
      </c>
      <c r="H4063" s="27">
        <f t="shared" si="7668"/>
        <v>0.92594578059056176</v>
      </c>
      <c r="I4063" s="27"/>
      <c r="J4063" s="27">
        <v>4025</v>
      </c>
      <c r="K4063" s="27">
        <v>7.0289471839324609</v>
      </c>
      <c r="L4063" s="37">
        <v>5.779075057811589E-2</v>
      </c>
      <c r="M4063" s="27"/>
      <c r="N4063" s="27"/>
      <c r="O4063" s="27"/>
      <c r="P4063" s="27"/>
      <c r="Q4063" s="27"/>
      <c r="R4063" s="27"/>
      <c r="S4063" s="27"/>
      <c r="T4063" s="27"/>
      <c r="U4063" s="27"/>
      <c r="V4063" s="27"/>
      <c r="W4063" s="27"/>
      <c r="X4063" s="27"/>
      <c r="Y4063" s="27"/>
      <c r="Z4063" s="27"/>
      <c r="AA4063" s="27"/>
      <c r="AB4063" s="27"/>
      <c r="AC4063" s="27"/>
      <c r="AD4063" s="27"/>
      <c r="AE4063" s="27"/>
    </row>
    <row r="4064" spans="1:31" ht="15.75" customHeight="1" x14ac:dyDescent="0.2">
      <c r="A4064" s="22">
        <v>38558</v>
      </c>
      <c r="B4064" s="23">
        <f t="shared" ref="B4064:C4064" si="8135">LN(D4064)</f>
        <v>7.1139561095660344</v>
      </c>
      <c r="C4064" s="23">
        <f t="shared" si="8135"/>
        <v>7.6809605517126611</v>
      </c>
      <c r="D4064" s="24">
        <v>1229</v>
      </c>
      <c r="E4064" s="24">
        <v>2166.6999999999998</v>
      </c>
      <c r="F4064" s="27">
        <f t="shared" ref="F4064:G4064" si="8136">LN(D4064/D4063)</f>
        <v>-3.7358932430300975E-3</v>
      </c>
      <c r="G4064" s="27">
        <f t="shared" si="8136"/>
        <v>-5.9819799218054663E-3</v>
      </c>
      <c r="H4064" s="27">
        <f t="shared" si="7668"/>
        <v>0.9261805293323373</v>
      </c>
      <c r="I4064" s="27"/>
      <c r="J4064" s="27">
        <v>4026</v>
      </c>
      <c r="K4064" s="27">
        <v>7.0305710305594245</v>
      </c>
      <c r="L4064" s="37">
        <v>5.742029872564558E-2</v>
      </c>
      <c r="M4064" s="27"/>
      <c r="N4064" s="27"/>
      <c r="O4064" s="27"/>
      <c r="P4064" s="27"/>
      <c r="Q4064" s="27"/>
      <c r="R4064" s="27"/>
      <c r="S4064" s="27"/>
      <c r="T4064" s="27"/>
      <c r="U4064" s="27"/>
      <c r="V4064" s="27"/>
      <c r="W4064" s="27"/>
      <c r="X4064" s="27"/>
      <c r="Y4064" s="27"/>
      <c r="Z4064" s="27"/>
      <c r="AA4064" s="27"/>
      <c r="AB4064" s="27"/>
      <c r="AC4064" s="27"/>
      <c r="AD4064" s="27"/>
      <c r="AE4064" s="27"/>
    </row>
    <row r="4065" spans="1:31" ht="15.75" customHeight="1" x14ac:dyDescent="0.2">
      <c r="A4065" s="22">
        <v>38559</v>
      </c>
      <c r="B4065" s="23">
        <f t="shared" ref="B4065:C4065" si="8137">LN(D4065)</f>
        <v>7.1156633576535695</v>
      </c>
      <c r="C4065" s="23">
        <f t="shared" si="8137"/>
        <v>7.6851976510374769</v>
      </c>
      <c r="D4065" s="24">
        <v>1231.0999999999999</v>
      </c>
      <c r="E4065" s="24">
        <v>2175.9</v>
      </c>
      <c r="F4065" s="27">
        <f t="shared" ref="F4065:G4065" si="8138">LN(D4065/D4064)</f>
        <v>1.7072480875344903E-3</v>
      </c>
      <c r="G4065" s="27">
        <f t="shared" si="8138"/>
        <v>4.2370993248151811E-3</v>
      </c>
      <c r="H4065" s="27">
        <f t="shared" si="7668"/>
        <v>0.92589204347828036</v>
      </c>
      <c r="I4065" s="27"/>
      <c r="J4065" s="27">
        <v>4027</v>
      </c>
      <c r="K4065" s="27">
        <v>7.0273199628724834</v>
      </c>
      <c r="L4065" s="37">
        <v>6.04208131060604E-2</v>
      </c>
      <c r="M4065" s="27"/>
      <c r="N4065" s="27"/>
      <c r="O4065" s="27"/>
      <c r="P4065" s="27"/>
      <c r="Q4065" s="27"/>
      <c r="R4065" s="27"/>
      <c r="S4065" s="27"/>
      <c r="T4065" s="27"/>
      <c r="U4065" s="27"/>
      <c r="V4065" s="27"/>
      <c r="W4065" s="27"/>
      <c r="X4065" s="27"/>
      <c r="Y4065" s="27"/>
      <c r="Z4065" s="27"/>
      <c r="AA4065" s="27"/>
      <c r="AB4065" s="27"/>
      <c r="AC4065" s="27"/>
      <c r="AD4065" s="27"/>
      <c r="AE4065" s="27"/>
    </row>
    <row r="4066" spans="1:31" ht="15.75" customHeight="1" x14ac:dyDescent="0.2">
      <c r="A4066" s="22">
        <v>38560</v>
      </c>
      <c r="B4066" s="23">
        <f t="shared" ref="B4066:C4066" si="8139">LN(D4066)</f>
        <v>7.1202018207480116</v>
      </c>
      <c r="C4066" s="23">
        <f t="shared" si="8139"/>
        <v>7.6899201558597348</v>
      </c>
      <c r="D4066" s="24">
        <v>1236.7</v>
      </c>
      <c r="E4066" s="24">
        <v>2186.1999999999998</v>
      </c>
      <c r="F4066" s="27">
        <f t="shared" ref="F4066:G4066" si="8140">LN(D4066/D4065)</f>
        <v>4.5384630944421776E-3</v>
      </c>
      <c r="G4066" s="27">
        <f t="shared" si="8140"/>
        <v>4.7225048222585076E-3</v>
      </c>
      <c r="H4066" s="27">
        <f t="shared" si="7668"/>
        <v>0.92591362152471812</v>
      </c>
      <c r="I4066" s="27"/>
      <c r="J4066" s="27">
        <v>4028</v>
      </c>
      <c r="K4066" s="27">
        <v>7.0246637440758626</v>
      </c>
      <c r="L4066" s="37">
        <v>6.0902936222342774E-2</v>
      </c>
      <c r="M4066" s="27"/>
      <c r="N4066" s="27"/>
      <c r="O4066" s="27"/>
      <c r="P4066" s="27"/>
      <c r="Q4066" s="27"/>
      <c r="R4066" s="27"/>
      <c r="S4066" s="27"/>
      <c r="T4066" s="27"/>
      <c r="U4066" s="27"/>
      <c r="V4066" s="27"/>
      <c r="W4066" s="27"/>
      <c r="X4066" s="27"/>
      <c r="Y4066" s="27"/>
      <c r="Z4066" s="27"/>
      <c r="AA4066" s="27"/>
      <c r="AB4066" s="27"/>
      <c r="AC4066" s="27"/>
      <c r="AD4066" s="27"/>
      <c r="AE4066" s="27"/>
    </row>
    <row r="4067" spans="1:31" ht="15.75" customHeight="1" x14ac:dyDescent="0.2">
      <c r="A4067" s="22">
        <v>38561</v>
      </c>
      <c r="B4067" s="23">
        <f t="shared" ref="B4067:C4067" si="8141">LN(D4067)</f>
        <v>7.1258460866596955</v>
      </c>
      <c r="C4067" s="23">
        <f t="shared" si="8141"/>
        <v>7.6954851020280302</v>
      </c>
      <c r="D4067" s="24">
        <v>1243.7</v>
      </c>
      <c r="E4067" s="24">
        <v>2198.4</v>
      </c>
      <c r="F4067" s="27">
        <f t="shared" ref="F4067:G4067" si="8142">LN(D4067/D4066)</f>
        <v>5.6442659116838906E-3</v>
      </c>
      <c r="G4067" s="27">
        <f t="shared" si="8142"/>
        <v>5.5649461682953129E-3</v>
      </c>
      <c r="H4067" s="27">
        <f t="shared" si="7668"/>
        <v>0.92597750397590728</v>
      </c>
      <c r="I4067" s="27"/>
      <c r="J4067" s="27">
        <v>4029</v>
      </c>
      <c r="K4067" s="27">
        <v>7.0310235967043093</v>
      </c>
      <c r="L4067" s="37">
        <v>5.9802957962328485E-2</v>
      </c>
      <c r="M4067" s="27"/>
      <c r="N4067" s="27"/>
      <c r="O4067" s="27"/>
      <c r="P4067" s="27"/>
      <c r="Q4067" s="27"/>
      <c r="R4067" s="27"/>
      <c r="S4067" s="27"/>
      <c r="T4067" s="27"/>
      <c r="U4067" s="27"/>
      <c r="V4067" s="27"/>
      <c r="W4067" s="27"/>
      <c r="X4067" s="27"/>
      <c r="Y4067" s="27"/>
      <c r="Z4067" s="27"/>
      <c r="AA4067" s="27"/>
      <c r="AB4067" s="27"/>
      <c r="AC4067" s="27"/>
      <c r="AD4067" s="27"/>
      <c r="AE4067" s="27"/>
    </row>
    <row r="4068" spans="1:31" ht="15.75" customHeight="1" x14ac:dyDescent="0.2">
      <c r="A4068" s="22">
        <v>38562</v>
      </c>
      <c r="B4068" s="23">
        <f t="shared" ref="B4068:C4068" si="8143">LN(D4068)</f>
        <v>7.1180972384591374</v>
      </c>
      <c r="C4068" s="23">
        <f t="shared" si="8143"/>
        <v>7.6892795701594956</v>
      </c>
      <c r="D4068" s="24">
        <v>1234.0999999999999</v>
      </c>
      <c r="E4068" s="24">
        <v>2184.8000000000002</v>
      </c>
      <c r="F4068" s="27">
        <f t="shared" ref="F4068:G4068" si="8144">LN(D4068/D4067)</f>
        <v>-7.7488482005575975E-3</v>
      </c>
      <c r="G4068" s="27">
        <f t="shared" si="8144"/>
        <v>-6.2055318685349551E-3</v>
      </c>
      <c r="H4068" s="27">
        <f t="shared" si="7668"/>
        <v>0.92571705496090961</v>
      </c>
      <c r="I4068" s="27"/>
      <c r="J4068" s="27">
        <v>4030</v>
      </c>
      <c r="K4068" s="27">
        <v>7.0257652709709655</v>
      </c>
      <c r="L4068" s="37">
        <v>6.2726976674888135E-2</v>
      </c>
      <c r="M4068" s="27"/>
      <c r="N4068" s="27"/>
      <c r="O4068" s="27"/>
      <c r="P4068" s="27"/>
      <c r="Q4068" s="27"/>
      <c r="R4068" s="27"/>
      <c r="S4068" s="27"/>
      <c r="T4068" s="27"/>
      <c r="U4068" s="27"/>
      <c r="V4068" s="27"/>
      <c r="W4068" s="27"/>
      <c r="X4068" s="27"/>
      <c r="Y4068" s="27"/>
      <c r="Z4068" s="27"/>
      <c r="AA4068" s="27"/>
      <c r="AB4068" s="27"/>
      <c r="AC4068" s="27"/>
      <c r="AD4068" s="27"/>
      <c r="AE4068" s="27"/>
    </row>
    <row r="4069" spans="1:31" ht="15.75" customHeight="1" x14ac:dyDescent="0.2">
      <c r="A4069" s="22">
        <v>38565</v>
      </c>
      <c r="B4069" s="23">
        <f t="shared" ref="B4069:C4069" si="8145">LN(D4069)</f>
        <v>7.1190691345427677</v>
      </c>
      <c r="C4069" s="23">
        <f t="shared" si="8145"/>
        <v>7.6940739904298772</v>
      </c>
      <c r="D4069" s="24">
        <v>1235.3</v>
      </c>
      <c r="E4069" s="24">
        <v>2195.3000000000002</v>
      </c>
      <c r="F4069" s="27">
        <f t="shared" ref="F4069:G4069" si="8146">LN(D4069/D4068)</f>
        <v>9.7189608363033376E-4</v>
      </c>
      <c r="G4069" s="27">
        <f t="shared" si="8146"/>
        <v>4.7944202703819484E-3</v>
      </c>
      <c r="H4069" s="27">
        <f t="shared" si="7668"/>
        <v>0.92526652894132311</v>
      </c>
      <c r="I4069" s="27"/>
      <c r="J4069" s="27">
        <v>4031</v>
      </c>
      <c r="K4069" s="27">
        <v>7.0280015367021198</v>
      </c>
      <c r="L4069" s="37">
        <v>6.2741743617132251E-2</v>
      </c>
      <c r="M4069" s="27"/>
      <c r="N4069" s="27"/>
      <c r="O4069" s="27"/>
      <c r="P4069" s="27"/>
      <c r="Q4069" s="27"/>
      <c r="R4069" s="27"/>
      <c r="S4069" s="27"/>
      <c r="T4069" s="27"/>
      <c r="U4069" s="27"/>
      <c r="V4069" s="27"/>
      <c r="W4069" s="27"/>
      <c r="X4069" s="27"/>
      <c r="Y4069" s="27"/>
      <c r="Z4069" s="27"/>
      <c r="AA4069" s="27"/>
      <c r="AB4069" s="27"/>
      <c r="AC4069" s="27"/>
      <c r="AD4069" s="27"/>
      <c r="AE4069" s="27"/>
    </row>
    <row r="4070" spans="1:31" ht="15.75" customHeight="1" x14ac:dyDescent="0.2">
      <c r="A4070" s="22">
        <v>38566</v>
      </c>
      <c r="B4070" s="23">
        <f t="shared" ref="B4070:C4070" si="8147">LN(D4070)</f>
        <v>7.1261676559204457</v>
      </c>
      <c r="C4070" s="23">
        <f t="shared" si="8147"/>
        <v>7.7044062525567432</v>
      </c>
      <c r="D4070" s="24">
        <v>1244.0999999999999</v>
      </c>
      <c r="E4070" s="24">
        <v>2218.1</v>
      </c>
      <c r="F4070" s="27">
        <f t="shared" ref="F4070:G4070" si="8148">LN(D4070/D4069)</f>
        <v>7.0985213776771803E-3</v>
      </c>
      <c r="G4070" s="27">
        <f t="shared" si="8148"/>
        <v>1.0332262126866405E-2</v>
      </c>
      <c r="H4070" s="27">
        <f t="shared" si="7668"/>
        <v>0.92494702671676921</v>
      </c>
      <c r="I4070" s="27"/>
      <c r="J4070" s="27">
        <v>4032</v>
      </c>
      <c r="K4070" s="27">
        <v>7.028039384525921</v>
      </c>
      <c r="L4070" s="37">
        <v>6.5282181415059704E-2</v>
      </c>
      <c r="M4070" s="27"/>
      <c r="N4070" s="27"/>
      <c r="O4070" s="27"/>
      <c r="P4070" s="27"/>
      <c r="Q4070" s="27"/>
      <c r="R4070" s="27"/>
      <c r="S4070" s="27"/>
      <c r="T4070" s="27"/>
      <c r="U4070" s="27"/>
      <c r="V4070" s="27"/>
      <c r="W4070" s="27"/>
      <c r="X4070" s="27"/>
      <c r="Y4070" s="27"/>
      <c r="Z4070" s="27"/>
      <c r="AA4070" s="27"/>
      <c r="AB4070" s="27"/>
      <c r="AC4070" s="27"/>
      <c r="AD4070" s="27"/>
      <c r="AE4070" s="27"/>
    </row>
    <row r="4071" spans="1:31" ht="15.75" customHeight="1" x14ac:dyDescent="0.2">
      <c r="A4071" s="22">
        <v>38567</v>
      </c>
      <c r="B4071" s="23">
        <f t="shared" ref="B4071:C4071" si="8149">LN(D4071)</f>
        <v>7.1268908088988079</v>
      </c>
      <c r="C4071" s="23">
        <f t="shared" si="8149"/>
        <v>7.7038199935487688</v>
      </c>
      <c r="D4071" s="24">
        <v>1245</v>
      </c>
      <c r="E4071" s="24">
        <v>2216.8000000000002</v>
      </c>
      <c r="F4071" s="27">
        <f t="shared" ref="F4071:G4071" si="8150">LN(D4071/D4070)</f>
        <v>7.2315297836273828E-4</v>
      </c>
      <c r="G4071" s="27">
        <f t="shared" si="8150"/>
        <v>-5.8625900797488464E-4</v>
      </c>
      <c r="H4071" s="27">
        <f t="shared" si="7668"/>
        <v>0.92511128438448909</v>
      </c>
      <c r="I4071" s="27"/>
      <c r="J4071" s="27">
        <v>4033</v>
      </c>
      <c r="K4071" s="27">
        <v>7.0302691744190744</v>
      </c>
      <c r="L4071" s="37">
        <v>6.5209710646011665E-2</v>
      </c>
      <c r="M4071" s="27"/>
      <c r="N4071" s="27"/>
      <c r="O4071" s="27"/>
      <c r="P4071" s="27"/>
      <c r="Q4071" s="27"/>
      <c r="R4071" s="27"/>
      <c r="S4071" s="27"/>
      <c r="T4071" s="27"/>
      <c r="U4071" s="27"/>
      <c r="V4071" s="27"/>
      <c r="W4071" s="27"/>
      <c r="X4071" s="27"/>
      <c r="Y4071" s="27"/>
      <c r="Z4071" s="27"/>
      <c r="AA4071" s="27"/>
      <c r="AB4071" s="27"/>
      <c r="AC4071" s="27"/>
      <c r="AD4071" s="27"/>
      <c r="AE4071" s="27"/>
    </row>
    <row r="4072" spans="1:31" ht="15.75" customHeight="1" x14ac:dyDescent="0.2">
      <c r="A4072" s="22">
        <v>38568</v>
      </c>
      <c r="B4072" s="23">
        <f t="shared" ref="B4072:C4072" si="8151">LN(D4072)</f>
        <v>7.1194738126268788</v>
      </c>
      <c r="C4072" s="23">
        <f t="shared" si="8151"/>
        <v>7.6922502540013582</v>
      </c>
      <c r="D4072" s="24">
        <v>1235.8</v>
      </c>
      <c r="E4072" s="24">
        <v>2191.3000000000002</v>
      </c>
      <c r="F4072" s="27">
        <f t="shared" ref="F4072:G4072" si="8152">LN(D4072/D4071)</f>
        <v>-7.4169962719288331E-3</v>
      </c>
      <c r="G4072" s="27">
        <f t="shared" si="8152"/>
        <v>-1.1569739547410864E-2</v>
      </c>
      <c r="H4072" s="27">
        <f t="shared" si="7668"/>
        <v>0.92553850661884896</v>
      </c>
      <c r="I4072" s="27"/>
      <c r="J4072" s="27">
        <v>4034</v>
      </c>
      <c r="K4072" s="27">
        <v>7.0356098993563494</v>
      </c>
      <c r="L4072" s="37">
        <v>6.3509264403971422E-2</v>
      </c>
      <c r="M4072" s="27"/>
      <c r="N4072" s="27"/>
      <c r="O4072" s="27"/>
      <c r="P4072" s="27"/>
      <c r="Q4072" s="27"/>
      <c r="R4072" s="27"/>
      <c r="S4072" s="27"/>
      <c r="T4072" s="27"/>
      <c r="U4072" s="27"/>
      <c r="V4072" s="27"/>
      <c r="W4072" s="27"/>
      <c r="X4072" s="27"/>
      <c r="Y4072" s="27"/>
      <c r="Z4072" s="27"/>
      <c r="AA4072" s="27"/>
      <c r="AB4072" s="27"/>
      <c r="AC4072" s="27"/>
      <c r="AD4072" s="27"/>
      <c r="AE4072" s="27"/>
    </row>
    <row r="4073" spans="1:31" ht="15.75" customHeight="1" x14ac:dyDescent="0.2">
      <c r="A4073" s="22">
        <v>38569</v>
      </c>
      <c r="B4073" s="23">
        <f t="shared" ref="B4073:C4073" si="8153">LN(D4073)</f>
        <v>7.1118383275576047</v>
      </c>
      <c r="C4073" s="23">
        <f t="shared" si="8153"/>
        <v>7.6861163887565631</v>
      </c>
      <c r="D4073" s="24">
        <v>1226.4000000000001</v>
      </c>
      <c r="E4073" s="24">
        <v>2177.9</v>
      </c>
      <c r="F4073" s="27">
        <f t="shared" ref="F4073:G4073" si="8154">LN(D4073/D4072)</f>
        <v>-7.6354850692747439E-3</v>
      </c>
      <c r="G4073" s="27">
        <f t="shared" si="8154"/>
        <v>-6.1338652447947241E-3</v>
      </c>
      <c r="H4073" s="27">
        <f t="shared" si="7668"/>
        <v>0.92528371518820274</v>
      </c>
      <c r="I4073" s="27"/>
      <c r="J4073" s="27">
        <v>4035</v>
      </c>
      <c r="K4073" s="27">
        <v>7.0359846373757469</v>
      </c>
      <c r="L4073" s="37">
        <v>6.8077282967007768E-2</v>
      </c>
      <c r="M4073" s="27"/>
      <c r="N4073" s="27"/>
      <c r="O4073" s="27"/>
      <c r="P4073" s="27"/>
      <c r="Q4073" s="27"/>
      <c r="R4073" s="27"/>
      <c r="S4073" s="27"/>
      <c r="T4073" s="27"/>
      <c r="U4073" s="27"/>
      <c r="V4073" s="27"/>
      <c r="W4073" s="27"/>
      <c r="X4073" s="27"/>
      <c r="Y4073" s="27"/>
      <c r="Z4073" s="27"/>
      <c r="AA4073" s="27"/>
      <c r="AB4073" s="27"/>
      <c r="AC4073" s="27"/>
      <c r="AD4073" s="27"/>
      <c r="AE4073" s="27"/>
    </row>
    <row r="4074" spans="1:31" ht="15.75" customHeight="1" x14ac:dyDescent="0.2">
      <c r="A4074" s="22">
        <v>38572</v>
      </c>
      <c r="B4074" s="23">
        <f t="shared" ref="B4074:C4074" si="8155">LN(D4074)</f>
        <v>7.1091438984933175</v>
      </c>
      <c r="C4074" s="23">
        <f t="shared" si="8155"/>
        <v>7.6798522625204839</v>
      </c>
      <c r="D4074" s="24">
        <v>1223.0999999999999</v>
      </c>
      <c r="E4074" s="24">
        <v>2164.3000000000002</v>
      </c>
      <c r="F4074" s="27">
        <f t="shared" ref="F4074:G4074" si="8156">LN(D4074/D4073)</f>
        <v>-2.6944290642871055E-3</v>
      </c>
      <c r="G4074" s="27">
        <f t="shared" si="8156"/>
        <v>-6.2641262360793575E-3</v>
      </c>
      <c r="H4074" s="27">
        <f t="shared" si="7668"/>
        <v>0.92568758557864972</v>
      </c>
      <c r="I4074" s="27"/>
      <c r="J4074" s="27">
        <v>4036</v>
      </c>
      <c r="K4074" s="27">
        <v>7.0352349819162701</v>
      </c>
      <c r="L4074" s="37">
        <v>6.8169314070683384E-2</v>
      </c>
      <c r="M4074" s="27"/>
      <c r="N4074" s="27"/>
      <c r="O4074" s="27"/>
      <c r="P4074" s="27"/>
      <c r="Q4074" s="27"/>
      <c r="R4074" s="27"/>
      <c r="S4074" s="27"/>
      <c r="T4074" s="27"/>
      <c r="U4074" s="27"/>
      <c r="V4074" s="27"/>
      <c r="W4074" s="27"/>
      <c r="X4074" s="27"/>
      <c r="Y4074" s="27"/>
      <c r="Z4074" s="27"/>
      <c r="AA4074" s="27"/>
      <c r="AB4074" s="27"/>
      <c r="AC4074" s="27"/>
      <c r="AD4074" s="27"/>
      <c r="AE4074" s="27"/>
    </row>
    <row r="4075" spans="1:31" ht="15.75" customHeight="1" x14ac:dyDescent="0.2">
      <c r="A4075" s="22">
        <v>38573</v>
      </c>
      <c r="B4075" s="23">
        <f t="shared" ref="B4075:C4075" si="8157">LN(D4075)</f>
        <v>7.1158258007988255</v>
      </c>
      <c r="C4075" s="23">
        <f t="shared" si="8157"/>
        <v>7.6843700647833453</v>
      </c>
      <c r="D4075" s="24">
        <v>1231.3</v>
      </c>
      <c r="E4075" s="24">
        <v>2174.1</v>
      </c>
      <c r="F4075" s="27">
        <f t="shared" ref="F4075:G4075" si="8158">LN(D4075/D4074)</f>
        <v>6.6819023055084553E-3</v>
      </c>
      <c r="G4075" s="27">
        <f t="shared" si="8158"/>
        <v>4.5178022628616392E-3</v>
      </c>
      <c r="H4075" s="27">
        <f t="shared" si="7668"/>
        <v>0.92601289901561379</v>
      </c>
      <c r="I4075" s="27"/>
      <c r="J4075" s="27">
        <v>4037</v>
      </c>
      <c r="K4075" s="27">
        <v>7.0363217483303933</v>
      </c>
      <c r="L4075" s="37">
        <v>6.5024679703928889E-2</v>
      </c>
      <c r="M4075" s="27"/>
      <c r="N4075" s="27"/>
      <c r="O4075" s="27"/>
      <c r="P4075" s="27"/>
      <c r="Q4075" s="27"/>
      <c r="R4075" s="27"/>
      <c r="S4075" s="27"/>
      <c r="T4075" s="27"/>
      <c r="U4075" s="27"/>
      <c r="V4075" s="27"/>
      <c r="W4075" s="27"/>
      <c r="X4075" s="27"/>
      <c r="Y4075" s="27"/>
      <c r="Z4075" s="27"/>
      <c r="AA4075" s="27"/>
      <c r="AB4075" s="27"/>
      <c r="AC4075" s="27"/>
      <c r="AD4075" s="27"/>
      <c r="AE4075" s="27"/>
    </row>
    <row r="4076" spans="1:31" ht="15.75" customHeight="1" x14ac:dyDescent="0.2">
      <c r="A4076" s="22">
        <v>38574</v>
      </c>
      <c r="B4076" s="23">
        <f t="shared" ref="B4076:C4076" si="8159">LN(D4076)</f>
        <v>7.114037473220935</v>
      </c>
      <c r="C4076" s="23">
        <f t="shared" si="8159"/>
        <v>7.6768444631172397</v>
      </c>
      <c r="D4076" s="24">
        <v>1229.0999999999999</v>
      </c>
      <c r="E4076" s="24">
        <v>2157.8000000000002</v>
      </c>
      <c r="F4076" s="27">
        <f t="shared" ref="F4076:G4076" si="8160">LN(D4076/D4075)</f>
        <v>-1.7883275778907074E-3</v>
      </c>
      <c r="G4076" s="27">
        <f t="shared" si="8160"/>
        <v>-7.525601666105582E-3</v>
      </c>
      <c r="H4076" s="27">
        <f t="shared" si="7668"/>
        <v>0.92668771751202417</v>
      </c>
      <c r="I4076" s="27"/>
      <c r="J4076" s="27">
        <v>4038</v>
      </c>
      <c r="K4076" s="27">
        <v>7.0366961459231767</v>
      </c>
      <c r="L4076" s="37">
        <v>6.4815067478577681E-2</v>
      </c>
      <c r="M4076" s="27"/>
      <c r="N4076" s="27"/>
      <c r="O4076" s="27"/>
      <c r="P4076" s="27"/>
      <c r="Q4076" s="27"/>
      <c r="R4076" s="27"/>
      <c r="S4076" s="27"/>
      <c r="T4076" s="27"/>
      <c r="U4076" s="27"/>
      <c r="V4076" s="27"/>
      <c r="W4076" s="27"/>
      <c r="X4076" s="27"/>
      <c r="Y4076" s="27"/>
      <c r="Z4076" s="27"/>
      <c r="AA4076" s="27"/>
      <c r="AB4076" s="27"/>
      <c r="AC4076" s="27"/>
      <c r="AD4076" s="27"/>
      <c r="AE4076" s="27"/>
    </row>
    <row r="4077" spans="1:31" ht="15.75" customHeight="1" x14ac:dyDescent="0.2">
      <c r="A4077" s="22">
        <v>38575</v>
      </c>
      <c r="B4077" s="23">
        <f t="shared" ref="B4077:C4077" si="8161">LN(D4077)</f>
        <v>7.1210908893052611</v>
      </c>
      <c r="C4077" s="23">
        <f t="shared" si="8161"/>
        <v>7.6845540320376928</v>
      </c>
      <c r="D4077" s="24">
        <v>1237.8</v>
      </c>
      <c r="E4077" s="24">
        <v>2174.5</v>
      </c>
      <c r="F4077" s="27">
        <f t="shared" ref="F4077:G4077" si="8162">LN(D4077/D4076)</f>
        <v>7.0534160843260321E-3</v>
      </c>
      <c r="G4077" s="27">
        <f t="shared" si="8162"/>
        <v>7.7095689204532483E-3</v>
      </c>
      <c r="H4077" s="27">
        <f t="shared" si="7668"/>
        <v>0.92667588250622013</v>
      </c>
      <c r="I4077" s="27"/>
      <c r="J4077" s="27">
        <v>4039</v>
      </c>
      <c r="K4077" s="27">
        <v>7.0286447010507125</v>
      </c>
      <c r="L4077" s="37">
        <v>6.2015297985960061E-2</v>
      </c>
      <c r="M4077" s="27"/>
      <c r="N4077" s="27"/>
      <c r="O4077" s="27"/>
      <c r="P4077" s="27"/>
      <c r="Q4077" s="27"/>
      <c r="R4077" s="27"/>
      <c r="S4077" s="27"/>
      <c r="T4077" s="27"/>
      <c r="U4077" s="27"/>
      <c r="V4077" s="27"/>
      <c r="W4077" s="27"/>
      <c r="X4077" s="27"/>
      <c r="Y4077" s="27"/>
      <c r="Z4077" s="27"/>
      <c r="AA4077" s="27"/>
      <c r="AB4077" s="27"/>
      <c r="AC4077" s="27"/>
      <c r="AD4077" s="27"/>
      <c r="AE4077" s="27"/>
    </row>
    <row r="4078" spans="1:31" ht="15.75" customHeight="1" x14ac:dyDescent="0.2">
      <c r="A4078" s="22">
        <v>38576</v>
      </c>
      <c r="B4078" s="23">
        <f t="shared" ref="B4078:C4078" si="8163">LN(D4078)</f>
        <v>7.1150133210661233</v>
      </c>
      <c r="C4078" s="23">
        <f t="shared" si="8163"/>
        <v>7.6764272846283284</v>
      </c>
      <c r="D4078" s="24">
        <v>1230.3</v>
      </c>
      <c r="E4078" s="24">
        <v>2156.9</v>
      </c>
      <c r="F4078" s="27">
        <f t="shared" ref="F4078:G4078" si="8164">LN(D4078/D4077)</f>
        <v>-6.0775682391378989E-3</v>
      </c>
      <c r="G4078" s="27">
        <f t="shared" si="8164"/>
        <v>-8.1267474093646031E-3</v>
      </c>
      <c r="H4078" s="27">
        <f t="shared" si="7668"/>
        <v>0.9268652013826264</v>
      </c>
      <c r="I4078" s="27"/>
      <c r="J4078" s="27">
        <v>4040</v>
      </c>
      <c r="K4078" s="27">
        <v>7.0220366234351648</v>
      </c>
      <c r="L4078" s="37">
        <v>6.0931673103632455E-2</v>
      </c>
      <c r="M4078" s="27"/>
      <c r="N4078" s="27"/>
      <c r="O4078" s="27"/>
      <c r="P4078" s="27"/>
      <c r="Q4078" s="27"/>
      <c r="R4078" s="27"/>
      <c r="S4078" s="27"/>
      <c r="T4078" s="27"/>
      <c r="U4078" s="27"/>
      <c r="V4078" s="27"/>
      <c r="W4078" s="27"/>
      <c r="X4078" s="27"/>
      <c r="Y4078" s="27"/>
      <c r="Z4078" s="27"/>
      <c r="AA4078" s="27"/>
      <c r="AB4078" s="27"/>
      <c r="AC4078" s="27"/>
      <c r="AD4078" s="27"/>
      <c r="AE4078" s="27"/>
    </row>
    <row r="4079" spans="1:31" ht="15.75" customHeight="1" x14ac:dyDescent="0.2">
      <c r="A4079" s="22">
        <v>38579</v>
      </c>
      <c r="B4079" s="23">
        <f t="shared" ref="B4079:C4079" si="8165">LN(D4079)</f>
        <v>7.117854116775538</v>
      </c>
      <c r="C4079" s="23">
        <f t="shared" si="8165"/>
        <v>7.6810990015363592</v>
      </c>
      <c r="D4079" s="24">
        <v>1233.8</v>
      </c>
      <c r="E4079" s="24">
        <v>2167</v>
      </c>
      <c r="F4079" s="27">
        <f t="shared" ref="F4079:G4079" si="8166">LN(D4079/D4078)</f>
        <v>2.8407957094149822E-3</v>
      </c>
      <c r="G4079" s="27">
        <f t="shared" si="8166"/>
        <v>4.6717169080306986E-3</v>
      </c>
      <c r="H4079" s="27">
        <f t="shared" si="7668"/>
        <v>0.92667131556979521</v>
      </c>
      <c r="I4079" s="27"/>
      <c r="J4079" s="27">
        <v>4041</v>
      </c>
      <c r="K4079" s="27">
        <v>7.0189796117430738</v>
      </c>
      <c r="L4079" s="37">
        <v>6.32330489762154E-2</v>
      </c>
      <c r="M4079" s="27"/>
      <c r="N4079" s="27"/>
      <c r="O4079" s="27"/>
      <c r="P4079" s="27"/>
      <c r="Q4079" s="27"/>
      <c r="R4079" s="27"/>
      <c r="S4079" s="27"/>
      <c r="T4079" s="27"/>
      <c r="U4079" s="27"/>
      <c r="V4079" s="27"/>
      <c r="W4079" s="27"/>
      <c r="X4079" s="27"/>
      <c r="Y4079" s="27"/>
      <c r="Z4079" s="27"/>
      <c r="AA4079" s="27"/>
      <c r="AB4079" s="27"/>
      <c r="AC4079" s="27"/>
      <c r="AD4079" s="27"/>
      <c r="AE4079" s="27"/>
    </row>
    <row r="4080" spans="1:31" ht="15.75" customHeight="1" x14ac:dyDescent="0.2">
      <c r="A4080" s="22">
        <v>38580</v>
      </c>
      <c r="B4080" s="23">
        <f t="shared" ref="B4080:C4080" si="8167">LN(D4080)</f>
        <v>7.1060322025662188</v>
      </c>
      <c r="C4080" s="23">
        <f t="shared" si="8167"/>
        <v>7.6671582553191477</v>
      </c>
      <c r="D4080" s="24">
        <v>1219.3</v>
      </c>
      <c r="E4080" s="24">
        <v>2137</v>
      </c>
      <c r="F4080" s="27">
        <f t="shared" ref="F4080:G4080" si="8168">LN(D4080/D4079)</f>
        <v>-1.1821914209319188E-2</v>
      </c>
      <c r="G4080" s="27">
        <f t="shared" si="8168"/>
        <v>-1.3940746217211412E-2</v>
      </c>
      <c r="H4080" s="27">
        <f t="shared" si="7668"/>
        <v>0.92681433797670165</v>
      </c>
      <c r="I4080" s="27"/>
      <c r="J4080" s="27">
        <v>4042</v>
      </c>
      <c r="K4080" s="27">
        <v>7.0283421012786587</v>
      </c>
      <c r="L4080" s="37">
        <v>6.2983953897864708E-2</v>
      </c>
      <c r="M4080" s="27"/>
      <c r="N4080" s="27"/>
      <c r="O4080" s="27"/>
      <c r="P4080" s="27"/>
      <c r="Q4080" s="27"/>
      <c r="R4080" s="27"/>
      <c r="S4080" s="27"/>
      <c r="T4080" s="27"/>
      <c r="U4080" s="27"/>
      <c r="V4080" s="27"/>
      <c r="W4080" s="27"/>
      <c r="X4080" s="27"/>
      <c r="Y4080" s="27"/>
      <c r="Z4080" s="27"/>
      <c r="AA4080" s="27"/>
      <c r="AB4080" s="27"/>
      <c r="AC4080" s="27"/>
      <c r="AD4080" s="27"/>
      <c r="AE4080" s="27"/>
    </row>
    <row r="4081" spans="1:31" ht="15.75" customHeight="1" x14ac:dyDescent="0.2">
      <c r="A4081" s="22">
        <v>38581</v>
      </c>
      <c r="B4081" s="23">
        <f t="shared" ref="B4081:C4081" si="8169">LN(D4081)</f>
        <v>7.1067700587177525</v>
      </c>
      <c r="C4081" s="23">
        <f t="shared" si="8169"/>
        <v>7.670941450322057</v>
      </c>
      <c r="D4081" s="24">
        <v>1220.2</v>
      </c>
      <c r="E4081" s="24">
        <v>2145.1</v>
      </c>
      <c r="F4081" s="27">
        <f t="shared" ref="F4081:G4081" si="8170">LN(D4081/D4080)</f>
        <v>7.3785615153315273E-4</v>
      </c>
      <c r="G4081" s="27">
        <f t="shared" si="8170"/>
        <v>3.7831950029090975E-3</v>
      </c>
      <c r="H4081" s="27">
        <f t="shared" si="7668"/>
        <v>0.92645343531065294</v>
      </c>
      <c r="I4081" s="27"/>
      <c r="J4081" s="27">
        <v>4043</v>
      </c>
      <c r="K4081" s="27">
        <v>7.0279636870489046</v>
      </c>
      <c r="L4081" s="37">
        <v>6.1946468170088309E-2</v>
      </c>
      <c r="M4081" s="27"/>
      <c r="N4081" s="27"/>
      <c r="O4081" s="27"/>
      <c r="P4081" s="27"/>
      <c r="Q4081" s="27"/>
      <c r="R4081" s="27"/>
      <c r="S4081" s="27"/>
      <c r="T4081" s="27"/>
      <c r="U4081" s="27"/>
      <c r="V4081" s="27"/>
      <c r="W4081" s="27"/>
      <c r="X4081" s="27"/>
      <c r="Y4081" s="27"/>
      <c r="Z4081" s="27"/>
      <c r="AA4081" s="27"/>
      <c r="AB4081" s="27"/>
      <c r="AC4081" s="27"/>
      <c r="AD4081" s="27"/>
      <c r="AE4081" s="27"/>
    </row>
    <row r="4082" spans="1:31" ht="15.75" customHeight="1" x14ac:dyDescent="0.2">
      <c r="A4082" s="22">
        <v>38582</v>
      </c>
      <c r="B4082" s="23">
        <f t="shared" ref="B4082:C4082" si="8171">LN(D4082)</f>
        <v>7.1057861294812712</v>
      </c>
      <c r="C4082" s="23">
        <f t="shared" si="8171"/>
        <v>7.6666902000800858</v>
      </c>
      <c r="D4082" s="24">
        <v>1219</v>
      </c>
      <c r="E4082" s="24">
        <v>2136</v>
      </c>
      <c r="F4082" s="27">
        <f t="shared" ref="F4082:G4082" si="8172">LN(D4082/D4081)</f>
        <v>-9.8392923648055273E-4</v>
      </c>
      <c r="G4082" s="27">
        <f t="shared" si="8172"/>
        <v>-4.251250241971343E-3</v>
      </c>
      <c r="H4082" s="27">
        <f t="shared" si="7668"/>
        <v>0.92683882406087625</v>
      </c>
      <c r="I4082" s="27"/>
      <c r="J4082" s="27">
        <v>4044</v>
      </c>
      <c r="K4082" s="27">
        <v>7.023446465151471</v>
      </c>
      <c r="L4082" s="37">
        <v>5.9353961653844323E-2</v>
      </c>
      <c r="M4082" s="27"/>
      <c r="N4082" s="27"/>
      <c r="O4082" s="27"/>
      <c r="P4082" s="27"/>
      <c r="Q4082" s="27"/>
      <c r="R4082" s="27"/>
      <c r="S4082" s="27"/>
      <c r="T4082" s="27"/>
      <c r="U4082" s="27"/>
      <c r="V4082" s="27"/>
      <c r="W4082" s="27"/>
      <c r="X4082" s="27"/>
      <c r="Y4082" s="27"/>
      <c r="Z4082" s="27"/>
      <c r="AA4082" s="27"/>
      <c r="AB4082" s="27"/>
      <c r="AC4082" s="27"/>
      <c r="AD4082" s="27"/>
      <c r="AE4082" s="27"/>
    </row>
    <row r="4083" spans="1:31" ht="15.75" customHeight="1" x14ac:dyDescent="0.2">
      <c r="A4083" s="22">
        <v>38583</v>
      </c>
      <c r="B4083" s="23">
        <f t="shared" ref="B4083:C4083" si="8173">LN(D4083)</f>
        <v>7.1063602058491924</v>
      </c>
      <c r="C4083" s="23">
        <f t="shared" si="8173"/>
        <v>7.6664560902815211</v>
      </c>
      <c r="D4083" s="24">
        <v>1219.7</v>
      </c>
      <c r="E4083" s="24">
        <v>2135.5</v>
      </c>
      <c r="F4083" s="27">
        <f t="shared" ref="F4083:G4083" si="8174">LN(D4083/D4082)</f>
        <v>5.7407636792103833E-4</v>
      </c>
      <c r="G4083" s="27">
        <f t="shared" si="8174"/>
        <v>-2.3410979856425758E-4</v>
      </c>
      <c r="H4083" s="27">
        <f t="shared" si="7668"/>
        <v>0.92694200842781305</v>
      </c>
      <c r="I4083" s="27"/>
      <c r="J4083" s="27">
        <v>4045</v>
      </c>
      <c r="K4083" s="27">
        <v>7.0235987285422361</v>
      </c>
      <c r="L4083" s="37">
        <v>6.1800517682744527E-2</v>
      </c>
      <c r="M4083" s="27"/>
      <c r="N4083" s="27"/>
      <c r="O4083" s="27"/>
      <c r="P4083" s="27"/>
      <c r="Q4083" s="27"/>
      <c r="R4083" s="27"/>
      <c r="S4083" s="27"/>
      <c r="T4083" s="27"/>
      <c r="U4083" s="27"/>
      <c r="V4083" s="27"/>
      <c r="W4083" s="27"/>
      <c r="X4083" s="27"/>
      <c r="Y4083" s="27"/>
      <c r="Z4083" s="27"/>
      <c r="AA4083" s="27"/>
      <c r="AB4083" s="27"/>
      <c r="AC4083" s="27"/>
      <c r="AD4083" s="27"/>
      <c r="AE4083" s="27"/>
    </row>
    <row r="4084" spans="1:31" ht="15.75" customHeight="1" x14ac:dyDescent="0.2">
      <c r="A4084" s="22">
        <v>38586</v>
      </c>
      <c r="B4084" s="23">
        <f t="shared" ref="B4084:C4084" si="8175">LN(D4084)</f>
        <v>7.1079986104100144</v>
      </c>
      <c r="C4084" s="23">
        <f t="shared" si="8175"/>
        <v>7.6692150997241697</v>
      </c>
      <c r="D4084" s="24">
        <v>1221.7</v>
      </c>
      <c r="E4084" s="24">
        <v>2141.4</v>
      </c>
      <c r="F4084" s="27">
        <f t="shared" ref="F4084:G4084" si="8176">LN(D4084/D4083)</f>
        <v>1.6384045608216116E-3</v>
      </c>
      <c r="G4084" s="27">
        <f t="shared" si="8176"/>
        <v>2.7590094426485656E-3</v>
      </c>
      <c r="H4084" s="27">
        <f t="shared" si="7668"/>
        <v>0.92682217384483845</v>
      </c>
      <c r="I4084" s="27"/>
      <c r="J4084" s="27">
        <v>4046</v>
      </c>
      <c r="K4084" s="27">
        <v>7.0235987285422361</v>
      </c>
      <c r="L4084" s="37">
        <v>6.1800517682744527E-2</v>
      </c>
      <c r="M4084" s="27"/>
      <c r="N4084" s="27"/>
      <c r="O4084" s="27"/>
      <c r="P4084" s="27"/>
      <c r="Q4084" s="27"/>
      <c r="R4084" s="27"/>
      <c r="S4084" s="27"/>
      <c r="T4084" s="27"/>
      <c r="U4084" s="27"/>
      <c r="V4084" s="27"/>
      <c r="W4084" s="27"/>
      <c r="X4084" s="27"/>
      <c r="Y4084" s="27"/>
      <c r="Z4084" s="27"/>
      <c r="AA4084" s="27"/>
      <c r="AB4084" s="27"/>
      <c r="AC4084" s="27"/>
      <c r="AD4084" s="27"/>
      <c r="AE4084" s="27"/>
    </row>
    <row r="4085" spans="1:31" ht="15.75" customHeight="1" x14ac:dyDescent="0.2">
      <c r="A4085" s="22">
        <v>38587</v>
      </c>
      <c r="B4085" s="23">
        <f t="shared" ref="B4085:C4085" si="8177">LN(D4085)</f>
        <v>7.1045548549567448</v>
      </c>
      <c r="C4085" s="23">
        <f t="shared" si="8177"/>
        <v>7.6672518400836163</v>
      </c>
      <c r="D4085" s="24">
        <v>1217.5</v>
      </c>
      <c r="E4085" s="24">
        <v>2137.1999999999998</v>
      </c>
      <c r="F4085" s="27">
        <f t="shared" ref="F4085:G4085" si="8178">LN(D4085/D4084)</f>
        <v>-3.4437554532693207E-3</v>
      </c>
      <c r="G4085" s="27">
        <f t="shared" si="8178"/>
        <v>-1.9632596405535453E-3</v>
      </c>
      <c r="H4085" s="27">
        <f t="shared" ref="H4085:H4339" si="8179">B4085/C4085</f>
        <v>0.92661034268039189</v>
      </c>
      <c r="I4085" s="27"/>
      <c r="J4085" s="27">
        <v>4047</v>
      </c>
      <c r="K4085" s="27">
        <v>7.0317019558721077</v>
      </c>
      <c r="L4085" s="37">
        <v>6.2449899057122948E-2</v>
      </c>
      <c r="M4085" s="27"/>
      <c r="N4085" s="27"/>
      <c r="O4085" s="27"/>
      <c r="P4085" s="27"/>
      <c r="Q4085" s="27"/>
      <c r="R4085" s="27"/>
      <c r="S4085" s="27"/>
      <c r="T4085" s="27"/>
      <c r="U4085" s="27"/>
      <c r="V4085" s="27"/>
      <c r="W4085" s="27"/>
      <c r="X4085" s="27"/>
      <c r="Y4085" s="27"/>
      <c r="Z4085" s="27"/>
      <c r="AA4085" s="27"/>
      <c r="AB4085" s="27"/>
      <c r="AC4085" s="27"/>
      <c r="AD4085" s="27"/>
      <c r="AE4085" s="27"/>
    </row>
    <row r="4086" spans="1:31" ht="15.75" customHeight="1" x14ac:dyDescent="0.2">
      <c r="A4086" s="22">
        <v>38588</v>
      </c>
      <c r="B4086" s="23">
        <f t="shared" ref="B4086:C4086" si="8180">LN(D4086)</f>
        <v>7.0979623300500823</v>
      </c>
      <c r="C4086" s="23">
        <f t="shared" si="8180"/>
        <v>7.6633606933816925</v>
      </c>
      <c r="D4086" s="24">
        <v>1209.5</v>
      </c>
      <c r="E4086" s="24">
        <v>2128.9</v>
      </c>
      <c r="F4086" s="27">
        <f t="shared" ref="F4086:G4086" si="8181">LN(D4086/D4085)</f>
        <v>-6.5925249066629199E-3</v>
      </c>
      <c r="G4086" s="27">
        <f t="shared" si="8181"/>
        <v>-3.8911467019234229E-3</v>
      </c>
      <c r="H4086" s="27">
        <f t="shared" si="8179"/>
        <v>0.9262205726764362</v>
      </c>
      <c r="I4086" s="27"/>
      <c r="J4086" s="27">
        <v>4048</v>
      </c>
      <c r="K4086" s="27">
        <v>7.0278879822535263</v>
      </c>
      <c r="L4086" s="37">
        <v>5.7929796602182115E-2</v>
      </c>
      <c r="M4086" s="27"/>
      <c r="N4086" s="27"/>
      <c r="O4086" s="27"/>
      <c r="P4086" s="27"/>
      <c r="Q4086" s="27"/>
      <c r="R4086" s="27"/>
      <c r="S4086" s="27"/>
      <c r="T4086" s="27"/>
      <c r="U4086" s="27"/>
      <c r="V4086" s="27"/>
      <c r="W4086" s="27"/>
      <c r="X4086" s="27"/>
      <c r="Y4086" s="27"/>
      <c r="Z4086" s="27"/>
      <c r="AA4086" s="27"/>
      <c r="AB4086" s="27"/>
      <c r="AC4086" s="27"/>
      <c r="AD4086" s="27"/>
      <c r="AE4086" s="27"/>
    </row>
    <row r="4087" spans="1:31" ht="15.75" customHeight="1" x14ac:dyDescent="0.2">
      <c r="A4087" s="22">
        <v>38589</v>
      </c>
      <c r="B4087" s="23">
        <f t="shared" ref="B4087:C4087" si="8182">LN(D4087)</f>
        <v>7.1002746607525378</v>
      </c>
      <c r="C4087" s="23">
        <f t="shared" si="8182"/>
        <v>7.6658940030495222</v>
      </c>
      <c r="D4087" s="24">
        <v>1212.3</v>
      </c>
      <c r="E4087" s="24">
        <v>2134.3000000000002</v>
      </c>
      <c r="F4087" s="27">
        <f t="shared" ref="F4087:G4087" si="8183">LN(D4087/D4086)</f>
        <v>2.3123307024556805E-3</v>
      </c>
      <c r="G4087" s="27">
        <f t="shared" si="8183"/>
        <v>2.533309667829651E-3</v>
      </c>
      <c r="H4087" s="27">
        <f t="shared" si="8179"/>
        <v>0.9262161279464628</v>
      </c>
      <c r="I4087" s="27"/>
      <c r="J4087" s="27">
        <v>4049</v>
      </c>
      <c r="K4087" s="27">
        <v>7.0305333049047842</v>
      </c>
      <c r="L4087" s="37">
        <v>5.7708514925577603E-2</v>
      </c>
      <c r="M4087" s="27"/>
      <c r="N4087" s="27"/>
      <c r="O4087" s="27"/>
      <c r="P4087" s="27"/>
      <c r="Q4087" s="27"/>
      <c r="R4087" s="27"/>
      <c r="S4087" s="27"/>
      <c r="T4087" s="27"/>
      <c r="U4087" s="27"/>
      <c r="V4087" s="27"/>
      <c r="W4087" s="27"/>
      <c r="X4087" s="27"/>
      <c r="Y4087" s="27"/>
      <c r="Z4087" s="27"/>
      <c r="AA4087" s="27"/>
      <c r="AB4087" s="27"/>
      <c r="AC4087" s="27"/>
      <c r="AD4087" s="27"/>
      <c r="AE4087" s="27"/>
    </row>
    <row r="4088" spans="1:31" ht="15.75" customHeight="1" x14ac:dyDescent="0.2">
      <c r="A4088" s="22">
        <v>38590</v>
      </c>
      <c r="B4088" s="23">
        <f t="shared" ref="B4088:C4088" si="8184">LN(D4088)</f>
        <v>7.0943178300333463</v>
      </c>
      <c r="C4088" s="23">
        <f t="shared" si="8184"/>
        <v>7.6595015018450177</v>
      </c>
      <c r="D4088" s="24">
        <v>1205.0999999999999</v>
      </c>
      <c r="E4088" s="24">
        <v>2120.6999999999998</v>
      </c>
      <c r="F4088" s="27">
        <f t="shared" ref="F4088:G4088" si="8185">LN(D4088/D4087)</f>
        <v>-5.9568307191915576E-3</v>
      </c>
      <c r="G4088" s="27">
        <f t="shared" si="8185"/>
        <v>-6.3925012045045002E-3</v>
      </c>
      <c r="H4088" s="27">
        <f t="shared" si="8179"/>
        <v>0.92621142881484775</v>
      </c>
      <c r="I4088" s="27"/>
      <c r="J4088" s="27">
        <v>4050</v>
      </c>
      <c r="K4088" s="27">
        <v>7.0444433043622592</v>
      </c>
      <c r="L4088" s="37">
        <v>5.5418832148629527E-2</v>
      </c>
      <c r="M4088" s="27"/>
      <c r="N4088" s="27"/>
      <c r="O4088" s="27"/>
      <c r="P4088" s="27"/>
      <c r="Q4088" s="27"/>
      <c r="R4088" s="27"/>
      <c r="S4088" s="27"/>
      <c r="T4088" s="27"/>
      <c r="U4088" s="27"/>
      <c r="V4088" s="27"/>
      <c r="W4088" s="27"/>
      <c r="X4088" s="27"/>
      <c r="Y4088" s="27"/>
      <c r="Z4088" s="27"/>
      <c r="AA4088" s="27"/>
      <c r="AB4088" s="27"/>
      <c r="AC4088" s="27"/>
      <c r="AD4088" s="27"/>
      <c r="AE4088" s="27"/>
    </row>
    <row r="4089" spans="1:31" ht="15.75" customHeight="1" x14ac:dyDescent="0.2">
      <c r="A4089" s="22">
        <v>38593</v>
      </c>
      <c r="B4089" s="23">
        <f t="shared" ref="B4089:C4089" si="8186">LN(D4089)</f>
        <v>7.100192169517185</v>
      </c>
      <c r="C4089" s="23">
        <f t="shared" si="8186"/>
        <v>7.6674389833423264</v>
      </c>
      <c r="D4089" s="24">
        <v>1212.2</v>
      </c>
      <c r="E4089" s="24">
        <v>2137.6</v>
      </c>
      <c r="F4089" s="27">
        <f t="shared" ref="F4089:G4089" si="8187">LN(D4089/D4088)</f>
        <v>5.8743394838385822E-3</v>
      </c>
      <c r="G4089" s="27">
        <f t="shared" si="8187"/>
        <v>7.9374814973085586E-3</v>
      </c>
      <c r="H4089" s="27">
        <f t="shared" si="8179"/>
        <v>0.9260187378005228</v>
      </c>
      <c r="I4089" s="27"/>
      <c r="J4089" s="27">
        <v>4051</v>
      </c>
      <c r="K4089" s="27">
        <v>7.0527749057892732</v>
      </c>
      <c r="L4089" s="37">
        <v>5.3339307684442616E-2</v>
      </c>
      <c r="M4089" s="27"/>
      <c r="N4089" s="27"/>
      <c r="O4089" s="27"/>
      <c r="P4089" s="27"/>
      <c r="Q4089" s="27"/>
      <c r="R4089" s="27"/>
      <c r="S4089" s="27"/>
      <c r="T4089" s="27"/>
      <c r="U4089" s="27"/>
      <c r="V4089" s="27"/>
      <c r="W4089" s="27"/>
      <c r="X4089" s="27"/>
      <c r="Y4089" s="27"/>
      <c r="Z4089" s="27"/>
      <c r="AA4089" s="27"/>
      <c r="AB4089" s="27"/>
      <c r="AC4089" s="27"/>
      <c r="AD4089" s="27"/>
      <c r="AE4089" s="27"/>
    </row>
    <row r="4090" spans="1:31" ht="15.75" customHeight="1" x14ac:dyDescent="0.2">
      <c r="A4090" s="22">
        <v>38594</v>
      </c>
      <c r="B4090" s="23">
        <f t="shared" ref="B4090:C4090" si="8188">LN(D4090)</f>
        <v>7.0970524495125167</v>
      </c>
      <c r="C4090" s="23">
        <f t="shared" si="8188"/>
        <v>7.6637364037134494</v>
      </c>
      <c r="D4090" s="24">
        <v>1208.4000000000001</v>
      </c>
      <c r="E4090" s="24">
        <v>2129.6999999999998</v>
      </c>
      <c r="F4090" s="27">
        <f t="shared" ref="F4090:G4090" si="8189">LN(D4090/D4089)</f>
        <v>-3.1397200046677527E-3</v>
      </c>
      <c r="G4090" s="27">
        <f t="shared" si="8189"/>
        <v>-3.7025796288767316E-3</v>
      </c>
      <c r="H4090" s="27">
        <f t="shared" si="8179"/>
        <v>0.92605643979008112</v>
      </c>
      <c r="I4090" s="27"/>
      <c r="J4090" s="27">
        <v>4052</v>
      </c>
      <c r="K4090" s="27">
        <v>7.055593422160749</v>
      </c>
      <c r="L4090" s="37">
        <v>5.281437030006586E-2</v>
      </c>
      <c r="M4090" s="27"/>
      <c r="N4090" s="27"/>
      <c r="O4090" s="27"/>
      <c r="P4090" s="27"/>
      <c r="Q4090" s="27"/>
      <c r="R4090" s="27"/>
      <c r="S4090" s="27"/>
      <c r="T4090" s="27"/>
      <c r="U4090" s="27"/>
      <c r="V4090" s="27"/>
      <c r="W4090" s="27"/>
      <c r="X4090" s="27"/>
      <c r="Y4090" s="27"/>
      <c r="Z4090" s="27"/>
      <c r="AA4090" s="27"/>
      <c r="AB4090" s="27"/>
      <c r="AC4090" s="27"/>
      <c r="AD4090" s="27"/>
      <c r="AE4090" s="27"/>
    </row>
    <row r="4091" spans="1:31" ht="15.75" customHeight="1" x14ac:dyDescent="0.2">
      <c r="A4091" s="22">
        <v>38595</v>
      </c>
      <c r="B4091" s="23">
        <f t="shared" ref="B4091:C4091" si="8190">LN(D4091)</f>
        <v>7.1068520091377936</v>
      </c>
      <c r="C4091" s="23">
        <f t="shared" si="8190"/>
        <v>7.6741529212816753</v>
      </c>
      <c r="D4091" s="24">
        <v>1220.3</v>
      </c>
      <c r="E4091" s="24">
        <v>2152</v>
      </c>
      <c r="F4091" s="27">
        <f t="shared" ref="F4091:G4091" si="8191">LN(D4091/D4090)</f>
        <v>9.7995596252768817E-3</v>
      </c>
      <c r="G4091" s="27">
        <f t="shared" si="8191"/>
        <v>1.0416517568225158E-2</v>
      </c>
      <c r="H4091" s="27">
        <f t="shared" si="8179"/>
        <v>0.92607641286757991</v>
      </c>
      <c r="I4091" s="27"/>
      <c r="J4091" s="27">
        <v>4053</v>
      </c>
      <c r="K4091" s="27">
        <v>7.0559587200542886</v>
      </c>
      <c r="L4091" s="37">
        <v>5.3266934560563861E-2</v>
      </c>
      <c r="M4091" s="27"/>
      <c r="N4091" s="27"/>
      <c r="O4091" s="27"/>
      <c r="P4091" s="27"/>
      <c r="Q4091" s="27"/>
      <c r="R4091" s="27"/>
      <c r="S4091" s="27"/>
      <c r="T4091" s="27"/>
      <c r="U4091" s="27"/>
      <c r="V4091" s="27"/>
      <c r="W4091" s="27"/>
      <c r="X4091" s="27"/>
      <c r="Y4091" s="27"/>
      <c r="Z4091" s="27"/>
      <c r="AA4091" s="27"/>
      <c r="AB4091" s="27"/>
      <c r="AC4091" s="27"/>
      <c r="AD4091" s="27"/>
      <c r="AE4091" s="27"/>
    </row>
    <row r="4092" spans="1:31" ht="15.75" customHeight="1" x14ac:dyDescent="0.2">
      <c r="A4092" s="22">
        <v>38596</v>
      </c>
      <c r="B4092" s="23">
        <f t="shared" ref="B4092:C4092" si="8192">LN(D4092)</f>
        <v>7.1078348906977951</v>
      </c>
      <c r="C4092" s="23">
        <f t="shared" si="8192"/>
        <v>7.6722458996102176</v>
      </c>
      <c r="D4092" s="24">
        <v>1221.5</v>
      </c>
      <c r="E4092" s="24">
        <v>2147.9</v>
      </c>
      <c r="F4092" s="27">
        <f t="shared" ref="F4092:G4092" si="8193">LN(D4092/D4091)</f>
        <v>9.8288156000142903E-4</v>
      </c>
      <c r="G4092" s="27">
        <f t="shared" si="8193"/>
        <v>-1.9070216714574262E-3</v>
      </c>
      <c r="H4092" s="27">
        <f t="shared" si="8179"/>
        <v>0.92643470812880269</v>
      </c>
      <c r="I4092" s="27"/>
      <c r="J4092" s="27">
        <v>4054</v>
      </c>
      <c r="K4092" s="27">
        <v>7.0591296416478615</v>
      </c>
      <c r="L4092" s="37">
        <v>5.2790222050682623E-2</v>
      </c>
      <c r="M4092" s="27"/>
      <c r="N4092" s="27"/>
      <c r="O4092" s="27"/>
      <c r="P4092" s="27"/>
      <c r="Q4092" s="27"/>
      <c r="R4092" s="27"/>
      <c r="S4092" s="27"/>
      <c r="T4092" s="27"/>
      <c r="U4092" s="27"/>
      <c r="V4092" s="27"/>
      <c r="W4092" s="27"/>
      <c r="X4092" s="27"/>
      <c r="Y4092" s="27"/>
      <c r="Z4092" s="27"/>
      <c r="AA4092" s="27"/>
      <c r="AB4092" s="27"/>
      <c r="AC4092" s="27"/>
      <c r="AD4092" s="27"/>
      <c r="AE4092" s="27"/>
    </row>
    <row r="4093" spans="1:31" ht="15.75" customHeight="1" x14ac:dyDescent="0.2">
      <c r="A4093" s="22">
        <v>38597</v>
      </c>
      <c r="B4093" s="23">
        <f t="shared" ref="B4093:C4093" si="8194">LN(D4093)</f>
        <v>7.1049654482698426</v>
      </c>
      <c r="C4093" s="23">
        <f t="shared" si="8194"/>
        <v>7.6690282885896828</v>
      </c>
      <c r="D4093" s="24">
        <v>1218</v>
      </c>
      <c r="E4093" s="24">
        <v>2141</v>
      </c>
      <c r="F4093" s="27">
        <f t="shared" ref="F4093:G4093" si="8195">LN(D4093/D4092)</f>
        <v>-2.8694424279528201E-3</v>
      </c>
      <c r="G4093" s="27">
        <f t="shared" si="8195"/>
        <v>-3.2176110205348017E-3</v>
      </c>
      <c r="H4093" s="27">
        <f t="shared" si="8179"/>
        <v>0.92644924244717186</v>
      </c>
      <c r="I4093" s="27"/>
      <c r="J4093" s="27">
        <v>4055</v>
      </c>
      <c r="K4093" s="27">
        <v>7.0605469317187373</v>
      </c>
      <c r="L4093" s="37">
        <v>5.2513740447730051E-2</v>
      </c>
      <c r="M4093" s="27"/>
      <c r="N4093" s="27"/>
      <c r="O4093" s="27"/>
      <c r="P4093" s="27"/>
      <c r="Q4093" s="27"/>
      <c r="R4093" s="27"/>
      <c r="S4093" s="27"/>
      <c r="T4093" s="27"/>
      <c r="U4093" s="27"/>
      <c r="V4093" s="27"/>
      <c r="W4093" s="27"/>
      <c r="X4093" s="27"/>
      <c r="Y4093" s="27"/>
      <c r="Z4093" s="27"/>
      <c r="AA4093" s="27"/>
      <c r="AB4093" s="27"/>
      <c r="AC4093" s="27"/>
      <c r="AD4093" s="27"/>
      <c r="AE4093" s="27"/>
    </row>
    <row r="4094" spans="1:31" ht="15.75" customHeight="1" x14ac:dyDescent="0.2">
      <c r="A4094" s="22">
        <v>38600</v>
      </c>
      <c r="B4094" s="23">
        <f t="shared" ref="B4094:C4094" si="8196">LN(D4094)</f>
        <v>7.1049654482698426</v>
      </c>
      <c r="C4094" s="23">
        <f t="shared" si="8196"/>
        <v>7.6690282885896828</v>
      </c>
      <c r="D4094" s="24">
        <v>1218</v>
      </c>
      <c r="E4094" s="24">
        <v>2141</v>
      </c>
      <c r="F4094" s="27">
        <f t="shared" ref="F4094:G4094" si="8197">LN(D4094/D4093)</f>
        <v>0</v>
      </c>
      <c r="G4094" s="27">
        <f t="shared" si="8197"/>
        <v>0</v>
      </c>
      <c r="H4094" s="27">
        <f t="shared" si="8179"/>
        <v>0.92644924244717186</v>
      </c>
      <c r="I4094" s="27"/>
      <c r="J4094" s="27">
        <v>4056</v>
      </c>
      <c r="K4094" s="27">
        <v>7.0562143272216922</v>
      </c>
      <c r="L4094" s="37">
        <v>5.1293043617284262E-2</v>
      </c>
      <c r="M4094" s="27"/>
      <c r="N4094" s="27"/>
      <c r="O4094" s="27"/>
      <c r="P4094" s="27"/>
      <c r="Q4094" s="27"/>
      <c r="R4094" s="27"/>
      <c r="S4094" s="27"/>
      <c r="T4094" s="27"/>
      <c r="U4094" s="27"/>
      <c r="V4094" s="27"/>
      <c r="W4094" s="27"/>
      <c r="X4094" s="27"/>
      <c r="Y4094" s="27"/>
      <c r="Z4094" s="27"/>
      <c r="AA4094" s="27"/>
      <c r="AB4094" s="27"/>
      <c r="AC4094" s="27"/>
      <c r="AD4094" s="27"/>
      <c r="AE4094" s="27"/>
    </row>
    <row r="4095" spans="1:31" ht="15.75" customHeight="1" x14ac:dyDescent="0.2">
      <c r="A4095" s="22">
        <v>38601</v>
      </c>
      <c r="B4095" s="23">
        <f t="shared" ref="B4095:C4095" si="8198">LN(D4095)</f>
        <v>7.1174487825719428</v>
      </c>
      <c r="C4095" s="23">
        <f t="shared" si="8198"/>
        <v>7.6810067037837442</v>
      </c>
      <c r="D4095" s="24">
        <v>1233.3</v>
      </c>
      <c r="E4095" s="24">
        <v>2166.8000000000002</v>
      </c>
      <c r="F4095" s="27">
        <f t="shared" ref="F4095:G4095" si="8199">LN(D4095/D4094)</f>
        <v>1.2483334302100087E-2</v>
      </c>
      <c r="G4095" s="27">
        <f t="shared" si="8199"/>
        <v>1.1978415194061159E-2</v>
      </c>
      <c r="H4095" s="27">
        <f t="shared" si="8179"/>
        <v>0.92662967981343036</v>
      </c>
      <c r="I4095" s="27"/>
      <c r="J4095" s="27">
        <v>4057</v>
      </c>
      <c r="K4095" s="27">
        <v>7.0664789023597177</v>
      </c>
      <c r="L4095" s="37">
        <v>4.7721278313577642E-2</v>
      </c>
      <c r="M4095" s="27"/>
      <c r="N4095" s="27"/>
      <c r="O4095" s="27"/>
      <c r="P4095" s="27"/>
      <c r="Q4095" s="27"/>
      <c r="R4095" s="27"/>
      <c r="S4095" s="27"/>
      <c r="T4095" s="27"/>
      <c r="U4095" s="27"/>
      <c r="V4095" s="27"/>
      <c r="W4095" s="27"/>
      <c r="X4095" s="27"/>
      <c r="Y4095" s="27"/>
      <c r="Z4095" s="27"/>
      <c r="AA4095" s="27"/>
      <c r="AB4095" s="27"/>
      <c r="AC4095" s="27"/>
      <c r="AD4095" s="27"/>
      <c r="AE4095" s="27"/>
    </row>
    <row r="4096" spans="1:31" ht="15.75" customHeight="1" x14ac:dyDescent="0.2">
      <c r="A4096" s="22">
        <v>38602</v>
      </c>
      <c r="B4096" s="23">
        <f t="shared" ref="B4096:C4096" si="8200">LN(D4096)</f>
        <v>7.1198783270128816</v>
      </c>
      <c r="C4096" s="23">
        <f t="shared" si="8200"/>
        <v>7.683403681053826</v>
      </c>
      <c r="D4096" s="24">
        <v>1236.3</v>
      </c>
      <c r="E4096" s="24">
        <v>2172</v>
      </c>
      <c r="F4096" s="27">
        <f t="shared" ref="F4096:G4096" si="8201">LN(D4096/D4095)</f>
        <v>2.4295444409388679E-3</v>
      </c>
      <c r="G4096" s="27">
        <f t="shared" si="8201"/>
        <v>2.3969772700822749E-3</v>
      </c>
      <c r="H4096" s="27">
        <f t="shared" si="8179"/>
        <v>0.92665680765537317</v>
      </c>
      <c r="I4096" s="27"/>
      <c r="J4096" s="27">
        <v>4058</v>
      </c>
      <c r="K4096" s="27">
        <v>7.072008551749021</v>
      </c>
      <c r="L4096" s="37">
        <v>4.6979627521491096E-2</v>
      </c>
      <c r="M4096" s="27"/>
      <c r="N4096" s="27"/>
      <c r="O4096" s="27"/>
      <c r="P4096" s="27"/>
      <c r="Q4096" s="27"/>
      <c r="R4096" s="27"/>
      <c r="S4096" s="27"/>
      <c r="T4096" s="27"/>
      <c r="U4096" s="27"/>
      <c r="V4096" s="27"/>
      <c r="W4096" s="27"/>
      <c r="X4096" s="27"/>
      <c r="Y4096" s="27"/>
      <c r="Z4096" s="27"/>
      <c r="AA4096" s="27"/>
      <c r="AB4096" s="27"/>
      <c r="AC4096" s="27"/>
      <c r="AD4096" s="27"/>
      <c r="AE4096" s="27"/>
    </row>
    <row r="4097" spans="1:31" ht="15.75" customHeight="1" x14ac:dyDescent="0.2">
      <c r="A4097" s="22">
        <v>38603</v>
      </c>
      <c r="B4097" s="23">
        <f t="shared" ref="B4097:C4097" si="8202">LN(D4097)</f>
        <v>7.1160694160503448</v>
      </c>
      <c r="C4097" s="23">
        <f t="shared" si="8202"/>
        <v>7.6806374275609359</v>
      </c>
      <c r="D4097" s="24">
        <v>1231.5999999999999</v>
      </c>
      <c r="E4097" s="24">
        <v>2166</v>
      </c>
      <c r="F4097" s="27">
        <f t="shared" ref="F4097:G4097" si="8203">LN(D4097/D4096)</f>
        <v>-3.8089109625360686E-3</v>
      </c>
      <c r="G4097" s="27">
        <f t="shared" si="8203"/>
        <v>-2.766253492890185E-3</v>
      </c>
      <c r="H4097" s="27">
        <f t="shared" si="8179"/>
        <v>0.92649464099363488</v>
      </c>
      <c r="I4097" s="27"/>
      <c r="J4097" s="27">
        <v>4059</v>
      </c>
      <c r="K4097" s="27">
        <v>7.0684582627569572</v>
      </c>
      <c r="L4097" s="37">
        <v>4.3869181953954062E-2</v>
      </c>
      <c r="M4097" s="27"/>
      <c r="N4097" s="27"/>
      <c r="O4097" s="27"/>
      <c r="P4097" s="27"/>
      <c r="Q4097" s="27"/>
      <c r="R4097" s="27"/>
      <c r="S4097" s="27"/>
      <c r="T4097" s="27"/>
      <c r="U4097" s="27"/>
      <c r="V4097" s="27"/>
      <c r="W4097" s="27"/>
      <c r="X4097" s="27"/>
      <c r="Y4097" s="27"/>
      <c r="Z4097" s="27"/>
      <c r="AA4097" s="27"/>
      <c r="AB4097" s="27"/>
      <c r="AC4097" s="27"/>
      <c r="AD4097" s="27"/>
      <c r="AE4097" s="27"/>
    </row>
    <row r="4098" spans="1:31" ht="15.75" customHeight="1" x14ac:dyDescent="0.2">
      <c r="A4098" s="22">
        <v>38604</v>
      </c>
      <c r="B4098" s="23">
        <f t="shared" ref="B4098:C4098" si="8204">LN(D4098)</f>
        <v>7.1239950539795522</v>
      </c>
      <c r="C4098" s="23">
        <f t="shared" si="8204"/>
        <v>7.6850138021607348</v>
      </c>
      <c r="D4098" s="24">
        <v>1241.4000000000001</v>
      </c>
      <c r="E4098" s="24">
        <v>2175.5</v>
      </c>
      <c r="F4098" s="27">
        <f t="shared" ref="F4098:G4098" si="8205">LN(D4098/D4097)</f>
        <v>7.9256379292071289E-3</v>
      </c>
      <c r="G4098" s="27">
        <f t="shared" si="8205"/>
        <v>4.3763745997987815E-3</v>
      </c>
      <c r="H4098" s="27">
        <f t="shared" si="8179"/>
        <v>0.92699834214696586</v>
      </c>
      <c r="I4098" s="27"/>
      <c r="J4098" s="27">
        <v>4060</v>
      </c>
      <c r="K4098" s="27">
        <v>7.0688535351446857</v>
      </c>
      <c r="L4098" s="37">
        <v>4.8838467664379159E-2</v>
      </c>
      <c r="M4098" s="27"/>
      <c r="N4098" s="27"/>
      <c r="O4098" s="27"/>
      <c r="P4098" s="27"/>
      <c r="Q4098" s="27"/>
      <c r="R4098" s="27"/>
      <c r="S4098" s="27"/>
      <c r="T4098" s="27"/>
      <c r="U4098" s="27"/>
      <c r="V4098" s="27"/>
      <c r="W4098" s="27"/>
      <c r="X4098" s="27"/>
      <c r="Y4098" s="27"/>
      <c r="Z4098" s="27"/>
      <c r="AA4098" s="27"/>
      <c r="AB4098" s="27"/>
      <c r="AC4098" s="27"/>
      <c r="AD4098" s="27"/>
      <c r="AE4098" s="27"/>
    </row>
    <row r="4099" spans="1:31" ht="15.75" customHeight="1" x14ac:dyDescent="0.2">
      <c r="A4099" s="22">
        <v>38607</v>
      </c>
      <c r="B4099" s="23">
        <f t="shared" ref="B4099:C4099" si="8206">LN(D4099)</f>
        <v>7.1232698031318558</v>
      </c>
      <c r="C4099" s="23">
        <f t="shared" si="8206"/>
        <v>7.6883637353120768</v>
      </c>
      <c r="D4099" s="24">
        <v>1240.5</v>
      </c>
      <c r="E4099" s="24">
        <v>2182.8000000000002</v>
      </c>
      <c r="F4099" s="27">
        <f t="shared" ref="F4099:G4099" si="8207">LN(D4099/D4098)</f>
        <v>-7.2525084769674611E-4</v>
      </c>
      <c r="G4099" s="27">
        <f t="shared" si="8207"/>
        <v>3.3499331513420641E-3</v>
      </c>
      <c r="H4099" s="27">
        <f t="shared" si="8179"/>
        <v>0.92650010436098551</v>
      </c>
      <c r="I4099" s="27"/>
      <c r="J4099" s="27">
        <v>4061</v>
      </c>
      <c r="K4099" s="27">
        <v>7.064169330510536</v>
      </c>
      <c r="L4099" s="37">
        <v>4.9786779055498442E-2</v>
      </c>
      <c r="M4099" s="27"/>
      <c r="N4099" s="27"/>
      <c r="O4099" s="27"/>
      <c r="P4099" s="27"/>
      <c r="Q4099" s="27"/>
      <c r="R4099" s="27"/>
      <c r="S4099" s="27"/>
      <c r="T4099" s="27"/>
      <c r="U4099" s="27"/>
      <c r="V4099" s="27"/>
      <c r="W4099" s="27"/>
      <c r="X4099" s="27"/>
      <c r="Y4099" s="27"/>
      <c r="Z4099" s="27"/>
      <c r="AA4099" s="27"/>
      <c r="AB4099" s="27"/>
      <c r="AC4099" s="27"/>
      <c r="AD4099" s="27"/>
      <c r="AE4099" s="27"/>
    </row>
    <row r="4100" spans="1:31" ht="15.75" customHeight="1" x14ac:dyDescent="0.2">
      <c r="A4100" s="22">
        <v>38608</v>
      </c>
      <c r="B4100" s="23">
        <f t="shared" ref="B4100:C4100" si="8208">LN(D4100)</f>
        <v>7.1157445825246697</v>
      </c>
      <c r="C4100" s="23">
        <f t="shared" si="8208"/>
        <v>7.6832655499672056</v>
      </c>
      <c r="D4100" s="24">
        <v>1231.2</v>
      </c>
      <c r="E4100" s="24">
        <v>2171.6999999999998</v>
      </c>
      <c r="F4100" s="27">
        <f t="shared" ref="F4100:G4100" si="8209">LN(D4100/D4099)</f>
        <v>-7.5252206071862214E-3</v>
      </c>
      <c r="G4100" s="27">
        <f t="shared" si="8209"/>
        <v>-5.0981853448715947E-3</v>
      </c>
      <c r="H4100" s="27">
        <f t="shared" si="8179"/>
        <v>0.92613544803941361</v>
      </c>
      <c r="I4100" s="27"/>
      <c r="J4100" s="27">
        <v>4062</v>
      </c>
      <c r="K4100" s="27">
        <v>7.0674872019430879</v>
      </c>
      <c r="L4100" s="37">
        <v>4.8176155710481616E-2</v>
      </c>
      <c r="M4100" s="27"/>
      <c r="N4100" s="27"/>
      <c r="O4100" s="27"/>
      <c r="P4100" s="27"/>
      <c r="Q4100" s="27"/>
      <c r="R4100" s="27"/>
      <c r="S4100" s="27"/>
      <c r="T4100" s="27"/>
      <c r="U4100" s="27"/>
      <c r="V4100" s="27"/>
      <c r="W4100" s="27"/>
      <c r="X4100" s="27"/>
      <c r="Y4100" s="27"/>
      <c r="Z4100" s="27"/>
      <c r="AA4100" s="27"/>
      <c r="AB4100" s="27"/>
      <c r="AC4100" s="27"/>
      <c r="AD4100" s="27"/>
      <c r="AE4100" s="27"/>
    </row>
    <row r="4101" spans="1:31" ht="15.75" customHeight="1" x14ac:dyDescent="0.2">
      <c r="A4101" s="22">
        <v>38609</v>
      </c>
      <c r="B4101" s="23">
        <f t="shared" ref="B4101:C4101" si="8210">LN(D4101)</f>
        <v>7.112408940982502</v>
      </c>
      <c r="C4101" s="23">
        <f t="shared" si="8210"/>
        <v>7.6728974867132305</v>
      </c>
      <c r="D4101" s="24">
        <v>1227.0999999999999</v>
      </c>
      <c r="E4101" s="24">
        <v>2149.3000000000002</v>
      </c>
      <c r="F4101" s="27">
        <f t="shared" ref="F4101:G4101" si="8211">LN(D4101/D4100)</f>
        <v>-3.3356415421674822E-3</v>
      </c>
      <c r="G4101" s="27">
        <f t="shared" si="8211"/>
        <v>-1.0368063253975121E-2</v>
      </c>
      <c r="H4101" s="27">
        <f t="shared" si="8179"/>
        <v>0.92695216550184623</v>
      </c>
      <c r="I4101" s="27"/>
      <c r="J4101" s="27">
        <v>4063</v>
      </c>
      <c r="K4101" s="27">
        <v>7.0711851713883842</v>
      </c>
      <c r="L4101" s="37">
        <v>4.9016649359627351E-2</v>
      </c>
      <c r="M4101" s="27"/>
      <c r="N4101" s="27"/>
      <c r="O4101" s="27"/>
      <c r="P4101" s="27"/>
      <c r="Q4101" s="27"/>
      <c r="R4101" s="27"/>
      <c r="S4101" s="27"/>
      <c r="T4101" s="27"/>
      <c r="U4101" s="27"/>
      <c r="V4101" s="27"/>
      <c r="W4101" s="27"/>
      <c r="X4101" s="27"/>
      <c r="Y4101" s="27"/>
      <c r="Z4101" s="27"/>
      <c r="AA4101" s="27"/>
      <c r="AB4101" s="27"/>
      <c r="AC4101" s="27"/>
      <c r="AD4101" s="27"/>
      <c r="AE4101" s="27"/>
    </row>
    <row r="4102" spans="1:31" ht="15.75" customHeight="1" x14ac:dyDescent="0.2">
      <c r="A4102" s="22">
        <v>38610</v>
      </c>
      <c r="B4102" s="23">
        <f t="shared" ref="B4102:C4102" si="8212">LN(D4102)</f>
        <v>7.1128977791867944</v>
      </c>
      <c r="C4102" s="23">
        <f t="shared" si="8212"/>
        <v>7.6714075204274357</v>
      </c>
      <c r="D4102" s="24">
        <v>1227.7</v>
      </c>
      <c r="E4102" s="24">
        <v>2146.1</v>
      </c>
      <c r="F4102" s="27">
        <f t="shared" ref="F4102:G4102" si="8213">LN(D4102/D4101)</f>
        <v>4.8883820429216393E-4</v>
      </c>
      <c r="G4102" s="27">
        <f t="shared" si="8213"/>
        <v>-1.489966285794145E-3</v>
      </c>
      <c r="H4102" s="27">
        <f t="shared" si="8179"/>
        <v>0.92719592333565382</v>
      </c>
      <c r="I4102" s="27"/>
      <c r="J4102" s="27">
        <v>4064</v>
      </c>
      <c r="K4102" s="27">
        <v>7.0755428166782499</v>
      </c>
      <c r="L4102" s="37">
        <v>5.0303269981445631E-2</v>
      </c>
      <c r="M4102" s="27"/>
      <c r="N4102" s="27"/>
      <c r="O4102" s="27"/>
      <c r="P4102" s="27"/>
      <c r="Q4102" s="27"/>
      <c r="R4102" s="27"/>
      <c r="S4102" s="27"/>
      <c r="T4102" s="27"/>
      <c r="U4102" s="27"/>
      <c r="V4102" s="27"/>
      <c r="W4102" s="27"/>
      <c r="X4102" s="27"/>
      <c r="Y4102" s="27"/>
      <c r="Z4102" s="27"/>
      <c r="AA4102" s="27"/>
      <c r="AB4102" s="27"/>
      <c r="AC4102" s="27"/>
      <c r="AD4102" s="27"/>
      <c r="AE4102" s="27"/>
    </row>
    <row r="4103" spans="1:31" ht="15.75" customHeight="1" x14ac:dyDescent="0.2">
      <c r="A4103" s="22">
        <v>38611</v>
      </c>
      <c r="B4103" s="23">
        <f t="shared" ref="B4103:C4103" si="8214">LN(D4103)</f>
        <v>7.1211716745377647</v>
      </c>
      <c r="C4103" s="23">
        <f t="shared" si="8214"/>
        <v>7.6780023799229307</v>
      </c>
      <c r="D4103" s="24">
        <v>1237.9000000000001</v>
      </c>
      <c r="E4103" s="24">
        <v>2160.3000000000002</v>
      </c>
      <c r="F4103" s="27">
        <f t="shared" ref="F4103:G4103" si="8215">LN(D4103/D4102)</f>
        <v>8.2738953509704245E-3</v>
      </c>
      <c r="G4103" s="27">
        <f t="shared" si="8215"/>
        <v>6.5948594954947657E-3</v>
      </c>
      <c r="H4103" s="27">
        <f t="shared" si="8179"/>
        <v>0.92747713821485489</v>
      </c>
      <c r="I4103" s="27"/>
      <c r="J4103" s="27">
        <v>4065</v>
      </c>
      <c r="K4103" s="27">
        <v>7.0706835591220694</v>
      </c>
      <c r="L4103" s="37">
        <v>4.7413679337068082E-2</v>
      </c>
      <c r="M4103" s="27"/>
      <c r="N4103" s="27"/>
      <c r="O4103" s="27"/>
      <c r="P4103" s="27"/>
      <c r="Q4103" s="27"/>
      <c r="R4103" s="27"/>
      <c r="S4103" s="27"/>
      <c r="T4103" s="27"/>
      <c r="U4103" s="27"/>
      <c r="V4103" s="27"/>
      <c r="W4103" s="27"/>
      <c r="X4103" s="27"/>
      <c r="Y4103" s="27"/>
      <c r="Z4103" s="27"/>
      <c r="AA4103" s="27"/>
      <c r="AB4103" s="27"/>
      <c r="AC4103" s="27"/>
      <c r="AD4103" s="27"/>
      <c r="AE4103" s="27"/>
    </row>
    <row r="4104" spans="1:31" ht="15.75" customHeight="1" x14ac:dyDescent="0.2">
      <c r="A4104" s="22">
        <v>38614</v>
      </c>
      <c r="B4104" s="23">
        <f t="shared" ref="B4104:C4104" si="8216">LN(D4104)</f>
        <v>7.1155821261844538</v>
      </c>
      <c r="C4104" s="23">
        <f t="shared" si="8216"/>
        <v>7.6709880671087705</v>
      </c>
      <c r="D4104" s="24">
        <v>1231</v>
      </c>
      <c r="E4104" s="24">
        <v>2145.1999999999998</v>
      </c>
      <c r="F4104" s="27">
        <f t="shared" ref="F4104:G4104" si="8217">LN(D4104/D4103)</f>
        <v>-5.5895483533111683E-3</v>
      </c>
      <c r="G4104" s="27">
        <f t="shared" si="8217"/>
        <v>-7.014312814160816E-3</v>
      </c>
      <c r="H4104" s="27">
        <f t="shared" si="8179"/>
        <v>0.92759655782730843</v>
      </c>
      <c r="I4104" s="27"/>
      <c r="J4104" s="27">
        <v>4066</v>
      </c>
      <c r="K4104" s="27">
        <v>7.0744378421424319</v>
      </c>
      <c r="L4104" s="37">
        <v>4.4631292400335809E-2</v>
      </c>
      <c r="M4104" s="27"/>
      <c r="N4104" s="27"/>
      <c r="O4104" s="27"/>
      <c r="P4104" s="27"/>
      <c r="Q4104" s="27"/>
      <c r="R4104" s="27"/>
      <c r="S4104" s="27"/>
      <c r="T4104" s="27"/>
      <c r="U4104" s="27"/>
      <c r="V4104" s="27"/>
      <c r="W4104" s="27"/>
      <c r="X4104" s="27"/>
      <c r="Y4104" s="27"/>
      <c r="Z4104" s="27"/>
      <c r="AA4104" s="27"/>
      <c r="AB4104" s="27"/>
      <c r="AC4104" s="27"/>
      <c r="AD4104" s="27"/>
      <c r="AE4104" s="27"/>
    </row>
    <row r="4105" spans="1:31" ht="15.75" customHeight="1" x14ac:dyDescent="0.2">
      <c r="A4105" s="22">
        <v>38615</v>
      </c>
      <c r="B4105" s="23">
        <f t="shared" ref="B4105:C4105" si="8218">LN(D4105)</f>
        <v>7.1076711441770426</v>
      </c>
      <c r="C4105" s="23">
        <f t="shared" si="8218"/>
        <v>7.6644874011671931</v>
      </c>
      <c r="D4105" s="24">
        <v>1221.3</v>
      </c>
      <c r="E4105" s="24">
        <v>2131.3000000000002</v>
      </c>
      <c r="F4105" s="27">
        <f t="shared" ref="F4105:G4105" si="8219">LN(D4105/D4104)</f>
        <v>-7.9109820074106836E-3</v>
      </c>
      <c r="G4105" s="27">
        <f t="shared" si="8219"/>
        <v>-6.5006659415770022E-3</v>
      </c>
      <c r="H4105" s="27">
        <f t="shared" si="8179"/>
        <v>0.9273511419817384</v>
      </c>
      <c r="I4105" s="27"/>
      <c r="J4105" s="27">
        <v>4067</v>
      </c>
      <c r="K4105" s="27">
        <v>7.0825285463521697</v>
      </c>
      <c r="L4105" s="37">
        <v>4.3639109568275991E-2</v>
      </c>
      <c r="M4105" s="27"/>
      <c r="N4105" s="27"/>
      <c r="O4105" s="27"/>
      <c r="P4105" s="27"/>
      <c r="Q4105" s="27"/>
      <c r="R4105" s="27"/>
      <c r="S4105" s="27"/>
      <c r="T4105" s="27"/>
      <c r="U4105" s="27"/>
      <c r="V4105" s="27"/>
      <c r="W4105" s="27"/>
      <c r="X4105" s="27"/>
      <c r="Y4105" s="27"/>
      <c r="Z4105" s="27"/>
      <c r="AA4105" s="27"/>
      <c r="AB4105" s="27"/>
      <c r="AC4105" s="27"/>
      <c r="AD4105" s="27"/>
      <c r="AE4105" s="27"/>
    </row>
    <row r="4106" spans="1:31" ht="15.75" customHeight="1" x14ac:dyDescent="0.2">
      <c r="A4106" s="22">
        <v>38616</v>
      </c>
      <c r="B4106" s="23">
        <f t="shared" ref="B4106:C4106" si="8220">LN(D4106)</f>
        <v>7.098540914188221</v>
      </c>
      <c r="C4106" s="23">
        <f t="shared" si="8220"/>
        <v>7.6528305524024418</v>
      </c>
      <c r="D4106" s="24">
        <v>1210.2</v>
      </c>
      <c r="E4106" s="24">
        <v>2106.6</v>
      </c>
      <c r="F4106" s="27">
        <f t="shared" ref="F4106:G4106" si="8221">LN(D4106/D4105)</f>
        <v>-9.1302299888217E-3</v>
      </c>
      <c r="G4106" s="27">
        <f t="shared" si="8221"/>
        <v>-1.1656848764751546E-2</v>
      </c>
      <c r="H4106" s="27">
        <f t="shared" si="8179"/>
        <v>0.9275706375021967</v>
      </c>
      <c r="I4106" s="27"/>
      <c r="J4106" s="27">
        <v>4068</v>
      </c>
      <c r="K4106" s="27">
        <v>7.082069474740786</v>
      </c>
      <c r="L4106" s="37">
        <v>4.4821334158021919E-2</v>
      </c>
      <c r="M4106" s="27"/>
      <c r="N4106" s="27"/>
      <c r="O4106" s="27"/>
      <c r="P4106" s="27"/>
      <c r="Q4106" s="27"/>
      <c r="R4106" s="27"/>
      <c r="S4106" s="27"/>
      <c r="T4106" s="27"/>
      <c r="U4106" s="27"/>
      <c r="V4106" s="27"/>
      <c r="W4106" s="27"/>
      <c r="X4106" s="27"/>
      <c r="Y4106" s="27"/>
      <c r="Z4106" s="27"/>
      <c r="AA4106" s="27"/>
      <c r="AB4106" s="27"/>
      <c r="AC4106" s="27"/>
      <c r="AD4106" s="27"/>
      <c r="AE4106" s="27"/>
    </row>
    <row r="4107" spans="1:31" ht="15.75" customHeight="1" x14ac:dyDescent="0.2">
      <c r="A4107" s="22">
        <v>38617</v>
      </c>
      <c r="B4107" s="23">
        <f t="shared" ref="B4107:C4107" si="8222">LN(D4107)</f>
        <v>7.1021700834634753</v>
      </c>
      <c r="C4107" s="23">
        <f t="shared" si="8222"/>
        <v>7.6547749250065715</v>
      </c>
      <c r="D4107" s="24">
        <v>1214.5999999999999</v>
      </c>
      <c r="E4107" s="24">
        <v>2110.6999999999998</v>
      </c>
      <c r="F4107" s="27">
        <f t="shared" ref="F4107:G4107" si="8223">LN(D4107/D4106)</f>
        <v>3.6291692752538759E-3</v>
      </c>
      <c r="G4107" s="27">
        <f t="shared" si="8223"/>
        <v>1.9443726041303987E-3</v>
      </c>
      <c r="H4107" s="27">
        <f t="shared" si="8179"/>
        <v>0.92780913260586539</v>
      </c>
      <c r="I4107" s="27"/>
      <c r="J4107" s="27">
        <v>4069</v>
      </c>
      <c r="K4107" s="27">
        <v>7.0730097606808409</v>
      </c>
      <c r="L4107" s="37">
        <v>4.6464051946037976E-2</v>
      </c>
      <c r="M4107" s="27"/>
      <c r="N4107" s="27"/>
      <c r="O4107" s="27"/>
      <c r="P4107" s="27"/>
      <c r="Q4107" s="27"/>
      <c r="R4107" s="27"/>
      <c r="S4107" s="27"/>
      <c r="T4107" s="27"/>
      <c r="U4107" s="27"/>
      <c r="V4107" s="27"/>
      <c r="W4107" s="27"/>
      <c r="X4107" s="27"/>
      <c r="Y4107" s="27"/>
      <c r="Z4107" s="27"/>
      <c r="AA4107" s="27"/>
      <c r="AB4107" s="27"/>
      <c r="AC4107" s="27"/>
      <c r="AD4107" s="27"/>
      <c r="AE4107" s="27"/>
    </row>
    <row r="4108" spans="1:31" ht="15.75" customHeight="1" x14ac:dyDescent="0.2">
      <c r="A4108" s="22">
        <v>38618</v>
      </c>
      <c r="B4108" s="23">
        <f t="shared" ref="B4108:C4108" si="8224">LN(D4108)</f>
        <v>7.1026639512815635</v>
      </c>
      <c r="C4108" s="23">
        <f t="shared" si="8224"/>
        <v>7.6576607933606917</v>
      </c>
      <c r="D4108" s="24">
        <v>1215.2</v>
      </c>
      <c r="E4108" s="24">
        <v>2116.8000000000002</v>
      </c>
      <c r="F4108" s="27">
        <f t="shared" ref="F4108:G4108" si="8225">LN(D4108/D4107)</f>
        <v>4.9386781808825647E-4</v>
      </c>
      <c r="G4108" s="27">
        <f t="shared" si="8225"/>
        <v>2.8858683541192849E-3</v>
      </c>
      <c r="H4108" s="27">
        <f t="shared" si="8179"/>
        <v>0.92752397147699217</v>
      </c>
      <c r="I4108" s="27"/>
      <c r="J4108" s="27">
        <v>4070</v>
      </c>
      <c r="K4108" s="27">
        <v>7.0682066218571569</v>
      </c>
      <c r="L4108" s="37">
        <v>4.3631705700447831E-2</v>
      </c>
      <c r="M4108" s="27"/>
      <c r="N4108" s="27"/>
      <c r="O4108" s="27"/>
      <c r="P4108" s="27"/>
      <c r="Q4108" s="27"/>
      <c r="R4108" s="27"/>
      <c r="S4108" s="27"/>
      <c r="T4108" s="27"/>
      <c r="U4108" s="27"/>
      <c r="V4108" s="27"/>
      <c r="W4108" s="27"/>
      <c r="X4108" s="27"/>
      <c r="Y4108" s="27"/>
      <c r="Z4108" s="27"/>
      <c r="AA4108" s="27"/>
      <c r="AB4108" s="27"/>
      <c r="AC4108" s="27"/>
      <c r="AD4108" s="27"/>
      <c r="AE4108" s="27"/>
    </row>
    <row r="4109" spans="1:31" ht="15.75" customHeight="1" x14ac:dyDescent="0.2">
      <c r="A4109" s="22">
        <v>38621</v>
      </c>
      <c r="B4109" s="23">
        <f t="shared" ref="B4109:C4109" si="8226">LN(D4109)</f>
        <v>7.1029930610426382</v>
      </c>
      <c r="C4109" s="23">
        <f t="shared" si="8226"/>
        <v>7.6598315270713702</v>
      </c>
      <c r="D4109" s="24">
        <v>1215.5999999999999</v>
      </c>
      <c r="E4109" s="24">
        <v>2121.4</v>
      </c>
      <c r="F4109" s="27">
        <f t="shared" ref="F4109:G4109" si="8227">LN(D4109/D4108)</f>
        <v>3.2910976107473845E-4</v>
      </c>
      <c r="G4109" s="27">
        <f t="shared" si="8227"/>
        <v>2.1707337106784889E-3</v>
      </c>
      <c r="H4109" s="27">
        <f t="shared" si="8179"/>
        <v>0.92730408442264634</v>
      </c>
      <c r="I4109" s="27"/>
      <c r="J4109" s="27">
        <v>4071</v>
      </c>
      <c r="K4109" s="27">
        <v>7.0633014818320321</v>
      </c>
      <c r="L4109" s="37">
        <v>4.5842416661285412E-2</v>
      </c>
      <c r="M4109" s="27"/>
      <c r="N4109" s="27"/>
      <c r="O4109" s="27"/>
      <c r="P4109" s="27"/>
      <c r="Q4109" s="27"/>
      <c r="R4109" s="27"/>
      <c r="S4109" s="27"/>
      <c r="T4109" s="27"/>
      <c r="U4109" s="27"/>
      <c r="V4109" s="27"/>
      <c r="W4109" s="27"/>
      <c r="X4109" s="27"/>
      <c r="Y4109" s="27"/>
      <c r="Z4109" s="27"/>
      <c r="AA4109" s="27"/>
      <c r="AB4109" s="27"/>
      <c r="AC4109" s="27"/>
      <c r="AD4109" s="27"/>
      <c r="AE4109" s="27"/>
    </row>
    <row r="4110" spans="1:31" ht="15.75" customHeight="1" x14ac:dyDescent="0.2">
      <c r="A4110" s="22">
        <v>38622</v>
      </c>
      <c r="B4110" s="23">
        <f t="shared" ref="B4110:C4110" si="8228">LN(D4110)</f>
        <v>7.1029930610426382</v>
      </c>
      <c r="C4110" s="23">
        <f t="shared" si="8228"/>
        <v>7.6574718110299766</v>
      </c>
      <c r="D4110" s="24">
        <v>1215.5999999999999</v>
      </c>
      <c r="E4110" s="24">
        <v>2116.4</v>
      </c>
      <c r="F4110" s="27">
        <f t="shared" ref="F4110:G4110" si="8229">LN(D4110/D4109)</f>
        <v>0</v>
      </c>
      <c r="G4110" s="27">
        <f t="shared" si="8229"/>
        <v>-2.3597160413932404E-3</v>
      </c>
      <c r="H4110" s="27">
        <f t="shared" si="8179"/>
        <v>0.92758984118117727</v>
      </c>
      <c r="I4110" s="27"/>
      <c r="J4110" s="27">
        <v>4072</v>
      </c>
      <c r="K4110" s="27">
        <v>7.0668391584161219</v>
      </c>
      <c r="L4110" s="37">
        <v>4.8986642382703671E-2</v>
      </c>
      <c r="M4110" s="27"/>
      <c r="N4110" s="27"/>
      <c r="O4110" s="27"/>
      <c r="P4110" s="27"/>
      <c r="Q4110" s="27"/>
      <c r="R4110" s="27"/>
      <c r="S4110" s="27"/>
      <c r="T4110" s="27"/>
      <c r="U4110" s="27"/>
      <c r="V4110" s="27"/>
      <c r="W4110" s="27"/>
      <c r="X4110" s="27"/>
      <c r="Y4110" s="27"/>
      <c r="Z4110" s="27"/>
      <c r="AA4110" s="27"/>
      <c r="AB4110" s="27"/>
      <c r="AC4110" s="27"/>
      <c r="AD4110" s="27"/>
      <c r="AE4110" s="27"/>
    </row>
    <row r="4111" spans="1:31" ht="15.75" customHeight="1" x14ac:dyDescent="0.2">
      <c r="A4111" s="22">
        <v>38623</v>
      </c>
      <c r="B4111" s="23">
        <f t="shared" ref="B4111:C4111" si="8230">LN(D4111)</f>
        <v>7.1039797409450829</v>
      </c>
      <c r="C4111" s="23">
        <f t="shared" si="8230"/>
        <v>7.6569991988939528</v>
      </c>
      <c r="D4111" s="24">
        <v>1216.8</v>
      </c>
      <c r="E4111" s="24">
        <v>2115.4</v>
      </c>
      <c r="F4111" s="27">
        <f t="shared" ref="F4111:G4111" si="8231">LN(D4111/D4110)</f>
        <v>9.8667990244510635E-4</v>
      </c>
      <c r="G4111" s="27">
        <f t="shared" si="8231"/>
        <v>-4.7261213602415707E-4</v>
      </c>
      <c r="H4111" s="27">
        <f t="shared" si="8179"/>
        <v>0.92777595457646733</v>
      </c>
      <c r="I4111" s="27"/>
      <c r="J4111" s="27">
        <v>4073</v>
      </c>
      <c r="K4111" s="27">
        <v>7.0609462168382606</v>
      </c>
      <c r="L4111" s="37">
        <v>5.3091256382674423E-2</v>
      </c>
      <c r="M4111" s="27"/>
      <c r="N4111" s="27"/>
      <c r="O4111" s="27"/>
      <c r="P4111" s="27"/>
      <c r="Q4111" s="27"/>
      <c r="R4111" s="27"/>
      <c r="S4111" s="27"/>
      <c r="T4111" s="27"/>
      <c r="U4111" s="27"/>
      <c r="V4111" s="27"/>
      <c r="W4111" s="27"/>
      <c r="X4111" s="27"/>
      <c r="Y4111" s="27"/>
      <c r="Z4111" s="27"/>
      <c r="AA4111" s="27"/>
      <c r="AB4111" s="27"/>
      <c r="AC4111" s="27"/>
      <c r="AD4111" s="27"/>
      <c r="AE4111" s="27"/>
    </row>
    <row r="4112" spans="1:31" ht="15.75" customHeight="1" x14ac:dyDescent="0.2">
      <c r="A4112" s="22">
        <v>38624</v>
      </c>
      <c r="B4112" s="23">
        <f t="shared" ref="B4112:C4112" si="8232">LN(D4112)</f>
        <v>7.112816322745581</v>
      </c>
      <c r="C4112" s="23">
        <f t="shared" si="8232"/>
        <v>7.6691216985192261</v>
      </c>
      <c r="D4112" s="24">
        <v>1227.5999999999999</v>
      </c>
      <c r="E4112" s="24">
        <v>2141.1999999999998</v>
      </c>
      <c r="F4112" s="27">
        <f t="shared" ref="F4112:G4112" si="8233">LN(D4112/D4111)</f>
        <v>8.8365818004979436E-3</v>
      </c>
      <c r="G4112" s="27">
        <f t="shared" si="8233"/>
        <v>1.2122499625273578E-2</v>
      </c>
      <c r="H4112" s="27">
        <f t="shared" si="8179"/>
        <v>0.92746165758706656</v>
      </c>
      <c r="I4112" s="27"/>
      <c r="J4112" s="27">
        <v>4074</v>
      </c>
      <c r="K4112" s="27">
        <v>7.0669832144438276</v>
      </c>
      <c r="L4112" s="37">
        <v>5.410767486143353E-2</v>
      </c>
      <c r="M4112" s="27"/>
      <c r="N4112" s="27"/>
      <c r="O4112" s="27"/>
      <c r="P4112" s="27"/>
      <c r="Q4112" s="27"/>
      <c r="R4112" s="27"/>
      <c r="S4112" s="27"/>
      <c r="T4112" s="27"/>
      <c r="U4112" s="27"/>
      <c r="V4112" s="27"/>
      <c r="W4112" s="27"/>
      <c r="X4112" s="27"/>
      <c r="Y4112" s="27"/>
      <c r="Z4112" s="27"/>
      <c r="AA4112" s="27"/>
      <c r="AB4112" s="27"/>
      <c r="AC4112" s="27"/>
      <c r="AD4112" s="27"/>
      <c r="AE4112" s="27"/>
    </row>
    <row r="4113" spans="1:31" ht="15.75" customHeight="1" x14ac:dyDescent="0.2">
      <c r="A4113" s="22">
        <v>38625</v>
      </c>
      <c r="B4113" s="23">
        <f t="shared" ref="B4113:C4113" si="8234">LN(D4113)</f>
        <v>7.113793362393408</v>
      </c>
      <c r="C4113" s="23">
        <f t="shared" si="8234"/>
        <v>7.6739670303990879</v>
      </c>
      <c r="D4113" s="24">
        <v>1228.8</v>
      </c>
      <c r="E4113" s="24">
        <v>2151.6</v>
      </c>
      <c r="F4113" s="27">
        <f t="shared" ref="F4113:G4113" si="8235">LN(D4113/D4112)</f>
        <v>9.7703964782661188E-4</v>
      </c>
      <c r="G4113" s="27">
        <f t="shared" si="8235"/>
        <v>4.8453318798613969E-3</v>
      </c>
      <c r="H4113" s="27">
        <f t="shared" si="8179"/>
        <v>0.92700337833266033</v>
      </c>
      <c r="I4113" s="27"/>
      <c r="J4113" s="27">
        <v>4075</v>
      </c>
      <c r="K4113" s="27">
        <v>7.0606195441585511</v>
      </c>
      <c r="L4113" s="37">
        <v>5.4393776907572189E-2</v>
      </c>
      <c r="M4113" s="27"/>
      <c r="N4113" s="27"/>
      <c r="O4113" s="27"/>
      <c r="P4113" s="27"/>
      <c r="Q4113" s="27"/>
      <c r="R4113" s="27"/>
      <c r="S4113" s="27"/>
      <c r="T4113" s="27"/>
      <c r="U4113" s="27"/>
      <c r="V4113" s="27"/>
      <c r="W4113" s="27"/>
      <c r="X4113" s="27"/>
      <c r="Y4113" s="27"/>
      <c r="Z4113" s="27"/>
      <c r="AA4113" s="27"/>
      <c r="AB4113" s="27"/>
      <c r="AC4113" s="27"/>
      <c r="AD4113" s="27"/>
      <c r="AE4113" s="27"/>
    </row>
    <row r="4114" spans="1:31" ht="15.75" customHeight="1" x14ac:dyDescent="0.2">
      <c r="A4114" s="22">
        <v>38628</v>
      </c>
      <c r="B4114" s="23">
        <f t="shared" ref="B4114:C4114" si="8236">LN(D4114)</f>
        <v>7.1120829160387062</v>
      </c>
      <c r="C4114" s="23">
        <f t="shared" si="8236"/>
        <v>7.6757316001627318</v>
      </c>
      <c r="D4114" s="24">
        <v>1226.7</v>
      </c>
      <c r="E4114" s="24">
        <v>2155.4</v>
      </c>
      <c r="F4114" s="27">
        <f t="shared" ref="F4114:G4114" si="8237">LN(D4114/D4113)</f>
        <v>-1.7104463547012963E-3</v>
      </c>
      <c r="G4114" s="27">
        <f t="shared" si="8237"/>
        <v>1.7645697636438954E-3</v>
      </c>
      <c r="H4114" s="27">
        <f t="shared" si="8179"/>
        <v>0.92656743181170176</v>
      </c>
      <c r="I4114" s="27"/>
      <c r="J4114" s="27">
        <v>4076</v>
      </c>
      <c r="K4114" s="27">
        <v>7.0642777439980833</v>
      </c>
      <c r="L4114" s="37">
        <v>5.357637277745475E-2</v>
      </c>
      <c r="M4114" s="27"/>
      <c r="N4114" s="27"/>
      <c r="O4114" s="27"/>
      <c r="P4114" s="27"/>
      <c r="Q4114" s="27"/>
      <c r="R4114" s="27"/>
      <c r="S4114" s="27"/>
      <c r="T4114" s="27"/>
      <c r="U4114" s="27"/>
      <c r="V4114" s="27"/>
      <c r="W4114" s="27"/>
      <c r="X4114" s="27"/>
      <c r="Y4114" s="27"/>
      <c r="Z4114" s="27"/>
      <c r="AA4114" s="27"/>
      <c r="AB4114" s="27"/>
      <c r="AC4114" s="27"/>
      <c r="AD4114" s="27"/>
      <c r="AE4114" s="27"/>
    </row>
    <row r="4115" spans="1:31" ht="15.75" customHeight="1" x14ac:dyDescent="0.2">
      <c r="A4115" s="22">
        <v>38629</v>
      </c>
      <c r="B4115" s="23">
        <f t="shared" ref="B4115:C4115" si="8238">LN(D4115)</f>
        <v>7.1020054066413651</v>
      </c>
      <c r="C4115" s="23">
        <f t="shared" si="8238"/>
        <v>7.6682339517023674</v>
      </c>
      <c r="D4115" s="24">
        <v>1214.4000000000001</v>
      </c>
      <c r="E4115" s="24">
        <v>2139.3000000000002</v>
      </c>
      <c r="F4115" s="27">
        <f t="shared" ref="F4115:G4115" si="8239">LN(D4115/D4114)</f>
        <v>-1.0077509397340789E-2</v>
      </c>
      <c r="G4115" s="27">
        <f t="shared" si="8239"/>
        <v>-7.4976484603637046E-3</v>
      </c>
      <c r="H4115" s="27">
        <f t="shared" si="8179"/>
        <v>0.92615919798126423</v>
      </c>
      <c r="I4115" s="27"/>
      <c r="J4115" s="27">
        <v>4077</v>
      </c>
      <c r="K4115" s="27">
        <v>7.0533614071183592</v>
      </c>
      <c r="L4115" s="37">
        <v>5.2670795447859575E-2</v>
      </c>
      <c r="M4115" s="27"/>
      <c r="N4115" s="27"/>
      <c r="O4115" s="27"/>
      <c r="P4115" s="27"/>
      <c r="Q4115" s="27"/>
      <c r="R4115" s="27"/>
      <c r="S4115" s="27"/>
      <c r="T4115" s="27"/>
      <c r="U4115" s="27"/>
      <c r="V4115" s="27"/>
      <c r="W4115" s="27"/>
      <c r="X4115" s="27"/>
      <c r="Y4115" s="27"/>
      <c r="Z4115" s="27"/>
      <c r="AA4115" s="27"/>
      <c r="AB4115" s="27"/>
      <c r="AC4115" s="27"/>
      <c r="AD4115" s="27"/>
      <c r="AE4115" s="27"/>
    </row>
    <row r="4116" spans="1:31" ht="15.75" customHeight="1" x14ac:dyDescent="0.2">
      <c r="A4116" s="22">
        <v>38630</v>
      </c>
      <c r="B4116" s="23">
        <f t="shared" ref="B4116:C4116" si="8240">LN(D4116)</f>
        <v>7.0869887391768582</v>
      </c>
      <c r="C4116" s="23">
        <f t="shared" si="8240"/>
        <v>7.6511201757027001</v>
      </c>
      <c r="D4116" s="24">
        <v>1196.3</v>
      </c>
      <c r="E4116" s="24">
        <v>2103</v>
      </c>
      <c r="F4116" s="27">
        <f t="shared" ref="F4116:G4116" si="8241">LN(D4116/D4115)</f>
        <v>-1.5016667464507041E-2</v>
      </c>
      <c r="G4116" s="27">
        <f t="shared" si="8241"/>
        <v>-1.711377599966793E-2</v>
      </c>
      <c r="H4116" s="27">
        <f t="shared" si="8179"/>
        <v>0.92626812498419153</v>
      </c>
      <c r="I4116" s="27"/>
      <c r="J4116" s="27">
        <v>4078</v>
      </c>
      <c r="K4116" s="27">
        <v>7.0563238476140091</v>
      </c>
      <c r="L4116" s="37">
        <v>5.0446211103743366E-2</v>
      </c>
      <c r="M4116" s="27"/>
      <c r="N4116" s="27"/>
      <c r="O4116" s="27"/>
      <c r="P4116" s="27"/>
      <c r="Q4116" s="27"/>
      <c r="R4116" s="27"/>
      <c r="S4116" s="27"/>
      <c r="T4116" s="27"/>
      <c r="U4116" s="27"/>
      <c r="V4116" s="27"/>
      <c r="W4116" s="27"/>
      <c r="X4116" s="27"/>
      <c r="Y4116" s="27"/>
      <c r="Z4116" s="27"/>
      <c r="AA4116" s="27"/>
      <c r="AB4116" s="27"/>
      <c r="AC4116" s="27"/>
      <c r="AD4116" s="27"/>
      <c r="AE4116" s="27"/>
    </row>
    <row r="4117" spans="1:31" ht="15.75" customHeight="1" x14ac:dyDescent="0.2">
      <c r="A4117" s="22">
        <v>38631</v>
      </c>
      <c r="B4117" s="23">
        <f t="shared" ref="B4117:C4117" si="8242">LN(D4117)</f>
        <v>7.0828843651945874</v>
      </c>
      <c r="C4117" s="23">
        <f t="shared" si="8242"/>
        <v>7.6420444028732577</v>
      </c>
      <c r="D4117" s="24">
        <v>1191.4000000000001</v>
      </c>
      <c r="E4117" s="24">
        <v>2084</v>
      </c>
      <c r="F4117" s="27">
        <f t="shared" ref="F4117:G4117" si="8243">LN(D4117/D4116)</f>
        <v>-4.1043739822712848E-3</v>
      </c>
      <c r="G4117" s="27">
        <f t="shared" si="8243"/>
        <v>-9.0757728294422035E-3</v>
      </c>
      <c r="H4117" s="27">
        <f t="shared" si="8179"/>
        <v>0.92683109280699327</v>
      </c>
      <c r="I4117" s="27"/>
      <c r="J4117" s="27">
        <v>4079</v>
      </c>
      <c r="K4117" s="27">
        <v>7.0529948952696886</v>
      </c>
      <c r="L4117" s="37">
        <v>5.2791234211582605E-2</v>
      </c>
      <c r="M4117" s="27"/>
      <c r="N4117" s="27"/>
      <c r="O4117" s="27"/>
      <c r="P4117" s="27"/>
      <c r="Q4117" s="27"/>
      <c r="R4117" s="27"/>
      <c r="S4117" s="27"/>
      <c r="T4117" s="27"/>
      <c r="U4117" s="27"/>
      <c r="V4117" s="27"/>
      <c r="W4117" s="27"/>
      <c r="X4117" s="27"/>
      <c r="Y4117" s="27"/>
      <c r="Z4117" s="27"/>
      <c r="AA4117" s="27"/>
      <c r="AB4117" s="27"/>
      <c r="AC4117" s="27"/>
      <c r="AD4117" s="27"/>
      <c r="AE4117" s="27"/>
    </row>
    <row r="4118" spans="1:31" ht="15.75" customHeight="1" x14ac:dyDescent="0.2">
      <c r="A4118" s="22">
        <v>38632</v>
      </c>
      <c r="B4118" s="23">
        <f t="shared" ref="B4118:C4118" si="8244">LN(D4118)</f>
        <v>7.0866543189747615</v>
      </c>
      <c r="C4118" s="23">
        <f t="shared" si="8244"/>
        <v>7.6450628753277368</v>
      </c>
      <c r="D4118" s="24">
        <v>1195.9000000000001</v>
      </c>
      <c r="E4118" s="24">
        <v>2090.3000000000002</v>
      </c>
      <c r="F4118" s="27">
        <f t="shared" ref="F4118:G4118" si="8245">LN(D4118/D4117)</f>
        <v>3.7699537801747052E-3</v>
      </c>
      <c r="G4118" s="27">
        <f t="shared" si="8245"/>
        <v>3.0184724544794535E-3</v>
      </c>
      <c r="H4118" s="27">
        <f t="shared" si="8179"/>
        <v>0.92695827811239073</v>
      </c>
      <c r="I4118" s="27"/>
      <c r="J4118" s="27">
        <v>4080</v>
      </c>
      <c r="K4118" s="27">
        <v>7.0528115749948519</v>
      </c>
      <c r="L4118" s="37">
        <v>5.3548630854340473E-2</v>
      </c>
      <c r="M4118" s="27"/>
      <c r="N4118" s="27"/>
      <c r="O4118" s="27"/>
      <c r="P4118" s="27"/>
      <c r="Q4118" s="27"/>
      <c r="R4118" s="27"/>
      <c r="S4118" s="27"/>
      <c r="T4118" s="27"/>
      <c r="U4118" s="27"/>
      <c r="V4118" s="27"/>
      <c r="W4118" s="27"/>
      <c r="X4118" s="27"/>
      <c r="Y4118" s="27"/>
      <c r="Z4118" s="27"/>
      <c r="AA4118" s="27"/>
      <c r="AB4118" s="27"/>
      <c r="AC4118" s="27"/>
      <c r="AD4118" s="27"/>
      <c r="AE4118" s="27"/>
    </row>
    <row r="4119" spans="1:31" ht="15.75" customHeight="1" x14ac:dyDescent="0.2">
      <c r="A4119" s="22">
        <v>38635</v>
      </c>
      <c r="B4119" s="23">
        <f t="shared" ref="B4119:C4119" si="8246">LN(D4119)</f>
        <v>7.0794371006717469</v>
      </c>
      <c r="C4119" s="23">
        <f t="shared" si="8246"/>
        <v>7.6395941866530688</v>
      </c>
      <c r="D4119" s="24">
        <v>1187.3</v>
      </c>
      <c r="E4119" s="24">
        <v>2078.9</v>
      </c>
      <c r="F4119" s="27">
        <f t="shared" ref="F4119:G4119" si="8247">LN(D4119/D4118)</f>
        <v>-7.2172183030153464E-3</v>
      </c>
      <c r="G4119" s="27">
        <f t="shared" si="8247"/>
        <v>-5.4686886746684593E-3</v>
      </c>
      <c r="H4119" s="27">
        <f t="shared" si="8179"/>
        <v>0.92667711500174221</v>
      </c>
      <c r="I4119" s="27"/>
      <c r="J4119" s="27">
        <v>4081</v>
      </c>
      <c r="K4119" s="27">
        <v>7.0549720243754672</v>
      </c>
      <c r="L4119" s="37">
        <v>5.302658603454713E-2</v>
      </c>
      <c r="M4119" s="27"/>
      <c r="N4119" s="27"/>
      <c r="O4119" s="27"/>
      <c r="P4119" s="27"/>
      <c r="Q4119" s="27"/>
      <c r="R4119" s="27"/>
      <c r="S4119" s="27"/>
      <c r="T4119" s="27"/>
      <c r="U4119" s="27"/>
      <c r="V4119" s="27"/>
      <c r="W4119" s="27"/>
      <c r="X4119" s="27"/>
      <c r="Y4119" s="27"/>
      <c r="Z4119" s="27"/>
      <c r="AA4119" s="27"/>
      <c r="AB4119" s="27"/>
      <c r="AC4119" s="27"/>
      <c r="AD4119" s="27"/>
      <c r="AE4119" s="27"/>
    </row>
    <row r="4120" spans="1:31" ht="15.75" customHeight="1" x14ac:dyDescent="0.2">
      <c r="A4120" s="22">
        <v>38636</v>
      </c>
      <c r="B4120" s="23">
        <f t="shared" ref="B4120:C4120" si="8248">LN(D4120)</f>
        <v>7.0773292629535893</v>
      </c>
      <c r="C4120" s="23">
        <f t="shared" si="8248"/>
        <v>7.6309465808904591</v>
      </c>
      <c r="D4120" s="24">
        <v>1184.8</v>
      </c>
      <c r="E4120" s="24">
        <v>2061</v>
      </c>
      <c r="F4120" s="27">
        <f t="shared" ref="F4120:G4120" si="8249">LN(D4120/D4119)</f>
        <v>-2.107837718157579E-3</v>
      </c>
      <c r="G4120" s="27">
        <f t="shared" si="8249"/>
        <v>-8.6476057626095042E-3</v>
      </c>
      <c r="H4120" s="27">
        <f t="shared" si="8179"/>
        <v>0.92745102955860714</v>
      </c>
      <c r="I4120" s="27"/>
      <c r="J4120" s="27">
        <v>4082</v>
      </c>
      <c r="K4120" s="27">
        <v>7.0534346889068544</v>
      </c>
      <c r="L4120" s="37">
        <v>5.1120166049890337E-2</v>
      </c>
      <c r="M4120" s="27"/>
      <c r="N4120" s="27"/>
      <c r="O4120" s="27"/>
      <c r="P4120" s="27"/>
      <c r="Q4120" s="27"/>
      <c r="R4120" s="27"/>
      <c r="S4120" s="27"/>
      <c r="T4120" s="27"/>
      <c r="U4120" s="27"/>
      <c r="V4120" s="27"/>
      <c r="W4120" s="27"/>
      <c r="X4120" s="27"/>
      <c r="Y4120" s="27"/>
      <c r="Z4120" s="27"/>
      <c r="AA4120" s="27"/>
      <c r="AB4120" s="27"/>
      <c r="AC4120" s="27"/>
      <c r="AD4120" s="27"/>
      <c r="AE4120" s="27"/>
    </row>
    <row r="4121" spans="1:31" ht="15.75" customHeight="1" x14ac:dyDescent="0.2">
      <c r="A4121" s="22">
        <v>38637</v>
      </c>
      <c r="B4121" s="23">
        <f t="shared" ref="B4121:C4121" si="8250">LN(D4121)</f>
        <v>7.0712337479746115</v>
      </c>
      <c r="C4121" s="23">
        <f t="shared" si="8250"/>
        <v>7.6194297641559663</v>
      </c>
      <c r="D4121" s="24">
        <v>1177.5999999999999</v>
      </c>
      <c r="E4121" s="24">
        <v>2037.4</v>
      </c>
      <c r="F4121" s="27">
        <f t="shared" ref="F4121:G4121" si="8251">LN(D4121/D4120)</f>
        <v>-6.0955149789772862E-3</v>
      </c>
      <c r="G4121" s="27">
        <f t="shared" si="8251"/>
        <v>-1.1516816734493049E-2</v>
      </c>
      <c r="H4121" s="27">
        <f t="shared" si="8179"/>
        <v>0.928052881495118</v>
      </c>
      <c r="I4121" s="27"/>
      <c r="J4121" s="27">
        <v>4083</v>
      </c>
      <c r="K4121" s="27">
        <v>7.0503877165579718</v>
      </c>
      <c r="L4121" s="37">
        <v>4.7574613492110451E-2</v>
      </c>
      <c r="M4121" s="27"/>
      <c r="N4121" s="27"/>
      <c r="O4121" s="27"/>
      <c r="P4121" s="27"/>
      <c r="Q4121" s="27"/>
      <c r="R4121" s="27"/>
      <c r="S4121" s="27"/>
      <c r="T4121" s="27"/>
      <c r="U4121" s="27"/>
      <c r="V4121" s="27"/>
      <c r="W4121" s="27"/>
      <c r="X4121" s="27"/>
      <c r="Y4121" s="27"/>
      <c r="Z4121" s="27"/>
      <c r="AA4121" s="27"/>
      <c r="AB4121" s="27"/>
      <c r="AC4121" s="27"/>
      <c r="AD4121" s="27"/>
      <c r="AE4121" s="27"/>
    </row>
    <row r="4122" spans="1:31" ht="15.75" customHeight="1" x14ac:dyDescent="0.2">
      <c r="A4122" s="22">
        <v>38638</v>
      </c>
      <c r="B4122" s="23">
        <f t="shared" ref="B4122:C4122" si="8252">LN(D4122)</f>
        <v>7.0705541692872274</v>
      </c>
      <c r="C4122" s="23">
        <f t="shared" si="8252"/>
        <v>7.6242282848455787</v>
      </c>
      <c r="D4122" s="24">
        <v>1176.8</v>
      </c>
      <c r="E4122" s="24">
        <v>2047.2</v>
      </c>
      <c r="F4122" s="27">
        <f t="shared" ref="F4122:G4122" si="8253">LN(D4122/D4121)</f>
        <v>-6.7957868738399067E-4</v>
      </c>
      <c r="G4122" s="27">
        <f t="shared" si="8253"/>
        <v>4.7985206896129992E-3</v>
      </c>
      <c r="H4122" s="27">
        <f t="shared" si="8179"/>
        <v>0.92737965143844514</v>
      </c>
      <c r="I4122" s="27"/>
      <c r="J4122" s="27">
        <v>4084</v>
      </c>
      <c r="K4122" s="27">
        <v>7.0523714311542935</v>
      </c>
      <c r="L4122" s="37">
        <v>4.7903229598244224E-2</v>
      </c>
      <c r="M4122" s="27"/>
      <c r="N4122" s="27"/>
      <c r="O4122" s="27"/>
      <c r="P4122" s="27"/>
      <c r="Q4122" s="27"/>
      <c r="R4122" s="27"/>
      <c r="S4122" s="27"/>
      <c r="T4122" s="27"/>
      <c r="U4122" s="27"/>
      <c r="V4122" s="27"/>
      <c r="W4122" s="27"/>
      <c r="X4122" s="27"/>
      <c r="Y4122" s="27"/>
      <c r="Z4122" s="27"/>
      <c r="AA4122" s="27"/>
      <c r="AB4122" s="27"/>
      <c r="AC4122" s="27"/>
      <c r="AD4122" s="27"/>
      <c r="AE4122" s="27"/>
    </row>
    <row r="4123" spans="1:31" ht="15.75" customHeight="1" x14ac:dyDescent="0.2">
      <c r="A4123" s="22">
        <v>38639</v>
      </c>
      <c r="B4123" s="23">
        <f t="shared" ref="B4123:C4123" si="8254">LN(D4123)</f>
        <v>7.078763075875818</v>
      </c>
      <c r="C4123" s="23">
        <f t="shared" si="8254"/>
        <v>7.6327886484044045</v>
      </c>
      <c r="D4123" s="24">
        <v>1186.5</v>
      </c>
      <c r="E4123" s="24">
        <v>2064.8000000000002</v>
      </c>
      <c r="F4123" s="27">
        <f t="shared" ref="F4123:G4123" si="8255">LN(D4123/D4122)</f>
        <v>8.2089065885905099E-3</v>
      </c>
      <c r="G4123" s="27">
        <f t="shared" si="8255"/>
        <v>8.5603635588250744E-3</v>
      </c>
      <c r="H4123" s="27">
        <f t="shared" si="8179"/>
        <v>0.92741505129394575</v>
      </c>
      <c r="I4123" s="27"/>
      <c r="J4123" s="27">
        <v>4085</v>
      </c>
      <c r="K4123" s="27">
        <v>7.0473657667827361</v>
      </c>
      <c r="L4123" s="37">
        <v>4.6952063250610188E-2</v>
      </c>
      <c r="M4123" s="27"/>
      <c r="N4123" s="27"/>
      <c r="O4123" s="27"/>
      <c r="P4123" s="27"/>
      <c r="Q4123" s="27"/>
      <c r="R4123" s="27"/>
      <c r="S4123" s="27"/>
      <c r="T4123" s="27"/>
      <c r="U4123" s="27"/>
      <c r="V4123" s="27"/>
      <c r="W4123" s="27"/>
      <c r="X4123" s="27"/>
      <c r="Y4123" s="27"/>
      <c r="Z4123" s="27"/>
      <c r="AA4123" s="27"/>
      <c r="AB4123" s="27"/>
      <c r="AC4123" s="27"/>
      <c r="AD4123" s="27"/>
      <c r="AE4123" s="27"/>
    </row>
    <row r="4124" spans="1:31" ht="15.75" customHeight="1" x14ac:dyDescent="0.2">
      <c r="A4124" s="22">
        <v>38642</v>
      </c>
      <c r="B4124" s="23">
        <f t="shared" ref="B4124:C4124" si="8256">LN(D4124)</f>
        <v>7.0817926161883937</v>
      </c>
      <c r="C4124" s="23">
        <f t="shared" si="8256"/>
        <v>7.6354488032946657</v>
      </c>
      <c r="D4124" s="24">
        <v>1190.0999999999999</v>
      </c>
      <c r="E4124" s="24">
        <v>2070.3000000000002</v>
      </c>
      <c r="F4124" s="27">
        <f t="shared" ref="F4124:G4124" si="8257">LN(D4124/D4123)</f>
        <v>3.0295403125757876E-3</v>
      </c>
      <c r="G4124" s="27">
        <f t="shared" si="8257"/>
        <v>2.6601548902617372E-3</v>
      </c>
      <c r="H4124" s="27">
        <f t="shared" si="8179"/>
        <v>0.92748871724902782</v>
      </c>
      <c r="I4124" s="27"/>
      <c r="J4124" s="27">
        <v>4086</v>
      </c>
      <c r="K4124" s="27">
        <v>7.0535812319128759</v>
      </c>
      <c r="L4124" s="37">
        <v>4.6610937604309122E-2</v>
      </c>
      <c r="M4124" s="27"/>
      <c r="N4124" s="27"/>
      <c r="O4124" s="27"/>
      <c r="P4124" s="27"/>
      <c r="Q4124" s="27"/>
      <c r="R4124" s="27"/>
      <c r="S4124" s="27"/>
      <c r="T4124" s="27"/>
      <c r="U4124" s="27"/>
      <c r="V4124" s="27"/>
      <c r="W4124" s="27"/>
      <c r="X4124" s="27"/>
      <c r="Y4124" s="27"/>
      <c r="Z4124" s="27"/>
      <c r="AA4124" s="27"/>
      <c r="AB4124" s="27"/>
      <c r="AC4124" s="27"/>
      <c r="AD4124" s="27"/>
      <c r="AE4124" s="27"/>
    </row>
    <row r="4125" spans="1:31" ht="15.75" customHeight="1" x14ac:dyDescent="0.2">
      <c r="A4125" s="22">
        <v>38643</v>
      </c>
      <c r="B4125" s="23">
        <f t="shared" ref="B4125:C4125" si="8258">LN(D4125)</f>
        <v>7.0716582502520735</v>
      </c>
      <c r="C4125" s="23">
        <f t="shared" si="8258"/>
        <v>7.6285176265750554</v>
      </c>
      <c r="D4125" s="24">
        <v>1178.0999999999999</v>
      </c>
      <c r="E4125" s="24">
        <v>2056</v>
      </c>
      <c r="F4125" s="27">
        <f t="shared" ref="F4125:G4125" si="8259">LN(D4125/D4124)</f>
        <v>-1.0134365936320531E-2</v>
      </c>
      <c r="G4125" s="27">
        <f t="shared" si="8259"/>
        <v>-6.9311767196102055E-3</v>
      </c>
      <c r="H4125" s="27">
        <f t="shared" si="8179"/>
        <v>0.92700293771583075</v>
      </c>
      <c r="I4125" s="27"/>
      <c r="J4125" s="27">
        <v>4087</v>
      </c>
      <c r="K4125" s="27">
        <v>7.0506819174914623</v>
      </c>
      <c r="L4125" s="37">
        <v>4.6370532021054345E-2</v>
      </c>
      <c r="M4125" s="27"/>
      <c r="N4125" s="27"/>
      <c r="O4125" s="27"/>
      <c r="P4125" s="27"/>
      <c r="Q4125" s="27"/>
      <c r="R4125" s="27"/>
      <c r="S4125" s="27"/>
      <c r="T4125" s="27"/>
      <c r="U4125" s="27"/>
      <c r="V4125" s="27"/>
      <c r="W4125" s="27"/>
      <c r="X4125" s="27"/>
      <c r="Y4125" s="27"/>
      <c r="Z4125" s="27"/>
      <c r="AA4125" s="27"/>
      <c r="AB4125" s="27"/>
      <c r="AC4125" s="27"/>
      <c r="AD4125" s="27"/>
      <c r="AE4125" s="27"/>
    </row>
    <row r="4126" spans="1:31" ht="15.75" customHeight="1" x14ac:dyDescent="0.2">
      <c r="A4126" s="22">
        <v>38644</v>
      </c>
      <c r="B4126" s="23">
        <f t="shared" ref="B4126:C4126" si="8260">LN(D4126)</f>
        <v>7.0864870669255344</v>
      </c>
      <c r="C4126" s="23">
        <f t="shared" si="8260"/>
        <v>7.6454933428699574</v>
      </c>
      <c r="D4126" s="24">
        <v>1195.7</v>
      </c>
      <c r="E4126" s="24">
        <v>2091.1999999999998</v>
      </c>
      <c r="F4126" s="27">
        <f t="shared" ref="F4126:G4126" si="8261">LN(D4126/D4125)</f>
        <v>1.4828816673460841E-2</v>
      </c>
      <c r="G4126" s="27">
        <f t="shared" si="8261"/>
        <v>1.6975716294901716E-2</v>
      </c>
      <c r="H4126" s="27">
        <f t="shared" si="8179"/>
        <v>0.92688421127647158</v>
      </c>
      <c r="I4126" s="27"/>
      <c r="J4126" s="27">
        <v>4088</v>
      </c>
      <c r="K4126" s="27">
        <v>7.0588385981394408</v>
      </c>
      <c r="L4126" s="37">
        <v>4.8013410998352768E-2</v>
      </c>
      <c r="M4126" s="27"/>
      <c r="N4126" s="27"/>
      <c r="O4126" s="27"/>
      <c r="P4126" s="27"/>
      <c r="Q4126" s="27"/>
      <c r="R4126" s="27"/>
      <c r="S4126" s="27"/>
      <c r="T4126" s="27"/>
      <c r="U4126" s="27"/>
      <c r="V4126" s="27"/>
      <c r="W4126" s="27"/>
      <c r="X4126" s="27"/>
      <c r="Y4126" s="27"/>
      <c r="Z4126" s="27"/>
      <c r="AA4126" s="27"/>
      <c r="AB4126" s="27"/>
      <c r="AC4126" s="27"/>
      <c r="AD4126" s="27"/>
      <c r="AE4126" s="27"/>
    </row>
    <row r="4127" spans="1:31" ht="15.75" customHeight="1" x14ac:dyDescent="0.2">
      <c r="A4127" s="22">
        <v>38645</v>
      </c>
      <c r="B4127" s="23">
        <f t="shared" ref="B4127:C4127" si="8262">LN(D4127)</f>
        <v>7.0714035705104701</v>
      </c>
      <c r="C4127" s="23">
        <f t="shared" si="8262"/>
        <v>7.6343855903586304</v>
      </c>
      <c r="D4127" s="24">
        <v>1177.8</v>
      </c>
      <c r="E4127" s="24">
        <v>2068.1</v>
      </c>
      <c r="F4127" s="27">
        <f t="shared" ref="F4127:G4127" si="8263">LN(D4127/D4126)</f>
        <v>-1.5083496415064016E-2</v>
      </c>
      <c r="G4127" s="27">
        <f t="shared" si="8263"/>
        <v>-1.110775251132684E-2</v>
      </c>
      <c r="H4127" s="27">
        <f t="shared" si="8179"/>
        <v>0.92625706244663053</v>
      </c>
      <c r="I4127" s="27"/>
      <c r="J4127" s="27">
        <v>4089</v>
      </c>
      <c r="K4127" s="27">
        <v>7.0573452999559576</v>
      </c>
      <c r="L4127" s="37">
        <v>5.0489590741837453E-2</v>
      </c>
      <c r="M4127" s="27"/>
      <c r="N4127" s="27"/>
      <c r="O4127" s="27"/>
      <c r="P4127" s="27"/>
      <c r="Q4127" s="27"/>
      <c r="R4127" s="27"/>
      <c r="S4127" s="27"/>
      <c r="T4127" s="27"/>
      <c r="U4127" s="27"/>
      <c r="V4127" s="27"/>
      <c r="W4127" s="27"/>
      <c r="X4127" s="27"/>
      <c r="Y4127" s="27"/>
      <c r="Z4127" s="27"/>
      <c r="AA4127" s="27"/>
      <c r="AB4127" s="27"/>
      <c r="AC4127" s="27"/>
      <c r="AD4127" s="27"/>
      <c r="AE4127" s="27"/>
    </row>
    <row r="4128" spans="1:31" ht="15.75" customHeight="1" x14ac:dyDescent="0.2">
      <c r="A4128" s="22">
        <v>38646</v>
      </c>
      <c r="B4128" s="23">
        <f t="shared" ref="B4128:C4128" si="8264">LN(D4128)</f>
        <v>7.0728458988477296</v>
      </c>
      <c r="C4128" s="23">
        <f t="shared" si="8264"/>
        <v>7.6411803060406527</v>
      </c>
      <c r="D4128" s="24">
        <v>1179.5</v>
      </c>
      <c r="E4128" s="24">
        <v>2082.1999999999998</v>
      </c>
      <c r="F4128" s="27">
        <f t="shared" ref="F4128:G4128" si="8265">LN(D4128/D4127)</f>
        <v>1.4423283372594568E-3</v>
      </c>
      <c r="G4128" s="27">
        <f t="shared" si="8265"/>
        <v>6.7947156820218103E-3</v>
      </c>
      <c r="H4128" s="27">
        <f t="shared" si="8179"/>
        <v>0.92562217034145466</v>
      </c>
      <c r="I4128" s="27"/>
      <c r="J4128" s="27">
        <v>4090</v>
      </c>
      <c r="K4128" s="27">
        <v>7.0548257414401654</v>
      </c>
      <c r="L4128" s="37">
        <v>5.0139706829677166E-2</v>
      </c>
      <c r="M4128" s="27"/>
      <c r="N4128" s="27"/>
      <c r="O4128" s="27"/>
      <c r="P4128" s="27"/>
      <c r="Q4128" s="27"/>
      <c r="R4128" s="27"/>
      <c r="S4128" s="27"/>
      <c r="T4128" s="27"/>
      <c r="U4128" s="27"/>
      <c r="V4128" s="27"/>
      <c r="W4128" s="27"/>
      <c r="X4128" s="27"/>
      <c r="Y4128" s="27"/>
      <c r="Z4128" s="27"/>
      <c r="AA4128" s="27"/>
      <c r="AB4128" s="27"/>
      <c r="AC4128" s="27"/>
      <c r="AD4128" s="27"/>
      <c r="AE4128" s="27"/>
    </row>
    <row r="4129" spans="1:31" ht="15.75" customHeight="1" x14ac:dyDescent="0.2">
      <c r="A4129" s="22">
        <v>38649</v>
      </c>
      <c r="B4129" s="23">
        <f t="shared" ref="B4129:C4129" si="8266">LN(D4129)</f>
        <v>7.0894933322376756</v>
      </c>
      <c r="C4129" s="23">
        <f t="shared" si="8266"/>
        <v>7.6571882705526741</v>
      </c>
      <c r="D4129" s="24">
        <v>1199.3</v>
      </c>
      <c r="E4129" s="24">
        <v>2115.8000000000002</v>
      </c>
      <c r="F4129" s="27">
        <f t="shared" ref="F4129:G4129" si="8267">LN(D4129/D4128)</f>
        <v>1.6647433389945655E-2</v>
      </c>
      <c r="G4129" s="27">
        <f t="shared" si="8267"/>
        <v>1.6007964512021761E-2</v>
      </c>
      <c r="H4129" s="27">
        <f t="shared" si="8179"/>
        <v>0.92586117537449242</v>
      </c>
      <c r="I4129" s="27"/>
      <c r="J4129" s="27">
        <v>4091</v>
      </c>
      <c r="K4129" s="27">
        <v>7.0548257414401654</v>
      </c>
      <c r="L4129" s="37">
        <v>5.0139706829677166E-2</v>
      </c>
      <c r="M4129" s="27"/>
      <c r="N4129" s="27"/>
      <c r="O4129" s="27"/>
      <c r="P4129" s="27"/>
      <c r="Q4129" s="27"/>
      <c r="R4129" s="27"/>
      <c r="S4129" s="27"/>
      <c r="T4129" s="27"/>
      <c r="U4129" s="27"/>
      <c r="V4129" s="27"/>
      <c r="W4129" s="27"/>
      <c r="X4129" s="27"/>
      <c r="Y4129" s="27"/>
      <c r="Z4129" s="27"/>
      <c r="AA4129" s="27"/>
      <c r="AB4129" s="27"/>
      <c r="AC4129" s="27"/>
      <c r="AD4129" s="27"/>
      <c r="AE4129" s="27"/>
    </row>
    <row r="4130" spans="1:31" ht="15.75" customHeight="1" x14ac:dyDescent="0.2">
      <c r="A4130" s="22">
        <v>38650</v>
      </c>
      <c r="B4130" s="23">
        <f t="shared" ref="B4130:C4130" si="8268">LN(D4130)</f>
        <v>7.0871559073484276</v>
      </c>
      <c r="C4130" s="23">
        <f t="shared" si="8268"/>
        <v>7.6541588258425142</v>
      </c>
      <c r="D4130" s="24">
        <v>1196.5</v>
      </c>
      <c r="E4130" s="24">
        <v>2109.4</v>
      </c>
      <c r="F4130" s="27">
        <f t="shared" ref="F4130:G4130" si="8269">LN(D4130/D4129)</f>
        <v>-2.3374248892473006E-3</v>
      </c>
      <c r="G4130" s="27">
        <f t="shared" si="8269"/>
        <v>-3.0294447101603833E-3</v>
      </c>
      <c r="H4130" s="27">
        <f t="shared" si="8179"/>
        <v>0.92592224287537239</v>
      </c>
      <c r="I4130" s="27"/>
      <c r="J4130" s="27">
        <v>4092</v>
      </c>
      <c r="K4130" s="27">
        <v>7.0642054700075034</v>
      </c>
      <c r="L4130" s="37">
        <v>5.3243312564439371E-2</v>
      </c>
      <c r="M4130" s="27"/>
      <c r="N4130" s="27"/>
      <c r="O4130" s="27"/>
      <c r="P4130" s="27"/>
      <c r="Q4130" s="27"/>
      <c r="R4130" s="27"/>
      <c r="S4130" s="27"/>
      <c r="T4130" s="27"/>
      <c r="U4130" s="27"/>
      <c r="V4130" s="27"/>
      <c r="W4130" s="27"/>
      <c r="X4130" s="27"/>
      <c r="Y4130" s="27"/>
      <c r="Z4130" s="27"/>
      <c r="AA4130" s="27"/>
      <c r="AB4130" s="27"/>
      <c r="AC4130" s="27"/>
      <c r="AD4130" s="27"/>
      <c r="AE4130" s="27"/>
    </row>
    <row r="4131" spans="1:31" ht="15.75" customHeight="1" x14ac:dyDescent="0.2">
      <c r="A4131" s="22">
        <v>38651</v>
      </c>
      <c r="B4131" s="23">
        <f t="shared" ref="B4131:C4131" si="8270">LN(D4131)</f>
        <v>7.0828004268053153</v>
      </c>
      <c r="C4131" s="23">
        <f t="shared" si="8270"/>
        <v>7.6496926237115144</v>
      </c>
      <c r="D4131" s="24">
        <v>1191.3</v>
      </c>
      <c r="E4131" s="24">
        <v>2100</v>
      </c>
      <c r="F4131" s="27">
        <f t="shared" ref="F4131:G4131" si="8271">LN(D4131/D4130)</f>
        <v>-4.3554805431126045E-3</v>
      </c>
      <c r="G4131" s="27">
        <f t="shared" si="8271"/>
        <v>-4.466202130999573E-3</v>
      </c>
      <c r="H4131" s="27">
        <f t="shared" si="8179"/>
        <v>0.92589346725526966</v>
      </c>
      <c r="I4131" s="27"/>
      <c r="J4131" s="27">
        <v>4093</v>
      </c>
      <c r="K4131" s="27">
        <v>7.0660824291720665</v>
      </c>
      <c r="L4131" s="37">
        <v>5.3795897840815066E-2</v>
      </c>
      <c r="M4131" s="27"/>
      <c r="N4131" s="27"/>
      <c r="O4131" s="27"/>
      <c r="P4131" s="27"/>
      <c r="Q4131" s="27"/>
      <c r="R4131" s="27"/>
      <c r="S4131" s="27"/>
      <c r="T4131" s="27"/>
      <c r="U4131" s="27"/>
      <c r="V4131" s="27"/>
      <c r="W4131" s="27"/>
      <c r="X4131" s="27"/>
      <c r="Y4131" s="27"/>
      <c r="Z4131" s="27"/>
      <c r="AA4131" s="27"/>
      <c r="AB4131" s="27"/>
      <c r="AC4131" s="27"/>
      <c r="AD4131" s="27"/>
      <c r="AE4131" s="27"/>
    </row>
    <row r="4132" spans="1:31" ht="15.75" customHeight="1" x14ac:dyDescent="0.2">
      <c r="A4132" s="22">
        <v>38652</v>
      </c>
      <c r="B4132" s="23">
        <f t="shared" ref="B4132:C4132" si="8272">LN(D4132)</f>
        <v>7.072337079298082</v>
      </c>
      <c r="C4132" s="23">
        <f t="shared" si="8272"/>
        <v>7.632304222681614</v>
      </c>
      <c r="D4132" s="24">
        <v>1178.9000000000001</v>
      </c>
      <c r="E4132" s="24">
        <v>2063.8000000000002</v>
      </c>
      <c r="F4132" s="27">
        <f t="shared" ref="F4132:G4132" si="8273">LN(D4132/D4131)</f>
        <v>-1.0463347507233543E-2</v>
      </c>
      <c r="G4132" s="27">
        <f t="shared" si="8273"/>
        <v>-1.738840102990032E-2</v>
      </c>
      <c r="H4132" s="27">
        <f t="shared" si="8179"/>
        <v>0.92663196761478317</v>
      </c>
      <c r="I4132" s="27"/>
      <c r="J4132" s="27">
        <v>4094</v>
      </c>
      <c r="K4132" s="27">
        <v>7.0639163073194347</v>
      </c>
      <c r="L4132" s="37">
        <v>5.2153108730910169E-2</v>
      </c>
      <c r="M4132" s="27"/>
      <c r="N4132" s="27"/>
      <c r="O4132" s="27"/>
      <c r="P4132" s="27"/>
      <c r="Q4132" s="27"/>
      <c r="R4132" s="27"/>
      <c r="S4132" s="27"/>
      <c r="T4132" s="27"/>
      <c r="U4132" s="27"/>
      <c r="V4132" s="27"/>
      <c r="W4132" s="27"/>
      <c r="X4132" s="27"/>
      <c r="Y4132" s="27"/>
      <c r="Z4132" s="27"/>
      <c r="AA4132" s="27"/>
      <c r="AB4132" s="27"/>
      <c r="AC4132" s="27"/>
      <c r="AD4132" s="27"/>
      <c r="AE4132" s="27"/>
    </row>
    <row r="4133" spans="1:31" ht="15.75" customHeight="1" x14ac:dyDescent="0.2">
      <c r="A4133" s="22">
        <v>38653</v>
      </c>
      <c r="B4133" s="23">
        <f t="shared" ref="B4133:C4133" si="8274">LN(D4133)</f>
        <v>7.0887426127629549</v>
      </c>
      <c r="C4133" s="23">
        <f t="shared" si="8274"/>
        <v>7.6448236466000106</v>
      </c>
      <c r="D4133" s="24">
        <v>1198.4000000000001</v>
      </c>
      <c r="E4133" s="24">
        <v>2089.8000000000002</v>
      </c>
      <c r="F4133" s="27">
        <f t="shared" ref="F4133:G4133" si="8275">LN(D4133/D4132)</f>
        <v>1.6405533464873286E-2</v>
      </c>
      <c r="G4133" s="27">
        <f t="shared" si="8275"/>
        <v>1.251942391839648E-2</v>
      </c>
      <c r="H4133" s="27">
        <f t="shared" si="8179"/>
        <v>0.92726044974440069</v>
      </c>
      <c r="I4133" s="27"/>
      <c r="J4133" s="27">
        <v>4095</v>
      </c>
      <c r="K4133" s="27">
        <v>7.0673432386112687</v>
      </c>
      <c r="L4133" s="37">
        <v>5.6651815368283565E-2</v>
      </c>
      <c r="M4133" s="27"/>
      <c r="N4133" s="27"/>
      <c r="O4133" s="27"/>
      <c r="P4133" s="27"/>
      <c r="Q4133" s="27"/>
      <c r="R4133" s="27"/>
      <c r="S4133" s="27"/>
      <c r="T4133" s="27"/>
      <c r="U4133" s="27"/>
      <c r="V4133" s="27"/>
      <c r="W4133" s="27"/>
      <c r="X4133" s="27"/>
      <c r="Y4133" s="27"/>
      <c r="Z4133" s="27"/>
      <c r="AA4133" s="27"/>
      <c r="AB4133" s="27"/>
      <c r="AC4133" s="27"/>
      <c r="AD4133" s="27"/>
      <c r="AE4133" s="27"/>
    </row>
    <row r="4134" spans="1:31" ht="15.75" customHeight="1" x14ac:dyDescent="0.2">
      <c r="A4134" s="22">
        <v>38656</v>
      </c>
      <c r="B4134" s="23">
        <f t="shared" ref="B4134:C4134" si="8276">LN(D4134)</f>
        <v>7.0958932210975316</v>
      </c>
      <c r="C4134" s="23">
        <f t="shared" si="8276"/>
        <v>7.6593128670885049</v>
      </c>
      <c r="D4134" s="24">
        <v>1207</v>
      </c>
      <c r="E4134" s="24">
        <v>2120.3000000000002</v>
      </c>
      <c r="F4134" s="27">
        <f t="shared" ref="F4134:G4134" si="8277">LN(D4134/D4133)</f>
        <v>7.1506083345764995E-3</v>
      </c>
      <c r="G4134" s="27">
        <f t="shared" si="8277"/>
        <v>1.4489220488494518E-2</v>
      </c>
      <c r="H4134" s="27">
        <f t="shared" si="8179"/>
        <v>0.9264399227753255</v>
      </c>
      <c r="I4134" s="27"/>
      <c r="J4134" s="27">
        <v>4096</v>
      </c>
      <c r="K4134" s="27">
        <v>7.0699664123090615</v>
      </c>
      <c r="L4134" s="37">
        <v>5.3303390822794228E-2</v>
      </c>
      <c r="M4134" s="27"/>
      <c r="N4134" s="27"/>
      <c r="O4134" s="27"/>
      <c r="P4134" s="27"/>
      <c r="Q4134" s="27"/>
      <c r="R4134" s="27"/>
      <c r="S4134" s="27"/>
      <c r="T4134" s="27"/>
      <c r="U4134" s="27"/>
      <c r="V4134" s="27"/>
      <c r="W4134" s="27"/>
      <c r="X4134" s="27"/>
      <c r="Y4134" s="27"/>
      <c r="Z4134" s="27"/>
      <c r="AA4134" s="27"/>
      <c r="AB4134" s="27"/>
      <c r="AC4134" s="27"/>
      <c r="AD4134" s="27"/>
      <c r="AE4134" s="27"/>
    </row>
    <row r="4135" spans="1:31" ht="15.75" customHeight="1" x14ac:dyDescent="0.2">
      <c r="A4135" s="22">
        <v>38657</v>
      </c>
      <c r="B4135" s="23">
        <f t="shared" ref="B4135:C4135" si="8278">LN(D4135)</f>
        <v>7.092324308316571</v>
      </c>
      <c r="C4135" s="23">
        <f t="shared" si="8278"/>
        <v>7.6563371664301831</v>
      </c>
      <c r="D4135" s="24">
        <v>1202.7</v>
      </c>
      <c r="E4135" s="24">
        <v>2114</v>
      </c>
      <c r="F4135" s="27">
        <f t="shared" ref="F4135:G4135" si="8279">LN(D4135/D4134)</f>
        <v>-3.5689127809604942E-3</v>
      </c>
      <c r="G4135" s="27">
        <f t="shared" si="8279"/>
        <v>-2.9757006583220566E-3</v>
      </c>
      <c r="H4135" s="27">
        <f t="shared" si="8179"/>
        <v>0.92633385313977923</v>
      </c>
      <c r="I4135" s="27"/>
      <c r="J4135" s="27">
        <v>4097</v>
      </c>
      <c r="K4135" s="27">
        <v>7.0659742652724011</v>
      </c>
      <c r="L4135" s="37">
        <v>4.9770317252268548E-2</v>
      </c>
      <c r="M4135" s="27"/>
      <c r="N4135" s="27"/>
      <c r="O4135" s="27"/>
      <c r="P4135" s="27"/>
      <c r="Q4135" s="27"/>
      <c r="R4135" s="27"/>
      <c r="S4135" s="27"/>
      <c r="T4135" s="27"/>
      <c r="U4135" s="27"/>
      <c r="V4135" s="27"/>
      <c r="W4135" s="27"/>
      <c r="X4135" s="27"/>
      <c r="Y4135" s="27"/>
      <c r="Z4135" s="27"/>
      <c r="AA4135" s="27"/>
      <c r="AB4135" s="27"/>
      <c r="AC4135" s="27"/>
      <c r="AD4135" s="27"/>
      <c r="AE4135" s="27"/>
    </row>
    <row r="4136" spans="1:31" ht="15.75" customHeight="1" x14ac:dyDescent="0.2">
      <c r="A4136" s="22">
        <v>38658</v>
      </c>
      <c r="B4136" s="23">
        <f t="shared" ref="B4136:C4136" si="8280">LN(D4136)</f>
        <v>7.1022524117062256</v>
      </c>
      <c r="C4136" s="23">
        <f t="shared" si="8280"/>
        <v>7.6705684377751853</v>
      </c>
      <c r="D4136" s="24">
        <v>1214.7</v>
      </c>
      <c r="E4136" s="24">
        <v>2144.3000000000002</v>
      </c>
      <c r="F4136" s="27">
        <f t="shared" ref="F4136:G4136" si="8281">LN(D4136/D4135)</f>
        <v>9.9281033896542227E-3</v>
      </c>
      <c r="G4136" s="27">
        <f t="shared" si="8281"/>
        <v>1.4231271345002201E-2</v>
      </c>
      <c r="H4136" s="27">
        <f t="shared" si="8179"/>
        <v>0.92590952930291603</v>
      </c>
      <c r="I4136" s="27"/>
      <c r="J4136" s="27">
        <v>4098</v>
      </c>
      <c r="K4136" s="27">
        <v>7.0578555268987735</v>
      </c>
      <c r="L4136" s="37">
        <v>5.4553414083728491E-2</v>
      </c>
      <c r="M4136" s="27"/>
      <c r="N4136" s="27"/>
      <c r="O4136" s="27"/>
      <c r="P4136" s="27"/>
      <c r="Q4136" s="27"/>
      <c r="R4136" s="27"/>
      <c r="S4136" s="27"/>
      <c r="T4136" s="27"/>
      <c r="U4136" s="27"/>
      <c r="V4136" s="27"/>
      <c r="W4136" s="27"/>
      <c r="X4136" s="27"/>
      <c r="Y4136" s="27"/>
      <c r="Z4136" s="27"/>
      <c r="AA4136" s="27"/>
      <c r="AB4136" s="27"/>
      <c r="AC4136" s="27"/>
      <c r="AD4136" s="27"/>
      <c r="AE4136" s="27"/>
    </row>
    <row r="4137" spans="1:31" ht="15.75" customHeight="1" x14ac:dyDescent="0.2">
      <c r="A4137" s="22">
        <v>38659</v>
      </c>
      <c r="B4137" s="23">
        <f t="shared" ref="B4137:C4137" si="8282">LN(D4137)</f>
        <v>7.1065241671546922</v>
      </c>
      <c r="C4137" s="23">
        <f t="shared" si="8282"/>
        <v>7.6779560889843737</v>
      </c>
      <c r="D4137" s="24">
        <v>1219.9000000000001</v>
      </c>
      <c r="E4137" s="24">
        <v>2160.1999999999998</v>
      </c>
      <c r="F4137" s="27">
        <f t="shared" ref="F4137:G4137" si="8283">LN(D4137/D4136)</f>
        <v>4.2717554484667146E-3</v>
      </c>
      <c r="G4137" s="27">
        <f t="shared" si="8283"/>
        <v>7.3876512091885817E-3</v>
      </c>
      <c r="H4137" s="27">
        <f t="shared" si="8179"/>
        <v>0.92557499480239025</v>
      </c>
      <c r="I4137" s="27"/>
      <c r="J4137" s="27">
        <v>4099</v>
      </c>
      <c r="K4137" s="27">
        <v>7.0566888049986867</v>
      </c>
      <c r="L4137" s="37">
        <v>5.6208974188107774E-2</v>
      </c>
      <c r="M4137" s="27"/>
      <c r="N4137" s="27"/>
      <c r="O4137" s="27"/>
      <c r="P4137" s="27"/>
      <c r="Q4137" s="27"/>
      <c r="R4137" s="27"/>
      <c r="S4137" s="27"/>
      <c r="T4137" s="27"/>
      <c r="U4137" s="27"/>
      <c r="V4137" s="27"/>
      <c r="W4137" s="27"/>
      <c r="X4137" s="27"/>
      <c r="Y4137" s="27"/>
      <c r="Z4137" s="27"/>
      <c r="AA4137" s="27"/>
      <c r="AB4137" s="27"/>
      <c r="AC4137" s="27"/>
      <c r="AD4137" s="27"/>
      <c r="AE4137" s="27"/>
    </row>
    <row r="4138" spans="1:31" ht="15.75" customHeight="1" x14ac:dyDescent="0.2">
      <c r="A4138" s="22">
        <v>38660</v>
      </c>
      <c r="B4138" s="23">
        <f t="shared" ref="B4138:C4138" si="8284">LN(D4138)</f>
        <v>7.1066881015812884</v>
      </c>
      <c r="C4138" s="23">
        <f t="shared" si="8284"/>
        <v>7.6822059106061173</v>
      </c>
      <c r="D4138" s="24">
        <v>1220.0999999999999</v>
      </c>
      <c r="E4138" s="24">
        <v>2169.4</v>
      </c>
      <c r="F4138" s="27">
        <f t="shared" ref="F4138:G4138" si="8285">LN(D4138/D4137)</f>
        <v>1.6393442659654389E-4</v>
      </c>
      <c r="G4138" s="27">
        <f t="shared" si="8285"/>
        <v>4.2498216217434623E-3</v>
      </c>
      <c r="H4138" s="27">
        <f t="shared" si="8179"/>
        <v>0.92508430316476364</v>
      </c>
      <c r="I4138" s="27"/>
      <c r="J4138" s="27">
        <v>4100</v>
      </c>
      <c r="K4138" s="27">
        <v>7.0618529265460959</v>
      </c>
      <c r="L4138" s="37">
        <v>5.9318747991668808E-2</v>
      </c>
      <c r="M4138" s="27"/>
      <c r="N4138" s="27"/>
      <c r="O4138" s="27"/>
      <c r="P4138" s="27"/>
      <c r="Q4138" s="27"/>
      <c r="R4138" s="27"/>
      <c r="S4138" s="27"/>
      <c r="T4138" s="27"/>
      <c r="U4138" s="27"/>
      <c r="V4138" s="27"/>
      <c r="W4138" s="27"/>
      <c r="X4138" s="27"/>
      <c r="Y4138" s="27"/>
      <c r="Z4138" s="27"/>
      <c r="AA4138" s="27"/>
      <c r="AB4138" s="27"/>
      <c r="AC4138" s="27"/>
      <c r="AD4138" s="27"/>
      <c r="AE4138" s="27"/>
    </row>
    <row r="4139" spans="1:31" ht="15.75" customHeight="1" x14ac:dyDescent="0.2">
      <c r="A4139" s="22">
        <v>38663</v>
      </c>
      <c r="B4139" s="23">
        <f t="shared" ref="B4139:C4139" si="8286">LN(D4139)</f>
        <v>7.108898590016679</v>
      </c>
      <c r="C4139" s="23">
        <f t="shared" si="8286"/>
        <v>7.686254126641586</v>
      </c>
      <c r="D4139" s="24">
        <v>1222.8</v>
      </c>
      <c r="E4139" s="24">
        <v>2178.1999999999998</v>
      </c>
      <c r="F4139" s="27">
        <f t="shared" ref="F4139:G4139" si="8287">LN(D4139/D4138)</f>
        <v>2.2104884353909759E-3</v>
      </c>
      <c r="G4139" s="27">
        <f t="shared" si="8287"/>
        <v>4.0482160354687454E-3</v>
      </c>
      <c r="H4139" s="27">
        <f t="shared" si="8179"/>
        <v>0.92488466721081786</v>
      </c>
      <c r="I4139" s="27"/>
      <c r="J4139" s="27">
        <v>4101</v>
      </c>
      <c r="K4139" s="27">
        <v>7.0563603510077364</v>
      </c>
      <c r="L4139" s="37">
        <v>5.9221775176717451E-2</v>
      </c>
      <c r="M4139" s="27"/>
      <c r="N4139" s="27"/>
      <c r="O4139" s="27"/>
      <c r="P4139" s="27"/>
      <c r="Q4139" s="27"/>
      <c r="R4139" s="27"/>
      <c r="S4139" s="27"/>
      <c r="T4139" s="27"/>
      <c r="U4139" s="27"/>
      <c r="V4139" s="27"/>
      <c r="W4139" s="27"/>
      <c r="X4139" s="27"/>
      <c r="Y4139" s="27"/>
      <c r="Z4139" s="27"/>
      <c r="AA4139" s="27"/>
      <c r="AB4139" s="27"/>
      <c r="AC4139" s="27"/>
      <c r="AD4139" s="27"/>
      <c r="AE4139" s="27"/>
    </row>
    <row r="4140" spans="1:31" ht="15.75" customHeight="1" x14ac:dyDescent="0.2">
      <c r="A4140" s="22">
        <v>38664</v>
      </c>
      <c r="B4140" s="23">
        <f t="shared" ref="B4140:C4140" si="8288">LN(D4140)</f>
        <v>7.1053758730652605</v>
      </c>
      <c r="C4140" s="23">
        <f t="shared" si="8288"/>
        <v>7.683403681053826</v>
      </c>
      <c r="D4140" s="24">
        <v>1218.5</v>
      </c>
      <c r="E4140" s="24">
        <v>2172</v>
      </c>
      <c r="F4140" s="27">
        <f t="shared" ref="F4140:G4140" si="8289">LN(D4140/D4139)</f>
        <v>-3.5227169514184596E-3</v>
      </c>
      <c r="G4140" s="27">
        <f t="shared" si="8289"/>
        <v>-2.8504455877599202E-3</v>
      </c>
      <c r="H4140" s="27">
        <f t="shared" si="8179"/>
        <v>0.92476930381597688</v>
      </c>
      <c r="I4140" s="27"/>
      <c r="J4140" s="27">
        <v>4102</v>
      </c>
      <c r="K4140" s="27">
        <v>7.0512699879629519</v>
      </c>
      <c r="L4140" s="37">
        <v>5.6401156214090697E-2</v>
      </c>
      <c r="M4140" s="27"/>
      <c r="N4140" s="27"/>
      <c r="O4140" s="27"/>
      <c r="P4140" s="27"/>
      <c r="Q4140" s="27"/>
      <c r="R4140" s="27"/>
      <c r="S4140" s="27"/>
      <c r="T4140" s="27"/>
      <c r="U4140" s="27"/>
      <c r="V4140" s="27"/>
      <c r="W4140" s="27"/>
      <c r="X4140" s="27"/>
      <c r="Y4140" s="27"/>
      <c r="Z4140" s="27"/>
      <c r="AA4140" s="27"/>
      <c r="AB4140" s="27"/>
      <c r="AC4140" s="27"/>
      <c r="AD4140" s="27"/>
      <c r="AE4140" s="27"/>
    </row>
    <row r="4141" spans="1:31" ht="15.75" customHeight="1" x14ac:dyDescent="0.2">
      <c r="A4141" s="22">
        <v>38665</v>
      </c>
      <c r="B4141" s="23">
        <f t="shared" ref="B4141:C4141" si="8290">LN(D4141)</f>
        <v>7.1070978201103943</v>
      </c>
      <c r="C4141" s="23">
        <f t="shared" si="8290"/>
        <v>7.6851516919869827</v>
      </c>
      <c r="D4141" s="24">
        <v>1220.5999999999999</v>
      </c>
      <c r="E4141" s="24">
        <v>2175.8000000000002</v>
      </c>
      <c r="F4141" s="27">
        <f t="shared" ref="F4141:G4141" si="8291">LN(D4141/D4140)</f>
        <v>1.7219470451335075E-3</v>
      </c>
      <c r="G4141" s="27">
        <f t="shared" si="8291"/>
        <v>1.7480109331562388E-3</v>
      </c>
      <c r="H4141" s="27">
        <f t="shared" si="8179"/>
        <v>0.92478302380429223</v>
      </c>
      <c r="I4141" s="27"/>
      <c r="J4141" s="27">
        <v>4103</v>
      </c>
      <c r="K4141" s="27">
        <v>7.0421420628082059</v>
      </c>
      <c r="L4141" s="37">
        <v>5.6398851380015103E-2</v>
      </c>
      <c r="M4141" s="27"/>
      <c r="N4141" s="27"/>
      <c r="O4141" s="27"/>
      <c r="P4141" s="27"/>
      <c r="Q4141" s="27"/>
      <c r="R4141" s="27"/>
      <c r="S4141" s="27"/>
      <c r="T4141" s="27"/>
      <c r="U4141" s="27"/>
      <c r="V4141" s="27"/>
      <c r="W4141" s="27"/>
      <c r="X4141" s="27"/>
      <c r="Y4141" s="27"/>
      <c r="Z4141" s="27"/>
      <c r="AA4141" s="27"/>
      <c r="AB4141" s="27"/>
      <c r="AC4141" s="27"/>
      <c r="AD4141" s="27"/>
      <c r="AE4141" s="27"/>
    </row>
    <row r="4142" spans="1:31" ht="15.75" customHeight="1" x14ac:dyDescent="0.2">
      <c r="A4142" s="22">
        <v>38666</v>
      </c>
      <c r="B4142" s="23">
        <f t="shared" ref="B4142:C4142" si="8292">LN(D4142)</f>
        <v>7.1155008881162498</v>
      </c>
      <c r="C4142" s="23">
        <f t="shared" si="8292"/>
        <v>7.6946659893542453</v>
      </c>
      <c r="D4142" s="24">
        <v>1230.9000000000001</v>
      </c>
      <c r="E4142" s="24">
        <v>2196.6</v>
      </c>
      <c r="F4142" s="27">
        <f t="shared" ref="F4142:G4142" si="8293">LN(D4142/D4141)</f>
        <v>8.4030680058555553E-3</v>
      </c>
      <c r="G4142" s="27">
        <f t="shared" si="8293"/>
        <v>9.5142973672631744E-3</v>
      </c>
      <c r="H4142" s="27">
        <f t="shared" si="8179"/>
        <v>0.92473161251712754</v>
      </c>
      <c r="I4142" s="27"/>
      <c r="J4142" s="27">
        <v>4104</v>
      </c>
      <c r="K4142" s="27">
        <v>7.0436646087347778</v>
      </c>
      <c r="L4142" s="37">
        <v>5.8505474728697493E-2</v>
      </c>
      <c r="M4142" s="27"/>
      <c r="N4142" s="27"/>
      <c r="O4142" s="27"/>
      <c r="P4142" s="27"/>
      <c r="Q4142" s="27"/>
      <c r="R4142" s="27"/>
      <c r="S4142" s="27"/>
      <c r="T4142" s="27"/>
      <c r="U4142" s="27"/>
      <c r="V4142" s="27"/>
      <c r="W4142" s="27"/>
      <c r="X4142" s="27"/>
      <c r="Y4142" s="27"/>
      <c r="Z4142" s="27"/>
      <c r="AA4142" s="27"/>
      <c r="AB4142" s="27"/>
      <c r="AC4142" s="27"/>
      <c r="AD4142" s="27"/>
      <c r="AE4142" s="27"/>
    </row>
    <row r="4143" spans="1:31" ht="15.75" customHeight="1" x14ac:dyDescent="0.2">
      <c r="A4143" s="22">
        <v>38667</v>
      </c>
      <c r="B4143" s="23">
        <f t="shared" ref="B4143:C4143" si="8294">LN(D4143)</f>
        <v>7.1185833045736979</v>
      </c>
      <c r="C4143" s="23">
        <f t="shared" si="8294"/>
        <v>7.6973029538283972</v>
      </c>
      <c r="D4143" s="24">
        <v>1234.7</v>
      </c>
      <c r="E4143" s="24">
        <v>2202.4</v>
      </c>
      <c r="F4143" s="27">
        <f t="shared" ref="F4143:G4143" si="8295">LN(D4143/D4142)</f>
        <v>3.0824164574477443E-3</v>
      </c>
      <c r="G4143" s="27">
        <f t="shared" si="8295"/>
        <v>2.6369644741521072E-3</v>
      </c>
      <c r="H4143" s="27">
        <f t="shared" si="8179"/>
        <v>0.92481526935783887</v>
      </c>
      <c r="I4143" s="27"/>
      <c r="J4143" s="27">
        <v>4105</v>
      </c>
      <c r="K4143" s="27">
        <v>7.0459243953095605</v>
      </c>
      <c r="L4143" s="37">
        <v>5.6739555972002975E-2</v>
      </c>
      <c r="M4143" s="27"/>
      <c r="N4143" s="27"/>
      <c r="O4143" s="27"/>
      <c r="P4143" s="27"/>
      <c r="Q4143" s="27"/>
      <c r="R4143" s="27"/>
      <c r="S4143" s="27"/>
      <c r="T4143" s="27"/>
      <c r="U4143" s="27"/>
      <c r="V4143" s="27"/>
      <c r="W4143" s="27"/>
      <c r="X4143" s="27"/>
      <c r="Y4143" s="27"/>
      <c r="Z4143" s="27"/>
      <c r="AA4143" s="27"/>
      <c r="AB4143" s="27"/>
      <c r="AC4143" s="27"/>
      <c r="AD4143" s="27"/>
      <c r="AE4143" s="27"/>
    </row>
    <row r="4144" spans="1:31" ht="15.75" customHeight="1" x14ac:dyDescent="0.2">
      <c r="A4144" s="22">
        <v>38670</v>
      </c>
      <c r="B4144" s="23">
        <f t="shared" ref="B4144:C4144" si="8296">LN(D4144)</f>
        <v>7.1177730630774185</v>
      </c>
      <c r="C4144" s="23">
        <f t="shared" si="8296"/>
        <v>7.6966216466006268</v>
      </c>
      <c r="D4144" s="24">
        <v>1233.7</v>
      </c>
      <c r="E4144" s="24">
        <v>2200.9</v>
      </c>
      <c r="F4144" s="27">
        <f t="shared" ref="F4144:G4144" si="8297">LN(D4144/D4143)</f>
        <v>-8.1024149627907085E-4</v>
      </c>
      <c r="G4144" s="27">
        <f t="shared" si="8297"/>
        <v>-6.8130722777117879E-4</v>
      </c>
      <c r="H4144" s="27">
        <f t="shared" si="8179"/>
        <v>0.92479186192309859</v>
      </c>
      <c r="I4144" s="27"/>
      <c r="J4144" s="27">
        <v>4106</v>
      </c>
      <c r="K4144" s="27">
        <v>7.0476241938779243</v>
      </c>
      <c r="L4144" s="37">
        <v>5.5368867164713897E-2</v>
      </c>
      <c r="M4144" s="27"/>
      <c r="N4144" s="27"/>
      <c r="O4144" s="27"/>
      <c r="P4144" s="27"/>
      <c r="Q4144" s="27"/>
      <c r="R4144" s="27"/>
      <c r="S4144" s="27"/>
      <c r="T4144" s="27"/>
      <c r="U4144" s="27"/>
      <c r="V4144" s="27"/>
      <c r="W4144" s="27"/>
      <c r="X4144" s="27"/>
      <c r="Y4144" s="27"/>
      <c r="Z4144" s="27"/>
      <c r="AA4144" s="27"/>
      <c r="AB4144" s="27"/>
      <c r="AC4144" s="27"/>
      <c r="AD4144" s="27"/>
      <c r="AE4144" s="27"/>
    </row>
    <row r="4145" spans="1:31" ht="15.75" customHeight="1" x14ac:dyDescent="0.2">
      <c r="A4145" s="22">
        <v>38671</v>
      </c>
      <c r="B4145" s="23">
        <f t="shared" ref="B4145:C4145" si="8298">LN(D4145)</f>
        <v>7.1139561095660344</v>
      </c>
      <c r="C4145" s="23">
        <f t="shared" si="8298"/>
        <v>7.6901488370562765</v>
      </c>
      <c r="D4145" s="24">
        <v>1229</v>
      </c>
      <c r="E4145" s="24">
        <v>2186.6999999999998</v>
      </c>
      <c r="F4145" s="27">
        <f t="shared" ref="F4145:G4145" si="8299">LN(D4145/D4144)</f>
        <v>-3.8169535113841521E-3</v>
      </c>
      <c r="G4145" s="27">
        <f t="shared" si="8299"/>
        <v>-6.4728095443495155E-3</v>
      </c>
      <c r="H4145" s="27">
        <f t="shared" si="8179"/>
        <v>0.92507391733255406</v>
      </c>
      <c r="I4145" s="27"/>
      <c r="J4145" s="27">
        <v>4107</v>
      </c>
      <c r="K4145" s="27">
        <v>7.0457764122135158</v>
      </c>
      <c r="L4145" s="37">
        <v>5.7216648829122363E-2</v>
      </c>
      <c r="M4145" s="27"/>
      <c r="N4145" s="27"/>
      <c r="O4145" s="27"/>
      <c r="P4145" s="27"/>
      <c r="Q4145" s="27"/>
      <c r="R4145" s="27"/>
      <c r="S4145" s="27"/>
      <c r="T4145" s="27"/>
      <c r="U4145" s="27"/>
      <c r="V4145" s="27"/>
      <c r="W4145" s="27"/>
      <c r="X4145" s="27"/>
      <c r="Y4145" s="27"/>
      <c r="Z4145" s="27"/>
      <c r="AA4145" s="27"/>
      <c r="AB4145" s="27"/>
      <c r="AC4145" s="27"/>
      <c r="AD4145" s="27"/>
      <c r="AE4145" s="27"/>
    </row>
    <row r="4146" spans="1:31" ht="15.75" customHeight="1" x14ac:dyDescent="0.2">
      <c r="A4146" s="22">
        <v>38672</v>
      </c>
      <c r="B4146" s="23">
        <f t="shared" ref="B4146:C4146" si="8300">LN(D4146)</f>
        <v>7.1157445825246697</v>
      </c>
      <c r="C4146" s="23">
        <f t="shared" si="8300"/>
        <v>7.6906974586582972</v>
      </c>
      <c r="D4146" s="24">
        <v>1231.2</v>
      </c>
      <c r="E4146" s="24">
        <v>2187.9</v>
      </c>
      <c r="F4146" s="27">
        <f t="shared" ref="F4146:G4146" si="8301">LN(D4146/D4145)</f>
        <v>1.7884729586346119E-3</v>
      </c>
      <c r="G4146" s="27">
        <f t="shared" si="8301"/>
        <v>5.486216020201682E-4</v>
      </c>
      <c r="H4146" s="27">
        <f t="shared" si="8179"/>
        <v>0.92524047666361686</v>
      </c>
      <c r="I4146" s="27"/>
      <c r="J4146" s="27">
        <v>4108</v>
      </c>
      <c r="K4146" s="27">
        <v>7.0454063320750571</v>
      </c>
      <c r="L4146" s="37">
        <v>5.8573408870025823E-2</v>
      </c>
      <c r="M4146" s="27"/>
      <c r="N4146" s="27"/>
      <c r="O4146" s="27"/>
      <c r="P4146" s="27"/>
      <c r="Q4146" s="27"/>
      <c r="R4146" s="27"/>
      <c r="S4146" s="27"/>
      <c r="T4146" s="27"/>
      <c r="U4146" s="27"/>
      <c r="V4146" s="27"/>
      <c r="W4146" s="27"/>
      <c r="X4146" s="27"/>
      <c r="Y4146" s="27"/>
      <c r="Z4146" s="27"/>
      <c r="AA4146" s="27"/>
      <c r="AB4146" s="27"/>
      <c r="AC4146" s="27"/>
      <c r="AD4146" s="27"/>
      <c r="AE4146" s="27"/>
    </row>
    <row r="4147" spans="1:31" ht="15.75" customHeight="1" x14ac:dyDescent="0.2">
      <c r="A4147" s="22">
        <v>38673</v>
      </c>
      <c r="B4147" s="23">
        <f t="shared" ref="B4147:C4147" si="8302">LN(D4147)</f>
        <v>7.1251221775188922</v>
      </c>
      <c r="C4147" s="23">
        <f t="shared" si="8302"/>
        <v>7.705442638816006</v>
      </c>
      <c r="D4147" s="24">
        <v>1242.8</v>
      </c>
      <c r="E4147" s="24">
        <v>2220.4</v>
      </c>
      <c r="F4147" s="27">
        <f t="shared" ref="F4147:G4147" si="8303">LN(D4147/D4146)</f>
        <v>9.3775949942228407E-3</v>
      </c>
      <c r="G4147" s="27">
        <f t="shared" si="8303"/>
        <v>1.4745180157709273E-2</v>
      </c>
      <c r="H4147" s="27">
        <f t="shared" si="8179"/>
        <v>0.92468694032270626</v>
      </c>
      <c r="I4147" s="27"/>
      <c r="J4147" s="27">
        <v>4109</v>
      </c>
      <c r="K4147" s="27">
        <v>7.0548988863237261</v>
      </c>
      <c r="L4147" s="37">
        <v>5.7917436421854873E-2</v>
      </c>
      <c r="M4147" s="27"/>
      <c r="N4147" s="27"/>
      <c r="O4147" s="27"/>
      <c r="P4147" s="27"/>
      <c r="Q4147" s="27"/>
      <c r="R4147" s="27"/>
      <c r="S4147" s="27"/>
      <c r="T4147" s="27"/>
      <c r="U4147" s="27"/>
      <c r="V4147" s="27"/>
      <c r="W4147" s="27"/>
      <c r="X4147" s="27"/>
      <c r="Y4147" s="27"/>
      <c r="Z4147" s="27"/>
      <c r="AA4147" s="27"/>
      <c r="AB4147" s="27"/>
      <c r="AC4147" s="27"/>
      <c r="AD4147" s="27"/>
      <c r="AE4147" s="27"/>
    </row>
    <row r="4148" spans="1:31" ht="15.75" customHeight="1" x14ac:dyDescent="0.2">
      <c r="A4148" s="22">
        <v>38674</v>
      </c>
      <c r="B4148" s="23">
        <f t="shared" ref="B4148:C4148" si="8304">LN(D4148)</f>
        <v>7.1294577924999425</v>
      </c>
      <c r="C4148" s="23">
        <f t="shared" si="8304"/>
        <v>7.7084106672573673</v>
      </c>
      <c r="D4148" s="24">
        <v>1248.2</v>
      </c>
      <c r="E4148" s="24">
        <v>2227</v>
      </c>
      <c r="F4148" s="27">
        <f t="shared" ref="F4148:G4148" si="8305">LN(D4148/D4147)</f>
        <v>4.3356149810504169E-3</v>
      </c>
      <c r="G4148" s="27">
        <f t="shared" si="8305"/>
        <v>2.9680284413613092E-3</v>
      </c>
      <c r="H4148" s="27">
        <f t="shared" si="8179"/>
        <v>0.92489335353958058</v>
      </c>
      <c r="I4148" s="27"/>
      <c r="J4148" s="27">
        <v>4110</v>
      </c>
      <c r="K4148" s="27">
        <v>7.0586930358097373</v>
      </c>
      <c r="L4148" s="37">
        <v>5.51003265836707E-2</v>
      </c>
      <c r="M4148" s="27"/>
      <c r="N4148" s="27"/>
      <c r="O4148" s="27"/>
      <c r="P4148" s="27"/>
      <c r="Q4148" s="27"/>
      <c r="R4148" s="27"/>
      <c r="S4148" s="27"/>
      <c r="T4148" s="27"/>
      <c r="U4148" s="27"/>
      <c r="V4148" s="27"/>
      <c r="W4148" s="27"/>
      <c r="X4148" s="27"/>
      <c r="Y4148" s="27"/>
      <c r="Z4148" s="27"/>
      <c r="AA4148" s="27"/>
      <c r="AB4148" s="27"/>
      <c r="AC4148" s="27"/>
      <c r="AD4148" s="27"/>
      <c r="AE4148" s="27"/>
    </row>
    <row r="4149" spans="1:31" ht="15.75" customHeight="1" x14ac:dyDescent="0.2">
      <c r="A4149" s="22">
        <v>38677</v>
      </c>
      <c r="B4149" s="23">
        <f t="shared" ref="B4149:C4149" si="8306">LN(D4149)</f>
        <v>7.1347314763165235</v>
      </c>
      <c r="C4149" s="23">
        <f t="shared" si="8306"/>
        <v>7.7149451755827423</v>
      </c>
      <c r="D4149" s="24">
        <v>1254.8</v>
      </c>
      <c r="E4149" s="24">
        <v>2241.6</v>
      </c>
      <c r="F4149" s="27">
        <f t="shared" ref="F4149:G4149" si="8307">LN(D4149/D4148)</f>
        <v>5.2736838165804529E-3</v>
      </c>
      <c r="G4149" s="27">
        <f t="shared" si="8307"/>
        <v>6.5345083253749159E-3</v>
      </c>
      <c r="H4149" s="27">
        <f t="shared" si="8179"/>
        <v>0.92479354213655929</v>
      </c>
      <c r="I4149" s="27"/>
      <c r="J4149" s="27">
        <v>4111</v>
      </c>
      <c r="K4149" s="27">
        <v>7.060074786663499</v>
      </c>
      <c r="L4149" s="37">
        <v>5.2008129375207268E-2</v>
      </c>
      <c r="M4149" s="27"/>
      <c r="N4149" s="27"/>
      <c r="O4149" s="27"/>
      <c r="P4149" s="27"/>
      <c r="Q4149" s="27"/>
      <c r="R4149" s="27"/>
      <c r="S4149" s="27"/>
      <c r="T4149" s="27"/>
      <c r="U4149" s="27"/>
      <c r="V4149" s="27"/>
      <c r="W4149" s="27"/>
      <c r="X4149" s="27"/>
      <c r="Y4149" s="27"/>
      <c r="Z4149" s="27"/>
      <c r="AA4149" s="27"/>
      <c r="AB4149" s="27"/>
      <c r="AC4149" s="27"/>
      <c r="AD4149" s="27"/>
      <c r="AE4149" s="27"/>
    </row>
    <row r="4150" spans="1:31" ht="15.75" customHeight="1" x14ac:dyDescent="0.2">
      <c r="A4150" s="22">
        <v>38678</v>
      </c>
      <c r="B4150" s="23">
        <f t="shared" ref="B4150:C4150" si="8308">LN(D4150)</f>
        <v>7.1398189276709054</v>
      </c>
      <c r="C4150" s="23">
        <f t="shared" si="8308"/>
        <v>7.7202398421307032</v>
      </c>
      <c r="D4150" s="24">
        <v>1261.2</v>
      </c>
      <c r="E4150" s="24">
        <v>2253.5</v>
      </c>
      <c r="F4150" s="27">
        <f t="shared" ref="F4150:G4150" si="8309">LN(D4150/D4149)</f>
        <v>5.0874513543827798E-3</v>
      </c>
      <c r="G4150" s="27">
        <f t="shared" si="8309"/>
        <v>5.2946665479605502E-3</v>
      </c>
      <c r="H4150" s="27">
        <f t="shared" si="8179"/>
        <v>0.92481827944096517</v>
      </c>
      <c r="I4150" s="27"/>
      <c r="J4150" s="27">
        <v>4112</v>
      </c>
      <c r="K4150" s="27">
        <v>7.0542037339146848</v>
      </c>
      <c r="L4150" s="37">
        <v>4.7801672726680344E-2</v>
      </c>
      <c r="M4150" s="27"/>
      <c r="N4150" s="27"/>
      <c r="O4150" s="27"/>
      <c r="P4150" s="27"/>
      <c r="Q4150" s="27"/>
      <c r="R4150" s="27"/>
      <c r="S4150" s="27"/>
      <c r="T4150" s="27"/>
      <c r="U4150" s="27"/>
      <c r="V4150" s="27"/>
      <c r="W4150" s="27"/>
      <c r="X4150" s="27"/>
      <c r="Y4150" s="27"/>
      <c r="Z4150" s="27"/>
      <c r="AA4150" s="27"/>
      <c r="AB4150" s="27"/>
      <c r="AC4150" s="27"/>
      <c r="AD4150" s="27"/>
      <c r="AE4150" s="27"/>
    </row>
    <row r="4151" spans="1:31" ht="15.75" customHeight="1" x14ac:dyDescent="0.2">
      <c r="A4151" s="22">
        <v>38679</v>
      </c>
      <c r="B4151" s="23">
        <f t="shared" ref="B4151:C4151" si="8310">LN(D4151)</f>
        <v>7.1433015970133891</v>
      </c>
      <c r="C4151" s="23">
        <f t="shared" si="8310"/>
        <v>7.7230758434997586</v>
      </c>
      <c r="D4151" s="24">
        <v>1265.5999999999999</v>
      </c>
      <c r="E4151" s="24">
        <v>2259.9</v>
      </c>
      <c r="F4151" s="27">
        <f t="shared" ref="F4151:G4151" si="8311">LN(D4151/D4150)</f>
        <v>3.4826693424836329E-3</v>
      </c>
      <c r="G4151" s="27">
        <f t="shared" si="8311"/>
        <v>2.8360013690558695E-3</v>
      </c>
      <c r="H4151" s="27">
        <f t="shared" si="8179"/>
        <v>0.92492961894523607</v>
      </c>
      <c r="I4151" s="27"/>
      <c r="J4151" s="27">
        <v>4113</v>
      </c>
      <c r="K4151" s="27">
        <v>7.0408027479713464</v>
      </c>
      <c r="L4151" s="37">
        <v>4.6185991205511812E-2</v>
      </c>
      <c r="M4151" s="27"/>
      <c r="N4151" s="27"/>
      <c r="O4151" s="27"/>
      <c r="P4151" s="27"/>
      <c r="Q4151" s="27"/>
      <c r="R4151" s="27"/>
      <c r="S4151" s="27"/>
      <c r="T4151" s="27"/>
      <c r="U4151" s="27"/>
      <c r="V4151" s="27"/>
      <c r="W4151" s="27"/>
      <c r="X4151" s="27"/>
      <c r="Y4151" s="27"/>
      <c r="Z4151" s="27"/>
      <c r="AA4151" s="27"/>
      <c r="AB4151" s="27"/>
      <c r="AC4151" s="27"/>
      <c r="AD4151" s="27"/>
      <c r="AE4151" s="27"/>
    </row>
    <row r="4152" spans="1:31" ht="15.75" customHeight="1" x14ac:dyDescent="0.2">
      <c r="A4152" s="22">
        <v>38680</v>
      </c>
      <c r="B4152" s="23">
        <f t="shared" ref="B4152:C4152" si="8312">LN(D4152)</f>
        <v>7.1433015970133891</v>
      </c>
      <c r="C4152" s="23">
        <f t="shared" si="8312"/>
        <v>7.7230758434997586</v>
      </c>
      <c r="D4152" s="24">
        <v>1265.5999999999999</v>
      </c>
      <c r="E4152" s="24">
        <v>2259.9</v>
      </c>
      <c r="F4152" s="27">
        <f t="shared" ref="F4152:G4152" si="8313">LN(D4152/D4151)</f>
        <v>0</v>
      </c>
      <c r="G4152" s="27">
        <f t="shared" si="8313"/>
        <v>0</v>
      </c>
      <c r="H4152" s="27">
        <f t="shared" si="8179"/>
        <v>0.92492961894523607</v>
      </c>
      <c r="I4152" s="27"/>
      <c r="J4152" s="27">
        <v>4114</v>
      </c>
      <c r="K4152" s="27">
        <v>7.0336959409104933</v>
      </c>
      <c r="L4152" s="37">
        <v>4.918842428409409E-2</v>
      </c>
      <c r="M4152" s="27"/>
      <c r="N4152" s="27"/>
      <c r="O4152" s="27"/>
      <c r="P4152" s="27"/>
      <c r="Q4152" s="27"/>
      <c r="R4152" s="27"/>
      <c r="S4152" s="27"/>
      <c r="T4152" s="27"/>
      <c r="U4152" s="27"/>
      <c r="V4152" s="27"/>
      <c r="W4152" s="27"/>
      <c r="X4152" s="27"/>
      <c r="Y4152" s="27"/>
      <c r="Z4152" s="27"/>
      <c r="AA4152" s="27"/>
      <c r="AB4152" s="27"/>
      <c r="AC4152" s="27"/>
      <c r="AD4152" s="27"/>
      <c r="AE4152" s="27"/>
    </row>
    <row r="4153" spans="1:31" ht="15.75" customHeight="1" x14ac:dyDescent="0.2">
      <c r="A4153" s="22">
        <v>38681</v>
      </c>
      <c r="B4153" s="23">
        <f t="shared" ref="B4153:C4153" si="8314">LN(D4153)</f>
        <v>7.1453538512659316</v>
      </c>
      <c r="C4153" s="23">
        <f t="shared" si="8314"/>
        <v>7.7244466456335372</v>
      </c>
      <c r="D4153" s="24">
        <v>1268.2</v>
      </c>
      <c r="E4153" s="24">
        <v>2263</v>
      </c>
      <c r="F4153" s="27">
        <f t="shared" ref="F4153:G4153" si="8315">LN(D4153/D4152)</f>
        <v>2.0522542525419694E-3</v>
      </c>
      <c r="G4153" s="27">
        <f t="shared" si="8315"/>
        <v>1.3708021337786216E-3</v>
      </c>
      <c r="H4153" s="27">
        <f t="shared" si="8179"/>
        <v>0.92503116133309637</v>
      </c>
      <c r="I4153" s="27"/>
      <c r="J4153" s="27">
        <v>4115</v>
      </c>
      <c r="K4153" s="27">
        <v>7.0360595634642538</v>
      </c>
      <c r="L4153" s="37">
        <v>5.0594755510507738E-2</v>
      </c>
      <c r="M4153" s="27"/>
      <c r="N4153" s="27"/>
      <c r="O4153" s="27"/>
      <c r="P4153" s="27"/>
      <c r="Q4153" s="27"/>
      <c r="R4153" s="27"/>
      <c r="S4153" s="27"/>
      <c r="T4153" s="27"/>
      <c r="U4153" s="27"/>
      <c r="V4153" s="27"/>
      <c r="W4153" s="27"/>
      <c r="X4153" s="27"/>
      <c r="Y4153" s="27"/>
      <c r="Z4153" s="27"/>
      <c r="AA4153" s="27"/>
      <c r="AB4153" s="27"/>
      <c r="AC4153" s="27"/>
      <c r="AD4153" s="27"/>
      <c r="AE4153" s="27"/>
    </row>
    <row r="4154" spans="1:31" ht="15.75" customHeight="1" x14ac:dyDescent="0.2">
      <c r="A4154" s="22">
        <v>38684</v>
      </c>
      <c r="B4154" s="23">
        <f t="shared" ref="B4154:C4154" si="8316">LN(D4154)</f>
        <v>7.136801375948961</v>
      </c>
      <c r="C4154" s="23">
        <f t="shared" si="8316"/>
        <v>7.7139185960107861</v>
      </c>
      <c r="D4154" s="24">
        <v>1257.4000000000001</v>
      </c>
      <c r="E4154" s="24">
        <v>2239.3000000000002</v>
      </c>
      <c r="F4154" s="27">
        <f t="shared" ref="F4154:G4154" si="8317">LN(D4154/D4153)</f>
        <v>-8.5524753169705075E-3</v>
      </c>
      <c r="G4154" s="27">
        <f t="shared" si="8317"/>
        <v>-1.0528049622751629E-2</v>
      </c>
      <c r="H4154" s="27">
        <f t="shared" si="8179"/>
        <v>0.92518494810662399</v>
      </c>
      <c r="I4154" s="27"/>
      <c r="J4154" s="27">
        <v>4116</v>
      </c>
      <c r="K4154" s="27">
        <v>7.0317772928502675</v>
      </c>
      <c r="L4154" s="37">
        <v>4.7659807821479383E-2</v>
      </c>
      <c r="M4154" s="27"/>
      <c r="N4154" s="27"/>
      <c r="O4154" s="27"/>
      <c r="P4154" s="27"/>
      <c r="Q4154" s="27"/>
      <c r="R4154" s="27"/>
      <c r="S4154" s="27"/>
      <c r="T4154" s="27"/>
      <c r="U4154" s="27"/>
      <c r="V4154" s="27"/>
      <c r="W4154" s="27"/>
      <c r="X4154" s="27"/>
      <c r="Y4154" s="27"/>
      <c r="Z4154" s="27"/>
      <c r="AA4154" s="27"/>
      <c r="AB4154" s="27"/>
      <c r="AC4154" s="27"/>
      <c r="AD4154" s="27"/>
      <c r="AE4154" s="27"/>
    </row>
    <row r="4155" spans="1:31" ht="15.75" customHeight="1" x14ac:dyDescent="0.2">
      <c r="A4155" s="22">
        <v>38685</v>
      </c>
      <c r="B4155" s="23">
        <f t="shared" ref="B4155:C4155" si="8318">LN(D4155)</f>
        <v>7.136801375948961</v>
      </c>
      <c r="C4155" s="23">
        <f t="shared" si="8318"/>
        <v>7.7109668944043914</v>
      </c>
      <c r="D4155" s="24">
        <v>1257.4000000000001</v>
      </c>
      <c r="E4155" s="24">
        <v>2232.6999999999998</v>
      </c>
      <c r="F4155" s="27">
        <f t="shared" ref="F4155:G4155" si="8319">LN(D4155/D4154)</f>
        <v>0</v>
      </c>
      <c r="G4155" s="27">
        <f t="shared" si="8319"/>
        <v>-2.9517016063944621E-3</v>
      </c>
      <c r="H4155" s="27">
        <f t="shared" si="8179"/>
        <v>0.92553910212322599</v>
      </c>
      <c r="I4155" s="27"/>
      <c r="J4155" s="27">
        <v>4117</v>
      </c>
      <c r="K4155" s="27">
        <v>7.0250057631030911</v>
      </c>
      <c r="L4155" s="37">
        <v>5.2323499850498223E-2</v>
      </c>
      <c r="M4155" s="27"/>
      <c r="N4155" s="27"/>
      <c r="O4155" s="27"/>
      <c r="P4155" s="27"/>
      <c r="Q4155" s="27"/>
      <c r="R4155" s="27"/>
      <c r="S4155" s="27"/>
      <c r="T4155" s="27"/>
      <c r="U4155" s="27"/>
      <c r="V4155" s="27"/>
      <c r="W4155" s="27"/>
      <c r="X4155" s="27"/>
      <c r="Y4155" s="27"/>
      <c r="Z4155" s="27"/>
      <c r="AA4155" s="27"/>
      <c r="AB4155" s="27"/>
      <c r="AC4155" s="27"/>
      <c r="AD4155" s="27"/>
      <c r="AE4155" s="27"/>
    </row>
    <row r="4156" spans="1:31" ht="15.75" customHeight="1" x14ac:dyDescent="0.2">
      <c r="A4156" s="22">
        <v>38686</v>
      </c>
      <c r="B4156" s="23">
        <f t="shared" ref="B4156:C4156" si="8320">LN(D4156)</f>
        <v>7.13041871505947</v>
      </c>
      <c r="C4156" s="23">
        <f t="shared" si="8320"/>
        <v>7.7110116822221126</v>
      </c>
      <c r="D4156" s="24">
        <v>1249.4000000000001</v>
      </c>
      <c r="E4156" s="24">
        <v>2232.8000000000002</v>
      </c>
      <c r="F4156" s="27">
        <f t="shared" ref="F4156:G4156" si="8321">LN(D4156/D4155)</f>
        <v>-6.3826608894911466E-3</v>
      </c>
      <c r="G4156" s="27">
        <f t="shared" si="8321"/>
        <v>4.4787817721179902E-5</v>
      </c>
      <c r="H4156" s="27">
        <f t="shared" si="8179"/>
        <v>0.92470599305390611</v>
      </c>
      <c r="I4156" s="27"/>
      <c r="J4156" s="27">
        <v>4118</v>
      </c>
      <c r="K4156" s="27">
        <v>7.0159874903867747</v>
      </c>
      <c r="L4156" s="37">
        <v>5.5246257587836745E-2</v>
      </c>
      <c r="M4156" s="27"/>
      <c r="N4156" s="27"/>
      <c r="O4156" s="27"/>
      <c r="P4156" s="27"/>
      <c r="Q4156" s="27"/>
      <c r="R4156" s="27"/>
      <c r="S4156" s="27"/>
      <c r="T4156" s="27"/>
      <c r="U4156" s="27"/>
      <c r="V4156" s="27"/>
      <c r="W4156" s="27"/>
      <c r="X4156" s="27"/>
      <c r="Y4156" s="27"/>
      <c r="Z4156" s="27"/>
      <c r="AA4156" s="27"/>
      <c r="AB4156" s="27"/>
      <c r="AC4156" s="27"/>
      <c r="AD4156" s="27"/>
      <c r="AE4156" s="27"/>
    </row>
    <row r="4157" spans="1:31" ht="15.75" customHeight="1" x14ac:dyDescent="0.2">
      <c r="A4157" s="22">
        <v>38687</v>
      </c>
      <c r="B4157" s="23">
        <f t="shared" ref="B4157:C4157" si="8322">LN(D4157)</f>
        <v>7.1425111456245132</v>
      </c>
      <c r="C4157" s="23">
        <f t="shared" si="8322"/>
        <v>7.7262567606947838</v>
      </c>
      <c r="D4157" s="24">
        <v>1264.5999999999999</v>
      </c>
      <c r="E4157" s="24">
        <v>2267.1</v>
      </c>
      <c r="F4157" s="27">
        <f t="shared" ref="F4157:G4157" si="8323">LN(D4157/D4156)</f>
        <v>1.2092430565043177E-2</v>
      </c>
      <c r="G4157" s="27">
        <f t="shared" si="8323"/>
        <v>1.5245078472671331E-2</v>
      </c>
      <c r="H4157" s="27">
        <f t="shared" si="8179"/>
        <v>0.92444651619139595</v>
      </c>
      <c r="I4157" s="27"/>
      <c r="J4157" s="27">
        <v>4119</v>
      </c>
      <c r="K4157" s="27">
        <v>7.0197449842508739</v>
      </c>
      <c r="L4157" s="37">
        <v>5.0809185036353455E-2</v>
      </c>
      <c r="M4157" s="27"/>
      <c r="N4157" s="27"/>
      <c r="O4157" s="27"/>
      <c r="P4157" s="27"/>
      <c r="Q4157" s="27"/>
      <c r="R4157" s="27"/>
      <c r="S4157" s="27"/>
      <c r="T4157" s="27"/>
      <c r="U4157" s="27"/>
      <c r="V4157" s="27"/>
      <c r="W4157" s="27"/>
      <c r="X4157" s="27"/>
      <c r="Y4157" s="27"/>
      <c r="Z4157" s="27"/>
      <c r="AA4157" s="27"/>
      <c r="AB4157" s="27"/>
      <c r="AC4157" s="27"/>
      <c r="AD4157" s="27"/>
      <c r="AE4157" s="27"/>
    </row>
    <row r="4158" spans="1:31" ht="15.75" customHeight="1" x14ac:dyDescent="0.2">
      <c r="A4158" s="22">
        <v>38688</v>
      </c>
      <c r="B4158" s="23">
        <f t="shared" ref="B4158:C4158" si="8324">LN(D4158)</f>
        <v>7.1428274011616208</v>
      </c>
      <c r="C4158" s="23">
        <f t="shared" si="8324"/>
        <v>7.7289877993053002</v>
      </c>
      <c r="D4158" s="24">
        <v>1265</v>
      </c>
      <c r="E4158" s="24">
        <v>2273.3000000000002</v>
      </c>
      <c r="F4158" s="27">
        <f t="shared" ref="F4158:G4158" si="8325">LN(D4158/D4157)</f>
        <v>3.1625553710793277E-4</v>
      </c>
      <c r="G4158" s="27">
        <f t="shared" si="8325"/>
        <v>2.7310386105167833E-3</v>
      </c>
      <c r="H4158" s="27">
        <f t="shared" si="8179"/>
        <v>0.92416078102796784</v>
      </c>
      <c r="I4158" s="27"/>
      <c r="J4158" s="27">
        <v>4120</v>
      </c>
      <c r="K4158" s="27">
        <v>7.0264481987678762</v>
      </c>
      <c r="L4158" s="37">
        <v>5.2314877107941804E-2</v>
      </c>
      <c r="M4158" s="27"/>
      <c r="N4158" s="27"/>
      <c r="O4158" s="27"/>
      <c r="P4158" s="27"/>
      <c r="Q4158" s="27"/>
      <c r="R4158" s="27"/>
      <c r="S4158" s="27"/>
      <c r="T4158" s="27"/>
      <c r="U4158" s="27"/>
      <c r="V4158" s="27"/>
      <c r="W4158" s="27"/>
      <c r="X4158" s="27"/>
      <c r="Y4158" s="27"/>
      <c r="Z4158" s="27"/>
      <c r="AA4158" s="27"/>
      <c r="AB4158" s="27"/>
      <c r="AC4158" s="27"/>
      <c r="AD4158" s="27"/>
      <c r="AE4158" s="27"/>
    </row>
    <row r="4159" spans="1:31" ht="15.75" customHeight="1" x14ac:dyDescent="0.2">
      <c r="A4159" s="22">
        <v>38691</v>
      </c>
      <c r="B4159" s="23">
        <f t="shared" ref="B4159:C4159" si="8326">LN(D4159)</f>
        <v>7.1404530431011581</v>
      </c>
      <c r="C4159" s="23">
        <f t="shared" si="8326"/>
        <v>7.7220575810985492</v>
      </c>
      <c r="D4159" s="24">
        <v>1262</v>
      </c>
      <c r="E4159" s="24">
        <v>2257.6</v>
      </c>
      <c r="F4159" s="27">
        <f t="shared" ref="F4159:G4159" si="8327">LN(D4159/D4158)</f>
        <v>-2.3743580604621293E-3</v>
      </c>
      <c r="G4159" s="27">
        <f t="shared" si="8327"/>
        <v>-6.9302182067511008E-3</v>
      </c>
      <c r="H4159" s="27">
        <f t="shared" si="8179"/>
        <v>0.92468269863449382</v>
      </c>
      <c r="I4159" s="27"/>
      <c r="J4159" s="27">
        <v>4121</v>
      </c>
      <c r="K4159" s="27">
        <v>7.0285312398391264</v>
      </c>
      <c r="L4159" s="37">
        <v>5.3261376349267309E-2</v>
      </c>
      <c r="M4159" s="27"/>
      <c r="N4159" s="27"/>
      <c r="O4159" s="27"/>
      <c r="P4159" s="27"/>
      <c r="Q4159" s="27"/>
      <c r="R4159" s="27"/>
      <c r="S4159" s="27"/>
      <c r="T4159" s="27"/>
      <c r="U4159" s="27"/>
      <c r="V4159" s="27"/>
      <c r="W4159" s="27"/>
      <c r="X4159" s="27"/>
      <c r="Y4159" s="27"/>
      <c r="Z4159" s="27"/>
      <c r="AA4159" s="27"/>
      <c r="AB4159" s="27"/>
      <c r="AC4159" s="27"/>
      <c r="AD4159" s="27"/>
      <c r="AE4159" s="27"/>
    </row>
    <row r="4160" spans="1:31" ht="15.75" customHeight="1" x14ac:dyDescent="0.2">
      <c r="A4160" s="22">
        <v>38692</v>
      </c>
      <c r="B4160" s="23">
        <f t="shared" ref="B4160:C4160" si="8328">LN(D4160)</f>
        <v>7.1417992047646353</v>
      </c>
      <c r="C4160" s="23">
        <f t="shared" si="8328"/>
        <v>7.7234297788217736</v>
      </c>
      <c r="D4160" s="24">
        <v>1263.7</v>
      </c>
      <c r="E4160" s="24">
        <v>2260.6999999999998</v>
      </c>
      <c r="F4160" s="27">
        <f t="shared" ref="F4160:G4160" si="8329">LN(D4160/D4159)</f>
        <v>1.3461616634765992E-3</v>
      </c>
      <c r="G4160" s="27">
        <f t="shared" si="8329"/>
        <v>1.3721977232245104E-3</v>
      </c>
      <c r="H4160" s="27">
        <f t="shared" si="8179"/>
        <v>0.92469270897600275</v>
      </c>
      <c r="I4160" s="27"/>
      <c r="J4160" s="27">
        <v>4122</v>
      </c>
      <c r="K4160" s="27">
        <v>7.0231037642316334</v>
      </c>
      <c r="L4160" s="37">
        <v>4.8554486020440102E-2</v>
      </c>
      <c r="M4160" s="27"/>
      <c r="N4160" s="27"/>
      <c r="O4160" s="27"/>
      <c r="P4160" s="27"/>
      <c r="Q4160" s="27"/>
      <c r="R4160" s="27"/>
      <c r="S4160" s="27"/>
      <c r="T4160" s="27"/>
      <c r="U4160" s="27"/>
      <c r="V4160" s="27"/>
      <c r="W4160" s="27"/>
      <c r="X4160" s="27"/>
      <c r="Y4160" s="27"/>
      <c r="Z4160" s="27"/>
      <c r="AA4160" s="27"/>
      <c r="AB4160" s="27"/>
      <c r="AC4160" s="27"/>
      <c r="AD4160" s="27"/>
      <c r="AE4160" s="27"/>
    </row>
    <row r="4161" spans="1:31" ht="15.75" customHeight="1" x14ac:dyDescent="0.2">
      <c r="A4161" s="22">
        <v>38693</v>
      </c>
      <c r="B4161" s="23">
        <f t="shared" ref="B4161:C4161" si="8330">LN(D4161)</f>
        <v>7.1367218435991351</v>
      </c>
      <c r="C4161" s="23">
        <f t="shared" si="8330"/>
        <v>7.7195739892595814</v>
      </c>
      <c r="D4161" s="24">
        <v>1257.3</v>
      </c>
      <c r="E4161" s="24">
        <v>2252</v>
      </c>
      <c r="F4161" s="27">
        <f t="shared" ref="F4161:G4161" si="8331">LN(D4161/D4160)</f>
        <v>-5.0773611654995731E-3</v>
      </c>
      <c r="G4161" s="27">
        <f t="shared" si="8331"/>
        <v>-3.8557895621930435E-3</v>
      </c>
      <c r="H4161" s="27">
        <f t="shared" si="8179"/>
        <v>0.92449685093097345</v>
      </c>
      <c r="I4161" s="27"/>
      <c r="J4161" s="27">
        <v>4123</v>
      </c>
      <c r="K4161" s="27">
        <v>7.0363966421710504</v>
      </c>
      <c r="L4161" s="37">
        <v>5.0090424754483998E-2</v>
      </c>
      <c r="M4161" s="27"/>
      <c r="N4161" s="27"/>
      <c r="O4161" s="27"/>
      <c r="P4161" s="27"/>
      <c r="Q4161" s="27"/>
      <c r="R4161" s="27"/>
      <c r="S4161" s="27"/>
      <c r="T4161" s="27"/>
      <c r="U4161" s="27"/>
      <c r="V4161" s="27"/>
      <c r="W4161" s="27"/>
      <c r="X4161" s="27"/>
      <c r="Y4161" s="27"/>
      <c r="Z4161" s="27"/>
      <c r="AA4161" s="27"/>
      <c r="AB4161" s="27"/>
      <c r="AC4161" s="27"/>
      <c r="AD4161" s="27"/>
      <c r="AE4161" s="27"/>
    </row>
    <row r="4162" spans="1:31" ht="15.75" customHeight="1" x14ac:dyDescent="0.2">
      <c r="A4162" s="22">
        <v>38694</v>
      </c>
      <c r="B4162" s="23">
        <f t="shared" ref="B4162:C4162" si="8332">LN(D4162)</f>
        <v>7.1355280986800089</v>
      </c>
      <c r="C4162" s="23">
        <f t="shared" si="8332"/>
        <v>7.7170842138314919</v>
      </c>
      <c r="D4162" s="24">
        <v>1255.8</v>
      </c>
      <c r="E4162" s="24">
        <v>2246.4</v>
      </c>
      <c r="F4162" s="27">
        <f t="shared" ref="F4162:G4162" si="8333">LN(D4162/D4161)</f>
        <v>-1.193744919126438E-3</v>
      </c>
      <c r="G4162" s="27">
        <f t="shared" si="8333"/>
        <v>-2.4897754280890127E-3</v>
      </c>
      <c r="H4162" s="27">
        <f t="shared" si="8179"/>
        <v>0.9246404342576503</v>
      </c>
      <c r="I4162" s="27"/>
      <c r="J4162" s="27">
        <v>4124</v>
      </c>
      <c r="K4162" s="27">
        <v>7.0276986882379573</v>
      </c>
      <c r="L4162" s="37">
        <v>4.3704882272512791E-2</v>
      </c>
      <c r="M4162" s="27"/>
      <c r="N4162" s="27"/>
      <c r="O4162" s="27"/>
      <c r="P4162" s="27"/>
      <c r="Q4162" s="27"/>
      <c r="R4162" s="27"/>
      <c r="S4162" s="27"/>
      <c r="T4162" s="27"/>
      <c r="U4162" s="27"/>
      <c r="V4162" s="27"/>
      <c r="W4162" s="27"/>
      <c r="X4162" s="27"/>
      <c r="Y4162" s="27"/>
      <c r="Z4162" s="27"/>
      <c r="AA4162" s="27"/>
      <c r="AB4162" s="27"/>
      <c r="AC4162" s="27"/>
      <c r="AD4162" s="27"/>
      <c r="AE4162" s="27"/>
    </row>
    <row r="4163" spans="1:31" ht="15.75" customHeight="1" x14ac:dyDescent="0.2">
      <c r="A4163" s="22">
        <v>38695</v>
      </c>
      <c r="B4163" s="23">
        <f t="shared" ref="B4163:C4163" si="8334">LN(D4163)</f>
        <v>7.1383112900118011</v>
      </c>
      <c r="C4163" s="23">
        <f t="shared" si="8334"/>
        <v>7.7216588481778645</v>
      </c>
      <c r="D4163" s="24">
        <v>1259.3</v>
      </c>
      <c r="E4163" s="24">
        <v>2256.6999999999998</v>
      </c>
      <c r="F4163" s="27">
        <f t="shared" ref="F4163:G4163" si="8335">LN(D4163/D4162)</f>
        <v>2.7831913317916371E-3</v>
      </c>
      <c r="G4163" s="27">
        <f t="shared" si="8335"/>
        <v>4.574634346372489E-3</v>
      </c>
      <c r="H4163" s="27">
        <f t="shared" si="8179"/>
        <v>0.92445307807094845</v>
      </c>
      <c r="I4163" s="27"/>
      <c r="J4163" s="27">
        <v>4125</v>
      </c>
      <c r="K4163" s="27">
        <v>7.0330193076819381</v>
      </c>
      <c r="L4163" s="37">
        <v>3.9826591165791569E-2</v>
      </c>
      <c r="M4163" s="27"/>
      <c r="N4163" s="27"/>
      <c r="O4163" s="27"/>
      <c r="P4163" s="27"/>
      <c r="Q4163" s="27"/>
      <c r="R4163" s="27"/>
      <c r="S4163" s="27"/>
      <c r="T4163" s="27"/>
      <c r="U4163" s="27"/>
      <c r="V4163" s="27"/>
      <c r="W4163" s="27"/>
      <c r="X4163" s="27"/>
      <c r="Y4163" s="27"/>
      <c r="Z4163" s="27"/>
      <c r="AA4163" s="27"/>
      <c r="AB4163" s="27"/>
      <c r="AC4163" s="27"/>
      <c r="AD4163" s="27"/>
      <c r="AE4163" s="27"/>
    </row>
    <row r="4164" spans="1:31" ht="15.75" customHeight="1" x14ac:dyDescent="0.2">
      <c r="A4164" s="22">
        <v>38698</v>
      </c>
      <c r="B4164" s="23">
        <f t="shared" ref="B4164:C4164" si="8336">LN(D4164)</f>
        <v>7.1391844098831196</v>
      </c>
      <c r="C4164" s="23">
        <f t="shared" si="8336"/>
        <v>7.7235182430822702</v>
      </c>
      <c r="D4164" s="24">
        <v>1260.4000000000001</v>
      </c>
      <c r="E4164" s="24">
        <v>2260.9</v>
      </c>
      <c r="F4164" s="27">
        <f t="shared" ref="F4164:G4164" si="8337">LN(D4164/D4163)</f>
        <v>8.7311987131884498E-4</v>
      </c>
      <c r="G4164" s="27">
        <f t="shared" si="8337"/>
        <v>1.8593949044060092E-3</v>
      </c>
      <c r="H4164" s="27">
        <f t="shared" si="8179"/>
        <v>0.92434356794294859</v>
      </c>
      <c r="I4164" s="27"/>
      <c r="J4164" s="27">
        <v>4126</v>
      </c>
      <c r="K4164" s="27">
        <v>7.0455543851196252</v>
      </c>
      <c r="L4164" s="37">
        <v>4.3938947118050464E-2</v>
      </c>
      <c r="M4164" s="27"/>
      <c r="N4164" s="27"/>
      <c r="O4164" s="27"/>
      <c r="P4164" s="27"/>
      <c r="Q4164" s="27"/>
      <c r="R4164" s="27"/>
      <c r="S4164" s="27"/>
      <c r="T4164" s="27"/>
      <c r="U4164" s="27"/>
      <c r="V4164" s="27"/>
      <c r="W4164" s="27"/>
      <c r="X4164" s="27"/>
      <c r="Y4164" s="27"/>
      <c r="Z4164" s="27"/>
      <c r="AA4164" s="27"/>
      <c r="AB4164" s="27"/>
      <c r="AC4164" s="27"/>
      <c r="AD4164" s="27"/>
      <c r="AE4164" s="27"/>
    </row>
    <row r="4165" spans="1:31" ht="15.75" customHeight="1" x14ac:dyDescent="0.2">
      <c r="A4165" s="22">
        <v>38699</v>
      </c>
      <c r="B4165" s="23">
        <f t="shared" ref="B4165:C4165" si="8338">LN(D4165)</f>
        <v>7.1447228368894162</v>
      </c>
      <c r="C4165" s="23">
        <f t="shared" si="8338"/>
        <v>7.7253300379171348</v>
      </c>
      <c r="D4165" s="24">
        <v>1267.4000000000001</v>
      </c>
      <c r="E4165" s="24">
        <v>2265</v>
      </c>
      <c r="F4165" s="27">
        <f t="shared" ref="F4165:G4165" si="8339">LN(D4165/D4164)</f>
        <v>5.538427006297069E-3</v>
      </c>
      <c r="G4165" s="27">
        <f t="shared" si="8339"/>
        <v>1.8117948348638539E-3</v>
      </c>
      <c r="H4165" s="27">
        <f t="shared" si="8179"/>
        <v>0.92484370270551453</v>
      </c>
      <c r="I4165" s="27"/>
      <c r="J4165" s="27">
        <v>4127</v>
      </c>
      <c r="K4165" s="27">
        <v>7.0431821707130693</v>
      </c>
      <c r="L4165" s="37">
        <v>4.3973736635358307E-2</v>
      </c>
      <c r="M4165" s="27"/>
      <c r="N4165" s="27"/>
      <c r="O4165" s="27"/>
      <c r="P4165" s="27"/>
      <c r="Q4165" s="27"/>
      <c r="R4165" s="27"/>
      <c r="S4165" s="27"/>
      <c r="T4165" s="27"/>
      <c r="U4165" s="27"/>
      <c r="V4165" s="27"/>
      <c r="W4165" s="27"/>
      <c r="X4165" s="27"/>
      <c r="Y4165" s="27"/>
      <c r="Z4165" s="27"/>
      <c r="AA4165" s="27"/>
      <c r="AB4165" s="27"/>
      <c r="AC4165" s="27"/>
      <c r="AD4165" s="27"/>
      <c r="AE4165" s="27"/>
    </row>
    <row r="4166" spans="1:31" ht="15.75" customHeight="1" x14ac:dyDescent="0.2">
      <c r="A4166" s="22">
        <v>38700</v>
      </c>
      <c r="B4166" s="23">
        <f t="shared" ref="B4166:C4166" si="8340">LN(D4166)</f>
        <v>7.1488959069980016</v>
      </c>
      <c r="C4166" s="23">
        <f t="shared" si="8340"/>
        <v>7.7242256755740808</v>
      </c>
      <c r="D4166" s="24">
        <v>1272.7</v>
      </c>
      <c r="E4166" s="24">
        <v>2262.5</v>
      </c>
      <c r="F4166" s="27">
        <f t="shared" ref="F4166:G4166" si="8341">LN(D4166/D4165)</f>
        <v>4.1730701085848764E-3</v>
      </c>
      <c r="G4166" s="27">
        <f t="shared" si="8341"/>
        <v>-1.1043623430532139E-3</v>
      </c>
      <c r="H4166" s="27">
        <f t="shared" si="8179"/>
        <v>0.92551618858115259</v>
      </c>
      <c r="I4166" s="27"/>
      <c r="J4166" s="27">
        <v>4128</v>
      </c>
      <c r="K4166" s="27">
        <v>7.0396848997438344</v>
      </c>
      <c r="L4166" s="37">
        <v>4.3115527061480918E-2</v>
      </c>
      <c r="M4166" s="27"/>
      <c r="N4166" s="27"/>
      <c r="O4166" s="27"/>
      <c r="P4166" s="27"/>
      <c r="Q4166" s="27"/>
      <c r="R4166" s="27"/>
      <c r="S4166" s="27"/>
      <c r="T4166" s="27"/>
      <c r="U4166" s="27"/>
      <c r="V4166" s="27"/>
      <c r="W4166" s="27"/>
      <c r="X4166" s="27"/>
      <c r="Y4166" s="27"/>
      <c r="Z4166" s="27"/>
      <c r="AA4166" s="27"/>
      <c r="AB4166" s="27"/>
      <c r="AC4166" s="27"/>
      <c r="AD4166" s="27"/>
      <c r="AE4166" s="27"/>
    </row>
    <row r="4167" spans="1:31" ht="15.75" customHeight="1" x14ac:dyDescent="0.2">
      <c r="A4167" s="22">
        <v>38701</v>
      </c>
      <c r="B4167" s="23">
        <f t="shared" ref="B4167:C4167" si="8342">LN(D4167)</f>
        <v>7.1474805898880245</v>
      </c>
      <c r="C4167" s="23">
        <f t="shared" si="8342"/>
        <v>7.7233855437566303</v>
      </c>
      <c r="D4167" s="24">
        <v>1270.9000000000001</v>
      </c>
      <c r="E4167" s="24">
        <v>2260.6</v>
      </c>
      <c r="F4167" s="27">
        <f t="shared" ref="F4167:G4167" si="8343">LN(D4167/D4166)</f>
        <v>-1.4153171099766779E-3</v>
      </c>
      <c r="G4167" s="27">
        <f t="shared" si="8343"/>
        <v>-8.4013181745048679E-4</v>
      </c>
      <c r="H4167" s="27">
        <f t="shared" si="8179"/>
        <v>0.92543361319905215</v>
      </c>
      <c r="I4167" s="27"/>
      <c r="J4167" s="27">
        <v>4129</v>
      </c>
      <c r="K4167" s="27">
        <v>7.0260688679701708</v>
      </c>
      <c r="L4167" s="37">
        <v>4.6268211327911146E-2</v>
      </c>
      <c r="M4167" s="27"/>
      <c r="N4167" s="27"/>
      <c r="O4167" s="27"/>
      <c r="P4167" s="27"/>
      <c r="Q4167" s="27"/>
      <c r="R4167" s="27"/>
      <c r="S4167" s="27"/>
      <c r="T4167" s="27"/>
      <c r="U4167" s="27"/>
      <c r="V4167" s="27"/>
      <c r="W4167" s="27"/>
      <c r="X4167" s="27"/>
      <c r="Y4167" s="27"/>
      <c r="Z4167" s="27"/>
      <c r="AA4167" s="27"/>
      <c r="AB4167" s="27"/>
      <c r="AC4167" s="27"/>
      <c r="AD4167" s="27"/>
      <c r="AE4167" s="27"/>
    </row>
    <row r="4168" spans="1:31" ht="15.75" customHeight="1" x14ac:dyDescent="0.2">
      <c r="A4168" s="22">
        <v>38702</v>
      </c>
      <c r="B4168" s="23">
        <f t="shared" ref="B4168:C4168" si="8344">LN(D4168)</f>
        <v>7.1446439320880186</v>
      </c>
      <c r="C4168" s="23">
        <f t="shared" si="8344"/>
        <v>7.7197515933804635</v>
      </c>
      <c r="D4168" s="24">
        <v>1267.3</v>
      </c>
      <c r="E4168" s="24">
        <v>2252.4</v>
      </c>
      <c r="F4168" s="27">
        <f t="shared" ref="F4168:G4168" si="8345">LN(D4168/D4167)</f>
        <v>-2.8366578000063652E-3</v>
      </c>
      <c r="G4168" s="27">
        <f t="shared" si="8345"/>
        <v>-3.6339503761672253E-3</v>
      </c>
      <c r="H4168" s="27">
        <f t="shared" si="8179"/>
        <v>0.92550179182117875</v>
      </c>
      <c r="I4168" s="27"/>
      <c r="J4168" s="27">
        <v>4130</v>
      </c>
      <c r="K4168" s="27">
        <v>7.035872234798882</v>
      </c>
      <c r="L4168" s="37">
        <v>5.2870377964072901E-2</v>
      </c>
      <c r="M4168" s="27"/>
      <c r="N4168" s="27"/>
      <c r="O4168" s="27"/>
      <c r="P4168" s="27"/>
      <c r="Q4168" s="27"/>
      <c r="R4168" s="27"/>
      <c r="S4168" s="27"/>
      <c r="T4168" s="27"/>
      <c r="U4168" s="27"/>
      <c r="V4168" s="27"/>
      <c r="W4168" s="27"/>
      <c r="X4168" s="27"/>
      <c r="Y4168" s="27"/>
      <c r="Z4168" s="27"/>
      <c r="AA4168" s="27"/>
      <c r="AB4168" s="27"/>
      <c r="AC4168" s="27"/>
      <c r="AD4168" s="27"/>
      <c r="AE4168" s="27"/>
    </row>
    <row r="4169" spans="1:31" ht="15.75" customHeight="1" x14ac:dyDescent="0.2">
      <c r="A4169" s="22">
        <v>38705</v>
      </c>
      <c r="B4169" s="23">
        <f t="shared" ref="B4169:C4169" si="8346">LN(D4169)</f>
        <v>7.1387876317165837</v>
      </c>
      <c r="C4169" s="23">
        <f t="shared" si="8346"/>
        <v>7.7064779520907205</v>
      </c>
      <c r="D4169" s="24">
        <v>1259.9000000000001</v>
      </c>
      <c r="E4169" s="24">
        <v>2222.6999999999998</v>
      </c>
      <c r="F4169" s="27">
        <f t="shared" ref="F4169:G4169" si="8347">LN(D4169/D4168)</f>
        <v>-5.8563003714343139E-3</v>
      </c>
      <c r="G4169" s="27">
        <f t="shared" si="8347"/>
        <v>-1.3273641289742663E-2</v>
      </c>
      <c r="H4169" s="27">
        <f t="shared" si="8179"/>
        <v>0.92633595737205399</v>
      </c>
      <c r="I4169" s="27"/>
      <c r="J4169" s="27">
        <v>4131</v>
      </c>
      <c r="K4169" s="27">
        <v>7.0472180558555566</v>
      </c>
      <c r="L4169" s="37">
        <v>4.8675165241975016E-2</v>
      </c>
      <c r="M4169" s="27"/>
      <c r="N4169" s="27"/>
      <c r="O4169" s="27"/>
      <c r="P4169" s="27"/>
      <c r="Q4169" s="27"/>
      <c r="R4169" s="27"/>
      <c r="S4169" s="27"/>
      <c r="T4169" s="27"/>
      <c r="U4169" s="27"/>
      <c r="V4169" s="27"/>
      <c r="W4169" s="27"/>
      <c r="X4169" s="27"/>
      <c r="Y4169" s="27"/>
      <c r="Z4169" s="27"/>
      <c r="AA4169" s="27"/>
      <c r="AB4169" s="27"/>
      <c r="AC4169" s="27"/>
      <c r="AD4169" s="27"/>
      <c r="AE4169" s="27"/>
    </row>
    <row r="4170" spans="1:31" ht="15.75" customHeight="1" x14ac:dyDescent="0.2">
      <c r="A4170" s="22">
        <v>38706</v>
      </c>
      <c r="B4170" s="23">
        <f t="shared" ref="B4170:C4170" si="8348">LN(D4170)</f>
        <v>7.1385494892268699</v>
      </c>
      <c r="C4170" s="23">
        <f t="shared" si="8348"/>
        <v>7.7063429720000798</v>
      </c>
      <c r="D4170" s="24">
        <v>1259.5999999999999</v>
      </c>
      <c r="E4170" s="24">
        <v>2222.4</v>
      </c>
      <c r="F4170" s="27">
        <f t="shared" ref="F4170:G4170" si="8349">LN(D4170/D4169)</f>
        <v>-2.3814248971460968E-4</v>
      </c>
      <c r="G4170" s="27">
        <f t="shared" si="8349"/>
        <v>-1.34980090641503E-4</v>
      </c>
      <c r="H4170" s="27">
        <f t="shared" si="8179"/>
        <v>0.92632128042624007</v>
      </c>
      <c r="I4170" s="27"/>
      <c r="J4170" s="27">
        <v>4132</v>
      </c>
      <c r="K4170" s="27">
        <v>7.0448879258658614</v>
      </c>
      <c r="L4170" s="37">
        <v>4.743638245070958E-2</v>
      </c>
      <c r="M4170" s="27"/>
      <c r="N4170" s="27"/>
      <c r="O4170" s="27"/>
      <c r="P4170" s="27"/>
      <c r="Q4170" s="27"/>
      <c r="R4170" s="27"/>
      <c r="S4170" s="27"/>
      <c r="T4170" s="27"/>
      <c r="U4170" s="27"/>
      <c r="V4170" s="27"/>
      <c r="W4170" s="27"/>
      <c r="X4170" s="27"/>
      <c r="Y4170" s="27"/>
      <c r="Z4170" s="27"/>
      <c r="AA4170" s="27"/>
      <c r="AB4170" s="27"/>
      <c r="AC4170" s="27"/>
      <c r="AD4170" s="27"/>
      <c r="AE4170" s="27"/>
    </row>
    <row r="4171" spans="1:31" ht="15.75" customHeight="1" x14ac:dyDescent="0.2">
      <c r="A4171" s="22">
        <v>38707</v>
      </c>
      <c r="B4171" s="23">
        <f t="shared" ref="B4171:C4171" si="8350">LN(D4171)</f>
        <v>7.1410075644446342</v>
      </c>
      <c r="C4171" s="23">
        <f t="shared" si="8350"/>
        <v>7.7104740959713736</v>
      </c>
      <c r="D4171" s="24">
        <v>1262.7</v>
      </c>
      <c r="E4171" s="24">
        <v>2231.6</v>
      </c>
      <c r="F4171" s="27">
        <f t="shared" ref="F4171:G4171" si="8351">LN(D4171/D4170)</f>
        <v>2.4580752177651476E-3</v>
      </c>
      <c r="G4171" s="27">
        <f t="shared" si="8351"/>
        <v>4.1311239712939381E-3</v>
      </c>
      <c r="H4171" s="27">
        <f t="shared" si="8179"/>
        <v>0.92614377216774801</v>
      </c>
      <c r="I4171" s="27"/>
      <c r="J4171" s="27">
        <v>4133</v>
      </c>
      <c r="K4171" s="27">
        <v>7.0560317591878539</v>
      </c>
      <c r="L4171" s="37">
        <v>4.6220652518371708E-2</v>
      </c>
      <c r="M4171" s="27"/>
      <c r="N4171" s="27"/>
      <c r="O4171" s="27"/>
      <c r="P4171" s="27"/>
      <c r="Q4171" s="27"/>
      <c r="R4171" s="27"/>
      <c r="S4171" s="27"/>
      <c r="T4171" s="27"/>
      <c r="U4171" s="27"/>
      <c r="V4171" s="27"/>
      <c r="W4171" s="27"/>
      <c r="X4171" s="27"/>
      <c r="Y4171" s="27"/>
      <c r="Z4171" s="27"/>
      <c r="AA4171" s="27"/>
      <c r="AB4171" s="27"/>
      <c r="AC4171" s="27"/>
      <c r="AD4171" s="27"/>
      <c r="AE4171" s="27"/>
    </row>
    <row r="4172" spans="1:31" ht="15.75" customHeight="1" x14ac:dyDescent="0.2">
      <c r="A4172" s="22">
        <v>38708</v>
      </c>
      <c r="B4172" s="23">
        <f t="shared" ref="B4172:C4172" si="8352">LN(D4172)</f>
        <v>7.1452749962408539</v>
      </c>
      <c r="C4172" s="23">
        <f t="shared" si="8352"/>
        <v>7.7170842138314919</v>
      </c>
      <c r="D4172" s="24">
        <v>1268.0999999999999</v>
      </c>
      <c r="E4172" s="24">
        <v>2246.4</v>
      </c>
      <c r="F4172" s="27">
        <f t="shared" ref="F4172:G4172" si="8353">LN(D4172/D4171)</f>
        <v>4.2674317962191188E-3</v>
      </c>
      <c r="G4172" s="27">
        <f t="shared" si="8353"/>
        <v>6.6101178601186859E-3</v>
      </c>
      <c r="H4172" s="27">
        <f t="shared" si="8179"/>
        <v>0.92590346279158486</v>
      </c>
      <c r="I4172" s="27"/>
      <c r="J4172" s="27">
        <v>4134</v>
      </c>
      <c r="K4172" s="27">
        <v>7.0618166783085989</v>
      </c>
      <c r="L4172" s="37">
        <v>4.4707488846093213E-2</v>
      </c>
      <c r="M4172" s="27"/>
      <c r="N4172" s="27"/>
      <c r="O4172" s="27"/>
      <c r="P4172" s="27"/>
      <c r="Q4172" s="27"/>
      <c r="R4172" s="27"/>
      <c r="S4172" s="27"/>
      <c r="T4172" s="27"/>
      <c r="U4172" s="27"/>
      <c r="V4172" s="27"/>
      <c r="W4172" s="27"/>
      <c r="X4172" s="27"/>
      <c r="Y4172" s="27"/>
      <c r="Z4172" s="27"/>
      <c r="AA4172" s="27"/>
      <c r="AB4172" s="27"/>
      <c r="AC4172" s="27"/>
      <c r="AD4172" s="27"/>
      <c r="AE4172" s="27"/>
    </row>
    <row r="4173" spans="1:31" ht="15.75" customHeight="1" x14ac:dyDescent="0.2">
      <c r="A4173" s="22">
        <v>38709</v>
      </c>
      <c r="B4173" s="23">
        <f t="shared" ref="B4173:C4173" si="8354">LN(D4173)</f>
        <v>7.1456692091997969</v>
      </c>
      <c r="C4173" s="23">
        <f t="shared" si="8354"/>
        <v>7.7184187929699215</v>
      </c>
      <c r="D4173" s="24">
        <v>1268.5999999999999</v>
      </c>
      <c r="E4173" s="24">
        <v>2249.4</v>
      </c>
      <c r="F4173" s="27">
        <f t="shared" ref="F4173:G4173" si="8355">LN(D4173/D4172)</f>
        <v>3.9421295894288963E-4</v>
      </c>
      <c r="G4173" s="27">
        <f t="shared" si="8355"/>
        <v>1.3345791384294652E-3</v>
      </c>
      <c r="H4173" s="27">
        <f t="shared" si="8179"/>
        <v>0.92579444065774252</v>
      </c>
      <c r="I4173" s="27"/>
      <c r="J4173" s="27">
        <v>4135</v>
      </c>
      <c r="K4173" s="27">
        <v>7.0651445119682075</v>
      </c>
      <c r="L4173" s="37">
        <v>4.1543589613080911E-2</v>
      </c>
      <c r="M4173" s="27"/>
      <c r="N4173" s="27"/>
      <c r="O4173" s="27"/>
      <c r="P4173" s="27"/>
      <c r="Q4173" s="27"/>
      <c r="R4173" s="27"/>
      <c r="S4173" s="27"/>
      <c r="T4173" s="27"/>
      <c r="U4173" s="27"/>
      <c r="V4173" s="27"/>
      <c r="W4173" s="27"/>
      <c r="X4173" s="27"/>
      <c r="Y4173" s="27"/>
      <c r="Z4173" s="27"/>
      <c r="AA4173" s="27"/>
      <c r="AB4173" s="27"/>
      <c r="AC4173" s="27"/>
      <c r="AD4173" s="27"/>
      <c r="AE4173" s="27"/>
    </row>
    <row r="4174" spans="1:31" ht="15.75" customHeight="1" x14ac:dyDescent="0.2">
      <c r="A4174" s="22">
        <v>38712</v>
      </c>
      <c r="B4174" s="23">
        <f t="shared" ref="B4174:C4174" si="8356">LN(D4174)</f>
        <v>7.1456692091997969</v>
      </c>
      <c r="C4174" s="23">
        <f t="shared" si="8356"/>
        <v>7.7184187929699215</v>
      </c>
      <c r="D4174" s="24">
        <v>1268.5999999999999</v>
      </c>
      <c r="E4174" s="24">
        <v>2249.4</v>
      </c>
      <c r="F4174" s="27">
        <f t="shared" ref="F4174:G4174" si="8357">LN(D4174/D4173)</f>
        <v>0</v>
      </c>
      <c r="G4174" s="27">
        <f t="shared" si="8357"/>
        <v>0</v>
      </c>
      <c r="H4174" s="27">
        <f t="shared" si="8179"/>
        <v>0.92579444065774252</v>
      </c>
      <c r="I4174" s="27"/>
      <c r="J4174" s="27">
        <v>4136</v>
      </c>
      <c r="K4174" s="27">
        <v>7.0683144778593094</v>
      </c>
      <c r="L4174" s="37">
        <v>4.0584112157369567E-2</v>
      </c>
      <c r="M4174" s="27"/>
      <c r="N4174" s="27"/>
      <c r="O4174" s="27"/>
      <c r="P4174" s="27"/>
      <c r="Q4174" s="27"/>
      <c r="R4174" s="27"/>
      <c r="S4174" s="27"/>
      <c r="T4174" s="27"/>
      <c r="U4174" s="27"/>
      <c r="V4174" s="27"/>
      <c r="W4174" s="27"/>
      <c r="X4174" s="27"/>
      <c r="Y4174" s="27"/>
      <c r="Z4174" s="27"/>
      <c r="AA4174" s="27"/>
      <c r="AB4174" s="27"/>
      <c r="AC4174" s="27"/>
      <c r="AD4174" s="27"/>
      <c r="AE4174" s="27"/>
    </row>
    <row r="4175" spans="1:31" ht="15.75" customHeight="1" x14ac:dyDescent="0.2">
      <c r="A4175" s="22">
        <v>38713</v>
      </c>
      <c r="B4175" s="23">
        <f t="shared" ref="B4175:C4175" si="8358">LN(D4175)</f>
        <v>7.1360853569836467</v>
      </c>
      <c r="C4175" s="23">
        <f t="shared" si="8358"/>
        <v>7.7083208563093528</v>
      </c>
      <c r="D4175" s="24">
        <v>1256.5</v>
      </c>
      <c r="E4175" s="24">
        <v>2226.8000000000002</v>
      </c>
      <c r="F4175" s="27">
        <f t="shared" ref="F4175:G4175" si="8359">LN(D4175/D4174)</f>
        <v>-9.5838522161498744E-3</v>
      </c>
      <c r="G4175" s="27">
        <f t="shared" si="8359"/>
        <v>-1.0097936660568544E-2</v>
      </c>
      <c r="H4175" s="27">
        <f t="shared" si="8179"/>
        <v>0.92576392316916534</v>
      </c>
      <c r="I4175" s="27"/>
      <c r="J4175" s="27">
        <v>4137</v>
      </c>
      <c r="K4175" s="27">
        <v>7.0660824291720665</v>
      </c>
      <c r="L4175" s="37">
        <v>3.9293443893194002E-2</v>
      </c>
      <c r="M4175" s="27"/>
      <c r="N4175" s="27"/>
      <c r="O4175" s="27"/>
      <c r="P4175" s="27"/>
      <c r="Q4175" s="27"/>
      <c r="R4175" s="27"/>
      <c r="S4175" s="27"/>
      <c r="T4175" s="27"/>
      <c r="U4175" s="27"/>
      <c r="V4175" s="27"/>
      <c r="W4175" s="27"/>
      <c r="X4175" s="27"/>
      <c r="Y4175" s="27"/>
      <c r="Z4175" s="27"/>
      <c r="AA4175" s="27"/>
      <c r="AB4175" s="27"/>
      <c r="AC4175" s="27"/>
      <c r="AD4175" s="27"/>
      <c r="AE4175" s="27"/>
    </row>
    <row r="4176" spans="1:31" ht="15.75" customHeight="1" x14ac:dyDescent="0.2">
      <c r="A4176" s="22">
        <v>38714</v>
      </c>
      <c r="B4176" s="23">
        <f t="shared" ref="B4176:C4176" si="8360">LN(D4176)</f>
        <v>7.1373579253570849</v>
      </c>
      <c r="C4176" s="23">
        <f t="shared" si="8360"/>
        <v>7.7092634692121473</v>
      </c>
      <c r="D4176" s="24">
        <v>1258.0999999999999</v>
      </c>
      <c r="E4176" s="24">
        <v>2228.9</v>
      </c>
      <c r="F4176" s="27">
        <f t="shared" ref="F4176:G4176" si="8361">LN(D4176/D4175)</f>
        <v>1.2725683734383436E-3</v>
      </c>
      <c r="G4176" s="27">
        <f t="shared" si="8361"/>
        <v>9.4261290279456665E-4</v>
      </c>
      <c r="H4176" s="27">
        <f t="shared" si="8179"/>
        <v>0.92581579989592588</v>
      </c>
      <c r="I4176" s="27"/>
      <c r="J4176" s="27">
        <v>4138</v>
      </c>
      <c r="K4176" s="27">
        <v>7.0674512135913847</v>
      </c>
      <c r="L4176" s="37">
        <v>3.9646606519009531E-2</v>
      </c>
      <c r="M4176" s="27"/>
      <c r="N4176" s="27"/>
      <c r="O4176" s="27"/>
      <c r="P4176" s="27"/>
      <c r="Q4176" s="27"/>
      <c r="R4176" s="27"/>
      <c r="S4176" s="27"/>
      <c r="T4176" s="27"/>
      <c r="U4176" s="27"/>
      <c r="V4176" s="27"/>
      <c r="W4176" s="27"/>
      <c r="X4176" s="27"/>
      <c r="Y4176" s="27"/>
      <c r="Z4176" s="27"/>
      <c r="AA4176" s="27"/>
      <c r="AB4176" s="27"/>
      <c r="AC4176" s="27"/>
      <c r="AD4176" s="27"/>
      <c r="AE4176" s="27"/>
    </row>
    <row r="4177" spans="1:31" ht="15.75" customHeight="1" x14ac:dyDescent="0.2">
      <c r="A4177" s="22">
        <v>38715</v>
      </c>
      <c r="B4177" s="23">
        <f t="shared" ref="B4177:C4177" si="8362">LN(D4177)</f>
        <v>7.1344126495961433</v>
      </c>
      <c r="C4177" s="23">
        <f t="shared" si="8362"/>
        <v>7.7044062525567432</v>
      </c>
      <c r="D4177" s="24">
        <v>1254.4000000000001</v>
      </c>
      <c r="E4177" s="24">
        <v>2218.1</v>
      </c>
      <c r="F4177" s="27">
        <f t="shared" ref="F4177:G4177" si="8363">LN(D4177/D4176)</f>
        <v>-2.9452757609416277E-3</v>
      </c>
      <c r="G4177" s="27">
        <f t="shared" si="8363"/>
        <v>-4.8572166554036933E-3</v>
      </c>
      <c r="H4177" s="27">
        <f t="shared" si="8179"/>
        <v>0.92601719272378125</v>
      </c>
      <c r="I4177" s="27"/>
      <c r="J4177" s="27">
        <v>4139</v>
      </c>
      <c r="K4177" s="27">
        <v>7.0749014084099864</v>
      </c>
      <c r="L4177" s="37">
        <v>4.0599479706263431E-2</v>
      </c>
      <c r="M4177" s="27"/>
      <c r="N4177" s="27"/>
      <c r="O4177" s="27"/>
      <c r="P4177" s="27"/>
      <c r="Q4177" s="27"/>
      <c r="R4177" s="27"/>
      <c r="S4177" s="27"/>
      <c r="T4177" s="27"/>
      <c r="U4177" s="27"/>
      <c r="V4177" s="27"/>
      <c r="W4177" s="27"/>
      <c r="X4177" s="27"/>
      <c r="Y4177" s="27"/>
      <c r="Z4177" s="27"/>
      <c r="AA4177" s="27"/>
      <c r="AB4177" s="27"/>
      <c r="AC4177" s="27"/>
      <c r="AD4177" s="27"/>
      <c r="AE4177" s="27"/>
    </row>
    <row r="4178" spans="1:31" ht="15.75" customHeight="1" x14ac:dyDescent="0.2">
      <c r="A4178" s="22">
        <v>38716</v>
      </c>
      <c r="B4178" s="23">
        <f t="shared" ref="B4178:C4178" si="8364">LN(D4178)</f>
        <v>7.1294577924999425</v>
      </c>
      <c r="C4178" s="23">
        <f t="shared" si="8364"/>
        <v>7.698618833048152</v>
      </c>
      <c r="D4178" s="24">
        <v>1248.2</v>
      </c>
      <c r="E4178" s="24">
        <v>2205.3000000000002</v>
      </c>
      <c r="F4178" s="27">
        <f t="shared" ref="F4178:G4178" si="8365">LN(D4178/D4177)</f>
        <v>-4.9548570962007739E-3</v>
      </c>
      <c r="G4178" s="27">
        <f t="shared" si="8365"/>
        <v>-5.7874195085919223E-3</v>
      </c>
      <c r="H4178" s="27">
        <f t="shared" si="8179"/>
        <v>0.92606972070042615</v>
      </c>
      <c r="I4178" s="27"/>
      <c r="J4178" s="27">
        <v>4140</v>
      </c>
      <c r="K4178" s="27">
        <v>7.0769662901667578</v>
      </c>
      <c r="L4178" s="37">
        <v>4.16170144069401E-2</v>
      </c>
      <c r="M4178" s="27"/>
      <c r="N4178" s="27"/>
      <c r="O4178" s="27"/>
      <c r="P4178" s="27"/>
      <c r="Q4178" s="27"/>
      <c r="R4178" s="27"/>
      <c r="S4178" s="27"/>
      <c r="T4178" s="27"/>
      <c r="U4178" s="27"/>
      <c r="V4178" s="27"/>
      <c r="W4178" s="27"/>
      <c r="X4178" s="27"/>
      <c r="Y4178" s="27"/>
      <c r="Z4178" s="27"/>
      <c r="AA4178" s="27"/>
      <c r="AB4178" s="27"/>
      <c r="AC4178" s="27"/>
      <c r="AD4178" s="27"/>
      <c r="AE4178" s="27"/>
    </row>
    <row r="4179" spans="1:31" ht="15.75" customHeight="1" x14ac:dyDescent="0.2">
      <c r="A4179" s="22">
        <v>38719</v>
      </c>
      <c r="B4179" s="23">
        <f t="shared" ref="B4179:C4179" si="8366">LN(D4179)</f>
        <v>7.1294577924999425</v>
      </c>
      <c r="C4179" s="23">
        <f t="shared" si="8366"/>
        <v>7.698618833048152</v>
      </c>
      <c r="D4179" s="24">
        <v>1248.2</v>
      </c>
      <c r="E4179" s="24">
        <v>2205.3000000000002</v>
      </c>
      <c r="F4179" s="27">
        <f t="shared" ref="F4179:G4179" si="8367">LN(D4179/D4178)</f>
        <v>0</v>
      </c>
      <c r="G4179" s="27">
        <f t="shared" si="8367"/>
        <v>0</v>
      </c>
      <c r="H4179" s="27">
        <f t="shared" si="8179"/>
        <v>0.92606972070042615</v>
      </c>
      <c r="I4179" s="27"/>
      <c r="J4179" s="27">
        <v>4141</v>
      </c>
      <c r="K4179" s="27">
        <v>7.0764327908044535</v>
      </c>
      <c r="L4179" s="37">
        <v>4.1340272272964995E-2</v>
      </c>
      <c r="M4179" s="27"/>
      <c r="N4179" s="27"/>
      <c r="O4179" s="27"/>
      <c r="P4179" s="27"/>
      <c r="Q4179" s="27"/>
      <c r="R4179" s="27"/>
      <c r="S4179" s="27"/>
      <c r="T4179" s="27"/>
      <c r="U4179" s="27"/>
      <c r="V4179" s="27"/>
      <c r="W4179" s="27"/>
      <c r="X4179" s="27"/>
      <c r="Y4179" s="27"/>
      <c r="Z4179" s="27"/>
      <c r="AA4179" s="27"/>
      <c r="AB4179" s="27"/>
      <c r="AC4179" s="27"/>
      <c r="AD4179" s="27"/>
      <c r="AE4179" s="27"/>
    </row>
    <row r="4180" spans="1:31" ht="15.75" customHeight="1" x14ac:dyDescent="0.2">
      <c r="A4180" s="22">
        <v>38720</v>
      </c>
      <c r="B4180" s="23">
        <f t="shared" ref="B4180:C4180" si="8368">LN(D4180)</f>
        <v>7.1458268508805833</v>
      </c>
      <c r="C4180" s="23">
        <f t="shared" si="8368"/>
        <v>7.7158815678657318</v>
      </c>
      <c r="D4180" s="24">
        <v>1268.8</v>
      </c>
      <c r="E4180" s="24">
        <v>2243.6999999999998</v>
      </c>
      <c r="F4180" s="27">
        <f t="shared" ref="F4180:G4180" si="8369">LN(D4180/D4179)</f>
        <v>1.6369058380640938E-2</v>
      </c>
      <c r="G4180" s="27">
        <f t="shared" si="8369"/>
        <v>1.7262734817579863E-2</v>
      </c>
      <c r="H4180" s="27">
        <f t="shared" si="8179"/>
        <v>0.9261193018618572</v>
      </c>
      <c r="I4180" s="27"/>
      <c r="J4180" s="27">
        <v>4142</v>
      </c>
      <c r="K4180" s="27">
        <v>7.0713642407825628</v>
      </c>
      <c r="L4180" s="37">
        <v>4.2591868783471654E-2</v>
      </c>
      <c r="M4180" s="27"/>
      <c r="N4180" s="27"/>
      <c r="O4180" s="27"/>
      <c r="P4180" s="27"/>
      <c r="Q4180" s="27"/>
      <c r="R4180" s="27"/>
      <c r="S4180" s="27"/>
      <c r="T4180" s="27"/>
      <c r="U4180" s="27"/>
      <c r="V4180" s="27"/>
      <c r="W4180" s="27"/>
      <c r="X4180" s="27"/>
      <c r="Y4180" s="27"/>
      <c r="Z4180" s="27"/>
      <c r="AA4180" s="27"/>
      <c r="AB4180" s="27"/>
      <c r="AC4180" s="27"/>
      <c r="AD4180" s="27"/>
      <c r="AE4180" s="27"/>
    </row>
    <row r="4181" spans="1:31" ht="15.75" customHeight="1" x14ac:dyDescent="0.2">
      <c r="A4181" s="22">
        <v>38721</v>
      </c>
      <c r="B4181" s="23">
        <f t="shared" ref="B4181:C4181" si="8370">LN(D4181)</f>
        <v>7.1494457675829253</v>
      </c>
      <c r="C4181" s="23">
        <f t="shared" si="8370"/>
        <v>7.7246233865318414</v>
      </c>
      <c r="D4181" s="24">
        <v>1273.4000000000001</v>
      </c>
      <c r="E4181" s="24">
        <v>2263.4</v>
      </c>
      <c r="F4181" s="27">
        <f t="shared" ref="F4181:G4181" si="8371">LN(D4181/D4180)</f>
        <v>3.6189167023414912E-3</v>
      </c>
      <c r="G4181" s="27">
        <f t="shared" si="8371"/>
        <v>8.7418186661096711E-3</v>
      </c>
      <c r="H4181" s="27">
        <f t="shared" si="8179"/>
        <v>0.92553972016917241</v>
      </c>
      <c r="I4181" s="27"/>
      <c r="J4181" s="27">
        <v>4143</v>
      </c>
      <c r="K4181" s="27">
        <v>7.0717938403272242</v>
      </c>
      <c r="L4181" s="37">
        <v>4.3950742197445436E-2</v>
      </c>
      <c r="M4181" s="27"/>
      <c r="N4181" s="27"/>
      <c r="O4181" s="27"/>
      <c r="P4181" s="27"/>
      <c r="Q4181" s="27"/>
      <c r="R4181" s="27"/>
      <c r="S4181" s="27"/>
      <c r="T4181" s="27"/>
      <c r="U4181" s="27"/>
      <c r="V4181" s="27"/>
      <c r="W4181" s="27"/>
      <c r="X4181" s="27"/>
      <c r="Y4181" s="27"/>
      <c r="Z4181" s="27"/>
      <c r="AA4181" s="27"/>
      <c r="AB4181" s="27"/>
      <c r="AC4181" s="27"/>
      <c r="AD4181" s="27"/>
      <c r="AE4181" s="27"/>
    </row>
    <row r="4182" spans="1:31" ht="15.75" customHeight="1" x14ac:dyDescent="0.2">
      <c r="A4182" s="22">
        <v>38722</v>
      </c>
      <c r="B4182" s="23">
        <f t="shared" ref="B4182:C4182" si="8372">LN(D4182)</f>
        <v>7.1494457675829253</v>
      </c>
      <c r="C4182" s="23">
        <f t="shared" si="8372"/>
        <v>7.7305262273355879</v>
      </c>
      <c r="D4182" s="24">
        <v>1273.4000000000001</v>
      </c>
      <c r="E4182" s="24">
        <v>2276.8000000000002</v>
      </c>
      <c r="F4182" s="27">
        <f t="shared" ref="F4182:G4182" si="8373">LN(D4182/D4181)</f>
        <v>0</v>
      </c>
      <c r="G4182" s="27">
        <f t="shared" si="8373"/>
        <v>5.9028408037466729E-3</v>
      </c>
      <c r="H4182" s="27">
        <f t="shared" si="8179"/>
        <v>0.92483300066974372</v>
      </c>
      <c r="I4182" s="27"/>
      <c r="J4182" s="27">
        <v>4144</v>
      </c>
      <c r="K4182" s="27">
        <v>7.0833400912556748</v>
      </c>
      <c r="L4182" s="37">
        <v>4.1782086263217444E-2</v>
      </c>
      <c r="M4182" s="27"/>
      <c r="N4182" s="27"/>
      <c r="O4182" s="27"/>
      <c r="P4182" s="27"/>
      <c r="Q4182" s="27"/>
      <c r="R4182" s="27"/>
      <c r="S4182" s="27"/>
      <c r="T4182" s="27"/>
      <c r="U4182" s="27"/>
      <c r="V4182" s="27"/>
      <c r="W4182" s="27"/>
      <c r="X4182" s="27"/>
      <c r="Y4182" s="27"/>
      <c r="Z4182" s="27"/>
      <c r="AA4182" s="27"/>
      <c r="AB4182" s="27"/>
      <c r="AC4182" s="27"/>
      <c r="AD4182" s="27"/>
      <c r="AE4182" s="27"/>
    </row>
    <row r="4183" spans="1:31" ht="15.75" customHeight="1" x14ac:dyDescent="0.2">
      <c r="A4183" s="22">
        <v>38723</v>
      </c>
      <c r="B4183" s="23">
        <f t="shared" ref="B4183:C4183" si="8374">LN(D4183)</f>
        <v>7.1588252329371862</v>
      </c>
      <c r="C4183" s="23">
        <f t="shared" si="8374"/>
        <v>7.7430962252452575</v>
      </c>
      <c r="D4183" s="24">
        <v>1285.4000000000001</v>
      </c>
      <c r="E4183" s="24">
        <v>2305.6</v>
      </c>
      <c r="F4183" s="27">
        <f t="shared" ref="F4183:G4183" si="8375">LN(D4183/D4182)</f>
        <v>9.3794653542608828E-3</v>
      </c>
      <c r="G4183" s="27">
        <f t="shared" si="8375"/>
        <v>1.2569997909669664E-2</v>
      </c>
      <c r="H4183" s="27">
        <f t="shared" si="8179"/>
        <v>0.92454297669669405</v>
      </c>
      <c r="I4183" s="27"/>
      <c r="J4183" s="27">
        <v>4145</v>
      </c>
      <c r="K4183" s="27">
        <v>7.0856642134963117</v>
      </c>
      <c r="L4183" s="37">
        <v>4.3793579003630789E-2</v>
      </c>
      <c r="M4183" s="27"/>
      <c r="N4183" s="27"/>
      <c r="O4183" s="27"/>
      <c r="P4183" s="27"/>
      <c r="Q4183" s="27"/>
      <c r="R4183" s="27"/>
      <c r="S4183" s="27"/>
      <c r="T4183" s="27"/>
      <c r="U4183" s="27"/>
      <c r="V4183" s="27"/>
      <c r="W4183" s="27"/>
      <c r="X4183" s="27"/>
      <c r="Y4183" s="27"/>
      <c r="Z4183" s="27"/>
      <c r="AA4183" s="27"/>
      <c r="AB4183" s="27"/>
      <c r="AC4183" s="27"/>
      <c r="AD4183" s="27"/>
      <c r="AE4183" s="27"/>
    </row>
    <row r="4184" spans="1:31" ht="15.75" customHeight="1" x14ac:dyDescent="0.2">
      <c r="A4184" s="22">
        <v>38726</v>
      </c>
      <c r="B4184" s="23">
        <f t="shared" ref="B4184:C4184" si="8376">LN(D4184)</f>
        <v>7.1624750137310906</v>
      </c>
      <c r="C4184" s="23">
        <f t="shared" si="8376"/>
        <v>7.7487188342363007</v>
      </c>
      <c r="D4184" s="24">
        <v>1290.0999999999999</v>
      </c>
      <c r="E4184" s="24">
        <v>2318.6</v>
      </c>
      <c r="F4184" s="27">
        <f t="shared" ref="F4184:G4184" si="8377">LN(D4184/D4183)</f>
        <v>3.6497807939050381E-3</v>
      </c>
      <c r="G4184" s="27">
        <f t="shared" si="8377"/>
        <v>5.6226089910434767E-3</v>
      </c>
      <c r="H4184" s="27">
        <f t="shared" si="8179"/>
        <v>0.92434312909703231</v>
      </c>
      <c r="I4184" s="27"/>
      <c r="J4184" s="27">
        <v>4146</v>
      </c>
      <c r="K4184" s="27">
        <v>7.0907810769060395</v>
      </c>
      <c r="L4184" s="37">
        <v>4.3950399410483953E-2</v>
      </c>
      <c r="M4184" s="27"/>
      <c r="N4184" s="27"/>
      <c r="O4184" s="27"/>
      <c r="P4184" s="27"/>
      <c r="Q4184" s="27"/>
      <c r="R4184" s="27"/>
      <c r="S4184" s="27"/>
      <c r="T4184" s="27"/>
      <c r="U4184" s="27"/>
      <c r="V4184" s="27"/>
      <c r="W4184" s="27"/>
      <c r="X4184" s="27"/>
      <c r="Y4184" s="27"/>
      <c r="Z4184" s="27"/>
      <c r="AA4184" s="27"/>
      <c r="AB4184" s="27"/>
      <c r="AC4184" s="27"/>
      <c r="AD4184" s="27"/>
      <c r="AE4184" s="27"/>
    </row>
    <row r="4185" spans="1:31" ht="15.75" customHeight="1" x14ac:dyDescent="0.2">
      <c r="A4185" s="22">
        <v>38727</v>
      </c>
      <c r="B4185" s="23">
        <f t="shared" ref="B4185:C4185" si="8378">LN(D4185)</f>
        <v>7.1620873717523637</v>
      </c>
      <c r="C4185" s="23">
        <f t="shared" si="8378"/>
        <v>7.7494517666453211</v>
      </c>
      <c r="D4185" s="24">
        <v>1289.5999999999999</v>
      </c>
      <c r="E4185" s="24">
        <v>2320.3000000000002</v>
      </c>
      <c r="F4185" s="27">
        <f t="shared" ref="F4185:G4185" si="8379">LN(D4185/D4184)</f>
        <v>-3.8764197872703923E-4</v>
      </c>
      <c r="G4185" s="27">
        <f t="shared" si="8379"/>
        <v>7.3293240902028416E-4</v>
      </c>
      <c r="H4185" s="27">
        <f t="shared" si="8179"/>
        <v>0.92420568414645121</v>
      </c>
      <c r="I4185" s="27"/>
      <c r="J4185" s="27">
        <v>4147</v>
      </c>
      <c r="K4185" s="27">
        <v>7.0949270790498842</v>
      </c>
      <c r="L4185" s="37">
        <v>4.4891848621021246E-2</v>
      </c>
      <c r="M4185" s="27"/>
      <c r="N4185" s="27"/>
      <c r="O4185" s="27"/>
      <c r="P4185" s="27"/>
      <c r="Q4185" s="27"/>
      <c r="R4185" s="27"/>
      <c r="S4185" s="27"/>
      <c r="T4185" s="27"/>
      <c r="U4185" s="27"/>
      <c r="V4185" s="27"/>
      <c r="W4185" s="27"/>
      <c r="X4185" s="27"/>
      <c r="Y4185" s="27"/>
      <c r="Z4185" s="27"/>
      <c r="AA4185" s="27"/>
      <c r="AB4185" s="27"/>
      <c r="AC4185" s="27"/>
      <c r="AD4185" s="27"/>
      <c r="AE4185" s="27"/>
    </row>
    <row r="4186" spans="1:31" ht="15.75" customHeight="1" x14ac:dyDescent="0.2">
      <c r="A4186" s="22">
        <v>38728</v>
      </c>
      <c r="B4186" s="23">
        <f t="shared" ref="B4186:C4186" si="8380">LN(D4186)</f>
        <v>7.1655707518276239</v>
      </c>
      <c r="C4186" s="23">
        <f t="shared" si="8380"/>
        <v>7.7541813308833065</v>
      </c>
      <c r="D4186" s="24">
        <v>1294.0999999999999</v>
      </c>
      <c r="E4186" s="24">
        <v>2331.3000000000002</v>
      </c>
      <c r="F4186" s="27">
        <f t="shared" ref="F4186:G4186" si="8381">LN(D4186/D4185)</f>
        <v>3.48338007526067E-3</v>
      </c>
      <c r="G4186" s="27">
        <f t="shared" si="8381"/>
        <v>4.7295642379849246E-3</v>
      </c>
      <c r="H4186" s="27">
        <f t="shared" si="8179"/>
        <v>0.9240912026765008</v>
      </c>
      <c r="I4186" s="27"/>
      <c r="J4186" s="27">
        <v>4148</v>
      </c>
      <c r="K4186" s="27">
        <v>7.0971478171548315</v>
      </c>
      <c r="L4186" s="37">
        <v>4.615377985855762E-2</v>
      </c>
      <c r="M4186" s="27"/>
      <c r="N4186" s="27"/>
      <c r="O4186" s="27"/>
      <c r="P4186" s="27"/>
      <c r="Q4186" s="27"/>
      <c r="R4186" s="27"/>
      <c r="S4186" s="27"/>
      <c r="T4186" s="27"/>
      <c r="U4186" s="27"/>
      <c r="V4186" s="27"/>
      <c r="W4186" s="27"/>
      <c r="X4186" s="27"/>
      <c r="Y4186" s="27"/>
      <c r="Z4186" s="27"/>
      <c r="AA4186" s="27"/>
      <c r="AB4186" s="27"/>
      <c r="AC4186" s="27"/>
      <c r="AD4186" s="27"/>
      <c r="AE4186" s="27"/>
    </row>
    <row r="4187" spans="1:31" ht="15.75" customHeight="1" x14ac:dyDescent="0.2">
      <c r="A4187" s="22">
        <v>38729</v>
      </c>
      <c r="B4187" s="23">
        <f t="shared" ref="B4187:C4187" si="8382">LN(D4187)</f>
        <v>7.1592919047975645</v>
      </c>
      <c r="C4187" s="23">
        <f t="shared" si="8382"/>
        <v>7.7478558724982456</v>
      </c>
      <c r="D4187" s="24">
        <v>1286</v>
      </c>
      <c r="E4187" s="24">
        <v>2316.6</v>
      </c>
      <c r="F4187" s="27">
        <f t="shared" ref="F4187:G4187" si="8383">LN(D4187/D4186)</f>
        <v>-6.2788470300596524E-3</v>
      </c>
      <c r="G4187" s="27">
        <f t="shared" si="8383"/>
        <v>-6.3254583850606682E-3</v>
      </c>
      <c r="H4187" s="27">
        <f t="shared" si="8179"/>
        <v>0.92403524570070472</v>
      </c>
      <c r="I4187" s="27"/>
      <c r="J4187" s="27">
        <v>4149</v>
      </c>
      <c r="K4187" s="27">
        <v>7.0971478171548315</v>
      </c>
      <c r="L4187" s="37">
        <v>4.615377985855762E-2</v>
      </c>
      <c r="M4187" s="27"/>
      <c r="N4187" s="27"/>
      <c r="O4187" s="27"/>
      <c r="P4187" s="27"/>
      <c r="Q4187" s="27"/>
      <c r="R4187" s="27"/>
      <c r="S4187" s="27"/>
      <c r="T4187" s="27"/>
      <c r="U4187" s="27"/>
      <c r="V4187" s="27"/>
      <c r="W4187" s="27"/>
      <c r="X4187" s="27"/>
      <c r="Y4187" s="27"/>
      <c r="Z4187" s="27"/>
      <c r="AA4187" s="27"/>
      <c r="AB4187" s="27"/>
      <c r="AC4187" s="27"/>
      <c r="AD4187" s="27"/>
      <c r="AE4187" s="27"/>
    </row>
    <row r="4188" spans="1:31" ht="15.75" customHeight="1" x14ac:dyDescent="0.2">
      <c r="A4188" s="22">
        <v>38730</v>
      </c>
      <c r="B4188" s="23">
        <f t="shared" ref="B4188:C4188" si="8384">LN(D4188)</f>
        <v>7.1605352994246534</v>
      </c>
      <c r="C4188" s="23">
        <f t="shared" si="8384"/>
        <v>7.7480285244323763</v>
      </c>
      <c r="D4188" s="24">
        <v>1287.5999999999999</v>
      </c>
      <c r="E4188" s="24">
        <v>2317</v>
      </c>
      <c r="F4188" s="27">
        <f t="shared" ref="F4188:G4188" si="8385">LN(D4188/D4187)</f>
        <v>1.2433946270883425E-3</v>
      </c>
      <c r="G4188" s="27">
        <f t="shared" si="8385"/>
        <v>1.7265193413061938E-4</v>
      </c>
      <c r="H4188" s="27">
        <f t="shared" si="8179"/>
        <v>0.92417513395115403</v>
      </c>
      <c r="I4188" s="27"/>
      <c r="J4188" s="27">
        <v>4150</v>
      </c>
      <c r="K4188" s="27">
        <v>7.0982212272617664</v>
      </c>
      <c r="L4188" s="37">
        <v>4.713262400416518E-2</v>
      </c>
      <c r="M4188" s="27"/>
      <c r="N4188" s="27"/>
      <c r="O4188" s="27"/>
      <c r="P4188" s="27"/>
      <c r="Q4188" s="27"/>
      <c r="R4188" s="27"/>
      <c r="S4188" s="27"/>
      <c r="T4188" s="27"/>
      <c r="U4188" s="27"/>
      <c r="V4188" s="27"/>
      <c r="W4188" s="27"/>
      <c r="X4188" s="27"/>
      <c r="Y4188" s="27"/>
      <c r="Z4188" s="27"/>
      <c r="AA4188" s="27"/>
      <c r="AB4188" s="27"/>
      <c r="AC4188" s="27"/>
      <c r="AD4188" s="27"/>
      <c r="AE4188" s="27"/>
    </row>
    <row r="4189" spans="1:31" ht="15.75" customHeight="1" x14ac:dyDescent="0.2">
      <c r="A4189" s="22">
        <v>38733</v>
      </c>
      <c r="B4189" s="23">
        <f t="shared" ref="B4189:C4189" si="8386">LN(D4189)</f>
        <v>7.1605352994246534</v>
      </c>
      <c r="C4189" s="23">
        <f t="shared" si="8386"/>
        <v>7.7480285244323763</v>
      </c>
      <c r="D4189" s="24">
        <v>1287.5999999999999</v>
      </c>
      <c r="E4189" s="24">
        <v>2317</v>
      </c>
      <c r="F4189" s="27">
        <f t="shared" ref="F4189:G4189" si="8387">LN(D4189/D4188)</f>
        <v>0</v>
      </c>
      <c r="G4189" s="27">
        <f t="shared" si="8387"/>
        <v>0</v>
      </c>
      <c r="H4189" s="27">
        <f t="shared" si="8179"/>
        <v>0.92417513395115403</v>
      </c>
      <c r="I4189" s="27"/>
      <c r="J4189" s="27">
        <v>4151</v>
      </c>
      <c r="K4189" s="27">
        <v>7.0899772111540411</v>
      </c>
      <c r="L4189" s="37">
        <v>4.6824164794919909E-2</v>
      </c>
      <c r="M4189" s="27"/>
      <c r="N4189" s="27"/>
      <c r="O4189" s="27"/>
      <c r="P4189" s="27"/>
      <c r="Q4189" s="27"/>
      <c r="R4189" s="27"/>
      <c r="S4189" s="27"/>
      <c r="T4189" s="27"/>
      <c r="U4189" s="27"/>
      <c r="V4189" s="27"/>
      <c r="W4189" s="27"/>
      <c r="X4189" s="27"/>
      <c r="Y4189" s="27"/>
      <c r="Z4189" s="27"/>
      <c r="AA4189" s="27"/>
      <c r="AB4189" s="27"/>
      <c r="AC4189" s="27"/>
      <c r="AD4189" s="27"/>
      <c r="AE4189" s="27"/>
    </row>
    <row r="4190" spans="1:31" ht="15.75" customHeight="1" x14ac:dyDescent="0.2">
      <c r="A4190" s="22">
        <v>38734</v>
      </c>
      <c r="B4190" s="23">
        <f t="shared" ref="B4190:C4190" si="8388">LN(D4190)</f>
        <v>7.1568784192552943</v>
      </c>
      <c r="C4190" s="23">
        <f t="shared" si="8388"/>
        <v>7.7417941982395639</v>
      </c>
      <c r="D4190" s="24">
        <v>1282.9000000000001</v>
      </c>
      <c r="E4190" s="24">
        <v>2302.6</v>
      </c>
      <c r="F4190" s="27">
        <f t="shared" ref="F4190:G4190" si="8389">LN(D4190/D4189)</f>
        <v>-3.6568801693583658E-3</v>
      </c>
      <c r="G4190" s="27">
        <f t="shared" si="8389"/>
        <v>-6.2343261928122029E-3</v>
      </c>
      <c r="H4190" s="27">
        <f t="shared" si="8179"/>
        <v>0.92444699975139155</v>
      </c>
      <c r="I4190" s="27"/>
      <c r="J4190" s="27">
        <v>4152</v>
      </c>
      <c r="K4190" s="27">
        <v>7.0876658736831644</v>
      </c>
      <c r="L4190" s="37">
        <v>4.913550226579666E-2</v>
      </c>
      <c r="M4190" s="27"/>
      <c r="N4190" s="27"/>
      <c r="O4190" s="27"/>
      <c r="P4190" s="27"/>
      <c r="Q4190" s="27"/>
      <c r="R4190" s="27"/>
      <c r="S4190" s="27"/>
      <c r="T4190" s="27"/>
      <c r="U4190" s="27"/>
      <c r="V4190" s="27"/>
      <c r="W4190" s="27"/>
      <c r="X4190" s="27"/>
      <c r="Y4190" s="27"/>
      <c r="Z4190" s="27"/>
      <c r="AA4190" s="27"/>
      <c r="AB4190" s="27"/>
      <c r="AC4190" s="27"/>
      <c r="AD4190" s="27"/>
      <c r="AE4190" s="27"/>
    </row>
    <row r="4191" spans="1:31" ht="15.75" customHeight="1" x14ac:dyDescent="0.2">
      <c r="A4191" s="22">
        <v>38735</v>
      </c>
      <c r="B4191" s="23">
        <f t="shared" ref="B4191:C4191" si="8390">LN(D4191)</f>
        <v>7.1529733846146577</v>
      </c>
      <c r="C4191" s="23">
        <f t="shared" si="8390"/>
        <v>7.7317552679608443</v>
      </c>
      <c r="D4191" s="24">
        <v>1277.9000000000001</v>
      </c>
      <c r="E4191" s="24">
        <v>2279.6</v>
      </c>
      <c r="F4191" s="27">
        <f t="shared" ref="F4191:G4191" si="8391">LN(D4191/D4190)</f>
        <v>-3.9050346406368807E-3</v>
      </c>
      <c r="G4191" s="27">
        <f t="shared" si="8391"/>
        <v>-1.0038930278719623E-2</v>
      </c>
      <c r="H4191" s="27">
        <f t="shared" si="8179"/>
        <v>0.92514223959667141</v>
      </c>
      <c r="I4191" s="27"/>
      <c r="J4191" s="27">
        <v>4153</v>
      </c>
      <c r="K4191" s="27">
        <v>7.0877009448980575</v>
      </c>
      <c r="L4191" s="37">
        <v>4.2717770161412538E-2</v>
      </c>
      <c r="M4191" s="27"/>
      <c r="N4191" s="27"/>
      <c r="O4191" s="27"/>
      <c r="P4191" s="27"/>
      <c r="Q4191" s="27"/>
      <c r="R4191" s="27"/>
      <c r="S4191" s="27"/>
      <c r="T4191" s="27"/>
      <c r="U4191" s="27"/>
      <c r="V4191" s="27"/>
      <c r="W4191" s="27"/>
      <c r="X4191" s="27"/>
      <c r="Y4191" s="27"/>
      <c r="Z4191" s="27"/>
      <c r="AA4191" s="27"/>
      <c r="AB4191" s="27"/>
      <c r="AC4191" s="27"/>
      <c r="AD4191" s="27"/>
      <c r="AE4191" s="27"/>
    </row>
    <row r="4192" spans="1:31" ht="15.75" customHeight="1" x14ac:dyDescent="0.2">
      <c r="A4192" s="22">
        <v>38736</v>
      </c>
      <c r="B4192" s="23">
        <f t="shared" ref="B4192:C4192" si="8392">LN(D4192)</f>
        <v>7.1585139973293206</v>
      </c>
      <c r="C4192" s="23">
        <f t="shared" si="8392"/>
        <v>7.7414467045343907</v>
      </c>
      <c r="D4192" s="24">
        <v>1285</v>
      </c>
      <c r="E4192" s="24">
        <v>2301.8000000000002</v>
      </c>
      <c r="F4192" s="27">
        <f t="shared" ref="F4192:G4192" si="8393">LN(D4192/D4191)</f>
        <v>5.5406127146625126E-3</v>
      </c>
      <c r="G4192" s="27">
        <f t="shared" si="8393"/>
        <v>9.6914365735462984E-3</v>
      </c>
      <c r="H4192" s="27">
        <f t="shared" si="8179"/>
        <v>0.9246997713148849</v>
      </c>
      <c r="I4192" s="27"/>
      <c r="J4192" s="27">
        <v>4154</v>
      </c>
      <c r="K4192" s="27">
        <v>7.0996386424769753</v>
      </c>
      <c r="L4192" s="37">
        <v>4.2872503147537877E-2</v>
      </c>
      <c r="M4192" s="27"/>
      <c r="N4192" s="27"/>
      <c r="O4192" s="27"/>
      <c r="P4192" s="27"/>
      <c r="Q4192" s="27"/>
      <c r="R4192" s="27"/>
      <c r="S4192" s="27"/>
      <c r="T4192" s="27"/>
      <c r="U4192" s="27"/>
      <c r="V4192" s="27"/>
      <c r="W4192" s="27"/>
      <c r="X4192" s="27"/>
      <c r="Y4192" s="27"/>
      <c r="Z4192" s="27"/>
      <c r="AA4192" s="27"/>
      <c r="AB4192" s="27"/>
      <c r="AC4192" s="27"/>
      <c r="AD4192" s="27"/>
      <c r="AE4192" s="27"/>
    </row>
    <row r="4193" spans="1:31" ht="15.75" customHeight="1" x14ac:dyDescent="0.2">
      <c r="A4193" s="22">
        <v>38737</v>
      </c>
      <c r="B4193" s="23">
        <f t="shared" ref="B4193:C4193" si="8394">LN(D4193)</f>
        <v>7.1399774942295506</v>
      </c>
      <c r="C4193" s="23">
        <f t="shared" si="8394"/>
        <v>7.7176627501507813</v>
      </c>
      <c r="D4193" s="24">
        <v>1261.4000000000001</v>
      </c>
      <c r="E4193" s="24">
        <v>2247.6999999999998</v>
      </c>
      <c r="F4193" s="27">
        <f t="shared" ref="F4193:G4193" si="8395">LN(D4193/D4192)</f>
        <v>-1.8536503099769307E-2</v>
      </c>
      <c r="G4193" s="27">
        <f t="shared" si="8395"/>
        <v>-2.3783954383609297E-2</v>
      </c>
      <c r="H4193" s="27">
        <f t="shared" si="8179"/>
        <v>0.92514764189327336</v>
      </c>
      <c r="I4193" s="27"/>
      <c r="J4193" s="27">
        <v>4155</v>
      </c>
      <c r="K4193" s="27">
        <v>7.1017771892261532</v>
      </c>
      <c r="L4193" s="37">
        <v>4.1050211935467651E-2</v>
      </c>
      <c r="M4193" s="27"/>
      <c r="N4193" s="27"/>
      <c r="O4193" s="27"/>
      <c r="P4193" s="27"/>
      <c r="Q4193" s="27"/>
      <c r="R4193" s="27"/>
      <c r="S4193" s="27"/>
      <c r="T4193" s="27"/>
      <c r="U4193" s="27"/>
      <c r="V4193" s="27"/>
      <c r="W4193" s="27"/>
      <c r="X4193" s="27"/>
      <c r="Y4193" s="27"/>
      <c r="Z4193" s="27"/>
      <c r="AA4193" s="27"/>
      <c r="AB4193" s="27"/>
      <c r="AC4193" s="27"/>
      <c r="AD4193" s="27"/>
      <c r="AE4193" s="27"/>
    </row>
    <row r="4194" spans="1:31" ht="15.75" customHeight="1" x14ac:dyDescent="0.2">
      <c r="A4194" s="22">
        <v>38740</v>
      </c>
      <c r="B4194" s="23">
        <f t="shared" ref="B4194:C4194" si="8396">LN(D4194)</f>
        <v>7.1418783343393546</v>
      </c>
      <c r="C4194" s="23">
        <f t="shared" si="8396"/>
        <v>7.71797413112792</v>
      </c>
      <c r="D4194" s="24">
        <v>1263.8</v>
      </c>
      <c r="E4194" s="24">
        <v>2248.4</v>
      </c>
      <c r="F4194" s="27">
        <f t="shared" ref="F4194:G4194" si="8397">LN(D4194/D4193)</f>
        <v>1.9008401098039038E-3</v>
      </c>
      <c r="G4194" s="27">
        <f t="shared" si="8397"/>
        <v>3.1138097713852503E-4</v>
      </c>
      <c r="H4194" s="27">
        <f t="shared" si="8179"/>
        <v>0.92535660433674272</v>
      </c>
      <c r="I4194" s="27"/>
      <c r="J4194" s="27">
        <v>4156</v>
      </c>
      <c r="K4194" s="27">
        <v>7.0963504641845985</v>
      </c>
      <c r="L4194" s="37">
        <v>4.4102578916559665E-2</v>
      </c>
      <c r="M4194" s="27"/>
      <c r="N4194" s="27"/>
      <c r="O4194" s="27"/>
      <c r="P4194" s="27"/>
      <c r="Q4194" s="27"/>
      <c r="R4194" s="27"/>
      <c r="S4194" s="27"/>
      <c r="T4194" s="27"/>
      <c r="U4194" s="27"/>
      <c r="V4194" s="27"/>
      <c r="W4194" s="27"/>
      <c r="X4194" s="27"/>
      <c r="Y4194" s="27"/>
      <c r="Z4194" s="27"/>
      <c r="AA4194" s="27"/>
      <c r="AB4194" s="27"/>
      <c r="AC4194" s="27"/>
      <c r="AD4194" s="27"/>
      <c r="AE4194" s="27"/>
    </row>
    <row r="4195" spans="1:31" ht="15.75" customHeight="1" x14ac:dyDescent="0.2">
      <c r="A4195" s="22">
        <v>38741</v>
      </c>
      <c r="B4195" s="23">
        <f t="shared" ref="B4195:C4195" si="8398">LN(D4195)</f>
        <v>7.144249314664485</v>
      </c>
      <c r="C4195" s="23">
        <f t="shared" si="8398"/>
        <v>7.7254183342396496</v>
      </c>
      <c r="D4195" s="24">
        <v>1266.8</v>
      </c>
      <c r="E4195" s="24">
        <v>2265.1999999999998</v>
      </c>
      <c r="F4195" s="27">
        <f t="shared" ref="F4195:G4195" si="8399">LN(D4195/D4194)</f>
        <v>2.3709803251297703E-3</v>
      </c>
      <c r="G4195" s="27">
        <f t="shared" si="8399"/>
        <v>7.4442031117298258E-3</v>
      </c>
      <c r="H4195" s="27">
        <f t="shared" si="8179"/>
        <v>0.92477183830947007</v>
      </c>
      <c r="I4195" s="27"/>
      <c r="J4195" s="27">
        <v>4157</v>
      </c>
      <c r="K4195" s="27">
        <v>7.0974249671114089</v>
      </c>
      <c r="L4195" s="37">
        <v>4.4374237653226345E-2</v>
      </c>
      <c r="M4195" s="27"/>
      <c r="N4195" s="27"/>
      <c r="O4195" s="27"/>
      <c r="P4195" s="27"/>
      <c r="Q4195" s="27"/>
      <c r="R4195" s="27"/>
      <c r="S4195" s="27"/>
      <c r="T4195" s="27"/>
      <c r="U4195" s="27"/>
      <c r="V4195" s="27"/>
      <c r="W4195" s="27"/>
      <c r="X4195" s="27"/>
      <c r="Y4195" s="27"/>
      <c r="Z4195" s="27"/>
      <c r="AA4195" s="27"/>
      <c r="AB4195" s="27"/>
      <c r="AC4195" s="27"/>
      <c r="AD4195" s="27"/>
      <c r="AE4195" s="27"/>
    </row>
    <row r="4196" spans="1:31" ht="15.75" customHeight="1" x14ac:dyDescent="0.2">
      <c r="A4196" s="22">
        <v>38742</v>
      </c>
      <c r="B4196" s="23">
        <f t="shared" ref="B4196:C4196" si="8400">LN(D4196)</f>
        <v>7.1425111456245132</v>
      </c>
      <c r="C4196" s="23">
        <f t="shared" si="8400"/>
        <v>7.7233855437566303</v>
      </c>
      <c r="D4196" s="24">
        <v>1264.5999999999999</v>
      </c>
      <c r="E4196" s="24">
        <v>2260.6</v>
      </c>
      <c r="F4196" s="27">
        <f t="shared" ref="F4196:G4196" si="8401">LN(D4196/D4195)</f>
        <v>-1.7381690399719707E-3</v>
      </c>
      <c r="G4196" s="27">
        <f t="shared" si="8401"/>
        <v>-2.0327904830191447E-3</v>
      </c>
      <c r="H4196" s="27">
        <f t="shared" si="8179"/>
        <v>0.92479018497248533</v>
      </c>
      <c r="I4196" s="27"/>
      <c r="J4196" s="27">
        <v>4158</v>
      </c>
      <c r="K4196" s="27">
        <v>7.0944056812609677</v>
      </c>
      <c r="L4196" s="37">
        <v>4.2316162338167373E-2</v>
      </c>
      <c r="M4196" s="27"/>
      <c r="N4196" s="27"/>
      <c r="O4196" s="27"/>
      <c r="P4196" s="27"/>
      <c r="Q4196" s="27"/>
      <c r="R4196" s="27"/>
      <c r="S4196" s="27"/>
      <c r="T4196" s="27"/>
      <c r="U4196" s="27"/>
      <c r="V4196" s="27"/>
      <c r="W4196" s="27"/>
      <c r="X4196" s="27"/>
      <c r="Y4196" s="27"/>
      <c r="Z4196" s="27"/>
      <c r="AA4196" s="27"/>
      <c r="AB4196" s="27"/>
      <c r="AC4196" s="27"/>
      <c r="AD4196" s="27"/>
      <c r="AE4196" s="27"/>
    </row>
    <row r="4197" spans="1:31" ht="15.75" customHeight="1" x14ac:dyDescent="0.2">
      <c r="A4197" s="22">
        <v>38743</v>
      </c>
      <c r="B4197" s="23">
        <f t="shared" ref="B4197:C4197" si="8402">LN(D4197)</f>
        <v>7.1497598379372658</v>
      </c>
      <c r="C4197" s="23">
        <f t="shared" si="8402"/>
        <v>7.7332456465297952</v>
      </c>
      <c r="D4197" s="24">
        <v>1273.8</v>
      </c>
      <c r="E4197" s="24">
        <v>2283</v>
      </c>
      <c r="F4197" s="27">
        <f t="shared" ref="F4197:G4197" si="8403">LN(D4197/D4196)</f>
        <v>7.2486923127525679E-3</v>
      </c>
      <c r="G4197" s="27">
        <f t="shared" si="8403"/>
        <v>9.8601027731649114E-3</v>
      </c>
      <c r="H4197" s="27">
        <f t="shared" si="8179"/>
        <v>0.92454839335740457</v>
      </c>
      <c r="I4197" s="27"/>
      <c r="J4197" s="27">
        <v>4159</v>
      </c>
      <c r="K4197" s="27">
        <v>7.0924560562621046</v>
      </c>
      <c r="L4197" s="37">
        <v>4.3072042417904299E-2</v>
      </c>
      <c r="M4197" s="27"/>
      <c r="N4197" s="27"/>
      <c r="O4197" s="27"/>
      <c r="P4197" s="27"/>
      <c r="Q4197" s="27"/>
      <c r="R4197" s="27"/>
      <c r="S4197" s="27"/>
      <c r="T4197" s="27"/>
      <c r="U4197" s="27"/>
      <c r="V4197" s="27"/>
      <c r="W4197" s="27"/>
      <c r="X4197" s="27"/>
      <c r="Y4197" s="27"/>
      <c r="Z4197" s="27"/>
      <c r="AA4197" s="27"/>
      <c r="AB4197" s="27"/>
      <c r="AC4197" s="27"/>
      <c r="AD4197" s="27"/>
      <c r="AE4197" s="27"/>
    </row>
    <row r="4198" spans="1:31" ht="15.75" customHeight="1" x14ac:dyDescent="0.2">
      <c r="A4198" s="22">
        <v>38744</v>
      </c>
      <c r="B4198" s="23">
        <f t="shared" ref="B4198:C4198" si="8404">LN(D4198)</f>
        <v>7.1575018120908807</v>
      </c>
      <c r="C4198" s="23">
        <f t="shared" si="8404"/>
        <v>7.7424888236039529</v>
      </c>
      <c r="D4198" s="24">
        <v>1283.7</v>
      </c>
      <c r="E4198" s="24">
        <v>2304.1999999999998</v>
      </c>
      <c r="F4198" s="27">
        <f t="shared" ref="F4198:G4198" si="8405">LN(D4198/D4197)</f>
        <v>7.7419741536154593E-3</v>
      </c>
      <c r="G4198" s="27">
        <f t="shared" si="8405"/>
        <v>9.2431770741576765E-3</v>
      </c>
      <c r="H4198" s="27">
        <f t="shared" si="8179"/>
        <v>0.92444457785593881</v>
      </c>
      <c r="I4198" s="27"/>
      <c r="J4198" s="27">
        <v>4160</v>
      </c>
      <c r="K4198" s="27">
        <v>7.0960382353541318</v>
      </c>
      <c r="L4198" s="37">
        <v>4.2273054657669284E-2</v>
      </c>
      <c r="M4198" s="27"/>
      <c r="N4198" s="27"/>
      <c r="O4198" s="27"/>
      <c r="P4198" s="27"/>
      <c r="Q4198" s="27"/>
      <c r="R4198" s="27"/>
      <c r="S4198" s="27"/>
      <c r="T4198" s="27"/>
      <c r="U4198" s="27"/>
      <c r="V4198" s="27"/>
      <c r="W4198" s="27"/>
      <c r="X4198" s="27"/>
      <c r="Y4198" s="27"/>
      <c r="Z4198" s="27"/>
      <c r="AA4198" s="27"/>
      <c r="AB4198" s="27"/>
      <c r="AC4198" s="27"/>
      <c r="AD4198" s="27"/>
      <c r="AE4198" s="27"/>
    </row>
    <row r="4199" spans="1:31" ht="15.75" customHeight="1" x14ac:dyDescent="0.2">
      <c r="A4199" s="22">
        <v>38747</v>
      </c>
      <c r="B4199" s="23">
        <f t="shared" ref="B4199:C4199" si="8406">LN(D4199)</f>
        <v>7.1586696272417036</v>
      </c>
      <c r="C4199" s="23">
        <f t="shared" si="8406"/>
        <v>7.7435732107062449</v>
      </c>
      <c r="D4199" s="24">
        <v>1285.2</v>
      </c>
      <c r="E4199" s="24">
        <v>2306.6999999999998</v>
      </c>
      <c r="F4199" s="27">
        <f t="shared" ref="F4199:G4199" si="8407">LN(D4199/D4198)</f>
        <v>1.1678151508225313E-3</v>
      </c>
      <c r="G4199" s="27">
        <f t="shared" si="8407"/>
        <v>1.0843871022915034E-3</v>
      </c>
      <c r="H4199" s="27">
        <f t="shared" si="8179"/>
        <v>0.92446593225775209</v>
      </c>
      <c r="I4199" s="27"/>
      <c r="J4199" s="27">
        <v>4161</v>
      </c>
      <c r="K4199" s="27">
        <v>7.0974942392762088</v>
      </c>
      <c r="L4199" s="37">
        <v>4.1690170606910826E-2</v>
      </c>
      <c r="M4199" s="27"/>
      <c r="N4199" s="27"/>
      <c r="O4199" s="27"/>
      <c r="P4199" s="27"/>
      <c r="Q4199" s="27"/>
      <c r="R4199" s="27"/>
      <c r="S4199" s="27"/>
      <c r="T4199" s="27"/>
      <c r="U4199" s="27"/>
      <c r="V4199" s="27"/>
      <c r="W4199" s="27"/>
      <c r="X4199" s="27"/>
      <c r="Y4199" s="27"/>
      <c r="Z4199" s="27"/>
      <c r="AA4199" s="27"/>
      <c r="AB4199" s="27"/>
      <c r="AC4199" s="27"/>
      <c r="AD4199" s="27"/>
      <c r="AE4199" s="27"/>
    </row>
    <row r="4200" spans="1:31" ht="15.75" customHeight="1" x14ac:dyDescent="0.2">
      <c r="A4200" s="22">
        <v>38748</v>
      </c>
      <c r="B4200" s="23">
        <f t="shared" ref="B4200:C4200" si="8408">LN(D4200)</f>
        <v>7.1546153569136628</v>
      </c>
      <c r="C4200" s="23">
        <f t="shared" si="8408"/>
        <v>7.7431829667988534</v>
      </c>
      <c r="D4200" s="24">
        <v>1280</v>
      </c>
      <c r="E4200" s="24">
        <v>2305.8000000000002</v>
      </c>
      <c r="F4200" s="27">
        <f t="shared" ref="F4200:G4200" si="8409">LN(D4200/D4199)</f>
        <v>-4.0542703280405674E-3</v>
      </c>
      <c r="G4200" s="27">
        <f t="shared" si="8409"/>
        <v>-3.9024390739138086E-4</v>
      </c>
      <c r="H4200" s="27">
        <f t="shared" si="8179"/>
        <v>0.92398893163072016</v>
      </c>
      <c r="I4200" s="27"/>
      <c r="J4200" s="27">
        <v>4162</v>
      </c>
      <c r="K4200" s="27">
        <v>7.0989129698424325</v>
      </c>
      <c r="L4200" s="37">
        <v>4.5809867046983754E-2</v>
      </c>
      <c r="M4200" s="27"/>
      <c r="N4200" s="27"/>
      <c r="O4200" s="27"/>
      <c r="P4200" s="27"/>
      <c r="Q4200" s="27"/>
      <c r="R4200" s="27"/>
      <c r="S4200" s="27"/>
      <c r="T4200" s="27"/>
      <c r="U4200" s="27"/>
      <c r="V4200" s="27"/>
      <c r="W4200" s="27"/>
      <c r="X4200" s="27"/>
      <c r="Y4200" s="27"/>
      <c r="Z4200" s="27"/>
      <c r="AA4200" s="27"/>
      <c r="AB4200" s="27"/>
      <c r="AC4200" s="27"/>
      <c r="AD4200" s="27"/>
      <c r="AE4200" s="27"/>
    </row>
    <row r="4201" spans="1:31" ht="15.75" customHeight="1" x14ac:dyDescent="0.2">
      <c r="A4201" s="22">
        <v>38749</v>
      </c>
      <c r="B4201" s="23">
        <f t="shared" ref="B4201:C4201" si="8410">LN(D4201)</f>
        <v>7.1564886012953437</v>
      </c>
      <c r="C4201" s="23">
        <f t="shared" si="8410"/>
        <v>7.7452192303103207</v>
      </c>
      <c r="D4201" s="24">
        <v>1282.4000000000001</v>
      </c>
      <c r="E4201" s="24">
        <v>2310.5</v>
      </c>
      <c r="F4201" s="27">
        <f t="shared" ref="F4201:G4201" si="8411">LN(D4201/D4200)</f>
        <v>1.8732443816804189E-3</v>
      </c>
      <c r="G4201" s="27">
        <f t="shared" si="8411"/>
        <v>2.0362635114676863E-3</v>
      </c>
      <c r="H4201" s="27">
        <f t="shared" si="8179"/>
        <v>0.92398786767571084</v>
      </c>
      <c r="I4201" s="27"/>
      <c r="J4201" s="27">
        <v>4163</v>
      </c>
      <c r="K4201" s="27">
        <v>7.0980481960931501</v>
      </c>
      <c r="L4201" s="37">
        <v>5.0847710904851517E-2</v>
      </c>
      <c r="M4201" s="27"/>
      <c r="N4201" s="27"/>
      <c r="O4201" s="27"/>
      <c r="P4201" s="27"/>
      <c r="Q4201" s="27"/>
      <c r="R4201" s="27"/>
      <c r="S4201" s="27"/>
      <c r="T4201" s="27"/>
      <c r="U4201" s="27"/>
      <c r="V4201" s="27"/>
      <c r="W4201" s="27"/>
      <c r="X4201" s="27"/>
      <c r="Y4201" s="27"/>
      <c r="Z4201" s="27"/>
      <c r="AA4201" s="27"/>
      <c r="AB4201" s="27"/>
      <c r="AC4201" s="27"/>
      <c r="AD4201" s="27"/>
      <c r="AE4201" s="27"/>
    </row>
    <row r="4202" spans="1:31" ht="15.75" customHeight="1" x14ac:dyDescent="0.2">
      <c r="A4202" s="22">
        <v>38750</v>
      </c>
      <c r="B4202" s="23">
        <f t="shared" ref="B4202:C4202" si="8412">LN(D4202)</f>
        <v>7.1474019023953614</v>
      </c>
      <c r="C4202" s="23">
        <f t="shared" si="8412"/>
        <v>7.7325884003674572</v>
      </c>
      <c r="D4202" s="24">
        <v>1270.8</v>
      </c>
      <c r="E4202" s="24">
        <v>2281.5</v>
      </c>
      <c r="F4202" s="27">
        <f t="shared" ref="F4202:G4202" si="8413">LN(D4202/D4201)</f>
        <v>-9.0866988999822058E-3</v>
      </c>
      <c r="G4202" s="27">
        <f t="shared" si="8413"/>
        <v>-1.2630829942863886E-2</v>
      </c>
      <c r="H4202" s="27">
        <f t="shared" si="8179"/>
        <v>0.92432204228738113</v>
      </c>
      <c r="I4202" s="27"/>
      <c r="J4202" s="27">
        <v>4164</v>
      </c>
      <c r="K4202" s="27">
        <v>7.0973903287308318</v>
      </c>
      <c r="L4202" s="37">
        <v>5.0090261157192728E-2</v>
      </c>
      <c r="M4202" s="27"/>
      <c r="N4202" s="27"/>
      <c r="O4202" s="27"/>
      <c r="P4202" s="27"/>
      <c r="Q4202" s="27"/>
      <c r="R4202" s="27"/>
      <c r="S4202" s="27"/>
      <c r="T4202" s="27"/>
      <c r="U4202" s="27"/>
      <c r="V4202" s="27"/>
      <c r="W4202" s="27"/>
      <c r="X4202" s="27"/>
      <c r="Y4202" s="27"/>
      <c r="Z4202" s="27"/>
      <c r="AA4202" s="27"/>
      <c r="AB4202" s="27"/>
      <c r="AC4202" s="27"/>
      <c r="AD4202" s="27"/>
      <c r="AE4202" s="27"/>
    </row>
    <row r="4203" spans="1:31" ht="15.75" customHeight="1" x14ac:dyDescent="0.2">
      <c r="A4203" s="22">
        <v>38751</v>
      </c>
      <c r="B4203" s="23">
        <f t="shared" ref="B4203:C4203" si="8414">LN(D4203)</f>
        <v>7.1420365747068031</v>
      </c>
      <c r="C4203" s="23">
        <f t="shared" si="8414"/>
        <v>7.7242256755740808</v>
      </c>
      <c r="D4203" s="24">
        <v>1264</v>
      </c>
      <c r="E4203" s="24">
        <v>2262.5</v>
      </c>
      <c r="F4203" s="27">
        <f t="shared" ref="F4203:G4203" si="8415">LN(D4203/D4202)</f>
        <v>-5.3653276885583488E-3</v>
      </c>
      <c r="G4203" s="27">
        <f t="shared" si="8415"/>
        <v>-8.3627247933760057E-3</v>
      </c>
      <c r="H4203" s="27">
        <f t="shared" si="8179"/>
        <v>0.92462816011340732</v>
      </c>
      <c r="I4203" s="27"/>
      <c r="J4203" s="27">
        <v>4165</v>
      </c>
      <c r="K4203" s="27">
        <v>7.0945447546207845</v>
      </c>
      <c r="L4203" s="37">
        <v>5.0099177467234135E-2</v>
      </c>
      <c r="M4203" s="27"/>
      <c r="N4203" s="27"/>
      <c r="O4203" s="27"/>
      <c r="P4203" s="27"/>
      <c r="Q4203" s="27"/>
      <c r="R4203" s="27"/>
      <c r="S4203" s="27"/>
      <c r="T4203" s="27"/>
      <c r="U4203" s="27"/>
      <c r="V4203" s="27"/>
      <c r="W4203" s="27"/>
      <c r="X4203" s="27"/>
      <c r="Y4203" s="27"/>
      <c r="Z4203" s="27"/>
      <c r="AA4203" s="27"/>
      <c r="AB4203" s="27"/>
      <c r="AC4203" s="27"/>
      <c r="AD4203" s="27"/>
      <c r="AE4203" s="27"/>
    </row>
    <row r="4204" spans="1:31" ht="15.75" customHeight="1" x14ac:dyDescent="0.2">
      <c r="A4204" s="22">
        <v>38754</v>
      </c>
      <c r="B4204" s="23">
        <f t="shared" ref="B4204:C4204" si="8416">LN(D4204)</f>
        <v>7.1428274011616208</v>
      </c>
      <c r="C4204" s="23">
        <f t="shared" si="8416"/>
        <v>7.722588977798682</v>
      </c>
      <c r="D4204" s="24">
        <v>1265</v>
      </c>
      <c r="E4204" s="24">
        <v>2258.8000000000002</v>
      </c>
      <c r="F4204" s="27">
        <f t="shared" ref="F4204:G4204" si="8417">LN(D4204/D4203)</f>
        <v>7.9082645481777091E-4</v>
      </c>
      <c r="G4204" s="27">
        <f t="shared" si="8417"/>
        <v>-1.6366977753994303E-3</v>
      </c>
      <c r="H4204" s="27">
        <f t="shared" si="8179"/>
        <v>0.92492652680289067</v>
      </c>
      <c r="I4204" s="27"/>
      <c r="J4204" s="27">
        <v>4166</v>
      </c>
      <c r="K4204" s="27">
        <v>7.0841507959558916</v>
      </c>
      <c r="L4204" s="37">
        <v>5.4636835760692115E-2</v>
      </c>
      <c r="M4204" s="27"/>
      <c r="N4204" s="27"/>
      <c r="O4204" s="27"/>
      <c r="P4204" s="27"/>
      <c r="Q4204" s="27"/>
      <c r="R4204" s="27"/>
      <c r="S4204" s="27"/>
      <c r="T4204" s="27"/>
      <c r="U4204" s="27"/>
      <c r="V4204" s="27"/>
      <c r="W4204" s="27"/>
      <c r="X4204" s="27"/>
      <c r="Y4204" s="27"/>
      <c r="Z4204" s="27"/>
      <c r="AA4204" s="27"/>
      <c r="AB4204" s="27"/>
      <c r="AC4204" s="27"/>
      <c r="AD4204" s="27"/>
      <c r="AE4204" s="27"/>
    </row>
    <row r="4205" spans="1:31" ht="15.75" customHeight="1" x14ac:dyDescent="0.2">
      <c r="A4205" s="22">
        <v>38755</v>
      </c>
      <c r="B4205" s="23">
        <f t="shared" ref="B4205:C4205" si="8418">LN(D4205)</f>
        <v>7.1346517791656545</v>
      </c>
      <c r="C4205" s="23">
        <f t="shared" si="8418"/>
        <v>7.7164162557544227</v>
      </c>
      <c r="D4205" s="24">
        <v>1254.7</v>
      </c>
      <c r="E4205" s="24">
        <v>2244.9</v>
      </c>
      <c r="F4205" s="27">
        <f t="shared" ref="F4205:G4205" si="8419">LN(D4205/D4204)</f>
        <v>-8.1756219959665428E-3</v>
      </c>
      <c r="G4205" s="27">
        <f t="shared" si="8419"/>
        <v>-6.1727220442591097E-3</v>
      </c>
      <c r="H4205" s="27">
        <f t="shared" si="8179"/>
        <v>0.92460690853024885</v>
      </c>
      <c r="I4205" s="27"/>
      <c r="J4205" s="27">
        <v>4167</v>
      </c>
      <c r="K4205" s="27">
        <v>7.0840450994516635</v>
      </c>
      <c r="L4205" s="37">
        <v>5.4504389775206441E-2</v>
      </c>
      <c r="M4205" s="27"/>
      <c r="N4205" s="27"/>
      <c r="O4205" s="27"/>
      <c r="P4205" s="27"/>
      <c r="Q4205" s="27"/>
      <c r="R4205" s="27"/>
      <c r="S4205" s="27"/>
      <c r="T4205" s="27"/>
      <c r="U4205" s="27"/>
      <c r="V4205" s="27"/>
      <c r="W4205" s="27"/>
      <c r="X4205" s="27"/>
      <c r="Y4205" s="27"/>
      <c r="Z4205" s="27"/>
      <c r="AA4205" s="27"/>
      <c r="AB4205" s="27"/>
      <c r="AC4205" s="27"/>
      <c r="AD4205" s="27"/>
      <c r="AE4205" s="27"/>
    </row>
    <row r="4206" spans="1:31" ht="15.75" customHeight="1" x14ac:dyDescent="0.2">
      <c r="A4206" s="22">
        <v>38756</v>
      </c>
      <c r="B4206" s="23">
        <f t="shared" ref="B4206:C4206" si="8420">LN(D4206)</f>
        <v>7.1433015970133891</v>
      </c>
      <c r="C4206" s="23">
        <f t="shared" si="8420"/>
        <v>7.7261685383744796</v>
      </c>
      <c r="D4206" s="24">
        <v>1265.5999999999999</v>
      </c>
      <c r="E4206" s="24">
        <v>2266.9</v>
      </c>
      <c r="F4206" s="27">
        <f t="shared" ref="F4206:G4206" si="8421">LN(D4206/D4205)</f>
        <v>8.6498178477352385E-3</v>
      </c>
      <c r="G4206" s="27">
        <f t="shared" si="8421"/>
        <v>9.7522826200571455E-3</v>
      </c>
      <c r="H4206" s="27">
        <f t="shared" si="8179"/>
        <v>0.92455938043985242</v>
      </c>
      <c r="I4206" s="27"/>
      <c r="J4206" s="27">
        <v>4168</v>
      </c>
      <c r="K4206" s="27">
        <v>7.0872799866133622</v>
      </c>
      <c r="L4206" s="37">
        <v>5.3727577831272022E-2</v>
      </c>
      <c r="M4206" s="27"/>
      <c r="N4206" s="27"/>
      <c r="O4206" s="27"/>
      <c r="P4206" s="27"/>
      <c r="Q4206" s="27"/>
      <c r="R4206" s="27"/>
      <c r="S4206" s="27"/>
      <c r="T4206" s="27"/>
      <c r="U4206" s="27"/>
      <c r="V4206" s="27"/>
      <c r="W4206" s="27"/>
      <c r="X4206" s="27"/>
      <c r="Y4206" s="27"/>
      <c r="Z4206" s="27"/>
      <c r="AA4206" s="27"/>
      <c r="AB4206" s="27"/>
      <c r="AC4206" s="27"/>
      <c r="AD4206" s="27"/>
      <c r="AE4206" s="27"/>
    </row>
    <row r="4207" spans="1:31" ht="15.75" customHeight="1" x14ac:dyDescent="0.2">
      <c r="A4207" s="22">
        <v>38757</v>
      </c>
      <c r="B4207" s="23">
        <f t="shared" ref="B4207:C4207" si="8422">LN(D4207)</f>
        <v>7.1417992047646353</v>
      </c>
      <c r="C4207" s="23">
        <f t="shared" si="8422"/>
        <v>7.7212599562058166</v>
      </c>
      <c r="D4207" s="24">
        <v>1263.7</v>
      </c>
      <c r="E4207" s="24">
        <v>2255.8000000000002</v>
      </c>
      <c r="F4207" s="27">
        <f t="shared" ref="F4207:G4207" si="8423">LN(D4207/D4206)</f>
        <v>-1.5023922487542804E-3</v>
      </c>
      <c r="G4207" s="27">
        <f t="shared" si="8423"/>
        <v>-4.9085821686631363E-3</v>
      </c>
      <c r="H4207" s="27">
        <f t="shared" si="8179"/>
        <v>0.92495256541965654</v>
      </c>
      <c r="I4207" s="27"/>
      <c r="J4207" s="27">
        <v>4169</v>
      </c>
      <c r="K4207" s="27">
        <v>7.0924560562621046</v>
      </c>
      <c r="L4207" s="37">
        <v>5.2818939978749313E-2</v>
      </c>
      <c r="M4207" s="27"/>
      <c r="N4207" s="27"/>
      <c r="O4207" s="27"/>
      <c r="P4207" s="27"/>
      <c r="Q4207" s="27"/>
      <c r="R4207" s="27"/>
      <c r="S4207" s="27"/>
      <c r="T4207" s="27"/>
      <c r="U4207" s="27"/>
      <c r="V4207" s="27"/>
      <c r="W4207" s="27"/>
      <c r="X4207" s="27"/>
      <c r="Y4207" s="27"/>
      <c r="Z4207" s="27"/>
      <c r="AA4207" s="27"/>
      <c r="AB4207" s="27"/>
      <c r="AC4207" s="27"/>
      <c r="AD4207" s="27"/>
      <c r="AE4207" s="27"/>
    </row>
    <row r="4208" spans="1:31" ht="15.75" customHeight="1" x14ac:dyDescent="0.2">
      <c r="A4208" s="22">
        <v>38758</v>
      </c>
      <c r="B4208" s="23">
        <f t="shared" ref="B4208:C4208" si="8424">LN(D4208)</f>
        <v>7.1443282506080079</v>
      </c>
      <c r="C4208" s="23">
        <f t="shared" si="8424"/>
        <v>7.7239162354372271</v>
      </c>
      <c r="D4208" s="24">
        <v>1266.9000000000001</v>
      </c>
      <c r="E4208" s="24">
        <v>2261.8000000000002</v>
      </c>
      <c r="F4208" s="27">
        <f t="shared" ref="F4208:G4208" si="8425">LN(D4208/D4207)</f>
        <v>2.5290458433726475E-3</v>
      </c>
      <c r="G4208" s="27">
        <f t="shared" si="8425"/>
        <v>2.6562792314100952E-3</v>
      </c>
      <c r="H4208" s="27">
        <f t="shared" si="8179"/>
        <v>0.92496190181736082</v>
      </c>
      <c r="I4208" s="27"/>
      <c r="J4208" s="27">
        <v>4170</v>
      </c>
      <c r="K4208" s="27">
        <v>7.0935011018601486</v>
      </c>
      <c r="L4208" s="37">
        <v>5.2168107339648273E-2</v>
      </c>
      <c r="M4208" s="27"/>
      <c r="N4208" s="27"/>
      <c r="O4208" s="27"/>
      <c r="P4208" s="27"/>
      <c r="Q4208" s="27"/>
      <c r="R4208" s="27"/>
      <c r="S4208" s="27"/>
      <c r="T4208" s="27"/>
      <c r="U4208" s="27"/>
      <c r="V4208" s="27"/>
      <c r="W4208" s="27"/>
      <c r="X4208" s="27"/>
      <c r="Y4208" s="27"/>
      <c r="Z4208" s="27"/>
      <c r="AA4208" s="27"/>
      <c r="AB4208" s="27"/>
      <c r="AC4208" s="27"/>
      <c r="AD4208" s="27"/>
      <c r="AE4208" s="27"/>
    </row>
    <row r="4209" spans="1:31" ht="15.75" customHeight="1" x14ac:dyDescent="0.2">
      <c r="A4209" s="22">
        <v>38761</v>
      </c>
      <c r="B4209" s="23">
        <f t="shared" ref="B4209:C4209" si="8426">LN(D4209)</f>
        <v>7.141086756683837</v>
      </c>
      <c r="C4209" s="23">
        <f t="shared" si="8426"/>
        <v>7.7141418551485934</v>
      </c>
      <c r="D4209" s="24">
        <v>1262.8</v>
      </c>
      <c r="E4209" s="24">
        <v>2239.8000000000002</v>
      </c>
      <c r="F4209" s="27">
        <f t="shared" ref="F4209:G4209" si="8427">LN(D4209/D4208)</f>
        <v>-3.2414939241710672E-3</v>
      </c>
      <c r="G4209" s="27">
        <f t="shared" si="8427"/>
        <v>-9.7743802886333907E-3</v>
      </c>
      <c r="H4209" s="27">
        <f t="shared" si="8179"/>
        <v>0.92571369450740826</v>
      </c>
      <c r="I4209" s="27"/>
      <c r="J4209" s="27">
        <v>4171</v>
      </c>
      <c r="K4209" s="27">
        <v>7.0935011018601486</v>
      </c>
      <c r="L4209" s="37">
        <v>5.2168107339648273E-2</v>
      </c>
      <c r="M4209" s="27"/>
      <c r="N4209" s="27"/>
      <c r="O4209" s="27"/>
      <c r="P4209" s="27"/>
      <c r="Q4209" s="27"/>
      <c r="R4209" s="27"/>
      <c r="S4209" s="27"/>
      <c r="T4209" s="27"/>
      <c r="U4209" s="27"/>
      <c r="V4209" s="27"/>
      <c r="W4209" s="27"/>
      <c r="X4209" s="27"/>
      <c r="Y4209" s="27"/>
      <c r="Z4209" s="27"/>
      <c r="AA4209" s="27"/>
      <c r="AB4209" s="27"/>
      <c r="AC4209" s="27"/>
      <c r="AD4209" s="27"/>
      <c r="AE4209" s="27"/>
    </row>
    <row r="4210" spans="1:31" ht="15.75" customHeight="1" x14ac:dyDescent="0.2">
      <c r="A4210" s="22">
        <v>38762</v>
      </c>
      <c r="B4210" s="23">
        <f t="shared" ref="B4210:C4210" si="8428">LN(D4210)</f>
        <v>7.1510935375818665</v>
      </c>
      <c r="C4210" s="23">
        <f t="shared" si="8428"/>
        <v>7.7240488643637901</v>
      </c>
      <c r="D4210" s="24">
        <v>1275.5</v>
      </c>
      <c r="E4210" s="24">
        <v>2262.1</v>
      </c>
      <c r="F4210" s="27">
        <f t="shared" ref="F4210:G4210" si="8429">LN(D4210/D4209)</f>
        <v>1.0006780898029581E-2</v>
      </c>
      <c r="G4210" s="27">
        <f t="shared" si="8429"/>
        <v>9.9070092151965702E-3</v>
      </c>
      <c r="H4210" s="27">
        <f t="shared" si="8179"/>
        <v>0.92582189252771951</v>
      </c>
      <c r="I4210" s="27"/>
      <c r="J4210" s="27">
        <v>4172</v>
      </c>
      <c r="K4210" s="27">
        <v>7.0855938868044159</v>
      </c>
      <c r="L4210" s="37">
        <v>5.0491470179230724E-2</v>
      </c>
      <c r="M4210" s="27"/>
      <c r="N4210" s="27"/>
      <c r="O4210" s="27"/>
      <c r="P4210" s="27"/>
      <c r="Q4210" s="27"/>
      <c r="R4210" s="27"/>
      <c r="S4210" s="27"/>
      <c r="T4210" s="27"/>
      <c r="U4210" s="27"/>
      <c r="V4210" s="27"/>
      <c r="W4210" s="27"/>
      <c r="X4210" s="27"/>
      <c r="Y4210" s="27"/>
      <c r="Z4210" s="27"/>
      <c r="AA4210" s="27"/>
      <c r="AB4210" s="27"/>
      <c r="AC4210" s="27"/>
      <c r="AD4210" s="27"/>
      <c r="AE4210" s="27"/>
    </row>
    <row r="4211" spans="1:31" ht="15.75" customHeight="1" x14ac:dyDescent="0.2">
      <c r="A4211" s="22">
        <v>38763</v>
      </c>
      <c r="B4211" s="23">
        <f t="shared" ref="B4211:C4211" si="8430">LN(D4211)</f>
        <v>7.1546153569136628</v>
      </c>
      <c r="C4211" s="23">
        <f t="shared" si="8430"/>
        <v>7.7303505267289685</v>
      </c>
      <c r="D4211" s="24">
        <v>1280</v>
      </c>
      <c r="E4211" s="24">
        <v>2276.4</v>
      </c>
      <c r="F4211" s="27">
        <f t="shared" ref="F4211:G4211" si="8431">LN(D4211/D4210)</f>
        <v>3.5218193317967912E-3</v>
      </c>
      <c r="G4211" s="27">
        <f t="shared" si="8431"/>
        <v>6.3016623651790307E-3</v>
      </c>
      <c r="H4211" s="27">
        <f t="shared" si="8179"/>
        <v>0.92552276021318747</v>
      </c>
      <c r="I4211" s="27"/>
      <c r="J4211" s="27">
        <v>4173</v>
      </c>
      <c r="K4211" s="27">
        <v>7.0863320022419796</v>
      </c>
      <c r="L4211" s="37">
        <v>5.1025923115105343E-2</v>
      </c>
      <c r="M4211" s="27"/>
      <c r="N4211" s="27"/>
      <c r="O4211" s="27"/>
      <c r="P4211" s="27"/>
      <c r="Q4211" s="27"/>
      <c r="R4211" s="27"/>
      <c r="S4211" s="27"/>
      <c r="T4211" s="27"/>
      <c r="U4211" s="27"/>
      <c r="V4211" s="27"/>
      <c r="W4211" s="27"/>
      <c r="X4211" s="27"/>
      <c r="Y4211" s="27"/>
      <c r="Z4211" s="27"/>
      <c r="AA4211" s="27"/>
      <c r="AB4211" s="27"/>
      <c r="AC4211" s="27"/>
      <c r="AD4211" s="27"/>
      <c r="AE4211" s="27"/>
    </row>
    <row r="4212" spans="1:31" ht="15.75" customHeight="1" x14ac:dyDescent="0.2">
      <c r="A4212" s="22">
        <v>38764</v>
      </c>
      <c r="B4212" s="23">
        <f t="shared" ref="B4212:C4212" si="8432">LN(D4212)</f>
        <v>7.1618547144167914</v>
      </c>
      <c r="C4212" s="23">
        <f t="shared" si="8432"/>
        <v>7.7383138153650428</v>
      </c>
      <c r="D4212" s="24">
        <v>1289.3</v>
      </c>
      <c r="E4212" s="24">
        <v>2294.6</v>
      </c>
      <c r="F4212" s="27">
        <f t="shared" ref="F4212:G4212" si="8433">LN(D4212/D4211)</f>
        <v>7.2393575031291096E-3</v>
      </c>
      <c r="G4212" s="27">
        <f t="shared" si="8433"/>
        <v>7.9632886360737863E-3</v>
      </c>
      <c r="H4212" s="27">
        <f t="shared" si="8179"/>
        <v>0.92550585118380113</v>
      </c>
      <c r="I4212" s="27"/>
      <c r="J4212" s="27">
        <v>4174</v>
      </c>
      <c r="K4212" s="27">
        <v>7.0825285463521697</v>
      </c>
      <c r="L4212" s="37">
        <v>5.1884103243973634E-2</v>
      </c>
      <c r="M4212" s="27"/>
      <c r="N4212" s="27"/>
      <c r="O4212" s="27"/>
      <c r="P4212" s="27"/>
      <c r="Q4212" s="27"/>
      <c r="R4212" s="27"/>
      <c r="S4212" s="27"/>
      <c r="T4212" s="27"/>
      <c r="U4212" s="27"/>
      <c r="V4212" s="27"/>
      <c r="W4212" s="27"/>
      <c r="X4212" s="27"/>
      <c r="Y4212" s="27"/>
      <c r="Z4212" s="27"/>
      <c r="AA4212" s="27"/>
      <c r="AB4212" s="27"/>
      <c r="AC4212" s="27"/>
      <c r="AD4212" s="27"/>
      <c r="AE4212" s="27"/>
    </row>
    <row r="4213" spans="1:31" ht="15.75" customHeight="1" x14ac:dyDescent="0.2">
      <c r="A4213" s="22">
        <v>38765</v>
      </c>
      <c r="B4213" s="23">
        <f t="shared" ref="B4213:C4213" si="8434">LN(D4213)</f>
        <v>7.1602245956781738</v>
      </c>
      <c r="C4213" s="23">
        <f t="shared" si="8434"/>
        <v>7.7329389854098318</v>
      </c>
      <c r="D4213" s="24">
        <v>1287.2</v>
      </c>
      <c r="E4213" s="24">
        <v>2282.3000000000002</v>
      </c>
      <c r="F4213" s="27">
        <f t="shared" ref="F4213:G4213" si="8435">LN(D4213/D4212)</f>
        <v>-1.6301187386183816E-3</v>
      </c>
      <c r="G4213" s="27">
        <f t="shared" si="8435"/>
        <v>-5.3748299552109644E-3</v>
      </c>
      <c r="H4213" s="27">
        <f t="shared" si="8179"/>
        <v>0.92593832812954679</v>
      </c>
      <c r="I4213" s="27"/>
      <c r="J4213" s="27">
        <v>4175</v>
      </c>
      <c r="K4213" s="27">
        <v>7.077996692745792</v>
      </c>
      <c r="L4213" s="37">
        <v>5.1461099754150474E-2</v>
      </c>
      <c r="M4213" s="27"/>
      <c r="N4213" s="27"/>
      <c r="O4213" s="27"/>
      <c r="P4213" s="27"/>
      <c r="Q4213" s="27"/>
      <c r="R4213" s="27"/>
      <c r="S4213" s="27"/>
      <c r="T4213" s="27"/>
      <c r="U4213" s="27"/>
      <c r="V4213" s="27"/>
      <c r="W4213" s="27"/>
      <c r="X4213" s="27"/>
      <c r="Y4213" s="27"/>
      <c r="Z4213" s="27"/>
      <c r="AA4213" s="27"/>
      <c r="AB4213" s="27"/>
      <c r="AC4213" s="27"/>
      <c r="AD4213" s="27"/>
      <c r="AE4213" s="27"/>
    </row>
    <row r="4214" spans="1:31" ht="15.75" customHeight="1" x14ac:dyDescent="0.2">
      <c r="A4214" s="22">
        <v>38768</v>
      </c>
      <c r="B4214" s="23">
        <f t="shared" ref="B4214:C4214" si="8436">LN(D4214)</f>
        <v>7.1602245956781738</v>
      </c>
      <c r="C4214" s="23">
        <f t="shared" si="8436"/>
        <v>7.7329389854098318</v>
      </c>
      <c r="D4214" s="24">
        <v>1287.2</v>
      </c>
      <c r="E4214" s="24">
        <v>2282.3000000000002</v>
      </c>
      <c r="F4214" s="27">
        <f t="shared" ref="F4214:G4214" si="8437">LN(D4214/D4213)</f>
        <v>0</v>
      </c>
      <c r="G4214" s="27">
        <f t="shared" si="8437"/>
        <v>0</v>
      </c>
      <c r="H4214" s="27">
        <f t="shared" si="8179"/>
        <v>0.92593832812954679</v>
      </c>
      <c r="I4214" s="27"/>
      <c r="J4214" s="27">
        <v>4176</v>
      </c>
      <c r="K4214" s="27">
        <v>7.077996692745792</v>
      </c>
      <c r="L4214" s="37">
        <v>5.1461099754150474E-2</v>
      </c>
      <c r="M4214" s="27"/>
      <c r="N4214" s="27"/>
      <c r="O4214" s="27"/>
      <c r="P4214" s="27"/>
      <c r="Q4214" s="27"/>
      <c r="R4214" s="27"/>
      <c r="S4214" s="27"/>
      <c r="T4214" s="27"/>
      <c r="U4214" s="27"/>
      <c r="V4214" s="27"/>
      <c r="W4214" s="27"/>
      <c r="X4214" s="27"/>
      <c r="Y4214" s="27"/>
      <c r="Z4214" s="27"/>
      <c r="AA4214" s="27"/>
      <c r="AB4214" s="27"/>
      <c r="AC4214" s="27"/>
      <c r="AD4214" s="27"/>
      <c r="AE4214" s="27"/>
    </row>
    <row r="4215" spans="1:31" ht="15.75" customHeight="1" x14ac:dyDescent="0.2">
      <c r="A4215" s="22">
        <v>38769</v>
      </c>
      <c r="B4215" s="23">
        <f t="shared" ref="B4215:C4215" si="8438">LN(D4215)</f>
        <v>7.1569563646156364</v>
      </c>
      <c r="C4215" s="23">
        <f t="shared" si="8438"/>
        <v>7.7244024555276951</v>
      </c>
      <c r="D4215" s="24">
        <v>1283</v>
      </c>
      <c r="E4215" s="24">
        <v>2262.9</v>
      </c>
      <c r="F4215" s="27">
        <f t="shared" ref="F4215:G4215" si="8439">LN(D4215/D4214)</f>
        <v>-3.2682310625370293E-3</v>
      </c>
      <c r="G4215" s="27">
        <f t="shared" si="8439"/>
        <v>-8.5365298821367119E-3</v>
      </c>
      <c r="H4215" s="27">
        <f t="shared" si="8179"/>
        <v>0.92653851295565448</v>
      </c>
      <c r="I4215" s="27"/>
      <c r="J4215" s="27">
        <v>4177</v>
      </c>
      <c r="K4215" s="27">
        <v>7.0915143212713998</v>
      </c>
      <c r="L4215" s="37">
        <v>5.4312529609183535E-2</v>
      </c>
      <c r="M4215" s="27"/>
      <c r="N4215" s="27"/>
      <c r="O4215" s="27"/>
      <c r="P4215" s="27"/>
      <c r="Q4215" s="27"/>
      <c r="R4215" s="27"/>
      <c r="S4215" s="27"/>
      <c r="T4215" s="27"/>
      <c r="U4215" s="27"/>
      <c r="V4215" s="27"/>
      <c r="W4215" s="27"/>
      <c r="X4215" s="27"/>
      <c r="Y4215" s="27"/>
      <c r="Z4215" s="27"/>
      <c r="AA4215" s="27"/>
      <c r="AB4215" s="27"/>
      <c r="AC4215" s="27"/>
      <c r="AD4215" s="27"/>
      <c r="AE4215" s="27"/>
    </row>
    <row r="4216" spans="1:31" ht="15.75" customHeight="1" x14ac:dyDescent="0.2">
      <c r="A4216" s="22">
        <v>38770</v>
      </c>
      <c r="B4216" s="23">
        <f t="shared" ref="B4216:C4216" si="8440">LN(D4216)</f>
        <v>7.1644109728287946</v>
      </c>
      <c r="C4216" s="23">
        <f t="shared" si="8440"/>
        <v>7.7332894475854079</v>
      </c>
      <c r="D4216" s="24">
        <v>1292.5999999999999</v>
      </c>
      <c r="E4216" s="24">
        <v>2283.1</v>
      </c>
      <c r="F4216" s="27">
        <f t="shared" ref="F4216:G4216" si="8441">LN(D4216/D4215)</f>
        <v>7.4546082131585591E-3</v>
      </c>
      <c r="G4216" s="27">
        <f t="shared" si="8441"/>
        <v>8.8869920577129349E-3</v>
      </c>
      <c r="H4216" s="27">
        <f t="shared" si="8179"/>
        <v>0.92643771080697923</v>
      </c>
      <c r="I4216" s="27"/>
      <c r="J4216" s="27">
        <v>4178</v>
      </c>
      <c r="K4216" s="27">
        <v>7.0983596246729421</v>
      </c>
      <c r="L4216" s="37">
        <v>5.1086142909983145E-2</v>
      </c>
      <c r="M4216" s="27"/>
      <c r="N4216" s="27"/>
      <c r="O4216" s="27"/>
      <c r="P4216" s="27"/>
      <c r="Q4216" s="27"/>
      <c r="R4216" s="27"/>
      <c r="S4216" s="27"/>
      <c r="T4216" s="27"/>
      <c r="U4216" s="27"/>
      <c r="V4216" s="27"/>
      <c r="W4216" s="27"/>
      <c r="X4216" s="27"/>
      <c r="Y4216" s="27"/>
      <c r="Z4216" s="27"/>
      <c r="AA4216" s="27"/>
      <c r="AB4216" s="27"/>
      <c r="AC4216" s="27"/>
      <c r="AD4216" s="27"/>
      <c r="AE4216" s="27"/>
    </row>
    <row r="4217" spans="1:31" ht="15.75" customHeight="1" x14ac:dyDescent="0.2">
      <c r="A4217" s="22">
        <v>38771</v>
      </c>
      <c r="B4217" s="23">
        <f t="shared" ref="B4217:C4217" si="8442">LN(D4217)</f>
        <v>7.1606129602797379</v>
      </c>
      <c r="C4217" s="23">
        <f t="shared" si="8442"/>
        <v>7.731623657265092</v>
      </c>
      <c r="D4217" s="24">
        <v>1287.7</v>
      </c>
      <c r="E4217" s="24">
        <v>2279.3000000000002</v>
      </c>
      <c r="F4217" s="27">
        <f t="shared" ref="F4217:G4217" si="8443">LN(D4217/D4216)</f>
        <v>-3.7980125490568693E-3</v>
      </c>
      <c r="G4217" s="27">
        <f t="shared" si="8443"/>
        <v>-1.6657903203158814E-3</v>
      </c>
      <c r="H4217" s="27">
        <f t="shared" si="8179"/>
        <v>0.92614608233694895</v>
      </c>
      <c r="I4217" s="27"/>
      <c r="J4217" s="27">
        <v>4179</v>
      </c>
      <c r="K4217" s="27">
        <v>7.1029818592188603</v>
      </c>
      <c r="L4217" s="37">
        <v>4.6463908364064999E-2</v>
      </c>
      <c r="M4217" s="27"/>
      <c r="N4217" s="27"/>
      <c r="O4217" s="27"/>
      <c r="P4217" s="27"/>
      <c r="Q4217" s="27"/>
      <c r="R4217" s="27"/>
      <c r="S4217" s="27"/>
      <c r="T4217" s="27"/>
      <c r="U4217" s="27"/>
      <c r="V4217" s="27"/>
      <c r="W4217" s="27"/>
      <c r="X4217" s="27"/>
      <c r="Y4217" s="27"/>
      <c r="Z4217" s="27"/>
      <c r="AA4217" s="27"/>
      <c r="AB4217" s="27"/>
      <c r="AC4217" s="27"/>
      <c r="AD4217" s="27"/>
      <c r="AE4217" s="27"/>
    </row>
    <row r="4218" spans="1:31" ht="15.75" customHeight="1" x14ac:dyDescent="0.2">
      <c r="A4218" s="22">
        <v>38772</v>
      </c>
      <c r="B4218" s="23">
        <f t="shared" ref="B4218:C4218" si="8444">LN(D4218)</f>
        <v>7.1619322728765198</v>
      </c>
      <c r="C4218" s="23">
        <f t="shared" si="8444"/>
        <v>7.7349961940227807</v>
      </c>
      <c r="D4218" s="24">
        <v>1289.4000000000001</v>
      </c>
      <c r="E4218" s="24">
        <v>2287</v>
      </c>
      <c r="F4218" s="27">
        <f t="shared" ref="F4218:G4218" si="8445">LN(D4218/D4217)</f>
        <v>1.3193125967816573E-3</v>
      </c>
      <c r="G4218" s="27">
        <f t="shared" si="8445"/>
        <v>3.3725367576889738E-3</v>
      </c>
      <c r="H4218" s="27">
        <f t="shared" si="8179"/>
        <v>0.92591283734708285</v>
      </c>
      <c r="I4218" s="27"/>
      <c r="J4218" s="27">
        <v>4180</v>
      </c>
      <c r="K4218" s="27">
        <v>7.1128248281404218</v>
      </c>
      <c r="L4218" s="37">
        <v>4.6000404796764371E-2</v>
      </c>
      <c r="M4218" s="27"/>
      <c r="N4218" s="27"/>
      <c r="O4218" s="27"/>
      <c r="P4218" s="27"/>
      <c r="Q4218" s="27"/>
      <c r="R4218" s="27"/>
      <c r="S4218" s="27"/>
      <c r="T4218" s="27"/>
      <c r="U4218" s="27"/>
      <c r="V4218" s="27"/>
      <c r="W4218" s="27"/>
      <c r="X4218" s="27"/>
      <c r="Y4218" s="27"/>
      <c r="Z4218" s="27"/>
      <c r="AA4218" s="27"/>
      <c r="AB4218" s="27"/>
      <c r="AC4218" s="27"/>
      <c r="AD4218" s="27"/>
      <c r="AE4218" s="27"/>
    </row>
    <row r="4219" spans="1:31" ht="15.75" customHeight="1" x14ac:dyDescent="0.2">
      <c r="A4219" s="22">
        <v>38775</v>
      </c>
      <c r="B4219" s="23">
        <f t="shared" ref="B4219:C4219" si="8446">LN(D4219)</f>
        <v>7.1655707518276239</v>
      </c>
      <c r="C4219" s="23">
        <f t="shared" si="8446"/>
        <v>7.7437466035715632</v>
      </c>
      <c r="D4219" s="24">
        <v>1294.0999999999999</v>
      </c>
      <c r="E4219" s="24">
        <v>2307.1</v>
      </c>
      <c r="F4219" s="27">
        <f t="shared" ref="F4219:G4219" si="8447">LN(D4219/D4218)</f>
        <v>3.6384789511044462E-3</v>
      </c>
      <c r="G4219" s="27">
        <f t="shared" si="8447"/>
        <v>8.7504095487817429E-3</v>
      </c>
      <c r="H4219" s="27">
        <f t="shared" si="8179"/>
        <v>0.92533641900455865</v>
      </c>
      <c r="I4219" s="27"/>
      <c r="J4219" s="27">
        <v>4181</v>
      </c>
      <c r="K4219" s="27">
        <v>7.1172276264507026</v>
      </c>
      <c r="L4219" s="37">
        <v>4.5247387280388018E-2</v>
      </c>
      <c r="M4219" s="27"/>
      <c r="N4219" s="27"/>
      <c r="O4219" s="27"/>
      <c r="P4219" s="27"/>
      <c r="Q4219" s="27"/>
      <c r="R4219" s="27"/>
      <c r="S4219" s="27"/>
      <c r="T4219" s="27"/>
      <c r="U4219" s="27"/>
      <c r="V4219" s="27"/>
      <c r="W4219" s="27"/>
      <c r="X4219" s="27"/>
      <c r="Y4219" s="27"/>
      <c r="Z4219" s="27"/>
      <c r="AA4219" s="27"/>
      <c r="AB4219" s="27"/>
      <c r="AC4219" s="27"/>
      <c r="AD4219" s="27"/>
      <c r="AE4219" s="27"/>
    </row>
    <row r="4220" spans="1:31" ht="15.75" customHeight="1" x14ac:dyDescent="0.2">
      <c r="A4220" s="22">
        <v>38776</v>
      </c>
      <c r="B4220" s="23">
        <f t="shared" ref="B4220:C4220" si="8448">LN(D4220)</f>
        <v>7.1550839970847013</v>
      </c>
      <c r="C4220" s="23">
        <f t="shared" si="8448"/>
        <v>7.7325007348988288</v>
      </c>
      <c r="D4220" s="24">
        <v>1280.5999999999999</v>
      </c>
      <c r="E4220" s="24">
        <v>2281.3000000000002</v>
      </c>
      <c r="F4220" s="27">
        <f t="shared" ref="F4220:G4220" si="8449">LN(D4220/D4219)</f>
        <v>-1.0486754742922648E-2</v>
      </c>
      <c r="G4220" s="27">
        <f t="shared" si="8449"/>
        <v>-1.1245868672733538E-2</v>
      </c>
      <c r="H4220" s="27">
        <f t="shared" si="8179"/>
        <v>0.92532600285337285</v>
      </c>
      <c r="I4220" s="27"/>
      <c r="J4220" s="27">
        <v>4182</v>
      </c>
      <c r="K4220" s="27">
        <v>7.1178015510428487</v>
      </c>
      <c r="L4220" s="37">
        <v>4.4285820709514923E-2</v>
      </c>
      <c r="M4220" s="27"/>
      <c r="N4220" s="27"/>
      <c r="O4220" s="27"/>
      <c r="P4220" s="27"/>
      <c r="Q4220" s="27"/>
      <c r="R4220" s="27"/>
      <c r="S4220" s="27"/>
      <c r="T4220" s="27"/>
      <c r="U4220" s="27"/>
      <c r="V4220" s="27"/>
      <c r="W4220" s="27"/>
      <c r="X4220" s="27"/>
      <c r="Y4220" s="27"/>
      <c r="Z4220" s="27"/>
      <c r="AA4220" s="27"/>
      <c r="AB4220" s="27"/>
      <c r="AC4220" s="27"/>
      <c r="AD4220" s="27"/>
      <c r="AE4220" s="27"/>
    </row>
    <row r="4221" spans="1:31" ht="15.75" customHeight="1" x14ac:dyDescent="0.2">
      <c r="A4221" s="22">
        <v>38777</v>
      </c>
      <c r="B4221" s="23">
        <f t="shared" ref="B4221:C4221" si="8450">LN(D4221)</f>
        <v>7.1633272975156848</v>
      </c>
      <c r="C4221" s="23">
        <f t="shared" si="8450"/>
        <v>7.7469921654139773</v>
      </c>
      <c r="D4221" s="24">
        <v>1291.2</v>
      </c>
      <c r="E4221" s="24">
        <v>2314.6</v>
      </c>
      <c r="F4221" s="27">
        <f t="shared" ref="F4221:G4221" si="8451">LN(D4221/D4220)</f>
        <v>8.2433004309826804E-3</v>
      </c>
      <c r="G4221" s="27">
        <f t="shared" si="8451"/>
        <v>1.4491430515148136E-2</v>
      </c>
      <c r="H4221" s="27">
        <f t="shared" si="8179"/>
        <v>0.92465916378436108</v>
      </c>
      <c r="I4221" s="27"/>
      <c r="J4221" s="27">
        <v>4183</v>
      </c>
      <c r="K4221" s="27">
        <v>7.1215050483816356</v>
      </c>
      <c r="L4221" s="37">
        <v>4.4065703445988369E-2</v>
      </c>
      <c r="M4221" s="27"/>
      <c r="N4221" s="27"/>
      <c r="O4221" s="27"/>
      <c r="P4221" s="27"/>
      <c r="Q4221" s="27"/>
      <c r="R4221" s="27"/>
      <c r="S4221" s="27"/>
      <c r="T4221" s="27"/>
      <c r="U4221" s="27"/>
      <c r="V4221" s="27"/>
      <c r="W4221" s="27"/>
      <c r="X4221" s="27"/>
      <c r="Y4221" s="27"/>
      <c r="Z4221" s="27"/>
      <c r="AA4221" s="27"/>
      <c r="AB4221" s="27"/>
      <c r="AC4221" s="27"/>
      <c r="AD4221" s="27"/>
      <c r="AE4221" s="27"/>
    </row>
    <row r="4222" spans="1:31" ht="15.75" customHeight="1" x14ac:dyDescent="0.2">
      <c r="A4222" s="22">
        <v>38778</v>
      </c>
      <c r="B4222" s="23">
        <f t="shared" ref="B4222:C4222" si="8452">LN(D4222)</f>
        <v>7.161699579449059</v>
      </c>
      <c r="C4222" s="23">
        <f t="shared" si="8452"/>
        <v>7.7454788806493253</v>
      </c>
      <c r="D4222" s="24">
        <v>1289.0999999999999</v>
      </c>
      <c r="E4222" s="24">
        <v>2311.1</v>
      </c>
      <c r="F4222" s="27">
        <f t="shared" ref="F4222:G4222" si="8453">LN(D4222/D4221)</f>
        <v>-1.6277180666253034E-3</v>
      </c>
      <c r="G4222" s="27">
        <f t="shared" si="8453"/>
        <v>-1.5132847646520732E-3</v>
      </c>
      <c r="H4222" s="27">
        <f t="shared" si="8179"/>
        <v>0.92462966974724659</v>
      </c>
      <c r="I4222" s="27"/>
      <c r="J4222" s="27">
        <v>4184</v>
      </c>
      <c r="K4222" s="27">
        <v>7.1165518820608291</v>
      </c>
      <c r="L4222" s="37">
        <v>4.2740022736735384E-2</v>
      </c>
      <c r="M4222" s="27"/>
      <c r="N4222" s="27"/>
      <c r="O4222" s="27"/>
      <c r="P4222" s="27"/>
      <c r="Q4222" s="27"/>
      <c r="R4222" s="27"/>
      <c r="S4222" s="27"/>
      <c r="T4222" s="27"/>
      <c r="U4222" s="27"/>
      <c r="V4222" s="27"/>
      <c r="W4222" s="27"/>
      <c r="X4222" s="27"/>
      <c r="Y4222" s="27"/>
      <c r="Z4222" s="27"/>
      <c r="AA4222" s="27"/>
      <c r="AB4222" s="27"/>
      <c r="AC4222" s="27"/>
      <c r="AD4222" s="27"/>
      <c r="AE4222" s="27"/>
    </row>
    <row r="4223" spans="1:31" ht="15.75" customHeight="1" x14ac:dyDescent="0.2">
      <c r="A4223" s="22">
        <v>38779</v>
      </c>
      <c r="B4223" s="23">
        <f t="shared" ref="B4223:C4223" si="8454">LN(D4223)</f>
        <v>7.1602245956781738</v>
      </c>
      <c r="C4223" s="23">
        <f t="shared" si="8454"/>
        <v>7.7417941982395639</v>
      </c>
      <c r="D4223" s="24">
        <v>1287.2</v>
      </c>
      <c r="E4223" s="24">
        <v>2302.6</v>
      </c>
      <c r="F4223" s="27">
        <f t="shared" ref="F4223:G4223" si="8455">LN(D4223/D4222)</f>
        <v>-1.4749837708855874E-3</v>
      </c>
      <c r="G4223" s="27">
        <f t="shared" si="8455"/>
        <v>-3.6846824097612387E-3</v>
      </c>
      <c r="H4223" s="27">
        <f t="shared" si="8179"/>
        <v>0.92487922209380924</v>
      </c>
      <c r="I4223" s="27"/>
      <c r="J4223" s="27">
        <v>4185</v>
      </c>
      <c r="K4223" s="27">
        <v>7.1166870775981801</v>
      </c>
      <c r="L4223" s="37">
        <v>4.3848221826473299E-2</v>
      </c>
      <c r="M4223" s="27"/>
      <c r="N4223" s="27"/>
      <c r="O4223" s="27"/>
      <c r="P4223" s="27"/>
      <c r="Q4223" s="27"/>
      <c r="R4223" s="27"/>
      <c r="S4223" s="27"/>
      <c r="T4223" s="27"/>
      <c r="U4223" s="27"/>
      <c r="V4223" s="27"/>
      <c r="W4223" s="27"/>
      <c r="X4223" s="27"/>
      <c r="Y4223" s="27"/>
      <c r="Z4223" s="27"/>
      <c r="AA4223" s="27"/>
      <c r="AB4223" s="27"/>
      <c r="AC4223" s="27"/>
      <c r="AD4223" s="27"/>
      <c r="AE4223" s="27"/>
    </row>
    <row r="4224" spans="1:31" ht="15.75" customHeight="1" x14ac:dyDescent="0.2">
      <c r="A4224" s="22">
        <v>38782</v>
      </c>
      <c r="B4224" s="23">
        <f t="shared" ref="B4224:C4224" si="8456">LN(D4224)</f>
        <v>7.153208117216181</v>
      </c>
      <c r="C4224" s="23">
        <f t="shared" si="8456"/>
        <v>7.7345588443547557</v>
      </c>
      <c r="D4224" s="24">
        <v>1278.2</v>
      </c>
      <c r="E4224" s="24">
        <v>2286</v>
      </c>
      <c r="F4224" s="27">
        <f t="shared" ref="F4224:G4224" si="8457">LN(D4224/D4223)</f>
        <v>-7.0164784619920154E-3</v>
      </c>
      <c r="G4224" s="27">
        <f t="shared" si="8457"/>
        <v>-7.2353538848080618E-3</v>
      </c>
      <c r="H4224" s="27">
        <f t="shared" si="8179"/>
        <v>0.9248372481433913</v>
      </c>
      <c r="I4224" s="27"/>
      <c r="J4224" s="27">
        <v>4186</v>
      </c>
      <c r="K4224" s="27">
        <v>7.1166870775981801</v>
      </c>
      <c r="L4224" s="37">
        <v>4.3848221826473299E-2</v>
      </c>
      <c r="M4224" s="27"/>
      <c r="N4224" s="27"/>
      <c r="O4224" s="27"/>
      <c r="P4224" s="27"/>
      <c r="Q4224" s="27"/>
      <c r="R4224" s="27"/>
      <c r="S4224" s="27"/>
      <c r="T4224" s="27"/>
      <c r="U4224" s="27"/>
      <c r="V4224" s="27"/>
      <c r="W4224" s="27"/>
      <c r="X4224" s="27"/>
      <c r="Y4224" s="27"/>
      <c r="Z4224" s="27"/>
      <c r="AA4224" s="27"/>
      <c r="AB4224" s="27"/>
      <c r="AC4224" s="27"/>
      <c r="AD4224" s="27"/>
      <c r="AE4224" s="27"/>
    </row>
    <row r="4225" spans="1:31" ht="15.75" customHeight="1" x14ac:dyDescent="0.2">
      <c r="A4225" s="22">
        <v>38783</v>
      </c>
      <c r="B4225" s="23">
        <f t="shared" ref="B4225:C4225" si="8458">LN(D4225)</f>
        <v>7.1513287118078548</v>
      </c>
      <c r="C4225" s="23">
        <f t="shared" si="8458"/>
        <v>7.7267859312323344</v>
      </c>
      <c r="D4225" s="24">
        <v>1275.8</v>
      </c>
      <c r="E4225" s="24">
        <v>2268.3000000000002</v>
      </c>
      <c r="F4225" s="27">
        <f t="shared" ref="F4225:G4225" si="8459">LN(D4225/D4224)</f>
        <v>-1.8794054083265074E-3</v>
      </c>
      <c r="G4225" s="27">
        <f t="shared" si="8459"/>
        <v>-7.7729131224219955E-3</v>
      </c>
      <c r="H4225" s="27">
        <f t="shared" si="8179"/>
        <v>0.92552437397049758</v>
      </c>
      <c r="I4225" s="27"/>
      <c r="J4225" s="27">
        <v>4187</v>
      </c>
      <c r="K4225" s="27">
        <v>7.111805272572937</v>
      </c>
      <c r="L4225" s="37">
        <v>4.507314668235729E-2</v>
      </c>
      <c r="M4225" s="27"/>
      <c r="N4225" s="27"/>
      <c r="O4225" s="27"/>
      <c r="P4225" s="27"/>
      <c r="Q4225" s="27"/>
      <c r="R4225" s="27"/>
      <c r="S4225" s="27"/>
      <c r="T4225" s="27"/>
      <c r="U4225" s="27"/>
      <c r="V4225" s="27"/>
      <c r="W4225" s="27"/>
      <c r="X4225" s="27"/>
      <c r="Y4225" s="27"/>
      <c r="Z4225" s="27"/>
      <c r="AA4225" s="27"/>
      <c r="AB4225" s="27"/>
      <c r="AC4225" s="27"/>
      <c r="AD4225" s="27"/>
      <c r="AE4225" s="27"/>
    </row>
    <row r="4226" spans="1:31" ht="15.75" customHeight="1" x14ac:dyDescent="0.2">
      <c r="A4226" s="22">
        <v>38784</v>
      </c>
      <c r="B4226" s="23">
        <f t="shared" ref="B4226:C4226" si="8460">LN(D4226)</f>
        <v>7.1533645750120103</v>
      </c>
      <c r="C4226" s="23">
        <f t="shared" si="8460"/>
        <v>7.7263890795834982</v>
      </c>
      <c r="D4226" s="24">
        <v>1278.4000000000001</v>
      </c>
      <c r="E4226" s="24">
        <v>2267.4</v>
      </c>
      <c r="F4226" s="27">
        <f t="shared" ref="F4226:G4226" si="8461">LN(D4226/D4225)</f>
        <v>2.0358632041554978E-3</v>
      </c>
      <c r="G4226" s="27">
        <f t="shared" si="8461"/>
        <v>-3.9685164883567273E-4</v>
      </c>
      <c r="H4226" s="27">
        <f t="shared" si="8179"/>
        <v>0.92583540659560237</v>
      </c>
      <c r="I4226" s="27"/>
      <c r="J4226" s="27">
        <v>4188</v>
      </c>
      <c r="K4226" s="27">
        <v>7.1039442626150002</v>
      </c>
      <c r="L4226" s="37">
        <v>4.9029121999657477E-2</v>
      </c>
      <c r="M4226" s="27"/>
      <c r="N4226" s="27"/>
      <c r="O4226" s="27"/>
      <c r="P4226" s="27"/>
      <c r="Q4226" s="27"/>
      <c r="R4226" s="27"/>
      <c r="S4226" s="27"/>
      <c r="T4226" s="27"/>
      <c r="U4226" s="27"/>
      <c r="V4226" s="27"/>
      <c r="W4226" s="27"/>
      <c r="X4226" s="27"/>
      <c r="Y4226" s="27"/>
      <c r="Z4226" s="27"/>
      <c r="AA4226" s="27"/>
      <c r="AB4226" s="27"/>
      <c r="AC4226" s="27"/>
      <c r="AD4226" s="27"/>
      <c r="AE4226" s="27"/>
    </row>
    <row r="4227" spans="1:31" ht="15.75" customHeight="1" x14ac:dyDescent="0.2">
      <c r="A4227" s="22">
        <v>38785</v>
      </c>
      <c r="B4227" s="23">
        <f t="shared" ref="B4227:C4227" si="8462">LN(D4227)</f>
        <v>7.1485029642447042</v>
      </c>
      <c r="C4227" s="23">
        <f t="shared" si="8462"/>
        <v>7.7185521529754535</v>
      </c>
      <c r="D4227" s="24">
        <v>1272.2</v>
      </c>
      <c r="E4227" s="24">
        <v>2249.6999999999998</v>
      </c>
      <c r="F4227" s="27">
        <f t="shared" ref="F4227:G4227" si="8463">LN(D4227/D4226)</f>
        <v>-4.8616107673063519E-3</v>
      </c>
      <c r="G4227" s="27">
        <f t="shared" si="8463"/>
        <v>-7.8369266080450199E-3</v>
      </c>
      <c r="H4227" s="27">
        <f t="shared" si="8179"/>
        <v>0.92614558048804541</v>
      </c>
      <c r="I4227" s="27"/>
      <c r="J4227" s="27">
        <v>4189</v>
      </c>
      <c r="K4227" s="27">
        <v>7.1115331667408563</v>
      </c>
      <c r="L4227" s="37">
        <v>4.6980830588464251E-2</v>
      </c>
      <c r="M4227" s="27"/>
      <c r="N4227" s="27"/>
      <c r="O4227" s="27"/>
      <c r="P4227" s="27"/>
      <c r="Q4227" s="27"/>
      <c r="R4227" s="27"/>
      <c r="S4227" s="27"/>
      <c r="T4227" s="27"/>
      <c r="U4227" s="27"/>
      <c r="V4227" s="27"/>
      <c r="W4227" s="27"/>
      <c r="X4227" s="27"/>
      <c r="Y4227" s="27"/>
      <c r="Z4227" s="27"/>
      <c r="AA4227" s="27"/>
      <c r="AB4227" s="27"/>
      <c r="AC4227" s="27"/>
      <c r="AD4227" s="27"/>
      <c r="AE4227" s="27"/>
    </row>
    <row r="4228" spans="1:31" ht="15.75" customHeight="1" x14ac:dyDescent="0.2">
      <c r="A4228" s="22">
        <v>38786</v>
      </c>
      <c r="B4228" s="23">
        <f t="shared" ref="B4228:C4228" si="8464">LN(D4228)</f>
        <v>7.1557865458041254</v>
      </c>
      <c r="C4228" s="23">
        <f t="shared" si="8464"/>
        <v>7.7240046566760654</v>
      </c>
      <c r="D4228" s="24">
        <v>1281.5</v>
      </c>
      <c r="E4228" s="24">
        <v>2262</v>
      </c>
      <c r="F4228" s="27">
        <f t="shared" ref="F4228:G4228" si="8465">LN(D4228/D4227)</f>
        <v>7.2835815594219956E-3</v>
      </c>
      <c r="G4228" s="27">
        <f t="shared" si="8465"/>
        <v>5.4525037006124535E-3</v>
      </c>
      <c r="H4228" s="27">
        <f t="shared" si="8179"/>
        <v>0.92643477883188308</v>
      </c>
      <c r="I4228" s="27"/>
      <c r="J4228" s="27">
        <v>4190</v>
      </c>
      <c r="K4228" s="27">
        <v>7.0929090806024169</v>
      </c>
      <c r="L4228" s="37">
        <v>4.7068413627133765E-2</v>
      </c>
      <c r="M4228" s="27"/>
      <c r="N4228" s="27"/>
      <c r="O4228" s="27"/>
      <c r="P4228" s="27"/>
      <c r="Q4228" s="27"/>
      <c r="R4228" s="27"/>
      <c r="S4228" s="27"/>
      <c r="T4228" s="27"/>
      <c r="U4228" s="27"/>
      <c r="V4228" s="27"/>
      <c r="W4228" s="27"/>
      <c r="X4228" s="27"/>
      <c r="Y4228" s="27"/>
      <c r="Z4228" s="27"/>
      <c r="AA4228" s="27"/>
      <c r="AB4228" s="27"/>
      <c r="AC4228" s="27"/>
      <c r="AD4228" s="27"/>
      <c r="AE4228" s="27"/>
    </row>
    <row r="4229" spans="1:31" ht="15.75" customHeight="1" x14ac:dyDescent="0.2">
      <c r="A4229" s="22">
        <v>38789</v>
      </c>
      <c r="B4229" s="23">
        <f t="shared" ref="B4229:C4229" si="8466">LN(D4229)</f>
        <v>7.1578133628372278</v>
      </c>
      <c r="C4229" s="23">
        <f t="shared" si="8466"/>
        <v>7.726212650507529</v>
      </c>
      <c r="D4229" s="24">
        <v>1284.0999999999999</v>
      </c>
      <c r="E4229" s="24">
        <v>2267</v>
      </c>
      <c r="F4229" s="27">
        <f t="shared" ref="F4229:G4229" si="8467">LN(D4229/D4228)</f>
        <v>2.0268170331024563E-3</v>
      </c>
      <c r="G4229" s="27">
        <f t="shared" si="8467"/>
        <v>2.2079938314632148E-3</v>
      </c>
      <c r="H4229" s="27">
        <f t="shared" si="8179"/>
        <v>0.92643235264396151</v>
      </c>
      <c r="I4229" s="27"/>
      <c r="J4229" s="27">
        <v>4191</v>
      </c>
      <c r="K4229" s="27">
        <v>7.0931529082707083</v>
      </c>
      <c r="L4229" s="37">
        <v>4.8725426068646271E-2</v>
      </c>
      <c r="M4229" s="27"/>
      <c r="N4229" s="27"/>
      <c r="O4229" s="27"/>
      <c r="P4229" s="27"/>
      <c r="Q4229" s="27"/>
      <c r="R4229" s="27"/>
      <c r="S4229" s="27"/>
      <c r="T4229" s="27"/>
      <c r="U4229" s="27"/>
      <c r="V4229" s="27"/>
      <c r="W4229" s="27"/>
      <c r="X4229" s="27"/>
      <c r="Y4229" s="27"/>
      <c r="Z4229" s="27"/>
      <c r="AA4229" s="27"/>
      <c r="AB4229" s="27"/>
      <c r="AC4229" s="27"/>
      <c r="AD4229" s="27"/>
      <c r="AE4229" s="27"/>
    </row>
    <row r="4230" spans="1:31" ht="15.75" customHeight="1" x14ac:dyDescent="0.2">
      <c r="A4230" s="22">
        <v>38790</v>
      </c>
      <c r="B4230" s="23">
        <f t="shared" ref="B4230:C4230" si="8468">LN(D4230)</f>
        <v>7.1681175407789555</v>
      </c>
      <c r="C4230" s="23">
        <f t="shared" si="8468"/>
        <v>7.7388802024839851</v>
      </c>
      <c r="D4230" s="24">
        <v>1297.4000000000001</v>
      </c>
      <c r="E4230" s="24">
        <v>2295.9</v>
      </c>
      <c r="F4230" s="27">
        <f t="shared" ref="F4230:G4230" si="8469">LN(D4230/D4229)</f>
        <v>1.0304177941726842E-2</v>
      </c>
      <c r="G4230" s="27">
        <f t="shared" si="8469"/>
        <v>1.2667551976456038E-2</v>
      </c>
      <c r="H4230" s="27">
        <f t="shared" si="8179"/>
        <v>0.92624738375949667</v>
      </c>
      <c r="I4230" s="27"/>
      <c r="J4230" s="27">
        <v>4192</v>
      </c>
      <c r="K4230" s="27">
        <v>7.098982110502968</v>
      </c>
      <c r="L4230" s="37">
        <v>4.5267204161516972E-2</v>
      </c>
      <c r="M4230" s="27"/>
      <c r="N4230" s="27"/>
      <c r="O4230" s="27"/>
      <c r="P4230" s="27"/>
      <c r="Q4230" s="27"/>
      <c r="R4230" s="27"/>
      <c r="S4230" s="27"/>
      <c r="T4230" s="27"/>
      <c r="U4230" s="27"/>
      <c r="V4230" s="27"/>
      <c r="W4230" s="27"/>
      <c r="X4230" s="27"/>
      <c r="Y4230" s="27"/>
      <c r="Z4230" s="27"/>
      <c r="AA4230" s="27"/>
      <c r="AB4230" s="27"/>
      <c r="AC4230" s="27"/>
      <c r="AD4230" s="27"/>
      <c r="AE4230" s="27"/>
    </row>
    <row r="4231" spans="1:31" ht="15.75" customHeight="1" x14ac:dyDescent="0.2">
      <c r="A4231" s="22">
        <v>38791</v>
      </c>
      <c r="B4231" s="23">
        <f t="shared" ref="B4231:C4231" si="8470">LN(D4231)</f>
        <v>7.1724245771248452</v>
      </c>
      <c r="C4231" s="23">
        <f t="shared" si="8470"/>
        <v>7.7457817208601671</v>
      </c>
      <c r="D4231" s="24">
        <v>1303</v>
      </c>
      <c r="E4231" s="24">
        <v>2311.8000000000002</v>
      </c>
      <c r="F4231" s="27">
        <f t="shared" ref="F4231:G4231" si="8471">LN(D4231/D4230)</f>
        <v>4.3070363458900442E-3</v>
      </c>
      <c r="G4231" s="27">
        <f t="shared" si="8471"/>
        <v>6.9015183761819117E-3</v>
      </c>
      <c r="H4231" s="27">
        <f t="shared" si="8179"/>
        <v>0.92597814340788698</v>
      </c>
      <c r="I4231" s="27"/>
      <c r="J4231" s="27">
        <v>4193</v>
      </c>
      <c r="K4231" s="27">
        <v>7.0973903287308318</v>
      </c>
      <c r="L4231" s="37">
        <v>4.5120816893681415E-2</v>
      </c>
      <c r="M4231" s="27"/>
      <c r="N4231" s="27"/>
      <c r="O4231" s="27"/>
      <c r="P4231" s="27"/>
      <c r="Q4231" s="27"/>
      <c r="R4231" s="27"/>
      <c r="S4231" s="27"/>
      <c r="T4231" s="27"/>
      <c r="U4231" s="27"/>
      <c r="V4231" s="27"/>
      <c r="W4231" s="27"/>
      <c r="X4231" s="27"/>
      <c r="Y4231" s="27"/>
      <c r="Z4231" s="27"/>
      <c r="AA4231" s="27"/>
      <c r="AB4231" s="27"/>
      <c r="AC4231" s="27"/>
      <c r="AD4231" s="27"/>
      <c r="AE4231" s="27"/>
    </row>
    <row r="4232" spans="1:31" ht="15.75" customHeight="1" x14ac:dyDescent="0.2">
      <c r="A4232" s="22">
        <v>38792</v>
      </c>
      <c r="B4232" s="23">
        <f t="shared" ref="B4232:C4232" si="8472">LN(D4232)</f>
        <v>7.1741881783947443</v>
      </c>
      <c r="C4232" s="23">
        <f t="shared" si="8472"/>
        <v>7.7404469869799781</v>
      </c>
      <c r="D4232" s="24">
        <v>1305.3</v>
      </c>
      <c r="E4232" s="24">
        <v>2299.5</v>
      </c>
      <c r="F4232" s="27">
        <f t="shared" ref="F4232:G4232" si="8473">LN(D4232/D4231)</f>
        <v>1.7636012698988802E-3</v>
      </c>
      <c r="G4232" s="27">
        <f t="shared" si="8473"/>
        <v>-5.3347338801884225E-3</v>
      </c>
      <c r="H4232" s="27">
        <f t="shared" si="8179"/>
        <v>0.92684417197899238</v>
      </c>
      <c r="I4232" s="27"/>
      <c r="J4232" s="27">
        <v>4194</v>
      </c>
      <c r="K4232" s="27">
        <v>7.1051113073544636</v>
      </c>
      <c r="L4232" s="37">
        <v>4.4648530582802159E-2</v>
      </c>
      <c r="M4232" s="27"/>
      <c r="N4232" s="27"/>
      <c r="O4232" s="27"/>
      <c r="P4232" s="27"/>
      <c r="Q4232" s="27"/>
      <c r="R4232" s="27"/>
      <c r="S4232" s="27"/>
      <c r="T4232" s="27"/>
      <c r="U4232" s="27"/>
      <c r="V4232" s="27"/>
      <c r="W4232" s="27"/>
      <c r="X4232" s="27"/>
      <c r="Y4232" s="27"/>
      <c r="Z4232" s="27"/>
      <c r="AA4232" s="27"/>
      <c r="AB4232" s="27"/>
      <c r="AC4232" s="27"/>
      <c r="AD4232" s="27"/>
      <c r="AE4232" s="27"/>
    </row>
    <row r="4233" spans="1:31" ht="15.75" customHeight="1" x14ac:dyDescent="0.2">
      <c r="A4233" s="22">
        <v>38793</v>
      </c>
      <c r="B4233" s="23">
        <f t="shared" ref="B4233:C4233" si="8474">LN(D4233)</f>
        <v>7.1756427241057388</v>
      </c>
      <c r="C4233" s="23">
        <f t="shared" si="8474"/>
        <v>7.7434431463241928</v>
      </c>
      <c r="D4233" s="24">
        <v>1307.2</v>
      </c>
      <c r="E4233" s="24">
        <v>2306.4</v>
      </c>
      <c r="F4233" s="27">
        <f t="shared" ref="F4233:G4233" si="8475">LN(D4233/D4232)</f>
        <v>1.4545457109943617E-3</v>
      </c>
      <c r="G4233" s="27">
        <f t="shared" si="8475"/>
        <v>2.9961593442139971E-3</v>
      </c>
      <c r="H4233" s="27">
        <f t="shared" si="8179"/>
        <v>0.92667339173427155</v>
      </c>
      <c r="I4233" s="27"/>
      <c r="J4233" s="27">
        <v>4195</v>
      </c>
      <c r="K4233" s="27">
        <v>7.1123492007360865</v>
      </c>
      <c r="L4233" s="37">
        <v>4.5152611354794203E-2</v>
      </c>
      <c r="M4233" s="27"/>
      <c r="N4233" s="27"/>
      <c r="O4233" s="27"/>
      <c r="P4233" s="27"/>
      <c r="Q4233" s="27"/>
      <c r="R4233" s="27"/>
      <c r="S4233" s="27"/>
      <c r="T4233" s="27"/>
      <c r="U4233" s="27"/>
      <c r="V4233" s="27"/>
      <c r="W4233" s="27"/>
      <c r="X4233" s="27"/>
      <c r="Y4233" s="27"/>
      <c r="Z4233" s="27"/>
      <c r="AA4233" s="27"/>
      <c r="AB4233" s="27"/>
      <c r="AC4233" s="27"/>
      <c r="AD4233" s="27"/>
      <c r="AE4233" s="27"/>
    </row>
    <row r="4234" spans="1:31" ht="15.75" customHeight="1" x14ac:dyDescent="0.2">
      <c r="A4234" s="22">
        <v>38796</v>
      </c>
      <c r="B4234" s="23">
        <f t="shared" ref="B4234:C4234" si="8476">LN(D4234)</f>
        <v>7.1739583197567942</v>
      </c>
      <c r="C4234" s="23">
        <f t="shared" si="8476"/>
        <v>7.7467761220316262</v>
      </c>
      <c r="D4234" s="24">
        <v>1305</v>
      </c>
      <c r="E4234" s="24">
        <v>2314.1</v>
      </c>
      <c r="F4234" s="27">
        <f t="shared" ref="F4234:G4234" si="8477">LN(D4234/D4233)</f>
        <v>-1.6844043489447082E-3</v>
      </c>
      <c r="G4234" s="27">
        <f t="shared" si="8477"/>
        <v>3.3329757074335611E-3</v>
      </c>
      <c r="H4234" s="27">
        <f t="shared" si="8179"/>
        <v>0.92605726650009246</v>
      </c>
      <c r="I4234" s="27"/>
      <c r="J4234" s="27">
        <v>4196</v>
      </c>
      <c r="K4234" s="27">
        <v>7.1131983328221464</v>
      </c>
      <c r="L4234" s="37">
        <v>4.5471294419557218E-2</v>
      </c>
      <c r="M4234" s="27"/>
      <c r="N4234" s="27"/>
      <c r="O4234" s="27"/>
      <c r="P4234" s="27"/>
      <c r="Q4234" s="27"/>
      <c r="R4234" s="27"/>
      <c r="S4234" s="27"/>
      <c r="T4234" s="27"/>
      <c r="U4234" s="27"/>
      <c r="V4234" s="27"/>
      <c r="W4234" s="27"/>
      <c r="X4234" s="27"/>
      <c r="Y4234" s="27"/>
      <c r="Z4234" s="27"/>
      <c r="AA4234" s="27"/>
      <c r="AB4234" s="27"/>
      <c r="AC4234" s="27"/>
      <c r="AD4234" s="27"/>
      <c r="AE4234" s="27"/>
    </row>
    <row r="4235" spans="1:31" ht="15.75" customHeight="1" x14ac:dyDescent="0.2">
      <c r="A4235" s="22">
        <v>38797</v>
      </c>
      <c r="B4235" s="23">
        <f t="shared" ref="B4235:C4235" si="8478">LN(D4235)</f>
        <v>7.167963374433163</v>
      </c>
      <c r="C4235" s="23">
        <f t="shared" si="8478"/>
        <v>7.7381394778471675</v>
      </c>
      <c r="D4235" s="24">
        <v>1297.2</v>
      </c>
      <c r="E4235" s="24">
        <v>2294.1999999999998</v>
      </c>
      <c r="F4235" s="27">
        <f t="shared" ref="F4235:G4235" si="8479">LN(D4235/D4234)</f>
        <v>-5.9949453236309005E-3</v>
      </c>
      <c r="G4235" s="27">
        <f t="shared" si="8479"/>
        <v>-8.636644184458836E-3</v>
      </c>
      <c r="H4235" s="27">
        <f t="shared" si="8179"/>
        <v>0.92631612481962733</v>
      </c>
      <c r="I4235" s="27"/>
      <c r="J4235" s="27">
        <v>4197</v>
      </c>
      <c r="K4235" s="27">
        <v>7.1128927513351892</v>
      </c>
      <c r="L4235" s="37">
        <v>4.1722605578473626E-2</v>
      </c>
      <c r="M4235" s="27"/>
      <c r="N4235" s="27"/>
      <c r="O4235" s="27"/>
      <c r="P4235" s="27"/>
      <c r="Q4235" s="27"/>
      <c r="R4235" s="27"/>
      <c r="S4235" s="27"/>
      <c r="T4235" s="27"/>
      <c r="U4235" s="27"/>
      <c r="V4235" s="27"/>
      <c r="W4235" s="27"/>
      <c r="X4235" s="27"/>
      <c r="Y4235" s="27"/>
      <c r="Z4235" s="27"/>
      <c r="AA4235" s="27"/>
      <c r="AB4235" s="27"/>
      <c r="AC4235" s="27"/>
      <c r="AD4235" s="27"/>
      <c r="AE4235" s="27"/>
    </row>
    <row r="4236" spans="1:31" ht="15.75" customHeight="1" x14ac:dyDescent="0.2">
      <c r="A4236" s="22">
        <v>38798</v>
      </c>
      <c r="B4236" s="23">
        <f t="shared" ref="B4236:C4236" si="8480">LN(D4236)</f>
        <v>7.1739583197567942</v>
      </c>
      <c r="C4236" s="23">
        <f t="shared" si="8480"/>
        <v>7.7420981562088595</v>
      </c>
      <c r="D4236" s="24">
        <v>1305</v>
      </c>
      <c r="E4236" s="24">
        <v>2303.3000000000002</v>
      </c>
      <c r="F4236" s="27">
        <f t="shared" ref="F4236:G4236" si="8481">LN(D4236/D4235)</f>
        <v>5.9949453236307383E-3</v>
      </c>
      <c r="G4236" s="27">
        <f t="shared" si="8481"/>
        <v>3.9586783616925528E-3</v>
      </c>
      <c r="H4236" s="27">
        <f t="shared" si="8179"/>
        <v>0.92661681304099208</v>
      </c>
      <c r="I4236" s="27"/>
      <c r="J4236" s="27">
        <v>4198</v>
      </c>
      <c r="K4236" s="27">
        <v>7.1144872526711094</v>
      </c>
      <c r="L4236" s="37">
        <v>4.2001348624234325E-2</v>
      </c>
      <c r="M4236" s="27"/>
      <c r="N4236" s="27"/>
      <c r="O4236" s="27"/>
      <c r="P4236" s="27"/>
      <c r="Q4236" s="27"/>
      <c r="R4236" s="27"/>
      <c r="S4236" s="27"/>
      <c r="T4236" s="27"/>
      <c r="U4236" s="27"/>
      <c r="V4236" s="27"/>
      <c r="W4236" s="27"/>
      <c r="X4236" s="27"/>
      <c r="Y4236" s="27"/>
      <c r="Z4236" s="27"/>
      <c r="AA4236" s="27"/>
      <c r="AB4236" s="27"/>
      <c r="AC4236" s="27"/>
      <c r="AD4236" s="27"/>
      <c r="AE4236" s="27"/>
    </row>
    <row r="4237" spans="1:31" ht="15.75" customHeight="1" x14ac:dyDescent="0.2">
      <c r="A4237" s="22">
        <v>38799</v>
      </c>
      <c r="B4237" s="23">
        <f t="shared" ref="B4237:C4237" si="8482">LN(D4237)</f>
        <v>7.1713495559048281</v>
      </c>
      <c r="C4237" s="23">
        <f t="shared" si="8482"/>
        <v>7.740707879232958</v>
      </c>
      <c r="D4237" s="24">
        <v>1301.5999999999999</v>
      </c>
      <c r="E4237" s="24">
        <v>2300.1</v>
      </c>
      <c r="F4237" s="27">
        <f t="shared" ref="F4237:G4237" si="8483">LN(D4237/D4236)</f>
        <v>-2.6087638519657818E-3</v>
      </c>
      <c r="G4237" s="27">
        <f t="shared" si="8483"/>
        <v>-1.3902769759014401E-3</v>
      </c>
      <c r="H4237" s="27">
        <f t="shared" si="8179"/>
        <v>0.92644622013761502</v>
      </c>
      <c r="I4237" s="27"/>
      <c r="J4237" s="27">
        <v>4199</v>
      </c>
      <c r="K4237" s="27">
        <v>7.1045966490708112</v>
      </c>
      <c r="L4237" s="37">
        <v>4.2805253324550208E-2</v>
      </c>
      <c r="M4237" s="27"/>
      <c r="N4237" s="27"/>
      <c r="O4237" s="27"/>
      <c r="P4237" s="27"/>
      <c r="Q4237" s="27"/>
      <c r="R4237" s="27"/>
      <c r="S4237" s="27"/>
      <c r="T4237" s="27"/>
      <c r="U4237" s="27"/>
      <c r="V4237" s="27"/>
      <c r="W4237" s="27"/>
      <c r="X4237" s="27"/>
      <c r="Y4237" s="27"/>
      <c r="Z4237" s="27"/>
      <c r="AA4237" s="27"/>
      <c r="AB4237" s="27"/>
      <c r="AC4237" s="27"/>
      <c r="AD4237" s="27"/>
      <c r="AE4237" s="27"/>
    </row>
    <row r="4238" spans="1:31" ht="15.75" customHeight="1" x14ac:dyDescent="0.2">
      <c r="A4238" s="22">
        <v>38800</v>
      </c>
      <c r="B4238" s="23">
        <f t="shared" ref="B4238:C4238" si="8484">LN(D4238)</f>
        <v>7.1723478282088857</v>
      </c>
      <c r="C4238" s="23">
        <f t="shared" si="8484"/>
        <v>7.746214190702136</v>
      </c>
      <c r="D4238" s="24">
        <v>1302.9000000000001</v>
      </c>
      <c r="E4238" s="24">
        <v>2312.8000000000002</v>
      </c>
      <c r="F4238" s="27">
        <f t="shared" ref="F4238:G4238" si="8485">LN(D4238/D4237)</f>
        <v>9.9827230405802759E-4</v>
      </c>
      <c r="G4238" s="27">
        <f t="shared" si="8485"/>
        <v>5.5063114691779541E-3</v>
      </c>
      <c r="H4238" s="27">
        <f t="shared" si="8179"/>
        <v>0.92591653827723119</v>
      </c>
      <c r="I4238" s="27"/>
      <c r="J4238" s="27">
        <v>4200</v>
      </c>
      <c r="K4238" s="27">
        <v>7.0980481960931501</v>
      </c>
      <c r="L4238" s="37">
        <v>4.3988378613653012E-2</v>
      </c>
      <c r="M4238" s="27"/>
      <c r="N4238" s="27"/>
      <c r="O4238" s="27"/>
      <c r="P4238" s="27"/>
      <c r="Q4238" s="27"/>
      <c r="R4238" s="27"/>
      <c r="S4238" s="27"/>
      <c r="T4238" s="27"/>
      <c r="U4238" s="27"/>
      <c r="V4238" s="27"/>
      <c r="W4238" s="27"/>
      <c r="X4238" s="27"/>
      <c r="Y4238" s="27"/>
      <c r="Z4238" s="27"/>
      <c r="AA4238" s="27"/>
      <c r="AB4238" s="27"/>
      <c r="AC4238" s="27"/>
      <c r="AD4238" s="27"/>
      <c r="AE4238" s="27"/>
    </row>
    <row r="4239" spans="1:31" ht="15.75" customHeight="1" x14ac:dyDescent="0.2">
      <c r="A4239" s="22">
        <v>38803</v>
      </c>
      <c r="B4239" s="23">
        <f t="shared" ref="B4239:C4239" si="8486">LN(D4239)</f>
        <v>7.1713495559048281</v>
      </c>
      <c r="C4239" s="23">
        <f t="shared" si="8486"/>
        <v>7.7473809259208064</v>
      </c>
      <c r="D4239" s="24">
        <v>1301.5999999999999</v>
      </c>
      <c r="E4239" s="24">
        <v>2315.5</v>
      </c>
      <c r="F4239" s="27">
        <f t="shared" ref="F4239:G4239" si="8487">LN(D4239/D4238)</f>
        <v>-9.9827230405801133E-4</v>
      </c>
      <c r="G4239" s="27">
        <f t="shared" si="8487"/>
        <v>1.1667352186702288E-3</v>
      </c>
      <c r="H4239" s="27">
        <f t="shared" si="8179"/>
        <v>0.9256482448037735</v>
      </c>
      <c r="I4239" s="27"/>
      <c r="J4239" s="27">
        <v>4201</v>
      </c>
      <c r="K4239" s="27">
        <v>7.0967665757259066</v>
      </c>
      <c r="L4239" s="37">
        <v>4.6060825435714214E-2</v>
      </c>
      <c r="M4239" s="27"/>
      <c r="N4239" s="27"/>
      <c r="O4239" s="27"/>
      <c r="P4239" s="27"/>
      <c r="Q4239" s="27"/>
      <c r="R4239" s="27"/>
      <c r="S4239" s="27"/>
      <c r="T4239" s="27"/>
      <c r="U4239" s="27"/>
      <c r="V4239" s="27"/>
      <c r="W4239" s="27"/>
      <c r="X4239" s="27"/>
      <c r="Y4239" s="27"/>
      <c r="Z4239" s="27"/>
      <c r="AA4239" s="27"/>
      <c r="AB4239" s="27"/>
      <c r="AC4239" s="27"/>
      <c r="AD4239" s="27"/>
      <c r="AE4239" s="27"/>
    </row>
    <row r="4240" spans="1:31" ht="15.75" customHeight="1" x14ac:dyDescent="0.2">
      <c r="A4240" s="22">
        <v>38804</v>
      </c>
      <c r="B4240" s="23">
        <f t="shared" ref="B4240:C4240" si="8488">LN(D4240)</f>
        <v>7.1648750458512778</v>
      </c>
      <c r="C4240" s="23">
        <f t="shared" si="8488"/>
        <v>7.7425756178582281</v>
      </c>
      <c r="D4240" s="24">
        <v>1293.2</v>
      </c>
      <c r="E4240" s="24">
        <v>2304.4</v>
      </c>
      <c r="F4240" s="27">
        <f t="shared" ref="F4240:G4240" si="8489">LN(D4240/D4239)</f>
        <v>-6.4745100535498774E-3</v>
      </c>
      <c r="G4240" s="27">
        <f t="shared" si="8489"/>
        <v>-4.8053080625785312E-3</v>
      </c>
      <c r="H4240" s="27">
        <f t="shared" si="8179"/>
        <v>0.92538651212207912</v>
      </c>
      <c r="I4240" s="27"/>
      <c r="J4240" s="27">
        <v>4202</v>
      </c>
      <c r="K4240" s="27">
        <v>7.0919330099863016</v>
      </c>
      <c r="L4240" s="37">
        <v>4.2718769179352911E-2</v>
      </c>
      <c r="M4240" s="27"/>
      <c r="N4240" s="27"/>
      <c r="O4240" s="27"/>
      <c r="P4240" s="27"/>
      <c r="Q4240" s="27"/>
      <c r="R4240" s="27"/>
      <c r="S4240" s="27"/>
      <c r="T4240" s="27"/>
      <c r="U4240" s="27"/>
      <c r="V4240" s="27"/>
      <c r="W4240" s="27"/>
      <c r="X4240" s="27"/>
      <c r="Y4240" s="27"/>
      <c r="Z4240" s="27"/>
      <c r="AA4240" s="27"/>
      <c r="AB4240" s="27"/>
      <c r="AC4240" s="27"/>
      <c r="AD4240" s="27"/>
      <c r="AE4240" s="27"/>
    </row>
    <row r="4241" spans="1:31" ht="15.75" customHeight="1" x14ac:dyDescent="0.2">
      <c r="A4241" s="22">
        <v>38805</v>
      </c>
      <c r="B4241" s="23">
        <f t="shared" ref="B4241:C4241" si="8490">LN(D4241)</f>
        <v>7.1722710734020785</v>
      </c>
      <c r="C4241" s="23">
        <f t="shared" si="8490"/>
        <v>7.7569228189999917</v>
      </c>
      <c r="D4241" s="24">
        <v>1302.8</v>
      </c>
      <c r="E4241" s="24">
        <v>2337.6999999999998</v>
      </c>
      <c r="F4241" s="27">
        <f t="shared" ref="F4241:G4241" si="8491">LN(D4241/D4240)</f>
        <v>7.3960275508003414E-3</v>
      </c>
      <c r="G4241" s="27">
        <f t="shared" si="8491"/>
        <v>1.4347201141763879E-2</v>
      </c>
      <c r="H4241" s="27">
        <f t="shared" si="8179"/>
        <v>0.9246283920518259</v>
      </c>
      <c r="I4241" s="27"/>
      <c r="J4241" s="27">
        <v>4203</v>
      </c>
      <c r="K4241" s="27">
        <v>7.0995695597640589</v>
      </c>
      <c r="L4241" s="37">
        <v>4.3732037249330169E-2</v>
      </c>
      <c r="M4241" s="27"/>
      <c r="N4241" s="27"/>
      <c r="O4241" s="27"/>
      <c r="P4241" s="27"/>
      <c r="Q4241" s="27"/>
      <c r="R4241" s="27"/>
      <c r="S4241" s="27"/>
      <c r="T4241" s="27"/>
      <c r="U4241" s="27"/>
      <c r="V4241" s="27"/>
      <c r="W4241" s="27"/>
      <c r="X4241" s="27"/>
      <c r="Y4241" s="27"/>
      <c r="Z4241" s="27"/>
      <c r="AA4241" s="27"/>
      <c r="AB4241" s="27"/>
      <c r="AC4241" s="27"/>
      <c r="AD4241" s="27"/>
      <c r="AE4241" s="27"/>
    </row>
    <row r="4242" spans="1:31" ht="15.75" customHeight="1" x14ac:dyDescent="0.2">
      <c r="A4242" s="22">
        <v>38806</v>
      </c>
      <c r="B4242" s="23">
        <f t="shared" ref="B4242:C4242" si="8492">LN(D4242)</f>
        <v>7.1702733777703687</v>
      </c>
      <c r="C4242" s="23">
        <f t="shared" si="8492"/>
        <v>7.7582480302658601</v>
      </c>
      <c r="D4242" s="24">
        <v>1300.2</v>
      </c>
      <c r="E4242" s="24">
        <v>2340.8000000000002</v>
      </c>
      <c r="F4242" s="27">
        <f t="shared" ref="F4242:G4242" si="8493">LN(D4242/D4241)</f>
        <v>-1.9976956317099494E-3</v>
      </c>
      <c r="G4242" s="27">
        <f t="shared" si="8493"/>
        <v>1.3252112658679463E-3</v>
      </c>
      <c r="H4242" s="27">
        <f t="shared" si="8179"/>
        <v>0.9242129601681035</v>
      </c>
      <c r="I4242" s="27"/>
      <c r="J4242" s="27">
        <v>4204</v>
      </c>
      <c r="K4242" s="27">
        <v>7.0957258819780904</v>
      </c>
      <c r="L4242" s="37">
        <v>4.6073322786544857E-2</v>
      </c>
      <c r="M4242" s="27"/>
      <c r="N4242" s="27"/>
      <c r="O4242" s="27"/>
      <c r="P4242" s="27"/>
      <c r="Q4242" s="27"/>
      <c r="R4242" s="27"/>
      <c r="S4242" s="27"/>
      <c r="T4242" s="27"/>
      <c r="U4242" s="27"/>
      <c r="V4242" s="27"/>
      <c r="W4242" s="27"/>
      <c r="X4242" s="27"/>
      <c r="Y4242" s="27"/>
      <c r="Z4242" s="27"/>
      <c r="AA4242" s="27"/>
      <c r="AB4242" s="27"/>
      <c r="AC4242" s="27"/>
      <c r="AD4242" s="27"/>
      <c r="AE4242" s="27"/>
    </row>
    <row r="4243" spans="1:31" ht="15.75" customHeight="1" x14ac:dyDescent="0.2">
      <c r="A4243" s="22">
        <v>38807</v>
      </c>
      <c r="B4243" s="23">
        <f t="shared" ref="B4243:C4243" si="8494">LN(D4243)</f>
        <v>7.1661115220520895</v>
      </c>
      <c r="C4243" s="23">
        <f t="shared" si="8494"/>
        <v>7.7577779950045622</v>
      </c>
      <c r="D4243" s="24">
        <v>1294.8</v>
      </c>
      <c r="E4243" s="24">
        <v>2339.6999999999998</v>
      </c>
      <c r="F4243" s="27">
        <f t="shared" ref="F4243:G4243" si="8495">LN(D4243/D4242)</f>
        <v>-4.1618557182791652E-3</v>
      </c>
      <c r="G4243" s="27">
        <f t="shared" si="8495"/>
        <v>-4.7003526129796839E-4</v>
      </c>
      <c r="H4243" s="27">
        <f t="shared" si="8179"/>
        <v>0.92373248198988644</v>
      </c>
      <c r="I4243" s="27"/>
      <c r="J4243" s="27">
        <v>4205</v>
      </c>
      <c r="K4243" s="27">
        <v>7.0978058882047934</v>
      </c>
      <c r="L4243" s="37">
        <v>4.6522362403214501E-2</v>
      </c>
      <c r="M4243" s="27"/>
      <c r="N4243" s="27"/>
      <c r="O4243" s="27"/>
      <c r="P4243" s="27"/>
      <c r="Q4243" s="27"/>
      <c r="R4243" s="27"/>
      <c r="S4243" s="27"/>
      <c r="T4243" s="27"/>
      <c r="U4243" s="27"/>
      <c r="V4243" s="27"/>
      <c r="W4243" s="27"/>
      <c r="X4243" s="27"/>
      <c r="Y4243" s="27"/>
      <c r="Z4243" s="27"/>
      <c r="AA4243" s="27"/>
      <c r="AB4243" s="27"/>
      <c r="AC4243" s="27"/>
      <c r="AD4243" s="27"/>
      <c r="AE4243" s="27"/>
    </row>
    <row r="4244" spans="1:31" ht="15.75" customHeight="1" x14ac:dyDescent="0.2">
      <c r="A4244" s="22">
        <v>38810</v>
      </c>
      <c r="B4244" s="23">
        <f t="shared" ref="B4244:C4244" si="8496">LN(D4244)</f>
        <v>7.1684258021870679</v>
      </c>
      <c r="C4244" s="23">
        <f t="shared" si="8496"/>
        <v>7.7564949565940129</v>
      </c>
      <c r="D4244" s="24">
        <v>1297.8</v>
      </c>
      <c r="E4244" s="24">
        <v>2336.6999999999998</v>
      </c>
      <c r="F4244" s="27">
        <f t="shared" ref="F4244:G4244" si="8497">LN(D4244/D4243)</f>
        <v>2.3142801349788781E-3</v>
      </c>
      <c r="G4244" s="27">
        <f t="shared" si="8497"/>
        <v>-1.2830384105495245E-3</v>
      </c>
      <c r="H4244" s="27">
        <f t="shared" si="8179"/>
        <v>0.92418364767877392</v>
      </c>
      <c r="I4244" s="27"/>
      <c r="J4244" s="27">
        <v>4206</v>
      </c>
      <c r="K4244" s="27">
        <v>7.0901520347912994</v>
      </c>
      <c r="L4244" s="37">
        <v>5.093472189253756E-2</v>
      </c>
      <c r="M4244" s="27"/>
      <c r="N4244" s="27"/>
      <c r="O4244" s="27"/>
      <c r="P4244" s="27"/>
      <c r="Q4244" s="27"/>
      <c r="R4244" s="27"/>
      <c r="S4244" s="27"/>
      <c r="T4244" s="27"/>
      <c r="U4244" s="27"/>
      <c r="V4244" s="27"/>
      <c r="W4244" s="27"/>
      <c r="X4244" s="27"/>
      <c r="Y4244" s="27"/>
      <c r="Z4244" s="27"/>
      <c r="AA4244" s="27"/>
      <c r="AB4244" s="27"/>
      <c r="AC4244" s="27"/>
      <c r="AD4244" s="27"/>
      <c r="AE4244" s="27"/>
    </row>
    <row r="4245" spans="1:31" ht="15.75" customHeight="1" x14ac:dyDescent="0.2">
      <c r="A4245" s="22">
        <v>38811</v>
      </c>
      <c r="B4245" s="23">
        <f t="shared" ref="B4245:C4245" si="8498">LN(D4245)</f>
        <v>7.174647737226362</v>
      </c>
      <c r="C4245" s="23">
        <f t="shared" si="8498"/>
        <v>7.7601686044675313</v>
      </c>
      <c r="D4245" s="24">
        <v>1305.9000000000001</v>
      </c>
      <c r="E4245" s="24">
        <v>2345.3000000000002</v>
      </c>
      <c r="F4245" s="27">
        <f t="shared" ref="F4245:G4245" si="8499">LN(D4245/D4244)</f>
        <v>6.2219350392934587E-3</v>
      </c>
      <c r="G4245" s="27">
        <f t="shared" si="8499"/>
        <v>3.6736478735191775E-3</v>
      </c>
      <c r="H4245" s="27">
        <f t="shared" si="8179"/>
        <v>0.9245479193707099</v>
      </c>
      <c r="I4245" s="27"/>
      <c r="J4245" s="27">
        <v>4207</v>
      </c>
      <c r="K4245" s="27">
        <v>7.097909743623994</v>
      </c>
      <c r="L4245" s="37">
        <v>5.3183793957872538E-2</v>
      </c>
      <c r="M4245" s="27"/>
      <c r="N4245" s="27"/>
      <c r="O4245" s="27"/>
      <c r="P4245" s="27"/>
      <c r="Q4245" s="27"/>
      <c r="R4245" s="27"/>
      <c r="S4245" s="27"/>
      <c r="T4245" s="27"/>
      <c r="U4245" s="27"/>
      <c r="V4245" s="27"/>
      <c r="W4245" s="27"/>
      <c r="X4245" s="27"/>
      <c r="Y4245" s="27"/>
      <c r="Z4245" s="27"/>
      <c r="AA4245" s="27"/>
      <c r="AB4245" s="27"/>
      <c r="AC4245" s="27"/>
      <c r="AD4245" s="27"/>
      <c r="AE4245" s="27"/>
    </row>
    <row r="4246" spans="1:31" ht="15.75" customHeight="1" x14ac:dyDescent="0.2">
      <c r="A4246" s="22">
        <v>38812</v>
      </c>
      <c r="B4246" s="23">
        <f t="shared" ref="B4246:C4246" si="8500">LN(D4246)</f>
        <v>7.1789267993069288</v>
      </c>
      <c r="C4246" s="23">
        <f t="shared" si="8500"/>
        <v>7.7662897712953285</v>
      </c>
      <c r="D4246" s="24">
        <v>1311.5</v>
      </c>
      <c r="E4246" s="24">
        <v>2359.6999999999998</v>
      </c>
      <c r="F4246" s="27">
        <f t="shared" ref="F4246:G4246" si="8501">LN(D4246/D4245)</f>
        <v>4.2790620805667054E-3</v>
      </c>
      <c r="G4246" s="27">
        <f t="shared" si="8501"/>
        <v>6.1211668277967096E-3</v>
      </c>
      <c r="H4246" s="27">
        <f t="shared" si="8179"/>
        <v>0.92437019615733007</v>
      </c>
      <c r="I4246" s="27"/>
      <c r="J4246" s="27">
        <v>4208</v>
      </c>
      <c r="K4246" s="27">
        <v>7.1028442764107425</v>
      </c>
      <c r="L4246" s="37">
        <v>5.1771080502920341E-2</v>
      </c>
      <c r="M4246" s="27"/>
      <c r="N4246" s="27"/>
      <c r="O4246" s="27"/>
      <c r="P4246" s="27"/>
      <c r="Q4246" s="27"/>
      <c r="R4246" s="27"/>
      <c r="S4246" s="27"/>
      <c r="T4246" s="27"/>
      <c r="U4246" s="27"/>
      <c r="V4246" s="27"/>
      <c r="W4246" s="27"/>
      <c r="X4246" s="27"/>
      <c r="Y4246" s="27"/>
      <c r="Z4246" s="27"/>
      <c r="AA4246" s="27"/>
      <c r="AB4246" s="27"/>
      <c r="AC4246" s="27"/>
      <c r="AD4246" s="27"/>
      <c r="AE4246" s="27"/>
    </row>
    <row r="4247" spans="1:31" ht="15.75" customHeight="1" x14ac:dyDescent="0.2">
      <c r="A4247" s="22">
        <v>38813</v>
      </c>
      <c r="B4247" s="23">
        <f t="shared" ref="B4247:C4247" si="8502">LN(D4247)</f>
        <v>7.1770187659099003</v>
      </c>
      <c r="C4247" s="23">
        <f t="shared" si="8502"/>
        <v>7.7668828911229175</v>
      </c>
      <c r="D4247" s="24">
        <v>1309</v>
      </c>
      <c r="E4247" s="24">
        <v>2361.1</v>
      </c>
      <c r="F4247" s="27">
        <f t="shared" ref="F4247:G4247" si="8503">LN(D4247/D4246)</f>
        <v>-1.9080333970284769E-3</v>
      </c>
      <c r="G4247" s="27">
        <f t="shared" si="8503"/>
        <v>5.931198275895065E-4</v>
      </c>
      <c r="H4247" s="27">
        <f t="shared" si="8179"/>
        <v>0.92405394371438299</v>
      </c>
      <c r="I4247" s="27"/>
      <c r="J4247" s="27">
        <v>4209</v>
      </c>
      <c r="K4247" s="27">
        <v>7.1090799498867101</v>
      </c>
      <c r="L4247" s="37">
        <v>5.2774764530081342E-2</v>
      </c>
      <c r="M4247" s="27"/>
      <c r="N4247" s="27"/>
      <c r="O4247" s="27"/>
      <c r="P4247" s="27"/>
      <c r="Q4247" s="27"/>
      <c r="R4247" s="27"/>
      <c r="S4247" s="27"/>
      <c r="T4247" s="27"/>
      <c r="U4247" s="27"/>
      <c r="V4247" s="27"/>
      <c r="W4247" s="27"/>
      <c r="X4247" s="27"/>
      <c r="Y4247" s="27"/>
      <c r="Z4247" s="27"/>
      <c r="AA4247" s="27"/>
      <c r="AB4247" s="27"/>
      <c r="AC4247" s="27"/>
      <c r="AD4247" s="27"/>
      <c r="AE4247" s="27"/>
    </row>
    <row r="4248" spans="1:31" ht="15.75" customHeight="1" x14ac:dyDescent="0.2">
      <c r="A4248" s="22">
        <v>38814</v>
      </c>
      <c r="B4248" s="23">
        <f t="shared" ref="B4248:C4248" si="8504">LN(D4248)</f>
        <v>7.1666520000021645</v>
      </c>
      <c r="C4248" s="23">
        <f t="shared" si="8504"/>
        <v>7.7574787665841791</v>
      </c>
      <c r="D4248" s="24">
        <v>1295.5</v>
      </c>
      <c r="E4248" s="24">
        <v>2339</v>
      </c>
      <c r="F4248" s="27">
        <f t="shared" ref="F4248:G4248" si="8505">LN(D4248/D4247)</f>
        <v>-1.036676590773526E-2</v>
      </c>
      <c r="G4248" s="27">
        <f t="shared" si="8505"/>
        <v>-9.4041245387388259E-3</v>
      </c>
      <c r="H4248" s="27">
        <f t="shared" si="8179"/>
        <v>0.9238377848835323</v>
      </c>
      <c r="I4248" s="27"/>
      <c r="J4248" s="27">
        <v>4210</v>
      </c>
      <c r="K4248" s="27">
        <v>7.104871175582371</v>
      </c>
      <c r="L4248" s="37">
        <v>5.5353420095802797E-2</v>
      </c>
      <c r="M4248" s="27"/>
      <c r="N4248" s="27"/>
      <c r="O4248" s="27"/>
      <c r="P4248" s="27"/>
      <c r="Q4248" s="27"/>
      <c r="R4248" s="27"/>
      <c r="S4248" s="27"/>
      <c r="T4248" s="27"/>
      <c r="U4248" s="27"/>
      <c r="V4248" s="27"/>
      <c r="W4248" s="27"/>
      <c r="X4248" s="27"/>
      <c r="Y4248" s="27"/>
      <c r="Z4248" s="27"/>
      <c r="AA4248" s="27"/>
      <c r="AB4248" s="27"/>
      <c r="AC4248" s="27"/>
      <c r="AD4248" s="27"/>
      <c r="AE4248" s="27"/>
    </row>
    <row r="4249" spans="1:31" ht="15.75" customHeight="1" x14ac:dyDescent="0.2">
      <c r="A4249" s="22">
        <v>38817</v>
      </c>
      <c r="B4249" s="23">
        <f t="shared" ref="B4249:C4249" si="8506">LN(D4249)</f>
        <v>7.1675007327408951</v>
      </c>
      <c r="C4249" s="23">
        <f t="shared" si="8506"/>
        <v>7.7549959948794829</v>
      </c>
      <c r="D4249" s="24">
        <v>1296.5999999999999</v>
      </c>
      <c r="E4249" s="24">
        <v>2333.1999999999998</v>
      </c>
      <c r="F4249" s="27">
        <f t="shared" ref="F4249:G4249" si="8507">LN(D4249/D4248)</f>
        <v>8.487327387305838E-4</v>
      </c>
      <c r="G4249" s="27">
        <f t="shared" si="8507"/>
        <v>-2.4827717046965706E-3</v>
      </c>
      <c r="H4249" s="27">
        <f t="shared" si="8179"/>
        <v>0.92424299606002336</v>
      </c>
      <c r="I4249" s="27"/>
      <c r="J4249" s="27">
        <v>4211</v>
      </c>
      <c r="K4249" s="27">
        <v>7.104871175582371</v>
      </c>
      <c r="L4249" s="37">
        <v>5.5353420095802797E-2</v>
      </c>
      <c r="M4249" s="27"/>
      <c r="N4249" s="27"/>
      <c r="O4249" s="27"/>
      <c r="P4249" s="27"/>
      <c r="Q4249" s="27"/>
      <c r="R4249" s="27"/>
      <c r="S4249" s="27"/>
      <c r="T4249" s="27"/>
      <c r="U4249" s="27"/>
      <c r="V4249" s="27"/>
      <c r="W4249" s="27"/>
      <c r="X4249" s="27"/>
      <c r="Y4249" s="27"/>
      <c r="Z4249" s="27"/>
      <c r="AA4249" s="27"/>
      <c r="AB4249" s="27"/>
      <c r="AC4249" s="27"/>
      <c r="AD4249" s="27"/>
      <c r="AE4249" s="27"/>
    </row>
    <row r="4250" spans="1:31" ht="15.75" customHeight="1" x14ac:dyDescent="0.2">
      <c r="A4250" s="22">
        <v>38818</v>
      </c>
      <c r="B4250" s="23">
        <f t="shared" ref="B4250:C4250" si="8508">LN(D4250)</f>
        <v>7.1596806317217991</v>
      </c>
      <c r="C4250" s="23">
        <f t="shared" si="8508"/>
        <v>7.7451326652133146</v>
      </c>
      <c r="D4250" s="24">
        <v>1286.5</v>
      </c>
      <c r="E4250" s="24">
        <v>2310.3000000000002</v>
      </c>
      <c r="F4250" s="27">
        <f t="shared" ref="F4250:G4250" si="8509">LN(D4250/D4249)</f>
        <v>-7.8201010190963142E-3</v>
      </c>
      <c r="G4250" s="27">
        <f t="shared" si="8509"/>
        <v>-9.8633296661682322E-3</v>
      </c>
      <c r="H4250" s="27">
        <f t="shared" si="8179"/>
        <v>0.92441032855111316</v>
      </c>
      <c r="I4250" s="27"/>
      <c r="J4250" s="27">
        <v>4212</v>
      </c>
      <c r="K4250" s="27">
        <v>7.0981866240866855</v>
      </c>
      <c r="L4250" s="37">
        <v>5.8769740528950898E-2</v>
      </c>
      <c r="M4250" s="27"/>
      <c r="N4250" s="27"/>
      <c r="O4250" s="27"/>
      <c r="P4250" s="27"/>
      <c r="Q4250" s="27"/>
      <c r="R4250" s="27"/>
      <c r="S4250" s="27"/>
      <c r="T4250" s="27"/>
      <c r="U4250" s="27"/>
      <c r="V4250" s="27"/>
      <c r="W4250" s="27"/>
      <c r="X4250" s="27"/>
      <c r="Y4250" s="27"/>
      <c r="Z4250" s="27"/>
      <c r="AA4250" s="27"/>
      <c r="AB4250" s="27"/>
      <c r="AC4250" s="27"/>
      <c r="AD4250" s="27"/>
      <c r="AE4250" s="27"/>
    </row>
    <row r="4251" spans="1:31" ht="15.75" customHeight="1" x14ac:dyDescent="0.2">
      <c r="A4251" s="22">
        <v>38819</v>
      </c>
      <c r="B4251" s="23">
        <f t="shared" ref="B4251:C4251" si="8510">LN(D4251)</f>
        <v>7.160923543402042</v>
      </c>
      <c r="C4251" s="23">
        <f t="shared" si="8510"/>
        <v>7.7469921654139773</v>
      </c>
      <c r="D4251" s="24">
        <v>1288.0999999999999</v>
      </c>
      <c r="E4251" s="24">
        <v>2314.6</v>
      </c>
      <c r="F4251" s="27">
        <f t="shared" ref="F4251:G4251" si="8511">LN(D4251/D4250)</f>
        <v>1.2429116802432729E-3</v>
      </c>
      <c r="G4251" s="27">
        <f t="shared" si="8511"/>
        <v>1.8595002006630565E-3</v>
      </c>
      <c r="H4251" s="27">
        <f t="shared" si="8179"/>
        <v>0.92434888154032135</v>
      </c>
      <c r="I4251" s="27"/>
      <c r="J4251" s="27">
        <v>4213</v>
      </c>
      <c r="K4251" s="27">
        <v>7.1051456058827709</v>
      </c>
      <c r="L4251" s="37">
        <v>5.926536694602369E-2</v>
      </c>
      <c r="M4251" s="27"/>
      <c r="N4251" s="27"/>
      <c r="O4251" s="27"/>
      <c r="P4251" s="27"/>
      <c r="Q4251" s="27"/>
      <c r="R4251" s="27"/>
      <c r="S4251" s="27"/>
      <c r="T4251" s="27"/>
      <c r="U4251" s="27"/>
      <c r="V4251" s="27"/>
      <c r="W4251" s="27"/>
      <c r="X4251" s="27"/>
      <c r="Y4251" s="27"/>
      <c r="Z4251" s="27"/>
      <c r="AA4251" s="27"/>
      <c r="AB4251" s="27"/>
      <c r="AC4251" s="27"/>
      <c r="AD4251" s="27"/>
      <c r="AE4251" s="27"/>
    </row>
    <row r="4252" spans="1:31" ht="15.75" customHeight="1" x14ac:dyDescent="0.2">
      <c r="A4252" s="22">
        <v>38820</v>
      </c>
      <c r="B4252" s="23">
        <f t="shared" ref="B4252:C4252" si="8512">LN(D4252)</f>
        <v>7.161699579449059</v>
      </c>
      <c r="C4252" s="23">
        <f t="shared" si="8512"/>
        <v>7.7519483244158618</v>
      </c>
      <c r="D4252" s="24">
        <v>1289.0999999999999</v>
      </c>
      <c r="E4252" s="24">
        <v>2326.1</v>
      </c>
      <c r="F4252" s="27">
        <f t="shared" ref="F4252:G4252" si="8513">LN(D4252/D4251)</f>
        <v>7.7603604701700771E-4</v>
      </c>
      <c r="G4252" s="27">
        <f t="shared" si="8513"/>
        <v>4.9561590018844196E-3</v>
      </c>
      <c r="H4252" s="27">
        <f t="shared" si="8179"/>
        <v>0.92385801346124419</v>
      </c>
      <c r="I4252" s="27"/>
      <c r="J4252" s="27">
        <v>4214</v>
      </c>
      <c r="K4252" s="27">
        <v>7.1038412045240324</v>
      </c>
      <c r="L4252" s="37">
        <v>5.6771755755705477E-2</v>
      </c>
      <c r="M4252" s="27"/>
      <c r="N4252" s="27"/>
      <c r="O4252" s="27"/>
      <c r="P4252" s="27"/>
      <c r="Q4252" s="27"/>
      <c r="R4252" s="27"/>
      <c r="S4252" s="27"/>
      <c r="T4252" s="27"/>
      <c r="U4252" s="27"/>
      <c r="V4252" s="27"/>
      <c r="W4252" s="27"/>
      <c r="X4252" s="27"/>
      <c r="Y4252" s="27"/>
      <c r="Z4252" s="27"/>
      <c r="AA4252" s="27"/>
      <c r="AB4252" s="27"/>
      <c r="AC4252" s="27"/>
      <c r="AD4252" s="27"/>
      <c r="AE4252" s="27"/>
    </row>
    <row r="4253" spans="1:31" ht="15.75" customHeight="1" x14ac:dyDescent="0.2">
      <c r="A4253" s="22">
        <v>38821</v>
      </c>
      <c r="B4253" s="23">
        <f t="shared" ref="B4253:C4253" si="8514">LN(D4253)</f>
        <v>7.161699579449059</v>
      </c>
      <c r="C4253" s="23">
        <f t="shared" si="8514"/>
        <v>7.7519483244158618</v>
      </c>
      <c r="D4253" s="24">
        <v>1289.0999999999999</v>
      </c>
      <c r="E4253" s="24">
        <v>2326.1</v>
      </c>
      <c r="F4253" s="27">
        <f t="shared" ref="F4253:G4253" si="8515">LN(D4253/D4252)</f>
        <v>0</v>
      </c>
      <c r="G4253" s="27">
        <f t="shared" si="8515"/>
        <v>0</v>
      </c>
      <c r="H4253" s="27">
        <f t="shared" si="8179"/>
        <v>0.92385801346124419</v>
      </c>
      <c r="I4253" s="27"/>
      <c r="J4253" s="27">
        <v>4215</v>
      </c>
      <c r="K4253" s="27">
        <v>7.1064820780334239</v>
      </c>
      <c r="L4253" s="37">
        <v>5.5450194843095879E-2</v>
      </c>
      <c r="M4253" s="27"/>
      <c r="N4253" s="27"/>
      <c r="O4253" s="27"/>
      <c r="P4253" s="27"/>
      <c r="Q4253" s="27"/>
      <c r="R4253" s="27"/>
      <c r="S4253" s="27"/>
      <c r="T4253" s="27"/>
      <c r="U4253" s="27"/>
      <c r="V4253" s="27"/>
      <c r="W4253" s="27"/>
      <c r="X4253" s="27"/>
      <c r="Y4253" s="27"/>
      <c r="Z4253" s="27"/>
      <c r="AA4253" s="27"/>
      <c r="AB4253" s="27"/>
      <c r="AC4253" s="27"/>
      <c r="AD4253" s="27"/>
      <c r="AE4253" s="27"/>
    </row>
    <row r="4254" spans="1:31" ht="15.75" customHeight="1" x14ac:dyDescent="0.2">
      <c r="A4254" s="22">
        <v>38824</v>
      </c>
      <c r="B4254" s="23">
        <f t="shared" ref="B4254:C4254" si="8516">LN(D4254)</f>
        <v>7.1587474331160861</v>
      </c>
      <c r="C4254" s="23">
        <f t="shared" si="8516"/>
        <v>7.7454788806493253</v>
      </c>
      <c r="D4254" s="24">
        <v>1285.3</v>
      </c>
      <c r="E4254" s="24">
        <v>2311.1</v>
      </c>
      <c r="F4254" s="27">
        <f t="shared" ref="F4254:G4254" si="8517">LN(D4254/D4253)</f>
        <v>-2.9521463329729184E-3</v>
      </c>
      <c r="G4254" s="27">
        <f t="shared" si="8517"/>
        <v>-6.4694437665366407E-3</v>
      </c>
      <c r="H4254" s="27">
        <f t="shared" si="8179"/>
        <v>0.92424852529143398</v>
      </c>
      <c r="I4254" s="27"/>
      <c r="J4254" s="27">
        <v>4216</v>
      </c>
      <c r="K4254" s="27">
        <v>7.1133341085475532</v>
      </c>
      <c r="L4254" s="37">
        <v>5.2236643280070716E-2</v>
      </c>
      <c r="M4254" s="27"/>
      <c r="N4254" s="27"/>
      <c r="O4254" s="27"/>
      <c r="P4254" s="27"/>
      <c r="Q4254" s="27"/>
      <c r="R4254" s="27"/>
      <c r="S4254" s="27"/>
      <c r="T4254" s="27"/>
      <c r="U4254" s="27"/>
      <c r="V4254" s="27"/>
      <c r="W4254" s="27"/>
      <c r="X4254" s="27"/>
      <c r="Y4254" s="27"/>
      <c r="Z4254" s="27"/>
      <c r="AA4254" s="27"/>
      <c r="AB4254" s="27"/>
      <c r="AC4254" s="27"/>
      <c r="AD4254" s="27"/>
      <c r="AE4254" s="27"/>
    </row>
    <row r="4255" spans="1:31" ht="15.75" customHeight="1" x14ac:dyDescent="0.2">
      <c r="A4255" s="22">
        <v>38825</v>
      </c>
      <c r="B4255" s="23">
        <f t="shared" ref="B4255:C4255" si="8518">LN(D4255)</f>
        <v>7.1759486748500558</v>
      </c>
      <c r="C4255" s="23">
        <f t="shared" si="8518"/>
        <v>7.7647629886924534</v>
      </c>
      <c r="D4255" s="24">
        <v>1307.5999999999999</v>
      </c>
      <c r="E4255" s="24">
        <v>2356.1</v>
      </c>
      <c r="F4255" s="27">
        <f t="shared" ref="F4255:G4255" si="8519">LN(D4255/D4254)</f>
        <v>1.7201241733969384E-2</v>
      </c>
      <c r="G4255" s="27">
        <f t="shared" si="8519"/>
        <v>1.9284108043127763E-2</v>
      </c>
      <c r="H4255" s="27">
        <f t="shared" si="8179"/>
        <v>0.92416841123162852</v>
      </c>
      <c r="I4255" s="27"/>
      <c r="J4255" s="27">
        <v>4217</v>
      </c>
      <c r="K4255" s="27">
        <v>7.1045280024020201</v>
      </c>
      <c r="L4255" s="37">
        <v>5.0555994682681238E-2</v>
      </c>
      <c r="M4255" s="27"/>
      <c r="N4255" s="27"/>
      <c r="O4255" s="27"/>
      <c r="P4255" s="27"/>
      <c r="Q4255" s="27"/>
      <c r="R4255" s="27"/>
      <c r="S4255" s="27"/>
      <c r="T4255" s="27"/>
      <c r="U4255" s="27"/>
      <c r="V4255" s="27"/>
      <c r="W4255" s="27"/>
      <c r="X4255" s="27"/>
      <c r="Y4255" s="27"/>
      <c r="Z4255" s="27"/>
      <c r="AA4255" s="27"/>
      <c r="AB4255" s="27"/>
      <c r="AC4255" s="27"/>
      <c r="AD4255" s="27"/>
      <c r="AE4255" s="27"/>
    </row>
    <row r="4256" spans="1:31" ht="15.75" customHeight="1" x14ac:dyDescent="0.2">
      <c r="A4256" s="22">
        <v>38826</v>
      </c>
      <c r="B4256" s="23">
        <f t="shared" ref="B4256:C4256" si="8520">LN(D4256)</f>
        <v>7.1777060774036032</v>
      </c>
      <c r="C4256" s="23">
        <f t="shared" si="8520"/>
        <v>7.7709827299136833</v>
      </c>
      <c r="D4256" s="24">
        <v>1309.9000000000001</v>
      </c>
      <c r="E4256" s="24">
        <v>2370.8000000000002</v>
      </c>
      <c r="F4256" s="27">
        <f t="shared" ref="F4256:G4256" si="8521">LN(D4256/D4255)</f>
        <v>1.7574025535478618E-3</v>
      </c>
      <c r="G4256" s="27">
        <f t="shared" si="8521"/>
        <v>6.2197412212300325E-3</v>
      </c>
      <c r="H4256" s="27">
        <f t="shared" si="8179"/>
        <v>0.92365487440522598</v>
      </c>
      <c r="I4256" s="27"/>
      <c r="J4256" s="27">
        <v>4218</v>
      </c>
      <c r="K4256" s="27">
        <v>7.1158755540257035</v>
      </c>
      <c r="L4256" s="37">
        <v>4.7451743489981268E-2</v>
      </c>
      <c r="M4256" s="27"/>
      <c r="N4256" s="27"/>
      <c r="O4256" s="27"/>
      <c r="P4256" s="27"/>
      <c r="Q4256" s="27"/>
      <c r="R4256" s="27"/>
      <c r="S4256" s="27"/>
      <c r="T4256" s="27"/>
      <c r="U4256" s="27"/>
      <c r="V4256" s="27"/>
      <c r="W4256" s="27"/>
      <c r="X4256" s="27"/>
      <c r="Y4256" s="27"/>
      <c r="Z4256" s="27"/>
      <c r="AA4256" s="27"/>
      <c r="AB4256" s="27"/>
      <c r="AC4256" s="27"/>
      <c r="AD4256" s="27"/>
      <c r="AE4256" s="27"/>
    </row>
    <row r="4257" spans="1:31" ht="15.75" customHeight="1" x14ac:dyDescent="0.2">
      <c r="A4257" s="22">
        <v>38827</v>
      </c>
      <c r="B4257" s="23">
        <f t="shared" ref="B4257:C4257" si="8522">LN(D4257)</f>
        <v>7.1788505478295193</v>
      </c>
      <c r="C4257" s="23">
        <f t="shared" si="8522"/>
        <v>7.7674756593678982</v>
      </c>
      <c r="D4257" s="24">
        <v>1311.4</v>
      </c>
      <c r="E4257" s="24">
        <v>2362.5</v>
      </c>
      <c r="F4257" s="27">
        <f t="shared" ref="F4257:G4257" si="8523">LN(D4257/D4256)</f>
        <v>1.144470425915868E-3</v>
      </c>
      <c r="G4257" s="27">
        <f t="shared" si="8523"/>
        <v>-3.5070705457853468E-3</v>
      </c>
      <c r="H4257" s="27">
        <f t="shared" si="8179"/>
        <v>0.92421925251500814</v>
      </c>
      <c r="I4257" s="27"/>
      <c r="J4257" s="27">
        <v>4219</v>
      </c>
      <c r="K4257" s="27">
        <v>7.114690572531277</v>
      </c>
      <c r="L4257" s="37">
        <v>4.7009006917781981E-2</v>
      </c>
      <c r="M4257" s="27"/>
      <c r="N4257" s="27"/>
      <c r="O4257" s="27"/>
      <c r="P4257" s="27"/>
      <c r="Q4257" s="27"/>
      <c r="R4257" s="27"/>
      <c r="S4257" s="27"/>
      <c r="T4257" s="27"/>
      <c r="U4257" s="27"/>
      <c r="V4257" s="27"/>
      <c r="W4257" s="27"/>
      <c r="X4257" s="27"/>
      <c r="Y4257" s="27"/>
      <c r="Z4257" s="27"/>
      <c r="AA4257" s="27"/>
      <c r="AB4257" s="27"/>
      <c r="AC4257" s="27"/>
      <c r="AD4257" s="27"/>
      <c r="AE4257" s="27"/>
    </row>
    <row r="4258" spans="1:31" ht="15.75" customHeight="1" x14ac:dyDescent="0.2">
      <c r="A4258" s="22">
        <v>38828</v>
      </c>
      <c r="B4258" s="23">
        <f t="shared" ref="B4258:C4258" si="8524">LN(D4258)</f>
        <v>7.1786980274296202</v>
      </c>
      <c r="C4258" s="23">
        <f t="shared" si="8524"/>
        <v>7.7591020742156269</v>
      </c>
      <c r="D4258" s="24">
        <v>1311.2</v>
      </c>
      <c r="E4258" s="24">
        <v>2342.8000000000002</v>
      </c>
      <c r="F4258" s="27">
        <f t="shared" ref="F4258:G4258" si="8525">LN(D4258/D4257)</f>
        <v>-1.5252039989909318E-4</v>
      </c>
      <c r="G4258" s="27">
        <f t="shared" si="8525"/>
        <v>-8.3735851522705809E-3</v>
      </c>
      <c r="H4258" s="27">
        <f t="shared" si="8179"/>
        <v>0.92519700846380726</v>
      </c>
      <c r="I4258" s="27"/>
      <c r="J4258" s="27">
        <v>4220</v>
      </c>
      <c r="K4258" s="27">
        <v>7.111805272572937</v>
      </c>
      <c r="L4258" s="37">
        <v>4.8419323105236778E-2</v>
      </c>
      <c r="M4258" s="27"/>
      <c r="N4258" s="27"/>
      <c r="O4258" s="27"/>
      <c r="P4258" s="27"/>
      <c r="Q4258" s="27"/>
      <c r="R4258" s="27"/>
      <c r="S4258" s="27"/>
      <c r="T4258" s="27"/>
      <c r="U4258" s="27"/>
      <c r="V4258" s="27"/>
      <c r="W4258" s="27"/>
      <c r="X4258" s="27"/>
      <c r="Y4258" s="27"/>
      <c r="Z4258" s="27"/>
      <c r="AA4258" s="27"/>
      <c r="AB4258" s="27"/>
      <c r="AC4258" s="27"/>
      <c r="AD4258" s="27"/>
      <c r="AE4258" s="27"/>
    </row>
    <row r="4259" spans="1:31" ht="15.75" customHeight="1" x14ac:dyDescent="0.2">
      <c r="A4259" s="22">
        <v>38831</v>
      </c>
      <c r="B4259" s="23">
        <f t="shared" ref="B4259:C4259" si="8526">LN(D4259)</f>
        <v>7.1763309816941812</v>
      </c>
      <c r="C4259" s="23">
        <f t="shared" si="8526"/>
        <v>7.755038853553013</v>
      </c>
      <c r="D4259" s="24">
        <v>1308.0999999999999</v>
      </c>
      <c r="E4259" s="24">
        <v>2333.3000000000002</v>
      </c>
      <c r="F4259" s="27">
        <f t="shared" ref="F4259:G4259" si="8527">LN(D4259/D4258)</f>
        <v>-2.367045735438666E-3</v>
      </c>
      <c r="G4259" s="27">
        <f t="shared" si="8527"/>
        <v>-4.0632206626140888E-3</v>
      </c>
      <c r="H4259" s="27">
        <f t="shared" si="8179"/>
        <v>0.92537653481984894</v>
      </c>
      <c r="I4259" s="27"/>
      <c r="J4259" s="27">
        <v>4221</v>
      </c>
      <c r="K4259" s="27">
        <v>7.106139610260465</v>
      </c>
      <c r="L4259" s="37">
        <v>4.7068506955715961E-2</v>
      </c>
      <c r="M4259" s="27"/>
      <c r="N4259" s="27"/>
      <c r="O4259" s="27"/>
      <c r="P4259" s="27"/>
      <c r="Q4259" s="27"/>
      <c r="R4259" s="27"/>
      <c r="S4259" s="27"/>
      <c r="T4259" s="27"/>
      <c r="U4259" s="27"/>
      <c r="V4259" s="27"/>
      <c r="W4259" s="27"/>
      <c r="X4259" s="27"/>
      <c r="Y4259" s="27"/>
      <c r="Z4259" s="27"/>
      <c r="AA4259" s="27"/>
      <c r="AB4259" s="27"/>
      <c r="AC4259" s="27"/>
      <c r="AD4259" s="27"/>
      <c r="AE4259" s="27"/>
    </row>
    <row r="4260" spans="1:31" ht="15.75" customHeight="1" x14ac:dyDescent="0.2">
      <c r="A4260" s="22">
        <v>38832</v>
      </c>
      <c r="B4260" s="23">
        <f t="shared" ref="B4260:C4260" si="8528">LN(D4260)</f>
        <v>7.1714263814724148</v>
      </c>
      <c r="C4260" s="23">
        <f t="shared" si="8528"/>
        <v>7.7537522936362926</v>
      </c>
      <c r="D4260" s="24">
        <v>1301.7</v>
      </c>
      <c r="E4260" s="24">
        <v>2330.3000000000002</v>
      </c>
      <c r="F4260" s="27">
        <f t="shared" ref="F4260:G4260" si="8529">LN(D4260/D4259)</f>
        <v>-4.9046002217665646E-3</v>
      </c>
      <c r="G4260" s="27">
        <f t="shared" si="8529"/>
        <v>-1.2865599167206372E-3</v>
      </c>
      <c r="H4260" s="27">
        <f t="shared" si="8179"/>
        <v>0.92489753475335967</v>
      </c>
      <c r="I4260" s="27"/>
      <c r="J4260" s="27">
        <v>4222</v>
      </c>
      <c r="K4260" s="27">
        <v>7.1000530108159952</v>
      </c>
      <c r="L4260" s="37">
        <v>5.127570099185963E-2</v>
      </c>
      <c r="M4260" s="27"/>
      <c r="N4260" s="27"/>
      <c r="O4260" s="27"/>
      <c r="P4260" s="27"/>
      <c r="Q4260" s="27"/>
      <c r="R4260" s="27"/>
      <c r="S4260" s="27"/>
      <c r="T4260" s="27"/>
      <c r="U4260" s="27"/>
      <c r="V4260" s="27"/>
      <c r="W4260" s="27"/>
      <c r="X4260" s="27"/>
      <c r="Y4260" s="27"/>
      <c r="Z4260" s="27"/>
      <c r="AA4260" s="27"/>
      <c r="AB4260" s="27"/>
      <c r="AC4260" s="27"/>
      <c r="AD4260" s="27"/>
      <c r="AE4260" s="27"/>
    </row>
    <row r="4261" spans="1:31" ht="15.75" customHeight="1" x14ac:dyDescent="0.2">
      <c r="A4261" s="22">
        <v>38833</v>
      </c>
      <c r="B4261" s="23">
        <f t="shared" ref="B4261:C4261" si="8530">LN(D4261)</f>
        <v>7.1742647862011175</v>
      </c>
      <c r="C4261" s="23">
        <f t="shared" si="8530"/>
        <v>7.755167418553512</v>
      </c>
      <c r="D4261" s="24">
        <v>1305.4000000000001</v>
      </c>
      <c r="E4261" s="24">
        <v>2333.6</v>
      </c>
      <c r="F4261" s="27">
        <f t="shared" ref="F4261:G4261" si="8531">LN(D4261/D4260)</f>
        <v>2.838404728702382E-3</v>
      </c>
      <c r="G4261" s="27">
        <f t="shared" si="8531"/>
        <v>1.4151249172190139E-3</v>
      </c>
      <c r="H4261" s="27">
        <f t="shared" si="8179"/>
        <v>0.9250947657219315</v>
      </c>
      <c r="I4261" s="27"/>
      <c r="J4261" s="27">
        <v>4223</v>
      </c>
      <c r="K4261" s="27">
        <v>7.0997422551202476</v>
      </c>
      <c r="L4261" s="37">
        <v>5.3622319891762693E-2</v>
      </c>
      <c r="M4261" s="27"/>
      <c r="N4261" s="27"/>
      <c r="O4261" s="27"/>
      <c r="P4261" s="27"/>
      <c r="Q4261" s="27"/>
      <c r="R4261" s="27"/>
      <c r="S4261" s="27"/>
      <c r="T4261" s="27"/>
      <c r="U4261" s="27"/>
      <c r="V4261" s="27"/>
      <c r="W4261" s="27"/>
      <c r="X4261" s="27"/>
      <c r="Y4261" s="27"/>
      <c r="Z4261" s="27"/>
      <c r="AA4261" s="27"/>
      <c r="AB4261" s="27"/>
      <c r="AC4261" s="27"/>
      <c r="AD4261" s="27"/>
      <c r="AE4261" s="27"/>
    </row>
    <row r="4262" spans="1:31" ht="15.75" customHeight="1" x14ac:dyDescent="0.2">
      <c r="A4262" s="22">
        <v>38834</v>
      </c>
      <c r="B4262" s="23">
        <f t="shared" ref="B4262:C4262" si="8532">LN(D4262)</f>
        <v>7.1775533823353577</v>
      </c>
      <c r="C4262" s="23">
        <f t="shared" si="8532"/>
        <v>7.7599980360478611</v>
      </c>
      <c r="D4262" s="24">
        <v>1309.7</v>
      </c>
      <c r="E4262" s="24">
        <v>2344.9</v>
      </c>
      <c r="F4262" s="27">
        <f t="shared" ref="F4262:G4262" si="8533">LN(D4262/D4261)</f>
        <v>3.2885961342402105E-3</v>
      </c>
      <c r="G4262" s="27">
        <f t="shared" si="8533"/>
        <v>4.8306174943491811E-3</v>
      </c>
      <c r="H4262" s="27">
        <f t="shared" si="8179"/>
        <v>0.92494268026784965</v>
      </c>
      <c r="I4262" s="27"/>
      <c r="J4262" s="27">
        <v>4224</v>
      </c>
      <c r="K4262" s="27">
        <v>7.0936055297526002</v>
      </c>
      <c r="L4262" s="37">
        <v>5.4897434492104047E-2</v>
      </c>
      <c r="M4262" s="27"/>
      <c r="N4262" s="27"/>
      <c r="O4262" s="27"/>
      <c r="P4262" s="27"/>
      <c r="Q4262" s="27"/>
      <c r="R4262" s="27"/>
      <c r="S4262" s="27"/>
      <c r="T4262" s="27"/>
      <c r="U4262" s="27"/>
      <c r="V4262" s="27"/>
      <c r="W4262" s="27"/>
      <c r="X4262" s="27"/>
      <c r="Y4262" s="27"/>
      <c r="Z4262" s="27"/>
      <c r="AA4262" s="27"/>
      <c r="AB4262" s="27"/>
      <c r="AC4262" s="27"/>
      <c r="AD4262" s="27"/>
      <c r="AE4262" s="27"/>
    </row>
    <row r="4263" spans="1:31" ht="15.75" customHeight="1" x14ac:dyDescent="0.2">
      <c r="A4263" s="22">
        <v>38835</v>
      </c>
      <c r="B4263" s="23">
        <f t="shared" ref="B4263:C4263" si="8534">LN(D4263)</f>
        <v>7.1782403266053967</v>
      </c>
      <c r="C4263" s="23">
        <f t="shared" si="8534"/>
        <v>7.7503994706879933</v>
      </c>
      <c r="D4263" s="24">
        <v>1310.5999999999999</v>
      </c>
      <c r="E4263" s="24">
        <v>2322.5</v>
      </c>
      <c r="F4263" s="27">
        <f t="shared" ref="F4263:G4263" si="8535">LN(D4263/D4262)</f>
        <v>6.8694427003914956E-4</v>
      </c>
      <c r="G4263" s="27">
        <f t="shared" si="8535"/>
        <v>-9.5985653598672869E-3</v>
      </c>
      <c r="H4263" s="27">
        <f t="shared" si="8179"/>
        <v>0.92617681885346659</v>
      </c>
      <c r="I4263" s="27"/>
      <c r="J4263" s="27">
        <v>4225</v>
      </c>
      <c r="K4263" s="27">
        <v>7.097875126681374</v>
      </c>
      <c r="L4263" s="37">
        <v>5.791141912275144E-2</v>
      </c>
      <c r="M4263" s="27"/>
      <c r="N4263" s="27"/>
      <c r="O4263" s="27"/>
      <c r="P4263" s="27"/>
      <c r="Q4263" s="27"/>
      <c r="R4263" s="27"/>
      <c r="S4263" s="27"/>
      <c r="T4263" s="27"/>
      <c r="U4263" s="27"/>
      <c r="V4263" s="27"/>
      <c r="W4263" s="27"/>
      <c r="X4263" s="27"/>
      <c r="Y4263" s="27"/>
      <c r="Z4263" s="27"/>
      <c r="AA4263" s="27"/>
      <c r="AB4263" s="27"/>
      <c r="AC4263" s="27"/>
      <c r="AD4263" s="27"/>
      <c r="AE4263" s="27"/>
    </row>
    <row r="4264" spans="1:31" ht="15.75" customHeight="1" x14ac:dyDescent="0.2">
      <c r="A4264" s="22">
        <v>38838</v>
      </c>
      <c r="B4264" s="23">
        <f t="shared" ref="B4264:C4264" si="8536">LN(D4264)</f>
        <v>7.1740349451734815</v>
      </c>
      <c r="C4264" s="23">
        <f t="shared" si="8536"/>
        <v>7.7427057951164446</v>
      </c>
      <c r="D4264" s="24">
        <v>1305.0999999999999</v>
      </c>
      <c r="E4264" s="24">
        <v>2304.6999999999998</v>
      </c>
      <c r="F4264" s="27">
        <f t="shared" ref="F4264:G4264" si="8537">LN(D4264/D4263)</f>
        <v>-4.2053814319145131E-3</v>
      </c>
      <c r="G4264" s="27">
        <f t="shared" si="8537"/>
        <v>-7.6936755715487455E-3</v>
      </c>
      <c r="H4264" s="27">
        <f t="shared" si="8179"/>
        <v>0.92655398965286262</v>
      </c>
      <c r="I4264" s="27"/>
      <c r="J4264" s="27">
        <v>4226</v>
      </c>
      <c r="K4264" s="27">
        <v>7.0996041018823473</v>
      </c>
      <c r="L4264" s="37">
        <v>5.8209260954880548E-2</v>
      </c>
      <c r="M4264" s="27"/>
      <c r="N4264" s="27"/>
      <c r="O4264" s="27"/>
      <c r="P4264" s="27"/>
      <c r="Q4264" s="27"/>
      <c r="R4264" s="27"/>
      <c r="S4264" s="27"/>
      <c r="T4264" s="27"/>
      <c r="U4264" s="27"/>
      <c r="V4264" s="27"/>
      <c r="W4264" s="27"/>
      <c r="X4264" s="27"/>
      <c r="Y4264" s="27"/>
      <c r="Z4264" s="27"/>
      <c r="AA4264" s="27"/>
      <c r="AB4264" s="27"/>
      <c r="AC4264" s="27"/>
      <c r="AD4264" s="27"/>
      <c r="AE4264" s="27"/>
    </row>
    <row r="4265" spans="1:31" ht="15.75" customHeight="1" x14ac:dyDescent="0.2">
      <c r="A4265" s="22">
        <v>38839</v>
      </c>
      <c r="B4265" s="23">
        <f t="shared" ref="B4265:C4265" si="8538">LN(D4265)</f>
        <v>7.1802221856274375</v>
      </c>
      <c r="C4265" s="23">
        <f t="shared" si="8538"/>
        <v>7.7449162196809871</v>
      </c>
      <c r="D4265" s="24">
        <v>1313.2</v>
      </c>
      <c r="E4265" s="24">
        <v>2309.8000000000002</v>
      </c>
      <c r="F4265" s="27">
        <f t="shared" ref="F4265:G4265" si="8539">LN(D4265/D4264)</f>
        <v>6.1872404539558097E-3</v>
      </c>
      <c r="G4265" s="27">
        <f t="shared" si="8539"/>
        <v>2.2104245645424249E-3</v>
      </c>
      <c r="H4265" s="27">
        <f t="shared" si="8179"/>
        <v>0.92708842574454486</v>
      </c>
      <c r="I4265" s="27"/>
      <c r="J4265" s="27">
        <v>4227</v>
      </c>
      <c r="K4265" s="27">
        <v>7.1095234607647058</v>
      </c>
      <c r="L4265" s="37">
        <v>5.8594080014249705E-2</v>
      </c>
      <c r="M4265" s="27"/>
      <c r="N4265" s="27"/>
      <c r="O4265" s="27"/>
      <c r="P4265" s="27"/>
      <c r="Q4265" s="27"/>
      <c r="R4265" s="27"/>
      <c r="S4265" s="27"/>
      <c r="T4265" s="27"/>
      <c r="U4265" s="27"/>
      <c r="V4265" s="27"/>
      <c r="W4265" s="27"/>
      <c r="X4265" s="27"/>
      <c r="Y4265" s="27"/>
      <c r="Z4265" s="27"/>
      <c r="AA4265" s="27"/>
      <c r="AB4265" s="27"/>
      <c r="AC4265" s="27"/>
      <c r="AD4265" s="27"/>
      <c r="AE4265" s="27"/>
    </row>
    <row r="4266" spans="1:31" ht="15.75" customHeight="1" x14ac:dyDescent="0.2">
      <c r="A4266" s="22">
        <v>38840</v>
      </c>
      <c r="B4266" s="23">
        <f t="shared" ref="B4266:C4266" si="8540">LN(D4266)</f>
        <v>7.1761016151271759</v>
      </c>
      <c r="C4266" s="23">
        <f t="shared" si="8540"/>
        <v>7.742358618096076</v>
      </c>
      <c r="D4266" s="24">
        <v>1307.8</v>
      </c>
      <c r="E4266" s="24">
        <v>2303.9</v>
      </c>
      <c r="F4266" s="27">
        <f t="shared" ref="F4266:G4266" si="8541">LN(D4266/D4265)</f>
        <v>-4.1205705002621325E-3</v>
      </c>
      <c r="G4266" s="27">
        <f t="shared" si="8541"/>
        <v>-2.5576015849108152E-3</v>
      </c>
      <c r="H4266" s="27">
        <f t="shared" si="8179"/>
        <v>0.92686246776978298</v>
      </c>
      <c r="I4266" s="27"/>
      <c r="J4266" s="27">
        <v>4228</v>
      </c>
      <c r="K4266" s="27">
        <v>7.1149277123307373</v>
      </c>
      <c r="L4266" s="37">
        <v>5.7496864794107871E-2</v>
      </c>
      <c r="M4266" s="27"/>
      <c r="N4266" s="27"/>
      <c r="O4266" s="27"/>
      <c r="P4266" s="27"/>
      <c r="Q4266" s="27"/>
      <c r="R4266" s="27"/>
      <c r="S4266" s="27"/>
      <c r="T4266" s="27"/>
      <c r="U4266" s="27"/>
      <c r="V4266" s="27"/>
      <c r="W4266" s="27"/>
      <c r="X4266" s="27"/>
      <c r="Y4266" s="27"/>
      <c r="Z4266" s="27"/>
      <c r="AA4266" s="27"/>
      <c r="AB4266" s="27"/>
      <c r="AC4266" s="27"/>
      <c r="AD4266" s="27"/>
      <c r="AE4266" s="27"/>
    </row>
    <row r="4267" spans="1:31" ht="15.75" customHeight="1" x14ac:dyDescent="0.2">
      <c r="A4267" s="22">
        <v>38841</v>
      </c>
      <c r="B4267" s="23">
        <f t="shared" ref="B4267:C4267" si="8542">LN(D4267)</f>
        <v>7.1794603969107769</v>
      </c>
      <c r="C4267" s="23">
        <f t="shared" si="8542"/>
        <v>7.7510020877861203</v>
      </c>
      <c r="D4267" s="24">
        <v>1312.2</v>
      </c>
      <c r="E4267" s="24">
        <v>2323.9</v>
      </c>
      <c r="F4267" s="27">
        <f t="shared" ref="F4267:G4267" si="8543">LN(D4267/D4266)</f>
        <v>3.3587817836015976E-3</v>
      </c>
      <c r="G4267" s="27">
        <f t="shared" si="8543"/>
        <v>8.6434696900436273E-3</v>
      </c>
      <c r="H4267" s="27">
        <f t="shared" si="8179"/>
        <v>0.92626221946502019</v>
      </c>
      <c r="I4267" s="27"/>
      <c r="J4267" s="27">
        <v>4229</v>
      </c>
      <c r="K4267" s="27">
        <v>7.110750335360204</v>
      </c>
      <c r="L4267" s="37">
        <v>6.3437843034540364E-2</v>
      </c>
      <c r="M4267" s="27"/>
      <c r="N4267" s="27"/>
      <c r="O4267" s="27"/>
      <c r="P4267" s="27"/>
      <c r="Q4267" s="27"/>
      <c r="R4267" s="27"/>
      <c r="S4267" s="27"/>
      <c r="T4267" s="27"/>
      <c r="U4267" s="27"/>
      <c r="V4267" s="27"/>
      <c r="W4267" s="27"/>
      <c r="X4267" s="27"/>
      <c r="Y4267" s="27"/>
      <c r="Z4267" s="27"/>
      <c r="AA4267" s="27"/>
      <c r="AB4267" s="27"/>
      <c r="AC4267" s="27"/>
      <c r="AD4267" s="27"/>
      <c r="AE4267" s="27"/>
    </row>
    <row r="4268" spans="1:31" ht="15.75" customHeight="1" x14ac:dyDescent="0.2">
      <c r="A4268" s="22">
        <v>38842</v>
      </c>
      <c r="B4268" s="23">
        <f t="shared" ref="B4268:C4268" si="8544">LN(D4268)</f>
        <v>7.1896959008048036</v>
      </c>
      <c r="C4268" s="23">
        <f t="shared" si="8544"/>
        <v>7.7589740141125771</v>
      </c>
      <c r="D4268" s="24">
        <v>1325.7</v>
      </c>
      <c r="E4268" s="24">
        <v>2342.5</v>
      </c>
      <c r="F4268" s="27">
        <f t="shared" ref="F4268:G4268" si="8545">LN(D4268/D4267)</f>
        <v>1.023550389402671E-2</v>
      </c>
      <c r="G4268" s="27">
        <f t="shared" si="8545"/>
        <v>7.9719263264571849E-3</v>
      </c>
      <c r="H4268" s="27">
        <f t="shared" si="8179"/>
        <v>0.92662971776006342</v>
      </c>
      <c r="I4268" s="27"/>
      <c r="J4268" s="27">
        <v>4230</v>
      </c>
      <c r="K4268" s="27">
        <v>7.1130964855760661</v>
      </c>
      <c r="L4268" s="37">
        <v>6.2546238529672671E-2</v>
      </c>
      <c r="M4268" s="27"/>
      <c r="N4268" s="27"/>
      <c r="O4268" s="27"/>
      <c r="P4268" s="27"/>
      <c r="Q4268" s="27"/>
      <c r="R4268" s="27"/>
      <c r="S4268" s="27"/>
      <c r="T4268" s="27"/>
      <c r="U4268" s="27"/>
      <c r="V4268" s="27"/>
      <c r="W4268" s="27"/>
      <c r="X4268" s="27"/>
      <c r="Y4268" s="27"/>
      <c r="Z4268" s="27"/>
      <c r="AA4268" s="27"/>
      <c r="AB4268" s="27"/>
      <c r="AC4268" s="27"/>
      <c r="AD4268" s="27"/>
      <c r="AE4268" s="27"/>
    </row>
    <row r="4269" spans="1:31" ht="15.75" customHeight="1" x14ac:dyDescent="0.2">
      <c r="A4269" s="22">
        <v>38845</v>
      </c>
      <c r="B4269" s="23">
        <f t="shared" ref="B4269:C4269" si="8546">LN(D4269)</f>
        <v>7.1888658060508792</v>
      </c>
      <c r="C4269" s="23">
        <f t="shared" si="8546"/>
        <v>7.7599980360478611</v>
      </c>
      <c r="D4269" s="24">
        <v>1324.6</v>
      </c>
      <c r="E4269" s="24">
        <v>2344.9</v>
      </c>
      <c r="F4269" s="27">
        <f t="shared" ref="F4269:G4269" si="8547">LN(D4269/D4268)</f>
        <v>-8.3009475392496139E-4</v>
      </c>
      <c r="G4269" s="27">
        <f t="shared" si="8547"/>
        <v>1.0240219352837512E-3</v>
      </c>
      <c r="H4269" s="27">
        <f t="shared" si="8179"/>
        <v>0.92640046719807456</v>
      </c>
      <c r="I4269" s="27"/>
      <c r="J4269" s="27">
        <v>4231</v>
      </c>
      <c r="K4269" s="27">
        <v>7.1157063807041583</v>
      </c>
      <c r="L4269" s="37">
        <v>5.8251939052635926E-2</v>
      </c>
      <c r="M4269" s="27"/>
      <c r="N4269" s="27"/>
      <c r="O4269" s="27"/>
      <c r="P4269" s="27"/>
      <c r="Q4269" s="27"/>
      <c r="R4269" s="27"/>
      <c r="S4269" s="27"/>
      <c r="T4269" s="27"/>
      <c r="U4269" s="27"/>
      <c r="V4269" s="27"/>
      <c r="W4269" s="27"/>
      <c r="X4269" s="27"/>
      <c r="Y4269" s="27"/>
      <c r="Z4269" s="27"/>
      <c r="AA4269" s="27"/>
      <c r="AB4269" s="27"/>
      <c r="AC4269" s="27"/>
      <c r="AD4269" s="27"/>
      <c r="AE4269" s="27"/>
    </row>
    <row r="4270" spans="1:31" ht="15.75" customHeight="1" x14ac:dyDescent="0.2">
      <c r="A4270" s="22">
        <v>38846</v>
      </c>
      <c r="B4270" s="23">
        <f t="shared" ref="B4270:C4270" si="8548">LN(D4270)</f>
        <v>7.1892432072705903</v>
      </c>
      <c r="C4270" s="23">
        <f t="shared" si="8548"/>
        <v>7.7571366815727183</v>
      </c>
      <c r="D4270" s="24">
        <v>1325.1</v>
      </c>
      <c r="E4270" s="24">
        <v>2338.1999999999998</v>
      </c>
      <c r="F4270" s="27">
        <f t="shared" ref="F4270:G4270" si="8549">LN(D4270/D4269)</f>
        <v>3.7740121971143717E-4</v>
      </c>
      <c r="G4270" s="27">
        <f t="shared" si="8549"/>
        <v>-2.861354475142372E-3</v>
      </c>
      <c r="H4270" s="27">
        <f t="shared" si="8179"/>
        <v>0.9267908382159652</v>
      </c>
      <c r="I4270" s="27"/>
      <c r="J4270" s="27">
        <v>4232</v>
      </c>
      <c r="K4270" s="27">
        <v>7.108943434448709</v>
      </c>
      <c r="L4270" s="37">
        <v>5.9019939984453984E-2</v>
      </c>
      <c r="M4270" s="27"/>
      <c r="N4270" s="27"/>
      <c r="O4270" s="27"/>
      <c r="P4270" s="27"/>
      <c r="Q4270" s="27"/>
      <c r="R4270" s="27"/>
      <c r="S4270" s="27"/>
      <c r="T4270" s="27"/>
      <c r="U4270" s="27"/>
      <c r="V4270" s="27"/>
      <c r="W4270" s="27"/>
      <c r="X4270" s="27"/>
      <c r="Y4270" s="27"/>
      <c r="Z4270" s="27"/>
      <c r="AA4270" s="27"/>
      <c r="AB4270" s="27"/>
      <c r="AC4270" s="27"/>
      <c r="AD4270" s="27"/>
      <c r="AE4270" s="27"/>
    </row>
    <row r="4271" spans="1:31" ht="15.75" customHeight="1" x14ac:dyDescent="0.2">
      <c r="A4271" s="22">
        <v>38847</v>
      </c>
      <c r="B4271" s="23">
        <f t="shared" ref="B4271:C4271" si="8550">LN(D4271)</f>
        <v>7.1875059811076376</v>
      </c>
      <c r="C4271" s="23">
        <f t="shared" si="8550"/>
        <v>7.7496241432887132</v>
      </c>
      <c r="D4271" s="24">
        <v>1322.8</v>
      </c>
      <c r="E4271" s="24">
        <v>2320.6999999999998</v>
      </c>
      <c r="F4271" s="27">
        <f t="shared" ref="F4271:G4271" si="8551">LN(D4271/D4270)</f>
        <v>-1.73722616295274E-3</v>
      </c>
      <c r="G4271" s="27">
        <f t="shared" si="8551"/>
        <v>-7.5125382840056116E-3</v>
      </c>
      <c r="H4271" s="27">
        <f t="shared" si="8179"/>
        <v>0.92746510646353375</v>
      </c>
      <c r="I4271" s="27"/>
      <c r="J4271" s="27">
        <v>4233</v>
      </c>
      <c r="K4271" s="27">
        <v>7.1120432876360047</v>
      </c>
      <c r="L4271" s="37">
        <v>6.1915032120789526E-2</v>
      </c>
      <c r="M4271" s="27"/>
      <c r="N4271" s="27"/>
      <c r="O4271" s="27"/>
      <c r="P4271" s="27"/>
      <c r="Q4271" s="27"/>
      <c r="R4271" s="27"/>
      <c r="S4271" s="27"/>
      <c r="T4271" s="27"/>
      <c r="U4271" s="27"/>
      <c r="V4271" s="27"/>
      <c r="W4271" s="27"/>
      <c r="X4271" s="27"/>
      <c r="Y4271" s="27"/>
      <c r="Z4271" s="27"/>
      <c r="AA4271" s="27"/>
      <c r="AB4271" s="27"/>
      <c r="AC4271" s="27"/>
      <c r="AD4271" s="27"/>
      <c r="AE4271" s="27"/>
    </row>
    <row r="4272" spans="1:31" ht="15.75" customHeight="1" x14ac:dyDescent="0.2">
      <c r="A4272" s="22">
        <v>38848</v>
      </c>
      <c r="B4272" s="23">
        <f t="shared" ref="B4272:C4272" si="8552">LN(D4272)</f>
        <v>7.174647737226362</v>
      </c>
      <c r="C4272" s="23">
        <f t="shared" si="8552"/>
        <v>7.7287238309799662</v>
      </c>
      <c r="D4272" s="24">
        <v>1305.9000000000001</v>
      </c>
      <c r="E4272" s="24">
        <v>2272.6999999999998</v>
      </c>
      <c r="F4272" s="27">
        <f t="shared" ref="F4272:G4272" si="8553">LN(D4272/D4271)</f>
        <v>-1.2858243881276071E-2</v>
      </c>
      <c r="G4272" s="27">
        <f t="shared" si="8553"/>
        <v>-2.0900312308746331E-2</v>
      </c>
      <c r="H4272" s="27">
        <f t="shared" si="8179"/>
        <v>0.92830949767765869</v>
      </c>
      <c r="I4272" s="27"/>
      <c r="J4272" s="27">
        <v>4234</v>
      </c>
      <c r="K4272" s="27">
        <v>7.1109546277042774</v>
      </c>
      <c r="L4272" s="37">
        <v>6.0394928200550702E-2</v>
      </c>
      <c r="M4272" s="27"/>
      <c r="N4272" s="27"/>
      <c r="O4272" s="27"/>
      <c r="P4272" s="27"/>
      <c r="Q4272" s="27"/>
      <c r="R4272" s="27"/>
      <c r="S4272" s="27"/>
      <c r="T4272" s="27"/>
      <c r="U4272" s="27"/>
      <c r="V4272" s="27"/>
      <c r="W4272" s="27"/>
      <c r="X4272" s="27"/>
      <c r="Y4272" s="27"/>
      <c r="Z4272" s="27"/>
      <c r="AA4272" s="27"/>
      <c r="AB4272" s="27"/>
      <c r="AC4272" s="27"/>
      <c r="AD4272" s="27"/>
      <c r="AE4272" s="27"/>
    </row>
    <row r="4273" spans="1:31" ht="15.75" customHeight="1" x14ac:dyDescent="0.2">
      <c r="A4273" s="22">
        <v>38849</v>
      </c>
      <c r="B4273" s="23">
        <f t="shared" ref="B4273:C4273" si="8554">LN(D4273)</f>
        <v>7.1633272975156848</v>
      </c>
      <c r="C4273" s="23">
        <f t="shared" si="8554"/>
        <v>7.7158815678657318</v>
      </c>
      <c r="D4273" s="24">
        <v>1291.2</v>
      </c>
      <c r="E4273" s="24">
        <v>2243.6999999999998</v>
      </c>
      <c r="F4273" s="27">
        <f t="shared" ref="F4273:G4273" si="8555">LN(D4273/D4272)</f>
        <v>-1.1320439710677204E-2</v>
      </c>
      <c r="G4273" s="27">
        <f t="shared" si="8555"/>
        <v>-1.2842263114235062E-2</v>
      </c>
      <c r="H4273" s="27">
        <f t="shared" si="8179"/>
        <v>0.92838740907438688</v>
      </c>
      <c r="I4273" s="27"/>
      <c r="J4273" s="27">
        <v>4235</v>
      </c>
      <c r="K4273" s="27">
        <v>7.1152663589434573</v>
      </c>
      <c r="L4273" s="37">
        <v>5.7081469265428453E-2</v>
      </c>
      <c r="M4273" s="27"/>
      <c r="N4273" s="27"/>
      <c r="O4273" s="27"/>
      <c r="P4273" s="27"/>
      <c r="Q4273" s="27"/>
      <c r="R4273" s="27"/>
      <c r="S4273" s="27"/>
      <c r="T4273" s="27"/>
      <c r="U4273" s="27"/>
      <c r="V4273" s="27"/>
      <c r="W4273" s="27"/>
      <c r="X4273" s="27"/>
      <c r="Y4273" s="27"/>
      <c r="Z4273" s="27"/>
      <c r="AA4273" s="27"/>
      <c r="AB4273" s="27"/>
      <c r="AC4273" s="27"/>
      <c r="AD4273" s="27"/>
      <c r="AE4273" s="27"/>
    </row>
    <row r="4274" spans="1:31" ht="15.75" customHeight="1" x14ac:dyDescent="0.2">
      <c r="A4274" s="22">
        <v>38852</v>
      </c>
      <c r="B4274" s="23">
        <f t="shared" ref="B4274:C4274" si="8556">LN(D4274)</f>
        <v>7.1658797991915923</v>
      </c>
      <c r="C4274" s="23">
        <f t="shared" si="8556"/>
        <v>7.7135612776810198</v>
      </c>
      <c r="D4274" s="24">
        <v>1294.5</v>
      </c>
      <c r="E4274" s="24">
        <v>2238.5</v>
      </c>
      <c r="F4274" s="27">
        <f t="shared" ref="F4274:G4274" si="8557">LN(D4274/D4273)</f>
        <v>2.5525016759080188E-3</v>
      </c>
      <c r="G4274" s="27">
        <f t="shared" si="8557"/>
        <v>-2.3202901847112459E-3</v>
      </c>
      <c r="H4274" s="27">
        <f t="shared" si="8179"/>
        <v>0.92899758506176267</v>
      </c>
      <c r="I4274" s="27"/>
      <c r="J4274" s="27">
        <v>4236</v>
      </c>
      <c r="K4274" s="27">
        <v>7.1161799739320664</v>
      </c>
      <c r="L4274" s="37">
        <v>5.5169581972761783E-2</v>
      </c>
      <c r="M4274" s="27"/>
      <c r="N4274" s="27"/>
      <c r="O4274" s="27"/>
      <c r="P4274" s="27"/>
      <c r="Q4274" s="27"/>
      <c r="R4274" s="27"/>
      <c r="S4274" s="27"/>
      <c r="T4274" s="27"/>
      <c r="U4274" s="27"/>
      <c r="V4274" s="27"/>
      <c r="W4274" s="27"/>
      <c r="X4274" s="27"/>
      <c r="Y4274" s="27"/>
      <c r="Z4274" s="27"/>
      <c r="AA4274" s="27"/>
      <c r="AB4274" s="27"/>
      <c r="AC4274" s="27"/>
      <c r="AD4274" s="27"/>
      <c r="AE4274" s="27"/>
    </row>
    <row r="4275" spans="1:31" ht="15.75" customHeight="1" x14ac:dyDescent="0.2">
      <c r="A4275" s="22">
        <v>38853</v>
      </c>
      <c r="B4275" s="23">
        <f t="shared" ref="B4275:C4275" si="8558">LN(D4275)</f>
        <v>7.1639466843425472</v>
      </c>
      <c r="C4275" s="23">
        <f t="shared" si="8558"/>
        <v>7.7093531955468864</v>
      </c>
      <c r="D4275" s="24">
        <v>1292</v>
      </c>
      <c r="E4275" s="24">
        <v>2229.1</v>
      </c>
      <c r="F4275" s="27">
        <f t="shared" ref="F4275:G4275" si="8559">LN(D4275/D4274)</f>
        <v>-1.9331148490451938E-3</v>
      </c>
      <c r="G4275" s="27">
        <f t="shared" si="8559"/>
        <v>-4.2080821341336366E-3</v>
      </c>
      <c r="H4275" s="27">
        <f t="shared" si="8179"/>
        <v>0.92925392087115954</v>
      </c>
      <c r="I4275" s="27"/>
      <c r="J4275" s="27">
        <v>4237</v>
      </c>
      <c r="K4275" s="27">
        <v>7.1124171651982566</v>
      </c>
      <c r="L4275" s="37">
        <v>5.2457880653021149E-2</v>
      </c>
      <c r="M4275" s="27"/>
      <c r="N4275" s="27"/>
      <c r="O4275" s="27"/>
      <c r="P4275" s="27"/>
      <c r="Q4275" s="27"/>
      <c r="R4275" s="27"/>
      <c r="S4275" s="27"/>
      <c r="T4275" s="27"/>
      <c r="U4275" s="27"/>
      <c r="V4275" s="27"/>
      <c r="W4275" s="27"/>
      <c r="X4275" s="27"/>
      <c r="Y4275" s="27"/>
      <c r="Z4275" s="27"/>
      <c r="AA4275" s="27"/>
      <c r="AB4275" s="27"/>
      <c r="AC4275" s="27"/>
      <c r="AD4275" s="27"/>
      <c r="AE4275" s="27"/>
    </row>
    <row r="4276" spans="1:31" ht="15.75" customHeight="1" x14ac:dyDescent="0.2">
      <c r="A4276" s="22">
        <v>38854</v>
      </c>
      <c r="B4276" s="23">
        <f t="shared" ref="B4276:C4276" si="8560">LN(D4276)</f>
        <v>7.1470083720294149</v>
      </c>
      <c r="C4276" s="23">
        <f t="shared" si="8560"/>
        <v>7.6943017238006322</v>
      </c>
      <c r="D4276" s="24">
        <v>1270.3</v>
      </c>
      <c r="E4276" s="24">
        <v>2195.8000000000002</v>
      </c>
      <c r="F4276" s="27">
        <f t="shared" ref="F4276:G4276" si="8561">LN(D4276/D4275)</f>
        <v>-1.6938312313132142E-2</v>
      </c>
      <c r="G4276" s="27">
        <f t="shared" si="8561"/>
        <v>-1.5051471746254525E-2</v>
      </c>
      <c r="H4276" s="27">
        <f t="shared" si="8179"/>
        <v>0.92887030280106053</v>
      </c>
      <c r="I4276" s="27"/>
      <c r="J4276" s="27">
        <v>4238</v>
      </c>
      <c r="K4276" s="27">
        <v>7.1236517776432695</v>
      </c>
      <c r="L4276" s="37">
        <v>4.8619295758808967E-2</v>
      </c>
      <c r="M4276" s="27"/>
      <c r="N4276" s="27"/>
      <c r="O4276" s="27"/>
      <c r="P4276" s="27"/>
      <c r="Q4276" s="27"/>
      <c r="R4276" s="27"/>
      <c r="S4276" s="27"/>
      <c r="T4276" s="27"/>
      <c r="U4276" s="27"/>
      <c r="V4276" s="27"/>
      <c r="W4276" s="27"/>
      <c r="X4276" s="27"/>
      <c r="Y4276" s="27"/>
      <c r="Z4276" s="27"/>
      <c r="AA4276" s="27"/>
      <c r="AB4276" s="27"/>
      <c r="AC4276" s="27"/>
      <c r="AD4276" s="27"/>
      <c r="AE4276" s="27"/>
    </row>
    <row r="4277" spans="1:31" ht="15.75" customHeight="1" x14ac:dyDescent="0.2">
      <c r="A4277" s="22">
        <v>38855</v>
      </c>
      <c r="B4277" s="23">
        <f t="shared" ref="B4277:C4277" si="8562">LN(D4277)</f>
        <v>7.1402945519367087</v>
      </c>
      <c r="C4277" s="23">
        <f t="shared" si="8562"/>
        <v>7.6872177609940024</v>
      </c>
      <c r="D4277" s="24">
        <v>1261.8</v>
      </c>
      <c r="E4277" s="24">
        <v>2180.3000000000002</v>
      </c>
      <c r="F4277" s="27">
        <f t="shared" ref="F4277:G4277" si="8563">LN(D4277/D4276)</f>
        <v>-6.7138200927058887E-3</v>
      </c>
      <c r="G4277" s="27">
        <f t="shared" si="8563"/>
        <v>-7.0839628066295809E-3</v>
      </c>
      <c r="H4277" s="27">
        <f t="shared" si="8179"/>
        <v>0.92885290542535981</v>
      </c>
      <c r="I4277" s="27"/>
      <c r="J4277" s="27">
        <v>4239</v>
      </c>
      <c r="K4277" s="27">
        <v>7.1246894877048126</v>
      </c>
      <c r="L4277" s="37">
        <v>4.5583890065556076E-2</v>
      </c>
      <c r="M4277" s="27"/>
      <c r="N4277" s="27"/>
      <c r="O4277" s="27"/>
      <c r="P4277" s="27"/>
      <c r="Q4277" s="27"/>
      <c r="R4277" s="27"/>
      <c r="S4277" s="27"/>
      <c r="T4277" s="27"/>
      <c r="U4277" s="27"/>
      <c r="V4277" s="27"/>
      <c r="W4277" s="27"/>
      <c r="X4277" s="27"/>
      <c r="Y4277" s="27"/>
      <c r="Z4277" s="27"/>
      <c r="AA4277" s="27"/>
      <c r="AB4277" s="27"/>
      <c r="AC4277" s="27"/>
      <c r="AD4277" s="27"/>
      <c r="AE4277" s="27"/>
    </row>
    <row r="4278" spans="1:31" ht="15.75" customHeight="1" x14ac:dyDescent="0.2">
      <c r="A4278" s="22">
        <v>38856</v>
      </c>
      <c r="B4278" s="23">
        <f t="shared" ref="B4278:C4278" si="8564">LN(D4278)</f>
        <v>7.1444071803211386</v>
      </c>
      <c r="C4278" s="23">
        <f t="shared" si="8564"/>
        <v>7.6933904789772338</v>
      </c>
      <c r="D4278" s="24">
        <v>1267</v>
      </c>
      <c r="E4278" s="24">
        <v>2193.8000000000002</v>
      </c>
      <c r="F4278" s="27">
        <f t="shared" ref="F4278:G4278" si="8565">LN(D4278/D4277)</f>
        <v>4.1126283844299619E-3</v>
      </c>
      <c r="G4278" s="27">
        <f t="shared" si="8565"/>
        <v>6.1727179832312623E-3</v>
      </c>
      <c r="H4278" s="27">
        <f t="shared" si="8179"/>
        <v>0.9286422156582026</v>
      </c>
      <c r="I4278" s="27"/>
      <c r="J4278" s="27">
        <v>4240</v>
      </c>
      <c r="K4278" s="27">
        <v>7.1243214253946805</v>
      </c>
      <c r="L4278" s="37">
        <v>4.1790096657408959E-2</v>
      </c>
      <c r="M4278" s="27"/>
      <c r="N4278" s="27"/>
      <c r="O4278" s="27"/>
      <c r="P4278" s="27"/>
      <c r="Q4278" s="27"/>
      <c r="R4278" s="27"/>
      <c r="S4278" s="27"/>
      <c r="T4278" s="27"/>
      <c r="U4278" s="27"/>
      <c r="V4278" s="27"/>
      <c r="W4278" s="27"/>
      <c r="X4278" s="27"/>
      <c r="Y4278" s="27"/>
      <c r="Z4278" s="27"/>
      <c r="AA4278" s="27"/>
      <c r="AB4278" s="27"/>
      <c r="AC4278" s="27"/>
      <c r="AD4278" s="27"/>
      <c r="AE4278" s="27"/>
    </row>
    <row r="4279" spans="1:31" ht="15.75" customHeight="1" x14ac:dyDescent="0.2">
      <c r="A4279" s="22">
        <v>38859</v>
      </c>
      <c r="B4279" s="23">
        <f t="shared" ref="B4279:C4279" si="8566">LN(D4279)</f>
        <v>7.1404530431011581</v>
      </c>
      <c r="C4279" s="23">
        <f t="shared" si="8566"/>
        <v>7.6837719373643774</v>
      </c>
      <c r="D4279" s="24">
        <v>1262</v>
      </c>
      <c r="E4279" s="24">
        <v>2172.8000000000002</v>
      </c>
      <c r="F4279" s="27">
        <f t="shared" ref="F4279:G4279" si="8567">LN(D4279/D4278)</f>
        <v>-3.9541372199806231E-3</v>
      </c>
      <c r="G4279" s="27">
        <f t="shared" si="8567"/>
        <v>-9.6185416128568048E-3</v>
      </c>
      <c r="H4279" s="27">
        <f t="shared" si="8179"/>
        <v>0.92929008061507046</v>
      </c>
      <c r="I4279" s="27"/>
      <c r="J4279" s="27">
        <v>4241</v>
      </c>
      <c r="K4279" s="27">
        <v>7.1233167388950518</v>
      </c>
      <c r="L4279" s="37">
        <v>4.5109063292016138E-2</v>
      </c>
      <c r="M4279" s="27"/>
      <c r="N4279" s="27"/>
      <c r="O4279" s="27"/>
      <c r="P4279" s="27"/>
      <c r="Q4279" s="27"/>
      <c r="R4279" s="27"/>
      <c r="S4279" s="27"/>
      <c r="T4279" s="27"/>
      <c r="U4279" s="27"/>
      <c r="V4279" s="27"/>
      <c r="W4279" s="27"/>
      <c r="X4279" s="27"/>
      <c r="Y4279" s="27"/>
      <c r="Z4279" s="27"/>
      <c r="AA4279" s="27"/>
      <c r="AB4279" s="27"/>
      <c r="AC4279" s="27"/>
      <c r="AD4279" s="27"/>
      <c r="AE4279" s="27"/>
    </row>
    <row r="4280" spans="1:31" ht="15.75" customHeight="1" x14ac:dyDescent="0.2">
      <c r="A4280" s="22">
        <v>38860</v>
      </c>
      <c r="B4280" s="23">
        <f t="shared" ref="B4280:C4280" si="8568">LN(D4280)</f>
        <v>7.1360853569836467</v>
      </c>
      <c r="C4280" s="23">
        <f t="shared" si="8568"/>
        <v>7.6772614676408315</v>
      </c>
      <c r="D4280" s="24">
        <v>1256.5</v>
      </c>
      <c r="E4280" s="24">
        <v>2158.6999999999998</v>
      </c>
      <c r="F4280" s="27">
        <f t="shared" ref="F4280:G4280" si="8569">LN(D4280/D4279)</f>
        <v>-4.3676861175115846E-3</v>
      </c>
      <c r="G4280" s="27">
        <f t="shared" si="8569"/>
        <v>-6.5104697235456891E-3</v>
      </c>
      <c r="H4280" s="27">
        <f t="shared" si="8179"/>
        <v>0.92950922500969813</v>
      </c>
      <c r="I4280" s="27"/>
      <c r="J4280" s="27">
        <v>4242</v>
      </c>
      <c r="K4280" s="27">
        <v>7.1261933982316439</v>
      </c>
      <c r="L4280" s="37">
        <v>4.8454338994718071E-2</v>
      </c>
      <c r="M4280" s="27"/>
      <c r="N4280" s="27"/>
      <c r="O4280" s="27"/>
      <c r="P4280" s="27"/>
      <c r="Q4280" s="27"/>
      <c r="R4280" s="27"/>
      <c r="S4280" s="27"/>
      <c r="T4280" s="27"/>
      <c r="U4280" s="27"/>
      <c r="V4280" s="27"/>
      <c r="W4280" s="27"/>
      <c r="X4280" s="27"/>
      <c r="Y4280" s="27"/>
      <c r="Z4280" s="27"/>
      <c r="AA4280" s="27"/>
      <c r="AB4280" s="27"/>
      <c r="AC4280" s="27"/>
      <c r="AD4280" s="27"/>
      <c r="AE4280" s="27"/>
    </row>
    <row r="4281" spans="1:31" ht="15.75" customHeight="1" x14ac:dyDescent="0.2">
      <c r="A4281" s="22">
        <v>38861</v>
      </c>
      <c r="B4281" s="23">
        <f t="shared" ref="B4281:C4281" si="8570">LN(D4281)</f>
        <v>7.1376758145753705</v>
      </c>
      <c r="C4281" s="23">
        <f t="shared" si="8570"/>
        <v>7.6820676139595907</v>
      </c>
      <c r="D4281" s="24">
        <v>1258.5</v>
      </c>
      <c r="E4281" s="24">
        <v>2169.1</v>
      </c>
      <c r="F4281" s="27">
        <f t="shared" ref="F4281:G4281" si="8571">LN(D4281/D4280)</f>
        <v>1.5904575917236347E-3</v>
      </c>
      <c r="G4281" s="27">
        <f t="shared" si="8571"/>
        <v>4.8061463187588742E-3</v>
      </c>
      <c r="H4281" s="27">
        <f t="shared" si="8179"/>
        <v>0.9291347295101946</v>
      </c>
      <c r="I4281" s="27"/>
      <c r="J4281" s="27">
        <v>4243</v>
      </c>
      <c r="K4281" s="27">
        <v>7.1309865935275116</v>
      </c>
      <c r="L4281" s="37">
        <v>4.7940205779417155E-2</v>
      </c>
      <c r="M4281" s="27"/>
      <c r="N4281" s="27"/>
      <c r="O4281" s="27"/>
      <c r="P4281" s="27"/>
      <c r="Q4281" s="27"/>
      <c r="R4281" s="27"/>
      <c r="S4281" s="27"/>
      <c r="T4281" s="27"/>
      <c r="U4281" s="27"/>
      <c r="V4281" s="27"/>
      <c r="W4281" s="27"/>
      <c r="X4281" s="27"/>
      <c r="Y4281" s="27"/>
      <c r="Z4281" s="27"/>
      <c r="AA4281" s="27"/>
      <c r="AB4281" s="27"/>
      <c r="AC4281" s="27"/>
      <c r="AD4281" s="27"/>
      <c r="AE4281" s="27"/>
    </row>
    <row r="4282" spans="1:31" ht="15.75" customHeight="1" x14ac:dyDescent="0.2">
      <c r="A4282" s="22">
        <v>38862</v>
      </c>
      <c r="B4282" s="23">
        <f t="shared" ref="B4282:C4282" si="8572">LN(D4282)</f>
        <v>7.148974477023577</v>
      </c>
      <c r="C4282" s="23">
        <f t="shared" si="8572"/>
        <v>7.6953941226347995</v>
      </c>
      <c r="D4282" s="24">
        <v>1272.8</v>
      </c>
      <c r="E4282" s="24">
        <v>2198.1999999999998</v>
      </c>
      <c r="F4282" s="27">
        <f t="shared" ref="F4282:G4282" si="8573">LN(D4282/D4281)</f>
        <v>1.129866244820658E-2</v>
      </c>
      <c r="G4282" s="27">
        <f t="shared" si="8573"/>
        <v>1.3326508675209486E-2</v>
      </c>
      <c r="H4282" s="27">
        <f t="shared" si="8179"/>
        <v>0.92899393625545257</v>
      </c>
      <c r="I4282" s="27"/>
      <c r="J4282" s="27">
        <v>4244</v>
      </c>
      <c r="K4282" s="27">
        <v>7.1314510375211926</v>
      </c>
      <c r="L4282" s="37">
        <v>4.5567728388707707E-2</v>
      </c>
      <c r="M4282" s="27"/>
      <c r="N4282" s="27"/>
      <c r="O4282" s="27"/>
      <c r="P4282" s="27"/>
      <c r="Q4282" s="27"/>
      <c r="R4282" s="27"/>
      <c r="S4282" s="27"/>
      <c r="T4282" s="27"/>
      <c r="U4282" s="27"/>
      <c r="V4282" s="27"/>
      <c r="W4282" s="27"/>
      <c r="X4282" s="27"/>
      <c r="Y4282" s="27"/>
      <c r="Z4282" s="27"/>
      <c r="AA4282" s="27"/>
      <c r="AB4282" s="27"/>
      <c r="AC4282" s="27"/>
      <c r="AD4282" s="27"/>
      <c r="AE4282" s="27"/>
    </row>
    <row r="4283" spans="1:31" ht="15.75" customHeight="1" x14ac:dyDescent="0.2">
      <c r="A4283" s="22">
        <v>38863</v>
      </c>
      <c r="B4283" s="23">
        <f t="shared" ref="B4283:C4283" si="8574">LN(D4283)</f>
        <v>7.1546934788620637</v>
      </c>
      <c r="C4283" s="23">
        <f t="shared" si="8574"/>
        <v>7.7008835319053963</v>
      </c>
      <c r="D4283" s="24">
        <v>1280.0999999999999</v>
      </c>
      <c r="E4283" s="24">
        <v>2210.3000000000002</v>
      </c>
      <c r="F4283" s="27">
        <f t="shared" ref="F4283:G4283" si="8575">LN(D4283/D4282)</f>
        <v>5.7190018384867406E-3</v>
      </c>
      <c r="G4283" s="27">
        <f t="shared" si="8575"/>
        <v>5.4894092705965814E-3</v>
      </c>
      <c r="H4283" s="27">
        <f t="shared" si="8179"/>
        <v>0.92907436519713327</v>
      </c>
      <c r="I4283" s="27"/>
      <c r="J4283" s="27">
        <v>4245</v>
      </c>
      <c r="K4283" s="27">
        <v>7.1240871138169499</v>
      </c>
      <c r="L4283" s="37">
        <v>4.256488618521459E-2</v>
      </c>
      <c r="M4283" s="27"/>
      <c r="N4283" s="27"/>
      <c r="O4283" s="27"/>
      <c r="P4283" s="27"/>
      <c r="Q4283" s="27"/>
      <c r="R4283" s="27"/>
      <c r="S4283" s="27"/>
      <c r="T4283" s="27"/>
      <c r="U4283" s="27"/>
      <c r="V4283" s="27"/>
      <c r="W4283" s="27"/>
      <c r="X4283" s="27"/>
      <c r="Y4283" s="27"/>
      <c r="Z4283" s="27"/>
      <c r="AA4283" s="27"/>
      <c r="AB4283" s="27"/>
      <c r="AC4283" s="27"/>
      <c r="AD4283" s="27"/>
      <c r="AE4283" s="27"/>
    </row>
    <row r="4284" spans="1:31" ht="15.75" customHeight="1" x14ac:dyDescent="0.2">
      <c r="A4284" s="22">
        <v>38866</v>
      </c>
      <c r="B4284" s="23">
        <f t="shared" ref="B4284:C4284" si="8576">LN(D4284)</f>
        <v>7.1546934788620637</v>
      </c>
      <c r="C4284" s="23">
        <f t="shared" si="8576"/>
        <v>7.7008835319053963</v>
      </c>
      <c r="D4284" s="24">
        <v>1280.0999999999999</v>
      </c>
      <c r="E4284" s="24">
        <v>2210.3000000000002</v>
      </c>
      <c r="F4284" s="27">
        <f t="shared" ref="F4284:G4284" si="8577">LN(D4284/D4283)</f>
        <v>0</v>
      </c>
      <c r="G4284" s="27">
        <f t="shared" si="8577"/>
        <v>0</v>
      </c>
      <c r="H4284" s="27">
        <f t="shared" si="8179"/>
        <v>0.92907436519713327</v>
      </c>
      <c r="I4284" s="27"/>
      <c r="J4284" s="27">
        <v>4246</v>
      </c>
      <c r="K4284" s="27">
        <v>7.1221429731015524</v>
      </c>
      <c r="L4284" s="37">
        <v>4.5357759639342632E-2</v>
      </c>
      <c r="M4284" s="27"/>
      <c r="N4284" s="27"/>
      <c r="O4284" s="27"/>
      <c r="P4284" s="27"/>
      <c r="Q4284" s="27"/>
      <c r="R4284" s="27"/>
      <c r="S4284" s="27"/>
      <c r="T4284" s="27"/>
      <c r="U4284" s="27"/>
      <c r="V4284" s="27"/>
      <c r="W4284" s="27"/>
      <c r="X4284" s="27"/>
      <c r="Y4284" s="27"/>
      <c r="Z4284" s="27"/>
      <c r="AA4284" s="27"/>
      <c r="AB4284" s="27"/>
      <c r="AC4284" s="27"/>
      <c r="AD4284" s="27"/>
      <c r="AE4284" s="27"/>
    </row>
    <row r="4285" spans="1:31" ht="15.75" customHeight="1" x14ac:dyDescent="0.2">
      <c r="A4285" s="22">
        <v>38867</v>
      </c>
      <c r="B4285" s="23">
        <f t="shared" ref="B4285:C4285" si="8578">LN(D4285)</f>
        <v>7.1387082571878286</v>
      </c>
      <c r="C4285" s="23">
        <f t="shared" si="8578"/>
        <v>7.6800370627058099</v>
      </c>
      <c r="D4285" s="24">
        <v>1259.8</v>
      </c>
      <c r="E4285" s="24">
        <v>2164.6999999999998</v>
      </c>
      <c r="F4285" s="27">
        <f t="shared" ref="F4285:G4285" si="8579">LN(D4285/D4284)</f>
        <v>-1.5985221674235311E-2</v>
      </c>
      <c r="G4285" s="27">
        <f t="shared" si="8579"/>
        <v>-2.0846469199586951E-2</v>
      </c>
      <c r="H4285" s="27">
        <f t="shared" si="8179"/>
        <v>0.92951481860072405</v>
      </c>
      <c r="I4285" s="27"/>
      <c r="J4285" s="27">
        <v>4247</v>
      </c>
      <c r="K4285" s="27">
        <v>7.1144194676511239</v>
      </c>
      <c r="L4285" s="37">
        <v>4.5261164070675264E-2</v>
      </c>
      <c r="M4285" s="27"/>
      <c r="N4285" s="27"/>
      <c r="O4285" s="27"/>
      <c r="P4285" s="27"/>
      <c r="Q4285" s="27"/>
      <c r="R4285" s="27"/>
      <c r="S4285" s="27"/>
      <c r="T4285" s="27"/>
      <c r="U4285" s="27"/>
      <c r="V4285" s="27"/>
      <c r="W4285" s="27"/>
      <c r="X4285" s="27"/>
      <c r="Y4285" s="27"/>
      <c r="Z4285" s="27"/>
      <c r="AA4285" s="27"/>
      <c r="AB4285" s="27"/>
      <c r="AC4285" s="27"/>
      <c r="AD4285" s="27"/>
      <c r="AE4285" s="27"/>
    </row>
    <row r="4286" spans="1:31" ht="15.75" customHeight="1" x14ac:dyDescent="0.2">
      <c r="A4286" s="22">
        <v>38868</v>
      </c>
      <c r="B4286" s="23">
        <f t="shared" ref="B4286:C4286" si="8580">LN(D4286)</f>
        <v>7.1467721794526371</v>
      </c>
      <c r="C4286" s="23">
        <f t="shared" si="8580"/>
        <v>7.6865295455095195</v>
      </c>
      <c r="D4286" s="24">
        <v>1270</v>
      </c>
      <c r="E4286" s="24">
        <v>2178.8000000000002</v>
      </c>
      <c r="F4286" s="27">
        <f t="shared" ref="F4286:G4286" si="8581">LN(D4286/D4285)</f>
        <v>8.0639222648083465E-3</v>
      </c>
      <c r="G4286" s="27">
        <f t="shared" si="8581"/>
        <v>6.4924828037098642E-3</v>
      </c>
      <c r="H4286" s="27">
        <f t="shared" si="8179"/>
        <v>0.92977879511668449</v>
      </c>
      <c r="I4286" s="27"/>
      <c r="J4286" s="27">
        <v>4248</v>
      </c>
      <c r="K4286" s="27">
        <v>7.1158755540257035</v>
      </c>
      <c r="L4286" s="37">
        <v>4.5047989376338471E-2</v>
      </c>
      <c r="M4286" s="27"/>
      <c r="N4286" s="27"/>
      <c r="O4286" s="27"/>
      <c r="P4286" s="27"/>
      <c r="Q4286" s="27"/>
      <c r="R4286" s="27"/>
      <c r="S4286" s="27"/>
      <c r="T4286" s="27"/>
      <c r="U4286" s="27"/>
      <c r="V4286" s="27"/>
      <c r="W4286" s="27"/>
      <c r="X4286" s="27"/>
      <c r="Y4286" s="27"/>
      <c r="Z4286" s="27"/>
      <c r="AA4286" s="27"/>
      <c r="AB4286" s="27"/>
      <c r="AC4286" s="27"/>
      <c r="AD4286" s="27"/>
      <c r="AE4286" s="27"/>
    </row>
    <row r="4287" spans="1:31" ht="15.75" customHeight="1" x14ac:dyDescent="0.2">
      <c r="A4287" s="22">
        <v>38869</v>
      </c>
      <c r="B4287" s="23">
        <f t="shared" ref="B4287:C4287" si="8582">LN(D4287)</f>
        <v>7.1590585960902029</v>
      </c>
      <c r="C4287" s="23">
        <f t="shared" si="8582"/>
        <v>7.7051723807178796</v>
      </c>
      <c r="D4287" s="24">
        <v>1285.7</v>
      </c>
      <c r="E4287" s="24">
        <v>2219.8000000000002</v>
      </c>
      <c r="F4287" s="27">
        <f t="shared" ref="F4287:G4287" si="8583">LN(D4287/D4286)</f>
        <v>1.228641663756617E-2</v>
      </c>
      <c r="G4287" s="27">
        <f t="shared" si="8583"/>
        <v>1.8642835208359718E-2</v>
      </c>
      <c r="H4287" s="27">
        <f t="shared" si="8179"/>
        <v>0.92912374212492366</v>
      </c>
      <c r="I4287" s="27"/>
      <c r="J4287" s="27">
        <v>4249</v>
      </c>
      <c r="K4287" s="27">
        <v>7.1197564869722658</v>
      </c>
      <c r="L4287" s="37">
        <v>4.1943092476793176E-2</v>
      </c>
      <c r="M4287" s="27"/>
      <c r="N4287" s="27"/>
      <c r="O4287" s="27"/>
      <c r="P4287" s="27"/>
      <c r="Q4287" s="27"/>
      <c r="R4287" s="27"/>
      <c r="S4287" s="27"/>
      <c r="T4287" s="27"/>
      <c r="U4287" s="27"/>
      <c r="V4287" s="27"/>
      <c r="W4287" s="27"/>
      <c r="X4287" s="27"/>
      <c r="Y4287" s="27"/>
      <c r="Z4287" s="27"/>
      <c r="AA4287" s="27"/>
      <c r="AB4287" s="27"/>
      <c r="AC4287" s="27"/>
      <c r="AD4287" s="27"/>
      <c r="AE4287" s="27"/>
    </row>
    <row r="4288" spans="1:31" ht="15.75" customHeight="1" x14ac:dyDescent="0.2">
      <c r="A4288" s="22">
        <v>38870</v>
      </c>
      <c r="B4288" s="23">
        <f t="shared" ref="B4288:C4288" si="8584">LN(D4288)</f>
        <v>7.1610011741127906</v>
      </c>
      <c r="C4288" s="23">
        <f t="shared" si="8584"/>
        <v>7.7049921680664637</v>
      </c>
      <c r="D4288" s="24">
        <v>1288.2</v>
      </c>
      <c r="E4288" s="24">
        <v>2219.4</v>
      </c>
      <c r="F4288" s="27">
        <f t="shared" ref="F4288:G4288" si="8585">LN(D4288/D4287)</f>
        <v>1.9425780225872447E-3</v>
      </c>
      <c r="G4288" s="27">
        <f t="shared" si="8585"/>
        <v>-1.8021265141585373E-4</v>
      </c>
      <c r="H4288" s="27">
        <f t="shared" si="8179"/>
        <v>0.92939759287384383</v>
      </c>
      <c r="I4288" s="27"/>
      <c r="J4288" s="27">
        <v>4250</v>
      </c>
      <c r="K4288" s="27">
        <v>7.1197564869722658</v>
      </c>
      <c r="L4288" s="37">
        <v>4.1943092476793176E-2</v>
      </c>
      <c r="M4288" s="27"/>
      <c r="N4288" s="27"/>
      <c r="O4288" s="27"/>
      <c r="P4288" s="27"/>
      <c r="Q4288" s="27"/>
      <c r="R4288" s="27"/>
      <c r="S4288" s="27"/>
      <c r="T4288" s="27"/>
      <c r="U4288" s="27"/>
      <c r="V4288" s="27"/>
      <c r="W4288" s="27"/>
      <c r="X4288" s="27"/>
      <c r="Y4288" s="27"/>
      <c r="Z4288" s="27"/>
      <c r="AA4288" s="27"/>
      <c r="AB4288" s="27"/>
      <c r="AC4288" s="27"/>
      <c r="AD4288" s="27"/>
      <c r="AE4288" s="27"/>
    </row>
    <row r="4289" spans="1:31" ht="15.75" customHeight="1" x14ac:dyDescent="0.2">
      <c r="A4289" s="22">
        <v>38873</v>
      </c>
      <c r="B4289" s="23">
        <f t="shared" ref="B4289:C4289" si="8586">LN(D4289)</f>
        <v>7.1429854914314941</v>
      </c>
      <c r="C4289" s="23">
        <f t="shared" si="8586"/>
        <v>7.6822980977460764</v>
      </c>
      <c r="D4289" s="24">
        <v>1265.2</v>
      </c>
      <c r="E4289" s="24">
        <v>2169.6</v>
      </c>
      <c r="F4289" s="27">
        <f t="shared" ref="F4289:G4289" si="8587">LN(D4289/D4288)</f>
        <v>-1.8015682681296569E-2</v>
      </c>
      <c r="G4289" s="27">
        <f t="shared" si="8587"/>
        <v>-2.2694070320386946E-2</v>
      </c>
      <c r="H4289" s="27">
        <f t="shared" si="8179"/>
        <v>0.92979801103099446</v>
      </c>
      <c r="I4289" s="27"/>
      <c r="J4289" s="27">
        <v>4251</v>
      </c>
      <c r="K4289" s="27">
        <v>7.114690572531277</v>
      </c>
      <c r="L4289" s="37">
        <v>4.4056860584809066E-2</v>
      </c>
      <c r="M4289" s="27"/>
      <c r="N4289" s="27"/>
      <c r="O4289" s="27"/>
      <c r="P4289" s="27"/>
      <c r="Q4289" s="27"/>
      <c r="R4289" s="27"/>
      <c r="S4289" s="27"/>
      <c r="T4289" s="27"/>
      <c r="U4289" s="27"/>
      <c r="V4289" s="27"/>
      <c r="W4289" s="27"/>
      <c r="X4289" s="27"/>
      <c r="Y4289" s="27"/>
      <c r="Z4289" s="27"/>
      <c r="AA4289" s="27"/>
      <c r="AB4289" s="27"/>
      <c r="AC4289" s="27"/>
      <c r="AD4289" s="27"/>
      <c r="AE4289" s="27"/>
    </row>
    <row r="4290" spans="1:31" ht="15.75" customHeight="1" x14ac:dyDescent="0.2">
      <c r="A4290" s="22">
        <v>38874</v>
      </c>
      <c r="B4290" s="23">
        <f t="shared" ref="B4290:C4290" si="8588">LN(D4290)</f>
        <v>7.1418783343393546</v>
      </c>
      <c r="C4290" s="23">
        <f t="shared" si="8588"/>
        <v>7.6791127200786429</v>
      </c>
      <c r="D4290" s="24">
        <v>1263.8</v>
      </c>
      <c r="E4290" s="24">
        <v>2162.6999999999998</v>
      </c>
      <c r="F4290" s="27">
        <f t="shared" ref="F4290:G4290" si="8589">LN(D4290/D4289)</f>
        <v>-1.1071570921390157E-3</v>
      </c>
      <c r="G4290" s="27">
        <f t="shared" si="8589"/>
        <v>-3.1853776674338782E-3</v>
      </c>
      <c r="H4290" s="27">
        <f t="shared" si="8179"/>
        <v>0.93003952340293472</v>
      </c>
      <c r="I4290" s="27"/>
      <c r="J4290" s="27">
        <v>4252</v>
      </c>
      <c r="K4290" s="27">
        <v>7.1297910425164401</v>
      </c>
      <c r="L4290" s="37">
        <v>4.6157632333615695E-2</v>
      </c>
      <c r="M4290" s="27"/>
      <c r="N4290" s="27"/>
      <c r="O4290" s="27"/>
      <c r="P4290" s="27"/>
      <c r="Q4290" s="27"/>
      <c r="R4290" s="27"/>
      <c r="S4290" s="27"/>
      <c r="T4290" s="27"/>
      <c r="U4290" s="27"/>
      <c r="V4290" s="27"/>
      <c r="W4290" s="27"/>
      <c r="X4290" s="27"/>
      <c r="Y4290" s="27"/>
      <c r="Z4290" s="27"/>
      <c r="AA4290" s="27"/>
      <c r="AB4290" s="27"/>
      <c r="AC4290" s="27"/>
      <c r="AD4290" s="27"/>
      <c r="AE4290" s="27"/>
    </row>
    <row r="4291" spans="1:31" ht="15.75" customHeight="1" x14ac:dyDescent="0.2">
      <c r="A4291" s="22">
        <v>38875</v>
      </c>
      <c r="B4291" s="23">
        <f t="shared" ref="B4291:C4291" si="8590">LN(D4291)</f>
        <v>7.1357669616932071</v>
      </c>
      <c r="C4291" s="23">
        <f t="shared" si="8590"/>
        <v>7.6740599801598091</v>
      </c>
      <c r="D4291" s="24">
        <v>1256.0999999999999</v>
      </c>
      <c r="E4291" s="24">
        <v>2151.8000000000002</v>
      </c>
      <c r="F4291" s="27">
        <f t="shared" ref="F4291:G4291" si="8591">LN(D4291/D4290)</f>
        <v>-6.1113726461475924E-3</v>
      </c>
      <c r="G4291" s="27">
        <f t="shared" si="8591"/>
        <v>-5.0527399188336746E-3</v>
      </c>
      <c r="H4291" s="27">
        <f t="shared" si="8179"/>
        <v>0.92985551066081296</v>
      </c>
      <c r="I4291" s="27"/>
      <c r="J4291" s="27">
        <v>4253</v>
      </c>
      <c r="K4291" s="27">
        <v>7.1346614267424888</v>
      </c>
      <c r="L4291" s="37">
        <v>4.3044650661114403E-2</v>
      </c>
      <c r="M4291" s="27"/>
      <c r="N4291" s="27"/>
      <c r="O4291" s="27"/>
      <c r="P4291" s="27"/>
      <c r="Q4291" s="27"/>
      <c r="R4291" s="27"/>
      <c r="S4291" s="27"/>
      <c r="T4291" s="27"/>
      <c r="U4291" s="27"/>
      <c r="V4291" s="27"/>
      <c r="W4291" s="27"/>
      <c r="X4291" s="27"/>
      <c r="Y4291" s="27"/>
      <c r="Z4291" s="27"/>
      <c r="AA4291" s="27"/>
      <c r="AB4291" s="27"/>
      <c r="AC4291" s="27"/>
      <c r="AD4291" s="27"/>
      <c r="AE4291" s="27"/>
    </row>
    <row r="4292" spans="1:31" ht="15.75" customHeight="1" x14ac:dyDescent="0.2">
      <c r="A4292" s="22">
        <v>38876</v>
      </c>
      <c r="B4292" s="23">
        <f t="shared" ref="B4292:C4292" si="8592">LN(D4292)</f>
        <v>7.1371989428448268</v>
      </c>
      <c r="C4292" s="23">
        <f t="shared" si="8592"/>
        <v>7.6710346817224604</v>
      </c>
      <c r="D4292" s="24">
        <v>1257.9000000000001</v>
      </c>
      <c r="E4292" s="24">
        <v>2145.3000000000002</v>
      </c>
      <c r="F4292" s="27">
        <f t="shared" ref="F4292:G4292" si="8593">LN(D4292/D4291)</f>
        <v>1.4319811516194797E-3</v>
      </c>
      <c r="G4292" s="27">
        <f t="shared" si="8593"/>
        <v>-3.0252984373488737E-3</v>
      </c>
      <c r="H4292" s="27">
        <f t="shared" si="8179"/>
        <v>0.93040890036000123</v>
      </c>
      <c r="I4292" s="27"/>
      <c r="J4292" s="27">
        <v>4254</v>
      </c>
      <c r="K4292" s="27">
        <v>7.1319152062072142</v>
      </c>
      <c r="L4292" s="37">
        <v>4.693534162230506E-2</v>
      </c>
      <c r="M4292" s="27"/>
      <c r="N4292" s="27"/>
      <c r="O4292" s="27"/>
      <c r="P4292" s="27"/>
      <c r="Q4292" s="27"/>
      <c r="R4292" s="27"/>
      <c r="S4292" s="27"/>
      <c r="T4292" s="27"/>
      <c r="U4292" s="27"/>
      <c r="V4292" s="27"/>
      <c r="W4292" s="27"/>
      <c r="X4292" s="27"/>
      <c r="Y4292" s="27"/>
      <c r="Z4292" s="27"/>
      <c r="AA4292" s="27"/>
      <c r="AB4292" s="27"/>
      <c r="AC4292" s="27"/>
      <c r="AD4292" s="27"/>
      <c r="AE4292" s="27"/>
    </row>
    <row r="4293" spans="1:31" ht="15.75" customHeight="1" x14ac:dyDescent="0.2">
      <c r="A4293" s="22">
        <v>38877</v>
      </c>
      <c r="B4293" s="23">
        <f t="shared" ref="B4293:C4293" si="8594">LN(D4293)</f>
        <v>7.1327371395699863</v>
      </c>
      <c r="C4293" s="23">
        <f t="shared" si="8594"/>
        <v>7.6662219256627253</v>
      </c>
      <c r="D4293" s="24">
        <v>1252.3</v>
      </c>
      <c r="E4293" s="24">
        <v>2135</v>
      </c>
      <c r="F4293" s="27">
        <f t="shared" ref="F4293:G4293" si="8595">LN(D4293/D4292)</f>
        <v>-4.4618032748400113E-3</v>
      </c>
      <c r="G4293" s="27">
        <f t="shared" si="8595"/>
        <v>-4.8127560597351219E-3</v>
      </c>
      <c r="H4293" s="27">
        <f t="shared" si="8179"/>
        <v>0.93041099106368219</v>
      </c>
      <c r="I4293" s="27"/>
      <c r="J4293" s="27">
        <v>4255</v>
      </c>
      <c r="K4293" s="27">
        <v>7.1253582489978227</v>
      </c>
      <c r="L4293" s="37">
        <v>5.3339778431797491E-2</v>
      </c>
      <c r="M4293" s="27"/>
      <c r="N4293" s="27"/>
      <c r="O4293" s="27"/>
      <c r="P4293" s="27"/>
      <c r="Q4293" s="27"/>
      <c r="R4293" s="27"/>
      <c r="S4293" s="27"/>
      <c r="T4293" s="27"/>
      <c r="U4293" s="27"/>
      <c r="V4293" s="27"/>
      <c r="W4293" s="27"/>
      <c r="X4293" s="27"/>
      <c r="Y4293" s="27"/>
      <c r="Z4293" s="27"/>
      <c r="AA4293" s="27"/>
      <c r="AB4293" s="27"/>
      <c r="AC4293" s="27"/>
      <c r="AD4293" s="27"/>
      <c r="AE4293" s="27"/>
    </row>
    <row r="4294" spans="1:31" ht="15.75" customHeight="1" x14ac:dyDescent="0.2">
      <c r="A4294" s="22">
        <v>38880</v>
      </c>
      <c r="B4294" s="23">
        <f t="shared" ref="B4294:C4294" si="8596">LN(D4294)</f>
        <v>7.119959210257961</v>
      </c>
      <c r="C4294" s="23">
        <f t="shared" si="8596"/>
        <v>7.6455411611604625</v>
      </c>
      <c r="D4294" s="24">
        <v>1236.4000000000001</v>
      </c>
      <c r="E4294" s="24">
        <v>2091.3000000000002</v>
      </c>
      <c r="F4294" s="27">
        <f t="shared" ref="F4294:G4294" si="8597">LN(D4294/D4293)</f>
        <v>-1.2777929312025479E-2</v>
      </c>
      <c r="G4294" s="27">
        <f t="shared" si="8597"/>
        <v>-2.0680764502262083E-2</v>
      </c>
      <c r="H4294" s="27">
        <f t="shared" si="8179"/>
        <v>0.93125640947792276</v>
      </c>
      <c r="I4294" s="27"/>
      <c r="J4294" s="27">
        <v>4256</v>
      </c>
      <c r="K4294" s="27">
        <v>7.1221765336951668</v>
      </c>
      <c r="L4294" s="37">
        <v>5.4154447999014366E-2</v>
      </c>
      <c r="M4294" s="27"/>
      <c r="N4294" s="27"/>
      <c r="O4294" s="27"/>
      <c r="P4294" s="27"/>
      <c r="Q4294" s="27"/>
      <c r="R4294" s="27"/>
      <c r="S4294" s="27"/>
      <c r="T4294" s="27"/>
      <c r="U4294" s="27"/>
      <c r="V4294" s="27"/>
      <c r="W4294" s="27"/>
      <c r="X4294" s="27"/>
      <c r="Y4294" s="27"/>
      <c r="Z4294" s="27"/>
      <c r="AA4294" s="27"/>
      <c r="AB4294" s="27"/>
      <c r="AC4294" s="27"/>
      <c r="AD4294" s="27"/>
      <c r="AE4294" s="27"/>
    </row>
    <row r="4295" spans="1:31" ht="15.75" customHeight="1" x14ac:dyDescent="0.2">
      <c r="A4295" s="22">
        <v>38881</v>
      </c>
      <c r="B4295" s="23">
        <f t="shared" ref="B4295:C4295" si="8598">LN(D4295)</f>
        <v>7.1095526122767483</v>
      </c>
      <c r="C4295" s="23">
        <f t="shared" si="8598"/>
        <v>7.6364626349406333</v>
      </c>
      <c r="D4295" s="24">
        <v>1223.5999999999999</v>
      </c>
      <c r="E4295" s="24">
        <v>2072.4</v>
      </c>
      <c r="F4295" s="27">
        <f t="shared" ref="F4295:G4295" si="8599">LN(D4295/D4294)</f>
        <v>-1.0406597981212953E-2</v>
      </c>
      <c r="G4295" s="27">
        <f t="shared" si="8599"/>
        <v>-9.0785262198295261E-3</v>
      </c>
      <c r="H4295" s="27">
        <f t="shared" si="8179"/>
        <v>0.93100077249733293</v>
      </c>
      <c r="I4295" s="27"/>
      <c r="J4295" s="27">
        <v>4257</v>
      </c>
      <c r="K4295" s="27">
        <v>7.1211690896711488</v>
      </c>
      <c r="L4295" s="37">
        <v>5.0257291801266035E-2</v>
      </c>
      <c r="M4295" s="27"/>
      <c r="N4295" s="27"/>
      <c r="O4295" s="27"/>
      <c r="P4295" s="27"/>
      <c r="Q4295" s="27"/>
      <c r="R4295" s="27"/>
      <c r="S4295" s="27"/>
      <c r="T4295" s="27"/>
      <c r="U4295" s="27"/>
      <c r="V4295" s="27"/>
      <c r="W4295" s="27"/>
      <c r="X4295" s="27"/>
      <c r="Y4295" s="27"/>
      <c r="Z4295" s="27"/>
      <c r="AA4295" s="27"/>
      <c r="AB4295" s="27"/>
      <c r="AC4295" s="27"/>
      <c r="AD4295" s="27"/>
      <c r="AE4295" s="27"/>
    </row>
    <row r="4296" spans="1:31" ht="15.75" customHeight="1" x14ac:dyDescent="0.2">
      <c r="A4296" s="22">
        <v>38882</v>
      </c>
      <c r="B4296" s="23">
        <f t="shared" ref="B4296:C4296" si="8600">LN(D4296)</f>
        <v>7.114769448366463</v>
      </c>
      <c r="C4296" s="23">
        <f t="shared" si="8600"/>
        <v>7.643003635560718</v>
      </c>
      <c r="D4296" s="24">
        <v>1230</v>
      </c>
      <c r="E4296" s="24">
        <v>2086</v>
      </c>
      <c r="F4296" s="27">
        <f t="shared" ref="F4296:G4296" si="8601">LN(D4296/D4295)</f>
        <v>5.216836089714961E-3</v>
      </c>
      <c r="G4296" s="27">
        <f t="shared" si="8601"/>
        <v>6.5410006200844464E-3</v>
      </c>
      <c r="H4296" s="27">
        <f t="shared" si="8179"/>
        <v>0.93088657125105478</v>
      </c>
      <c r="I4296" s="27"/>
      <c r="J4296" s="27">
        <v>4258</v>
      </c>
      <c r="K4296" s="27">
        <v>7.1222772068466984</v>
      </c>
      <c r="L4296" s="37">
        <v>5.1987579354419111E-2</v>
      </c>
      <c r="M4296" s="27"/>
      <c r="N4296" s="27"/>
      <c r="O4296" s="27"/>
      <c r="P4296" s="27"/>
      <c r="Q4296" s="27"/>
      <c r="R4296" s="27"/>
      <c r="S4296" s="27"/>
      <c r="T4296" s="27"/>
      <c r="U4296" s="27"/>
      <c r="V4296" s="27"/>
      <c r="W4296" s="27"/>
      <c r="X4296" s="27"/>
      <c r="Y4296" s="27"/>
      <c r="Z4296" s="27"/>
      <c r="AA4296" s="27"/>
      <c r="AB4296" s="27"/>
      <c r="AC4296" s="27"/>
      <c r="AD4296" s="27"/>
      <c r="AE4296" s="27"/>
    </row>
    <row r="4297" spans="1:31" ht="15.75" customHeight="1" x14ac:dyDescent="0.2">
      <c r="A4297" s="22">
        <v>38883</v>
      </c>
      <c r="B4297" s="23">
        <f t="shared" ref="B4297:C4297" si="8602">LN(D4297)</f>
        <v>7.1357669616932071</v>
      </c>
      <c r="C4297" s="23">
        <f t="shared" si="8602"/>
        <v>7.6704751628940429</v>
      </c>
      <c r="D4297" s="24">
        <v>1256.0999999999999</v>
      </c>
      <c r="E4297" s="24">
        <v>2144.1</v>
      </c>
      <c r="F4297" s="27">
        <f t="shared" ref="F4297:G4297" si="8603">LN(D4297/D4296)</f>
        <v>2.0997513326744176E-2</v>
      </c>
      <c r="G4297" s="27">
        <f t="shared" si="8603"/>
        <v>2.7471527333325002E-2</v>
      </c>
      <c r="H4297" s="27">
        <f t="shared" si="8179"/>
        <v>0.93029008114288814</v>
      </c>
      <c r="I4297" s="27"/>
      <c r="J4297" s="27">
        <v>4259</v>
      </c>
      <c r="K4297" s="27">
        <v>7.1260598341956056</v>
      </c>
      <c r="L4297" s="37">
        <v>5.1493548139752043E-2</v>
      </c>
      <c r="M4297" s="27"/>
      <c r="N4297" s="27"/>
      <c r="O4297" s="27"/>
      <c r="P4297" s="27"/>
      <c r="Q4297" s="27"/>
      <c r="R4297" s="27"/>
      <c r="S4297" s="27"/>
      <c r="T4297" s="27"/>
      <c r="U4297" s="27"/>
      <c r="V4297" s="27"/>
      <c r="W4297" s="27"/>
      <c r="X4297" s="27"/>
      <c r="Y4297" s="27"/>
      <c r="Z4297" s="27"/>
      <c r="AA4297" s="27"/>
      <c r="AB4297" s="27"/>
      <c r="AC4297" s="27"/>
      <c r="AD4297" s="27"/>
      <c r="AE4297" s="27"/>
    </row>
    <row r="4298" spans="1:31" ht="15.75" customHeight="1" x14ac:dyDescent="0.2">
      <c r="A4298" s="22">
        <v>38884</v>
      </c>
      <c r="B4298" s="23">
        <f t="shared" ref="B4298:C4298" si="8604">LN(D4298)</f>
        <v>7.1320981108718291</v>
      </c>
      <c r="C4298" s="23">
        <f t="shared" si="8604"/>
        <v>7.6638303092445543</v>
      </c>
      <c r="D4298" s="24">
        <v>1251.5</v>
      </c>
      <c r="E4298" s="24">
        <v>2129.9</v>
      </c>
      <c r="F4298" s="27">
        <f t="shared" ref="F4298:G4298" si="8605">LN(D4298/D4297)</f>
        <v>-3.6688508213783312E-3</v>
      </c>
      <c r="G4298" s="27">
        <f t="shared" si="8605"/>
        <v>-6.6448536494880727E-3</v>
      </c>
      <c r="H4298" s="27">
        <f t="shared" si="8179"/>
        <v>0.93061795774218548</v>
      </c>
      <c r="I4298" s="27"/>
      <c r="J4298" s="27">
        <v>4260</v>
      </c>
      <c r="K4298" s="27">
        <v>7.1185436531104784</v>
      </c>
      <c r="L4298" s="37">
        <v>5.9696673494918251E-2</v>
      </c>
      <c r="M4298" s="27"/>
      <c r="N4298" s="27"/>
      <c r="O4298" s="27"/>
      <c r="P4298" s="27"/>
      <c r="Q4298" s="27"/>
      <c r="R4298" s="27"/>
      <c r="S4298" s="27"/>
      <c r="T4298" s="27"/>
      <c r="U4298" s="27"/>
      <c r="V4298" s="27"/>
      <c r="W4298" s="27"/>
      <c r="X4298" s="27"/>
      <c r="Y4298" s="27"/>
      <c r="Z4298" s="27"/>
      <c r="AA4298" s="27"/>
      <c r="AB4298" s="27"/>
      <c r="AC4298" s="27"/>
      <c r="AD4298" s="27"/>
      <c r="AE4298" s="27"/>
    </row>
    <row r="4299" spans="1:31" ht="15.75" customHeight="1" x14ac:dyDescent="0.2">
      <c r="A4299" s="22">
        <v>38887</v>
      </c>
      <c r="B4299" s="23">
        <f t="shared" ref="B4299:C4299" si="8606">LN(D4299)</f>
        <v>7.1229473005087263</v>
      </c>
      <c r="C4299" s="23">
        <f t="shared" si="8606"/>
        <v>7.6546327819630502</v>
      </c>
      <c r="D4299" s="24">
        <v>1240.0999999999999</v>
      </c>
      <c r="E4299" s="24">
        <v>2110.4</v>
      </c>
      <c r="F4299" s="27">
        <f t="shared" ref="F4299:G4299" si="8607">LN(D4299/D4298)</f>
        <v>-9.1508103631022606E-3</v>
      </c>
      <c r="G4299" s="27">
        <f t="shared" si="8607"/>
        <v>-9.1975272815045094E-3</v>
      </c>
      <c r="H4299" s="27">
        <f t="shared" si="8179"/>
        <v>0.93054069390406835</v>
      </c>
      <c r="I4299" s="27"/>
      <c r="J4299" s="27">
        <v>4261</v>
      </c>
      <c r="K4299" s="27">
        <v>7.1125191008323059</v>
      </c>
      <c r="L4299" s="37">
        <v>6.1515844341175629E-2</v>
      </c>
      <c r="M4299" s="27"/>
      <c r="N4299" s="27"/>
      <c r="O4299" s="27"/>
      <c r="P4299" s="27"/>
      <c r="Q4299" s="27"/>
      <c r="R4299" s="27"/>
      <c r="S4299" s="27"/>
      <c r="T4299" s="27"/>
      <c r="U4299" s="27"/>
      <c r="V4299" s="27"/>
      <c r="W4299" s="27"/>
      <c r="X4299" s="27"/>
      <c r="Y4299" s="27"/>
      <c r="Z4299" s="27"/>
      <c r="AA4299" s="27"/>
      <c r="AB4299" s="27"/>
      <c r="AC4299" s="27"/>
      <c r="AD4299" s="27"/>
      <c r="AE4299" s="27"/>
    </row>
    <row r="4300" spans="1:31" ht="15.75" customHeight="1" x14ac:dyDescent="0.2">
      <c r="A4300" s="22">
        <v>38888</v>
      </c>
      <c r="B4300" s="23">
        <f t="shared" ref="B4300:C4300" si="8608">LN(D4300)</f>
        <v>7.1229473005087263</v>
      </c>
      <c r="C4300" s="23">
        <f t="shared" si="8608"/>
        <v>7.6530204138041888</v>
      </c>
      <c r="D4300" s="24">
        <v>1240.0999999999999</v>
      </c>
      <c r="E4300" s="24">
        <v>2107</v>
      </c>
      <c r="F4300" s="27">
        <f t="shared" ref="F4300:G4300" si="8609">LN(D4300/D4299)</f>
        <v>0</v>
      </c>
      <c r="G4300" s="27">
        <f t="shared" si="8609"/>
        <v>-1.6123681588611836E-3</v>
      </c>
      <c r="H4300" s="27">
        <f t="shared" si="8179"/>
        <v>0.93073674384307936</v>
      </c>
      <c r="I4300" s="27"/>
      <c r="J4300" s="27">
        <v>4262</v>
      </c>
      <c r="K4300" s="27">
        <v>7.1142499794250149</v>
      </c>
      <c r="L4300" s="37">
        <v>6.5972206202422612E-2</v>
      </c>
      <c r="M4300" s="27"/>
      <c r="N4300" s="27"/>
      <c r="O4300" s="27"/>
      <c r="P4300" s="27"/>
      <c r="Q4300" s="27"/>
      <c r="R4300" s="27"/>
      <c r="S4300" s="27"/>
      <c r="T4300" s="27"/>
      <c r="U4300" s="27"/>
      <c r="V4300" s="27"/>
      <c r="W4300" s="27"/>
      <c r="X4300" s="27"/>
      <c r="Y4300" s="27"/>
      <c r="Z4300" s="27"/>
      <c r="AA4300" s="27"/>
      <c r="AB4300" s="27"/>
      <c r="AC4300" s="27"/>
      <c r="AD4300" s="27"/>
      <c r="AE4300" s="27"/>
    </row>
    <row r="4301" spans="1:31" ht="15.75" customHeight="1" x14ac:dyDescent="0.2">
      <c r="A4301" s="22">
        <v>38889</v>
      </c>
      <c r="B4301" s="23">
        <f t="shared" ref="B4301:C4301" si="8610">LN(D4301)</f>
        <v>7.1326572833112101</v>
      </c>
      <c r="C4301" s="23">
        <f t="shared" si="8610"/>
        <v>7.6691216985192261</v>
      </c>
      <c r="D4301" s="24">
        <v>1252.2</v>
      </c>
      <c r="E4301" s="24">
        <v>2141.1999999999998</v>
      </c>
      <c r="F4301" s="27">
        <f t="shared" ref="F4301:G4301" si="8611">LN(D4301/D4300)</f>
        <v>9.7099828024834155E-3</v>
      </c>
      <c r="G4301" s="27">
        <f t="shared" si="8611"/>
        <v>1.6101284715037006E-2</v>
      </c>
      <c r="H4301" s="27">
        <f t="shared" si="8179"/>
        <v>0.93004878051268924</v>
      </c>
      <c r="I4301" s="27"/>
      <c r="J4301" s="27">
        <v>4263</v>
      </c>
      <c r="K4301" s="27">
        <v>7.112247242981069</v>
      </c>
      <c r="L4301" s="37">
        <v>6.3854372146106897E-2</v>
      </c>
      <c r="M4301" s="27"/>
      <c r="N4301" s="27"/>
      <c r="O4301" s="27"/>
      <c r="P4301" s="27"/>
      <c r="Q4301" s="27"/>
      <c r="R4301" s="27"/>
      <c r="S4301" s="27"/>
      <c r="T4301" s="27"/>
      <c r="U4301" s="27"/>
      <c r="V4301" s="27"/>
      <c r="W4301" s="27"/>
      <c r="X4301" s="27"/>
      <c r="Y4301" s="27"/>
      <c r="Z4301" s="27"/>
      <c r="AA4301" s="27"/>
      <c r="AB4301" s="27"/>
      <c r="AC4301" s="27"/>
      <c r="AD4301" s="27"/>
      <c r="AE4301" s="27"/>
    </row>
    <row r="4302" spans="1:31" ht="15.75" customHeight="1" x14ac:dyDescent="0.2">
      <c r="A4302" s="22">
        <v>38890</v>
      </c>
      <c r="B4302" s="23">
        <f t="shared" ref="B4302:C4302" si="8612">LN(D4302)</f>
        <v>7.1273726205197887</v>
      </c>
      <c r="C4302" s="23">
        <f t="shared" si="8612"/>
        <v>7.6605383574379564</v>
      </c>
      <c r="D4302" s="24">
        <v>1245.5999999999999</v>
      </c>
      <c r="E4302" s="24">
        <v>2122.9</v>
      </c>
      <c r="F4302" s="27">
        <f t="shared" ref="F4302:G4302" si="8613">LN(D4302/D4301)</f>
        <v>-5.2846627914215983E-3</v>
      </c>
      <c r="G4302" s="27">
        <f t="shared" si="8613"/>
        <v>-8.5833410812699764E-3</v>
      </c>
      <c r="H4302" s="27">
        <f t="shared" si="8179"/>
        <v>0.93040100942768689</v>
      </c>
      <c r="I4302" s="27"/>
      <c r="J4302" s="27">
        <v>4264</v>
      </c>
      <c r="K4302" s="27">
        <v>7.119015533966075</v>
      </c>
      <c r="L4302" s="37">
        <v>6.044486294470186E-2</v>
      </c>
      <c r="M4302" s="27"/>
      <c r="N4302" s="27"/>
      <c r="O4302" s="27"/>
      <c r="P4302" s="27"/>
      <c r="Q4302" s="27"/>
      <c r="R4302" s="27"/>
      <c r="S4302" s="27"/>
      <c r="T4302" s="27"/>
      <c r="U4302" s="27"/>
      <c r="V4302" s="27"/>
      <c r="W4302" s="27"/>
      <c r="X4302" s="27"/>
      <c r="Y4302" s="27"/>
      <c r="Z4302" s="27"/>
      <c r="AA4302" s="27"/>
      <c r="AB4302" s="27"/>
      <c r="AC4302" s="27"/>
      <c r="AD4302" s="27"/>
      <c r="AE4302" s="27"/>
    </row>
    <row r="4303" spans="1:31" ht="15.75" customHeight="1" x14ac:dyDescent="0.2">
      <c r="A4303" s="22">
        <v>38891</v>
      </c>
      <c r="B4303" s="23">
        <f t="shared" ref="B4303:C4303" si="8614">LN(D4303)</f>
        <v>7.1264891218076469</v>
      </c>
      <c r="C4303" s="23">
        <f t="shared" si="8614"/>
        <v>7.6598315270713702</v>
      </c>
      <c r="D4303" s="24">
        <v>1244.5</v>
      </c>
      <c r="E4303" s="24">
        <v>2121.4</v>
      </c>
      <c r="F4303" s="27">
        <f t="shared" ref="F4303:G4303" si="8615">LN(D4303/D4302)</f>
        <v>-8.8349871214176692E-4</v>
      </c>
      <c r="G4303" s="27">
        <f t="shared" si="8615"/>
        <v>-7.0683036658630372E-4</v>
      </c>
      <c r="H4303" s="27">
        <f t="shared" si="8179"/>
        <v>0.93037152274449053</v>
      </c>
      <c r="I4303" s="27"/>
      <c r="J4303" s="27">
        <v>4265</v>
      </c>
      <c r="K4303" s="27">
        <v>7.1252579712075264</v>
      </c>
      <c r="L4303" s="37">
        <v>6.4437929597277233E-2</v>
      </c>
      <c r="M4303" s="27"/>
      <c r="N4303" s="27"/>
      <c r="O4303" s="27"/>
      <c r="P4303" s="27"/>
      <c r="Q4303" s="27"/>
      <c r="R4303" s="27"/>
      <c r="S4303" s="27"/>
      <c r="T4303" s="27"/>
      <c r="U4303" s="27"/>
      <c r="V4303" s="27"/>
      <c r="W4303" s="27"/>
      <c r="X4303" s="27"/>
      <c r="Y4303" s="27"/>
      <c r="Z4303" s="27"/>
      <c r="AA4303" s="27"/>
      <c r="AB4303" s="27"/>
      <c r="AC4303" s="27"/>
      <c r="AD4303" s="27"/>
      <c r="AE4303" s="27"/>
    </row>
    <row r="4304" spans="1:31" ht="15.75" customHeight="1" x14ac:dyDescent="0.2">
      <c r="A4304" s="22">
        <v>38894</v>
      </c>
      <c r="B4304" s="23">
        <f t="shared" ref="B4304:C4304" si="8616">LN(D4304)</f>
        <v>7.1312987503176739</v>
      </c>
      <c r="C4304" s="23">
        <f t="shared" si="8616"/>
        <v>7.6655659728678041</v>
      </c>
      <c r="D4304" s="24">
        <v>1250.5</v>
      </c>
      <c r="E4304" s="24">
        <v>2133.6</v>
      </c>
      <c r="F4304" s="27">
        <f t="shared" ref="F4304:G4304" si="8617">LN(D4304/D4303)</f>
        <v>4.8096285100270447E-3</v>
      </c>
      <c r="G4304" s="27">
        <f t="shared" si="8617"/>
        <v>5.7344457964346581E-3</v>
      </c>
      <c r="H4304" s="27">
        <f t="shared" si="8179"/>
        <v>0.93030296465503481</v>
      </c>
      <c r="I4304" s="27"/>
      <c r="J4304" s="27">
        <v>4266</v>
      </c>
      <c r="K4304" s="27">
        <v>7.1260598341956056</v>
      </c>
      <c r="L4304" s="37">
        <v>6.280597185527359E-2</v>
      </c>
      <c r="M4304" s="27"/>
      <c r="N4304" s="27"/>
      <c r="O4304" s="27"/>
      <c r="P4304" s="27"/>
      <c r="Q4304" s="27"/>
      <c r="R4304" s="27"/>
      <c r="S4304" s="27"/>
      <c r="T4304" s="27"/>
      <c r="U4304" s="27"/>
      <c r="V4304" s="27"/>
      <c r="W4304" s="27"/>
      <c r="X4304" s="27"/>
      <c r="Y4304" s="27"/>
      <c r="Z4304" s="27"/>
      <c r="AA4304" s="27"/>
      <c r="AB4304" s="27"/>
      <c r="AC4304" s="27"/>
      <c r="AD4304" s="27"/>
      <c r="AE4304" s="27"/>
    </row>
    <row r="4305" spans="1:31" ht="15.75" customHeight="1" x14ac:dyDescent="0.2">
      <c r="A4305" s="22">
        <v>38895</v>
      </c>
      <c r="B4305" s="23">
        <f t="shared" ref="B4305:C4305" si="8618">LN(D4305)</f>
        <v>7.1222212891026588</v>
      </c>
      <c r="C4305" s="23">
        <f t="shared" si="8618"/>
        <v>7.6497878572718925</v>
      </c>
      <c r="D4305" s="24">
        <v>1239.2</v>
      </c>
      <c r="E4305" s="24">
        <v>2100.1999999999998</v>
      </c>
      <c r="F4305" s="27">
        <f t="shared" ref="F4305:G4305" si="8619">LN(D4305/D4304)</f>
        <v>-9.0774612150148343E-3</v>
      </c>
      <c r="G4305" s="27">
        <f t="shared" si="8619"/>
        <v>-1.5778115595911513E-2</v>
      </c>
      <c r="H4305" s="27">
        <f t="shared" si="8179"/>
        <v>0.93103513744270328</v>
      </c>
      <c r="I4305" s="27"/>
      <c r="J4305" s="27">
        <v>4267</v>
      </c>
      <c r="K4305" s="27">
        <v>7.1238192432762757</v>
      </c>
      <c r="L4305" s="37">
        <v>6.5423963994314605E-2</v>
      </c>
      <c r="M4305" s="27"/>
      <c r="N4305" s="27"/>
      <c r="O4305" s="27"/>
      <c r="P4305" s="27"/>
      <c r="Q4305" s="27"/>
      <c r="R4305" s="27"/>
      <c r="S4305" s="27"/>
      <c r="T4305" s="27"/>
      <c r="U4305" s="27"/>
      <c r="V4305" s="27"/>
      <c r="W4305" s="27"/>
      <c r="X4305" s="27"/>
      <c r="Y4305" s="27"/>
      <c r="Z4305" s="27"/>
      <c r="AA4305" s="27"/>
      <c r="AB4305" s="27"/>
      <c r="AC4305" s="27"/>
      <c r="AD4305" s="27"/>
      <c r="AE4305" s="27"/>
    </row>
    <row r="4306" spans="1:31" ht="15.75" customHeight="1" x14ac:dyDescent="0.2">
      <c r="A4306" s="22">
        <v>38896</v>
      </c>
      <c r="B4306" s="23">
        <f t="shared" ref="B4306:C4306" si="8620">LN(D4306)</f>
        <v>7.1276936993473985</v>
      </c>
      <c r="C4306" s="23">
        <f t="shared" si="8620"/>
        <v>7.6552959433724137</v>
      </c>
      <c r="D4306" s="24">
        <v>1246</v>
      </c>
      <c r="E4306" s="24">
        <v>2111.8000000000002</v>
      </c>
      <c r="F4306" s="27">
        <f t="shared" ref="F4306:G4306" si="8621">LN(D4306/D4305)</f>
        <v>5.472410244739624E-3</v>
      </c>
      <c r="G4306" s="27">
        <f t="shared" si="8621"/>
        <v>5.5080861005211527E-3</v>
      </c>
      <c r="H4306" s="27">
        <f t="shared" si="8179"/>
        <v>0.93108009828388305</v>
      </c>
      <c r="I4306" s="27"/>
      <c r="J4306" s="27">
        <v>4268</v>
      </c>
      <c r="K4306" s="27">
        <v>7.1179365310130844</v>
      </c>
      <c r="L4306" s="37">
        <v>6.9569450094553176E-2</v>
      </c>
      <c r="M4306" s="27"/>
      <c r="N4306" s="27"/>
      <c r="O4306" s="27"/>
      <c r="P4306" s="27"/>
      <c r="Q4306" s="27"/>
      <c r="R4306" s="27"/>
      <c r="S4306" s="27"/>
      <c r="T4306" s="27"/>
      <c r="U4306" s="27"/>
      <c r="V4306" s="27"/>
      <c r="W4306" s="27"/>
      <c r="X4306" s="27"/>
      <c r="Y4306" s="27"/>
      <c r="Z4306" s="27"/>
      <c r="AA4306" s="27"/>
      <c r="AB4306" s="27"/>
      <c r="AC4306" s="27"/>
      <c r="AD4306" s="27"/>
      <c r="AE4306" s="27"/>
    </row>
    <row r="4307" spans="1:31" ht="15.75" customHeight="1" x14ac:dyDescent="0.2">
      <c r="A4307" s="22">
        <v>38897</v>
      </c>
      <c r="B4307" s="23">
        <f t="shared" ref="B4307:C4307" si="8622">LN(D4307)</f>
        <v>7.148974477023577</v>
      </c>
      <c r="C4307" s="23">
        <f t="shared" si="8622"/>
        <v>7.6844620526410132</v>
      </c>
      <c r="D4307" s="24">
        <v>1272.8</v>
      </c>
      <c r="E4307" s="24">
        <v>2174.3000000000002</v>
      </c>
      <c r="F4307" s="27">
        <f t="shared" ref="F4307:G4307" si="8623">LN(D4307/D4306)</f>
        <v>2.128077767617861E-2</v>
      </c>
      <c r="G4307" s="27">
        <f t="shared" si="8623"/>
        <v>2.9166109268599118E-2</v>
      </c>
      <c r="H4307" s="27">
        <f t="shared" si="8179"/>
        <v>0.93031554168018848</v>
      </c>
      <c r="I4307" s="27"/>
      <c r="J4307" s="27">
        <v>4269</v>
      </c>
      <c r="K4307" s="27">
        <v>7.1015704881557777</v>
      </c>
      <c r="L4307" s="37">
        <v>7.3077249070584216E-2</v>
      </c>
      <c r="M4307" s="27"/>
      <c r="N4307" s="27"/>
      <c r="O4307" s="27"/>
      <c r="P4307" s="27"/>
      <c r="Q4307" s="27"/>
      <c r="R4307" s="27"/>
      <c r="S4307" s="27"/>
      <c r="T4307" s="27"/>
      <c r="U4307" s="27"/>
      <c r="V4307" s="27"/>
      <c r="W4307" s="27"/>
      <c r="X4307" s="27"/>
      <c r="Y4307" s="27"/>
      <c r="Z4307" s="27"/>
      <c r="AA4307" s="27"/>
      <c r="AB4307" s="27"/>
      <c r="AC4307" s="27"/>
      <c r="AD4307" s="27"/>
      <c r="AE4307" s="27"/>
    </row>
    <row r="4308" spans="1:31" ht="15.75" customHeight="1" x14ac:dyDescent="0.2">
      <c r="A4308" s="22">
        <v>38898</v>
      </c>
      <c r="B4308" s="23">
        <f t="shared" ref="B4308:C4308" si="8624">LN(D4308)</f>
        <v>7.1469296473688742</v>
      </c>
      <c r="C4308" s="23">
        <f t="shared" si="8624"/>
        <v>7.683403681053826</v>
      </c>
      <c r="D4308" s="24">
        <v>1270.2</v>
      </c>
      <c r="E4308" s="24">
        <v>2172</v>
      </c>
      <c r="F4308" s="27">
        <f t="shared" ref="F4308:G4308" si="8625">LN(D4308/D4307)</f>
        <v>-2.0448296547025224E-3</v>
      </c>
      <c r="G4308" s="27">
        <f t="shared" si="8625"/>
        <v>-1.0583715871871221E-3</v>
      </c>
      <c r="H4308" s="27">
        <f t="shared" si="8179"/>
        <v>0.93017755464185492</v>
      </c>
      <c r="I4308" s="27"/>
      <c r="J4308" s="27">
        <v>4270</v>
      </c>
      <c r="K4308" s="27">
        <v>7.0915143212713998</v>
      </c>
      <c r="L4308" s="37">
        <v>7.1812976244284954E-2</v>
      </c>
      <c r="M4308" s="27"/>
      <c r="N4308" s="27"/>
      <c r="O4308" s="27"/>
      <c r="P4308" s="27"/>
      <c r="Q4308" s="27"/>
      <c r="R4308" s="27"/>
      <c r="S4308" s="27"/>
      <c r="T4308" s="27"/>
      <c r="U4308" s="27"/>
      <c r="V4308" s="27"/>
      <c r="W4308" s="27"/>
      <c r="X4308" s="27"/>
      <c r="Y4308" s="27"/>
      <c r="Z4308" s="27"/>
      <c r="AA4308" s="27"/>
      <c r="AB4308" s="27"/>
      <c r="AC4308" s="27"/>
      <c r="AD4308" s="27"/>
      <c r="AE4308" s="27"/>
    </row>
    <row r="4309" spans="1:31" ht="15.75" customHeight="1" x14ac:dyDescent="0.2">
      <c r="A4309" s="22">
        <v>38901</v>
      </c>
      <c r="B4309" s="23">
        <f t="shared" ref="B4309:C4309" si="8626">LN(D4309)</f>
        <v>7.1546934788620637</v>
      </c>
      <c r="C4309" s="23">
        <f t="shared" si="8626"/>
        <v>7.6918394545341844</v>
      </c>
      <c r="D4309" s="24">
        <v>1280.0999999999999</v>
      </c>
      <c r="E4309" s="24">
        <v>2190.4</v>
      </c>
      <c r="F4309" s="27">
        <f t="shared" ref="F4309:G4309" si="8627">LN(D4309/D4308)</f>
        <v>7.7638314931894785E-3</v>
      </c>
      <c r="G4309" s="27">
        <f t="shared" si="8627"/>
        <v>8.4357734803583856E-3</v>
      </c>
      <c r="H4309" s="27">
        <f t="shared" si="8179"/>
        <v>0.93016677235047018</v>
      </c>
      <c r="I4309" s="27"/>
      <c r="J4309" s="27">
        <v>4271</v>
      </c>
      <c r="K4309" s="27">
        <v>7.0896974121246172</v>
      </c>
      <c r="L4309" s="37">
        <v>7.618238706697511E-2</v>
      </c>
      <c r="M4309" s="27"/>
      <c r="N4309" s="27"/>
      <c r="O4309" s="27"/>
      <c r="P4309" s="27"/>
      <c r="Q4309" s="27"/>
      <c r="R4309" s="27"/>
      <c r="S4309" s="27"/>
      <c r="T4309" s="27"/>
      <c r="U4309" s="27"/>
      <c r="V4309" s="27"/>
      <c r="W4309" s="27"/>
      <c r="X4309" s="27"/>
      <c r="Y4309" s="27"/>
      <c r="Z4309" s="27"/>
      <c r="AA4309" s="27"/>
      <c r="AB4309" s="27"/>
      <c r="AC4309" s="27"/>
      <c r="AD4309" s="27"/>
      <c r="AE4309" s="27"/>
    </row>
    <row r="4310" spans="1:31" ht="15.75" customHeight="1" x14ac:dyDescent="0.2">
      <c r="A4310" s="22">
        <v>38902</v>
      </c>
      <c r="B4310" s="23">
        <f t="shared" ref="B4310:C4310" si="8628">LN(D4310)</f>
        <v>7.1546934788620637</v>
      </c>
      <c r="C4310" s="23">
        <f t="shared" si="8628"/>
        <v>7.6918394545341844</v>
      </c>
      <c r="D4310" s="24">
        <v>1280.0999999999999</v>
      </c>
      <c r="E4310" s="24">
        <v>2190.4</v>
      </c>
      <c r="F4310" s="27">
        <f t="shared" ref="F4310:G4310" si="8629">LN(D4310/D4309)</f>
        <v>0</v>
      </c>
      <c r="G4310" s="27">
        <f t="shared" si="8629"/>
        <v>0</v>
      </c>
      <c r="H4310" s="27">
        <f t="shared" si="8179"/>
        <v>0.93016677235047018</v>
      </c>
      <c r="I4310" s="27"/>
      <c r="J4310" s="27">
        <v>4272</v>
      </c>
      <c r="K4310" s="27">
        <v>7.0864022626772343</v>
      </c>
      <c r="L4310" s="37">
        <v>7.7544421665312946E-2</v>
      </c>
      <c r="M4310" s="27"/>
      <c r="N4310" s="27"/>
      <c r="O4310" s="27"/>
      <c r="P4310" s="27"/>
      <c r="Q4310" s="27"/>
      <c r="R4310" s="27"/>
      <c r="S4310" s="27"/>
      <c r="T4310" s="27"/>
      <c r="U4310" s="27"/>
      <c r="V4310" s="27"/>
      <c r="W4310" s="27"/>
      <c r="X4310" s="27"/>
      <c r="Y4310" s="27"/>
      <c r="Z4310" s="27"/>
      <c r="AA4310" s="27"/>
      <c r="AB4310" s="27"/>
      <c r="AC4310" s="27"/>
      <c r="AD4310" s="27"/>
      <c r="AE4310" s="27"/>
    </row>
    <row r="4311" spans="1:31" ht="15.75" customHeight="1" x14ac:dyDescent="0.2">
      <c r="A4311" s="22">
        <v>38903</v>
      </c>
      <c r="B4311" s="23">
        <f t="shared" ref="B4311:C4311" si="8630">LN(D4311)</f>
        <v>7.1474805898880245</v>
      </c>
      <c r="C4311" s="23">
        <f t="shared" si="8630"/>
        <v>7.674756828112562</v>
      </c>
      <c r="D4311" s="24">
        <v>1270.9000000000001</v>
      </c>
      <c r="E4311" s="24">
        <v>2153.3000000000002</v>
      </c>
      <c r="F4311" s="27">
        <f t="shared" ref="F4311:G4311" si="8631">LN(D4311/D4310)</f>
        <v>-7.2128889740391026E-3</v>
      </c>
      <c r="G4311" s="27">
        <f t="shared" si="8631"/>
        <v>-1.708262642162206E-2</v>
      </c>
      <c r="H4311" s="27">
        <f t="shared" si="8179"/>
        <v>0.93129733618488997</v>
      </c>
      <c r="I4311" s="27"/>
      <c r="J4311" s="27">
        <v>4273</v>
      </c>
      <c r="K4311" s="27">
        <v>7.07461616933921</v>
      </c>
      <c r="L4311" s="37">
        <v>7.2392202690204854E-2</v>
      </c>
      <c r="M4311" s="27"/>
      <c r="N4311" s="27"/>
      <c r="O4311" s="27"/>
      <c r="P4311" s="27"/>
      <c r="Q4311" s="27"/>
      <c r="R4311" s="27"/>
      <c r="S4311" s="27"/>
      <c r="T4311" s="27"/>
      <c r="U4311" s="27"/>
      <c r="V4311" s="27"/>
      <c r="W4311" s="27"/>
      <c r="X4311" s="27"/>
      <c r="Y4311" s="27"/>
      <c r="Z4311" s="27"/>
      <c r="AA4311" s="27"/>
      <c r="AB4311" s="27"/>
      <c r="AC4311" s="27"/>
      <c r="AD4311" s="27"/>
      <c r="AE4311" s="27"/>
    </row>
    <row r="4312" spans="1:31" ht="15.75" customHeight="1" x14ac:dyDescent="0.2">
      <c r="A4312" s="22">
        <v>38904</v>
      </c>
      <c r="B4312" s="23">
        <f t="shared" ref="B4312:C4312" si="8632">LN(D4312)</f>
        <v>7.1499168361321086</v>
      </c>
      <c r="C4312" s="23">
        <f t="shared" si="8632"/>
        <v>7.6755460025378479</v>
      </c>
      <c r="D4312" s="24">
        <v>1274</v>
      </c>
      <c r="E4312" s="24">
        <v>2155</v>
      </c>
      <c r="F4312" s="27">
        <f t="shared" ref="F4312:G4312" si="8633">LN(D4312/D4311)</f>
        <v>2.4362462440839314E-3</v>
      </c>
      <c r="G4312" s="27">
        <f t="shared" si="8633"/>
        <v>7.8917442528580594E-4</v>
      </c>
      <c r="H4312" s="27">
        <f t="shared" si="8179"/>
        <v>0.93151898689266599</v>
      </c>
      <c r="I4312" s="27"/>
      <c r="J4312" s="27">
        <v>4274</v>
      </c>
      <c r="K4312" s="27">
        <v>7.0690690541966124</v>
      </c>
      <c r="L4312" s="37">
        <v>7.1225497740096344E-2</v>
      </c>
      <c r="M4312" s="27"/>
      <c r="N4312" s="27"/>
      <c r="O4312" s="27"/>
      <c r="P4312" s="27"/>
      <c r="Q4312" s="27"/>
      <c r="R4312" s="27"/>
      <c r="S4312" s="27"/>
      <c r="T4312" s="27"/>
      <c r="U4312" s="27"/>
      <c r="V4312" s="27"/>
      <c r="W4312" s="27"/>
      <c r="X4312" s="27"/>
      <c r="Y4312" s="27"/>
      <c r="Z4312" s="27"/>
      <c r="AA4312" s="27"/>
      <c r="AB4312" s="27"/>
      <c r="AC4312" s="27"/>
      <c r="AD4312" s="27"/>
      <c r="AE4312" s="27"/>
    </row>
    <row r="4313" spans="1:31" ht="15.75" customHeight="1" x14ac:dyDescent="0.2">
      <c r="A4313" s="22">
        <v>38905</v>
      </c>
      <c r="B4313" s="23">
        <f t="shared" ref="B4313:C4313" si="8634">LN(D4313)</f>
        <v>7.1431435567127837</v>
      </c>
      <c r="C4313" s="23">
        <f t="shared" si="8634"/>
        <v>7.6638772587034705</v>
      </c>
      <c r="D4313" s="24">
        <v>1265.4000000000001</v>
      </c>
      <c r="E4313" s="24">
        <v>2130</v>
      </c>
      <c r="F4313" s="27">
        <f t="shared" ref="F4313:G4313" si="8635">LN(D4313/D4312)</f>
        <v>-6.7732794193246871E-3</v>
      </c>
      <c r="G4313" s="27">
        <f t="shared" si="8635"/>
        <v>-1.1668743834377378E-2</v>
      </c>
      <c r="H4313" s="27">
        <f t="shared" si="8179"/>
        <v>0.9320534914100671</v>
      </c>
      <c r="I4313" s="27"/>
      <c r="J4313" s="27">
        <v>4275</v>
      </c>
      <c r="K4313" s="27">
        <v>7.0739026167562189</v>
      </c>
      <c r="L4313" s="37">
        <v>7.0504563564919742E-2</v>
      </c>
      <c r="M4313" s="27"/>
      <c r="N4313" s="27"/>
      <c r="O4313" s="27"/>
      <c r="P4313" s="27"/>
      <c r="Q4313" s="27"/>
      <c r="R4313" s="27"/>
      <c r="S4313" s="27"/>
      <c r="T4313" s="27"/>
      <c r="U4313" s="27"/>
      <c r="V4313" s="27"/>
      <c r="W4313" s="27"/>
      <c r="X4313" s="27"/>
      <c r="Y4313" s="27"/>
      <c r="Z4313" s="27"/>
      <c r="AA4313" s="27"/>
      <c r="AB4313" s="27"/>
      <c r="AC4313" s="27"/>
      <c r="AD4313" s="27"/>
      <c r="AE4313" s="27"/>
    </row>
    <row r="4314" spans="1:31" ht="15.75" customHeight="1" x14ac:dyDescent="0.2">
      <c r="A4314" s="22">
        <v>38908</v>
      </c>
      <c r="B4314" s="23">
        <f t="shared" ref="B4314:C4314" si="8636">LN(D4314)</f>
        <v>7.1446439320880186</v>
      </c>
      <c r="C4314" s="23">
        <f t="shared" si="8636"/>
        <v>7.6577080333635346</v>
      </c>
      <c r="D4314" s="24">
        <v>1267.3</v>
      </c>
      <c r="E4314" s="24">
        <v>2116.9</v>
      </c>
      <c r="F4314" s="27">
        <f t="shared" ref="F4314:G4314" si="8637">LN(D4314/D4313)</f>
        <v>1.5003753752344921E-3</v>
      </c>
      <c r="G4314" s="27">
        <f t="shared" si="8637"/>
        <v>-6.1692253399363356E-3</v>
      </c>
      <c r="H4314" s="27">
        <f t="shared" si="8179"/>
        <v>0.93300030517745403</v>
      </c>
      <c r="I4314" s="27"/>
      <c r="J4314" s="27">
        <v>4276</v>
      </c>
      <c r="K4314" s="27">
        <v>7.0663707932152411</v>
      </c>
      <c r="L4314" s="37">
        <v>7.4082249885917051E-2</v>
      </c>
      <c r="M4314" s="27"/>
      <c r="N4314" s="27"/>
      <c r="O4314" s="27"/>
      <c r="P4314" s="27"/>
      <c r="Q4314" s="27"/>
      <c r="R4314" s="27"/>
      <c r="S4314" s="27"/>
      <c r="T4314" s="27"/>
      <c r="U4314" s="27"/>
      <c r="V4314" s="27"/>
      <c r="W4314" s="27"/>
      <c r="X4314" s="27"/>
      <c r="Y4314" s="27"/>
      <c r="Z4314" s="27"/>
      <c r="AA4314" s="27"/>
      <c r="AB4314" s="27"/>
      <c r="AC4314" s="27"/>
      <c r="AD4314" s="27"/>
      <c r="AE4314" s="27"/>
    </row>
    <row r="4315" spans="1:31" ht="15.75" customHeight="1" x14ac:dyDescent="0.2">
      <c r="A4315" s="22">
        <v>38909</v>
      </c>
      <c r="B4315" s="23">
        <f t="shared" ref="B4315:C4315" si="8638">LN(D4315)</f>
        <v>7.1487387484246776</v>
      </c>
      <c r="C4315" s="23">
        <f t="shared" si="8638"/>
        <v>7.6633137196634795</v>
      </c>
      <c r="D4315" s="24">
        <v>1272.5</v>
      </c>
      <c r="E4315" s="24">
        <v>2128.8000000000002</v>
      </c>
      <c r="F4315" s="27">
        <f t="shared" ref="F4315:G4315" si="8639">LN(D4315/D4314)</f>
        <v>4.0948163366593161E-3</v>
      </c>
      <c r="G4315" s="27">
        <f t="shared" si="8639"/>
        <v>5.6056862999451324E-3</v>
      </c>
      <c r="H4315" s="27">
        <f t="shared" si="8179"/>
        <v>0.93285215899246798</v>
      </c>
      <c r="I4315" s="27"/>
      <c r="J4315" s="27">
        <v>4277</v>
      </c>
      <c r="K4315" s="27">
        <v>7.0612727532939834</v>
      </c>
      <c r="L4315" s="37">
        <v>7.4812603689663248E-2</v>
      </c>
      <c r="M4315" s="27"/>
      <c r="N4315" s="27"/>
      <c r="O4315" s="27"/>
      <c r="P4315" s="27"/>
      <c r="Q4315" s="27"/>
      <c r="R4315" s="27"/>
      <c r="S4315" s="27"/>
      <c r="T4315" s="27"/>
      <c r="U4315" s="27"/>
      <c r="V4315" s="27"/>
      <c r="W4315" s="27"/>
      <c r="X4315" s="27"/>
      <c r="Y4315" s="27"/>
      <c r="Z4315" s="27"/>
      <c r="AA4315" s="27"/>
      <c r="AB4315" s="27"/>
      <c r="AC4315" s="27"/>
      <c r="AD4315" s="27"/>
      <c r="AE4315" s="27"/>
    </row>
    <row r="4316" spans="1:31" ht="15.75" customHeight="1" x14ac:dyDescent="0.2">
      <c r="A4316" s="22">
        <v>38910</v>
      </c>
      <c r="B4316" s="23">
        <f t="shared" ref="B4316:C4316" si="8640">LN(D4316)</f>
        <v>7.1377552710928329</v>
      </c>
      <c r="C4316" s="23">
        <f t="shared" si="8640"/>
        <v>7.6450150341604033</v>
      </c>
      <c r="D4316" s="24">
        <v>1258.5999999999999</v>
      </c>
      <c r="E4316" s="24">
        <v>2090.1999999999998</v>
      </c>
      <c r="F4316" s="27">
        <f t="shared" ref="F4316:G4316" si="8641">LN(D4316/D4315)</f>
        <v>-1.0983477331844708E-2</v>
      </c>
      <c r="G4316" s="27">
        <f t="shared" si="8641"/>
        <v>-1.8298685503076288E-2</v>
      </c>
      <c r="H4316" s="27">
        <f t="shared" si="8179"/>
        <v>0.93364829751138889</v>
      </c>
      <c r="I4316" s="27"/>
      <c r="J4316" s="27">
        <v>4278</v>
      </c>
      <c r="K4316" s="27">
        <v>7.0650362184264344</v>
      </c>
      <c r="L4316" s="37">
        <v>7.2639596148936114E-2</v>
      </c>
      <c r="M4316" s="27"/>
      <c r="N4316" s="27"/>
      <c r="O4316" s="27"/>
      <c r="P4316" s="27"/>
      <c r="Q4316" s="27"/>
      <c r="R4316" s="27"/>
      <c r="S4316" s="27"/>
      <c r="T4316" s="27"/>
      <c r="U4316" s="27"/>
      <c r="V4316" s="27"/>
      <c r="W4316" s="27"/>
      <c r="X4316" s="27"/>
      <c r="Y4316" s="27"/>
      <c r="Z4316" s="27"/>
      <c r="AA4316" s="27"/>
      <c r="AB4316" s="27"/>
      <c r="AC4316" s="27"/>
      <c r="AD4316" s="27"/>
      <c r="AE4316" s="27"/>
    </row>
    <row r="4317" spans="1:31" ht="15.75" customHeight="1" x14ac:dyDescent="0.2">
      <c r="A4317" s="22">
        <v>38911</v>
      </c>
      <c r="B4317" s="23">
        <f t="shared" ref="B4317:C4317" si="8642">LN(D4317)</f>
        <v>7.1246392801252023</v>
      </c>
      <c r="C4317" s="23">
        <f t="shared" si="8642"/>
        <v>7.6275930747951266</v>
      </c>
      <c r="D4317" s="24">
        <v>1242.2</v>
      </c>
      <c r="E4317" s="24">
        <v>2054.1</v>
      </c>
      <c r="F4317" s="27">
        <f t="shared" ref="F4317:G4317" si="8643">LN(D4317/D4316)</f>
        <v>-1.3115990967630504E-2</v>
      </c>
      <c r="G4317" s="27">
        <f t="shared" si="8643"/>
        <v>-1.7421959365276369E-2</v>
      </c>
      <c r="H4317" s="27">
        <f t="shared" si="8179"/>
        <v>0.93406127073927137</v>
      </c>
      <c r="I4317" s="27"/>
      <c r="J4317" s="27">
        <v>4279</v>
      </c>
      <c r="K4317" s="27">
        <v>7.0754715750323474</v>
      </c>
      <c r="L4317" s="37">
        <v>7.3502901991229663E-2</v>
      </c>
      <c r="M4317" s="27"/>
      <c r="N4317" s="27"/>
      <c r="O4317" s="27"/>
      <c r="P4317" s="27"/>
      <c r="Q4317" s="27"/>
      <c r="R4317" s="27"/>
      <c r="S4317" s="27"/>
      <c r="T4317" s="27"/>
      <c r="U4317" s="27"/>
      <c r="V4317" s="27"/>
      <c r="W4317" s="27"/>
      <c r="X4317" s="27"/>
      <c r="Y4317" s="27"/>
      <c r="Z4317" s="27"/>
      <c r="AA4317" s="27"/>
      <c r="AB4317" s="27"/>
      <c r="AC4317" s="27"/>
      <c r="AD4317" s="27"/>
      <c r="AE4317" s="27"/>
    </row>
    <row r="4318" spans="1:31" ht="15.75" customHeight="1" x14ac:dyDescent="0.2">
      <c r="A4318" s="22">
        <v>38912</v>
      </c>
      <c r="B4318" s="23">
        <f t="shared" ref="B4318:C4318" si="8644">LN(D4318)</f>
        <v>7.1197974372251727</v>
      </c>
      <c r="C4318" s="23">
        <f t="shared" si="8644"/>
        <v>7.619380680787855</v>
      </c>
      <c r="D4318" s="24">
        <v>1236.2</v>
      </c>
      <c r="E4318" s="24">
        <v>2037.3</v>
      </c>
      <c r="F4318" s="27">
        <f t="shared" ref="F4318:G4318" si="8645">LN(D4318/D4317)</f>
        <v>-4.8418429000296401E-3</v>
      </c>
      <c r="G4318" s="27">
        <f t="shared" si="8645"/>
        <v>-8.212394007271499E-3</v>
      </c>
      <c r="H4318" s="27">
        <f t="shared" si="8179"/>
        <v>0.93443256552040066</v>
      </c>
      <c r="I4318" s="27"/>
      <c r="J4318" s="27">
        <v>4280</v>
      </c>
      <c r="K4318" s="27">
        <v>7.0797700709618221</v>
      </c>
      <c r="L4318" s="37">
        <v>7.4923407900241656E-2</v>
      </c>
      <c r="M4318" s="27"/>
      <c r="N4318" s="27"/>
      <c r="O4318" s="27"/>
      <c r="P4318" s="27"/>
      <c r="Q4318" s="27"/>
      <c r="R4318" s="27"/>
      <c r="S4318" s="27"/>
      <c r="T4318" s="27"/>
      <c r="U4318" s="27"/>
      <c r="V4318" s="27"/>
      <c r="W4318" s="27"/>
      <c r="X4318" s="27"/>
      <c r="Y4318" s="27"/>
      <c r="Z4318" s="27"/>
      <c r="AA4318" s="27"/>
      <c r="AB4318" s="27"/>
      <c r="AC4318" s="27"/>
      <c r="AD4318" s="27"/>
      <c r="AE4318" s="27"/>
    </row>
    <row r="4319" spans="1:31" ht="15.75" customHeight="1" x14ac:dyDescent="0.2">
      <c r="A4319" s="22">
        <v>38915</v>
      </c>
      <c r="B4319" s="23">
        <f t="shared" ref="B4319:C4319" si="8646">LN(D4319)</f>
        <v>7.118340301048951</v>
      </c>
      <c r="C4319" s="23">
        <f t="shared" si="8646"/>
        <v>7.619576999806891</v>
      </c>
      <c r="D4319" s="24">
        <v>1234.4000000000001</v>
      </c>
      <c r="E4319" s="24">
        <v>2037.7</v>
      </c>
      <c r="F4319" s="27">
        <f t="shared" ref="F4319:G4319" si="8647">LN(D4319/D4318)</f>
        <v>-1.4571361762218706E-3</v>
      </c>
      <c r="G4319" s="27">
        <f t="shared" si="8647"/>
        <v>1.9631901903543564E-4</v>
      </c>
      <c r="H4319" s="27">
        <f t="shared" si="8179"/>
        <v>0.93421725395377675</v>
      </c>
      <c r="I4319" s="27"/>
      <c r="J4319" s="27">
        <v>4281</v>
      </c>
      <c r="K4319" s="27">
        <v>7.0797700709618221</v>
      </c>
      <c r="L4319" s="37">
        <v>7.4923407900241656E-2</v>
      </c>
      <c r="M4319" s="27"/>
      <c r="N4319" s="27"/>
      <c r="O4319" s="27"/>
      <c r="P4319" s="27"/>
      <c r="Q4319" s="27"/>
      <c r="R4319" s="27"/>
      <c r="S4319" s="27"/>
      <c r="T4319" s="27"/>
      <c r="U4319" s="27"/>
      <c r="V4319" s="27"/>
      <c r="W4319" s="27"/>
      <c r="X4319" s="27"/>
      <c r="Y4319" s="27"/>
      <c r="Z4319" s="27"/>
      <c r="AA4319" s="27"/>
      <c r="AB4319" s="27"/>
      <c r="AC4319" s="27"/>
      <c r="AD4319" s="27"/>
      <c r="AE4319" s="27"/>
    </row>
    <row r="4320" spans="1:31" ht="15.75" customHeight="1" x14ac:dyDescent="0.2">
      <c r="A4320" s="22">
        <v>38916</v>
      </c>
      <c r="B4320" s="23">
        <f t="shared" ref="B4320:C4320" si="8648">LN(D4320)</f>
        <v>7.1202826778331572</v>
      </c>
      <c r="C4320" s="23">
        <f t="shared" si="8648"/>
        <v>7.6222724852782751</v>
      </c>
      <c r="D4320" s="24">
        <v>1236.8</v>
      </c>
      <c r="E4320" s="24">
        <v>2043.2</v>
      </c>
      <c r="F4320" s="27">
        <f t="shared" ref="F4320:G4320" si="8649">LN(D4320/D4319)</f>
        <v>1.942376784206301E-3</v>
      </c>
      <c r="G4320" s="27">
        <f t="shared" si="8649"/>
        <v>2.6954854713840512E-3</v>
      </c>
      <c r="H4320" s="27">
        <f t="shared" si="8179"/>
        <v>0.93414171319450134</v>
      </c>
      <c r="I4320" s="27"/>
      <c r="J4320" s="27">
        <v>4282</v>
      </c>
      <c r="K4320" s="27">
        <v>7.063446190088464</v>
      </c>
      <c r="L4320" s="37">
        <v>7.5262067099364671E-2</v>
      </c>
      <c r="M4320" s="27"/>
      <c r="N4320" s="27"/>
      <c r="O4320" s="27"/>
      <c r="P4320" s="27"/>
      <c r="Q4320" s="27"/>
      <c r="R4320" s="27"/>
      <c r="S4320" s="27"/>
      <c r="T4320" s="27"/>
      <c r="U4320" s="27"/>
      <c r="V4320" s="27"/>
      <c r="W4320" s="27"/>
      <c r="X4320" s="27"/>
      <c r="Y4320" s="27"/>
      <c r="Z4320" s="27"/>
      <c r="AA4320" s="27"/>
      <c r="AB4320" s="27"/>
      <c r="AC4320" s="27"/>
      <c r="AD4320" s="27"/>
      <c r="AE4320" s="27"/>
    </row>
    <row r="4321" spans="1:31" ht="15.75" customHeight="1" x14ac:dyDescent="0.2">
      <c r="A4321" s="22">
        <v>38917</v>
      </c>
      <c r="B4321" s="23">
        <f t="shared" ref="B4321:C4321" si="8650">LN(D4321)</f>
        <v>7.1387082571878286</v>
      </c>
      <c r="C4321" s="23">
        <f t="shared" si="8650"/>
        <v>7.6404596545405363</v>
      </c>
      <c r="D4321" s="24">
        <v>1259.8</v>
      </c>
      <c r="E4321" s="24">
        <v>2080.6999999999998</v>
      </c>
      <c r="F4321" s="27">
        <f t="shared" ref="F4321:G4321" si="8651">LN(D4321/D4320)</f>
        <v>1.8425579354671037E-2</v>
      </c>
      <c r="G4321" s="27">
        <f t="shared" si="8651"/>
        <v>1.8187169262261181E-2</v>
      </c>
      <c r="H4321" s="27">
        <f t="shared" si="8179"/>
        <v>0.93432968433325481</v>
      </c>
      <c r="I4321" s="27"/>
      <c r="J4321" s="27">
        <v>4283</v>
      </c>
      <c r="K4321" s="27">
        <v>7.0685301453062701</v>
      </c>
      <c r="L4321" s="37">
        <v>7.824203414636699E-2</v>
      </c>
      <c r="M4321" s="27"/>
      <c r="N4321" s="27"/>
      <c r="O4321" s="27"/>
      <c r="P4321" s="27"/>
      <c r="Q4321" s="27"/>
      <c r="R4321" s="27"/>
      <c r="S4321" s="27"/>
      <c r="T4321" s="27"/>
      <c r="U4321" s="27"/>
      <c r="V4321" s="27"/>
      <c r="W4321" s="27"/>
      <c r="X4321" s="27"/>
      <c r="Y4321" s="27"/>
      <c r="Z4321" s="27"/>
      <c r="AA4321" s="27"/>
      <c r="AB4321" s="27"/>
      <c r="AC4321" s="27"/>
      <c r="AD4321" s="27"/>
      <c r="AE4321" s="27"/>
    </row>
    <row r="4322" spans="1:31" ht="15.75" customHeight="1" x14ac:dyDescent="0.2">
      <c r="A4322" s="22">
        <v>38918</v>
      </c>
      <c r="B4322" s="23">
        <f t="shared" ref="B4322:C4322" si="8652">LN(D4322)</f>
        <v>7.1301785709718635</v>
      </c>
      <c r="C4322" s="23">
        <f t="shared" si="8652"/>
        <v>7.6204109259301251</v>
      </c>
      <c r="D4322" s="24">
        <v>1249.0999999999999</v>
      </c>
      <c r="E4322" s="24">
        <v>2039.4</v>
      </c>
      <c r="F4322" s="27">
        <f t="shared" ref="F4322:G4322" si="8653">LN(D4322/D4321)</f>
        <v>-8.529686215965053E-3</v>
      </c>
      <c r="G4322" s="27">
        <f t="shared" si="8653"/>
        <v>-2.004872861041063E-2</v>
      </c>
      <c r="H4322" s="27">
        <f t="shared" si="8179"/>
        <v>0.93566851450357647</v>
      </c>
      <c r="I4322" s="27"/>
      <c r="J4322" s="27">
        <v>4284</v>
      </c>
      <c r="K4322" s="27">
        <v>7.0831284649626731</v>
      </c>
      <c r="L4322" s="37">
        <v>7.5930131127529776E-2</v>
      </c>
      <c r="M4322" s="27"/>
      <c r="N4322" s="27"/>
      <c r="O4322" s="27"/>
      <c r="P4322" s="27"/>
      <c r="Q4322" s="27"/>
      <c r="R4322" s="27"/>
      <c r="S4322" s="27"/>
      <c r="T4322" s="27"/>
      <c r="U4322" s="27"/>
      <c r="V4322" s="27"/>
      <c r="W4322" s="27"/>
      <c r="X4322" s="27"/>
      <c r="Y4322" s="27"/>
      <c r="Z4322" s="27"/>
      <c r="AA4322" s="27"/>
      <c r="AB4322" s="27"/>
      <c r="AC4322" s="27"/>
      <c r="AD4322" s="27"/>
      <c r="AE4322" s="27"/>
    </row>
    <row r="4323" spans="1:31" ht="15.75" customHeight="1" x14ac:dyDescent="0.2">
      <c r="A4323" s="22">
        <v>38919</v>
      </c>
      <c r="B4323" s="23">
        <f t="shared" ref="B4323:C4323" si="8654">LN(D4323)</f>
        <v>7.1230279359157773</v>
      </c>
      <c r="C4323" s="23">
        <f t="shared" si="8654"/>
        <v>7.6110012942194967</v>
      </c>
      <c r="D4323" s="24">
        <v>1240.2</v>
      </c>
      <c r="E4323" s="24">
        <v>2020.3</v>
      </c>
      <c r="F4323" s="27">
        <f t="shared" ref="F4323:G4323" si="8655">LN(D4323/D4322)</f>
        <v>-7.1506350560858961E-3</v>
      </c>
      <c r="G4323" s="27">
        <f t="shared" si="8655"/>
        <v>-9.4096317106285125E-3</v>
      </c>
      <c r="H4323" s="27">
        <f t="shared" si="8179"/>
        <v>0.93588578697597491</v>
      </c>
      <c r="I4323" s="27"/>
      <c r="J4323" s="27">
        <v>4285</v>
      </c>
      <c r="K4323" s="27">
        <v>7.0829873489863697</v>
      </c>
      <c r="L4323" s="37">
        <v>7.8013825126420855E-2</v>
      </c>
      <c r="M4323" s="27"/>
      <c r="N4323" s="27"/>
      <c r="O4323" s="27"/>
      <c r="P4323" s="27"/>
      <c r="Q4323" s="27"/>
      <c r="R4323" s="27"/>
      <c r="S4323" s="27"/>
      <c r="T4323" s="27"/>
      <c r="U4323" s="27"/>
      <c r="V4323" s="27"/>
      <c r="W4323" s="27"/>
      <c r="X4323" s="27"/>
      <c r="Y4323" s="27"/>
      <c r="Z4323" s="27"/>
      <c r="AA4323" s="27"/>
      <c r="AB4323" s="27"/>
      <c r="AC4323" s="27"/>
      <c r="AD4323" s="27"/>
      <c r="AE4323" s="27"/>
    </row>
    <row r="4324" spans="1:31" ht="15.75" customHeight="1" x14ac:dyDescent="0.2">
      <c r="A4324" s="22">
        <v>38922</v>
      </c>
      <c r="B4324" s="23">
        <f t="shared" ref="B4324:C4324" si="8656">LN(D4324)</f>
        <v>7.1395810306791807</v>
      </c>
      <c r="C4324" s="23">
        <f t="shared" si="8656"/>
        <v>7.6313346666622843</v>
      </c>
      <c r="D4324" s="24">
        <v>1260.9000000000001</v>
      </c>
      <c r="E4324" s="24">
        <v>2061.8000000000002</v>
      </c>
      <c r="F4324" s="27">
        <f t="shared" ref="F4324:G4324" si="8657">LN(D4324/D4323)</f>
        <v>1.655309476340306E-2</v>
      </c>
      <c r="G4324" s="27">
        <f t="shared" si="8657"/>
        <v>2.0333372442787628E-2</v>
      </c>
      <c r="H4324" s="27">
        <f t="shared" si="8179"/>
        <v>0.93556125403183477</v>
      </c>
      <c r="I4324" s="27"/>
      <c r="J4324" s="27">
        <v>4286</v>
      </c>
      <c r="K4324" s="27">
        <v>7.0652166993432655</v>
      </c>
      <c r="L4324" s="37">
        <v>7.7768792088228622E-2</v>
      </c>
      <c r="M4324" s="27"/>
      <c r="N4324" s="27"/>
      <c r="O4324" s="27"/>
      <c r="P4324" s="27"/>
      <c r="Q4324" s="27"/>
      <c r="R4324" s="27"/>
      <c r="S4324" s="27"/>
      <c r="T4324" s="27"/>
      <c r="U4324" s="27"/>
      <c r="V4324" s="27"/>
      <c r="W4324" s="27"/>
      <c r="X4324" s="27"/>
      <c r="Y4324" s="27"/>
      <c r="Z4324" s="27"/>
      <c r="AA4324" s="27"/>
      <c r="AB4324" s="27"/>
      <c r="AC4324" s="27"/>
      <c r="AD4324" s="27"/>
      <c r="AE4324" s="27"/>
    </row>
    <row r="4325" spans="1:31" ht="15.75" customHeight="1" x14ac:dyDescent="0.2">
      <c r="A4325" s="22">
        <v>38923</v>
      </c>
      <c r="B4325" s="23">
        <f t="shared" ref="B4325:C4325" si="8658">LN(D4325)</f>
        <v>7.1458268508805833</v>
      </c>
      <c r="C4325" s="23">
        <f t="shared" si="8658"/>
        <v>7.6371861716193292</v>
      </c>
      <c r="D4325" s="24">
        <v>1268.8</v>
      </c>
      <c r="E4325" s="24">
        <v>2073.9</v>
      </c>
      <c r="F4325" s="27">
        <f t="shared" ref="F4325:G4325" si="8659">LN(D4325/D4324)</f>
        <v>6.2458202014028024E-3</v>
      </c>
      <c r="G4325" s="27">
        <f t="shared" si="8659"/>
        <v>5.8515049570445673E-3</v>
      </c>
      <c r="H4325" s="27">
        <f t="shared" si="8179"/>
        <v>0.93566225705421535</v>
      </c>
      <c r="I4325" s="27"/>
      <c r="J4325" s="27">
        <v>4287</v>
      </c>
      <c r="K4325" s="27">
        <v>7.0627223812368269</v>
      </c>
      <c r="L4325" s="37">
        <v>7.9155953102527654E-2</v>
      </c>
      <c r="M4325" s="27"/>
      <c r="N4325" s="27"/>
      <c r="O4325" s="27"/>
      <c r="P4325" s="27"/>
      <c r="Q4325" s="27"/>
      <c r="R4325" s="27"/>
      <c r="S4325" s="27"/>
      <c r="T4325" s="27"/>
      <c r="U4325" s="27"/>
      <c r="V4325" s="27"/>
      <c r="W4325" s="27"/>
      <c r="X4325" s="27"/>
      <c r="Y4325" s="27"/>
      <c r="Z4325" s="27"/>
      <c r="AA4325" s="27"/>
      <c r="AB4325" s="27"/>
      <c r="AC4325" s="27"/>
      <c r="AD4325" s="27"/>
      <c r="AE4325" s="27"/>
    </row>
    <row r="4326" spans="1:31" ht="15.75" customHeight="1" x14ac:dyDescent="0.2">
      <c r="A4326" s="22">
        <v>38924</v>
      </c>
      <c r="B4326" s="23">
        <f t="shared" ref="B4326:C4326" si="8660">LN(D4326)</f>
        <v>7.1455115426641926</v>
      </c>
      <c r="C4326" s="23">
        <f t="shared" si="8660"/>
        <v>7.6354971043065811</v>
      </c>
      <c r="D4326" s="24">
        <v>1268.4000000000001</v>
      </c>
      <c r="E4326" s="24">
        <v>2070.4</v>
      </c>
      <c r="F4326" s="27">
        <f t="shared" ref="F4326:G4326" si="8661">LN(D4326/D4325)</f>
        <v>-3.1530821639112066E-4</v>
      </c>
      <c r="G4326" s="27">
        <f t="shared" si="8661"/>
        <v>-1.6890673127475868E-3</v>
      </c>
      <c r="H4326" s="27">
        <f t="shared" si="8179"/>
        <v>0.93582794218256904</v>
      </c>
      <c r="I4326" s="27"/>
      <c r="J4326" s="27">
        <v>4288</v>
      </c>
      <c r="K4326" s="27">
        <v>7.0587658203569275</v>
      </c>
      <c r="L4326" s="37">
        <v>7.7001141336279666E-2</v>
      </c>
      <c r="M4326" s="27"/>
      <c r="N4326" s="27"/>
      <c r="O4326" s="27"/>
      <c r="P4326" s="27"/>
      <c r="Q4326" s="27"/>
      <c r="R4326" s="27"/>
      <c r="S4326" s="27"/>
      <c r="T4326" s="27"/>
      <c r="U4326" s="27"/>
      <c r="V4326" s="27"/>
      <c r="W4326" s="27"/>
      <c r="X4326" s="27"/>
      <c r="Y4326" s="27"/>
      <c r="Z4326" s="27"/>
      <c r="AA4326" s="27"/>
      <c r="AB4326" s="27"/>
      <c r="AC4326" s="27"/>
      <c r="AD4326" s="27"/>
      <c r="AE4326" s="27"/>
    </row>
    <row r="4327" spans="1:31" ht="15.75" customHeight="1" x14ac:dyDescent="0.2">
      <c r="A4327" s="22">
        <v>38925</v>
      </c>
      <c r="B4327" s="23">
        <f t="shared" ref="B4327:C4327" si="8662">LN(D4327)</f>
        <v>7.1414034629414322</v>
      </c>
      <c r="C4327" s="23">
        <f t="shared" si="8662"/>
        <v>7.6277391134956423</v>
      </c>
      <c r="D4327" s="24">
        <v>1263.2</v>
      </c>
      <c r="E4327" s="24">
        <v>2054.4</v>
      </c>
      <c r="F4327" s="27">
        <f t="shared" ref="F4327:G4327" si="8663">LN(D4327/D4326)</f>
        <v>-4.1080797227599939E-3</v>
      </c>
      <c r="G4327" s="27">
        <f t="shared" si="8663"/>
        <v>-7.7579908109393376E-3</v>
      </c>
      <c r="H4327" s="27">
        <f t="shared" si="8179"/>
        <v>0.93624117929076212</v>
      </c>
      <c r="I4327" s="27"/>
      <c r="J4327" s="27">
        <v>4289</v>
      </c>
      <c r="K4327" s="27">
        <v>7.0563968526998719</v>
      </c>
      <c r="L4327" s="37">
        <v>8.0802090144954875E-2</v>
      </c>
      <c r="M4327" s="27"/>
      <c r="N4327" s="27"/>
      <c r="O4327" s="27"/>
      <c r="P4327" s="27"/>
      <c r="Q4327" s="27"/>
      <c r="R4327" s="27"/>
      <c r="S4327" s="27"/>
      <c r="T4327" s="27"/>
      <c r="U4327" s="27"/>
      <c r="V4327" s="27"/>
      <c r="W4327" s="27"/>
      <c r="X4327" s="27"/>
      <c r="Y4327" s="27"/>
      <c r="Z4327" s="27"/>
      <c r="AA4327" s="27"/>
      <c r="AB4327" s="27"/>
      <c r="AC4327" s="27"/>
      <c r="AD4327" s="27"/>
      <c r="AE4327" s="27"/>
    </row>
    <row r="4328" spans="1:31" ht="15.75" customHeight="1" x14ac:dyDescent="0.2">
      <c r="A4328" s="22">
        <v>38926</v>
      </c>
      <c r="B4328" s="23">
        <f t="shared" ref="B4328:C4328" si="8664">LN(D4328)</f>
        <v>7.1534427947312409</v>
      </c>
      <c r="C4328" s="23">
        <f t="shared" si="8664"/>
        <v>7.6468791457821066</v>
      </c>
      <c r="D4328" s="24">
        <v>1278.5</v>
      </c>
      <c r="E4328" s="24">
        <v>2094.1</v>
      </c>
      <c r="F4328" s="27">
        <f t="shared" ref="F4328:G4328" si="8665">LN(D4328/D4327)</f>
        <v>1.2039331789808864E-2</v>
      </c>
      <c r="G4328" s="27">
        <f t="shared" si="8665"/>
        <v>1.9140032286464364E-2</v>
      </c>
      <c r="H4328" s="27">
        <f t="shared" si="8179"/>
        <v>0.93547219177341945</v>
      </c>
      <c r="I4328" s="27"/>
      <c r="J4328" s="27">
        <v>4290</v>
      </c>
      <c r="K4328" s="27">
        <v>7.052628211792892</v>
      </c>
      <c r="L4328" s="37">
        <v>8.010892777709433E-2</v>
      </c>
      <c r="M4328" s="27"/>
      <c r="N4328" s="27"/>
      <c r="O4328" s="27"/>
      <c r="P4328" s="27"/>
      <c r="Q4328" s="27"/>
      <c r="R4328" s="27"/>
      <c r="S4328" s="27"/>
      <c r="T4328" s="27"/>
      <c r="U4328" s="27"/>
      <c r="V4328" s="27"/>
      <c r="W4328" s="27"/>
      <c r="X4328" s="27"/>
      <c r="Y4328" s="27"/>
      <c r="Z4328" s="27"/>
      <c r="AA4328" s="27"/>
      <c r="AB4328" s="27"/>
      <c r="AC4328" s="27"/>
      <c r="AD4328" s="27"/>
      <c r="AE4328" s="27"/>
    </row>
    <row r="4329" spans="1:31" ht="15.75" customHeight="1" x14ac:dyDescent="0.2">
      <c r="A4329" s="22">
        <v>38929</v>
      </c>
      <c r="B4329" s="23">
        <f t="shared" ref="B4329:C4329" si="8666">LN(D4329)</f>
        <v>7.151955572821957</v>
      </c>
      <c r="C4329" s="23">
        <f t="shared" si="8666"/>
        <v>7.645588977164488</v>
      </c>
      <c r="D4329" s="24">
        <v>1276.5999999999999</v>
      </c>
      <c r="E4329" s="24">
        <v>2091.4</v>
      </c>
      <c r="F4329" s="27">
        <f t="shared" ref="F4329:G4329" si="8667">LN(D4329/D4328)</f>
        <v>-1.4872219092844606E-3</v>
      </c>
      <c r="G4329" s="27">
        <f t="shared" si="8667"/>
        <v>-1.2901686176180931E-3</v>
      </c>
      <c r="H4329" s="27">
        <f t="shared" si="8179"/>
        <v>0.93543552945144004</v>
      </c>
      <c r="I4329" s="27"/>
      <c r="J4329" s="27">
        <v>4291</v>
      </c>
      <c r="K4329" s="27">
        <v>7.0364340864053849</v>
      </c>
      <c r="L4329" s="37">
        <v>8.3525123852576044E-2</v>
      </c>
      <c r="M4329" s="27"/>
      <c r="N4329" s="27"/>
      <c r="O4329" s="27"/>
      <c r="P4329" s="27"/>
      <c r="Q4329" s="27"/>
      <c r="R4329" s="27"/>
      <c r="S4329" s="27"/>
      <c r="T4329" s="27"/>
      <c r="U4329" s="27"/>
      <c r="V4329" s="27"/>
      <c r="W4329" s="27"/>
      <c r="X4329" s="27"/>
      <c r="Y4329" s="27"/>
      <c r="Z4329" s="27"/>
      <c r="AA4329" s="27"/>
      <c r="AB4329" s="27"/>
      <c r="AC4329" s="27"/>
      <c r="AD4329" s="27"/>
      <c r="AE4329" s="27"/>
    </row>
    <row r="4330" spans="1:31" ht="15.75" customHeight="1" x14ac:dyDescent="0.2">
      <c r="A4330" s="22">
        <v>38930</v>
      </c>
      <c r="B4330" s="23">
        <f t="shared" ref="B4330:C4330" si="8668">LN(D4330)</f>
        <v>7.1474805898880245</v>
      </c>
      <c r="C4330" s="23">
        <f t="shared" si="8668"/>
        <v>7.6313831667956693</v>
      </c>
      <c r="D4330" s="24">
        <v>1270.9000000000001</v>
      </c>
      <c r="E4330" s="24">
        <v>2061.9</v>
      </c>
      <c r="F4330" s="27">
        <f t="shared" ref="F4330:G4330" si="8669">LN(D4330/D4329)</f>
        <v>-4.4749829339320417E-3</v>
      </c>
      <c r="G4330" s="27">
        <f t="shared" si="8669"/>
        <v>-1.4205810368819185E-2</v>
      </c>
      <c r="H4330" s="27">
        <f t="shared" si="8179"/>
        <v>0.93659044942034664</v>
      </c>
      <c r="I4330" s="27"/>
      <c r="J4330" s="27">
        <v>4292</v>
      </c>
      <c r="K4330" s="27">
        <v>7.0293251232951679</v>
      </c>
      <c r="L4330" s="37">
        <v>8.0227488981580386E-2</v>
      </c>
      <c r="M4330" s="27"/>
      <c r="N4330" s="27"/>
      <c r="O4330" s="27"/>
      <c r="P4330" s="27"/>
      <c r="Q4330" s="27"/>
      <c r="R4330" s="27"/>
      <c r="S4330" s="27"/>
      <c r="T4330" s="27"/>
      <c r="U4330" s="27"/>
      <c r="V4330" s="27"/>
      <c r="W4330" s="27"/>
      <c r="X4330" s="27"/>
      <c r="Y4330" s="27"/>
      <c r="Z4330" s="27"/>
      <c r="AA4330" s="27"/>
      <c r="AB4330" s="27"/>
      <c r="AC4330" s="27"/>
      <c r="AD4330" s="27"/>
      <c r="AE4330" s="27"/>
    </row>
    <row r="4331" spans="1:31" ht="15.75" customHeight="1" x14ac:dyDescent="0.2">
      <c r="A4331" s="22">
        <v>38931</v>
      </c>
      <c r="B4331" s="23">
        <f t="shared" ref="B4331:C4331" si="8670">LN(D4331)</f>
        <v>7.1534427947312409</v>
      </c>
      <c r="C4331" s="23">
        <f t="shared" si="8670"/>
        <v>7.6395460831342872</v>
      </c>
      <c r="D4331" s="24">
        <v>1278.5</v>
      </c>
      <c r="E4331" s="24">
        <v>2078.8000000000002</v>
      </c>
      <c r="F4331" s="27">
        <f t="shared" ref="F4331:G4331" si="8671">LN(D4331/D4330)</f>
        <v>5.9622048432165205E-3</v>
      </c>
      <c r="G4331" s="27">
        <f t="shared" si="8671"/>
        <v>8.1629163386176037E-3</v>
      </c>
      <c r="H4331" s="27">
        <f t="shared" si="8179"/>
        <v>0.93637013467642938</v>
      </c>
      <c r="I4331" s="27"/>
      <c r="J4331" s="27">
        <v>4293</v>
      </c>
      <c r="K4331" s="27">
        <v>7.0344470705128259</v>
      </c>
      <c r="L4331" s="37">
        <v>8.032237785363705E-2</v>
      </c>
      <c r="M4331" s="27"/>
      <c r="N4331" s="27"/>
      <c r="O4331" s="27"/>
      <c r="P4331" s="27"/>
      <c r="Q4331" s="27"/>
      <c r="R4331" s="27"/>
      <c r="S4331" s="27"/>
      <c r="T4331" s="27"/>
      <c r="U4331" s="27"/>
      <c r="V4331" s="27"/>
      <c r="W4331" s="27"/>
      <c r="X4331" s="27"/>
      <c r="Y4331" s="27"/>
      <c r="Z4331" s="27"/>
      <c r="AA4331" s="27"/>
      <c r="AB4331" s="27"/>
      <c r="AC4331" s="27"/>
      <c r="AD4331" s="27"/>
      <c r="AE4331" s="27"/>
    </row>
    <row r="4332" spans="1:31" ht="15.75" customHeight="1" x14ac:dyDescent="0.2">
      <c r="A4332" s="22">
        <v>38932</v>
      </c>
      <c r="B4332" s="23">
        <f t="shared" ref="B4332:C4332" si="8672">LN(D4332)</f>
        <v>7.1547715947079027</v>
      </c>
      <c r="C4332" s="23">
        <f t="shared" si="8672"/>
        <v>7.6460192183452058</v>
      </c>
      <c r="D4332" s="24">
        <v>1280.2</v>
      </c>
      <c r="E4332" s="24">
        <v>2092.3000000000002</v>
      </c>
      <c r="F4332" s="27">
        <f t="shared" ref="F4332:G4332" si="8673">LN(D4332/D4331)</f>
        <v>1.3287999766617763E-3</v>
      </c>
      <c r="G4332" s="27">
        <f t="shared" si="8673"/>
        <v>6.4731352109186208E-3</v>
      </c>
      <c r="H4332" s="27">
        <f t="shared" si="8179"/>
        <v>0.93575119161894782</v>
      </c>
      <c r="I4332" s="27"/>
      <c r="J4332" s="27">
        <v>4294</v>
      </c>
      <c r="K4332" s="27">
        <v>7.0559587200542886</v>
      </c>
      <c r="L4332" s="37">
        <v>7.9808241638918531E-2</v>
      </c>
      <c r="M4332" s="27"/>
      <c r="N4332" s="27"/>
      <c r="O4332" s="27"/>
      <c r="P4332" s="27"/>
      <c r="Q4332" s="27"/>
      <c r="R4332" s="27"/>
      <c r="S4332" s="27"/>
      <c r="T4332" s="27"/>
      <c r="U4332" s="27"/>
      <c r="V4332" s="27"/>
      <c r="W4332" s="27"/>
      <c r="X4332" s="27"/>
      <c r="Y4332" s="27"/>
      <c r="Z4332" s="27"/>
      <c r="AA4332" s="27"/>
      <c r="AB4332" s="27"/>
      <c r="AC4332" s="27"/>
      <c r="AD4332" s="27"/>
      <c r="AE4332" s="27"/>
    </row>
    <row r="4333" spans="1:31" ht="15.75" customHeight="1" x14ac:dyDescent="0.2">
      <c r="A4333" s="22">
        <v>38933</v>
      </c>
      <c r="B4333" s="23">
        <f t="shared" ref="B4333:C4333" si="8674">LN(D4333)</f>
        <v>7.1540683323229892</v>
      </c>
      <c r="C4333" s="23">
        <f t="shared" si="8674"/>
        <v>7.642524134232902</v>
      </c>
      <c r="D4333" s="24">
        <v>1279.3</v>
      </c>
      <c r="E4333" s="24">
        <v>2085</v>
      </c>
      <c r="F4333" s="27">
        <f t="shared" ref="F4333:G4333" si="8675">LN(D4333/D4332)</f>
        <v>-7.0326238491379535E-4</v>
      </c>
      <c r="G4333" s="27">
        <f t="shared" si="8675"/>
        <v>-3.4950841123037404E-3</v>
      </c>
      <c r="H4333" s="27">
        <f t="shared" si="8179"/>
        <v>0.93608711031451131</v>
      </c>
      <c r="I4333" s="27"/>
      <c r="J4333" s="27">
        <v>4295</v>
      </c>
      <c r="K4333" s="27">
        <v>7.05075545045709</v>
      </c>
      <c r="L4333" s="37">
        <v>8.1342660414739143E-2</v>
      </c>
      <c r="M4333" s="27"/>
      <c r="N4333" s="27"/>
      <c r="O4333" s="27"/>
      <c r="P4333" s="27"/>
      <c r="Q4333" s="27"/>
      <c r="R4333" s="27"/>
      <c r="S4333" s="27"/>
      <c r="T4333" s="27"/>
      <c r="U4333" s="27"/>
      <c r="V4333" s="27"/>
      <c r="W4333" s="27"/>
      <c r="X4333" s="27"/>
      <c r="Y4333" s="27"/>
      <c r="Z4333" s="27"/>
      <c r="AA4333" s="27"/>
      <c r="AB4333" s="27"/>
      <c r="AC4333" s="27"/>
      <c r="AD4333" s="27"/>
      <c r="AE4333" s="27"/>
    </row>
    <row r="4334" spans="1:31" ht="15.75" customHeight="1" x14ac:dyDescent="0.2">
      <c r="A4334" s="22">
        <v>38936</v>
      </c>
      <c r="B4334" s="23">
        <f t="shared" ref="B4334:C4334" si="8676">LN(D4334)</f>
        <v>7.1512503265442442</v>
      </c>
      <c r="C4334" s="23">
        <f t="shared" si="8676"/>
        <v>7.6365108870094502</v>
      </c>
      <c r="D4334" s="24">
        <v>1275.7</v>
      </c>
      <c r="E4334" s="24">
        <v>2072.5</v>
      </c>
      <c r="F4334" s="27">
        <f t="shared" ref="F4334:G4334" si="8677">LN(D4334/D4333)</f>
        <v>-2.8180057787448361E-3</v>
      </c>
      <c r="G4334" s="27">
        <f t="shared" si="8677"/>
        <v>-6.013247223451746E-3</v>
      </c>
      <c r="H4334" s="27">
        <f t="shared" si="8179"/>
        <v>0.9364551995479129</v>
      </c>
      <c r="I4334" s="27"/>
      <c r="J4334" s="27">
        <v>4296</v>
      </c>
      <c r="K4334" s="27">
        <v>7.0435533032620281</v>
      </c>
      <c r="L4334" s="37">
        <v>7.9393997246698156E-2</v>
      </c>
      <c r="M4334" s="27"/>
      <c r="N4334" s="27"/>
      <c r="O4334" s="27"/>
      <c r="P4334" s="27"/>
      <c r="Q4334" s="27"/>
      <c r="R4334" s="27"/>
      <c r="S4334" s="27"/>
      <c r="T4334" s="27"/>
      <c r="U4334" s="27"/>
      <c r="V4334" s="27"/>
      <c r="W4334" s="27"/>
      <c r="X4334" s="27"/>
      <c r="Y4334" s="27"/>
      <c r="Z4334" s="27"/>
      <c r="AA4334" s="27"/>
      <c r="AB4334" s="27"/>
      <c r="AC4334" s="27"/>
      <c r="AD4334" s="27"/>
      <c r="AE4334" s="27"/>
    </row>
    <row r="4335" spans="1:31" ht="15.75" customHeight="1" x14ac:dyDescent="0.2">
      <c r="A4335" s="22">
        <v>38937</v>
      </c>
      <c r="B4335" s="23">
        <f t="shared" ref="B4335:C4335" si="8678">LN(D4335)</f>
        <v>7.1478739345023081</v>
      </c>
      <c r="C4335" s="23">
        <f t="shared" si="8678"/>
        <v>7.630849535910035</v>
      </c>
      <c r="D4335" s="24">
        <v>1271.4000000000001</v>
      </c>
      <c r="E4335" s="24">
        <v>2060.8000000000002</v>
      </c>
      <c r="F4335" s="27">
        <f t="shared" ref="F4335:G4335" si="8679">LN(D4335/D4334)</f>
        <v>-3.3763920419359402E-3</v>
      </c>
      <c r="G4335" s="27">
        <f t="shared" si="8679"/>
        <v>-5.6613510994155064E-3</v>
      </c>
      <c r="H4335" s="27">
        <f t="shared" si="8179"/>
        <v>0.93670749250985874</v>
      </c>
      <c r="I4335" s="27"/>
      <c r="J4335" s="27">
        <v>4297</v>
      </c>
      <c r="K4335" s="27">
        <v>7.042290734263065</v>
      </c>
      <c r="L4335" s="37">
        <v>8.065656624566131E-2</v>
      </c>
      <c r="M4335" s="27"/>
      <c r="N4335" s="27"/>
      <c r="O4335" s="27"/>
      <c r="P4335" s="27"/>
      <c r="Q4335" s="27"/>
      <c r="R4335" s="27"/>
      <c r="S4335" s="27"/>
      <c r="T4335" s="27"/>
      <c r="U4335" s="27"/>
      <c r="V4335" s="27"/>
      <c r="W4335" s="27"/>
      <c r="X4335" s="27"/>
      <c r="Y4335" s="27"/>
      <c r="Z4335" s="27"/>
      <c r="AA4335" s="27"/>
      <c r="AB4335" s="27"/>
      <c r="AC4335" s="27"/>
      <c r="AD4335" s="27"/>
      <c r="AE4335" s="27"/>
    </row>
    <row r="4336" spans="1:31" ht="15.75" customHeight="1" x14ac:dyDescent="0.2">
      <c r="A4336" s="22">
        <v>38938</v>
      </c>
      <c r="B4336" s="23">
        <f t="shared" ref="B4336:C4336" si="8680">LN(D4336)</f>
        <v>7.1435386106427829</v>
      </c>
      <c r="C4336" s="23">
        <f t="shared" si="8680"/>
        <v>7.630558344449593</v>
      </c>
      <c r="D4336" s="24">
        <v>1265.9000000000001</v>
      </c>
      <c r="E4336" s="24">
        <v>2060.1999999999998</v>
      </c>
      <c r="F4336" s="27">
        <f t="shared" ref="F4336:G4336" si="8681">LN(D4336/D4335)</f>
        <v>-4.3353238595257651E-3</v>
      </c>
      <c r="G4336" s="27">
        <f t="shared" si="8681"/>
        <v>-2.9119146044164726E-4</v>
      </c>
      <c r="H4336" s="27">
        <f t="shared" si="8179"/>
        <v>0.93617508551506401</v>
      </c>
      <c r="I4336" s="27"/>
      <c r="J4336" s="27">
        <v>4298</v>
      </c>
      <c r="K4336" s="27">
        <v>7.0548988863237261</v>
      </c>
      <c r="L4336" s="37">
        <v>7.7758396987483991E-2</v>
      </c>
      <c r="M4336" s="27"/>
      <c r="N4336" s="27"/>
      <c r="O4336" s="27"/>
      <c r="P4336" s="27"/>
      <c r="Q4336" s="27"/>
      <c r="R4336" s="27"/>
      <c r="S4336" s="27"/>
      <c r="T4336" s="27"/>
      <c r="U4336" s="27"/>
      <c r="V4336" s="27"/>
      <c r="W4336" s="27"/>
      <c r="X4336" s="27"/>
      <c r="Y4336" s="27"/>
      <c r="Z4336" s="27"/>
      <c r="AA4336" s="27"/>
      <c r="AB4336" s="27"/>
      <c r="AC4336" s="27"/>
      <c r="AD4336" s="27"/>
      <c r="AE4336" s="27"/>
    </row>
    <row r="4337" spans="1:31" ht="15.75" customHeight="1" x14ac:dyDescent="0.2">
      <c r="A4337" s="22">
        <v>38939</v>
      </c>
      <c r="B4337" s="23">
        <f t="shared" ref="B4337:C4337" si="8682">LN(D4337)</f>
        <v>7.1481884988333073</v>
      </c>
      <c r="C4337" s="23">
        <f t="shared" si="8682"/>
        <v>7.6361248052518427</v>
      </c>
      <c r="D4337" s="24">
        <v>1271.8</v>
      </c>
      <c r="E4337" s="24">
        <v>2071.6999999999998</v>
      </c>
      <c r="F4337" s="27">
        <f t="shared" ref="F4337:G4337" si="8683">LN(D4337/D4336)</f>
        <v>4.6498881905248247E-3</v>
      </c>
      <c r="G4337" s="27">
        <f t="shared" si="8683"/>
        <v>5.566460802250062E-3</v>
      </c>
      <c r="H4337" s="27">
        <f t="shared" si="8179"/>
        <v>0.93610158046618741</v>
      </c>
      <c r="I4337" s="27"/>
      <c r="J4337" s="27">
        <v>4299</v>
      </c>
      <c r="K4337" s="27">
        <v>7.0481776791991733</v>
      </c>
      <c r="L4337" s="37">
        <v>7.9194941320615442E-2</v>
      </c>
      <c r="M4337" s="27"/>
      <c r="N4337" s="27"/>
      <c r="O4337" s="27"/>
      <c r="P4337" s="27"/>
      <c r="Q4337" s="27"/>
      <c r="R4337" s="27"/>
      <c r="S4337" s="27"/>
      <c r="T4337" s="27"/>
      <c r="U4337" s="27"/>
      <c r="V4337" s="27"/>
      <c r="W4337" s="27"/>
      <c r="X4337" s="27"/>
      <c r="Y4337" s="27"/>
      <c r="Z4337" s="27"/>
      <c r="AA4337" s="27"/>
      <c r="AB4337" s="27"/>
      <c r="AC4337" s="27"/>
      <c r="AD4337" s="27"/>
      <c r="AE4337" s="27"/>
    </row>
    <row r="4338" spans="1:31" ht="15.75" customHeight="1" x14ac:dyDescent="0.2">
      <c r="A4338" s="22">
        <v>38940</v>
      </c>
      <c r="B4338" s="23">
        <f t="shared" ref="B4338:C4338" si="8684">LN(D4338)</f>
        <v>7.1441703724895866</v>
      </c>
      <c r="C4338" s="23">
        <f t="shared" si="8684"/>
        <v>7.6293441331733849</v>
      </c>
      <c r="D4338" s="24">
        <v>1266.7</v>
      </c>
      <c r="E4338" s="24">
        <v>2057.6999999999998</v>
      </c>
      <c r="F4338" s="27">
        <f t="shared" ref="F4338:G4338" si="8685">LN(D4338/D4337)</f>
        <v>-4.0181263437205385E-3</v>
      </c>
      <c r="G4338" s="27">
        <f t="shared" si="8685"/>
        <v>-6.7806720784577062E-3</v>
      </c>
      <c r="H4338" s="27">
        <f t="shared" si="8179"/>
        <v>0.93640688475773437</v>
      </c>
      <c r="I4338" s="27"/>
      <c r="J4338" s="27">
        <v>4300</v>
      </c>
      <c r="K4338" s="27">
        <v>7.0476241938779243</v>
      </c>
      <c r="L4338" s="37">
        <v>7.8864927929722661E-2</v>
      </c>
      <c r="M4338" s="27"/>
      <c r="N4338" s="27"/>
      <c r="O4338" s="27"/>
      <c r="P4338" s="27"/>
      <c r="Q4338" s="27"/>
      <c r="R4338" s="27"/>
      <c r="S4338" s="27"/>
      <c r="T4338" s="27"/>
      <c r="U4338" s="27"/>
      <c r="V4338" s="27"/>
      <c r="W4338" s="27"/>
      <c r="X4338" s="27"/>
      <c r="Y4338" s="27"/>
      <c r="Z4338" s="27"/>
      <c r="AA4338" s="27"/>
      <c r="AB4338" s="27"/>
      <c r="AC4338" s="27"/>
      <c r="AD4338" s="27"/>
      <c r="AE4338" s="27"/>
    </row>
    <row r="4339" spans="1:31" ht="15.75" customHeight="1" x14ac:dyDescent="0.2">
      <c r="A4339" s="22">
        <v>38943</v>
      </c>
      <c r="B4339" s="23">
        <f t="shared" ref="B4339:C4339" si="8686">LN(D4339)</f>
        <v>7.1453538512659316</v>
      </c>
      <c r="C4339" s="23">
        <f t="shared" si="8686"/>
        <v>7.6348206777455427</v>
      </c>
      <c r="D4339" s="24">
        <v>1268.2</v>
      </c>
      <c r="E4339" s="24">
        <v>2069</v>
      </c>
      <c r="F4339" s="27">
        <f t="shared" ref="F4339:G4339" si="8687">LN(D4339/D4338)</f>
        <v>1.1834787763443295E-3</v>
      </c>
      <c r="G4339" s="27">
        <f t="shared" si="8687"/>
        <v>5.4765445721576839E-3</v>
      </c>
      <c r="H4339" s="27">
        <f t="shared" si="8179"/>
        <v>0.93589020002704981</v>
      </c>
      <c r="I4339" s="27"/>
      <c r="J4339" s="27">
        <v>4301</v>
      </c>
      <c r="K4339" s="27">
        <v>7.052114566283894</v>
      </c>
      <c r="L4339" s="37">
        <v>7.9184184033779914E-2</v>
      </c>
      <c r="M4339" s="27"/>
      <c r="N4339" s="27"/>
      <c r="O4339" s="27"/>
      <c r="P4339" s="27"/>
      <c r="Q4339" s="27"/>
      <c r="R4339" s="27"/>
      <c r="S4339" s="27"/>
      <c r="T4339" s="27"/>
      <c r="U4339" s="27"/>
      <c r="V4339" s="27"/>
      <c r="W4339" s="27"/>
      <c r="X4339" s="27"/>
      <c r="Y4339" s="27"/>
      <c r="Z4339" s="27"/>
      <c r="AA4339" s="27"/>
      <c r="AB4339" s="27"/>
      <c r="AC4339" s="27"/>
      <c r="AD4339" s="27"/>
      <c r="AE4339" s="27"/>
    </row>
    <row r="4340" spans="1:31" ht="15.75" customHeight="1" x14ac:dyDescent="0.2">
      <c r="A4340" s="22">
        <v>38944</v>
      </c>
      <c r="B4340" s="23">
        <f t="shared" ref="B4340:C4340" si="8688">LN(D4340)</f>
        <v>7.1589030267059446</v>
      </c>
      <c r="C4340" s="23">
        <f t="shared" si="8688"/>
        <v>7.6568100914803781</v>
      </c>
      <c r="D4340" s="24">
        <v>1285.5</v>
      </c>
      <c r="E4340" s="24">
        <v>2115</v>
      </c>
      <c r="F4340" s="27">
        <f t="shared" ref="F4340:G4340" si="8689">LN(D4340/D4339)</f>
        <v>1.3549175440012863E-2</v>
      </c>
      <c r="G4340" s="27">
        <f t="shared" si="8689"/>
        <v>2.1989413734835414E-2</v>
      </c>
      <c r="H4340" s="27">
        <f t="shared" ref="H4340:H4594" si="8690">B4340/C4340</f>
        <v>0.93497199763012961</v>
      </c>
      <c r="I4340" s="27"/>
      <c r="J4340" s="27">
        <v>4302</v>
      </c>
      <c r="K4340" s="27">
        <v>7.0397594726261712</v>
      </c>
      <c r="L4340" s="37">
        <v>8.2461816476487648E-2</v>
      </c>
      <c r="M4340" s="27"/>
      <c r="N4340" s="27"/>
      <c r="O4340" s="27"/>
      <c r="P4340" s="27"/>
      <c r="Q4340" s="27"/>
      <c r="R4340" s="27"/>
      <c r="S4340" s="27"/>
      <c r="T4340" s="27"/>
      <c r="U4340" s="27"/>
      <c r="V4340" s="27"/>
      <c r="W4340" s="27"/>
      <c r="X4340" s="27"/>
      <c r="Y4340" s="27"/>
      <c r="Z4340" s="27"/>
      <c r="AA4340" s="27"/>
      <c r="AB4340" s="27"/>
      <c r="AC4340" s="27"/>
      <c r="AD4340" s="27"/>
      <c r="AE4340" s="27"/>
    </row>
    <row r="4341" spans="1:31" ht="15.75" customHeight="1" x14ac:dyDescent="0.2">
      <c r="A4341" s="22">
        <v>38945</v>
      </c>
      <c r="B4341" s="23">
        <f t="shared" ref="B4341:C4341" si="8691">LN(D4341)</f>
        <v>7.1665748067488169</v>
      </c>
      <c r="C4341" s="23">
        <f t="shared" si="8691"/>
        <v>7.6729905359363366</v>
      </c>
      <c r="D4341" s="24">
        <v>1295.4000000000001</v>
      </c>
      <c r="E4341" s="24">
        <v>2149.5</v>
      </c>
      <c r="F4341" s="27">
        <f t="shared" ref="F4341:G4341" si="8692">LN(D4341/D4340)</f>
        <v>7.671780042872476E-3</v>
      </c>
      <c r="G4341" s="27">
        <f t="shared" si="8692"/>
        <v>1.6180444455957965E-2</v>
      </c>
      <c r="H4341" s="27">
        <f t="shared" si="8690"/>
        <v>0.93400021454272242</v>
      </c>
      <c r="I4341" s="27"/>
      <c r="J4341" s="27">
        <v>4303</v>
      </c>
      <c r="K4341" s="27">
        <v>7.0440725934949509</v>
      </c>
      <c r="L4341" s="37">
        <v>8.3621105852447641E-2</v>
      </c>
      <c r="M4341" s="27"/>
      <c r="N4341" s="27"/>
      <c r="O4341" s="27"/>
      <c r="P4341" s="27"/>
      <c r="Q4341" s="27"/>
      <c r="R4341" s="27"/>
      <c r="S4341" s="27"/>
      <c r="T4341" s="27"/>
      <c r="U4341" s="27"/>
      <c r="V4341" s="27"/>
      <c r="W4341" s="27"/>
      <c r="X4341" s="27"/>
      <c r="Y4341" s="27"/>
      <c r="Z4341" s="27"/>
      <c r="AA4341" s="27"/>
      <c r="AB4341" s="27"/>
      <c r="AC4341" s="27"/>
      <c r="AD4341" s="27"/>
      <c r="AE4341" s="27"/>
    </row>
    <row r="4342" spans="1:31" ht="15.75" customHeight="1" x14ac:dyDescent="0.2">
      <c r="A4342" s="22">
        <v>38946</v>
      </c>
      <c r="B4342" s="23">
        <f t="shared" ref="B4342:C4342" si="8693">LN(D4342)</f>
        <v>7.1681175407789555</v>
      </c>
      <c r="C4342" s="23">
        <f t="shared" si="8693"/>
        <v>7.6767517718255203</v>
      </c>
      <c r="D4342" s="24">
        <v>1297.4000000000001</v>
      </c>
      <c r="E4342" s="24">
        <v>2157.6</v>
      </c>
      <c r="F4342" s="27">
        <f t="shared" ref="F4342:G4342" si="8694">LN(D4342/D4341)</f>
        <v>1.5427340301383844E-3</v>
      </c>
      <c r="G4342" s="27">
        <f t="shared" si="8694"/>
        <v>3.7612358891839026E-3</v>
      </c>
      <c r="H4342" s="27">
        <f t="shared" si="8690"/>
        <v>0.93374356157856953</v>
      </c>
      <c r="I4342" s="27"/>
      <c r="J4342" s="27">
        <v>4304</v>
      </c>
      <c r="K4342" s="27">
        <v>7.0669111897426742</v>
      </c>
      <c r="L4342" s="37">
        <v>8.2063287280902841E-2</v>
      </c>
      <c r="M4342" s="27"/>
      <c r="N4342" s="27"/>
      <c r="O4342" s="27"/>
      <c r="P4342" s="27"/>
      <c r="Q4342" s="27"/>
      <c r="R4342" s="27"/>
      <c r="S4342" s="27"/>
      <c r="T4342" s="27"/>
      <c r="U4342" s="27"/>
      <c r="V4342" s="27"/>
      <c r="W4342" s="27"/>
      <c r="X4342" s="27"/>
      <c r="Y4342" s="27"/>
      <c r="Z4342" s="27"/>
      <c r="AA4342" s="27"/>
      <c r="AB4342" s="27"/>
      <c r="AC4342" s="27"/>
      <c r="AD4342" s="27"/>
      <c r="AE4342" s="27"/>
    </row>
    <row r="4343" spans="1:31" ht="15.75" customHeight="1" x14ac:dyDescent="0.2">
      <c r="A4343" s="22">
        <v>38947</v>
      </c>
      <c r="B4343" s="23">
        <f t="shared" ref="B4343:C4343" si="8695">LN(D4343)</f>
        <v>7.1718872109736571</v>
      </c>
      <c r="C4343" s="23">
        <f t="shared" si="8695"/>
        <v>7.6796674281777371</v>
      </c>
      <c r="D4343" s="24">
        <v>1302.3</v>
      </c>
      <c r="E4343" s="24">
        <v>2163.9</v>
      </c>
      <c r="F4343" s="27">
        <f t="shared" ref="F4343:G4343" si="8696">LN(D4343/D4342)</f>
        <v>3.7696701947023542E-3</v>
      </c>
      <c r="G4343" s="27">
        <f t="shared" si="8696"/>
        <v>2.9156563522165983E-3</v>
      </c>
      <c r="H4343" s="27">
        <f t="shared" si="8690"/>
        <v>0.93387992097926453</v>
      </c>
      <c r="I4343" s="27"/>
      <c r="J4343" s="27">
        <v>4305</v>
      </c>
      <c r="K4343" s="27">
        <v>7.0660824291720665</v>
      </c>
      <c r="L4343" s="37">
        <v>8.0847218196807624E-2</v>
      </c>
      <c r="M4343" s="27"/>
      <c r="N4343" s="27"/>
      <c r="O4343" s="27"/>
      <c r="P4343" s="27"/>
      <c r="Q4343" s="27"/>
      <c r="R4343" s="27"/>
      <c r="S4343" s="27"/>
      <c r="T4343" s="27"/>
      <c r="U4343" s="27"/>
      <c r="V4343" s="27"/>
      <c r="W4343" s="27"/>
      <c r="X4343" s="27"/>
      <c r="Y4343" s="27"/>
      <c r="Z4343" s="27"/>
      <c r="AA4343" s="27"/>
      <c r="AB4343" s="27"/>
      <c r="AC4343" s="27"/>
      <c r="AD4343" s="27"/>
      <c r="AE4343" s="27"/>
    </row>
    <row r="4344" spans="1:31" ht="15.75" customHeight="1" x14ac:dyDescent="0.2">
      <c r="A4344" s="22">
        <v>38950</v>
      </c>
      <c r="B4344" s="23">
        <f t="shared" ref="B4344:C4344" si="8697">LN(D4344)</f>
        <v>7.1681946150400435</v>
      </c>
      <c r="C4344" s="23">
        <f t="shared" si="8697"/>
        <v>7.672152781070249</v>
      </c>
      <c r="D4344" s="24">
        <v>1297.5</v>
      </c>
      <c r="E4344" s="24">
        <v>2147.6999999999998</v>
      </c>
      <c r="F4344" s="27">
        <f t="shared" ref="F4344:G4344" si="8698">LN(D4344/D4343)</f>
        <v>-3.6925959336138164E-3</v>
      </c>
      <c r="G4344" s="27">
        <f t="shared" si="8698"/>
        <v>-7.5146471074877463E-3</v>
      </c>
      <c r="H4344" s="27">
        <f t="shared" si="8690"/>
        <v>0.93431333024628527</v>
      </c>
      <c r="I4344" s="27"/>
      <c r="J4344" s="27">
        <v>4306</v>
      </c>
      <c r="K4344" s="27">
        <v>7.0726880831103722</v>
      </c>
      <c r="L4344" s="37">
        <v>8.2005395751691523E-2</v>
      </c>
      <c r="M4344" s="27"/>
      <c r="N4344" s="27"/>
      <c r="O4344" s="27"/>
      <c r="P4344" s="27"/>
      <c r="Q4344" s="27"/>
      <c r="R4344" s="27"/>
      <c r="S4344" s="27"/>
      <c r="T4344" s="27"/>
      <c r="U4344" s="27"/>
      <c r="V4344" s="27"/>
      <c r="W4344" s="27"/>
      <c r="X4344" s="27"/>
      <c r="Y4344" s="27"/>
      <c r="Z4344" s="27"/>
      <c r="AA4344" s="27"/>
      <c r="AB4344" s="27"/>
      <c r="AC4344" s="27"/>
      <c r="AD4344" s="27"/>
      <c r="AE4344" s="27"/>
    </row>
    <row r="4345" spans="1:31" ht="15.75" customHeight="1" x14ac:dyDescent="0.2">
      <c r="A4345" s="22">
        <v>38951</v>
      </c>
      <c r="B4345" s="23">
        <f t="shared" ref="B4345:C4345" si="8699">LN(D4345)</f>
        <v>7.1691960402286909</v>
      </c>
      <c r="C4345" s="23">
        <f t="shared" si="8699"/>
        <v>7.6732231211217083</v>
      </c>
      <c r="D4345" s="24">
        <v>1298.8</v>
      </c>
      <c r="E4345" s="24">
        <v>2150</v>
      </c>
      <c r="F4345" s="27">
        <f t="shared" ref="F4345:G4345" si="8700">LN(D4345/D4344)</f>
        <v>1.0014251886472025E-3</v>
      </c>
      <c r="G4345" s="27">
        <f t="shared" si="8700"/>
        <v>1.0703400514595414E-3</v>
      </c>
      <c r="H4345" s="27">
        <f t="shared" si="8690"/>
        <v>0.93431351168381815</v>
      </c>
      <c r="I4345" s="27"/>
      <c r="J4345" s="27">
        <v>4307</v>
      </c>
      <c r="K4345" s="27">
        <v>7.0726880831103722</v>
      </c>
      <c r="L4345" s="37">
        <v>8.2005395751691523E-2</v>
      </c>
      <c r="M4345" s="27"/>
      <c r="N4345" s="27"/>
      <c r="O4345" s="27"/>
      <c r="P4345" s="27"/>
      <c r="Q4345" s="27"/>
      <c r="R4345" s="27"/>
      <c r="S4345" s="27"/>
      <c r="T4345" s="27"/>
      <c r="U4345" s="27"/>
      <c r="V4345" s="27"/>
      <c r="W4345" s="27"/>
      <c r="X4345" s="27"/>
      <c r="Y4345" s="27"/>
      <c r="Z4345" s="27"/>
      <c r="AA4345" s="27"/>
      <c r="AB4345" s="27"/>
      <c r="AC4345" s="27"/>
      <c r="AD4345" s="27"/>
      <c r="AE4345" s="27"/>
    </row>
    <row r="4346" spans="1:31" ht="15.75" customHeight="1" x14ac:dyDescent="0.2">
      <c r="A4346" s="22">
        <v>38952</v>
      </c>
      <c r="B4346" s="23">
        <f t="shared" ref="B4346:C4346" si="8701">LN(D4346)</f>
        <v>7.1646430362605074</v>
      </c>
      <c r="C4346" s="23">
        <f t="shared" si="8701"/>
        <v>7.6660345544798645</v>
      </c>
      <c r="D4346" s="24">
        <v>1292.9000000000001</v>
      </c>
      <c r="E4346" s="24">
        <v>2134.6</v>
      </c>
      <c r="F4346" s="27">
        <f t="shared" ref="F4346:G4346" si="8702">LN(D4346/D4345)</f>
        <v>-4.5530039681831603E-3</v>
      </c>
      <c r="G4346" s="27">
        <f t="shared" si="8702"/>
        <v>-7.1885666418439291E-3</v>
      </c>
      <c r="H4346" s="27">
        <f t="shared" si="8690"/>
        <v>0.93459571377403261</v>
      </c>
      <c r="I4346" s="27"/>
      <c r="J4346" s="27">
        <v>4308</v>
      </c>
      <c r="K4346" s="27">
        <v>7.0593114889235649</v>
      </c>
      <c r="L4346" s="37">
        <v>8.8169100964459624E-2</v>
      </c>
      <c r="M4346" s="27"/>
      <c r="N4346" s="27"/>
      <c r="O4346" s="27"/>
      <c r="P4346" s="27"/>
      <c r="Q4346" s="27"/>
      <c r="R4346" s="27"/>
      <c r="S4346" s="27"/>
      <c r="T4346" s="27"/>
      <c r="U4346" s="27"/>
      <c r="V4346" s="27"/>
      <c r="W4346" s="27"/>
      <c r="X4346" s="27"/>
      <c r="Y4346" s="27"/>
      <c r="Z4346" s="27"/>
      <c r="AA4346" s="27"/>
      <c r="AB4346" s="27"/>
      <c r="AC4346" s="27"/>
      <c r="AD4346" s="27"/>
      <c r="AE4346" s="27"/>
    </row>
    <row r="4347" spans="1:31" ht="15.75" customHeight="1" x14ac:dyDescent="0.2">
      <c r="A4347" s="22">
        <v>38953</v>
      </c>
      <c r="B4347" s="23">
        <f t="shared" ref="B4347:C4347" si="8703">LN(D4347)</f>
        <v>7.1670378769122198</v>
      </c>
      <c r="C4347" s="23">
        <f t="shared" si="8703"/>
        <v>7.6672050487961458</v>
      </c>
      <c r="D4347" s="24">
        <v>1296</v>
      </c>
      <c r="E4347" s="24">
        <v>2137.1</v>
      </c>
      <c r="F4347" s="27">
        <f t="shared" ref="F4347:G4347" si="8704">LN(D4347/D4346)</f>
        <v>2.3948406517123448E-3</v>
      </c>
      <c r="G4347" s="27">
        <f t="shared" si="8704"/>
        <v>1.1704943162807926E-3</v>
      </c>
      <c r="H4347" s="27">
        <f t="shared" si="8690"/>
        <v>0.93476538468702375</v>
      </c>
      <c r="I4347" s="27"/>
      <c r="J4347" s="27">
        <v>4309</v>
      </c>
      <c r="K4347" s="27">
        <v>7.0599294539699873</v>
      </c>
      <c r="L4347" s="37">
        <v>8.9987382162121321E-2</v>
      </c>
      <c r="M4347" s="27"/>
      <c r="N4347" s="27"/>
      <c r="O4347" s="27"/>
      <c r="P4347" s="27"/>
      <c r="Q4347" s="27"/>
      <c r="R4347" s="27"/>
      <c r="S4347" s="27"/>
      <c r="T4347" s="27"/>
      <c r="U4347" s="27"/>
      <c r="V4347" s="27"/>
      <c r="W4347" s="27"/>
      <c r="X4347" s="27"/>
      <c r="Y4347" s="27"/>
      <c r="Z4347" s="27"/>
      <c r="AA4347" s="27"/>
      <c r="AB4347" s="27"/>
      <c r="AC4347" s="27"/>
      <c r="AD4347" s="27"/>
      <c r="AE4347" s="27"/>
    </row>
    <row r="4348" spans="1:31" ht="15.75" customHeight="1" x14ac:dyDescent="0.2">
      <c r="A4348" s="22">
        <v>38954</v>
      </c>
      <c r="B4348" s="23">
        <f t="shared" ref="B4348:C4348" si="8705">LN(D4348)</f>
        <v>7.1662659741336379</v>
      </c>
      <c r="C4348" s="23">
        <f t="shared" si="8705"/>
        <v>7.6686545615929012</v>
      </c>
      <c r="D4348" s="24">
        <v>1295</v>
      </c>
      <c r="E4348" s="24">
        <v>2140.1999999999998</v>
      </c>
      <c r="F4348" s="27">
        <f t="shared" ref="F4348:G4348" si="8706">LN(D4348/D4347)</f>
        <v>-7.7190277858182703E-4</v>
      </c>
      <c r="G4348" s="27">
        <f t="shared" si="8706"/>
        <v>1.449512796755272E-3</v>
      </c>
      <c r="H4348" s="27">
        <f t="shared" si="8690"/>
        <v>0.93448804044774847</v>
      </c>
      <c r="I4348" s="27"/>
      <c r="J4348" s="27">
        <v>4310</v>
      </c>
      <c r="K4348" s="27">
        <v>7.0507922143506336</v>
      </c>
      <c r="L4348" s="37">
        <v>9.2351342362150035E-2</v>
      </c>
      <c r="M4348" s="27"/>
      <c r="N4348" s="27"/>
      <c r="O4348" s="27"/>
      <c r="P4348" s="27"/>
      <c r="Q4348" s="27"/>
      <c r="R4348" s="27"/>
      <c r="S4348" s="27"/>
      <c r="T4348" s="27"/>
      <c r="U4348" s="27"/>
      <c r="V4348" s="27"/>
      <c r="W4348" s="27"/>
      <c r="X4348" s="27"/>
      <c r="Y4348" s="27"/>
      <c r="Z4348" s="27"/>
      <c r="AA4348" s="27"/>
      <c r="AB4348" s="27"/>
      <c r="AC4348" s="27"/>
      <c r="AD4348" s="27"/>
      <c r="AE4348" s="27"/>
    </row>
    <row r="4349" spans="1:31" ht="15.75" customHeight="1" x14ac:dyDescent="0.2">
      <c r="A4349" s="22">
        <v>38957</v>
      </c>
      <c r="B4349" s="23">
        <f t="shared" ref="B4349:C4349" si="8707">LN(D4349)</f>
        <v>7.1714263814724148</v>
      </c>
      <c r="C4349" s="23">
        <f t="shared" si="8707"/>
        <v>7.6781875222516245</v>
      </c>
      <c r="D4349" s="24">
        <v>1301.7</v>
      </c>
      <c r="E4349" s="24">
        <v>2160.6999999999998</v>
      </c>
      <c r="F4349" s="27">
        <f t="shared" ref="F4349:G4349" si="8708">LN(D4349/D4348)</f>
        <v>5.1604073387766592E-3</v>
      </c>
      <c r="G4349" s="27">
        <f t="shared" si="8708"/>
        <v>9.5329606587236868E-3</v>
      </c>
      <c r="H4349" s="27">
        <f t="shared" si="8690"/>
        <v>0.93399990045689818</v>
      </c>
      <c r="I4349" s="27"/>
      <c r="J4349" s="27">
        <v>4311</v>
      </c>
      <c r="K4349" s="27">
        <v>7.045961386714267</v>
      </c>
      <c r="L4349" s="37">
        <v>9.8682545373751651E-2</v>
      </c>
      <c r="M4349" s="27"/>
      <c r="N4349" s="27"/>
      <c r="O4349" s="27"/>
      <c r="P4349" s="27"/>
      <c r="Q4349" s="27"/>
      <c r="R4349" s="27"/>
      <c r="S4349" s="27"/>
      <c r="T4349" s="27"/>
      <c r="U4349" s="27"/>
      <c r="V4349" s="27"/>
      <c r="W4349" s="27"/>
      <c r="X4349" s="27"/>
      <c r="Y4349" s="27"/>
      <c r="Z4349" s="27"/>
      <c r="AA4349" s="27"/>
      <c r="AB4349" s="27"/>
      <c r="AC4349" s="27"/>
      <c r="AD4349" s="27"/>
      <c r="AE4349" s="27"/>
    </row>
    <row r="4350" spans="1:31" ht="15.75" customHeight="1" x14ac:dyDescent="0.2">
      <c r="A4350" s="22">
        <v>38958</v>
      </c>
      <c r="B4350" s="23">
        <f t="shared" ref="B4350:C4350" si="8709">LN(D4350)</f>
        <v>7.1733451049591022</v>
      </c>
      <c r="C4350" s="23">
        <f t="shared" si="8709"/>
        <v>7.6835417930628847</v>
      </c>
      <c r="D4350" s="24">
        <v>1304.2</v>
      </c>
      <c r="E4350" s="24">
        <v>2172.3000000000002</v>
      </c>
      <c r="F4350" s="27">
        <f t="shared" ref="F4350:G4350" si="8710">LN(D4350/D4349)</f>
        <v>1.9187234866872435E-3</v>
      </c>
      <c r="G4350" s="27">
        <f t="shared" si="8710"/>
        <v>5.3542708112605426E-3</v>
      </c>
      <c r="H4350" s="27">
        <f t="shared" si="8690"/>
        <v>0.93359876189332169</v>
      </c>
      <c r="I4350" s="27"/>
      <c r="J4350" s="27">
        <v>4312</v>
      </c>
      <c r="K4350" s="27">
        <v>7.050350933668124</v>
      </c>
      <c r="L4350" s="37">
        <v>9.838781475655356E-2</v>
      </c>
      <c r="M4350" s="27"/>
      <c r="N4350" s="27"/>
      <c r="O4350" s="27"/>
      <c r="P4350" s="27"/>
      <c r="Q4350" s="27"/>
      <c r="R4350" s="27"/>
      <c r="S4350" s="27"/>
      <c r="T4350" s="27"/>
      <c r="U4350" s="27"/>
      <c r="V4350" s="27"/>
      <c r="W4350" s="27"/>
      <c r="X4350" s="27"/>
      <c r="Y4350" s="27"/>
      <c r="Z4350" s="27"/>
      <c r="AA4350" s="27"/>
      <c r="AB4350" s="27"/>
      <c r="AC4350" s="27"/>
      <c r="AD4350" s="27"/>
      <c r="AE4350" s="27"/>
    </row>
    <row r="4351" spans="1:31" ht="15.75" customHeight="1" x14ac:dyDescent="0.2">
      <c r="A4351" s="22">
        <v>38959</v>
      </c>
      <c r="B4351" s="23">
        <f t="shared" ref="B4351:C4351" si="8711">LN(D4351)</f>
        <v>7.1733451049591022</v>
      </c>
      <c r="C4351" s="23">
        <f t="shared" si="8711"/>
        <v>7.6896914223561419</v>
      </c>
      <c r="D4351" s="24">
        <v>1304.2</v>
      </c>
      <c r="E4351" s="24">
        <v>2185.6999999999998</v>
      </c>
      <c r="F4351" s="27">
        <f t="shared" ref="F4351:G4351" si="8712">LN(D4351/D4350)</f>
        <v>0</v>
      </c>
      <c r="G4351" s="27">
        <f t="shared" si="8712"/>
        <v>6.1496292932568504E-3</v>
      </c>
      <c r="H4351" s="27">
        <f t="shared" si="8690"/>
        <v>0.93285214073794009</v>
      </c>
      <c r="I4351" s="27"/>
      <c r="J4351" s="27">
        <v>4313</v>
      </c>
      <c r="K4351" s="27">
        <v>7.0360221013161599</v>
      </c>
      <c r="L4351" s="37">
        <v>0.10173316977667302</v>
      </c>
      <c r="M4351" s="27"/>
      <c r="N4351" s="27"/>
      <c r="O4351" s="27"/>
      <c r="P4351" s="27"/>
      <c r="Q4351" s="27"/>
      <c r="R4351" s="27"/>
      <c r="S4351" s="27"/>
      <c r="T4351" s="27"/>
      <c r="U4351" s="27"/>
      <c r="V4351" s="27"/>
      <c r="W4351" s="27"/>
      <c r="X4351" s="27"/>
      <c r="Y4351" s="27"/>
      <c r="Z4351" s="27"/>
      <c r="AA4351" s="27"/>
      <c r="AB4351" s="27"/>
      <c r="AC4351" s="27"/>
      <c r="AD4351" s="27"/>
      <c r="AE4351" s="27"/>
    </row>
    <row r="4352" spans="1:31" ht="15.75" customHeight="1" x14ac:dyDescent="0.2">
      <c r="A4352" s="22">
        <v>38960</v>
      </c>
      <c r="B4352" s="23">
        <f t="shared" ref="B4352:C4352" si="8713">LN(D4352)</f>
        <v>7.173038356490439</v>
      </c>
      <c r="C4352" s="23">
        <f t="shared" si="8713"/>
        <v>7.6887759647923222</v>
      </c>
      <c r="D4352" s="24">
        <v>1303.8</v>
      </c>
      <c r="E4352" s="24">
        <v>2183.6999999999998</v>
      </c>
      <c r="F4352" s="27">
        <f t="shared" ref="F4352:G4352" si="8714">LN(D4352/D4351)</f>
        <v>-3.067484686630562E-4</v>
      </c>
      <c r="G4352" s="27">
        <f t="shared" si="8714"/>
        <v>-9.1545756381983571E-4</v>
      </c>
      <c r="H4352" s="27">
        <f t="shared" si="8690"/>
        <v>0.93292331436583698</v>
      </c>
      <c r="I4352" s="27"/>
      <c r="J4352" s="27">
        <v>4314</v>
      </c>
      <c r="K4352" s="27">
        <v>7.0223797916023933</v>
      </c>
      <c r="L4352" s="37">
        <v>0.10225948852280897</v>
      </c>
      <c r="M4352" s="27"/>
      <c r="N4352" s="27"/>
      <c r="O4352" s="27"/>
      <c r="P4352" s="27"/>
      <c r="Q4352" s="27"/>
      <c r="R4352" s="27"/>
      <c r="S4352" s="27"/>
      <c r="T4352" s="27"/>
      <c r="U4352" s="27"/>
      <c r="V4352" s="27"/>
      <c r="W4352" s="27"/>
      <c r="X4352" s="27"/>
      <c r="Y4352" s="27"/>
      <c r="Z4352" s="27"/>
      <c r="AA4352" s="27"/>
      <c r="AB4352" s="27"/>
      <c r="AC4352" s="27"/>
      <c r="AD4352" s="27"/>
      <c r="AE4352" s="27"/>
    </row>
    <row r="4353" spans="1:31" ht="15.75" customHeight="1" x14ac:dyDescent="0.2">
      <c r="A4353" s="22">
        <v>38961</v>
      </c>
      <c r="B4353" s="23">
        <f t="shared" ref="B4353:C4353" si="8715">LN(D4353)</f>
        <v>7.1785454837636999</v>
      </c>
      <c r="C4353" s="23">
        <f t="shared" si="8715"/>
        <v>7.6930713470134595</v>
      </c>
      <c r="D4353" s="24">
        <v>1311</v>
      </c>
      <c r="E4353" s="24">
        <v>2193.1</v>
      </c>
      <c r="F4353" s="27">
        <f t="shared" ref="F4353:G4353" si="8716">LN(D4353/D4352)</f>
        <v>5.5071272732609127E-3</v>
      </c>
      <c r="G4353" s="27">
        <f t="shared" si="8716"/>
        <v>4.2953822211373978E-3</v>
      </c>
      <c r="H4353" s="27">
        <f t="shared" si="8690"/>
        <v>0.93311827746800968</v>
      </c>
      <c r="I4353" s="27"/>
      <c r="J4353" s="27">
        <v>4315</v>
      </c>
      <c r="K4353" s="27">
        <v>7.0159490555301938</v>
      </c>
      <c r="L4353" s="37">
        <v>0.1038483816949789</v>
      </c>
      <c r="M4353" s="27"/>
      <c r="N4353" s="27"/>
      <c r="O4353" s="27"/>
      <c r="P4353" s="27"/>
      <c r="Q4353" s="27"/>
      <c r="R4353" s="27"/>
      <c r="S4353" s="27"/>
      <c r="T4353" s="27"/>
      <c r="U4353" s="27"/>
      <c r="V4353" s="27"/>
      <c r="W4353" s="27"/>
      <c r="X4353" s="27"/>
      <c r="Y4353" s="27"/>
      <c r="Z4353" s="27"/>
      <c r="AA4353" s="27"/>
      <c r="AB4353" s="27"/>
      <c r="AC4353" s="27"/>
      <c r="AD4353" s="27"/>
      <c r="AE4353" s="27"/>
    </row>
    <row r="4354" spans="1:31" ht="15.75" customHeight="1" x14ac:dyDescent="0.2">
      <c r="A4354" s="22">
        <v>38964</v>
      </c>
      <c r="B4354" s="23">
        <f t="shared" ref="B4354:C4354" si="8717">LN(D4354)</f>
        <v>7.1785454837636999</v>
      </c>
      <c r="C4354" s="23">
        <f t="shared" si="8717"/>
        <v>7.6930713470134595</v>
      </c>
      <c r="D4354" s="24">
        <v>1311</v>
      </c>
      <c r="E4354" s="24">
        <v>2193.1</v>
      </c>
      <c r="F4354" s="27">
        <f t="shared" ref="F4354:G4354" si="8718">LN(D4354/D4353)</f>
        <v>0</v>
      </c>
      <c r="G4354" s="27">
        <f t="shared" si="8718"/>
        <v>0</v>
      </c>
      <c r="H4354" s="27">
        <f t="shared" si="8690"/>
        <v>0.93311827746800968</v>
      </c>
      <c r="I4354" s="27"/>
      <c r="J4354" s="27">
        <v>4316</v>
      </c>
      <c r="K4354" s="27">
        <v>7.0161027836387397</v>
      </c>
      <c r="L4354" s="37">
        <v>0.10223751741021125</v>
      </c>
      <c r="M4354" s="27"/>
      <c r="N4354" s="27"/>
      <c r="O4354" s="27"/>
      <c r="P4354" s="27"/>
      <c r="Q4354" s="27"/>
      <c r="R4354" s="27"/>
      <c r="S4354" s="27"/>
      <c r="T4354" s="27"/>
      <c r="U4354" s="27"/>
      <c r="V4354" s="27"/>
      <c r="W4354" s="27"/>
      <c r="X4354" s="27"/>
      <c r="Y4354" s="27"/>
      <c r="Z4354" s="27"/>
      <c r="AA4354" s="27"/>
      <c r="AB4354" s="27"/>
      <c r="AC4354" s="27"/>
      <c r="AD4354" s="27"/>
      <c r="AE4354" s="27"/>
    </row>
    <row r="4355" spans="1:31" ht="15.75" customHeight="1" x14ac:dyDescent="0.2">
      <c r="A4355" s="22">
        <v>38965</v>
      </c>
      <c r="B4355" s="23">
        <f t="shared" ref="B4355:C4355" si="8719">LN(D4355)</f>
        <v>7.1802221856274375</v>
      </c>
      <c r="C4355" s="23">
        <f t="shared" si="8719"/>
        <v>7.6988001978185423</v>
      </c>
      <c r="D4355" s="24">
        <v>1313.2</v>
      </c>
      <c r="E4355" s="24">
        <v>2205.6999999999998</v>
      </c>
      <c r="F4355" s="27">
        <f t="shared" ref="F4355:G4355" si="8720">LN(D4355/D4354)</f>
        <v>1.6767018637376906E-3</v>
      </c>
      <c r="G4355" s="27">
        <f t="shared" si="8720"/>
        <v>5.7288508050828543E-3</v>
      </c>
      <c r="H4355" s="27">
        <f t="shared" si="8690"/>
        <v>0.93264171054367095</v>
      </c>
      <c r="I4355" s="27"/>
      <c r="J4355" s="27">
        <v>4317</v>
      </c>
      <c r="K4355" s="27">
        <v>7.0182134904116458</v>
      </c>
      <c r="L4355" s="37">
        <v>0.10206918742151139</v>
      </c>
      <c r="M4355" s="27"/>
      <c r="N4355" s="27"/>
      <c r="O4355" s="27"/>
      <c r="P4355" s="27"/>
      <c r="Q4355" s="27"/>
      <c r="R4355" s="27"/>
      <c r="S4355" s="27"/>
      <c r="T4355" s="27"/>
      <c r="U4355" s="27"/>
      <c r="V4355" s="27"/>
      <c r="W4355" s="27"/>
      <c r="X4355" s="27"/>
      <c r="Y4355" s="27"/>
      <c r="Z4355" s="27"/>
      <c r="AA4355" s="27"/>
      <c r="AB4355" s="27"/>
      <c r="AC4355" s="27"/>
      <c r="AD4355" s="27"/>
      <c r="AE4355" s="27"/>
    </row>
    <row r="4356" spans="1:31" ht="15.75" customHeight="1" x14ac:dyDescent="0.2">
      <c r="A4356" s="22">
        <v>38966</v>
      </c>
      <c r="B4356" s="23">
        <f t="shared" ref="B4356:C4356" si="8721">LN(D4356)</f>
        <v>7.1702733777703687</v>
      </c>
      <c r="C4356" s="23">
        <f t="shared" si="8721"/>
        <v>7.68146810738165</v>
      </c>
      <c r="D4356" s="24">
        <v>1300.2</v>
      </c>
      <c r="E4356" s="24">
        <v>2167.8000000000002</v>
      </c>
      <c r="F4356" s="27">
        <f t="shared" ref="F4356:G4356" si="8722">LN(D4356/D4355)</f>
        <v>-9.9488078570692251E-3</v>
      </c>
      <c r="G4356" s="27">
        <f t="shared" si="8722"/>
        <v>-1.7332090436892562E-2</v>
      </c>
      <c r="H4356" s="27">
        <f t="shared" si="8690"/>
        <v>0.93345090776071316</v>
      </c>
      <c r="I4356" s="27"/>
      <c r="J4356" s="27">
        <v>4318</v>
      </c>
      <c r="K4356" s="27">
        <v>7.0324549996868297</v>
      </c>
      <c r="L4356" s="37">
        <v>0.1062532575009989</v>
      </c>
      <c r="M4356" s="27"/>
      <c r="N4356" s="27"/>
      <c r="O4356" s="27"/>
      <c r="P4356" s="27"/>
      <c r="Q4356" s="27"/>
      <c r="R4356" s="27"/>
      <c r="S4356" s="27"/>
      <c r="T4356" s="27"/>
      <c r="U4356" s="27"/>
      <c r="V4356" s="27"/>
      <c r="W4356" s="27"/>
      <c r="X4356" s="27"/>
      <c r="Y4356" s="27"/>
      <c r="Z4356" s="27"/>
      <c r="AA4356" s="27"/>
      <c r="AB4356" s="27"/>
      <c r="AC4356" s="27"/>
      <c r="AD4356" s="27"/>
      <c r="AE4356" s="27"/>
    </row>
    <row r="4357" spans="1:31" ht="15.75" customHeight="1" x14ac:dyDescent="0.2">
      <c r="A4357" s="22">
        <v>38967</v>
      </c>
      <c r="B4357" s="23">
        <f t="shared" ref="B4357:C4357" si="8723">LN(D4357)</f>
        <v>7.1654934750608454</v>
      </c>
      <c r="C4357" s="23">
        <f t="shared" si="8723"/>
        <v>7.6756388056560994</v>
      </c>
      <c r="D4357" s="24">
        <v>1294</v>
      </c>
      <c r="E4357" s="24">
        <v>2155.1999999999998</v>
      </c>
      <c r="F4357" s="27">
        <f t="shared" ref="F4357:G4357" si="8724">LN(D4357/D4356)</f>
        <v>-4.7799027095224945E-3</v>
      </c>
      <c r="G4357" s="27">
        <f t="shared" si="8724"/>
        <v>-5.8293017255502001E-3</v>
      </c>
      <c r="H4357" s="27">
        <f t="shared" si="8690"/>
        <v>0.93353708485874387</v>
      </c>
      <c r="I4357" s="27"/>
      <c r="J4357" s="27">
        <v>4319</v>
      </c>
      <c r="K4357" s="27">
        <v>7.016755791616375</v>
      </c>
      <c r="L4357" s="37">
        <v>0.1134227793554885</v>
      </c>
      <c r="M4357" s="27"/>
      <c r="N4357" s="27"/>
      <c r="O4357" s="27"/>
      <c r="P4357" s="27"/>
      <c r="Q4357" s="27"/>
      <c r="R4357" s="27"/>
      <c r="S4357" s="27"/>
      <c r="T4357" s="27"/>
      <c r="U4357" s="27"/>
      <c r="V4357" s="27"/>
      <c r="W4357" s="27"/>
      <c r="X4357" s="27"/>
      <c r="Y4357" s="27"/>
      <c r="Z4357" s="27"/>
      <c r="AA4357" s="27"/>
      <c r="AB4357" s="27"/>
      <c r="AC4357" s="27"/>
      <c r="AD4357" s="27"/>
      <c r="AE4357" s="27"/>
    </row>
    <row r="4358" spans="1:31" ht="15.75" customHeight="1" x14ac:dyDescent="0.2">
      <c r="A4358" s="22">
        <v>38968</v>
      </c>
      <c r="B4358" s="23">
        <f t="shared" ref="B4358:C4358" si="8725">LN(D4358)</f>
        <v>7.1692730314132387</v>
      </c>
      <c r="C4358" s="23">
        <f t="shared" si="8725"/>
        <v>7.6804989138132251</v>
      </c>
      <c r="D4358" s="24">
        <v>1298.9000000000001</v>
      </c>
      <c r="E4358" s="24">
        <v>2165.6999999999998</v>
      </c>
      <c r="F4358" s="27">
        <f t="shared" ref="F4358:G4358" si="8726">LN(D4358/D4357)</f>
        <v>3.7795563523925213E-3</v>
      </c>
      <c r="G4358" s="27">
        <f t="shared" si="8726"/>
        <v>4.860108157125397E-3</v>
      </c>
      <c r="H4358" s="27">
        <f t="shared" si="8690"/>
        <v>0.93343845391598756</v>
      </c>
      <c r="I4358" s="27"/>
      <c r="J4358" s="27">
        <v>4320</v>
      </c>
      <c r="K4358" s="27">
        <v>7.0093875555071383</v>
      </c>
      <c r="L4358" s="37">
        <v>0.113640380408639</v>
      </c>
      <c r="M4358" s="27"/>
      <c r="N4358" s="27"/>
      <c r="O4358" s="27"/>
      <c r="P4358" s="27"/>
      <c r="Q4358" s="27"/>
      <c r="R4358" s="27"/>
      <c r="S4358" s="27"/>
      <c r="T4358" s="27"/>
      <c r="U4358" s="27"/>
      <c r="V4358" s="27"/>
      <c r="W4358" s="27"/>
      <c r="X4358" s="27"/>
      <c r="Y4358" s="27"/>
      <c r="Z4358" s="27"/>
      <c r="AA4358" s="27"/>
      <c r="AB4358" s="27"/>
      <c r="AC4358" s="27"/>
      <c r="AD4358" s="27"/>
      <c r="AE4358" s="27"/>
    </row>
    <row r="4359" spans="1:31" ht="15.75" customHeight="1" x14ac:dyDescent="0.2">
      <c r="A4359" s="22">
        <v>38971</v>
      </c>
      <c r="B4359" s="23">
        <f t="shared" ref="B4359:C4359" si="8727">LN(D4359)</f>
        <v>7.1697348540815451</v>
      </c>
      <c r="C4359" s="23">
        <f t="shared" si="8727"/>
        <v>7.683956014677368</v>
      </c>
      <c r="D4359" s="24">
        <v>1299.5</v>
      </c>
      <c r="E4359" s="24">
        <v>2173.1999999999998</v>
      </c>
      <c r="F4359" s="27">
        <f t="shared" ref="F4359:G4359" si="8728">LN(D4359/D4358)</f>
        <v>4.6182266830650196E-4</v>
      </c>
      <c r="G4359" s="27">
        <f t="shared" si="8728"/>
        <v>3.4571008641430595E-3</v>
      </c>
      <c r="H4359" s="27">
        <f t="shared" si="8690"/>
        <v>0.93307859133842086</v>
      </c>
      <c r="I4359" s="27"/>
      <c r="J4359" s="27">
        <v>4321</v>
      </c>
      <c r="K4359" s="27">
        <v>7.025309654656489</v>
      </c>
      <c r="L4359" s="37">
        <v>0.11427137602269166</v>
      </c>
      <c r="M4359" s="27"/>
      <c r="N4359" s="27"/>
      <c r="O4359" s="27"/>
      <c r="P4359" s="27"/>
      <c r="Q4359" s="27"/>
      <c r="R4359" s="27"/>
      <c r="S4359" s="27"/>
      <c r="T4359" s="27"/>
      <c r="U4359" s="27"/>
      <c r="V4359" s="27"/>
      <c r="W4359" s="27"/>
      <c r="X4359" s="27"/>
      <c r="Y4359" s="27"/>
      <c r="Z4359" s="27"/>
      <c r="AA4359" s="27"/>
      <c r="AB4359" s="27"/>
      <c r="AC4359" s="27"/>
      <c r="AD4359" s="27"/>
      <c r="AE4359" s="27"/>
    </row>
    <row r="4360" spans="1:31" ht="15.75" customHeight="1" x14ac:dyDescent="0.2">
      <c r="A4360" s="22">
        <v>38972</v>
      </c>
      <c r="B4360" s="23">
        <f t="shared" ref="B4360:C4360" si="8729">LN(D4360)</f>
        <v>7.1801460328649593</v>
      </c>
      <c r="C4360" s="23">
        <f t="shared" si="8729"/>
        <v>7.7033687910865725</v>
      </c>
      <c r="D4360" s="24">
        <v>1313.1</v>
      </c>
      <c r="E4360" s="24">
        <v>2215.8000000000002</v>
      </c>
      <c r="F4360" s="27">
        <f t="shared" ref="F4360:G4360" si="8730">LN(D4360/D4359)</f>
        <v>1.0411178783414304E-2</v>
      </c>
      <c r="G4360" s="27">
        <f t="shared" si="8730"/>
        <v>1.9412776409204666E-2</v>
      </c>
      <c r="H4360" s="27">
        <f t="shared" si="8690"/>
        <v>0.93207870836626383</v>
      </c>
      <c r="I4360" s="27"/>
      <c r="J4360" s="27">
        <v>4322</v>
      </c>
      <c r="K4360" s="27">
        <v>7.0298916905367212</v>
      </c>
      <c r="L4360" s="37">
        <v>0.11593516034386209</v>
      </c>
      <c r="M4360" s="27"/>
      <c r="N4360" s="27"/>
      <c r="O4360" s="27"/>
      <c r="P4360" s="27"/>
      <c r="Q4360" s="27"/>
      <c r="R4360" s="27"/>
      <c r="S4360" s="27"/>
      <c r="T4360" s="27"/>
      <c r="U4360" s="27"/>
      <c r="V4360" s="27"/>
      <c r="W4360" s="27"/>
      <c r="X4360" s="27"/>
      <c r="Y4360" s="27"/>
      <c r="Z4360" s="27"/>
      <c r="AA4360" s="27"/>
      <c r="AB4360" s="27"/>
      <c r="AC4360" s="27"/>
      <c r="AD4360" s="27"/>
      <c r="AE4360" s="27"/>
    </row>
    <row r="4361" spans="1:31" ht="15.75" customHeight="1" x14ac:dyDescent="0.2">
      <c r="A4361" s="22">
        <v>38973</v>
      </c>
      <c r="B4361" s="23">
        <f t="shared" ref="B4361:C4361" si="8731">LN(D4361)</f>
        <v>7.1838707150624526</v>
      </c>
      <c r="C4361" s="23">
        <f t="shared" si="8731"/>
        <v>7.7086800517155138</v>
      </c>
      <c r="D4361" s="24">
        <v>1318</v>
      </c>
      <c r="E4361" s="24">
        <v>2227.6</v>
      </c>
      <c r="F4361" s="27">
        <f t="shared" ref="F4361:G4361" si="8732">LN(D4361/D4360)</f>
        <v>3.7246821974932214E-3</v>
      </c>
      <c r="G4361" s="27">
        <f t="shared" si="8732"/>
        <v>5.3112606289409513E-3</v>
      </c>
      <c r="H4361" s="27">
        <f t="shared" si="8690"/>
        <v>0.93191968882710752</v>
      </c>
      <c r="I4361" s="27"/>
      <c r="J4361" s="27">
        <v>4323</v>
      </c>
      <c r="K4361" s="27">
        <v>7.0285690620696935</v>
      </c>
      <c r="L4361" s="37">
        <v>0.11694248059449919</v>
      </c>
      <c r="M4361" s="27"/>
      <c r="N4361" s="27"/>
      <c r="O4361" s="27"/>
      <c r="P4361" s="27"/>
      <c r="Q4361" s="27"/>
      <c r="R4361" s="27"/>
      <c r="S4361" s="27"/>
      <c r="T4361" s="27"/>
      <c r="U4361" s="27"/>
      <c r="V4361" s="27"/>
      <c r="W4361" s="27"/>
      <c r="X4361" s="27"/>
      <c r="Y4361" s="27"/>
      <c r="Z4361" s="27"/>
      <c r="AA4361" s="27"/>
      <c r="AB4361" s="27"/>
      <c r="AC4361" s="27"/>
      <c r="AD4361" s="27"/>
      <c r="AE4361" s="27"/>
    </row>
    <row r="4362" spans="1:31" ht="15.75" customHeight="1" x14ac:dyDescent="0.2">
      <c r="A4362" s="22">
        <v>38974</v>
      </c>
      <c r="B4362" s="23">
        <f t="shared" ref="B4362:C4362" si="8733">LN(D4362)</f>
        <v>7.1825040760220187</v>
      </c>
      <c r="C4362" s="23">
        <f t="shared" si="8733"/>
        <v>7.7091737348258702</v>
      </c>
      <c r="D4362" s="24">
        <v>1316.2</v>
      </c>
      <c r="E4362" s="24">
        <v>2228.6999999999998</v>
      </c>
      <c r="F4362" s="27">
        <f t="shared" ref="F4362:G4362" si="8734">LN(D4362/D4361)</f>
        <v>-1.366639040433756E-3</v>
      </c>
      <c r="G4362" s="27">
        <f t="shared" si="8734"/>
        <v>4.9368311035656522E-4</v>
      </c>
      <c r="H4362" s="27">
        <f t="shared" si="8690"/>
        <v>0.93168273580025274</v>
      </c>
      <c r="I4362" s="27"/>
      <c r="J4362" s="27">
        <v>4324</v>
      </c>
      <c r="K4362" s="27">
        <v>7.0224941475792875</v>
      </c>
      <c r="L4362" s="37">
        <v>0.11890931536214477</v>
      </c>
      <c r="M4362" s="27"/>
      <c r="N4362" s="27"/>
      <c r="O4362" s="27"/>
      <c r="P4362" s="27"/>
      <c r="Q4362" s="27"/>
      <c r="R4362" s="27"/>
      <c r="S4362" s="27"/>
      <c r="T4362" s="27"/>
      <c r="U4362" s="27"/>
      <c r="V4362" s="27"/>
      <c r="W4362" s="27"/>
      <c r="X4362" s="27"/>
      <c r="Y4362" s="27"/>
      <c r="Z4362" s="27"/>
      <c r="AA4362" s="27"/>
      <c r="AB4362" s="27"/>
      <c r="AC4362" s="27"/>
      <c r="AD4362" s="27"/>
      <c r="AE4362" s="27"/>
    </row>
    <row r="4363" spans="1:31" ht="15.75" customHeight="1" x14ac:dyDescent="0.2">
      <c r="A4363" s="22">
        <v>38975</v>
      </c>
      <c r="B4363" s="23">
        <f t="shared" ref="B4363:C4363" si="8735">LN(D4363)</f>
        <v>7.1852354889493215</v>
      </c>
      <c r="C4363" s="23">
        <f t="shared" si="8735"/>
        <v>7.7122201956740355</v>
      </c>
      <c r="D4363" s="24">
        <v>1319.8</v>
      </c>
      <c r="E4363" s="24">
        <v>2235.5</v>
      </c>
      <c r="F4363" s="27">
        <f t="shared" ref="F4363:G4363" si="8736">LN(D4363/D4362)</f>
        <v>2.7314129273023941E-3</v>
      </c>
      <c r="G4363" s="27">
        <f t="shared" si="8736"/>
        <v>3.0464608481650737E-3</v>
      </c>
      <c r="H4363" s="27">
        <f t="shared" si="8690"/>
        <v>0.93166887182236935</v>
      </c>
      <c r="I4363" s="27"/>
      <c r="J4363" s="27">
        <v>4325</v>
      </c>
      <c r="K4363" s="27">
        <v>7.0374817986757456</v>
      </c>
      <c r="L4363" s="37">
        <v>0.11596099605549526</v>
      </c>
      <c r="M4363" s="27"/>
      <c r="N4363" s="27"/>
      <c r="O4363" s="27"/>
      <c r="P4363" s="27"/>
      <c r="Q4363" s="27"/>
      <c r="R4363" s="27"/>
      <c r="S4363" s="27"/>
      <c r="T4363" s="27"/>
      <c r="U4363" s="27"/>
      <c r="V4363" s="27"/>
      <c r="W4363" s="27"/>
      <c r="X4363" s="27"/>
      <c r="Y4363" s="27"/>
      <c r="Z4363" s="27"/>
      <c r="AA4363" s="27"/>
      <c r="AB4363" s="27"/>
      <c r="AC4363" s="27"/>
      <c r="AD4363" s="27"/>
      <c r="AE4363" s="27"/>
    </row>
    <row r="4364" spans="1:31" ht="15.75" customHeight="1" x14ac:dyDescent="0.2">
      <c r="A4364" s="22">
        <v>38978</v>
      </c>
      <c r="B4364" s="23">
        <f t="shared" ref="B4364:C4364" si="8737">LN(D4364)</f>
        <v>7.1862200018843083</v>
      </c>
      <c r="C4364" s="23">
        <f t="shared" si="8737"/>
        <v>7.7123096571162133</v>
      </c>
      <c r="D4364" s="24">
        <v>1321.1</v>
      </c>
      <c r="E4364" s="24">
        <v>2235.6999999999998</v>
      </c>
      <c r="F4364" s="27">
        <f t="shared" ref="F4364:G4364" si="8738">LN(D4364/D4363)</f>
        <v>9.8451293498711214E-4</v>
      </c>
      <c r="G4364" s="27">
        <f t="shared" si="8738"/>
        <v>8.9461442178105806E-5</v>
      </c>
      <c r="H4364" s="27">
        <f t="shared" si="8690"/>
        <v>0.93178571937312216</v>
      </c>
      <c r="I4364" s="27"/>
      <c r="J4364" s="27">
        <v>4326</v>
      </c>
      <c r="K4364" s="27">
        <v>7.0364715288492867</v>
      </c>
      <c r="L4364" s="37">
        <v>0.11548404397267031</v>
      </c>
      <c r="M4364" s="27"/>
      <c r="N4364" s="27"/>
      <c r="O4364" s="27"/>
      <c r="P4364" s="27"/>
      <c r="Q4364" s="27"/>
      <c r="R4364" s="27"/>
      <c r="S4364" s="27"/>
      <c r="T4364" s="27"/>
      <c r="U4364" s="27"/>
      <c r="V4364" s="27"/>
      <c r="W4364" s="27"/>
      <c r="X4364" s="27"/>
      <c r="Y4364" s="27"/>
      <c r="Z4364" s="27"/>
      <c r="AA4364" s="27"/>
      <c r="AB4364" s="27"/>
      <c r="AC4364" s="27"/>
      <c r="AD4364" s="27"/>
      <c r="AE4364" s="27"/>
    </row>
    <row r="4365" spans="1:31" ht="15.75" customHeight="1" x14ac:dyDescent="0.2">
      <c r="A4365" s="22">
        <v>38979</v>
      </c>
      <c r="B4365" s="23">
        <f t="shared" ref="B4365:C4365" si="8739">LN(D4365)</f>
        <v>7.1840983067639241</v>
      </c>
      <c r="C4365" s="23">
        <f t="shared" si="8739"/>
        <v>7.7062979745874234</v>
      </c>
      <c r="D4365" s="24">
        <v>1318.3</v>
      </c>
      <c r="E4365" s="24">
        <v>2222.3000000000002</v>
      </c>
      <c r="F4365" s="27">
        <f t="shared" ref="F4365:G4365" si="8740">LN(D4365/D4364)</f>
        <v>-2.1216951203841461E-3</v>
      </c>
      <c r="G4365" s="27">
        <f t="shared" si="8740"/>
        <v>-6.0116825287902633E-3</v>
      </c>
      <c r="H4365" s="27">
        <f t="shared" si="8690"/>
        <v>0.93223728571805498</v>
      </c>
      <c r="I4365" s="27"/>
      <c r="J4365" s="27">
        <v>4327</v>
      </c>
      <c r="K4365" s="27">
        <v>7.0253476328096296</v>
      </c>
      <c r="L4365" s="37">
        <v>0.12213295707839489</v>
      </c>
      <c r="M4365" s="27"/>
      <c r="N4365" s="27"/>
      <c r="O4365" s="27"/>
      <c r="P4365" s="27"/>
      <c r="Q4365" s="27"/>
      <c r="R4365" s="27"/>
      <c r="S4365" s="27"/>
      <c r="T4365" s="27"/>
      <c r="U4365" s="27"/>
      <c r="V4365" s="27"/>
      <c r="W4365" s="27"/>
      <c r="X4365" s="27"/>
      <c r="Y4365" s="27"/>
      <c r="Z4365" s="27"/>
      <c r="AA4365" s="27"/>
      <c r="AB4365" s="27"/>
      <c r="AC4365" s="27"/>
      <c r="AD4365" s="27"/>
      <c r="AE4365" s="27"/>
    </row>
    <row r="4366" spans="1:31" ht="15.75" customHeight="1" x14ac:dyDescent="0.2">
      <c r="A4366" s="22">
        <v>38980</v>
      </c>
      <c r="B4366" s="23">
        <f t="shared" ref="B4366:C4366" si="8741">LN(D4366)</f>
        <v>7.1892432072705903</v>
      </c>
      <c r="C4366" s="23">
        <f t="shared" si="8741"/>
        <v>7.7199291659637232</v>
      </c>
      <c r="D4366" s="24">
        <v>1325.1</v>
      </c>
      <c r="E4366" s="24">
        <v>2252.8000000000002</v>
      </c>
      <c r="F4366" s="27">
        <f t="shared" ref="F4366:G4366" si="8742">LN(D4366/D4365)</f>
        <v>5.1449005066662445E-3</v>
      </c>
      <c r="G4366" s="27">
        <f t="shared" si="8742"/>
        <v>1.3631191376300311E-2</v>
      </c>
      <c r="H4366" s="27">
        <f t="shared" si="8690"/>
        <v>0.93125766476810878</v>
      </c>
      <c r="I4366" s="27"/>
      <c r="J4366" s="27">
        <v>4328</v>
      </c>
      <c r="K4366" s="27">
        <v>7.0317396252672033</v>
      </c>
      <c r="L4366" s="37">
        <v>0.12170316946403759</v>
      </c>
      <c r="M4366" s="27"/>
      <c r="N4366" s="27"/>
      <c r="O4366" s="27"/>
      <c r="P4366" s="27"/>
      <c r="Q4366" s="27"/>
      <c r="R4366" s="27"/>
      <c r="S4366" s="27"/>
      <c r="T4366" s="27"/>
      <c r="U4366" s="27"/>
      <c r="V4366" s="27"/>
      <c r="W4366" s="27"/>
      <c r="X4366" s="27"/>
      <c r="Y4366" s="27"/>
      <c r="Z4366" s="27"/>
      <c r="AA4366" s="27"/>
      <c r="AB4366" s="27"/>
      <c r="AC4366" s="27"/>
      <c r="AD4366" s="27"/>
      <c r="AE4366" s="27"/>
    </row>
    <row r="4367" spans="1:31" ht="15.75" customHeight="1" x14ac:dyDescent="0.2">
      <c r="A4367" s="22">
        <v>38981</v>
      </c>
      <c r="B4367" s="23">
        <f t="shared" ref="B4367:C4367" si="8743">LN(D4367)</f>
        <v>7.1838707150624526</v>
      </c>
      <c r="C4367" s="23">
        <f t="shared" si="8743"/>
        <v>7.7132038316292268</v>
      </c>
      <c r="D4367" s="24">
        <v>1318</v>
      </c>
      <c r="E4367" s="24">
        <v>2237.6999999999998</v>
      </c>
      <c r="F4367" s="27">
        <f t="shared" ref="F4367:G4367" si="8744">LN(D4367/D4366)</f>
        <v>-5.3724922081378251E-3</v>
      </c>
      <c r="G4367" s="27">
        <f t="shared" si="8744"/>
        <v>-6.7253343344961325E-3</v>
      </c>
      <c r="H4367" s="27">
        <f t="shared" si="8690"/>
        <v>0.93137311963724345</v>
      </c>
      <c r="I4367" s="27"/>
      <c r="J4367" s="27">
        <v>4329</v>
      </c>
      <c r="K4367" s="27">
        <v>7.0368084303031306</v>
      </c>
      <c r="L4367" s="37">
        <v>0.11796316440477206</v>
      </c>
      <c r="M4367" s="27"/>
      <c r="N4367" s="27"/>
      <c r="O4367" s="27"/>
      <c r="P4367" s="27"/>
      <c r="Q4367" s="27"/>
      <c r="R4367" s="27"/>
      <c r="S4367" s="27"/>
      <c r="T4367" s="27"/>
      <c r="U4367" s="27"/>
      <c r="V4367" s="27"/>
      <c r="W4367" s="27"/>
      <c r="X4367" s="27"/>
      <c r="Y4367" s="27"/>
      <c r="Z4367" s="27"/>
      <c r="AA4367" s="27"/>
      <c r="AB4367" s="27"/>
      <c r="AC4367" s="27"/>
      <c r="AD4367" s="27"/>
      <c r="AE4367" s="27"/>
    </row>
    <row r="4368" spans="1:31" ht="15.75" customHeight="1" x14ac:dyDescent="0.2">
      <c r="A4368" s="22">
        <v>38982</v>
      </c>
      <c r="B4368" s="23">
        <f t="shared" ref="B4368:C4368" si="8745">LN(D4368)</f>
        <v>7.1813637817025588</v>
      </c>
      <c r="C4368" s="23">
        <f t="shared" si="8745"/>
        <v>7.7047668565723706</v>
      </c>
      <c r="D4368" s="24">
        <v>1314.7</v>
      </c>
      <c r="E4368" s="24">
        <v>2218.9</v>
      </c>
      <c r="F4368" s="27">
        <f t="shared" ref="F4368:G4368" si="8746">LN(D4368/D4367)</f>
        <v>-2.5069333598938749E-3</v>
      </c>
      <c r="G4368" s="27">
        <f t="shared" si="8746"/>
        <v>-8.4369750568562742E-3</v>
      </c>
      <c r="H4368" s="27">
        <f t="shared" si="8690"/>
        <v>0.93206762973971946</v>
      </c>
      <c r="I4368" s="27"/>
      <c r="J4368" s="27">
        <v>4330</v>
      </c>
      <c r="K4368" s="27">
        <v>7.0340715957751643</v>
      </c>
      <c r="L4368" s="37">
        <v>0.11999673654782494</v>
      </c>
      <c r="M4368" s="27"/>
      <c r="N4368" s="27"/>
      <c r="O4368" s="27"/>
      <c r="P4368" s="27"/>
      <c r="Q4368" s="27"/>
      <c r="R4368" s="27"/>
      <c r="S4368" s="27"/>
      <c r="T4368" s="27"/>
      <c r="U4368" s="27"/>
      <c r="V4368" s="27"/>
      <c r="W4368" s="27"/>
      <c r="X4368" s="27"/>
      <c r="Y4368" s="27"/>
      <c r="Z4368" s="27"/>
      <c r="AA4368" s="27"/>
      <c r="AB4368" s="27"/>
      <c r="AC4368" s="27"/>
      <c r="AD4368" s="27"/>
      <c r="AE4368" s="27"/>
    </row>
    <row r="4369" spans="1:31" ht="15.75" customHeight="1" x14ac:dyDescent="0.2">
      <c r="A4369" s="22">
        <v>38985</v>
      </c>
      <c r="B4369" s="23">
        <f t="shared" ref="B4369:C4369" si="8747">LN(D4369)</f>
        <v>7.1901483895003073</v>
      </c>
      <c r="C4369" s="23">
        <f t="shared" si="8747"/>
        <v>7.7182409519593156</v>
      </c>
      <c r="D4369" s="24">
        <v>1326.3</v>
      </c>
      <c r="E4369" s="24">
        <v>2249</v>
      </c>
      <c r="F4369" s="27">
        <f t="shared" ref="F4369:G4369" si="8748">LN(D4369/D4368)</f>
        <v>8.7846077977486274E-3</v>
      </c>
      <c r="G4369" s="27">
        <f t="shared" si="8748"/>
        <v>1.3474095386944697E-2</v>
      </c>
      <c r="H4369" s="27">
        <f t="shared" si="8690"/>
        <v>0.9315786374452395</v>
      </c>
      <c r="I4369" s="27"/>
      <c r="J4369" s="27">
        <v>4331</v>
      </c>
      <c r="K4369" s="27">
        <v>7.0293629072007162</v>
      </c>
      <c r="L4369" s="37">
        <v>0.12188741934352798</v>
      </c>
      <c r="M4369" s="27"/>
      <c r="N4369" s="27"/>
      <c r="O4369" s="27"/>
      <c r="P4369" s="27"/>
      <c r="Q4369" s="27"/>
      <c r="R4369" s="27"/>
      <c r="S4369" s="27"/>
      <c r="T4369" s="27"/>
      <c r="U4369" s="27"/>
      <c r="V4369" s="27"/>
      <c r="W4369" s="27"/>
      <c r="X4369" s="27"/>
      <c r="Y4369" s="27"/>
      <c r="Z4369" s="27"/>
      <c r="AA4369" s="27"/>
      <c r="AB4369" s="27"/>
      <c r="AC4369" s="27"/>
      <c r="AD4369" s="27"/>
      <c r="AE4369" s="27"/>
    </row>
    <row r="4370" spans="1:31" ht="15.75" customHeight="1" x14ac:dyDescent="0.2">
      <c r="A4370" s="22">
        <v>38986</v>
      </c>
      <c r="B4370" s="23">
        <f t="shared" ref="B4370:C4370" si="8749">LN(D4370)</f>
        <v>7.1976598797870155</v>
      </c>
      <c r="C4370" s="23">
        <f t="shared" si="8749"/>
        <v>7.7236951481289484</v>
      </c>
      <c r="D4370" s="24">
        <v>1336.3</v>
      </c>
      <c r="E4370" s="24">
        <v>2261.3000000000002</v>
      </c>
      <c r="F4370" s="27">
        <f t="shared" ref="F4370:G4370" si="8750">LN(D4370/D4369)</f>
        <v>7.5114902867080393E-3</v>
      </c>
      <c r="G4370" s="27">
        <f t="shared" si="8750"/>
        <v>5.4541961696326826E-3</v>
      </c>
      <c r="H4370" s="27">
        <f t="shared" si="8690"/>
        <v>0.9318933155370116</v>
      </c>
      <c r="I4370" s="27"/>
      <c r="J4370" s="27">
        <v>4332</v>
      </c>
      <c r="K4370" s="27">
        <v>7.0249297717836674</v>
      </c>
      <c r="L4370" s="37">
        <v>0.12294416271864073</v>
      </c>
      <c r="M4370" s="27"/>
      <c r="N4370" s="27"/>
      <c r="O4370" s="27"/>
      <c r="P4370" s="27"/>
      <c r="Q4370" s="27"/>
      <c r="R4370" s="27"/>
      <c r="S4370" s="27"/>
      <c r="T4370" s="27"/>
      <c r="U4370" s="27"/>
      <c r="V4370" s="27"/>
      <c r="W4370" s="27"/>
      <c r="X4370" s="27"/>
      <c r="Y4370" s="27"/>
      <c r="Z4370" s="27"/>
      <c r="AA4370" s="27"/>
      <c r="AB4370" s="27"/>
      <c r="AC4370" s="27"/>
      <c r="AD4370" s="27"/>
      <c r="AE4370" s="27"/>
    </row>
    <row r="4371" spans="1:31" ht="15.75" customHeight="1" x14ac:dyDescent="0.2">
      <c r="A4371" s="22">
        <v>38987</v>
      </c>
      <c r="B4371" s="23">
        <f t="shared" ref="B4371:C4371" si="8751">LN(D4371)</f>
        <v>7.1978095355789735</v>
      </c>
      <c r="C4371" s="23">
        <f t="shared" si="8751"/>
        <v>7.7245792042356802</v>
      </c>
      <c r="D4371" s="24">
        <v>1336.5</v>
      </c>
      <c r="E4371" s="24">
        <v>2263.3000000000002</v>
      </c>
      <c r="F4371" s="27">
        <f t="shared" ref="F4371:G4371" si="8752">LN(D4371/D4370)</f>
        <v>1.496557919584057E-4</v>
      </c>
      <c r="G4371" s="27">
        <f t="shared" si="8752"/>
        <v>8.8405610673168906E-4</v>
      </c>
      <c r="H4371" s="27">
        <f t="shared" si="8690"/>
        <v>0.93180603697249176</v>
      </c>
      <c r="I4371" s="27"/>
      <c r="J4371" s="27">
        <v>4333</v>
      </c>
      <c r="K4371" s="27">
        <v>7.0247017535679168</v>
      </c>
      <c r="L4371" s="37">
        <v>0.11883685707486613</v>
      </c>
      <c r="M4371" s="27"/>
      <c r="N4371" s="27"/>
      <c r="O4371" s="27"/>
      <c r="P4371" s="27"/>
      <c r="Q4371" s="27"/>
      <c r="R4371" s="27"/>
      <c r="S4371" s="27"/>
      <c r="T4371" s="27"/>
      <c r="U4371" s="27"/>
      <c r="V4371" s="27"/>
      <c r="W4371" s="27"/>
      <c r="X4371" s="27"/>
      <c r="Y4371" s="27"/>
      <c r="Z4371" s="27"/>
      <c r="AA4371" s="27"/>
      <c r="AB4371" s="27"/>
      <c r="AC4371" s="27"/>
      <c r="AD4371" s="27"/>
      <c r="AE4371" s="27"/>
    </row>
    <row r="4372" spans="1:31" ht="15.75" customHeight="1" x14ac:dyDescent="0.2">
      <c r="A4372" s="22">
        <v>38988</v>
      </c>
      <c r="B4372" s="23">
        <f t="shared" ref="B4372:C4372" si="8753">LN(D4372)</f>
        <v>7.1997530255015203</v>
      </c>
      <c r="C4372" s="23">
        <f t="shared" si="8753"/>
        <v>7.7275351104754479</v>
      </c>
      <c r="D4372" s="24">
        <v>1339.1</v>
      </c>
      <c r="E4372" s="24">
        <v>2270</v>
      </c>
      <c r="F4372" s="27">
        <f t="shared" ref="F4372:G4372" si="8754">LN(D4372/D4371)</f>
        <v>1.9434899225467517E-3</v>
      </c>
      <c r="G4372" s="27">
        <f t="shared" si="8754"/>
        <v>2.9559062397682282E-3</v>
      </c>
      <c r="H4372" s="27">
        <f t="shared" si="8690"/>
        <v>0.93170110812457307</v>
      </c>
      <c r="I4372" s="27"/>
      <c r="J4372" s="27">
        <v>4334</v>
      </c>
      <c r="K4372" s="27">
        <v>7.0290605848957624</v>
      </c>
      <c r="L4372" s="37">
        <v>0.11912791393754496</v>
      </c>
      <c r="M4372" s="27"/>
      <c r="N4372" s="27"/>
      <c r="O4372" s="27"/>
      <c r="P4372" s="27"/>
      <c r="Q4372" s="27"/>
      <c r="R4372" s="27"/>
      <c r="S4372" s="27"/>
      <c r="T4372" s="27"/>
      <c r="U4372" s="27"/>
      <c r="V4372" s="27"/>
      <c r="W4372" s="27"/>
      <c r="X4372" s="27"/>
      <c r="Y4372" s="27"/>
      <c r="Z4372" s="27"/>
      <c r="AA4372" s="27"/>
      <c r="AB4372" s="27"/>
      <c r="AC4372" s="27"/>
      <c r="AD4372" s="27"/>
      <c r="AE4372" s="27"/>
    </row>
    <row r="4373" spans="1:31" ht="15.75" customHeight="1" x14ac:dyDescent="0.2">
      <c r="A4373" s="22">
        <v>38989</v>
      </c>
      <c r="B4373" s="23">
        <f t="shared" ref="B4373:C4373" si="8755">LN(D4373)</f>
        <v>7.1972856422915354</v>
      </c>
      <c r="C4373" s="23">
        <f t="shared" si="8755"/>
        <v>7.7224118769392796</v>
      </c>
      <c r="D4373" s="24">
        <v>1335.8</v>
      </c>
      <c r="E4373" s="24">
        <v>2258.4</v>
      </c>
      <c r="F4373" s="27">
        <f t="shared" ref="F4373:G4373" si="8756">LN(D4373/D4372)</f>
        <v>-2.4673832099848963E-3</v>
      </c>
      <c r="G4373" s="27">
        <f t="shared" si="8756"/>
        <v>-5.123233536168721E-3</v>
      </c>
      <c r="H4373" s="27">
        <f t="shared" si="8690"/>
        <v>0.93199971161653783</v>
      </c>
      <c r="I4373" s="27"/>
      <c r="J4373" s="27">
        <v>4335</v>
      </c>
      <c r="K4373" s="27">
        <v>7.0237509623313699</v>
      </c>
      <c r="L4373" s="37">
        <v>0.12041941015821678</v>
      </c>
      <c r="M4373" s="27"/>
      <c r="N4373" s="27"/>
      <c r="O4373" s="27"/>
      <c r="P4373" s="27"/>
      <c r="Q4373" s="27"/>
      <c r="R4373" s="27"/>
      <c r="S4373" s="27"/>
      <c r="T4373" s="27"/>
      <c r="U4373" s="27"/>
      <c r="V4373" s="27"/>
      <c r="W4373" s="27"/>
      <c r="X4373" s="27"/>
      <c r="Y4373" s="27"/>
      <c r="Z4373" s="27"/>
      <c r="AA4373" s="27"/>
      <c r="AB4373" s="27"/>
      <c r="AC4373" s="27"/>
      <c r="AD4373" s="27"/>
      <c r="AE4373" s="27"/>
    </row>
    <row r="4374" spans="1:31" ht="15.75" customHeight="1" x14ac:dyDescent="0.2">
      <c r="A4374" s="22">
        <v>38992</v>
      </c>
      <c r="B4374" s="23">
        <f t="shared" ref="B4374:C4374" si="8757">LN(D4374)</f>
        <v>7.1939111874378714</v>
      </c>
      <c r="C4374" s="23">
        <f t="shared" si="8757"/>
        <v>7.7131591418877496</v>
      </c>
      <c r="D4374" s="24">
        <v>1331.3</v>
      </c>
      <c r="E4374" s="24">
        <v>2237.6</v>
      </c>
      <c r="F4374" s="27">
        <f t="shared" ref="F4374:G4374" si="8758">LN(D4374/D4373)</f>
        <v>-3.3744548536640911E-3</v>
      </c>
      <c r="G4374" s="27">
        <f t="shared" si="8758"/>
        <v>-9.2527350515296484E-3</v>
      </c>
      <c r="H4374" s="27">
        <f t="shared" si="8690"/>
        <v>0.93268024879325961</v>
      </c>
      <c r="I4374" s="27"/>
      <c r="J4374" s="27">
        <v>4336</v>
      </c>
      <c r="K4374" s="27">
        <v>7.028039384525921</v>
      </c>
      <c r="L4374" s="37">
        <v>0.11731446674001056</v>
      </c>
      <c r="M4374" s="27"/>
      <c r="N4374" s="27"/>
      <c r="O4374" s="27"/>
      <c r="P4374" s="27"/>
      <c r="Q4374" s="27"/>
      <c r="R4374" s="27"/>
      <c r="S4374" s="27"/>
      <c r="T4374" s="27"/>
      <c r="U4374" s="27"/>
      <c r="V4374" s="27"/>
      <c r="W4374" s="27"/>
      <c r="X4374" s="27"/>
      <c r="Y4374" s="27"/>
      <c r="Z4374" s="27"/>
      <c r="AA4374" s="27"/>
      <c r="AB4374" s="27"/>
      <c r="AC4374" s="27"/>
      <c r="AD4374" s="27"/>
      <c r="AE4374" s="27"/>
    </row>
    <row r="4375" spans="1:31" ht="15.75" customHeight="1" x14ac:dyDescent="0.2">
      <c r="A4375" s="22">
        <v>38993</v>
      </c>
      <c r="B4375" s="23">
        <f t="shared" ref="B4375:C4375" si="8759">LN(D4375)</f>
        <v>7.1960121861847606</v>
      </c>
      <c r="C4375" s="23">
        <f t="shared" si="8759"/>
        <v>7.7158369976341818</v>
      </c>
      <c r="D4375" s="24">
        <v>1334.1</v>
      </c>
      <c r="E4375" s="24">
        <v>2243.6</v>
      </c>
      <c r="F4375" s="27">
        <f t="shared" ref="F4375:G4375" si="8760">LN(D4375/D4374)</f>
        <v>2.1009987468889571E-3</v>
      </c>
      <c r="G4375" s="27">
        <f t="shared" si="8760"/>
        <v>2.6778557464319399E-3</v>
      </c>
      <c r="H4375" s="27">
        <f t="shared" si="8690"/>
        <v>0.93262885003806983</v>
      </c>
      <c r="I4375" s="27"/>
      <c r="J4375" s="27">
        <v>4337</v>
      </c>
      <c r="K4375" s="27">
        <v>7.0452582510325596</v>
      </c>
      <c r="L4375" s="37">
        <v>0.11364477567338493</v>
      </c>
      <c r="M4375" s="27"/>
      <c r="N4375" s="27"/>
      <c r="O4375" s="27"/>
      <c r="P4375" s="27"/>
      <c r="Q4375" s="27"/>
      <c r="R4375" s="27"/>
      <c r="S4375" s="27"/>
      <c r="T4375" s="27"/>
      <c r="U4375" s="27"/>
      <c r="V4375" s="27"/>
      <c r="W4375" s="27"/>
      <c r="X4375" s="27"/>
      <c r="Y4375" s="27"/>
      <c r="Z4375" s="27"/>
      <c r="AA4375" s="27"/>
      <c r="AB4375" s="27"/>
      <c r="AC4375" s="27"/>
      <c r="AD4375" s="27"/>
      <c r="AE4375" s="27"/>
    </row>
    <row r="4376" spans="1:31" ht="15.75" customHeight="1" x14ac:dyDescent="0.2">
      <c r="A4376" s="22">
        <v>38994</v>
      </c>
      <c r="B4376" s="23">
        <f t="shared" ref="B4376:C4376" si="8761">LN(D4376)</f>
        <v>7.20800800860777</v>
      </c>
      <c r="C4376" s="23">
        <f t="shared" si="8761"/>
        <v>7.7367000324393027</v>
      </c>
      <c r="D4376" s="24">
        <v>1350.2</v>
      </c>
      <c r="E4376" s="24">
        <v>2290.9</v>
      </c>
      <c r="F4376" s="27">
        <f t="shared" ref="F4376:G4376" si="8762">LN(D4376/D4375)</f>
        <v>1.1995822423009809E-2</v>
      </c>
      <c r="G4376" s="27">
        <f t="shared" si="8762"/>
        <v>2.0863034805120556E-2</v>
      </c>
      <c r="H4376" s="27">
        <f t="shared" si="8690"/>
        <v>0.9316644019265613</v>
      </c>
      <c r="I4376" s="27"/>
      <c r="J4376" s="27">
        <v>4338</v>
      </c>
      <c r="K4376" s="27">
        <v>7.0579283893302378</v>
      </c>
      <c r="L4376" s="37">
        <v>0.10864641741857906</v>
      </c>
      <c r="M4376" s="27"/>
      <c r="N4376" s="27"/>
      <c r="O4376" s="27"/>
      <c r="P4376" s="27"/>
      <c r="Q4376" s="27"/>
      <c r="R4376" s="27"/>
      <c r="S4376" s="27"/>
      <c r="T4376" s="27"/>
      <c r="U4376" s="27"/>
      <c r="V4376" s="27"/>
      <c r="W4376" s="27"/>
      <c r="X4376" s="27"/>
      <c r="Y4376" s="27"/>
      <c r="Z4376" s="27"/>
      <c r="AA4376" s="27"/>
      <c r="AB4376" s="27"/>
      <c r="AC4376" s="27"/>
      <c r="AD4376" s="27"/>
      <c r="AE4376" s="27"/>
    </row>
    <row r="4377" spans="1:31" ht="15.75" customHeight="1" x14ac:dyDescent="0.2">
      <c r="A4377" s="22">
        <v>38995</v>
      </c>
      <c r="B4377" s="23">
        <f t="shared" ref="B4377:C4377" si="8763">LN(D4377)</f>
        <v>7.2102274369065533</v>
      </c>
      <c r="C4377" s="23">
        <f t="shared" si="8763"/>
        <v>7.7433997877706267</v>
      </c>
      <c r="D4377" s="24">
        <v>1353.2</v>
      </c>
      <c r="E4377" s="24">
        <v>2306.3000000000002</v>
      </c>
      <c r="F4377" s="27">
        <f t="shared" ref="F4377:G4377" si="8764">LN(D4377/D4376)</f>
        <v>2.2194282987832571E-3</v>
      </c>
      <c r="G4377" s="27">
        <f t="shared" si="8764"/>
        <v>6.699755331324702E-3</v>
      </c>
      <c r="H4377" s="27">
        <f t="shared" si="8690"/>
        <v>0.93114492787701242</v>
      </c>
      <c r="I4377" s="27"/>
      <c r="J4377" s="27">
        <v>4339</v>
      </c>
      <c r="K4377" s="27">
        <v>7.0608736346858807</v>
      </c>
      <c r="L4377" s="37">
        <v>0.10724390609307477</v>
      </c>
      <c r="M4377" s="27"/>
      <c r="N4377" s="27"/>
      <c r="O4377" s="27"/>
      <c r="P4377" s="27"/>
      <c r="Q4377" s="27"/>
      <c r="R4377" s="27"/>
      <c r="S4377" s="27"/>
      <c r="T4377" s="27"/>
      <c r="U4377" s="27"/>
      <c r="V4377" s="27"/>
      <c r="W4377" s="27"/>
      <c r="X4377" s="27"/>
      <c r="Y4377" s="27"/>
      <c r="Z4377" s="27"/>
      <c r="AA4377" s="27"/>
      <c r="AB4377" s="27"/>
      <c r="AC4377" s="27"/>
      <c r="AD4377" s="27"/>
      <c r="AE4377" s="27"/>
    </row>
    <row r="4378" spans="1:31" ht="15.75" customHeight="1" x14ac:dyDescent="0.2">
      <c r="A4378" s="22">
        <v>38996</v>
      </c>
      <c r="B4378" s="23">
        <f t="shared" ref="B4378:C4378" si="8765">LN(D4378)</f>
        <v>7.2074894324580594</v>
      </c>
      <c r="C4378" s="23">
        <f t="shared" si="8765"/>
        <v>7.7406209227111642</v>
      </c>
      <c r="D4378" s="24">
        <v>1349.5</v>
      </c>
      <c r="E4378" s="24">
        <v>2299.9</v>
      </c>
      <c r="F4378" s="27">
        <f t="shared" ref="F4378:G4378" si="8766">LN(D4378/D4377)</f>
        <v>-2.7380044484940692E-3</v>
      </c>
      <c r="G4378" s="27">
        <f t="shared" si="8766"/>
        <v>-2.7788650594624785E-3</v>
      </c>
      <c r="H4378" s="27">
        <f t="shared" si="8690"/>
        <v>0.93112548779014814</v>
      </c>
      <c r="I4378" s="27"/>
      <c r="J4378" s="27">
        <v>4340</v>
      </c>
      <c r="K4378" s="27">
        <v>7.0631567468285441</v>
      </c>
      <c r="L4378" s="37">
        <v>0.108730464145113</v>
      </c>
      <c r="M4378" s="27"/>
      <c r="N4378" s="27"/>
      <c r="O4378" s="27"/>
      <c r="P4378" s="27"/>
      <c r="Q4378" s="27"/>
      <c r="R4378" s="27"/>
      <c r="S4378" s="27"/>
      <c r="T4378" s="27"/>
      <c r="U4378" s="27"/>
      <c r="V4378" s="27"/>
      <c r="W4378" s="27"/>
      <c r="X4378" s="27"/>
      <c r="Y4378" s="27"/>
      <c r="Z4378" s="27"/>
      <c r="AA4378" s="27"/>
      <c r="AB4378" s="27"/>
      <c r="AC4378" s="27"/>
      <c r="AD4378" s="27"/>
      <c r="AE4378" s="27"/>
    </row>
    <row r="4379" spans="1:31" ht="15.75" customHeight="1" x14ac:dyDescent="0.2">
      <c r="A4379" s="22">
        <v>38999</v>
      </c>
      <c r="B4379" s="23">
        <f t="shared" ref="B4379:C4379" si="8767">LN(D4379)</f>
        <v>7.2083042171407419</v>
      </c>
      <c r="C4379" s="23">
        <f t="shared" si="8767"/>
        <v>7.7457384635875313</v>
      </c>
      <c r="D4379" s="24">
        <v>1350.6</v>
      </c>
      <c r="E4379" s="24">
        <v>2311.6999999999998</v>
      </c>
      <c r="F4379" s="27">
        <f t="shared" ref="F4379:G4379" si="8768">LN(D4379/D4378)</f>
        <v>8.1478468268208874E-4</v>
      </c>
      <c r="G4379" s="27">
        <f t="shared" si="8768"/>
        <v>5.1175408763665985E-3</v>
      </c>
      <c r="H4379" s="27">
        <f t="shared" si="8690"/>
        <v>0.930615492767636</v>
      </c>
      <c r="I4379" s="27"/>
      <c r="J4379" s="27">
        <v>4341</v>
      </c>
      <c r="K4379" s="27">
        <v>7.0572723832457465</v>
      </c>
      <c r="L4379" s="37">
        <v>0.11092223179429705</v>
      </c>
      <c r="M4379" s="27"/>
      <c r="N4379" s="27"/>
      <c r="O4379" s="27"/>
      <c r="P4379" s="27"/>
      <c r="Q4379" s="27"/>
      <c r="R4379" s="27"/>
      <c r="S4379" s="27"/>
      <c r="T4379" s="27"/>
      <c r="U4379" s="27"/>
      <c r="V4379" s="27"/>
      <c r="W4379" s="27"/>
      <c r="X4379" s="27"/>
      <c r="Y4379" s="27"/>
      <c r="Z4379" s="27"/>
      <c r="AA4379" s="27"/>
      <c r="AB4379" s="27"/>
      <c r="AC4379" s="27"/>
      <c r="AD4379" s="27"/>
      <c r="AE4379" s="27"/>
    </row>
    <row r="4380" spans="1:31" ht="15.75" customHeight="1" x14ac:dyDescent="0.2">
      <c r="A4380" s="22">
        <v>39000</v>
      </c>
      <c r="B4380" s="23">
        <f t="shared" ref="B4380:C4380" si="8769">LN(D4380)</f>
        <v>7.2103752237981249</v>
      </c>
      <c r="C4380" s="23">
        <f t="shared" si="8769"/>
        <v>7.7473377377716277</v>
      </c>
      <c r="D4380" s="24">
        <v>1353.4</v>
      </c>
      <c r="E4380" s="24">
        <v>2315.4</v>
      </c>
      <c r="F4380" s="27">
        <f t="shared" ref="F4380:G4380" si="8770">LN(D4380/D4379)</f>
        <v>2.0710066573837766E-3</v>
      </c>
      <c r="G4380" s="27">
        <f t="shared" si="8770"/>
        <v>1.5992741840969596E-3</v>
      </c>
      <c r="H4380" s="27">
        <f t="shared" si="8690"/>
        <v>0.9306907053560376</v>
      </c>
      <c r="I4380" s="27"/>
      <c r="J4380" s="27">
        <v>4342</v>
      </c>
      <c r="K4380" s="27">
        <v>7.0581105157528263</v>
      </c>
      <c r="L4380" s="37">
        <v>0.11108552447586462</v>
      </c>
      <c r="M4380" s="27"/>
      <c r="N4380" s="27"/>
      <c r="O4380" s="27"/>
      <c r="P4380" s="27"/>
      <c r="Q4380" s="27"/>
      <c r="R4380" s="27"/>
      <c r="S4380" s="27"/>
      <c r="T4380" s="27"/>
      <c r="U4380" s="27"/>
      <c r="V4380" s="27"/>
      <c r="W4380" s="27"/>
      <c r="X4380" s="27"/>
      <c r="Y4380" s="27"/>
      <c r="Z4380" s="27"/>
      <c r="AA4380" s="27"/>
      <c r="AB4380" s="27"/>
      <c r="AC4380" s="27"/>
      <c r="AD4380" s="27"/>
      <c r="AE4380" s="27"/>
    </row>
    <row r="4381" spans="1:31" ht="15.75" customHeight="1" x14ac:dyDescent="0.2">
      <c r="A4381" s="22">
        <v>39001</v>
      </c>
      <c r="B4381" s="23">
        <f t="shared" ref="B4381:C4381" si="8771">LN(D4381)</f>
        <v>7.2077857946147814</v>
      </c>
      <c r="C4381" s="23">
        <f t="shared" si="8771"/>
        <v>7.7442232789863041</v>
      </c>
      <c r="D4381" s="24">
        <v>1349.9</v>
      </c>
      <c r="E4381" s="24">
        <v>2308.1999999999998</v>
      </c>
      <c r="F4381" s="27">
        <f t="shared" ref="F4381:G4381" si="8772">LN(D4381/D4380)</f>
        <v>-2.5894291833438374E-3</v>
      </c>
      <c r="G4381" s="27">
        <f t="shared" si="8772"/>
        <v>-3.1144587853237683E-3</v>
      </c>
      <c r="H4381" s="27">
        <f t="shared" si="8690"/>
        <v>0.93073062784396621</v>
      </c>
      <c r="I4381" s="27"/>
      <c r="J4381" s="27">
        <v>4343</v>
      </c>
      <c r="K4381" s="27">
        <v>7.0524814903102833</v>
      </c>
      <c r="L4381" s="37">
        <v>0.1121615459502241</v>
      </c>
      <c r="M4381" s="27"/>
      <c r="N4381" s="27"/>
      <c r="O4381" s="27"/>
      <c r="P4381" s="27"/>
      <c r="Q4381" s="27"/>
      <c r="R4381" s="27"/>
      <c r="S4381" s="27"/>
      <c r="T4381" s="27"/>
      <c r="U4381" s="27"/>
      <c r="V4381" s="27"/>
      <c r="W4381" s="27"/>
      <c r="X4381" s="27"/>
      <c r="Y4381" s="27"/>
      <c r="Z4381" s="27"/>
      <c r="AA4381" s="27"/>
      <c r="AB4381" s="27"/>
      <c r="AC4381" s="27"/>
      <c r="AD4381" s="27"/>
      <c r="AE4381" s="27"/>
    </row>
    <row r="4382" spans="1:31" ht="15.75" customHeight="1" x14ac:dyDescent="0.2">
      <c r="A4382" s="22">
        <v>39002</v>
      </c>
      <c r="B4382" s="23">
        <f t="shared" ref="B4382:C4382" si="8773">LN(D4382)</f>
        <v>7.2172966857868115</v>
      </c>
      <c r="C4382" s="23">
        <f t="shared" si="8773"/>
        <v>7.76050965405092</v>
      </c>
      <c r="D4382" s="24">
        <v>1362.8</v>
      </c>
      <c r="E4382" s="24">
        <v>2346.1</v>
      </c>
      <c r="F4382" s="27">
        <f t="shared" ref="F4382:G4382" si="8774">LN(D4382/D4381)</f>
        <v>9.51089117203004E-3</v>
      </c>
      <c r="G4382" s="27">
        <f t="shared" si="8774"/>
        <v>1.6286375064615655E-2</v>
      </c>
      <c r="H4382" s="27">
        <f t="shared" si="8690"/>
        <v>0.93000292603456058</v>
      </c>
      <c r="I4382" s="27"/>
      <c r="J4382" s="27">
        <v>4344</v>
      </c>
      <c r="K4382" s="27">
        <v>7.0533980488698642</v>
      </c>
      <c r="L4382" s="37">
        <v>0.11363982804235562</v>
      </c>
      <c r="M4382" s="27"/>
      <c r="N4382" s="27"/>
      <c r="O4382" s="27"/>
      <c r="P4382" s="27"/>
      <c r="Q4382" s="27"/>
      <c r="R4382" s="27"/>
      <c r="S4382" s="27"/>
      <c r="T4382" s="27"/>
      <c r="U4382" s="27"/>
      <c r="V4382" s="27"/>
      <c r="W4382" s="27"/>
      <c r="X4382" s="27"/>
      <c r="Y4382" s="27"/>
      <c r="Z4382" s="27"/>
      <c r="AA4382" s="27"/>
      <c r="AB4382" s="27"/>
      <c r="AC4382" s="27"/>
      <c r="AD4382" s="27"/>
      <c r="AE4382" s="27"/>
    </row>
    <row r="4383" spans="1:31" ht="15.75" customHeight="1" x14ac:dyDescent="0.2">
      <c r="A4383" s="22">
        <v>39003</v>
      </c>
      <c r="B4383" s="23">
        <f t="shared" ref="B4383:C4383" si="8775">LN(D4383)</f>
        <v>7.2193491714802311</v>
      </c>
      <c r="C4383" s="23">
        <f t="shared" si="8775"/>
        <v>7.7652297529637586</v>
      </c>
      <c r="D4383" s="24">
        <v>1365.6</v>
      </c>
      <c r="E4383" s="24">
        <v>2357.1999999999998</v>
      </c>
      <c r="F4383" s="27">
        <f t="shared" ref="F4383:G4383" si="8776">LN(D4383/D4382)</f>
        <v>2.0524856934193317E-3</v>
      </c>
      <c r="G4383" s="27">
        <f t="shared" si="8776"/>
        <v>4.7200989128381634E-3</v>
      </c>
      <c r="H4383" s="27">
        <f t="shared" si="8690"/>
        <v>0.92970194072169199</v>
      </c>
      <c r="I4383" s="27"/>
      <c r="J4383" s="27">
        <v>4345</v>
      </c>
      <c r="K4383" s="27">
        <v>7.0545330935621866</v>
      </c>
      <c r="L4383" s="37">
        <v>0.11173288057145125</v>
      </c>
      <c r="M4383" s="27"/>
      <c r="N4383" s="27"/>
      <c r="O4383" s="27"/>
      <c r="P4383" s="27"/>
      <c r="Q4383" s="27"/>
      <c r="R4383" s="27"/>
      <c r="S4383" s="27"/>
      <c r="T4383" s="27"/>
      <c r="U4383" s="27"/>
      <c r="V4383" s="27"/>
      <c r="W4383" s="27"/>
      <c r="X4383" s="27"/>
      <c r="Y4383" s="27"/>
      <c r="Z4383" s="27"/>
      <c r="AA4383" s="27"/>
      <c r="AB4383" s="27"/>
      <c r="AC4383" s="27"/>
      <c r="AD4383" s="27"/>
      <c r="AE4383" s="27"/>
    </row>
    <row r="4384" spans="1:31" ht="15.75" customHeight="1" x14ac:dyDescent="0.2">
      <c r="A4384" s="22">
        <v>39006</v>
      </c>
      <c r="B4384" s="23">
        <f t="shared" ref="B4384:C4384" si="8777">LN(D4384)</f>
        <v>7.2218358252884487</v>
      </c>
      <c r="C4384" s="23">
        <f t="shared" si="8777"/>
        <v>7.7680257725781399</v>
      </c>
      <c r="D4384" s="24">
        <v>1369</v>
      </c>
      <c r="E4384" s="24">
        <v>2363.8000000000002</v>
      </c>
      <c r="F4384" s="27">
        <f t="shared" ref="F4384:G4384" si="8778">LN(D4384/D4383)</f>
        <v>2.4866538082180972E-3</v>
      </c>
      <c r="G4384" s="27">
        <f t="shared" si="8778"/>
        <v>2.796019614382095E-3</v>
      </c>
      <c r="H4384" s="27">
        <f t="shared" si="8690"/>
        <v>0.92968741823465717</v>
      </c>
      <c r="I4384" s="27"/>
      <c r="J4384" s="27">
        <v>4346</v>
      </c>
      <c r="K4384" s="27">
        <v>7.0619979027187654</v>
      </c>
      <c r="L4384" s="37">
        <v>0.10942847875364947</v>
      </c>
      <c r="M4384" s="27"/>
      <c r="N4384" s="27"/>
      <c r="O4384" s="27"/>
      <c r="P4384" s="27"/>
      <c r="Q4384" s="27"/>
      <c r="R4384" s="27"/>
      <c r="S4384" s="27"/>
      <c r="T4384" s="27"/>
      <c r="U4384" s="27"/>
      <c r="V4384" s="27"/>
      <c r="W4384" s="27"/>
      <c r="X4384" s="27"/>
      <c r="Y4384" s="27"/>
      <c r="Z4384" s="27"/>
      <c r="AA4384" s="27"/>
      <c r="AB4384" s="27"/>
      <c r="AC4384" s="27"/>
      <c r="AD4384" s="27"/>
      <c r="AE4384" s="27"/>
    </row>
    <row r="4385" spans="1:31" ht="15.75" customHeight="1" x14ac:dyDescent="0.2">
      <c r="A4385" s="22">
        <v>39007</v>
      </c>
      <c r="B4385" s="23">
        <f t="shared" ref="B4385:C4385" si="8779">LN(D4385)</f>
        <v>7.2181768384034077</v>
      </c>
      <c r="C4385" s="23">
        <f t="shared" si="8779"/>
        <v>7.7599980360478611</v>
      </c>
      <c r="D4385" s="24">
        <v>1364</v>
      </c>
      <c r="E4385" s="24">
        <v>2344.9</v>
      </c>
      <c r="F4385" s="27">
        <f t="shared" ref="F4385:G4385" si="8780">LN(D4385/D4384)</f>
        <v>-3.6589868850414636E-3</v>
      </c>
      <c r="G4385" s="27">
        <f t="shared" si="8780"/>
        <v>-8.027736530279406E-3</v>
      </c>
      <c r="H4385" s="27">
        <f t="shared" si="8690"/>
        <v>0.93017766304482197</v>
      </c>
      <c r="I4385" s="27"/>
      <c r="J4385" s="27">
        <v>4347</v>
      </c>
      <c r="K4385" s="27">
        <v>7.0661905781329999</v>
      </c>
      <c r="L4385" s="37">
        <v>0.10715452682610227</v>
      </c>
      <c r="M4385" s="27"/>
      <c r="N4385" s="27"/>
      <c r="O4385" s="27"/>
      <c r="P4385" s="27"/>
      <c r="Q4385" s="27"/>
      <c r="R4385" s="27"/>
      <c r="S4385" s="27"/>
      <c r="T4385" s="27"/>
      <c r="U4385" s="27"/>
      <c r="V4385" s="27"/>
      <c r="W4385" s="27"/>
      <c r="X4385" s="27"/>
      <c r="Y4385" s="27"/>
      <c r="Z4385" s="27"/>
      <c r="AA4385" s="27"/>
      <c r="AB4385" s="27"/>
      <c r="AC4385" s="27"/>
      <c r="AD4385" s="27"/>
      <c r="AE4385" s="27"/>
    </row>
    <row r="4386" spans="1:31" ht="15.75" customHeight="1" x14ac:dyDescent="0.2">
      <c r="A4386" s="22">
        <v>39008</v>
      </c>
      <c r="B4386" s="23">
        <f t="shared" ref="B4386:C4386" si="8781">LN(D4386)</f>
        <v>7.2195688310088464</v>
      </c>
      <c r="C4386" s="23">
        <f t="shared" si="8781"/>
        <v>7.7566661235249796</v>
      </c>
      <c r="D4386" s="24">
        <v>1365.9</v>
      </c>
      <c r="E4386" s="24">
        <v>2337.1</v>
      </c>
      <c r="F4386" s="27">
        <f t="shared" ref="F4386:G4386" si="8782">LN(D4386/D4385)</f>
        <v>1.3919926054387485E-3</v>
      </c>
      <c r="G4386" s="27">
        <f t="shared" si="8782"/>
        <v>-3.3319125228814359E-3</v>
      </c>
      <c r="H4386" s="27">
        <f t="shared" si="8690"/>
        <v>0.93075668283733581</v>
      </c>
      <c r="I4386" s="27"/>
      <c r="J4386" s="27">
        <v>4348</v>
      </c>
      <c r="K4386" s="27">
        <v>7.0710060610350363</v>
      </c>
      <c r="L4386" s="37">
        <v>0.1023390439240659</v>
      </c>
      <c r="M4386" s="27"/>
      <c r="N4386" s="27"/>
      <c r="O4386" s="27"/>
      <c r="P4386" s="27"/>
      <c r="Q4386" s="27"/>
      <c r="R4386" s="27"/>
      <c r="S4386" s="27"/>
      <c r="T4386" s="27"/>
      <c r="U4386" s="27"/>
      <c r="V4386" s="27"/>
      <c r="W4386" s="27"/>
      <c r="X4386" s="27"/>
      <c r="Y4386" s="27"/>
      <c r="Z4386" s="27"/>
      <c r="AA4386" s="27"/>
      <c r="AB4386" s="27"/>
      <c r="AC4386" s="27"/>
      <c r="AD4386" s="27"/>
      <c r="AE4386" s="27"/>
    </row>
    <row r="4387" spans="1:31" ht="15.75" customHeight="1" x14ac:dyDescent="0.2">
      <c r="A4387" s="22">
        <v>39009</v>
      </c>
      <c r="B4387" s="23">
        <f t="shared" ref="B4387:C4387" si="8783">LN(D4387)</f>
        <v>7.2203006811586077</v>
      </c>
      <c r="C4387" s="23">
        <f t="shared" si="8783"/>
        <v>7.7582907497908256</v>
      </c>
      <c r="D4387" s="24">
        <v>1366.9</v>
      </c>
      <c r="E4387" s="24">
        <v>2340.9</v>
      </c>
      <c r="F4387" s="27">
        <f t="shared" ref="F4387:G4387" si="8784">LN(D4387/D4386)</f>
        <v>7.3185014976125747E-4</v>
      </c>
      <c r="G4387" s="27">
        <f t="shared" si="8784"/>
        <v>1.6246262658458314E-3</v>
      </c>
      <c r="H4387" s="27">
        <f t="shared" si="8690"/>
        <v>0.93065610893137474</v>
      </c>
      <c r="I4387" s="27"/>
      <c r="J4387" s="27">
        <v>4349</v>
      </c>
      <c r="K4387" s="27">
        <v>7.0702892096549137</v>
      </c>
      <c r="L4387" s="37">
        <v>0.10274914683552527</v>
      </c>
      <c r="M4387" s="27"/>
      <c r="N4387" s="27"/>
      <c r="O4387" s="27"/>
      <c r="P4387" s="27"/>
      <c r="Q4387" s="27"/>
      <c r="R4387" s="27"/>
      <c r="S4387" s="27"/>
      <c r="T4387" s="27"/>
      <c r="U4387" s="27"/>
      <c r="V4387" s="27"/>
      <c r="W4387" s="27"/>
      <c r="X4387" s="27"/>
      <c r="Y4387" s="27"/>
      <c r="Z4387" s="27"/>
      <c r="AA4387" s="27"/>
      <c r="AB4387" s="27"/>
      <c r="AC4387" s="27"/>
      <c r="AD4387" s="27"/>
      <c r="AE4387" s="27"/>
    </row>
    <row r="4388" spans="1:31" ht="15.75" customHeight="1" x14ac:dyDescent="0.2">
      <c r="A4388" s="22">
        <v>39010</v>
      </c>
      <c r="B4388" s="23">
        <f t="shared" ref="B4388:C4388" si="8785">LN(D4388)</f>
        <v>7.2215435985183971</v>
      </c>
      <c r="C4388" s="23">
        <f t="shared" si="8785"/>
        <v>7.7588886315988645</v>
      </c>
      <c r="D4388" s="24">
        <v>1368.6</v>
      </c>
      <c r="E4388" s="24">
        <v>2342.3000000000002</v>
      </c>
      <c r="F4388" s="27">
        <f t="shared" ref="F4388:G4388" si="8786">LN(D4388/D4387)</f>
        <v>1.2429173597899867E-3</v>
      </c>
      <c r="G4388" s="27">
        <f t="shared" si="8786"/>
        <v>5.9788180803886735E-4</v>
      </c>
      <c r="H4388" s="27">
        <f t="shared" si="8690"/>
        <v>0.9307445874539203</v>
      </c>
      <c r="I4388" s="27"/>
      <c r="J4388" s="27">
        <v>4350</v>
      </c>
      <c r="K4388" s="27">
        <v>7.0736527196580745</v>
      </c>
      <c r="L4388" s="37">
        <v>0.10489276410562542</v>
      </c>
      <c r="M4388" s="27"/>
      <c r="N4388" s="27"/>
      <c r="O4388" s="27"/>
      <c r="P4388" s="27"/>
      <c r="Q4388" s="27"/>
      <c r="R4388" s="27"/>
      <c r="S4388" s="27"/>
      <c r="T4388" s="27"/>
      <c r="U4388" s="27"/>
      <c r="V4388" s="27"/>
      <c r="W4388" s="27"/>
      <c r="X4388" s="27"/>
      <c r="Y4388" s="27"/>
      <c r="Z4388" s="27"/>
      <c r="AA4388" s="27"/>
      <c r="AB4388" s="27"/>
      <c r="AC4388" s="27"/>
      <c r="AD4388" s="27"/>
      <c r="AE4388" s="27"/>
    </row>
    <row r="4389" spans="1:31" ht="15.75" customHeight="1" x14ac:dyDescent="0.2">
      <c r="A4389" s="22">
        <v>39013</v>
      </c>
      <c r="B4389" s="23">
        <f t="shared" ref="B4389:C4389" si="8787">LN(D4389)</f>
        <v>7.2276624987286544</v>
      </c>
      <c r="C4389" s="23">
        <f t="shared" si="8787"/>
        <v>7.7645082981400959</v>
      </c>
      <c r="D4389" s="24">
        <v>1377</v>
      </c>
      <c r="E4389" s="24">
        <v>2355.5</v>
      </c>
      <c r="F4389" s="27">
        <f t="shared" ref="F4389:G4389" si="8788">LN(D4389/D4388)</f>
        <v>6.1189002102574755E-3</v>
      </c>
      <c r="G4389" s="27">
        <f t="shared" si="8788"/>
        <v>5.6196665412314968E-3</v>
      </c>
      <c r="H4389" s="27">
        <f t="shared" si="8690"/>
        <v>0.93085900886472916</v>
      </c>
      <c r="I4389" s="27"/>
      <c r="J4389" s="27">
        <v>4351</v>
      </c>
      <c r="K4389" s="27">
        <v>7.0736527196580745</v>
      </c>
      <c r="L4389" s="37">
        <v>0.10489276410562542</v>
      </c>
      <c r="M4389" s="27"/>
      <c r="N4389" s="27"/>
      <c r="O4389" s="27"/>
      <c r="P4389" s="27"/>
      <c r="Q4389" s="27"/>
      <c r="R4389" s="27"/>
      <c r="S4389" s="27"/>
      <c r="T4389" s="27"/>
      <c r="U4389" s="27"/>
      <c r="V4389" s="27"/>
      <c r="W4389" s="27"/>
      <c r="X4389" s="27"/>
      <c r="Y4389" s="27"/>
      <c r="Z4389" s="27"/>
      <c r="AA4389" s="27"/>
      <c r="AB4389" s="27"/>
      <c r="AC4389" s="27"/>
      <c r="AD4389" s="27"/>
      <c r="AE4389" s="27"/>
    </row>
    <row r="4390" spans="1:31" ht="15.75" customHeight="1" x14ac:dyDescent="0.2">
      <c r="A4390" s="22">
        <v>39014</v>
      </c>
      <c r="B4390" s="23">
        <f t="shared" ref="B4390:C4390" si="8789">LN(D4390)</f>
        <v>7.2278803399232858</v>
      </c>
      <c r="C4390" s="23">
        <f t="shared" si="8789"/>
        <v>7.7599553893966826</v>
      </c>
      <c r="D4390" s="24">
        <v>1377.3</v>
      </c>
      <c r="E4390" s="24">
        <v>2344.8000000000002</v>
      </c>
      <c r="F4390" s="27">
        <f t="shared" ref="F4390:G4390" si="8790">LN(D4390/D4389)</f>
        <v>2.1784119463113435E-4</v>
      </c>
      <c r="G4390" s="27">
        <f t="shared" si="8790"/>
        <v>-4.5529087434129966E-3</v>
      </c>
      <c r="H4390" s="27">
        <f t="shared" si="8690"/>
        <v>0.93143323346930162</v>
      </c>
      <c r="I4390" s="27"/>
      <c r="J4390" s="27">
        <v>4352</v>
      </c>
      <c r="K4390" s="27">
        <v>7.078138710891797</v>
      </c>
      <c r="L4390" s="37">
        <v>0.1020834747356405</v>
      </c>
      <c r="M4390" s="27"/>
      <c r="N4390" s="27"/>
      <c r="O4390" s="27"/>
      <c r="P4390" s="27"/>
      <c r="Q4390" s="27"/>
      <c r="R4390" s="27"/>
      <c r="S4390" s="27"/>
      <c r="T4390" s="27"/>
      <c r="U4390" s="27"/>
      <c r="V4390" s="27"/>
      <c r="W4390" s="27"/>
      <c r="X4390" s="27"/>
      <c r="Y4390" s="27"/>
      <c r="Z4390" s="27"/>
      <c r="AA4390" s="27"/>
      <c r="AB4390" s="27"/>
      <c r="AC4390" s="27"/>
      <c r="AD4390" s="27"/>
      <c r="AE4390" s="27"/>
    </row>
    <row r="4391" spans="1:31" ht="15.75" customHeight="1" x14ac:dyDescent="0.2">
      <c r="A4391" s="22">
        <v>39015</v>
      </c>
      <c r="B4391" s="23">
        <f t="shared" ref="B4391:C4391" si="8791">LN(D4391)</f>
        <v>7.2314317116572937</v>
      </c>
      <c r="C4391" s="23">
        <f t="shared" si="8791"/>
        <v>7.7649327463637858</v>
      </c>
      <c r="D4391" s="24">
        <v>1382.2</v>
      </c>
      <c r="E4391" s="24">
        <v>2356.5</v>
      </c>
      <c r="F4391" s="27">
        <f t="shared" ref="F4391:G4391" si="8792">LN(D4391/D4390)</f>
        <v>3.5513717340079757E-3</v>
      </c>
      <c r="G4391" s="27">
        <f t="shared" si="8792"/>
        <v>4.9773569671028904E-3</v>
      </c>
      <c r="H4391" s="27">
        <f t="shared" si="8690"/>
        <v>0.93129354082862814</v>
      </c>
      <c r="I4391" s="27"/>
      <c r="J4391" s="27">
        <v>4353</v>
      </c>
      <c r="K4391" s="27">
        <v>7.0645667732716024</v>
      </c>
      <c r="L4391" s="37">
        <v>0.10570660449876623</v>
      </c>
      <c r="M4391" s="27"/>
      <c r="N4391" s="27"/>
      <c r="O4391" s="27"/>
      <c r="P4391" s="27"/>
      <c r="Q4391" s="27"/>
      <c r="R4391" s="27"/>
      <c r="S4391" s="27"/>
      <c r="T4391" s="27"/>
      <c r="U4391" s="27"/>
      <c r="V4391" s="27"/>
      <c r="W4391" s="27"/>
      <c r="X4391" s="27"/>
      <c r="Y4391" s="27"/>
      <c r="Z4391" s="27"/>
      <c r="AA4391" s="27"/>
      <c r="AB4391" s="27"/>
      <c r="AC4391" s="27"/>
      <c r="AD4391" s="27"/>
      <c r="AE4391" s="27"/>
    </row>
    <row r="4392" spans="1:31" ht="15.75" customHeight="1" x14ac:dyDescent="0.2">
      <c r="A4392" s="22">
        <v>39016</v>
      </c>
      <c r="B4392" s="23">
        <f t="shared" ref="B4392:C4392" si="8793">LN(D4392)</f>
        <v>7.2363393427543441</v>
      </c>
      <c r="C4392" s="23">
        <f t="shared" si="8793"/>
        <v>7.774477543887798</v>
      </c>
      <c r="D4392" s="24">
        <v>1389</v>
      </c>
      <c r="E4392" s="24">
        <v>2379.1</v>
      </c>
      <c r="F4392" s="27">
        <f t="shared" ref="F4392:G4392" si="8794">LN(D4392/D4391)</f>
        <v>4.9076310970496825E-3</v>
      </c>
      <c r="G4392" s="27">
        <f t="shared" si="8794"/>
        <v>9.5447975240126604E-3</v>
      </c>
      <c r="H4392" s="27">
        <f t="shared" si="8690"/>
        <v>0.93078143218041298</v>
      </c>
      <c r="I4392" s="27"/>
      <c r="J4392" s="27">
        <v>4354</v>
      </c>
      <c r="K4392" s="27">
        <v>7.0600021236884185</v>
      </c>
      <c r="L4392" s="37">
        <v>0.10549135137242693</v>
      </c>
      <c r="M4392" s="27"/>
      <c r="N4392" s="27"/>
      <c r="O4392" s="27"/>
      <c r="P4392" s="27"/>
      <c r="Q4392" s="27"/>
      <c r="R4392" s="27"/>
      <c r="S4392" s="27"/>
      <c r="T4392" s="27"/>
      <c r="U4392" s="27"/>
      <c r="V4392" s="27"/>
      <c r="W4392" s="27"/>
      <c r="X4392" s="27"/>
      <c r="Y4392" s="27"/>
      <c r="Z4392" s="27"/>
      <c r="AA4392" s="27"/>
      <c r="AB4392" s="27"/>
      <c r="AC4392" s="27"/>
      <c r="AD4392" s="27"/>
      <c r="AE4392" s="27"/>
    </row>
    <row r="4393" spans="1:31" ht="15.75" customHeight="1" x14ac:dyDescent="0.2">
      <c r="A4393" s="22">
        <v>39017</v>
      </c>
      <c r="B4393" s="23">
        <f t="shared" ref="B4393:C4393" si="8795">LN(D4393)</f>
        <v>7.2278803399232858</v>
      </c>
      <c r="C4393" s="23">
        <f t="shared" si="8795"/>
        <v>7.7624258936987536</v>
      </c>
      <c r="D4393" s="24">
        <v>1377.3</v>
      </c>
      <c r="E4393" s="24">
        <v>2350.6</v>
      </c>
      <c r="F4393" s="27">
        <f t="shared" ref="F4393:G4393" si="8796">LN(D4393/D4392)</f>
        <v>-8.4590028310577037E-3</v>
      </c>
      <c r="G4393" s="27">
        <f t="shared" si="8796"/>
        <v>-1.2051650189044352E-2</v>
      </c>
      <c r="H4393" s="27">
        <f t="shared" si="8690"/>
        <v>0.93113679137221883</v>
      </c>
      <c r="I4393" s="27"/>
      <c r="J4393" s="27">
        <v>4355</v>
      </c>
      <c r="K4393" s="27">
        <v>7.0638078437760257</v>
      </c>
      <c r="L4393" s="37">
        <v>0.10546518763721302</v>
      </c>
      <c r="M4393" s="27"/>
      <c r="N4393" s="27"/>
      <c r="O4393" s="27"/>
      <c r="P4393" s="27"/>
      <c r="Q4393" s="27"/>
      <c r="R4393" s="27"/>
      <c r="S4393" s="27"/>
      <c r="T4393" s="27"/>
      <c r="U4393" s="27"/>
      <c r="V4393" s="27"/>
      <c r="W4393" s="27"/>
      <c r="X4393" s="27"/>
      <c r="Y4393" s="27"/>
      <c r="Z4393" s="27"/>
      <c r="AA4393" s="27"/>
      <c r="AB4393" s="27"/>
      <c r="AC4393" s="27"/>
      <c r="AD4393" s="27"/>
      <c r="AE4393" s="27"/>
    </row>
    <row r="4394" spans="1:31" ht="15.75" customHeight="1" x14ac:dyDescent="0.2">
      <c r="A4394" s="22">
        <v>39020</v>
      </c>
      <c r="B4394" s="23">
        <f t="shared" ref="B4394:C4394" si="8797">LN(D4394)</f>
        <v>7.2283158799998573</v>
      </c>
      <c r="C4394" s="23">
        <f t="shared" si="8797"/>
        <v>7.7679834669197518</v>
      </c>
      <c r="D4394" s="24">
        <v>1377.9</v>
      </c>
      <c r="E4394" s="24">
        <v>2363.6999999999998</v>
      </c>
      <c r="F4394" s="27">
        <f t="shared" ref="F4394:G4394" si="8798">LN(D4394/D4393)</f>
        <v>4.3554007657157899E-4</v>
      </c>
      <c r="G4394" s="27">
        <f t="shared" si="8798"/>
        <v>5.5575732209983452E-3</v>
      </c>
      <c r="H4394" s="27">
        <f t="shared" si="8690"/>
        <v>0.93052668183215259</v>
      </c>
      <c r="I4394" s="27"/>
      <c r="J4394" s="27">
        <v>4356</v>
      </c>
      <c r="K4394" s="27">
        <v>7.0665149354246477</v>
      </c>
      <c r="L4394" s="37">
        <v>0.10321991865689739</v>
      </c>
      <c r="M4394" s="27"/>
      <c r="N4394" s="27"/>
      <c r="O4394" s="27"/>
      <c r="P4394" s="27"/>
      <c r="Q4394" s="27"/>
      <c r="R4394" s="27"/>
      <c r="S4394" s="27"/>
      <c r="T4394" s="27"/>
      <c r="U4394" s="27"/>
      <c r="V4394" s="27"/>
      <c r="W4394" s="27"/>
      <c r="X4394" s="27"/>
      <c r="Y4394" s="27"/>
      <c r="Z4394" s="27"/>
      <c r="AA4394" s="27"/>
      <c r="AB4394" s="27"/>
      <c r="AC4394" s="27"/>
      <c r="AD4394" s="27"/>
      <c r="AE4394" s="27"/>
    </row>
    <row r="4395" spans="1:31" ht="15.75" customHeight="1" x14ac:dyDescent="0.2">
      <c r="A4395" s="22">
        <v>39021</v>
      </c>
      <c r="B4395" s="23">
        <f t="shared" ref="B4395:C4395" si="8799">LN(D4395)</f>
        <v>7.2283158799998573</v>
      </c>
      <c r="C4395" s="23">
        <f t="shared" si="8799"/>
        <v>7.7692518587691533</v>
      </c>
      <c r="D4395" s="24">
        <v>1377.9</v>
      </c>
      <c r="E4395" s="24">
        <v>2366.6999999999998</v>
      </c>
      <c r="F4395" s="27">
        <f t="shared" ref="F4395:G4395" si="8800">LN(D4395/D4394)</f>
        <v>0</v>
      </c>
      <c r="G4395" s="27">
        <f t="shared" si="8800"/>
        <v>1.2683918494015771E-3</v>
      </c>
      <c r="H4395" s="27">
        <f t="shared" si="8690"/>
        <v>0.93037476598744295</v>
      </c>
      <c r="I4395" s="27"/>
      <c r="J4395" s="27">
        <v>4357</v>
      </c>
      <c r="K4395" s="27">
        <v>7.0817161595020215</v>
      </c>
      <c r="L4395" s="37">
        <v>9.8429873362937848E-2</v>
      </c>
      <c r="M4395" s="27"/>
      <c r="N4395" s="27"/>
      <c r="O4395" s="27"/>
      <c r="P4395" s="27"/>
      <c r="Q4395" s="27"/>
      <c r="R4395" s="27"/>
      <c r="S4395" s="27"/>
      <c r="T4395" s="27"/>
      <c r="U4395" s="27"/>
      <c r="V4395" s="27"/>
      <c r="W4395" s="27"/>
      <c r="X4395" s="27"/>
      <c r="Y4395" s="27"/>
      <c r="Z4395" s="27"/>
      <c r="AA4395" s="27"/>
      <c r="AB4395" s="27"/>
      <c r="AC4395" s="27"/>
      <c r="AD4395" s="27"/>
      <c r="AE4395" s="27"/>
    </row>
    <row r="4396" spans="1:31" ht="15.75" customHeight="1" x14ac:dyDescent="0.2">
      <c r="A4396" s="22">
        <v>39022</v>
      </c>
      <c r="B4396" s="23">
        <f t="shared" ref="B4396:C4396" si="8801">LN(D4396)</f>
        <v>7.2209588886639953</v>
      </c>
      <c r="C4396" s="23">
        <f t="shared" si="8801"/>
        <v>7.7554673392909939</v>
      </c>
      <c r="D4396" s="24">
        <v>1367.8</v>
      </c>
      <c r="E4396" s="24">
        <v>2334.3000000000002</v>
      </c>
      <c r="F4396" s="27">
        <f t="shared" ref="F4396:G4396" si="8802">LN(D4396/D4395)</f>
        <v>-7.3569913358618533E-3</v>
      </c>
      <c r="G4396" s="27">
        <f t="shared" si="8802"/>
        <v>-1.378451947815936E-2</v>
      </c>
      <c r="H4396" s="27">
        <f t="shared" si="8690"/>
        <v>0.93107978832957561</v>
      </c>
      <c r="I4396" s="27"/>
      <c r="J4396" s="27">
        <v>4358</v>
      </c>
      <c r="K4396" s="27">
        <v>7.0858751556832988</v>
      </c>
      <c r="L4396" s="37">
        <v>9.7995559379153718E-2</v>
      </c>
      <c r="M4396" s="27"/>
      <c r="N4396" s="27"/>
      <c r="O4396" s="27"/>
      <c r="P4396" s="27"/>
      <c r="Q4396" s="27"/>
      <c r="R4396" s="27"/>
      <c r="S4396" s="27"/>
      <c r="T4396" s="27"/>
      <c r="U4396" s="27"/>
      <c r="V4396" s="27"/>
      <c r="W4396" s="27"/>
      <c r="X4396" s="27"/>
      <c r="Y4396" s="27"/>
      <c r="Z4396" s="27"/>
      <c r="AA4396" s="27"/>
      <c r="AB4396" s="27"/>
      <c r="AC4396" s="27"/>
      <c r="AD4396" s="27"/>
      <c r="AE4396" s="27"/>
    </row>
    <row r="4397" spans="1:31" ht="15.75" customHeight="1" x14ac:dyDescent="0.2">
      <c r="A4397" s="22">
        <v>39023</v>
      </c>
      <c r="B4397" s="23">
        <f t="shared" ref="B4397:C4397" si="8803">LN(D4397)</f>
        <v>7.2205932713150363</v>
      </c>
      <c r="C4397" s="23">
        <f t="shared" si="8803"/>
        <v>7.7553388128465013</v>
      </c>
      <c r="D4397" s="24">
        <v>1367.3</v>
      </c>
      <c r="E4397" s="24">
        <v>2334</v>
      </c>
      <c r="F4397" s="27">
        <f t="shared" ref="F4397:G4397" si="8804">LN(D4397/D4396)</f>
        <v>-3.6561734895967538E-4</v>
      </c>
      <c r="G4397" s="27">
        <f t="shared" si="8804"/>
        <v>-1.2852644449295677E-4</v>
      </c>
      <c r="H4397" s="27">
        <f t="shared" si="8690"/>
        <v>0.93104807482483243</v>
      </c>
      <c r="I4397" s="27"/>
      <c r="J4397" s="27">
        <v>4359</v>
      </c>
      <c r="K4397" s="27">
        <v>7.0862617355019477</v>
      </c>
      <c r="L4397" s="37">
        <v>9.6242340520070968E-2</v>
      </c>
      <c r="M4397" s="27"/>
      <c r="N4397" s="27"/>
      <c r="O4397" s="27"/>
      <c r="P4397" s="27"/>
      <c r="Q4397" s="27"/>
      <c r="R4397" s="27"/>
      <c r="S4397" s="27"/>
      <c r="T4397" s="27"/>
      <c r="U4397" s="27"/>
      <c r="V4397" s="27"/>
      <c r="W4397" s="27"/>
      <c r="X4397" s="27"/>
      <c r="Y4397" s="27"/>
      <c r="Z4397" s="27"/>
      <c r="AA4397" s="27"/>
      <c r="AB4397" s="27"/>
      <c r="AC4397" s="27"/>
      <c r="AD4397" s="27"/>
      <c r="AE4397" s="27"/>
    </row>
    <row r="4398" spans="1:31" ht="15.75" customHeight="1" x14ac:dyDescent="0.2">
      <c r="A4398" s="22">
        <v>39024</v>
      </c>
      <c r="B4398" s="23">
        <f t="shared" ref="B4398:C4398" si="8805">LN(D4398)</f>
        <v>7.2183967555688282</v>
      </c>
      <c r="C4398" s="23">
        <f t="shared" si="8805"/>
        <v>7.7539239306244845</v>
      </c>
      <c r="D4398" s="24">
        <v>1364.3</v>
      </c>
      <c r="E4398" s="24">
        <v>2330.6999999999998</v>
      </c>
      <c r="F4398" s="27">
        <f t="shared" ref="F4398:G4398" si="8806">LN(D4398/D4397)</f>
        <v>-2.1965157462075845E-3</v>
      </c>
      <c r="G4398" s="27">
        <f t="shared" si="8806"/>
        <v>-1.4148822220166376E-3</v>
      </c>
      <c r="H4398" s="27">
        <f t="shared" si="8690"/>
        <v>0.93093468805638313</v>
      </c>
      <c r="I4398" s="27"/>
      <c r="J4398" s="27">
        <v>4360</v>
      </c>
      <c r="K4398" s="27">
        <v>7.0886472744387659</v>
      </c>
      <c r="L4398" s="37">
        <v>9.6588214510555659E-2</v>
      </c>
      <c r="M4398" s="27"/>
      <c r="N4398" s="27"/>
      <c r="O4398" s="27"/>
      <c r="P4398" s="27"/>
      <c r="Q4398" s="27"/>
      <c r="R4398" s="27"/>
      <c r="S4398" s="27"/>
      <c r="T4398" s="27"/>
      <c r="U4398" s="27"/>
      <c r="V4398" s="27"/>
      <c r="W4398" s="27"/>
      <c r="X4398" s="27"/>
      <c r="Y4398" s="27"/>
      <c r="Z4398" s="27"/>
      <c r="AA4398" s="27"/>
      <c r="AB4398" s="27"/>
      <c r="AC4398" s="27"/>
      <c r="AD4398" s="27"/>
      <c r="AE4398" s="27"/>
    </row>
    <row r="4399" spans="1:31" ht="15.75" customHeight="1" x14ac:dyDescent="0.2">
      <c r="A4399" s="22">
        <v>39027</v>
      </c>
      <c r="B4399" s="23">
        <f t="shared" ref="B4399:C4399" si="8807">LN(D4399)</f>
        <v>7.2296213632139876</v>
      </c>
      <c r="C4399" s="23">
        <f t="shared" si="8807"/>
        <v>7.7689137782182431</v>
      </c>
      <c r="D4399" s="24">
        <v>1379.7</v>
      </c>
      <c r="E4399" s="24">
        <v>2365.9</v>
      </c>
      <c r="F4399" s="27">
        <f t="shared" ref="F4399:G4399" si="8808">LN(D4399/D4398)</f>
        <v>1.122460764515938E-2</v>
      </c>
      <c r="G4399" s="27">
        <f t="shared" si="8808"/>
        <v>1.4989847593758279E-2</v>
      </c>
      <c r="H4399" s="27">
        <f t="shared" si="8690"/>
        <v>0.93058329254261085</v>
      </c>
      <c r="I4399" s="27"/>
      <c r="J4399" s="27">
        <v>4361</v>
      </c>
      <c r="K4399" s="27">
        <v>7.088717327449225</v>
      </c>
      <c r="L4399" s="37">
        <v>9.7502674435083314E-2</v>
      </c>
      <c r="M4399" s="27"/>
      <c r="N4399" s="27"/>
      <c r="O4399" s="27"/>
      <c r="P4399" s="27"/>
      <c r="Q4399" s="27"/>
      <c r="R4399" s="27"/>
      <c r="S4399" s="27"/>
      <c r="T4399" s="27"/>
      <c r="U4399" s="27"/>
      <c r="V4399" s="27"/>
      <c r="W4399" s="27"/>
      <c r="X4399" s="27"/>
      <c r="Y4399" s="27"/>
      <c r="Z4399" s="27"/>
      <c r="AA4399" s="27"/>
      <c r="AB4399" s="27"/>
      <c r="AC4399" s="27"/>
      <c r="AD4399" s="27"/>
      <c r="AE4399" s="27"/>
    </row>
    <row r="4400" spans="1:31" ht="15.75" customHeight="1" x14ac:dyDescent="0.2">
      <c r="A4400" s="22">
        <v>39028</v>
      </c>
      <c r="B4400" s="23">
        <f t="shared" ref="B4400:C4400" si="8809">LN(D4400)</f>
        <v>7.2318657080474695</v>
      </c>
      <c r="C4400" s="23">
        <f t="shared" si="8809"/>
        <v>7.7730895018554396</v>
      </c>
      <c r="D4400" s="24">
        <v>1382.8</v>
      </c>
      <c r="E4400" s="24">
        <v>2375.8000000000002</v>
      </c>
      <c r="F4400" s="27">
        <f t="shared" ref="F4400:G4400" si="8810">LN(D4400/D4399)</f>
        <v>2.244344833481589E-3</v>
      </c>
      <c r="G4400" s="27">
        <f t="shared" si="8810"/>
        <v>4.1757236371963279E-3</v>
      </c>
      <c r="H4400" s="27">
        <f t="shared" si="8690"/>
        <v>0.93037211347189819</v>
      </c>
      <c r="I4400" s="27"/>
      <c r="J4400" s="27">
        <v>4362</v>
      </c>
      <c r="K4400" s="27">
        <v>7.0840098641129225</v>
      </c>
      <c r="L4400" s="37">
        <v>0.10008844265100159</v>
      </c>
      <c r="M4400" s="27"/>
      <c r="N4400" s="27"/>
      <c r="O4400" s="27"/>
      <c r="P4400" s="27"/>
      <c r="Q4400" s="27"/>
      <c r="R4400" s="27"/>
      <c r="S4400" s="27"/>
      <c r="T4400" s="27"/>
      <c r="U4400" s="27"/>
      <c r="V4400" s="27"/>
      <c r="W4400" s="27"/>
      <c r="X4400" s="27"/>
      <c r="Y4400" s="27"/>
      <c r="Z4400" s="27"/>
      <c r="AA4400" s="27"/>
      <c r="AB4400" s="27"/>
      <c r="AC4400" s="27"/>
      <c r="AD4400" s="27"/>
      <c r="AE4400" s="27"/>
    </row>
    <row r="4401" spans="1:31" ht="15.75" customHeight="1" x14ac:dyDescent="0.2">
      <c r="A4401" s="22">
        <v>39029</v>
      </c>
      <c r="B4401" s="23">
        <f t="shared" ref="B4401:C4401" si="8811">LN(D4401)</f>
        <v>7.2339607061046696</v>
      </c>
      <c r="C4401" s="23">
        <f t="shared" si="8811"/>
        <v>7.7769124737222342</v>
      </c>
      <c r="D4401" s="24">
        <v>1385.7</v>
      </c>
      <c r="E4401" s="24">
        <v>2384.9</v>
      </c>
      <c r="F4401" s="27">
        <f t="shared" ref="F4401:G4401" si="8812">LN(D4401/D4400)</f>
        <v>2.0949980572000505E-3</v>
      </c>
      <c r="G4401" s="27">
        <f t="shared" si="8812"/>
        <v>3.8229718667949115E-3</v>
      </c>
      <c r="H4401" s="27">
        <f t="shared" si="8690"/>
        <v>0.93018414834265284</v>
      </c>
      <c r="I4401" s="27"/>
      <c r="J4401" s="27">
        <v>4363</v>
      </c>
      <c r="K4401" s="27">
        <v>7.094683803284985</v>
      </c>
      <c r="L4401" s="37">
        <v>9.455940398560525E-2</v>
      </c>
      <c r="M4401" s="27"/>
      <c r="N4401" s="27"/>
      <c r="O4401" s="27"/>
      <c r="P4401" s="27"/>
      <c r="Q4401" s="27"/>
      <c r="R4401" s="27"/>
      <c r="S4401" s="27"/>
      <c r="T4401" s="27"/>
      <c r="U4401" s="27"/>
      <c r="V4401" s="27"/>
      <c r="W4401" s="27"/>
      <c r="X4401" s="27"/>
      <c r="Y4401" s="27"/>
      <c r="Z4401" s="27"/>
      <c r="AA4401" s="27"/>
      <c r="AB4401" s="27"/>
      <c r="AC4401" s="27"/>
      <c r="AD4401" s="27"/>
      <c r="AE4401" s="27"/>
    </row>
    <row r="4402" spans="1:31" ht="15.75" customHeight="1" x14ac:dyDescent="0.2">
      <c r="A4402" s="22">
        <v>39030</v>
      </c>
      <c r="B4402" s="23">
        <f t="shared" ref="B4402:C4402" si="8813">LN(D4402)</f>
        <v>7.2286061347003931</v>
      </c>
      <c r="C4402" s="23">
        <f t="shared" si="8813"/>
        <v>7.773173680482536</v>
      </c>
      <c r="D4402" s="24">
        <v>1378.3</v>
      </c>
      <c r="E4402" s="24">
        <v>2376</v>
      </c>
      <c r="F4402" s="27">
        <f t="shared" ref="F4402:G4402" si="8814">LN(D4402/D4401)</f>
        <v>-5.3545714042763249E-3</v>
      </c>
      <c r="G4402" s="27">
        <f t="shared" si="8814"/>
        <v>-3.7387932396986357E-3</v>
      </c>
      <c r="H4402" s="27">
        <f t="shared" si="8690"/>
        <v>0.92994270189157313</v>
      </c>
      <c r="I4402" s="27"/>
      <c r="J4402" s="27">
        <v>4364</v>
      </c>
      <c r="K4402" s="27">
        <v>7.0894175130821333</v>
      </c>
      <c r="L4402" s="37">
        <v>9.4453201980319257E-2</v>
      </c>
      <c r="M4402" s="27"/>
      <c r="N4402" s="27"/>
      <c r="O4402" s="27"/>
      <c r="P4402" s="27"/>
      <c r="Q4402" s="27"/>
      <c r="R4402" s="27"/>
      <c r="S4402" s="27"/>
      <c r="T4402" s="27"/>
      <c r="U4402" s="27"/>
      <c r="V4402" s="27"/>
      <c r="W4402" s="27"/>
      <c r="X4402" s="27"/>
      <c r="Y4402" s="27"/>
      <c r="Z4402" s="27"/>
      <c r="AA4402" s="27"/>
      <c r="AB4402" s="27"/>
      <c r="AC4402" s="27"/>
      <c r="AD4402" s="27"/>
      <c r="AE4402" s="27"/>
    </row>
    <row r="4403" spans="1:31" ht="15.75" customHeight="1" x14ac:dyDescent="0.2">
      <c r="A4403" s="22">
        <v>39031</v>
      </c>
      <c r="B4403" s="23">
        <f t="shared" ref="B4403:C4403" si="8815">LN(D4403)</f>
        <v>7.2304907394913052</v>
      </c>
      <c r="C4403" s="23">
        <f t="shared" si="8815"/>
        <v>7.7789231140343311</v>
      </c>
      <c r="D4403" s="24">
        <v>1380.9</v>
      </c>
      <c r="E4403" s="24">
        <v>2389.6999999999998</v>
      </c>
      <c r="F4403" s="27">
        <f t="shared" ref="F4403:G4403" si="8816">LN(D4403/D4402)</f>
        <v>1.8846047909122992E-3</v>
      </c>
      <c r="G4403" s="27">
        <f t="shared" si="8816"/>
        <v>5.749433551795839E-3</v>
      </c>
      <c r="H4403" s="27">
        <f t="shared" si="8690"/>
        <v>0.92949764813158098</v>
      </c>
      <c r="I4403" s="27"/>
      <c r="J4403" s="27">
        <v>4365</v>
      </c>
      <c r="K4403" s="27">
        <v>7.0828109182462873</v>
      </c>
      <c r="L4403" s="37">
        <v>9.8552863456271567E-2</v>
      </c>
      <c r="M4403" s="27"/>
      <c r="N4403" s="27"/>
      <c r="O4403" s="27"/>
      <c r="P4403" s="27"/>
      <c r="Q4403" s="27"/>
      <c r="R4403" s="27"/>
      <c r="S4403" s="27"/>
      <c r="T4403" s="27"/>
      <c r="U4403" s="27"/>
      <c r="V4403" s="27"/>
      <c r="W4403" s="27"/>
      <c r="X4403" s="27"/>
      <c r="Y4403" s="27"/>
      <c r="Z4403" s="27"/>
      <c r="AA4403" s="27"/>
      <c r="AB4403" s="27"/>
      <c r="AC4403" s="27"/>
      <c r="AD4403" s="27"/>
      <c r="AE4403" s="27"/>
    </row>
    <row r="4404" spans="1:31" ht="15.75" customHeight="1" x14ac:dyDescent="0.2">
      <c r="A4404" s="22">
        <v>39034</v>
      </c>
      <c r="B4404" s="23">
        <f t="shared" ref="B4404:C4404" si="8817">LN(D4404)</f>
        <v>7.2330221117611888</v>
      </c>
      <c r="C4404" s="23">
        <f t="shared" si="8817"/>
        <v>7.7858455770409885</v>
      </c>
      <c r="D4404" s="24">
        <v>1384.4</v>
      </c>
      <c r="E4404" s="24">
        <v>2406.3000000000002</v>
      </c>
      <c r="F4404" s="27">
        <f t="shared" ref="F4404:G4404" si="8818">LN(D4404/D4403)</f>
        <v>2.5313722698836428E-3</v>
      </c>
      <c r="G4404" s="27">
        <f t="shared" si="8818"/>
        <v>6.922463006657267E-3</v>
      </c>
      <c r="H4404" s="27">
        <f t="shared" si="8690"/>
        <v>0.92899634859057911</v>
      </c>
      <c r="I4404" s="27"/>
      <c r="J4404" s="27">
        <v>4366</v>
      </c>
      <c r="K4404" s="27">
        <v>7.0933618430032297</v>
      </c>
      <c r="L4404" s="37">
        <v>9.678654649707763E-2</v>
      </c>
      <c r="M4404" s="27"/>
      <c r="N4404" s="27"/>
      <c r="O4404" s="27"/>
      <c r="P4404" s="27"/>
      <c r="Q4404" s="27"/>
      <c r="R4404" s="27"/>
      <c r="S4404" s="27"/>
      <c r="T4404" s="27"/>
      <c r="U4404" s="27"/>
      <c r="V4404" s="27"/>
      <c r="W4404" s="27"/>
      <c r="X4404" s="27"/>
      <c r="Y4404" s="27"/>
      <c r="Z4404" s="27"/>
      <c r="AA4404" s="27"/>
      <c r="AB4404" s="27"/>
      <c r="AC4404" s="27"/>
      <c r="AD4404" s="27"/>
      <c r="AE4404" s="27"/>
    </row>
    <row r="4405" spans="1:31" ht="15.75" customHeight="1" x14ac:dyDescent="0.2">
      <c r="A4405" s="22">
        <v>39035</v>
      </c>
      <c r="B4405" s="23">
        <f t="shared" ref="B4405:C4405" si="8819">LN(D4405)</f>
        <v>7.239358538491846</v>
      </c>
      <c r="C4405" s="23">
        <f t="shared" si="8819"/>
        <v>7.7958934194367</v>
      </c>
      <c r="D4405" s="24">
        <v>1393.2</v>
      </c>
      <c r="E4405" s="24">
        <v>2430.6</v>
      </c>
      <c r="F4405" s="27">
        <f t="shared" ref="F4405:G4405" si="8820">LN(D4405/D4404)</f>
        <v>6.3364267306569785E-3</v>
      </c>
      <c r="G4405" s="27">
        <f t="shared" si="8820"/>
        <v>1.0047842395711193E-2</v>
      </c>
      <c r="H4405" s="27">
        <f t="shared" si="8690"/>
        <v>0.92861178943810307</v>
      </c>
      <c r="I4405" s="27"/>
      <c r="J4405" s="27">
        <v>4367</v>
      </c>
      <c r="K4405" s="27">
        <v>7.0976327652241871</v>
      </c>
      <c r="L4405" s="37">
        <v>0.10002711456282842</v>
      </c>
      <c r="M4405" s="27"/>
      <c r="N4405" s="27"/>
      <c r="O4405" s="27"/>
      <c r="P4405" s="27"/>
      <c r="Q4405" s="27"/>
      <c r="R4405" s="27"/>
      <c r="S4405" s="27"/>
      <c r="T4405" s="27"/>
      <c r="U4405" s="27"/>
      <c r="V4405" s="27"/>
      <c r="W4405" s="27"/>
      <c r="X4405" s="27"/>
      <c r="Y4405" s="27"/>
      <c r="Z4405" s="27"/>
      <c r="AA4405" s="27"/>
      <c r="AB4405" s="27"/>
      <c r="AC4405" s="27"/>
      <c r="AD4405" s="27"/>
      <c r="AE4405" s="27"/>
    </row>
    <row r="4406" spans="1:31" ht="15.75" customHeight="1" x14ac:dyDescent="0.2">
      <c r="A4406" s="22">
        <v>39036</v>
      </c>
      <c r="B4406" s="23">
        <f t="shared" ref="B4406:C4406" si="8821">LN(D4406)</f>
        <v>7.2417243853852318</v>
      </c>
      <c r="C4406" s="23">
        <f t="shared" si="8821"/>
        <v>7.8008592638809562</v>
      </c>
      <c r="D4406" s="24">
        <v>1396.5</v>
      </c>
      <c r="E4406" s="24">
        <v>2442.6999999999998</v>
      </c>
      <c r="F4406" s="27">
        <f t="shared" ref="F4406:G4406" si="8822">LN(D4406/D4405)</f>
        <v>2.365846893385308E-3</v>
      </c>
      <c r="G4406" s="27">
        <f t="shared" si="8822"/>
        <v>4.9658444442564889E-3</v>
      </c>
      <c r="H4406" s="27">
        <f t="shared" si="8690"/>
        <v>0.9283239371995089</v>
      </c>
      <c r="I4406" s="27"/>
      <c r="J4406" s="27">
        <v>4368</v>
      </c>
      <c r="K4406" s="27">
        <v>7.0983250276132512</v>
      </c>
      <c r="L4406" s="37">
        <v>9.948450796572228E-2</v>
      </c>
      <c r="M4406" s="27"/>
      <c r="N4406" s="27"/>
      <c r="O4406" s="27"/>
      <c r="P4406" s="27"/>
      <c r="Q4406" s="27"/>
      <c r="R4406" s="27"/>
      <c r="S4406" s="27"/>
      <c r="T4406" s="27"/>
      <c r="U4406" s="27"/>
      <c r="V4406" s="27"/>
      <c r="W4406" s="27"/>
      <c r="X4406" s="27"/>
      <c r="Y4406" s="27"/>
      <c r="Z4406" s="27"/>
      <c r="AA4406" s="27"/>
      <c r="AB4406" s="27"/>
      <c r="AC4406" s="27"/>
      <c r="AD4406" s="27"/>
      <c r="AE4406" s="27"/>
    </row>
    <row r="4407" spans="1:31" ht="15.75" customHeight="1" x14ac:dyDescent="0.2">
      <c r="A4407" s="22">
        <v>39037</v>
      </c>
      <c r="B4407" s="23">
        <f t="shared" ref="B4407:C4407" si="8823">LN(D4407)</f>
        <v>7.2440132069266001</v>
      </c>
      <c r="C4407" s="23">
        <f t="shared" si="8823"/>
        <v>7.8034350569521678</v>
      </c>
      <c r="D4407" s="24">
        <v>1399.7</v>
      </c>
      <c r="E4407" s="24">
        <v>2449</v>
      </c>
      <c r="F4407" s="27">
        <f t="shared" ref="F4407:G4407" si="8824">LN(D4407/D4406)</f>
        <v>2.288821541368662E-3</v>
      </c>
      <c r="G4407" s="27">
        <f t="shared" si="8824"/>
        <v>2.5757930712114229E-3</v>
      </c>
      <c r="H4407" s="27">
        <f t="shared" si="8690"/>
        <v>0.92831082133154008</v>
      </c>
      <c r="I4407" s="27"/>
      <c r="J4407" s="27">
        <v>4369</v>
      </c>
      <c r="K4407" s="27">
        <v>7.100639657533014</v>
      </c>
      <c r="L4407" s="37">
        <v>9.9113367968506338E-2</v>
      </c>
      <c r="M4407" s="27"/>
      <c r="N4407" s="27"/>
      <c r="O4407" s="27"/>
      <c r="P4407" s="27"/>
      <c r="Q4407" s="27"/>
      <c r="R4407" s="27"/>
      <c r="S4407" s="27"/>
      <c r="T4407" s="27"/>
      <c r="U4407" s="27"/>
      <c r="V4407" s="27"/>
      <c r="W4407" s="27"/>
      <c r="X4407" s="27"/>
      <c r="Y4407" s="27"/>
      <c r="Z4407" s="27"/>
      <c r="AA4407" s="27"/>
      <c r="AB4407" s="27"/>
      <c r="AC4407" s="27"/>
      <c r="AD4407" s="27"/>
      <c r="AE4407" s="27"/>
    </row>
    <row r="4408" spans="1:31" ht="15.75" customHeight="1" x14ac:dyDescent="0.2">
      <c r="A4408" s="22">
        <v>39038</v>
      </c>
      <c r="B4408" s="23">
        <f t="shared" ref="B4408:C4408" si="8825">LN(D4408)</f>
        <v>7.245084291323332</v>
      </c>
      <c r="C4408" s="23">
        <f t="shared" si="8825"/>
        <v>7.80212754675527</v>
      </c>
      <c r="D4408" s="24">
        <v>1401.2</v>
      </c>
      <c r="E4408" s="24">
        <v>2445.8000000000002</v>
      </c>
      <c r="F4408" s="27">
        <f t="shared" ref="F4408:G4408" si="8826">LN(D4408/D4407)</f>
        <v>1.0710843967315883E-3</v>
      </c>
      <c r="G4408" s="27">
        <f t="shared" si="8826"/>
        <v>-1.3075101968982087E-3</v>
      </c>
      <c r="H4408" s="27">
        <f t="shared" si="8690"/>
        <v>0.92860367225557605</v>
      </c>
      <c r="I4408" s="27"/>
      <c r="J4408" s="27">
        <v>4370</v>
      </c>
      <c r="K4408" s="27">
        <v>7.0966278964462752</v>
      </c>
      <c r="L4408" s="37">
        <v>0.10065774584526022</v>
      </c>
      <c r="M4408" s="27"/>
      <c r="N4408" s="27"/>
      <c r="O4408" s="27"/>
      <c r="P4408" s="27"/>
      <c r="Q4408" s="27"/>
      <c r="R4408" s="27"/>
      <c r="S4408" s="27"/>
      <c r="T4408" s="27"/>
      <c r="U4408" s="27"/>
      <c r="V4408" s="27"/>
      <c r="W4408" s="27"/>
      <c r="X4408" s="27"/>
      <c r="Y4408" s="27"/>
      <c r="Z4408" s="27"/>
      <c r="AA4408" s="27"/>
      <c r="AB4408" s="27"/>
      <c r="AC4408" s="27"/>
      <c r="AD4408" s="27"/>
      <c r="AE4408" s="27"/>
    </row>
    <row r="4409" spans="1:31" ht="15.75" customHeight="1" x14ac:dyDescent="0.2">
      <c r="A4409" s="22">
        <v>39041</v>
      </c>
      <c r="B4409" s="23">
        <f t="shared" ref="B4409:C4409" si="8827">LN(D4409)</f>
        <v>7.2445845947001635</v>
      </c>
      <c r="C4409" s="23">
        <f t="shared" si="8827"/>
        <v>7.8049447375538907</v>
      </c>
      <c r="D4409" s="24">
        <v>1400.5</v>
      </c>
      <c r="E4409" s="24">
        <v>2452.6999999999998</v>
      </c>
      <c r="F4409" s="27">
        <f t="shared" ref="F4409:G4409" si="8828">LN(D4409/D4408)</f>
        <v>-4.996966231685479E-4</v>
      </c>
      <c r="G4409" s="27">
        <f t="shared" si="8828"/>
        <v>2.8171907986214426E-3</v>
      </c>
      <c r="H4409" s="27">
        <f t="shared" si="8690"/>
        <v>0.92820447015370577</v>
      </c>
      <c r="I4409" s="27"/>
      <c r="J4409" s="27">
        <v>4371</v>
      </c>
      <c r="K4409" s="27">
        <v>7.0893825186660937</v>
      </c>
      <c r="L4409" s="37">
        <v>0.10452866877177769</v>
      </c>
      <c r="M4409" s="27"/>
      <c r="N4409" s="27"/>
      <c r="O4409" s="27"/>
      <c r="P4409" s="27"/>
      <c r="Q4409" s="27"/>
      <c r="R4409" s="27"/>
      <c r="S4409" s="27"/>
      <c r="T4409" s="27"/>
      <c r="U4409" s="27"/>
      <c r="V4409" s="27"/>
      <c r="W4409" s="27"/>
      <c r="X4409" s="27"/>
      <c r="Y4409" s="27"/>
      <c r="Z4409" s="27"/>
      <c r="AA4409" s="27"/>
      <c r="AB4409" s="27"/>
      <c r="AC4409" s="27"/>
      <c r="AD4409" s="27"/>
      <c r="AE4409" s="27"/>
    </row>
    <row r="4410" spans="1:31" ht="15.75" customHeight="1" x14ac:dyDescent="0.2">
      <c r="A4410" s="22">
        <v>39042</v>
      </c>
      <c r="B4410" s="23">
        <f t="shared" ref="B4410:C4410" si="8829">LN(D4410)</f>
        <v>7.2462255182660229</v>
      </c>
      <c r="C4410" s="23">
        <f t="shared" si="8829"/>
        <v>7.8058005705149416</v>
      </c>
      <c r="D4410" s="24">
        <v>1402.8</v>
      </c>
      <c r="E4410" s="24">
        <v>2454.8000000000002</v>
      </c>
      <c r="F4410" s="27">
        <f t="shared" ref="F4410:G4410" si="8830">LN(D4410/D4409)</f>
        <v>1.6409235658597088E-3</v>
      </c>
      <c r="G4410" s="27">
        <f t="shared" si="8830"/>
        <v>8.5583296105100121E-4</v>
      </c>
      <c r="H4410" s="27">
        <f t="shared" si="8690"/>
        <v>0.92831291970709362</v>
      </c>
      <c r="I4410" s="27"/>
      <c r="J4410" s="27">
        <v>4372</v>
      </c>
      <c r="K4410" s="27">
        <v>7.0914794204379135</v>
      </c>
      <c r="L4410" s="37">
        <v>0.10453276574684711</v>
      </c>
      <c r="M4410" s="27"/>
      <c r="N4410" s="27"/>
      <c r="O4410" s="27"/>
      <c r="P4410" s="27"/>
      <c r="Q4410" s="27"/>
      <c r="R4410" s="27"/>
      <c r="S4410" s="27"/>
      <c r="T4410" s="27"/>
      <c r="U4410" s="27"/>
      <c r="V4410" s="27"/>
      <c r="W4410" s="27"/>
      <c r="X4410" s="27"/>
      <c r="Y4410" s="27"/>
      <c r="Z4410" s="27"/>
      <c r="AA4410" s="27"/>
      <c r="AB4410" s="27"/>
      <c r="AC4410" s="27"/>
      <c r="AD4410" s="27"/>
      <c r="AE4410" s="27"/>
    </row>
    <row r="4411" spans="1:31" ht="15.75" customHeight="1" x14ac:dyDescent="0.2">
      <c r="A4411" s="22">
        <v>39043</v>
      </c>
      <c r="B4411" s="23">
        <f t="shared" ref="B4411:C4411" si="8831">LN(D4411)</f>
        <v>7.2485040723706105</v>
      </c>
      <c r="C4411" s="23">
        <f t="shared" si="8831"/>
        <v>7.8103121314016501</v>
      </c>
      <c r="D4411" s="24">
        <v>1406</v>
      </c>
      <c r="E4411" s="24">
        <v>2465.9</v>
      </c>
      <c r="F4411" s="27">
        <f t="shared" ref="F4411:G4411" si="8832">LN(D4411/D4410)</f>
        <v>2.2785541045871088E-3</v>
      </c>
      <c r="G4411" s="27">
        <f t="shared" si="8832"/>
        <v>4.5115608867077831E-3</v>
      </c>
      <c r="H4411" s="27">
        <f t="shared" si="8690"/>
        <v>0.92806842420903135</v>
      </c>
      <c r="I4411" s="27"/>
      <c r="J4411" s="27">
        <v>4373</v>
      </c>
      <c r="K4411" s="27">
        <v>7.1078162730509336</v>
      </c>
      <c r="L4411" s="37">
        <v>0.10019173555683647</v>
      </c>
      <c r="M4411" s="27"/>
      <c r="N4411" s="27"/>
      <c r="O4411" s="27"/>
      <c r="P4411" s="27"/>
      <c r="Q4411" s="27"/>
      <c r="R4411" s="27"/>
      <c r="S4411" s="27"/>
      <c r="T4411" s="27"/>
      <c r="U4411" s="27"/>
      <c r="V4411" s="27"/>
      <c r="W4411" s="27"/>
      <c r="X4411" s="27"/>
      <c r="Y4411" s="27"/>
      <c r="Z4411" s="27"/>
      <c r="AA4411" s="27"/>
      <c r="AB4411" s="27"/>
      <c r="AC4411" s="27"/>
      <c r="AD4411" s="27"/>
      <c r="AE4411" s="27"/>
    </row>
    <row r="4412" spans="1:31" ht="15.75" customHeight="1" x14ac:dyDescent="0.2">
      <c r="A4412" s="22">
        <v>39044</v>
      </c>
      <c r="B4412" s="23">
        <f t="shared" ref="B4412:C4412" si="8833">LN(D4412)</f>
        <v>7.2485040723706105</v>
      </c>
      <c r="C4412" s="23">
        <f t="shared" si="8833"/>
        <v>7.8103121314016501</v>
      </c>
      <c r="D4412" s="24">
        <v>1406</v>
      </c>
      <c r="E4412" s="24">
        <v>2465.9</v>
      </c>
      <c r="F4412" s="27">
        <f t="shared" ref="F4412:G4412" si="8834">LN(D4412/D4411)</f>
        <v>0</v>
      </c>
      <c r="G4412" s="27">
        <f t="shared" si="8834"/>
        <v>0</v>
      </c>
      <c r="H4412" s="27">
        <f t="shared" si="8690"/>
        <v>0.92806842420903135</v>
      </c>
      <c r="I4412" s="27"/>
      <c r="J4412" s="27">
        <v>4374</v>
      </c>
      <c r="K4412" s="27">
        <v>7.1130625335501145</v>
      </c>
      <c r="L4412" s="37">
        <v>9.7164903356438792E-2</v>
      </c>
      <c r="M4412" s="27"/>
      <c r="N4412" s="27"/>
      <c r="O4412" s="27"/>
      <c r="P4412" s="27"/>
      <c r="Q4412" s="27"/>
      <c r="R4412" s="27"/>
      <c r="S4412" s="27"/>
      <c r="T4412" s="27"/>
      <c r="U4412" s="27"/>
      <c r="V4412" s="27"/>
      <c r="W4412" s="27"/>
      <c r="X4412" s="27"/>
      <c r="Y4412" s="27"/>
      <c r="Z4412" s="27"/>
      <c r="AA4412" s="27"/>
      <c r="AB4412" s="27"/>
      <c r="AC4412" s="27"/>
      <c r="AD4412" s="27"/>
      <c r="AE4412" s="27"/>
    </row>
    <row r="4413" spans="1:31" ht="15.75" customHeight="1" x14ac:dyDescent="0.2">
      <c r="A4413" s="22">
        <v>39045</v>
      </c>
      <c r="B4413" s="23">
        <f t="shared" ref="B4413:C4413" si="8835">LN(D4413)</f>
        <v>7.2448701662020687</v>
      </c>
      <c r="C4413" s="23">
        <f t="shared" si="8835"/>
        <v>7.8079979264346848</v>
      </c>
      <c r="D4413" s="24">
        <v>1400.9</v>
      </c>
      <c r="E4413" s="24">
        <v>2460.1999999999998</v>
      </c>
      <c r="F4413" s="27">
        <f t="shared" ref="F4413:G4413" si="8836">LN(D4413/D4412)</f>
        <v>-3.6339061685419245E-3</v>
      </c>
      <c r="G4413" s="27">
        <f t="shared" si="8836"/>
        <v>-2.3142049669652603E-3</v>
      </c>
      <c r="H4413" s="27">
        <f t="shared" si="8690"/>
        <v>0.92787808532503624</v>
      </c>
      <c r="I4413" s="27"/>
      <c r="J4413" s="27">
        <v>4375</v>
      </c>
      <c r="K4413" s="27">
        <v>7.1108865361781133</v>
      </c>
      <c r="L4413" s="37">
        <v>9.6602896279946115E-2</v>
      </c>
      <c r="M4413" s="27"/>
      <c r="N4413" s="27"/>
      <c r="O4413" s="27"/>
      <c r="P4413" s="27"/>
      <c r="Q4413" s="27"/>
      <c r="R4413" s="27"/>
      <c r="S4413" s="27"/>
      <c r="T4413" s="27"/>
      <c r="U4413" s="27"/>
      <c r="V4413" s="27"/>
      <c r="W4413" s="27"/>
      <c r="X4413" s="27"/>
      <c r="Y4413" s="27"/>
      <c r="Z4413" s="27"/>
      <c r="AA4413" s="27"/>
      <c r="AB4413" s="27"/>
      <c r="AC4413" s="27"/>
      <c r="AD4413" s="27"/>
      <c r="AE4413" s="27"/>
    </row>
    <row r="4414" spans="1:31" ht="15.75" customHeight="1" x14ac:dyDescent="0.2">
      <c r="A4414" s="22">
        <v>39048</v>
      </c>
      <c r="B4414" s="23">
        <f t="shared" ref="B4414:C4414" si="8837">LN(D4414)</f>
        <v>7.231214642809439</v>
      </c>
      <c r="C4414" s="23">
        <f t="shared" si="8837"/>
        <v>7.7856793329111014</v>
      </c>
      <c r="D4414" s="24">
        <v>1381.9</v>
      </c>
      <c r="E4414" s="24">
        <v>2405.9</v>
      </c>
      <c r="F4414" s="27">
        <f t="shared" ref="F4414:G4414" si="8838">LN(D4414/D4413)</f>
        <v>-1.3655523392629217E-2</v>
      </c>
      <c r="G4414" s="27">
        <f t="shared" si="8838"/>
        <v>-2.231859352358307E-2</v>
      </c>
      <c r="H4414" s="27">
        <f t="shared" si="8690"/>
        <v>0.9287840320165941</v>
      </c>
      <c r="I4414" s="27"/>
      <c r="J4414" s="27">
        <v>4376</v>
      </c>
      <c r="K4414" s="27">
        <v>7.1148938396130763</v>
      </c>
      <c r="L4414" s="37">
        <v>9.3410377527665567E-2</v>
      </c>
      <c r="M4414" s="27"/>
      <c r="N4414" s="27"/>
      <c r="O4414" s="27"/>
      <c r="P4414" s="27"/>
      <c r="Q4414" s="27"/>
      <c r="R4414" s="27"/>
      <c r="S4414" s="27"/>
      <c r="T4414" s="27"/>
      <c r="U4414" s="27"/>
      <c r="V4414" s="27"/>
      <c r="W4414" s="27"/>
      <c r="X4414" s="27"/>
      <c r="Y4414" s="27"/>
      <c r="Z4414" s="27"/>
      <c r="AA4414" s="27"/>
      <c r="AB4414" s="27"/>
      <c r="AC4414" s="27"/>
      <c r="AD4414" s="27"/>
      <c r="AE4414" s="27"/>
    </row>
    <row r="4415" spans="1:31" ht="15.75" customHeight="1" x14ac:dyDescent="0.2">
      <c r="A4415" s="22">
        <v>39049</v>
      </c>
      <c r="B4415" s="23">
        <f t="shared" ref="B4415:C4415" si="8839">LN(D4415)</f>
        <v>7.2346821027598187</v>
      </c>
      <c r="C4415" s="23">
        <f t="shared" si="8839"/>
        <v>7.7884602831312835</v>
      </c>
      <c r="D4415" s="24">
        <v>1386.7</v>
      </c>
      <c r="E4415" s="24">
        <v>2412.6</v>
      </c>
      <c r="F4415" s="27">
        <f t="shared" ref="F4415:G4415" si="8840">LN(D4415/D4414)</f>
        <v>3.4674599503795637E-3</v>
      </c>
      <c r="G4415" s="27">
        <f t="shared" si="8840"/>
        <v>2.7809502201816714E-3</v>
      </c>
      <c r="H4415" s="27">
        <f t="shared" si="8690"/>
        <v>0.92889760488721107</v>
      </c>
      <c r="I4415" s="27"/>
      <c r="J4415" s="27">
        <v>4377</v>
      </c>
      <c r="K4415" s="27">
        <v>7.1161461553417054</v>
      </c>
      <c r="L4415" s="37">
        <v>9.422906845641954E-2</v>
      </c>
      <c r="M4415" s="27"/>
      <c r="N4415" s="27"/>
      <c r="O4415" s="27"/>
      <c r="P4415" s="27"/>
      <c r="Q4415" s="27"/>
      <c r="R4415" s="27"/>
      <c r="S4415" s="27"/>
      <c r="T4415" s="27"/>
      <c r="U4415" s="27"/>
      <c r="V4415" s="27"/>
      <c r="W4415" s="27"/>
      <c r="X4415" s="27"/>
      <c r="Y4415" s="27"/>
      <c r="Z4415" s="27"/>
      <c r="AA4415" s="27"/>
      <c r="AB4415" s="27"/>
      <c r="AC4415" s="27"/>
      <c r="AD4415" s="27"/>
      <c r="AE4415" s="27"/>
    </row>
    <row r="4416" spans="1:31" ht="15.75" customHeight="1" x14ac:dyDescent="0.2">
      <c r="A4416" s="22">
        <v>39050</v>
      </c>
      <c r="B4416" s="23">
        <f t="shared" ref="B4416:C4416" si="8841">LN(D4416)</f>
        <v>7.2437988523117962</v>
      </c>
      <c r="C4416" s="23">
        <f t="shared" si="8841"/>
        <v>7.7965514765468988</v>
      </c>
      <c r="D4416" s="24">
        <v>1399.4</v>
      </c>
      <c r="E4416" s="24">
        <v>2432.1999999999998</v>
      </c>
      <c r="F4416" s="27">
        <f t="shared" ref="F4416:G4416" si="8842">LN(D4416/D4415)</f>
        <v>9.1167495519778301E-3</v>
      </c>
      <c r="G4416" s="27">
        <f t="shared" si="8842"/>
        <v>8.0911934156157033E-3</v>
      </c>
      <c r="H4416" s="27">
        <f t="shared" si="8690"/>
        <v>0.92910293404746203</v>
      </c>
      <c r="I4416" s="27"/>
      <c r="J4416" s="27">
        <v>4378</v>
      </c>
      <c r="K4416" s="27">
        <v>7.1137073704467744</v>
      </c>
      <c r="L4416" s="37">
        <v>9.4078424168007047E-2</v>
      </c>
      <c r="M4416" s="27"/>
      <c r="N4416" s="27"/>
      <c r="O4416" s="27"/>
      <c r="P4416" s="27"/>
      <c r="Q4416" s="27"/>
      <c r="R4416" s="27"/>
      <c r="S4416" s="27"/>
      <c r="T4416" s="27"/>
      <c r="U4416" s="27"/>
      <c r="V4416" s="27"/>
      <c r="W4416" s="27"/>
      <c r="X4416" s="27"/>
      <c r="Y4416" s="27"/>
      <c r="Z4416" s="27"/>
      <c r="AA4416" s="27"/>
      <c r="AB4416" s="27"/>
      <c r="AC4416" s="27"/>
      <c r="AD4416" s="27"/>
      <c r="AE4416" s="27"/>
    </row>
    <row r="4417" spans="1:31" ht="15.75" customHeight="1" x14ac:dyDescent="0.2">
      <c r="A4417" s="22">
        <v>39051</v>
      </c>
      <c r="B4417" s="23">
        <f t="shared" ref="B4417:C4417" si="8843">LN(D4417)</f>
        <v>7.2446559952214171</v>
      </c>
      <c r="C4417" s="23">
        <f t="shared" si="8843"/>
        <v>7.7963458802140133</v>
      </c>
      <c r="D4417" s="24">
        <v>1400.6</v>
      </c>
      <c r="E4417" s="24">
        <v>2431.6999999999998</v>
      </c>
      <c r="F4417" s="27">
        <f t="shared" ref="F4417:G4417" si="8844">LN(D4417/D4416)</f>
        <v>8.57142909620786E-4</v>
      </c>
      <c r="G4417" s="27">
        <f t="shared" si="8844"/>
        <v>-2.0559633288559382E-4</v>
      </c>
      <c r="H4417" s="27">
        <f t="shared" si="8690"/>
        <v>0.92923737691105979</v>
      </c>
      <c r="I4417" s="27"/>
      <c r="J4417" s="27">
        <v>4379</v>
      </c>
      <c r="K4417" s="27">
        <v>7.1264604579777258</v>
      </c>
      <c r="L4417" s="37">
        <v>9.0836227809085734E-2</v>
      </c>
      <c r="M4417" s="27"/>
      <c r="N4417" s="27"/>
      <c r="O4417" s="27"/>
      <c r="P4417" s="27"/>
      <c r="Q4417" s="27"/>
      <c r="R4417" s="27"/>
      <c r="S4417" s="27"/>
      <c r="T4417" s="27"/>
      <c r="U4417" s="27"/>
      <c r="V4417" s="27"/>
      <c r="W4417" s="27"/>
      <c r="X4417" s="27"/>
      <c r="Y4417" s="27"/>
      <c r="Z4417" s="27"/>
      <c r="AA4417" s="27"/>
      <c r="AB4417" s="27"/>
      <c r="AC4417" s="27"/>
      <c r="AD4417" s="27"/>
      <c r="AE4417" s="27"/>
    </row>
    <row r="4418" spans="1:31" ht="15.75" customHeight="1" x14ac:dyDescent="0.2">
      <c r="A4418" s="22">
        <v>39052</v>
      </c>
      <c r="B4418" s="23">
        <f t="shared" ref="B4418:C4418" si="8845">LN(D4418)</f>
        <v>7.2418675903117258</v>
      </c>
      <c r="C4418" s="23">
        <f t="shared" si="8845"/>
        <v>7.7887089465666062</v>
      </c>
      <c r="D4418" s="24">
        <v>1396.7</v>
      </c>
      <c r="E4418" s="24">
        <v>2413.1999999999998</v>
      </c>
      <c r="F4418" s="27">
        <f t="shared" ref="F4418:G4418" si="8846">LN(D4418/D4417)</f>
        <v>-2.7884049096916145E-3</v>
      </c>
      <c r="G4418" s="27">
        <f t="shared" si="8846"/>
        <v>-7.6369336474068914E-3</v>
      </c>
      <c r="H4418" s="27">
        <f t="shared" si="8690"/>
        <v>0.92979050058149404</v>
      </c>
      <c r="I4418" s="27"/>
      <c r="J4418" s="27">
        <v>4380</v>
      </c>
      <c r="K4418" s="27">
        <v>7.130156543469516</v>
      </c>
      <c r="L4418" s="37">
        <v>8.9192628010715147E-2</v>
      </c>
      <c r="M4418" s="27"/>
      <c r="N4418" s="27"/>
      <c r="O4418" s="27"/>
      <c r="P4418" s="27"/>
      <c r="Q4418" s="27"/>
      <c r="R4418" s="27"/>
      <c r="S4418" s="27"/>
      <c r="T4418" s="27"/>
      <c r="U4418" s="27"/>
      <c r="V4418" s="27"/>
      <c r="W4418" s="27"/>
      <c r="X4418" s="27"/>
      <c r="Y4418" s="27"/>
      <c r="Z4418" s="27"/>
      <c r="AA4418" s="27"/>
      <c r="AB4418" s="27"/>
      <c r="AC4418" s="27"/>
      <c r="AD4418" s="27"/>
      <c r="AE4418" s="27"/>
    </row>
    <row r="4419" spans="1:31" ht="15.75" customHeight="1" x14ac:dyDescent="0.2">
      <c r="A4419" s="22">
        <v>39055</v>
      </c>
      <c r="B4419" s="23">
        <f t="shared" ref="B4419:C4419" si="8847">LN(D4419)</f>
        <v>7.2507064817010587</v>
      </c>
      <c r="C4419" s="23">
        <f t="shared" si="8847"/>
        <v>7.8031491851433072</v>
      </c>
      <c r="D4419" s="24">
        <v>1409.1</v>
      </c>
      <c r="E4419" s="24">
        <v>2448.3000000000002</v>
      </c>
      <c r="F4419" s="27">
        <f t="shared" ref="F4419:G4419" si="8848">LN(D4419/D4418)</f>
        <v>8.8388913893333674E-3</v>
      </c>
      <c r="G4419" s="27">
        <f t="shared" si="8848"/>
        <v>1.4440238576700386E-2</v>
      </c>
      <c r="H4419" s="27">
        <f t="shared" si="8690"/>
        <v>0.9292025962422884</v>
      </c>
      <c r="I4419" s="27"/>
      <c r="J4419" s="27">
        <v>4381</v>
      </c>
      <c r="K4419" s="27">
        <v>7.132345973759497</v>
      </c>
      <c r="L4419" s="37">
        <v>8.9489851528951725E-2</v>
      </c>
      <c r="M4419" s="27"/>
      <c r="N4419" s="27"/>
      <c r="O4419" s="27"/>
      <c r="P4419" s="27"/>
      <c r="Q4419" s="27"/>
      <c r="R4419" s="27"/>
      <c r="S4419" s="27"/>
      <c r="T4419" s="27"/>
      <c r="U4419" s="27"/>
      <c r="V4419" s="27"/>
      <c r="W4419" s="27"/>
      <c r="X4419" s="27"/>
      <c r="Y4419" s="27"/>
      <c r="Z4419" s="27"/>
      <c r="AA4419" s="27"/>
      <c r="AB4419" s="27"/>
      <c r="AC4419" s="27"/>
      <c r="AD4419" s="27"/>
      <c r="AE4419" s="27"/>
    </row>
    <row r="4420" spans="1:31" ht="15.75" customHeight="1" x14ac:dyDescent="0.2">
      <c r="A4420" s="22">
        <v>39056</v>
      </c>
      <c r="B4420" s="23">
        <f t="shared" ref="B4420:C4420" si="8849">LN(D4420)</f>
        <v>7.2546727734648888</v>
      </c>
      <c r="C4420" s="23">
        <f t="shared" si="8849"/>
        <v>7.8047816386748341</v>
      </c>
      <c r="D4420" s="24">
        <v>1414.7</v>
      </c>
      <c r="E4420" s="24">
        <v>2452.3000000000002</v>
      </c>
      <c r="F4420" s="27">
        <f t="shared" ref="F4420:G4420" si="8850">LN(D4420/D4419)</f>
        <v>3.9662917638296716E-3</v>
      </c>
      <c r="G4420" s="27">
        <f t="shared" si="8850"/>
        <v>1.6324535315273886E-3</v>
      </c>
      <c r="H4420" s="27">
        <f t="shared" si="8690"/>
        <v>0.92951643099353287</v>
      </c>
      <c r="I4420" s="27"/>
      <c r="J4420" s="27">
        <v>4382</v>
      </c>
      <c r="K4420" s="27">
        <v>7.1260598341956056</v>
      </c>
      <c r="L4420" s="37">
        <v>9.2117004207802111E-2</v>
      </c>
      <c r="M4420" s="27"/>
      <c r="N4420" s="27"/>
      <c r="O4420" s="27"/>
      <c r="P4420" s="27"/>
      <c r="Q4420" s="27"/>
      <c r="R4420" s="27"/>
      <c r="S4420" s="27"/>
      <c r="T4420" s="27"/>
      <c r="U4420" s="27"/>
      <c r="V4420" s="27"/>
      <c r="W4420" s="27"/>
      <c r="X4420" s="27"/>
      <c r="Y4420" s="27"/>
      <c r="Z4420" s="27"/>
      <c r="AA4420" s="27"/>
      <c r="AB4420" s="27"/>
      <c r="AC4420" s="27"/>
      <c r="AD4420" s="27"/>
      <c r="AE4420" s="27"/>
    </row>
    <row r="4421" spans="1:31" ht="15.75" customHeight="1" x14ac:dyDescent="0.2">
      <c r="A4421" s="22">
        <v>39057</v>
      </c>
      <c r="B4421" s="23">
        <f t="shared" ref="B4421:C4421" si="8851">LN(D4421)</f>
        <v>7.2533996087717618</v>
      </c>
      <c r="C4421" s="23">
        <f t="shared" si="8851"/>
        <v>7.80212754675527</v>
      </c>
      <c r="D4421" s="24">
        <v>1412.9</v>
      </c>
      <c r="E4421" s="24">
        <v>2445.8000000000002</v>
      </c>
      <c r="F4421" s="27">
        <f t="shared" ref="F4421:G4421" si="8852">LN(D4421/D4420)</f>
        <v>-1.2731646931264976E-3</v>
      </c>
      <c r="G4421" s="27">
        <f t="shared" si="8852"/>
        <v>-2.654091919564771E-3</v>
      </c>
      <c r="H4421" s="27">
        <f t="shared" si="8690"/>
        <v>0.92966944789159311</v>
      </c>
      <c r="I4421" s="27"/>
      <c r="J4421" s="27">
        <v>4383</v>
      </c>
      <c r="K4421" s="27">
        <v>7.1234507715968878</v>
      </c>
      <c r="L4421" s="37">
        <v>9.6118059411958612E-2</v>
      </c>
      <c r="M4421" s="27"/>
      <c r="N4421" s="27"/>
      <c r="O4421" s="27"/>
      <c r="P4421" s="27"/>
      <c r="Q4421" s="27"/>
      <c r="R4421" s="27"/>
      <c r="S4421" s="27"/>
      <c r="T4421" s="27"/>
      <c r="U4421" s="27"/>
      <c r="V4421" s="27"/>
      <c r="W4421" s="27"/>
      <c r="X4421" s="27"/>
      <c r="Y4421" s="27"/>
      <c r="Z4421" s="27"/>
      <c r="AA4421" s="27"/>
      <c r="AB4421" s="27"/>
      <c r="AC4421" s="27"/>
      <c r="AD4421" s="27"/>
      <c r="AE4421" s="27"/>
    </row>
    <row r="4422" spans="1:31" ht="15.75" customHeight="1" x14ac:dyDescent="0.2">
      <c r="A4422" s="22">
        <v>39058</v>
      </c>
      <c r="B4422" s="23">
        <f t="shared" ref="B4422:C4422" si="8853">LN(D4422)</f>
        <v>7.2493571934233483</v>
      </c>
      <c r="C4422" s="23">
        <f t="shared" si="8853"/>
        <v>7.7946583939616998</v>
      </c>
      <c r="D4422" s="24">
        <v>1407.2</v>
      </c>
      <c r="E4422" s="24">
        <v>2427.6</v>
      </c>
      <c r="F4422" s="27">
        <f t="shared" ref="F4422:G4422" si="8854">LN(D4422/D4421)</f>
        <v>-4.042415348413768E-3</v>
      </c>
      <c r="G4422" s="27">
        <f t="shared" si="8854"/>
        <v>-7.469152793569479E-3</v>
      </c>
      <c r="H4422" s="27">
        <f t="shared" si="8690"/>
        <v>0.93004168072833304</v>
      </c>
      <c r="I4422" s="27"/>
      <c r="J4422" s="27">
        <v>4384</v>
      </c>
      <c r="K4422" s="27">
        <v>7.1247229393377882</v>
      </c>
      <c r="L4422" s="37">
        <v>9.5577741820819462E-2</v>
      </c>
      <c r="M4422" s="27"/>
      <c r="N4422" s="27"/>
      <c r="O4422" s="27"/>
      <c r="P4422" s="27"/>
      <c r="Q4422" s="27"/>
      <c r="R4422" s="27"/>
      <c r="S4422" s="27"/>
      <c r="T4422" s="27"/>
      <c r="U4422" s="27"/>
      <c r="V4422" s="27"/>
      <c r="W4422" s="27"/>
      <c r="X4422" s="27"/>
      <c r="Y4422" s="27"/>
      <c r="Z4422" s="27"/>
      <c r="AA4422" s="27"/>
      <c r="AB4422" s="27"/>
      <c r="AC4422" s="27"/>
      <c r="AD4422" s="27"/>
      <c r="AE4422" s="27"/>
    </row>
    <row r="4423" spans="1:31" ht="15.75" customHeight="1" x14ac:dyDescent="0.2">
      <c r="A4423" s="22">
        <v>39059</v>
      </c>
      <c r="B4423" s="23">
        <f t="shared" ref="B4423:C4423" si="8855">LN(D4423)</f>
        <v>7.2512031293397756</v>
      </c>
      <c r="C4423" s="23">
        <f t="shared" si="8855"/>
        <v>7.7986461482235603</v>
      </c>
      <c r="D4423" s="24">
        <v>1409.8</v>
      </c>
      <c r="E4423" s="24">
        <v>2437.3000000000002</v>
      </c>
      <c r="F4423" s="27">
        <f t="shared" ref="F4423:G4423" si="8856">LN(D4423/D4422)</f>
        <v>1.8459359164267376E-3</v>
      </c>
      <c r="G4423" s="27">
        <f t="shared" si="8856"/>
        <v>3.9877542618603689E-3</v>
      </c>
      <c r="H4423" s="27">
        <f t="shared" si="8690"/>
        <v>0.92980281340133819</v>
      </c>
      <c r="I4423" s="27"/>
      <c r="J4423" s="27">
        <v>4385</v>
      </c>
      <c r="K4423" s="27">
        <v>7.1251911122124048</v>
      </c>
      <c r="L4423" s="37">
        <v>9.6352486305992358E-2</v>
      </c>
      <c r="M4423" s="27"/>
      <c r="N4423" s="27"/>
      <c r="O4423" s="27"/>
      <c r="P4423" s="27"/>
      <c r="Q4423" s="27"/>
      <c r="R4423" s="27"/>
      <c r="S4423" s="27"/>
      <c r="T4423" s="27"/>
      <c r="U4423" s="27"/>
      <c r="V4423" s="27"/>
      <c r="W4423" s="27"/>
      <c r="X4423" s="27"/>
      <c r="Y4423" s="27"/>
      <c r="Z4423" s="27"/>
      <c r="AA4423" s="27"/>
      <c r="AB4423" s="27"/>
      <c r="AC4423" s="27"/>
      <c r="AD4423" s="27"/>
      <c r="AE4423" s="27"/>
    </row>
    <row r="4424" spans="1:31" ht="15.75" customHeight="1" x14ac:dyDescent="0.2">
      <c r="A4424" s="22">
        <v>39062</v>
      </c>
      <c r="B4424" s="23">
        <f t="shared" ref="B4424:C4424" si="8857">LN(D4424)</f>
        <v>7.2534703826845277</v>
      </c>
      <c r="C4424" s="23">
        <f t="shared" si="8857"/>
        <v>7.8009002013489797</v>
      </c>
      <c r="D4424" s="24">
        <v>1413</v>
      </c>
      <c r="E4424" s="24">
        <v>2442.8000000000002</v>
      </c>
      <c r="F4424" s="27">
        <f t="shared" ref="F4424:G4424" si="8858">LN(D4424/D4423)</f>
        <v>2.2672533447523368E-3</v>
      </c>
      <c r="G4424" s="27">
        <f t="shared" si="8858"/>
        <v>2.2540531254193301E-3</v>
      </c>
      <c r="H4424" s="27">
        <f t="shared" si="8690"/>
        <v>0.92982478886606101</v>
      </c>
      <c r="I4424" s="27"/>
      <c r="J4424" s="27">
        <v>4386</v>
      </c>
      <c r="K4424" s="27">
        <v>7.1295916064298561</v>
      </c>
      <c r="L4424" s="37">
        <v>9.8070892298798285E-2</v>
      </c>
      <c r="M4424" s="27"/>
      <c r="N4424" s="27"/>
      <c r="O4424" s="27"/>
      <c r="P4424" s="27"/>
      <c r="Q4424" s="27"/>
      <c r="R4424" s="27"/>
      <c r="S4424" s="27"/>
      <c r="T4424" s="27"/>
      <c r="U4424" s="27"/>
      <c r="V4424" s="27"/>
      <c r="W4424" s="27"/>
      <c r="X4424" s="27"/>
      <c r="Y4424" s="27"/>
      <c r="Z4424" s="27"/>
      <c r="AA4424" s="27"/>
      <c r="AB4424" s="27"/>
      <c r="AC4424" s="27"/>
      <c r="AD4424" s="27"/>
      <c r="AE4424" s="27"/>
    </row>
    <row r="4425" spans="1:31" ht="15.75" customHeight="1" x14ac:dyDescent="0.2">
      <c r="A4425" s="22">
        <v>39063</v>
      </c>
      <c r="B4425" s="23">
        <f t="shared" ref="B4425:C4425" si="8859">LN(D4425)</f>
        <v>7.2524082476935439</v>
      </c>
      <c r="C4425" s="23">
        <f t="shared" si="8859"/>
        <v>7.7963047558745675</v>
      </c>
      <c r="D4425" s="24">
        <v>1411.5</v>
      </c>
      <c r="E4425" s="24">
        <v>2431.6</v>
      </c>
      <c r="F4425" s="27">
        <f t="shared" ref="F4425:G4425" si="8860">LN(D4425/D4424)</f>
        <v>-1.0621349909834231E-3</v>
      </c>
      <c r="G4425" s="27">
        <f t="shared" si="8860"/>
        <v>-4.5954454744123402E-3</v>
      </c>
      <c r="H4425" s="27">
        <f t="shared" si="8690"/>
        <v>0.93023662809343177</v>
      </c>
      <c r="I4425" s="27"/>
      <c r="J4425" s="27">
        <v>4387</v>
      </c>
      <c r="K4425" s="27">
        <v>7.1260264396266342</v>
      </c>
      <c r="L4425" s="37">
        <v>0.10185390029665164</v>
      </c>
      <c r="M4425" s="27"/>
      <c r="N4425" s="27"/>
      <c r="O4425" s="27"/>
      <c r="P4425" s="27"/>
      <c r="Q4425" s="27"/>
      <c r="R4425" s="27"/>
      <c r="S4425" s="27"/>
      <c r="T4425" s="27"/>
      <c r="U4425" s="27"/>
      <c r="V4425" s="27"/>
      <c r="W4425" s="27"/>
      <c r="X4425" s="27"/>
      <c r="Y4425" s="27"/>
      <c r="Z4425" s="27"/>
      <c r="AA4425" s="27"/>
      <c r="AB4425" s="27"/>
      <c r="AC4425" s="27"/>
      <c r="AD4425" s="27"/>
      <c r="AE4425" s="27"/>
    </row>
    <row r="4426" spans="1:31" ht="15.75" customHeight="1" x14ac:dyDescent="0.2">
      <c r="A4426" s="22">
        <v>39064</v>
      </c>
      <c r="B4426" s="23">
        <f t="shared" ref="B4426:C4426" si="8861">LN(D4426)</f>
        <v>7.2536119154849903</v>
      </c>
      <c r="C4426" s="23">
        <f t="shared" si="8861"/>
        <v>7.7966337032459547</v>
      </c>
      <c r="D4426" s="24">
        <v>1413.2</v>
      </c>
      <c r="E4426" s="24">
        <v>2432.4</v>
      </c>
      <c r="F4426" s="27">
        <f t="shared" ref="F4426:G4426" si="8862">LN(D4426/D4425)</f>
        <v>1.2036677914462667E-3</v>
      </c>
      <c r="G4426" s="27">
        <f t="shared" si="8862"/>
        <v>3.2894737138720377E-4</v>
      </c>
      <c r="H4426" s="27">
        <f t="shared" si="8690"/>
        <v>0.93035176353932214</v>
      </c>
      <c r="I4426" s="27"/>
      <c r="J4426" s="27">
        <v>4388</v>
      </c>
      <c r="K4426" s="27">
        <v>7.1299239716939251</v>
      </c>
      <c r="L4426" s="37">
        <v>0.10150773996336859</v>
      </c>
      <c r="M4426" s="27"/>
      <c r="N4426" s="27"/>
      <c r="O4426" s="27"/>
      <c r="P4426" s="27"/>
      <c r="Q4426" s="27"/>
      <c r="R4426" s="27"/>
      <c r="S4426" s="27"/>
      <c r="T4426" s="27"/>
      <c r="U4426" s="27"/>
      <c r="V4426" s="27"/>
      <c r="W4426" s="27"/>
      <c r="X4426" s="27"/>
      <c r="Y4426" s="27"/>
      <c r="Z4426" s="27"/>
      <c r="AA4426" s="27"/>
      <c r="AB4426" s="27"/>
      <c r="AC4426" s="27"/>
      <c r="AD4426" s="27"/>
      <c r="AE4426" s="27"/>
    </row>
    <row r="4427" spans="1:31" ht="15.75" customHeight="1" x14ac:dyDescent="0.2">
      <c r="A4427" s="22">
        <v>39065</v>
      </c>
      <c r="B4427" s="23">
        <f t="shared" ref="B4427:C4427" si="8863">LN(D4427)</f>
        <v>7.2622077550677702</v>
      </c>
      <c r="C4427" s="23">
        <f t="shared" si="8863"/>
        <v>7.8053931223570823</v>
      </c>
      <c r="D4427" s="24">
        <v>1425.4</v>
      </c>
      <c r="E4427" s="24">
        <v>2453.8000000000002</v>
      </c>
      <c r="F4427" s="27">
        <f t="shared" ref="F4427:G4427" si="8864">LN(D4427/D4426)</f>
        <v>8.5958395827802746E-3</v>
      </c>
      <c r="G4427" s="27">
        <f t="shared" si="8864"/>
        <v>8.7594191111278752E-3</v>
      </c>
      <c r="H4427" s="27">
        <f t="shared" si="8690"/>
        <v>0.93040896739288381</v>
      </c>
      <c r="I4427" s="27"/>
      <c r="J4427" s="27">
        <v>4389</v>
      </c>
      <c r="K4427" s="27">
        <v>7.1373980497380565</v>
      </c>
      <c r="L4427" s="37">
        <v>9.8941293016287624E-2</v>
      </c>
      <c r="M4427" s="27"/>
      <c r="N4427" s="27"/>
      <c r="O4427" s="27"/>
      <c r="P4427" s="27"/>
      <c r="Q4427" s="27"/>
      <c r="R4427" s="27"/>
      <c r="S4427" s="27"/>
      <c r="T4427" s="27"/>
      <c r="U4427" s="27"/>
      <c r="V4427" s="27"/>
      <c r="W4427" s="27"/>
      <c r="X4427" s="27"/>
      <c r="Y4427" s="27"/>
      <c r="Z4427" s="27"/>
      <c r="AA4427" s="27"/>
      <c r="AB4427" s="27"/>
      <c r="AC4427" s="27"/>
      <c r="AD4427" s="27"/>
      <c r="AE4427" s="27"/>
    </row>
    <row r="4428" spans="1:31" ht="15.75" customHeight="1" x14ac:dyDescent="0.2">
      <c r="A4428" s="22">
        <v>39066</v>
      </c>
      <c r="B4428" s="23">
        <f t="shared" ref="B4428:C4428" si="8865">LN(D4428)</f>
        <v>7.2633296174768365</v>
      </c>
      <c r="C4428" s="23">
        <f t="shared" si="8865"/>
        <v>7.8067777692897726</v>
      </c>
      <c r="D4428" s="24">
        <v>1427</v>
      </c>
      <c r="E4428" s="24">
        <v>2457.1999999999998</v>
      </c>
      <c r="F4428" s="27">
        <f t="shared" ref="F4428:G4428" si="8866">LN(D4428/D4427)</f>
        <v>1.1218624090659653E-3</v>
      </c>
      <c r="G4428" s="27">
        <f t="shared" si="8866"/>
        <v>1.3846469326898091E-3</v>
      </c>
      <c r="H4428" s="27">
        <f t="shared" si="8690"/>
        <v>0.93038764931278728</v>
      </c>
      <c r="I4428" s="27"/>
      <c r="J4428" s="27">
        <v>4390</v>
      </c>
      <c r="K4428" s="27">
        <v>7.1279609743211205</v>
      </c>
      <c r="L4428" s="37">
        <v>9.99193656021653E-2</v>
      </c>
      <c r="M4428" s="27"/>
      <c r="N4428" s="27"/>
      <c r="O4428" s="27"/>
      <c r="P4428" s="27"/>
      <c r="Q4428" s="27"/>
      <c r="R4428" s="27"/>
      <c r="S4428" s="27"/>
      <c r="T4428" s="27"/>
      <c r="U4428" s="27"/>
      <c r="V4428" s="27"/>
      <c r="W4428" s="27"/>
      <c r="X4428" s="27"/>
      <c r="Y4428" s="27"/>
      <c r="Z4428" s="27"/>
      <c r="AA4428" s="27"/>
      <c r="AB4428" s="27"/>
      <c r="AC4428" s="27"/>
      <c r="AD4428" s="27"/>
      <c r="AE4428" s="27"/>
    </row>
    <row r="4429" spans="1:31" ht="15.75" customHeight="1" x14ac:dyDescent="0.2">
      <c r="A4429" s="22">
        <v>39069</v>
      </c>
      <c r="B4429" s="23">
        <f t="shared" ref="B4429:C4429" si="8867">LN(D4429)</f>
        <v>7.2601008647596403</v>
      </c>
      <c r="C4429" s="23">
        <f t="shared" si="8867"/>
        <v>7.7979073532465977</v>
      </c>
      <c r="D4429" s="24">
        <v>1422.4</v>
      </c>
      <c r="E4429" s="24">
        <v>2435.5</v>
      </c>
      <c r="F4429" s="27">
        <f t="shared" ref="F4429:G4429" si="8868">LN(D4429/D4428)</f>
        <v>-3.2287527171961997E-3</v>
      </c>
      <c r="G4429" s="27">
        <f t="shared" si="8868"/>
        <v>-8.8704160431748932E-3</v>
      </c>
      <c r="H4429" s="27">
        <f t="shared" si="8690"/>
        <v>0.93103194688982216</v>
      </c>
      <c r="I4429" s="27"/>
      <c r="J4429" s="27">
        <v>4391</v>
      </c>
      <c r="K4429" s="27">
        <v>7.1323128462058003</v>
      </c>
      <c r="L4429" s="37">
        <v>9.6003033794056947E-2</v>
      </c>
      <c r="M4429" s="27"/>
      <c r="N4429" s="27"/>
      <c r="O4429" s="27"/>
      <c r="P4429" s="27"/>
      <c r="Q4429" s="27"/>
      <c r="R4429" s="27"/>
      <c r="S4429" s="27"/>
      <c r="T4429" s="27"/>
      <c r="U4429" s="27"/>
      <c r="V4429" s="27"/>
      <c r="W4429" s="27"/>
      <c r="X4429" s="27"/>
      <c r="Y4429" s="27"/>
      <c r="Z4429" s="27"/>
      <c r="AA4429" s="27"/>
      <c r="AB4429" s="27"/>
      <c r="AC4429" s="27"/>
      <c r="AD4429" s="27"/>
      <c r="AE4429" s="27"/>
    </row>
    <row r="4430" spans="1:31" ht="15.75" customHeight="1" x14ac:dyDescent="0.2">
      <c r="A4430" s="22">
        <v>39070</v>
      </c>
      <c r="B4430" s="23">
        <f t="shared" ref="B4430:C4430" si="8869">LN(D4430)</f>
        <v>7.2622779083527265</v>
      </c>
      <c r="C4430" s="23">
        <f t="shared" si="8869"/>
        <v>7.7954407538459574</v>
      </c>
      <c r="D4430" s="24">
        <v>1425.5</v>
      </c>
      <c r="E4430" s="24">
        <v>2429.5</v>
      </c>
      <c r="F4430" s="27">
        <f t="shared" ref="F4430:G4430" si="8870">LN(D4430/D4429)</f>
        <v>2.1770435930865001E-3</v>
      </c>
      <c r="G4430" s="27">
        <f t="shared" si="8870"/>
        <v>-2.4665994006396303E-3</v>
      </c>
      <c r="H4430" s="27">
        <f t="shared" si="8690"/>
        <v>0.93160581135451648</v>
      </c>
      <c r="I4430" s="27"/>
      <c r="J4430" s="27">
        <v>4392</v>
      </c>
      <c r="K4430" s="27">
        <v>7.1333060636783685</v>
      </c>
      <c r="L4430" s="37">
        <v>9.5009816321488749E-2</v>
      </c>
      <c r="M4430" s="27"/>
      <c r="N4430" s="27"/>
      <c r="O4430" s="27"/>
      <c r="P4430" s="27"/>
      <c r="Q4430" s="27"/>
      <c r="R4430" s="27"/>
      <c r="S4430" s="27"/>
      <c r="T4430" s="27"/>
      <c r="U4430" s="27"/>
      <c r="V4430" s="27"/>
      <c r="W4430" s="27"/>
      <c r="X4430" s="27"/>
      <c r="Y4430" s="27"/>
      <c r="Z4430" s="27"/>
      <c r="AA4430" s="27"/>
      <c r="AB4430" s="27"/>
      <c r="AC4430" s="27"/>
      <c r="AD4430" s="27"/>
      <c r="AE4430" s="27"/>
    </row>
    <row r="4431" spans="1:31" ht="15.75" customHeight="1" x14ac:dyDescent="0.2">
      <c r="A4431" s="22">
        <v>39071</v>
      </c>
      <c r="B4431" s="23">
        <f t="shared" ref="B4431:C4431" si="8871">LN(D4431)</f>
        <v>7.2608739067180919</v>
      </c>
      <c r="C4431" s="23">
        <f t="shared" si="8871"/>
        <v>7.7946583939616998</v>
      </c>
      <c r="D4431" s="24">
        <v>1423.5</v>
      </c>
      <c r="E4431" s="24">
        <v>2427.6</v>
      </c>
      <c r="F4431" s="27">
        <f t="shared" ref="F4431:G4431" si="8872">LN(D4431/D4430)</f>
        <v>-1.4040016346344522E-3</v>
      </c>
      <c r="G4431" s="27">
        <f t="shared" si="8872"/>
        <v>-7.8235988425766031E-4</v>
      </c>
      <c r="H4431" s="27">
        <f t="shared" si="8690"/>
        <v>0.93151919426550933</v>
      </c>
      <c r="I4431" s="27"/>
      <c r="J4431" s="27">
        <v>4393</v>
      </c>
      <c r="K4431" s="27">
        <v>7.1225120605450982</v>
      </c>
      <c r="L4431" s="37">
        <v>9.8446828118897045E-2</v>
      </c>
      <c r="M4431" s="27"/>
      <c r="N4431" s="27"/>
      <c r="O4431" s="27"/>
      <c r="P4431" s="27"/>
      <c r="Q4431" s="27"/>
      <c r="R4431" s="27"/>
      <c r="S4431" s="27"/>
      <c r="T4431" s="27"/>
      <c r="U4431" s="27"/>
      <c r="V4431" s="27"/>
      <c r="W4431" s="27"/>
      <c r="X4431" s="27"/>
      <c r="Y4431" s="27"/>
      <c r="Z4431" s="27"/>
      <c r="AA4431" s="27"/>
      <c r="AB4431" s="27"/>
      <c r="AC4431" s="27"/>
      <c r="AD4431" s="27"/>
      <c r="AE4431" s="27"/>
    </row>
    <row r="4432" spans="1:31" ht="15.75" customHeight="1" x14ac:dyDescent="0.2">
      <c r="A4432" s="22">
        <v>39072</v>
      </c>
      <c r="B4432" s="23">
        <f t="shared" ref="B4432:C4432" si="8873">LN(D4432)</f>
        <v>7.2572142503005619</v>
      </c>
      <c r="C4432" s="23">
        <f t="shared" si="8873"/>
        <v>7.789785774171178</v>
      </c>
      <c r="D4432" s="24">
        <v>1418.3</v>
      </c>
      <c r="E4432" s="24">
        <v>2415.8000000000002</v>
      </c>
      <c r="F4432" s="27">
        <f t="shared" ref="F4432:G4432" si="8874">LN(D4432/D4431)</f>
        <v>-3.6596564175303986E-3</v>
      </c>
      <c r="G4432" s="27">
        <f t="shared" si="8874"/>
        <v>-4.8726197905220175E-3</v>
      </c>
      <c r="H4432" s="27">
        <f t="shared" si="8690"/>
        <v>0.93163207059730968</v>
      </c>
      <c r="I4432" s="27"/>
      <c r="J4432" s="27">
        <v>4394</v>
      </c>
      <c r="K4432" s="27">
        <v>7.1224114175849458</v>
      </c>
      <c r="L4432" s="37">
        <v>9.8181853730090474E-2</v>
      </c>
      <c r="M4432" s="27"/>
      <c r="N4432" s="27"/>
      <c r="O4432" s="27"/>
      <c r="P4432" s="27"/>
      <c r="Q4432" s="27"/>
      <c r="R4432" s="27"/>
      <c r="S4432" s="27"/>
      <c r="T4432" s="27"/>
      <c r="U4432" s="27"/>
      <c r="V4432" s="27"/>
      <c r="W4432" s="27"/>
      <c r="X4432" s="27"/>
      <c r="Y4432" s="27"/>
      <c r="Z4432" s="27"/>
      <c r="AA4432" s="27"/>
      <c r="AB4432" s="27"/>
      <c r="AC4432" s="27"/>
      <c r="AD4432" s="27"/>
      <c r="AE4432" s="27"/>
    </row>
    <row r="4433" spans="1:31" ht="15.75" customHeight="1" x14ac:dyDescent="0.2">
      <c r="A4433" s="22">
        <v>39073</v>
      </c>
      <c r="B4433" s="23">
        <f t="shared" ref="B4433:C4433" si="8875">LN(D4433)</f>
        <v>7.2518413140804565</v>
      </c>
      <c r="C4433" s="23">
        <f t="shared" si="8875"/>
        <v>7.7836822446667311</v>
      </c>
      <c r="D4433" s="24">
        <v>1410.7</v>
      </c>
      <c r="E4433" s="24">
        <v>2401.1</v>
      </c>
      <c r="F4433" s="27">
        <f t="shared" ref="F4433:G4433" si="8876">LN(D4433/D4432)</f>
        <v>-5.3729362201051312E-3</v>
      </c>
      <c r="G4433" s="27">
        <f t="shared" si="8876"/>
        <v>-6.1035295044470968E-3</v>
      </c>
      <c r="H4433" s="27">
        <f t="shared" si="8690"/>
        <v>0.9316723224472987</v>
      </c>
      <c r="I4433" s="27"/>
      <c r="J4433" s="27">
        <v>4395</v>
      </c>
      <c r="K4433" s="27">
        <v>7.1213034904524939</v>
      </c>
      <c r="L4433" s="37">
        <v>9.7093265116334315E-2</v>
      </c>
      <c r="M4433" s="27"/>
      <c r="N4433" s="27"/>
      <c r="O4433" s="27"/>
      <c r="P4433" s="27"/>
      <c r="Q4433" s="27"/>
      <c r="R4433" s="27"/>
      <c r="S4433" s="27"/>
      <c r="T4433" s="27"/>
      <c r="U4433" s="27"/>
      <c r="V4433" s="27"/>
      <c r="W4433" s="27"/>
      <c r="X4433" s="27"/>
      <c r="Y4433" s="27"/>
      <c r="Z4433" s="27"/>
      <c r="AA4433" s="27"/>
      <c r="AB4433" s="27"/>
      <c r="AC4433" s="27"/>
      <c r="AD4433" s="27"/>
      <c r="AE4433" s="27"/>
    </row>
    <row r="4434" spans="1:31" ht="15.75" customHeight="1" x14ac:dyDescent="0.2">
      <c r="A4434" s="22">
        <v>39076</v>
      </c>
      <c r="B4434" s="23">
        <f t="shared" ref="B4434:C4434" si="8877">LN(D4434)</f>
        <v>7.2518413140804565</v>
      </c>
      <c r="C4434" s="23">
        <f t="shared" si="8877"/>
        <v>7.7836822446667311</v>
      </c>
      <c r="D4434" s="24">
        <v>1410.7</v>
      </c>
      <c r="E4434" s="24">
        <v>2401.1</v>
      </c>
      <c r="F4434" s="27">
        <f t="shared" ref="F4434:G4434" si="8878">LN(D4434/D4433)</f>
        <v>0</v>
      </c>
      <c r="G4434" s="27">
        <f t="shared" si="8878"/>
        <v>0</v>
      </c>
      <c r="H4434" s="27">
        <f t="shared" si="8690"/>
        <v>0.9316723224472987</v>
      </c>
      <c r="I4434" s="27"/>
      <c r="J4434" s="27">
        <v>4396</v>
      </c>
      <c r="K4434" s="27">
        <v>7.1330413288407408</v>
      </c>
      <c r="L4434" s="37">
        <v>9.6580034373246804E-2</v>
      </c>
      <c r="M4434" s="27"/>
      <c r="N4434" s="27"/>
      <c r="O4434" s="27"/>
      <c r="P4434" s="27"/>
      <c r="Q4434" s="27"/>
      <c r="R4434" s="27"/>
      <c r="S4434" s="27"/>
      <c r="T4434" s="27"/>
      <c r="U4434" s="27"/>
      <c r="V4434" s="27"/>
      <c r="W4434" s="27"/>
      <c r="X4434" s="27"/>
      <c r="Y4434" s="27"/>
      <c r="Z4434" s="27"/>
      <c r="AA4434" s="27"/>
      <c r="AB4434" s="27"/>
      <c r="AC4434" s="27"/>
      <c r="AD4434" s="27"/>
      <c r="AE4434" s="27"/>
    </row>
    <row r="4435" spans="1:31" ht="15.75" customHeight="1" x14ac:dyDescent="0.2">
      <c r="A4435" s="22">
        <v>39077</v>
      </c>
      <c r="B4435" s="23">
        <f t="shared" ref="B4435:C4435" si="8879">LN(D4435)</f>
        <v>7.256226665570181</v>
      </c>
      <c r="C4435" s="23">
        <f t="shared" si="8879"/>
        <v>7.7888332551005472</v>
      </c>
      <c r="D4435" s="24">
        <v>1416.9</v>
      </c>
      <c r="E4435" s="24">
        <v>2413.5</v>
      </c>
      <c r="F4435" s="27">
        <f t="shared" ref="F4435:G4435" si="8880">LN(D4435/D4434)</f>
        <v>4.3853514897245283E-3</v>
      </c>
      <c r="G4435" s="27">
        <f t="shared" si="8880"/>
        <v>5.1510104338165505E-3</v>
      </c>
      <c r="H4435" s="27">
        <f t="shared" si="8690"/>
        <v>0.93161920764171102</v>
      </c>
      <c r="I4435" s="27"/>
      <c r="J4435" s="27">
        <v>4397</v>
      </c>
      <c r="K4435" s="27">
        <v>7.1363111398845707</v>
      </c>
      <c r="L4435" s="37">
        <v>9.5554568162898867E-2</v>
      </c>
      <c r="M4435" s="27"/>
      <c r="N4435" s="27"/>
      <c r="O4435" s="27"/>
      <c r="P4435" s="27"/>
      <c r="Q4435" s="27"/>
      <c r="R4435" s="27"/>
      <c r="S4435" s="27"/>
      <c r="T4435" s="27"/>
      <c r="U4435" s="27"/>
      <c r="V4435" s="27"/>
      <c r="W4435" s="27"/>
      <c r="X4435" s="27"/>
      <c r="Y4435" s="27"/>
      <c r="Z4435" s="27"/>
      <c r="AA4435" s="27"/>
      <c r="AB4435" s="27"/>
      <c r="AC4435" s="27"/>
      <c r="AD4435" s="27"/>
      <c r="AE4435" s="27"/>
    </row>
    <row r="4436" spans="1:31" ht="15.75" customHeight="1" x14ac:dyDescent="0.2">
      <c r="A4436" s="22">
        <v>39078</v>
      </c>
      <c r="B4436" s="23">
        <f t="shared" ref="B4436:C4436" si="8881">LN(D4436)</f>
        <v>7.2631894534847365</v>
      </c>
      <c r="C4436" s="23">
        <f t="shared" si="8881"/>
        <v>7.7961402416025836</v>
      </c>
      <c r="D4436" s="24">
        <v>1426.8</v>
      </c>
      <c r="E4436" s="24">
        <v>2431.1999999999998</v>
      </c>
      <c r="F4436" s="27">
        <f t="shared" ref="F4436:G4436" si="8882">LN(D4436/D4435)</f>
        <v>6.9627879145552091E-3</v>
      </c>
      <c r="G4436" s="27">
        <f t="shared" si="8882"/>
        <v>7.3069865020356662E-3</v>
      </c>
      <c r="H4436" s="27">
        <f t="shared" si="8690"/>
        <v>0.93163914814232573</v>
      </c>
      <c r="I4436" s="27"/>
      <c r="J4436" s="27">
        <v>4398</v>
      </c>
      <c r="K4436" s="27">
        <v>7.139304727754932</v>
      </c>
      <c r="L4436" s="37">
        <v>9.4655978349737602E-2</v>
      </c>
      <c r="M4436" s="27"/>
      <c r="N4436" s="27"/>
      <c r="O4436" s="27"/>
      <c r="P4436" s="27"/>
      <c r="Q4436" s="27"/>
      <c r="R4436" s="27"/>
      <c r="S4436" s="27"/>
      <c r="T4436" s="27"/>
      <c r="U4436" s="27"/>
      <c r="V4436" s="27"/>
      <c r="W4436" s="27"/>
      <c r="X4436" s="27"/>
      <c r="Y4436" s="27"/>
      <c r="Z4436" s="27"/>
      <c r="AA4436" s="27"/>
      <c r="AB4436" s="27"/>
      <c r="AC4436" s="27"/>
      <c r="AD4436" s="27"/>
      <c r="AE4436" s="27"/>
    </row>
    <row r="4437" spans="1:31" ht="15.75" customHeight="1" x14ac:dyDescent="0.2">
      <c r="A4437" s="22">
        <v>39079</v>
      </c>
      <c r="B4437" s="23">
        <f t="shared" ref="B4437:C4437" si="8883">LN(D4437)</f>
        <v>7.2617165442231855</v>
      </c>
      <c r="C4437" s="23">
        <f t="shared" si="8883"/>
        <v>7.7937929676852713</v>
      </c>
      <c r="D4437" s="24">
        <v>1424.7</v>
      </c>
      <c r="E4437" s="24">
        <v>2425.5</v>
      </c>
      <c r="F4437" s="27">
        <f t="shared" ref="F4437:G4437" si="8884">LN(D4437/D4436)</f>
        <v>-1.4729092615505847E-3</v>
      </c>
      <c r="G4437" s="27">
        <f t="shared" si="8884"/>
        <v>-2.3472739173120106E-3</v>
      </c>
      <c r="H4437" s="27">
        <f t="shared" si="8690"/>
        <v>0.93173074706138737</v>
      </c>
      <c r="I4437" s="27"/>
      <c r="J4437" s="27">
        <v>4399</v>
      </c>
      <c r="K4437" s="27">
        <v>7.1363770561732061</v>
      </c>
      <c r="L4437" s="37">
        <v>9.2229078527187092E-2</v>
      </c>
      <c r="M4437" s="27"/>
      <c r="N4437" s="27"/>
      <c r="O4437" s="27"/>
      <c r="P4437" s="27"/>
      <c r="Q4437" s="27"/>
      <c r="R4437" s="27"/>
      <c r="S4437" s="27"/>
      <c r="T4437" s="27"/>
      <c r="U4437" s="27"/>
      <c r="V4437" s="27"/>
      <c r="W4437" s="27"/>
      <c r="X4437" s="27"/>
      <c r="Y4437" s="27"/>
      <c r="Z4437" s="27"/>
      <c r="AA4437" s="27"/>
      <c r="AB4437" s="27"/>
      <c r="AC4437" s="27"/>
      <c r="AD4437" s="27"/>
      <c r="AE4437" s="27"/>
    </row>
    <row r="4438" spans="1:31" ht="15.75" customHeight="1" x14ac:dyDescent="0.2">
      <c r="A4438" s="22">
        <v>39080</v>
      </c>
      <c r="B4438" s="23">
        <f t="shared" ref="B4438:C4438" si="8885">LN(D4438)</f>
        <v>7.2572142503005619</v>
      </c>
      <c r="C4438" s="23">
        <f t="shared" si="8885"/>
        <v>7.7895373783926294</v>
      </c>
      <c r="D4438" s="24">
        <v>1418.3</v>
      </c>
      <c r="E4438" s="24">
        <v>2415.1999999999998</v>
      </c>
      <c r="F4438" s="27">
        <f t="shared" ref="F4438:G4438" si="8886">LN(D4438/D4437)</f>
        <v>-4.5022939226239912E-3</v>
      </c>
      <c r="G4438" s="27">
        <f t="shared" si="8886"/>
        <v>-4.2555892926422114E-3</v>
      </c>
      <c r="H4438" s="27">
        <f t="shared" si="8690"/>
        <v>0.93166177884084922</v>
      </c>
      <c r="I4438" s="27"/>
      <c r="J4438" s="27">
        <v>4400</v>
      </c>
      <c r="K4438" s="27">
        <v>7.1408791647792365</v>
      </c>
      <c r="L4438" s="37">
        <v>8.9611574712068709E-2</v>
      </c>
      <c r="M4438" s="27"/>
      <c r="N4438" s="27"/>
      <c r="O4438" s="27"/>
      <c r="P4438" s="27"/>
      <c r="Q4438" s="27"/>
      <c r="R4438" s="27"/>
      <c r="S4438" s="27"/>
      <c r="T4438" s="27"/>
      <c r="U4438" s="27"/>
      <c r="V4438" s="27"/>
      <c r="W4438" s="27"/>
      <c r="X4438" s="27"/>
      <c r="Y4438" s="27"/>
      <c r="Z4438" s="27"/>
      <c r="AA4438" s="27"/>
      <c r="AB4438" s="27"/>
      <c r="AC4438" s="27"/>
      <c r="AD4438" s="27"/>
      <c r="AE4438" s="27"/>
    </row>
    <row r="4439" spans="1:31" ht="15.75" customHeight="1" x14ac:dyDescent="0.2">
      <c r="A4439" s="22">
        <v>39083</v>
      </c>
      <c r="B4439" s="23">
        <f t="shared" ref="B4439:C4439" si="8887">LN(D4439)</f>
        <v>7.2572142503005619</v>
      </c>
      <c r="C4439" s="23">
        <f t="shared" si="8887"/>
        <v>7.7895373783926294</v>
      </c>
      <c r="D4439" s="24">
        <v>1418.3</v>
      </c>
      <c r="E4439" s="24">
        <v>2415.1999999999998</v>
      </c>
      <c r="F4439" s="27">
        <f t="shared" ref="F4439:G4439" si="8888">LN(D4439/D4438)</f>
        <v>0</v>
      </c>
      <c r="G4439" s="27">
        <f t="shared" si="8888"/>
        <v>0</v>
      </c>
      <c r="H4439" s="27">
        <f t="shared" si="8690"/>
        <v>0.93166177884084922</v>
      </c>
      <c r="I4439" s="27"/>
      <c r="J4439" s="27">
        <v>4401</v>
      </c>
      <c r="K4439" s="27">
        <v>7.1462998170915784</v>
      </c>
      <c r="L4439" s="37">
        <v>8.6722294669610456E-2</v>
      </c>
      <c r="M4439" s="27"/>
      <c r="N4439" s="27"/>
      <c r="O4439" s="27"/>
      <c r="P4439" s="27"/>
      <c r="Q4439" s="27"/>
      <c r="R4439" s="27"/>
      <c r="S4439" s="27"/>
      <c r="T4439" s="27"/>
      <c r="U4439" s="27"/>
      <c r="V4439" s="27"/>
      <c r="W4439" s="27"/>
      <c r="X4439" s="27"/>
      <c r="Y4439" s="27"/>
      <c r="Z4439" s="27"/>
      <c r="AA4439" s="27"/>
      <c r="AB4439" s="27"/>
      <c r="AC4439" s="27"/>
      <c r="AD4439" s="27"/>
      <c r="AE4439" s="27"/>
    </row>
    <row r="4440" spans="1:31" ht="15.75" customHeight="1" x14ac:dyDescent="0.2">
      <c r="A4440" s="22">
        <v>39084</v>
      </c>
      <c r="B4440" s="23">
        <f t="shared" ref="B4440:C4440" si="8889">LN(D4440)</f>
        <v>7.2572142503005619</v>
      </c>
      <c r="C4440" s="23">
        <f t="shared" si="8889"/>
        <v>7.7895373783926294</v>
      </c>
      <c r="D4440" s="24">
        <v>1418.3</v>
      </c>
      <c r="E4440" s="24">
        <v>2415.1999999999998</v>
      </c>
      <c r="F4440" s="27">
        <f t="shared" ref="F4440:G4440" si="8890">LN(D4440/D4439)</f>
        <v>0</v>
      </c>
      <c r="G4440" s="27">
        <f t="shared" si="8890"/>
        <v>0</v>
      </c>
      <c r="H4440" s="27">
        <f t="shared" si="8690"/>
        <v>0.93166177884084922</v>
      </c>
      <c r="I4440" s="27"/>
      <c r="J4440" s="27">
        <v>4402</v>
      </c>
      <c r="K4440" s="27">
        <v>7.1541678057054545</v>
      </c>
      <c r="L4440" s="37">
        <v>8.5190732786391443E-2</v>
      </c>
      <c r="M4440" s="27"/>
      <c r="N4440" s="27"/>
      <c r="O4440" s="27"/>
      <c r="P4440" s="27"/>
      <c r="Q4440" s="27"/>
      <c r="R4440" s="27"/>
      <c r="S4440" s="27"/>
      <c r="T4440" s="27"/>
      <c r="U4440" s="27"/>
      <c r="V4440" s="27"/>
      <c r="W4440" s="27"/>
      <c r="X4440" s="27"/>
      <c r="Y4440" s="27"/>
      <c r="Z4440" s="27"/>
      <c r="AA4440" s="27"/>
      <c r="AB4440" s="27"/>
      <c r="AC4440" s="27"/>
      <c r="AD4440" s="27"/>
      <c r="AE4440" s="27"/>
    </row>
    <row r="4441" spans="1:31" ht="15.75" customHeight="1" x14ac:dyDescent="0.2">
      <c r="A4441" s="22">
        <v>39085</v>
      </c>
      <c r="B4441" s="23">
        <f t="shared" ref="B4441:C4441" si="8891">LN(D4441)</f>
        <v>7.2560149133195218</v>
      </c>
      <c r="C4441" s="23">
        <f t="shared" si="8891"/>
        <v>7.7928029911163605</v>
      </c>
      <c r="D4441" s="24">
        <v>1416.6</v>
      </c>
      <c r="E4441" s="24">
        <v>2423.1</v>
      </c>
      <c r="F4441" s="27">
        <f t="shared" ref="F4441:G4441" si="8892">LN(D4441/D4440)</f>
        <v>-1.199336981039674E-3</v>
      </c>
      <c r="G4441" s="27">
        <f t="shared" si="8892"/>
        <v>3.2656127237312401E-3</v>
      </c>
      <c r="H4441" s="27">
        <f t="shared" si="8690"/>
        <v>0.93111745819716396</v>
      </c>
      <c r="I4441" s="27"/>
      <c r="J4441" s="27">
        <v>4403</v>
      </c>
      <c r="K4441" s="27">
        <v>7.1580563228623681</v>
      </c>
      <c r="L4441" s="37">
        <v>8.3668062522863629E-2</v>
      </c>
      <c r="M4441" s="27"/>
      <c r="N4441" s="27"/>
      <c r="O4441" s="27"/>
      <c r="P4441" s="27"/>
      <c r="Q4441" s="27"/>
      <c r="R4441" s="27"/>
      <c r="S4441" s="27"/>
      <c r="T4441" s="27"/>
      <c r="U4441" s="27"/>
      <c r="V4441" s="27"/>
      <c r="W4441" s="27"/>
      <c r="X4441" s="27"/>
      <c r="Y4441" s="27"/>
      <c r="Z4441" s="27"/>
      <c r="AA4441" s="27"/>
      <c r="AB4441" s="27"/>
      <c r="AC4441" s="27"/>
      <c r="AD4441" s="27"/>
      <c r="AE4441" s="27"/>
    </row>
    <row r="4442" spans="1:31" ht="15.75" customHeight="1" x14ac:dyDescent="0.2">
      <c r="A4442" s="22">
        <v>39086</v>
      </c>
      <c r="B4442" s="23">
        <f t="shared" ref="B4442:C4442" si="8893">LN(D4442)</f>
        <v>7.2572142503005619</v>
      </c>
      <c r="C4442" s="23">
        <f t="shared" si="8893"/>
        <v>7.8052300965986516</v>
      </c>
      <c r="D4442" s="24">
        <v>1418.3</v>
      </c>
      <c r="E4442" s="24">
        <v>2453.4</v>
      </c>
      <c r="F4442" s="27">
        <f t="shared" ref="F4442:G4442" si="8894">LN(D4442/D4441)</f>
        <v>1.1993369810395609E-3</v>
      </c>
      <c r="G4442" s="27">
        <f t="shared" si="8894"/>
        <v>1.2427105482291338E-2</v>
      </c>
      <c r="H4442" s="27">
        <f t="shared" si="8690"/>
        <v>0.92978863665570821</v>
      </c>
      <c r="I4442" s="27"/>
      <c r="J4442" s="27">
        <v>4404</v>
      </c>
      <c r="K4442" s="27">
        <v>7.1600733041960565</v>
      </c>
      <c r="L4442" s="37">
        <v>8.3939902730543636E-2</v>
      </c>
      <c r="M4442" s="27"/>
      <c r="N4442" s="27"/>
      <c r="O4442" s="27"/>
      <c r="P4442" s="27"/>
      <c r="Q4442" s="27"/>
      <c r="R4442" s="27"/>
      <c r="S4442" s="27"/>
      <c r="T4442" s="27"/>
      <c r="U4442" s="27"/>
      <c r="V4442" s="27"/>
      <c r="W4442" s="27"/>
      <c r="X4442" s="27"/>
      <c r="Y4442" s="27"/>
      <c r="Z4442" s="27"/>
      <c r="AA4442" s="27"/>
      <c r="AB4442" s="27"/>
      <c r="AC4442" s="27"/>
      <c r="AD4442" s="27"/>
      <c r="AE4442" s="27"/>
    </row>
    <row r="4443" spans="1:31" ht="15.75" customHeight="1" x14ac:dyDescent="0.2">
      <c r="A4443" s="22">
        <v>39087</v>
      </c>
      <c r="B4443" s="23">
        <f t="shared" ref="B4443:C4443" si="8895">LN(D4443)</f>
        <v>7.2511321947768801</v>
      </c>
      <c r="C4443" s="23">
        <f t="shared" si="8895"/>
        <v>7.7973734394404568</v>
      </c>
      <c r="D4443" s="24">
        <v>1409.7</v>
      </c>
      <c r="E4443" s="24">
        <v>2434.1999999999998</v>
      </c>
      <c r="F4443" s="27">
        <f t="shared" ref="F4443:G4443" si="8896">LN(D4443/D4442)</f>
        <v>-6.0820555236820867E-3</v>
      </c>
      <c r="G4443" s="27">
        <f t="shared" si="8896"/>
        <v>-7.8566571581951527E-3</v>
      </c>
      <c r="H4443" s="27">
        <f t="shared" si="8690"/>
        <v>0.92994548114104747</v>
      </c>
      <c r="I4443" s="27"/>
      <c r="J4443" s="27">
        <v>4405</v>
      </c>
      <c r="K4443" s="27">
        <v>7.159049455001715</v>
      </c>
      <c r="L4443" s="37">
        <v>8.6034836321617014E-2</v>
      </c>
      <c r="M4443" s="27"/>
      <c r="N4443" s="27"/>
      <c r="O4443" s="27"/>
      <c r="P4443" s="27"/>
      <c r="Q4443" s="27"/>
      <c r="R4443" s="27"/>
      <c r="S4443" s="27"/>
      <c r="T4443" s="27"/>
      <c r="U4443" s="27"/>
      <c r="V4443" s="27"/>
      <c r="W4443" s="27"/>
      <c r="X4443" s="27"/>
      <c r="Y4443" s="27"/>
      <c r="Z4443" s="27"/>
      <c r="AA4443" s="27"/>
      <c r="AB4443" s="27"/>
      <c r="AC4443" s="27"/>
      <c r="AD4443" s="27"/>
      <c r="AE4443" s="27"/>
    </row>
    <row r="4444" spans="1:31" ht="15.75" customHeight="1" x14ac:dyDescent="0.2">
      <c r="A4444" s="22">
        <v>39090</v>
      </c>
      <c r="B4444" s="23">
        <f t="shared" ref="B4444:C4444" si="8897">LN(D4444)</f>
        <v>7.2533288298496954</v>
      </c>
      <c r="C4444" s="23">
        <f t="shared" si="8897"/>
        <v>7.7990153411310459</v>
      </c>
      <c r="D4444" s="24">
        <v>1412.8</v>
      </c>
      <c r="E4444" s="24">
        <v>2438.1999999999998</v>
      </c>
      <c r="F4444" s="27">
        <f t="shared" ref="F4444:G4444" si="8898">LN(D4444/D4443)</f>
        <v>2.1966350728157744E-3</v>
      </c>
      <c r="G4444" s="27">
        <f t="shared" si="8898"/>
        <v>1.6419016905893844E-3</v>
      </c>
      <c r="H4444" s="27">
        <f t="shared" si="8690"/>
        <v>0.93003135813780657</v>
      </c>
      <c r="I4444" s="27"/>
      <c r="J4444" s="27">
        <v>4406</v>
      </c>
      <c r="K4444" s="27">
        <v>7.1612554634415098</v>
      </c>
      <c r="L4444" s="37">
        <v>8.332913125865371E-2</v>
      </c>
      <c r="M4444" s="27"/>
      <c r="N4444" s="27"/>
      <c r="O4444" s="27"/>
      <c r="P4444" s="27"/>
      <c r="Q4444" s="27"/>
      <c r="R4444" s="27"/>
      <c r="S4444" s="27"/>
      <c r="T4444" s="27"/>
      <c r="U4444" s="27"/>
      <c r="V4444" s="27"/>
      <c r="W4444" s="27"/>
      <c r="X4444" s="27"/>
      <c r="Y4444" s="27"/>
      <c r="Z4444" s="27"/>
      <c r="AA4444" s="27"/>
      <c r="AB4444" s="27"/>
      <c r="AC4444" s="27"/>
      <c r="AD4444" s="27"/>
      <c r="AE4444" s="27"/>
    </row>
    <row r="4445" spans="1:31" ht="15.75" customHeight="1" x14ac:dyDescent="0.2">
      <c r="A4445" s="22">
        <v>39091</v>
      </c>
      <c r="B4445" s="23">
        <f t="shared" ref="B4445:C4445" si="8899">LN(D4445)</f>
        <v>7.2528332370752064</v>
      </c>
      <c r="C4445" s="23">
        <f t="shared" si="8899"/>
        <v>7.801309483882422</v>
      </c>
      <c r="D4445" s="24">
        <v>1412.1</v>
      </c>
      <c r="E4445" s="24">
        <v>2443.8000000000002</v>
      </c>
      <c r="F4445" s="27">
        <f t="shared" ref="F4445:G4445" si="8900">LN(D4445/D4444)</f>
        <v>-4.9559277448930591E-4</v>
      </c>
      <c r="G4445" s="27">
        <f t="shared" si="8900"/>
        <v>2.2941427513762775E-3</v>
      </c>
      <c r="H4445" s="27">
        <f t="shared" si="8690"/>
        <v>0.92969433555477154</v>
      </c>
      <c r="I4445" s="27"/>
      <c r="J4445" s="27">
        <v>4407</v>
      </c>
      <c r="K4445" s="27">
        <v>7.1619256256243684</v>
      </c>
      <c r="L4445" s="37">
        <v>8.4299892641654495E-2</v>
      </c>
      <c r="M4445" s="27"/>
      <c r="N4445" s="27"/>
      <c r="O4445" s="27"/>
      <c r="P4445" s="27"/>
      <c r="Q4445" s="27"/>
      <c r="R4445" s="27"/>
      <c r="S4445" s="27"/>
      <c r="T4445" s="27"/>
      <c r="U4445" s="27"/>
      <c r="V4445" s="27"/>
      <c r="W4445" s="27"/>
      <c r="X4445" s="27"/>
      <c r="Y4445" s="27"/>
      <c r="Z4445" s="27"/>
      <c r="AA4445" s="27"/>
      <c r="AB4445" s="27"/>
      <c r="AC4445" s="27"/>
      <c r="AD4445" s="27"/>
      <c r="AE4445" s="27"/>
    </row>
    <row r="4446" spans="1:31" ht="15.75" customHeight="1" x14ac:dyDescent="0.2">
      <c r="A4446" s="22">
        <v>39092</v>
      </c>
      <c r="B4446" s="23">
        <f t="shared" ref="B4446:C4446" si="8901">LN(D4446)</f>
        <v>7.2547434573313252</v>
      </c>
      <c r="C4446" s="23">
        <f t="shared" si="8901"/>
        <v>7.8076320355880373</v>
      </c>
      <c r="D4446" s="24">
        <v>1414.8</v>
      </c>
      <c r="E4446" s="24">
        <v>2459.3000000000002</v>
      </c>
      <c r="F4446" s="27">
        <f t="shared" ref="F4446:G4446" si="8902">LN(D4446/D4445)</f>
        <v>1.9102202561192452E-3</v>
      </c>
      <c r="G4446" s="27">
        <f t="shared" si="8902"/>
        <v>6.3225517056155183E-3</v>
      </c>
      <c r="H4446" s="27">
        <f t="shared" si="8690"/>
        <v>0.92918613790499016</v>
      </c>
      <c r="I4446" s="27"/>
      <c r="J4446" s="27">
        <v>4408</v>
      </c>
      <c r="K4446" s="27">
        <v>7.1654584148829441</v>
      </c>
      <c r="L4446" s="37">
        <v>8.3045657487666347E-2</v>
      </c>
      <c r="M4446" s="27"/>
      <c r="N4446" s="27"/>
      <c r="O4446" s="27"/>
      <c r="P4446" s="27"/>
      <c r="Q4446" s="27"/>
      <c r="R4446" s="27"/>
      <c r="S4446" s="27"/>
      <c r="T4446" s="27"/>
      <c r="U4446" s="27"/>
      <c r="V4446" s="27"/>
      <c r="W4446" s="27"/>
      <c r="X4446" s="27"/>
      <c r="Y4446" s="27"/>
      <c r="Z4446" s="27"/>
      <c r="AA4446" s="27"/>
      <c r="AB4446" s="27"/>
      <c r="AC4446" s="27"/>
      <c r="AD4446" s="27"/>
      <c r="AE4446" s="27"/>
    </row>
    <row r="4447" spans="1:31" ht="15.75" customHeight="1" x14ac:dyDescent="0.2">
      <c r="A4447" s="22">
        <v>39093</v>
      </c>
      <c r="B4447" s="23">
        <f t="shared" ref="B4447:C4447" si="8903">LN(D4447)</f>
        <v>7.2610846326697729</v>
      </c>
      <c r="C4447" s="23">
        <f t="shared" si="8903"/>
        <v>7.8179474523944226</v>
      </c>
      <c r="D4447" s="24">
        <v>1423.8</v>
      </c>
      <c r="E4447" s="24">
        <v>2484.8000000000002</v>
      </c>
      <c r="F4447" s="27">
        <f t="shared" ref="F4447:G4447" si="8904">LN(D4447/D4446)</f>
        <v>6.3411753384472469E-3</v>
      </c>
      <c r="G4447" s="27">
        <f t="shared" si="8904"/>
        <v>1.0315416806385277E-2</v>
      </c>
      <c r="H4447" s="27">
        <f t="shared" si="8690"/>
        <v>0.92877122504141441</v>
      </c>
      <c r="I4447" s="27"/>
      <c r="J4447" s="27">
        <v>4409</v>
      </c>
      <c r="K4447" s="27">
        <v>7.1654584148829441</v>
      </c>
      <c r="L4447" s="37">
        <v>8.3045657487666347E-2</v>
      </c>
      <c r="M4447" s="27"/>
      <c r="N4447" s="27"/>
      <c r="O4447" s="27"/>
      <c r="P4447" s="27"/>
      <c r="Q4447" s="27"/>
      <c r="R4447" s="27"/>
      <c r="S4447" s="27"/>
      <c r="T4447" s="27"/>
      <c r="U4447" s="27"/>
      <c r="V4447" s="27"/>
      <c r="W4447" s="27"/>
      <c r="X4447" s="27"/>
      <c r="Y4447" s="27"/>
      <c r="Z4447" s="27"/>
      <c r="AA4447" s="27"/>
      <c r="AB4447" s="27"/>
      <c r="AC4447" s="27"/>
      <c r="AD4447" s="27"/>
      <c r="AE4447" s="27"/>
    </row>
    <row r="4448" spans="1:31" ht="15.75" customHeight="1" x14ac:dyDescent="0.2">
      <c r="A4448" s="22">
        <v>39094</v>
      </c>
      <c r="B4448" s="23">
        <f t="shared" ref="B4448:C4448" si="8905">LN(D4448)</f>
        <v>7.2659191139722887</v>
      </c>
      <c r="C4448" s="23">
        <f t="shared" si="8905"/>
        <v>7.8251653841242081</v>
      </c>
      <c r="D4448" s="24">
        <v>1430.7</v>
      </c>
      <c r="E4448" s="24">
        <v>2502.8000000000002</v>
      </c>
      <c r="F4448" s="27">
        <f t="shared" ref="F4448:G4448" si="8906">LN(D4448/D4447)</f>
        <v>4.8344813025156426E-3</v>
      </c>
      <c r="G4448" s="27">
        <f t="shared" si="8906"/>
        <v>7.2179317297858137E-3</v>
      </c>
      <c r="H4448" s="27">
        <f t="shared" si="8690"/>
        <v>0.9285323385897345</v>
      </c>
      <c r="I4448" s="27"/>
      <c r="J4448" s="27">
        <v>4410</v>
      </c>
      <c r="K4448" s="27">
        <v>7.1636462707814372</v>
      </c>
      <c r="L4448" s="37">
        <v>8.1223895420631465E-2</v>
      </c>
      <c r="M4448" s="27"/>
      <c r="N4448" s="27"/>
      <c r="O4448" s="27"/>
      <c r="P4448" s="27"/>
      <c r="Q4448" s="27"/>
      <c r="R4448" s="27"/>
      <c r="S4448" s="27"/>
      <c r="T4448" s="27"/>
      <c r="U4448" s="27"/>
      <c r="V4448" s="27"/>
      <c r="W4448" s="27"/>
      <c r="X4448" s="27"/>
      <c r="Y4448" s="27"/>
      <c r="Z4448" s="27"/>
      <c r="AA4448" s="27"/>
      <c r="AB4448" s="27"/>
      <c r="AC4448" s="27"/>
      <c r="AD4448" s="27"/>
      <c r="AE4448" s="27"/>
    </row>
    <row r="4449" spans="1:31" ht="15.75" customHeight="1" x14ac:dyDescent="0.2">
      <c r="A4449" s="22">
        <v>39097</v>
      </c>
      <c r="B4449" s="23">
        <f t="shared" ref="B4449:C4449" si="8907">LN(D4449)</f>
        <v>7.2659191139722887</v>
      </c>
      <c r="C4449" s="23">
        <f t="shared" si="8907"/>
        <v>7.8251653841242081</v>
      </c>
      <c r="D4449" s="24">
        <v>1430.7</v>
      </c>
      <c r="E4449" s="24">
        <v>2502.8000000000002</v>
      </c>
      <c r="F4449" s="27">
        <f t="shared" ref="F4449:G4449" si="8908">LN(D4449/D4448)</f>
        <v>0</v>
      </c>
      <c r="G4449" s="27">
        <f t="shared" si="8908"/>
        <v>0</v>
      </c>
      <c r="H4449" s="27">
        <f t="shared" si="8690"/>
        <v>0.9285323385897345</v>
      </c>
      <c r="I4449" s="27"/>
      <c r="J4449" s="27">
        <v>4411</v>
      </c>
      <c r="K4449" s="27">
        <v>7.1461696392016822</v>
      </c>
      <c r="L4449" s="37">
        <v>8.5045003607756797E-2</v>
      </c>
      <c r="M4449" s="27"/>
      <c r="N4449" s="27"/>
      <c r="O4449" s="27"/>
      <c r="P4449" s="27"/>
      <c r="Q4449" s="27"/>
      <c r="R4449" s="27"/>
      <c r="S4449" s="27"/>
      <c r="T4449" s="27"/>
      <c r="U4449" s="27"/>
      <c r="V4449" s="27"/>
      <c r="W4449" s="27"/>
      <c r="X4449" s="27"/>
      <c r="Y4449" s="27"/>
      <c r="Z4449" s="27"/>
      <c r="AA4449" s="27"/>
      <c r="AB4449" s="27"/>
      <c r="AC4449" s="27"/>
      <c r="AD4449" s="27"/>
      <c r="AE4449" s="27"/>
    </row>
    <row r="4450" spans="1:31" ht="15.75" customHeight="1" x14ac:dyDescent="0.2">
      <c r="A4450" s="22">
        <v>39098</v>
      </c>
      <c r="B4450" s="23">
        <f t="shared" ref="B4450:C4450" si="8909">LN(D4450)</f>
        <v>7.2667575126799608</v>
      </c>
      <c r="C4450" s="23">
        <f t="shared" si="8909"/>
        <v>7.8231255873965502</v>
      </c>
      <c r="D4450" s="24">
        <v>1431.9</v>
      </c>
      <c r="E4450" s="24">
        <v>2497.6999999999998</v>
      </c>
      <c r="F4450" s="27">
        <f t="shared" ref="F4450:G4450" si="8910">LN(D4450/D4449)</f>
        <v>8.3839870767220053E-4</v>
      </c>
      <c r="G4450" s="27">
        <f t="shared" si="8910"/>
        <v>-2.0397967276583268E-3</v>
      </c>
      <c r="H4450" s="27">
        <f t="shared" si="8690"/>
        <v>0.92888161279004311</v>
      </c>
      <c r="I4450" s="27"/>
      <c r="J4450" s="27">
        <v>4412</v>
      </c>
      <c r="K4450" s="27">
        <v>7.1483472693641028</v>
      </c>
      <c r="L4450" s="37">
        <v>8.6334833395715904E-2</v>
      </c>
      <c r="M4450" s="27"/>
      <c r="N4450" s="27"/>
      <c r="O4450" s="27"/>
      <c r="P4450" s="27"/>
      <c r="Q4450" s="27"/>
      <c r="R4450" s="27"/>
      <c r="S4450" s="27"/>
      <c r="T4450" s="27"/>
      <c r="U4450" s="27"/>
      <c r="V4450" s="27"/>
      <c r="W4450" s="27"/>
      <c r="X4450" s="27"/>
      <c r="Y4450" s="27"/>
      <c r="Z4450" s="27"/>
      <c r="AA4450" s="27"/>
      <c r="AB4450" s="27"/>
      <c r="AC4450" s="27"/>
      <c r="AD4450" s="27"/>
      <c r="AE4450" s="27"/>
    </row>
    <row r="4451" spans="1:31" ht="15.75" customHeight="1" x14ac:dyDescent="0.2">
      <c r="A4451" s="22">
        <v>39099</v>
      </c>
      <c r="B4451" s="23">
        <f t="shared" ref="B4451:C4451" si="8911">LN(D4451)</f>
        <v>7.2658492156742831</v>
      </c>
      <c r="C4451" s="23">
        <f t="shared" si="8911"/>
        <v>7.8157718744040467</v>
      </c>
      <c r="D4451" s="24">
        <v>1430.6</v>
      </c>
      <c r="E4451" s="24">
        <v>2479.4</v>
      </c>
      <c r="F4451" s="27">
        <f t="shared" ref="F4451:G4451" si="8912">LN(D4451/D4450)</f>
        <v>-9.0829700567722493E-4</v>
      </c>
      <c r="G4451" s="27">
        <f t="shared" si="8912"/>
        <v>-7.3537129925036922E-3</v>
      </c>
      <c r="H4451" s="27">
        <f t="shared" si="8690"/>
        <v>0.92963936671044467</v>
      </c>
      <c r="I4451" s="27"/>
      <c r="J4451" s="27">
        <v>4413</v>
      </c>
      <c r="K4451" s="27">
        <v>7.1546830990038979</v>
      </c>
      <c r="L4451" s="37">
        <v>8.9115753307898338E-2</v>
      </c>
      <c r="M4451" s="27"/>
      <c r="N4451" s="27"/>
      <c r="O4451" s="27"/>
      <c r="P4451" s="27"/>
      <c r="Q4451" s="27"/>
      <c r="R4451" s="27"/>
      <c r="S4451" s="27"/>
      <c r="T4451" s="27"/>
      <c r="U4451" s="27"/>
      <c r="V4451" s="27"/>
      <c r="W4451" s="27"/>
      <c r="X4451" s="27"/>
      <c r="Y4451" s="27"/>
      <c r="Z4451" s="27"/>
      <c r="AA4451" s="27"/>
      <c r="AB4451" s="27"/>
      <c r="AC4451" s="27"/>
      <c r="AD4451" s="27"/>
      <c r="AE4451" s="27"/>
    </row>
    <row r="4452" spans="1:31" ht="15.75" customHeight="1" x14ac:dyDescent="0.2">
      <c r="A4452" s="22">
        <v>39100</v>
      </c>
      <c r="B4452" s="23">
        <f t="shared" ref="B4452:C4452" si="8913">LN(D4452)</f>
        <v>7.2628389575293761</v>
      </c>
      <c r="C4452" s="23">
        <f t="shared" si="8913"/>
        <v>7.8010639344643682</v>
      </c>
      <c r="D4452" s="24">
        <v>1426.3</v>
      </c>
      <c r="E4452" s="24">
        <v>2443.1999999999998</v>
      </c>
      <c r="F4452" s="27">
        <f t="shared" ref="F4452:G4452" si="8914">LN(D4452/D4451)</f>
        <v>-3.0102581449068517E-3</v>
      </c>
      <c r="G4452" s="27">
        <f t="shared" si="8914"/>
        <v>-1.4707939939678609E-2</v>
      </c>
      <c r="H4452" s="27">
        <f t="shared" si="8690"/>
        <v>0.93100620870992168</v>
      </c>
      <c r="I4452" s="27"/>
      <c r="J4452" s="27">
        <v>4414</v>
      </c>
      <c r="K4452" s="27">
        <v>7.1545221062710809</v>
      </c>
      <c r="L4452" s="37">
        <v>9.0133888950336249E-2</v>
      </c>
      <c r="M4452" s="27"/>
      <c r="N4452" s="27"/>
      <c r="O4452" s="27"/>
      <c r="P4452" s="27"/>
      <c r="Q4452" s="27"/>
      <c r="R4452" s="27"/>
      <c r="S4452" s="27"/>
      <c r="T4452" s="27"/>
      <c r="U4452" s="27"/>
      <c r="V4452" s="27"/>
      <c r="W4452" s="27"/>
      <c r="X4452" s="27"/>
      <c r="Y4452" s="27"/>
      <c r="Z4452" s="27"/>
      <c r="AA4452" s="27"/>
      <c r="AB4452" s="27"/>
      <c r="AC4452" s="27"/>
      <c r="AD4452" s="27"/>
      <c r="AE4452" s="27"/>
    </row>
    <row r="4453" spans="1:31" ht="15.75" customHeight="1" x14ac:dyDescent="0.2">
      <c r="A4453" s="22">
        <v>39101</v>
      </c>
      <c r="B4453" s="23">
        <f t="shared" ref="B4453:C4453" si="8915">LN(D4453)</f>
        <v>7.2657793124901646</v>
      </c>
      <c r="C4453" s="23">
        <f t="shared" si="8915"/>
        <v>7.8043737750587718</v>
      </c>
      <c r="D4453" s="24">
        <v>1430.5</v>
      </c>
      <c r="E4453" s="24">
        <v>2451.3000000000002</v>
      </c>
      <c r="F4453" s="27">
        <f t="shared" ref="F4453:G4453" si="8916">LN(D4453/D4452)</f>
        <v>2.9403549607884528E-3</v>
      </c>
      <c r="G4453" s="27">
        <f t="shared" si="8916"/>
        <v>3.3098405944036531E-3</v>
      </c>
      <c r="H4453" s="27">
        <f t="shared" si="8690"/>
        <v>0.93098812562132172</v>
      </c>
      <c r="I4453" s="27"/>
      <c r="J4453" s="27">
        <v>4415</v>
      </c>
      <c r="K4453" s="27">
        <v>7.1485419859013213</v>
      </c>
      <c r="L4453" s="37">
        <v>9.3325604410404495E-2</v>
      </c>
      <c r="M4453" s="27"/>
      <c r="N4453" s="27"/>
      <c r="O4453" s="27"/>
      <c r="P4453" s="27"/>
      <c r="Q4453" s="27"/>
      <c r="R4453" s="27"/>
      <c r="S4453" s="27"/>
      <c r="T4453" s="27"/>
      <c r="U4453" s="27"/>
      <c r="V4453" s="27"/>
      <c r="W4453" s="27"/>
      <c r="X4453" s="27"/>
      <c r="Y4453" s="27"/>
      <c r="Z4453" s="27"/>
      <c r="AA4453" s="27"/>
      <c r="AB4453" s="27"/>
      <c r="AC4453" s="27"/>
      <c r="AD4453" s="27"/>
      <c r="AE4453" s="27"/>
    </row>
    <row r="4454" spans="1:31" ht="15.75" customHeight="1" x14ac:dyDescent="0.2">
      <c r="A4454" s="22">
        <v>39104</v>
      </c>
      <c r="B4454" s="23">
        <f t="shared" ref="B4454:C4454" si="8917">LN(D4454)</f>
        <v>7.2604523215516457</v>
      </c>
      <c r="C4454" s="23">
        <f t="shared" si="8917"/>
        <v>7.7960579743161231</v>
      </c>
      <c r="D4454" s="24">
        <v>1422.9</v>
      </c>
      <c r="E4454" s="24">
        <v>2431</v>
      </c>
      <c r="F4454" s="27">
        <f t="shared" ref="F4454:G4454" si="8918">LN(D4454/D4453)</f>
        <v>-5.3269909385192001E-3</v>
      </c>
      <c r="G4454" s="27">
        <f t="shared" si="8918"/>
        <v>-8.3158007426481096E-3</v>
      </c>
      <c r="H4454" s="27">
        <f t="shared" si="8690"/>
        <v>0.93129788740296515</v>
      </c>
      <c r="I4454" s="27"/>
      <c r="J4454" s="27">
        <v>4416</v>
      </c>
      <c r="K4454" s="27">
        <v>7.1598494515470437</v>
      </c>
      <c r="L4454" s="37">
        <v>9.0857030154015028E-2</v>
      </c>
      <c r="M4454" s="27"/>
      <c r="N4454" s="27"/>
      <c r="O4454" s="27"/>
      <c r="P4454" s="27"/>
      <c r="Q4454" s="27"/>
      <c r="R4454" s="27"/>
      <c r="S4454" s="27"/>
      <c r="T4454" s="27"/>
      <c r="U4454" s="27"/>
      <c r="V4454" s="27"/>
      <c r="W4454" s="27"/>
      <c r="X4454" s="27"/>
      <c r="Y4454" s="27"/>
      <c r="Z4454" s="27"/>
      <c r="AA4454" s="27"/>
      <c r="AB4454" s="27"/>
      <c r="AC4454" s="27"/>
      <c r="AD4454" s="27"/>
      <c r="AE4454" s="27"/>
    </row>
    <row r="4455" spans="1:31" ht="15.75" customHeight="1" x14ac:dyDescent="0.2">
      <c r="A4455" s="22">
        <v>39105</v>
      </c>
      <c r="B4455" s="23">
        <f t="shared" ref="B4455:C4455" si="8919">LN(D4455)</f>
        <v>7.2639601124362496</v>
      </c>
      <c r="C4455" s="23">
        <f t="shared" si="8919"/>
        <v>7.7962225021216938</v>
      </c>
      <c r="D4455" s="24">
        <v>1427.9</v>
      </c>
      <c r="E4455" s="24">
        <v>2431.4</v>
      </c>
      <c r="F4455" s="27">
        <f t="shared" ref="F4455:G4455" si="8920">LN(D4455/D4454)</f>
        <v>3.5077908846038557E-3</v>
      </c>
      <c r="G4455" s="27">
        <f t="shared" si="8920"/>
        <v>1.6452780557035839E-4</v>
      </c>
      <c r="H4455" s="27">
        <f t="shared" si="8690"/>
        <v>0.93172816841225448</v>
      </c>
      <c r="I4455" s="27"/>
      <c r="J4455" s="27">
        <v>4417</v>
      </c>
      <c r="K4455" s="27">
        <v>7.1611277484482985</v>
      </c>
      <c r="L4455" s="37">
        <v>9.3545025016590344E-2</v>
      </c>
      <c r="M4455" s="27"/>
      <c r="N4455" s="27"/>
      <c r="O4455" s="27"/>
      <c r="P4455" s="27"/>
      <c r="Q4455" s="27"/>
      <c r="R4455" s="27"/>
      <c r="S4455" s="27"/>
      <c r="T4455" s="27"/>
      <c r="U4455" s="27"/>
      <c r="V4455" s="27"/>
      <c r="W4455" s="27"/>
      <c r="X4455" s="27"/>
      <c r="Y4455" s="27"/>
      <c r="Z4455" s="27"/>
      <c r="AA4455" s="27"/>
      <c r="AB4455" s="27"/>
      <c r="AC4455" s="27"/>
      <c r="AD4455" s="27"/>
      <c r="AE4455" s="27"/>
    </row>
    <row r="4456" spans="1:31" ht="15.75" customHeight="1" x14ac:dyDescent="0.2">
      <c r="A4456" s="22">
        <v>39106</v>
      </c>
      <c r="B4456" s="23">
        <f t="shared" ref="B4456:C4456" si="8921">LN(D4456)</f>
        <v>7.2724678346033365</v>
      </c>
      <c r="C4456" s="23">
        <f t="shared" si="8921"/>
        <v>7.8104337834364301</v>
      </c>
      <c r="D4456" s="24">
        <v>1440.1</v>
      </c>
      <c r="E4456" s="24">
        <v>2466.1999999999998</v>
      </c>
      <c r="F4456" s="27">
        <f t="shared" ref="F4456:G4456" si="8922">LN(D4456/D4455)</f>
        <v>8.5077221670871606E-3</v>
      </c>
      <c r="G4456" s="27">
        <f t="shared" si="8922"/>
        <v>1.4211281314736427E-2</v>
      </c>
      <c r="H4456" s="27">
        <f t="shared" si="8690"/>
        <v>0.93112214202827548</v>
      </c>
      <c r="I4456" s="27"/>
      <c r="J4456" s="27">
        <v>4418</v>
      </c>
      <c r="K4456" s="27">
        <v>7.159049455001715</v>
      </c>
      <c r="L4456" s="37">
        <v>9.4350153770046852E-2</v>
      </c>
      <c r="M4456" s="27"/>
      <c r="N4456" s="27"/>
      <c r="O4456" s="27"/>
      <c r="P4456" s="27"/>
      <c r="Q4456" s="27"/>
      <c r="R4456" s="27"/>
      <c r="S4456" s="27"/>
      <c r="T4456" s="27"/>
      <c r="U4456" s="27"/>
      <c r="V4456" s="27"/>
      <c r="W4456" s="27"/>
      <c r="X4456" s="27"/>
      <c r="Y4456" s="27"/>
      <c r="Z4456" s="27"/>
      <c r="AA4456" s="27"/>
      <c r="AB4456" s="27"/>
      <c r="AC4456" s="27"/>
      <c r="AD4456" s="27"/>
      <c r="AE4456" s="27"/>
    </row>
    <row r="4457" spans="1:31" ht="15.75" customHeight="1" x14ac:dyDescent="0.2">
      <c r="A4457" s="22">
        <v>39107</v>
      </c>
      <c r="B4457" s="23">
        <f t="shared" ref="B4457:C4457" si="8923">LN(D4457)</f>
        <v>7.261154864786949</v>
      </c>
      <c r="C4457" s="23">
        <f t="shared" si="8923"/>
        <v>7.7973734394404568</v>
      </c>
      <c r="D4457" s="24">
        <v>1423.9</v>
      </c>
      <c r="E4457" s="24">
        <v>2434.1999999999998</v>
      </c>
      <c r="F4457" s="27">
        <f t="shared" ref="F4457:G4457" si="8924">LN(D4457/D4456)</f>
        <v>-1.1312969816387877E-2</v>
      </c>
      <c r="G4457" s="27">
        <f t="shared" si="8924"/>
        <v>-1.3060343995973485E-2</v>
      </c>
      <c r="H4457" s="27">
        <f t="shared" si="8690"/>
        <v>0.93123087167516927</v>
      </c>
      <c r="I4457" s="27"/>
      <c r="J4457" s="27">
        <v>4419</v>
      </c>
      <c r="K4457" s="27">
        <v>7.1532007158574586</v>
      </c>
      <c r="L4457" s="37">
        <v>9.6156477565889631E-2</v>
      </c>
      <c r="M4457" s="27"/>
      <c r="N4457" s="27"/>
      <c r="O4457" s="27"/>
      <c r="P4457" s="27"/>
      <c r="Q4457" s="27"/>
      <c r="R4457" s="27"/>
      <c r="S4457" s="27"/>
      <c r="T4457" s="27"/>
      <c r="U4457" s="27"/>
      <c r="V4457" s="27"/>
      <c r="W4457" s="27"/>
      <c r="X4457" s="27"/>
      <c r="Y4457" s="27"/>
      <c r="Z4457" s="27"/>
      <c r="AA4457" s="27"/>
      <c r="AB4457" s="27"/>
      <c r="AC4457" s="27"/>
      <c r="AD4457" s="27"/>
      <c r="AE4457" s="27"/>
    </row>
    <row r="4458" spans="1:31" ht="15.75" customHeight="1" x14ac:dyDescent="0.2">
      <c r="A4458" s="22">
        <v>39108</v>
      </c>
      <c r="B4458" s="23">
        <f t="shared" ref="B4458:C4458" si="8925">LN(D4458)</f>
        <v>7.2598899313786509</v>
      </c>
      <c r="C4458" s="23">
        <f t="shared" si="8925"/>
        <v>7.7978662930729072</v>
      </c>
      <c r="D4458" s="24">
        <v>1422.1</v>
      </c>
      <c r="E4458" s="24">
        <v>2435.4</v>
      </c>
      <c r="F4458" s="27">
        <f t="shared" ref="F4458:G4458" si="8926">LN(D4458/D4457)</f>
        <v>-1.2649334082984025E-3</v>
      </c>
      <c r="G4458" s="27">
        <f t="shared" si="8926"/>
        <v>4.9285363245060775E-4</v>
      </c>
      <c r="H4458" s="27">
        <f t="shared" si="8690"/>
        <v>0.93100979915850091</v>
      </c>
      <c r="I4458" s="27"/>
      <c r="J4458" s="27">
        <v>4420</v>
      </c>
      <c r="K4458" s="27">
        <v>7.1563233370025365</v>
      </c>
      <c r="L4458" s="37">
        <v>9.4879792337239088E-2</v>
      </c>
      <c r="M4458" s="27"/>
      <c r="N4458" s="27"/>
      <c r="O4458" s="27"/>
      <c r="P4458" s="27"/>
      <c r="Q4458" s="27"/>
      <c r="R4458" s="27"/>
      <c r="S4458" s="27"/>
      <c r="T4458" s="27"/>
      <c r="U4458" s="27"/>
      <c r="V4458" s="27"/>
      <c r="W4458" s="27"/>
      <c r="X4458" s="27"/>
      <c r="Y4458" s="27"/>
      <c r="Z4458" s="27"/>
      <c r="AA4458" s="27"/>
      <c r="AB4458" s="27"/>
      <c r="AC4458" s="27"/>
      <c r="AD4458" s="27"/>
      <c r="AE4458" s="27"/>
    </row>
    <row r="4459" spans="1:31" ht="15.75" customHeight="1" x14ac:dyDescent="0.2">
      <c r="A4459" s="22">
        <v>39111</v>
      </c>
      <c r="B4459" s="23">
        <f t="shared" ref="B4459:C4459" si="8927">LN(D4459)</f>
        <v>7.2588345965637098</v>
      </c>
      <c r="C4459" s="23">
        <f t="shared" si="8927"/>
        <v>7.8001630703929603</v>
      </c>
      <c r="D4459" s="24">
        <v>1420.6</v>
      </c>
      <c r="E4459" s="24">
        <v>2441</v>
      </c>
      <c r="F4459" s="27">
        <f t="shared" ref="F4459:G4459" si="8928">LN(D4459/D4458)</f>
        <v>-1.0553348149410838E-3</v>
      </c>
      <c r="G4459" s="27">
        <f t="shared" si="8928"/>
        <v>2.2967773200530273E-3</v>
      </c>
      <c r="H4459" s="27">
        <f t="shared" si="8690"/>
        <v>0.93060036451238204</v>
      </c>
      <c r="I4459" s="27"/>
      <c r="J4459" s="27">
        <v>4421</v>
      </c>
      <c r="K4459" s="27">
        <v>7.1580883790511107</v>
      </c>
      <c r="L4459" s="37">
        <v>9.5382003633416979E-2</v>
      </c>
      <c r="M4459" s="27"/>
      <c r="N4459" s="27"/>
      <c r="O4459" s="27"/>
      <c r="P4459" s="27"/>
      <c r="Q4459" s="27"/>
      <c r="R4459" s="27"/>
      <c r="S4459" s="27"/>
      <c r="T4459" s="27"/>
      <c r="U4459" s="27"/>
      <c r="V4459" s="27"/>
      <c r="W4459" s="27"/>
      <c r="X4459" s="27"/>
      <c r="Y4459" s="27"/>
      <c r="Z4459" s="27"/>
      <c r="AA4459" s="27"/>
      <c r="AB4459" s="27"/>
      <c r="AC4459" s="27"/>
      <c r="AD4459" s="27"/>
      <c r="AE4459" s="27"/>
    </row>
    <row r="4460" spans="1:31" ht="15.75" customHeight="1" x14ac:dyDescent="0.2">
      <c r="A4460" s="22">
        <v>39112</v>
      </c>
      <c r="B4460" s="23">
        <f t="shared" ref="B4460:C4460" si="8929">LN(D4460)</f>
        <v>7.2645902101222344</v>
      </c>
      <c r="C4460" s="23">
        <f t="shared" si="8929"/>
        <v>7.8032717116398151</v>
      </c>
      <c r="D4460" s="24">
        <v>1428.8</v>
      </c>
      <c r="E4460" s="24">
        <v>2448.6</v>
      </c>
      <c r="F4460" s="27">
        <f t="shared" ref="F4460:G4460" si="8930">LN(D4460/D4459)</f>
        <v>5.7556135585251121E-3</v>
      </c>
      <c r="G4460" s="27">
        <f t="shared" si="8930"/>
        <v>3.108641246854824E-3</v>
      </c>
      <c r="H4460" s="27">
        <f t="shared" si="8690"/>
        <v>0.93096722484825789</v>
      </c>
      <c r="I4460" s="27"/>
      <c r="J4460" s="27">
        <v>4422</v>
      </c>
      <c r="K4460" s="27">
        <v>7.1544899037521947</v>
      </c>
      <c r="L4460" s="37">
        <v>9.7918343941349129E-2</v>
      </c>
      <c r="M4460" s="27"/>
      <c r="N4460" s="27"/>
      <c r="O4460" s="27"/>
      <c r="P4460" s="27"/>
      <c r="Q4460" s="27"/>
      <c r="R4460" s="27"/>
      <c r="S4460" s="27"/>
      <c r="T4460" s="27"/>
      <c r="U4460" s="27"/>
      <c r="V4460" s="27"/>
      <c r="W4460" s="27"/>
      <c r="X4460" s="27"/>
      <c r="Y4460" s="27"/>
      <c r="Z4460" s="27"/>
      <c r="AA4460" s="27"/>
      <c r="AB4460" s="27"/>
      <c r="AC4460" s="27"/>
      <c r="AD4460" s="27"/>
      <c r="AE4460" s="27"/>
    </row>
    <row r="4461" spans="1:31" ht="15.75" customHeight="1" x14ac:dyDescent="0.2">
      <c r="A4461" s="22">
        <v>39113</v>
      </c>
      <c r="B4461" s="23">
        <f t="shared" ref="B4461:C4461" si="8931">LN(D4461)</f>
        <v>7.2711476106683941</v>
      </c>
      <c r="C4461" s="23">
        <f t="shared" si="8931"/>
        <v>7.8095007394142559</v>
      </c>
      <c r="D4461" s="24">
        <v>1438.2</v>
      </c>
      <c r="E4461" s="24">
        <v>2463.9</v>
      </c>
      <c r="F4461" s="27">
        <f t="shared" ref="F4461:G4461" si="8932">LN(D4461/D4460)</f>
        <v>6.5574005461590396E-3</v>
      </c>
      <c r="G4461" s="27">
        <f t="shared" si="8932"/>
        <v>6.2290277744414674E-3</v>
      </c>
      <c r="H4461" s="27">
        <f t="shared" si="8690"/>
        <v>0.93106433474949124</v>
      </c>
      <c r="I4461" s="27"/>
      <c r="J4461" s="27">
        <v>4423</v>
      </c>
      <c r="K4461" s="27">
        <v>7.1547474868303036</v>
      </c>
      <c r="L4461" s="37">
        <v>9.8864428654686698E-2</v>
      </c>
      <c r="M4461" s="27"/>
      <c r="N4461" s="27"/>
      <c r="O4461" s="27"/>
      <c r="P4461" s="27"/>
      <c r="Q4461" s="27"/>
      <c r="R4461" s="27"/>
      <c r="S4461" s="27"/>
      <c r="T4461" s="27"/>
      <c r="U4461" s="27"/>
      <c r="V4461" s="27"/>
      <c r="W4461" s="27"/>
      <c r="X4461" s="27"/>
      <c r="Y4461" s="27"/>
      <c r="Z4461" s="27"/>
      <c r="AA4461" s="27"/>
      <c r="AB4461" s="27"/>
      <c r="AC4461" s="27"/>
      <c r="AD4461" s="27"/>
      <c r="AE4461" s="27"/>
    </row>
    <row r="4462" spans="1:31" ht="15.75" customHeight="1" x14ac:dyDescent="0.2">
      <c r="A4462" s="22">
        <v>39114</v>
      </c>
      <c r="B4462" s="23">
        <f t="shared" ref="B4462:C4462" si="8933">LN(D4462)</f>
        <v>7.2764872440340804</v>
      </c>
      <c r="C4462" s="23">
        <f t="shared" si="8933"/>
        <v>7.8112849335536785</v>
      </c>
      <c r="D4462" s="24">
        <v>1445.9</v>
      </c>
      <c r="E4462" s="24">
        <v>2468.3000000000002</v>
      </c>
      <c r="F4462" s="27">
        <f t="shared" ref="F4462:G4462" si="8934">LN(D4462/D4461)</f>
        <v>5.3396333656870777E-3</v>
      </c>
      <c r="G4462" s="27">
        <f t="shared" si="8934"/>
        <v>1.7841941394217608E-3</v>
      </c>
      <c r="H4462" s="27">
        <f t="shared" si="8690"/>
        <v>0.93153524752088435</v>
      </c>
      <c r="I4462" s="27"/>
      <c r="J4462" s="27">
        <v>4424</v>
      </c>
      <c r="K4462" s="27">
        <v>7.1616065723052049</v>
      </c>
      <c r="L4462" s="37">
        <v>0.10060118276256524</v>
      </c>
      <c r="M4462" s="27"/>
      <c r="N4462" s="27"/>
      <c r="O4462" s="27"/>
      <c r="P4462" s="27"/>
      <c r="Q4462" s="27"/>
      <c r="R4462" s="27"/>
      <c r="S4462" s="27"/>
      <c r="T4462" s="27"/>
      <c r="U4462" s="27"/>
      <c r="V4462" s="27"/>
      <c r="W4462" s="27"/>
      <c r="X4462" s="27"/>
      <c r="Y4462" s="27"/>
      <c r="Z4462" s="27"/>
      <c r="AA4462" s="27"/>
      <c r="AB4462" s="27"/>
      <c r="AC4462" s="27"/>
      <c r="AD4462" s="27"/>
      <c r="AE4462" s="27"/>
    </row>
    <row r="4463" spans="1:31" ht="15.75" customHeight="1" x14ac:dyDescent="0.2">
      <c r="A4463" s="22">
        <v>39115</v>
      </c>
      <c r="B4463" s="23">
        <f t="shared" ref="B4463:C4463" si="8935">LN(D4463)</f>
        <v>7.2781457338068103</v>
      </c>
      <c r="C4463" s="23">
        <f t="shared" si="8935"/>
        <v>7.8143188550977101</v>
      </c>
      <c r="D4463" s="24">
        <v>1448.3</v>
      </c>
      <c r="E4463" s="24">
        <v>2475.8000000000002</v>
      </c>
      <c r="F4463" s="27">
        <f t="shared" ref="F4463:G4463" si="8936">LN(D4463/D4462)</f>
        <v>1.6584897727299713E-3</v>
      </c>
      <c r="G4463" s="27">
        <f t="shared" si="8936"/>
        <v>3.0339215440319156E-3</v>
      </c>
      <c r="H4463" s="27">
        <f t="shared" si="8690"/>
        <v>0.93138581478011684</v>
      </c>
      <c r="I4463" s="27"/>
      <c r="J4463" s="27">
        <v>4425</v>
      </c>
      <c r="K4463" s="27">
        <v>7.1626908236172371</v>
      </c>
      <c r="L4463" s="37">
        <v>0.1006387938595994</v>
      </c>
      <c r="M4463" s="27"/>
      <c r="N4463" s="27"/>
      <c r="O4463" s="27"/>
      <c r="P4463" s="27"/>
      <c r="Q4463" s="27"/>
      <c r="R4463" s="27"/>
      <c r="S4463" s="27"/>
      <c r="T4463" s="27"/>
      <c r="U4463" s="27"/>
      <c r="V4463" s="27"/>
      <c r="W4463" s="27"/>
      <c r="X4463" s="27"/>
      <c r="Y4463" s="27"/>
      <c r="Z4463" s="27"/>
      <c r="AA4463" s="27"/>
      <c r="AB4463" s="27"/>
      <c r="AC4463" s="27"/>
      <c r="AD4463" s="27"/>
      <c r="AE4463" s="27"/>
    </row>
    <row r="4464" spans="1:31" ht="15.75" customHeight="1" x14ac:dyDescent="0.2">
      <c r="A4464" s="22">
        <v>39118</v>
      </c>
      <c r="B4464" s="23">
        <f t="shared" ref="B4464:C4464" si="8937">LN(D4464)</f>
        <v>7.2771786157430363</v>
      </c>
      <c r="C4464" s="23">
        <f t="shared" si="8937"/>
        <v>7.8122163151027131</v>
      </c>
      <c r="D4464" s="24">
        <v>1446.9</v>
      </c>
      <c r="E4464" s="24">
        <v>2470.6</v>
      </c>
      <c r="F4464" s="27">
        <f t="shared" ref="F4464:G4464" si="8938">LN(D4464/D4463)</f>
        <v>-9.6711806377471066E-4</v>
      </c>
      <c r="G4464" s="27">
        <f t="shared" si="8938"/>
        <v>-2.1025399949966272E-3</v>
      </c>
      <c r="H4464" s="27">
        <f t="shared" si="8690"/>
        <v>0.9315126875934896</v>
      </c>
      <c r="I4464" s="27"/>
      <c r="J4464" s="27">
        <v>4426</v>
      </c>
      <c r="K4464" s="27">
        <v>7.1557448217116111</v>
      </c>
      <c r="L4464" s="37">
        <v>0.10435604304802926</v>
      </c>
      <c r="M4464" s="27"/>
      <c r="N4464" s="27"/>
      <c r="O4464" s="27"/>
      <c r="P4464" s="27"/>
      <c r="Q4464" s="27"/>
      <c r="R4464" s="27"/>
      <c r="S4464" s="27"/>
      <c r="T4464" s="27"/>
      <c r="U4464" s="27"/>
      <c r="V4464" s="27"/>
      <c r="W4464" s="27"/>
      <c r="X4464" s="27"/>
      <c r="Y4464" s="27"/>
      <c r="Z4464" s="27"/>
      <c r="AA4464" s="27"/>
      <c r="AB4464" s="27"/>
      <c r="AC4464" s="27"/>
      <c r="AD4464" s="27"/>
      <c r="AE4464" s="27"/>
    </row>
    <row r="4465" spans="1:31" ht="15.75" customHeight="1" x14ac:dyDescent="0.2">
      <c r="A4465" s="22">
        <v>39119</v>
      </c>
      <c r="B4465" s="23">
        <f t="shared" ref="B4465:C4465" si="8939">LN(D4465)</f>
        <v>7.2779385729456614</v>
      </c>
      <c r="C4465" s="23">
        <f t="shared" si="8939"/>
        <v>7.8125400706700905</v>
      </c>
      <c r="D4465" s="24">
        <v>1448</v>
      </c>
      <c r="E4465" s="24">
        <v>2471.4</v>
      </c>
      <c r="F4465" s="27">
        <f t="shared" ref="F4465:G4465" si="8940">LN(D4465/D4464)</f>
        <v>7.5995720262562647E-4</v>
      </c>
      <c r="G4465" s="27">
        <f t="shared" si="8940"/>
        <v>3.2375556737677393E-4</v>
      </c>
      <c r="H4465" s="27">
        <f t="shared" si="8690"/>
        <v>0.93157135926490353</v>
      </c>
      <c r="I4465" s="27"/>
      <c r="J4465" s="27">
        <v>4427</v>
      </c>
      <c r="K4465" s="27">
        <v>7.1538133447601497</v>
      </c>
      <c r="L4465" s="37">
        <v>0.10846456359257672</v>
      </c>
      <c r="M4465" s="27"/>
      <c r="N4465" s="27"/>
      <c r="O4465" s="27"/>
      <c r="P4465" s="27"/>
      <c r="Q4465" s="27"/>
      <c r="R4465" s="27"/>
      <c r="S4465" s="27"/>
      <c r="T4465" s="27"/>
      <c r="U4465" s="27"/>
      <c r="V4465" s="27"/>
      <c r="W4465" s="27"/>
      <c r="X4465" s="27"/>
      <c r="Y4465" s="27"/>
      <c r="Z4465" s="27"/>
      <c r="AA4465" s="27"/>
      <c r="AB4465" s="27"/>
      <c r="AC4465" s="27"/>
      <c r="AD4465" s="27"/>
      <c r="AE4465" s="27"/>
    </row>
    <row r="4466" spans="1:31" ht="15.75" customHeight="1" x14ac:dyDescent="0.2">
      <c r="A4466" s="22">
        <v>39120</v>
      </c>
      <c r="B4466" s="23">
        <f t="shared" ref="B4466:C4466" si="8941">LN(D4466)</f>
        <v>7.2793188354146201</v>
      </c>
      <c r="C4466" s="23">
        <f t="shared" si="8941"/>
        <v>7.8202387725133384</v>
      </c>
      <c r="D4466" s="24">
        <v>1450</v>
      </c>
      <c r="E4466" s="24">
        <v>2490.5</v>
      </c>
      <c r="F4466" s="27">
        <f t="shared" ref="F4466:G4466" si="8942">LN(D4466/D4465)</f>
        <v>1.3802624689584903E-3</v>
      </c>
      <c r="G4466" s="27">
        <f t="shared" si="8942"/>
        <v>7.6987018432480275E-3</v>
      </c>
      <c r="H4466" s="27">
        <f t="shared" si="8690"/>
        <v>0.93083076452857816</v>
      </c>
      <c r="I4466" s="27"/>
      <c r="J4466" s="27">
        <v>4428</v>
      </c>
      <c r="K4466" s="27">
        <v>7.1532007158574586</v>
      </c>
      <c r="L4466" s="37">
        <v>0.10767319086063321</v>
      </c>
      <c r="M4466" s="27"/>
      <c r="N4466" s="27"/>
      <c r="O4466" s="27"/>
      <c r="P4466" s="27"/>
      <c r="Q4466" s="27"/>
      <c r="R4466" s="27"/>
      <c r="S4466" s="27"/>
      <c r="T4466" s="27"/>
      <c r="U4466" s="27"/>
      <c r="V4466" s="27"/>
      <c r="W4466" s="27"/>
      <c r="X4466" s="27"/>
      <c r="Y4466" s="27"/>
      <c r="Z4466" s="27"/>
      <c r="AA4466" s="27"/>
      <c r="AB4466" s="27"/>
      <c r="AC4466" s="27"/>
      <c r="AD4466" s="27"/>
      <c r="AE4466" s="27"/>
    </row>
    <row r="4467" spans="1:31" ht="15.75" customHeight="1" x14ac:dyDescent="0.2">
      <c r="A4467" s="22">
        <v>39121</v>
      </c>
      <c r="B4467" s="23">
        <f t="shared" ref="B4467:C4467" si="8943">LN(D4467)</f>
        <v>7.2781457338068103</v>
      </c>
      <c r="C4467" s="23">
        <f t="shared" si="8943"/>
        <v>7.8194755823415312</v>
      </c>
      <c r="D4467" s="24">
        <v>1448.3</v>
      </c>
      <c r="E4467" s="24">
        <v>2488.6</v>
      </c>
      <c r="F4467" s="27">
        <f t="shared" ref="F4467:G4467" si="8944">LN(D4467/D4466)</f>
        <v>-1.1731016078094965E-3</v>
      </c>
      <c r="G4467" s="27">
        <f t="shared" si="8944"/>
        <v>-7.6319017180725296E-4</v>
      </c>
      <c r="H4467" s="27">
        <f t="shared" si="8690"/>
        <v>0.93077159167077794</v>
      </c>
      <c r="I4467" s="27"/>
      <c r="J4467" s="27">
        <v>4429</v>
      </c>
      <c r="K4467" s="27">
        <v>7.1493851985034116</v>
      </c>
      <c r="L4467" s="37">
        <v>0.1078290517971503</v>
      </c>
      <c r="M4467" s="27"/>
      <c r="N4467" s="27"/>
      <c r="O4467" s="27"/>
      <c r="P4467" s="27"/>
      <c r="Q4467" s="27"/>
      <c r="R4467" s="27"/>
      <c r="S4467" s="27"/>
      <c r="T4467" s="27"/>
      <c r="U4467" s="27"/>
      <c r="V4467" s="27"/>
      <c r="W4467" s="27"/>
      <c r="X4467" s="27"/>
      <c r="Y4467" s="27"/>
      <c r="Z4467" s="27"/>
      <c r="AA4467" s="27"/>
      <c r="AB4467" s="27"/>
      <c r="AC4467" s="27"/>
      <c r="AD4467" s="27"/>
      <c r="AE4467" s="27"/>
    </row>
    <row r="4468" spans="1:31" ht="15.75" customHeight="1" x14ac:dyDescent="0.2">
      <c r="A4468" s="22">
        <v>39122</v>
      </c>
      <c r="B4468" s="23">
        <f t="shared" ref="B4468:C4468" si="8945">LN(D4468)</f>
        <v>7.2710085382809924</v>
      </c>
      <c r="C4468" s="23">
        <f t="shared" si="8945"/>
        <v>7.8078353248083099</v>
      </c>
      <c r="D4468" s="24">
        <v>1438</v>
      </c>
      <c r="E4468" s="24">
        <v>2459.8000000000002</v>
      </c>
      <c r="F4468" s="27">
        <f t="shared" ref="F4468:G4468" si="8946">LN(D4468/D4467)</f>
        <v>-7.1371955258185812E-3</v>
      </c>
      <c r="G4468" s="27">
        <f t="shared" si="8946"/>
        <v>-1.1640257533220571E-2</v>
      </c>
      <c r="H4468" s="27">
        <f t="shared" si="8690"/>
        <v>0.93124511926863707</v>
      </c>
      <c r="I4468" s="27"/>
      <c r="J4468" s="27">
        <v>4430</v>
      </c>
      <c r="K4468" s="27">
        <v>7.1446058141585747</v>
      </c>
      <c r="L4468" s="37">
        <v>0.10723549992188186</v>
      </c>
      <c r="M4468" s="27"/>
      <c r="N4468" s="27"/>
      <c r="O4468" s="27"/>
      <c r="P4468" s="27"/>
      <c r="Q4468" s="27"/>
      <c r="R4468" s="27"/>
      <c r="S4468" s="27"/>
      <c r="T4468" s="27"/>
      <c r="U4468" s="27"/>
      <c r="V4468" s="27"/>
      <c r="W4468" s="27"/>
      <c r="X4468" s="27"/>
      <c r="Y4468" s="27"/>
      <c r="Z4468" s="27"/>
      <c r="AA4468" s="27"/>
      <c r="AB4468" s="27"/>
      <c r="AC4468" s="27"/>
      <c r="AD4468" s="27"/>
      <c r="AE4468" s="27"/>
    </row>
    <row r="4469" spans="1:31" ht="15.75" customHeight="1" x14ac:dyDescent="0.2">
      <c r="A4469" s="22">
        <v>39125</v>
      </c>
      <c r="B4469" s="23">
        <f t="shared" ref="B4469:C4469" si="8947">LN(D4469)</f>
        <v>7.2677347569291699</v>
      </c>
      <c r="C4469" s="23">
        <f t="shared" si="8947"/>
        <v>7.8039657450220998</v>
      </c>
      <c r="D4469" s="24">
        <v>1433.3</v>
      </c>
      <c r="E4469" s="24">
        <v>2450.3000000000002</v>
      </c>
      <c r="F4469" s="27">
        <f t="shared" ref="F4469:G4469" si="8948">LN(D4469/D4468)</f>
        <v>-3.2737813518220991E-3</v>
      </c>
      <c r="G4469" s="27">
        <f t="shared" si="8948"/>
        <v>-3.8695797862100261E-3</v>
      </c>
      <c r="H4469" s="27">
        <f t="shared" si="8690"/>
        <v>0.9312873729058877</v>
      </c>
      <c r="I4469" s="27"/>
      <c r="J4469" s="27">
        <v>4431</v>
      </c>
      <c r="K4469" s="27">
        <v>7.1446058141585747</v>
      </c>
      <c r="L4469" s="37">
        <v>0.10723549992188186</v>
      </c>
      <c r="M4469" s="27"/>
      <c r="N4469" s="27"/>
      <c r="O4469" s="27"/>
      <c r="P4469" s="27"/>
      <c r="Q4469" s="27"/>
      <c r="R4469" s="27"/>
      <c r="S4469" s="27"/>
      <c r="T4469" s="27"/>
      <c r="U4469" s="27"/>
      <c r="V4469" s="27"/>
      <c r="W4469" s="27"/>
      <c r="X4469" s="27"/>
      <c r="Y4469" s="27"/>
      <c r="Z4469" s="27"/>
      <c r="AA4469" s="27"/>
      <c r="AB4469" s="27"/>
      <c r="AC4469" s="27"/>
      <c r="AD4469" s="27"/>
      <c r="AE4469" s="27"/>
    </row>
    <row r="4470" spans="1:31" ht="15.75" customHeight="1" x14ac:dyDescent="0.2">
      <c r="A4470" s="22">
        <v>39126</v>
      </c>
      <c r="B4470" s="23">
        <f t="shared" ref="B4470:C4470" si="8949">LN(D4470)</f>
        <v>7.2753108140170815</v>
      </c>
      <c r="C4470" s="23">
        <f t="shared" si="8949"/>
        <v>7.8078353248083099</v>
      </c>
      <c r="D4470" s="24">
        <v>1444.2</v>
      </c>
      <c r="E4470" s="24">
        <v>2459.8000000000002</v>
      </c>
      <c r="F4470" s="27">
        <f t="shared" ref="F4470:G4470" si="8950">LN(D4470/D4469)</f>
        <v>7.576057087911244E-3</v>
      </c>
      <c r="G4470" s="27">
        <f t="shared" si="8950"/>
        <v>3.869579786209899E-3</v>
      </c>
      <c r="H4470" s="27">
        <f t="shared" si="8690"/>
        <v>0.93179613956518703</v>
      </c>
      <c r="I4470" s="27"/>
      <c r="J4470" s="27">
        <v>4432</v>
      </c>
      <c r="K4470" s="27">
        <v>7.1486393260158589</v>
      </c>
      <c r="L4470" s="37">
        <v>0.10758733955432209</v>
      </c>
      <c r="M4470" s="27"/>
      <c r="N4470" s="27"/>
      <c r="O4470" s="27"/>
      <c r="P4470" s="27"/>
      <c r="Q4470" s="27"/>
      <c r="R4470" s="27"/>
      <c r="S4470" s="27"/>
      <c r="T4470" s="27"/>
      <c r="U4470" s="27"/>
      <c r="V4470" s="27"/>
      <c r="W4470" s="27"/>
      <c r="X4470" s="27"/>
      <c r="Y4470" s="27"/>
      <c r="Z4470" s="27"/>
      <c r="AA4470" s="27"/>
      <c r="AB4470" s="27"/>
      <c r="AC4470" s="27"/>
      <c r="AD4470" s="27"/>
      <c r="AE4470" s="27"/>
    </row>
    <row r="4471" spans="1:31" ht="15.75" customHeight="1" x14ac:dyDescent="0.2">
      <c r="A4471" s="22">
        <v>39127</v>
      </c>
      <c r="B4471" s="23">
        <f t="shared" ref="B4471:C4471" si="8951">LN(D4471)</f>
        <v>7.2829673439192808</v>
      </c>
      <c r="C4471" s="23">
        <f t="shared" si="8951"/>
        <v>7.8193550253681687</v>
      </c>
      <c r="D4471" s="24">
        <v>1455.3</v>
      </c>
      <c r="E4471" s="24">
        <v>2488.3000000000002</v>
      </c>
      <c r="F4471" s="27">
        <f t="shared" ref="F4471:G4471" si="8952">LN(D4471/D4470)</f>
        <v>7.656529902199288E-3</v>
      </c>
      <c r="G4471" s="27">
        <f t="shared" si="8952"/>
        <v>1.1519700559858348E-2</v>
      </c>
      <c r="H4471" s="27">
        <f t="shared" si="8690"/>
        <v>0.93140256712878533</v>
      </c>
      <c r="I4471" s="27"/>
      <c r="J4471" s="27">
        <v>4433</v>
      </c>
      <c r="K4471" s="27">
        <v>7.1543610804319417</v>
      </c>
      <c r="L4471" s="37">
        <v>0.1088283730527948</v>
      </c>
      <c r="M4471" s="27"/>
      <c r="N4471" s="27"/>
      <c r="O4471" s="27"/>
      <c r="P4471" s="27"/>
      <c r="Q4471" s="27"/>
      <c r="R4471" s="27"/>
      <c r="S4471" s="27"/>
      <c r="T4471" s="27"/>
      <c r="U4471" s="27"/>
      <c r="V4471" s="27"/>
      <c r="W4471" s="27"/>
      <c r="X4471" s="27"/>
      <c r="Y4471" s="27"/>
      <c r="Z4471" s="27"/>
      <c r="AA4471" s="27"/>
      <c r="AB4471" s="27"/>
      <c r="AC4471" s="27"/>
      <c r="AD4471" s="27"/>
      <c r="AE4471" s="27"/>
    </row>
    <row r="4472" spans="1:31" ht="15.75" customHeight="1" x14ac:dyDescent="0.2">
      <c r="A4472" s="22">
        <v>39128</v>
      </c>
      <c r="B4472" s="23">
        <f t="shared" ref="B4472:C4472" si="8953">LN(D4472)</f>
        <v>7.2839975284133978</v>
      </c>
      <c r="C4472" s="23">
        <f t="shared" si="8953"/>
        <v>7.8228853375355403</v>
      </c>
      <c r="D4472" s="24">
        <v>1456.8</v>
      </c>
      <c r="E4472" s="24">
        <v>2497.1</v>
      </c>
      <c r="F4472" s="27">
        <f t="shared" ref="F4472:G4472" si="8954">LN(D4472/D4471)</f>
        <v>1.0301844941175604E-3</v>
      </c>
      <c r="G4472" s="27">
        <f t="shared" si="8954"/>
        <v>3.5303121673716763E-3</v>
      </c>
      <c r="H4472" s="27">
        <f t="shared" si="8690"/>
        <v>0.9311139322806552</v>
      </c>
      <c r="I4472" s="27"/>
      <c r="J4472" s="27">
        <v>4434</v>
      </c>
      <c r="K4472" s="27">
        <v>7.1525230416045273</v>
      </c>
      <c r="L4472" s="37">
        <v>0.10919350261865812</v>
      </c>
      <c r="M4472" s="27"/>
      <c r="N4472" s="27"/>
      <c r="O4472" s="27"/>
      <c r="P4472" s="27"/>
      <c r="Q4472" s="27"/>
      <c r="R4472" s="27"/>
      <c r="S4472" s="27"/>
      <c r="T4472" s="27"/>
      <c r="U4472" s="27"/>
      <c r="V4472" s="27"/>
      <c r="W4472" s="27"/>
      <c r="X4472" s="27"/>
      <c r="Y4472" s="27"/>
      <c r="Z4472" s="27"/>
      <c r="AA4472" s="27"/>
      <c r="AB4472" s="27"/>
      <c r="AC4472" s="27"/>
      <c r="AD4472" s="27"/>
      <c r="AE4472" s="27"/>
    </row>
    <row r="4473" spans="1:31" ht="15.75" customHeight="1" x14ac:dyDescent="0.2">
      <c r="A4473" s="22">
        <v>39129</v>
      </c>
      <c r="B4473" s="23">
        <f t="shared" ref="B4473:C4473" si="8955">LN(D4473)</f>
        <v>7.283104763185678</v>
      </c>
      <c r="C4473" s="23">
        <f t="shared" si="8955"/>
        <v>7.8225649145744942</v>
      </c>
      <c r="D4473" s="24">
        <v>1455.5</v>
      </c>
      <c r="E4473" s="24">
        <v>2496.3000000000002</v>
      </c>
      <c r="F4473" s="27">
        <f t="shared" ref="F4473:G4473" si="8956">LN(D4473/D4472)</f>
        <v>-8.927652277202204E-4</v>
      </c>
      <c r="G4473" s="27">
        <f t="shared" si="8956"/>
        <v>-3.2042296104640246E-4</v>
      </c>
      <c r="H4473" s="27">
        <f t="shared" si="8690"/>
        <v>0.93103794506278503</v>
      </c>
      <c r="I4473" s="27"/>
      <c r="J4473" s="27">
        <v>4435</v>
      </c>
      <c r="K4473" s="27">
        <v>7.1491906915555132</v>
      </c>
      <c r="L4473" s="37">
        <v>0.10802355874504865</v>
      </c>
      <c r="M4473" s="27"/>
      <c r="N4473" s="27"/>
      <c r="O4473" s="27"/>
      <c r="P4473" s="27"/>
      <c r="Q4473" s="27"/>
      <c r="R4473" s="27"/>
      <c r="S4473" s="27"/>
      <c r="T4473" s="27"/>
      <c r="U4473" s="27"/>
      <c r="V4473" s="27"/>
      <c r="W4473" s="27"/>
      <c r="X4473" s="27"/>
      <c r="Y4473" s="27"/>
      <c r="Z4473" s="27"/>
      <c r="AA4473" s="27"/>
      <c r="AB4473" s="27"/>
      <c r="AC4473" s="27"/>
      <c r="AD4473" s="27"/>
      <c r="AE4473" s="27"/>
    </row>
    <row r="4474" spans="1:31" ht="15.75" customHeight="1" x14ac:dyDescent="0.2">
      <c r="A4474" s="22">
        <v>39132</v>
      </c>
      <c r="B4474" s="23">
        <f t="shared" ref="B4474:C4474" si="8957">LN(D4474)</f>
        <v>7.283104763185678</v>
      </c>
      <c r="C4474" s="23">
        <f t="shared" si="8957"/>
        <v>7.8225649145744942</v>
      </c>
      <c r="D4474" s="24">
        <v>1455.5</v>
      </c>
      <c r="E4474" s="24">
        <v>2496.3000000000002</v>
      </c>
      <c r="F4474" s="27">
        <f t="shared" ref="F4474:G4474" si="8958">LN(D4474/D4473)</f>
        <v>0</v>
      </c>
      <c r="G4474" s="27">
        <f t="shared" si="8958"/>
        <v>0</v>
      </c>
      <c r="H4474" s="27">
        <f t="shared" si="8690"/>
        <v>0.93103794506278503</v>
      </c>
      <c r="I4474" s="27"/>
      <c r="J4474" s="27">
        <v>4436</v>
      </c>
      <c r="K4474" s="27">
        <v>7.1491906915555132</v>
      </c>
      <c r="L4474" s="37">
        <v>0.10802355874504865</v>
      </c>
      <c r="M4474" s="27"/>
      <c r="N4474" s="27"/>
      <c r="O4474" s="27"/>
      <c r="P4474" s="27"/>
      <c r="Q4474" s="27"/>
      <c r="R4474" s="27"/>
      <c r="S4474" s="27"/>
      <c r="T4474" s="27"/>
      <c r="U4474" s="27"/>
      <c r="V4474" s="27"/>
      <c r="W4474" s="27"/>
      <c r="X4474" s="27"/>
      <c r="Y4474" s="27"/>
      <c r="Z4474" s="27"/>
      <c r="AA4474" s="27"/>
      <c r="AB4474" s="27"/>
      <c r="AC4474" s="27"/>
      <c r="AD4474" s="27"/>
      <c r="AE4474" s="27"/>
    </row>
    <row r="4475" spans="1:31" ht="15.75" customHeight="1" x14ac:dyDescent="0.2">
      <c r="A4475" s="22">
        <v>39133</v>
      </c>
      <c r="B4475" s="23">
        <f t="shared" ref="B4475:C4475" si="8959">LN(D4475)</f>
        <v>7.2859177045622925</v>
      </c>
      <c r="C4475" s="23">
        <f t="shared" si="8959"/>
        <v>7.8292325375435921</v>
      </c>
      <c r="D4475" s="24">
        <v>1459.6</v>
      </c>
      <c r="E4475" s="24">
        <v>2513</v>
      </c>
      <c r="F4475" s="27">
        <f t="shared" ref="F4475:G4475" si="8960">LN(D4475/D4474)</f>
        <v>2.8129413766146577E-3</v>
      </c>
      <c r="G4475" s="27">
        <f t="shared" si="8960"/>
        <v>6.667622969098278E-3</v>
      </c>
      <c r="H4475" s="27">
        <f t="shared" si="8690"/>
        <v>0.93060433058081526</v>
      </c>
      <c r="I4475" s="27"/>
      <c r="J4475" s="27">
        <v>4437</v>
      </c>
      <c r="K4475" s="27">
        <v>7.1491906915555132</v>
      </c>
      <c r="L4475" s="37">
        <v>0.10802355874504865</v>
      </c>
      <c r="M4475" s="27"/>
      <c r="N4475" s="27"/>
      <c r="O4475" s="27"/>
      <c r="P4475" s="27"/>
      <c r="Q4475" s="27"/>
      <c r="R4475" s="27"/>
      <c r="S4475" s="27"/>
      <c r="T4475" s="27"/>
      <c r="U4475" s="27"/>
      <c r="V4475" s="27"/>
      <c r="W4475" s="27"/>
      <c r="X4475" s="27"/>
      <c r="Y4475" s="27"/>
      <c r="Z4475" s="27"/>
      <c r="AA4475" s="27"/>
      <c r="AB4475" s="27"/>
      <c r="AC4475" s="27"/>
      <c r="AD4475" s="27"/>
      <c r="AE4475" s="27"/>
    </row>
    <row r="4476" spans="1:31" ht="15.75" customHeight="1" x14ac:dyDescent="0.2">
      <c r="A4476" s="22">
        <v>39134</v>
      </c>
      <c r="B4476" s="23">
        <f t="shared" ref="B4476:C4476" si="8961">LN(D4476)</f>
        <v>7.2845465265056939</v>
      </c>
      <c r="C4476" s="23">
        <f t="shared" si="8961"/>
        <v>7.8313790582230842</v>
      </c>
      <c r="D4476" s="24">
        <v>1457.6</v>
      </c>
      <c r="E4476" s="24">
        <v>2518.4</v>
      </c>
      <c r="F4476" s="27">
        <f t="shared" ref="F4476:G4476" si="8962">LN(D4476/D4475)</f>
        <v>-1.3711780565986787E-3</v>
      </c>
      <c r="G4476" s="27">
        <f t="shared" si="8962"/>
        <v>2.1465206794919808E-3</v>
      </c>
      <c r="H4476" s="27">
        <f t="shared" si="8690"/>
        <v>0.93017417141324465</v>
      </c>
      <c r="I4476" s="27"/>
      <c r="J4476" s="27">
        <v>4438</v>
      </c>
      <c r="K4476" s="27">
        <v>7.1517478379274158</v>
      </c>
      <c r="L4476" s="37">
        <v>0.104267075392106</v>
      </c>
      <c r="M4476" s="27"/>
      <c r="N4476" s="27"/>
      <c r="O4476" s="27"/>
      <c r="P4476" s="27"/>
      <c r="Q4476" s="27"/>
      <c r="R4476" s="27"/>
      <c r="S4476" s="27"/>
      <c r="T4476" s="27"/>
      <c r="U4476" s="27"/>
      <c r="V4476" s="27"/>
      <c r="W4476" s="27"/>
      <c r="X4476" s="27"/>
      <c r="Y4476" s="27"/>
      <c r="Z4476" s="27"/>
      <c r="AA4476" s="27"/>
      <c r="AB4476" s="27"/>
      <c r="AC4476" s="27"/>
      <c r="AD4476" s="27"/>
      <c r="AE4476" s="27"/>
    </row>
    <row r="4477" spans="1:31" ht="15.75" customHeight="1" x14ac:dyDescent="0.2">
      <c r="A4477" s="22">
        <v>39135</v>
      </c>
      <c r="B4477" s="23">
        <f t="shared" ref="B4477:C4477" si="8963">LN(D4477)</f>
        <v>7.2836542514885343</v>
      </c>
      <c r="C4477" s="23">
        <f t="shared" si="8963"/>
        <v>7.8339567369648062</v>
      </c>
      <c r="D4477" s="24">
        <v>1456.3</v>
      </c>
      <c r="E4477" s="24">
        <v>2524.9</v>
      </c>
      <c r="F4477" s="27">
        <f t="shared" ref="F4477:G4477" si="8964">LN(D4477/D4476)</f>
        <v>-8.9227501715920721E-4</v>
      </c>
      <c r="G4477" s="27">
        <f t="shared" si="8964"/>
        <v>2.5776787417224711E-3</v>
      </c>
      <c r="H4477" s="27">
        <f t="shared" si="8690"/>
        <v>0.92975420927720343</v>
      </c>
      <c r="I4477" s="27"/>
      <c r="J4477" s="27">
        <v>4439</v>
      </c>
      <c r="K4477" s="27">
        <v>7.1614789145692868</v>
      </c>
      <c r="L4477" s="37">
        <v>9.5735335731275129E-2</v>
      </c>
      <c r="M4477" s="27"/>
      <c r="N4477" s="27"/>
      <c r="O4477" s="27"/>
      <c r="P4477" s="27"/>
      <c r="Q4477" s="27"/>
      <c r="R4477" s="27"/>
      <c r="S4477" s="27"/>
      <c r="T4477" s="27"/>
      <c r="U4477" s="27"/>
      <c r="V4477" s="27"/>
      <c r="W4477" s="27"/>
      <c r="X4477" s="27"/>
      <c r="Y4477" s="27"/>
      <c r="Z4477" s="27"/>
      <c r="AA4477" s="27"/>
      <c r="AB4477" s="27"/>
      <c r="AC4477" s="27"/>
      <c r="AD4477" s="27"/>
      <c r="AE4477" s="27"/>
    </row>
    <row r="4478" spans="1:31" ht="15.75" customHeight="1" x14ac:dyDescent="0.2">
      <c r="A4478" s="22">
        <v>39136</v>
      </c>
      <c r="B4478" s="23">
        <f t="shared" ref="B4478:C4478" si="8965">LN(D4478)</f>
        <v>7.2800771684970469</v>
      </c>
      <c r="C4478" s="23">
        <f t="shared" si="8965"/>
        <v>7.8300678431747865</v>
      </c>
      <c r="D4478" s="24">
        <v>1451.1</v>
      </c>
      <c r="E4478" s="24">
        <v>2515.1</v>
      </c>
      <c r="F4478" s="27">
        <f t="shared" ref="F4478:G4478" si="8966">LN(D4478/D4477)</f>
        <v>-3.5770829914874925E-3</v>
      </c>
      <c r="G4478" s="27">
        <f t="shared" si="8966"/>
        <v>-3.8888937900203482E-3</v>
      </c>
      <c r="H4478" s="27">
        <f t="shared" si="8690"/>
        <v>0.92975914312707408</v>
      </c>
      <c r="I4478" s="27"/>
      <c r="J4478" s="27">
        <v>4440</v>
      </c>
      <c r="K4478" s="27">
        <v>7.1553267391440238</v>
      </c>
      <c r="L4478" s="37">
        <v>9.5805455632856251E-2</v>
      </c>
      <c r="M4478" s="27"/>
      <c r="N4478" s="27"/>
      <c r="O4478" s="27"/>
      <c r="P4478" s="27"/>
      <c r="Q4478" s="27"/>
      <c r="R4478" s="27"/>
      <c r="S4478" s="27"/>
      <c r="T4478" s="27"/>
      <c r="U4478" s="27"/>
      <c r="V4478" s="27"/>
      <c r="W4478" s="27"/>
      <c r="X4478" s="27"/>
      <c r="Y4478" s="27"/>
      <c r="Z4478" s="27"/>
      <c r="AA4478" s="27"/>
      <c r="AB4478" s="27"/>
      <c r="AC4478" s="27"/>
      <c r="AD4478" s="27"/>
      <c r="AE4478" s="27"/>
    </row>
    <row r="4479" spans="1:31" ht="15.75" customHeight="1" x14ac:dyDescent="0.2">
      <c r="A4479" s="22">
        <v>39139</v>
      </c>
      <c r="B4479" s="23">
        <f t="shared" ref="B4479:C4479" si="8967">LN(D4479)</f>
        <v>7.2788359602284709</v>
      </c>
      <c r="C4479" s="23">
        <f t="shared" si="8967"/>
        <v>7.8258443927976717</v>
      </c>
      <c r="D4479" s="24">
        <v>1449.3</v>
      </c>
      <c r="E4479" s="24">
        <v>2504.5</v>
      </c>
      <c r="F4479" s="27">
        <f t="shared" ref="F4479:G4479" si="8968">LN(D4479/D4478)</f>
        <v>-1.2412082685764605E-3</v>
      </c>
      <c r="G4479" s="27">
        <f t="shared" si="8968"/>
        <v>-4.2234503771147805E-3</v>
      </c>
      <c r="H4479" s="27">
        <f t="shared" si="8690"/>
        <v>0.93010231163392065</v>
      </c>
      <c r="I4479" s="27"/>
      <c r="J4479" s="27">
        <v>4441</v>
      </c>
      <c r="K4479" s="27">
        <v>7.156612434450329</v>
      </c>
      <c r="L4479" s="37">
        <v>9.6716395399366384E-2</v>
      </c>
      <c r="M4479" s="27"/>
      <c r="N4479" s="27"/>
      <c r="O4479" s="27"/>
      <c r="P4479" s="27"/>
      <c r="Q4479" s="27"/>
      <c r="R4479" s="27"/>
      <c r="S4479" s="27"/>
      <c r="T4479" s="27"/>
      <c r="U4479" s="27"/>
      <c r="V4479" s="27"/>
      <c r="W4479" s="27"/>
      <c r="X4479" s="27"/>
      <c r="Y4479" s="27"/>
      <c r="Z4479" s="27"/>
      <c r="AA4479" s="27"/>
      <c r="AB4479" s="27"/>
      <c r="AC4479" s="27"/>
      <c r="AD4479" s="27"/>
      <c r="AE4479" s="27"/>
    </row>
    <row r="4480" spans="1:31" ht="15.75" customHeight="1" x14ac:dyDescent="0.2">
      <c r="A4480" s="22">
        <v>39140</v>
      </c>
      <c r="B4480" s="23">
        <f t="shared" ref="B4480:C4480" si="8969">LN(D4480)</f>
        <v>7.2435129746654816</v>
      </c>
      <c r="C4480" s="23">
        <f t="shared" si="8969"/>
        <v>7.7864687465009261</v>
      </c>
      <c r="D4480" s="24">
        <v>1399</v>
      </c>
      <c r="E4480" s="24">
        <v>2407.8000000000002</v>
      </c>
      <c r="F4480" s="27">
        <f t="shared" ref="F4480:G4480" si="8970">LN(D4480/D4479)</f>
        <v>-3.532298556298949E-2</v>
      </c>
      <c r="G4480" s="27">
        <f t="shared" si="8970"/>
        <v>-3.937564629674533E-2</v>
      </c>
      <c r="H4480" s="27">
        <f t="shared" si="8690"/>
        <v>0.93026931854321804</v>
      </c>
      <c r="I4480" s="27"/>
      <c r="J4480" s="27">
        <v>4442</v>
      </c>
      <c r="K4480" s="27">
        <v>7.1584088687827521</v>
      </c>
      <c r="L4480" s="37">
        <v>9.4424368292454375E-2</v>
      </c>
      <c r="M4480" s="27"/>
      <c r="N4480" s="27"/>
      <c r="O4480" s="27"/>
      <c r="P4480" s="27"/>
      <c r="Q4480" s="27"/>
      <c r="R4480" s="27"/>
      <c r="S4480" s="27"/>
      <c r="T4480" s="27"/>
      <c r="U4480" s="27"/>
      <c r="V4480" s="27"/>
      <c r="W4480" s="27"/>
      <c r="X4480" s="27"/>
      <c r="Y4480" s="27"/>
      <c r="Z4480" s="27"/>
      <c r="AA4480" s="27"/>
      <c r="AB4480" s="27"/>
      <c r="AC4480" s="27"/>
      <c r="AD4480" s="27"/>
      <c r="AE4480" s="27"/>
    </row>
    <row r="4481" spans="1:31" ht="15.75" customHeight="1" x14ac:dyDescent="0.2">
      <c r="A4481" s="22">
        <v>39141</v>
      </c>
      <c r="B4481" s="23">
        <f t="shared" ref="B4481:C4481" si="8971">LN(D4481)</f>
        <v>7.2490729005998276</v>
      </c>
      <c r="C4481" s="23">
        <f t="shared" si="8971"/>
        <v>7.7899099489266099</v>
      </c>
      <c r="D4481" s="24">
        <v>1406.8</v>
      </c>
      <c r="E4481" s="24">
        <v>2416.1</v>
      </c>
      <c r="F4481" s="27">
        <f t="shared" ref="F4481:G4481" si="8972">LN(D4481/D4480)</f>
        <v>5.5599259343461962E-3</v>
      </c>
      <c r="G4481" s="27">
        <f t="shared" si="8972"/>
        <v>3.4412024256837456E-3</v>
      </c>
      <c r="H4481" s="27">
        <f t="shared" si="8690"/>
        <v>0.93057210521396261</v>
      </c>
      <c r="I4481" s="27"/>
      <c r="J4481" s="27">
        <v>4443</v>
      </c>
      <c r="K4481" s="27">
        <v>7.1633597590208051</v>
      </c>
      <c r="L4481" s="37">
        <v>9.1383698310520067E-2</v>
      </c>
      <c r="M4481" s="27"/>
      <c r="N4481" s="27"/>
      <c r="O4481" s="27"/>
      <c r="P4481" s="27"/>
      <c r="Q4481" s="27"/>
      <c r="R4481" s="27"/>
      <c r="S4481" s="27"/>
      <c r="T4481" s="27"/>
      <c r="U4481" s="27"/>
      <c r="V4481" s="27"/>
      <c r="W4481" s="27"/>
      <c r="X4481" s="27"/>
      <c r="Y4481" s="27"/>
      <c r="Z4481" s="27"/>
      <c r="AA4481" s="27"/>
      <c r="AB4481" s="27"/>
      <c r="AC4481" s="27"/>
      <c r="AD4481" s="27"/>
      <c r="AE4481" s="27"/>
    </row>
    <row r="4482" spans="1:31" ht="15.75" customHeight="1" x14ac:dyDescent="0.2">
      <c r="A4482" s="22">
        <v>39142</v>
      </c>
      <c r="B4482" s="23">
        <f t="shared" ref="B4482:C4482" si="8973">LN(D4482)</f>
        <v>7.2464393533999498</v>
      </c>
      <c r="C4482" s="23">
        <f t="shared" si="8973"/>
        <v>7.7849724868701538</v>
      </c>
      <c r="D4482" s="24">
        <v>1403.1</v>
      </c>
      <c r="E4482" s="24">
        <v>2404.1999999999998</v>
      </c>
      <c r="F4482" s="27">
        <f t="shared" ref="F4482:G4482" si="8974">LN(D4482/D4481)</f>
        <v>-2.6335471998771955E-3</v>
      </c>
      <c r="G4482" s="27">
        <f t="shared" si="8974"/>
        <v>-4.9374620564560222E-3</v>
      </c>
      <c r="H4482" s="27">
        <f t="shared" si="8690"/>
        <v>0.93082401583583319</v>
      </c>
      <c r="I4482" s="27"/>
      <c r="J4482" s="27">
        <v>4444</v>
      </c>
      <c r="K4482" s="27">
        <v>7.1714372724593787</v>
      </c>
      <c r="L4482" s="37">
        <v>8.9647360210394211E-2</v>
      </c>
      <c r="M4482" s="27"/>
      <c r="N4482" s="27"/>
      <c r="O4482" s="27"/>
      <c r="P4482" s="27"/>
      <c r="Q4482" s="27"/>
      <c r="R4482" s="27"/>
      <c r="S4482" s="27"/>
      <c r="T4482" s="27"/>
      <c r="U4482" s="27"/>
      <c r="V4482" s="27"/>
      <c r="W4482" s="27"/>
      <c r="X4482" s="27"/>
      <c r="Y4482" s="27"/>
      <c r="Z4482" s="27"/>
      <c r="AA4482" s="27"/>
      <c r="AB4482" s="27"/>
      <c r="AC4482" s="27"/>
      <c r="AD4482" s="27"/>
      <c r="AE4482" s="27"/>
    </row>
    <row r="4483" spans="1:31" ht="15.75" customHeight="1" x14ac:dyDescent="0.2">
      <c r="A4483" s="22">
        <v>39143</v>
      </c>
      <c r="B4483" s="23">
        <f t="shared" ref="B4483:C4483" si="8975">LN(D4483)</f>
        <v>7.2349705157692448</v>
      </c>
      <c r="C4483" s="23">
        <f t="shared" si="8975"/>
        <v>7.7698009960038963</v>
      </c>
      <c r="D4483" s="24">
        <v>1387.1</v>
      </c>
      <c r="E4483" s="24">
        <v>2368</v>
      </c>
      <c r="F4483" s="27">
        <f t="shared" ref="F4483:G4483" si="8976">LN(D4483/D4482)</f>
        <v>-1.1468837630705846E-2</v>
      </c>
      <c r="G4483" s="27">
        <f t="shared" si="8976"/>
        <v>-1.5171490866257501E-2</v>
      </c>
      <c r="H4483" s="27">
        <f t="shared" si="8690"/>
        <v>0.93116548538248001</v>
      </c>
      <c r="I4483" s="27"/>
      <c r="J4483" s="27">
        <v>4445</v>
      </c>
      <c r="K4483" s="27">
        <v>7.1770892923089269</v>
      </c>
      <c r="L4483" s="37">
        <v>8.8829821663361841E-2</v>
      </c>
      <c r="M4483" s="27"/>
      <c r="N4483" s="27"/>
      <c r="O4483" s="27"/>
      <c r="P4483" s="27"/>
      <c r="Q4483" s="27"/>
      <c r="R4483" s="27"/>
      <c r="S4483" s="27"/>
      <c r="T4483" s="27"/>
      <c r="U4483" s="27"/>
      <c r="V4483" s="27"/>
      <c r="W4483" s="27"/>
      <c r="X4483" s="27"/>
      <c r="Y4483" s="27"/>
      <c r="Z4483" s="27"/>
      <c r="AA4483" s="27"/>
      <c r="AB4483" s="27"/>
      <c r="AC4483" s="27"/>
      <c r="AD4483" s="27"/>
      <c r="AE4483" s="27"/>
    </row>
    <row r="4484" spans="1:31" ht="15.75" customHeight="1" x14ac:dyDescent="0.2">
      <c r="A4484" s="22">
        <v>39146</v>
      </c>
      <c r="B4484" s="23">
        <f t="shared" ref="B4484:C4484" si="8977">LN(D4484)</f>
        <v>7.225554250337729</v>
      </c>
      <c r="C4484" s="23">
        <f t="shared" si="8977"/>
        <v>7.7581625857406662</v>
      </c>
      <c r="D4484" s="24">
        <v>1374.1</v>
      </c>
      <c r="E4484" s="24">
        <v>2340.6</v>
      </c>
      <c r="F4484" s="27">
        <f t="shared" ref="F4484:G4484" si="8978">LN(D4484/D4483)</f>
        <v>-9.4162654315157086E-3</v>
      </c>
      <c r="G4484" s="27">
        <f t="shared" si="8978"/>
        <v>-1.1638410263230516E-2</v>
      </c>
      <c r="H4484" s="27">
        <f t="shared" si="8690"/>
        <v>0.93134864995200539</v>
      </c>
      <c r="I4484" s="27"/>
      <c r="J4484" s="27">
        <v>4446</v>
      </c>
      <c r="K4484" s="27">
        <v>7.1770892923089269</v>
      </c>
      <c r="L4484" s="37">
        <v>8.8829821663361841E-2</v>
      </c>
      <c r="M4484" s="27"/>
      <c r="N4484" s="27"/>
      <c r="O4484" s="27"/>
      <c r="P4484" s="27"/>
      <c r="Q4484" s="27"/>
      <c r="R4484" s="27"/>
      <c r="S4484" s="27"/>
      <c r="T4484" s="27"/>
      <c r="U4484" s="27"/>
      <c r="V4484" s="27"/>
      <c r="W4484" s="27"/>
      <c r="X4484" s="27"/>
      <c r="Y4484" s="27"/>
      <c r="Z4484" s="27"/>
      <c r="AA4484" s="27"/>
      <c r="AB4484" s="27"/>
      <c r="AC4484" s="27"/>
      <c r="AD4484" s="27"/>
      <c r="AE4484" s="27"/>
    </row>
    <row r="4485" spans="1:31" ht="15.75" customHeight="1" x14ac:dyDescent="0.2">
      <c r="A4485" s="22">
        <v>39147</v>
      </c>
      <c r="B4485" s="23">
        <f t="shared" ref="B4485:C4485" si="8979">LN(D4485)</f>
        <v>7.2409363915051363</v>
      </c>
      <c r="C4485" s="23">
        <f t="shared" si="8979"/>
        <v>7.7769963311646313</v>
      </c>
      <c r="D4485" s="24">
        <v>1395.4</v>
      </c>
      <c r="E4485" s="24">
        <v>2385.1</v>
      </c>
      <c r="F4485" s="27">
        <f t="shared" ref="F4485:G4485" si="8980">LN(D4485/D4484)</f>
        <v>1.5382141167407675E-2</v>
      </c>
      <c r="G4485" s="27">
        <f t="shared" si="8980"/>
        <v>1.883374542396549E-2</v>
      </c>
      <c r="H4485" s="27">
        <f t="shared" si="8690"/>
        <v>0.9310710823520193</v>
      </c>
      <c r="I4485" s="27"/>
      <c r="J4485" s="27">
        <v>4447</v>
      </c>
      <c r="K4485" s="27">
        <v>7.1754920242790572</v>
      </c>
      <c r="L4485" s="37">
        <v>9.1265488400903649E-2</v>
      </c>
      <c r="M4485" s="27"/>
      <c r="N4485" s="27"/>
      <c r="O4485" s="27"/>
      <c r="P4485" s="27"/>
      <c r="Q4485" s="27"/>
      <c r="R4485" s="27"/>
      <c r="S4485" s="27"/>
      <c r="T4485" s="27"/>
      <c r="U4485" s="27"/>
      <c r="V4485" s="27"/>
      <c r="W4485" s="27"/>
      <c r="X4485" s="27"/>
      <c r="Y4485" s="27"/>
      <c r="Z4485" s="27"/>
      <c r="AA4485" s="27"/>
      <c r="AB4485" s="27"/>
      <c r="AC4485" s="27"/>
      <c r="AD4485" s="27"/>
      <c r="AE4485" s="27"/>
    </row>
    <row r="4486" spans="1:31" ht="15.75" customHeight="1" x14ac:dyDescent="0.2">
      <c r="A4486" s="22">
        <v>39148</v>
      </c>
      <c r="B4486" s="23">
        <f t="shared" ref="B4486:C4486" si="8981">LN(D4486)</f>
        <v>7.2384249992333549</v>
      </c>
      <c r="C4486" s="23">
        <f t="shared" si="8981"/>
        <v>7.7725842812316914</v>
      </c>
      <c r="D4486" s="24">
        <v>1391.9</v>
      </c>
      <c r="E4486" s="24">
        <v>2374.6</v>
      </c>
      <c r="F4486" s="27">
        <f t="shared" ref="F4486:G4486" si="8982">LN(D4486/D4485)</f>
        <v>-2.5113922717813868E-3</v>
      </c>
      <c r="G4486" s="27">
        <f t="shared" si="8982"/>
        <v>-4.4120499329394405E-3</v>
      </c>
      <c r="H4486" s="27">
        <f t="shared" si="8690"/>
        <v>0.93127648891654213</v>
      </c>
      <c r="I4486" s="27"/>
      <c r="J4486" s="27">
        <v>4448</v>
      </c>
      <c r="K4486" s="27">
        <v>7.169733680565443</v>
      </c>
      <c r="L4486" s="37">
        <v>9.6115535108840078E-2</v>
      </c>
      <c r="M4486" s="27"/>
      <c r="N4486" s="27"/>
      <c r="O4486" s="27"/>
      <c r="P4486" s="27"/>
      <c r="Q4486" s="27"/>
      <c r="R4486" s="27"/>
      <c r="S4486" s="27"/>
      <c r="T4486" s="27"/>
      <c r="U4486" s="27"/>
      <c r="V4486" s="27"/>
      <c r="W4486" s="27"/>
      <c r="X4486" s="27"/>
      <c r="Y4486" s="27"/>
      <c r="Z4486" s="27"/>
      <c r="AA4486" s="27"/>
      <c r="AB4486" s="27"/>
      <c r="AC4486" s="27"/>
      <c r="AD4486" s="27"/>
      <c r="AE4486" s="27"/>
    </row>
    <row r="4487" spans="1:31" ht="15.75" customHeight="1" x14ac:dyDescent="0.2">
      <c r="A4487" s="22">
        <v>39149</v>
      </c>
      <c r="B4487" s="23">
        <f t="shared" ref="B4487:C4487" si="8983">LN(D4487)</f>
        <v>7.2455124040662247</v>
      </c>
      <c r="C4487" s="23">
        <f t="shared" si="8983"/>
        <v>7.778085838479913</v>
      </c>
      <c r="D4487" s="24">
        <v>1401.8</v>
      </c>
      <c r="E4487" s="24">
        <v>2387.6999999999998</v>
      </c>
      <c r="F4487" s="27">
        <f t="shared" ref="F4487:G4487" si="8984">LN(D4487/D4486)</f>
        <v>7.0874048328695306E-3</v>
      </c>
      <c r="G4487" s="27">
        <f t="shared" si="8984"/>
        <v>5.501557248221438E-3</v>
      </c>
      <c r="H4487" s="27">
        <f t="shared" si="8690"/>
        <v>0.93152898470483192</v>
      </c>
      <c r="I4487" s="27"/>
      <c r="J4487" s="27">
        <v>4449</v>
      </c>
      <c r="K4487" s="27">
        <v>7.1582165906846988</v>
      </c>
      <c r="L4487" s="37">
        <v>0.10462236684467729</v>
      </c>
      <c r="M4487" s="27"/>
      <c r="N4487" s="27"/>
      <c r="O4487" s="27"/>
      <c r="P4487" s="27"/>
      <c r="Q4487" s="27"/>
      <c r="R4487" s="27"/>
      <c r="S4487" s="27"/>
      <c r="T4487" s="27"/>
      <c r="U4487" s="27"/>
      <c r="V4487" s="27"/>
      <c r="W4487" s="27"/>
      <c r="X4487" s="27"/>
      <c r="Y4487" s="27"/>
      <c r="Z4487" s="27"/>
      <c r="AA4487" s="27"/>
      <c r="AB4487" s="27"/>
      <c r="AC4487" s="27"/>
      <c r="AD4487" s="27"/>
      <c r="AE4487" s="27"/>
    </row>
    <row r="4488" spans="1:31" ht="15.75" customHeight="1" x14ac:dyDescent="0.2">
      <c r="A4488" s="22">
        <v>39150</v>
      </c>
      <c r="B4488" s="23">
        <f t="shared" ref="B4488:C4488" si="8985">LN(D4488)</f>
        <v>7.2462255182660229</v>
      </c>
      <c r="C4488" s="23">
        <f t="shared" si="8985"/>
        <v>7.7780020723548855</v>
      </c>
      <c r="D4488" s="24">
        <v>1402.8</v>
      </c>
      <c r="E4488" s="24">
        <v>2387.5</v>
      </c>
      <c r="F4488" s="27">
        <f t="shared" ref="F4488:G4488" si="8986">LN(D4488/D4487)</f>
        <v>7.1311419979867732E-4</v>
      </c>
      <c r="G4488" s="27">
        <f t="shared" si="8986"/>
        <v>-8.3766125027923924E-5</v>
      </c>
      <c r="H4488" s="27">
        <f t="shared" si="8690"/>
        <v>0.93163070038526474</v>
      </c>
      <c r="I4488" s="27"/>
      <c r="J4488" s="27">
        <v>4450</v>
      </c>
      <c r="K4488" s="27">
        <v>7.1608083698035303</v>
      </c>
      <c r="L4488" s="37">
        <v>0.10497094268663432</v>
      </c>
      <c r="M4488" s="27"/>
      <c r="N4488" s="27"/>
      <c r="O4488" s="27"/>
      <c r="P4488" s="27"/>
      <c r="Q4488" s="27"/>
      <c r="R4488" s="27"/>
      <c r="S4488" s="27"/>
      <c r="T4488" s="27"/>
      <c r="U4488" s="27"/>
      <c r="V4488" s="27"/>
      <c r="W4488" s="27"/>
      <c r="X4488" s="27"/>
      <c r="Y4488" s="27"/>
      <c r="Z4488" s="27"/>
      <c r="AA4488" s="27"/>
      <c r="AB4488" s="27"/>
      <c r="AC4488" s="27"/>
      <c r="AD4488" s="27"/>
      <c r="AE4488" s="27"/>
    </row>
    <row r="4489" spans="1:31" ht="15.75" customHeight="1" x14ac:dyDescent="0.2">
      <c r="A4489" s="22">
        <v>39153</v>
      </c>
      <c r="B4489" s="23">
        <f t="shared" ref="B4489:C4489" si="8987">LN(D4489)</f>
        <v>7.2489307238739178</v>
      </c>
      <c r="C4489" s="23">
        <f t="shared" si="8987"/>
        <v>7.7841402631203902</v>
      </c>
      <c r="D4489" s="24">
        <v>1406.6</v>
      </c>
      <c r="E4489" s="24">
        <v>2402.1999999999998</v>
      </c>
      <c r="F4489" s="27">
        <f t="shared" ref="F4489:G4489" si="8988">LN(D4489/D4488)</f>
        <v>2.7052056078947103E-3</v>
      </c>
      <c r="G4489" s="27">
        <f t="shared" si="8988"/>
        <v>6.1381907655045044E-3</v>
      </c>
      <c r="H4489" s="27">
        <f t="shared" si="8690"/>
        <v>0.93124359002339896</v>
      </c>
      <c r="I4489" s="27"/>
      <c r="J4489" s="27">
        <v>4451</v>
      </c>
      <c r="K4489" s="27">
        <v>7.1542966608234657</v>
      </c>
      <c r="L4489" s="37">
        <v>0.10615566072817995</v>
      </c>
      <c r="M4489" s="27"/>
      <c r="N4489" s="27"/>
      <c r="O4489" s="27"/>
      <c r="P4489" s="27"/>
      <c r="Q4489" s="27"/>
      <c r="R4489" s="27"/>
      <c r="S4489" s="27"/>
      <c r="T4489" s="27"/>
      <c r="U4489" s="27"/>
      <c r="V4489" s="27"/>
      <c r="W4489" s="27"/>
      <c r="X4489" s="27"/>
      <c r="Y4489" s="27"/>
      <c r="Z4489" s="27"/>
      <c r="AA4489" s="27"/>
      <c r="AB4489" s="27"/>
      <c r="AC4489" s="27"/>
      <c r="AD4489" s="27"/>
      <c r="AE4489" s="27"/>
    </row>
    <row r="4490" spans="1:31" ht="15.75" customHeight="1" x14ac:dyDescent="0.2">
      <c r="A4490" s="22">
        <v>39154</v>
      </c>
      <c r="B4490" s="23">
        <f t="shared" ref="B4490:C4490" si="8989">LN(D4490)</f>
        <v>7.2283158799998573</v>
      </c>
      <c r="C4490" s="23">
        <f t="shared" si="8989"/>
        <v>7.7623833504641855</v>
      </c>
      <c r="D4490" s="24">
        <v>1377.9</v>
      </c>
      <c r="E4490" s="24">
        <v>2350.5</v>
      </c>
      <c r="F4490" s="27">
        <f t="shared" ref="F4490:G4490" si="8990">LN(D4490/D4489)</f>
        <v>-2.0614843874060346E-2</v>
      </c>
      <c r="G4490" s="27">
        <f t="shared" si="8990"/>
        <v>-2.1756912656204688E-2</v>
      </c>
      <c r="H4490" s="27">
        <f t="shared" si="8690"/>
        <v>0.93119800371204398</v>
      </c>
      <c r="I4490" s="27"/>
      <c r="J4490" s="27">
        <v>4452</v>
      </c>
      <c r="K4490" s="27">
        <v>7.1544254947412282</v>
      </c>
      <c r="L4490" s="37">
        <v>0.10953461769502137</v>
      </c>
      <c r="M4490" s="27"/>
      <c r="N4490" s="27"/>
      <c r="O4490" s="27"/>
      <c r="P4490" s="27"/>
      <c r="Q4490" s="27"/>
      <c r="R4490" s="27"/>
      <c r="S4490" s="27"/>
      <c r="T4490" s="27"/>
      <c r="U4490" s="27"/>
      <c r="V4490" s="27"/>
      <c r="W4490" s="27"/>
      <c r="X4490" s="27"/>
      <c r="Y4490" s="27"/>
      <c r="Z4490" s="27"/>
      <c r="AA4490" s="27"/>
      <c r="AB4490" s="27"/>
      <c r="AC4490" s="27"/>
      <c r="AD4490" s="27"/>
      <c r="AE4490" s="27"/>
    </row>
    <row r="4491" spans="1:31" ht="15.75" customHeight="1" x14ac:dyDescent="0.2">
      <c r="A4491" s="22">
        <v>39155</v>
      </c>
      <c r="B4491" s="23">
        <f t="shared" ref="B4491:C4491" si="8991">LN(D4491)</f>
        <v>7.2349705157692448</v>
      </c>
      <c r="C4491" s="23">
        <f t="shared" si="8991"/>
        <v>7.7713622765708488</v>
      </c>
      <c r="D4491" s="24">
        <v>1387.1</v>
      </c>
      <c r="E4491" s="24">
        <v>2371.6999999999998</v>
      </c>
      <c r="F4491" s="27">
        <f t="shared" ref="F4491:G4491" si="8992">LN(D4491/D4490)</f>
        <v>6.6546357693868519E-3</v>
      </c>
      <c r="G4491" s="27">
        <f t="shared" si="8992"/>
        <v>8.9789261066634228E-3</v>
      </c>
      <c r="H4491" s="27">
        <f t="shared" si="8690"/>
        <v>0.93097841257269387</v>
      </c>
      <c r="I4491" s="27"/>
      <c r="J4491" s="27">
        <v>4453</v>
      </c>
      <c r="K4491" s="27">
        <v>7.1655536748190389</v>
      </c>
      <c r="L4491" s="37">
        <v>0.10691415978429752</v>
      </c>
      <c r="M4491" s="27"/>
      <c r="N4491" s="27"/>
      <c r="O4491" s="27"/>
      <c r="P4491" s="27"/>
      <c r="Q4491" s="27"/>
      <c r="R4491" s="27"/>
      <c r="S4491" s="27"/>
      <c r="T4491" s="27"/>
      <c r="U4491" s="27"/>
      <c r="V4491" s="27"/>
      <c r="W4491" s="27"/>
      <c r="X4491" s="27"/>
      <c r="Y4491" s="27"/>
      <c r="Z4491" s="27"/>
      <c r="AA4491" s="27"/>
      <c r="AB4491" s="27"/>
      <c r="AC4491" s="27"/>
      <c r="AD4491" s="27"/>
      <c r="AE4491" s="27"/>
    </row>
    <row r="4492" spans="1:31" ht="15.75" customHeight="1" x14ac:dyDescent="0.2">
      <c r="A4492" s="22">
        <v>39156</v>
      </c>
      <c r="B4492" s="23">
        <f t="shared" ref="B4492:C4492" si="8993">LN(D4492)</f>
        <v>7.2386405087345658</v>
      </c>
      <c r="C4492" s="23">
        <f t="shared" si="8993"/>
        <v>7.7743093989464631</v>
      </c>
      <c r="D4492" s="24">
        <v>1392.2</v>
      </c>
      <c r="E4492" s="24">
        <v>2378.6999999999998</v>
      </c>
      <c r="F4492" s="27">
        <f t="shared" ref="F4492:G4492" si="8994">LN(D4492/D4491)</f>
        <v>3.6699929653216854E-3</v>
      </c>
      <c r="G4492" s="27">
        <f t="shared" si="8994"/>
        <v>2.9471223756141465E-3</v>
      </c>
      <c r="H4492" s="27">
        <f t="shared" si="8690"/>
        <v>0.9310975595742963</v>
      </c>
      <c r="I4492" s="27"/>
      <c r="J4492" s="27">
        <v>4454</v>
      </c>
      <c r="K4492" s="27">
        <v>7.1553267391440238</v>
      </c>
      <c r="L4492" s="37">
        <v>0.10582812564292521</v>
      </c>
      <c r="M4492" s="27"/>
      <c r="N4492" s="27"/>
      <c r="O4492" s="27"/>
      <c r="P4492" s="27"/>
      <c r="Q4492" s="27"/>
      <c r="R4492" s="27"/>
      <c r="S4492" s="27"/>
      <c r="T4492" s="27"/>
      <c r="U4492" s="27"/>
      <c r="V4492" s="27"/>
      <c r="W4492" s="27"/>
      <c r="X4492" s="27"/>
      <c r="Y4492" s="27"/>
      <c r="Z4492" s="27"/>
      <c r="AA4492" s="27"/>
      <c r="AB4492" s="27"/>
      <c r="AC4492" s="27"/>
      <c r="AD4492" s="27"/>
      <c r="AE4492" s="27"/>
    </row>
    <row r="4493" spans="1:31" ht="15.75" customHeight="1" x14ac:dyDescent="0.2">
      <c r="A4493" s="22">
        <v>39157</v>
      </c>
      <c r="B4493" s="23">
        <f t="shared" ref="B4493:C4493" si="8995">LN(D4493)</f>
        <v>7.2348263196622895</v>
      </c>
      <c r="C4493" s="23">
        <f t="shared" si="8995"/>
        <v>7.7717416792270031</v>
      </c>
      <c r="D4493" s="24">
        <v>1386.9</v>
      </c>
      <c r="E4493" s="24">
        <v>2372.6</v>
      </c>
      <c r="F4493" s="27">
        <f t="shared" ref="F4493:G4493" si="8996">LN(D4493/D4492)</f>
        <v>-3.8141890722765705E-3</v>
      </c>
      <c r="G4493" s="27">
        <f t="shared" si="8996"/>
        <v>-2.5677197194599001E-3</v>
      </c>
      <c r="H4493" s="27">
        <f t="shared" si="8690"/>
        <v>0.93091440995783115</v>
      </c>
      <c r="I4493" s="27"/>
      <c r="J4493" s="27">
        <v>4455</v>
      </c>
      <c r="K4493" s="27">
        <v>7.1557126694378832</v>
      </c>
      <c r="L4493" s="37">
        <v>0.10417726194076771</v>
      </c>
      <c r="M4493" s="27"/>
      <c r="N4493" s="27"/>
      <c r="O4493" s="27"/>
      <c r="P4493" s="27"/>
      <c r="Q4493" s="27"/>
      <c r="R4493" s="27"/>
      <c r="S4493" s="27"/>
      <c r="T4493" s="27"/>
      <c r="U4493" s="27"/>
      <c r="V4493" s="27"/>
      <c r="W4493" s="27"/>
      <c r="X4493" s="27"/>
      <c r="Y4493" s="27"/>
      <c r="Z4493" s="27"/>
      <c r="AA4493" s="27"/>
      <c r="AB4493" s="27"/>
      <c r="AC4493" s="27"/>
      <c r="AD4493" s="27"/>
      <c r="AE4493" s="27"/>
    </row>
    <row r="4494" spans="1:31" ht="15.75" customHeight="1" x14ac:dyDescent="0.2">
      <c r="A4494" s="22">
        <v>39160</v>
      </c>
      <c r="B4494" s="23">
        <f t="shared" ref="B4494:C4494" si="8997">LN(D4494)</f>
        <v>7.2456550675945355</v>
      </c>
      <c r="C4494" s="23">
        <f t="shared" si="8997"/>
        <v>7.7808879565384892</v>
      </c>
      <c r="D4494" s="24">
        <v>1402</v>
      </c>
      <c r="E4494" s="24">
        <v>2394.4</v>
      </c>
      <c r="F4494" s="27">
        <f t="shared" ref="F4494:G4494" si="8998">LN(D4494/D4493)</f>
        <v>1.0828747932245896E-2</v>
      </c>
      <c r="G4494" s="27">
        <f t="shared" si="8998"/>
        <v>9.1462773114864403E-3</v>
      </c>
      <c r="H4494" s="27">
        <f t="shared" si="8690"/>
        <v>0.93121184986423267</v>
      </c>
      <c r="I4494" s="27"/>
      <c r="J4494" s="27">
        <v>4456</v>
      </c>
      <c r="K4494" s="27">
        <v>7.1575111667760281</v>
      </c>
      <c r="L4494" s="37">
        <v>0.10132342978768172</v>
      </c>
      <c r="M4494" s="27"/>
      <c r="N4494" s="27"/>
      <c r="O4494" s="27"/>
      <c r="P4494" s="27"/>
      <c r="Q4494" s="27"/>
      <c r="R4494" s="27"/>
      <c r="S4494" s="27"/>
      <c r="T4494" s="27"/>
      <c r="U4494" s="27"/>
      <c r="V4494" s="27"/>
      <c r="W4494" s="27"/>
      <c r="X4494" s="27"/>
      <c r="Y4494" s="27"/>
      <c r="Z4494" s="27"/>
      <c r="AA4494" s="27"/>
      <c r="AB4494" s="27"/>
      <c r="AC4494" s="27"/>
      <c r="AD4494" s="27"/>
      <c r="AE4494" s="27"/>
    </row>
    <row r="4495" spans="1:31" ht="15.75" customHeight="1" x14ac:dyDescent="0.2">
      <c r="A4495" s="22">
        <v>39161</v>
      </c>
      <c r="B4495" s="23">
        <f t="shared" ref="B4495:C4495" si="8999">LN(D4495)</f>
        <v>7.2519830776191121</v>
      </c>
      <c r="C4495" s="23">
        <f t="shared" si="8999"/>
        <v>7.7866348594581183</v>
      </c>
      <c r="D4495" s="24">
        <v>1410.9</v>
      </c>
      <c r="E4495" s="24">
        <v>2408.1999999999998</v>
      </c>
      <c r="F4495" s="27">
        <f t="shared" ref="F4495:G4495" si="9000">LN(D4495/D4494)</f>
        <v>6.3280100245766205E-3</v>
      </c>
      <c r="G4495" s="27">
        <f t="shared" si="9000"/>
        <v>5.746902919629265E-3</v>
      </c>
      <c r="H4495" s="27">
        <f t="shared" si="8690"/>
        <v>0.93133724754158909</v>
      </c>
      <c r="I4495" s="27"/>
      <c r="J4495" s="27">
        <v>4457</v>
      </c>
      <c r="K4495" s="27">
        <v>7.1599453962326249</v>
      </c>
      <c r="L4495" s="37">
        <v>0.10464481388960944</v>
      </c>
      <c r="M4495" s="27"/>
      <c r="N4495" s="27"/>
      <c r="O4495" s="27"/>
      <c r="P4495" s="27"/>
      <c r="Q4495" s="27"/>
      <c r="R4495" s="27"/>
      <c r="S4495" s="27"/>
      <c r="T4495" s="27"/>
      <c r="U4495" s="27"/>
      <c r="V4495" s="27"/>
      <c r="W4495" s="27"/>
      <c r="X4495" s="27"/>
      <c r="Y4495" s="27"/>
      <c r="Z4495" s="27"/>
      <c r="AA4495" s="27"/>
      <c r="AB4495" s="27"/>
      <c r="AC4495" s="27"/>
      <c r="AD4495" s="27"/>
      <c r="AE4495" s="27"/>
    </row>
    <row r="4496" spans="1:31" ht="15.75" customHeight="1" x14ac:dyDescent="0.2">
      <c r="A4496" s="22">
        <v>39162</v>
      </c>
      <c r="B4496" s="23">
        <f t="shared" ref="B4496:C4496" si="9001">LN(D4496)</f>
        <v>7.2689201281937219</v>
      </c>
      <c r="C4496" s="23">
        <f t="shared" si="9001"/>
        <v>7.8062485718257113</v>
      </c>
      <c r="D4496" s="24">
        <v>1435</v>
      </c>
      <c r="E4496" s="24">
        <v>2455.9</v>
      </c>
      <c r="F4496" s="27">
        <f t="shared" ref="F4496:G4496" si="9002">LN(D4496/D4495)</f>
        <v>1.6937050574609539E-2</v>
      </c>
      <c r="G4496" s="27">
        <f t="shared" si="9002"/>
        <v>1.9613712367593013E-2</v>
      </c>
      <c r="H4496" s="27">
        <f t="shared" si="8690"/>
        <v>0.93116688013608562</v>
      </c>
      <c r="I4496" s="27"/>
      <c r="J4496" s="27">
        <v>4458</v>
      </c>
      <c r="K4496" s="27">
        <v>7.1648230523178489</v>
      </c>
      <c r="L4496" s="37">
        <v>0.10632455835054522</v>
      </c>
      <c r="M4496" s="27"/>
      <c r="N4496" s="27"/>
      <c r="O4496" s="27"/>
      <c r="P4496" s="27"/>
      <c r="Q4496" s="27"/>
      <c r="R4496" s="27"/>
      <c r="S4496" s="27"/>
      <c r="T4496" s="27"/>
      <c r="U4496" s="27"/>
      <c r="V4496" s="27"/>
      <c r="W4496" s="27"/>
      <c r="X4496" s="27"/>
      <c r="Y4496" s="27"/>
      <c r="Z4496" s="27"/>
      <c r="AA4496" s="27"/>
      <c r="AB4496" s="27"/>
      <c r="AC4496" s="27"/>
      <c r="AD4496" s="27"/>
      <c r="AE4496" s="27"/>
    </row>
    <row r="4497" spans="1:31" ht="15.75" customHeight="1" x14ac:dyDescent="0.2">
      <c r="A4497" s="22">
        <v>39163</v>
      </c>
      <c r="B4497" s="23">
        <f t="shared" ref="B4497:C4497" si="9003">LN(D4497)</f>
        <v>7.2685716354214192</v>
      </c>
      <c r="C4497" s="23">
        <f t="shared" si="9003"/>
        <v>7.8045369404680667</v>
      </c>
      <c r="D4497" s="24">
        <v>1434.5</v>
      </c>
      <c r="E4497" s="24">
        <v>2451.6999999999998</v>
      </c>
      <c r="F4497" s="27">
        <f t="shared" ref="F4497:G4497" si="9004">LN(D4497/D4496)</f>
        <v>-3.4849277230195692E-4</v>
      </c>
      <c r="G4497" s="27">
        <f t="shared" si="9004"/>
        <v>-1.7116313576447902E-3</v>
      </c>
      <c r="H4497" s="27">
        <f t="shared" si="8690"/>
        <v>0.93132644394729414</v>
      </c>
      <c r="I4497" s="27"/>
      <c r="J4497" s="27">
        <v>4459</v>
      </c>
      <c r="K4497" s="27">
        <v>7.1662201700891144</v>
      </c>
      <c r="L4497" s="37">
        <v>0.11026707394496604</v>
      </c>
      <c r="M4497" s="27"/>
      <c r="N4497" s="27"/>
      <c r="O4497" s="27"/>
      <c r="P4497" s="27"/>
      <c r="Q4497" s="27"/>
      <c r="R4497" s="27"/>
      <c r="S4497" s="27"/>
      <c r="T4497" s="27"/>
      <c r="U4497" s="27"/>
      <c r="V4497" s="27"/>
      <c r="W4497" s="27"/>
      <c r="X4497" s="27"/>
      <c r="Y4497" s="27"/>
      <c r="Z4497" s="27"/>
      <c r="AA4497" s="27"/>
      <c r="AB4497" s="27"/>
      <c r="AC4497" s="27"/>
      <c r="AD4497" s="27"/>
      <c r="AE4497" s="27"/>
    </row>
    <row r="4498" spans="1:31" ht="15.75" customHeight="1" x14ac:dyDescent="0.2">
      <c r="A4498" s="22">
        <v>39164</v>
      </c>
      <c r="B4498" s="23">
        <f t="shared" ref="B4498:C4498" si="9005">LN(D4498)</f>
        <v>7.2696863850665734</v>
      </c>
      <c r="C4498" s="23">
        <f t="shared" si="9005"/>
        <v>7.8033942231254203</v>
      </c>
      <c r="D4498" s="24">
        <v>1436.1</v>
      </c>
      <c r="E4498" s="24">
        <v>2448.9</v>
      </c>
      <c r="F4498" s="27">
        <f t="shared" ref="F4498:G4498" si="9006">LN(D4498/D4497)</f>
        <v>1.1147496451535876E-3</v>
      </c>
      <c r="G4498" s="27">
        <f t="shared" si="9006"/>
        <v>-1.1427173426466137E-3</v>
      </c>
      <c r="H4498" s="27">
        <f t="shared" si="8690"/>
        <v>0.93160568045156567</v>
      </c>
      <c r="I4498" s="27"/>
      <c r="J4498" s="27">
        <v>4460</v>
      </c>
      <c r="K4498" s="27">
        <v>7.1685958900918507</v>
      </c>
      <c r="L4498" s="37">
        <v>0.10954984371495957</v>
      </c>
      <c r="M4498" s="27"/>
      <c r="N4498" s="27"/>
      <c r="O4498" s="27"/>
      <c r="P4498" s="27"/>
      <c r="Q4498" s="27"/>
      <c r="R4498" s="27"/>
      <c r="S4498" s="27"/>
      <c r="T4498" s="27"/>
      <c r="U4498" s="27"/>
      <c r="V4498" s="27"/>
      <c r="W4498" s="27"/>
      <c r="X4498" s="27"/>
      <c r="Y4498" s="27"/>
      <c r="Z4498" s="27"/>
      <c r="AA4498" s="27"/>
      <c r="AB4498" s="27"/>
      <c r="AC4498" s="27"/>
      <c r="AD4498" s="27"/>
      <c r="AE4498" s="27"/>
    </row>
    <row r="4499" spans="1:31" ht="15.75" customHeight="1" x14ac:dyDescent="0.2">
      <c r="A4499" s="22">
        <v>39167</v>
      </c>
      <c r="B4499" s="23">
        <f t="shared" ref="B4499:C4499" si="9007">LN(D4499)</f>
        <v>7.2706607726715058</v>
      </c>
      <c r="C4499" s="23">
        <f t="shared" si="9007"/>
        <v>7.8061264095533414</v>
      </c>
      <c r="D4499" s="24">
        <v>1437.5</v>
      </c>
      <c r="E4499" s="24">
        <v>2455.6</v>
      </c>
      <c r="F4499" s="27">
        <f t="shared" ref="F4499:G4499" si="9008">LN(D4499/D4498)</f>
        <v>9.743876049325311E-4</v>
      </c>
      <c r="G4499" s="27">
        <f t="shared" si="9008"/>
        <v>2.7321864279211249E-3</v>
      </c>
      <c r="H4499" s="27">
        <f t="shared" si="8690"/>
        <v>0.9314044368758212</v>
      </c>
      <c r="I4499" s="27"/>
      <c r="J4499" s="27">
        <v>4461</v>
      </c>
      <c r="K4499" s="27">
        <v>7.1669494907864717</v>
      </c>
      <c r="L4499" s="37">
        <v>0.11022912495656456</v>
      </c>
      <c r="M4499" s="27"/>
      <c r="N4499" s="27"/>
      <c r="O4499" s="27"/>
      <c r="P4499" s="27"/>
      <c r="Q4499" s="27"/>
      <c r="R4499" s="27"/>
      <c r="S4499" s="27"/>
      <c r="T4499" s="27"/>
      <c r="U4499" s="27"/>
      <c r="V4499" s="27"/>
      <c r="W4499" s="27"/>
      <c r="X4499" s="27"/>
      <c r="Y4499" s="27"/>
      <c r="Z4499" s="27"/>
      <c r="AA4499" s="27"/>
      <c r="AB4499" s="27"/>
      <c r="AC4499" s="27"/>
      <c r="AD4499" s="27"/>
      <c r="AE4499" s="27"/>
    </row>
    <row r="4500" spans="1:31" ht="15.75" customHeight="1" x14ac:dyDescent="0.2">
      <c r="A4500" s="22">
        <v>39168</v>
      </c>
      <c r="B4500" s="23">
        <f t="shared" ref="B4500:C4500" si="9009">LN(D4500)</f>
        <v>7.264450222720872</v>
      </c>
      <c r="C4500" s="23">
        <f t="shared" si="9009"/>
        <v>7.7986871763894019</v>
      </c>
      <c r="D4500" s="24">
        <v>1428.6</v>
      </c>
      <c r="E4500" s="24">
        <v>2437.4</v>
      </c>
      <c r="F4500" s="27">
        <f t="shared" ref="F4500:G4500" si="9010">LN(D4500/D4499)</f>
        <v>-6.2105499506334306E-3</v>
      </c>
      <c r="G4500" s="27">
        <f t="shared" si="9010"/>
        <v>-7.4392331639392363E-3</v>
      </c>
      <c r="H4500" s="27">
        <f t="shared" si="8690"/>
        <v>0.93149655299856915</v>
      </c>
      <c r="I4500" s="27"/>
      <c r="J4500" s="27">
        <v>4462</v>
      </c>
      <c r="K4500" s="27">
        <v>7.16720300840921</v>
      </c>
      <c r="L4500" s="37">
        <v>0.11073556453645139</v>
      </c>
      <c r="M4500" s="27"/>
      <c r="N4500" s="27"/>
      <c r="O4500" s="27"/>
      <c r="P4500" s="27"/>
      <c r="Q4500" s="27"/>
      <c r="R4500" s="27"/>
      <c r="S4500" s="27"/>
      <c r="T4500" s="27"/>
      <c r="U4500" s="27"/>
      <c r="V4500" s="27"/>
      <c r="W4500" s="27"/>
      <c r="X4500" s="27"/>
      <c r="Y4500" s="27"/>
      <c r="Z4500" s="27"/>
      <c r="AA4500" s="27"/>
      <c r="AB4500" s="27"/>
      <c r="AC4500" s="27"/>
      <c r="AD4500" s="27"/>
      <c r="AE4500" s="27"/>
    </row>
    <row r="4501" spans="1:31" ht="15.75" customHeight="1" x14ac:dyDescent="0.2">
      <c r="A4501" s="22">
        <v>39169</v>
      </c>
      <c r="B4501" s="23">
        <f t="shared" ref="B4501:C4501" si="9011">LN(D4501)</f>
        <v>7.2564383729913171</v>
      </c>
      <c r="C4501" s="23">
        <f t="shared" si="9011"/>
        <v>7.7903237534512595</v>
      </c>
      <c r="D4501" s="24">
        <v>1417.2</v>
      </c>
      <c r="E4501" s="24">
        <v>2417.1</v>
      </c>
      <c r="F4501" s="27">
        <f t="shared" ref="F4501:G4501" si="9012">LN(D4501/D4500)</f>
        <v>-8.0118497295551139E-3</v>
      </c>
      <c r="G4501" s="27">
        <f t="shared" si="9012"/>
        <v>-8.3634229381420924E-3</v>
      </c>
      <c r="H4501" s="27">
        <f t="shared" si="8690"/>
        <v>0.93146813953355645</v>
      </c>
      <c r="I4501" s="27"/>
      <c r="J4501" s="27">
        <v>4463</v>
      </c>
      <c r="K4501" s="27">
        <v>7.1732314965222557</v>
      </c>
      <c r="L4501" s="37">
        <v>0.10608733889236444</v>
      </c>
      <c r="M4501" s="27"/>
      <c r="N4501" s="27"/>
      <c r="O4501" s="27"/>
      <c r="P4501" s="27"/>
      <c r="Q4501" s="27"/>
      <c r="R4501" s="27"/>
      <c r="S4501" s="27"/>
      <c r="T4501" s="27"/>
      <c r="U4501" s="27"/>
      <c r="V4501" s="27"/>
      <c r="W4501" s="27"/>
      <c r="X4501" s="27"/>
      <c r="Y4501" s="27"/>
      <c r="Z4501" s="27"/>
      <c r="AA4501" s="27"/>
      <c r="AB4501" s="27"/>
      <c r="AC4501" s="27"/>
      <c r="AD4501" s="27"/>
      <c r="AE4501" s="27"/>
    </row>
    <row r="4502" spans="1:31" ht="15.75" customHeight="1" x14ac:dyDescent="0.2">
      <c r="A4502" s="22">
        <v>39170</v>
      </c>
      <c r="B4502" s="23">
        <f t="shared" ref="B4502:C4502" si="9013">LN(D4502)</f>
        <v>7.260171166000486</v>
      </c>
      <c r="C4502" s="23">
        <f t="shared" si="9013"/>
        <v>7.7906133147678913</v>
      </c>
      <c r="D4502" s="24">
        <v>1422.5</v>
      </c>
      <c r="E4502" s="24">
        <v>2417.8000000000002</v>
      </c>
      <c r="F4502" s="27">
        <f t="shared" ref="F4502:G4502" si="9014">LN(D4502/D4501)</f>
        <v>3.7327930091690113E-3</v>
      </c>
      <c r="G4502" s="27">
        <f t="shared" si="9014"/>
        <v>2.8956131663167214E-4</v>
      </c>
      <c r="H4502" s="27">
        <f t="shared" si="8690"/>
        <v>0.93191265856285044</v>
      </c>
      <c r="I4502" s="27"/>
      <c r="J4502" s="27">
        <v>4464</v>
      </c>
      <c r="K4502" s="27">
        <v>7.1726338785117898</v>
      </c>
      <c r="L4502" s="37">
        <v>0.1055118552950205</v>
      </c>
      <c r="M4502" s="27"/>
      <c r="N4502" s="27"/>
      <c r="O4502" s="27"/>
      <c r="P4502" s="27"/>
      <c r="Q4502" s="27"/>
      <c r="R4502" s="27"/>
      <c r="S4502" s="27"/>
      <c r="T4502" s="27"/>
      <c r="U4502" s="27"/>
      <c r="V4502" s="27"/>
      <c r="W4502" s="27"/>
      <c r="X4502" s="27"/>
      <c r="Y4502" s="27"/>
      <c r="Z4502" s="27"/>
      <c r="AA4502" s="27"/>
      <c r="AB4502" s="27"/>
      <c r="AC4502" s="27"/>
      <c r="AD4502" s="27"/>
      <c r="AE4502" s="27"/>
    </row>
    <row r="4503" spans="1:31" ht="15.75" customHeight="1" x14ac:dyDescent="0.2">
      <c r="A4503" s="22">
        <v>39171</v>
      </c>
      <c r="B4503" s="23">
        <f t="shared" ref="B4503:C4503" si="9015">LN(D4503)</f>
        <v>7.2589753722379058</v>
      </c>
      <c r="C4503" s="23">
        <f t="shared" si="9015"/>
        <v>7.7921837577075088</v>
      </c>
      <c r="D4503" s="24">
        <v>1420.8</v>
      </c>
      <c r="E4503" s="24">
        <v>2421.6</v>
      </c>
      <c r="F4503" s="27">
        <f t="shared" ref="F4503:G4503" si="9016">LN(D4503/D4502)</f>
        <v>-1.1957937625804221E-3</v>
      </c>
      <c r="G4503" s="27">
        <f t="shared" si="9016"/>
        <v>1.5704429396171467E-3</v>
      </c>
      <c r="H4503" s="27">
        <f t="shared" si="8690"/>
        <v>0.9315713794682795</v>
      </c>
      <c r="I4503" s="27"/>
      <c r="J4503" s="27">
        <v>4465</v>
      </c>
      <c r="K4503" s="27">
        <v>7.1635189451632071</v>
      </c>
      <c r="L4503" s="37">
        <v>0.10748959311778528</v>
      </c>
      <c r="M4503" s="27"/>
      <c r="N4503" s="27"/>
      <c r="O4503" s="27"/>
      <c r="P4503" s="27"/>
      <c r="Q4503" s="27"/>
      <c r="R4503" s="27"/>
      <c r="S4503" s="27"/>
      <c r="T4503" s="27"/>
      <c r="U4503" s="27"/>
      <c r="V4503" s="27"/>
      <c r="W4503" s="27"/>
      <c r="X4503" s="27"/>
      <c r="Y4503" s="27"/>
      <c r="Z4503" s="27"/>
      <c r="AA4503" s="27"/>
      <c r="AB4503" s="27"/>
      <c r="AC4503" s="27"/>
      <c r="AD4503" s="27"/>
      <c r="AE4503" s="27"/>
    </row>
    <row r="4504" spans="1:31" ht="15.75" customHeight="1" x14ac:dyDescent="0.2">
      <c r="A4504" s="22">
        <v>39174</v>
      </c>
      <c r="B4504" s="23">
        <f t="shared" ref="B4504:C4504" si="9017">LN(D4504)</f>
        <v>7.2615761539379626</v>
      </c>
      <c r="C4504" s="23">
        <f t="shared" si="9017"/>
        <v>7.7924314970869499</v>
      </c>
      <c r="D4504" s="24">
        <v>1424.5</v>
      </c>
      <c r="E4504" s="24">
        <v>2422.1999999999998</v>
      </c>
      <c r="F4504" s="27">
        <f t="shared" ref="F4504:G4504" si="9018">LN(D4504/D4503)</f>
        <v>2.6007817000574403E-3</v>
      </c>
      <c r="G4504" s="27">
        <f t="shared" si="9018"/>
        <v>2.4773937944110681E-4</v>
      </c>
      <c r="H4504" s="27">
        <f t="shared" si="8690"/>
        <v>0.93187552006746066</v>
      </c>
      <c r="I4504" s="27"/>
      <c r="J4504" s="27">
        <v>4466</v>
      </c>
      <c r="K4504" s="27">
        <v>7.160488860842678</v>
      </c>
      <c r="L4504" s="37">
        <v>0.10724589608649193</v>
      </c>
      <c r="M4504" s="27"/>
      <c r="N4504" s="27"/>
      <c r="O4504" s="27"/>
      <c r="P4504" s="27"/>
      <c r="Q4504" s="27"/>
      <c r="R4504" s="27"/>
      <c r="S4504" s="27"/>
      <c r="T4504" s="27"/>
      <c r="U4504" s="27"/>
      <c r="V4504" s="27"/>
      <c r="W4504" s="27"/>
      <c r="X4504" s="27"/>
      <c r="Y4504" s="27"/>
      <c r="Z4504" s="27"/>
      <c r="AA4504" s="27"/>
      <c r="AB4504" s="27"/>
      <c r="AC4504" s="27"/>
      <c r="AD4504" s="27"/>
      <c r="AE4504" s="27"/>
    </row>
    <row r="4505" spans="1:31" ht="15.75" customHeight="1" x14ac:dyDescent="0.2">
      <c r="A4505" s="22">
        <v>39175</v>
      </c>
      <c r="B4505" s="23">
        <f t="shared" ref="B4505:C4505" si="9019">LN(D4505)</f>
        <v>7.2707998934285465</v>
      </c>
      <c r="C4505" s="23">
        <f t="shared" si="9019"/>
        <v>7.8039657450220998</v>
      </c>
      <c r="D4505" s="24">
        <v>1437.7</v>
      </c>
      <c r="E4505" s="24">
        <v>2450.3000000000002</v>
      </c>
      <c r="F4505" s="27">
        <f t="shared" ref="F4505:G4505" si="9020">LN(D4505/D4504)</f>
        <v>9.223739490583761E-3</v>
      </c>
      <c r="G4505" s="27">
        <f t="shared" si="9020"/>
        <v>1.1534247935150069E-2</v>
      </c>
      <c r="H4505" s="27">
        <f t="shared" si="8690"/>
        <v>0.93168013942992478</v>
      </c>
      <c r="I4505" s="27"/>
      <c r="J4505" s="27">
        <v>4467</v>
      </c>
      <c r="K4505" s="27">
        <v>7.1635189451632071</v>
      </c>
      <c r="L4505" s="37">
        <v>0.11179186885387438</v>
      </c>
      <c r="M4505" s="27"/>
      <c r="N4505" s="27"/>
      <c r="O4505" s="27"/>
      <c r="P4505" s="27"/>
      <c r="Q4505" s="27"/>
      <c r="R4505" s="27"/>
      <c r="S4505" s="27"/>
      <c r="T4505" s="27"/>
      <c r="U4505" s="27"/>
      <c r="V4505" s="27"/>
      <c r="W4505" s="27"/>
      <c r="X4505" s="27"/>
      <c r="Y4505" s="27"/>
      <c r="Z4505" s="27"/>
      <c r="AA4505" s="27"/>
      <c r="AB4505" s="27"/>
      <c r="AC4505" s="27"/>
      <c r="AD4505" s="27"/>
      <c r="AE4505" s="27"/>
    </row>
    <row r="4506" spans="1:31" ht="15.75" customHeight="1" x14ac:dyDescent="0.2">
      <c r="A4506" s="22">
        <v>39176</v>
      </c>
      <c r="B4506" s="23">
        <f t="shared" ref="B4506:C4506" si="9021">LN(D4506)</f>
        <v>7.2719121632686248</v>
      </c>
      <c r="C4506" s="23">
        <f t="shared" si="9021"/>
        <v>7.8073473612332407</v>
      </c>
      <c r="D4506" s="24">
        <v>1439.3</v>
      </c>
      <c r="E4506" s="24">
        <v>2458.6</v>
      </c>
      <c r="F4506" s="27">
        <f t="shared" ref="F4506:G4506" si="9022">LN(D4506/D4505)</f>
        <v>1.1122698400782666E-3</v>
      </c>
      <c r="G4506" s="27">
        <f t="shared" si="9022"/>
        <v>3.3816162111404429E-3</v>
      </c>
      <c r="H4506" s="27">
        <f t="shared" si="8690"/>
        <v>0.93141906294277665</v>
      </c>
      <c r="I4506" s="27"/>
      <c r="J4506" s="27">
        <v>4468</v>
      </c>
      <c r="K4506" s="27">
        <v>7.1725394760663308</v>
      </c>
      <c r="L4506" s="37">
        <v>0.11042786785295</v>
      </c>
      <c r="M4506" s="27"/>
      <c r="N4506" s="27"/>
      <c r="O4506" s="27"/>
      <c r="P4506" s="27"/>
      <c r="Q4506" s="27"/>
      <c r="R4506" s="27"/>
      <c r="S4506" s="27"/>
      <c r="T4506" s="27"/>
      <c r="U4506" s="27"/>
      <c r="V4506" s="27"/>
      <c r="W4506" s="27"/>
      <c r="X4506" s="27"/>
      <c r="Y4506" s="27"/>
      <c r="Z4506" s="27"/>
      <c r="AA4506" s="27"/>
      <c r="AB4506" s="27"/>
      <c r="AC4506" s="27"/>
      <c r="AD4506" s="27"/>
      <c r="AE4506" s="27"/>
    </row>
    <row r="4507" spans="1:31" ht="15.75" customHeight="1" x14ac:dyDescent="0.2">
      <c r="A4507" s="22">
        <v>39177</v>
      </c>
      <c r="B4507" s="23">
        <f t="shared" ref="B4507:C4507" si="9023">LN(D4507)</f>
        <v>7.2749645416357689</v>
      </c>
      <c r="C4507" s="23">
        <f t="shared" si="9023"/>
        <v>7.8124996069559201</v>
      </c>
      <c r="D4507" s="24">
        <v>1443.7</v>
      </c>
      <c r="E4507" s="24">
        <v>2471.3000000000002</v>
      </c>
      <c r="F4507" s="27">
        <f t="shared" ref="F4507:G4507" si="9024">LN(D4507/D4506)</f>
        <v>3.052378367143802E-3</v>
      </c>
      <c r="G4507" s="27">
        <f t="shared" si="9024"/>
        <v>5.1522457226797769E-3</v>
      </c>
      <c r="H4507" s="27">
        <f t="shared" si="8690"/>
        <v>0.9311955081774913</v>
      </c>
      <c r="I4507" s="27"/>
      <c r="J4507" s="27">
        <v>4469</v>
      </c>
      <c r="K4507" s="27">
        <v>7.1753038960126627</v>
      </c>
      <c r="L4507" s="37">
        <v>0.10869363240073504</v>
      </c>
      <c r="M4507" s="27"/>
      <c r="N4507" s="27"/>
      <c r="O4507" s="27"/>
      <c r="P4507" s="27"/>
      <c r="Q4507" s="27"/>
      <c r="R4507" s="27"/>
      <c r="S4507" s="27"/>
      <c r="T4507" s="27"/>
      <c r="U4507" s="27"/>
      <c r="V4507" s="27"/>
      <c r="W4507" s="27"/>
      <c r="X4507" s="27"/>
      <c r="Y4507" s="27"/>
      <c r="Z4507" s="27"/>
      <c r="AA4507" s="27"/>
      <c r="AB4507" s="27"/>
      <c r="AC4507" s="27"/>
      <c r="AD4507" s="27"/>
      <c r="AE4507" s="27"/>
    </row>
    <row r="4508" spans="1:31" ht="15.75" customHeight="1" x14ac:dyDescent="0.2">
      <c r="A4508" s="22">
        <v>39178</v>
      </c>
      <c r="B4508" s="23">
        <f t="shared" ref="B4508:C4508" si="9025">LN(D4508)</f>
        <v>7.2749645416357689</v>
      </c>
      <c r="C4508" s="23">
        <f t="shared" si="9025"/>
        <v>7.8124996069559201</v>
      </c>
      <c r="D4508" s="24">
        <v>1443.7</v>
      </c>
      <c r="E4508" s="24">
        <v>2471.3000000000002</v>
      </c>
      <c r="F4508" s="27">
        <f t="shared" ref="F4508:G4508" si="9026">LN(D4508/D4507)</f>
        <v>0</v>
      </c>
      <c r="G4508" s="27">
        <f t="shared" si="9026"/>
        <v>0</v>
      </c>
      <c r="H4508" s="27">
        <f t="shared" si="8690"/>
        <v>0.9311955081774913</v>
      </c>
      <c r="I4508" s="27"/>
      <c r="J4508" s="27">
        <v>4470</v>
      </c>
      <c r="K4508" s="27">
        <v>7.1750529879958123</v>
      </c>
      <c r="L4508" s="37">
        <v>0.10805177518986575</v>
      </c>
      <c r="M4508" s="27"/>
      <c r="N4508" s="27"/>
      <c r="O4508" s="27"/>
      <c r="P4508" s="27"/>
      <c r="Q4508" s="27"/>
      <c r="R4508" s="27"/>
      <c r="S4508" s="27"/>
      <c r="T4508" s="27"/>
      <c r="U4508" s="27"/>
      <c r="V4508" s="27"/>
      <c r="W4508" s="27"/>
      <c r="X4508" s="27"/>
      <c r="Y4508" s="27"/>
      <c r="Z4508" s="27"/>
      <c r="AA4508" s="27"/>
      <c r="AB4508" s="27"/>
      <c r="AC4508" s="27"/>
      <c r="AD4508" s="27"/>
      <c r="AE4508" s="27"/>
    </row>
    <row r="4509" spans="1:31" ht="15.75" customHeight="1" x14ac:dyDescent="0.2">
      <c r="A4509" s="22">
        <v>39181</v>
      </c>
      <c r="B4509" s="23">
        <f t="shared" ref="B4509:C4509" si="9027">LN(D4509)</f>
        <v>7.2755877456167468</v>
      </c>
      <c r="C4509" s="23">
        <f t="shared" si="9027"/>
        <v>7.8116089907526085</v>
      </c>
      <c r="D4509" s="24">
        <v>1444.6</v>
      </c>
      <c r="E4509" s="24">
        <v>2469.1</v>
      </c>
      <c r="F4509" s="27">
        <f t="shared" ref="F4509:G4509" si="9028">LN(D4509/D4508)</f>
        <v>6.2320398097755398E-4</v>
      </c>
      <c r="G4509" s="27">
        <f t="shared" si="9028"/>
        <v>-8.9061620331139344E-4</v>
      </c>
      <c r="H4509" s="27">
        <f t="shared" si="8690"/>
        <v>0.93138145473353773</v>
      </c>
      <c r="I4509" s="27"/>
      <c r="J4509" s="27">
        <v>4471</v>
      </c>
      <c r="K4509" s="27">
        <v>7.1750529879958123</v>
      </c>
      <c r="L4509" s="37">
        <v>0.10805177518986575</v>
      </c>
      <c r="M4509" s="27"/>
      <c r="N4509" s="27"/>
      <c r="O4509" s="27"/>
      <c r="P4509" s="27"/>
      <c r="Q4509" s="27"/>
      <c r="R4509" s="27"/>
      <c r="S4509" s="27"/>
      <c r="T4509" s="27"/>
      <c r="U4509" s="27"/>
      <c r="V4509" s="27"/>
      <c r="W4509" s="27"/>
      <c r="X4509" s="27"/>
      <c r="Y4509" s="27"/>
      <c r="Z4509" s="27"/>
      <c r="AA4509" s="27"/>
      <c r="AB4509" s="27"/>
      <c r="AC4509" s="27"/>
      <c r="AD4509" s="27"/>
      <c r="AE4509" s="27"/>
    </row>
    <row r="4510" spans="1:31" ht="15.75" customHeight="1" x14ac:dyDescent="0.2">
      <c r="A4510" s="22">
        <v>39182</v>
      </c>
      <c r="B4510" s="23">
        <f t="shared" ref="B4510:C4510" si="9029">LN(D4510)</f>
        <v>7.2781457338068103</v>
      </c>
      <c r="C4510" s="23">
        <f t="shared" si="9029"/>
        <v>7.8150456286589929</v>
      </c>
      <c r="D4510" s="24">
        <v>1448.3</v>
      </c>
      <c r="E4510" s="24">
        <v>2477.6</v>
      </c>
      <c r="F4510" s="27">
        <f t="shared" ref="F4510:G4510" si="9030">LN(D4510/D4509)</f>
        <v>2.5579881900642918E-3</v>
      </c>
      <c r="G4510" s="27">
        <f t="shared" si="9030"/>
        <v>3.4366379063841966E-3</v>
      </c>
      <c r="H4510" s="27">
        <f t="shared" si="8690"/>
        <v>0.9312991989601076</v>
      </c>
      <c r="I4510" s="27"/>
      <c r="J4510" s="27">
        <v>4472</v>
      </c>
      <c r="K4510" s="27">
        <v>7.1802740871668016</v>
      </c>
      <c r="L4510" s="37">
        <v>0.10564361739549089</v>
      </c>
      <c r="M4510" s="27"/>
      <c r="N4510" s="27"/>
      <c r="O4510" s="27"/>
      <c r="P4510" s="27"/>
      <c r="Q4510" s="27"/>
      <c r="R4510" s="27"/>
      <c r="S4510" s="27"/>
      <c r="T4510" s="27"/>
      <c r="U4510" s="27"/>
      <c r="V4510" s="27"/>
      <c r="W4510" s="27"/>
      <c r="X4510" s="27"/>
      <c r="Y4510" s="27"/>
      <c r="Z4510" s="27"/>
      <c r="AA4510" s="27"/>
      <c r="AB4510" s="27"/>
      <c r="AC4510" s="27"/>
      <c r="AD4510" s="27"/>
      <c r="AE4510" s="27"/>
    </row>
    <row r="4511" spans="1:31" ht="15.75" customHeight="1" x14ac:dyDescent="0.2">
      <c r="A4511" s="22">
        <v>39183</v>
      </c>
      <c r="B4511" s="23">
        <f t="shared" ref="B4511:C4511" si="9031">LN(D4511)</f>
        <v>7.271564711821469</v>
      </c>
      <c r="C4511" s="23">
        <f t="shared" si="9031"/>
        <v>7.8076320355880373</v>
      </c>
      <c r="D4511" s="24">
        <v>1438.8</v>
      </c>
      <c r="E4511" s="24">
        <v>2459.3000000000002</v>
      </c>
      <c r="F4511" s="27">
        <f t="shared" ref="F4511:G4511" si="9032">LN(D4511/D4510)</f>
        <v>-6.581021985341726E-3</v>
      </c>
      <c r="G4511" s="27">
        <f t="shared" si="9032"/>
        <v>-7.4135930709556298E-3</v>
      </c>
      <c r="H4511" s="27">
        <f t="shared" si="8690"/>
        <v>0.93134060092443971</v>
      </c>
      <c r="I4511" s="27"/>
      <c r="J4511" s="27">
        <v>4473</v>
      </c>
      <c r="K4511" s="27">
        <v>7.1819549256593422</v>
      </c>
      <c r="L4511" s="37">
        <v>0.10259160084635166</v>
      </c>
      <c r="M4511" s="27"/>
      <c r="N4511" s="27"/>
      <c r="O4511" s="27"/>
      <c r="P4511" s="27"/>
      <c r="Q4511" s="27"/>
      <c r="R4511" s="27"/>
      <c r="S4511" s="27"/>
      <c r="T4511" s="27"/>
      <c r="U4511" s="27"/>
      <c r="V4511" s="27"/>
      <c r="W4511" s="27"/>
      <c r="X4511" s="27"/>
      <c r="Y4511" s="27"/>
      <c r="Z4511" s="27"/>
      <c r="AA4511" s="27"/>
      <c r="AB4511" s="27"/>
      <c r="AC4511" s="27"/>
      <c r="AD4511" s="27"/>
      <c r="AE4511" s="27"/>
    </row>
    <row r="4512" spans="1:31" ht="15.75" customHeight="1" x14ac:dyDescent="0.2">
      <c r="A4512" s="22">
        <v>39184</v>
      </c>
      <c r="B4512" s="23">
        <f t="shared" ref="B4512:C4512" si="9033">LN(D4512)</f>
        <v>7.277800441859041</v>
      </c>
      <c r="C4512" s="23">
        <f t="shared" si="9033"/>
        <v>7.8161347995849564</v>
      </c>
      <c r="D4512" s="24">
        <v>1447.8</v>
      </c>
      <c r="E4512" s="24">
        <v>2480.3000000000002</v>
      </c>
      <c r="F4512" s="27">
        <f t="shared" ref="F4512:G4512" si="9034">LN(D4512/D4511)</f>
        <v>6.2357300375722119E-3</v>
      </c>
      <c r="G4512" s="27">
        <f t="shared" si="9034"/>
        <v>8.5027639969186466E-3</v>
      </c>
      <c r="H4512" s="27">
        <f t="shared" si="8690"/>
        <v>0.93112524648954342</v>
      </c>
      <c r="I4512" s="27"/>
      <c r="J4512" s="27">
        <v>4474</v>
      </c>
      <c r="K4512" s="27">
        <v>7.1839733835721331</v>
      </c>
      <c r="L4512" s="37">
        <v>9.9680867916401183E-2</v>
      </c>
      <c r="M4512" s="27"/>
      <c r="N4512" s="27"/>
      <c r="O4512" s="27"/>
      <c r="P4512" s="27"/>
      <c r="Q4512" s="27"/>
      <c r="R4512" s="27"/>
      <c r="S4512" s="27"/>
      <c r="T4512" s="27"/>
      <c r="U4512" s="27"/>
      <c r="V4512" s="27"/>
      <c r="W4512" s="27"/>
      <c r="X4512" s="27"/>
      <c r="Y4512" s="27"/>
      <c r="Z4512" s="27"/>
      <c r="AA4512" s="27"/>
      <c r="AB4512" s="27"/>
      <c r="AC4512" s="27"/>
      <c r="AD4512" s="27"/>
      <c r="AE4512" s="27"/>
    </row>
    <row r="4513" spans="1:31" ht="15.75" customHeight="1" x14ac:dyDescent="0.2">
      <c r="A4513" s="22">
        <v>39185</v>
      </c>
      <c r="B4513" s="23">
        <f t="shared" ref="B4513:C4513" si="9035">LN(D4513)</f>
        <v>7.2812480078470285</v>
      </c>
      <c r="C4513" s="23">
        <f t="shared" si="9035"/>
        <v>7.8208007506912622</v>
      </c>
      <c r="D4513" s="24">
        <v>1452.8</v>
      </c>
      <c r="E4513" s="24">
        <v>2491.9</v>
      </c>
      <c r="F4513" s="27">
        <f t="shared" ref="F4513:G4513" si="9036">LN(D4513/D4512)</f>
        <v>3.4475659879878535E-3</v>
      </c>
      <c r="G4513" s="27">
        <f t="shared" si="9036"/>
        <v>4.6659511063065554E-3</v>
      </c>
      <c r="H4513" s="27">
        <f t="shared" si="8690"/>
        <v>0.93101054993677679</v>
      </c>
      <c r="I4513" s="27"/>
      <c r="J4513" s="27">
        <v>4475</v>
      </c>
      <c r="K4513" s="27">
        <v>7.1809281753716636</v>
      </c>
      <c r="L4513" s="37">
        <v>9.9148993125383278E-2</v>
      </c>
      <c r="M4513" s="27"/>
      <c r="N4513" s="27"/>
      <c r="O4513" s="27"/>
      <c r="P4513" s="27"/>
      <c r="Q4513" s="27"/>
      <c r="R4513" s="27"/>
      <c r="S4513" s="27"/>
      <c r="T4513" s="27"/>
      <c r="U4513" s="27"/>
      <c r="V4513" s="27"/>
      <c r="W4513" s="27"/>
      <c r="X4513" s="27"/>
      <c r="Y4513" s="27"/>
      <c r="Z4513" s="27"/>
      <c r="AA4513" s="27"/>
      <c r="AB4513" s="27"/>
      <c r="AC4513" s="27"/>
      <c r="AD4513" s="27"/>
      <c r="AE4513" s="27"/>
    </row>
    <row r="4514" spans="1:31" ht="15.75" customHeight="1" x14ac:dyDescent="0.2">
      <c r="A4514" s="22">
        <v>39188</v>
      </c>
      <c r="B4514" s="23">
        <f t="shared" ref="B4514:C4514" si="9037">LN(D4514)</f>
        <v>7.2919286516226789</v>
      </c>
      <c r="C4514" s="23">
        <f t="shared" si="9037"/>
        <v>7.8313393496837573</v>
      </c>
      <c r="D4514" s="24">
        <v>1468.4</v>
      </c>
      <c r="E4514" s="24">
        <v>2518.3000000000002</v>
      </c>
      <c r="F4514" s="27">
        <f t="shared" ref="F4514:G4514" si="9038">LN(D4514/D4513)</f>
        <v>1.0680643775650367E-2</v>
      </c>
      <c r="G4514" s="27">
        <f t="shared" si="9038"/>
        <v>1.053859899249482E-2</v>
      </c>
      <c r="H4514" s="27">
        <f t="shared" si="8690"/>
        <v>0.93112152673056359</v>
      </c>
      <c r="I4514" s="27"/>
      <c r="J4514" s="27">
        <v>4476</v>
      </c>
      <c r="K4514" s="27">
        <v>7.177620991782419</v>
      </c>
      <c r="L4514" s="37">
        <v>0.10121496844605193</v>
      </c>
      <c r="M4514" s="27"/>
      <c r="N4514" s="27"/>
      <c r="O4514" s="27"/>
      <c r="P4514" s="27"/>
      <c r="Q4514" s="27"/>
      <c r="R4514" s="27"/>
      <c r="S4514" s="27"/>
      <c r="T4514" s="27"/>
      <c r="U4514" s="27"/>
      <c r="V4514" s="27"/>
      <c r="W4514" s="27"/>
      <c r="X4514" s="27"/>
      <c r="Y4514" s="27"/>
      <c r="Z4514" s="27"/>
      <c r="AA4514" s="27"/>
      <c r="AB4514" s="27"/>
      <c r="AC4514" s="27"/>
      <c r="AD4514" s="27"/>
      <c r="AE4514" s="27"/>
    </row>
    <row r="4515" spans="1:31" ht="15.75" customHeight="1" x14ac:dyDescent="0.2">
      <c r="A4515" s="22">
        <v>39189</v>
      </c>
      <c r="B4515" s="23">
        <f t="shared" ref="B4515:C4515" si="9039">LN(D4515)</f>
        <v>7.2939696074981644</v>
      </c>
      <c r="C4515" s="23">
        <f t="shared" si="9039"/>
        <v>7.8307832645089572</v>
      </c>
      <c r="D4515" s="24">
        <v>1471.4</v>
      </c>
      <c r="E4515" s="24">
        <v>2516.9</v>
      </c>
      <c r="F4515" s="27">
        <f t="shared" ref="F4515:G4515" si="9040">LN(D4515/D4514)</f>
        <v>2.0409558754848835E-3</v>
      </c>
      <c r="G4515" s="27">
        <f t="shared" si="9040"/>
        <v>-5.5608517480025164E-4</v>
      </c>
      <c r="H4515" s="27">
        <f t="shared" si="8690"/>
        <v>0.93144828060255924</v>
      </c>
      <c r="I4515" s="27"/>
      <c r="J4515" s="27">
        <v>4477</v>
      </c>
      <c r="K4515" s="27">
        <v>7.1467877915265072</v>
      </c>
      <c r="L4515" s="37">
        <v>9.672518313897438E-2</v>
      </c>
      <c r="M4515" s="27"/>
      <c r="N4515" s="27"/>
      <c r="O4515" s="27"/>
      <c r="P4515" s="27"/>
      <c r="Q4515" s="27"/>
      <c r="R4515" s="27"/>
      <c r="S4515" s="27"/>
      <c r="T4515" s="27"/>
      <c r="U4515" s="27"/>
      <c r="V4515" s="27"/>
      <c r="W4515" s="27"/>
      <c r="X4515" s="27"/>
      <c r="Y4515" s="27"/>
      <c r="Z4515" s="27"/>
      <c r="AA4515" s="27"/>
      <c r="AB4515" s="27"/>
      <c r="AC4515" s="27"/>
      <c r="AD4515" s="27"/>
      <c r="AE4515" s="27"/>
    </row>
    <row r="4516" spans="1:31" ht="15.75" customHeight="1" x14ac:dyDescent="0.2">
      <c r="A4516" s="22">
        <v>39190</v>
      </c>
      <c r="B4516" s="23">
        <f t="shared" ref="B4516:C4516" si="9041">LN(D4516)</f>
        <v>7.2947169155257416</v>
      </c>
      <c r="C4516" s="23">
        <f t="shared" si="9041"/>
        <v>7.8282372154747604</v>
      </c>
      <c r="D4516" s="24">
        <v>1472.5</v>
      </c>
      <c r="E4516" s="24">
        <v>2510.5</v>
      </c>
      <c r="F4516" s="27">
        <f t="shared" ref="F4516:G4516" si="9042">LN(D4516/D4515)</f>
        <v>7.4730802757767411E-4</v>
      </c>
      <c r="G4516" s="27">
        <f t="shared" si="9042"/>
        <v>-2.5460490341971112E-3</v>
      </c>
      <c r="H4516" s="27">
        <f t="shared" si="8690"/>
        <v>0.93184668715782371</v>
      </c>
      <c r="I4516" s="27"/>
      <c r="J4516" s="27">
        <v>4478</v>
      </c>
      <c r="K4516" s="27">
        <v>7.1494824338623459</v>
      </c>
      <c r="L4516" s="37">
        <v>9.959046673748162E-2</v>
      </c>
      <c r="M4516" s="27"/>
      <c r="N4516" s="27"/>
      <c r="O4516" s="27"/>
      <c r="P4516" s="27"/>
      <c r="Q4516" s="27"/>
      <c r="R4516" s="27"/>
      <c r="S4516" s="27"/>
      <c r="T4516" s="27"/>
      <c r="U4516" s="27"/>
      <c r="V4516" s="27"/>
      <c r="W4516" s="27"/>
      <c r="X4516" s="27"/>
      <c r="Y4516" s="27"/>
      <c r="Z4516" s="27"/>
      <c r="AA4516" s="27"/>
      <c r="AB4516" s="27"/>
      <c r="AC4516" s="27"/>
      <c r="AD4516" s="27"/>
      <c r="AE4516" s="27"/>
    </row>
    <row r="4517" spans="1:31" ht="15.75" customHeight="1" x14ac:dyDescent="0.2">
      <c r="A4517" s="22">
        <v>39191</v>
      </c>
      <c r="B4517" s="23">
        <f t="shared" ref="B4517:C4517" si="9043">LN(D4517)</f>
        <v>7.2934937569062681</v>
      </c>
      <c r="C4517" s="23">
        <f t="shared" si="9043"/>
        <v>7.8261637668272934</v>
      </c>
      <c r="D4517" s="24">
        <v>1470.7</v>
      </c>
      <c r="E4517" s="24">
        <v>2505.3000000000002</v>
      </c>
      <c r="F4517" s="27">
        <f t="shared" ref="F4517:G4517" si="9044">LN(D4517/D4516)</f>
        <v>-1.2231586194737492E-3</v>
      </c>
      <c r="G4517" s="27">
        <f t="shared" si="9044"/>
        <v>-2.0734486474666817E-3</v>
      </c>
      <c r="H4517" s="27">
        <f t="shared" si="8690"/>
        <v>0.93193727785523095</v>
      </c>
      <c r="I4517" s="27"/>
      <c r="J4517" s="27">
        <v>4479</v>
      </c>
      <c r="K4517" s="27">
        <v>7.1456161416065855</v>
      </c>
      <c r="L4517" s="37">
        <v>0.10082321179336429</v>
      </c>
      <c r="M4517" s="27"/>
      <c r="N4517" s="27"/>
      <c r="O4517" s="27"/>
      <c r="P4517" s="27"/>
      <c r="Q4517" s="27"/>
      <c r="R4517" s="27"/>
      <c r="S4517" s="27"/>
      <c r="T4517" s="27"/>
      <c r="U4517" s="27"/>
      <c r="V4517" s="27"/>
      <c r="W4517" s="27"/>
      <c r="X4517" s="27"/>
      <c r="Y4517" s="27"/>
      <c r="Z4517" s="27"/>
      <c r="AA4517" s="27"/>
      <c r="AB4517" s="27"/>
      <c r="AC4517" s="27"/>
      <c r="AD4517" s="27"/>
      <c r="AE4517" s="27"/>
    </row>
    <row r="4518" spans="1:31" ht="15.75" customHeight="1" x14ac:dyDescent="0.2">
      <c r="A4518" s="22">
        <v>39192</v>
      </c>
      <c r="B4518" s="23">
        <f t="shared" ref="B4518:C4518" si="9045">LN(D4518)</f>
        <v>7.302698559630719</v>
      </c>
      <c r="C4518" s="23">
        <f t="shared" si="9045"/>
        <v>7.834511060704056</v>
      </c>
      <c r="D4518" s="24">
        <v>1484.3</v>
      </c>
      <c r="E4518" s="24">
        <v>2526.3000000000002</v>
      </c>
      <c r="F4518" s="27">
        <f t="shared" ref="F4518:G4518" si="9046">LN(D4518/D4517)</f>
        <v>9.2048027244511256E-3</v>
      </c>
      <c r="G4518" s="27">
        <f t="shared" si="9046"/>
        <v>8.3472938767628208E-3</v>
      </c>
      <c r="H4518" s="27">
        <f t="shared" si="8690"/>
        <v>0.93211924816332503</v>
      </c>
      <c r="I4518" s="27"/>
      <c r="J4518" s="27">
        <v>4480</v>
      </c>
      <c r="K4518" s="27">
        <v>7.1337360669905472</v>
      </c>
      <c r="L4518" s="37">
        <v>0.10123444877869758</v>
      </c>
      <c r="M4518" s="27"/>
      <c r="N4518" s="27"/>
      <c r="O4518" s="27"/>
      <c r="P4518" s="27"/>
      <c r="Q4518" s="27"/>
      <c r="R4518" s="27"/>
      <c r="S4518" s="27"/>
      <c r="T4518" s="27"/>
      <c r="U4518" s="27"/>
      <c r="V4518" s="27"/>
      <c r="W4518" s="27"/>
      <c r="X4518" s="27"/>
      <c r="Y4518" s="27"/>
      <c r="Z4518" s="27"/>
      <c r="AA4518" s="27"/>
      <c r="AB4518" s="27"/>
      <c r="AC4518" s="27"/>
      <c r="AD4518" s="27"/>
      <c r="AE4518" s="27"/>
    </row>
    <row r="4519" spans="1:31" ht="15.75" customHeight="1" x14ac:dyDescent="0.2">
      <c r="A4519" s="22">
        <v>39195</v>
      </c>
      <c r="B4519" s="23">
        <f t="shared" ref="B4519:C4519" si="9047">LN(D4519)</f>
        <v>7.3004052900434573</v>
      </c>
      <c r="C4519" s="23">
        <f t="shared" si="9047"/>
        <v>7.8334417324966541</v>
      </c>
      <c r="D4519" s="24">
        <v>1480.9</v>
      </c>
      <c r="E4519" s="24">
        <v>2523.6</v>
      </c>
      <c r="F4519" s="27">
        <f t="shared" ref="F4519:G4519" si="9048">LN(D4519/D4518)</f>
        <v>-2.2932695872615464E-3</v>
      </c>
      <c r="G4519" s="27">
        <f t="shared" si="9048"/>
        <v>-1.0693282074019214E-3</v>
      </c>
      <c r="H4519" s="27">
        <f t="shared" si="8690"/>
        <v>0.93195373621764221</v>
      </c>
      <c r="I4519" s="27"/>
      <c r="J4519" s="27">
        <v>4481</v>
      </c>
      <c r="K4519" s="27">
        <v>7.1246225801514429</v>
      </c>
      <c r="L4519" s="37">
        <v>0.10093167018628613</v>
      </c>
      <c r="M4519" s="27"/>
      <c r="N4519" s="27"/>
      <c r="O4519" s="27"/>
      <c r="P4519" s="27"/>
      <c r="Q4519" s="27"/>
      <c r="R4519" s="27"/>
      <c r="S4519" s="27"/>
      <c r="T4519" s="27"/>
      <c r="U4519" s="27"/>
      <c r="V4519" s="27"/>
      <c r="W4519" s="27"/>
      <c r="X4519" s="27"/>
      <c r="Y4519" s="27"/>
      <c r="Z4519" s="27"/>
      <c r="AA4519" s="27"/>
      <c r="AB4519" s="27"/>
      <c r="AC4519" s="27"/>
      <c r="AD4519" s="27"/>
      <c r="AE4519" s="27"/>
    </row>
    <row r="4520" spans="1:31" ht="15.75" customHeight="1" x14ac:dyDescent="0.2">
      <c r="A4520" s="22">
        <v>39196</v>
      </c>
      <c r="B4520" s="23">
        <f t="shared" ref="B4520:C4520" si="9049">LN(D4520)</f>
        <v>7.3000676005120013</v>
      </c>
      <c r="C4520" s="23">
        <f t="shared" si="9049"/>
        <v>7.8337983022989706</v>
      </c>
      <c r="D4520" s="24">
        <v>1480.4</v>
      </c>
      <c r="E4520" s="24">
        <v>2524.5</v>
      </c>
      <c r="F4520" s="27">
        <f t="shared" ref="F4520:G4520" si="9050">LN(D4520/D4519)</f>
        <v>-3.3768953145669518E-4</v>
      </c>
      <c r="G4520" s="27">
        <f t="shared" si="9050"/>
        <v>3.5656980231596041E-4</v>
      </c>
      <c r="H4520" s="27">
        <f t="shared" si="8690"/>
        <v>0.93186820987842689</v>
      </c>
      <c r="I4520" s="27"/>
      <c r="J4520" s="27">
        <v>4482</v>
      </c>
      <c r="K4520" s="27">
        <v>7.1393703925390701</v>
      </c>
      <c r="L4520" s="37">
        <v>0.10156599896606622</v>
      </c>
      <c r="M4520" s="27"/>
      <c r="N4520" s="27"/>
      <c r="O4520" s="27"/>
      <c r="P4520" s="27"/>
      <c r="Q4520" s="27"/>
      <c r="R4520" s="27"/>
      <c r="S4520" s="27"/>
      <c r="T4520" s="27"/>
      <c r="U4520" s="27"/>
      <c r="V4520" s="27"/>
      <c r="W4520" s="27"/>
      <c r="X4520" s="27"/>
      <c r="Y4520" s="27"/>
      <c r="Z4520" s="27"/>
      <c r="AA4520" s="27"/>
      <c r="AB4520" s="27"/>
      <c r="AC4520" s="27"/>
      <c r="AD4520" s="27"/>
      <c r="AE4520" s="27"/>
    </row>
    <row r="4521" spans="1:31" ht="15.75" customHeight="1" x14ac:dyDescent="0.2">
      <c r="A4521" s="22">
        <v>39197</v>
      </c>
      <c r="B4521" s="23">
        <f t="shared" ref="B4521:C4521" si="9051">LN(D4521)</f>
        <v>7.3101490085658156</v>
      </c>
      <c r="C4521" s="23">
        <f t="shared" si="9051"/>
        <v>7.8429855206756862</v>
      </c>
      <c r="D4521" s="24">
        <v>1495.4</v>
      </c>
      <c r="E4521" s="24">
        <v>2547.8000000000002</v>
      </c>
      <c r="F4521" s="27">
        <f t="shared" ref="F4521:G4521" si="9052">LN(D4521/D4520)</f>
        <v>1.0081408053814205E-2</v>
      </c>
      <c r="G4521" s="27">
        <f t="shared" si="9052"/>
        <v>9.1872183767162403E-3</v>
      </c>
      <c r="H4521" s="27">
        <f t="shared" si="8690"/>
        <v>0.93206203037029633</v>
      </c>
      <c r="I4521" s="27"/>
      <c r="J4521" s="27">
        <v>4483</v>
      </c>
      <c r="K4521" s="27">
        <v>7.1359155255866344</v>
      </c>
      <c r="L4521" s="37">
        <v>0.10250947364672047</v>
      </c>
      <c r="M4521" s="27"/>
      <c r="N4521" s="27"/>
      <c r="O4521" s="27"/>
      <c r="P4521" s="27"/>
      <c r="Q4521" s="27"/>
      <c r="R4521" s="27"/>
      <c r="S4521" s="27"/>
      <c r="T4521" s="27"/>
      <c r="U4521" s="27"/>
      <c r="V4521" s="27"/>
      <c r="W4521" s="27"/>
      <c r="X4521" s="27"/>
      <c r="Y4521" s="27"/>
      <c r="Z4521" s="27"/>
      <c r="AA4521" s="27"/>
      <c r="AB4521" s="27"/>
      <c r="AC4521" s="27"/>
      <c r="AD4521" s="27"/>
      <c r="AE4521" s="27"/>
    </row>
    <row r="4522" spans="1:31" ht="15.75" customHeight="1" x14ac:dyDescent="0.2">
      <c r="A4522" s="22">
        <v>39198</v>
      </c>
      <c r="B4522" s="23">
        <f t="shared" ref="B4522:C4522" si="9053">LN(D4522)</f>
        <v>7.3093462255417005</v>
      </c>
      <c r="C4522" s="23">
        <f t="shared" si="9053"/>
        <v>7.8455726414005724</v>
      </c>
      <c r="D4522" s="24">
        <v>1494.2</v>
      </c>
      <c r="E4522" s="24">
        <v>2554.4</v>
      </c>
      <c r="F4522" s="27">
        <f t="shared" ref="F4522:G4522" si="9054">LN(D4522/D4521)</f>
        <v>-8.0278302411431054E-4</v>
      </c>
      <c r="G4522" s="27">
        <f t="shared" si="9054"/>
        <v>2.5871207248856489E-3</v>
      </c>
      <c r="H4522" s="27">
        <f t="shared" si="8690"/>
        <v>0.9316523547268889</v>
      </c>
      <c r="I4522" s="27"/>
      <c r="J4522" s="27">
        <v>4484</v>
      </c>
      <c r="K4522" s="27">
        <v>7.1402235340209703</v>
      </c>
      <c r="L4522" s="37">
        <v>0.10528887004525433</v>
      </c>
      <c r="M4522" s="27"/>
      <c r="N4522" s="27"/>
      <c r="O4522" s="27"/>
      <c r="P4522" s="27"/>
      <c r="Q4522" s="27"/>
      <c r="R4522" s="27"/>
      <c r="S4522" s="27"/>
      <c r="T4522" s="27"/>
      <c r="U4522" s="27"/>
      <c r="V4522" s="27"/>
      <c r="W4522" s="27"/>
      <c r="X4522" s="27"/>
      <c r="Y4522" s="27"/>
      <c r="Z4522" s="27"/>
      <c r="AA4522" s="27"/>
      <c r="AB4522" s="27"/>
      <c r="AC4522" s="27"/>
      <c r="AD4522" s="27"/>
      <c r="AE4522" s="27"/>
    </row>
    <row r="4523" spans="1:31" ht="15.75" customHeight="1" x14ac:dyDescent="0.2">
      <c r="A4523" s="22">
        <v>39199</v>
      </c>
      <c r="B4523" s="23">
        <f t="shared" ref="B4523:C4523" si="9055">LN(D4523)</f>
        <v>7.3092123656927628</v>
      </c>
      <c r="C4523" s="23">
        <f t="shared" si="9055"/>
        <v>7.846668188892572</v>
      </c>
      <c r="D4523" s="24">
        <v>1494</v>
      </c>
      <c r="E4523" s="24">
        <v>2557.1999999999998</v>
      </c>
      <c r="F4523" s="27">
        <f t="shared" ref="F4523:G4523" si="9056">LN(D4523/D4522)</f>
        <v>-1.3385984893825423E-4</v>
      </c>
      <c r="G4523" s="27">
        <f t="shared" si="9056"/>
        <v>1.0955474919994322E-3</v>
      </c>
      <c r="H4523" s="27">
        <f t="shared" si="8690"/>
        <v>0.93150521848743262</v>
      </c>
      <c r="I4523" s="27"/>
      <c r="J4523" s="27">
        <v>4485</v>
      </c>
      <c r="K4523" s="27">
        <v>7.1401579407431308</v>
      </c>
      <c r="L4523" s="37">
        <v>0.10606757752289209</v>
      </c>
      <c r="M4523" s="27"/>
      <c r="N4523" s="27"/>
      <c r="O4523" s="27"/>
      <c r="P4523" s="27"/>
      <c r="Q4523" s="27"/>
      <c r="R4523" s="27"/>
      <c r="S4523" s="27"/>
      <c r="T4523" s="27"/>
      <c r="U4523" s="27"/>
      <c r="V4523" s="27"/>
      <c r="W4523" s="27"/>
      <c r="X4523" s="27"/>
      <c r="Y4523" s="27"/>
      <c r="Z4523" s="27"/>
      <c r="AA4523" s="27"/>
      <c r="AB4523" s="27"/>
      <c r="AC4523" s="27"/>
      <c r="AD4523" s="27"/>
      <c r="AE4523" s="27"/>
    </row>
    <row r="4524" spans="1:31" ht="15.75" customHeight="1" x14ac:dyDescent="0.2">
      <c r="A4524" s="22">
        <v>39202</v>
      </c>
      <c r="B4524" s="23">
        <f t="shared" ref="B4524:C4524" si="9057">LN(D4524)</f>
        <v>7.3013502145198137</v>
      </c>
      <c r="C4524" s="23">
        <f t="shared" si="9057"/>
        <v>7.8339963417094598</v>
      </c>
      <c r="D4524" s="24">
        <v>1482.3</v>
      </c>
      <c r="E4524" s="24">
        <v>2525</v>
      </c>
      <c r="F4524" s="27">
        <f t="shared" ref="F4524:G4524" si="9058">LN(D4524/D4523)</f>
        <v>-7.8621511729486705E-3</v>
      </c>
      <c r="G4524" s="27">
        <f t="shared" si="9058"/>
        <v>-1.2671847183111474E-2</v>
      </c>
      <c r="H4524" s="27">
        <f t="shared" si="8690"/>
        <v>0.93200837682885396</v>
      </c>
      <c r="I4524" s="27"/>
      <c r="J4524" s="27">
        <v>4486</v>
      </c>
      <c r="K4524" s="27">
        <v>7.1449644666768384</v>
      </c>
      <c r="L4524" s="37">
        <v>0.10396625719707941</v>
      </c>
      <c r="M4524" s="27"/>
      <c r="N4524" s="27"/>
      <c r="O4524" s="27"/>
      <c r="P4524" s="27"/>
      <c r="Q4524" s="27"/>
      <c r="R4524" s="27"/>
      <c r="S4524" s="27"/>
      <c r="T4524" s="27"/>
      <c r="U4524" s="27"/>
      <c r="V4524" s="27"/>
      <c r="W4524" s="27"/>
      <c r="X4524" s="27"/>
      <c r="Y4524" s="27"/>
      <c r="Z4524" s="27"/>
      <c r="AA4524" s="27"/>
      <c r="AB4524" s="27"/>
      <c r="AC4524" s="27"/>
      <c r="AD4524" s="27"/>
      <c r="AE4524" s="27"/>
    </row>
    <row r="4525" spans="1:31" ht="15.75" customHeight="1" x14ac:dyDescent="0.2">
      <c r="A4525" s="22">
        <v>39203</v>
      </c>
      <c r="B4525" s="23">
        <f t="shared" ref="B4525:C4525" si="9059">LN(D4525)</f>
        <v>7.3040450891548492</v>
      </c>
      <c r="C4525" s="23">
        <f t="shared" si="9059"/>
        <v>7.8365672914099642</v>
      </c>
      <c r="D4525" s="24">
        <v>1486.3</v>
      </c>
      <c r="E4525" s="24">
        <v>2531.5</v>
      </c>
      <c r="F4525" s="27">
        <f t="shared" ref="F4525:G4525" si="9060">LN(D4525/D4524)</f>
        <v>2.6948746350352894E-3</v>
      </c>
      <c r="G4525" s="27">
        <f t="shared" si="9060"/>
        <v>2.5709497005036649E-3</v>
      </c>
      <c r="H4525" s="27">
        <f t="shared" si="8690"/>
        <v>0.93204649657780159</v>
      </c>
      <c r="I4525" s="27"/>
      <c r="J4525" s="27">
        <v>4487</v>
      </c>
      <c r="K4525" s="27">
        <v>7.1279276607327899</v>
      </c>
      <c r="L4525" s="37">
        <v>0.10038821926706731</v>
      </c>
      <c r="M4525" s="27"/>
      <c r="N4525" s="27"/>
      <c r="O4525" s="27"/>
      <c r="P4525" s="27"/>
      <c r="Q4525" s="27"/>
      <c r="R4525" s="27"/>
      <c r="S4525" s="27"/>
      <c r="T4525" s="27"/>
      <c r="U4525" s="27"/>
      <c r="V4525" s="27"/>
      <c r="W4525" s="27"/>
      <c r="X4525" s="27"/>
      <c r="Y4525" s="27"/>
      <c r="Z4525" s="27"/>
      <c r="AA4525" s="27"/>
      <c r="AB4525" s="27"/>
      <c r="AC4525" s="27"/>
      <c r="AD4525" s="27"/>
      <c r="AE4525" s="27"/>
    </row>
    <row r="4526" spans="1:31" ht="15.75" customHeight="1" x14ac:dyDescent="0.2">
      <c r="A4526" s="22">
        <v>39204</v>
      </c>
      <c r="B4526" s="23">
        <f t="shared" ref="B4526:C4526" si="9061">LN(D4526)</f>
        <v>7.3104833113804153</v>
      </c>
      <c r="C4526" s="23">
        <f t="shared" si="9061"/>
        <v>7.8469027929992201</v>
      </c>
      <c r="D4526" s="24">
        <v>1495.9</v>
      </c>
      <c r="E4526" s="24">
        <v>2557.8000000000002</v>
      </c>
      <c r="F4526" s="27">
        <f t="shared" ref="F4526:G4526" si="9062">LN(D4526/D4525)</f>
        <v>6.438222225566159E-3</v>
      </c>
      <c r="G4526" s="27">
        <f t="shared" si="9062"/>
        <v>1.0335501589255948E-2</v>
      </c>
      <c r="H4526" s="27">
        <f t="shared" si="8690"/>
        <v>0.93163933646567121</v>
      </c>
      <c r="I4526" s="27"/>
      <c r="J4526" s="27">
        <v>4488</v>
      </c>
      <c r="K4526" s="27">
        <v>7.1349586317203739</v>
      </c>
      <c r="L4526" s="37">
        <v>0.10001188404887085</v>
      </c>
      <c r="M4526" s="27"/>
      <c r="N4526" s="27"/>
      <c r="O4526" s="27"/>
      <c r="P4526" s="27"/>
      <c r="Q4526" s="27"/>
      <c r="R4526" s="27"/>
      <c r="S4526" s="27"/>
      <c r="T4526" s="27"/>
      <c r="U4526" s="27"/>
      <c r="V4526" s="27"/>
      <c r="W4526" s="27"/>
      <c r="X4526" s="27"/>
      <c r="Y4526" s="27"/>
      <c r="Z4526" s="27"/>
      <c r="AA4526" s="27"/>
      <c r="AB4526" s="27"/>
      <c r="AC4526" s="27"/>
      <c r="AD4526" s="27"/>
      <c r="AE4526" s="27"/>
    </row>
    <row r="4527" spans="1:31" ht="15.75" customHeight="1" x14ac:dyDescent="0.2">
      <c r="A4527" s="22">
        <v>39205</v>
      </c>
      <c r="B4527" s="23">
        <f t="shared" ref="B4527:C4527" si="9063">LN(D4527)</f>
        <v>7.3147525460683775</v>
      </c>
      <c r="C4527" s="23">
        <f t="shared" si="9063"/>
        <v>7.8498696908657504</v>
      </c>
      <c r="D4527" s="24">
        <v>1502.3</v>
      </c>
      <c r="E4527" s="24">
        <v>2565.4</v>
      </c>
      <c r="F4527" s="27">
        <f t="shared" ref="F4527:G4527" si="9064">LN(D4527/D4526)</f>
        <v>4.2692346879627035E-3</v>
      </c>
      <c r="G4527" s="27">
        <f t="shared" si="9064"/>
        <v>2.9668978665306788E-3</v>
      </c>
      <c r="H4527" s="27">
        <f t="shared" si="8690"/>
        <v>0.9318310792572716</v>
      </c>
      <c r="I4527" s="27"/>
      <c r="J4527" s="27">
        <v>4489</v>
      </c>
      <c r="K4527" s="27">
        <v>7.1372663834129089</v>
      </c>
      <c r="L4527" s="37">
        <v>0.1013741253216569</v>
      </c>
      <c r="M4527" s="27"/>
      <c r="N4527" s="27"/>
      <c r="O4527" s="27"/>
      <c r="P4527" s="27"/>
      <c r="Q4527" s="27"/>
      <c r="R4527" s="27"/>
      <c r="S4527" s="27"/>
      <c r="T4527" s="27"/>
      <c r="U4527" s="27"/>
      <c r="V4527" s="27"/>
      <c r="W4527" s="27"/>
      <c r="X4527" s="27"/>
      <c r="Y4527" s="27"/>
      <c r="Z4527" s="27"/>
      <c r="AA4527" s="27"/>
      <c r="AB4527" s="27"/>
      <c r="AC4527" s="27"/>
      <c r="AD4527" s="27"/>
      <c r="AE4527" s="27"/>
    </row>
    <row r="4528" spans="1:31" ht="15.75" customHeight="1" x14ac:dyDescent="0.2">
      <c r="A4528" s="22">
        <v>39206</v>
      </c>
      <c r="B4528" s="23">
        <f t="shared" ref="B4528:C4528" si="9065">LN(D4528)</f>
        <v>7.3169467688311149</v>
      </c>
      <c r="C4528" s="23">
        <f t="shared" si="9065"/>
        <v>7.8524779648505261</v>
      </c>
      <c r="D4528" s="24">
        <v>1505.6</v>
      </c>
      <c r="E4528" s="24">
        <v>2572.1</v>
      </c>
      <c r="F4528" s="27">
        <f t="shared" ref="F4528:G4528" si="9066">LN(D4528/D4527)</f>
        <v>2.1942227627371499E-3</v>
      </c>
      <c r="G4528" s="27">
        <f t="shared" si="9066"/>
        <v>2.6082739847758073E-3</v>
      </c>
      <c r="H4528" s="27">
        <f t="shared" si="8690"/>
        <v>0.93180099346772183</v>
      </c>
      <c r="I4528" s="27"/>
      <c r="J4528" s="27">
        <v>4490</v>
      </c>
      <c r="K4528" s="27">
        <v>7.1352557239378998</v>
      </c>
      <c r="L4528" s="37">
        <v>9.9570595724389754E-2</v>
      </c>
      <c r="M4528" s="27"/>
      <c r="N4528" s="27"/>
      <c r="O4528" s="27"/>
      <c r="P4528" s="27"/>
      <c r="Q4528" s="27"/>
      <c r="R4528" s="27"/>
      <c r="S4528" s="27"/>
      <c r="T4528" s="27"/>
      <c r="U4528" s="27"/>
      <c r="V4528" s="27"/>
      <c r="W4528" s="27"/>
      <c r="X4528" s="27"/>
      <c r="Y4528" s="27"/>
      <c r="Z4528" s="27"/>
      <c r="AA4528" s="27"/>
      <c r="AB4528" s="27"/>
      <c r="AC4528" s="27"/>
      <c r="AD4528" s="27"/>
      <c r="AE4528" s="27"/>
    </row>
    <row r="4529" spans="1:31" ht="15.75" customHeight="1" x14ac:dyDescent="0.2">
      <c r="A4529" s="22">
        <v>39209</v>
      </c>
      <c r="B4529" s="23">
        <f t="shared" ref="B4529:C4529" si="9067">LN(D4529)</f>
        <v>7.3194674998507683</v>
      </c>
      <c r="C4529" s="23">
        <f t="shared" si="9067"/>
        <v>7.8520113111379946</v>
      </c>
      <c r="D4529" s="24">
        <v>1509.4</v>
      </c>
      <c r="E4529" s="24">
        <v>2570.9</v>
      </c>
      <c r="F4529" s="27">
        <f t="shared" ref="F4529:G4529" si="9068">LN(D4529/D4528)</f>
        <v>2.5207310196529932E-3</v>
      </c>
      <c r="G4529" s="27">
        <f t="shared" si="9068"/>
        <v>-4.6665371253216487E-4</v>
      </c>
      <c r="H4529" s="27">
        <f t="shared" si="8690"/>
        <v>0.93217740140900984</v>
      </c>
      <c r="I4529" s="27"/>
      <c r="J4529" s="27">
        <v>4491</v>
      </c>
      <c r="K4529" s="27">
        <v>7.1424177397132311</v>
      </c>
      <c r="L4529" s="37">
        <v>0.10323732788130435</v>
      </c>
      <c r="M4529" s="27"/>
      <c r="N4529" s="27"/>
      <c r="O4529" s="27"/>
      <c r="P4529" s="27"/>
      <c r="Q4529" s="27"/>
      <c r="R4529" s="27"/>
      <c r="S4529" s="27"/>
      <c r="T4529" s="27"/>
      <c r="U4529" s="27"/>
      <c r="V4529" s="27"/>
      <c r="W4529" s="27"/>
      <c r="X4529" s="27"/>
      <c r="Y4529" s="27"/>
      <c r="Z4529" s="27"/>
      <c r="AA4529" s="27"/>
      <c r="AB4529" s="27"/>
      <c r="AC4529" s="27"/>
      <c r="AD4529" s="27"/>
      <c r="AE4529" s="27"/>
    </row>
    <row r="4530" spans="1:31" ht="15.75" customHeight="1" x14ac:dyDescent="0.2">
      <c r="A4530" s="22">
        <v>39210</v>
      </c>
      <c r="B4530" s="23">
        <f t="shared" ref="B4530:C4530" si="9069">LN(D4530)</f>
        <v>7.3183405897848726</v>
      </c>
      <c r="C4530" s="23">
        <f t="shared" si="9069"/>
        <v>7.8523224378079481</v>
      </c>
      <c r="D4530" s="24">
        <v>1507.7</v>
      </c>
      <c r="E4530" s="24">
        <v>2571.6999999999998</v>
      </c>
      <c r="F4530" s="27">
        <f t="shared" ref="F4530:G4530" si="9070">LN(D4530/D4529)</f>
        <v>-1.1269100658952834E-3</v>
      </c>
      <c r="G4530" s="27">
        <f t="shared" si="9070"/>
        <v>3.1112666995405529E-4</v>
      </c>
      <c r="H4530" s="27">
        <f t="shared" si="8690"/>
        <v>0.93199695348066458</v>
      </c>
      <c r="I4530" s="27"/>
      <c r="J4530" s="27">
        <v>4492</v>
      </c>
      <c r="K4530" s="27">
        <v>7.1469178667012896</v>
      </c>
      <c r="L4530" s="37">
        <v>0.1050652109178225</v>
      </c>
      <c r="M4530" s="27"/>
      <c r="N4530" s="27"/>
      <c r="O4530" s="27"/>
      <c r="P4530" s="27"/>
      <c r="Q4530" s="27"/>
      <c r="R4530" s="27"/>
      <c r="S4530" s="27"/>
      <c r="T4530" s="27"/>
      <c r="U4530" s="27"/>
      <c r="V4530" s="27"/>
      <c r="W4530" s="27"/>
      <c r="X4530" s="27"/>
      <c r="Y4530" s="27"/>
      <c r="Z4530" s="27"/>
      <c r="AA4530" s="27"/>
      <c r="AB4530" s="27"/>
      <c r="AC4530" s="27"/>
      <c r="AD4530" s="27"/>
      <c r="AE4530" s="27"/>
    </row>
    <row r="4531" spans="1:31" ht="15.75" customHeight="1" x14ac:dyDescent="0.2">
      <c r="A4531" s="22">
        <v>39211</v>
      </c>
      <c r="B4531" s="23">
        <f t="shared" ref="B4531:C4531" si="9071">LN(D4531)</f>
        <v>7.3215191899049969</v>
      </c>
      <c r="C4531" s="23">
        <f t="shared" si="9071"/>
        <v>7.8541095400706773</v>
      </c>
      <c r="D4531" s="24">
        <v>1512.5</v>
      </c>
      <c r="E4531" s="24">
        <v>2576.3000000000002</v>
      </c>
      <c r="F4531" s="27">
        <f t="shared" ref="F4531:G4531" si="9072">LN(D4531/D4530)</f>
        <v>3.1786001201237653E-3</v>
      </c>
      <c r="G4531" s="27">
        <f t="shared" si="9072"/>
        <v>1.7871022627292013E-3</v>
      </c>
      <c r="H4531" s="27">
        <f t="shared" si="8690"/>
        <v>0.93218959482950026</v>
      </c>
      <c r="I4531" s="27"/>
      <c r="J4531" s="27">
        <v>4493</v>
      </c>
      <c r="K4531" s="27">
        <v>7.1622764341933447</v>
      </c>
      <c r="L4531" s="37">
        <v>0.10664369400037721</v>
      </c>
      <c r="M4531" s="27"/>
      <c r="N4531" s="27"/>
      <c r="O4531" s="27"/>
      <c r="P4531" s="27"/>
      <c r="Q4531" s="27"/>
      <c r="R4531" s="27"/>
      <c r="S4531" s="27"/>
      <c r="T4531" s="27"/>
      <c r="U4531" s="27"/>
      <c r="V4531" s="27"/>
      <c r="W4531" s="27"/>
      <c r="X4531" s="27"/>
      <c r="Y4531" s="27"/>
      <c r="Z4531" s="27"/>
      <c r="AA4531" s="27"/>
      <c r="AB4531" s="27"/>
      <c r="AC4531" s="27"/>
      <c r="AD4531" s="27"/>
      <c r="AE4531" s="27"/>
    </row>
    <row r="4532" spans="1:31" ht="15.75" customHeight="1" x14ac:dyDescent="0.2">
      <c r="A4532" s="22">
        <v>39212</v>
      </c>
      <c r="B4532" s="23">
        <f t="shared" ref="B4532:C4532" si="9073">LN(D4532)</f>
        <v>7.3074705551096946</v>
      </c>
      <c r="C4532" s="23">
        <f t="shared" si="9073"/>
        <v>7.8374359639750519</v>
      </c>
      <c r="D4532" s="24">
        <v>1491.4</v>
      </c>
      <c r="E4532" s="24">
        <v>2533.6999999999998</v>
      </c>
      <c r="F4532" s="27">
        <f t="shared" ref="F4532:G4532" si="9074">LN(D4532/D4531)</f>
        <v>-1.4048634795301974E-2</v>
      </c>
      <c r="G4532" s="27">
        <f t="shared" si="9074"/>
        <v>-1.6673576095625791E-2</v>
      </c>
      <c r="H4532" s="27">
        <f t="shared" si="8690"/>
        <v>0.93238025659139612</v>
      </c>
      <c r="I4532" s="27"/>
      <c r="J4532" s="27">
        <v>4494</v>
      </c>
      <c r="K4532" s="27">
        <v>7.1609361368934135</v>
      </c>
      <c r="L4532" s="37">
        <v>0.10763549852800569</v>
      </c>
      <c r="M4532" s="27"/>
      <c r="N4532" s="27"/>
      <c r="O4532" s="27"/>
      <c r="P4532" s="27"/>
      <c r="Q4532" s="27"/>
      <c r="R4532" s="27"/>
      <c r="S4532" s="27"/>
      <c r="T4532" s="27"/>
      <c r="U4532" s="27"/>
      <c r="V4532" s="27"/>
      <c r="W4532" s="27"/>
      <c r="X4532" s="27"/>
      <c r="Y4532" s="27"/>
      <c r="Z4532" s="27"/>
      <c r="AA4532" s="27"/>
      <c r="AB4532" s="27"/>
      <c r="AC4532" s="27"/>
      <c r="AD4532" s="27"/>
      <c r="AE4532" s="27"/>
    </row>
    <row r="4533" spans="1:31" ht="15.75" customHeight="1" x14ac:dyDescent="0.2">
      <c r="A4533" s="22">
        <v>39213</v>
      </c>
      <c r="B4533" s="23">
        <f t="shared" ref="B4533:C4533" si="9075">LN(D4533)</f>
        <v>7.3170795974160221</v>
      </c>
      <c r="C4533" s="23">
        <f t="shared" si="9075"/>
        <v>7.8486215434223334</v>
      </c>
      <c r="D4533" s="24">
        <v>1505.8</v>
      </c>
      <c r="E4533" s="24">
        <v>2562.1999999999998</v>
      </c>
      <c r="F4533" s="27">
        <f t="shared" ref="F4533:G4533" si="9076">LN(D4533/D4532)</f>
        <v>9.6090423063273957E-3</v>
      </c>
      <c r="G4533" s="27">
        <f t="shared" si="9076"/>
        <v>1.1185579447281579E-2</v>
      </c>
      <c r="H4533" s="27">
        <f t="shared" si="8690"/>
        <v>0.93227575784288153</v>
      </c>
      <c r="I4533" s="27"/>
      <c r="J4533" s="27">
        <v>4495</v>
      </c>
      <c r="K4533" s="27">
        <v>7.1600413291638798</v>
      </c>
      <c r="L4533" s="37">
        <v>0.10964505590269358</v>
      </c>
      <c r="M4533" s="27"/>
      <c r="N4533" s="27"/>
      <c r="O4533" s="27"/>
      <c r="P4533" s="27"/>
      <c r="Q4533" s="27"/>
      <c r="R4533" s="27"/>
      <c r="S4533" s="27"/>
      <c r="T4533" s="27"/>
      <c r="U4533" s="27"/>
      <c r="V4533" s="27"/>
      <c r="W4533" s="27"/>
      <c r="X4533" s="27"/>
      <c r="Y4533" s="27"/>
      <c r="Z4533" s="27"/>
      <c r="AA4533" s="27"/>
      <c r="AB4533" s="27"/>
      <c r="AC4533" s="27"/>
      <c r="AD4533" s="27"/>
      <c r="AE4533" s="27"/>
    </row>
    <row r="4534" spans="1:31" ht="15.75" customHeight="1" x14ac:dyDescent="0.2">
      <c r="A4534" s="22">
        <v>39216</v>
      </c>
      <c r="B4534" s="23">
        <f t="shared" ref="B4534:C4534" si="9077">LN(D4534)</f>
        <v>7.3152849211391802</v>
      </c>
      <c r="C4534" s="23">
        <f t="shared" si="9077"/>
        <v>7.8424358759678832</v>
      </c>
      <c r="D4534" s="24">
        <v>1503.1</v>
      </c>
      <c r="E4534" s="24">
        <v>2546.4</v>
      </c>
      <c r="F4534" s="27">
        <f t="shared" ref="F4534:G4534" si="9078">LN(D4534/D4533)</f>
        <v>-1.7946762768414968E-3</v>
      </c>
      <c r="G4534" s="27">
        <f t="shared" si="9078"/>
        <v>-6.1856674544501309E-3</v>
      </c>
      <c r="H4534" s="27">
        <f t="shared" si="8690"/>
        <v>0.93278224225663253</v>
      </c>
      <c r="I4534" s="27"/>
      <c r="J4534" s="27">
        <v>4496</v>
      </c>
      <c r="K4534" s="27">
        <v>7.162180774714404</v>
      </c>
      <c r="L4534" s="37">
        <v>0.10847999795710184</v>
      </c>
      <c r="M4534" s="27"/>
      <c r="N4534" s="27"/>
      <c r="O4534" s="27"/>
      <c r="P4534" s="27"/>
      <c r="Q4534" s="27"/>
      <c r="R4534" s="27"/>
      <c r="S4534" s="27"/>
      <c r="T4534" s="27"/>
      <c r="U4534" s="27"/>
      <c r="V4534" s="27"/>
      <c r="W4534" s="27"/>
      <c r="X4534" s="27"/>
      <c r="Y4534" s="27"/>
      <c r="Z4534" s="27"/>
      <c r="AA4534" s="27"/>
      <c r="AB4534" s="27"/>
      <c r="AC4534" s="27"/>
      <c r="AD4534" s="27"/>
      <c r="AE4534" s="27"/>
    </row>
    <row r="4535" spans="1:31" ht="15.75" customHeight="1" x14ac:dyDescent="0.2">
      <c r="A4535" s="22">
        <v>39217</v>
      </c>
      <c r="B4535" s="23">
        <f t="shared" ref="B4535:C4535" si="9079">LN(D4535)</f>
        <v>7.31395345166613</v>
      </c>
      <c r="C4535" s="23">
        <f t="shared" si="9079"/>
        <v>7.8340755464934704</v>
      </c>
      <c r="D4535" s="24">
        <v>1501.1</v>
      </c>
      <c r="E4535" s="24">
        <v>2525.1999999999998</v>
      </c>
      <c r="F4535" s="27">
        <f t="shared" ref="F4535:G4535" si="9080">LN(D4535/D4534)</f>
        <v>-1.3314694730500497E-3</v>
      </c>
      <c r="G4535" s="27">
        <f t="shared" si="9080"/>
        <v>-8.3603294744125853E-3</v>
      </c>
      <c r="H4535" s="27">
        <f t="shared" si="8690"/>
        <v>0.93360772541182002</v>
      </c>
      <c r="I4535" s="27"/>
      <c r="J4535" s="27">
        <v>4497</v>
      </c>
      <c r="K4535" s="27">
        <v>7.156355464212437</v>
      </c>
      <c r="L4535" s="37">
        <v>0.10809475850843508</v>
      </c>
      <c r="M4535" s="27"/>
      <c r="N4535" s="27"/>
      <c r="O4535" s="27"/>
      <c r="P4535" s="27"/>
      <c r="Q4535" s="27"/>
      <c r="R4535" s="27"/>
      <c r="S4535" s="27"/>
      <c r="T4535" s="27"/>
      <c r="U4535" s="27"/>
      <c r="V4535" s="27"/>
      <c r="W4535" s="27"/>
      <c r="X4535" s="27"/>
      <c r="Y4535" s="27"/>
      <c r="Z4535" s="27"/>
      <c r="AA4535" s="27"/>
      <c r="AB4535" s="27"/>
      <c r="AC4535" s="27"/>
      <c r="AD4535" s="27"/>
      <c r="AE4535" s="27"/>
    </row>
    <row r="4536" spans="1:31" ht="15.75" customHeight="1" x14ac:dyDescent="0.2">
      <c r="A4536" s="22">
        <v>39218</v>
      </c>
      <c r="B4536" s="23">
        <f t="shared" ref="B4536:C4536" si="9081">LN(D4536)</f>
        <v>7.322576482014326</v>
      </c>
      <c r="C4536" s="23">
        <f t="shared" si="9081"/>
        <v>7.842828510155659</v>
      </c>
      <c r="D4536" s="24">
        <v>1514.1</v>
      </c>
      <c r="E4536" s="24">
        <v>2547.4</v>
      </c>
      <c r="F4536" s="27">
        <f t="shared" ref="F4536:G4536" si="9082">LN(D4536/D4535)</f>
        <v>8.6230303481958995E-3</v>
      </c>
      <c r="G4536" s="27">
        <f t="shared" si="9082"/>
        <v>8.752963662188579E-3</v>
      </c>
      <c r="H4536" s="27">
        <f t="shared" si="8690"/>
        <v>0.9336652551477238</v>
      </c>
      <c r="I4536" s="27"/>
      <c r="J4536" s="27">
        <v>4498</v>
      </c>
      <c r="K4536" s="27">
        <v>7.1498064645507364</v>
      </c>
      <c r="L4536" s="37">
        <v>0.10663190844058068</v>
      </c>
      <c r="M4536" s="27"/>
      <c r="N4536" s="27"/>
      <c r="O4536" s="27"/>
      <c r="P4536" s="27"/>
      <c r="Q4536" s="27"/>
      <c r="R4536" s="27"/>
      <c r="S4536" s="27"/>
      <c r="T4536" s="27"/>
      <c r="U4536" s="27"/>
      <c r="V4536" s="27"/>
      <c r="W4536" s="27"/>
      <c r="X4536" s="27"/>
      <c r="Y4536" s="27"/>
      <c r="Z4536" s="27"/>
      <c r="AA4536" s="27"/>
      <c r="AB4536" s="27"/>
      <c r="AC4536" s="27"/>
      <c r="AD4536" s="27"/>
      <c r="AE4536" s="27"/>
    </row>
    <row r="4537" spans="1:31" ht="15.75" customHeight="1" x14ac:dyDescent="0.2">
      <c r="A4537" s="22">
        <v>39219</v>
      </c>
      <c r="B4537" s="23">
        <f t="shared" ref="B4537:C4537" si="9083">LN(D4537)</f>
        <v>7.321651412568154</v>
      </c>
      <c r="C4537" s="23">
        <f t="shared" si="9083"/>
        <v>7.839643731479347</v>
      </c>
      <c r="D4537" s="24">
        <v>1512.7</v>
      </c>
      <c r="E4537" s="24">
        <v>2539.3000000000002</v>
      </c>
      <c r="F4537" s="27">
        <f t="shared" ref="F4537:G4537" si="9084">LN(D4537/D4536)</f>
        <v>-9.2506944617271828E-4</v>
      </c>
      <c r="G4537" s="27">
        <f t="shared" si="9084"/>
        <v>-3.1847786763123573E-3</v>
      </c>
      <c r="H4537" s="27">
        <f t="shared" si="8690"/>
        <v>0.93392654862219771</v>
      </c>
      <c r="I4537" s="27"/>
      <c r="J4537" s="27">
        <v>4499</v>
      </c>
      <c r="K4537" s="27">
        <v>7.150033206278219</v>
      </c>
      <c r="L4537" s="37">
        <v>0.11013795972226692</v>
      </c>
      <c r="M4537" s="27"/>
      <c r="N4537" s="27"/>
      <c r="O4537" s="27"/>
      <c r="P4537" s="27"/>
      <c r="Q4537" s="27"/>
      <c r="R4537" s="27"/>
      <c r="S4537" s="27"/>
      <c r="T4537" s="27"/>
      <c r="U4537" s="27"/>
      <c r="V4537" s="27"/>
      <c r="W4537" s="27"/>
      <c r="X4537" s="27"/>
      <c r="Y4537" s="27"/>
      <c r="Z4537" s="27"/>
      <c r="AA4537" s="27"/>
      <c r="AB4537" s="27"/>
      <c r="AC4537" s="27"/>
      <c r="AD4537" s="27"/>
      <c r="AE4537" s="27"/>
    </row>
    <row r="4538" spans="1:31" ht="15.75" customHeight="1" x14ac:dyDescent="0.2">
      <c r="A4538" s="22">
        <v>39220</v>
      </c>
      <c r="B4538" s="23">
        <f t="shared" ref="B4538:C4538" si="9085">LN(D4538)</f>
        <v>7.3282403538466871</v>
      </c>
      <c r="C4538" s="23">
        <f t="shared" si="9085"/>
        <v>7.8471373420796899</v>
      </c>
      <c r="D4538" s="24">
        <v>1522.7</v>
      </c>
      <c r="E4538" s="24">
        <v>2558.4</v>
      </c>
      <c r="F4538" s="27">
        <f t="shared" ref="F4538:G4538" si="9086">LN(D4538/D4537)</f>
        <v>6.588941278533122E-3</v>
      </c>
      <c r="G4538" s="27">
        <f t="shared" si="9086"/>
        <v>7.4936106003430994E-3</v>
      </c>
      <c r="H4538" s="27">
        <f t="shared" si="8690"/>
        <v>0.93387435881229497</v>
      </c>
      <c r="I4538" s="27"/>
      <c r="J4538" s="27">
        <v>4500</v>
      </c>
      <c r="K4538" s="27">
        <v>7.1512629456273276</v>
      </c>
      <c r="L4538" s="37">
        <v>0.10771242661057823</v>
      </c>
      <c r="M4538" s="27"/>
      <c r="N4538" s="27"/>
      <c r="O4538" s="27"/>
      <c r="P4538" s="27"/>
      <c r="Q4538" s="27"/>
      <c r="R4538" s="27"/>
      <c r="S4538" s="27"/>
      <c r="T4538" s="27"/>
      <c r="U4538" s="27"/>
      <c r="V4538" s="27"/>
      <c r="W4538" s="27"/>
      <c r="X4538" s="27"/>
      <c r="Y4538" s="27"/>
      <c r="Z4538" s="27"/>
      <c r="AA4538" s="27"/>
      <c r="AB4538" s="27"/>
      <c r="AC4538" s="27"/>
      <c r="AD4538" s="27"/>
      <c r="AE4538" s="27"/>
    </row>
    <row r="4539" spans="1:31" ht="15.75" customHeight="1" x14ac:dyDescent="0.2">
      <c r="A4539" s="22">
        <v>39223</v>
      </c>
      <c r="B4539" s="23">
        <f t="shared" ref="B4539:C4539" si="9087">LN(D4539)</f>
        <v>7.3298152606621381</v>
      </c>
      <c r="C4539" s="23">
        <f t="shared" si="9087"/>
        <v>7.8550406749585155</v>
      </c>
      <c r="D4539" s="24">
        <v>1525.1</v>
      </c>
      <c r="E4539" s="24">
        <v>2578.6999999999998</v>
      </c>
      <c r="F4539" s="27">
        <f t="shared" ref="F4539:G4539" si="9088">LN(D4539/D4538)</f>
        <v>1.5749068154513326E-3</v>
      </c>
      <c r="G4539" s="27">
        <f t="shared" si="9088"/>
        <v>7.9033328788256241E-3</v>
      </c>
      <c r="H4539" s="27">
        <f t="shared" si="8690"/>
        <v>0.93313523939210519</v>
      </c>
      <c r="I4539" s="27"/>
      <c r="J4539" s="27">
        <v>4501</v>
      </c>
      <c r="K4539" s="27">
        <v>7.1514569385802309</v>
      </c>
      <c r="L4539" s="37">
        <v>0.11011921535773173</v>
      </c>
      <c r="M4539" s="27"/>
      <c r="N4539" s="27"/>
      <c r="O4539" s="27"/>
      <c r="P4539" s="27"/>
      <c r="Q4539" s="27"/>
      <c r="R4539" s="27"/>
      <c r="S4539" s="27"/>
      <c r="T4539" s="27"/>
      <c r="U4539" s="27"/>
      <c r="V4539" s="27"/>
      <c r="W4539" s="27"/>
      <c r="X4539" s="27"/>
      <c r="Y4539" s="27"/>
      <c r="Z4539" s="27"/>
      <c r="AA4539" s="27"/>
      <c r="AB4539" s="27"/>
      <c r="AC4539" s="27"/>
      <c r="AD4539" s="27"/>
      <c r="AE4539" s="27"/>
    </row>
    <row r="4540" spans="1:31" ht="15.75" customHeight="1" x14ac:dyDescent="0.2">
      <c r="A4540" s="22">
        <v>39224</v>
      </c>
      <c r="B4540" s="23">
        <f t="shared" ref="B4540:C4540" si="9089">LN(D4540)</f>
        <v>7.3291593508918043</v>
      </c>
      <c r="C4540" s="23">
        <f t="shared" si="9089"/>
        <v>7.8586406556207908</v>
      </c>
      <c r="D4540" s="24">
        <v>1524.1</v>
      </c>
      <c r="E4540" s="24">
        <v>2588</v>
      </c>
      <c r="F4540" s="27">
        <f t="shared" ref="F4540:G4540" si="9090">LN(D4540/D4539)</f>
        <v>-6.5590977033411603E-4</v>
      </c>
      <c r="G4540" s="27">
        <f t="shared" si="9090"/>
        <v>3.5999806622757668E-3</v>
      </c>
      <c r="H4540" s="27">
        <f t="shared" si="8690"/>
        <v>0.93262431405992818</v>
      </c>
      <c r="I4540" s="27"/>
      <c r="J4540" s="27">
        <v>4502</v>
      </c>
      <c r="K4540" s="27">
        <v>7.160488860842678</v>
      </c>
      <c r="L4540" s="37">
        <v>0.1103110325858685</v>
      </c>
      <c r="M4540" s="27"/>
      <c r="N4540" s="27"/>
      <c r="O4540" s="27"/>
      <c r="P4540" s="27"/>
      <c r="Q4540" s="27"/>
      <c r="R4540" s="27"/>
      <c r="S4540" s="27"/>
      <c r="T4540" s="27"/>
      <c r="U4540" s="27"/>
      <c r="V4540" s="27"/>
      <c r="W4540" s="27"/>
      <c r="X4540" s="27"/>
      <c r="Y4540" s="27"/>
      <c r="Z4540" s="27"/>
      <c r="AA4540" s="27"/>
      <c r="AB4540" s="27"/>
      <c r="AC4540" s="27"/>
      <c r="AD4540" s="27"/>
      <c r="AE4540" s="27"/>
    </row>
    <row r="4541" spans="1:31" ht="15.75" customHeight="1" x14ac:dyDescent="0.2">
      <c r="A4541" s="22">
        <v>39225</v>
      </c>
      <c r="B4541" s="23">
        <f t="shared" ref="B4541:C4541" si="9091">LN(D4541)</f>
        <v>7.3279119358332911</v>
      </c>
      <c r="C4541" s="23">
        <f t="shared" si="9091"/>
        <v>7.8543812106523649</v>
      </c>
      <c r="D4541" s="24">
        <v>1522.2</v>
      </c>
      <c r="E4541" s="24">
        <v>2577</v>
      </c>
      <c r="F4541" s="27">
        <f t="shared" ref="F4541:G4541" si="9092">LN(D4541/D4540)</f>
        <v>-1.2474150585126088E-3</v>
      </c>
      <c r="G4541" s="27">
        <f t="shared" si="9092"/>
        <v>-4.2594449684261139E-3</v>
      </c>
      <c r="H4541" s="27">
        <f t="shared" si="8690"/>
        <v>0.93297126015413423</v>
      </c>
      <c r="I4541" s="27"/>
      <c r="J4541" s="27">
        <v>4503</v>
      </c>
      <c r="K4541" s="27">
        <v>7.1631368440412517</v>
      </c>
      <c r="L4541" s="37">
        <v>0.10877531922737305</v>
      </c>
      <c r="M4541" s="27"/>
      <c r="N4541" s="27"/>
      <c r="O4541" s="27"/>
      <c r="P4541" s="27"/>
      <c r="Q4541" s="27"/>
      <c r="R4541" s="27"/>
      <c r="S4541" s="27"/>
      <c r="T4541" s="27"/>
      <c r="U4541" s="27"/>
      <c r="V4541" s="27"/>
      <c r="W4541" s="27"/>
      <c r="X4541" s="27"/>
      <c r="Y4541" s="27"/>
      <c r="Z4541" s="27"/>
      <c r="AA4541" s="27"/>
      <c r="AB4541" s="27"/>
      <c r="AC4541" s="27"/>
      <c r="AD4541" s="27"/>
      <c r="AE4541" s="27"/>
    </row>
    <row r="4542" spans="1:31" ht="15.75" customHeight="1" x14ac:dyDescent="0.2">
      <c r="A4542" s="22">
        <v>39226</v>
      </c>
      <c r="B4542" s="23">
        <f t="shared" ref="B4542:C4542" si="9093">LN(D4542)</f>
        <v>7.3182079286013408</v>
      </c>
      <c r="C4542" s="23">
        <f t="shared" si="9093"/>
        <v>7.8390922463948582</v>
      </c>
      <c r="D4542" s="24">
        <v>1507.5</v>
      </c>
      <c r="E4542" s="24">
        <v>2537.9</v>
      </c>
      <c r="F4542" s="27">
        <f t="shared" ref="F4542:G4542" si="9094">LN(D4542/D4541)</f>
        <v>-9.7040072319507335E-3</v>
      </c>
      <c r="G4542" s="27">
        <f t="shared" si="9094"/>
        <v>-1.5288964257506749E-2</v>
      </c>
      <c r="H4542" s="27">
        <f t="shared" si="8690"/>
        <v>0.93355298018937483</v>
      </c>
      <c r="I4542" s="27"/>
      <c r="J4542" s="27">
        <v>4504</v>
      </c>
      <c r="K4542" s="27">
        <v>7.1671713231946299</v>
      </c>
      <c r="L4542" s="37">
        <v>0.10779321844113898</v>
      </c>
      <c r="M4542" s="27"/>
      <c r="N4542" s="27"/>
      <c r="O4542" s="27"/>
      <c r="P4542" s="27"/>
      <c r="Q4542" s="27"/>
      <c r="R4542" s="27"/>
      <c r="S4542" s="27"/>
      <c r="T4542" s="27"/>
      <c r="U4542" s="27"/>
      <c r="V4542" s="27"/>
      <c r="W4542" s="27"/>
      <c r="X4542" s="27"/>
      <c r="Y4542" s="27"/>
      <c r="Z4542" s="27"/>
      <c r="AA4542" s="27"/>
      <c r="AB4542" s="27"/>
      <c r="AC4542" s="27"/>
      <c r="AD4542" s="27"/>
      <c r="AE4542" s="27"/>
    </row>
    <row r="4543" spans="1:31" ht="15.75" customHeight="1" x14ac:dyDescent="0.2">
      <c r="A4543" s="22">
        <v>39227</v>
      </c>
      <c r="B4543" s="23">
        <f t="shared" ref="B4543:C4543" si="9095">LN(D4543)</f>
        <v>7.3236326574376109</v>
      </c>
      <c r="C4543" s="23">
        <f t="shared" si="9095"/>
        <v>7.8466290828565501</v>
      </c>
      <c r="D4543" s="24">
        <v>1515.7</v>
      </c>
      <c r="E4543" s="24">
        <v>2557.1</v>
      </c>
      <c r="F4543" s="27">
        <f t="shared" ref="F4543:G4543" si="9096">LN(D4543/D4542)</f>
        <v>5.4247288362707204E-3</v>
      </c>
      <c r="G4543" s="27">
        <f t="shared" si="9096"/>
        <v>7.5368364616918209E-3</v>
      </c>
      <c r="H4543" s="27">
        <f t="shared" si="8690"/>
        <v>0.93334762993173837</v>
      </c>
      <c r="I4543" s="27"/>
      <c r="J4543" s="27">
        <v>4505</v>
      </c>
      <c r="K4543" s="27">
        <v>7.1671713231946299</v>
      </c>
      <c r="L4543" s="37">
        <v>0.10779321844113898</v>
      </c>
      <c r="M4543" s="27"/>
      <c r="N4543" s="27"/>
      <c r="O4543" s="27"/>
      <c r="P4543" s="27"/>
      <c r="Q4543" s="27"/>
      <c r="R4543" s="27"/>
      <c r="S4543" s="27"/>
      <c r="T4543" s="27"/>
      <c r="U4543" s="27"/>
      <c r="V4543" s="27"/>
      <c r="W4543" s="27"/>
      <c r="X4543" s="27"/>
      <c r="Y4543" s="27"/>
      <c r="Z4543" s="27"/>
      <c r="AA4543" s="27"/>
      <c r="AB4543" s="27"/>
      <c r="AC4543" s="27"/>
      <c r="AD4543" s="27"/>
      <c r="AE4543" s="27"/>
    </row>
    <row r="4544" spans="1:31" ht="15.75" customHeight="1" x14ac:dyDescent="0.2">
      <c r="A4544" s="22">
        <v>39230</v>
      </c>
      <c r="B4544" s="23">
        <f t="shared" ref="B4544:C4544" si="9097">LN(D4544)</f>
        <v>7.3236326574376109</v>
      </c>
      <c r="C4544" s="23">
        <f t="shared" si="9097"/>
        <v>7.8466290828565501</v>
      </c>
      <c r="D4544" s="24">
        <v>1515.7</v>
      </c>
      <c r="E4544" s="24">
        <v>2557.1</v>
      </c>
      <c r="F4544" s="27">
        <f t="shared" ref="F4544:G4544" si="9098">LN(D4544/D4543)</f>
        <v>0</v>
      </c>
      <c r="G4544" s="27">
        <f t="shared" si="9098"/>
        <v>0</v>
      </c>
      <c r="H4544" s="27">
        <f t="shared" si="8690"/>
        <v>0.93334762993173837</v>
      </c>
      <c r="I4544" s="27"/>
      <c r="J4544" s="27">
        <v>4506</v>
      </c>
      <c r="K4544" s="27">
        <v>7.1664739239052091</v>
      </c>
      <c r="L4544" s="37">
        <v>0.10911382171153772</v>
      </c>
      <c r="M4544" s="27"/>
      <c r="N4544" s="27"/>
      <c r="O4544" s="27"/>
      <c r="P4544" s="27"/>
      <c r="Q4544" s="27"/>
      <c r="R4544" s="27"/>
      <c r="S4544" s="27"/>
      <c r="T4544" s="27"/>
      <c r="U4544" s="27"/>
      <c r="V4544" s="27"/>
      <c r="W4544" s="27"/>
      <c r="X4544" s="27"/>
      <c r="Y4544" s="27"/>
      <c r="Z4544" s="27"/>
      <c r="AA4544" s="27"/>
      <c r="AB4544" s="27"/>
      <c r="AC4544" s="27"/>
      <c r="AD4544" s="27"/>
      <c r="AE4544" s="27"/>
    </row>
    <row r="4545" spans="1:31" ht="15.75" customHeight="1" x14ac:dyDescent="0.2">
      <c r="A4545" s="22">
        <v>39231</v>
      </c>
      <c r="B4545" s="23">
        <f t="shared" ref="B4545:C4545" si="9099">LN(D4545)</f>
        <v>7.325214831938669</v>
      </c>
      <c r="C4545" s="23">
        <f t="shared" si="9099"/>
        <v>7.8524390853575099</v>
      </c>
      <c r="D4545" s="24">
        <v>1518.1</v>
      </c>
      <c r="E4545" s="24">
        <v>2572</v>
      </c>
      <c r="F4545" s="27">
        <f t="shared" ref="F4545:G4545" si="9100">LN(D4545/D4544)</f>
        <v>1.5821745010581574E-3</v>
      </c>
      <c r="G4545" s="27">
        <f t="shared" si="9100"/>
        <v>5.8100025009598663E-3</v>
      </c>
      <c r="H4545" s="27">
        <f t="shared" si="8690"/>
        <v>0.93285853634930338</v>
      </c>
      <c r="I4545" s="27"/>
      <c r="J4545" s="27">
        <v>4507</v>
      </c>
      <c r="K4545" s="27">
        <v>7.1691649919825693</v>
      </c>
      <c r="L4545" s="37">
        <v>0.108980741824241</v>
      </c>
      <c r="M4545" s="27"/>
      <c r="N4545" s="27"/>
      <c r="O4545" s="27"/>
      <c r="P4545" s="27"/>
      <c r="Q4545" s="27"/>
      <c r="R4545" s="27"/>
      <c r="S4545" s="27"/>
      <c r="T4545" s="27"/>
      <c r="U4545" s="27"/>
      <c r="V4545" s="27"/>
      <c r="W4545" s="27"/>
      <c r="X4545" s="27"/>
      <c r="Y4545" s="27"/>
      <c r="Z4545" s="27"/>
      <c r="AA4545" s="27"/>
      <c r="AB4545" s="27"/>
      <c r="AC4545" s="27"/>
      <c r="AD4545" s="27"/>
      <c r="AE4545" s="27"/>
    </row>
    <row r="4546" spans="1:31" ht="15.75" customHeight="1" x14ac:dyDescent="0.2">
      <c r="A4546" s="22">
        <v>39232</v>
      </c>
      <c r="B4546" s="23">
        <f t="shared" ref="B4546:C4546" si="9101">LN(D4546)</f>
        <v>7.3331537247977518</v>
      </c>
      <c r="C4546" s="23">
        <f t="shared" si="9101"/>
        <v>7.8603779401036826</v>
      </c>
      <c r="D4546" s="24">
        <v>1530.2</v>
      </c>
      <c r="E4546" s="24">
        <v>2592.5</v>
      </c>
      <c r="F4546" s="27">
        <f t="shared" ref="F4546:G4546" si="9102">LN(D4546/D4545)</f>
        <v>7.9388928590821625E-3</v>
      </c>
      <c r="G4546" s="27">
        <f t="shared" si="9102"/>
        <v>7.9388547461723673E-3</v>
      </c>
      <c r="H4546" s="27">
        <f t="shared" si="8690"/>
        <v>0.93292635299175242</v>
      </c>
      <c r="I4546" s="27"/>
      <c r="J4546" s="27">
        <v>4508</v>
      </c>
      <c r="K4546" s="27">
        <v>7.1633597590208051</v>
      </c>
      <c r="L4546" s="37">
        <v>0.10820495280066389</v>
      </c>
      <c r="M4546" s="27"/>
      <c r="N4546" s="27"/>
      <c r="O4546" s="27"/>
      <c r="P4546" s="27"/>
      <c r="Q4546" s="27"/>
      <c r="R4546" s="27"/>
      <c r="S4546" s="27"/>
      <c r="T4546" s="27"/>
      <c r="U4546" s="27"/>
      <c r="V4546" s="27"/>
      <c r="W4546" s="27"/>
      <c r="X4546" s="27"/>
      <c r="Y4546" s="27"/>
      <c r="Z4546" s="27"/>
      <c r="AA4546" s="27"/>
      <c r="AB4546" s="27"/>
      <c r="AC4546" s="27"/>
      <c r="AD4546" s="27"/>
      <c r="AE4546" s="27"/>
    </row>
    <row r="4547" spans="1:31" ht="15.75" customHeight="1" x14ac:dyDescent="0.2">
      <c r="A4547" s="22">
        <v>39233</v>
      </c>
      <c r="B4547" s="23">
        <f t="shared" ref="B4547:C4547" si="9103">LN(D4547)</f>
        <v>7.3334150943758205</v>
      </c>
      <c r="C4547" s="23">
        <f t="shared" si="9103"/>
        <v>7.8649959971852459</v>
      </c>
      <c r="D4547" s="24">
        <v>1530.6</v>
      </c>
      <c r="E4547" s="24">
        <v>2604.5</v>
      </c>
      <c r="F4547" s="27">
        <f t="shared" ref="F4547:G4547" si="9104">LN(D4547/D4546)</f>
        <v>2.6136957806902875E-4</v>
      </c>
      <c r="G4547" s="27">
        <f t="shared" si="9104"/>
        <v>4.6180570815638963E-3</v>
      </c>
      <c r="H4547" s="27">
        <f t="shared" si="8690"/>
        <v>0.93241180249809796</v>
      </c>
      <c r="I4547" s="27"/>
      <c r="J4547" s="27">
        <v>4509</v>
      </c>
      <c r="K4547" s="27">
        <v>7.1700178700539556</v>
      </c>
      <c r="L4547" s="37">
        <v>0.10778257180508533</v>
      </c>
      <c r="M4547" s="27"/>
      <c r="N4547" s="27"/>
      <c r="O4547" s="27"/>
      <c r="P4547" s="27"/>
      <c r="Q4547" s="27"/>
      <c r="R4547" s="27"/>
      <c r="S4547" s="27"/>
      <c r="T4547" s="27"/>
      <c r="U4547" s="27"/>
      <c r="V4547" s="27"/>
      <c r="W4547" s="27"/>
      <c r="X4547" s="27"/>
      <c r="Y4547" s="27"/>
      <c r="Z4547" s="27"/>
      <c r="AA4547" s="27"/>
      <c r="AB4547" s="27"/>
      <c r="AC4547" s="27"/>
      <c r="AD4547" s="27"/>
      <c r="AE4547" s="27"/>
    </row>
    <row r="4548" spans="1:31" ht="15.75" customHeight="1" x14ac:dyDescent="0.2">
      <c r="A4548" s="22">
        <v>39234</v>
      </c>
      <c r="B4548" s="23">
        <f t="shared" ref="B4548:C4548" si="9105">LN(D4548)</f>
        <v>7.3371322071366141</v>
      </c>
      <c r="C4548" s="23">
        <f t="shared" si="9105"/>
        <v>7.8685986379053512</v>
      </c>
      <c r="D4548" s="24">
        <v>1536.3</v>
      </c>
      <c r="E4548" s="24">
        <v>2613.9</v>
      </c>
      <c r="F4548" s="27">
        <f t="shared" ref="F4548:G4548" si="9106">LN(D4548/D4547)</f>
        <v>3.7171127607935543E-3</v>
      </c>
      <c r="G4548" s="27">
        <f t="shared" si="9106"/>
        <v>3.6026407201047313E-3</v>
      </c>
      <c r="H4548" s="27">
        <f t="shared" si="8690"/>
        <v>0.93245729573643432</v>
      </c>
      <c r="I4548" s="27"/>
      <c r="J4548" s="27">
        <v>4510</v>
      </c>
      <c r="K4548" s="27">
        <v>7.1736715549677417</v>
      </c>
      <c r="L4548" s="37">
        <v>0.10757645287928685</v>
      </c>
      <c r="M4548" s="27"/>
      <c r="N4548" s="27"/>
      <c r="O4548" s="27"/>
      <c r="P4548" s="27"/>
      <c r="Q4548" s="27"/>
      <c r="R4548" s="27"/>
      <c r="S4548" s="27"/>
      <c r="T4548" s="27"/>
      <c r="U4548" s="27"/>
      <c r="V4548" s="27"/>
      <c r="W4548" s="27"/>
      <c r="X4548" s="27"/>
      <c r="Y4548" s="27"/>
      <c r="Z4548" s="27"/>
      <c r="AA4548" s="27"/>
      <c r="AB4548" s="27"/>
      <c r="AC4548" s="27"/>
      <c r="AD4548" s="27"/>
      <c r="AE4548" s="27"/>
    </row>
    <row r="4549" spans="1:31" ht="15.75" customHeight="1" x14ac:dyDescent="0.2">
      <c r="A4549" s="22">
        <v>39237</v>
      </c>
      <c r="B4549" s="23">
        <f t="shared" ref="B4549:C4549" si="9107">LN(D4549)</f>
        <v>7.3389531089859084</v>
      </c>
      <c r="C4549" s="23">
        <f t="shared" si="9107"/>
        <v>7.8702423377459985</v>
      </c>
      <c r="D4549" s="24">
        <v>1539.1</v>
      </c>
      <c r="E4549" s="24">
        <v>2618.1999999999998</v>
      </c>
      <c r="F4549" s="27">
        <f t="shared" ref="F4549:G4549" si="9108">LN(D4549/D4548)</f>
        <v>1.8209018492940799E-3</v>
      </c>
      <c r="G4549" s="27">
        <f t="shared" si="9108"/>
        <v>1.6436998406477409E-3</v>
      </c>
      <c r="H4549" s="27">
        <f t="shared" si="8690"/>
        <v>0.93249391747290855</v>
      </c>
      <c r="I4549" s="27"/>
      <c r="J4549" s="27">
        <v>4511</v>
      </c>
      <c r="K4549" s="27">
        <v>7.1819238317863503</v>
      </c>
      <c r="L4549" s="37">
        <v>0.11000481983632859</v>
      </c>
      <c r="M4549" s="27"/>
      <c r="N4549" s="27"/>
      <c r="O4549" s="27"/>
      <c r="P4549" s="27"/>
      <c r="Q4549" s="27"/>
      <c r="R4549" s="27"/>
      <c r="S4549" s="27"/>
      <c r="T4549" s="27"/>
      <c r="U4549" s="27"/>
      <c r="V4549" s="27"/>
      <c r="W4549" s="27"/>
      <c r="X4549" s="27"/>
      <c r="Y4549" s="27"/>
      <c r="Z4549" s="27"/>
      <c r="AA4549" s="27"/>
      <c r="AB4549" s="27"/>
      <c r="AC4549" s="27"/>
      <c r="AD4549" s="27"/>
      <c r="AE4549" s="27"/>
    </row>
    <row r="4550" spans="1:31" ht="15.75" customHeight="1" x14ac:dyDescent="0.2">
      <c r="A4550" s="22">
        <v>39238</v>
      </c>
      <c r="B4550" s="23">
        <f t="shared" ref="B4550:C4550" si="9109">LN(D4550)</f>
        <v>7.3336110767380358</v>
      </c>
      <c r="C4550" s="23">
        <f t="shared" si="9109"/>
        <v>7.867565164769788</v>
      </c>
      <c r="D4550" s="24">
        <v>1530.9</v>
      </c>
      <c r="E4550" s="24">
        <v>2611.1999999999998</v>
      </c>
      <c r="F4550" s="27">
        <f t="shared" ref="F4550:G4550" si="9110">LN(D4550/D4549)</f>
        <v>-5.3420322478727892E-3</v>
      </c>
      <c r="G4550" s="27">
        <f t="shared" si="9110"/>
        <v>-2.677172976210737E-3</v>
      </c>
      <c r="H4550" s="27">
        <f t="shared" si="8690"/>
        <v>0.93213223191048378</v>
      </c>
      <c r="I4550" s="27"/>
      <c r="J4550" s="27">
        <v>4512</v>
      </c>
      <c r="K4550" s="27">
        <v>7.1814883878719895</v>
      </c>
      <c r="L4550" s="37">
        <v>0.11248121962617486</v>
      </c>
      <c r="M4550" s="27"/>
      <c r="N4550" s="27"/>
      <c r="O4550" s="27"/>
      <c r="P4550" s="27"/>
      <c r="Q4550" s="27"/>
      <c r="R4550" s="27"/>
      <c r="S4550" s="27"/>
      <c r="T4550" s="27"/>
      <c r="U4550" s="27"/>
      <c r="V4550" s="27"/>
      <c r="W4550" s="27"/>
      <c r="X4550" s="27"/>
      <c r="Y4550" s="27"/>
      <c r="Z4550" s="27"/>
      <c r="AA4550" s="27"/>
      <c r="AB4550" s="27"/>
      <c r="AC4550" s="27"/>
      <c r="AD4550" s="27"/>
      <c r="AE4550" s="27"/>
    </row>
    <row r="4551" spans="1:31" ht="15.75" customHeight="1" x14ac:dyDescent="0.2">
      <c r="A4551" s="22">
        <v>39239</v>
      </c>
      <c r="B4551" s="23">
        <f t="shared" ref="B4551:C4551" si="9111">LN(D4551)</f>
        <v>7.3246877185311954</v>
      </c>
      <c r="C4551" s="23">
        <f t="shared" si="9111"/>
        <v>7.8582928362514757</v>
      </c>
      <c r="D4551" s="24">
        <v>1517.3</v>
      </c>
      <c r="E4551" s="24">
        <v>2587.1</v>
      </c>
      <c r="F4551" s="27">
        <f t="shared" ref="F4551:G4551" si="9112">LN(D4551/D4550)</f>
        <v>-8.9233582068400739E-3</v>
      </c>
      <c r="G4551" s="27">
        <f t="shared" si="9112"/>
        <v>-9.2723285183125264E-3</v>
      </c>
      <c r="H4551" s="27">
        <f t="shared" si="8690"/>
        <v>0.93209655979493655</v>
      </c>
      <c r="I4551" s="27"/>
      <c r="J4551" s="27">
        <v>4513</v>
      </c>
      <c r="K4551" s="27">
        <v>7.1794946976823439</v>
      </c>
      <c r="L4551" s="37">
        <v>0.1152222178433977</v>
      </c>
      <c r="M4551" s="27"/>
      <c r="N4551" s="27"/>
      <c r="O4551" s="27"/>
      <c r="P4551" s="27"/>
      <c r="Q4551" s="27"/>
      <c r="R4551" s="27"/>
      <c r="S4551" s="27"/>
      <c r="T4551" s="27"/>
      <c r="U4551" s="27"/>
      <c r="V4551" s="27"/>
      <c r="W4551" s="27"/>
      <c r="X4551" s="27"/>
      <c r="Y4551" s="27"/>
      <c r="Z4551" s="27"/>
      <c r="AA4551" s="27"/>
      <c r="AB4551" s="27"/>
      <c r="AC4551" s="27"/>
      <c r="AD4551" s="27"/>
      <c r="AE4551" s="27"/>
    </row>
    <row r="4552" spans="1:31" ht="15.75" customHeight="1" x14ac:dyDescent="0.2">
      <c r="A4552" s="22">
        <v>39240</v>
      </c>
      <c r="B4552" s="23">
        <f t="shared" ref="B4552:C4552" si="9113">LN(D4552)</f>
        <v>7.3070010872763849</v>
      </c>
      <c r="C4552" s="23">
        <f t="shared" si="9113"/>
        <v>7.8404310401056154</v>
      </c>
      <c r="D4552" s="24">
        <v>1490.7</v>
      </c>
      <c r="E4552" s="24">
        <v>2541.3000000000002</v>
      </c>
      <c r="F4552" s="27">
        <f t="shared" ref="F4552:G4552" si="9114">LN(D4552/D4551)</f>
        <v>-1.768663125481083E-2</v>
      </c>
      <c r="G4552" s="27">
        <f t="shared" si="9114"/>
        <v>-1.7861796145860202E-2</v>
      </c>
      <c r="H4552" s="27">
        <f t="shared" si="8690"/>
        <v>0.93196420578146622</v>
      </c>
      <c r="I4552" s="27"/>
      <c r="J4552" s="27">
        <v>4514</v>
      </c>
      <c r="K4552" s="27">
        <v>7.1778710784308428</v>
      </c>
      <c r="L4552" s="37">
        <v>0.11562267847542529</v>
      </c>
      <c r="M4552" s="27"/>
      <c r="N4552" s="27"/>
      <c r="O4552" s="27"/>
      <c r="P4552" s="27"/>
      <c r="Q4552" s="27"/>
      <c r="R4552" s="27"/>
      <c r="S4552" s="27"/>
      <c r="T4552" s="27"/>
      <c r="U4552" s="27"/>
      <c r="V4552" s="27"/>
      <c r="W4552" s="27"/>
      <c r="X4552" s="27"/>
      <c r="Y4552" s="27"/>
      <c r="Z4552" s="27"/>
      <c r="AA4552" s="27"/>
      <c r="AB4552" s="27"/>
      <c r="AC4552" s="27"/>
      <c r="AD4552" s="27"/>
      <c r="AE4552" s="27"/>
    </row>
    <row r="4553" spans="1:31" ht="15.75" customHeight="1" x14ac:dyDescent="0.2">
      <c r="A4553" s="22">
        <v>39241</v>
      </c>
      <c r="B4553" s="23">
        <f t="shared" ref="B4553:C4553" si="9115">LN(D4553)</f>
        <v>7.3182742613929799</v>
      </c>
      <c r="C4553" s="23">
        <f t="shared" si="9115"/>
        <v>7.8530221190928096</v>
      </c>
      <c r="D4553" s="24">
        <v>1507.6</v>
      </c>
      <c r="E4553" s="24">
        <v>2573.5</v>
      </c>
      <c r="F4553" s="27">
        <f t="shared" ref="F4553:G4553" si="9116">LN(D4553/D4552)</f>
        <v>1.1273174116595763E-2</v>
      </c>
      <c r="G4553" s="27">
        <f t="shared" si="9116"/>
        <v>1.2591078987194113E-2</v>
      </c>
      <c r="H4553" s="27">
        <f t="shared" si="8690"/>
        <v>0.93190546905506433</v>
      </c>
      <c r="I4553" s="27"/>
      <c r="J4553" s="27">
        <v>4515</v>
      </c>
      <c r="K4553" s="27">
        <v>7.1844074481898943</v>
      </c>
      <c r="L4553" s="37">
        <v>0.11829111144082471</v>
      </c>
      <c r="M4553" s="27"/>
      <c r="N4553" s="27"/>
      <c r="O4553" s="27"/>
      <c r="P4553" s="27"/>
      <c r="Q4553" s="27"/>
      <c r="R4553" s="27"/>
      <c r="S4553" s="27"/>
      <c r="T4553" s="27"/>
      <c r="U4553" s="27"/>
      <c r="V4553" s="27"/>
      <c r="W4553" s="27"/>
      <c r="X4553" s="27"/>
      <c r="Y4553" s="27"/>
      <c r="Z4553" s="27"/>
      <c r="AA4553" s="27"/>
      <c r="AB4553" s="27"/>
      <c r="AC4553" s="27"/>
      <c r="AD4553" s="27"/>
      <c r="AE4553" s="27"/>
    </row>
    <row r="4554" spans="1:31" ht="15.75" customHeight="1" x14ac:dyDescent="0.2">
      <c r="A4554" s="22">
        <v>39244</v>
      </c>
      <c r="B4554" s="23">
        <f t="shared" ref="B4554:C4554" si="9117">LN(D4554)</f>
        <v>7.3192687256245046</v>
      </c>
      <c r="C4554" s="23">
        <f t="shared" si="9117"/>
        <v>7.8524779648505261</v>
      </c>
      <c r="D4554" s="24">
        <v>1509.1</v>
      </c>
      <c r="E4554" s="24">
        <v>2572.1</v>
      </c>
      <c r="F4554" s="27">
        <f t="shared" ref="F4554:G4554" si="9118">LN(D4554/D4553)</f>
        <v>9.9446423152436481E-4</v>
      </c>
      <c r="G4554" s="27">
        <f t="shared" si="9118"/>
        <v>-5.4415424228294483E-4</v>
      </c>
      <c r="H4554" s="27">
        <f t="shared" si="8690"/>
        <v>0.93209669080094371</v>
      </c>
      <c r="I4554" s="27"/>
      <c r="J4554" s="27">
        <v>4516</v>
      </c>
      <c r="K4554" s="27">
        <v>7.183570108009885</v>
      </c>
      <c r="L4554" s="37">
        <v>0.11683518203357224</v>
      </c>
      <c r="M4554" s="27"/>
      <c r="N4554" s="27"/>
      <c r="O4554" s="27"/>
      <c r="P4554" s="27"/>
      <c r="Q4554" s="27"/>
      <c r="R4554" s="27"/>
      <c r="S4554" s="27"/>
      <c r="T4554" s="27"/>
      <c r="U4554" s="27"/>
      <c r="V4554" s="27"/>
      <c r="W4554" s="27"/>
      <c r="X4554" s="27"/>
      <c r="Y4554" s="27"/>
      <c r="Z4554" s="27"/>
      <c r="AA4554" s="27"/>
      <c r="AB4554" s="27"/>
      <c r="AC4554" s="27"/>
      <c r="AD4554" s="27"/>
      <c r="AE4554" s="27"/>
    </row>
    <row r="4555" spans="1:31" ht="15.75" customHeight="1" x14ac:dyDescent="0.2">
      <c r="A4555" s="22">
        <v>39245</v>
      </c>
      <c r="B4555" s="23">
        <f t="shared" ref="B4555:C4555" si="9119">LN(D4555)</f>
        <v>7.3085427975391903</v>
      </c>
      <c r="C4555" s="23">
        <f t="shared" si="9119"/>
        <v>7.8437309841726899</v>
      </c>
      <c r="D4555" s="24">
        <v>1493</v>
      </c>
      <c r="E4555" s="24">
        <v>2549.6999999999998</v>
      </c>
      <c r="F4555" s="27">
        <f t="shared" ref="F4555:G4555" si="9120">LN(D4555/D4554)</f>
        <v>-1.072592808531439E-2</v>
      </c>
      <c r="G4555" s="27">
        <f t="shared" si="9120"/>
        <v>-8.7469806778360665E-3</v>
      </c>
      <c r="H4555" s="27">
        <f t="shared" si="8690"/>
        <v>0.93176867134869645</v>
      </c>
      <c r="I4555" s="27"/>
      <c r="J4555" s="27">
        <v>4517</v>
      </c>
      <c r="K4555" s="27">
        <v>7.183849320902981</v>
      </c>
      <c r="L4555" s="37">
        <v>0.11621827960902031</v>
      </c>
      <c r="M4555" s="27"/>
      <c r="N4555" s="27"/>
      <c r="O4555" s="27"/>
      <c r="P4555" s="27"/>
      <c r="Q4555" s="27"/>
      <c r="R4555" s="27"/>
      <c r="S4555" s="27"/>
      <c r="T4555" s="27"/>
      <c r="U4555" s="27"/>
      <c r="V4555" s="27"/>
      <c r="W4555" s="27"/>
      <c r="X4555" s="27"/>
      <c r="Y4555" s="27"/>
      <c r="Z4555" s="27"/>
      <c r="AA4555" s="27"/>
      <c r="AB4555" s="27"/>
      <c r="AC4555" s="27"/>
      <c r="AD4555" s="27"/>
      <c r="AE4555" s="27"/>
    </row>
    <row r="4556" spans="1:31" ht="15.75" customHeight="1" x14ac:dyDescent="0.2">
      <c r="A4556" s="22">
        <v>39246</v>
      </c>
      <c r="B4556" s="23">
        <f t="shared" ref="B4556:C4556" si="9121">LN(D4556)</f>
        <v>7.323566679144446</v>
      </c>
      <c r="C4556" s="23">
        <f t="shared" si="9121"/>
        <v>7.8564357536579434</v>
      </c>
      <c r="D4556" s="24">
        <v>1515.6</v>
      </c>
      <c r="E4556" s="24">
        <v>2582.3000000000002</v>
      </c>
      <c r="F4556" s="27">
        <f t="shared" ref="F4556:G4556" si="9122">LN(D4556/D4555)</f>
        <v>1.5023881605255319E-2</v>
      </c>
      <c r="G4556" s="27">
        <f t="shared" si="9122"/>
        <v>1.2704769485253202E-2</v>
      </c>
      <c r="H4556" s="27">
        <f t="shared" si="8690"/>
        <v>0.93217419562485515</v>
      </c>
      <c r="I4556" s="27"/>
      <c r="J4556" s="27">
        <v>4518</v>
      </c>
      <c r="K4556" s="27">
        <v>7.191043395683856</v>
      </c>
      <c r="L4556" s="37">
        <v>0.11910561288195964</v>
      </c>
      <c r="M4556" s="27"/>
      <c r="N4556" s="27"/>
      <c r="O4556" s="27"/>
      <c r="P4556" s="27"/>
      <c r="Q4556" s="27"/>
      <c r="R4556" s="27"/>
      <c r="S4556" s="27"/>
      <c r="T4556" s="27"/>
      <c r="U4556" s="27"/>
      <c r="V4556" s="27"/>
      <c r="W4556" s="27"/>
      <c r="X4556" s="27"/>
      <c r="Y4556" s="27"/>
      <c r="Z4556" s="27"/>
      <c r="AA4556" s="27"/>
      <c r="AB4556" s="27"/>
      <c r="AC4556" s="27"/>
      <c r="AD4556" s="27"/>
      <c r="AE4556" s="27"/>
    </row>
    <row r="4557" spans="1:31" ht="15.75" customHeight="1" x14ac:dyDescent="0.2">
      <c r="A4557" s="22">
        <v>39247</v>
      </c>
      <c r="B4557" s="23">
        <f t="shared" ref="B4557:C4557" si="9123">LN(D4557)</f>
        <v>7.3283716908576455</v>
      </c>
      <c r="C4557" s="23">
        <f t="shared" si="9123"/>
        <v>7.8630359281474878</v>
      </c>
      <c r="D4557" s="24">
        <v>1522.9</v>
      </c>
      <c r="E4557" s="24">
        <v>2599.4</v>
      </c>
      <c r="F4557" s="27">
        <f t="shared" ref="F4557:G4557" si="9124">LN(D4557/D4556)</f>
        <v>4.8050117131996544E-3</v>
      </c>
      <c r="G4557" s="27">
        <f t="shared" si="9124"/>
        <v>6.6001744895446786E-3</v>
      </c>
      <c r="H4557" s="27">
        <f t="shared" si="8690"/>
        <v>0.93200282407767043</v>
      </c>
      <c r="I4557" s="27"/>
      <c r="J4557" s="27">
        <v>4519</v>
      </c>
      <c r="K4557" s="27">
        <v>7.1930692471656439</v>
      </c>
      <c r="L4557" s="37">
        <v>0.11627697837605666</v>
      </c>
      <c r="M4557" s="27"/>
      <c r="N4557" s="27"/>
      <c r="O4557" s="27"/>
      <c r="P4557" s="27"/>
      <c r="Q4557" s="27"/>
      <c r="R4557" s="27"/>
      <c r="S4557" s="27"/>
      <c r="T4557" s="27"/>
      <c r="U4557" s="27"/>
      <c r="V4557" s="27"/>
      <c r="W4557" s="27"/>
      <c r="X4557" s="27"/>
      <c r="Y4557" s="27"/>
      <c r="Z4557" s="27"/>
      <c r="AA4557" s="27"/>
      <c r="AB4557" s="27"/>
      <c r="AC4557" s="27"/>
      <c r="AD4557" s="27"/>
      <c r="AE4557" s="27"/>
    </row>
    <row r="4558" spans="1:31" ht="15.75" customHeight="1" x14ac:dyDescent="0.2">
      <c r="A4558" s="22">
        <v>39248</v>
      </c>
      <c r="B4558" s="23">
        <f t="shared" ref="B4558:C4558" si="9125">LN(D4558)</f>
        <v>7.3349166451720622</v>
      </c>
      <c r="C4558" s="23">
        <f t="shared" si="9125"/>
        <v>7.8734835844586231</v>
      </c>
      <c r="D4558" s="24">
        <v>1532.9</v>
      </c>
      <c r="E4558" s="24">
        <v>2626.7</v>
      </c>
      <c r="F4558" s="27">
        <f t="shared" ref="F4558:G4558" si="9126">LN(D4558/D4557)</f>
        <v>6.5449543144164585E-3</v>
      </c>
      <c r="G4558" s="27">
        <f t="shared" si="9126"/>
        <v>1.044765631113507E-2</v>
      </c>
      <c r="H4558" s="27">
        <f t="shared" si="8690"/>
        <v>0.93159737573472157</v>
      </c>
      <c r="I4558" s="27"/>
      <c r="J4558" s="27">
        <v>4520</v>
      </c>
      <c r="K4558" s="27">
        <v>7.1939271184233275</v>
      </c>
      <c r="L4558" s="37">
        <v>0.11528524726943523</v>
      </c>
      <c r="M4558" s="27"/>
      <c r="N4558" s="27"/>
      <c r="O4558" s="27"/>
      <c r="P4558" s="27"/>
      <c r="Q4558" s="27"/>
      <c r="R4558" s="27"/>
      <c r="S4558" s="27"/>
      <c r="T4558" s="27"/>
      <c r="U4558" s="27"/>
      <c r="V4558" s="27"/>
      <c r="W4558" s="27"/>
      <c r="X4558" s="27"/>
      <c r="Y4558" s="27"/>
      <c r="Z4558" s="27"/>
      <c r="AA4558" s="27"/>
      <c r="AB4558" s="27"/>
      <c r="AC4558" s="27"/>
      <c r="AD4558" s="27"/>
      <c r="AE4558" s="27"/>
    </row>
    <row r="4559" spans="1:31" ht="15.75" customHeight="1" x14ac:dyDescent="0.2">
      <c r="A4559" s="22">
        <v>39251</v>
      </c>
      <c r="B4559" s="23">
        <f t="shared" ref="B4559:C4559" si="9127">LN(D4559)</f>
        <v>7.333676395657684</v>
      </c>
      <c r="C4559" s="23">
        <f t="shared" si="9127"/>
        <v>7.8734455131510597</v>
      </c>
      <c r="D4559" s="24">
        <v>1531</v>
      </c>
      <c r="E4559" s="24">
        <v>2626.6</v>
      </c>
      <c r="F4559" s="27">
        <f t="shared" ref="F4559:G4559" si="9128">LN(D4559/D4558)</f>
        <v>-1.2402495143779804E-3</v>
      </c>
      <c r="G4559" s="27">
        <f t="shared" si="9128"/>
        <v>-3.8071307563571747E-5</v>
      </c>
      <c r="H4559" s="27">
        <f t="shared" si="8690"/>
        <v>0.93144435729036335</v>
      </c>
      <c r="I4559" s="27"/>
      <c r="J4559" s="27">
        <v>4521</v>
      </c>
      <c r="K4559" s="27">
        <v>7.1840043961684419</v>
      </c>
      <c r="L4559" s="37">
        <v>0.11734581835137181</v>
      </c>
      <c r="M4559" s="27"/>
      <c r="N4559" s="27"/>
      <c r="O4559" s="27"/>
      <c r="P4559" s="27"/>
      <c r="Q4559" s="27"/>
      <c r="R4559" s="27"/>
      <c r="S4559" s="27"/>
      <c r="T4559" s="27"/>
      <c r="U4559" s="27"/>
      <c r="V4559" s="27"/>
      <c r="W4559" s="27"/>
      <c r="X4559" s="27"/>
      <c r="Y4559" s="27"/>
      <c r="Z4559" s="27"/>
      <c r="AA4559" s="27"/>
      <c r="AB4559" s="27"/>
      <c r="AC4559" s="27"/>
      <c r="AD4559" s="27"/>
      <c r="AE4559" s="27"/>
    </row>
    <row r="4560" spans="1:31" ht="15.75" customHeight="1" x14ac:dyDescent="0.2">
      <c r="A4560" s="22">
        <v>39252</v>
      </c>
      <c r="B4560" s="23">
        <f t="shared" ref="B4560:C4560" si="9129">LN(D4560)</f>
        <v>7.3354383956567339</v>
      </c>
      <c r="C4560" s="23">
        <f t="shared" si="9129"/>
        <v>7.8734835844586231</v>
      </c>
      <c r="D4560" s="24">
        <v>1533.7</v>
      </c>
      <c r="E4560" s="24">
        <v>2626.7</v>
      </c>
      <c r="F4560" s="27">
        <f t="shared" ref="F4560:G4560" si="9130">LN(D4560/D4559)</f>
        <v>1.7619999990504643E-3</v>
      </c>
      <c r="G4560" s="27">
        <f t="shared" si="9130"/>
        <v>3.8071307563581301E-5</v>
      </c>
      <c r="H4560" s="27">
        <f t="shared" si="8690"/>
        <v>0.93166364252490086</v>
      </c>
      <c r="I4560" s="27"/>
      <c r="J4560" s="27">
        <v>4522</v>
      </c>
      <c r="K4560" s="27">
        <v>7.1860175848883454</v>
      </c>
      <c r="L4560" s="37">
        <v>0.11802750426650377</v>
      </c>
      <c r="M4560" s="27"/>
      <c r="N4560" s="27"/>
      <c r="O4560" s="27"/>
      <c r="P4560" s="27"/>
      <c r="Q4560" s="27"/>
      <c r="R4560" s="27"/>
      <c r="S4560" s="27"/>
      <c r="T4560" s="27"/>
      <c r="U4560" s="27"/>
      <c r="V4560" s="27"/>
      <c r="W4560" s="27"/>
      <c r="X4560" s="27"/>
      <c r="Y4560" s="27"/>
      <c r="Z4560" s="27"/>
      <c r="AA4560" s="27"/>
      <c r="AB4560" s="27"/>
      <c r="AC4560" s="27"/>
      <c r="AD4560" s="27"/>
      <c r="AE4560" s="27"/>
    </row>
    <row r="4561" spans="1:31" ht="15.75" customHeight="1" x14ac:dyDescent="0.2">
      <c r="A4561" s="22">
        <v>39253</v>
      </c>
      <c r="B4561" s="23">
        <f t="shared" ref="B4561:C4561" si="9131">LN(D4561)</f>
        <v>7.3217175173442479</v>
      </c>
      <c r="C4561" s="23">
        <f t="shared" si="9131"/>
        <v>7.8632282617314484</v>
      </c>
      <c r="D4561" s="24">
        <v>1512.8</v>
      </c>
      <c r="E4561" s="24">
        <v>2599.9</v>
      </c>
      <c r="F4561" s="27">
        <f t="shared" ref="F4561:G4561" si="9132">LN(D4561/D4560)</f>
        <v>-1.3720878312486468E-2</v>
      </c>
      <c r="G4561" s="27">
        <f t="shared" si="9132"/>
        <v>-1.0255322727175165E-2</v>
      </c>
      <c r="H4561" s="27">
        <f t="shared" si="8690"/>
        <v>0.93113378801139335</v>
      </c>
      <c r="I4561" s="27"/>
      <c r="J4561" s="27">
        <v>4523</v>
      </c>
      <c r="K4561" s="27">
        <v>7.1941108257673703</v>
      </c>
      <c r="L4561" s="37">
        <v>0.11637248561304503</v>
      </c>
      <c r="M4561" s="27"/>
      <c r="N4561" s="27"/>
      <c r="O4561" s="27"/>
      <c r="P4561" s="27"/>
      <c r="Q4561" s="27"/>
      <c r="R4561" s="27"/>
      <c r="S4561" s="27"/>
      <c r="T4561" s="27"/>
      <c r="U4561" s="27"/>
      <c r="V4561" s="27"/>
      <c r="W4561" s="27"/>
      <c r="X4561" s="27"/>
      <c r="Y4561" s="27"/>
      <c r="Z4561" s="27"/>
      <c r="AA4561" s="27"/>
      <c r="AB4561" s="27"/>
      <c r="AC4561" s="27"/>
      <c r="AD4561" s="27"/>
      <c r="AE4561" s="27"/>
    </row>
    <row r="4562" spans="1:31" ht="15.75" customHeight="1" x14ac:dyDescent="0.2">
      <c r="A4562" s="22">
        <v>39254</v>
      </c>
      <c r="B4562" s="23">
        <f t="shared" ref="B4562:C4562" si="9133">LN(D4562)</f>
        <v>7.3278462392856207</v>
      </c>
      <c r="C4562" s="23">
        <f t="shared" si="9133"/>
        <v>7.8697456901072824</v>
      </c>
      <c r="D4562" s="24">
        <v>1522.1</v>
      </c>
      <c r="E4562" s="24">
        <v>2616.9</v>
      </c>
      <c r="F4562" s="27">
        <f t="shared" ref="F4562:G4562" si="9134">LN(D4562/D4561)</f>
        <v>6.1287219413733258E-3</v>
      </c>
      <c r="G4562" s="27">
        <f t="shared" si="9134"/>
        <v>6.517428375834613E-3</v>
      </c>
      <c r="H4562" s="27">
        <f t="shared" si="8690"/>
        <v>0.93114142792404841</v>
      </c>
      <c r="I4562" s="27"/>
      <c r="J4562" s="27">
        <v>4524</v>
      </c>
      <c r="K4562" s="27">
        <v>7.1964340627085024</v>
      </c>
      <c r="L4562" s="37">
        <v>0.11831848335987516</v>
      </c>
      <c r="M4562" s="27"/>
      <c r="N4562" s="27"/>
      <c r="O4562" s="27"/>
      <c r="P4562" s="27"/>
      <c r="Q4562" s="27"/>
      <c r="R4562" s="27"/>
      <c r="S4562" s="27"/>
      <c r="T4562" s="27"/>
      <c r="U4562" s="27"/>
      <c r="V4562" s="27"/>
      <c r="W4562" s="27"/>
      <c r="X4562" s="27"/>
      <c r="Y4562" s="27"/>
      <c r="Z4562" s="27"/>
      <c r="AA4562" s="27"/>
      <c r="AB4562" s="27"/>
      <c r="AC4562" s="27"/>
      <c r="AD4562" s="27"/>
      <c r="AE4562" s="27"/>
    </row>
    <row r="4563" spans="1:31" ht="15.75" customHeight="1" x14ac:dyDescent="0.2">
      <c r="A4563" s="22">
        <v>39255</v>
      </c>
      <c r="B4563" s="23">
        <f t="shared" ref="B4563:C4563" si="9135">LN(D4563)</f>
        <v>7.3148856664093627</v>
      </c>
      <c r="C4563" s="23">
        <f t="shared" si="9135"/>
        <v>7.8589883540538565</v>
      </c>
      <c r="D4563" s="24">
        <v>1502.5</v>
      </c>
      <c r="E4563" s="24">
        <v>2588.9</v>
      </c>
      <c r="F4563" s="27">
        <f t="shared" ref="F4563:G4563" si="9136">LN(D4563/D4562)</f>
        <v>-1.296057287625845E-2</v>
      </c>
      <c r="G4563" s="27">
        <f t="shared" si="9136"/>
        <v>-1.075733605342633E-2</v>
      </c>
      <c r="H4563" s="27">
        <f t="shared" si="8690"/>
        <v>0.93076682861301963</v>
      </c>
      <c r="I4563" s="27"/>
      <c r="J4563" s="27">
        <v>4525</v>
      </c>
      <c r="K4563" s="27">
        <v>7.1984764783043964</v>
      </c>
      <c r="L4563" s="37">
        <v>0.11847029052671854</v>
      </c>
      <c r="M4563" s="27"/>
      <c r="N4563" s="27"/>
      <c r="O4563" s="27"/>
      <c r="P4563" s="27"/>
      <c r="Q4563" s="27"/>
      <c r="R4563" s="27"/>
      <c r="S4563" s="27"/>
      <c r="T4563" s="27"/>
      <c r="U4563" s="27"/>
      <c r="V4563" s="27"/>
      <c r="W4563" s="27"/>
      <c r="X4563" s="27"/>
      <c r="Y4563" s="27"/>
      <c r="Z4563" s="27"/>
      <c r="AA4563" s="27"/>
      <c r="AB4563" s="27"/>
      <c r="AC4563" s="27"/>
      <c r="AD4563" s="27"/>
      <c r="AE4563" s="27"/>
    </row>
    <row r="4564" spans="1:31" ht="15.75" customHeight="1" x14ac:dyDescent="0.2">
      <c r="A4564" s="22">
        <v>39258</v>
      </c>
      <c r="B4564" s="23">
        <f t="shared" ref="B4564:C4564" si="9137">LN(D4564)</f>
        <v>7.3116858769983502</v>
      </c>
      <c r="C4564" s="23">
        <f t="shared" si="9137"/>
        <v>7.8543812106523649</v>
      </c>
      <c r="D4564" s="24">
        <v>1497.7</v>
      </c>
      <c r="E4564" s="24">
        <v>2577</v>
      </c>
      <c r="F4564" s="27">
        <f t="shared" ref="F4564:G4564" si="9138">LN(D4564/D4563)</f>
        <v>-3.1997894110127058E-3</v>
      </c>
      <c r="G4564" s="27">
        <f t="shared" si="9138"/>
        <v>-4.6071434014911834E-3</v>
      </c>
      <c r="H4564" s="27">
        <f t="shared" si="8690"/>
        <v>0.93090539927983207</v>
      </c>
      <c r="I4564" s="27"/>
      <c r="J4564" s="27">
        <v>4526</v>
      </c>
      <c r="K4564" s="27">
        <v>7.1981110639246495</v>
      </c>
      <c r="L4564" s="37">
        <v>0.12135643592611878</v>
      </c>
      <c r="M4564" s="27"/>
      <c r="N4564" s="27"/>
      <c r="O4564" s="27"/>
      <c r="P4564" s="27"/>
      <c r="Q4564" s="27"/>
      <c r="R4564" s="27"/>
      <c r="S4564" s="27"/>
      <c r="T4564" s="27"/>
      <c r="U4564" s="27"/>
      <c r="V4564" s="27"/>
      <c r="W4564" s="27"/>
      <c r="X4564" s="27"/>
      <c r="Y4564" s="27"/>
      <c r="Z4564" s="27"/>
      <c r="AA4564" s="27"/>
      <c r="AB4564" s="27"/>
      <c r="AC4564" s="27"/>
      <c r="AD4564" s="27"/>
      <c r="AE4564" s="27"/>
    </row>
    <row r="4565" spans="1:31" ht="15.75" customHeight="1" x14ac:dyDescent="0.2">
      <c r="A4565" s="22">
        <v>39259</v>
      </c>
      <c r="B4565" s="23">
        <f t="shared" ref="B4565:C4565" si="9139">LN(D4565)</f>
        <v>7.3084088300930796</v>
      </c>
      <c r="C4565" s="23">
        <f t="shared" si="9139"/>
        <v>7.8532552374402789</v>
      </c>
      <c r="D4565" s="24">
        <v>1492.8</v>
      </c>
      <c r="E4565" s="24">
        <v>2574.1</v>
      </c>
      <c r="F4565" s="27">
        <f t="shared" ref="F4565:G4565" si="9140">LN(D4565/D4564)</f>
        <v>-3.2770469052706185E-3</v>
      </c>
      <c r="G4565" s="27">
        <f t="shared" si="9140"/>
        <v>-1.125973212086299E-3</v>
      </c>
      <c r="H4565" s="27">
        <f t="shared" si="8690"/>
        <v>0.93062158418719765</v>
      </c>
      <c r="I4565" s="27"/>
      <c r="J4565" s="27">
        <v>4527</v>
      </c>
      <c r="K4565" s="27">
        <v>7.198354692457051</v>
      </c>
      <c r="L4565" s="37">
        <v>0.11998589732782161</v>
      </c>
      <c r="M4565" s="27"/>
      <c r="N4565" s="27"/>
      <c r="O4565" s="27"/>
      <c r="P4565" s="27"/>
      <c r="Q4565" s="27"/>
      <c r="R4565" s="27"/>
      <c r="S4565" s="27"/>
      <c r="T4565" s="27"/>
      <c r="U4565" s="27"/>
      <c r="V4565" s="27"/>
      <c r="W4565" s="27"/>
      <c r="X4565" s="27"/>
      <c r="Y4565" s="27"/>
      <c r="Z4565" s="27"/>
      <c r="AA4565" s="27"/>
      <c r="AB4565" s="27"/>
      <c r="AC4565" s="27"/>
      <c r="AD4565" s="27"/>
      <c r="AE4565" s="27"/>
    </row>
    <row r="4566" spans="1:31" ht="15.75" customHeight="1" x14ac:dyDescent="0.2">
      <c r="A4566" s="22">
        <v>39260</v>
      </c>
      <c r="B4566" s="23">
        <f t="shared" ref="B4566:C4566" si="9141">LN(D4566)</f>
        <v>7.3174115917087699</v>
      </c>
      <c r="C4566" s="23">
        <f t="shared" si="9141"/>
        <v>7.8653031107044935</v>
      </c>
      <c r="D4566" s="24">
        <v>1506.3</v>
      </c>
      <c r="E4566" s="24">
        <v>2605.3000000000002</v>
      </c>
      <c r="F4566" s="27">
        <f t="shared" ref="F4566:G4566" si="9142">LN(D4566/D4565)</f>
        <v>9.002761615690023E-3</v>
      </c>
      <c r="G4566" s="27">
        <f t="shared" si="9142"/>
        <v>1.2047873264214968E-2</v>
      </c>
      <c r="H4566" s="27">
        <f t="shared" si="8690"/>
        <v>0.93034069872653014</v>
      </c>
      <c r="I4566" s="27"/>
      <c r="J4566" s="27">
        <v>4528</v>
      </c>
      <c r="K4566" s="27">
        <v>7.199754087441689</v>
      </c>
      <c r="L4566" s="37">
        <v>0.12176510246330796</v>
      </c>
      <c r="M4566" s="27"/>
      <c r="N4566" s="27"/>
      <c r="O4566" s="27"/>
      <c r="P4566" s="27"/>
      <c r="Q4566" s="27"/>
      <c r="R4566" s="27"/>
      <c r="S4566" s="27"/>
      <c r="T4566" s="27"/>
      <c r="U4566" s="27"/>
      <c r="V4566" s="27"/>
      <c r="W4566" s="27"/>
      <c r="X4566" s="27"/>
      <c r="Y4566" s="27"/>
      <c r="Z4566" s="27"/>
      <c r="AA4566" s="27"/>
      <c r="AB4566" s="27"/>
      <c r="AC4566" s="27"/>
      <c r="AD4566" s="27"/>
      <c r="AE4566" s="27"/>
    </row>
    <row r="4567" spans="1:31" ht="15.75" customHeight="1" x14ac:dyDescent="0.2">
      <c r="A4567" s="22">
        <v>39261</v>
      </c>
      <c r="B4567" s="23">
        <f t="shared" ref="B4567:C4567" si="9143">LN(D4567)</f>
        <v>7.3170131853289977</v>
      </c>
      <c r="C4567" s="23">
        <f t="shared" si="9143"/>
        <v>7.8664539471058692</v>
      </c>
      <c r="D4567" s="24">
        <v>1505.7</v>
      </c>
      <c r="E4567" s="24">
        <v>2608.3000000000002</v>
      </c>
      <c r="F4567" s="27">
        <f t="shared" ref="F4567:G4567" si="9144">LN(D4567/D4566)</f>
        <v>-3.9840637977176305E-4</v>
      </c>
      <c r="G4567" s="27">
        <f t="shared" si="9144"/>
        <v>1.1508364013757255E-3</v>
      </c>
      <c r="H4567" s="27">
        <f t="shared" si="8690"/>
        <v>0.93015394668661155</v>
      </c>
      <c r="I4567" s="27"/>
      <c r="J4567" s="27">
        <v>4529</v>
      </c>
      <c r="K4567" s="27">
        <v>7.1866978011558915</v>
      </c>
      <c r="L4567" s="37">
        <v>0.12077275395380305</v>
      </c>
      <c r="M4567" s="27"/>
      <c r="N4567" s="27"/>
      <c r="O4567" s="27"/>
      <c r="P4567" s="27"/>
      <c r="Q4567" s="27"/>
      <c r="R4567" s="27"/>
      <c r="S4567" s="27"/>
      <c r="T4567" s="27"/>
      <c r="U4567" s="27"/>
      <c r="V4567" s="27"/>
      <c r="W4567" s="27"/>
      <c r="X4567" s="27"/>
      <c r="Y4567" s="27"/>
      <c r="Z4567" s="27"/>
      <c r="AA4567" s="27"/>
      <c r="AB4567" s="27"/>
      <c r="AC4567" s="27"/>
      <c r="AD4567" s="27"/>
      <c r="AE4567" s="27"/>
    </row>
    <row r="4568" spans="1:31" ht="15.75" customHeight="1" x14ac:dyDescent="0.2">
      <c r="A4568" s="22">
        <v>39262</v>
      </c>
      <c r="B4568" s="23">
        <f t="shared" ref="B4568:C4568" si="9145">LN(D4568)</f>
        <v>7.3154179706337885</v>
      </c>
      <c r="C4568" s="23">
        <f t="shared" si="9145"/>
        <v>7.8644967364647735</v>
      </c>
      <c r="D4568" s="24">
        <v>1503.3</v>
      </c>
      <c r="E4568" s="24">
        <v>2603.1999999999998</v>
      </c>
      <c r="F4568" s="27">
        <f t="shared" ref="F4568:G4568" si="9146">LN(D4568/D4567)</f>
        <v>-1.5952146952091146E-3</v>
      </c>
      <c r="G4568" s="27">
        <f t="shared" si="9146"/>
        <v>-1.9572106410962286E-3</v>
      </c>
      <c r="H4568" s="27">
        <f t="shared" si="8690"/>
        <v>0.93018259346652032</v>
      </c>
      <c r="I4568" s="27"/>
      <c r="J4568" s="27">
        <v>4530</v>
      </c>
      <c r="K4568" s="27">
        <v>7.1954566976696723</v>
      </c>
      <c r="L4568" s="37">
        <v>0.12162289974634977</v>
      </c>
      <c r="M4568" s="27"/>
      <c r="N4568" s="27"/>
      <c r="O4568" s="27"/>
      <c r="P4568" s="27"/>
      <c r="Q4568" s="27"/>
      <c r="R4568" s="27"/>
      <c r="S4568" s="27"/>
      <c r="T4568" s="27"/>
      <c r="U4568" s="27"/>
      <c r="V4568" s="27"/>
      <c r="W4568" s="27"/>
      <c r="X4568" s="27"/>
      <c r="Y4568" s="27"/>
      <c r="Z4568" s="27"/>
      <c r="AA4568" s="27"/>
      <c r="AB4568" s="27"/>
      <c r="AC4568" s="27"/>
      <c r="AD4568" s="27"/>
      <c r="AE4568" s="27"/>
    </row>
    <row r="4569" spans="1:31" ht="15.75" customHeight="1" x14ac:dyDescent="0.2">
      <c r="A4569" s="22">
        <v>39265</v>
      </c>
      <c r="B4569" s="23">
        <f t="shared" ref="B4569:C4569" si="9147">LN(D4569)</f>
        <v>7.3260707990691216</v>
      </c>
      <c r="C4569" s="23">
        <f t="shared" si="9147"/>
        <v>7.8756132677126987</v>
      </c>
      <c r="D4569" s="24">
        <v>1519.4</v>
      </c>
      <c r="E4569" s="24">
        <v>2632.3</v>
      </c>
      <c r="F4569" s="27">
        <f t="shared" ref="F4569:G4569" si="9148">LN(D4569/D4568)</f>
        <v>1.0652828435332636E-2</v>
      </c>
      <c r="G4569" s="27">
        <f t="shared" si="9148"/>
        <v>1.1116531247925002E-2</v>
      </c>
      <c r="H4569" s="27">
        <f t="shared" si="8690"/>
        <v>0.93022226333833435</v>
      </c>
      <c r="I4569" s="27"/>
      <c r="J4569" s="27">
        <v>4531</v>
      </c>
      <c r="K4569" s="27">
        <v>7.190612994993602</v>
      </c>
      <c r="L4569" s="37">
        <v>0.1246719261455782</v>
      </c>
      <c r="M4569" s="27"/>
      <c r="N4569" s="27"/>
      <c r="O4569" s="27"/>
      <c r="P4569" s="27"/>
      <c r="Q4569" s="27"/>
      <c r="R4569" s="27"/>
      <c r="S4569" s="27"/>
      <c r="T4569" s="27"/>
      <c r="U4569" s="27"/>
      <c r="V4569" s="27"/>
      <c r="W4569" s="27"/>
      <c r="X4569" s="27"/>
      <c r="Y4569" s="27"/>
      <c r="Z4569" s="27"/>
      <c r="AA4569" s="27"/>
      <c r="AB4569" s="27"/>
      <c r="AC4569" s="27"/>
      <c r="AD4569" s="27"/>
      <c r="AE4569" s="27"/>
    </row>
    <row r="4570" spans="1:31" ht="15.75" customHeight="1" x14ac:dyDescent="0.2">
      <c r="A4570" s="22">
        <v>39266</v>
      </c>
      <c r="B4570" s="23">
        <f t="shared" ref="B4570:C4570" si="9149">LN(D4570)</f>
        <v>7.3296185328999375</v>
      </c>
      <c r="C4570" s="23">
        <f t="shared" si="9149"/>
        <v>7.8803885363943253</v>
      </c>
      <c r="D4570" s="24">
        <v>1524.8</v>
      </c>
      <c r="E4570" s="24">
        <v>2644.9</v>
      </c>
      <c r="F4570" s="27">
        <f t="shared" ref="F4570:G4570" si="9150">LN(D4570/D4569)</f>
        <v>3.547733830816348E-3</v>
      </c>
      <c r="G4570" s="27">
        <f t="shared" si="9150"/>
        <v>4.7752686816270361E-3</v>
      </c>
      <c r="H4570" s="27">
        <f t="shared" si="8690"/>
        <v>0.93010877560785943</v>
      </c>
      <c r="I4570" s="27"/>
      <c r="J4570" s="27">
        <v>4532</v>
      </c>
      <c r="K4570" s="27">
        <v>7.184066417676565</v>
      </c>
      <c r="L4570" s="37">
        <v>0.12988703398956503</v>
      </c>
      <c r="M4570" s="27"/>
      <c r="N4570" s="27"/>
      <c r="O4570" s="27"/>
      <c r="P4570" s="27"/>
      <c r="Q4570" s="27"/>
      <c r="R4570" s="27"/>
      <c r="S4570" s="27"/>
      <c r="T4570" s="27"/>
      <c r="U4570" s="27"/>
      <c r="V4570" s="27"/>
      <c r="W4570" s="27"/>
      <c r="X4570" s="27"/>
      <c r="Y4570" s="27"/>
      <c r="Z4570" s="27"/>
      <c r="AA4570" s="27"/>
      <c r="AB4570" s="27"/>
      <c r="AC4570" s="27"/>
      <c r="AD4570" s="27"/>
      <c r="AE4570" s="27"/>
    </row>
    <row r="4571" spans="1:31" ht="15.75" customHeight="1" x14ac:dyDescent="0.2">
      <c r="A4571" s="22">
        <v>39267</v>
      </c>
      <c r="B4571" s="23">
        <f t="shared" ref="B4571:C4571" si="9151">LN(D4571)</f>
        <v>7.3296185328999375</v>
      </c>
      <c r="C4571" s="23">
        <f t="shared" si="9151"/>
        <v>7.8803885363943253</v>
      </c>
      <c r="D4571" s="24">
        <v>1524.8</v>
      </c>
      <c r="E4571" s="24">
        <v>2644.9</v>
      </c>
      <c r="F4571" s="27">
        <f t="shared" ref="F4571:G4571" si="9152">LN(D4571/D4570)</f>
        <v>0</v>
      </c>
      <c r="G4571" s="27">
        <f t="shared" si="9152"/>
        <v>0</v>
      </c>
      <c r="H4571" s="27">
        <f t="shared" si="8690"/>
        <v>0.93010877560785943</v>
      </c>
      <c r="I4571" s="27"/>
      <c r="J4571" s="27">
        <v>4533</v>
      </c>
      <c r="K4571" s="27">
        <v>7.1909204481957101</v>
      </c>
      <c r="L4571" s="37">
        <v>0.1316560338186159</v>
      </c>
      <c r="M4571" s="27"/>
      <c r="N4571" s="27"/>
      <c r="O4571" s="27"/>
      <c r="P4571" s="27"/>
      <c r="Q4571" s="27"/>
      <c r="R4571" s="27"/>
      <c r="S4571" s="27"/>
      <c r="T4571" s="27"/>
      <c r="U4571" s="27"/>
      <c r="V4571" s="27"/>
      <c r="W4571" s="27"/>
      <c r="X4571" s="27"/>
      <c r="Y4571" s="27"/>
      <c r="Z4571" s="27"/>
      <c r="AA4571" s="27"/>
      <c r="AB4571" s="27"/>
      <c r="AC4571" s="27"/>
      <c r="AD4571" s="27"/>
      <c r="AE4571" s="27"/>
    </row>
    <row r="4572" spans="1:31" ht="15.75" customHeight="1" x14ac:dyDescent="0.2">
      <c r="A4572" s="22">
        <v>39268</v>
      </c>
      <c r="B4572" s="23">
        <f t="shared" ref="B4572:C4572" si="9153">LN(D4572)</f>
        <v>7.3300119497301379</v>
      </c>
      <c r="C4572" s="23">
        <f t="shared" si="9153"/>
        <v>7.8848023886984029</v>
      </c>
      <c r="D4572" s="24">
        <v>1525.4</v>
      </c>
      <c r="E4572" s="24">
        <v>2656.6</v>
      </c>
      <c r="F4572" s="27">
        <f t="shared" ref="F4572:G4572" si="9154">LN(D4572/D4571)</f>
        <v>3.9341683020057149E-4</v>
      </c>
      <c r="G4572" s="27">
        <f t="shared" si="9154"/>
        <v>4.4138523040774848E-3</v>
      </c>
      <c r="H4572" s="27">
        <f t="shared" si="8690"/>
        <v>0.92963800338693736</v>
      </c>
      <c r="I4572" s="27"/>
      <c r="J4572" s="27">
        <v>4534</v>
      </c>
      <c r="K4572" s="27">
        <v>7.1884265991307972</v>
      </c>
      <c r="L4572" s="37">
        <v>0.13322481343735681</v>
      </c>
      <c r="M4572" s="27"/>
      <c r="N4572" s="27"/>
      <c r="O4572" s="27"/>
      <c r="P4572" s="27"/>
      <c r="Q4572" s="27"/>
      <c r="R4572" s="27"/>
      <c r="S4572" s="27"/>
      <c r="T4572" s="27"/>
      <c r="U4572" s="27"/>
      <c r="V4572" s="27"/>
      <c r="W4572" s="27"/>
      <c r="X4572" s="27"/>
      <c r="Y4572" s="27"/>
      <c r="Z4572" s="27"/>
      <c r="AA4572" s="27"/>
      <c r="AB4572" s="27"/>
      <c r="AC4572" s="27"/>
      <c r="AD4572" s="27"/>
      <c r="AE4572" s="27"/>
    </row>
    <row r="4573" spans="1:31" ht="15.75" customHeight="1" x14ac:dyDescent="0.2">
      <c r="A4573" s="22">
        <v>39269</v>
      </c>
      <c r="B4573" s="23">
        <f t="shared" ref="B4573:C4573" si="9155">LN(D4573)</f>
        <v>7.333284418126043</v>
      </c>
      <c r="C4573" s="23">
        <f t="shared" si="9155"/>
        <v>7.8885220300406571</v>
      </c>
      <c r="D4573" s="24">
        <v>1530.4</v>
      </c>
      <c r="E4573" s="24">
        <v>2666.5</v>
      </c>
      <c r="F4573" s="27">
        <f t="shared" ref="F4573:G4573" si="9156">LN(D4573/D4572)</f>
        <v>3.2724683959048408E-3</v>
      </c>
      <c r="G4573" s="27">
        <f t="shared" si="9156"/>
        <v>3.7196413422539779E-3</v>
      </c>
      <c r="H4573" s="27">
        <f t="shared" si="8690"/>
        <v>0.929614494350122</v>
      </c>
      <c r="I4573" s="27"/>
      <c r="J4573" s="27">
        <v>4535</v>
      </c>
      <c r="K4573" s="27">
        <v>7.1942944900230232</v>
      </c>
      <c r="L4573" s="37">
        <v>0.13394586382366391</v>
      </c>
      <c r="M4573" s="27"/>
      <c r="N4573" s="27"/>
      <c r="O4573" s="27"/>
      <c r="P4573" s="27"/>
      <c r="Q4573" s="27"/>
      <c r="R4573" s="27"/>
      <c r="S4573" s="27"/>
      <c r="T4573" s="27"/>
      <c r="U4573" s="27"/>
      <c r="V4573" s="27"/>
      <c r="W4573" s="27"/>
      <c r="X4573" s="27"/>
      <c r="Y4573" s="27"/>
      <c r="Z4573" s="27"/>
      <c r="AA4573" s="27"/>
      <c r="AB4573" s="27"/>
      <c r="AC4573" s="27"/>
      <c r="AD4573" s="27"/>
      <c r="AE4573" s="27"/>
    </row>
    <row r="4574" spans="1:31" ht="15.75" customHeight="1" x14ac:dyDescent="0.2">
      <c r="A4574" s="22">
        <v>39272</v>
      </c>
      <c r="B4574" s="23">
        <f t="shared" ref="B4574:C4574" si="9157">LN(D4574)</f>
        <v>7.3341987934754931</v>
      </c>
      <c r="C4574" s="23">
        <f t="shared" si="9157"/>
        <v>7.8898337513942955</v>
      </c>
      <c r="D4574" s="24">
        <v>1531.8</v>
      </c>
      <c r="E4574" s="24">
        <v>2670</v>
      </c>
      <c r="F4574" s="27">
        <f t="shared" ref="F4574:G4574" si="9158">LN(D4574/D4573)</f>
        <v>9.1437534944999643E-4</v>
      </c>
      <c r="G4574" s="27">
        <f t="shared" si="9158"/>
        <v>1.3117213536383318E-3</v>
      </c>
      <c r="H4574" s="27">
        <f t="shared" si="8690"/>
        <v>0.92957583449453418</v>
      </c>
      <c r="I4574" s="27"/>
      <c r="J4574" s="27">
        <v>4536</v>
      </c>
      <c r="K4574" s="27">
        <v>7.200483214990367</v>
      </c>
      <c r="L4574" s="37">
        <v>0.12933204567177103</v>
      </c>
      <c r="M4574" s="27"/>
      <c r="N4574" s="27"/>
      <c r="O4574" s="27"/>
      <c r="P4574" s="27"/>
      <c r="Q4574" s="27"/>
      <c r="R4574" s="27"/>
      <c r="S4574" s="27"/>
      <c r="T4574" s="27"/>
      <c r="U4574" s="27"/>
      <c r="V4574" s="27"/>
      <c r="W4574" s="27"/>
      <c r="X4574" s="27"/>
      <c r="Y4574" s="27"/>
      <c r="Z4574" s="27"/>
      <c r="AA4574" s="27"/>
      <c r="AB4574" s="27"/>
      <c r="AC4574" s="27"/>
      <c r="AD4574" s="27"/>
      <c r="AE4574" s="27"/>
    </row>
    <row r="4575" spans="1:31" ht="15.75" customHeight="1" x14ac:dyDescent="0.2">
      <c r="A4575" s="22">
        <v>39273</v>
      </c>
      <c r="B4575" s="23">
        <f t="shared" ref="B4575:C4575" si="9159">LN(D4575)</f>
        <v>7.3199311527817432</v>
      </c>
      <c r="C4575" s="23">
        <f t="shared" si="9159"/>
        <v>7.8781932289267385</v>
      </c>
      <c r="D4575" s="24">
        <v>1510.1</v>
      </c>
      <c r="E4575" s="24">
        <v>2639.1</v>
      </c>
      <c r="F4575" s="27">
        <f t="shared" ref="F4575:G4575" si="9160">LN(D4575/D4574)</f>
        <v>-1.4267640693749679E-2</v>
      </c>
      <c r="G4575" s="27">
        <f t="shared" si="9160"/>
        <v>-1.1640522467556726E-2</v>
      </c>
      <c r="H4575" s="27">
        <f t="shared" si="8690"/>
        <v>0.92913831129513325</v>
      </c>
      <c r="I4575" s="27"/>
      <c r="J4575" s="27">
        <v>4537</v>
      </c>
      <c r="K4575" s="27">
        <v>7.2033021890293156</v>
      </c>
      <c r="L4575" s="37">
        <v>0.12585716186248863</v>
      </c>
      <c r="M4575" s="27"/>
      <c r="N4575" s="27"/>
      <c r="O4575" s="27"/>
      <c r="P4575" s="27"/>
      <c r="Q4575" s="27"/>
      <c r="R4575" s="27"/>
      <c r="S4575" s="27"/>
      <c r="T4575" s="27"/>
      <c r="U4575" s="27"/>
      <c r="V4575" s="27"/>
      <c r="W4575" s="27"/>
      <c r="X4575" s="27"/>
      <c r="Y4575" s="27"/>
      <c r="Z4575" s="27"/>
      <c r="AA4575" s="27"/>
      <c r="AB4575" s="27"/>
      <c r="AC4575" s="27"/>
      <c r="AD4575" s="27"/>
      <c r="AE4575" s="27"/>
    </row>
    <row r="4576" spans="1:31" ht="15.75" customHeight="1" x14ac:dyDescent="0.2">
      <c r="A4576" s="22">
        <v>39274</v>
      </c>
      <c r="B4576" s="23">
        <f t="shared" ref="B4576:C4576" si="9161">LN(D4576)</f>
        <v>7.3256099847362242</v>
      </c>
      <c r="C4576" s="23">
        <f t="shared" si="9161"/>
        <v>7.8829562227350118</v>
      </c>
      <c r="D4576" s="24">
        <v>1518.7</v>
      </c>
      <c r="E4576" s="24">
        <v>2651.7</v>
      </c>
      <c r="F4576" s="27">
        <f t="shared" ref="F4576:G4576" si="9162">LN(D4576/D4575)</f>
        <v>5.678831954480993E-3</v>
      </c>
      <c r="G4576" s="27">
        <f t="shared" si="9162"/>
        <v>4.7629938082734621E-3</v>
      </c>
      <c r="H4576" s="27">
        <f t="shared" si="8690"/>
        <v>0.92929730646082231</v>
      </c>
      <c r="I4576" s="27"/>
      <c r="J4576" s="27">
        <v>4538</v>
      </c>
      <c r="K4576" s="27">
        <v>7.1999668197835449</v>
      </c>
      <c r="L4576" s="37">
        <v>0.12794511604974623</v>
      </c>
      <c r="M4576" s="27"/>
      <c r="N4576" s="27"/>
      <c r="O4576" s="27"/>
      <c r="P4576" s="27"/>
      <c r="Q4576" s="27"/>
      <c r="R4576" s="27"/>
      <c r="S4576" s="27"/>
      <c r="T4576" s="27"/>
      <c r="U4576" s="27"/>
      <c r="V4576" s="27"/>
      <c r="W4576" s="27"/>
      <c r="X4576" s="27"/>
      <c r="Y4576" s="27"/>
      <c r="Z4576" s="27"/>
      <c r="AA4576" s="27"/>
      <c r="AB4576" s="27"/>
      <c r="AC4576" s="27"/>
      <c r="AD4576" s="27"/>
      <c r="AE4576" s="27"/>
    </row>
    <row r="4577" spans="1:31" ht="15.75" customHeight="1" x14ac:dyDescent="0.2">
      <c r="A4577" s="22">
        <v>39275</v>
      </c>
      <c r="B4577" s="23">
        <f t="shared" ref="B4577:C4577" si="9163">LN(D4577)</f>
        <v>7.344525236918714</v>
      </c>
      <c r="C4577" s="23">
        <f t="shared" si="9163"/>
        <v>7.9016364834884776</v>
      </c>
      <c r="D4577" s="24">
        <v>1547.7</v>
      </c>
      <c r="E4577" s="24">
        <v>2701.7</v>
      </c>
      <c r="F4577" s="27">
        <f t="shared" ref="F4577:G4577" si="9164">LN(D4577/D4576)</f>
        <v>1.8915252182489718E-2</v>
      </c>
      <c r="G4577" s="27">
        <f t="shared" si="9164"/>
        <v>1.8680260753465606E-2</v>
      </c>
      <c r="H4577" s="27">
        <f t="shared" si="8690"/>
        <v>0.92949419430596159</v>
      </c>
      <c r="I4577" s="27"/>
      <c r="J4577" s="27">
        <v>4539</v>
      </c>
      <c r="K4577" s="27">
        <v>7.1879947573288865</v>
      </c>
      <c r="L4577" s="37">
        <v>0.13021317127245435</v>
      </c>
      <c r="M4577" s="27"/>
      <c r="N4577" s="27"/>
      <c r="O4577" s="27"/>
      <c r="P4577" s="27"/>
      <c r="Q4577" s="27"/>
      <c r="R4577" s="27"/>
      <c r="S4577" s="27"/>
      <c r="T4577" s="27"/>
      <c r="U4577" s="27"/>
      <c r="V4577" s="27"/>
      <c r="W4577" s="27"/>
      <c r="X4577" s="27"/>
      <c r="Y4577" s="27"/>
      <c r="Z4577" s="27"/>
      <c r="AA4577" s="27"/>
      <c r="AB4577" s="27"/>
      <c r="AC4577" s="27"/>
      <c r="AD4577" s="27"/>
      <c r="AE4577" s="27"/>
    </row>
    <row r="4578" spans="1:31" ht="15.75" customHeight="1" x14ac:dyDescent="0.2">
      <c r="A4578" s="22">
        <v>39276</v>
      </c>
      <c r="B4578" s="23">
        <f t="shared" ref="B4578:C4578" si="9165">LN(D4578)</f>
        <v>7.3476218138076339</v>
      </c>
      <c r="C4578" s="23">
        <f t="shared" si="9165"/>
        <v>7.9035962896143008</v>
      </c>
      <c r="D4578" s="24">
        <v>1552.5</v>
      </c>
      <c r="E4578" s="24">
        <v>2707</v>
      </c>
      <c r="F4578" s="27">
        <f t="shared" ref="F4578:G4578" si="9166">LN(D4578/D4577)</f>
        <v>3.0965768889199313E-3</v>
      </c>
      <c r="G4578" s="27">
        <f t="shared" si="9166"/>
        <v>1.959806125823596E-3</v>
      </c>
      <c r="H4578" s="27">
        <f t="shared" si="8690"/>
        <v>0.92965550675491315</v>
      </c>
      <c r="I4578" s="27"/>
      <c r="J4578" s="27">
        <v>4540</v>
      </c>
      <c r="K4578" s="27">
        <v>7.1938964963420853</v>
      </c>
      <c r="L4578" s="37">
        <v>0.12973616109552566</v>
      </c>
      <c r="M4578" s="27"/>
      <c r="N4578" s="27"/>
      <c r="O4578" s="27"/>
      <c r="P4578" s="27"/>
      <c r="Q4578" s="27"/>
      <c r="R4578" s="27"/>
      <c r="S4578" s="27"/>
      <c r="T4578" s="27"/>
      <c r="U4578" s="27"/>
      <c r="V4578" s="27"/>
      <c r="W4578" s="27"/>
      <c r="X4578" s="27"/>
      <c r="Y4578" s="27"/>
      <c r="Z4578" s="27"/>
      <c r="AA4578" s="27"/>
      <c r="AB4578" s="27"/>
      <c r="AC4578" s="27"/>
      <c r="AD4578" s="27"/>
      <c r="AE4578" s="27"/>
    </row>
    <row r="4579" spans="1:31" ht="15.75" customHeight="1" x14ac:dyDescent="0.2">
      <c r="A4579" s="22">
        <v>39279</v>
      </c>
      <c r="B4579" s="23">
        <f t="shared" ref="B4579:C4579" si="9167">LN(D4579)</f>
        <v>7.3456875772278032</v>
      </c>
      <c r="C4579" s="23">
        <f t="shared" si="9167"/>
        <v>7.9000065516588371</v>
      </c>
      <c r="D4579" s="24">
        <v>1549.5</v>
      </c>
      <c r="E4579" s="24">
        <v>2697.3</v>
      </c>
      <c r="F4579" s="27">
        <f t="shared" ref="F4579:G4579" si="9168">LN(D4579/D4578)</f>
        <v>-1.9342365798308656E-3</v>
      </c>
      <c r="G4579" s="27">
        <f t="shared" si="9168"/>
        <v>-3.5897379554642207E-3</v>
      </c>
      <c r="H4579" s="27">
        <f t="shared" si="8690"/>
        <v>0.92983309940234937</v>
      </c>
      <c r="I4579" s="27"/>
      <c r="J4579" s="27">
        <v>4541</v>
      </c>
      <c r="K4579" s="27">
        <v>7.1938964963420853</v>
      </c>
      <c r="L4579" s="37">
        <v>0.12973616109552566</v>
      </c>
      <c r="M4579" s="27"/>
      <c r="N4579" s="27"/>
      <c r="O4579" s="27"/>
      <c r="P4579" s="27"/>
      <c r="Q4579" s="27"/>
      <c r="R4579" s="27"/>
      <c r="S4579" s="27"/>
      <c r="T4579" s="27"/>
      <c r="U4579" s="27"/>
      <c r="V4579" s="27"/>
      <c r="W4579" s="27"/>
      <c r="X4579" s="27"/>
      <c r="Y4579" s="27"/>
      <c r="Z4579" s="27"/>
      <c r="AA4579" s="27"/>
      <c r="AB4579" s="27"/>
      <c r="AC4579" s="27"/>
      <c r="AD4579" s="27"/>
      <c r="AE4579" s="27"/>
    </row>
    <row r="4580" spans="1:31" ht="15.75" customHeight="1" x14ac:dyDescent="0.2">
      <c r="A4580" s="22">
        <v>39280</v>
      </c>
      <c r="B4580" s="23">
        <f t="shared" ref="B4580:C4580" si="9169">LN(D4580)</f>
        <v>7.3455584950022459</v>
      </c>
      <c r="C4580" s="23">
        <f t="shared" si="9169"/>
        <v>7.9055153926538448</v>
      </c>
      <c r="D4580" s="24">
        <v>1549.3</v>
      </c>
      <c r="E4580" s="24">
        <v>2712.2</v>
      </c>
      <c r="F4580" s="27">
        <f t="shared" ref="F4580:G4580" si="9170">LN(D4580/D4579)</f>
        <v>-1.2908222555678821E-4</v>
      </c>
      <c r="G4580" s="27">
        <f t="shared" si="9170"/>
        <v>5.5088409950078254E-3</v>
      </c>
      <c r="H4580" s="27">
        <f t="shared" si="8690"/>
        <v>0.92916883089343727</v>
      </c>
      <c r="I4580" s="27"/>
      <c r="J4580" s="27">
        <v>4542</v>
      </c>
      <c r="K4580" s="27">
        <v>7.1984460336182323</v>
      </c>
      <c r="L4580" s="37">
        <v>0.12676879832043664</v>
      </c>
      <c r="M4580" s="27"/>
      <c r="N4580" s="27"/>
      <c r="O4580" s="27"/>
      <c r="P4580" s="27"/>
      <c r="Q4580" s="27"/>
      <c r="R4580" s="27"/>
      <c r="S4580" s="27"/>
      <c r="T4580" s="27"/>
      <c r="U4580" s="27"/>
      <c r="V4580" s="27"/>
      <c r="W4580" s="27"/>
      <c r="X4580" s="27"/>
      <c r="Y4580" s="27"/>
      <c r="Z4580" s="27"/>
      <c r="AA4580" s="27"/>
      <c r="AB4580" s="27"/>
      <c r="AC4580" s="27"/>
      <c r="AD4580" s="27"/>
      <c r="AE4580" s="27"/>
    </row>
    <row r="4581" spans="1:31" ht="15.75" customHeight="1" x14ac:dyDescent="0.2">
      <c r="A4581" s="22">
        <v>39281</v>
      </c>
      <c r="B4581" s="23">
        <f t="shared" ref="B4581:C4581" si="9171">LN(D4581)</f>
        <v>7.3434909101085486</v>
      </c>
      <c r="C4581" s="23">
        <f t="shared" si="9171"/>
        <v>7.9007848050751814</v>
      </c>
      <c r="D4581" s="24">
        <v>1546.1</v>
      </c>
      <c r="E4581" s="24">
        <v>2699.4</v>
      </c>
      <c r="F4581" s="27">
        <f t="shared" ref="F4581:G4581" si="9172">LN(D4581/D4580)</f>
        <v>-2.0675848936972849E-3</v>
      </c>
      <c r="G4581" s="27">
        <f t="shared" si="9172"/>
        <v>-4.7305875786632029E-3</v>
      </c>
      <c r="H4581" s="27">
        <f t="shared" si="8690"/>
        <v>0.9294634762601498</v>
      </c>
      <c r="I4581" s="27"/>
      <c r="J4581" s="27">
        <v>4543</v>
      </c>
      <c r="K4581" s="27">
        <v>7.2046625740743968</v>
      </c>
      <c r="L4581" s="37">
        <v>0.12849115072335504</v>
      </c>
      <c r="M4581" s="27"/>
      <c r="N4581" s="27"/>
      <c r="O4581" s="27"/>
      <c r="P4581" s="27"/>
      <c r="Q4581" s="27"/>
      <c r="R4581" s="27"/>
      <c r="S4581" s="27"/>
      <c r="T4581" s="27"/>
      <c r="U4581" s="27"/>
      <c r="V4581" s="27"/>
      <c r="W4581" s="27"/>
      <c r="X4581" s="27"/>
      <c r="Y4581" s="27"/>
      <c r="Z4581" s="27"/>
      <c r="AA4581" s="27"/>
      <c r="AB4581" s="27"/>
      <c r="AC4581" s="27"/>
      <c r="AD4581" s="27"/>
      <c r="AE4581" s="27"/>
    </row>
    <row r="4582" spans="1:31" ht="15.75" customHeight="1" x14ac:dyDescent="0.2">
      <c r="A4582" s="22">
        <v>39282</v>
      </c>
      <c r="B4582" s="23">
        <f t="shared" ref="B4582:C4582" si="9173">LN(D4582)</f>
        <v>7.3479438231486869</v>
      </c>
      <c r="C4582" s="23">
        <f t="shared" si="9173"/>
        <v>7.9083871592900428</v>
      </c>
      <c r="D4582" s="24">
        <v>1553</v>
      </c>
      <c r="E4582" s="24">
        <v>2720</v>
      </c>
      <c r="F4582" s="27">
        <f t="shared" ref="F4582:G4582" si="9174">LN(D4582/D4581)</f>
        <v>4.4529130401382124E-3</v>
      </c>
      <c r="G4582" s="27">
        <f t="shared" si="9174"/>
        <v>7.6023542148613748E-3</v>
      </c>
      <c r="H4582" s="27">
        <f t="shared" si="8690"/>
        <v>0.92913304257202445</v>
      </c>
      <c r="I4582" s="27"/>
      <c r="J4582" s="27">
        <v>4544</v>
      </c>
      <c r="K4582" s="27">
        <v>7.2082787554499603</v>
      </c>
      <c r="L4582" s="37">
        <v>0.12513633892586018</v>
      </c>
      <c r="M4582" s="27"/>
      <c r="N4582" s="27"/>
      <c r="O4582" s="27"/>
      <c r="P4582" s="27"/>
      <c r="Q4582" s="27"/>
      <c r="R4582" s="27"/>
      <c r="S4582" s="27"/>
      <c r="T4582" s="27"/>
      <c r="U4582" s="27"/>
      <c r="V4582" s="27"/>
      <c r="W4582" s="27"/>
      <c r="X4582" s="27"/>
      <c r="Y4582" s="27"/>
      <c r="Z4582" s="27"/>
      <c r="AA4582" s="27"/>
      <c r="AB4582" s="27"/>
      <c r="AC4582" s="27"/>
      <c r="AD4582" s="27"/>
      <c r="AE4582" s="27"/>
    </row>
    <row r="4583" spans="1:31" ht="15.75" customHeight="1" x14ac:dyDescent="0.2">
      <c r="A4583" s="22">
        <v>39283</v>
      </c>
      <c r="B4583" s="23">
        <f t="shared" ref="B4583:C4583" si="9175">LN(D4583)</f>
        <v>7.335699168850728</v>
      </c>
      <c r="C4583" s="23">
        <f t="shared" si="9175"/>
        <v>7.8964038810459947</v>
      </c>
      <c r="D4583" s="24">
        <v>1534.1</v>
      </c>
      <c r="E4583" s="24">
        <v>2687.6</v>
      </c>
      <c r="F4583" s="27">
        <f t="shared" ref="F4583:G4583" si="9176">LN(D4583/D4582)</f>
        <v>-1.2244654297959401E-2</v>
      </c>
      <c r="G4583" s="27">
        <f t="shared" si="9176"/>
        <v>-1.1983278244048148E-2</v>
      </c>
      <c r="H4583" s="27">
        <f t="shared" si="8690"/>
        <v>0.9289923969642504</v>
      </c>
      <c r="I4583" s="27"/>
      <c r="J4583" s="27">
        <v>4545</v>
      </c>
      <c r="K4583" s="27">
        <v>7.2110998124539769</v>
      </c>
      <c r="L4583" s="37">
        <v>0.12603239468263716</v>
      </c>
      <c r="M4583" s="27"/>
      <c r="N4583" s="27"/>
      <c r="O4583" s="27"/>
      <c r="P4583" s="27"/>
      <c r="Q4583" s="27"/>
      <c r="R4583" s="27"/>
      <c r="S4583" s="27"/>
      <c r="T4583" s="27"/>
      <c r="U4583" s="27"/>
      <c r="V4583" s="27"/>
      <c r="W4583" s="27"/>
      <c r="X4583" s="27"/>
      <c r="Y4583" s="27"/>
      <c r="Z4583" s="27"/>
      <c r="AA4583" s="27"/>
      <c r="AB4583" s="27"/>
      <c r="AC4583" s="27"/>
      <c r="AD4583" s="27"/>
      <c r="AE4583" s="27"/>
    </row>
    <row r="4584" spans="1:31" ht="15.75" customHeight="1" x14ac:dyDescent="0.2">
      <c r="A4584" s="22">
        <v>39286</v>
      </c>
      <c r="B4584" s="23">
        <f t="shared" ref="B4584:C4584" si="9177">LN(D4584)</f>
        <v>7.3405112473262051</v>
      </c>
      <c r="C4584" s="23">
        <f t="shared" si="9177"/>
        <v>7.897482328929474</v>
      </c>
      <c r="D4584" s="24">
        <v>1541.5</v>
      </c>
      <c r="E4584" s="24">
        <v>2690.5</v>
      </c>
      <c r="F4584" s="27">
        <f t="shared" ref="F4584:G4584" si="9178">LN(D4584/D4583)</f>
        <v>4.812078475477378E-3</v>
      </c>
      <c r="G4584" s="27">
        <f t="shared" si="9178"/>
        <v>1.078447883479554E-3</v>
      </c>
      <c r="H4584" s="27">
        <f t="shared" si="8690"/>
        <v>0.92947485560518273</v>
      </c>
      <c r="I4584" s="27"/>
      <c r="J4584" s="27">
        <v>4546</v>
      </c>
      <c r="K4584" s="27">
        <v>7.2123869158062712</v>
      </c>
      <c r="L4584" s="37">
        <v>0.12656619317963713</v>
      </c>
      <c r="M4584" s="27"/>
      <c r="N4584" s="27"/>
      <c r="O4584" s="27"/>
      <c r="P4584" s="27"/>
      <c r="Q4584" s="27"/>
      <c r="R4584" s="27"/>
      <c r="S4584" s="27"/>
      <c r="T4584" s="27"/>
      <c r="U4584" s="27"/>
      <c r="V4584" s="27"/>
      <c r="W4584" s="27"/>
      <c r="X4584" s="27"/>
      <c r="Y4584" s="27"/>
      <c r="Z4584" s="27"/>
      <c r="AA4584" s="27"/>
      <c r="AB4584" s="27"/>
      <c r="AC4584" s="27"/>
      <c r="AD4584" s="27"/>
      <c r="AE4584" s="27"/>
    </row>
    <row r="4585" spans="1:31" ht="15.75" customHeight="1" x14ac:dyDescent="0.2">
      <c r="A4585" s="22">
        <v>39287</v>
      </c>
      <c r="B4585" s="23">
        <f t="shared" ref="B4585:C4585" si="9179">LN(D4585)</f>
        <v>7.3205269622727398</v>
      </c>
      <c r="C4585" s="23">
        <f t="shared" si="9179"/>
        <v>7.8784584356948546</v>
      </c>
      <c r="D4585" s="24">
        <v>1511</v>
      </c>
      <c r="E4585" s="24">
        <v>2639.8</v>
      </c>
      <c r="F4585" s="27">
        <f t="shared" ref="F4585:G4585" si="9180">LN(D4585/D4584)</f>
        <v>-1.9984285053465511E-2</v>
      </c>
      <c r="G4585" s="27">
        <f t="shared" si="9180"/>
        <v>-1.9023893234620084E-2</v>
      </c>
      <c r="H4585" s="27">
        <f t="shared" si="8690"/>
        <v>0.92918265952964862</v>
      </c>
      <c r="I4585" s="27"/>
      <c r="J4585" s="27">
        <v>4547</v>
      </c>
      <c r="K4585" s="27">
        <v>7.2102905486794153</v>
      </c>
      <c r="L4585" s="37">
        <v>0.12332052805862048</v>
      </c>
      <c r="M4585" s="27"/>
      <c r="N4585" s="27"/>
      <c r="O4585" s="27"/>
      <c r="P4585" s="27"/>
      <c r="Q4585" s="27"/>
      <c r="R4585" s="27"/>
      <c r="S4585" s="27"/>
      <c r="T4585" s="27"/>
      <c r="U4585" s="27"/>
      <c r="V4585" s="27"/>
      <c r="W4585" s="27"/>
      <c r="X4585" s="27"/>
      <c r="Y4585" s="27"/>
      <c r="Z4585" s="27"/>
      <c r="AA4585" s="27"/>
      <c r="AB4585" s="27"/>
      <c r="AC4585" s="27"/>
      <c r="AD4585" s="27"/>
      <c r="AE4585" s="27"/>
    </row>
    <row r="4586" spans="1:31" ht="15.75" customHeight="1" x14ac:dyDescent="0.2">
      <c r="A4586" s="22">
        <v>39288</v>
      </c>
      <c r="B4586" s="23">
        <f t="shared" ref="B4586:C4586" si="9181">LN(D4586)</f>
        <v>7.3251489579555749</v>
      </c>
      <c r="C4586" s="23">
        <f t="shared" si="9181"/>
        <v>7.8815976806942967</v>
      </c>
      <c r="D4586" s="24">
        <v>1518</v>
      </c>
      <c r="E4586" s="24">
        <v>2648.1</v>
      </c>
      <c r="F4586" s="27">
        <f t="shared" ref="F4586:G4586" si="9182">LN(D4586/D4585)</f>
        <v>4.6219956828357492E-3</v>
      </c>
      <c r="G4586" s="27">
        <f t="shared" si="9182"/>
        <v>3.1392449994425255E-3</v>
      </c>
      <c r="H4586" s="27">
        <f t="shared" si="8690"/>
        <v>0.92939899430521256</v>
      </c>
      <c r="I4586" s="27"/>
      <c r="J4586" s="27">
        <v>4548</v>
      </c>
      <c r="K4586" s="27">
        <v>7.2030298281850991</v>
      </c>
      <c r="L4586" s="37">
        <v>0.12165789034609631</v>
      </c>
      <c r="M4586" s="27"/>
      <c r="N4586" s="27"/>
      <c r="O4586" s="27"/>
      <c r="P4586" s="27"/>
      <c r="Q4586" s="27"/>
      <c r="R4586" s="27"/>
      <c r="S4586" s="27"/>
      <c r="T4586" s="27"/>
      <c r="U4586" s="27"/>
      <c r="V4586" s="27"/>
      <c r="W4586" s="27"/>
      <c r="X4586" s="27"/>
      <c r="Y4586" s="27"/>
      <c r="Z4586" s="27"/>
      <c r="AA4586" s="27"/>
      <c r="AB4586" s="27"/>
      <c r="AC4586" s="27"/>
      <c r="AD4586" s="27"/>
      <c r="AE4586" s="27"/>
    </row>
    <row r="4587" spans="1:31" ht="15.75" customHeight="1" x14ac:dyDescent="0.2">
      <c r="A4587" s="22">
        <v>39289</v>
      </c>
      <c r="B4587" s="23">
        <f t="shared" ref="B4587:C4587" si="9183">LN(D4587)</f>
        <v>7.3015525822226195</v>
      </c>
      <c r="C4587" s="23">
        <f t="shared" si="9183"/>
        <v>7.8629974569912324</v>
      </c>
      <c r="D4587" s="24">
        <v>1482.6</v>
      </c>
      <c r="E4587" s="24">
        <v>2599.3000000000002</v>
      </c>
      <c r="F4587" s="27">
        <f t="shared" ref="F4587:G4587" si="9184">LN(D4587/D4586)</f>
        <v>-2.3596375732955935E-2</v>
      </c>
      <c r="G4587" s="27">
        <f t="shared" si="9184"/>
        <v>-1.8600223703064106E-2</v>
      </c>
      <c r="H4587" s="27">
        <f t="shared" si="8690"/>
        <v>0.92859658446545534</v>
      </c>
      <c r="I4587" s="27"/>
      <c r="J4587" s="27">
        <v>4549</v>
      </c>
      <c r="K4587" s="27">
        <v>7.1890431031585402</v>
      </c>
      <c r="L4587" s="37">
        <v>0.11795798411784464</v>
      </c>
      <c r="M4587" s="27"/>
      <c r="N4587" s="27"/>
      <c r="O4587" s="27"/>
      <c r="P4587" s="27"/>
      <c r="Q4587" s="27"/>
      <c r="R4587" s="27"/>
      <c r="S4587" s="27"/>
      <c r="T4587" s="27"/>
      <c r="U4587" s="27"/>
      <c r="V4587" s="27"/>
      <c r="W4587" s="27"/>
      <c r="X4587" s="27"/>
      <c r="Y4587" s="27"/>
      <c r="Z4587" s="27"/>
      <c r="AA4587" s="27"/>
      <c r="AB4587" s="27"/>
      <c r="AC4587" s="27"/>
      <c r="AD4587" s="27"/>
      <c r="AE4587" s="27"/>
    </row>
    <row r="4588" spans="1:31" ht="15.75" customHeight="1" x14ac:dyDescent="0.2">
      <c r="A4588" s="22">
        <v>39290</v>
      </c>
      <c r="B4588" s="23">
        <f t="shared" ref="B4588:C4588" si="9185">LN(D4588)</f>
        <v>7.2854380060778503</v>
      </c>
      <c r="C4588" s="23">
        <f t="shared" si="9185"/>
        <v>7.8486215434223334</v>
      </c>
      <c r="D4588" s="24">
        <v>1458.9</v>
      </c>
      <c r="E4588" s="24">
        <v>2562.1999999999998</v>
      </c>
      <c r="F4588" s="27">
        <f t="shared" ref="F4588:G4588" si="9186">LN(D4588/D4587)</f>
        <v>-1.6114576144769431E-2</v>
      </c>
      <c r="G4588" s="27">
        <f t="shared" si="9186"/>
        <v>-1.437591356889947E-2</v>
      </c>
      <c r="H4588" s="27">
        <f t="shared" si="8690"/>
        <v>0.92824427394942133</v>
      </c>
      <c r="I4588" s="27"/>
      <c r="J4588" s="27">
        <v>4550</v>
      </c>
      <c r="K4588" s="27">
        <v>7.1989025796716222</v>
      </c>
      <c r="L4588" s="37">
        <v>0.1193716817213577</v>
      </c>
      <c r="M4588" s="27"/>
      <c r="N4588" s="27"/>
      <c r="O4588" s="27"/>
      <c r="P4588" s="27"/>
      <c r="Q4588" s="27"/>
      <c r="R4588" s="27"/>
      <c r="S4588" s="27"/>
      <c r="T4588" s="27"/>
      <c r="U4588" s="27"/>
      <c r="V4588" s="27"/>
      <c r="W4588" s="27"/>
      <c r="X4588" s="27"/>
      <c r="Y4588" s="27"/>
      <c r="Z4588" s="27"/>
      <c r="AA4588" s="27"/>
      <c r="AB4588" s="27"/>
      <c r="AC4588" s="27"/>
      <c r="AD4588" s="27"/>
      <c r="AE4588" s="27"/>
    </row>
    <row r="4589" spans="1:31" ht="15.75" customHeight="1" x14ac:dyDescent="0.2">
      <c r="A4589" s="22">
        <v>39293</v>
      </c>
      <c r="B4589" s="23">
        <f t="shared" ref="B4589:C4589" si="9187">LN(D4589)</f>
        <v>7.2956672278427126</v>
      </c>
      <c r="C4589" s="23">
        <f t="shared" si="9187"/>
        <v>7.8567842194440658</v>
      </c>
      <c r="D4589" s="24">
        <v>1473.9</v>
      </c>
      <c r="E4589" s="24">
        <v>2583.1999999999998</v>
      </c>
      <c r="F4589" s="27">
        <f t="shared" ref="F4589:G4589" si="9188">LN(D4589/D4588)</f>
        <v>1.0229221764862469E-2</v>
      </c>
      <c r="G4589" s="27">
        <f t="shared" si="9188"/>
        <v>8.1626760217320214E-3</v>
      </c>
      <c r="H4589" s="27">
        <f t="shared" si="8690"/>
        <v>0.92858185029280882</v>
      </c>
      <c r="I4589" s="27"/>
      <c r="J4589" s="27">
        <v>4551</v>
      </c>
      <c r="K4589" s="27">
        <v>7.1984764783043964</v>
      </c>
      <c r="L4589" s="37">
        <v>0.12079224732010818</v>
      </c>
      <c r="M4589" s="27"/>
      <c r="N4589" s="27"/>
      <c r="O4589" s="27"/>
      <c r="P4589" s="27"/>
      <c r="Q4589" s="27"/>
      <c r="R4589" s="27"/>
      <c r="S4589" s="27"/>
      <c r="T4589" s="27"/>
      <c r="U4589" s="27"/>
      <c r="V4589" s="27"/>
      <c r="W4589" s="27"/>
      <c r="X4589" s="27"/>
      <c r="Y4589" s="27"/>
      <c r="Z4589" s="27"/>
      <c r="AA4589" s="27"/>
      <c r="AB4589" s="27"/>
      <c r="AC4589" s="27"/>
      <c r="AD4589" s="27"/>
      <c r="AE4589" s="27"/>
    </row>
    <row r="4590" spans="1:31" ht="15.75" customHeight="1" x14ac:dyDescent="0.2">
      <c r="A4590" s="22">
        <v>39294</v>
      </c>
      <c r="B4590" s="23">
        <f t="shared" ref="B4590:C4590" si="9189">LN(D4590)</f>
        <v>7.2828986272039122</v>
      </c>
      <c r="C4590" s="23">
        <f t="shared" si="9189"/>
        <v>7.8420823733423903</v>
      </c>
      <c r="D4590" s="24">
        <v>1455.2</v>
      </c>
      <c r="E4590" s="24">
        <v>2545.5</v>
      </c>
      <c r="F4590" s="27">
        <f t="shared" ref="F4590:G4590" si="9190">LN(D4590/D4589)</f>
        <v>-1.2768600638799798E-2</v>
      </c>
      <c r="G4590" s="27">
        <f t="shared" si="9190"/>
        <v>-1.4701846101674708E-2</v>
      </c>
      <c r="H4590" s="27">
        <f t="shared" si="8690"/>
        <v>0.92869448196064441</v>
      </c>
      <c r="I4590" s="27"/>
      <c r="J4590" s="27">
        <v>4552</v>
      </c>
      <c r="K4590" s="27">
        <v>7.1916271327764072</v>
      </c>
      <c r="L4590" s="37">
        <v>0.11691566476278314</v>
      </c>
      <c r="M4590" s="27"/>
      <c r="N4590" s="27"/>
      <c r="O4590" s="27"/>
      <c r="P4590" s="27"/>
      <c r="Q4590" s="27"/>
      <c r="R4590" s="27"/>
      <c r="S4590" s="27"/>
      <c r="T4590" s="27"/>
      <c r="U4590" s="27"/>
      <c r="V4590" s="27"/>
      <c r="W4590" s="27"/>
      <c r="X4590" s="27"/>
      <c r="Y4590" s="27"/>
      <c r="Z4590" s="27"/>
      <c r="AA4590" s="27"/>
      <c r="AB4590" s="27"/>
      <c r="AC4590" s="27"/>
      <c r="AD4590" s="27"/>
      <c r="AE4590" s="27"/>
    </row>
    <row r="4591" spans="1:31" ht="15.75" customHeight="1" x14ac:dyDescent="0.2">
      <c r="A4591" s="22">
        <v>39295</v>
      </c>
      <c r="B4591" s="23">
        <f t="shared" ref="B4591:C4591" si="9191">LN(D4591)</f>
        <v>7.29015644749175</v>
      </c>
      <c r="C4591" s="23">
        <f t="shared" si="9191"/>
        <v>7.8450635860787621</v>
      </c>
      <c r="D4591" s="24">
        <v>1465.8</v>
      </c>
      <c r="E4591" s="24">
        <v>2553.1</v>
      </c>
      <c r="F4591" s="27">
        <f t="shared" ref="F4591:G4591" si="9192">LN(D4591/D4590)</f>
        <v>7.2578202878371733E-3</v>
      </c>
      <c r="G4591" s="27">
        <f t="shared" si="9192"/>
        <v>2.9812127363711967E-3</v>
      </c>
      <c r="H4591" s="27">
        <f t="shared" si="8690"/>
        <v>0.9292667124366325</v>
      </c>
      <c r="I4591" s="27"/>
      <c r="J4591" s="27">
        <v>4553</v>
      </c>
      <c r="K4591" s="27">
        <v>7.201575634923949</v>
      </c>
      <c r="L4591" s="37">
        <v>0.121991044220497</v>
      </c>
      <c r="M4591" s="27"/>
      <c r="N4591" s="27"/>
      <c r="O4591" s="27"/>
      <c r="P4591" s="27"/>
      <c r="Q4591" s="27"/>
      <c r="R4591" s="27"/>
      <c r="S4591" s="27"/>
      <c r="T4591" s="27"/>
      <c r="U4591" s="27"/>
      <c r="V4591" s="27"/>
      <c r="W4591" s="27"/>
      <c r="X4591" s="27"/>
      <c r="Y4591" s="27"/>
      <c r="Z4591" s="27"/>
      <c r="AA4591" s="27"/>
      <c r="AB4591" s="27"/>
      <c r="AC4591" s="27"/>
      <c r="AD4591" s="27"/>
      <c r="AE4591" s="27"/>
    </row>
    <row r="4592" spans="1:31" ht="15.75" customHeight="1" x14ac:dyDescent="0.2">
      <c r="A4592" s="22">
        <v>39296</v>
      </c>
      <c r="B4592" s="23">
        <f t="shared" ref="B4592:C4592" si="9193">LN(D4592)</f>
        <v>7.2945131596246053</v>
      </c>
      <c r="C4592" s="23">
        <f t="shared" si="9193"/>
        <v>7.8539542665949567</v>
      </c>
      <c r="D4592" s="24">
        <v>1472.2</v>
      </c>
      <c r="E4592" s="24">
        <v>2575.9</v>
      </c>
      <c r="F4592" s="27">
        <f t="shared" ref="F4592:G4592" si="9194">LN(D4592/D4591)</f>
        <v>4.3567121328558327E-3</v>
      </c>
      <c r="G4592" s="27">
        <f t="shared" si="9194"/>
        <v>8.8906805161950413E-3</v>
      </c>
      <c r="H4592" s="27">
        <f t="shared" si="8690"/>
        <v>0.92876949776117113</v>
      </c>
      <c r="I4592" s="27"/>
      <c r="J4592" s="27">
        <v>4554</v>
      </c>
      <c r="K4592" s="27">
        <v>7.2067439183910036</v>
      </c>
      <c r="L4592" s="37">
        <v>0.12162777246664191</v>
      </c>
      <c r="M4592" s="27"/>
      <c r="N4592" s="27"/>
      <c r="O4592" s="27"/>
      <c r="P4592" s="27"/>
      <c r="Q4592" s="27"/>
      <c r="R4592" s="27"/>
      <c r="S4592" s="27"/>
      <c r="T4592" s="27"/>
      <c r="U4592" s="27"/>
      <c r="V4592" s="27"/>
      <c r="W4592" s="27"/>
      <c r="X4592" s="27"/>
      <c r="Y4592" s="27"/>
      <c r="Z4592" s="27"/>
      <c r="AA4592" s="27"/>
      <c r="AB4592" s="27"/>
      <c r="AC4592" s="27"/>
      <c r="AD4592" s="27"/>
      <c r="AE4592" s="27"/>
    </row>
    <row r="4593" spans="1:31" ht="15.75" customHeight="1" x14ac:dyDescent="0.2">
      <c r="A4593" s="22">
        <v>39297</v>
      </c>
      <c r="B4593" s="23">
        <f t="shared" ref="B4593:C4593" si="9195">LN(D4593)</f>
        <v>7.267525427828172</v>
      </c>
      <c r="C4593" s="23">
        <f t="shared" si="9195"/>
        <v>7.8285160055277441</v>
      </c>
      <c r="D4593" s="24">
        <v>1433</v>
      </c>
      <c r="E4593" s="24">
        <v>2511.1999999999998</v>
      </c>
      <c r="F4593" s="27">
        <f t="shared" ref="F4593:G4593" si="9196">LN(D4593/D4592)</f>
        <v>-2.6987731796433705E-2</v>
      </c>
      <c r="G4593" s="27">
        <f t="shared" si="9196"/>
        <v>-2.5438261067213273E-2</v>
      </c>
      <c r="H4593" s="27">
        <f t="shared" si="8690"/>
        <v>0.92834011231458757</v>
      </c>
      <c r="I4593" s="27"/>
      <c r="J4593" s="27">
        <v>4555</v>
      </c>
      <c r="K4593" s="27">
        <v>7.2149249823110342</v>
      </c>
      <c r="L4593" s="37">
        <v>0.11999166286102803</v>
      </c>
      <c r="M4593" s="27"/>
      <c r="N4593" s="27"/>
      <c r="O4593" s="27"/>
      <c r="P4593" s="27"/>
      <c r="Q4593" s="27"/>
      <c r="R4593" s="27"/>
      <c r="S4593" s="27"/>
      <c r="T4593" s="27"/>
      <c r="U4593" s="27"/>
      <c r="V4593" s="27"/>
      <c r="W4593" s="27"/>
      <c r="X4593" s="27"/>
      <c r="Y4593" s="27"/>
      <c r="Z4593" s="27"/>
      <c r="AA4593" s="27"/>
      <c r="AB4593" s="27"/>
      <c r="AC4593" s="27"/>
      <c r="AD4593" s="27"/>
      <c r="AE4593" s="27"/>
    </row>
    <row r="4594" spans="1:31" ht="15.75" customHeight="1" x14ac:dyDescent="0.2">
      <c r="A4594" s="22">
        <v>39300</v>
      </c>
      <c r="B4594" s="23">
        <f t="shared" ref="B4594:C4594" si="9197">LN(D4594)</f>
        <v>7.2913836924811273</v>
      </c>
      <c r="C4594" s="23">
        <f t="shared" si="9197"/>
        <v>7.8427892536734278</v>
      </c>
      <c r="D4594" s="24">
        <v>1467.6</v>
      </c>
      <c r="E4594" s="24">
        <v>2547.3000000000002</v>
      </c>
      <c r="F4594" s="27">
        <f t="shared" ref="F4594:G4594" si="9198">LN(D4594/D4593)</f>
        <v>2.3858264652955003E-2</v>
      </c>
      <c r="G4594" s="27">
        <f t="shared" si="9198"/>
        <v>1.4273248145683854E-2</v>
      </c>
      <c r="H4594" s="27">
        <f t="shared" si="8690"/>
        <v>0.92969267140079892</v>
      </c>
      <c r="I4594" s="27"/>
      <c r="J4594" s="27">
        <v>4556</v>
      </c>
      <c r="K4594" s="27">
        <v>7.2148951704765505</v>
      </c>
      <c r="L4594" s="37">
        <v>0.11878122518113354</v>
      </c>
      <c r="M4594" s="27"/>
      <c r="N4594" s="27"/>
      <c r="O4594" s="27"/>
      <c r="P4594" s="27"/>
      <c r="Q4594" s="27"/>
      <c r="R4594" s="27"/>
      <c r="S4594" s="27"/>
      <c r="T4594" s="27"/>
      <c r="U4594" s="27"/>
      <c r="V4594" s="27"/>
      <c r="W4594" s="27"/>
      <c r="X4594" s="27"/>
      <c r="Y4594" s="27"/>
      <c r="Z4594" s="27"/>
      <c r="AA4594" s="27"/>
      <c r="AB4594" s="27"/>
      <c r="AC4594" s="27"/>
      <c r="AD4594" s="27"/>
      <c r="AE4594" s="27"/>
    </row>
    <row r="4595" spans="1:31" ht="15.75" customHeight="1" x14ac:dyDescent="0.2">
      <c r="A4595" s="22">
        <v>39301</v>
      </c>
      <c r="B4595" s="23">
        <f t="shared" ref="B4595:C4595" si="9199">LN(D4595)</f>
        <v>7.2975651474797285</v>
      </c>
      <c r="C4595" s="23">
        <f t="shared" si="9199"/>
        <v>7.8483873422424502</v>
      </c>
      <c r="D4595" s="24">
        <v>1476.7</v>
      </c>
      <c r="E4595" s="24">
        <v>2561.6</v>
      </c>
      <c r="F4595" s="27">
        <f t="shared" ref="F4595:G4595" si="9200">LN(D4595/D4594)</f>
        <v>6.1814549986013009E-3</v>
      </c>
      <c r="G4595" s="27">
        <f t="shared" si="9200"/>
        <v>5.5980885690226651E-3</v>
      </c>
      <c r="H4595" s="27">
        <f t="shared" ref="H4595:H4849" si="9201">B4595/C4595</f>
        <v>0.929817149594793</v>
      </c>
      <c r="I4595" s="27"/>
      <c r="J4595" s="27">
        <v>4557</v>
      </c>
      <c r="K4595" s="27">
        <v>7.2149249823110342</v>
      </c>
      <c r="L4595" s="37">
        <v>0.12051341334569976</v>
      </c>
      <c r="M4595" s="27"/>
      <c r="N4595" s="27"/>
      <c r="O4595" s="27"/>
      <c r="P4595" s="27"/>
      <c r="Q4595" s="27"/>
      <c r="R4595" s="27"/>
      <c r="S4595" s="27"/>
      <c r="T4595" s="27"/>
      <c r="U4595" s="27"/>
      <c r="V4595" s="27"/>
      <c r="W4595" s="27"/>
      <c r="X4595" s="27"/>
      <c r="Y4595" s="27"/>
      <c r="Z4595" s="27"/>
      <c r="AA4595" s="27"/>
      <c r="AB4595" s="27"/>
      <c r="AC4595" s="27"/>
      <c r="AD4595" s="27"/>
      <c r="AE4595" s="27"/>
    </row>
    <row r="4596" spans="1:31" ht="15.75" customHeight="1" x14ac:dyDescent="0.2">
      <c r="A4596" s="22">
        <v>39302</v>
      </c>
      <c r="B4596" s="23">
        <f t="shared" ref="B4596:C4596" si="9202">LN(D4596)</f>
        <v>7.3114855497965845</v>
      </c>
      <c r="C4596" s="23">
        <f t="shared" si="9202"/>
        <v>7.8682159946007664</v>
      </c>
      <c r="D4596" s="24">
        <v>1497.4</v>
      </c>
      <c r="E4596" s="24">
        <v>2612.9</v>
      </c>
      <c r="F4596" s="27">
        <f t="shared" ref="F4596:G4596" si="9203">LN(D4596/D4595)</f>
        <v>1.3920402316856701E-2</v>
      </c>
      <c r="G4596" s="27">
        <f t="shared" si="9203"/>
        <v>1.9828652358316167E-2</v>
      </c>
      <c r="H4596" s="27">
        <f t="shared" si="9201"/>
        <v>0.92924311620496758</v>
      </c>
      <c r="I4596" s="27"/>
      <c r="J4596" s="27">
        <v>4558</v>
      </c>
      <c r="K4596" s="27">
        <v>7.2068945256944499</v>
      </c>
      <c r="L4596" s="37">
        <v>0.11482299164979803</v>
      </c>
      <c r="M4596" s="27"/>
      <c r="N4596" s="27"/>
      <c r="O4596" s="27"/>
      <c r="P4596" s="27"/>
      <c r="Q4596" s="27"/>
      <c r="R4596" s="27"/>
      <c r="S4596" s="27"/>
      <c r="T4596" s="27"/>
      <c r="U4596" s="27"/>
      <c r="V4596" s="27"/>
      <c r="W4596" s="27"/>
      <c r="X4596" s="27"/>
      <c r="Y4596" s="27"/>
      <c r="Z4596" s="27"/>
      <c r="AA4596" s="27"/>
      <c r="AB4596" s="27"/>
      <c r="AC4596" s="27"/>
      <c r="AD4596" s="27"/>
      <c r="AE4596" s="27"/>
    </row>
    <row r="4597" spans="1:31" ht="15.75" customHeight="1" x14ac:dyDescent="0.2">
      <c r="A4597" s="22">
        <v>39303</v>
      </c>
      <c r="B4597" s="23">
        <f t="shared" ref="B4597:C4597" si="9204">LN(D4597)</f>
        <v>7.2813856635702825</v>
      </c>
      <c r="C4597" s="23">
        <f t="shared" si="9204"/>
        <v>7.8463552977761264</v>
      </c>
      <c r="D4597" s="24">
        <v>1453</v>
      </c>
      <c r="E4597" s="24">
        <v>2556.4</v>
      </c>
      <c r="F4597" s="27">
        <f t="shared" ref="F4597:G4597" si="9205">LN(D4597/D4596)</f>
        <v>-3.0099886226302008E-2</v>
      </c>
      <c r="G4597" s="27">
        <f t="shared" si="9205"/>
        <v>-2.1860696824639606E-2</v>
      </c>
      <c r="H4597" s="27">
        <f t="shared" si="9201"/>
        <v>0.92799591494843825</v>
      </c>
      <c r="I4597" s="27"/>
      <c r="J4597" s="27">
        <v>4559</v>
      </c>
      <c r="K4597" s="27">
        <v>7.2119980146061291</v>
      </c>
      <c r="L4597" s="37">
        <v>0.11584822467949163</v>
      </c>
      <c r="M4597" s="27"/>
      <c r="N4597" s="27"/>
      <c r="O4597" s="27"/>
      <c r="P4597" s="27"/>
      <c r="Q4597" s="27"/>
      <c r="R4597" s="27"/>
      <c r="S4597" s="27"/>
      <c r="T4597" s="27"/>
      <c r="U4597" s="27"/>
      <c r="V4597" s="27"/>
      <c r="W4597" s="27"/>
      <c r="X4597" s="27"/>
      <c r="Y4597" s="27"/>
      <c r="Z4597" s="27"/>
      <c r="AA4597" s="27"/>
      <c r="AB4597" s="27"/>
      <c r="AC4597" s="27"/>
      <c r="AD4597" s="27"/>
      <c r="AE4597" s="27"/>
    </row>
    <row r="4598" spans="1:31" ht="15.75" customHeight="1" x14ac:dyDescent="0.2">
      <c r="A4598" s="22">
        <v>39304</v>
      </c>
      <c r="B4598" s="23">
        <f t="shared" ref="B4598:C4598" si="9206">LN(D4598)</f>
        <v>7.2817985170819615</v>
      </c>
      <c r="C4598" s="23">
        <f t="shared" si="9206"/>
        <v>7.8418073404349347</v>
      </c>
      <c r="D4598" s="24">
        <v>1453.6</v>
      </c>
      <c r="E4598" s="24">
        <v>2544.8000000000002</v>
      </c>
      <c r="F4598" s="27">
        <f t="shared" ref="F4598:G4598" si="9207">LN(D4598/D4597)</f>
        <v>4.1285351167838209E-4</v>
      </c>
      <c r="G4598" s="27">
        <f t="shared" si="9207"/>
        <v>-4.5479573411923357E-3</v>
      </c>
      <c r="H4598" s="27">
        <f t="shared" si="9201"/>
        <v>0.92858676590211753</v>
      </c>
      <c r="I4598" s="27"/>
      <c r="J4598" s="27">
        <v>4560</v>
      </c>
      <c r="K4598" s="27">
        <v>7.2035744551740946</v>
      </c>
      <c r="L4598" s="37">
        <v>0.1113112112352681</v>
      </c>
      <c r="M4598" s="27"/>
      <c r="N4598" s="27"/>
      <c r="O4598" s="27"/>
      <c r="P4598" s="27"/>
      <c r="Q4598" s="27"/>
      <c r="R4598" s="27"/>
      <c r="S4598" s="27"/>
      <c r="T4598" s="27"/>
      <c r="U4598" s="27"/>
      <c r="V4598" s="27"/>
      <c r="W4598" s="27"/>
      <c r="X4598" s="27"/>
      <c r="Y4598" s="27"/>
      <c r="Z4598" s="27"/>
      <c r="AA4598" s="27"/>
      <c r="AB4598" s="27"/>
      <c r="AC4598" s="27"/>
      <c r="AD4598" s="27"/>
      <c r="AE4598" s="27"/>
    </row>
    <row r="4599" spans="1:31" ht="15.75" customHeight="1" x14ac:dyDescent="0.2">
      <c r="A4599" s="22">
        <v>39307</v>
      </c>
      <c r="B4599" s="23">
        <f t="shared" ref="B4599:C4599" si="9208">LN(D4599)</f>
        <v>7.2813168380772932</v>
      </c>
      <c r="C4599" s="23">
        <f t="shared" si="9208"/>
        <v>7.8407851268605686</v>
      </c>
      <c r="D4599" s="24">
        <v>1452.9</v>
      </c>
      <c r="E4599" s="24">
        <v>2542.1999999999998</v>
      </c>
      <c r="F4599" s="27">
        <f t="shared" ref="F4599:G4599" si="9209">LN(D4599/D4598)</f>
        <v>-4.8167900466816439E-4</v>
      </c>
      <c r="G4599" s="27">
        <f t="shared" si="9209"/>
        <v>-1.0222135743659475E-3</v>
      </c>
      <c r="H4599" s="27">
        <f t="shared" si="9201"/>
        <v>0.92864639449604647</v>
      </c>
      <c r="I4599" s="27"/>
      <c r="J4599" s="27">
        <v>4561</v>
      </c>
      <c r="K4599" s="27">
        <v>7.1999668197835449</v>
      </c>
      <c r="L4599" s="37">
        <v>0.11171905721480524</v>
      </c>
      <c r="M4599" s="27"/>
      <c r="N4599" s="27"/>
      <c r="O4599" s="27"/>
      <c r="P4599" s="27"/>
      <c r="Q4599" s="27"/>
      <c r="R4599" s="27"/>
      <c r="S4599" s="27"/>
      <c r="T4599" s="27"/>
      <c r="U4599" s="27"/>
      <c r="V4599" s="27"/>
      <c r="W4599" s="27"/>
      <c r="X4599" s="27"/>
      <c r="Y4599" s="27"/>
      <c r="Z4599" s="27"/>
      <c r="AA4599" s="27"/>
      <c r="AB4599" s="27"/>
      <c r="AC4599" s="27"/>
      <c r="AD4599" s="27"/>
      <c r="AE4599" s="27"/>
    </row>
    <row r="4600" spans="1:31" ht="15.75" customHeight="1" x14ac:dyDescent="0.2">
      <c r="A4600" s="22">
        <v>39308</v>
      </c>
      <c r="B4600" s="23">
        <f t="shared" ref="B4600:C4600" si="9210">LN(D4600)</f>
        <v>7.2629791706535549</v>
      </c>
      <c r="C4600" s="23">
        <f t="shared" si="9210"/>
        <v>7.8236859460407358</v>
      </c>
      <c r="D4600" s="24">
        <v>1426.5</v>
      </c>
      <c r="E4600" s="24">
        <v>2499.1</v>
      </c>
      <c r="F4600" s="27">
        <f t="shared" ref="F4600:G4600" si="9211">LN(D4600/D4599)</f>
        <v>-1.8337667423738564E-2</v>
      </c>
      <c r="G4600" s="27">
        <f t="shared" si="9211"/>
        <v>-1.7099180819832565E-2</v>
      </c>
      <c r="H4600" s="27">
        <f t="shared" si="9201"/>
        <v>0.9283321468609137</v>
      </c>
      <c r="I4600" s="27"/>
      <c r="J4600" s="27">
        <v>4562</v>
      </c>
      <c r="K4600" s="27">
        <v>7.1990851235881506</v>
      </c>
      <c r="L4600" s="37">
        <v>0.10932370650492906</v>
      </c>
      <c r="M4600" s="27"/>
      <c r="N4600" s="27"/>
      <c r="O4600" s="27"/>
      <c r="P4600" s="27"/>
      <c r="Q4600" s="27"/>
      <c r="R4600" s="27"/>
      <c r="S4600" s="27"/>
      <c r="T4600" s="27"/>
      <c r="U4600" s="27"/>
      <c r="V4600" s="27"/>
      <c r="W4600" s="27"/>
      <c r="X4600" s="27"/>
      <c r="Y4600" s="27"/>
      <c r="Z4600" s="27"/>
      <c r="AA4600" s="27"/>
      <c r="AB4600" s="27"/>
      <c r="AC4600" s="27"/>
      <c r="AD4600" s="27"/>
      <c r="AE4600" s="27"/>
    </row>
    <row r="4601" spans="1:31" ht="15.75" customHeight="1" x14ac:dyDescent="0.2">
      <c r="A4601" s="22">
        <v>39309</v>
      </c>
      <c r="B4601" s="23">
        <f t="shared" ref="B4601:C4601" si="9212">LN(D4601)</f>
        <v>7.2490018147636501</v>
      </c>
      <c r="C4601" s="23">
        <f t="shared" si="9212"/>
        <v>7.8074287050328541</v>
      </c>
      <c r="D4601" s="24">
        <v>1406.7</v>
      </c>
      <c r="E4601" s="24">
        <v>2458.8000000000002</v>
      </c>
      <c r="F4601" s="27">
        <f t="shared" ref="F4601:G4601" si="9213">LN(D4601/D4600)</f>
        <v>-1.3977355889904381E-2</v>
      </c>
      <c r="G4601" s="27">
        <f t="shared" si="9213"/>
        <v>-1.625724100788143E-2</v>
      </c>
      <c r="H4601" s="27">
        <f t="shared" si="9201"/>
        <v>0.92847492927995245</v>
      </c>
      <c r="I4601" s="27"/>
      <c r="J4601" s="27">
        <v>4563</v>
      </c>
      <c r="K4601" s="27">
        <v>7.2085192414744661</v>
      </c>
      <c r="L4601" s="37">
        <v>0.10889235023430377</v>
      </c>
      <c r="M4601" s="27"/>
      <c r="N4601" s="27"/>
      <c r="O4601" s="27"/>
      <c r="P4601" s="27"/>
      <c r="Q4601" s="27"/>
      <c r="R4601" s="27"/>
      <c r="S4601" s="27"/>
      <c r="T4601" s="27"/>
      <c r="U4601" s="27"/>
      <c r="V4601" s="27"/>
      <c r="W4601" s="27"/>
      <c r="X4601" s="27"/>
      <c r="Y4601" s="27"/>
      <c r="Z4601" s="27"/>
      <c r="AA4601" s="27"/>
      <c r="AB4601" s="27"/>
      <c r="AC4601" s="27"/>
      <c r="AD4601" s="27"/>
      <c r="AE4601" s="27"/>
    </row>
    <row r="4602" spans="1:31" ht="15.75" customHeight="1" x14ac:dyDescent="0.2">
      <c r="A4602" s="22">
        <v>39310</v>
      </c>
      <c r="B4602" s="23">
        <f t="shared" ref="B4602:C4602" si="9214">LN(D4602)</f>
        <v>7.2521956852525271</v>
      </c>
      <c r="C4602" s="23">
        <f t="shared" si="9214"/>
        <v>7.8042513835281122</v>
      </c>
      <c r="D4602" s="24">
        <v>1411.2</v>
      </c>
      <c r="E4602" s="24">
        <v>2451</v>
      </c>
      <c r="F4602" s="27">
        <f t="shared" ref="F4602:G4602" si="9215">LN(D4602/D4601)</f>
        <v>3.1938704888766364E-3</v>
      </c>
      <c r="G4602" s="27">
        <f t="shared" si="9215"/>
        <v>-3.177321504741848E-3</v>
      </c>
      <c r="H4602" s="27">
        <f t="shared" si="9201"/>
        <v>0.92926218401411687</v>
      </c>
      <c r="I4602" s="27"/>
      <c r="J4602" s="27">
        <v>4564</v>
      </c>
      <c r="K4602" s="27">
        <v>7.2094204068536447</v>
      </c>
      <c r="L4602" s="37">
        <v>0.10759277847535298</v>
      </c>
      <c r="M4602" s="27"/>
      <c r="N4602" s="27"/>
      <c r="O4602" s="27"/>
      <c r="P4602" s="27"/>
      <c r="Q4602" s="27"/>
      <c r="R4602" s="27"/>
      <c r="S4602" s="27"/>
      <c r="T4602" s="27"/>
      <c r="U4602" s="27"/>
      <c r="V4602" s="27"/>
      <c r="W4602" s="27"/>
      <c r="X4602" s="27"/>
      <c r="Y4602" s="27"/>
      <c r="Z4602" s="27"/>
      <c r="AA4602" s="27"/>
      <c r="AB4602" s="27"/>
      <c r="AC4602" s="27"/>
      <c r="AD4602" s="27"/>
      <c r="AE4602" s="27"/>
    </row>
    <row r="4603" spans="1:31" ht="15.75" customHeight="1" x14ac:dyDescent="0.2">
      <c r="A4603" s="22">
        <v>39311</v>
      </c>
      <c r="B4603" s="23">
        <f t="shared" ref="B4603:C4603" si="9216">LN(D4603)</f>
        <v>7.2764872440340804</v>
      </c>
      <c r="C4603" s="23">
        <f t="shared" si="9216"/>
        <v>7.8260440135189651</v>
      </c>
      <c r="D4603" s="24">
        <v>1445.9</v>
      </c>
      <c r="E4603" s="24">
        <v>2505</v>
      </c>
      <c r="F4603" s="27">
        <f t="shared" ref="F4603:G4603" si="9217">LN(D4603/D4602)</f>
        <v>2.4291558781553719E-2</v>
      </c>
      <c r="G4603" s="27">
        <f t="shared" si="9217"/>
        <v>2.1792629990852578E-2</v>
      </c>
      <c r="H4603" s="27">
        <f t="shared" si="9201"/>
        <v>0.92977847191562402</v>
      </c>
      <c r="I4603" s="27"/>
      <c r="J4603" s="27">
        <v>4565</v>
      </c>
      <c r="K4603" s="27">
        <v>7.2078878080694855</v>
      </c>
      <c r="L4603" s="37">
        <v>0.10753016256430303</v>
      </c>
      <c r="M4603" s="27"/>
      <c r="N4603" s="27"/>
      <c r="O4603" s="27"/>
      <c r="P4603" s="27"/>
      <c r="Q4603" s="27"/>
      <c r="R4603" s="27"/>
      <c r="S4603" s="27"/>
      <c r="T4603" s="27"/>
      <c r="U4603" s="27"/>
      <c r="V4603" s="27"/>
      <c r="W4603" s="27"/>
      <c r="X4603" s="27"/>
      <c r="Y4603" s="27"/>
      <c r="Z4603" s="27"/>
      <c r="AA4603" s="27"/>
      <c r="AB4603" s="27"/>
      <c r="AC4603" s="27"/>
      <c r="AD4603" s="27"/>
      <c r="AE4603" s="27"/>
    </row>
    <row r="4604" spans="1:31" ht="15.75" customHeight="1" x14ac:dyDescent="0.2">
      <c r="A4604" s="22">
        <v>39314</v>
      </c>
      <c r="B4604" s="23">
        <f t="shared" ref="B4604:C4604" si="9218">LN(D4604)</f>
        <v>7.2762105614564003</v>
      </c>
      <c r="C4604" s="23">
        <f t="shared" si="9218"/>
        <v>7.8274402439243076</v>
      </c>
      <c r="D4604" s="24">
        <v>1445.5</v>
      </c>
      <c r="E4604" s="24">
        <v>2508.5</v>
      </c>
      <c r="F4604" s="27">
        <f t="shared" ref="F4604:G4604" si="9219">LN(D4604/D4603)</f>
        <v>-2.7668257767988661E-4</v>
      </c>
      <c r="G4604" s="27">
        <f t="shared" si="9219"/>
        <v>1.3962304053424174E-3</v>
      </c>
      <c r="H4604" s="27">
        <f t="shared" si="9201"/>
        <v>0.92957727363095821</v>
      </c>
      <c r="I4604" s="27"/>
      <c r="J4604" s="27">
        <v>4566</v>
      </c>
      <c r="K4604" s="27">
        <v>7.2165926362146608</v>
      </c>
      <c r="L4604" s="37">
        <v>0.10947816285446077</v>
      </c>
      <c r="M4604" s="27"/>
      <c r="N4604" s="27"/>
      <c r="O4604" s="27"/>
      <c r="P4604" s="27"/>
      <c r="Q4604" s="27"/>
      <c r="R4604" s="27"/>
      <c r="S4604" s="27"/>
      <c r="T4604" s="27"/>
      <c r="U4604" s="27"/>
      <c r="V4604" s="27"/>
      <c r="W4604" s="27"/>
      <c r="X4604" s="27"/>
      <c r="Y4604" s="27"/>
      <c r="Z4604" s="27"/>
      <c r="AA4604" s="27"/>
      <c r="AB4604" s="27"/>
      <c r="AC4604" s="27"/>
      <c r="AD4604" s="27"/>
      <c r="AE4604" s="27"/>
    </row>
    <row r="4605" spans="1:31" ht="15.75" customHeight="1" x14ac:dyDescent="0.2">
      <c r="A4605" s="22">
        <v>39315</v>
      </c>
      <c r="B4605" s="23">
        <f t="shared" ref="B4605:C4605" si="9220">LN(D4605)</f>
        <v>7.2773168327439466</v>
      </c>
      <c r="C4605" s="23">
        <f t="shared" si="9220"/>
        <v>7.8325299205046024</v>
      </c>
      <c r="D4605" s="24">
        <v>1447.1</v>
      </c>
      <c r="E4605" s="24">
        <v>2521.3000000000002</v>
      </c>
      <c r="F4605" s="27">
        <f t="shared" ref="F4605:G4605" si="9221">LN(D4605/D4604)</f>
        <v>1.1062712875461989E-3</v>
      </c>
      <c r="G4605" s="27">
        <f t="shared" si="9221"/>
        <v>5.0896765802946331E-3</v>
      </c>
      <c r="H4605" s="27">
        <f t="shared" si="9201"/>
        <v>0.92911446321996471</v>
      </c>
      <c r="I4605" s="27"/>
      <c r="J4605" s="27">
        <v>4567</v>
      </c>
      <c r="K4605" s="27">
        <v>7.220331922534605</v>
      </c>
      <c r="L4605" s="37">
        <v>0.10928661036533249</v>
      </c>
      <c r="M4605" s="27"/>
      <c r="N4605" s="27"/>
      <c r="O4605" s="27"/>
      <c r="P4605" s="27"/>
      <c r="Q4605" s="27"/>
      <c r="R4605" s="27"/>
      <c r="S4605" s="27"/>
      <c r="T4605" s="27"/>
      <c r="U4605" s="27"/>
      <c r="V4605" s="27"/>
      <c r="W4605" s="27"/>
      <c r="X4605" s="27"/>
      <c r="Y4605" s="27"/>
      <c r="Z4605" s="27"/>
      <c r="AA4605" s="27"/>
      <c r="AB4605" s="27"/>
      <c r="AC4605" s="27"/>
      <c r="AD4605" s="27"/>
      <c r="AE4605" s="27"/>
    </row>
    <row r="4606" spans="1:31" ht="15.75" customHeight="1" x14ac:dyDescent="0.2">
      <c r="A4606" s="22">
        <v>39316</v>
      </c>
      <c r="B4606" s="23">
        <f t="shared" ref="B4606:C4606" si="9222">LN(D4606)</f>
        <v>7.2889276945212567</v>
      </c>
      <c r="C4606" s="23">
        <f t="shared" si="9222"/>
        <v>7.8449460749640334</v>
      </c>
      <c r="D4606" s="24">
        <v>1464</v>
      </c>
      <c r="E4606" s="24">
        <v>2552.8000000000002</v>
      </c>
      <c r="F4606" s="27">
        <f t="shared" ref="F4606:G4606" si="9223">LN(D4606/D4605)</f>
        <v>1.1610861777309897E-2</v>
      </c>
      <c r="G4606" s="27">
        <f t="shared" si="9223"/>
        <v>1.2416154459431514E-2</v>
      </c>
      <c r="H4606" s="27">
        <f t="shared" si="9201"/>
        <v>0.92912400223919633</v>
      </c>
      <c r="I4606" s="27"/>
      <c r="J4606" s="27">
        <v>4568</v>
      </c>
      <c r="K4606" s="27">
        <v>7.220331922534605</v>
      </c>
      <c r="L4606" s="37">
        <v>0.10928661036533249</v>
      </c>
      <c r="M4606" s="27"/>
      <c r="N4606" s="27"/>
      <c r="O4606" s="27"/>
      <c r="P4606" s="27"/>
      <c r="Q4606" s="27"/>
      <c r="R4606" s="27"/>
      <c r="S4606" s="27"/>
      <c r="T4606" s="27"/>
      <c r="U4606" s="27"/>
      <c r="V4606" s="27"/>
      <c r="W4606" s="27"/>
      <c r="X4606" s="27"/>
      <c r="Y4606" s="27"/>
      <c r="Z4606" s="27"/>
      <c r="AA4606" s="27"/>
      <c r="AB4606" s="27"/>
      <c r="AC4606" s="27"/>
      <c r="AD4606" s="27"/>
      <c r="AE4606" s="27"/>
    </row>
    <row r="4607" spans="1:31" ht="15.75" customHeight="1" x14ac:dyDescent="0.2">
      <c r="A4607" s="22">
        <v>39317</v>
      </c>
      <c r="B4607" s="23">
        <f t="shared" ref="B4607:C4607" si="9224">LN(D4607)</f>
        <v>7.2879025791060119</v>
      </c>
      <c r="C4607" s="23">
        <f t="shared" si="9224"/>
        <v>7.8405884274756037</v>
      </c>
      <c r="D4607" s="24">
        <v>1462.5</v>
      </c>
      <c r="E4607" s="24">
        <v>2541.6999999999998</v>
      </c>
      <c r="F4607" s="27">
        <f t="shared" ref="F4607:G4607" si="9225">LN(D4607/D4606)</f>
        <v>-1.025115415245297E-3</v>
      </c>
      <c r="G4607" s="27">
        <f t="shared" si="9225"/>
        <v>-4.3576474884304897E-3</v>
      </c>
      <c r="H4607" s="27">
        <f t="shared" si="9201"/>
        <v>0.92950964669528802</v>
      </c>
      <c r="I4607" s="27"/>
      <c r="J4607" s="27">
        <v>4569</v>
      </c>
      <c r="K4607" s="27">
        <v>7.2237882008383565</v>
      </c>
      <c r="L4607" s="37">
        <v>0.10622374889178143</v>
      </c>
      <c r="M4607" s="27"/>
      <c r="N4607" s="27"/>
      <c r="O4607" s="27"/>
      <c r="P4607" s="27"/>
      <c r="Q4607" s="27"/>
      <c r="R4607" s="27"/>
      <c r="S4607" s="27"/>
      <c r="T4607" s="27"/>
      <c r="U4607" s="27"/>
      <c r="V4607" s="27"/>
      <c r="W4607" s="27"/>
      <c r="X4607" s="27"/>
      <c r="Y4607" s="27"/>
      <c r="Z4607" s="27"/>
      <c r="AA4607" s="27"/>
      <c r="AB4607" s="27"/>
      <c r="AC4607" s="27"/>
      <c r="AD4607" s="27"/>
      <c r="AE4607" s="27"/>
    </row>
    <row r="4608" spans="1:31" ht="15.75" customHeight="1" x14ac:dyDescent="0.2">
      <c r="A4608" s="22">
        <v>39318</v>
      </c>
      <c r="B4608" s="23">
        <f t="shared" ref="B4608:C4608" si="9226">LN(D4608)</f>
        <v>7.2993242818981905</v>
      </c>
      <c r="C4608" s="23">
        <f t="shared" si="9226"/>
        <v>7.8542259793574241</v>
      </c>
      <c r="D4608" s="24">
        <v>1479.3</v>
      </c>
      <c r="E4608" s="24">
        <v>2576.6</v>
      </c>
      <c r="F4608" s="27">
        <f t="shared" ref="F4608:G4608" si="9227">LN(D4608/D4607)</f>
        <v>1.142170279217844E-2</v>
      </c>
      <c r="G4608" s="27">
        <f t="shared" si="9227"/>
        <v>1.3637551881820878E-2</v>
      </c>
      <c r="H4608" s="27">
        <f t="shared" si="9201"/>
        <v>0.92934991953151935</v>
      </c>
      <c r="I4608" s="27"/>
      <c r="J4608" s="27">
        <v>4570</v>
      </c>
      <c r="K4608" s="27">
        <v>7.2267008754779436</v>
      </c>
      <c r="L4608" s="37">
        <v>0.10658354264809944</v>
      </c>
      <c r="M4608" s="27"/>
      <c r="N4608" s="27"/>
      <c r="O4608" s="27"/>
      <c r="P4608" s="27"/>
      <c r="Q4608" s="27"/>
      <c r="R4608" s="27"/>
      <c r="S4608" s="27"/>
      <c r="T4608" s="27"/>
      <c r="U4608" s="27"/>
      <c r="V4608" s="27"/>
      <c r="W4608" s="27"/>
      <c r="X4608" s="27"/>
      <c r="Y4608" s="27"/>
      <c r="Z4608" s="27"/>
      <c r="AA4608" s="27"/>
      <c r="AB4608" s="27"/>
      <c r="AC4608" s="27"/>
      <c r="AD4608" s="27"/>
      <c r="AE4608" s="27"/>
    </row>
    <row r="4609" spans="1:31" ht="15.75" customHeight="1" x14ac:dyDescent="0.2">
      <c r="A4609" s="22">
        <v>39321</v>
      </c>
      <c r="B4609" s="23">
        <f t="shared" ref="B4609:C4609" si="9228">LN(D4609)</f>
        <v>7.2907702582527092</v>
      </c>
      <c r="C4609" s="23">
        <f t="shared" si="9228"/>
        <v>7.8482311776446467</v>
      </c>
      <c r="D4609" s="24">
        <v>1466.7</v>
      </c>
      <c r="E4609" s="24">
        <v>2561.1999999999998</v>
      </c>
      <c r="F4609" s="27">
        <f t="shared" ref="F4609:G4609" si="9229">LN(D4609/D4608)</f>
        <v>-8.5540236454804616E-3</v>
      </c>
      <c r="G4609" s="27">
        <f t="shared" si="9229"/>
        <v>-5.994801712777274E-3</v>
      </c>
      <c r="H4609" s="27">
        <f t="shared" si="9201"/>
        <v>0.92896986508503454</v>
      </c>
      <c r="I4609" s="27"/>
      <c r="J4609" s="27">
        <v>4571</v>
      </c>
      <c r="K4609" s="27">
        <v>7.2277280222293108</v>
      </c>
      <c r="L4609" s="37">
        <v>0.10647077124618232</v>
      </c>
      <c r="M4609" s="27"/>
      <c r="N4609" s="27"/>
      <c r="O4609" s="27"/>
      <c r="P4609" s="27"/>
      <c r="Q4609" s="27"/>
      <c r="R4609" s="27"/>
      <c r="S4609" s="27"/>
      <c r="T4609" s="27"/>
      <c r="U4609" s="27"/>
      <c r="V4609" s="27"/>
      <c r="W4609" s="27"/>
      <c r="X4609" s="27"/>
      <c r="Y4609" s="27"/>
      <c r="Z4609" s="27"/>
      <c r="AA4609" s="27"/>
      <c r="AB4609" s="27"/>
      <c r="AC4609" s="27"/>
      <c r="AD4609" s="27"/>
      <c r="AE4609" s="27"/>
    </row>
    <row r="4610" spans="1:31" ht="15.75" customHeight="1" x14ac:dyDescent="0.2">
      <c r="A4610" s="22">
        <v>39322</v>
      </c>
      <c r="B4610" s="23">
        <f t="shared" ref="B4610:C4610" si="9230">LN(D4610)</f>
        <v>7.2670368227858191</v>
      </c>
      <c r="C4610" s="23">
        <f t="shared" si="9230"/>
        <v>7.824285982060899</v>
      </c>
      <c r="D4610" s="24">
        <v>1432.3</v>
      </c>
      <c r="E4610" s="24">
        <v>2500.6</v>
      </c>
      <c r="F4610" s="27">
        <f t="shared" ref="F4610:G4610" si="9231">LN(D4610/D4609)</f>
        <v>-2.3733435466890204E-2</v>
      </c>
      <c r="G4610" s="27">
        <f t="shared" si="9231"/>
        <v>-2.3945195583747841E-2</v>
      </c>
      <c r="H4610" s="27">
        <f t="shared" si="9201"/>
        <v>0.9287795511880943</v>
      </c>
      <c r="I4610" s="27"/>
      <c r="J4610" s="27">
        <v>4572</v>
      </c>
      <c r="K4610" s="27">
        <v>7.2186128814232209</v>
      </c>
      <c r="L4610" s="37">
        <v>0.10131827135852234</v>
      </c>
      <c r="M4610" s="27"/>
      <c r="N4610" s="27"/>
      <c r="O4610" s="27"/>
      <c r="P4610" s="27"/>
      <c r="Q4610" s="27"/>
      <c r="R4610" s="27"/>
      <c r="S4610" s="27"/>
      <c r="T4610" s="27"/>
      <c r="U4610" s="27"/>
      <c r="V4610" s="27"/>
      <c r="W4610" s="27"/>
      <c r="X4610" s="27"/>
      <c r="Y4610" s="27"/>
      <c r="Z4610" s="27"/>
      <c r="AA4610" s="27"/>
      <c r="AB4610" s="27"/>
      <c r="AC4610" s="27"/>
      <c r="AD4610" s="27"/>
      <c r="AE4610" s="27"/>
    </row>
    <row r="4611" spans="1:31" ht="15.75" customHeight="1" x14ac:dyDescent="0.2">
      <c r="A4611" s="22">
        <v>39323</v>
      </c>
      <c r="B4611" s="23">
        <f t="shared" ref="B4611:C4611" si="9232">LN(D4611)</f>
        <v>7.2887227554899008</v>
      </c>
      <c r="C4611" s="23">
        <f t="shared" si="9232"/>
        <v>7.848972742380151</v>
      </c>
      <c r="D4611" s="24">
        <v>1463.7</v>
      </c>
      <c r="E4611" s="24">
        <v>2563.1</v>
      </c>
      <c r="F4611" s="27">
        <f t="shared" ref="F4611:G4611" si="9233">LN(D4611/D4610)</f>
        <v>2.1685932704081767E-2</v>
      </c>
      <c r="G4611" s="27">
        <f t="shared" si="9233"/>
        <v>2.4686760319251464E-2</v>
      </c>
      <c r="H4611" s="27">
        <f t="shared" si="9201"/>
        <v>0.92862123423295795</v>
      </c>
      <c r="I4611" s="27"/>
      <c r="J4611" s="27">
        <v>4573</v>
      </c>
      <c r="K4611" s="27">
        <v>7.22234255587228</v>
      </c>
      <c r="L4611" s="37">
        <v>0.10326742886394413</v>
      </c>
      <c r="M4611" s="27"/>
      <c r="N4611" s="27"/>
      <c r="O4611" s="27"/>
      <c r="P4611" s="27"/>
      <c r="Q4611" s="27"/>
      <c r="R4611" s="27"/>
      <c r="S4611" s="27"/>
      <c r="T4611" s="27"/>
      <c r="U4611" s="27"/>
      <c r="V4611" s="27"/>
      <c r="W4611" s="27"/>
      <c r="X4611" s="27"/>
      <c r="Y4611" s="27"/>
      <c r="Z4611" s="27"/>
      <c r="AA4611" s="27"/>
      <c r="AB4611" s="27"/>
      <c r="AC4611" s="27"/>
      <c r="AD4611" s="27"/>
      <c r="AE4611" s="27"/>
    </row>
    <row r="4612" spans="1:31" ht="15.75" customHeight="1" x14ac:dyDescent="0.2">
      <c r="A4612" s="22">
        <v>39324</v>
      </c>
      <c r="B4612" s="23">
        <f t="shared" ref="B4612:C4612" si="9234">LN(D4612)</f>
        <v>7.2845465265056939</v>
      </c>
      <c r="C4612" s="23">
        <f t="shared" si="9234"/>
        <v>7.8498307098300195</v>
      </c>
      <c r="D4612" s="24">
        <v>1457.6</v>
      </c>
      <c r="E4612" s="24">
        <v>2565.3000000000002</v>
      </c>
      <c r="F4612" s="27">
        <f t="shared" ref="F4612:G4612" si="9235">LN(D4612/D4611)</f>
        <v>-4.1762289842073863E-3</v>
      </c>
      <c r="G4612" s="27">
        <f t="shared" si="9235"/>
        <v>8.5796744986875667E-4</v>
      </c>
      <c r="H4612" s="27">
        <f t="shared" si="9201"/>
        <v>0.9279877230197533</v>
      </c>
      <c r="I4612" s="27"/>
      <c r="J4612" s="27">
        <v>4574</v>
      </c>
      <c r="K4612" s="27">
        <v>7.2369701816972274</v>
      </c>
      <c r="L4612" s="37">
        <v>0.10755505522148656</v>
      </c>
      <c r="M4612" s="27"/>
      <c r="N4612" s="27"/>
      <c r="O4612" s="27"/>
      <c r="P4612" s="27"/>
      <c r="Q4612" s="27"/>
      <c r="R4612" s="27"/>
      <c r="S4612" s="27"/>
      <c r="T4612" s="27"/>
      <c r="U4612" s="27"/>
      <c r="V4612" s="27"/>
      <c r="W4612" s="27"/>
      <c r="X4612" s="27"/>
      <c r="Y4612" s="27"/>
      <c r="Z4612" s="27"/>
      <c r="AA4612" s="27"/>
      <c r="AB4612" s="27"/>
      <c r="AC4612" s="27"/>
      <c r="AD4612" s="27"/>
      <c r="AE4612" s="27"/>
    </row>
    <row r="4613" spans="1:31" ht="15.75" customHeight="1" x14ac:dyDescent="0.2">
      <c r="A4613" s="22">
        <v>39325</v>
      </c>
      <c r="B4613" s="23">
        <f t="shared" ref="B4613:C4613" si="9236">LN(D4613)</f>
        <v>7.2956672278427126</v>
      </c>
      <c r="C4613" s="23">
        <f t="shared" si="9236"/>
        <v>7.8618426335508582</v>
      </c>
      <c r="D4613" s="24">
        <v>1473.9</v>
      </c>
      <c r="E4613" s="24">
        <v>2596.3000000000002</v>
      </c>
      <c r="F4613" s="27">
        <f t="shared" ref="F4613:G4613" si="9237">LN(D4613/D4612)</f>
        <v>1.1120701337018585E-2</v>
      </c>
      <c r="G4613" s="27">
        <f t="shared" si="9237"/>
        <v>1.2011923720839025E-2</v>
      </c>
      <c r="H4613" s="27">
        <f t="shared" si="9201"/>
        <v>0.92798438838091724</v>
      </c>
      <c r="I4613" s="27"/>
      <c r="J4613" s="27">
        <v>4575</v>
      </c>
      <c r="K4613" s="27">
        <v>7.2385048128823231</v>
      </c>
      <c r="L4613" s="37">
        <v>0.10911700092531085</v>
      </c>
      <c r="M4613" s="27"/>
      <c r="N4613" s="27"/>
      <c r="O4613" s="27"/>
      <c r="P4613" s="27"/>
      <c r="Q4613" s="27"/>
      <c r="R4613" s="27"/>
      <c r="S4613" s="27"/>
      <c r="T4613" s="27"/>
      <c r="U4613" s="27"/>
      <c r="V4613" s="27"/>
      <c r="W4613" s="27"/>
      <c r="X4613" s="27"/>
      <c r="Y4613" s="27"/>
      <c r="Z4613" s="27"/>
      <c r="AA4613" s="27"/>
      <c r="AB4613" s="27"/>
      <c r="AC4613" s="27"/>
      <c r="AD4613" s="27"/>
      <c r="AE4613" s="27"/>
    </row>
    <row r="4614" spans="1:31" ht="15.75" customHeight="1" x14ac:dyDescent="0.2">
      <c r="A4614" s="22">
        <v>39328</v>
      </c>
      <c r="B4614" s="23">
        <f t="shared" ref="B4614:C4614" si="9238">LN(D4614)</f>
        <v>7.2956672278427126</v>
      </c>
      <c r="C4614" s="23">
        <f t="shared" si="9238"/>
        <v>7.8618426335508582</v>
      </c>
      <c r="D4614" s="24">
        <v>1473.9</v>
      </c>
      <c r="E4614" s="24">
        <v>2596.3000000000002</v>
      </c>
      <c r="F4614" s="27">
        <f t="shared" ref="F4614:G4614" si="9239">LN(D4614/D4613)</f>
        <v>0</v>
      </c>
      <c r="G4614" s="27">
        <f t="shared" si="9239"/>
        <v>0</v>
      </c>
      <c r="H4614" s="27">
        <f t="shared" si="9201"/>
        <v>0.92798438838091724</v>
      </c>
      <c r="I4614" s="27"/>
      <c r="J4614" s="27">
        <v>4576</v>
      </c>
      <c r="K4614" s="27">
        <v>7.2356938594210662</v>
      </c>
      <c r="L4614" s="37">
        <v>0.10999371780673695</v>
      </c>
      <c r="M4614" s="27"/>
      <c r="N4614" s="27"/>
      <c r="O4614" s="27"/>
      <c r="P4614" s="27"/>
      <c r="Q4614" s="27"/>
      <c r="R4614" s="27"/>
      <c r="S4614" s="27"/>
      <c r="T4614" s="27"/>
      <c r="U4614" s="27"/>
      <c r="V4614" s="27"/>
      <c r="W4614" s="27"/>
      <c r="X4614" s="27"/>
      <c r="Y4614" s="27"/>
      <c r="Z4614" s="27"/>
      <c r="AA4614" s="27"/>
      <c r="AB4614" s="27"/>
      <c r="AC4614" s="27"/>
      <c r="AD4614" s="27"/>
      <c r="AE4614" s="27"/>
    </row>
    <row r="4615" spans="1:31" ht="15.75" customHeight="1" x14ac:dyDescent="0.2">
      <c r="A4615" s="22">
        <v>39329</v>
      </c>
      <c r="B4615" s="23">
        <f t="shared" ref="B4615:C4615" si="9240">LN(D4615)</f>
        <v>7.3061286332765452</v>
      </c>
      <c r="C4615" s="23">
        <f t="shared" si="9240"/>
        <v>7.8748151679078644</v>
      </c>
      <c r="D4615" s="24">
        <v>1489.4</v>
      </c>
      <c r="E4615" s="24">
        <v>2630.2</v>
      </c>
      <c r="F4615" s="27">
        <f t="shared" ref="F4615:G4615" si="9241">LN(D4615/D4614)</f>
        <v>1.0461405433832859E-2</v>
      </c>
      <c r="G4615" s="27">
        <f t="shared" si="9241"/>
        <v>1.2972534357005888E-2</v>
      </c>
      <c r="H4615" s="27">
        <f t="shared" si="9201"/>
        <v>0.92778414191245018</v>
      </c>
      <c r="I4615" s="27"/>
      <c r="J4615" s="27">
        <v>4577</v>
      </c>
      <c r="K4615" s="27">
        <v>7.2400075714118985</v>
      </c>
      <c r="L4615" s="37">
        <v>0.10555092359034735</v>
      </c>
      <c r="M4615" s="27"/>
      <c r="N4615" s="27"/>
      <c r="O4615" s="27"/>
      <c r="P4615" s="27"/>
      <c r="Q4615" s="27"/>
      <c r="R4615" s="27"/>
      <c r="S4615" s="27"/>
      <c r="T4615" s="27"/>
      <c r="U4615" s="27"/>
      <c r="V4615" s="27"/>
      <c r="W4615" s="27"/>
      <c r="X4615" s="27"/>
      <c r="Y4615" s="27"/>
      <c r="Z4615" s="27"/>
      <c r="AA4615" s="27"/>
      <c r="AB4615" s="27"/>
      <c r="AC4615" s="27"/>
      <c r="AD4615" s="27"/>
      <c r="AE4615" s="27"/>
    </row>
    <row r="4616" spans="1:31" ht="15.75" customHeight="1" x14ac:dyDescent="0.2">
      <c r="A4616" s="22">
        <v>39330</v>
      </c>
      <c r="B4616" s="23">
        <f t="shared" ref="B4616:C4616" si="9242">LN(D4616)</f>
        <v>7.2945131596246053</v>
      </c>
      <c r="C4616" s="23">
        <f t="shared" si="9242"/>
        <v>7.8655333839631103</v>
      </c>
      <c r="D4616" s="24">
        <v>1472.2</v>
      </c>
      <c r="E4616" s="24">
        <v>2605.9</v>
      </c>
      <c r="F4616" s="27">
        <f t="shared" ref="F4616:G4616" si="9243">LN(D4616/D4615)</f>
        <v>-1.1615473651939641E-2</v>
      </c>
      <c r="G4616" s="27">
        <f t="shared" si="9243"/>
        <v>-9.2817839447541153E-3</v>
      </c>
      <c r="H4616" s="27">
        <f t="shared" si="9201"/>
        <v>0.92740222481252865</v>
      </c>
      <c r="I4616" s="27"/>
      <c r="J4616" s="27">
        <v>4578</v>
      </c>
      <c r="K4616" s="27">
        <v>7.2363032727435836</v>
      </c>
      <c r="L4616" s="37">
        <v>0.10718763736496495</v>
      </c>
      <c r="M4616" s="27"/>
      <c r="N4616" s="27"/>
      <c r="O4616" s="27"/>
      <c r="P4616" s="27"/>
      <c r="Q4616" s="27"/>
      <c r="R4616" s="27"/>
      <c r="S4616" s="27"/>
      <c r="T4616" s="27"/>
      <c r="U4616" s="27"/>
      <c r="V4616" s="27"/>
      <c r="W4616" s="27"/>
      <c r="X4616" s="27"/>
      <c r="Y4616" s="27"/>
      <c r="Z4616" s="27"/>
      <c r="AA4616" s="27"/>
      <c r="AB4616" s="27"/>
      <c r="AC4616" s="27"/>
      <c r="AD4616" s="27"/>
      <c r="AE4616" s="27"/>
    </row>
    <row r="4617" spans="1:31" ht="15.75" customHeight="1" x14ac:dyDescent="0.2">
      <c r="A4617" s="22">
        <v>39331</v>
      </c>
      <c r="B4617" s="23">
        <f t="shared" ref="B4617:C4617" si="9244">LN(D4617)</f>
        <v>7.2987833392925321</v>
      </c>
      <c r="C4617" s="23">
        <f t="shared" si="9244"/>
        <v>7.8687516542401434</v>
      </c>
      <c r="D4617" s="24">
        <v>1478.5</v>
      </c>
      <c r="E4617" s="24">
        <v>2614.3000000000002</v>
      </c>
      <c r="F4617" s="27">
        <f t="shared" ref="F4617:G4617" si="9245">LN(D4617/D4616)</f>
        <v>4.2701796679262341E-3</v>
      </c>
      <c r="G4617" s="27">
        <f t="shared" si="9245"/>
        <v>3.2182702770329028E-3</v>
      </c>
      <c r="H4617" s="27">
        <f t="shared" si="9201"/>
        <v>0.92756559871342759</v>
      </c>
      <c r="I4617" s="27"/>
      <c r="J4617" s="27">
        <v>4579</v>
      </c>
      <c r="K4617" s="27">
        <v>7.242256315600498</v>
      </c>
      <c r="L4617" s="37">
        <v>0.1056875075481889</v>
      </c>
      <c r="M4617" s="27"/>
      <c r="N4617" s="27"/>
      <c r="O4617" s="27"/>
      <c r="P4617" s="27"/>
      <c r="Q4617" s="27"/>
      <c r="R4617" s="27"/>
      <c r="S4617" s="27"/>
      <c r="T4617" s="27"/>
      <c r="U4617" s="27"/>
      <c r="V4617" s="27"/>
      <c r="W4617" s="27"/>
      <c r="X4617" s="27"/>
      <c r="Y4617" s="27"/>
      <c r="Z4617" s="27"/>
      <c r="AA4617" s="27"/>
      <c r="AB4617" s="27"/>
      <c r="AC4617" s="27"/>
      <c r="AD4617" s="27"/>
      <c r="AE4617" s="27"/>
    </row>
    <row r="4618" spans="1:31" ht="15.75" customHeight="1" x14ac:dyDescent="0.2">
      <c r="A4618" s="22">
        <v>39332</v>
      </c>
      <c r="B4618" s="23">
        <f t="shared" ref="B4618:C4618" si="9246">LN(D4618)</f>
        <v>7.281729719998931</v>
      </c>
      <c r="C4618" s="23">
        <f t="shared" si="9246"/>
        <v>7.8499866248566459</v>
      </c>
      <c r="D4618" s="24">
        <v>1453.5</v>
      </c>
      <c r="E4618" s="24">
        <v>2565.6999999999998</v>
      </c>
      <c r="F4618" s="27">
        <f t="shared" ref="F4618:G4618" si="9247">LN(D4618/D4617)</f>
        <v>-1.7053619293601344E-2</v>
      </c>
      <c r="G4618" s="27">
        <f t="shared" si="9247"/>
        <v>-1.8765029383497431E-2</v>
      </c>
      <c r="H4618" s="27">
        <f t="shared" si="9201"/>
        <v>0.92761046202825959</v>
      </c>
      <c r="I4618" s="27"/>
      <c r="J4618" s="27">
        <v>4580</v>
      </c>
      <c r="K4618" s="27">
        <v>7.2328727790094653</v>
      </c>
      <c r="L4618" s="37">
        <v>0.10282638984126269</v>
      </c>
      <c r="M4618" s="27"/>
      <c r="N4618" s="27"/>
      <c r="O4618" s="27"/>
      <c r="P4618" s="27"/>
      <c r="Q4618" s="27"/>
      <c r="R4618" s="27"/>
      <c r="S4618" s="27"/>
      <c r="T4618" s="27"/>
      <c r="U4618" s="27"/>
      <c r="V4618" s="27"/>
      <c r="W4618" s="27"/>
      <c r="X4618" s="27"/>
      <c r="Y4618" s="27"/>
      <c r="Z4618" s="27"/>
      <c r="AA4618" s="27"/>
      <c r="AB4618" s="27"/>
      <c r="AC4618" s="27"/>
      <c r="AD4618" s="27"/>
      <c r="AE4618" s="27"/>
    </row>
    <row r="4619" spans="1:31" ht="15.75" customHeight="1" x14ac:dyDescent="0.2">
      <c r="A4619" s="22">
        <v>39335</v>
      </c>
      <c r="B4619" s="23">
        <f t="shared" ref="B4619:C4619" si="9248">LN(D4619)</f>
        <v>7.2804905624673824</v>
      </c>
      <c r="C4619" s="23">
        <f t="shared" si="9248"/>
        <v>7.847410913161025</v>
      </c>
      <c r="D4619" s="24">
        <v>1451.7</v>
      </c>
      <c r="E4619" s="24">
        <v>2559.1</v>
      </c>
      <c r="F4619" s="27">
        <f t="shared" ref="F4619:G4619" si="9249">LN(D4619/D4618)</f>
        <v>-1.2391575315479787E-3</v>
      </c>
      <c r="G4619" s="27">
        <f t="shared" si="9249"/>
        <v>-2.5757116956210799E-3</v>
      </c>
      <c r="H4619" s="27">
        <f t="shared" si="9201"/>
        <v>0.9277570198671703</v>
      </c>
      <c r="I4619" s="27"/>
      <c r="J4619" s="27">
        <v>4581</v>
      </c>
      <c r="K4619" s="27">
        <v>7.2337172603750863</v>
      </c>
      <c r="L4619" s="37">
        <v>0.10679398695111875</v>
      </c>
      <c r="M4619" s="27"/>
      <c r="N4619" s="27"/>
      <c r="O4619" s="27"/>
      <c r="P4619" s="27"/>
      <c r="Q4619" s="27"/>
      <c r="R4619" s="27"/>
      <c r="S4619" s="27"/>
      <c r="T4619" s="27"/>
      <c r="U4619" s="27"/>
      <c r="V4619" s="27"/>
      <c r="W4619" s="27"/>
      <c r="X4619" s="27"/>
      <c r="Y4619" s="27"/>
      <c r="Z4619" s="27"/>
      <c r="AA4619" s="27"/>
      <c r="AB4619" s="27"/>
      <c r="AC4619" s="27"/>
      <c r="AD4619" s="27"/>
      <c r="AE4619" s="27"/>
    </row>
    <row r="4620" spans="1:31" ht="15.75" customHeight="1" x14ac:dyDescent="0.2">
      <c r="A4620" s="22">
        <v>39336</v>
      </c>
      <c r="B4620" s="23">
        <f t="shared" ref="B4620:C4620" si="9250">LN(D4620)</f>
        <v>7.2939696074981644</v>
      </c>
      <c r="C4620" s="23">
        <f t="shared" si="9250"/>
        <v>7.8622662236759897</v>
      </c>
      <c r="D4620" s="24">
        <v>1471.4</v>
      </c>
      <c r="E4620" s="24">
        <v>2597.4</v>
      </c>
      <c r="F4620" s="27">
        <f t="shared" ref="F4620:G4620" si="9251">LN(D4620/D4619)</f>
        <v>1.3479045030781565E-2</v>
      </c>
      <c r="G4620" s="27">
        <f t="shared" si="9251"/>
        <v>1.4855310514965159E-2</v>
      </c>
      <c r="H4620" s="27">
        <f t="shared" si="9201"/>
        <v>0.92771847200155999</v>
      </c>
      <c r="I4620" s="27"/>
      <c r="J4620" s="27">
        <v>4582</v>
      </c>
      <c r="K4620" s="27">
        <v>7.2188205522593751</v>
      </c>
      <c r="L4620" s="37">
        <v>0.10170641001336467</v>
      </c>
      <c r="M4620" s="27"/>
      <c r="N4620" s="27"/>
      <c r="O4620" s="27"/>
      <c r="P4620" s="27"/>
      <c r="Q4620" s="27"/>
      <c r="R4620" s="27"/>
      <c r="S4620" s="27"/>
      <c r="T4620" s="27"/>
      <c r="U4620" s="27"/>
      <c r="V4620" s="27"/>
      <c r="W4620" s="27"/>
      <c r="X4620" s="27"/>
      <c r="Y4620" s="27"/>
      <c r="Z4620" s="27"/>
      <c r="AA4620" s="27"/>
      <c r="AB4620" s="27"/>
      <c r="AC4620" s="27"/>
      <c r="AD4620" s="27"/>
      <c r="AE4620" s="27"/>
    </row>
    <row r="4621" spans="1:31" ht="15.75" customHeight="1" x14ac:dyDescent="0.2">
      <c r="A4621" s="22">
        <v>39337</v>
      </c>
      <c r="B4621" s="23">
        <f t="shared" ref="B4621:C4621" si="9252">LN(D4621)</f>
        <v>7.2940375676735272</v>
      </c>
      <c r="C4621" s="23">
        <f t="shared" si="9252"/>
        <v>7.8601850574721652</v>
      </c>
      <c r="D4621" s="24">
        <v>1471.5</v>
      </c>
      <c r="E4621" s="24">
        <v>2592</v>
      </c>
      <c r="F4621" s="27">
        <f t="shared" ref="F4621:G4621" si="9253">LN(D4621/D4620)</f>
        <v>6.7960175363385129E-5</v>
      </c>
      <c r="G4621" s="27">
        <f t="shared" si="9253"/>
        <v>-2.0811662038246232E-3</v>
      </c>
      <c r="H4621" s="27">
        <f t="shared" si="9201"/>
        <v>0.92797275310198468</v>
      </c>
      <c r="I4621" s="27"/>
      <c r="J4621" s="27">
        <v>4583</v>
      </c>
      <c r="K4621" s="27">
        <v>7.2212787460624863</v>
      </c>
      <c r="L4621" s="37">
        <v>0.10387021189308854</v>
      </c>
      <c r="M4621" s="27"/>
      <c r="N4621" s="27"/>
      <c r="O4621" s="27"/>
      <c r="P4621" s="27"/>
      <c r="Q4621" s="27"/>
      <c r="R4621" s="27"/>
      <c r="S4621" s="27"/>
      <c r="T4621" s="27"/>
      <c r="U4621" s="27"/>
      <c r="V4621" s="27"/>
      <c r="W4621" s="27"/>
      <c r="X4621" s="27"/>
      <c r="Y4621" s="27"/>
      <c r="Z4621" s="27"/>
      <c r="AA4621" s="27"/>
      <c r="AB4621" s="27"/>
      <c r="AC4621" s="27"/>
      <c r="AD4621" s="27"/>
      <c r="AE4621" s="27"/>
    </row>
    <row r="4622" spans="1:31" ht="15.75" customHeight="1" x14ac:dyDescent="0.2">
      <c r="A4622" s="22">
        <v>39338</v>
      </c>
      <c r="B4622" s="23">
        <f t="shared" ref="B4622:C4622" si="9254">LN(D4622)</f>
        <v>7.3024290360120805</v>
      </c>
      <c r="C4622" s="23">
        <f t="shared" si="9254"/>
        <v>7.8636512654486515</v>
      </c>
      <c r="D4622" s="24">
        <v>1483.9</v>
      </c>
      <c r="E4622" s="24">
        <v>2601</v>
      </c>
      <c r="F4622" s="27">
        <f t="shared" ref="F4622:G4622" si="9255">LN(D4622/D4621)</f>
        <v>8.3914683385534396E-3</v>
      </c>
      <c r="G4622" s="27">
        <f t="shared" si="9255"/>
        <v>3.4662079764863291E-3</v>
      </c>
      <c r="H4622" s="27">
        <f t="shared" si="9201"/>
        <v>0.92863083439337246</v>
      </c>
      <c r="I4622" s="27"/>
      <c r="J4622" s="27">
        <v>4584</v>
      </c>
      <c r="K4622" s="27">
        <v>7.2067137934539822</v>
      </c>
      <c r="L4622" s="37">
        <v>9.4838788768637272E-2</v>
      </c>
      <c r="M4622" s="27"/>
      <c r="N4622" s="27"/>
      <c r="O4622" s="27"/>
      <c r="P4622" s="27"/>
      <c r="Q4622" s="27"/>
      <c r="R4622" s="27"/>
      <c r="S4622" s="27"/>
      <c r="T4622" s="27"/>
      <c r="U4622" s="27"/>
      <c r="V4622" s="27"/>
      <c r="W4622" s="27"/>
      <c r="X4622" s="27"/>
      <c r="Y4622" s="27"/>
      <c r="Z4622" s="27"/>
      <c r="AA4622" s="27"/>
      <c r="AB4622" s="27"/>
      <c r="AC4622" s="27"/>
      <c r="AD4622" s="27"/>
      <c r="AE4622" s="27"/>
    </row>
    <row r="4623" spans="1:31" ht="15.75" customHeight="1" x14ac:dyDescent="0.2">
      <c r="A4623" s="22">
        <v>39339</v>
      </c>
      <c r="B4623" s="23">
        <f t="shared" ref="B4623:C4623" si="9256">LN(D4623)</f>
        <v>7.3026311855360335</v>
      </c>
      <c r="C4623" s="23">
        <f t="shared" si="9256"/>
        <v>7.8640740903093649</v>
      </c>
      <c r="D4623" s="24">
        <v>1484.2</v>
      </c>
      <c r="E4623" s="24">
        <v>2602.1</v>
      </c>
      <c r="F4623" s="27">
        <f t="shared" ref="F4623:G4623" si="9257">LN(D4623/D4622)</f>
        <v>2.021495239524217E-4</v>
      </c>
      <c r="G4623" s="27">
        <f t="shared" si="9257"/>
        <v>4.2282486071305105E-4</v>
      </c>
      <c r="H4623" s="27">
        <f t="shared" si="9201"/>
        <v>0.92860661047621884</v>
      </c>
      <c r="I4623" s="27"/>
      <c r="J4623" s="27">
        <v>4585</v>
      </c>
      <c r="K4623" s="27">
        <v>7.1954566976696723</v>
      </c>
      <c r="L4623" s="37">
        <v>8.9981308408177973E-2</v>
      </c>
      <c r="M4623" s="27"/>
      <c r="N4623" s="27"/>
      <c r="O4623" s="27"/>
      <c r="P4623" s="27"/>
      <c r="Q4623" s="27"/>
      <c r="R4623" s="27"/>
      <c r="S4623" s="27"/>
      <c r="T4623" s="27"/>
      <c r="U4623" s="27"/>
      <c r="V4623" s="27"/>
      <c r="W4623" s="27"/>
      <c r="X4623" s="27"/>
      <c r="Y4623" s="27"/>
      <c r="Z4623" s="27"/>
      <c r="AA4623" s="27"/>
      <c r="AB4623" s="27"/>
      <c r="AC4623" s="27"/>
      <c r="AD4623" s="27"/>
      <c r="AE4623" s="27"/>
    </row>
    <row r="4624" spans="1:31" ht="15.75" customHeight="1" x14ac:dyDescent="0.2">
      <c r="A4624" s="22">
        <v>39342</v>
      </c>
      <c r="B4624" s="23">
        <f t="shared" ref="B4624:C4624" si="9258">LN(D4624)</f>
        <v>7.297497426625065</v>
      </c>
      <c r="C4624" s="23">
        <f t="shared" si="9258"/>
        <v>7.8561646407377523</v>
      </c>
      <c r="D4624" s="24">
        <v>1476.6</v>
      </c>
      <c r="E4624" s="24">
        <v>2581.6</v>
      </c>
      <c r="F4624" s="27">
        <f t="shared" ref="F4624:G4624" si="9259">LN(D4624/D4623)</f>
        <v>-5.1337589109681182E-3</v>
      </c>
      <c r="G4624" s="27">
        <f t="shared" si="9259"/>
        <v>-7.9094495716125635E-3</v>
      </c>
      <c r="H4624" s="27">
        <f t="shared" si="9201"/>
        <v>0.92888804656463708</v>
      </c>
      <c r="I4624" s="27"/>
      <c r="J4624" s="27">
        <v>4586</v>
      </c>
      <c r="K4624" s="27">
        <v>7.2018485019464951</v>
      </c>
      <c r="L4624" s="37">
        <v>9.3818725896217536E-2</v>
      </c>
      <c r="M4624" s="27"/>
      <c r="N4624" s="27"/>
      <c r="O4624" s="27"/>
      <c r="P4624" s="27"/>
      <c r="Q4624" s="27"/>
      <c r="R4624" s="27"/>
      <c r="S4624" s="27"/>
      <c r="T4624" s="27"/>
      <c r="U4624" s="27"/>
      <c r="V4624" s="27"/>
      <c r="W4624" s="27"/>
      <c r="X4624" s="27"/>
      <c r="Y4624" s="27"/>
      <c r="Z4624" s="27"/>
      <c r="AA4624" s="27"/>
      <c r="AB4624" s="27"/>
      <c r="AC4624" s="27"/>
      <c r="AD4624" s="27"/>
      <c r="AE4624" s="27"/>
    </row>
    <row r="4625" spans="1:31" ht="15.75" customHeight="1" x14ac:dyDescent="0.2">
      <c r="A4625" s="22">
        <v>39343</v>
      </c>
      <c r="B4625" s="23">
        <f t="shared" ref="B4625:C4625" si="9260">LN(D4625)</f>
        <v>7.3262682259395593</v>
      </c>
      <c r="C4625" s="23">
        <f t="shared" si="9260"/>
        <v>7.8829185103672366</v>
      </c>
      <c r="D4625" s="24">
        <v>1519.7</v>
      </c>
      <c r="E4625" s="24">
        <v>2651.6</v>
      </c>
      <c r="F4625" s="27">
        <f t="shared" ref="F4625:G4625" si="9261">LN(D4625/D4624)</f>
        <v>2.8770799314494458E-2</v>
      </c>
      <c r="G4625" s="27">
        <f t="shared" si="9261"/>
        <v>2.6753869629484381E-2</v>
      </c>
      <c r="H4625" s="27">
        <f t="shared" si="9201"/>
        <v>0.92938525449735432</v>
      </c>
      <c r="I4625" s="27"/>
      <c r="J4625" s="27">
        <v>4587</v>
      </c>
      <c r="K4625" s="27">
        <v>7.1903361838611408</v>
      </c>
      <c r="L4625" s="37">
        <v>9.2562443342771417E-2</v>
      </c>
      <c r="M4625" s="27"/>
      <c r="N4625" s="27"/>
      <c r="O4625" s="27"/>
      <c r="P4625" s="27"/>
      <c r="Q4625" s="27"/>
      <c r="R4625" s="27"/>
      <c r="S4625" s="27"/>
      <c r="T4625" s="27"/>
      <c r="U4625" s="27"/>
      <c r="V4625" s="27"/>
      <c r="W4625" s="27"/>
      <c r="X4625" s="27"/>
      <c r="Y4625" s="27"/>
      <c r="Z4625" s="27"/>
      <c r="AA4625" s="27"/>
      <c r="AB4625" s="27"/>
      <c r="AC4625" s="27"/>
      <c r="AD4625" s="27"/>
      <c r="AE4625" s="27"/>
    </row>
    <row r="4626" spans="1:31" ht="15.75" customHeight="1" x14ac:dyDescent="0.2">
      <c r="A4626" s="22">
        <v>39344</v>
      </c>
      <c r="B4626" s="23">
        <f t="shared" ref="B4626:C4626" si="9262">LN(D4626)</f>
        <v>7.3323692059290622</v>
      </c>
      <c r="C4626" s="23">
        <f t="shared" si="9262"/>
        <v>7.8884845269935298</v>
      </c>
      <c r="D4626" s="24">
        <v>1529</v>
      </c>
      <c r="E4626" s="24">
        <v>2666.4</v>
      </c>
      <c r="F4626" s="27">
        <f t="shared" ref="F4626:G4626" si="9263">LN(D4626/D4625)</f>
        <v>6.1009799895028203E-3</v>
      </c>
      <c r="G4626" s="27">
        <f t="shared" si="9263"/>
        <v>5.566016626293524E-3</v>
      </c>
      <c r="H4626" s="27">
        <f t="shared" si="9201"/>
        <v>0.92950289511736994</v>
      </c>
      <c r="I4626" s="27"/>
      <c r="J4626" s="27">
        <v>4588</v>
      </c>
      <c r="K4626" s="27">
        <v>7.1926706300976111</v>
      </c>
      <c r="L4626" s="37">
        <v>9.7485817394138863E-2</v>
      </c>
      <c r="M4626" s="27"/>
      <c r="N4626" s="27"/>
      <c r="O4626" s="27"/>
      <c r="P4626" s="27"/>
      <c r="Q4626" s="27"/>
      <c r="R4626" s="27"/>
      <c r="S4626" s="27"/>
      <c r="T4626" s="27"/>
      <c r="U4626" s="27"/>
      <c r="V4626" s="27"/>
      <c r="W4626" s="27"/>
      <c r="X4626" s="27"/>
      <c r="Y4626" s="27"/>
      <c r="Z4626" s="27"/>
      <c r="AA4626" s="27"/>
      <c r="AB4626" s="27"/>
      <c r="AC4626" s="27"/>
      <c r="AD4626" s="27"/>
      <c r="AE4626" s="27"/>
    </row>
    <row r="4627" spans="1:31" ht="15.75" customHeight="1" x14ac:dyDescent="0.2">
      <c r="A4627" s="22">
        <v>39345</v>
      </c>
      <c r="B4627" s="23">
        <f t="shared" ref="B4627:C4627" si="9264">LN(D4627)</f>
        <v>7.3256099847362242</v>
      </c>
      <c r="C4627" s="23">
        <f t="shared" si="9264"/>
        <v>7.883898570003149</v>
      </c>
      <c r="D4627" s="24">
        <v>1518.7</v>
      </c>
      <c r="E4627" s="24">
        <v>2654.2</v>
      </c>
      <c r="F4627" s="27">
        <f t="shared" ref="F4627:G4627" si="9265">LN(D4627/D4626)</f>
        <v>-6.7592211928379827E-3</v>
      </c>
      <c r="G4627" s="27">
        <f t="shared" si="9265"/>
        <v>-4.5859569903812019E-3</v>
      </c>
      <c r="H4627" s="27">
        <f t="shared" si="9201"/>
        <v>0.92918622933695327</v>
      </c>
      <c r="I4627" s="27"/>
      <c r="J4627" s="27">
        <v>4589</v>
      </c>
      <c r="K4627" s="27">
        <v>7.1996325001505177</v>
      </c>
      <c r="L4627" s="37">
        <v>9.4880659474087636E-2</v>
      </c>
      <c r="M4627" s="27"/>
      <c r="N4627" s="27"/>
      <c r="O4627" s="27"/>
      <c r="P4627" s="27"/>
      <c r="Q4627" s="27"/>
      <c r="R4627" s="27"/>
      <c r="S4627" s="27"/>
      <c r="T4627" s="27"/>
      <c r="U4627" s="27"/>
      <c r="V4627" s="27"/>
      <c r="W4627" s="27"/>
      <c r="X4627" s="27"/>
      <c r="Y4627" s="27"/>
      <c r="Z4627" s="27"/>
      <c r="AA4627" s="27"/>
      <c r="AB4627" s="27"/>
      <c r="AC4627" s="27"/>
      <c r="AD4627" s="27"/>
      <c r="AE4627" s="27"/>
    </row>
    <row r="4628" spans="1:31" ht="15.75" customHeight="1" x14ac:dyDescent="0.2">
      <c r="A4628" s="22">
        <v>39346</v>
      </c>
      <c r="B4628" s="23">
        <f t="shared" ref="B4628:C4628" si="9266">LN(D4628)</f>
        <v>7.3302086001191569</v>
      </c>
      <c r="C4628" s="23">
        <f t="shared" si="9266"/>
        <v>7.8902830886294444</v>
      </c>
      <c r="D4628" s="24">
        <v>1525.7</v>
      </c>
      <c r="E4628" s="24">
        <v>2671.2</v>
      </c>
      <c r="F4628" s="27">
        <f t="shared" ref="F4628:G4628" si="9267">LN(D4628/D4627)</f>
        <v>4.5986153829322461E-3</v>
      </c>
      <c r="G4628" s="27">
        <f t="shared" si="9267"/>
        <v>6.3845186262958733E-3</v>
      </c>
      <c r="H4628" s="27">
        <f t="shared" si="9201"/>
        <v>0.92901718706171621</v>
      </c>
      <c r="I4628" s="27"/>
      <c r="J4628" s="27">
        <v>4590</v>
      </c>
      <c r="K4628" s="27">
        <v>7.1797130049443565</v>
      </c>
      <c r="L4628" s="37">
        <v>8.7812422883815522E-2</v>
      </c>
      <c r="M4628" s="27"/>
      <c r="N4628" s="27"/>
      <c r="O4628" s="27"/>
      <c r="P4628" s="27"/>
      <c r="Q4628" s="27"/>
      <c r="R4628" s="27"/>
      <c r="S4628" s="27"/>
      <c r="T4628" s="27"/>
      <c r="U4628" s="27"/>
      <c r="V4628" s="27"/>
      <c r="W4628" s="27"/>
      <c r="X4628" s="27"/>
      <c r="Y4628" s="27"/>
      <c r="Z4628" s="27"/>
      <c r="AA4628" s="27"/>
      <c r="AB4628" s="27"/>
      <c r="AC4628" s="27"/>
      <c r="AD4628" s="27"/>
      <c r="AE4628" s="27"/>
    </row>
    <row r="4629" spans="1:31" ht="15.75" customHeight="1" x14ac:dyDescent="0.2">
      <c r="A4629" s="22">
        <v>39349</v>
      </c>
      <c r="B4629" s="23">
        <f t="shared" ref="B4629:C4629" si="9268">LN(D4629)</f>
        <v>7.324951309966</v>
      </c>
      <c r="C4629" s="23">
        <f t="shared" si="9268"/>
        <v>7.8890469250737043</v>
      </c>
      <c r="D4629" s="24">
        <v>1517.7</v>
      </c>
      <c r="E4629" s="24">
        <v>2667.9</v>
      </c>
      <c r="F4629" s="27">
        <f t="shared" ref="F4629:G4629" si="9269">LN(D4629/D4628)</f>
        <v>-5.2572901531563986E-3</v>
      </c>
      <c r="G4629" s="27">
        <f t="shared" si="9269"/>
        <v>-1.2361635557406228E-3</v>
      </c>
      <c r="H4629" s="27">
        <f t="shared" si="9201"/>
        <v>0.92849635444367262</v>
      </c>
      <c r="I4629" s="27"/>
      <c r="J4629" s="27">
        <v>4591</v>
      </c>
      <c r="K4629" s="27">
        <v>7.1908897083071803</v>
      </c>
      <c r="L4629" s="37">
        <v>0.10049398417394695</v>
      </c>
      <c r="M4629" s="27"/>
      <c r="N4629" s="27"/>
      <c r="O4629" s="27"/>
      <c r="P4629" s="27"/>
      <c r="Q4629" s="27"/>
      <c r="R4629" s="27"/>
      <c r="S4629" s="27"/>
      <c r="T4629" s="27"/>
      <c r="U4629" s="27"/>
      <c r="V4629" s="27"/>
      <c r="W4629" s="27"/>
      <c r="X4629" s="27"/>
      <c r="Y4629" s="27"/>
      <c r="Z4629" s="27"/>
      <c r="AA4629" s="27"/>
      <c r="AB4629" s="27"/>
      <c r="AC4629" s="27"/>
      <c r="AD4629" s="27"/>
      <c r="AE4629" s="27"/>
    </row>
    <row r="4630" spans="1:31" ht="15.75" customHeight="1" x14ac:dyDescent="0.2">
      <c r="A4630" s="22">
        <v>39350</v>
      </c>
      <c r="B4630" s="23">
        <f t="shared" ref="B4630:C4630" si="9270">LN(D4630)</f>
        <v>7.3246218098147438</v>
      </c>
      <c r="C4630" s="23">
        <f t="shared" si="9270"/>
        <v>7.8948399261563713</v>
      </c>
      <c r="D4630" s="24">
        <v>1517.2</v>
      </c>
      <c r="E4630" s="24">
        <v>2683.4</v>
      </c>
      <c r="F4630" s="27">
        <f t="shared" ref="F4630:G4630" si="9271">LN(D4630/D4629)</f>
        <v>-3.2950015125620481E-4</v>
      </c>
      <c r="G4630" s="27">
        <f t="shared" si="9271"/>
        <v>5.7930010826673295E-3</v>
      </c>
      <c r="H4630" s="27">
        <f t="shared" si="9201"/>
        <v>0.9277733150165034</v>
      </c>
      <c r="I4630" s="27"/>
      <c r="J4630" s="27">
        <v>4592</v>
      </c>
      <c r="K4630" s="27">
        <v>7.1952733058384606</v>
      </c>
      <c r="L4630" s="37">
        <v>0.10229184164126792</v>
      </c>
      <c r="M4630" s="27"/>
      <c r="N4630" s="27"/>
      <c r="O4630" s="27"/>
      <c r="P4630" s="27"/>
      <c r="Q4630" s="27"/>
      <c r="R4630" s="27"/>
      <c r="S4630" s="27"/>
      <c r="T4630" s="27"/>
      <c r="U4630" s="27"/>
      <c r="V4630" s="27"/>
      <c r="W4630" s="27"/>
      <c r="X4630" s="27"/>
      <c r="Y4630" s="27"/>
      <c r="Z4630" s="27"/>
      <c r="AA4630" s="27"/>
      <c r="AB4630" s="27"/>
      <c r="AC4630" s="27"/>
      <c r="AD4630" s="27"/>
      <c r="AE4630" s="27"/>
    </row>
    <row r="4631" spans="1:31" ht="15.75" customHeight="1" x14ac:dyDescent="0.2">
      <c r="A4631" s="22">
        <v>39351</v>
      </c>
      <c r="B4631" s="23">
        <f t="shared" ref="B4631:C4631" si="9272">LN(D4631)</f>
        <v>7.3300119497301379</v>
      </c>
      <c r="C4631" s="23">
        <f t="shared" si="9272"/>
        <v>7.9006366130180048</v>
      </c>
      <c r="D4631" s="24">
        <v>1525.4</v>
      </c>
      <c r="E4631" s="24">
        <v>2699</v>
      </c>
      <c r="F4631" s="27">
        <f t="shared" ref="F4631:G4631" si="9273">LN(D4631/D4630)</f>
        <v>5.3901399153944386E-3</v>
      </c>
      <c r="G4631" s="27">
        <f t="shared" si="9273"/>
        <v>5.7966868616332471E-3</v>
      </c>
      <c r="H4631" s="27">
        <f t="shared" si="9201"/>
        <v>0.92777485014971584</v>
      </c>
      <c r="I4631" s="27"/>
      <c r="J4631" s="27">
        <v>4593</v>
      </c>
      <c r="K4631" s="27">
        <v>7.2108001826384323</v>
      </c>
      <c r="L4631" s="37">
        <v>0.10068536715815224</v>
      </c>
      <c r="M4631" s="27"/>
      <c r="N4631" s="27"/>
      <c r="O4631" s="27"/>
      <c r="P4631" s="27"/>
      <c r="Q4631" s="27"/>
      <c r="R4631" s="27"/>
      <c r="S4631" s="27"/>
      <c r="T4631" s="27"/>
      <c r="U4631" s="27"/>
      <c r="V4631" s="27"/>
      <c r="W4631" s="27"/>
      <c r="X4631" s="27"/>
      <c r="Y4631" s="27"/>
      <c r="Z4631" s="27"/>
      <c r="AA4631" s="27"/>
      <c r="AB4631" s="27"/>
      <c r="AC4631" s="27"/>
      <c r="AD4631" s="27"/>
      <c r="AE4631" s="27"/>
    </row>
    <row r="4632" spans="1:31" ht="15.75" customHeight="1" x14ac:dyDescent="0.2">
      <c r="A4632" s="22">
        <v>39352</v>
      </c>
      <c r="B4632" s="23">
        <f t="shared" ref="B4632:C4632" si="9274">LN(D4632)</f>
        <v>7.3338723268211616</v>
      </c>
      <c r="C4632" s="23">
        <f t="shared" si="9274"/>
        <v>7.9045193950061687</v>
      </c>
      <c r="D4632" s="24">
        <v>1531.3</v>
      </c>
      <c r="E4632" s="24">
        <v>2709.5</v>
      </c>
      <c r="F4632" s="27">
        <f t="shared" ref="F4632:G4632" si="9275">LN(D4632/D4631)</f>
        <v>3.8603770910236963E-3</v>
      </c>
      <c r="G4632" s="27">
        <f t="shared" si="9275"/>
        <v>3.8827819881641799E-3</v>
      </c>
      <c r="H4632" s="27">
        <f t="shared" si="9201"/>
        <v>0.92780749345171776</v>
      </c>
      <c r="I4632" s="27"/>
      <c r="J4632" s="27">
        <v>4594</v>
      </c>
      <c r="K4632" s="27">
        <v>7.1936821082366</v>
      </c>
      <c r="L4632" s="37">
        <v>8.7703555333682459E-2</v>
      </c>
      <c r="M4632" s="27"/>
      <c r="N4632" s="27"/>
      <c r="O4632" s="27"/>
      <c r="P4632" s="27"/>
      <c r="Q4632" s="27"/>
      <c r="R4632" s="27"/>
      <c r="S4632" s="27"/>
      <c r="T4632" s="27"/>
      <c r="U4632" s="27"/>
      <c r="V4632" s="27"/>
      <c r="W4632" s="27"/>
      <c r="X4632" s="27"/>
      <c r="Y4632" s="27"/>
      <c r="Z4632" s="27"/>
      <c r="AA4632" s="27"/>
      <c r="AB4632" s="27"/>
      <c r="AC4632" s="27"/>
      <c r="AD4632" s="27"/>
      <c r="AE4632" s="27"/>
    </row>
    <row r="4633" spans="1:31" ht="15.75" customHeight="1" x14ac:dyDescent="0.2">
      <c r="A4633" s="22">
        <v>39353</v>
      </c>
      <c r="B4633" s="23">
        <f t="shared" ref="B4633:C4633" si="9276">LN(D4633)</f>
        <v>7.3308638222628968</v>
      </c>
      <c r="C4633" s="23">
        <f t="shared" si="9276"/>
        <v>7.9015624532841207</v>
      </c>
      <c r="D4633" s="24">
        <v>1526.7</v>
      </c>
      <c r="E4633" s="24">
        <v>2701.5</v>
      </c>
      <c r="F4633" s="27">
        <f t="shared" ref="F4633:G4633" si="9277">LN(D4633/D4632)</f>
        <v>-3.0085045582653102E-3</v>
      </c>
      <c r="G4633" s="27">
        <f t="shared" si="9277"/>
        <v>-2.9569417220484326E-3</v>
      </c>
      <c r="H4633" s="27">
        <f t="shared" si="9201"/>
        <v>0.9277739517474769</v>
      </c>
      <c r="I4633" s="27"/>
      <c r="J4633" s="27">
        <v>4595</v>
      </c>
      <c r="K4633" s="27">
        <v>7.1901208186415166</v>
      </c>
      <c r="L4633" s="37">
        <v>9.1677698440444821E-2</v>
      </c>
      <c r="M4633" s="27"/>
      <c r="N4633" s="27"/>
      <c r="O4633" s="27"/>
      <c r="P4633" s="27"/>
      <c r="Q4633" s="27"/>
      <c r="R4633" s="27"/>
      <c r="S4633" s="27"/>
      <c r="T4633" s="27"/>
      <c r="U4633" s="27"/>
      <c r="V4633" s="27"/>
      <c r="W4633" s="27"/>
      <c r="X4633" s="27"/>
      <c r="Y4633" s="27"/>
      <c r="Z4633" s="27"/>
      <c r="AA4633" s="27"/>
      <c r="AB4633" s="27"/>
      <c r="AC4633" s="27"/>
      <c r="AD4633" s="27"/>
      <c r="AE4633" s="27"/>
    </row>
    <row r="4634" spans="1:31" ht="15.75" customHeight="1" x14ac:dyDescent="0.2">
      <c r="A4634" s="22">
        <v>39356</v>
      </c>
      <c r="B4634" s="23">
        <f t="shared" ref="B4634:C4634" si="9278">LN(D4634)</f>
        <v>7.3440728505730659</v>
      </c>
      <c r="C4634" s="23">
        <f t="shared" si="9278"/>
        <v>7.9160416126018749</v>
      </c>
      <c r="D4634" s="24">
        <v>1547</v>
      </c>
      <c r="E4634" s="24">
        <v>2740.9</v>
      </c>
      <c r="F4634" s="27">
        <f t="shared" ref="F4634:G4634" si="9279">LN(D4634/D4633)</f>
        <v>1.3209028310169351E-2</v>
      </c>
      <c r="G4634" s="27">
        <f t="shared" si="9279"/>
        <v>1.4479159317754607E-2</v>
      </c>
      <c r="H4634" s="27">
        <f t="shared" si="9201"/>
        <v>0.92774560948261464</v>
      </c>
      <c r="I4634" s="27"/>
      <c r="J4634" s="27">
        <v>4596</v>
      </c>
      <c r="K4634" s="27">
        <v>7.1893203716950662</v>
      </c>
      <c r="L4634" s="37">
        <v>9.1996466382227027E-2</v>
      </c>
      <c r="M4634" s="27"/>
      <c r="N4634" s="27"/>
      <c r="O4634" s="27"/>
      <c r="P4634" s="27"/>
      <c r="Q4634" s="27"/>
      <c r="R4634" s="27"/>
      <c r="S4634" s="27"/>
      <c r="T4634" s="27"/>
      <c r="U4634" s="27"/>
      <c r="V4634" s="27"/>
      <c r="W4634" s="27"/>
      <c r="X4634" s="27"/>
      <c r="Y4634" s="27"/>
      <c r="Z4634" s="27"/>
      <c r="AA4634" s="27"/>
      <c r="AB4634" s="27"/>
      <c r="AC4634" s="27"/>
      <c r="AD4634" s="27"/>
      <c r="AE4634" s="27"/>
    </row>
    <row r="4635" spans="1:31" ht="15.75" customHeight="1" x14ac:dyDescent="0.2">
      <c r="A4635" s="22">
        <v>39357</v>
      </c>
      <c r="B4635" s="23">
        <f t="shared" ref="B4635:C4635" si="9280">LN(D4635)</f>
        <v>7.3438142521749352</v>
      </c>
      <c r="C4635" s="23">
        <f t="shared" si="9280"/>
        <v>7.9183010887817957</v>
      </c>
      <c r="D4635" s="24">
        <v>1546.6</v>
      </c>
      <c r="E4635" s="24">
        <v>2747.1</v>
      </c>
      <c r="F4635" s="27">
        <f t="shared" ref="F4635:G4635" si="9281">LN(D4635/D4634)</f>
        <v>-2.5859839813115773E-4</v>
      </c>
      <c r="G4635" s="27">
        <f t="shared" si="9281"/>
        <v>2.2594761799209126E-3</v>
      </c>
      <c r="H4635" s="27">
        <f t="shared" si="9201"/>
        <v>0.92744822024755269</v>
      </c>
      <c r="I4635" s="27"/>
      <c r="J4635" s="27">
        <v>4597</v>
      </c>
      <c r="K4635" s="27">
        <v>7.17593081454452</v>
      </c>
      <c r="L4635" s="37">
        <v>8.7048356109034941E-2</v>
      </c>
      <c r="M4635" s="27"/>
      <c r="N4635" s="27"/>
      <c r="O4635" s="27"/>
      <c r="P4635" s="27"/>
      <c r="Q4635" s="27"/>
      <c r="R4635" s="27"/>
      <c r="S4635" s="27"/>
      <c r="T4635" s="27"/>
      <c r="U4635" s="27"/>
      <c r="V4635" s="27"/>
      <c r="W4635" s="27"/>
      <c r="X4635" s="27"/>
      <c r="Y4635" s="27"/>
      <c r="Z4635" s="27"/>
      <c r="AA4635" s="27"/>
      <c r="AB4635" s="27"/>
      <c r="AC4635" s="27"/>
      <c r="AD4635" s="27"/>
      <c r="AE4635" s="27"/>
    </row>
    <row r="4636" spans="1:31" ht="15.75" customHeight="1" x14ac:dyDescent="0.2">
      <c r="A4636" s="22">
        <v>39358</v>
      </c>
      <c r="B4636" s="23">
        <f t="shared" ref="B4636:C4636" si="9282">LN(D4636)</f>
        <v>7.3392129673645554</v>
      </c>
      <c r="C4636" s="23">
        <f t="shared" si="9282"/>
        <v>7.9118370838040137</v>
      </c>
      <c r="D4636" s="24">
        <v>1539.5</v>
      </c>
      <c r="E4636" s="24">
        <v>2729.4</v>
      </c>
      <c r="F4636" s="27">
        <f t="shared" ref="F4636:G4636" si="9283">LN(D4636/D4635)</f>
        <v>-4.6012848103799001E-3</v>
      </c>
      <c r="G4636" s="27">
        <f t="shared" si="9283"/>
        <v>-6.4640049777826914E-3</v>
      </c>
      <c r="H4636" s="27">
        <f t="shared" si="9201"/>
        <v>0.92762437972697231</v>
      </c>
      <c r="I4636" s="27"/>
      <c r="J4636" s="27">
        <v>4598</v>
      </c>
      <c r="K4636" s="27">
        <v>7.1632005405109975</v>
      </c>
      <c r="L4636" s="37">
        <v>8.5801274252652604E-2</v>
      </c>
      <c r="M4636" s="27"/>
      <c r="N4636" s="27"/>
      <c r="O4636" s="27"/>
      <c r="P4636" s="27"/>
      <c r="Q4636" s="27"/>
      <c r="R4636" s="27"/>
      <c r="S4636" s="27"/>
      <c r="T4636" s="27"/>
      <c r="U4636" s="27"/>
      <c r="V4636" s="27"/>
      <c r="W4636" s="27"/>
      <c r="X4636" s="27"/>
      <c r="Y4636" s="27"/>
      <c r="Z4636" s="27"/>
      <c r="AA4636" s="27"/>
      <c r="AB4636" s="27"/>
      <c r="AC4636" s="27"/>
      <c r="AD4636" s="27"/>
      <c r="AE4636" s="27"/>
    </row>
    <row r="4637" spans="1:31" ht="15.75" customHeight="1" x14ac:dyDescent="0.2">
      <c r="A4637" s="22">
        <v>39359</v>
      </c>
      <c r="B4637" s="23">
        <f t="shared" ref="B4637:C4637" si="9284">LN(D4637)</f>
        <v>7.3413542263340723</v>
      </c>
      <c r="C4637" s="23">
        <f t="shared" si="9284"/>
        <v>7.9133381183350542</v>
      </c>
      <c r="D4637" s="24">
        <v>1542.8</v>
      </c>
      <c r="E4637" s="24">
        <v>2733.5</v>
      </c>
      <c r="F4637" s="27">
        <f t="shared" ref="F4637:G4637" si="9285">LN(D4637/D4636)</f>
        <v>2.141258969517541E-3</v>
      </c>
      <c r="G4637" s="27">
        <f t="shared" si="9285"/>
        <v>1.501034531040446E-3</v>
      </c>
      <c r="H4637" s="27">
        <f t="shared" si="9201"/>
        <v>0.92771901270391743</v>
      </c>
      <c r="I4637" s="27"/>
      <c r="J4637" s="27">
        <v>4599</v>
      </c>
      <c r="K4637" s="27">
        <v>7.1607125308033011</v>
      </c>
      <c r="L4637" s="37">
        <v>9.1483154449226056E-2</v>
      </c>
      <c r="M4637" s="27"/>
      <c r="N4637" s="27"/>
      <c r="O4637" s="27"/>
      <c r="P4637" s="27"/>
      <c r="Q4637" s="27"/>
      <c r="R4637" s="27"/>
      <c r="S4637" s="27"/>
      <c r="T4637" s="27"/>
      <c r="U4637" s="27"/>
      <c r="V4637" s="27"/>
      <c r="W4637" s="27"/>
      <c r="X4637" s="27"/>
      <c r="Y4637" s="27"/>
      <c r="Z4637" s="27"/>
      <c r="AA4637" s="27"/>
      <c r="AB4637" s="27"/>
      <c r="AC4637" s="27"/>
      <c r="AD4637" s="27"/>
      <c r="AE4637" s="27"/>
    </row>
    <row r="4638" spans="1:31" ht="15.75" customHeight="1" x14ac:dyDescent="0.2">
      <c r="A4638" s="22">
        <v>39360</v>
      </c>
      <c r="B4638" s="23">
        <f t="shared" ref="B4638:C4638" si="9286">LN(D4638)</f>
        <v>7.3508372506616082</v>
      </c>
      <c r="C4638" s="23">
        <f t="shared" si="9286"/>
        <v>7.9303141145314866</v>
      </c>
      <c r="D4638" s="24">
        <v>1557.5</v>
      </c>
      <c r="E4638" s="24">
        <v>2780.3</v>
      </c>
      <c r="F4638" s="27">
        <f t="shared" ref="F4638:G4638" si="9287">LN(D4638/D4637)</f>
        <v>9.4830243275356128E-3</v>
      </c>
      <c r="G4638" s="27">
        <f t="shared" si="9287"/>
        <v>1.6975996196432499E-2</v>
      </c>
      <c r="H4638" s="27">
        <f t="shared" si="9201"/>
        <v>0.92692888888120506</v>
      </c>
      <c r="I4638" s="27"/>
      <c r="J4638" s="27">
        <v>4600</v>
      </c>
      <c r="K4638" s="27">
        <v>7.1777773052973384</v>
      </c>
      <c r="L4638" s="37">
        <v>9.8709938736742053E-2</v>
      </c>
      <c r="M4638" s="27"/>
      <c r="N4638" s="27"/>
      <c r="O4638" s="27"/>
      <c r="P4638" s="27"/>
      <c r="Q4638" s="27"/>
      <c r="R4638" s="27"/>
      <c r="S4638" s="27"/>
      <c r="T4638" s="27"/>
      <c r="U4638" s="27"/>
      <c r="V4638" s="27"/>
      <c r="W4638" s="27"/>
      <c r="X4638" s="27"/>
      <c r="Y4638" s="27"/>
      <c r="Z4638" s="27"/>
      <c r="AA4638" s="27"/>
      <c r="AB4638" s="27"/>
      <c r="AC4638" s="27"/>
      <c r="AD4638" s="27"/>
      <c r="AE4638" s="27"/>
    </row>
    <row r="4639" spans="1:31" ht="15.75" customHeight="1" x14ac:dyDescent="0.2">
      <c r="A4639" s="22">
        <v>39363</v>
      </c>
      <c r="B4639" s="23">
        <f t="shared" ref="B4639:C4639" si="9288">LN(D4639)</f>
        <v>7.3476218138076339</v>
      </c>
      <c r="C4639" s="23">
        <f t="shared" si="9288"/>
        <v>7.9328286643153767</v>
      </c>
      <c r="D4639" s="24">
        <v>1552.5</v>
      </c>
      <c r="E4639" s="24">
        <v>2787.3</v>
      </c>
      <c r="F4639" s="27">
        <f t="shared" ref="F4639:G4639" si="9289">LN(D4639/D4638)</f>
        <v>-3.2154368539743547E-3</v>
      </c>
      <c r="G4639" s="27">
        <f t="shared" si="9289"/>
        <v>2.5145497838900159E-3</v>
      </c>
      <c r="H4639" s="27">
        <f t="shared" si="9201"/>
        <v>0.92622973780585893</v>
      </c>
      <c r="I4639" s="27"/>
      <c r="J4639" s="27">
        <v>4601</v>
      </c>
      <c r="K4639" s="27">
        <v>7.178870627077174</v>
      </c>
      <c r="L4639" s="37">
        <v>9.7339934379226278E-2</v>
      </c>
      <c r="M4639" s="27"/>
      <c r="N4639" s="27"/>
      <c r="O4639" s="27"/>
      <c r="P4639" s="27"/>
      <c r="Q4639" s="27"/>
      <c r="R4639" s="27"/>
      <c r="S4639" s="27"/>
      <c r="T4639" s="27"/>
      <c r="U4639" s="27"/>
      <c r="V4639" s="27"/>
      <c r="W4639" s="27"/>
      <c r="X4639" s="27"/>
      <c r="Y4639" s="27"/>
      <c r="Z4639" s="27"/>
      <c r="AA4639" s="27"/>
      <c r="AB4639" s="27"/>
      <c r="AC4639" s="27"/>
      <c r="AD4639" s="27"/>
      <c r="AE4639" s="27"/>
    </row>
    <row r="4640" spans="1:31" ht="15.75" customHeight="1" x14ac:dyDescent="0.2">
      <c r="A4640" s="22">
        <v>39364</v>
      </c>
      <c r="B4640" s="23">
        <f t="shared" ref="B4640:C4640" si="9290">LN(D4640)</f>
        <v>7.3557049986964564</v>
      </c>
      <c r="C4640" s="23">
        <f t="shared" si="9290"/>
        <v>7.9387665841804402</v>
      </c>
      <c r="D4640" s="24">
        <v>1565.1</v>
      </c>
      <c r="E4640" s="24">
        <v>2803.9</v>
      </c>
      <c r="F4640" s="27">
        <f t="shared" ref="F4640:G4640" si="9291">LN(D4640/D4639)</f>
        <v>8.08318488882275E-3</v>
      </c>
      <c r="G4640" s="27">
        <f t="shared" si="9291"/>
        <v>5.937919865063734E-3</v>
      </c>
      <c r="H4640" s="27">
        <f t="shared" si="9201"/>
        <v>0.92655514187230936</v>
      </c>
      <c r="I4640" s="27"/>
      <c r="J4640" s="27">
        <v>4602</v>
      </c>
      <c r="K4640" s="27">
        <v>7.1828561113040328</v>
      </c>
      <c r="L4640" s="37">
        <v>9.4460721439913797E-2</v>
      </c>
      <c r="M4640" s="27"/>
      <c r="N4640" s="27"/>
      <c r="O4640" s="27"/>
      <c r="P4640" s="27"/>
      <c r="Q4640" s="27"/>
      <c r="R4640" s="27"/>
      <c r="S4640" s="27"/>
      <c r="T4640" s="27"/>
      <c r="U4640" s="27"/>
      <c r="V4640" s="27"/>
      <c r="W4640" s="27"/>
      <c r="X4640" s="27"/>
      <c r="Y4640" s="27"/>
      <c r="Z4640" s="27"/>
      <c r="AA4640" s="27"/>
      <c r="AB4640" s="27"/>
      <c r="AC4640" s="27"/>
      <c r="AD4640" s="27"/>
      <c r="AE4640" s="27"/>
    </row>
    <row r="4641" spans="1:31" ht="15.75" customHeight="1" x14ac:dyDescent="0.2">
      <c r="A4641" s="22">
        <v>39365</v>
      </c>
      <c r="B4641" s="23">
        <f t="shared" ref="B4641:C4641" si="9292">LN(D4641)</f>
        <v>7.3539783795624691</v>
      </c>
      <c r="C4641" s="23">
        <f t="shared" si="9292"/>
        <v>7.9415089953017501</v>
      </c>
      <c r="D4641" s="24">
        <v>1562.4</v>
      </c>
      <c r="E4641" s="24">
        <v>2811.6</v>
      </c>
      <c r="F4641" s="27">
        <f t="shared" ref="F4641:G4641" si="9293">LN(D4641/D4640)</f>
        <v>-1.7266191339874041E-3</v>
      </c>
      <c r="G4641" s="27">
        <f t="shared" si="9293"/>
        <v>2.7424111213098933E-3</v>
      </c>
      <c r="H4641" s="27">
        <f t="shared" si="9201"/>
        <v>0.92601776109718337</v>
      </c>
      <c r="I4641" s="27"/>
      <c r="J4641" s="27">
        <v>4603</v>
      </c>
      <c r="K4641" s="27">
        <v>7.1925786127195233</v>
      </c>
      <c r="L4641" s="37">
        <v>9.6349081801733405E-2</v>
      </c>
      <c r="M4641" s="27"/>
      <c r="N4641" s="27"/>
      <c r="O4641" s="27"/>
      <c r="P4641" s="27"/>
      <c r="Q4641" s="27"/>
      <c r="R4641" s="27"/>
      <c r="S4641" s="27"/>
      <c r="T4641" s="27"/>
      <c r="U4641" s="27"/>
      <c r="V4641" s="27"/>
      <c r="W4641" s="27"/>
      <c r="X4641" s="27"/>
      <c r="Y4641" s="27"/>
      <c r="Z4641" s="27"/>
      <c r="AA4641" s="27"/>
      <c r="AB4641" s="27"/>
      <c r="AC4641" s="27"/>
      <c r="AD4641" s="27"/>
      <c r="AE4641" s="27"/>
    </row>
    <row r="4642" spans="1:31" ht="15.75" customHeight="1" x14ac:dyDescent="0.2">
      <c r="A4642" s="22">
        <v>39366</v>
      </c>
      <c r="B4642" s="23">
        <f t="shared" ref="B4642:C4642" si="9294">LN(D4642)</f>
        <v>7.3488448980632306</v>
      </c>
      <c r="C4642" s="23">
        <f t="shared" si="9294"/>
        <v>7.9273965077792523</v>
      </c>
      <c r="D4642" s="24">
        <v>1554.4</v>
      </c>
      <c r="E4642" s="24">
        <v>2772.2</v>
      </c>
      <c r="F4642" s="27">
        <f t="shared" ref="F4642:G4642" si="9295">LN(D4642/D4641)</f>
        <v>-5.1334814992388001E-3</v>
      </c>
      <c r="G4642" s="27">
        <f t="shared" si="9295"/>
        <v>-1.4112487522497637E-2</v>
      </c>
      <c r="H4642" s="27">
        <f t="shared" si="9201"/>
        <v>0.9270187117361568</v>
      </c>
      <c r="I4642" s="27"/>
      <c r="J4642" s="27">
        <v>4604</v>
      </c>
      <c r="K4642" s="27">
        <v>7.1891663457400092</v>
      </c>
      <c r="L4642" s="37">
        <v>9.8736233366002679E-2</v>
      </c>
      <c r="M4642" s="27"/>
      <c r="N4642" s="27"/>
      <c r="O4642" s="27"/>
      <c r="P4642" s="27"/>
      <c r="Q4642" s="27"/>
      <c r="R4642" s="27"/>
      <c r="S4642" s="27"/>
      <c r="T4642" s="27"/>
      <c r="U4642" s="27"/>
      <c r="V4642" s="27"/>
      <c r="W4642" s="27"/>
      <c r="X4642" s="27"/>
      <c r="Y4642" s="27"/>
      <c r="Z4642" s="27"/>
      <c r="AA4642" s="27"/>
      <c r="AB4642" s="27"/>
      <c r="AC4642" s="27"/>
      <c r="AD4642" s="27"/>
      <c r="AE4642" s="27"/>
    </row>
    <row r="4643" spans="1:31" ht="15.75" customHeight="1" x14ac:dyDescent="0.2">
      <c r="A4643" s="22">
        <v>39367</v>
      </c>
      <c r="B4643" s="23">
        <f t="shared" ref="B4643:C4643" si="9296">LN(D4643)</f>
        <v>7.3535942812285748</v>
      </c>
      <c r="C4643" s="23">
        <f t="shared" si="9296"/>
        <v>7.9393726988259683</v>
      </c>
      <c r="D4643" s="24">
        <v>1561.8</v>
      </c>
      <c r="E4643" s="24">
        <v>2805.6</v>
      </c>
      <c r="F4643" s="27">
        <f t="shared" ref="F4643:G4643" si="9297">LN(D4643/D4642)</f>
        <v>4.7493831653443001E-3</v>
      </c>
      <c r="G4643" s="27">
        <f t="shared" si="9297"/>
        <v>1.197619104671562E-2</v>
      </c>
      <c r="H4643" s="27">
        <f t="shared" si="9201"/>
        <v>0.92621855153820709</v>
      </c>
      <c r="I4643" s="27"/>
      <c r="J4643" s="27">
        <v>4605</v>
      </c>
      <c r="K4643" s="27">
        <v>7.199845265522141</v>
      </c>
      <c r="L4643" s="37">
        <v>9.9479016376049501E-2</v>
      </c>
      <c r="M4643" s="27"/>
      <c r="N4643" s="27"/>
      <c r="O4643" s="27"/>
      <c r="P4643" s="27"/>
      <c r="Q4643" s="27"/>
      <c r="R4643" s="27"/>
      <c r="S4643" s="27"/>
      <c r="T4643" s="27"/>
      <c r="U4643" s="27"/>
      <c r="V4643" s="27"/>
      <c r="W4643" s="27"/>
      <c r="X4643" s="27"/>
      <c r="Y4643" s="27"/>
      <c r="Z4643" s="27"/>
      <c r="AA4643" s="27"/>
      <c r="AB4643" s="27"/>
      <c r="AC4643" s="27"/>
      <c r="AD4643" s="27"/>
      <c r="AE4643" s="27"/>
    </row>
    <row r="4644" spans="1:31" ht="15.75" customHeight="1" x14ac:dyDescent="0.2">
      <c r="A4644" s="22">
        <v>39370</v>
      </c>
      <c r="B4644" s="23">
        <f t="shared" ref="B4644:C4644" si="9298">LN(D4644)</f>
        <v>7.3451711483221285</v>
      </c>
      <c r="C4644" s="23">
        <f t="shared" si="9298"/>
        <v>7.9302062066846828</v>
      </c>
      <c r="D4644" s="24">
        <v>1548.7</v>
      </c>
      <c r="E4644" s="24">
        <v>2780</v>
      </c>
      <c r="F4644" s="27">
        <f t="shared" ref="F4644:G4644" si="9299">LN(D4644/D4643)</f>
        <v>-8.4231329064458609E-3</v>
      </c>
      <c r="G4644" s="27">
        <f t="shared" si="9299"/>
        <v>-9.1664921412855527E-3</v>
      </c>
      <c r="H4644" s="27">
        <f t="shared" si="9201"/>
        <v>0.92622700556394044</v>
      </c>
      <c r="I4644" s="27"/>
      <c r="J4644" s="27">
        <v>4606</v>
      </c>
      <c r="K4644" s="27">
        <v>7.1951510207518705</v>
      </c>
      <c r="L4644" s="37">
        <v>9.5619237500838672E-2</v>
      </c>
      <c r="M4644" s="27"/>
      <c r="N4644" s="27"/>
      <c r="O4644" s="27"/>
      <c r="P4644" s="27"/>
      <c r="Q4644" s="27"/>
      <c r="R4644" s="27"/>
      <c r="S4644" s="27"/>
      <c r="T4644" s="27"/>
      <c r="U4644" s="27"/>
      <c r="V4644" s="27"/>
      <c r="W4644" s="27"/>
      <c r="X4644" s="27"/>
      <c r="Y4644" s="27"/>
      <c r="Z4644" s="27"/>
      <c r="AA4644" s="27"/>
      <c r="AB4644" s="27"/>
      <c r="AC4644" s="27"/>
      <c r="AD4644" s="27"/>
      <c r="AE4644" s="27"/>
    </row>
    <row r="4645" spans="1:31" ht="15.75" customHeight="1" x14ac:dyDescent="0.2">
      <c r="A4645" s="22">
        <v>39371</v>
      </c>
      <c r="B4645" s="23">
        <f t="shared" ref="B4645:C4645" si="9300">LN(D4645)</f>
        <v>7.3385631947620968</v>
      </c>
      <c r="C4645" s="23">
        <f t="shared" si="9300"/>
        <v>7.9243980047829963</v>
      </c>
      <c r="D4645" s="24">
        <v>1538.5</v>
      </c>
      <c r="E4645" s="24">
        <v>2763.9</v>
      </c>
      <c r="F4645" s="27">
        <f t="shared" ref="F4645:G4645" si="9301">LN(D4645/D4644)</f>
        <v>-6.6079535600322408E-3</v>
      </c>
      <c r="G4645" s="27">
        <f t="shared" si="9301"/>
        <v>-5.8082019016866123E-3</v>
      </c>
      <c r="H4645" s="27">
        <f t="shared" si="9201"/>
        <v>0.92607201081176105</v>
      </c>
      <c r="I4645" s="27"/>
      <c r="J4645" s="27">
        <v>4607</v>
      </c>
      <c r="K4645" s="27">
        <v>7.1764006742804343</v>
      </c>
      <c r="L4645" s="37">
        <v>9.0636148505384817E-2</v>
      </c>
      <c r="M4645" s="27"/>
      <c r="N4645" s="27"/>
      <c r="O4645" s="27"/>
      <c r="P4645" s="27"/>
      <c r="Q4645" s="27"/>
      <c r="R4645" s="27"/>
      <c r="S4645" s="27"/>
      <c r="T4645" s="27"/>
      <c r="U4645" s="27"/>
      <c r="V4645" s="27"/>
      <c r="W4645" s="27"/>
      <c r="X4645" s="27"/>
      <c r="Y4645" s="27"/>
      <c r="Z4645" s="27"/>
      <c r="AA4645" s="27"/>
      <c r="AB4645" s="27"/>
      <c r="AC4645" s="27"/>
      <c r="AD4645" s="27"/>
      <c r="AE4645" s="27"/>
    </row>
    <row r="4646" spans="1:31" ht="15.75" customHeight="1" x14ac:dyDescent="0.2">
      <c r="A4646" s="22">
        <v>39372</v>
      </c>
      <c r="B4646" s="23">
        <f t="shared" ref="B4646:C4646" si="9302">LN(D4646)</f>
        <v>7.3403166127520025</v>
      </c>
      <c r="C4646" s="23">
        <f t="shared" si="9302"/>
        <v>7.9347283405080944</v>
      </c>
      <c r="D4646" s="24">
        <v>1541.2</v>
      </c>
      <c r="E4646" s="24">
        <v>2792.6</v>
      </c>
      <c r="F4646" s="27">
        <f t="shared" ref="F4646:G4646" si="9303">LN(D4646/D4645)</f>
        <v>1.7534179899059304E-3</v>
      </c>
      <c r="G4646" s="27">
        <f t="shared" si="9303"/>
        <v>1.0330335725098177E-2</v>
      </c>
      <c r="H4646" s="27">
        <f t="shared" si="9201"/>
        <v>0.92508732470127275</v>
      </c>
      <c r="I4646" s="27"/>
      <c r="J4646" s="27">
        <v>4608</v>
      </c>
      <c r="K4646" s="27">
        <v>7.1957317049092859</v>
      </c>
      <c r="L4646" s="37">
        <v>9.2991050580614854E-2</v>
      </c>
      <c r="M4646" s="27"/>
      <c r="N4646" s="27"/>
      <c r="O4646" s="27"/>
      <c r="P4646" s="27"/>
      <c r="Q4646" s="27"/>
      <c r="R4646" s="27"/>
      <c r="S4646" s="27"/>
      <c r="T4646" s="27"/>
      <c r="U4646" s="27"/>
      <c r="V4646" s="27"/>
      <c r="W4646" s="27"/>
      <c r="X4646" s="27"/>
      <c r="Y4646" s="27"/>
      <c r="Z4646" s="27"/>
      <c r="AA4646" s="27"/>
      <c r="AB4646" s="27"/>
      <c r="AC4646" s="27"/>
      <c r="AD4646" s="27"/>
      <c r="AE4646" s="27"/>
    </row>
    <row r="4647" spans="1:31" ht="15.75" customHeight="1" x14ac:dyDescent="0.2">
      <c r="A4647" s="22">
        <v>39373</v>
      </c>
      <c r="B4647" s="23">
        <f t="shared" ref="B4647:C4647" si="9304">LN(D4647)</f>
        <v>7.3395376954076745</v>
      </c>
      <c r="C4647" s="23">
        <f t="shared" si="9304"/>
        <v>7.9371246649080858</v>
      </c>
      <c r="D4647" s="24">
        <v>1540</v>
      </c>
      <c r="E4647" s="24">
        <v>2799.3</v>
      </c>
      <c r="F4647" s="27">
        <f t="shared" ref="F4647:G4647" si="9305">LN(D4647/D4646)</f>
        <v>-7.7891734432776146E-4</v>
      </c>
      <c r="G4647" s="27">
        <f t="shared" si="9305"/>
        <v>2.3963243999918084E-3</v>
      </c>
      <c r="H4647" s="27">
        <f t="shared" si="9201"/>
        <v>0.92470989246994129</v>
      </c>
      <c r="I4647" s="27"/>
      <c r="J4647" s="27">
        <v>4609</v>
      </c>
      <c r="K4647" s="27">
        <v>7.196403538509057</v>
      </c>
      <c r="L4647" s="37">
        <v>8.814298799663689E-2</v>
      </c>
      <c r="M4647" s="27"/>
      <c r="N4647" s="27"/>
      <c r="O4647" s="27"/>
      <c r="P4647" s="27"/>
      <c r="Q4647" s="27"/>
      <c r="R4647" s="27"/>
      <c r="S4647" s="27"/>
      <c r="T4647" s="27"/>
      <c r="U4647" s="27"/>
      <c r="V4647" s="27"/>
      <c r="W4647" s="27"/>
      <c r="X4647" s="27"/>
      <c r="Y4647" s="27"/>
      <c r="Z4647" s="27"/>
      <c r="AA4647" s="27"/>
      <c r="AB4647" s="27"/>
      <c r="AC4647" s="27"/>
      <c r="AD4647" s="27"/>
      <c r="AE4647" s="27"/>
    </row>
    <row r="4648" spans="1:31" ht="15.75" customHeight="1" x14ac:dyDescent="0.2">
      <c r="A4648" s="22">
        <v>39374</v>
      </c>
      <c r="B4648" s="23">
        <f t="shared" ref="B4648:C4648" si="9306">LN(D4648)</f>
        <v>7.3136203071116279</v>
      </c>
      <c r="C4648" s="23">
        <f t="shared" si="9306"/>
        <v>7.9102604036717237</v>
      </c>
      <c r="D4648" s="24">
        <v>1500.6</v>
      </c>
      <c r="E4648" s="24">
        <v>2725.1</v>
      </c>
      <c r="F4648" s="27">
        <f t="shared" ref="F4648:G4648" si="9307">LN(D4648/D4647)</f>
        <v>-2.5917388296046489E-2</v>
      </c>
      <c r="G4648" s="27">
        <f t="shared" si="9307"/>
        <v>-2.6864261236362725E-2</v>
      </c>
      <c r="H4648" s="27">
        <f t="shared" si="9201"/>
        <v>0.92457389945302537</v>
      </c>
      <c r="I4648" s="27"/>
      <c r="J4648" s="27">
        <v>4610</v>
      </c>
      <c r="K4648" s="27">
        <v>7.2058095060137468</v>
      </c>
      <c r="L4648" s="37">
        <v>8.9857721828965786E-2</v>
      </c>
      <c r="M4648" s="27"/>
      <c r="N4648" s="27"/>
      <c r="O4648" s="27"/>
      <c r="P4648" s="27"/>
      <c r="Q4648" s="27"/>
      <c r="R4648" s="27"/>
      <c r="S4648" s="27"/>
      <c r="T4648" s="27"/>
      <c r="U4648" s="27"/>
      <c r="V4648" s="27"/>
      <c r="W4648" s="27"/>
      <c r="X4648" s="27"/>
      <c r="Y4648" s="27"/>
      <c r="Z4648" s="27"/>
      <c r="AA4648" s="27"/>
      <c r="AB4648" s="27"/>
      <c r="AC4648" s="27"/>
      <c r="AD4648" s="27"/>
      <c r="AE4648" s="27"/>
    </row>
    <row r="4649" spans="1:31" ht="15.75" customHeight="1" x14ac:dyDescent="0.2">
      <c r="A4649" s="22">
        <v>39377</v>
      </c>
      <c r="B4649" s="23">
        <f t="shared" ref="B4649:C4649" si="9308">LN(D4649)</f>
        <v>7.3174115917087699</v>
      </c>
      <c r="C4649" s="23">
        <f t="shared" si="9308"/>
        <v>7.9207733678087218</v>
      </c>
      <c r="D4649" s="24">
        <v>1506.3</v>
      </c>
      <c r="E4649" s="24">
        <v>2753.9</v>
      </c>
      <c r="F4649" s="27">
        <f t="shared" ref="F4649:G4649" si="9309">LN(D4649/D4648)</f>
        <v>3.7912845971411315E-3</v>
      </c>
      <c r="G4649" s="27">
        <f t="shared" si="9309"/>
        <v>1.0512964136998506E-2</v>
      </c>
      <c r="H4649" s="27">
        <f t="shared" si="9201"/>
        <v>0.92382539581903578</v>
      </c>
      <c r="I4649" s="27"/>
      <c r="J4649" s="27">
        <v>4611</v>
      </c>
      <c r="K4649" s="27">
        <v>7.2058095060137468</v>
      </c>
      <c r="L4649" s="37">
        <v>8.9857721828965786E-2</v>
      </c>
      <c r="M4649" s="27"/>
      <c r="N4649" s="27"/>
      <c r="O4649" s="27"/>
      <c r="P4649" s="27"/>
      <c r="Q4649" s="27"/>
      <c r="R4649" s="27"/>
      <c r="S4649" s="27"/>
      <c r="T4649" s="27"/>
      <c r="U4649" s="27"/>
      <c r="V4649" s="27"/>
      <c r="W4649" s="27"/>
      <c r="X4649" s="27"/>
      <c r="Y4649" s="27"/>
      <c r="Z4649" s="27"/>
      <c r="AA4649" s="27"/>
      <c r="AB4649" s="27"/>
      <c r="AC4649" s="27"/>
      <c r="AD4649" s="27"/>
      <c r="AE4649" s="27"/>
    </row>
    <row r="4650" spans="1:31" ht="15.75" customHeight="1" x14ac:dyDescent="0.2">
      <c r="A4650" s="22">
        <v>39378</v>
      </c>
      <c r="B4650" s="23">
        <f t="shared" ref="B4650:C4650" si="9310">LN(D4650)</f>
        <v>7.3261366123568479</v>
      </c>
      <c r="C4650" s="23">
        <f t="shared" si="9310"/>
        <v>7.937088941053478</v>
      </c>
      <c r="D4650" s="24">
        <v>1519.5</v>
      </c>
      <c r="E4650" s="24">
        <v>2799.2</v>
      </c>
      <c r="F4650" s="27">
        <f t="shared" ref="F4650:G4650" si="9311">LN(D4650/D4649)</f>
        <v>8.725020648078249E-3</v>
      </c>
      <c r="G4650" s="27">
        <f t="shared" si="9311"/>
        <v>1.6315573244756406E-2</v>
      </c>
      <c r="H4650" s="27">
        <f t="shared" si="9201"/>
        <v>0.92302564161319078</v>
      </c>
      <c r="I4650" s="27"/>
      <c r="J4650" s="27">
        <v>4612</v>
      </c>
      <c r="K4650" s="27">
        <v>7.2159676821270198</v>
      </c>
      <c r="L4650" s="37">
        <v>9.0160951149525381E-2</v>
      </c>
      <c r="M4650" s="27"/>
      <c r="N4650" s="27"/>
      <c r="O4650" s="27"/>
      <c r="P4650" s="27"/>
      <c r="Q4650" s="27"/>
      <c r="R4650" s="27"/>
      <c r="S4650" s="27"/>
      <c r="T4650" s="27"/>
      <c r="U4650" s="27"/>
      <c r="V4650" s="27"/>
      <c r="W4650" s="27"/>
      <c r="X4650" s="27"/>
      <c r="Y4650" s="27"/>
      <c r="Z4650" s="27"/>
      <c r="AA4650" s="27"/>
      <c r="AB4650" s="27"/>
      <c r="AC4650" s="27"/>
      <c r="AD4650" s="27"/>
      <c r="AE4650" s="27"/>
    </row>
    <row r="4651" spans="1:31" ht="15.75" customHeight="1" x14ac:dyDescent="0.2">
      <c r="A4651" s="22">
        <v>39379</v>
      </c>
      <c r="B4651" s="23">
        <f t="shared" ref="B4651:C4651" si="9312">LN(D4651)</f>
        <v>7.3236986313779289</v>
      </c>
      <c r="C4651" s="23">
        <f t="shared" si="9312"/>
        <v>7.9282979122283237</v>
      </c>
      <c r="D4651" s="24">
        <v>1515.8</v>
      </c>
      <c r="E4651" s="24">
        <v>2774.7</v>
      </c>
      <c r="F4651" s="27">
        <f t="shared" ref="F4651:G4651" si="9313">LN(D4651/D4650)</f>
        <v>-2.4379809789190202E-3</v>
      </c>
      <c r="G4651" s="27">
        <f t="shared" si="9313"/>
        <v>-8.7910288251542117E-3</v>
      </c>
      <c r="H4651" s="27">
        <f t="shared" si="9201"/>
        <v>0.92374160411935546</v>
      </c>
      <c r="I4651" s="27"/>
      <c r="J4651" s="27">
        <v>4613</v>
      </c>
      <c r="K4651" s="27">
        <v>7.2086995575369128</v>
      </c>
      <c r="L4651" s="37">
        <v>8.5813602087692509E-2</v>
      </c>
      <c r="M4651" s="27"/>
      <c r="N4651" s="27"/>
      <c r="O4651" s="27"/>
      <c r="P4651" s="27"/>
      <c r="Q4651" s="27"/>
      <c r="R4651" s="27"/>
      <c r="S4651" s="27"/>
      <c r="T4651" s="27"/>
      <c r="U4651" s="27"/>
      <c r="V4651" s="27"/>
      <c r="W4651" s="27"/>
      <c r="X4651" s="27"/>
      <c r="Y4651" s="27"/>
      <c r="Z4651" s="27"/>
      <c r="AA4651" s="27"/>
      <c r="AB4651" s="27"/>
      <c r="AC4651" s="27"/>
      <c r="AD4651" s="27"/>
      <c r="AE4651" s="27"/>
    </row>
    <row r="4652" spans="1:31" ht="15.75" customHeight="1" x14ac:dyDescent="0.2">
      <c r="A4652" s="22">
        <v>39380</v>
      </c>
      <c r="B4652" s="23">
        <f t="shared" ref="B4652:C4652" si="9314">LN(D4652)</f>
        <v>7.322774599895113</v>
      </c>
      <c r="C4652" s="23">
        <f t="shared" si="9314"/>
        <v>7.9196470574456814</v>
      </c>
      <c r="D4652" s="24">
        <v>1514.4</v>
      </c>
      <c r="E4652" s="24">
        <v>2750.8</v>
      </c>
      <c r="F4652" s="27">
        <f t="shared" ref="F4652:G4652" si="9315">LN(D4652/D4651)</f>
        <v>-9.2403148281559443E-4</v>
      </c>
      <c r="G4652" s="27">
        <f t="shared" si="9315"/>
        <v>-8.6508547826429204E-3</v>
      </c>
      <c r="H4652" s="27">
        <f t="shared" si="9201"/>
        <v>0.92463395739467746</v>
      </c>
      <c r="I4652" s="27"/>
      <c r="J4652" s="27">
        <v>4614</v>
      </c>
      <c r="K4652" s="27">
        <v>7.2112196322851876</v>
      </c>
      <c r="L4652" s="37">
        <v>8.7563707007344505E-2</v>
      </c>
      <c r="M4652" s="27"/>
      <c r="N4652" s="27"/>
      <c r="O4652" s="27"/>
      <c r="P4652" s="27"/>
      <c r="Q4652" s="27"/>
      <c r="R4652" s="27"/>
      <c r="S4652" s="27"/>
      <c r="T4652" s="27"/>
      <c r="U4652" s="27"/>
      <c r="V4652" s="27"/>
      <c r="W4652" s="27"/>
      <c r="X4652" s="27"/>
      <c r="Y4652" s="27"/>
      <c r="Z4652" s="27"/>
      <c r="AA4652" s="27"/>
      <c r="AB4652" s="27"/>
      <c r="AC4652" s="27"/>
      <c r="AD4652" s="27"/>
      <c r="AE4652" s="27"/>
    </row>
    <row r="4653" spans="1:31" ht="15.75" customHeight="1" x14ac:dyDescent="0.2">
      <c r="A4653" s="22">
        <v>39381</v>
      </c>
      <c r="B4653" s="23">
        <f t="shared" ref="B4653:C4653" si="9316">LN(D4653)</f>
        <v>7.3364159446934902</v>
      </c>
      <c r="C4653" s="23">
        <f t="shared" si="9316"/>
        <v>7.9388379108566474</v>
      </c>
      <c r="D4653" s="24">
        <v>1535.2</v>
      </c>
      <c r="E4653" s="24">
        <v>2804.1</v>
      </c>
      <c r="F4653" s="27">
        <f t="shared" ref="F4653:G4653" si="9317">LN(D4653/D4652)</f>
        <v>1.3641344798377043E-2</v>
      </c>
      <c r="G4653" s="27">
        <f t="shared" si="9317"/>
        <v>1.9190853410966179E-2</v>
      </c>
      <c r="H4653" s="27">
        <f t="shared" si="9201"/>
        <v>0.92411710971711325</v>
      </c>
      <c r="I4653" s="27"/>
      <c r="J4653" s="27">
        <v>4615</v>
      </c>
      <c r="K4653" s="27">
        <v>7.1965256281683008</v>
      </c>
      <c r="L4653" s="37">
        <v>8.5204091830630269E-2</v>
      </c>
      <c r="M4653" s="27"/>
      <c r="N4653" s="27"/>
      <c r="O4653" s="27"/>
      <c r="P4653" s="27"/>
      <c r="Q4653" s="27"/>
      <c r="R4653" s="27"/>
      <c r="S4653" s="27"/>
      <c r="T4653" s="27"/>
      <c r="U4653" s="27"/>
      <c r="V4653" s="27"/>
      <c r="W4653" s="27"/>
      <c r="X4653" s="27"/>
      <c r="Y4653" s="27"/>
      <c r="Z4653" s="27"/>
      <c r="AA4653" s="27"/>
      <c r="AB4653" s="27"/>
      <c r="AC4653" s="27"/>
      <c r="AD4653" s="27"/>
      <c r="AE4653" s="27"/>
    </row>
    <row r="4654" spans="1:31" ht="15.75" customHeight="1" x14ac:dyDescent="0.2">
      <c r="A4654" s="22">
        <v>39384</v>
      </c>
      <c r="B4654" s="23">
        <f t="shared" ref="B4654:C4654" si="9318">LN(D4654)</f>
        <v>7.3401219402878075</v>
      </c>
      <c r="C4654" s="23">
        <f t="shared" si="9318"/>
        <v>7.9435697528262068</v>
      </c>
      <c r="D4654" s="24">
        <v>1540.9</v>
      </c>
      <c r="E4654" s="24">
        <v>2817.4</v>
      </c>
      <c r="F4654" s="27">
        <f t="shared" ref="F4654:G4654" si="9319">LN(D4654/D4653)</f>
        <v>3.705995594317656E-3</v>
      </c>
      <c r="G4654" s="27">
        <f t="shared" si="9319"/>
        <v>4.7318419695591592E-3</v>
      </c>
      <c r="H4654" s="27">
        <f t="shared" si="9201"/>
        <v>0.92403317005887675</v>
      </c>
      <c r="I4654" s="27"/>
      <c r="J4654" s="27">
        <v>4616</v>
      </c>
      <c r="K4654" s="27">
        <v>7.1945087105559757</v>
      </c>
      <c r="L4654" s="37">
        <v>8.5981851911406615E-2</v>
      </c>
      <c r="M4654" s="27"/>
      <c r="N4654" s="27"/>
      <c r="O4654" s="27"/>
      <c r="P4654" s="27"/>
      <c r="Q4654" s="27"/>
      <c r="R4654" s="27"/>
      <c r="S4654" s="27"/>
      <c r="T4654" s="27"/>
      <c r="U4654" s="27"/>
      <c r="V4654" s="27"/>
      <c r="W4654" s="27"/>
      <c r="X4654" s="27"/>
      <c r="Y4654" s="27"/>
      <c r="Z4654" s="27"/>
      <c r="AA4654" s="27"/>
      <c r="AB4654" s="27"/>
      <c r="AC4654" s="27"/>
      <c r="AD4654" s="27"/>
      <c r="AE4654" s="27"/>
    </row>
    <row r="4655" spans="1:31" ht="15.75" customHeight="1" x14ac:dyDescent="0.2">
      <c r="A4655" s="22">
        <v>39385</v>
      </c>
      <c r="B4655" s="23">
        <f t="shared" ref="B4655:C4655" si="9320">LN(D4655)</f>
        <v>7.333676395657684</v>
      </c>
      <c r="C4655" s="23">
        <f t="shared" si="9320"/>
        <v>7.9433212659326111</v>
      </c>
      <c r="D4655" s="24">
        <v>1531</v>
      </c>
      <c r="E4655" s="24">
        <v>2816.7</v>
      </c>
      <c r="F4655" s="27">
        <f t="shared" ref="F4655:G4655" si="9321">LN(D4655/D4654)</f>
        <v>-6.4455446301240381E-3</v>
      </c>
      <c r="G4655" s="27">
        <f t="shared" si="9321"/>
        <v>-2.4848689359507377E-4</v>
      </c>
      <c r="H4655" s="27">
        <f t="shared" si="9201"/>
        <v>0.92325063410319586</v>
      </c>
      <c r="I4655" s="27"/>
      <c r="J4655" s="27">
        <v>4617</v>
      </c>
      <c r="K4655" s="27">
        <v>7.206141199341551</v>
      </c>
      <c r="L4655" s="37">
        <v>8.7828408156613413E-2</v>
      </c>
      <c r="M4655" s="27"/>
      <c r="N4655" s="27"/>
      <c r="O4655" s="27"/>
      <c r="P4655" s="27"/>
      <c r="Q4655" s="27"/>
      <c r="R4655" s="27"/>
      <c r="S4655" s="27"/>
      <c r="T4655" s="27"/>
      <c r="U4655" s="27"/>
      <c r="V4655" s="27"/>
      <c r="W4655" s="27"/>
      <c r="X4655" s="27"/>
      <c r="Y4655" s="27"/>
      <c r="Z4655" s="27"/>
      <c r="AA4655" s="27"/>
      <c r="AB4655" s="27"/>
      <c r="AC4655" s="27"/>
      <c r="AD4655" s="27"/>
      <c r="AE4655" s="27"/>
    </row>
    <row r="4656" spans="1:31" ht="15.75" customHeight="1" x14ac:dyDescent="0.2">
      <c r="A4656" s="22">
        <v>39386</v>
      </c>
      <c r="B4656" s="23">
        <f t="shared" ref="B4656:C4656" si="9322">LN(D4656)</f>
        <v>7.3455584950022459</v>
      </c>
      <c r="C4656" s="23">
        <f t="shared" si="9322"/>
        <v>7.9582621689753994</v>
      </c>
      <c r="D4656" s="24">
        <v>1549.3</v>
      </c>
      <c r="E4656" s="24">
        <v>2859.1</v>
      </c>
      <c r="F4656" s="27">
        <f t="shared" ref="F4656:G4656" si="9323">LN(D4656/D4655)</f>
        <v>1.1882099344562396E-2</v>
      </c>
      <c r="G4656" s="27">
        <f t="shared" si="9323"/>
        <v>1.494090304278811E-2</v>
      </c>
      <c r="H4656" s="27">
        <f t="shared" si="9201"/>
        <v>0.9230103682231372</v>
      </c>
      <c r="I4656" s="27"/>
      <c r="J4656" s="27">
        <v>4618</v>
      </c>
      <c r="K4656" s="27">
        <v>7.2045115368378614</v>
      </c>
      <c r="L4656" s="37">
        <v>8.9526030835665793E-2</v>
      </c>
      <c r="M4656" s="27"/>
      <c r="N4656" s="27"/>
      <c r="O4656" s="27"/>
      <c r="P4656" s="27"/>
      <c r="Q4656" s="27"/>
      <c r="R4656" s="27"/>
      <c r="S4656" s="27"/>
      <c r="T4656" s="27"/>
      <c r="U4656" s="27"/>
      <c r="V4656" s="27"/>
      <c r="W4656" s="27"/>
      <c r="X4656" s="27"/>
      <c r="Y4656" s="27"/>
      <c r="Z4656" s="27"/>
      <c r="AA4656" s="27"/>
      <c r="AB4656" s="27"/>
      <c r="AC4656" s="27"/>
      <c r="AD4656" s="27"/>
      <c r="AE4656" s="27"/>
    </row>
    <row r="4657" spans="1:31" ht="15.75" customHeight="1" x14ac:dyDescent="0.2">
      <c r="A4657" s="22">
        <v>39387</v>
      </c>
      <c r="B4657" s="23">
        <f t="shared" ref="B4657:C4657" si="9324">LN(D4657)</f>
        <v>7.3188047653842023</v>
      </c>
      <c r="C4657" s="23">
        <f t="shared" si="9324"/>
        <v>7.9355158266782952</v>
      </c>
      <c r="D4657" s="24">
        <v>1508.4</v>
      </c>
      <c r="E4657" s="24">
        <v>2794.8</v>
      </c>
      <c r="F4657" s="27">
        <f t="shared" ref="F4657:G4657" si="9325">LN(D4657/D4656)</f>
        <v>-2.6753729618044023E-2</v>
      </c>
      <c r="G4657" s="27">
        <f t="shared" si="9325"/>
        <v>-2.2746342297103737E-2</v>
      </c>
      <c r="H4657" s="27">
        <f t="shared" si="9201"/>
        <v>0.92228469140962699</v>
      </c>
      <c r="I4657" s="27"/>
      <c r="J4657" s="27">
        <v>4619</v>
      </c>
      <c r="K4657" s="27">
        <v>7.2072257598340306</v>
      </c>
      <c r="L4657" s="37">
        <v>9.5203276178049911E-2</v>
      </c>
      <c r="M4657" s="27"/>
      <c r="N4657" s="27"/>
      <c r="O4657" s="27"/>
      <c r="P4657" s="27"/>
      <c r="Q4657" s="27"/>
      <c r="R4657" s="27"/>
      <c r="S4657" s="27"/>
      <c r="T4657" s="27"/>
      <c r="U4657" s="27"/>
      <c r="V4657" s="27"/>
      <c r="W4657" s="27"/>
      <c r="X4657" s="27"/>
      <c r="Y4657" s="27"/>
      <c r="Z4657" s="27"/>
      <c r="AA4657" s="27"/>
      <c r="AB4657" s="27"/>
      <c r="AC4657" s="27"/>
      <c r="AD4657" s="27"/>
      <c r="AE4657" s="27"/>
    </row>
    <row r="4658" spans="1:31" ht="15.75" customHeight="1" x14ac:dyDescent="0.2">
      <c r="A4658" s="22">
        <v>39388</v>
      </c>
      <c r="B4658" s="23">
        <f t="shared" ref="B4658:C4658" si="9326">LN(D4658)</f>
        <v>7.3195999940543404</v>
      </c>
      <c r="C4658" s="23">
        <f t="shared" si="9326"/>
        <v>7.9410465181950176</v>
      </c>
      <c r="D4658" s="24">
        <v>1509.6</v>
      </c>
      <c r="E4658" s="24">
        <v>2810.3</v>
      </c>
      <c r="F4658" s="27">
        <f t="shared" ref="F4658:G4658" si="9327">LN(D4658/D4657)</f>
        <v>7.9522867013831716E-4</v>
      </c>
      <c r="G4658" s="27">
        <f t="shared" si="9327"/>
        <v>5.530691516721746E-3</v>
      </c>
      <c r="H4658" s="27">
        <f t="shared" si="9201"/>
        <v>0.92174249039886869</v>
      </c>
      <c r="I4658" s="27"/>
      <c r="J4658" s="27">
        <v>4620</v>
      </c>
      <c r="K4658" s="27">
        <v>7.2075568539195798</v>
      </c>
      <c r="L4658" s="37">
        <v>9.5074331616453733E-2</v>
      </c>
      <c r="M4658" s="27"/>
      <c r="N4658" s="27"/>
      <c r="O4658" s="27"/>
      <c r="P4658" s="27"/>
      <c r="Q4658" s="27"/>
      <c r="R4658" s="27"/>
      <c r="S4658" s="27"/>
      <c r="T4658" s="27"/>
      <c r="U4658" s="27"/>
      <c r="V4658" s="27"/>
      <c r="W4658" s="27"/>
      <c r="X4658" s="27"/>
      <c r="Y4658" s="27"/>
      <c r="Z4658" s="27"/>
      <c r="AA4658" s="27"/>
      <c r="AB4658" s="27"/>
      <c r="AC4658" s="27"/>
      <c r="AD4658" s="27"/>
      <c r="AE4658" s="27"/>
    </row>
    <row r="4659" spans="1:31" ht="15.75" customHeight="1" x14ac:dyDescent="0.2">
      <c r="A4659" s="22">
        <v>39391</v>
      </c>
      <c r="B4659" s="23">
        <f t="shared" ref="B4659:C4659" si="9328">LN(D4659)</f>
        <v>7.3146194080040088</v>
      </c>
      <c r="C4659" s="23">
        <f t="shared" si="9328"/>
        <v>7.9356231631244887</v>
      </c>
      <c r="D4659" s="24">
        <v>1502.1</v>
      </c>
      <c r="E4659" s="24">
        <v>2795.1</v>
      </c>
      <c r="F4659" s="27">
        <f t="shared" ref="F4659:G4659" si="9329">LN(D4659/D4658)</f>
        <v>-4.9805860503317097E-3</v>
      </c>
      <c r="G4659" s="27">
        <f t="shared" si="9329"/>
        <v>-5.4233550705285374E-3</v>
      </c>
      <c r="H4659" s="27">
        <f t="shared" si="9201"/>
        <v>0.9217448028522599</v>
      </c>
      <c r="I4659" s="27"/>
      <c r="J4659" s="27">
        <v>4621</v>
      </c>
      <c r="K4659" s="27">
        <v>7.2013633392603493</v>
      </c>
      <c r="L4659" s="37">
        <v>9.6134087364715626E-2</v>
      </c>
      <c r="M4659" s="27"/>
      <c r="N4659" s="27"/>
      <c r="O4659" s="27"/>
      <c r="P4659" s="27"/>
      <c r="Q4659" s="27"/>
      <c r="R4659" s="27"/>
      <c r="S4659" s="27"/>
      <c r="T4659" s="27"/>
      <c r="U4659" s="27"/>
      <c r="V4659" s="27"/>
      <c r="W4659" s="27"/>
      <c r="X4659" s="27"/>
      <c r="Y4659" s="27"/>
      <c r="Z4659" s="27"/>
      <c r="AA4659" s="27"/>
      <c r="AB4659" s="27"/>
      <c r="AC4659" s="27"/>
      <c r="AD4659" s="27"/>
      <c r="AE4659" s="27"/>
    </row>
    <row r="4660" spans="1:31" ht="15.75" customHeight="1" x14ac:dyDescent="0.2">
      <c r="A4660" s="22">
        <v>39392</v>
      </c>
      <c r="B4660" s="23">
        <f t="shared" ref="B4660:C4660" si="9330">LN(D4660)</f>
        <v>7.3265971841319404</v>
      </c>
      <c r="C4660" s="23">
        <f t="shared" si="9330"/>
        <v>7.946299041184127</v>
      </c>
      <c r="D4660" s="24">
        <v>1520.2</v>
      </c>
      <c r="E4660" s="24">
        <v>2825.1</v>
      </c>
      <c r="F4660" s="27">
        <f t="shared" ref="F4660:G4660" si="9331">LN(D4660/D4659)</f>
        <v>1.1977776127931376E-2</v>
      </c>
      <c r="G4660" s="27">
        <f t="shared" si="9331"/>
        <v>1.0675878059638388E-2</v>
      </c>
      <c r="H4660" s="27">
        <f t="shared" si="9201"/>
        <v>0.92201377599302614</v>
      </c>
      <c r="I4660" s="27"/>
      <c r="J4660" s="27">
        <v>4622</v>
      </c>
      <c r="K4660" s="27">
        <v>7.2223130251065122</v>
      </c>
      <c r="L4660" s="37">
        <v>0.1039552008330471</v>
      </c>
      <c r="M4660" s="27"/>
      <c r="N4660" s="27"/>
      <c r="O4660" s="27"/>
      <c r="P4660" s="27"/>
      <c r="Q4660" s="27"/>
      <c r="R4660" s="27"/>
      <c r="S4660" s="27"/>
      <c r="T4660" s="27"/>
      <c r="U4660" s="27"/>
      <c r="V4660" s="27"/>
      <c r="W4660" s="27"/>
      <c r="X4660" s="27"/>
      <c r="Y4660" s="27"/>
      <c r="Z4660" s="27"/>
      <c r="AA4660" s="27"/>
      <c r="AB4660" s="27"/>
      <c r="AC4660" s="27"/>
      <c r="AD4660" s="27"/>
      <c r="AE4660" s="27"/>
    </row>
    <row r="4661" spans="1:31" ht="15.75" customHeight="1" x14ac:dyDescent="0.2">
      <c r="A4661" s="22">
        <v>39393</v>
      </c>
      <c r="B4661" s="23">
        <f t="shared" ref="B4661:C4661" si="9332">LN(D4661)</f>
        <v>7.2968199657225208</v>
      </c>
      <c r="C4661" s="23">
        <f t="shared" si="9332"/>
        <v>7.9188833516171266</v>
      </c>
      <c r="D4661" s="24">
        <v>1475.6</v>
      </c>
      <c r="E4661" s="24">
        <v>2748.7</v>
      </c>
      <c r="F4661" s="27">
        <f t="shared" ref="F4661:G4661" si="9333">LN(D4661/D4660)</f>
        <v>-2.9777218409419593E-2</v>
      </c>
      <c r="G4661" s="27">
        <f t="shared" si="9333"/>
        <v>-2.7415689567000842E-2</v>
      </c>
      <c r="H4661" s="27">
        <f t="shared" si="9201"/>
        <v>0.92144556773050923</v>
      </c>
      <c r="I4661" s="27"/>
      <c r="J4661" s="27">
        <v>4623</v>
      </c>
      <c r="K4661" s="27">
        <v>7.2266715086212434</v>
      </c>
      <c r="L4661" s="37">
        <v>0.10569769730781875</v>
      </c>
      <c r="M4661" s="27"/>
      <c r="N4661" s="27"/>
      <c r="O4661" s="27"/>
      <c r="P4661" s="27"/>
      <c r="Q4661" s="27"/>
      <c r="R4661" s="27"/>
      <c r="S4661" s="27"/>
      <c r="T4661" s="27"/>
      <c r="U4661" s="27"/>
      <c r="V4661" s="27"/>
      <c r="W4661" s="27"/>
      <c r="X4661" s="27"/>
      <c r="Y4661" s="27"/>
      <c r="Z4661" s="27"/>
      <c r="AA4661" s="27"/>
      <c r="AB4661" s="27"/>
      <c r="AC4661" s="27"/>
      <c r="AD4661" s="27"/>
      <c r="AE4661" s="27"/>
    </row>
    <row r="4662" spans="1:31" ht="15.75" customHeight="1" x14ac:dyDescent="0.2">
      <c r="A4662" s="22">
        <v>39394</v>
      </c>
      <c r="B4662" s="23">
        <f t="shared" ref="B4662:C4662" si="9334">LN(D4662)</f>
        <v>7.2962098582568951</v>
      </c>
      <c r="C4662" s="23">
        <f t="shared" si="9334"/>
        <v>7.8995244720321978</v>
      </c>
      <c r="D4662" s="24">
        <v>1474.7</v>
      </c>
      <c r="E4662" s="24">
        <v>2696</v>
      </c>
      <c r="F4662" s="27">
        <f t="shared" ref="F4662:G4662" si="9335">LN(D4662/D4661)</f>
        <v>-6.1010746562535384E-4</v>
      </c>
      <c r="G4662" s="27">
        <f t="shared" si="9335"/>
        <v>-1.9358879584928698E-2</v>
      </c>
      <c r="H4662" s="27">
        <f t="shared" si="9201"/>
        <v>0.92362646436360785</v>
      </c>
      <c r="I4662" s="27"/>
      <c r="J4662" s="27">
        <v>4624</v>
      </c>
      <c r="K4662" s="27">
        <v>7.2230804633039476</v>
      </c>
      <c r="L4662" s="37">
        <v>0.10252952143227656</v>
      </c>
      <c r="M4662" s="27"/>
      <c r="N4662" s="27"/>
      <c r="O4662" s="27"/>
      <c r="P4662" s="27"/>
      <c r="Q4662" s="27"/>
      <c r="R4662" s="27"/>
      <c r="S4662" s="27"/>
      <c r="T4662" s="27"/>
      <c r="U4662" s="27"/>
      <c r="V4662" s="27"/>
      <c r="W4662" s="27"/>
      <c r="X4662" s="27"/>
      <c r="Y4662" s="27"/>
      <c r="Z4662" s="27"/>
      <c r="AA4662" s="27"/>
      <c r="AB4662" s="27"/>
      <c r="AC4662" s="27"/>
      <c r="AD4662" s="27"/>
      <c r="AE4662" s="27"/>
    </row>
    <row r="4663" spans="1:31" ht="15.75" customHeight="1" x14ac:dyDescent="0.2">
      <c r="A4663" s="22">
        <v>39395</v>
      </c>
      <c r="B4663" s="23">
        <f t="shared" ref="B4663:C4663" si="9336">LN(D4663)</f>
        <v>7.281867309432279</v>
      </c>
      <c r="C4663" s="23">
        <f t="shared" si="9336"/>
        <v>7.8739403271301347</v>
      </c>
      <c r="D4663" s="24">
        <v>1453.7</v>
      </c>
      <c r="E4663" s="24">
        <v>2627.9</v>
      </c>
      <c r="F4663" s="27">
        <f t="shared" ref="F4663:G4663" si="9337">LN(D4663/D4662)</f>
        <v>-1.4342548824615945E-2</v>
      </c>
      <c r="G4663" s="27">
        <f t="shared" si="9337"/>
        <v>-2.5584144902063243E-2</v>
      </c>
      <c r="H4663" s="27">
        <f t="shared" si="9201"/>
        <v>0.92480600651012901</v>
      </c>
      <c r="I4663" s="27"/>
      <c r="J4663" s="27">
        <v>4625</v>
      </c>
      <c r="K4663" s="27">
        <v>7.2280798768972794</v>
      </c>
      <c r="L4663" s="37">
        <v>0.10212872322187749</v>
      </c>
      <c r="M4663" s="27"/>
      <c r="N4663" s="27"/>
      <c r="O4663" s="27"/>
      <c r="P4663" s="27"/>
      <c r="Q4663" s="27"/>
      <c r="R4663" s="27"/>
      <c r="S4663" s="27"/>
      <c r="T4663" s="27"/>
      <c r="U4663" s="27"/>
      <c r="V4663" s="27"/>
      <c r="W4663" s="27"/>
      <c r="X4663" s="27"/>
      <c r="Y4663" s="27"/>
      <c r="Z4663" s="27"/>
      <c r="AA4663" s="27"/>
      <c r="AB4663" s="27"/>
      <c r="AC4663" s="27"/>
      <c r="AD4663" s="27"/>
      <c r="AE4663" s="27"/>
    </row>
    <row r="4664" spans="1:31" ht="15.75" customHeight="1" x14ac:dyDescent="0.2">
      <c r="A4664" s="22">
        <v>39398</v>
      </c>
      <c r="B4664" s="23">
        <f t="shared" ref="B4664:C4664" si="9338">LN(D4664)</f>
        <v>7.2717731971761275</v>
      </c>
      <c r="C4664" s="23">
        <f t="shared" si="9338"/>
        <v>7.8571325638440817</v>
      </c>
      <c r="D4664" s="24">
        <v>1439.1</v>
      </c>
      <c r="E4664" s="24">
        <v>2584.1</v>
      </c>
      <c r="F4664" s="27">
        <f t="shared" ref="F4664:G4664" si="9339">LN(D4664/D4663)</f>
        <v>-1.0094112256151351E-2</v>
      </c>
      <c r="G4664" s="27">
        <f t="shared" si="9339"/>
        <v>-1.6807763286053219E-2</v>
      </c>
      <c r="H4664" s="27">
        <f t="shared" si="9201"/>
        <v>0.92549961936984693</v>
      </c>
      <c r="I4664" s="27"/>
      <c r="J4664" s="27">
        <v>4626</v>
      </c>
      <c r="K4664" s="27">
        <v>7.227111895872258</v>
      </c>
      <c r="L4664" s="37">
        <v>9.7839414093741972E-2</v>
      </c>
      <c r="M4664" s="27"/>
      <c r="N4664" s="27"/>
      <c r="O4664" s="27"/>
      <c r="P4664" s="27"/>
      <c r="Q4664" s="27"/>
      <c r="R4664" s="27"/>
      <c r="S4664" s="27"/>
      <c r="T4664" s="27"/>
      <c r="U4664" s="27"/>
      <c r="V4664" s="27"/>
      <c r="W4664" s="27"/>
      <c r="X4664" s="27"/>
      <c r="Y4664" s="27"/>
      <c r="Z4664" s="27"/>
      <c r="AA4664" s="27"/>
      <c r="AB4664" s="27"/>
      <c r="AC4664" s="27"/>
      <c r="AD4664" s="27"/>
      <c r="AE4664" s="27"/>
    </row>
    <row r="4665" spans="1:31" ht="15.75" customHeight="1" x14ac:dyDescent="0.2">
      <c r="A4665" s="22">
        <v>39399</v>
      </c>
      <c r="B4665" s="23">
        <f t="shared" ref="B4665:C4665" si="9340">LN(D4665)</f>
        <v>7.300472814267799</v>
      </c>
      <c r="C4665" s="23">
        <f t="shared" si="9340"/>
        <v>7.8911811578411291</v>
      </c>
      <c r="D4665" s="24">
        <v>1481</v>
      </c>
      <c r="E4665" s="24">
        <v>2673.6</v>
      </c>
      <c r="F4665" s="27">
        <f t="shared" ref="F4665:G4665" si="9341">LN(D4665/D4664)</f>
        <v>2.8699617091670987E-2</v>
      </c>
      <c r="G4665" s="27">
        <f t="shared" si="9341"/>
        <v>3.4048593997047946E-2</v>
      </c>
      <c r="H4665" s="27">
        <f t="shared" si="9201"/>
        <v>0.92514322865514642</v>
      </c>
      <c r="I4665" s="27"/>
      <c r="J4665" s="27">
        <v>4627</v>
      </c>
      <c r="K4665" s="27">
        <v>7.2316481201444516</v>
      </c>
      <c r="L4665" s="37">
        <v>9.2973689670292181E-2</v>
      </c>
      <c r="M4665" s="27"/>
      <c r="N4665" s="27"/>
      <c r="O4665" s="27"/>
      <c r="P4665" s="27"/>
      <c r="Q4665" s="27"/>
      <c r="R4665" s="27"/>
      <c r="S4665" s="27"/>
      <c r="T4665" s="27"/>
      <c r="U4665" s="27"/>
      <c r="V4665" s="27"/>
      <c r="W4665" s="27"/>
      <c r="X4665" s="27"/>
      <c r="Y4665" s="27"/>
      <c r="Z4665" s="27"/>
      <c r="AA4665" s="27"/>
      <c r="AB4665" s="27"/>
      <c r="AC4665" s="27"/>
      <c r="AD4665" s="27"/>
      <c r="AE4665" s="27"/>
    </row>
    <row r="4666" spans="1:31" ht="15.75" customHeight="1" x14ac:dyDescent="0.2">
      <c r="A4666" s="22">
        <v>39400</v>
      </c>
      <c r="B4666" s="23">
        <f t="shared" ref="B4666:C4666" si="9342">LN(D4666)</f>
        <v>7.2933577579940501</v>
      </c>
      <c r="C4666" s="23">
        <f t="shared" si="9342"/>
        <v>7.8801616589827796</v>
      </c>
      <c r="D4666" s="24">
        <v>1470.5</v>
      </c>
      <c r="E4666" s="24">
        <v>2644.3</v>
      </c>
      <c r="F4666" s="27">
        <f t="shared" ref="F4666:G4666" si="9343">LN(D4666/D4665)</f>
        <v>-7.1150562737490129E-3</v>
      </c>
      <c r="G4666" s="27">
        <f t="shared" si="9343"/>
        <v>-1.1019498858349486E-2</v>
      </c>
      <c r="H4666" s="27">
        <f t="shared" si="9201"/>
        <v>0.92553402755134873</v>
      </c>
      <c r="I4666" s="27"/>
      <c r="J4666" s="27">
        <v>4628</v>
      </c>
      <c r="K4666" s="27">
        <v>7.2361872305752639</v>
      </c>
      <c r="L4666" s="37">
        <v>9.3824719154874003E-2</v>
      </c>
      <c r="M4666" s="27"/>
      <c r="N4666" s="27"/>
      <c r="O4666" s="27"/>
      <c r="P4666" s="27"/>
      <c r="Q4666" s="27"/>
      <c r="R4666" s="27"/>
      <c r="S4666" s="27"/>
      <c r="T4666" s="27"/>
      <c r="U4666" s="27"/>
      <c r="V4666" s="27"/>
      <c r="W4666" s="27"/>
      <c r="X4666" s="27"/>
      <c r="Y4666" s="27"/>
      <c r="Z4666" s="27"/>
      <c r="AA4666" s="27"/>
      <c r="AB4666" s="27"/>
      <c r="AC4666" s="27"/>
      <c r="AD4666" s="27"/>
      <c r="AE4666" s="27"/>
    </row>
    <row r="4667" spans="1:31" ht="15.75" customHeight="1" x14ac:dyDescent="0.2">
      <c r="A4667" s="22">
        <v>39401</v>
      </c>
      <c r="B4667" s="23">
        <f t="shared" ref="B4667:C4667" si="9344">LN(D4667)</f>
        <v>7.2800771684970469</v>
      </c>
      <c r="C4667" s="23">
        <f t="shared" si="9344"/>
        <v>7.8703569137195419</v>
      </c>
      <c r="D4667" s="24">
        <v>1451.1</v>
      </c>
      <c r="E4667" s="24">
        <v>2618.5</v>
      </c>
      <c r="F4667" s="27">
        <f t="shared" ref="F4667:G4667" si="9345">LN(D4667/D4666)</f>
        <v>-1.3280589497002549E-2</v>
      </c>
      <c r="G4667" s="27">
        <f t="shared" si="9345"/>
        <v>-9.8047452632374008E-3</v>
      </c>
      <c r="H4667" s="27">
        <f t="shared" si="9201"/>
        <v>0.9249996217841755</v>
      </c>
      <c r="I4667" s="27"/>
      <c r="J4667" s="27">
        <v>4629</v>
      </c>
      <c r="K4667" s="27">
        <v>7.2392276529137032</v>
      </c>
      <c r="L4667" s="37">
        <v>9.4644673907458454E-2</v>
      </c>
      <c r="M4667" s="27"/>
      <c r="N4667" s="27"/>
      <c r="O4667" s="27"/>
      <c r="P4667" s="27"/>
      <c r="Q4667" s="27"/>
      <c r="R4667" s="27"/>
      <c r="S4667" s="27"/>
      <c r="T4667" s="27"/>
      <c r="U4667" s="27"/>
      <c r="V4667" s="27"/>
      <c r="W4667" s="27"/>
      <c r="X4667" s="27"/>
      <c r="Y4667" s="27"/>
      <c r="Z4667" s="27"/>
      <c r="AA4667" s="27"/>
      <c r="AB4667" s="27"/>
      <c r="AC4667" s="27"/>
      <c r="AD4667" s="27"/>
      <c r="AE4667" s="27"/>
    </row>
    <row r="4668" spans="1:31" ht="15.75" customHeight="1" x14ac:dyDescent="0.2">
      <c r="A4668" s="22">
        <v>39402</v>
      </c>
      <c r="B4668" s="23">
        <f t="shared" ref="B4668:C4668" si="9346">LN(D4668)</f>
        <v>7.2853009070921679</v>
      </c>
      <c r="C4668" s="23">
        <f t="shared" si="9346"/>
        <v>7.8774730272391444</v>
      </c>
      <c r="D4668" s="24">
        <v>1458.7</v>
      </c>
      <c r="E4668" s="24">
        <v>2637.2</v>
      </c>
      <c r="F4668" s="27">
        <f t="shared" ref="F4668:G4668" si="9347">LN(D4668/D4667)</f>
        <v>5.2237385951204264E-3</v>
      </c>
      <c r="G4668" s="27">
        <f t="shared" si="9347"/>
        <v>7.1161135196021628E-3</v>
      </c>
      <c r="H4668" s="27">
        <f t="shared" si="9201"/>
        <v>0.92482714722102732</v>
      </c>
      <c r="I4668" s="27"/>
      <c r="J4668" s="27">
        <v>4630</v>
      </c>
      <c r="K4668" s="27">
        <v>7.2369122121569003</v>
      </c>
      <c r="L4668" s="37">
        <v>9.3951610105996508E-2</v>
      </c>
      <c r="M4668" s="27"/>
      <c r="N4668" s="27"/>
      <c r="O4668" s="27"/>
      <c r="P4668" s="27"/>
      <c r="Q4668" s="27"/>
      <c r="R4668" s="27"/>
      <c r="S4668" s="27"/>
      <c r="T4668" s="27"/>
      <c r="U4668" s="27"/>
      <c r="V4668" s="27"/>
      <c r="W4668" s="27"/>
      <c r="X4668" s="27"/>
      <c r="Y4668" s="27"/>
      <c r="Z4668" s="27"/>
      <c r="AA4668" s="27"/>
      <c r="AB4668" s="27"/>
      <c r="AC4668" s="27"/>
      <c r="AD4668" s="27"/>
      <c r="AE4668" s="27"/>
    </row>
    <row r="4669" spans="1:31" ht="15.75" customHeight="1" x14ac:dyDescent="0.2">
      <c r="A4669" s="22">
        <v>39405</v>
      </c>
      <c r="B4669" s="23">
        <f t="shared" ref="B4669:C4669" si="9348">LN(D4669)</f>
        <v>7.2676649854307991</v>
      </c>
      <c r="C4669" s="23">
        <f t="shared" si="9348"/>
        <v>7.8606864749512839</v>
      </c>
      <c r="D4669" s="24">
        <v>1433.2</v>
      </c>
      <c r="E4669" s="24">
        <v>2593.3000000000002</v>
      </c>
      <c r="F4669" s="27">
        <f t="shared" ref="F4669:G4669" si="9349">LN(D4669/D4668)</f>
        <v>-1.7635921661368827E-2</v>
      </c>
      <c r="G4669" s="27">
        <f t="shared" si="9349"/>
        <v>-1.6786552287860395E-2</v>
      </c>
      <c r="H4669" s="27">
        <f t="shared" si="9201"/>
        <v>0.92455856223114918</v>
      </c>
      <c r="I4669" s="27"/>
      <c r="J4669" s="27">
        <v>4631</v>
      </c>
      <c r="K4669" s="27">
        <v>7.2482501547881668</v>
      </c>
      <c r="L4669" s="37">
        <v>9.5822695784899103E-2</v>
      </c>
      <c r="M4669" s="27"/>
      <c r="N4669" s="27"/>
      <c r="O4669" s="27"/>
      <c r="P4669" s="27"/>
      <c r="Q4669" s="27"/>
      <c r="R4669" s="27"/>
      <c r="S4669" s="27"/>
      <c r="T4669" s="27"/>
      <c r="U4669" s="27"/>
      <c r="V4669" s="27"/>
      <c r="W4669" s="27"/>
      <c r="X4669" s="27"/>
      <c r="Y4669" s="27"/>
      <c r="Z4669" s="27"/>
      <c r="AA4669" s="27"/>
      <c r="AB4669" s="27"/>
      <c r="AC4669" s="27"/>
      <c r="AD4669" s="27"/>
      <c r="AE4669" s="27"/>
    </row>
    <row r="4670" spans="1:31" ht="15.75" customHeight="1" x14ac:dyDescent="0.2">
      <c r="A4670" s="22">
        <v>39406</v>
      </c>
      <c r="B4670" s="23">
        <f t="shared" ref="B4670:C4670" si="9350">LN(D4670)</f>
        <v>7.2721900375323099</v>
      </c>
      <c r="C4670" s="23">
        <f t="shared" si="9350"/>
        <v>7.8620351967603268</v>
      </c>
      <c r="D4670" s="24">
        <v>1439.7</v>
      </c>
      <c r="E4670" s="24">
        <v>2596.8000000000002</v>
      </c>
      <c r="F4670" s="27">
        <f t="shared" ref="F4670:G4670" si="9351">LN(D4670/D4669)</f>
        <v>4.5250521015106834E-3</v>
      </c>
      <c r="G4670" s="27">
        <f t="shared" si="9351"/>
        <v>1.3487218090427206E-3</v>
      </c>
      <c r="H4670" s="27">
        <f t="shared" si="9201"/>
        <v>0.92497551276912726</v>
      </c>
      <c r="I4670" s="27"/>
      <c r="J4670" s="27">
        <v>4632</v>
      </c>
      <c r="K4670" s="27">
        <v>7.2500194433733993</v>
      </c>
      <c r="L4670" s="37">
        <v>9.37948088015359E-2</v>
      </c>
      <c r="M4670" s="27"/>
      <c r="N4670" s="27"/>
      <c r="O4670" s="27"/>
      <c r="P4670" s="27"/>
      <c r="Q4670" s="27"/>
      <c r="R4670" s="27"/>
      <c r="S4670" s="27"/>
      <c r="T4670" s="27"/>
      <c r="U4670" s="27"/>
      <c r="V4670" s="27"/>
      <c r="W4670" s="27"/>
      <c r="X4670" s="27"/>
      <c r="Y4670" s="27"/>
      <c r="Z4670" s="27"/>
      <c r="AA4670" s="27"/>
      <c r="AB4670" s="27"/>
      <c r="AC4670" s="27"/>
      <c r="AD4670" s="27"/>
      <c r="AE4670" s="27"/>
    </row>
    <row r="4671" spans="1:31" ht="15.75" customHeight="1" x14ac:dyDescent="0.2">
      <c r="A4671" s="22">
        <v>39407</v>
      </c>
      <c r="B4671" s="23">
        <f t="shared" ref="B4671:C4671" si="9352">LN(D4671)</f>
        <v>7.2560855023853055</v>
      </c>
      <c r="C4671" s="23">
        <f t="shared" si="9352"/>
        <v>7.8485825137011958</v>
      </c>
      <c r="D4671" s="24">
        <v>1416.7</v>
      </c>
      <c r="E4671" s="24">
        <v>2562.1</v>
      </c>
      <c r="F4671" s="27">
        <f t="shared" ref="F4671:G4671" si="9353">LN(D4671/D4670)</f>
        <v>-1.6104535147004283E-2</v>
      </c>
      <c r="G4671" s="27">
        <f t="shared" si="9353"/>
        <v>-1.3452683059131089E-2</v>
      </c>
      <c r="H4671" s="27">
        <f t="shared" si="9201"/>
        <v>0.92450904220200603</v>
      </c>
      <c r="I4671" s="27"/>
      <c r="J4671" s="27">
        <v>4633</v>
      </c>
      <c r="K4671" s="27">
        <v>7.244957787789815</v>
      </c>
      <c r="L4671" s="37">
        <v>9.4255179574740389E-2</v>
      </c>
      <c r="M4671" s="27"/>
      <c r="N4671" s="27"/>
      <c r="O4671" s="27"/>
      <c r="P4671" s="27"/>
      <c r="Q4671" s="27"/>
      <c r="R4671" s="27"/>
      <c r="S4671" s="27"/>
      <c r="T4671" s="27"/>
      <c r="U4671" s="27"/>
      <c r="V4671" s="27"/>
      <c r="W4671" s="27"/>
      <c r="X4671" s="27"/>
      <c r="Y4671" s="27"/>
      <c r="Z4671" s="27"/>
      <c r="AA4671" s="27"/>
      <c r="AB4671" s="27"/>
      <c r="AC4671" s="27"/>
      <c r="AD4671" s="27"/>
      <c r="AE4671" s="27"/>
    </row>
    <row r="4672" spans="1:31" ht="15.75" customHeight="1" x14ac:dyDescent="0.2">
      <c r="A4672" s="22">
        <v>39408</v>
      </c>
      <c r="B4672" s="23">
        <f t="shared" ref="B4672:C4672" si="9354">LN(D4672)</f>
        <v>7.2560855023853055</v>
      </c>
      <c r="C4672" s="23">
        <f t="shared" si="9354"/>
        <v>7.8485825137011958</v>
      </c>
      <c r="D4672" s="24">
        <v>1416.7</v>
      </c>
      <c r="E4672" s="24">
        <v>2562.1</v>
      </c>
      <c r="F4672" s="27">
        <f t="shared" ref="F4672:G4672" si="9355">LN(D4672/D4671)</f>
        <v>0</v>
      </c>
      <c r="G4672" s="27">
        <f t="shared" si="9355"/>
        <v>0</v>
      </c>
      <c r="H4672" s="27">
        <f t="shared" si="9201"/>
        <v>0.92450904220200603</v>
      </c>
      <c r="I4672" s="27"/>
      <c r="J4672" s="27">
        <v>4634</v>
      </c>
      <c r="K4672" s="27">
        <v>7.246133176707569</v>
      </c>
      <c r="L4672" s="37">
        <v>9.5221049626503351E-2</v>
      </c>
      <c r="M4672" s="27"/>
      <c r="N4672" s="27"/>
      <c r="O4672" s="27"/>
      <c r="P4672" s="27"/>
      <c r="Q4672" s="27"/>
      <c r="R4672" s="27"/>
      <c r="S4672" s="27"/>
      <c r="T4672" s="27"/>
      <c r="U4672" s="27"/>
      <c r="V4672" s="27"/>
      <c r="W4672" s="27"/>
      <c r="X4672" s="27"/>
      <c r="Y4672" s="27"/>
      <c r="Z4672" s="27"/>
      <c r="AA4672" s="27"/>
      <c r="AB4672" s="27"/>
      <c r="AC4672" s="27"/>
      <c r="AD4672" s="27"/>
      <c r="AE4672" s="27"/>
    </row>
    <row r="4673" spans="1:31" ht="15.75" customHeight="1" x14ac:dyDescent="0.2">
      <c r="A4673" s="22">
        <v>39409</v>
      </c>
      <c r="B4673" s="23">
        <f t="shared" ref="B4673:C4673" si="9356">LN(D4673)</f>
        <v>7.2728843855674272</v>
      </c>
      <c r="C4673" s="23">
        <f t="shared" si="9356"/>
        <v>7.8619581759261532</v>
      </c>
      <c r="D4673" s="24">
        <v>1440.7</v>
      </c>
      <c r="E4673" s="24">
        <v>2596.6</v>
      </c>
      <c r="F4673" s="27">
        <f t="shared" ref="F4673:G4673" si="9357">LN(D4673/D4672)</f>
        <v>1.6798883182122009E-2</v>
      </c>
      <c r="G4673" s="27">
        <f t="shared" si="9357"/>
        <v>1.3375662224957228E-2</v>
      </c>
      <c r="H4673" s="27">
        <f t="shared" si="9201"/>
        <v>0.92507289187030917</v>
      </c>
      <c r="I4673" s="27"/>
      <c r="J4673" s="27">
        <v>4635</v>
      </c>
      <c r="K4673" s="27">
        <v>7.2594262738245927</v>
      </c>
      <c r="L4673" s="37">
        <v>9.141097683701549E-2</v>
      </c>
      <c r="M4673" s="27"/>
      <c r="N4673" s="27"/>
      <c r="O4673" s="27"/>
      <c r="P4673" s="27"/>
      <c r="Q4673" s="27"/>
      <c r="R4673" s="27"/>
      <c r="S4673" s="27"/>
      <c r="T4673" s="27"/>
      <c r="U4673" s="27"/>
      <c r="V4673" s="27"/>
      <c r="W4673" s="27"/>
      <c r="X4673" s="27"/>
      <c r="Y4673" s="27"/>
      <c r="Z4673" s="27"/>
      <c r="AA4673" s="27"/>
      <c r="AB4673" s="27"/>
      <c r="AC4673" s="27"/>
      <c r="AD4673" s="27"/>
      <c r="AE4673" s="27"/>
    </row>
    <row r="4674" spans="1:31" ht="15.75" customHeight="1" x14ac:dyDescent="0.2">
      <c r="A4674" s="22">
        <v>39412</v>
      </c>
      <c r="B4674" s="23">
        <f t="shared" ref="B4674:C4674" si="9358">LN(D4674)</f>
        <v>7.2493571934233483</v>
      </c>
      <c r="C4674" s="23">
        <f t="shared" si="9358"/>
        <v>7.8402736279609426</v>
      </c>
      <c r="D4674" s="24">
        <v>1407.2</v>
      </c>
      <c r="E4674" s="24">
        <v>2540.9</v>
      </c>
      <c r="F4674" s="27">
        <f t="shared" ref="F4674:G4674" si="9359">LN(D4674/D4673)</f>
        <v>-2.3527192144078852E-2</v>
      </c>
      <c r="G4674" s="27">
        <f t="shared" si="9359"/>
        <v>-2.1684547965210035E-2</v>
      </c>
      <c r="H4674" s="27">
        <f t="shared" si="9201"/>
        <v>0.924630636304555</v>
      </c>
      <c r="I4674" s="27"/>
      <c r="J4674" s="27">
        <v>4636</v>
      </c>
      <c r="K4674" s="27">
        <v>7.26139529844595</v>
      </c>
      <c r="L4674" s="37">
        <v>8.6226515361683909E-2</v>
      </c>
      <c r="M4674" s="27"/>
      <c r="N4674" s="27"/>
      <c r="O4674" s="27"/>
      <c r="P4674" s="27"/>
      <c r="Q4674" s="27"/>
      <c r="R4674" s="27"/>
      <c r="S4674" s="27"/>
      <c r="T4674" s="27"/>
      <c r="U4674" s="27"/>
      <c r="V4674" s="27"/>
      <c r="W4674" s="27"/>
      <c r="X4674" s="27"/>
      <c r="Y4674" s="27"/>
      <c r="Z4674" s="27"/>
      <c r="AA4674" s="27"/>
      <c r="AB4674" s="27"/>
      <c r="AC4674" s="27"/>
      <c r="AD4674" s="27"/>
      <c r="AE4674" s="27"/>
    </row>
    <row r="4675" spans="1:31" ht="15.75" customHeight="1" x14ac:dyDescent="0.2">
      <c r="A4675" s="22">
        <v>39413</v>
      </c>
      <c r="B4675" s="23">
        <f t="shared" ref="B4675:C4675" si="9360">LN(D4675)</f>
        <v>7.2641701891150099</v>
      </c>
      <c r="C4675" s="23">
        <f t="shared" si="9360"/>
        <v>7.8558547073709448</v>
      </c>
      <c r="D4675" s="24">
        <v>1428.2</v>
      </c>
      <c r="E4675" s="24">
        <v>2580.8000000000002</v>
      </c>
      <c r="F4675" s="27">
        <f t="shared" ref="F4675:G4675" si="9361">LN(D4675/D4674)</f>
        <v>1.4812995691661264E-2</v>
      </c>
      <c r="G4675" s="27">
        <f t="shared" si="9361"/>
        <v>1.5581079410001499E-2</v>
      </c>
      <c r="H4675" s="27">
        <f t="shared" si="9201"/>
        <v>0.92468234962380702</v>
      </c>
      <c r="I4675" s="27"/>
      <c r="J4675" s="27">
        <v>4637</v>
      </c>
      <c r="K4675" s="27">
        <v>7.2660450017402978</v>
      </c>
      <c r="L4675" s="37">
        <v>8.9659996956158672E-2</v>
      </c>
      <c r="M4675" s="27"/>
      <c r="N4675" s="27"/>
      <c r="O4675" s="27"/>
      <c r="P4675" s="27"/>
      <c r="Q4675" s="27"/>
      <c r="R4675" s="27"/>
      <c r="S4675" s="27"/>
      <c r="T4675" s="27"/>
      <c r="U4675" s="27"/>
      <c r="V4675" s="27"/>
      <c r="W4675" s="27"/>
      <c r="X4675" s="27"/>
      <c r="Y4675" s="27"/>
      <c r="Z4675" s="27"/>
      <c r="AA4675" s="27"/>
      <c r="AB4675" s="27"/>
      <c r="AC4675" s="27"/>
      <c r="AD4675" s="27"/>
      <c r="AE4675" s="27"/>
    </row>
    <row r="4676" spans="1:31" ht="15.75" customHeight="1" x14ac:dyDescent="0.2">
      <c r="A4676" s="22">
        <v>39414</v>
      </c>
      <c r="B4676" s="23">
        <f t="shared" ref="B4676:C4676" si="9362">LN(D4676)</f>
        <v>7.2923371761738771</v>
      </c>
      <c r="C4676" s="23">
        <f t="shared" si="9362"/>
        <v>7.8871710334753562</v>
      </c>
      <c r="D4676" s="24">
        <v>1469</v>
      </c>
      <c r="E4676" s="24">
        <v>2662.9</v>
      </c>
      <c r="F4676" s="27">
        <f t="shared" ref="F4676:G4676" si="9363">LN(D4676/D4675)</f>
        <v>2.8166987058867624E-2</v>
      </c>
      <c r="G4676" s="27">
        <f t="shared" si="9363"/>
        <v>3.1316326104411416E-2</v>
      </c>
      <c r="H4676" s="27">
        <f t="shared" si="9201"/>
        <v>0.92458210240695449</v>
      </c>
      <c r="I4676" s="27"/>
      <c r="J4676" s="27">
        <v>4638</v>
      </c>
      <c r="K4676" s="27">
        <v>7.2681924537630564</v>
      </c>
      <c r="L4676" s="37">
        <v>8.5785925799412688E-2</v>
      </c>
      <c r="M4676" s="27"/>
      <c r="N4676" s="27"/>
      <c r="O4676" s="27"/>
      <c r="P4676" s="27"/>
      <c r="Q4676" s="27"/>
      <c r="R4676" s="27"/>
      <c r="S4676" s="27"/>
      <c r="T4676" s="27"/>
      <c r="U4676" s="27"/>
      <c r="V4676" s="27"/>
      <c r="W4676" s="27"/>
      <c r="X4676" s="27"/>
      <c r="Y4676" s="27"/>
      <c r="Z4676" s="27"/>
      <c r="AA4676" s="27"/>
      <c r="AB4676" s="27"/>
      <c r="AC4676" s="27"/>
      <c r="AD4676" s="27"/>
      <c r="AE4676" s="27"/>
    </row>
    <row r="4677" spans="1:31" ht="15.75" customHeight="1" x14ac:dyDescent="0.2">
      <c r="A4677" s="22">
        <v>39415</v>
      </c>
      <c r="B4677" s="23">
        <f t="shared" ref="B4677:C4677" si="9364">LN(D4677)</f>
        <v>7.2928135773126392</v>
      </c>
      <c r="C4677" s="23">
        <f t="shared" si="9364"/>
        <v>7.8891218875924798</v>
      </c>
      <c r="D4677" s="24">
        <v>1469.7</v>
      </c>
      <c r="E4677" s="24">
        <v>2668.1</v>
      </c>
      <c r="F4677" s="27">
        <f t="shared" ref="F4677:G4677" si="9365">LN(D4677/D4676)</f>
        <v>4.7640113876161455E-4</v>
      </c>
      <c r="G4677" s="27">
        <f t="shared" si="9365"/>
        <v>1.9508541171238958E-3</v>
      </c>
      <c r="H4677" s="27">
        <f t="shared" si="9201"/>
        <v>0.92441385508092133</v>
      </c>
      <c r="I4677" s="27"/>
      <c r="J4677" s="27">
        <v>4639</v>
      </c>
      <c r="K4677" s="27">
        <v>7.2571416344162207</v>
      </c>
      <c r="L4677" s="37">
        <v>9.1703263647009869E-2</v>
      </c>
      <c r="M4677" s="27"/>
      <c r="N4677" s="27"/>
      <c r="O4677" s="27"/>
      <c r="P4677" s="27"/>
      <c r="Q4677" s="27"/>
      <c r="R4677" s="27"/>
      <c r="S4677" s="27"/>
      <c r="T4677" s="27"/>
      <c r="U4677" s="27"/>
      <c r="V4677" s="27"/>
      <c r="W4677" s="27"/>
      <c r="X4677" s="27"/>
      <c r="Y4677" s="27"/>
      <c r="Z4677" s="27"/>
      <c r="AA4677" s="27"/>
      <c r="AB4677" s="27"/>
      <c r="AC4677" s="27"/>
      <c r="AD4677" s="27"/>
      <c r="AE4677" s="27"/>
    </row>
    <row r="4678" spans="1:31" ht="15.75" customHeight="1" x14ac:dyDescent="0.2">
      <c r="A4678" s="22">
        <v>39416</v>
      </c>
      <c r="B4678" s="23">
        <f t="shared" ref="B4678:C4678" si="9366">LN(D4678)</f>
        <v>7.3005403339329265</v>
      </c>
      <c r="C4678" s="23">
        <f t="shared" si="9366"/>
        <v>7.8864196904143524</v>
      </c>
      <c r="D4678" s="24">
        <v>1481.1</v>
      </c>
      <c r="E4678" s="24">
        <v>2660.9</v>
      </c>
      <c r="F4678" s="27">
        <f t="shared" ref="F4678:G4678" si="9367">LN(D4678/D4677)</f>
        <v>7.7267566202878883E-3</v>
      </c>
      <c r="G4678" s="27">
        <f t="shared" si="9367"/>
        <v>-2.7021971781276419E-3</v>
      </c>
      <c r="H4678" s="27">
        <f t="shared" si="9201"/>
        <v>0.92571035026280168</v>
      </c>
      <c r="I4678" s="27"/>
      <c r="J4678" s="27">
        <v>4640</v>
      </c>
      <c r="K4678" s="27">
        <v>7.2665196213593068</v>
      </c>
      <c r="L4678" s="37">
        <v>8.707465986926799E-2</v>
      </c>
      <c r="M4678" s="27"/>
      <c r="N4678" s="27"/>
      <c r="O4678" s="27"/>
      <c r="P4678" s="27"/>
      <c r="Q4678" s="27"/>
      <c r="R4678" s="27"/>
      <c r="S4678" s="27"/>
      <c r="T4678" s="27"/>
      <c r="U4678" s="27"/>
      <c r="V4678" s="27"/>
      <c r="W4678" s="27"/>
      <c r="X4678" s="27"/>
      <c r="Y4678" s="27"/>
      <c r="Z4678" s="27"/>
      <c r="AA4678" s="27"/>
      <c r="AB4678" s="27"/>
      <c r="AC4678" s="27"/>
      <c r="AD4678" s="27"/>
      <c r="AE4678" s="27"/>
    </row>
    <row r="4679" spans="1:31" ht="15.75" customHeight="1" x14ac:dyDescent="0.2">
      <c r="A4679" s="22">
        <v>39419</v>
      </c>
      <c r="B4679" s="23">
        <f t="shared" ref="B4679:C4679" si="9368">LN(D4679)</f>
        <v>7.2946490015048662</v>
      </c>
      <c r="C4679" s="23">
        <f t="shared" si="9368"/>
        <v>7.8774351075151952</v>
      </c>
      <c r="D4679" s="24">
        <v>1472.4</v>
      </c>
      <c r="E4679" s="24">
        <v>2637.1</v>
      </c>
      <c r="F4679" s="27">
        <f t="shared" ref="F4679:G4679" si="9369">LN(D4679/D4678)</f>
        <v>-5.8913324280606954E-3</v>
      </c>
      <c r="G4679" s="27">
        <f t="shared" si="9369"/>
        <v>-8.9845828991565995E-3</v>
      </c>
      <c r="H4679" s="27">
        <f t="shared" si="9201"/>
        <v>0.92601829173377237</v>
      </c>
      <c r="I4679" s="27"/>
      <c r="J4679" s="27">
        <v>4641</v>
      </c>
      <c r="K4679" s="27">
        <v>7.2593417763099461</v>
      </c>
      <c r="L4679" s="37">
        <v>8.5829372012182326E-2</v>
      </c>
      <c r="M4679" s="27"/>
      <c r="N4679" s="27"/>
      <c r="O4679" s="27"/>
      <c r="P4679" s="27"/>
      <c r="Q4679" s="27"/>
      <c r="R4679" s="27"/>
      <c r="S4679" s="27"/>
      <c r="T4679" s="27"/>
      <c r="U4679" s="27"/>
      <c r="V4679" s="27"/>
      <c r="W4679" s="27"/>
      <c r="X4679" s="27"/>
      <c r="Y4679" s="27"/>
      <c r="Z4679" s="27"/>
      <c r="AA4679" s="27"/>
      <c r="AB4679" s="27"/>
      <c r="AC4679" s="27"/>
      <c r="AD4679" s="27"/>
      <c r="AE4679" s="27"/>
    </row>
    <row r="4680" spans="1:31" ht="15.75" customHeight="1" x14ac:dyDescent="0.2">
      <c r="A4680" s="22">
        <v>39420</v>
      </c>
      <c r="B4680" s="23">
        <f t="shared" ref="B4680:C4680" si="9370">LN(D4680)</f>
        <v>7.2880393218930424</v>
      </c>
      <c r="C4680" s="23">
        <f t="shared" si="9370"/>
        <v>7.8708532579635486</v>
      </c>
      <c r="D4680" s="24">
        <v>1462.7</v>
      </c>
      <c r="E4680" s="24">
        <v>2619.8000000000002</v>
      </c>
      <c r="F4680" s="27">
        <f t="shared" ref="F4680:G4680" si="9371">LN(D4680/D4679)</f>
        <v>-6.6096796118234602E-3</v>
      </c>
      <c r="G4680" s="27">
        <f t="shared" si="9371"/>
        <v>-6.5818495516469771E-3</v>
      </c>
      <c r="H4680" s="27">
        <f t="shared" si="9201"/>
        <v>0.92595289011635062</v>
      </c>
      <c r="I4680" s="27"/>
      <c r="J4680" s="27">
        <v>4642</v>
      </c>
      <c r="K4680" s="27">
        <v>7.2547936489976514</v>
      </c>
      <c r="L4680" s="37">
        <v>8.3769545764445397E-2</v>
      </c>
      <c r="M4680" s="27"/>
      <c r="N4680" s="27"/>
      <c r="O4680" s="27"/>
      <c r="P4680" s="27"/>
      <c r="Q4680" s="27"/>
      <c r="R4680" s="27"/>
      <c r="S4680" s="27"/>
      <c r="T4680" s="27"/>
      <c r="U4680" s="27"/>
      <c r="V4680" s="27"/>
      <c r="W4680" s="27"/>
      <c r="X4680" s="27"/>
      <c r="Y4680" s="27"/>
      <c r="Z4680" s="27"/>
      <c r="AA4680" s="27"/>
      <c r="AB4680" s="27"/>
      <c r="AC4680" s="27"/>
      <c r="AD4680" s="27"/>
      <c r="AE4680" s="27"/>
    </row>
    <row r="4681" spans="1:31" ht="15.75" customHeight="1" x14ac:dyDescent="0.2">
      <c r="A4681" s="22">
        <v>39421</v>
      </c>
      <c r="B4681" s="23">
        <f t="shared" ref="B4681:C4681" si="9372">LN(D4681)</f>
        <v>7.3031700512368003</v>
      </c>
      <c r="C4681" s="23">
        <f t="shared" si="9372"/>
        <v>7.8884470225398715</v>
      </c>
      <c r="D4681" s="24">
        <v>1485</v>
      </c>
      <c r="E4681" s="24">
        <v>2666.3</v>
      </c>
      <c r="F4681" s="27">
        <f t="shared" ref="F4681:G4681" si="9373">LN(D4681/D4680)</f>
        <v>1.5130729343757398E-2</v>
      </c>
      <c r="G4681" s="27">
        <f t="shared" si="9373"/>
        <v>1.7593764576323136E-2</v>
      </c>
      <c r="H4681" s="27">
        <f t="shared" si="9201"/>
        <v>0.92580580567623216</v>
      </c>
      <c r="I4681" s="27"/>
      <c r="J4681" s="27">
        <v>4643</v>
      </c>
      <c r="K4681" s="27">
        <v>7.2628828447335723</v>
      </c>
      <c r="L4681" s="37">
        <v>7.7433768018430271E-2</v>
      </c>
      <c r="M4681" s="27"/>
      <c r="N4681" s="27"/>
      <c r="O4681" s="27"/>
      <c r="P4681" s="27"/>
      <c r="Q4681" s="27"/>
      <c r="R4681" s="27"/>
      <c r="S4681" s="27"/>
      <c r="T4681" s="27"/>
      <c r="U4681" s="27"/>
      <c r="V4681" s="27"/>
      <c r="W4681" s="27"/>
      <c r="X4681" s="27"/>
      <c r="Y4681" s="27"/>
      <c r="Z4681" s="27"/>
      <c r="AA4681" s="27"/>
      <c r="AB4681" s="27"/>
      <c r="AC4681" s="27"/>
      <c r="AD4681" s="27"/>
      <c r="AE4681" s="27"/>
    </row>
    <row r="4682" spans="1:31" ht="15.75" customHeight="1" x14ac:dyDescent="0.2">
      <c r="A4682" s="22">
        <v>39422</v>
      </c>
      <c r="B4682" s="23">
        <f t="shared" ref="B4682:C4682" si="9374">LN(D4682)</f>
        <v>7.3180752498164834</v>
      </c>
      <c r="C4682" s="23">
        <f t="shared" si="9374"/>
        <v>7.9043348420850954</v>
      </c>
      <c r="D4682" s="24">
        <v>1507.3</v>
      </c>
      <c r="E4682" s="24">
        <v>2709</v>
      </c>
      <c r="F4682" s="27">
        <f t="shared" ref="F4682:G4682" si="9375">LN(D4682/D4681)</f>
        <v>1.4905198579683459E-2</v>
      </c>
      <c r="G4682" s="27">
        <f t="shared" si="9375"/>
        <v>1.5887819545223482E-2</v>
      </c>
      <c r="H4682" s="27">
        <f t="shared" si="9201"/>
        <v>0.92583062281886308</v>
      </c>
      <c r="I4682" s="27"/>
      <c r="J4682" s="27">
        <v>4644</v>
      </c>
      <c r="K4682" s="27">
        <v>7.2647592926665467</v>
      </c>
      <c r="L4682" s="37">
        <v>7.4778402741127792E-2</v>
      </c>
      <c r="M4682" s="27"/>
      <c r="N4682" s="27"/>
      <c r="O4682" s="27"/>
      <c r="P4682" s="27"/>
      <c r="Q4682" s="27"/>
      <c r="R4682" s="27"/>
      <c r="S4682" s="27"/>
      <c r="T4682" s="27"/>
      <c r="U4682" s="27"/>
      <c r="V4682" s="27"/>
      <c r="W4682" s="27"/>
      <c r="X4682" s="27"/>
      <c r="Y4682" s="27"/>
      <c r="Z4682" s="27"/>
      <c r="AA4682" s="27"/>
      <c r="AB4682" s="27"/>
      <c r="AC4682" s="27"/>
      <c r="AD4682" s="27"/>
      <c r="AE4682" s="27"/>
    </row>
    <row r="4683" spans="1:31" ht="15.75" customHeight="1" x14ac:dyDescent="0.2">
      <c r="A4683" s="22">
        <v>39423</v>
      </c>
      <c r="B4683" s="23">
        <f t="shared" ref="B4683:C4683" si="9376">LN(D4683)</f>
        <v>7.3162823611261212</v>
      </c>
      <c r="C4683" s="23">
        <f t="shared" si="9376"/>
        <v>7.9032637629629212</v>
      </c>
      <c r="D4683" s="24">
        <v>1504.6</v>
      </c>
      <c r="E4683" s="24">
        <v>2706.1</v>
      </c>
      <c r="F4683" s="27">
        <f t="shared" ref="F4683:G4683" si="9377">LN(D4683/D4682)</f>
        <v>-1.7928886903624296E-3</v>
      </c>
      <c r="G4683" s="27">
        <f t="shared" si="9377"/>
        <v>-1.0710791221741616E-3</v>
      </c>
      <c r="H4683" s="27">
        <f t="shared" si="9201"/>
        <v>0.92572924054647243</v>
      </c>
      <c r="I4683" s="27"/>
      <c r="J4683" s="27">
        <v>4645</v>
      </c>
      <c r="K4683" s="27">
        <v>7.243723164391076</v>
      </c>
      <c r="L4683" s="37">
        <v>6.9897142720551919E-2</v>
      </c>
      <c r="M4683" s="27"/>
      <c r="N4683" s="27"/>
      <c r="O4683" s="27"/>
      <c r="P4683" s="27"/>
      <c r="Q4683" s="27"/>
      <c r="R4683" s="27"/>
      <c r="S4683" s="27"/>
      <c r="T4683" s="27"/>
      <c r="U4683" s="27"/>
      <c r="V4683" s="27"/>
      <c r="W4683" s="27"/>
      <c r="X4683" s="27"/>
      <c r="Y4683" s="27"/>
      <c r="Z4683" s="27"/>
      <c r="AA4683" s="27"/>
      <c r="AB4683" s="27"/>
      <c r="AC4683" s="27"/>
      <c r="AD4683" s="27"/>
      <c r="AE4683" s="27"/>
    </row>
    <row r="4684" spans="1:31" ht="15.75" customHeight="1" x14ac:dyDescent="0.2">
      <c r="A4684" s="22">
        <v>39426</v>
      </c>
      <c r="B4684" s="23">
        <f t="shared" ref="B4684:C4684" si="9378">LN(D4684)</f>
        <v>7.3237646009659727</v>
      </c>
      <c r="C4684" s="23">
        <f t="shared" si="9378"/>
        <v>7.9079826657288459</v>
      </c>
      <c r="D4684" s="24">
        <v>1515.9</v>
      </c>
      <c r="E4684" s="24">
        <v>2718.9</v>
      </c>
      <c r="F4684" s="27">
        <f t="shared" ref="F4684:G4684" si="9379">LN(D4684/D4683)</f>
        <v>7.4822398398515164E-3</v>
      </c>
      <c r="G4684" s="27">
        <f t="shared" si="9379"/>
        <v>4.7189027659247798E-3</v>
      </c>
      <c r="H4684" s="27">
        <f t="shared" si="9201"/>
        <v>0.92612299628643302</v>
      </c>
      <c r="I4684" s="27"/>
      <c r="J4684" s="27">
        <v>4646</v>
      </c>
      <c r="K4684" s="27">
        <v>7.2519553677707087</v>
      </c>
      <c r="L4684" s="37">
        <v>6.5456223938061164E-2</v>
      </c>
      <c r="M4684" s="27"/>
      <c r="N4684" s="27"/>
      <c r="O4684" s="27"/>
      <c r="P4684" s="27"/>
      <c r="Q4684" s="27"/>
      <c r="R4684" s="27"/>
      <c r="S4684" s="27"/>
      <c r="T4684" s="27"/>
      <c r="U4684" s="27"/>
      <c r="V4684" s="27"/>
      <c r="W4684" s="27"/>
      <c r="X4684" s="27"/>
      <c r="Y4684" s="27"/>
      <c r="Z4684" s="27"/>
      <c r="AA4684" s="27"/>
      <c r="AB4684" s="27"/>
      <c r="AC4684" s="27"/>
      <c r="AD4684" s="27"/>
      <c r="AE4684" s="27"/>
    </row>
    <row r="4685" spans="1:31" ht="15.75" customHeight="1" x14ac:dyDescent="0.2">
      <c r="A4685" s="22">
        <v>39427</v>
      </c>
      <c r="B4685" s="23">
        <f t="shared" ref="B4685:C4685" si="9380">LN(D4685)</f>
        <v>7.2981744288850301</v>
      </c>
      <c r="C4685" s="23">
        <f t="shared" si="9380"/>
        <v>7.8831824670798687</v>
      </c>
      <c r="D4685" s="24">
        <v>1477.6</v>
      </c>
      <c r="E4685" s="24">
        <v>2652.3</v>
      </c>
      <c r="F4685" s="27">
        <f t="shared" ref="F4685:G4685" si="9381">LN(D4685/D4684)</f>
        <v>-2.5590172080942553E-2</v>
      </c>
      <c r="G4685" s="27">
        <f t="shared" si="9381"/>
        <v>-2.4800198648977173E-2</v>
      </c>
      <c r="H4685" s="27">
        <f t="shared" si="9201"/>
        <v>0.92579037201817549</v>
      </c>
      <c r="I4685" s="27"/>
      <c r="J4685" s="27">
        <v>4647</v>
      </c>
      <c r="K4685" s="27">
        <v>7.2647313190110863</v>
      </c>
      <c r="L4685" s="37">
        <v>6.1405293345761613E-2</v>
      </c>
      <c r="M4685" s="27"/>
      <c r="N4685" s="27"/>
      <c r="O4685" s="27"/>
      <c r="P4685" s="27"/>
      <c r="Q4685" s="27"/>
      <c r="R4685" s="27"/>
      <c r="S4685" s="27"/>
      <c r="T4685" s="27"/>
      <c r="U4685" s="27"/>
      <c r="V4685" s="27"/>
      <c r="W4685" s="27"/>
      <c r="X4685" s="27"/>
      <c r="Y4685" s="27"/>
      <c r="Z4685" s="27"/>
      <c r="AA4685" s="27"/>
      <c r="AB4685" s="27"/>
      <c r="AC4685" s="27"/>
      <c r="AD4685" s="27"/>
      <c r="AE4685" s="27"/>
    </row>
    <row r="4686" spans="1:31" ht="15.75" customHeight="1" x14ac:dyDescent="0.2">
      <c r="A4686" s="22">
        <v>39428</v>
      </c>
      <c r="B4686" s="23">
        <f t="shared" ref="B4686:C4686" si="9382">LN(D4686)</f>
        <v>7.304179642438152</v>
      </c>
      <c r="C4686" s="23">
        <f t="shared" si="9382"/>
        <v>7.8902456515704955</v>
      </c>
      <c r="D4686" s="24">
        <v>1486.5</v>
      </c>
      <c r="E4686" s="24">
        <v>2671.1</v>
      </c>
      <c r="F4686" s="27">
        <f t="shared" ref="F4686:G4686" si="9383">LN(D4686/D4685)</f>
        <v>6.0052135531222847E-3</v>
      </c>
      <c r="G4686" s="27">
        <f t="shared" si="9383"/>
        <v>7.063184490627308E-3</v>
      </c>
      <c r="H4686" s="27">
        <f t="shared" si="9201"/>
        <v>0.92572271700872943</v>
      </c>
      <c r="I4686" s="27"/>
      <c r="J4686" s="27">
        <v>4648</v>
      </c>
      <c r="K4686" s="27">
        <v>7.2578474814689988</v>
      </c>
      <c r="L4686" s="37">
        <v>6.585114990893004E-2</v>
      </c>
      <c r="M4686" s="27"/>
      <c r="N4686" s="27"/>
      <c r="O4686" s="27"/>
      <c r="P4686" s="27"/>
      <c r="Q4686" s="27"/>
      <c r="R4686" s="27"/>
      <c r="S4686" s="27"/>
      <c r="T4686" s="27"/>
      <c r="U4686" s="27"/>
      <c r="V4686" s="27"/>
      <c r="W4686" s="27"/>
      <c r="X4686" s="27"/>
      <c r="Y4686" s="27"/>
      <c r="Z4686" s="27"/>
      <c r="AA4686" s="27"/>
      <c r="AB4686" s="27"/>
      <c r="AC4686" s="27"/>
      <c r="AD4686" s="27"/>
      <c r="AE4686" s="27"/>
    </row>
    <row r="4687" spans="1:31" ht="15.75" customHeight="1" x14ac:dyDescent="0.2">
      <c r="A4687" s="22">
        <v>39429</v>
      </c>
      <c r="B4687" s="23">
        <f t="shared" ref="B4687:C4687" si="9384">LN(D4687)</f>
        <v>7.3054569964724676</v>
      </c>
      <c r="C4687" s="23">
        <f t="shared" si="9384"/>
        <v>7.8892343208353601</v>
      </c>
      <c r="D4687" s="24">
        <v>1488.4</v>
      </c>
      <c r="E4687" s="24">
        <v>2668.4</v>
      </c>
      <c r="F4687" s="27">
        <f t="shared" ref="F4687:G4687" si="9385">LN(D4687/D4686)</f>
        <v>1.2773540343150962E-3</v>
      </c>
      <c r="G4687" s="27">
        <f t="shared" si="9385"/>
        <v>-1.0113307351353475E-3</v>
      </c>
      <c r="H4687" s="27">
        <f t="shared" si="9201"/>
        <v>0.92600329757969735</v>
      </c>
      <c r="I4687" s="27"/>
      <c r="J4687" s="27">
        <v>4649</v>
      </c>
      <c r="K4687" s="27">
        <v>7.2510734075683994</v>
      </c>
      <c r="L4687" s="37">
        <v>7.1701192326713681E-2</v>
      </c>
      <c r="M4687" s="27"/>
      <c r="N4687" s="27"/>
      <c r="O4687" s="27"/>
      <c r="P4687" s="27"/>
      <c r="Q4687" s="27"/>
      <c r="R4687" s="27"/>
      <c r="S4687" s="27"/>
      <c r="T4687" s="27"/>
      <c r="U4687" s="27"/>
      <c r="V4687" s="27"/>
      <c r="W4687" s="27"/>
      <c r="X4687" s="27"/>
      <c r="Y4687" s="27"/>
      <c r="Z4687" s="27"/>
      <c r="AA4687" s="27"/>
      <c r="AB4687" s="27"/>
      <c r="AC4687" s="27"/>
      <c r="AD4687" s="27"/>
      <c r="AE4687" s="27"/>
    </row>
    <row r="4688" spans="1:31" ht="15.75" customHeight="1" x14ac:dyDescent="0.2">
      <c r="A4688" s="22">
        <v>39430</v>
      </c>
      <c r="B4688" s="23">
        <f t="shared" ref="B4688:C4688" si="9386">LN(D4688)</f>
        <v>7.2915880869631877</v>
      </c>
      <c r="C4688" s="23">
        <f t="shared" si="9386"/>
        <v>7.8769040803444712</v>
      </c>
      <c r="D4688" s="24">
        <v>1467.9</v>
      </c>
      <c r="E4688" s="24">
        <v>2635.7</v>
      </c>
      <c r="F4688" s="27">
        <f t="shared" ref="F4688:G4688" si="9387">LN(D4688/D4687)</f>
        <v>-1.3868909509279867E-2</v>
      </c>
      <c r="G4688" s="27">
        <f t="shared" si="9387"/>
        <v>-1.2330240490889651E-2</v>
      </c>
      <c r="H4688" s="27">
        <f t="shared" si="9201"/>
        <v>0.92569212632132414</v>
      </c>
      <c r="I4688" s="27"/>
      <c r="J4688" s="27">
        <v>4650</v>
      </c>
      <c r="K4688" s="27">
        <v>7.2661008542760124</v>
      </c>
      <c r="L4688" s="37">
        <v>7.0315090417477855E-2</v>
      </c>
      <c r="M4688" s="27"/>
      <c r="N4688" s="27"/>
      <c r="O4688" s="27"/>
      <c r="P4688" s="27"/>
      <c r="Q4688" s="27"/>
      <c r="R4688" s="27"/>
      <c r="S4688" s="27"/>
      <c r="T4688" s="27"/>
      <c r="U4688" s="27"/>
      <c r="V4688" s="27"/>
      <c r="W4688" s="27"/>
      <c r="X4688" s="27"/>
      <c r="Y4688" s="27"/>
      <c r="Z4688" s="27"/>
      <c r="AA4688" s="27"/>
      <c r="AB4688" s="27"/>
      <c r="AC4688" s="27"/>
      <c r="AD4688" s="27"/>
      <c r="AE4688" s="27"/>
    </row>
    <row r="4689" spans="1:31" ht="15.75" customHeight="1" x14ac:dyDescent="0.2">
      <c r="A4689" s="22">
        <v>39433</v>
      </c>
      <c r="B4689" s="23">
        <f t="shared" ref="B4689:C4689" si="9388">LN(D4689)</f>
        <v>7.2764872440340804</v>
      </c>
      <c r="C4689" s="23">
        <f t="shared" si="9388"/>
        <v>7.8533717762381192</v>
      </c>
      <c r="D4689" s="24">
        <v>1445.9</v>
      </c>
      <c r="E4689" s="24">
        <v>2574.4</v>
      </c>
      <c r="F4689" s="27">
        <f t="shared" ref="F4689:G4689" si="9389">LN(D4689/D4688)</f>
        <v>-1.5100842929106928E-2</v>
      </c>
      <c r="G4689" s="27">
        <f t="shared" si="9389"/>
        <v>-2.353230410635198E-2</v>
      </c>
      <c r="H4689" s="27">
        <f t="shared" si="9201"/>
        <v>0.92654307619187037</v>
      </c>
      <c r="I4689" s="27"/>
      <c r="J4689" s="27">
        <v>4651</v>
      </c>
      <c r="K4689" s="27">
        <v>7.2698061351983174</v>
      </c>
      <c r="L4689" s="37">
        <v>7.0315805089490091E-2</v>
      </c>
      <c r="M4689" s="27"/>
      <c r="N4689" s="27"/>
      <c r="O4689" s="27"/>
      <c r="P4689" s="27"/>
      <c r="Q4689" s="27"/>
      <c r="R4689" s="27"/>
      <c r="S4689" s="27"/>
      <c r="T4689" s="27"/>
      <c r="U4689" s="27"/>
      <c r="V4689" s="27"/>
      <c r="W4689" s="27"/>
      <c r="X4689" s="27"/>
      <c r="Y4689" s="27"/>
      <c r="Z4689" s="27"/>
      <c r="AA4689" s="27"/>
      <c r="AB4689" s="27"/>
      <c r="AC4689" s="27"/>
      <c r="AD4689" s="27"/>
      <c r="AE4689" s="27"/>
    </row>
    <row r="4690" spans="1:31" ht="15.75" customHeight="1" x14ac:dyDescent="0.2">
      <c r="A4690" s="22">
        <v>39434</v>
      </c>
      <c r="B4690" s="23">
        <f t="shared" ref="B4690:C4690" si="9390">LN(D4690)</f>
        <v>7.2826924487213427</v>
      </c>
      <c r="C4690" s="23">
        <f t="shared" si="9390"/>
        <v>7.8617270778239803</v>
      </c>
      <c r="D4690" s="24">
        <v>1454.9</v>
      </c>
      <c r="E4690" s="24">
        <v>2596</v>
      </c>
      <c r="F4690" s="27">
        <f t="shared" ref="F4690:G4690" si="9391">LN(D4690/D4689)</f>
        <v>6.205204687262416E-3</v>
      </c>
      <c r="G4690" s="27">
        <f t="shared" si="9391"/>
        <v>8.355301585861891E-3</v>
      </c>
      <c r="H4690" s="27">
        <f t="shared" si="9201"/>
        <v>0.92634765575417222</v>
      </c>
      <c r="I4690" s="27"/>
      <c r="J4690" s="27">
        <v>4652</v>
      </c>
      <c r="K4690" s="27">
        <v>7.2696115569025492</v>
      </c>
      <c r="L4690" s="37">
        <v>6.4064838755134801E-2</v>
      </c>
      <c r="M4690" s="27"/>
      <c r="N4690" s="27"/>
      <c r="O4690" s="27"/>
      <c r="P4690" s="27"/>
      <c r="Q4690" s="27"/>
      <c r="R4690" s="27"/>
      <c r="S4690" s="27"/>
      <c r="T4690" s="27"/>
      <c r="U4690" s="27"/>
      <c r="V4690" s="27"/>
      <c r="W4690" s="27"/>
      <c r="X4690" s="27"/>
      <c r="Y4690" s="27"/>
      <c r="Z4690" s="27"/>
      <c r="AA4690" s="27"/>
      <c r="AB4690" s="27"/>
      <c r="AC4690" s="27"/>
      <c r="AD4690" s="27"/>
      <c r="AE4690" s="27"/>
    </row>
    <row r="4691" spans="1:31" ht="15.75" customHeight="1" x14ac:dyDescent="0.2">
      <c r="A4691" s="22">
        <v>39435</v>
      </c>
      <c r="B4691" s="23">
        <f t="shared" ref="B4691:C4691" si="9392">LN(D4691)</f>
        <v>7.2813856635702825</v>
      </c>
      <c r="C4691" s="23">
        <f t="shared" si="9392"/>
        <v>7.8636512654486515</v>
      </c>
      <c r="D4691" s="24">
        <v>1453</v>
      </c>
      <c r="E4691" s="24">
        <v>2601</v>
      </c>
      <c r="F4691" s="27">
        <f t="shared" ref="F4691:G4691" si="9393">LN(D4691/D4690)</f>
        <v>-1.3067851510601674E-3</v>
      </c>
      <c r="G4691" s="27">
        <f t="shared" si="9393"/>
        <v>1.9241876246708642E-3</v>
      </c>
      <c r="H4691" s="27">
        <f t="shared" si="9201"/>
        <v>0.9259548036626789</v>
      </c>
      <c r="I4691" s="27"/>
      <c r="J4691" s="27">
        <v>4653</v>
      </c>
      <c r="K4691" s="27">
        <v>7.2813110691353309</v>
      </c>
      <c r="L4691" s="37">
        <v>6.4247425866915009E-2</v>
      </c>
      <c r="M4691" s="27"/>
      <c r="N4691" s="27"/>
      <c r="O4691" s="27"/>
      <c r="P4691" s="27"/>
      <c r="Q4691" s="27"/>
      <c r="R4691" s="27"/>
      <c r="S4691" s="27"/>
      <c r="T4691" s="27"/>
      <c r="U4691" s="27"/>
      <c r="V4691" s="27"/>
      <c r="W4691" s="27"/>
      <c r="X4691" s="27"/>
      <c r="Y4691" s="27"/>
      <c r="Z4691" s="27"/>
      <c r="AA4691" s="27"/>
      <c r="AB4691" s="27"/>
      <c r="AC4691" s="27"/>
      <c r="AD4691" s="27"/>
      <c r="AE4691" s="27"/>
    </row>
    <row r="4692" spans="1:31" ht="15.75" customHeight="1" x14ac:dyDescent="0.2">
      <c r="A4692" s="22">
        <v>39436</v>
      </c>
      <c r="B4692" s="23">
        <f t="shared" ref="B4692:C4692" si="9394">LN(D4692)</f>
        <v>7.2862602055075181</v>
      </c>
      <c r="C4692" s="23">
        <f t="shared" si="9394"/>
        <v>7.8788371805389836</v>
      </c>
      <c r="D4692" s="24">
        <v>1460.1</v>
      </c>
      <c r="E4692" s="24">
        <v>2640.8</v>
      </c>
      <c r="F4692" s="27">
        <f t="shared" ref="F4692:G4692" si="9395">LN(D4692/D4691)</f>
        <v>4.8745419372353011E-3</v>
      </c>
      <c r="G4692" s="27">
        <f t="shared" si="9395"/>
        <v>1.518591509033175E-2</v>
      </c>
      <c r="H4692" s="27">
        <f t="shared" si="9201"/>
        <v>0.9247887776517133</v>
      </c>
      <c r="I4692" s="27"/>
      <c r="J4692" s="27">
        <v>4654</v>
      </c>
      <c r="K4692" s="27">
        <v>7.2634994877875441</v>
      </c>
      <c r="L4692" s="37">
        <v>5.5305277596658264E-2</v>
      </c>
      <c r="M4692" s="27"/>
      <c r="N4692" s="27"/>
      <c r="O4692" s="27"/>
      <c r="P4692" s="27"/>
      <c r="Q4692" s="27"/>
      <c r="R4692" s="27"/>
      <c r="S4692" s="27"/>
      <c r="T4692" s="27"/>
      <c r="U4692" s="27"/>
      <c r="V4692" s="27"/>
      <c r="W4692" s="27"/>
      <c r="X4692" s="27"/>
      <c r="Y4692" s="27"/>
      <c r="Z4692" s="27"/>
      <c r="AA4692" s="27"/>
      <c r="AB4692" s="27"/>
      <c r="AC4692" s="27"/>
      <c r="AD4692" s="27"/>
      <c r="AE4692" s="27"/>
    </row>
    <row r="4693" spans="1:31" ht="15.75" customHeight="1" x14ac:dyDescent="0.2">
      <c r="A4693" s="22">
        <v>39437</v>
      </c>
      <c r="B4693" s="23">
        <f t="shared" ref="B4693:C4693" si="9396">LN(D4693)</f>
        <v>7.3027659291864424</v>
      </c>
      <c r="C4693" s="23">
        <f t="shared" si="9396"/>
        <v>7.8980025429721215</v>
      </c>
      <c r="D4693" s="24">
        <v>1484.4</v>
      </c>
      <c r="E4693" s="24">
        <v>2691.9</v>
      </c>
      <c r="F4693" s="27">
        <f t="shared" ref="F4693:G4693" si="9397">LN(D4693/D4692)</f>
        <v>1.6505723678924337E-2</v>
      </c>
      <c r="G4693" s="27">
        <f t="shared" si="9397"/>
        <v>1.9165362433138353E-2</v>
      </c>
      <c r="H4693" s="27">
        <f t="shared" si="9201"/>
        <v>0.92463453758756531</v>
      </c>
      <c r="I4693" s="27"/>
      <c r="J4693" s="27">
        <v>4655</v>
      </c>
      <c r="K4693" s="27">
        <v>7.2678303098851327</v>
      </c>
      <c r="L4693" s="37">
        <v>5.1769684169207686E-2</v>
      </c>
      <c r="M4693" s="27"/>
      <c r="N4693" s="27"/>
      <c r="O4693" s="27"/>
      <c r="P4693" s="27"/>
      <c r="Q4693" s="27"/>
      <c r="R4693" s="27"/>
      <c r="S4693" s="27"/>
      <c r="T4693" s="27"/>
      <c r="U4693" s="27"/>
      <c r="V4693" s="27"/>
      <c r="W4693" s="27"/>
      <c r="X4693" s="27"/>
      <c r="Y4693" s="27"/>
      <c r="Z4693" s="27"/>
      <c r="AA4693" s="27"/>
      <c r="AB4693" s="27"/>
      <c r="AC4693" s="27"/>
      <c r="AD4693" s="27"/>
      <c r="AE4693" s="27"/>
    </row>
    <row r="4694" spans="1:31" ht="15.75" customHeight="1" x14ac:dyDescent="0.2">
      <c r="A4694" s="22">
        <v>39440</v>
      </c>
      <c r="B4694" s="23">
        <f t="shared" ref="B4694:C4694" si="9398">LN(D4694)</f>
        <v>7.3108175024739914</v>
      </c>
      <c r="C4694" s="23">
        <f t="shared" si="9398"/>
        <v>7.9059945935034595</v>
      </c>
      <c r="D4694" s="24">
        <v>1496.4</v>
      </c>
      <c r="E4694" s="24">
        <v>2713.5</v>
      </c>
      <c r="F4694" s="27">
        <f t="shared" ref="F4694:G4694" si="9399">LN(D4694/D4693)</f>
        <v>8.0515732875485555E-3</v>
      </c>
      <c r="G4694" s="27">
        <f t="shared" si="9399"/>
        <v>7.9920505313378701E-3</v>
      </c>
      <c r="H4694" s="27">
        <f t="shared" si="9201"/>
        <v>0.92471825220845216</v>
      </c>
      <c r="I4694" s="27"/>
      <c r="J4694" s="27">
        <v>4656</v>
      </c>
      <c r="K4694" s="27">
        <v>7.2635835378654861</v>
      </c>
      <c r="L4694" s="37">
        <v>5.1035870138522732E-2</v>
      </c>
      <c r="M4694" s="27"/>
      <c r="N4694" s="27"/>
      <c r="O4694" s="27"/>
      <c r="P4694" s="27"/>
      <c r="Q4694" s="27"/>
      <c r="R4694" s="27"/>
      <c r="S4694" s="27"/>
      <c r="T4694" s="27"/>
      <c r="U4694" s="27"/>
      <c r="V4694" s="27"/>
      <c r="W4694" s="27"/>
      <c r="X4694" s="27"/>
      <c r="Y4694" s="27"/>
      <c r="Z4694" s="27"/>
      <c r="AA4694" s="27"/>
      <c r="AB4694" s="27"/>
      <c r="AC4694" s="27"/>
      <c r="AD4694" s="27"/>
      <c r="AE4694" s="27"/>
    </row>
    <row r="4695" spans="1:31" ht="15.75" customHeight="1" x14ac:dyDescent="0.2">
      <c r="A4695" s="22">
        <v>39441</v>
      </c>
      <c r="B4695" s="23">
        <f t="shared" ref="B4695:C4695" si="9400">LN(D4695)</f>
        <v>7.3108175024739914</v>
      </c>
      <c r="C4695" s="23">
        <f t="shared" si="9400"/>
        <v>7.9059945935034595</v>
      </c>
      <c r="D4695" s="24">
        <v>1496.4</v>
      </c>
      <c r="E4695" s="24">
        <v>2713.5</v>
      </c>
      <c r="F4695" s="27">
        <f t="shared" ref="F4695:G4695" si="9401">LN(D4695/D4694)</f>
        <v>0</v>
      </c>
      <c r="G4695" s="27">
        <f t="shared" si="9401"/>
        <v>0</v>
      </c>
      <c r="H4695" s="27">
        <f t="shared" si="9201"/>
        <v>0.92471825220845216</v>
      </c>
      <c r="I4695" s="27"/>
      <c r="J4695" s="27">
        <v>4657</v>
      </c>
      <c r="K4695" s="27">
        <v>7.2719433114077363</v>
      </c>
      <c r="L4695" s="37">
        <v>5.4653872724204078E-2</v>
      </c>
      <c r="M4695" s="27"/>
      <c r="N4695" s="27"/>
      <c r="O4695" s="27"/>
      <c r="P4695" s="27"/>
      <c r="Q4695" s="27"/>
      <c r="R4695" s="27"/>
      <c r="S4695" s="27"/>
      <c r="T4695" s="27"/>
      <c r="U4695" s="27"/>
      <c r="V4695" s="27"/>
      <c r="W4695" s="27"/>
      <c r="X4695" s="27"/>
      <c r="Y4695" s="27"/>
      <c r="Z4695" s="27"/>
      <c r="AA4695" s="27"/>
      <c r="AB4695" s="27"/>
      <c r="AC4695" s="27"/>
      <c r="AD4695" s="27"/>
      <c r="AE4695" s="27"/>
    </row>
    <row r="4696" spans="1:31" ht="15.75" customHeight="1" x14ac:dyDescent="0.2">
      <c r="A4696" s="22">
        <v>39442</v>
      </c>
      <c r="B4696" s="23">
        <f t="shared" ref="B4696:C4696" si="9402">LN(D4696)</f>
        <v>7.3116191057233273</v>
      </c>
      <c r="C4696" s="23">
        <f t="shared" si="9402"/>
        <v>7.9100034993671633</v>
      </c>
      <c r="D4696" s="24">
        <v>1497.6</v>
      </c>
      <c r="E4696" s="24">
        <v>2724.4</v>
      </c>
      <c r="F4696" s="27">
        <f t="shared" ref="F4696:G4696" si="9403">LN(D4696/D4695)</f>
        <v>8.0160324933651001E-4</v>
      </c>
      <c r="G4696" s="27">
        <f t="shared" si="9403"/>
        <v>4.0089058637038343E-3</v>
      </c>
      <c r="H4696" s="27">
        <f t="shared" si="9201"/>
        <v>0.92435093186852457</v>
      </c>
      <c r="I4696" s="27"/>
      <c r="J4696" s="27">
        <v>4658</v>
      </c>
      <c r="K4696" s="27">
        <v>7.250475385771602</v>
      </c>
      <c r="L4696" s="37">
        <v>4.6344579950918785E-2</v>
      </c>
      <c r="M4696" s="27"/>
      <c r="N4696" s="27"/>
      <c r="O4696" s="27"/>
      <c r="P4696" s="27"/>
      <c r="Q4696" s="27"/>
      <c r="R4696" s="27"/>
      <c r="S4696" s="27"/>
      <c r="T4696" s="27"/>
      <c r="U4696" s="27"/>
      <c r="V4696" s="27"/>
      <c r="W4696" s="27"/>
      <c r="X4696" s="27"/>
      <c r="Y4696" s="27"/>
      <c r="Z4696" s="27"/>
      <c r="AA4696" s="27"/>
      <c r="AB4696" s="27"/>
      <c r="AC4696" s="27"/>
      <c r="AD4696" s="27"/>
      <c r="AE4696" s="27"/>
    </row>
    <row r="4697" spans="1:31" ht="15.75" customHeight="1" x14ac:dyDescent="0.2">
      <c r="A4697" s="22">
        <v>39443</v>
      </c>
      <c r="B4697" s="23">
        <f t="shared" ref="B4697:C4697" si="9404">LN(D4697)</f>
        <v>7.2972942365400426</v>
      </c>
      <c r="C4697" s="23">
        <f t="shared" si="9404"/>
        <v>7.8923399714952804</v>
      </c>
      <c r="D4697" s="24">
        <v>1476.3</v>
      </c>
      <c r="E4697" s="24">
        <v>2676.7</v>
      </c>
      <c r="F4697" s="27">
        <f t="shared" ref="F4697:G4697" si="9405">LN(D4697/D4696)</f>
        <v>-1.4324869183285361E-2</v>
      </c>
      <c r="G4697" s="27">
        <f t="shared" si="9405"/>
        <v>-1.7663527871882887E-2</v>
      </c>
      <c r="H4697" s="27">
        <f t="shared" si="9201"/>
        <v>0.92460464993850222</v>
      </c>
      <c r="I4697" s="27"/>
      <c r="J4697" s="27">
        <v>4659</v>
      </c>
      <c r="K4697" s="27">
        <v>7.2353163657399353</v>
      </c>
      <c r="L4697" s="37">
        <v>6.0893492516959746E-2</v>
      </c>
      <c r="M4697" s="27"/>
      <c r="N4697" s="27"/>
      <c r="O4697" s="27"/>
      <c r="P4697" s="27"/>
      <c r="Q4697" s="27"/>
      <c r="R4697" s="27"/>
      <c r="S4697" s="27"/>
      <c r="T4697" s="27"/>
      <c r="U4697" s="27"/>
      <c r="V4697" s="27"/>
      <c r="W4697" s="27"/>
      <c r="X4697" s="27"/>
      <c r="Y4697" s="27"/>
      <c r="Z4697" s="27"/>
      <c r="AA4697" s="27"/>
      <c r="AB4697" s="27"/>
      <c r="AC4697" s="27"/>
      <c r="AD4697" s="27"/>
      <c r="AE4697" s="27"/>
    </row>
    <row r="4698" spans="1:31" ht="15.75" customHeight="1" x14ac:dyDescent="0.2">
      <c r="A4698" s="22">
        <v>39444</v>
      </c>
      <c r="B4698" s="23">
        <f t="shared" ref="B4698:C4698" si="9406">LN(D4698)</f>
        <v>7.2987157008874197</v>
      </c>
      <c r="C4698" s="23">
        <f t="shared" si="9406"/>
        <v>7.8914803351058893</v>
      </c>
      <c r="D4698" s="24">
        <v>1478.4</v>
      </c>
      <c r="E4698" s="24">
        <v>2674.4</v>
      </c>
      <c r="F4698" s="27">
        <f t="shared" ref="F4698:G4698" si="9407">LN(D4698/D4697)</f>
        <v>1.4214643473776684E-3</v>
      </c>
      <c r="G4698" s="27">
        <f t="shared" si="9407"/>
        <v>-8.5963638939155252E-4</v>
      </c>
      <c r="H4698" s="27">
        <f t="shared" si="9201"/>
        <v>0.92488549561715205</v>
      </c>
      <c r="I4698" s="27"/>
      <c r="J4698" s="27">
        <v>4660</v>
      </c>
      <c r="K4698" s="27">
        <v>7.215282635824833</v>
      </c>
      <c r="L4698" s="37">
        <v>6.6584673607446021E-2</v>
      </c>
      <c r="M4698" s="27"/>
      <c r="N4698" s="27"/>
      <c r="O4698" s="27"/>
      <c r="P4698" s="27"/>
      <c r="Q4698" s="27"/>
      <c r="R4698" s="27"/>
      <c r="S4698" s="27"/>
      <c r="T4698" s="27"/>
      <c r="U4698" s="27"/>
      <c r="V4698" s="27"/>
      <c r="W4698" s="27"/>
      <c r="X4698" s="27"/>
      <c r="Y4698" s="27"/>
      <c r="Z4698" s="27"/>
      <c r="AA4698" s="27"/>
      <c r="AB4698" s="27"/>
      <c r="AC4698" s="27"/>
      <c r="AD4698" s="27"/>
      <c r="AE4698" s="27"/>
    </row>
    <row r="4699" spans="1:31" ht="15.75" customHeight="1" x14ac:dyDescent="0.2">
      <c r="A4699" s="22">
        <v>39447</v>
      </c>
      <c r="B4699" s="23">
        <f t="shared" ref="B4699:C4699" si="9408">LN(D4699)</f>
        <v>7.2918605479688923</v>
      </c>
      <c r="C4699" s="23">
        <f t="shared" si="9408"/>
        <v>7.8831447632434983</v>
      </c>
      <c r="D4699" s="24">
        <v>1468.3</v>
      </c>
      <c r="E4699" s="24">
        <v>2652.2</v>
      </c>
      <c r="F4699" s="27">
        <f t="shared" ref="F4699:G4699" si="9409">LN(D4699/D4698)</f>
        <v>-6.8551529185278837E-3</v>
      </c>
      <c r="G4699" s="27">
        <f t="shared" si="9409"/>
        <v>-8.3355718623903553E-3</v>
      </c>
      <c r="H4699" s="27">
        <f t="shared" si="9201"/>
        <v>0.92499386564210151</v>
      </c>
      <c r="I4699" s="27"/>
      <c r="J4699" s="27">
        <v>4661</v>
      </c>
      <c r="K4699" s="27">
        <v>7.2021212739173421</v>
      </c>
      <c r="L4699" s="37">
        <v>6.9651923258785331E-2</v>
      </c>
      <c r="M4699" s="27"/>
      <c r="N4699" s="27"/>
      <c r="O4699" s="27"/>
      <c r="P4699" s="27"/>
      <c r="Q4699" s="27"/>
      <c r="R4699" s="27"/>
      <c r="S4699" s="27"/>
      <c r="T4699" s="27"/>
      <c r="U4699" s="27"/>
      <c r="V4699" s="27"/>
      <c r="W4699" s="27"/>
      <c r="X4699" s="27"/>
      <c r="Y4699" s="27"/>
      <c r="Z4699" s="27"/>
      <c r="AA4699" s="27"/>
      <c r="AB4699" s="27"/>
      <c r="AC4699" s="27"/>
      <c r="AD4699" s="27"/>
      <c r="AE4699" s="27"/>
    </row>
    <row r="4700" spans="1:31" ht="15.75" customHeight="1" x14ac:dyDescent="0.2">
      <c r="A4700" s="22">
        <v>39448</v>
      </c>
      <c r="B4700" s="23">
        <f t="shared" ref="B4700:C4700" si="9410">LN(D4700)</f>
        <v>7.2918605479688923</v>
      </c>
      <c r="C4700" s="23">
        <f t="shared" si="9410"/>
        <v>7.8831447632434983</v>
      </c>
      <c r="D4700" s="24">
        <v>1468.3</v>
      </c>
      <c r="E4700" s="24">
        <v>2652.2</v>
      </c>
      <c r="F4700" s="27">
        <f t="shared" ref="F4700:G4700" si="9411">LN(D4700/D4699)</f>
        <v>0</v>
      </c>
      <c r="G4700" s="27">
        <f t="shared" si="9411"/>
        <v>0</v>
      </c>
      <c r="H4700" s="27">
        <f t="shared" si="9201"/>
        <v>0.92499386564210151</v>
      </c>
      <c r="I4700" s="27"/>
      <c r="J4700" s="27">
        <v>4662</v>
      </c>
      <c r="K4700" s="27">
        <v>7.2287831122839155</v>
      </c>
      <c r="L4700" s="37">
        <v>7.168970198388358E-2</v>
      </c>
      <c r="M4700" s="27"/>
      <c r="N4700" s="27"/>
      <c r="O4700" s="27"/>
      <c r="P4700" s="27"/>
      <c r="Q4700" s="27"/>
      <c r="R4700" s="27"/>
      <c r="S4700" s="27"/>
      <c r="T4700" s="27"/>
      <c r="U4700" s="27"/>
      <c r="V4700" s="27"/>
      <c r="W4700" s="27"/>
      <c r="X4700" s="27"/>
      <c r="Y4700" s="27"/>
      <c r="Z4700" s="27"/>
      <c r="AA4700" s="27"/>
      <c r="AB4700" s="27"/>
      <c r="AC4700" s="27"/>
      <c r="AD4700" s="27"/>
      <c r="AE4700" s="27"/>
    </row>
    <row r="4701" spans="1:31" ht="15.75" customHeight="1" x14ac:dyDescent="0.2">
      <c r="A4701" s="22">
        <v>39449</v>
      </c>
      <c r="B4701" s="23">
        <f t="shared" ref="B4701:C4701" si="9412">LN(D4701)</f>
        <v>7.2773168327439466</v>
      </c>
      <c r="C4701" s="23">
        <f t="shared" si="9412"/>
        <v>7.8669522318667493</v>
      </c>
      <c r="D4701" s="24">
        <v>1447.1</v>
      </c>
      <c r="E4701" s="24">
        <v>2609.6</v>
      </c>
      <c r="F4701" s="27">
        <f t="shared" ref="F4701:G4701" si="9413">LN(D4701/D4700)</f>
        <v>-1.4543715224944876E-2</v>
      </c>
      <c r="G4701" s="27">
        <f t="shared" si="9413"/>
        <v>-1.6192531376749173E-2</v>
      </c>
      <c r="H4701" s="27">
        <f t="shared" si="9201"/>
        <v>0.92504906833749923</v>
      </c>
      <c r="I4701" s="27"/>
      <c r="J4701" s="27">
        <v>4663</v>
      </c>
      <c r="K4701" s="27">
        <v>7.2201542655988682</v>
      </c>
      <c r="L4701" s="37">
        <v>7.3203492395181868E-2</v>
      </c>
      <c r="M4701" s="27"/>
      <c r="N4701" s="27"/>
      <c r="O4701" s="27"/>
      <c r="P4701" s="27"/>
      <c r="Q4701" s="27"/>
      <c r="R4701" s="27"/>
      <c r="S4701" s="27"/>
      <c r="T4701" s="27"/>
      <c r="U4701" s="27"/>
      <c r="V4701" s="27"/>
      <c r="W4701" s="27"/>
      <c r="X4701" s="27"/>
      <c r="Y4701" s="27"/>
      <c r="Z4701" s="27"/>
      <c r="AA4701" s="27"/>
      <c r="AB4701" s="27"/>
      <c r="AC4701" s="27"/>
      <c r="AD4701" s="27"/>
      <c r="AE4701" s="27"/>
    </row>
    <row r="4702" spans="1:31" ht="15.75" customHeight="1" x14ac:dyDescent="0.2">
      <c r="A4702" s="22">
        <v>39450</v>
      </c>
      <c r="B4702" s="23">
        <f t="shared" ref="B4702:C4702" si="9414">LN(D4702)</f>
        <v>7.2773168327439466</v>
      </c>
      <c r="C4702" s="23">
        <f t="shared" si="9414"/>
        <v>7.8642662243426571</v>
      </c>
      <c r="D4702" s="24">
        <v>1447.1</v>
      </c>
      <c r="E4702" s="24">
        <v>2602.6</v>
      </c>
      <c r="F4702" s="27">
        <f t="shared" ref="F4702:G4702" si="9415">LN(D4702/D4701)</f>
        <v>0</v>
      </c>
      <c r="G4702" s="27">
        <f t="shared" si="9415"/>
        <v>-2.6860075240924481E-3</v>
      </c>
      <c r="H4702" s="27">
        <f t="shared" si="9201"/>
        <v>0.92536501501158541</v>
      </c>
      <c r="I4702" s="27"/>
      <c r="J4702" s="27">
        <v>4664</v>
      </c>
      <c r="K4702" s="27">
        <v>7.2124766348145677</v>
      </c>
      <c r="L4702" s="37">
        <v>6.7600533682479202E-2</v>
      </c>
      <c r="M4702" s="27"/>
      <c r="N4702" s="27"/>
      <c r="O4702" s="27"/>
      <c r="P4702" s="27"/>
      <c r="Q4702" s="27"/>
      <c r="R4702" s="27"/>
      <c r="S4702" s="27"/>
      <c r="T4702" s="27"/>
      <c r="U4702" s="27"/>
      <c r="V4702" s="27"/>
      <c r="W4702" s="27"/>
      <c r="X4702" s="27"/>
      <c r="Y4702" s="27"/>
      <c r="Z4702" s="27"/>
      <c r="AA4702" s="27"/>
      <c r="AB4702" s="27"/>
      <c r="AC4702" s="27"/>
      <c r="AD4702" s="27"/>
      <c r="AE4702" s="27"/>
    </row>
    <row r="4703" spans="1:31" ht="15.75" customHeight="1" x14ac:dyDescent="0.2">
      <c r="A4703" s="22">
        <v>39451</v>
      </c>
      <c r="B4703" s="23">
        <f t="shared" ref="B4703:C4703" si="9416">LN(D4703)</f>
        <v>7.2524790918011153</v>
      </c>
      <c r="C4703" s="23">
        <f t="shared" si="9416"/>
        <v>7.8258843201299317</v>
      </c>
      <c r="D4703" s="24">
        <v>1411.6</v>
      </c>
      <c r="E4703" s="24">
        <v>2504.6</v>
      </c>
      <c r="F4703" s="27">
        <f t="shared" ref="F4703:G4703" si="9417">LN(D4703/D4702)</f>
        <v>-2.4837740942832014E-2</v>
      </c>
      <c r="G4703" s="27">
        <f t="shared" si="9417"/>
        <v>-3.8381904212724839E-2</v>
      </c>
      <c r="H4703" s="27">
        <f t="shared" si="9201"/>
        <v>0.92672965701091581</v>
      </c>
      <c r="I4703" s="27"/>
      <c r="J4703" s="27">
        <v>4665</v>
      </c>
      <c r="K4703" s="27">
        <v>7.2180489256549558</v>
      </c>
      <c r="L4703" s="37">
        <v>6.7251981437212116E-2</v>
      </c>
      <c r="M4703" s="27"/>
      <c r="N4703" s="27"/>
      <c r="O4703" s="27"/>
      <c r="P4703" s="27"/>
      <c r="Q4703" s="27"/>
      <c r="R4703" s="27"/>
      <c r="S4703" s="27"/>
      <c r="T4703" s="27"/>
      <c r="U4703" s="27"/>
      <c r="V4703" s="27"/>
      <c r="W4703" s="27"/>
      <c r="X4703" s="27"/>
      <c r="Y4703" s="27"/>
      <c r="Z4703" s="27"/>
      <c r="AA4703" s="27"/>
      <c r="AB4703" s="27"/>
      <c r="AC4703" s="27"/>
      <c r="AD4703" s="27"/>
      <c r="AE4703" s="27"/>
    </row>
    <row r="4704" spans="1:31" ht="15.75" customHeight="1" x14ac:dyDescent="0.2">
      <c r="A4704" s="22">
        <v>39454</v>
      </c>
      <c r="B4704" s="23">
        <f t="shared" ref="B4704:C4704" si="9418">LN(D4704)</f>
        <v>7.2556618932290133</v>
      </c>
      <c r="C4704" s="23">
        <f t="shared" si="9418"/>
        <v>7.8238059820516836</v>
      </c>
      <c r="D4704" s="24">
        <v>1416.1</v>
      </c>
      <c r="E4704" s="24">
        <v>2499.4</v>
      </c>
      <c r="F4704" s="27">
        <f t="shared" ref="F4704:G4704" si="9419">LN(D4704/D4703)</f>
        <v>3.1828014278980341E-3</v>
      </c>
      <c r="G4704" s="27">
        <f t="shared" si="9419"/>
        <v>-2.0783380782487173E-3</v>
      </c>
      <c r="H4704" s="27">
        <f t="shared" si="9201"/>
        <v>0.92738264597485809</v>
      </c>
      <c r="I4704" s="27"/>
      <c r="J4704" s="27">
        <v>4666</v>
      </c>
      <c r="K4704" s="27">
        <v>7.2049041730736949</v>
      </c>
      <c r="L4704" s="37">
        <v>6.2760812357104179E-2</v>
      </c>
      <c r="M4704" s="27"/>
      <c r="N4704" s="27"/>
      <c r="O4704" s="27"/>
      <c r="P4704" s="27"/>
      <c r="Q4704" s="27"/>
      <c r="R4704" s="27"/>
      <c r="S4704" s="27"/>
      <c r="T4704" s="27"/>
      <c r="U4704" s="27"/>
      <c r="V4704" s="27"/>
      <c r="W4704" s="27"/>
      <c r="X4704" s="27"/>
      <c r="Y4704" s="27"/>
      <c r="Z4704" s="27"/>
      <c r="AA4704" s="27"/>
      <c r="AB4704" s="27"/>
      <c r="AC4704" s="27"/>
      <c r="AD4704" s="27"/>
      <c r="AE4704" s="27"/>
    </row>
    <row r="4705" spans="1:31" ht="15.75" customHeight="1" x14ac:dyDescent="0.2">
      <c r="A4705" s="22">
        <v>39455</v>
      </c>
      <c r="B4705" s="23">
        <f t="shared" ref="B4705:C4705" si="9420">LN(D4705)</f>
        <v>7.2371309659830469</v>
      </c>
      <c r="C4705" s="23">
        <f t="shared" si="9420"/>
        <v>7.7999582153272025</v>
      </c>
      <c r="D4705" s="24">
        <v>1390.1</v>
      </c>
      <c r="E4705" s="24">
        <v>2440.5</v>
      </c>
      <c r="F4705" s="27">
        <f t="shared" ref="F4705:G4705" si="9421">LN(D4705/D4704)</f>
        <v>-1.8530927245966181E-2</v>
      </c>
      <c r="G4705" s="27">
        <f t="shared" si="9421"/>
        <v>-2.3847766724481124E-2</v>
      </c>
      <c r="H4705" s="27">
        <f t="shared" si="9201"/>
        <v>0.92784227379088013</v>
      </c>
      <c r="I4705" s="27"/>
      <c r="J4705" s="27">
        <v>4667</v>
      </c>
      <c r="K4705" s="27">
        <v>7.2059602931260329</v>
      </c>
      <c r="L4705" s="37">
        <v>6.6229744406276936E-2</v>
      </c>
      <c r="M4705" s="27"/>
      <c r="N4705" s="27"/>
      <c r="O4705" s="27"/>
      <c r="P4705" s="27"/>
      <c r="Q4705" s="27"/>
      <c r="R4705" s="27"/>
      <c r="S4705" s="27"/>
      <c r="T4705" s="27"/>
      <c r="U4705" s="27"/>
      <c r="V4705" s="27"/>
      <c r="W4705" s="27"/>
      <c r="X4705" s="27"/>
      <c r="Y4705" s="27"/>
      <c r="Z4705" s="27"/>
      <c r="AA4705" s="27"/>
      <c r="AB4705" s="27"/>
      <c r="AC4705" s="27"/>
      <c r="AD4705" s="27"/>
      <c r="AE4705" s="27"/>
    </row>
    <row r="4706" spans="1:31" ht="15.75" customHeight="1" x14ac:dyDescent="0.2">
      <c r="A4706" s="22">
        <v>39456</v>
      </c>
      <c r="B4706" s="23">
        <f t="shared" ref="B4706:C4706" si="9422">LN(D4706)</f>
        <v>7.2507064817010587</v>
      </c>
      <c r="C4706" s="23">
        <f t="shared" si="9422"/>
        <v>7.8137936343919412</v>
      </c>
      <c r="D4706" s="24">
        <v>1409.1</v>
      </c>
      <c r="E4706" s="24">
        <v>2474.5</v>
      </c>
      <c r="F4706" s="27">
        <f t="shared" ref="F4706:G4706" si="9423">LN(D4706/D4705)</f>
        <v>1.3575515718012092E-2</v>
      </c>
      <c r="G4706" s="27">
        <f t="shared" si="9423"/>
        <v>1.3835419064738496E-2</v>
      </c>
      <c r="H4706" s="27">
        <f t="shared" si="9201"/>
        <v>0.92793677705890665</v>
      </c>
      <c r="I4706" s="27"/>
      <c r="J4706" s="27">
        <v>4668</v>
      </c>
      <c r="K4706" s="27">
        <v>7.1954261353469944</v>
      </c>
      <c r="L4706" s="37">
        <v>6.0659367038311096E-2</v>
      </c>
      <c r="M4706" s="27"/>
      <c r="N4706" s="27"/>
      <c r="O4706" s="27"/>
      <c r="P4706" s="27"/>
      <c r="Q4706" s="27"/>
      <c r="R4706" s="27"/>
      <c r="S4706" s="27"/>
      <c r="T4706" s="27"/>
      <c r="U4706" s="27"/>
      <c r="V4706" s="27"/>
      <c r="W4706" s="27"/>
      <c r="X4706" s="27"/>
      <c r="Y4706" s="27"/>
      <c r="Z4706" s="27"/>
      <c r="AA4706" s="27"/>
      <c r="AB4706" s="27"/>
      <c r="AC4706" s="27"/>
      <c r="AD4706" s="27"/>
      <c r="AE4706" s="27"/>
    </row>
    <row r="4707" spans="1:31" ht="15.75" customHeight="1" x14ac:dyDescent="0.2">
      <c r="A4707" s="22">
        <v>39457</v>
      </c>
      <c r="B4707" s="23">
        <f t="shared" ref="B4707:C4707" si="9424">LN(D4707)</f>
        <v>7.2586233958870823</v>
      </c>
      <c r="C4707" s="23">
        <f t="shared" si="9424"/>
        <v>7.8194353982986087</v>
      </c>
      <c r="D4707" s="24">
        <v>1420.3</v>
      </c>
      <c r="E4707" s="24">
        <v>2488.5</v>
      </c>
      <c r="F4707" s="27">
        <f t="shared" ref="F4707:G4707" si="9425">LN(D4707/D4706)</f>
        <v>7.9169141860233275E-3</v>
      </c>
      <c r="G4707" s="27">
        <f t="shared" si="9425"/>
        <v>5.6417639066680941E-3</v>
      </c>
      <c r="H4707" s="27">
        <f t="shared" si="9201"/>
        <v>0.92827973199528568</v>
      </c>
      <c r="I4707" s="27"/>
      <c r="J4707" s="27">
        <v>4669</v>
      </c>
      <c r="K4707" s="27">
        <v>7.1954261353469944</v>
      </c>
      <c r="L4707" s="37">
        <v>6.0659367038311096E-2</v>
      </c>
      <c r="M4707" s="27"/>
      <c r="N4707" s="27"/>
      <c r="O4707" s="27"/>
      <c r="P4707" s="27"/>
      <c r="Q4707" s="27"/>
      <c r="R4707" s="27"/>
      <c r="S4707" s="27"/>
      <c r="T4707" s="27"/>
      <c r="U4707" s="27"/>
      <c r="V4707" s="27"/>
      <c r="W4707" s="27"/>
      <c r="X4707" s="27"/>
      <c r="Y4707" s="27"/>
      <c r="Z4707" s="27"/>
      <c r="AA4707" s="27"/>
      <c r="AB4707" s="27"/>
      <c r="AC4707" s="27"/>
      <c r="AD4707" s="27"/>
      <c r="AE4707" s="27"/>
    </row>
    <row r="4708" spans="1:31" ht="15.75" customHeight="1" x14ac:dyDescent="0.2">
      <c r="A4708" s="22">
        <v>39458</v>
      </c>
      <c r="B4708" s="23">
        <f t="shared" ref="B4708:C4708" si="9426">LN(D4708)</f>
        <v>7.2449415463370066</v>
      </c>
      <c r="C4708" s="23">
        <f t="shared" si="9426"/>
        <v>7.799712333840839</v>
      </c>
      <c r="D4708" s="24">
        <v>1401</v>
      </c>
      <c r="E4708" s="24">
        <v>2439.9</v>
      </c>
      <c r="F4708" s="27">
        <f t="shared" ref="F4708:G4708" si="9427">LN(D4708/D4707)</f>
        <v>-1.3681849550075292E-2</v>
      </c>
      <c r="G4708" s="27">
        <f t="shared" si="9427"/>
        <v>-1.972306445776956E-2</v>
      </c>
      <c r="H4708" s="27">
        <f t="shared" si="9201"/>
        <v>0.92887291687709661</v>
      </c>
      <c r="I4708" s="27"/>
      <c r="J4708" s="27">
        <v>4670</v>
      </c>
      <c r="K4708" s="27">
        <v>7.2058999817654001</v>
      </c>
      <c r="L4708" s="37">
        <v>6.6984403802027082E-2</v>
      </c>
      <c r="M4708" s="27"/>
      <c r="N4708" s="27"/>
      <c r="O4708" s="27"/>
      <c r="P4708" s="27"/>
      <c r="Q4708" s="27"/>
      <c r="R4708" s="27"/>
      <c r="S4708" s="27"/>
      <c r="T4708" s="27"/>
      <c r="U4708" s="27"/>
      <c r="V4708" s="27"/>
      <c r="W4708" s="27"/>
      <c r="X4708" s="27"/>
      <c r="Y4708" s="27"/>
      <c r="Z4708" s="27"/>
      <c r="AA4708" s="27"/>
      <c r="AB4708" s="27"/>
      <c r="AC4708" s="27"/>
      <c r="AD4708" s="27"/>
      <c r="AE4708" s="27"/>
    </row>
    <row r="4709" spans="1:31" ht="15.75" customHeight="1" x14ac:dyDescent="0.2">
      <c r="A4709" s="22">
        <v>39461</v>
      </c>
      <c r="B4709" s="23">
        <f t="shared" ref="B4709:C4709" si="9428">LN(D4709)</f>
        <v>7.2557325072176733</v>
      </c>
      <c r="C4709" s="23">
        <f t="shared" si="9428"/>
        <v>7.8153281202365692</v>
      </c>
      <c r="D4709" s="24">
        <v>1416.2</v>
      </c>
      <c r="E4709" s="24">
        <v>2478.3000000000002</v>
      </c>
      <c r="F4709" s="27">
        <f t="shared" ref="F4709:G4709" si="9429">LN(D4709/D4708)</f>
        <v>1.0790960880666509E-2</v>
      </c>
      <c r="G4709" s="27">
        <f t="shared" si="9429"/>
        <v>1.5615786395730013E-2</v>
      </c>
      <c r="H4709" s="27">
        <f t="shared" si="9201"/>
        <v>0.92839768152921043</v>
      </c>
      <c r="I4709" s="27"/>
      <c r="J4709" s="27">
        <v>4671</v>
      </c>
      <c r="K4709" s="27">
        <v>7.1889198411771922</v>
      </c>
      <c r="L4709" s="37">
        <v>6.0437352246156095E-2</v>
      </c>
      <c r="M4709" s="27"/>
      <c r="N4709" s="27"/>
      <c r="O4709" s="27"/>
      <c r="P4709" s="27"/>
      <c r="Q4709" s="27"/>
      <c r="R4709" s="27"/>
      <c r="S4709" s="27"/>
      <c r="T4709" s="27"/>
      <c r="U4709" s="27"/>
      <c r="V4709" s="27"/>
      <c r="W4709" s="27"/>
      <c r="X4709" s="27"/>
      <c r="Y4709" s="27"/>
      <c r="Z4709" s="27"/>
      <c r="AA4709" s="27"/>
      <c r="AB4709" s="27"/>
      <c r="AC4709" s="27"/>
      <c r="AD4709" s="27"/>
      <c r="AE4709" s="27"/>
    </row>
    <row r="4710" spans="1:31" ht="15.75" customHeight="1" x14ac:dyDescent="0.2">
      <c r="A4710" s="22">
        <v>39462</v>
      </c>
      <c r="B4710" s="23">
        <f t="shared" ref="B4710:C4710" si="9430">LN(D4710)</f>
        <v>7.2304907394913052</v>
      </c>
      <c r="C4710" s="23">
        <f t="shared" si="9430"/>
        <v>7.7904892273274493</v>
      </c>
      <c r="D4710" s="24">
        <v>1380.9</v>
      </c>
      <c r="E4710" s="24">
        <v>2417.5</v>
      </c>
      <c r="F4710" s="27">
        <f t="shared" ref="F4710:G4710" si="9431">LN(D4710/D4709)</f>
        <v>-2.5241767726368131E-2</v>
      </c>
      <c r="G4710" s="27">
        <f t="shared" si="9431"/>
        <v>-2.4838892909119999E-2</v>
      </c>
      <c r="H4710" s="27">
        <f t="shared" si="9201"/>
        <v>0.92811767380772658</v>
      </c>
      <c r="I4710" s="27"/>
      <c r="J4710" s="27">
        <v>4672</v>
      </c>
      <c r="K4710" s="27">
        <v>7.2011206451470198</v>
      </c>
      <c r="L4710" s="37">
        <v>6.3049543967990118E-2</v>
      </c>
      <c r="M4710" s="27"/>
      <c r="N4710" s="27"/>
      <c r="O4710" s="27"/>
      <c r="P4710" s="27"/>
      <c r="Q4710" s="27"/>
      <c r="R4710" s="27"/>
      <c r="S4710" s="27"/>
      <c r="T4710" s="27"/>
      <c r="U4710" s="27"/>
      <c r="V4710" s="27"/>
      <c r="W4710" s="27"/>
      <c r="X4710" s="27"/>
      <c r="Y4710" s="27"/>
      <c r="Z4710" s="27"/>
      <c r="AA4710" s="27"/>
      <c r="AB4710" s="27"/>
      <c r="AC4710" s="27"/>
      <c r="AD4710" s="27"/>
      <c r="AE4710" s="27"/>
    </row>
    <row r="4711" spans="1:31" ht="15.75" customHeight="1" x14ac:dyDescent="0.2">
      <c r="A4711" s="22">
        <v>39463</v>
      </c>
      <c r="B4711" s="23">
        <f t="shared" ref="B4711:C4711" si="9432">LN(D4711)</f>
        <v>7.2248990615835371</v>
      </c>
      <c r="C4711" s="23">
        <f t="shared" si="9432"/>
        <v>7.7809297197826641</v>
      </c>
      <c r="D4711" s="24">
        <v>1373.2</v>
      </c>
      <c r="E4711" s="24">
        <v>2394.5</v>
      </c>
      <c r="F4711" s="27">
        <f t="shared" ref="F4711:G4711" si="9433">LN(D4711/D4710)</f>
        <v>-5.5916779077684981E-3</v>
      </c>
      <c r="G4711" s="27">
        <f t="shared" si="9433"/>
        <v>-9.5595075447853037E-3</v>
      </c>
      <c r="H4711" s="27">
        <f t="shared" si="9201"/>
        <v>0.92853930337072133</v>
      </c>
      <c r="I4711" s="27"/>
      <c r="J4711" s="27">
        <v>4673</v>
      </c>
      <c r="K4711" s="27">
        <v>7.225642974171917</v>
      </c>
      <c r="L4711" s="37">
        <v>6.6694202001960079E-2</v>
      </c>
      <c r="M4711" s="27"/>
      <c r="N4711" s="27"/>
      <c r="O4711" s="27"/>
      <c r="P4711" s="27"/>
      <c r="Q4711" s="27"/>
      <c r="R4711" s="27"/>
      <c r="S4711" s="27"/>
      <c r="T4711" s="27"/>
      <c r="U4711" s="27"/>
      <c r="V4711" s="27"/>
      <c r="W4711" s="27"/>
      <c r="X4711" s="27"/>
      <c r="Y4711" s="27"/>
      <c r="Z4711" s="27"/>
      <c r="AA4711" s="27"/>
      <c r="AB4711" s="27"/>
      <c r="AC4711" s="27"/>
      <c r="AD4711" s="27"/>
      <c r="AE4711" s="27"/>
    </row>
    <row r="4712" spans="1:31" ht="15.75" customHeight="1" x14ac:dyDescent="0.2">
      <c r="A4712" s="22">
        <v>39464</v>
      </c>
      <c r="B4712" s="23">
        <f t="shared" ref="B4712:C4712" si="9434">LN(D4712)</f>
        <v>7.1953373464335844</v>
      </c>
      <c r="C4712" s="23">
        <f t="shared" si="9434"/>
        <v>7.7608505873591449</v>
      </c>
      <c r="D4712" s="24">
        <v>1333.2</v>
      </c>
      <c r="E4712" s="24">
        <v>2346.9</v>
      </c>
      <c r="F4712" s="27">
        <f t="shared" ref="F4712:G4712" si="9435">LN(D4712/D4711)</f>
        <v>-2.9561715149952369E-2</v>
      </c>
      <c r="G4712" s="27">
        <f t="shared" si="9435"/>
        <v>-2.0079132423519427E-2</v>
      </c>
      <c r="H4712" s="27">
        <f t="shared" si="9201"/>
        <v>0.92713256948321265</v>
      </c>
      <c r="I4712" s="27"/>
      <c r="J4712" s="27">
        <v>4674</v>
      </c>
      <c r="K4712" s="27">
        <v>7.2271705954637691</v>
      </c>
      <c r="L4712" s="37">
        <v>6.5642981848870186E-2</v>
      </c>
      <c r="M4712" s="27"/>
      <c r="N4712" s="27"/>
      <c r="O4712" s="27"/>
      <c r="P4712" s="27"/>
      <c r="Q4712" s="27"/>
      <c r="R4712" s="27"/>
      <c r="S4712" s="27"/>
      <c r="T4712" s="27"/>
      <c r="U4712" s="27"/>
      <c r="V4712" s="27"/>
      <c r="W4712" s="27"/>
      <c r="X4712" s="27"/>
      <c r="Y4712" s="27"/>
      <c r="Z4712" s="27"/>
      <c r="AA4712" s="27"/>
      <c r="AB4712" s="27"/>
      <c r="AC4712" s="27"/>
      <c r="AD4712" s="27"/>
      <c r="AE4712" s="27"/>
    </row>
    <row r="4713" spans="1:31" ht="15.75" customHeight="1" x14ac:dyDescent="0.2">
      <c r="A4713" s="22">
        <v>39465</v>
      </c>
      <c r="B4713" s="23">
        <f t="shared" ref="B4713:C4713" si="9436">LN(D4713)</f>
        <v>7.1892432072705903</v>
      </c>
      <c r="C4713" s="23">
        <f t="shared" si="9436"/>
        <v>7.7579062083517467</v>
      </c>
      <c r="D4713" s="24">
        <v>1325.1</v>
      </c>
      <c r="E4713" s="24">
        <v>2340</v>
      </c>
      <c r="F4713" s="27">
        <f t="shared" ref="F4713:G4713" si="9437">LN(D4713/D4712)</f>
        <v>-6.0941391629942788E-3</v>
      </c>
      <c r="G4713" s="27">
        <f t="shared" si="9437"/>
        <v>-2.9443790073975795E-3</v>
      </c>
      <c r="H4713" s="27">
        <f t="shared" si="9201"/>
        <v>0.92669890743600836</v>
      </c>
      <c r="I4713" s="27"/>
      <c r="J4713" s="27">
        <v>4675</v>
      </c>
      <c r="K4713" s="27">
        <v>7.22505463307178</v>
      </c>
      <c r="L4713" s="37">
        <v>7.5485700861146476E-2</v>
      </c>
      <c r="M4713" s="27"/>
      <c r="N4713" s="27"/>
      <c r="O4713" s="27"/>
      <c r="P4713" s="27"/>
      <c r="Q4713" s="27"/>
      <c r="R4713" s="27"/>
      <c r="S4713" s="27"/>
      <c r="T4713" s="27"/>
      <c r="U4713" s="27"/>
      <c r="V4713" s="27"/>
      <c r="W4713" s="27"/>
      <c r="X4713" s="27"/>
      <c r="Y4713" s="27"/>
      <c r="Z4713" s="27"/>
      <c r="AA4713" s="27"/>
      <c r="AB4713" s="27"/>
      <c r="AC4713" s="27"/>
      <c r="AD4713" s="27"/>
      <c r="AE4713" s="27"/>
    </row>
    <row r="4714" spans="1:31" ht="15.75" customHeight="1" x14ac:dyDescent="0.2">
      <c r="A4714" s="22">
        <v>39468</v>
      </c>
      <c r="B4714" s="23">
        <f t="shared" ref="B4714:C4714" si="9438">LN(D4714)</f>
        <v>7.1892432072705903</v>
      </c>
      <c r="C4714" s="23">
        <f t="shared" si="9438"/>
        <v>7.7579062083517467</v>
      </c>
      <c r="D4714" s="24">
        <v>1325.1</v>
      </c>
      <c r="E4714" s="24">
        <v>2340</v>
      </c>
      <c r="F4714" s="27">
        <f t="shared" ref="F4714:G4714" si="9439">LN(D4714/D4713)</f>
        <v>0</v>
      </c>
      <c r="G4714" s="27">
        <f t="shared" si="9439"/>
        <v>0</v>
      </c>
      <c r="H4714" s="27">
        <f t="shared" si="9201"/>
        <v>0.92669890743600836</v>
      </c>
      <c r="I4714" s="27"/>
      <c r="J4714" s="27">
        <v>4676</v>
      </c>
      <c r="K4714" s="27">
        <v>7.2180192325184072</v>
      </c>
      <c r="L4714" s="37">
        <v>7.6629768986459013E-2</v>
      </c>
      <c r="M4714" s="27"/>
      <c r="N4714" s="27"/>
      <c r="O4714" s="27"/>
      <c r="P4714" s="27"/>
      <c r="Q4714" s="27"/>
      <c r="R4714" s="27"/>
      <c r="S4714" s="27"/>
      <c r="T4714" s="27"/>
      <c r="U4714" s="27"/>
      <c r="V4714" s="27"/>
      <c r="W4714" s="27"/>
      <c r="X4714" s="27"/>
      <c r="Y4714" s="27"/>
      <c r="Z4714" s="27"/>
      <c r="AA4714" s="27"/>
      <c r="AB4714" s="27"/>
      <c r="AC4714" s="27"/>
      <c r="AD4714" s="27"/>
      <c r="AE4714" s="27"/>
    </row>
    <row r="4715" spans="1:31" ht="15.75" customHeight="1" x14ac:dyDescent="0.2">
      <c r="A4715" s="22">
        <v>39469</v>
      </c>
      <c r="B4715" s="23">
        <f t="shared" ref="B4715:C4715" si="9440">LN(D4715)</f>
        <v>7.1781640227634611</v>
      </c>
      <c r="C4715" s="23">
        <f t="shared" si="9440"/>
        <v>7.737267334062599</v>
      </c>
      <c r="D4715" s="24">
        <v>1310.5</v>
      </c>
      <c r="E4715" s="24">
        <v>2292.1999999999998</v>
      </c>
      <c r="F4715" s="27">
        <f t="shared" ref="F4715:G4715" si="9441">LN(D4715/D4714)</f>
        <v>-1.1079184507129382E-2</v>
      </c>
      <c r="G4715" s="27">
        <f t="shared" si="9441"/>
        <v>-2.0638874289148429E-2</v>
      </c>
      <c r="H4715" s="27">
        <f t="shared" si="9201"/>
        <v>0.92773891773937578</v>
      </c>
      <c r="I4715" s="27"/>
      <c r="J4715" s="27">
        <v>4677</v>
      </c>
      <c r="K4715" s="27">
        <v>7.2128652984407085</v>
      </c>
      <c r="L4715" s="37">
        <v>7.5174023452333927E-2</v>
      </c>
      <c r="M4715" s="27"/>
      <c r="N4715" s="27"/>
      <c r="O4715" s="27"/>
      <c r="P4715" s="27"/>
      <c r="Q4715" s="27"/>
      <c r="R4715" s="27"/>
      <c r="S4715" s="27"/>
      <c r="T4715" s="27"/>
      <c r="U4715" s="27"/>
      <c r="V4715" s="27"/>
      <c r="W4715" s="27"/>
      <c r="X4715" s="27"/>
      <c r="Y4715" s="27"/>
      <c r="Z4715" s="27"/>
      <c r="AA4715" s="27"/>
      <c r="AB4715" s="27"/>
      <c r="AC4715" s="27"/>
      <c r="AD4715" s="27"/>
      <c r="AE4715" s="27"/>
    </row>
    <row r="4716" spans="1:31" ht="15.75" customHeight="1" x14ac:dyDescent="0.2">
      <c r="A4716" s="22">
        <v>39470</v>
      </c>
      <c r="B4716" s="23">
        <f t="shared" ref="B4716:C4716" si="9442">LN(D4716)</f>
        <v>7.199379570666542</v>
      </c>
      <c r="C4716" s="23">
        <f t="shared" si="9442"/>
        <v>7.7477695353516349</v>
      </c>
      <c r="D4716" s="24">
        <v>1338.6</v>
      </c>
      <c r="E4716" s="24">
        <v>2316.4</v>
      </c>
      <c r="F4716" s="27">
        <f t="shared" ref="F4716:G4716" si="9443">LN(D4716/D4715)</f>
        <v>2.121554790308066E-2</v>
      </c>
      <c r="G4716" s="27">
        <f t="shared" si="9443"/>
        <v>1.050220128903611E-2</v>
      </c>
      <c r="H4716" s="27">
        <f t="shared" si="9201"/>
        <v>0.92921963383359674</v>
      </c>
      <c r="I4716" s="27"/>
      <c r="J4716" s="27">
        <v>4678</v>
      </c>
      <c r="K4716" s="27">
        <v>7.2266421406631549</v>
      </c>
      <c r="L4716" s="37">
        <v>7.6527910573645386E-2</v>
      </c>
      <c r="M4716" s="27"/>
      <c r="N4716" s="27"/>
      <c r="O4716" s="27"/>
      <c r="P4716" s="27"/>
      <c r="Q4716" s="27"/>
      <c r="R4716" s="27"/>
      <c r="S4716" s="27"/>
      <c r="T4716" s="27"/>
      <c r="U4716" s="27"/>
      <c r="V4716" s="27"/>
      <c r="W4716" s="27"/>
      <c r="X4716" s="27"/>
      <c r="Y4716" s="27"/>
      <c r="Z4716" s="27"/>
      <c r="AA4716" s="27"/>
      <c r="AB4716" s="27"/>
      <c r="AC4716" s="27"/>
      <c r="AD4716" s="27"/>
      <c r="AE4716" s="27"/>
    </row>
    <row r="4717" spans="1:31" ht="15.75" customHeight="1" x14ac:dyDescent="0.2">
      <c r="A4717" s="22">
        <v>39471</v>
      </c>
      <c r="B4717" s="23">
        <f t="shared" ref="B4717:C4717" si="9444">LN(D4717)</f>
        <v>7.2093402566029097</v>
      </c>
      <c r="C4717" s="23">
        <f t="shared" si="9444"/>
        <v>7.7667981812541678</v>
      </c>
      <c r="D4717" s="24">
        <v>1352</v>
      </c>
      <c r="E4717" s="24">
        <v>2360.9</v>
      </c>
      <c r="F4717" s="27">
        <f t="shared" ref="F4717:G4717" si="9445">LN(D4717/D4716)</f>
        <v>9.960685936367621E-3</v>
      </c>
      <c r="G4717" s="27">
        <f t="shared" si="9445"/>
        <v>1.9028645902532847E-2</v>
      </c>
      <c r="H4717" s="27">
        <f t="shared" si="9201"/>
        <v>0.92822551691934907</v>
      </c>
      <c r="I4717" s="27"/>
      <c r="J4717" s="27">
        <v>4679</v>
      </c>
      <c r="K4717" s="27">
        <v>7.2390831382781755</v>
      </c>
      <c r="L4717" s="37">
        <v>7.8992111538307874E-2</v>
      </c>
      <c r="M4717" s="27"/>
      <c r="N4717" s="27"/>
      <c r="O4717" s="27"/>
      <c r="P4717" s="27"/>
      <c r="Q4717" s="27"/>
      <c r="R4717" s="27"/>
      <c r="S4717" s="27"/>
      <c r="T4717" s="27"/>
      <c r="U4717" s="27"/>
      <c r="V4717" s="27"/>
      <c r="W4717" s="27"/>
      <c r="X4717" s="27"/>
      <c r="Y4717" s="27"/>
      <c r="Z4717" s="27"/>
      <c r="AA4717" s="27"/>
      <c r="AB4717" s="27"/>
      <c r="AC4717" s="27"/>
      <c r="AD4717" s="27"/>
      <c r="AE4717" s="27"/>
    </row>
    <row r="4718" spans="1:31" ht="15.75" customHeight="1" x14ac:dyDescent="0.2">
      <c r="A4718" s="22">
        <v>39472</v>
      </c>
      <c r="B4718" s="23">
        <f t="shared" ref="B4718:C4718" si="9446">LN(D4718)</f>
        <v>7.1933852473077868</v>
      </c>
      <c r="C4718" s="23">
        <f t="shared" si="9446"/>
        <v>7.7519913139049388</v>
      </c>
      <c r="D4718" s="24">
        <v>1330.6</v>
      </c>
      <c r="E4718" s="24">
        <v>2326.1999999999998</v>
      </c>
      <c r="F4718" s="27">
        <f t="shared" ref="F4718:G4718" si="9447">LN(D4718/D4717)</f>
        <v>-1.595500929512236E-2</v>
      </c>
      <c r="G4718" s="27">
        <f t="shared" si="9447"/>
        <v>-1.480686734922919E-2</v>
      </c>
      <c r="H4718" s="27">
        <f t="shared" si="9201"/>
        <v>0.92794031314313186</v>
      </c>
      <c r="I4718" s="27"/>
      <c r="J4718" s="27">
        <v>4680</v>
      </c>
      <c r="K4718" s="27">
        <v>7.2382444270398878</v>
      </c>
      <c r="L4718" s="37">
        <v>7.8037934086233385E-2</v>
      </c>
      <c r="M4718" s="27"/>
      <c r="N4718" s="27"/>
      <c r="O4718" s="27"/>
      <c r="P4718" s="27"/>
      <c r="Q4718" s="27"/>
      <c r="R4718" s="27"/>
      <c r="S4718" s="27"/>
      <c r="T4718" s="27"/>
      <c r="U4718" s="27"/>
      <c r="V4718" s="27"/>
      <c r="W4718" s="27"/>
      <c r="X4718" s="27"/>
      <c r="Y4718" s="27"/>
      <c r="Z4718" s="27"/>
      <c r="AA4718" s="27"/>
      <c r="AB4718" s="27"/>
      <c r="AC4718" s="27"/>
      <c r="AD4718" s="27"/>
      <c r="AE4718" s="27"/>
    </row>
    <row r="4719" spans="1:31" ht="15.75" customHeight="1" x14ac:dyDescent="0.2">
      <c r="A4719" s="22">
        <v>39475</v>
      </c>
      <c r="B4719" s="23">
        <f t="shared" ref="B4719:C4719" si="9448">LN(D4719)</f>
        <v>7.2107445955010654</v>
      </c>
      <c r="C4719" s="23">
        <f t="shared" si="9448"/>
        <v>7.7621280530413026</v>
      </c>
      <c r="D4719" s="24">
        <v>1353.9</v>
      </c>
      <c r="E4719" s="24">
        <v>2349.9</v>
      </c>
      <c r="F4719" s="27">
        <f t="shared" ref="F4719:G4719" si="9449">LN(D4719/D4718)</f>
        <v>1.7359348193278123E-2</v>
      </c>
      <c r="G4719" s="27">
        <f t="shared" si="9449"/>
        <v>1.0136739136364311E-2</v>
      </c>
      <c r="H4719" s="27">
        <f t="shared" si="9201"/>
        <v>0.92896491094034472</v>
      </c>
      <c r="I4719" s="27"/>
      <c r="J4719" s="27">
        <v>4681</v>
      </c>
      <c r="K4719" s="27">
        <v>7.2419395758857865</v>
      </c>
      <c r="L4719" s="37">
        <v>8.1825025080186187E-2</v>
      </c>
      <c r="M4719" s="27"/>
      <c r="N4719" s="27"/>
      <c r="O4719" s="27"/>
      <c r="P4719" s="27"/>
      <c r="Q4719" s="27"/>
      <c r="R4719" s="27"/>
      <c r="S4719" s="27"/>
      <c r="T4719" s="27"/>
      <c r="U4719" s="27"/>
      <c r="V4719" s="27"/>
      <c r="W4719" s="27"/>
      <c r="X4719" s="27"/>
      <c r="Y4719" s="27"/>
      <c r="Z4719" s="27"/>
      <c r="AA4719" s="27"/>
      <c r="AB4719" s="27"/>
      <c r="AC4719" s="27"/>
      <c r="AD4719" s="27"/>
      <c r="AE4719" s="27"/>
    </row>
    <row r="4720" spans="1:31" ht="15.75" customHeight="1" x14ac:dyDescent="0.2">
      <c r="A4720" s="22">
        <v>39476</v>
      </c>
      <c r="B4720" s="23">
        <f t="shared" ref="B4720:C4720" si="9450">LN(D4720)</f>
        <v>7.2169297267720154</v>
      </c>
      <c r="C4720" s="23">
        <f t="shared" si="9450"/>
        <v>7.7655690810973166</v>
      </c>
      <c r="D4720" s="24">
        <v>1362.3</v>
      </c>
      <c r="E4720" s="24">
        <v>2358</v>
      </c>
      <c r="F4720" s="27">
        <f t="shared" ref="F4720:G4720" si="9451">LN(D4720/D4719)</f>
        <v>6.1851312709498962E-3</v>
      </c>
      <c r="G4720" s="27">
        <f t="shared" si="9451"/>
        <v>3.4410280560137566E-3</v>
      </c>
      <c r="H4720" s="27">
        <f t="shared" si="9201"/>
        <v>0.92934975549174104</v>
      </c>
      <c r="I4720" s="27"/>
      <c r="J4720" s="27">
        <v>4682</v>
      </c>
      <c r="K4720" s="27">
        <v>7.2225197170835314</v>
      </c>
      <c r="L4720" s="37">
        <v>7.5654711801498742E-2</v>
      </c>
      <c r="M4720" s="27"/>
      <c r="N4720" s="27"/>
      <c r="O4720" s="27"/>
      <c r="P4720" s="27"/>
      <c r="Q4720" s="27"/>
      <c r="R4720" s="27"/>
      <c r="S4720" s="27"/>
      <c r="T4720" s="27"/>
      <c r="U4720" s="27"/>
      <c r="V4720" s="27"/>
      <c r="W4720" s="27"/>
      <c r="X4720" s="27"/>
      <c r="Y4720" s="27"/>
      <c r="Z4720" s="27"/>
      <c r="AA4720" s="27"/>
      <c r="AB4720" s="27"/>
      <c r="AC4720" s="27"/>
      <c r="AD4720" s="27"/>
      <c r="AE4720" s="27"/>
    </row>
    <row r="4721" spans="1:31" ht="15.75" customHeight="1" x14ac:dyDescent="0.2">
      <c r="A4721" s="22">
        <v>39477</v>
      </c>
      <c r="B4721" s="23">
        <f t="shared" ref="B4721:C4721" si="9452">LN(D4721)</f>
        <v>7.2121469649968653</v>
      </c>
      <c r="C4721" s="23">
        <f t="shared" si="9452"/>
        <v>7.7617449846589128</v>
      </c>
      <c r="D4721" s="24">
        <v>1355.8</v>
      </c>
      <c r="E4721" s="24">
        <v>2349</v>
      </c>
      <c r="F4721" s="27">
        <f t="shared" ref="F4721:G4721" si="9453">LN(D4721/D4720)</f>
        <v>-4.7827617751499E-3</v>
      </c>
      <c r="G4721" s="27">
        <f t="shared" si="9453"/>
        <v>-3.8240964384033942E-3</v>
      </c>
      <c r="H4721" s="27">
        <f t="shared" si="9201"/>
        <v>0.92919143559234063</v>
      </c>
      <c r="I4721" s="27"/>
      <c r="J4721" s="27">
        <v>4683</v>
      </c>
      <c r="K4721" s="27">
        <v>7.2280505617127906</v>
      </c>
      <c r="L4721" s="37">
        <v>7.6129080725361398E-2</v>
      </c>
      <c r="M4721" s="27"/>
      <c r="N4721" s="27"/>
      <c r="O4721" s="27"/>
      <c r="P4721" s="27"/>
      <c r="Q4721" s="27"/>
      <c r="R4721" s="27"/>
      <c r="S4721" s="27"/>
      <c r="T4721" s="27"/>
      <c r="U4721" s="27"/>
      <c r="V4721" s="27"/>
      <c r="W4721" s="27"/>
      <c r="X4721" s="27"/>
      <c r="Y4721" s="27"/>
      <c r="Z4721" s="27"/>
      <c r="AA4721" s="27"/>
      <c r="AB4721" s="27"/>
      <c r="AC4721" s="27"/>
      <c r="AD4721" s="27"/>
      <c r="AE4721" s="27"/>
    </row>
    <row r="4722" spans="1:31" ht="15.75" customHeight="1" x14ac:dyDescent="0.2">
      <c r="A4722" s="22">
        <v>39478</v>
      </c>
      <c r="B4722" s="23">
        <f t="shared" ref="B4722:C4722" si="9454">LN(D4722)</f>
        <v>7.2287512304638515</v>
      </c>
      <c r="C4722" s="23">
        <f t="shared" si="9454"/>
        <v>7.7789649594156538</v>
      </c>
      <c r="D4722" s="24">
        <v>1378.5</v>
      </c>
      <c r="E4722" s="24">
        <v>2389.8000000000002</v>
      </c>
      <c r="F4722" s="27">
        <f t="shared" ref="F4722:G4722" si="9455">LN(D4722/D4721)</f>
        <v>1.6604265466986332E-2</v>
      </c>
      <c r="G4722" s="27">
        <f t="shared" si="9455"/>
        <v>1.7219974756740863E-2</v>
      </c>
      <c r="H4722" s="27">
        <f t="shared" si="9201"/>
        <v>0.92926903105716863</v>
      </c>
      <c r="I4722" s="27"/>
      <c r="J4722" s="27">
        <v>4684</v>
      </c>
      <c r="K4722" s="27">
        <v>7.2272586366013547</v>
      </c>
      <c r="L4722" s="37">
        <v>7.8198359871112899E-2</v>
      </c>
      <c r="M4722" s="27"/>
      <c r="N4722" s="27"/>
      <c r="O4722" s="27"/>
      <c r="P4722" s="27"/>
      <c r="Q4722" s="27"/>
      <c r="R4722" s="27"/>
      <c r="S4722" s="27"/>
      <c r="T4722" s="27"/>
      <c r="U4722" s="27"/>
      <c r="V4722" s="27"/>
      <c r="W4722" s="27"/>
      <c r="X4722" s="27"/>
      <c r="Y4722" s="27"/>
      <c r="Z4722" s="27"/>
      <c r="AA4722" s="27"/>
      <c r="AB4722" s="27"/>
      <c r="AC4722" s="27"/>
      <c r="AD4722" s="27"/>
      <c r="AE4722" s="27"/>
    </row>
    <row r="4723" spans="1:31" ht="15.75" customHeight="1" x14ac:dyDescent="0.2">
      <c r="A4723" s="22">
        <v>39479</v>
      </c>
      <c r="B4723" s="23">
        <f t="shared" ref="B4723:C4723" si="9456">LN(D4723)</f>
        <v>7.2409363915051363</v>
      </c>
      <c r="C4723" s="23">
        <f t="shared" si="9456"/>
        <v>7.7887503844615678</v>
      </c>
      <c r="D4723" s="24">
        <v>1395.4</v>
      </c>
      <c r="E4723" s="24">
        <v>2413.3000000000002</v>
      </c>
      <c r="F4723" s="27">
        <f t="shared" ref="F4723:G4723" si="9457">LN(D4723/D4722)</f>
        <v>1.2185161041284887E-2</v>
      </c>
      <c r="G4723" s="27">
        <f t="shared" si="9457"/>
        <v>9.7854250459139328E-3</v>
      </c>
      <c r="H4723" s="27">
        <f t="shared" si="9201"/>
        <v>0.92966599699364982</v>
      </c>
      <c r="I4723" s="27"/>
      <c r="J4723" s="27">
        <v>4685</v>
      </c>
      <c r="K4723" s="27">
        <v>7.2176034103380458</v>
      </c>
      <c r="L4723" s="37">
        <v>7.3984676625141965E-2</v>
      </c>
      <c r="M4723" s="27"/>
      <c r="N4723" s="27"/>
      <c r="O4723" s="27"/>
      <c r="P4723" s="27"/>
      <c r="Q4723" s="27"/>
      <c r="R4723" s="27"/>
      <c r="S4723" s="27"/>
      <c r="T4723" s="27"/>
      <c r="U4723" s="27"/>
      <c r="V4723" s="27"/>
      <c r="W4723" s="27"/>
      <c r="X4723" s="27"/>
      <c r="Y4723" s="27"/>
      <c r="Z4723" s="27"/>
      <c r="AA4723" s="27"/>
      <c r="AB4723" s="27"/>
      <c r="AC4723" s="27"/>
      <c r="AD4723" s="27"/>
      <c r="AE4723" s="27"/>
    </row>
    <row r="4724" spans="1:31" ht="15.75" customHeight="1" x14ac:dyDescent="0.2">
      <c r="A4724" s="22">
        <v>39482</v>
      </c>
      <c r="B4724" s="23">
        <f t="shared" ref="B4724:C4724" si="9458">LN(D4724)</f>
        <v>7.2304183203291634</v>
      </c>
      <c r="C4724" s="23">
        <f t="shared" si="9458"/>
        <v>7.7760315457545328</v>
      </c>
      <c r="D4724" s="24">
        <v>1380.8</v>
      </c>
      <c r="E4724" s="24">
        <v>2382.8000000000002</v>
      </c>
      <c r="F4724" s="27">
        <f t="shared" ref="F4724:G4724" si="9459">LN(D4724/D4723)</f>
        <v>-1.0518071175972751E-2</v>
      </c>
      <c r="G4724" s="27">
        <f t="shared" si="9459"/>
        <v>-1.2718838707035192E-2</v>
      </c>
      <c r="H4724" s="27">
        <f t="shared" si="9201"/>
        <v>0.92983397479614693</v>
      </c>
      <c r="I4724" s="27"/>
      <c r="J4724" s="27">
        <v>4686</v>
      </c>
      <c r="K4724" s="27">
        <v>7.1991763795910186</v>
      </c>
      <c r="L4724" s="37">
        <v>7.7310864443061789E-2</v>
      </c>
      <c r="M4724" s="27"/>
      <c r="N4724" s="27"/>
      <c r="O4724" s="27"/>
      <c r="P4724" s="27"/>
      <c r="Q4724" s="27"/>
      <c r="R4724" s="27"/>
      <c r="S4724" s="27"/>
      <c r="T4724" s="27"/>
      <c r="U4724" s="27"/>
      <c r="V4724" s="27"/>
      <c r="W4724" s="27"/>
      <c r="X4724" s="27"/>
      <c r="Y4724" s="27"/>
      <c r="Z4724" s="27"/>
      <c r="AA4724" s="27"/>
      <c r="AB4724" s="27"/>
      <c r="AC4724" s="27"/>
      <c r="AD4724" s="27"/>
      <c r="AE4724" s="27"/>
    </row>
    <row r="4725" spans="1:31" ht="15.75" customHeight="1" x14ac:dyDescent="0.2">
      <c r="A4725" s="22">
        <v>39483</v>
      </c>
      <c r="B4725" s="23">
        <f t="shared" ref="B4725:C4725" si="9460">LN(D4725)</f>
        <v>7.1978843550769698</v>
      </c>
      <c r="C4725" s="23">
        <f t="shared" si="9460"/>
        <v>7.7447863298706601</v>
      </c>
      <c r="D4725" s="24">
        <v>1336.6</v>
      </c>
      <c r="E4725" s="24">
        <v>2309.5</v>
      </c>
      <c r="F4725" s="27">
        <f t="shared" ref="F4725:G4725" si="9461">LN(D4725/D4724)</f>
        <v>-3.2533965252193792E-2</v>
      </c>
      <c r="G4725" s="27">
        <f t="shared" si="9461"/>
        <v>-3.124521588387234E-2</v>
      </c>
      <c r="H4725" s="27">
        <f t="shared" si="9201"/>
        <v>0.92938449797067235</v>
      </c>
      <c r="I4725" s="27"/>
      <c r="J4725" s="27">
        <v>4687</v>
      </c>
      <c r="K4725" s="27">
        <v>7.2057190198071028</v>
      </c>
      <c r="L4725" s="37">
        <v>7.6973428914239861E-2</v>
      </c>
      <c r="M4725" s="27"/>
      <c r="N4725" s="27"/>
      <c r="O4725" s="27"/>
      <c r="P4725" s="27"/>
      <c r="Q4725" s="27"/>
      <c r="R4725" s="27"/>
      <c r="S4725" s="27"/>
      <c r="T4725" s="27"/>
      <c r="U4725" s="27"/>
      <c r="V4725" s="27"/>
      <c r="W4725" s="27"/>
      <c r="X4725" s="27"/>
      <c r="Y4725" s="27"/>
      <c r="Z4725" s="27"/>
      <c r="AA4725" s="27"/>
      <c r="AB4725" s="27"/>
      <c r="AC4725" s="27"/>
      <c r="AD4725" s="27"/>
      <c r="AE4725" s="27"/>
    </row>
    <row r="4726" spans="1:31" ht="15.75" customHeight="1" x14ac:dyDescent="0.2">
      <c r="A4726" s="22">
        <v>39484</v>
      </c>
      <c r="B4726" s="23">
        <f t="shared" ref="B4726:C4726" si="9462">LN(D4726)</f>
        <v>7.1902237843810308</v>
      </c>
      <c r="C4726" s="23">
        <f t="shared" si="9462"/>
        <v>7.7313603838980605</v>
      </c>
      <c r="D4726" s="24">
        <v>1326.4</v>
      </c>
      <c r="E4726" s="24">
        <v>2278.6999999999998</v>
      </c>
      <c r="F4726" s="27">
        <f t="shared" ref="F4726:G4726" si="9463">LN(D4726/D4725)</f>
        <v>-7.6605706959391199E-3</v>
      </c>
      <c r="G4726" s="27">
        <f t="shared" si="9463"/>
        <v>-1.3425945972600058E-2</v>
      </c>
      <c r="H4726" s="27">
        <f t="shared" si="9201"/>
        <v>0.93000758305821019</v>
      </c>
      <c r="I4726" s="27"/>
      <c r="J4726" s="27">
        <v>4688</v>
      </c>
      <c r="K4726" s="27">
        <v>7.2072257598340306</v>
      </c>
      <c r="L4726" s="37">
        <v>7.415990373625192E-2</v>
      </c>
      <c r="M4726" s="27"/>
      <c r="N4726" s="27"/>
      <c r="O4726" s="27"/>
      <c r="P4726" s="27"/>
      <c r="Q4726" s="27"/>
      <c r="R4726" s="27"/>
      <c r="S4726" s="27"/>
      <c r="T4726" s="27"/>
      <c r="U4726" s="27"/>
      <c r="V4726" s="27"/>
      <c r="W4726" s="27"/>
      <c r="X4726" s="27"/>
      <c r="Y4726" s="27"/>
      <c r="Z4726" s="27"/>
      <c r="AA4726" s="27"/>
      <c r="AB4726" s="27"/>
      <c r="AC4726" s="27"/>
      <c r="AD4726" s="27"/>
      <c r="AE4726" s="27"/>
    </row>
    <row r="4727" spans="1:31" ht="15.75" customHeight="1" x14ac:dyDescent="0.2">
      <c r="A4727" s="22">
        <v>39485</v>
      </c>
      <c r="B4727" s="23">
        <f t="shared" ref="B4727:C4727" si="9464">LN(D4727)</f>
        <v>7.1981087799890773</v>
      </c>
      <c r="C4727" s="23">
        <f t="shared" si="9464"/>
        <v>7.7376162828579043</v>
      </c>
      <c r="D4727" s="24">
        <v>1336.9</v>
      </c>
      <c r="E4727" s="24">
        <v>2293</v>
      </c>
      <c r="F4727" s="27">
        <f t="shared" ref="F4727:G4727" si="9465">LN(D4727/D4726)</f>
        <v>7.8849956080463846E-3</v>
      </c>
      <c r="G4727" s="27">
        <f t="shared" si="9465"/>
        <v>6.2558989598443335E-3</v>
      </c>
      <c r="H4727" s="27">
        <f t="shared" si="9201"/>
        <v>0.93027471469940104</v>
      </c>
      <c r="I4727" s="27"/>
      <c r="J4727" s="27">
        <v>4689</v>
      </c>
      <c r="K4727" s="27">
        <v>7.2191171293755172</v>
      </c>
      <c r="L4727" s="37">
        <v>6.7143076132000878E-2</v>
      </c>
      <c r="M4727" s="27"/>
      <c r="N4727" s="27"/>
      <c r="O4727" s="27"/>
      <c r="P4727" s="27"/>
      <c r="Q4727" s="27"/>
      <c r="R4727" s="27"/>
      <c r="S4727" s="27"/>
      <c r="T4727" s="27"/>
      <c r="U4727" s="27"/>
      <c r="V4727" s="27"/>
      <c r="W4727" s="27"/>
      <c r="X4727" s="27"/>
      <c r="Y4727" s="27"/>
      <c r="Z4727" s="27"/>
      <c r="AA4727" s="27"/>
      <c r="AB4727" s="27"/>
      <c r="AC4727" s="27"/>
      <c r="AD4727" s="27"/>
      <c r="AE4727" s="27"/>
    </row>
    <row r="4728" spans="1:31" ht="15.75" customHeight="1" x14ac:dyDescent="0.2">
      <c r="A4728" s="22">
        <v>39486</v>
      </c>
      <c r="B4728" s="23">
        <f t="shared" ref="B4728:C4728" si="9466">LN(D4728)</f>
        <v>7.1938360700669444</v>
      </c>
      <c r="C4728" s="23">
        <f t="shared" si="9466"/>
        <v>7.7427491837703188</v>
      </c>
      <c r="D4728" s="24">
        <v>1331.2</v>
      </c>
      <c r="E4728" s="24">
        <v>2304.8000000000002</v>
      </c>
      <c r="F4728" s="27">
        <f t="shared" ref="F4728:G4728" si="9467">LN(D4728/D4727)</f>
        <v>-4.2727099221327933E-3</v>
      </c>
      <c r="G4728" s="27">
        <f t="shared" si="9467"/>
        <v>5.1329009124144367E-3</v>
      </c>
      <c r="H4728" s="27">
        <f t="shared" si="9201"/>
        <v>0.92910617396028294</v>
      </c>
      <c r="I4728" s="27"/>
      <c r="J4728" s="27">
        <v>4690</v>
      </c>
      <c r="K4728" s="27">
        <v>7.2341246153079304</v>
      </c>
      <c r="L4728" s="37">
        <v>6.8641313878512022E-2</v>
      </c>
      <c r="M4728" s="27"/>
      <c r="N4728" s="27"/>
      <c r="O4728" s="27"/>
      <c r="P4728" s="27"/>
      <c r="Q4728" s="27"/>
      <c r="R4728" s="27"/>
      <c r="S4728" s="27"/>
      <c r="T4728" s="27"/>
      <c r="U4728" s="27"/>
      <c r="V4728" s="27"/>
      <c r="W4728" s="27"/>
      <c r="X4728" s="27"/>
      <c r="Y4728" s="27"/>
      <c r="Z4728" s="27"/>
      <c r="AA4728" s="27"/>
      <c r="AB4728" s="27"/>
      <c r="AC4728" s="27"/>
      <c r="AD4728" s="27"/>
      <c r="AE4728" s="27"/>
    </row>
    <row r="4729" spans="1:31" ht="15.75" customHeight="1" x14ac:dyDescent="0.2">
      <c r="A4729" s="22">
        <v>39489</v>
      </c>
      <c r="B4729" s="23">
        <f t="shared" ref="B4729:C4729" si="9468">LN(D4729)</f>
        <v>7.1997530255015203</v>
      </c>
      <c r="C4729" s="23">
        <f t="shared" si="9468"/>
        <v>7.7493224646603558</v>
      </c>
      <c r="D4729" s="24">
        <v>1339.1</v>
      </c>
      <c r="E4729" s="24">
        <v>2320</v>
      </c>
      <c r="F4729" s="27">
        <f t="shared" ref="F4729:G4729" si="9469">LN(D4729/D4728)</f>
        <v>5.9169554345761466E-3</v>
      </c>
      <c r="G4729" s="27">
        <f t="shared" si="9469"/>
        <v>6.5732808900367361E-3</v>
      </c>
      <c r="H4729" s="27">
        <f t="shared" si="9201"/>
        <v>0.92908161433918046</v>
      </c>
      <c r="I4729" s="27"/>
      <c r="J4729" s="27">
        <v>4691</v>
      </c>
      <c r="K4729" s="27">
        <v>7.2403828108593382</v>
      </c>
      <c r="L4729" s="37">
        <v>7.0434691614653211E-2</v>
      </c>
      <c r="M4729" s="27"/>
      <c r="N4729" s="27"/>
      <c r="O4729" s="27"/>
      <c r="P4729" s="27"/>
      <c r="Q4729" s="27"/>
      <c r="R4729" s="27"/>
      <c r="S4729" s="27"/>
      <c r="T4729" s="27"/>
      <c r="U4729" s="27"/>
      <c r="V4729" s="27"/>
      <c r="W4729" s="27"/>
      <c r="X4729" s="27"/>
      <c r="Y4729" s="27"/>
      <c r="Z4729" s="27"/>
      <c r="AA4729" s="27"/>
      <c r="AB4729" s="27"/>
      <c r="AC4729" s="27"/>
      <c r="AD4729" s="27"/>
      <c r="AE4729" s="27"/>
    </row>
    <row r="4730" spans="1:31" ht="15.75" customHeight="1" x14ac:dyDescent="0.2">
      <c r="A4730" s="22">
        <v>39490</v>
      </c>
      <c r="B4730" s="23">
        <f t="shared" ref="B4730:C4730" si="9470">LN(D4730)</f>
        <v>7.2069705872475911</v>
      </c>
      <c r="C4730" s="23">
        <f t="shared" si="9470"/>
        <v>7.7493224646603558</v>
      </c>
      <c r="D4730" s="24">
        <v>1348.8</v>
      </c>
      <c r="E4730" s="24">
        <v>2320</v>
      </c>
      <c r="F4730" s="27">
        <f t="shared" ref="F4730:G4730" si="9471">LN(D4730/D4729)</f>
        <v>7.217561746070641E-3</v>
      </c>
      <c r="G4730" s="27">
        <f t="shared" si="9471"/>
        <v>0</v>
      </c>
      <c r="H4730" s="27">
        <f t="shared" si="9201"/>
        <v>0.93001299405385685</v>
      </c>
      <c r="I4730" s="27"/>
      <c r="J4730" s="27">
        <v>4692</v>
      </c>
      <c r="K4730" s="27">
        <v>7.2403828108593382</v>
      </c>
      <c r="L4730" s="37">
        <v>7.0434691614653211E-2</v>
      </c>
      <c r="M4730" s="27"/>
      <c r="N4730" s="27"/>
      <c r="O4730" s="27"/>
      <c r="P4730" s="27"/>
      <c r="Q4730" s="27"/>
      <c r="R4730" s="27"/>
      <c r="S4730" s="27"/>
      <c r="T4730" s="27"/>
      <c r="U4730" s="27"/>
      <c r="V4730" s="27"/>
      <c r="W4730" s="27"/>
      <c r="X4730" s="27"/>
      <c r="Y4730" s="27"/>
      <c r="Z4730" s="27"/>
      <c r="AA4730" s="27"/>
      <c r="AB4730" s="27"/>
      <c r="AC4730" s="27"/>
      <c r="AD4730" s="27"/>
      <c r="AE4730" s="27"/>
    </row>
    <row r="4731" spans="1:31" ht="15.75" customHeight="1" x14ac:dyDescent="0.2">
      <c r="A4731" s="22">
        <v>39491</v>
      </c>
      <c r="B4731" s="23">
        <f t="shared" ref="B4731:C4731" si="9472">LN(D4731)</f>
        <v>7.220520131801381</v>
      </c>
      <c r="C4731" s="23">
        <f t="shared" si="9472"/>
        <v>7.7722894512832577</v>
      </c>
      <c r="D4731" s="24">
        <v>1367.2</v>
      </c>
      <c r="E4731" s="24">
        <v>2373.9</v>
      </c>
      <c r="F4731" s="27">
        <f t="shared" ref="F4731:G4731" si="9473">LN(D4731/D4730)</f>
        <v>1.3549544553790135E-2</v>
      </c>
      <c r="G4731" s="27">
        <f t="shared" si="9473"/>
        <v>2.2966986622901808E-2</v>
      </c>
      <c r="H4731" s="27">
        <f t="shared" si="9201"/>
        <v>0.92900813551266082</v>
      </c>
      <c r="I4731" s="27"/>
      <c r="J4731" s="27">
        <v>4693</v>
      </c>
      <c r="K4731" s="27">
        <v>7.2435219948201839</v>
      </c>
      <c r="L4731" s="37">
        <v>6.809711090314341E-2</v>
      </c>
      <c r="M4731" s="27"/>
      <c r="N4731" s="27"/>
      <c r="O4731" s="27"/>
      <c r="P4731" s="27"/>
      <c r="Q4731" s="27"/>
      <c r="R4731" s="27"/>
      <c r="S4731" s="27"/>
      <c r="T4731" s="27"/>
      <c r="U4731" s="27"/>
      <c r="V4731" s="27"/>
      <c r="W4731" s="27"/>
      <c r="X4731" s="27"/>
      <c r="Y4731" s="27"/>
      <c r="Z4731" s="27"/>
      <c r="AA4731" s="27"/>
      <c r="AB4731" s="27"/>
      <c r="AC4731" s="27"/>
      <c r="AD4731" s="27"/>
      <c r="AE4731" s="27"/>
    </row>
    <row r="4732" spans="1:31" ht="15.75" customHeight="1" x14ac:dyDescent="0.2">
      <c r="A4732" s="22">
        <v>39492</v>
      </c>
      <c r="B4732" s="23">
        <f t="shared" ref="B4732:C4732" si="9474">LN(D4732)</f>
        <v>7.2069705872475911</v>
      </c>
      <c r="C4732" s="23">
        <f t="shared" si="9474"/>
        <v>7.754695932721499</v>
      </c>
      <c r="D4732" s="24">
        <v>1348.8</v>
      </c>
      <c r="E4732" s="24">
        <v>2332.5</v>
      </c>
      <c r="F4732" s="27">
        <f t="shared" ref="F4732:G4732" si="9475">LN(D4732/D4731)</f>
        <v>-1.3549544553790172E-2</v>
      </c>
      <c r="G4732" s="27">
        <f t="shared" si="9475"/>
        <v>-1.7593518561758507E-2</v>
      </c>
      <c r="H4732" s="27">
        <f t="shared" si="9201"/>
        <v>0.92936855935733842</v>
      </c>
      <c r="I4732" s="27"/>
      <c r="J4732" s="27">
        <v>4694</v>
      </c>
      <c r="K4732" s="27">
        <v>7.2296905242712253</v>
      </c>
      <c r="L4732" s="37">
        <v>6.760371226881734E-2</v>
      </c>
      <c r="M4732" s="27"/>
      <c r="N4732" s="27"/>
      <c r="O4732" s="27"/>
      <c r="P4732" s="27"/>
      <c r="Q4732" s="27"/>
      <c r="R4732" s="27"/>
      <c r="S4732" s="27"/>
      <c r="T4732" s="27"/>
      <c r="U4732" s="27"/>
      <c r="V4732" s="27"/>
      <c r="W4732" s="27"/>
      <c r="X4732" s="27"/>
      <c r="Y4732" s="27"/>
      <c r="Z4732" s="27"/>
      <c r="AA4732" s="27"/>
      <c r="AB4732" s="27"/>
      <c r="AC4732" s="27"/>
      <c r="AD4732" s="27"/>
      <c r="AE4732" s="27"/>
    </row>
    <row r="4733" spans="1:31" ht="15.75" customHeight="1" x14ac:dyDescent="0.2">
      <c r="A4733" s="22">
        <v>39493</v>
      </c>
      <c r="B4733" s="23">
        <f t="shared" ref="B4733:C4733" si="9476">LN(D4733)</f>
        <v>7.2077857946147814</v>
      </c>
      <c r="C4733" s="23">
        <f t="shared" si="9476"/>
        <v>7.7500980259039354</v>
      </c>
      <c r="D4733" s="24">
        <v>1349.9</v>
      </c>
      <c r="E4733" s="24">
        <v>2321.8000000000002</v>
      </c>
      <c r="F4733" s="27">
        <f t="shared" ref="F4733:G4733" si="9477">LN(D4733/D4732)</f>
        <v>8.1520736719053381E-4</v>
      </c>
      <c r="G4733" s="27">
        <f t="shared" si="9477"/>
        <v>-4.5979068175634377E-3</v>
      </c>
      <c r="H4733" s="27">
        <f t="shared" si="9201"/>
        <v>0.93002511329837001</v>
      </c>
      <c r="I4733" s="27"/>
      <c r="J4733" s="27">
        <v>4695</v>
      </c>
      <c r="K4733" s="27">
        <v>7.2290173838041047</v>
      </c>
      <c r="L4733" s="37">
        <v>6.9698317083314976E-2</v>
      </c>
      <c r="M4733" s="27"/>
      <c r="N4733" s="27"/>
      <c r="O4733" s="27"/>
      <c r="P4733" s="27"/>
      <c r="Q4733" s="27"/>
      <c r="R4733" s="27"/>
      <c r="S4733" s="27"/>
      <c r="T4733" s="27"/>
      <c r="U4733" s="27"/>
      <c r="V4733" s="27"/>
      <c r="W4733" s="27"/>
      <c r="X4733" s="27"/>
      <c r="Y4733" s="27"/>
      <c r="Z4733" s="27"/>
      <c r="AA4733" s="27"/>
      <c r="AB4733" s="27"/>
      <c r="AC4733" s="27"/>
      <c r="AD4733" s="27"/>
      <c r="AE4733" s="27"/>
    </row>
    <row r="4734" spans="1:31" ht="15.75" customHeight="1" x14ac:dyDescent="0.2">
      <c r="A4734" s="22">
        <v>39496</v>
      </c>
      <c r="B4734" s="23">
        <f t="shared" ref="B4734:C4734" si="9478">LN(D4734)</f>
        <v>7.2077857946147814</v>
      </c>
      <c r="C4734" s="23">
        <f t="shared" si="9478"/>
        <v>7.7500980259039354</v>
      </c>
      <c r="D4734" s="24">
        <v>1349.9</v>
      </c>
      <c r="E4734" s="24">
        <v>2321.8000000000002</v>
      </c>
      <c r="F4734" s="27">
        <f t="shared" ref="F4734:G4734" si="9479">LN(D4734/D4733)</f>
        <v>0</v>
      </c>
      <c r="G4734" s="27">
        <f t="shared" si="9479"/>
        <v>0</v>
      </c>
      <c r="H4734" s="27">
        <f t="shared" si="9201"/>
        <v>0.93002511329837001</v>
      </c>
      <c r="I4734" s="27"/>
      <c r="J4734" s="27">
        <v>4696</v>
      </c>
      <c r="K4734" s="27">
        <v>7.2224901929983023</v>
      </c>
      <c r="L4734" s="37">
        <v>6.9370354970589965E-2</v>
      </c>
      <c r="M4734" s="27"/>
      <c r="N4734" s="27"/>
      <c r="O4734" s="27"/>
      <c r="P4734" s="27"/>
      <c r="Q4734" s="27"/>
      <c r="R4734" s="27"/>
      <c r="S4734" s="27"/>
      <c r="T4734" s="27"/>
      <c r="U4734" s="27"/>
      <c r="V4734" s="27"/>
      <c r="W4734" s="27"/>
      <c r="X4734" s="27"/>
      <c r="Y4734" s="27"/>
      <c r="Z4734" s="27"/>
      <c r="AA4734" s="27"/>
      <c r="AB4734" s="27"/>
      <c r="AC4734" s="27"/>
      <c r="AD4734" s="27"/>
      <c r="AE4734" s="27"/>
    </row>
    <row r="4735" spans="1:31" ht="15.75" customHeight="1" x14ac:dyDescent="0.2">
      <c r="A4735" s="22">
        <v>39497</v>
      </c>
      <c r="B4735" s="23">
        <f t="shared" ref="B4735:C4735" si="9480">LN(D4735)</f>
        <v>7.2068964445228119</v>
      </c>
      <c r="C4735" s="23">
        <f t="shared" si="9480"/>
        <v>7.7433564273370159</v>
      </c>
      <c r="D4735" s="24">
        <v>1348.7</v>
      </c>
      <c r="E4735" s="24">
        <v>2306.1999999999998</v>
      </c>
      <c r="F4735" s="27">
        <f t="shared" ref="F4735:G4735" si="9481">LN(D4735/D4734)</f>
        <v>-8.8935009196951644E-4</v>
      </c>
      <c r="G4735" s="27">
        <f t="shared" si="9481"/>
        <v>-6.7415985669197365E-3</v>
      </c>
      <c r="H4735" s="27">
        <f t="shared" si="9201"/>
        <v>0.93071996777517629</v>
      </c>
      <c r="I4735" s="27"/>
      <c r="J4735" s="27">
        <v>4697</v>
      </c>
      <c r="K4735" s="27">
        <v>7.2224901929983023</v>
      </c>
      <c r="L4735" s="37">
        <v>6.9370354970589965E-2</v>
      </c>
      <c r="M4735" s="27"/>
      <c r="N4735" s="27"/>
      <c r="O4735" s="27"/>
      <c r="P4735" s="27"/>
      <c r="Q4735" s="27"/>
      <c r="R4735" s="27"/>
      <c r="S4735" s="27"/>
      <c r="T4735" s="27"/>
      <c r="U4735" s="27"/>
      <c r="V4735" s="27"/>
      <c r="W4735" s="27"/>
      <c r="X4735" s="27"/>
      <c r="Y4735" s="27"/>
      <c r="Z4735" s="27"/>
      <c r="AA4735" s="27"/>
      <c r="AB4735" s="27"/>
      <c r="AC4735" s="27"/>
      <c r="AD4735" s="27"/>
      <c r="AE4735" s="27"/>
    </row>
    <row r="4736" spans="1:31" ht="15.75" customHeight="1" x14ac:dyDescent="0.2">
      <c r="A4736" s="22">
        <v>39498</v>
      </c>
      <c r="B4736" s="23">
        <f t="shared" ref="B4736:C4736" si="9482">LN(D4736)</f>
        <v>7.2152399787300974</v>
      </c>
      <c r="C4736" s="23">
        <f t="shared" si="9482"/>
        <v>7.7523781361649355</v>
      </c>
      <c r="D4736" s="24">
        <v>1360</v>
      </c>
      <c r="E4736" s="24">
        <v>2327.1</v>
      </c>
      <c r="F4736" s="27">
        <f t="shared" ref="F4736:G4736" si="9483">LN(D4736/D4735)</f>
        <v>8.3435342072856709E-3</v>
      </c>
      <c r="G4736" s="27">
        <f t="shared" si="9483"/>
        <v>9.0217088279198245E-3</v>
      </c>
      <c r="H4736" s="27">
        <f t="shared" si="9201"/>
        <v>0.93071311177029892</v>
      </c>
      <c r="I4736" s="27"/>
      <c r="J4736" s="27">
        <v>4698</v>
      </c>
      <c r="K4736" s="27">
        <v>7.2098105900064731</v>
      </c>
      <c r="L4736" s="37">
        <v>6.7506242737473521E-2</v>
      </c>
      <c r="M4736" s="27"/>
      <c r="N4736" s="27"/>
      <c r="O4736" s="27"/>
      <c r="P4736" s="27"/>
      <c r="Q4736" s="27"/>
      <c r="R4736" s="27"/>
      <c r="S4736" s="27"/>
      <c r="T4736" s="27"/>
      <c r="U4736" s="27"/>
      <c r="V4736" s="27"/>
      <c r="W4736" s="27"/>
      <c r="X4736" s="27"/>
      <c r="Y4736" s="27"/>
      <c r="Z4736" s="27"/>
      <c r="AA4736" s="27"/>
      <c r="AB4736" s="27"/>
      <c r="AC4736" s="27"/>
      <c r="AD4736" s="27"/>
      <c r="AE4736" s="27"/>
    </row>
    <row r="4737" spans="1:31" ht="15.75" customHeight="1" x14ac:dyDescent="0.2">
      <c r="A4737" s="22">
        <v>39499</v>
      </c>
      <c r="B4737" s="23">
        <f t="shared" ref="B4737:C4737" si="9484">LN(D4737)</f>
        <v>7.20228882638302</v>
      </c>
      <c r="C4737" s="23">
        <f t="shared" si="9484"/>
        <v>7.7405339586272763</v>
      </c>
      <c r="D4737" s="24">
        <v>1342.5</v>
      </c>
      <c r="E4737" s="24">
        <v>2299.6999999999998</v>
      </c>
      <c r="F4737" s="27">
        <f t="shared" ref="F4737:G4737" si="9485">LN(D4737/D4736)</f>
        <v>-1.2951152347077893E-2</v>
      </c>
      <c r="G4737" s="27">
        <f t="shared" si="9485"/>
        <v>-1.1844177537659253E-2</v>
      </c>
      <c r="H4737" s="27">
        <f t="shared" si="9201"/>
        <v>0.93046408230735156</v>
      </c>
      <c r="I4737" s="27"/>
      <c r="J4737" s="27">
        <v>4699</v>
      </c>
      <c r="K4737" s="27">
        <v>7.2077073049643658</v>
      </c>
      <c r="L4737" s="37">
        <v>6.9609527779580738E-2</v>
      </c>
      <c r="M4737" s="27"/>
      <c r="N4737" s="27"/>
      <c r="O4737" s="27"/>
      <c r="P4737" s="27"/>
      <c r="Q4737" s="27"/>
      <c r="R4737" s="27"/>
      <c r="S4737" s="27"/>
      <c r="T4737" s="27"/>
      <c r="U4737" s="27"/>
      <c r="V4737" s="27"/>
      <c r="W4737" s="27"/>
      <c r="X4737" s="27"/>
      <c r="Y4737" s="27"/>
      <c r="Z4737" s="27"/>
      <c r="AA4737" s="27"/>
      <c r="AB4737" s="27"/>
      <c r="AC4737" s="27"/>
      <c r="AD4737" s="27"/>
      <c r="AE4737" s="27"/>
    </row>
    <row r="4738" spans="1:31" ht="15.75" customHeight="1" x14ac:dyDescent="0.2">
      <c r="A4738" s="22">
        <v>39500</v>
      </c>
      <c r="B4738" s="23">
        <f t="shared" ref="B4738:C4738" si="9486">LN(D4738)</f>
        <v>7.2101535352695985</v>
      </c>
      <c r="C4738" s="23">
        <f t="shared" si="9486"/>
        <v>7.7420981562088595</v>
      </c>
      <c r="D4738" s="24">
        <v>1353.1</v>
      </c>
      <c r="E4738" s="24">
        <v>2303.3000000000002</v>
      </c>
      <c r="F4738" s="27">
        <f t="shared" ref="F4738:G4738" si="9487">LN(D4738/D4737)</f>
        <v>7.8647088865786037E-3</v>
      </c>
      <c r="G4738" s="27">
        <f t="shared" si="9487"/>
        <v>1.5641975815835652E-3</v>
      </c>
      <c r="H4738" s="27">
        <f t="shared" si="9201"/>
        <v>0.93129193014523304</v>
      </c>
      <c r="I4738" s="27"/>
      <c r="J4738" s="27">
        <v>4700</v>
      </c>
      <c r="K4738" s="27">
        <v>7.1776522569817756</v>
      </c>
      <c r="L4738" s="37">
        <v>7.4826834819339716E-2</v>
      </c>
      <c r="M4738" s="27"/>
      <c r="N4738" s="27"/>
      <c r="O4738" s="27"/>
      <c r="P4738" s="27"/>
      <c r="Q4738" s="27"/>
      <c r="R4738" s="27"/>
      <c r="S4738" s="27"/>
      <c r="T4738" s="27"/>
      <c r="U4738" s="27"/>
      <c r="V4738" s="27"/>
      <c r="W4738" s="27"/>
      <c r="X4738" s="27"/>
      <c r="Y4738" s="27"/>
      <c r="Z4738" s="27"/>
      <c r="AA4738" s="27"/>
      <c r="AB4738" s="27"/>
      <c r="AC4738" s="27"/>
      <c r="AD4738" s="27"/>
      <c r="AE4738" s="27"/>
    </row>
    <row r="4739" spans="1:31" ht="15.75" customHeight="1" x14ac:dyDescent="0.2">
      <c r="A4739" s="22">
        <v>39503</v>
      </c>
      <c r="B4739" s="23">
        <f t="shared" ref="B4739:C4739" si="9488">LN(D4739)</f>
        <v>7.2238790250652212</v>
      </c>
      <c r="C4739" s="23">
        <f t="shared" si="9488"/>
        <v>7.7525070436739769</v>
      </c>
      <c r="D4739" s="24">
        <v>1371.8</v>
      </c>
      <c r="E4739" s="24">
        <v>2327.4</v>
      </c>
      <c r="F4739" s="27">
        <f t="shared" ref="F4739:G4739" si="9489">LN(D4739/D4738)</f>
        <v>1.3725489795622601E-2</v>
      </c>
      <c r="G4739" s="27">
        <f t="shared" si="9489"/>
        <v>1.0408887465116725E-2</v>
      </c>
      <c r="H4739" s="27">
        <f t="shared" si="9201"/>
        <v>0.93181199118804869</v>
      </c>
      <c r="I4739" s="27"/>
      <c r="J4739" s="27">
        <v>4701</v>
      </c>
      <c r="K4739" s="27">
        <v>7.1760248090490313</v>
      </c>
      <c r="L4739" s="37">
        <v>7.9637084179982054E-2</v>
      </c>
      <c r="M4739" s="27"/>
      <c r="N4739" s="27"/>
      <c r="O4739" s="27"/>
      <c r="P4739" s="27"/>
      <c r="Q4739" s="27"/>
      <c r="R4739" s="27"/>
      <c r="S4739" s="27"/>
      <c r="T4739" s="27"/>
      <c r="U4739" s="27"/>
      <c r="V4739" s="27"/>
      <c r="W4739" s="27"/>
      <c r="X4739" s="27"/>
      <c r="Y4739" s="27"/>
      <c r="Z4739" s="27"/>
      <c r="AA4739" s="27"/>
      <c r="AB4739" s="27"/>
      <c r="AC4739" s="27"/>
      <c r="AD4739" s="27"/>
      <c r="AE4739" s="27"/>
    </row>
    <row r="4740" spans="1:31" ht="15.75" customHeight="1" x14ac:dyDescent="0.2">
      <c r="A4740" s="22">
        <v>39504</v>
      </c>
      <c r="B4740" s="23">
        <f t="shared" ref="B4740:C4740" si="9490">LN(D4740)</f>
        <v>7.2307079655158377</v>
      </c>
      <c r="C4740" s="23">
        <f t="shared" si="9490"/>
        <v>7.7599980360478611</v>
      </c>
      <c r="D4740" s="24">
        <v>1381.2</v>
      </c>
      <c r="E4740" s="24">
        <v>2344.9</v>
      </c>
      <c r="F4740" s="27">
        <f t="shared" ref="F4740:G4740" si="9491">LN(D4740/D4739)</f>
        <v>6.8289404506163389E-3</v>
      </c>
      <c r="G4740" s="27">
        <f t="shared" si="9491"/>
        <v>7.4909923738843854E-3</v>
      </c>
      <c r="H4740" s="27">
        <f t="shared" si="9201"/>
        <v>0.93179249942161213</v>
      </c>
      <c r="I4740" s="27"/>
      <c r="J4740" s="27">
        <v>4702</v>
      </c>
      <c r="K4740" s="27">
        <v>7.1573507544943258</v>
      </c>
      <c r="L4740" s="37">
        <v>7.9780211488721164E-2</v>
      </c>
      <c r="M4740" s="27"/>
      <c r="N4740" s="27"/>
      <c r="O4740" s="27"/>
      <c r="P4740" s="27"/>
      <c r="Q4740" s="27"/>
      <c r="R4740" s="27"/>
      <c r="S4740" s="27"/>
      <c r="T4740" s="27"/>
      <c r="U4740" s="27"/>
      <c r="V4740" s="27"/>
      <c r="W4740" s="27"/>
      <c r="X4740" s="27"/>
      <c r="Y4740" s="27"/>
      <c r="Z4740" s="27"/>
      <c r="AA4740" s="27"/>
      <c r="AB4740" s="27"/>
      <c r="AC4740" s="27"/>
      <c r="AD4740" s="27"/>
      <c r="AE4740" s="27"/>
    </row>
    <row r="4741" spans="1:31" ht="15.75" customHeight="1" x14ac:dyDescent="0.2">
      <c r="A4741" s="22">
        <v>39505</v>
      </c>
      <c r="B4741" s="23">
        <f t="shared" ref="B4741:C4741" si="9492">LN(D4741)</f>
        <v>7.2298387781512501</v>
      </c>
      <c r="C4741" s="23">
        <f t="shared" si="9492"/>
        <v>7.7637438370479099</v>
      </c>
      <c r="D4741" s="24">
        <v>1380</v>
      </c>
      <c r="E4741" s="24">
        <v>2353.6999999999998</v>
      </c>
      <c r="F4741" s="27">
        <f t="shared" ref="F4741:G4741" si="9493">LN(D4741/D4740)</f>
        <v>-8.6918736458696229E-4</v>
      </c>
      <c r="G4741" s="27">
        <f t="shared" si="9493"/>
        <v>3.7458010000491902E-3</v>
      </c>
      <c r="H4741" s="27">
        <f t="shared" si="9201"/>
        <v>0.93123097952447742</v>
      </c>
      <c r="I4741" s="27"/>
      <c r="J4741" s="27">
        <v>4703</v>
      </c>
      <c r="K4741" s="27">
        <v>7.1681846146786814</v>
      </c>
      <c r="L4741" s="37">
        <v>8.2521867022377293E-2</v>
      </c>
      <c r="M4741" s="27"/>
      <c r="N4741" s="27"/>
      <c r="O4741" s="27"/>
      <c r="P4741" s="27"/>
      <c r="Q4741" s="27"/>
      <c r="R4741" s="27"/>
      <c r="S4741" s="27"/>
      <c r="T4741" s="27"/>
      <c r="U4741" s="27"/>
      <c r="V4741" s="27"/>
      <c r="W4741" s="27"/>
      <c r="X4741" s="27"/>
      <c r="Y4741" s="27"/>
      <c r="Z4741" s="27"/>
      <c r="AA4741" s="27"/>
      <c r="AB4741" s="27"/>
      <c r="AC4741" s="27"/>
      <c r="AD4741" s="27"/>
      <c r="AE4741" s="27"/>
    </row>
    <row r="4742" spans="1:31" ht="15.75" customHeight="1" x14ac:dyDescent="0.2">
      <c r="A4742" s="22">
        <v>39506</v>
      </c>
      <c r="B4742" s="23">
        <f t="shared" ref="B4742:C4742" si="9494">LN(D4742)</f>
        <v>7.2208126577651459</v>
      </c>
      <c r="C4742" s="23">
        <f t="shared" si="9494"/>
        <v>7.7542671162483758</v>
      </c>
      <c r="D4742" s="24">
        <v>1367.6</v>
      </c>
      <c r="E4742" s="24">
        <v>2331.5</v>
      </c>
      <c r="F4742" s="27">
        <f t="shared" ref="F4742:G4742" si="9495">LN(D4742/D4741)</f>
        <v>-9.0261203861042652E-3</v>
      </c>
      <c r="G4742" s="27">
        <f t="shared" si="9495"/>
        <v>-9.4767207995346166E-3</v>
      </c>
      <c r="H4742" s="27">
        <f t="shared" si="9201"/>
        <v>0.93120504485002542</v>
      </c>
      <c r="I4742" s="27"/>
      <c r="J4742" s="27">
        <v>4704</v>
      </c>
      <c r="K4742" s="27">
        <v>7.172602412294494</v>
      </c>
      <c r="L4742" s="37">
        <v>8.6020983592588252E-2</v>
      </c>
      <c r="M4742" s="27"/>
      <c r="N4742" s="27"/>
      <c r="O4742" s="27"/>
      <c r="P4742" s="27"/>
      <c r="Q4742" s="27"/>
      <c r="R4742" s="27"/>
      <c r="S4742" s="27"/>
      <c r="T4742" s="27"/>
      <c r="U4742" s="27"/>
      <c r="V4742" s="27"/>
      <c r="W4742" s="27"/>
      <c r="X4742" s="27"/>
      <c r="Y4742" s="27"/>
      <c r="Z4742" s="27"/>
      <c r="AA4742" s="27"/>
      <c r="AB4742" s="27"/>
      <c r="AC4742" s="27"/>
      <c r="AD4742" s="27"/>
      <c r="AE4742" s="27"/>
    </row>
    <row r="4743" spans="1:31" ht="15.75" customHeight="1" x14ac:dyDescent="0.2">
      <c r="A4743" s="22">
        <v>39507</v>
      </c>
      <c r="B4743" s="23">
        <f t="shared" ref="B4743:C4743" si="9496">LN(D4743)</f>
        <v>7.1933852473077868</v>
      </c>
      <c r="C4743" s="23">
        <f t="shared" si="9496"/>
        <v>7.728151660457546</v>
      </c>
      <c r="D4743" s="24">
        <v>1330.6</v>
      </c>
      <c r="E4743" s="24">
        <v>2271.4</v>
      </c>
      <c r="F4743" s="27">
        <f t="shared" ref="F4743:G4743" si="9497">LN(D4743/D4742)</f>
        <v>-2.742741045735907E-2</v>
      </c>
      <c r="G4743" s="27">
        <f t="shared" si="9497"/>
        <v>-2.6115455790829543E-2</v>
      </c>
      <c r="H4743" s="27">
        <f t="shared" si="9201"/>
        <v>0.93080280555491868</v>
      </c>
      <c r="I4743" s="27"/>
      <c r="J4743" s="27">
        <v>4705</v>
      </c>
      <c r="K4743" s="27">
        <v>7.1571582163693357</v>
      </c>
      <c r="L4743" s="37">
        <v>8.7783329967670909E-2</v>
      </c>
      <c r="M4743" s="27"/>
      <c r="N4743" s="27"/>
      <c r="O4743" s="27"/>
      <c r="P4743" s="27"/>
      <c r="Q4743" s="27"/>
      <c r="R4743" s="27"/>
      <c r="S4743" s="27"/>
      <c r="T4743" s="27"/>
      <c r="U4743" s="27"/>
      <c r="V4743" s="27"/>
      <c r="W4743" s="27"/>
      <c r="X4743" s="27"/>
      <c r="Y4743" s="27"/>
      <c r="Z4743" s="27"/>
      <c r="AA4743" s="27"/>
      <c r="AB4743" s="27"/>
      <c r="AC4743" s="27"/>
      <c r="AD4743" s="27"/>
      <c r="AE4743" s="27"/>
    </row>
    <row r="4744" spans="1:31" ht="15.75" customHeight="1" x14ac:dyDescent="0.2">
      <c r="A4744" s="22">
        <v>39510</v>
      </c>
      <c r="B4744" s="23">
        <f t="shared" ref="B4744:C4744" si="9498">LN(D4744)</f>
        <v>7.1939111874378714</v>
      </c>
      <c r="C4744" s="23">
        <f t="shared" si="9498"/>
        <v>7.7225004312895695</v>
      </c>
      <c r="D4744" s="24">
        <v>1331.3</v>
      </c>
      <c r="E4744" s="24">
        <v>2258.6</v>
      </c>
      <c r="F4744" s="27">
        <f t="shared" ref="F4744:G4744" si="9499">LN(D4744/D4743)</f>
        <v>5.2594013008435032E-4</v>
      </c>
      <c r="G4744" s="27">
        <f t="shared" si="9499"/>
        <v>-5.6512291679760851E-3</v>
      </c>
      <c r="H4744" s="27">
        <f t="shared" si="9201"/>
        <v>0.93155206030031523</v>
      </c>
      <c r="I4744" s="27"/>
      <c r="J4744" s="27">
        <v>4706</v>
      </c>
      <c r="K4744" s="27">
        <v>7.1693861977328543</v>
      </c>
      <c r="L4744" s="37">
        <v>8.6346309484818917E-2</v>
      </c>
      <c r="M4744" s="27"/>
      <c r="N4744" s="27"/>
      <c r="O4744" s="27"/>
      <c r="P4744" s="27"/>
      <c r="Q4744" s="27"/>
      <c r="R4744" s="27"/>
      <c r="S4744" s="27"/>
      <c r="T4744" s="27"/>
      <c r="U4744" s="27"/>
      <c r="V4744" s="27"/>
      <c r="W4744" s="27"/>
      <c r="X4744" s="27"/>
      <c r="Y4744" s="27"/>
      <c r="Z4744" s="27"/>
      <c r="AA4744" s="27"/>
      <c r="AB4744" s="27"/>
      <c r="AC4744" s="27"/>
      <c r="AD4744" s="27"/>
      <c r="AE4744" s="27"/>
    </row>
    <row r="4745" spans="1:31" ht="15.75" customHeight="1" x14ac:dyDescent="0.2">
      <c r="A4745" s="22">
        <v>39511</v>
      </c>
      <c r="B4745" s="23">
        <f t="shared" ref="B4745:C4745" si="9500">LN(D4745)</f>
        <v>7.1904499349228708</v>
      </c>
      <c r="C4745" s="23">
        <f t="shared" si="9500"/>
        <v>7.7232085839260503</v>
      </c>
      <c r="D4745" s="24">
        <v>1326.7</v>
      </c>
      <c r="E4745" s="24">
        <v>2260.1999999999998</v>
      </c>
      <c r="F4745" s="27">
        <f t="shared" ref="F4745:G4745" si="9501">LN(D4745/D4744)</f>
        <v>-3.4612525150002943E-3</v>
      </c>
      <c r="G4745" s="27">
        <f t="shared" si="9501"/>
        <v>7.0815263648055964E-4</v>
      </c>
      <c r="H4745" s="27">
        <f t="shared" si="9201"/>
        <v>0.9310184823815344</v>
      </c>
      <c r="I4745" s="27"/>
      <c r="J4745" s="27">
        <v>4707</v>
      </c>
      <c r="K4745" s="27">
        <v>7.149936039291509</v>
      </c>
      <c r="L4745" s="37">
        <v>8.0554700199796159E-2</v>
      </c>
      <c r="M4745" s="27"/>
      <c r="N4745" s="27"/>
      <c r="O4745" s="27"/>
      <c r="P4745" s="27"/>
      <c r="Q4745" s="27"/>
      <c r="R4745" s="27"/>
      <c r="S4745" s="27"/>
      <c r="T4745" s="27"/>
      <c r="U4745" s="27"/>
      <c r="V4745" s="27"/>
      <c r="W4745" s="27"/>
      <c r="X4745" s="27"/>
      <c r="Y4745" s="27"/>
      <c r="Z4745" s="27"/>
      <c r="AA4745" s="27"/>
      <c r="AB4745" s="27"/>
      <c r="AC4745" s="27"/>
      <c r="AD4745" s="27"/>
      <c r="AE4745" s="27"/>
    </row>
    <row r="4746" spans="1:31" ht="15.75" customHeight="1" x14ac:dyDescent="0.2">
      <c r="A4746" s="22">
        <v>39512</v>
      </c>
      <c r="B4746" s="23">
        <f t="shared" ref="B4746:C4746" si="9502">LN(D4746)</f>
        <v>7.1957123136283485</v>
      </c>
      <c r="C4746" s="23">
        <f t="shared" si="9502"/>
        <v>7.7287678305399785</v>
      </c>
      <c r="D4746" s="24">
        <v>1333.7</v>
      </c>
      <c r="E4746" s="24">
        <v>2272.8000000000002</v>
      </c>
      <c r="F4746" s="27">
        <f t="shared" ref="F4746:G4746" si="9503">LN(D4746/D4745)</f>
        <v>5.2623787054776909E-3</v>
      </c>
      <c r="G4746" s="27">
        <f t="shared" si="9503"/>
        <v>5.5592466139280624E-3</v>
      </c>
      <c r="H4746" s="27">
        <f t="shared" si="9201"/>
        <v>0.93102968951851828</v>
      </c>
      <c r="I4746" s="27"/>
      <c r="J4746" s="27">
        <v>4708</v>
      </c>
      <c r="K4746" s="27">
        <v>7.1424504425280952</v>
      </c>
      <c r="L4746" s="37">
        <v>8.2448619055441874E-2</v>
      </c>
      <c r="M4746" s="27"/>
      <c r="N4746" s="27"/>
      <c r="O4746" s="27"/>
      <c r="P4746" s="27"/>
      <c r="Q4746" s="27"/>
      <c r="R4746" s="27"/>
      <c r="S4746" s="27"/>
      <c r="T4746" s="27"/>
      <c r="U4746" s="27"/>
      <c r="V4746" s="27"/>
      <c r="W4746" s="27"/>
      <c r="X4746" s="27"/>
      <c r="Y4746" s="27"/>
      <c r="Z4746" s="27"/>
      <c r="AA4746" s="27"/>
      <c r="AB4746" s="27"/>
      <c r="AC4746" s="27"/>
      <c r="AD4746" s="27"/>
      <c r="AE4746" s="27"/>
    </row>
    <row r="4747" spans="1:31" ht="15.75" customHeight="1" x14ac:dyDescent="0.2">
      <c r="A4747" s="22">
        <v>39513</v>
      </c>
      <c r="B4747" s="23">
        <f t="shared" ref="B4747:C4747" si="9504">LN(D4747)</f>
        <v>7.1734217773762374</v>
      </c>
      <c r="C4747" s="23">
        <f t="shared" si="9504"/>
        <v>7.705487674732157</v>
      </c>
      <c r="D4747" s="24">
        <v>1304.3</v>
      </c>
      <c r="E4747" s="24">
        <v>2220.5</v>
      </c>
      <c r="F4747" s="27">
        <f t="shared" ref="F4747:G4747" si="9505">LN(D4747/D4746)</f>
        <v>-2.2290536252111443E-2</v>
      </c>
      <c r="G4747" s="27">
        <f t="shared" si="9505"/>
        <v>-2.3280155807821314E-2</v>
      </c>
      <c r="H4747" s="27">
        <f t="shared" si="9201"/>
        <v>0.93094974389477381</v>
      </c>
      <c r="I4747" s="27"/>
      <c r="J4747" s="27">
        <v>4709</v>
      </c>
      <c r="K4747" s="27">
        <v>7.1267274266742442</v>
      </c>
      <c r="L4747" s="37">
        <v>6.8609919759340166E-2</v>
      </c>
      <c r="M4747" s="27"/>
      <c r="N4747" s="27"/>
      <c r="O4747" s="27"/>
      <c r="P4747" s="27"/>
      <c r="Q4747" s="27"/>
      <c r="R4747" s="27"/>
      <c r="S4747" s="27"/>
      <c r="T4747" s="27"/>
      <c r="U4747" s="27"/>
      <c r="V4747" s="27"/>
      <c r="W4747" s="27"/>
      <c r="X4747" s="27"/>
      <c r="Y4747" s="27"/>
      <c r="Z4747" s="27"/>
      <c r="AA4747" s="27"/>
      <c r="AB4747" s="27"/>
      <c r="AC4747" s="27"/>
      <c r="AD4747" s="27"/>
      <c r="AE4747" s="27"/>
    </row>
    <row r="4748" spans="1:31" ht="15.75" customHeight="1" x14ac:dyDescent="0.2">
      <c r="A4748" s="22">
        <v>39514</v>
      </c>
      <c r="B4748" s="23">
        <f t="shared" ref="B4748:C4748" si="9506">LN(D4748)</f>
        <v>7.1649523704211981</v>
      </c>
      <c r="C4748" s="23">
        <f t="shared" si="9506"/>
        <v>7.7018331781205234</v>
      </c>
      <c r="D4748" s="24">
        <v>1293.3</v>
      </c>
      <c r="E4748" s="24">
        <v>2212.4</v>
      </c>
      <c r="F4748" s="27">
        <f t="shared" ref="F4748:G4748" si="9507">LN(D4748/D4747)</f>
        <v>-8.4694069550388332E-3</v>
      </c>
      <c r="G4748" s="27">
        <f t="shared" si="9507"/>
        <v>-3.6544966116339814E-3</v>
      </c>
      <c r="H4748" s="27">
        <f t="shared" si="9201"/>
        <v>0.93029181556093632</v>
      </c>
      <c r="I4748" s="27"/>
      <c r="J4748" s="27">
        <v>4710</v>
      </c>
      <c r="K4748" s="27">
        <v>7.1244218231831873</v>
      </c>
      <c r="L4748" s="37">
        <v>6.4821384087403011E-2</v>
      </c>
      <c r="M4748" s="27"/>
      <c r="N4748" s="27"/>
      <c r="O4748" s="27"/>
      <c r="P4748" s="27"/>
      <c r="Q4748" s="27"/>
      <c r="R4748" s="27"/>
      <c r="S4748" s="27"/>
      <c r="T4748" s="27"/>
      <c r="U4748" s="27"/>
      <c r="V4748" s="27"/>
      <c r="W4748" s="27"/>
      <c r="X4748" s="27"/>
      <c r="Y4748" s="27"/>
      <c r="Z4748" s="27"/>
      <c r="AA4748" s="27"/>
      <c r="AB4748" s="27"/>
      <c r="AC4748" s="27"/>
      <c r="AD4748" s="27"/>
      <c r="AE4748" s="27"/>
    </row>
    <row r="4749" spans="1:31" ht="15.75" customHeight="1" x14ac:dyDescent="0.2">
      <c r="A4749" s="22">
        <v>39517</v>
      </c>
      <c r="B4749" s="23">
        <f t="shared" ref="B4749:C4749" si="9508">LN(D4749)</f>
        <v>7.1493672345793895</v>
      </c>
      <c r="C4749" s="23">
        <f t="shared" si="9508"/>
        <v>7.6821598138490161</v>
      </c>
      <c r="D4749" s="24">
        <v>1273.3</v>
      </c>
      <c r="E4749" s="24">
        <v>2169.3000000000002</v>
      </c>
      <c r="F4749" s="27">
        <f t="shared" ref="F4749:G4749" si="9509">LN(D4749/D4748)</f>
        <v>-1.5585135841808793E-2</v>
      </c>
      <c r="G4749" s="27">
        <f t="shared" si="9509"/>
        <v>-1.9673364271507041E-2</v>
      </c>
      <c r="H4749" s="27">
        <f t="shared" si="9201"/>
        <v>0.93064547052130642</v>
      </c>
      <c r="I4749" s="27"/>
      <c r="J4749" s="27">
        <v>4711</v>
      </c>
      <c r="K4749" s="27">
        <v>7.1244218231831873</v>
      </c>
      <c r="L4749" s="37">
        <v>6.4821384087403011E-2</v>
      </c>
      <c r="M4749" s="27"/>
      <c r="N4749" s="27"/>
      <c r="O4749" s="27"/>
      <c r="P4749" s="27"/>
      <c r="Q4749" s="27"/>
      <c r="R4749" s="27"/>
      <c r="S4749" s="27"/>
      <c r="T4749" s="27"/>
      <c r="U4749" s="27"/>
      <c r="V4749" s="27"/>
      <c r="W4749" s="27"/>
      <c r="X4749" s="27"/>
      <c r="Y4749" s="27"/>
      <c r="Z4749" s="27"/>
      <c r="AA4749" s="27"/>
      <c r="AB4749" s="27"/>
      <c r="AC4749" s="27"/>
      <c r="AD4749" s="27"/>
      <c r="AE4749" s="27"/>
    </row>
    <row r="4750" spans="1:31" ht="15.75" customHeight="1" x14ac:dyDescent="0.2">
      <c r="A4750" s="22">
        <v>39518</v>
      </c>
      <c r="B4750" s="23">
        <f t="shared" ref="B4750:C4750" si="9510">LN(D4750)</f>
        <v>7.1858414577604712</v>
      </c>
      <c r="C4750" s="23">
        <f t="shared" si="9510"/>
        <v>7.7212156250520909</v>
      </c>
      <c r="D4750" s="24">
        <v>1320.6</v>
      </c>
      <c r="E4750" s="24">
        <v>2255.6999999999998</v>
      </c>
      <c r="F4750" s="27">
        <f t="shared" ref="F4750:G4750" si="9511">LN(D4750/D4749)</f>
        <v>3.647422318108097E-2</v>
      </c>
      <c r="G4750" s="27">
        <f t="shared" si="9511"/>
        <v>3.9055811203074879E-2</v>
      </c>
      <c r="H4750" s="27">
        <f t="shared" si="9201"/>
        <v>0.93066193287562693</v>
      </c>
      <c r="I4750" s="27"/>
      <c r="J4750" s="27">
        <v>4712</v>
      </c>
      <c r="K4750" s="27">
        <v>7.1082605000338965</v>
      </c>
      <c r="L4750" s="37">
        <v>6.9903522729564571E-2</v>
      </c>
      <c r="M4750" s="27"/>
      <c r="N4750" s="27"/>
      <c r="O4750" s="27"/>
      <c r="P4750" s="27"/>
      <c r="Q4750" s="27"/>
      <c r="R4750" s="27"/>
      <c r="S4750" s="27"/>
      <c r="T4750" s="27"/>
      <c r="U4750" s="27"/>
      <c r="V4750" s="27"/>
      <c r="W4750" s="27"/>
      <c r="X4750" s="27"/>
      <c r="Y4750" s="27"/>
      <c r="Z4750" s="27"/>
      <c r="AA4750" s="27"/>
      <c r="AB4750" s="27"/>
      <c r="AC4750" s="27"/>
      <c r="AD4750" s="27"/>
      <c r="AE4750" s="27"/>
    </row>
    <row r="4751" spans="1:31" ht="15.75" customHeight="1" x14ac:dyDescent="0.2">
      <c r="A4751" s="22">
        <v>39519</v>
      </c>
      <c r="B4751" s="23">
        <f t="shared" ref="B4751:C4751" si="9512">LN(D4751)</f>
        <v>7.1767895570614346</v>
      </c>
      <c r="C4751" s="23">
        <f t="shared" si="9512"/>
        <v>7.7159261361108644</v>
      </c>
      <c r="D4751" s="24">
        <v>1308.7</v>
      </c>
      <c r="E4751" s="24">
        <v>2243.8000000000002</v>
      </c>
      <c r="F4751" s="27">
        <f t="shared" ref="F4751:G4751" si="9513">LN(D4751/D4750)</f>
        <v>-9.0519006990359592E-3</v>
      </c>
      <c r="G4751" s="27">
        <f t="shared" si="9513"/>
        <v>-5.2894889412263939E-3</v>
      </c>
      <c r="H4751" s="27">
        <f t="shared" si="9201"/>
        <v>0.93012678328707066</v>
      </c>
      <c r="I4751" s="27"/>
      <c r="J4751" s="27">
        <v>4713</v>
      </c>
      <c r="K4751" s="27">
        <v>7.1164842755379825</v>
      </c>
      <c r="L4751" s="37">
        <v>8.2895295128559532E-2</v>
      </c>
      <c r="M4751" s="27"/>
      <c r="N4751" s="27"/>
      <c r="O4751" s="27"/>
      <c r="P4751" s="27"/>
      <c r="Q4751" s="27"/>
      <c r="R4751" s="27"/>
      <c r="S4751" s="27"/>
      <c r="T4751" s="27"/>
      <c r="U4751" s="27"/>
      <c r="V4751" s="27"/>
      <c r="W4751" s="27"/>
      <c r="X4751" s="27"/>
      <c r="Y4751" s="27"/>
      <c r="Z4751" s="27"/>
      <c r="AA4751" s="27"/>
      <c r="AB4751" s="27"/>
      <c r="AC4751" s="27"/>
      <c r="AD4751" s="27"/>
      <c r="AE4751" s="27"/>
    </row>
    <row r="4752" spans="1:31" ht="15.75" customHeight="1" x14ac:dyDescent="0.2">
      <c r="A4752" s="22">
        <v>39520</v>
      </c>
      <c r="B4752" s="23">
        <f t="shared" ref="B4752:C4752" si="9514">LN(D4752)</f>
        <v>7.1818960808672507</v>
      </c>
      <c r="C4752" s="23">
        <f t="shared" si="9514"/>
        <v>7.7247117452683689</v>
      </c>
      <c r="D4752" s="24">
        <v>1315.4</v>
      </c>
      <c r="E4752" s="24">
        <v>2263.6</v>
      </c>
      <c r="F4752" s="27">
        <f t="shared" ref="F4752:G4752" si="9515">LN(D4752/D4751)</f>
        <v>5.1065238058158463E-3</v>
      </c>
      <c r="G4752" s="27">
        <f t="shared" si="9515"/>
        <v>8.78560915750436E-3</v>
      </c>
      <c r="H4752" s="27">
        <f t="shared" si="9201"/>
        <v>0.9297299779847954</v>
      </c>
      <c r="I4752" s="27"/>
      <c r="J4752" s="27">
        <v>4714</v>
      </c>
      <c r="K4752" s="27">
        <v>7.1313847052424251</v>
      </c>
      <c r="L4752" s="37">
        <v>7.7955551360484598E-2</v>
      </c>
      <c r="M4752" s="27"/>
      <c r="N4752" s="27"/>
      <c r="O4752" s="27"/>
      <c r="P4752" s="27"/>
      <c r="Q4752" s="27"/>
      <c r="R4752" s="27"/>
      <c r="S4752" s="27"/>
      <c r="T4752" s="27"/>
      <c r="U4752" s="27"/>
      <c r="V4752" s="27"/>
      <c r="W4752" s="27"/>
      <c r="X4752" s="27"/>
      <c r="Y4752" s="27"/>
      <c r="Z4752" s="27"/>
      <c r="AA4752" s="27"/>
      <c r="AB4752" s="27"/>
      <c r="AC4752" s="27"/>
      <c r="AD4752" s="27"/>
      <c r="AE4752" s="27"/>
    </row>
    <row r="4753" spans="1:31" ht="15.75" customHeight="1" x14ac:dyDescent="0.2">
      <c r="A4753" s="22">
        <v>39521</v>
      </c>
      <c r="B4753" s="23">
        <f t="shared" ref="B4753:C4753" si="9516">LN(D4753)</f>
        <v>7.160923543402042</v>
      </c>
      <c r="C4753" s="23">
        <f t="shared" si="9516"/>
        <v>7.7018331781205234</v>
      </c>
      <c r="D4753" s="24">
        <v>1288.0999999999999</v>
      </c>
      <c r="E4753" s="24">
        <v>2212.4</v>
      </c>
      <c r="F4753" s="27">
        <f t="shared" ref="F4753:G4753" si="9517">LN(D4753/D4752)</f>
        <v>-2.0972537465208559E-2</v>
      </c>
      <c r="G4753" s="27">
        <f t="shared" si="9517"/>
        <v>-2.2878567147845696E-2</v>
      </c>
      <c r="H4753" s="27">
        <f t="shared" si="9201"/>
        <v>0.92976871580974962</v>
      </c>
      <c r="I4753" s="27"/>
      <c r="J4753" s="27">
        <v>4715</v>
      </c>
      <c r="K4753" s="27">
        <v>7.1197901500013279</v>
      </c>
      <c r="L4753" s="37">
        <v>7.3595097306458968E-2</v>
      </c>
      <c r="M4753" s="27"/>
      <c r="N4753" s="27"/>
      <c r="O4753" s="27"/>
      <c r="P4753" s="27"/>
      <c r="Q4753" s="27"/>
      <c r="R4753" s="27"/>
      <c r="S4753" s="27"/>
      <c r="T4753" s="27"/>
      <c r="U4753" s="27"/>
      <c r="V4753" s="27"/>
      <c r="W4753" s="27"/>
      <c r="X4753" s="27"/>
      <c r="Y4753" s="27"/>
      <c r="Z4753" s="27"/>
      <c r="AA4753" s="27"/>
      <c r="AB4753" s="27"/>
      <c r="AC4753" s="27"/>
      <c r="AD4753" s="27"/>
      <c r="AE4753" s="27"/>
    </row>
    <row r="4754" spans="1:31" ht="15.75" customHeight="1" x14ac:dyDescent="0.2">
      <c r="A4754" s="22">
        <v>39524</v>
      </c>
      <c r="B4754" s="23">
        <f t="shared" ref="B4754:C4754" si="9518">LN(D4754)</f>
        <v>7.151955572821957</v>
      </c>
      <c r="C4754" s="23">
        <f t="shared" si="9518"/>
        <v>7.6857030612345474</v>
      </c>
      <c r="D4754" s="24">
        <v>1276.5999999999999</v>
      </c>
      <c r="E4754" s="24">
        <v>2177</v>
      </c>
      <c r="F4754" s="27">
        <f t="shared" ref="F4754:G4754" si="9519">LN(D4754/D4753)</f>
        <v>-8.9679705800852338E-3</v>
      </c>
      <c r="G4754" s="27">
        <f t="shared" si="9519"/>
        <v>-1.6130116885975536E-2</v>
      </c>
      <c r="H4754" s="27">
        <f t="shared" si="9201"/>
        <v>0.93055319934168068</v>
      </c>
      <c r="I4754" s="27"/>
      <c r="J4754" s="27">
        <v>4716</v>
      </c>
      <c r="K4754" s="27">
        <v>7.1277277494346931</v>
      </c>
      <c r="L4754" s="37">
        <v>8.3016846066372274E-2</v>
      </c>
      <c r="M4754" s="27"/>
      <c r="N4754" s="27"/>
      <c r="O4754" s="27"/>
      <c r="P4754" s="27"/>
      <c r="Q4754" s="27"/>
      <c r="R4754" s="27"/>
      <c r="S4754" s="27"/>
      <c r="T4754" s="27"/>
      <c r="U4754" s="27"/>
      <c r="V4754" s="27"/>
      <c r="W4754" s="27"/>
      <c r="X4754" s="27"/>
      <c r="Y4754" s="27"/>
      <c r="Z4754" s="27"/>
      <c r="AA4754" s="27"/>
      <c r="AB4754" s="27"/>
      <c r="AC4754" s="27"/>
      <c r="AD4754" s="27"/>
      <c r="AE4754" s="27"/>
    </row>
    <row r="4755" spans="1:31" ht="15.75" customHeight="1" x14ac:dyDescent="0.2">
      <c r="A4755" s="22">
        <v>39525</v>
      </c>
      <c r="B4755" s="23">
        <f t="shared" ref="B4755:C4755" si="9520">LN(D4755)</f>
        <v>7.1934603985496972</v>
      </c>
      <c r="C4755" s="23">
        <f t="shared" si="9520"/>
        <v>7.7267418443812304</v>
      </c>
      <c r="D4755" s="24">
        <v>1330.7</v>
      </c>
      <c r="E4755" s="24">
        <v>2268.1999999999998</v>
      </c>
      <c r="F4755" s="27">
        <f t="shared" ref="F4755:G4755" si="9521">LN(D4755/D4754)</f>
        <v>4.1504825727739864E-2</v>
      </c>
      <c r="G4755" s="27">
        <f t="shared" si="9521"/>
        <v>4.1038783146682585E-2</v>
      </c>
      <c r="H4755" s="27">
        <f t="shared" si="9201"/>
        <v>0.93098236532655387</v>
      </c>
      <c r="I4755" s="27"/>
      <c r="J4755" s="27">
        <v>4717</v>
      </c>
      <c r="K4755" s="27">
        <v>7.1304222552299175</v>
      </c>
      <c r="L4755" s="37">
        <v>8.6507471542097925E-2</v>
      </c>
      <c r="M4755" s="27"/>
      <c r="N4755" s="27"/>
      <c r="O4755" s="27"/>
      <c r="P4755" s="27"/>
      <c r="Q4755" s="27"/>
      <c r="R4755" s="27"/>
      <c r="S4755" s="27"/>
      <c r="T4755" s="27"/>
      <c r="U4755" s="27"/>
      <c r="V4755" s="27"/>
      <c r="W4755" s="27"/>
      <c r="X4755" s="27"/>
      <c r="Y4755" s="27"/>
      <c r="Z4755" s="27"/>
      <c r="AA4755" s="27"/>
      <c r="AB4755" s="27"/>
      <c r="AC4755" s="27"/>
      <c r="AD4755" s="27"/>
      <c r="AE4755" s="27"/>
    </row>
    <row r="4756" spans="1:31" ht="15.75" customHeight="1" x14ac:dyDescent="0.2">
      <c r="A4756" s="22">
        <v>39526</v>
      </c>
      <c r="B4756" s="23">
        <f t="shared" ref="B4756:C4756" si="9522">LN(D4756)</f>
        <v>7.1688880162003814</v>
      </c>
      <c r="C4756" s="23">
        <f t="shared" si="9522"/>
        <v>7.7007025446192596</v>
      </c>
      <c r="D4756" s="24">
        <v>1298.4000000000001</v>
      </c>
      <c r="E4756" s="24">
        <v>2209.9</v>
      </c>
      <c r="F4756" s="27">
        <f t="shared" ref="F4756:G4756" si="9523">LN(D4756/D4755)</f>
        <v>-2.4572382349315327E-2</v>
      </c>
      <c r="G4756" s="27">
        <f t="shared" si="9523"/>
        <v>-2.60392997619707E-2</v>
      </c>
      <c r="H4756" s="27">
        <f t="shared" si="9201"/>
        <v>0.93093947917901665</v>
      </c>
      <c r="I4756" s="27"/>
      <c r="J4756" s="27">
        <v>4718</v>
      </c>
      <c r="K4756" s="27">
        <v>7.1274277867608893</v>
      </c>
      <c r="L4756" s="37">
        <v>8.4719178235975967E-2</v>
      </c>
      <c r="M4756" s="27"/>
      <c r="N4756" s="27"/>
      <c r="O4756" s="27"/>
      <c r="P4756" s="27"/>
      <c r="Q4756" s="27"/>
      <c r="R4756" s="27"/>
      <c r="S4756" s="27"/>
      <c r="T4756" s="27"/>
      <c r="U4756" s="27"/>
      <c r="V4756" s="27"/>
      <c r="W4756" s="27"/>
      <c r="X4756" s="27"/>
      <c r="Y4756" s="27"/>
      <c r="Z4756" s="27"/>
      <c r="AA4756" s="27"/>
      <c r="AB4756" s="27"/>
      <c r="AC4756" s="27"/>
      <c r="AD4756" s="27"/>
      <c r="AE4756" s="27"/>
    </row>
    <row r="4757" spans="1:31" ht="15.75" customHeight="1" x14ac:dyDescent="0.2">
      <c r="A4757" s="22">
        <v>39527</v>
      </c>
      <c r="B4757" s="23">
        <f t="shared" ref="B4757:C4757" si="9524">LN(D4757)</f>
        <v>7.1925582106830745</v>
      </c>
      <c r="C4757" s="23">
        <f t="shared" si="9524"/>
        <v>7.722279030708596</v>
      </c>
      <c r="D4757" s="24">
        <v>1329.5</v>
      </c>
      <c r="E4757" s="24">
        <v>2258.1</v>
      </c>
      <c r="F4757" s="27">
        <f t="shared" ref="F4757:G4757" si="9525">LN(D4757/D4756)</f>
        <v>2.3670194482693026E-2</v>
      </c>
      <c r="G4757" s="27">
        <f t="shared" si="9525"/>
        <v>2.1576486089336693E-2</v>
      </c>
      <c r="H4757" s="27">
        <f t="shared" si="9201"/>
        <v>0.93140356390658496</v>
      </c>
      <c r="I4757" s="27"/>
      <c r="J4757" s="27">
        <v>4719</v>
      </c>
      <c r="K4757" s="27">
        <v>7.1409119319118028</v>
      </c>
      <c r="L4757" s="37">
        <v>8.7839298552048639E-2</v>
      </c>
      <c r="M4757" s="27"/>
      <c r="N4757" s="27"/>
      <c r="O4757" s="27"/>
      <c r="P4757" s="27"/>
      <c r="Q4757" s="27"/>
      <c r="R4757" s="27"/>
      <c r="S4757" s="27"/>
      <c r="T4757" s="27"/>
      <c r="U4757" s="27"/>
      <c r="V4757" s="27"/>
      <c r="W4757" s="27"/>
      <c r="X4757" s="27"/>
      <c r="Y4757" s="27"/>
      <c r="Z4757" s="27"/>
      <c r="AA4757" s="27"/>
      <c r="AB4757" s="27"/>
      <c r="AC4757" s="27"/>
      <c r="AD4757" s="27"/>
      <c r="AE4757" s="27"/>
    </row>
    <row r="4758" spans="1:31" ht="15.75" customHeight="1" x14ac:dyDescent="0.2">
      <c r="A4758" s="22">
        <v>39528</v>
      </c>
      <c r="B4758" s="23">
        <f t="shared" ref="B4758:C4758" si="9526">LN(D4758)</f>
        <v>7.1925582106830745</v>
      </c>
      <c r="C4758" s="23">
        <f t="shared" si="9526"/>
        <v>7.722279030708596</v>
      </c>
      <c r="D4758" s="24">
        <v>1329.5</v>
      </c>
      <c r="E4758" s="24">
        <v>2258.1</v>
      </c>
      <c r="F4758" s="27">
        <f t="shared" ref="F4758:G4758" si="9527">LN(D4758/D4757)</f>
        <v>0</v>
      </c>
      <c r="G4758" s="27">
        <f t="shared" si="9527"/>
        <v>0</v>
      </c>
      <c r="H4758" s="27">
        <f t="shared" si="9201"/>
        <v>0.93140356390658496</v>
      </c>
      <c r="I4758" s="27"/>
      <c r="J4758" s="27">
        <v>4720</v>
      </c>
      <c r="K4758" s="27">
        <v>7.1485744339506541</v>
      </c>
      <c r="L4758" s="37">
        <v>9.2361957554482288E-2</v>
      </c>
      <c r="M4758" s="27"/>
      <c r="N4758" s="27"/>
      <c r="O4758" s="27"/>
      <c r="P4758" s="27"/>
      <c r="Q4758" s="27"/>
      <c r="R4758" s="27"/>
      <c r="S4758" s="27"/>
      <c r="T4758" s="27"/>
      <c r="U4758" s="27"/>
      <c r="V4758" s="27"/>
      <c r="W4758" s="27"/>
      <c r="X4758" s="27"/>
      <c r="Y4758" s="27"/>
      <c r="Z4758" s="27"/>
      <c r="AA4758" s="27"/>
      <c r="AB4758" s="27"/>
      <c r="AC4758" s="27"/>
      <c r="AD4758" s="27"/>
      <c r="AE4758" s="27"/>
    </row>
    <row r="4759" spans="1:31" ht="15.75" customHeight="1" x14ac:dyDescent="0.2">
      <c r="A4759" s="22">
        <v>39531</v>
      </c>
      <c r="B4759" s="23">
        <f t="shared" ref="B4759:C4759" si="9528">LN(D4759)</f>
        <v>7.2077117123093064</v>
      </c>
      <c r="C4759" s="23">
        <f t="shared" si="9528"/>
        <v>7.7522062336332471</v>
      </c>
      <c r="D4759" s="24">
        <v>1349.8</v>
      </c>
      <c r="E4759" s="24">
        <v>2326.6999999999998</v>
      </c>
      <c r="F4759" s="27">
        <f t="shared" ref="F4759:G4759" si="9529">LN(D4759/D4758)</f>
        <v>1.5153501626231632E-2</v>
      </c>
      <c r="G4759" s="27">
        <f t="shared" si="9529"/>
        <v>2.9927202924651505E-2</v>
      </c>
      <c r="H4759" s="27">
        <f t="shared" si="9201"/>
        <v>0.92976263725265329</v>
      </c>
      <c r="I4759" s="27"/>
      <c r="J4759" s="27">
        <v>4721</v>
      </c>
      <c r="K4759" s="27">
        <v>7.1386149148631137</v>
      </c>
      <c r="L4759" s="37">
        <v>9.1803405466049703E-2</v>
      </c>
      <c r="M4759" s="27"/>
      <c r="N4759" s="27"/>
      <c r="O4759" s="27"/>
      <c r="P4759" s="27"/>
      <c r="Q4759" s="27"/>
      <c r="R4759" s="27"/>
      <c r="S4759" s="27"/>
      <c r="T4759" s="27"/>
      <c r="U4759" s="27"/>
      <c r="V4759" s="27"/>
      <c r="W4759" s="27"/>
      <c r="X4759" s="27"/>
      <c r="Y4759" s="27"/>
      <c r="Z4759" s="27"/>
      <c r="AA4759" s="27"/>
      <c r="AB4759" s="27"/>
      <c r="AC4759" s="27"/>
      <c r="AD4759" s="27"/>
      <c r="AE4759" s="27"/>
    </row>
    <row r="4760" spans="1:31" ht="15.75" customHeight="1" x14ac:dyDescent="0.2">
      <c r="A4760" s="22">
        <v>39532</v>
      </c>
      <c r="B4760" s="23">
        <f t="shared" ref="B4760:C4760" si="9530">LN(D4760)</f>
        <v>7.2100057156093147</v>
      </c>
      <c r="C4760" s="23">
        <f t="shared" si="9530"/>
        <v>7.7583334674909104</v>
      </c>
      <c r="D4760" s="24">
        <v>1352.9</v>
      </c>
      <c r="E4760" s="24">
        <v>2341</v>
      </c>
      <c r="F4760" s="27">
        <f t="shared" ref="F4760:G4760" si="9531">LN(D4760/D4759)</f>
        <v>2.2940033000086505E-3</v>
      </c>
      <c r="G4760" s="27">
        <f t="shared" si="9531"/>
        <v>6.1272338576632366E-3</v>
      </c>
      <c r="H4760" s="27">
        <f t="shared" si="9201"/>
        <v>0.92932402890656773</v>
      </c>
      <c r="I4760" s="27"/>
      <c r="J4760" s="27">
        <v>4722</v>
      </c>
      <c r="K4760" s="27">
        <v>7.1141482688777682</v>
      </c>
      <c r="L4760" s="37">
        <v>8.3736086199201587E-2</v>
      </c>
      <c r="M4760" s="27"/>
      <c r="N4760" s="27"/>
      <c r="O4760" s="27"/>
      <c r="P4760" s="27"/>
      <c r="Q4760" s="27"/>
      <c r="R4760" s="27"/>
      <c r="S4760" s="27"/>
      <c r="T4760" s="27"/>
      <c r="U4760" s="27"/>
      <c r="V4760" s="27"/>
      <c r="W4760" s="27"/>
      <c r="X4760" s="27"/>
      <c r="Y4760" s="27"/>
      <c r="Z4760" s="27"/>
      <c r="AA4760" s="27"/>
      <c r="AB4760" s="27"/>
      <c r="AC4760" s="27"/>
      <c r="AD4760" s="27"/>
      <c r="AE4760" s="27"/>
    </row>
    <row r="4761" spans="1:31" ht="15.75" customHeight="1" x14ac:dyDescent="0.2">
      <c r="A4761" s="22">
        <v>39533</v>
      </c>
      <c r="B4761" s="23">
        <f t="shared" ref="B4761:C4761" si="9532">LN(D4761)</f>
        <v>7.2012454517168942</v>
      </c>
      <c r="C4761" s="23">
        <f t="shared" si="9532"/>
        <v>7.7511741974203821</v>
      </c>
      <c r="D4761" s="24">
        <v>1341.1</v>
      </c>
      <c r="E4761" s="24">
        <v>2324.3000000000002</v>
      </c>
      <c r="F4761" s="27">
        <f t="shared" ref="F4761:G4761" si="9533">LN(D4761/D4760)</f>
        <v>-8.7602638924202392E-3</v>
      </c>
      <c r="G4761" s="27">
        <f t="shared" si="9533"/>
        <v>-7.1592700705290797E-3</v>
      </c>
      <c r="H4761" s="27">
        <f t="shared" si="9201"/>
        <v>0.92905220142175282</v>
      </c>
      <c r="I4761" s="27"/>
      <c r="J4761" s="27">
        <v>4723</v>
      </c>
      <c r="K4761" s="27">
        <v>7.1036350476425287</v>
      </c>
      <c r="L4761" s="37">
        <v>8.6588736738502092E-2</v>
      </c>
      <c r="M4761" s="27"/>
      <c r="N4761" s="27"/>
      <c r="O4761" s="27"/>
      <c r="P4761" s="27"/>
      <c r="Q4761" s="27"/>
      <c r="R4761" s="27"/>
      <c r="S4761" s="27"/>
      <c r="T4761" s="27"/>
      <c r="U4761" s="27"/>
      <c r="V4761" s="27"/>
      <c r="W4761" s="27"/>
      <c r="X4761" s="27"/>
      <c r="Y4761" s="27"/>
      <c r="Z4761" s="27"/>
      <c r="AA4761" s="27"/>
      <c r="AB4761" s="27"/>
      <c r="AC4761" s="27"/>
      <c r="AD4761" s="27"/>
      <c r="AE4761" s="27"/>
    </row>
    <row r="4762" spans="1:31" ht="15.75" customHeight="1" x14ac:dyDescent="0.2">
      <c r="A4762" s="22">
        <v>39534</v>
      </c>
      <c r="B4762" s="23">
        <f t="shared" ref="B4762:C4762" si="9534">LN(D4762)</f>
        <v>7.1896959008048036</v>
      </c>
      <c r="C4762" s="23">
        <f t="shared" si="9534"/>
        <v>7.7322815375984622</v>
      </c>
      <c r="D4762" s="24">
        <v>1325.7</v>
      </c>
      <c r="E4762" s="24">
        <v>2280.8000000000002</v>
      </c>
      <c r="F4762" s="27">
        <f t="shared" ref="F4762:G4762" si="9535">LN(D4762/D4761)</f>
        <v>-1.1549550912090431E-2</v>
      </c>
      <c r="G4762" s="27">
        <f t="shared" si="9535"/>
        <v>-1.8892659821919358E-2</v>
      </c>
      <c r="H4762" s="27">
        <f t="shared" si="9201"/>
        <v>0.92982852032025487</v>
      </c>
      <c r="I4762" s="27"/>
      <c r="J4762" s="27">
        <v>4724</v>
      </c>
      <c r="K4762" s="27">
        <v>7.1085337452780157</v>
      </c>
      <c r="L4762" s="37">
        <v>8.9575034711061541E-2</v>
      </c>
      <c r="M4762" s="27"/>
      <c r="N4762" s="27"/>
      <c r="O4762" s="27"/>
      <c r="P4762" s="27"/>
      <c r="Q4762" s="27"/>
      <c r="R4762" s="27"/>
      <c r="S4762" s="27"/>
      <c r="T4762" s="27"/>
      <c r="U4762" s="27"/>
      <c r="V4762" s="27"/>
      <c r="W4762" s="27"/>
      <c r="X4762" s="27"/>
      <c r="Y4762" s="27"/>
      <c r="Z4762" s="27"/>
      <c r="AA4762" s="27"/>
      <c r="AB4762" s="27"/>
      <c r="AC4762" s="27"/>
      <c r="AD4762" s="27"/>
      <c r="AE4762" s="27"/>
    </row>
    <row r="4763" spans="1:31" ht="15.75" customHeight="1" x14ac:dyDescent="0.2">
      <c r="A4763" s="22">
        <v>39535</v>
      </c>
      <c r="B4763" s="23">
        <f t="shared" ref="B4763:C4763" si="9536">LN(D4763)</f>
        <v>7.1817440243019153</v>
      </c>
      <c r="C4763" s="23">
        <f t="shared" si="9536"/>
        <v>7.7236066995175339</v>
      </c>
      <c r="D4763" s="24">
        <v>1315.2</v>
      </c>
      <c r="E4763" s="24">
        <v>2261.1</v>
      </c>
      <c r="F4763" s="27">
        <f t="shared" ref="F4763:G4763" si="9537">LN(D4763/D4762)</f>
        <v>-7.9518765028885018E-3</v>
      </c>
      <c r="G4763" s="27">
        <f t="shared" si="9537"/>
        <v>-8.6748380809284729E-3</v>
      </c>
      <c r="H4763" s="27">
        <f t="shared" si="9201"/>
        <v>0.92984331073597171</v>
      </c>
      <c r="I4763" s="27"/>
      <c r="J4763" s="27">
        <v>4725</v>
      </c>
      <c r="K4763" s="27">
        <v>7.1125530764283793</v>
      </c>
      <c r="L4763" s="37">
        <v>8.128299363856506E-2</v>
      </c>
      <c r="M4763" s="27"/>
      <c r="N4763" s="27"/>
      <c r="O4763" s="27"/>
      <c r="P4763" s="27"/>
      <c r="Q4763" s="27"/>
      <c r="R4763" s="27"/>
      <c r="S4763" s="27"/>
      <c r="T4763" s="27"/>
      <c r="U4763" s="27"/>
      <c r="V4763" s="27"/>
      <c r="W4763" s="27"/>
      <c r="X4763" s="27"/>
      <c r="Y4763" s="27"/>
      <c r="Z4763" s="27"/>
      <c r="AA4763" s="27"/>
      <c r="AB4763" s="27"/>
      <c r="AC4763" s="27"/>
      <c r="AD4763" s="27"/>
      <c r="AE4763" s="27"/>
    </row>
    <row r="4764" spans="1:31" ht="15.75" customHeight="1" x14ac:dyDescent="0.2">
      <c r="A4764" s="22">
        <v>39538</v>
      </c>
      <c r="B4764" s="23">
        <f t="shared" ref="B4764:C4764" si="9538">LN(D4764)</f>
        <v>7.1874303810320015</v>
      </c>
      <c r="C4764" s="23">
        <f t="shared" si="9538"/>
        <v>7.7315359071772853</v>
      </c>
      <c r="D4764" s="24">
        <v>1322.7</v>
      </c>
      <c r="E4764" s="24">
        <v>2279.1</v>
      </c>
      <c r="F4764" s="27">
        <f t="shared" ref="F4764:G4764" si="9539">LN(D4764/D4763)</f>
        <v>5.6863567300861409E-3</v>
      </c>
      <c r="G4764" s="27">
        <f t="shared" si="9539"/>
        <v>7.9292076597516931E-3</v>
      </c>
      <c r="H4764" s="27">
        <f t="shared" si="9201"/>
        <v>0.92962516986564292</v>
      </c>
      <c r="I4764" s="27"/>
      <c r="J4764" s="27">
        <v>4726</v>
      </c>
      <c r="K4764" s="27">
        <v>7.1177003007937518</v>
      </c>
      <c r="L4764" s="37">
        <v>8.2052724707768476E-2</v>
      </c>
      <c r="M4764" s="27"/>
      <c r="N4764" s="27"/>
      <c r="O4764" s="27"/>
      <c r="P4764" s="27"/>
      <c r="Q4764" s="27"/>
      <c r="R4764" s="27"/>
      <c r="S4764" s="27"/>
      <c r="T4764" s="27"/>
      <c r="U4764" s="27"/>
      <c r="V4764" s="27"/>
      <c r="W4764" s="27"/>
      <c r="X4764" s="27"/>
      <c r="Y4764" s="27"/>
      <c r="Z4764" s="27"/>
      <c r="AA4764" s="27"/>
      <c r="AB4764" s="27"/>
      <c r="AC4764" s="27"/>
      <c r="AD4764" s="27"/>
      <c r="AE4764" s="27"/>
    </row>
    <row r="4765" spans="1:31" ht="15.75" customHeight="1" x14ac:dyDescent="0.2">
      <c r="A4765" s="22">
        <v>39539</v>
      </c>
      <c r="B4765" s="23">
        <f t="shared" ref="B4765:C4765" si="9540">LN(D4765)</f>
        <v>7.2226390088590628</v>
      </c>
      <c r="C4765" s="23">
        <f t="shared" si="9540"/>
        <v>7.7675603118694294</v>
      </c>
      <c r="D4765" s="24">
        <v>1370.1</v>
      </c>
      <c r="E4765" s="24">
        <v>2362.6999999999998</v>
      </c>
      <c r="F4765" s="27">
        <f t="shared" ref="F4765:G4765" si="9541">LN(D4765/D4764)</f>
        <v>3.5208627827061287E-2</v>
      </c>
      <c r="G4765" s="27">
        <f t="shared" si="9541"/>
        <v>3.6024404692144046E-2</v>
      </c>
      <c r="H4765" s="27">
        <f t="shared" si="9201"/>
        <v>0.92984653081126578</v>
      </c>
      <c r="I4765" s="27"/>
      <c r="J4765" s="27">
        <v>4727</v>
      </c>
      <c r="K4765" s="27">
        <v>7.1177003007937518</v>
      </c>
      <c r="L4765" s="37">
        <v>8.9270286453839276E-2</v>
      </c>
      <c r="M4765" s="27"/>
      <c r="N4765" s="27"/>
      <c r="O4765" s="27"/>
      <c r="P4765" s="27"/>
      <c r="Q4765" s="27"/>
      <c r="R4765" s="27"/>
      <c r="S4765" s="27"/>
      <c r="T4765" s="27"/>
      <c r="U4765" s="27"/>
      <c r="V4765" s="27"/>
      <c r="W4765" s="27"/>
      <c r="X4765" s="27"/>
      <c r="Y4765" s="27"/>
      <c r="Z4765" s="27"/>
      <c r="AA4765" s="27"/>
      <c r="AB4765" s="27"/>
      <c r="AC4765" s="27"/>
      <c r="AD4765" s="27"/>
      <c r="AE4765" s="27"/>
    </row>
    <row r="4766" spans="1:31" ht="15.75" customHeight="1" x14ac:dyDescent="0.2">
      <c r="A4766" s="22">
        <v>39540</v>
      </c>
      <c r="B4766" s="23">
        <f t="shared" ref="B4766:C4766" si="9542">LN(D4766)</f>
        <v>7.2207395342961362</v>
      </c>
      <c r="C4766" s="23">
        <f t="shared" si="9542"/>
        <v>7.7670099424730097</v>
      </c>
      <c r="D4766" s="24">
        <v>1367.5</v>
      </c>
      <c r="E4766" s="24">
        <v>2361.4</v>
      </c>
      <c r="F4766" s="27">
        <f t="shared" ref="F4766:G4766" si="9543">LN(D4766/D4765)</f>
        <v>-1.899474562926597E-3</v>
      </c>
      <c r="G4766" s="27">
        <f t="shared" si="9543"/>
        <v>-5.5036939642033285E-4</v>
      </c>
      <c r="H4766" s="27">
        <f t="shared" si="9201"/>
        <v>0.92966786289410341</v>
      </c>
      <c r="I4766" s="27"/>
      <c r="J4766" s="27">
        <v>4728</v>
      </c>
      <c r="K4766" s="27">
        <v>7.1356846582435827</v>
      </c>
      <c r="L4766" s="37">
        <v>8.4835473557798302E-2</v>
      </c>
      <c r="M4766" s="27"/>
      <c r="N4766" s="27"/>
      <c r="O4766" s="27"/>
      <c r="P4766" s="27"/>
      <c r="Q4766" s="27"/>
      <c r="R4766" s="27"/>
      <c r="S4766" s="27"/>
      <c r="T4766" s="27"/>
      <c r="U4766" s="27"/>
      <c r="V4766" s="27"/>
      <c r="W4766" s="27"/>
      <c r="X4766" s="27"/>
      <c r="Y4766" s="27"/>
      <c r="Z4766" s="27"/>
      <c r="AA4766" s="27"/>
      <c r="AB4766" s="27"/>
      <c r="AC4766" s="27"/>
      <c r="AD4766" s="27"/>
      <c r="AE4766" s="27"/>
    </row>
    <row r="4767" spans="1:31" ht="15.75" customHeight="1" x14ac:dyDescent="0.2">
      <c r="A4767" s="22">
        <v>39541</v>
      </c>
      <c r="B4767" s="23">
        <f t="shared" ref="B4767:C4767" si="9544">LN(D4767)</f>
        <v>7.2220549393381877</v>
      </c>
      <c r="C4767" s="23">
        <f t="shared" si="9544"/>
        <v>7.7678142263862409</v>
      </c>
      <c r="D4767" s="24">
        <v>1369.3</v>
      </c>
      <c r="E4767" s="24">
        <v>2363.3000000000002</v>
      </c>
      <c r="F4767" s="27">
        <f t="shared" ref="F4767:G4767" si="9545">LN(D4767/D4766)</f>
        <v>1.3154050420516642E-3</v>
      </c>
      <c r="G4767" s="27">
        <f t="shared" si="9545"/>
        <v>8.0428391323112802E-4</v>
      </c>
      <c r="H4767" s="27">
        <f t="shared" si="9201"/>
        <v>0.9297409449888514</v>
      </c>
      <c r="I4767" s="27"/>
      <c r="J4767" s="27">
        <v>4729</v>
      </c>
      <c r="K4767" s="27">
        <v>7.1219080086634676</v>
      </c>
      <c r="L4767" s="37">
        <v>8.5062578584123472E-2</v>
      </c>
      <c r="M4767" s="27"/>
      <c r="N4767" s="27"/>
      <c r="O4767" s="27"/>
      <c r="P4767" s="27"/>
      <c r="Q4767" s="27"/>
      <c r="R4767" s="27"/>
      <c r="S4767" s="27"/>
      <c r="T4767" s="27"/>
      <c r="U4767" s="27"/>
      <c r="V4767" s="27"/>
      <c r="W4767" s="27"/>
      <c r="X4767" s="27"/>
      <c r="Y4767" s="27"/>
      <c r="Z4767" s="27"/>
      <c r="AA4767" s="27"/>
      <c r="AB4767" s="27"/>
      <c r="AC4767" s="27"/>
      <c r="AD4767" s="27"/>
      <c r="AE4767" s="27"/>
    </row>
    <row r="4768" spans="1:31" ht="15.75" customHeight="1" x14ac:dyDescent="0.2">
      <c r="A4768" s="22">
        <v>39542</v>
      </c>
      <c r="B4768" s="23">
        <f t="shared" ref="B4768:C4768" si="9546">LN(D4768)</f>
        <v>7.2228579470099099</v>
      </c>
      <c r="C4768" s="23">
        <f t="shared" si="9546"/>
        <v>7.7710249088790393</v>
      </c>
      <c r="D4768" s="24">
        <v>1370.4</v>
      </c>
      <c r="E4768" s="24">
        <v>2370.9</v>
      </c>
      <c r="F4768" s="27">
        <f t="shared" ref="F4768:G4768" si="9547">LN(D4768/D4767)</f>
        <v>8.0300767172221757E-4</v>
      </c>
      <c r="G4768" s="27">
        <f t="shared" si="9547"/>
        <v>3.2106824927987652E-3</v>
      </c>
      <c r="H4768" s="27">
        <f t="shared" si="9201"/>
        <v>0.92946014608152872</v>
      </c>
      <c r="I4768" s="27"/>
      <c r="J4768" s="27">
        <v>4730</v>
      </c>
      <c r="K4768" s="27">
        <v>7.11830760600352</v>
      </c>
      <c r="L4768" s="37">
        <v>8.9478188611261444E-2</v>
      </c>
      <c r="M4768" s="27"/>
      <c r="N4768" s="27"/>
      <c r="O4768" s="27"/>
      <c r="P4768" s="27"/>
      <c r="Q4768" s="27"/>
      <c r="R4768" s="27"/>
      <c r="S4768" s="27"/>
      <c r="T4768" s="27"/>
      <c r="U4768" s="27"/>
      <c r="V4768" s="27"/>
      <c r="W4768" s="27"/>
      <c r="X4768" s="27"/>
      <c r="Y4768" s="27"/>
      <c r="Z4768" s="27"/>
      <c r="AA4768" s="27"/>
      <c r="AB4768" s="27"/>
      <c r="AC4768" s="27"/>
      <c r="AD4768" s="27"/>
      <c r="AE4768" s="27"/>
    </row>
    <row r="4769" spans="1:31" ht="15.75" customHeight="1" x14ac:dyDescent="0.2">
      <c r="A4769" s="22">
        <v>39545</v>
      </c>
      <c r="B4769" s="23">
        <f t="shared" ref="B4769:C4769" si="9548">LN(D4769)</f>
        <v>7.2243891733836856</v>
      </c>
      <c r="C4769" s="23">
        <f t="shared" si="9548"/>
        <v>7.7684487307538825</v>
      </c>
      <c r="D4769" s="24">
        <v>1372.5</v>
      </c>
      <c r="E4769" s="24">
        <v>2364.8000000000002</v>
      </c>
      <c r="F4769" s="27">
        <f t="shared" ref="F4769:G4769" si="9549">LN(D4769/D4768)</f>
        <v>1.5312263737754016E-3</v>
      </c>
      <c r="G4769" s="27">
        <f t="shared" si="9549"/>
        <v>-2.5761781251566686E-3</v>
      </c>
      <c r="H4769" s="27">
        <f t="shared" si="9201"/>
        <v>0.92996548265596923</v>
      </c>
      <c r="I4769" s="27"/>
      <c r="J4769" s="27">
        <v>4731</v>
      </c>
      <c r="K4769" s="27">
        <v>7.11830760600352</v>
      </c>
      <c r="L4769" s="37">
        <v>8.9478188611261444E-2</v>
      </c>
      <c r="M4769" s="27"/>
      <c r="N4769" s="27"/>
      <c r="O4769" s="27"/>
      <c r="P4769" s="27"/>
      <c r="Q4769" s="27"/>
      <c r="R4769" s="27"/>
      <c r="S4769" s="27"/>
      <c r="T4769" s="27"/>
      <c r="U4769" s="27"/>
      <c r="V4769" s="27"/>
      <c r="W4769" s="27"/>
      <c r="X4769" s="27"/>
      <c r="Y4769" s="27"/>
      <c r="Z4769" s="27"/>
      <c r="AA4769" s="27"/>
      <c r="AB4769" s="27"/>
      <c r="AC4769" s="27"/>
      <c r="AD4769" s="27"/>
      <c r="AE4769" s="27"/>
    </row>
    <row r="4770" spans="1:31" ht="15.75" customHeight="1" x14ac:dyDescent="0.2">
      <c r="A4770" s="22">
        <v>39546</v>
      </c>
      <c r="B4770" s="23">
        <f t="shared" ref="B4770:C4770" si="9550">LN(D4770)</f>
        <v>7.2192759409137599</v>
      </c>
      <c r="C4770" s="23">
        <f t="shared" si="9550"/>
        <v>7.7616172625819777</v>
      </c>
      <c r="D4770" s="24">
        <v>1365.5</v>
      </c>
      <c r="E4770" s="24">
        <v>2348.6999999999998</v>
      </c>
      <c r="F4770" s="27">
        <f t="shared" ref="F4770:G4770" si="9551">LN(D4770/D4769)</f>
        <v>-5.1132324699259962E-3</v>
      </c>
      <c r="G4770" s="27">
        <f t="shared" si="9551"/>
        <v>-6.8314681719046054E-3</v>
      </c>
      <c r="H4770" s="27">
        <f t="shared" si="9201"/>
        <v>0.93012521703655837</v>
      </c>
      <c r="I4770" s="27"/>
      <c r="J4770" s="27">
        <v>4732</v>
      </c>
      <c r="K4770" s="27">
        <v>7.1130285800519895</v>
      </c>
      <c r="L4770" s="37">
        <v>9.3867864470822404E-2</v>
      </c>
      <c r="M4770" s="27"/>
      <c r="N4770" s="27"/>
      <c r="O4770" s="27"/>
      <c r="P4770" s="27"/>
      <c r="Q4770" s="27"/>
      <c r="R4770" s="27"/>
      <c r="S4770" s="27"/>
      <c r="T4770" s="27"/>
      <c r="U4770" s="27"/>
      <c r="V4770" s="27"/>
      <c r="W4770" s="27"/>
      <c r="X4770" s="27"/>
      <c r="Y4770" s="27"/>
      <c r="Z4770" s="27"/>
      <c r="AA4770" s="27"/>
      <c r="AB4770" s="27"/>
      <c r="AC4770" s="27"/>
      <c r="AD4770" s="27"/>
      <c r="AE4770" s="27"/>
    </row>
    <row r="4771" spans="1:31" ht="15.75" customHeight="1" x14ac:dyDescent="0.2">
      <c r="A4771" s="22">
        <v>39547</v>
      </c>
      <c r="B4771" s="23">
        <f t="shared" ref="B4771:C4771" si="9552">LN(D4771)</f>
        <v>7.2111138308189258</v>
      </c>
      <c r="C4771" s="23">
        <f t="shared" si="9552"/>
        <v>7.7502272276526458</v>
      </c>
      <c r="D4771" s="24">
        <v>1354.4</v>
      </c>
      <c r="E4771" s="24">
        <v>2322.1</v>
      </c>
      <c r="F4771" s="27">
        <f t="shared" ref="F4771:G4771" si="9553">LN(D4771/D4770)</f>
        <v>-8.1621100948340262E-3</v>
      </c>
      <c r="G4771" s="27">
        <f t="shared" si="9553"/>
        <v>-1.1390034929332687E-2</v>
      </c>
      <c r="H4771" s="27">
        <f t="shared" si="9201"/>
        <v>0.93043902056056171</v>
      </c>
      <c r="I4771" s="27"/>
      <c r="J4771" s="27">
        <v>4733</v>
      </c>
      <c r="K4771" s="27">
        <v>7.1200930521585661</v>
      </c>
      <c r="L4771" s="37">
        <v>9.5146926571531232E-2</v>
      </c>
      <c r="M4771" s="27"/>
      <c r="N4771" s="27"/>
      <c r="O4771" s="27"/>
      <c r="P4771" s="27"/>
      <c r="Q4771" s="27"/>
      <c r="R4771" s="27"/>
      <c r="S4771" s="27"/>
      <c r="T4771" s="27"/>
      <c r="U4771" s="27"/>
      <c r="V4771" s="27"/>
      <c r="W4771" s="27"/>
      <c r="X4771" s="27"/>
      <c r="Y4771" s="27"/>
      <c r="Z4771" s="27"/>
      <c r="AA4771" s="27"/>
      <c r="AB4771" s="27"/>
      <c r="AC4771" s="27"/>
      <c r="AD4771" s="27"/>
      <c r="AE4771" s="27"/>
    </row>
    <row r="4772" spans="1:31" ht="15.75" customHeight="1" x14ac:dyDescent="0.2">
      <c r="A4772" s="22">
        <v>39548</v>
      </c>
      <c r="B4772" s="23">
        <f t="shared" ref="B4772:C4772" si="9554">LN(D4772)</f>
        <v>7.2156075582233008</v>
      </c>
      <c r="C4772" s="23">
        <f t="shared" si="9554"/>
        <v>7.7628937498627861</v>
      </c>
      <c r="D4772" s="24">
        <v>1360.5</v>
      </c>
      <c r="E4772" s="24">
        <v>2351.6999999999998</v>
      </c>
      <c r="F4772" s="27">
        <f t="shared" ref="F4772:G4772" si="9555">LN(D4772/D4771)</f>
        <v>4.4937274043754163E-3</v>
      </c>
      <c r="G4772" s="27">
        <f t="shared" si="9555"/>
        <v>1.2666522210140731E-2</v>
      </c>
      <c r="H4772" s="27">
        <f t="shared" si="9201"/>
        <v>0.92949971888393312</v>
      </c>
      <c r="I4772" s="27"/>
      <c r="J4772" s="27">
        <v>4734</v>
      </c>
      <c r="K4772" s="27">
        <v>7.1108184387304325</v>
      </c>
      <c r="L4772" s="37">
        <v>9.1470387652587526E-2</v>
      </c>
      <c r="M4772" s="27"/>
      <c r="N4772" s="27"/>
      <c r="O4772" s="27"/>
      <c r="P4772" s="27"/>
      <c r="Q4772" s="27"/>
      <c r="R4772" s="27"/>
      <c r="S4772" s="27"/>
      <c r="T4772" s="27"/>
      <c r="U4772" s="27"/>
      <c r="V4772" s="27"/>
      <c r="W4772" s="27"/>
      <c r="X4772" s="27"/>
      <c r="Y4772" s="27"/>
      <c r="Z4772" s="27"/>
      <c r="AA4772" s="27"/>
      <c r="AB4772" s="27"/>
      <c r="AC4772" s="27"/>
      <c r="AD4772" s="27"/>
      <c r="AE4772" s="27"/>
    </row>
    <row r="4773" spans="1:31" ht="15.75" customHeight="1" x14ac:dyDescent="0.2">
      <c r="A4773" s="22">
        <v>39549</v>
      </c>
      <c r="B4773" s="23">
        <f t="shared" ref="B4773:C4773" si="9556">LN(D4773)</f>
        <v>7.1950372714125779</v>
      </c>
      <c r="C4773" s="23">
        <f t="shared" si="9556"/>
        <v>7.7363944289792386</v>
      </c>
      <c r="D4773" s="24">
        <v>1332.8</v>
      </c>
      <c r="E4773" s="24">
        <v>2290.1999999999998</v>
      </c>
      <c r="F4773" s="27">
        <f t="shared" ref="F4773:G4773" si="9557">LN(D4773/D4772)</f>
        <v>-2.0570286810722774E-2</v>
      </c>
      <c r="G4773" s="27">
        <f t="shared" si="9557"/>
        <v>-2.6499320883547169E-2</v>
      </c>
      <c r="H4773" s="27">
        <f t="shared" si="9201"/>
        <v>0.93002461772905121</v>
      </c>
      <c r="I4773" s="27"/>
      <c r="J4773" s="27">
        <v>4735</v>
      </c>
      <c r="K4773" s="27">
        <v>7.1120432876360047</v>
      </c>
      <c r="L4773" s="37">
        <v>9.8110247633593772E-2</v>
      </c>
      <c r="M4773" s="27"/>
      <c r="N4773" s="27"/>
      <c r="O4773" s="27"/>
      <c r="P4773" s="27"/>
      <c r="Q4773" s="27"/>
      <c r="R4773" s="27"/>
      <c r="S4773" s="27"/>
      <c r="T4773" s="27"/>
      <c r="U4773" s="27"/>
      <c r="V4773" s="27"/>
      <c r="W4773" s="27"/>
      <c r="X4773" s="27"/>
      <c r="Y4773" s="27"/>
      <c r="Z4773" s="27"/>
      <c r="AA4773" s="27"/>
      <c r="AB4773" s="27"/>
      <c r="AC4773" s="27"/>
      <c r="AD4773" s="27"/>
      <c r="AE4773" s="27"/>
    </row>
    <row r="4774" spans="1:31" ht="15.75" customHeight="1" x14ac:dyDescent="0.2">
      <c r="A4774" s="22">
        <v>39552</v>
      </c>
      <c r="B4774" s="23">
        <f t="shared" ref="B4774:C4774" si="9558">LN(D4774)</f>
        <v>7.1916552081384575</v>
      </c>
      <c r="C4774" s="23">
        <f t="shared" si="9558"/>
        <v>7.7300869179229084</v>
      </c>
      <c r="D4774" s="24">
        <v>1328.3</v>
      </c>
      <c r="E4774" s="24">
        <v>2275.8000000000002</v>
      </c>
      <c r="F4774" s="27">
        <f t="shared" ref="F4774:G4774" si="9559">LN(D4774/D4773)</f>
        <v>-3.3820632741206466E-3</v>
      </c>
      <c r="G4774" s="27">
        <f t="shared" si="9559"/>
        <v>-6.3075110563306459E-3</v>
      </c>
      <c r="H4774" s="27">
        <f t="shared" si="9201"/>
        <v>0.93034596952124193</v>
      </c>
      <c r="I4774" s="27"/>
      <c r="J4774" s="27">
        <v>4736</v>
      </c>
      <c r="K4774" s="27">
        <v>7.1201939935122853</v>
      </c>
      <c r="L4774" s="37">
        <v>0.10368503155293585</v>
      </c>
      <c r="M4774" s="27"/>
      <c r="N4774" s="27"/>
      <c r="O4774" s="27"/>
      <c r="P4774" s="27"/>
      <c r="Q4774" s="27"/>
      <c r="R4774" s="27"/>
      <c r="S4774" s="27"/>
      <c r="T4774" s="27"/>
      <c r="U4774" s="27"/>
      <c r="V4774" s="27"/>
      <c r="W4774" s="27"/>
      <c r="X4774" s="27"/>
      <c r="Y4774" s="27"/>
      <c r="Z4774" s="27"/>
      <c r="AA4774" s="27"/>
      <c r="AB4774" s="27"/>
      <c r="AC4774" s="27"/>
      <c r="AD4774" s="27"/>
      <c r="AE4774" s="27"/>
    </row>
    <row r="4775" spans="1:31" ht="15.75" customHeight="1" x14ac:dyDescent="0.2">
      <c r="A4775" s="22">
        <v>39553</v>
      </c>
      <c r="B4775" s="23">
        <f t="shared" ref="B4775:C4775" si="9560">LN(D4775)</f>
        <v>7.1962370316044826</v>
      </c>
      <c r="C4775" s="23">
        <f t="shared" si="9560"/>
        <v>7.7345588443547557</v>
      </c>
      <c r="D4775" s="24">
        <v>1334.4</v>
      </c>
      <c r="E4775" s="24">
        <v>2286</v>
      </c>
      <c r="F4775" s="27">
        <f t="shared" ref="F4775:G4775" si="9561">LN(D4775/D4774)</f>
        <v>4.5818234660247644E-3</v>
      </c>
      <c r="G4775" s="27">
        <f t="shared" si="9561"/>
        <v>4.4719264318477028E-3</v>
      </c>
      <c r="H4775" s="27">
        <f t="shared" si="9201"/>
        <v>0.93040045029288521</v>
      </c>
      <c r="I4775" s="27"/>
      <c r="J4775" s="27">
        <v>4737</v>
      </c>
      <c r="K4775" s="27">
        <v>7.1260598341956056</v>
      </c>
      <c r="L4775" s="37">
        <v>0.1046481313202321</v>
      </c>
      <c r="M4775" s="27"/>
      <c r="N4775" s="27"/>
      <c r="O4775" s="27"/>
      <c r="P4775" s="27"/>
      <c r="Q4775" s="27"/>
      <c r="R4775" s="27"/>
      <c r="S4775" s="27"/>
      <c r="T4775" s="27"/>
      <c r="U4775" s="27"/>
      <c r="V4775" s="27"/>
      <c r="W4775" s="27"/>
      <c r="X4775" s="27"/>
      <c r="Y4775" s="27"/>
      <c r="Z4775" s="27"/>
      <c r="AA4775" s="27"/>
      <c r="AB4775" s="27"/>
      <c r="AC4775" s="27"/>
      <c r="AD4775" s="27"/>
      <c r="AE4775" s="27"/>
    </row>
    <row r="4776" spans="1:31" ht="15.75" customHeight="1" x14ac:dyDescent="0.2">
      <c r="A4776" s="22">
        <v>39554</v>
      </c>
      <c r="B4776" s="23">
        <f t="shared" ref="B4776:C4776" si="9562">LN(D4776)</f>
        <v>7.2186899032440683</v>
      </c>
      <c r="C4776" s="23">
        <f t="shared" si="9562"/>
        <v>7.7622131594243324</v>
      </c>
      <c r="D4776" s="24">
        <v>1364.7</v>
      </c>
      <c r="E4776" s="24">
        <v>2350.1</v>
      </c>
      <c r="F4776" s="27">
        <f t="shared" ref="F4776:G4776" si="9563">LN(D4776/D4775)</f>
        <v>2.2452871639585672E-2</v>
      </c>
      <c r="G4776" s="27">
        <f t="shared" si="9563"/>
        <v>2.765431506957669E-2</v>
      </c>
      <c r="H4776" s="27">
        <f t="shared" si="9201"/>
        <v>0.92997831352771387</v>
      </c>
      <c r="I4776" s="27"/>
      <c r="J4776" s="27">
        <v>4738</v>
      </c>
      <c r="K4776" s="27">
        <v>7.1289929932219467</v>
      </c>
      <c r="L4776" s="37">
        <v>0.10084578492930341</v>
      </c>
      <c r="M4776" s="27"/>
      <c r="N4776" s="27"/>
      <c r="O4776" s="27"/>
      <c r="P4776" s="27"/>
      <c r="Q4776" s="27"/>
      <c r="R4776" s="27"/>
      <c r="S4776" s="27"/>
      <c r="T4776" s="27"/>
      <c r="U4776" s="27"/>
      <c r="V4776" s="27"/>
      <c r="W4776" s="27"/>
      <c r="X4776" s="27"/>
      <c r="Y4776" s="27"/>
      <c r="Z4776" s="27"/>
      <c r="AA4776" s="27"/>
      <c r="AB4776" s="27"/>
      <c r="AC4776" s="27"/>
      <c r="AD4776" s="27"/>
      <c r="AE4776" s="27"/>
    </row>
    <row r="4777" spans="1:31" ht="15.75" customHeight="1" x14ac:dyDescent="0.2">
      <c r="A4777" s="22">
        <v>39555</v>
      </c>
      <c r="B4777" s="23">
        <f t="shared" ref="B4777:C4777" si="9564">LN(D4777)</f>
        <v>7.2192759409137599</v>
      </c>
      <c r="C4777" s="23">
        <f t="shared" si="9564"/>
        <v>7.7586751434146244</v>
      </c>
      <c r="D4777" s="24">
        <v>1365.5</v>
      </c>
      <c r="E4777" s="24">
        <v>2341.8000000000002</v>
      </c>
      <c r="F4777" s="27">
        <f t="shared" ref="F4777:G4777" si="9565">LN(D4777/D4776)</f>
        <v>5.8603766969156682E-4</v>
      </c>
      <c r="G4777" s="27">
        <f t="shared" si="9565"/>
        <v>-3.5380160097082205E-3</v>
      </c>
      <c r="H4777" s="27">
        <f t="shared" si="9201"/>
        <v>0.9304779240617268</v>
      </c>
      <c r="I4777" s="27"/>
      <c r="J4777" s="27">
        <v>4739</v>
      </c>
      <c r="K4777" s="27">
        <v>7.1215722228305394</v>
      </c>
      <c r="L4777" s="37">
        <v>9.9240434934606547E-2</v>
      </c>
      <c r="M4777" s="27"/>
      <c r="N4777" s="27"/>
      <c r="O4777" s="27"/>
      <c r="P4777" s="27"/>
      <c r="Q4777" s="27"/>
      <c r="R4777" s="27"/>
      <c r="S4777" s="27"/>
      <c r="T4777" s="27"/>
      <c r="U4777" s="27"/>
      <c r="V4777" s="27"/>
      <c r="W4777" s="27"/>
      <c r="X4777" s="27"/>
      <c r="Y4777" s="27"/>
      <c r="Z4777" s="27"/>
      <c r="AA4777" s="27"/>
      <c r="AB4777" s="27"/>
      <c r="AC4777" s="27"/>
      <c r="AD4777" s="27"/>
      <c r="AE4777" s="27"/>
    </row>
    <row r="4778" spans="1:31" ht="15.75" customHeight="1" x14ac:dyDescent="0.2">
      <c r="A4778" s="22">
        <v>39556</v>
      </c>
      <c r="B4778" s="23">
        <f t="shared" ref="B4778:C4778" si="9566">LN(D4778)</f>
        <v>7.2372748301754974</v>
      </c>
      <c r="C4778" s="23">
        <f t="shared" si="9566"/>
        <v>7.7844316202221995</v>
      </c>
      <c r="D4778" s="24">
        <v>1390.3</v>
      </c>
      <c r="E4778" s="24">
        <v>2402.9</v>
      </c>
      <c r="F4778" s="27">
        <f t="shared" ref="F4778:G4778" si="9567">LN(D4778/D4777)</f>
        <v>1.7998889261737934E-2</v>
      </c>
      <c r="G4778" s="27">
        <f t="shared" si="9567"/>
        <v>2.5756476807574855E-2</v>
      </c>
      <c r="H4778" s="27">
        <f t="shared" si="9201"/>
        <v>0.92971140132757901</v>
      </c>
      <c r="I4778" s="27"/>
      <c r="J4778" s="27">
        <v>4740</v>
      </c>
      <c r="K4778" s="27">
        <v>7.1011224485689386</v>
      </c>
      <c r="L4778" s="37">
        <v>9.226279873884824E-2</v>
      </c>
      <c r="M4778" s="27"/>
      <c r="N4778" s="27"/>
      <c r="O4778" s="27"/>
      <c r="P4778" s="27"/>
      <c r="Q4778" s="27"/>
      <c r="R4778" s="27"/>
      <c r="S4778" s="27"/>
      <c r="T4778" s="27"/>
      <c r="U4778" s="27"/>
      <c r="V4778" s="27"/>
      <c r="W4778" s="27"/>
      <c r="X4778" s="27"/>
      <c r="Y4778" s="27"/>
      <c r="Z4778" s="27"/>
      <c r="AA4778" s="27"/>
      <c r="AB4778" s="27"/>
      <c r="AC4778" s="27"/>
      <c r="AD4778" s="27"/>
      <c r="AE4778" s="27"/>
    </row>
    <row r="4779" spans="1:31" ht="15.75" customHeight="1" x14ac:dyDescent="0.2">
      <c r="A4779" s="22">
        <v>39559</v>
      </c>
      <c r="B4779" s="23">
        <f t="shared" ref="B4779:C4779" si="9568">LN(D4779)</f>
        <v>7.2356911845810634</v>
      </c>
      <c r="C4779" s="23">
        <f t="shared" si="9568"/>
        <v>7.7865518064287116</v>
      </c>
      <c r="D4779" s="24">
        <v>1388.1</v>
      </c>
      <c r="E4779" s="24">
        <v>2408</v>
      </c>
      <c r="F4779" s="27">
        <f t="shared" ref="F4779:G4779" si="9569">LN(D4779/D4778)</f>
        <v>-1.5836455944341229E-3</v>
      </c>
      <c r="G4779" s="27">
        <f t="shared" si="9569"/>
        <v>2.1201862065125163E-3</v>
      </c>
      <c r="H4779" s="27">
        <f t="shared" si="9201"/>
        <v>0.9292548697367109</v>
      </c>
      <c r="I4779" s="27"/>
      <c r="J4779" s="27">
        <v>4741</v>
      </c>
      <c r="K4779" s="27">
        <v>7.0966972391561178</v>
      </c>
      <c r="L4779" s="37">
        <v>9.7213948281753559E-2</v>
      </c>
      <c r="M4779" s="27"/>
      <c r="N4779" s="27"/>
      <c r="O4779" s="27"/>
      <c r="P4779" s="27"/>
      <c r="Q4779" s="27"/>
      <c r="R4779" s="27"/>
      <c r="S4779" s="27"/>
      <c r="T4779" s="27"/>
      <c r="U4779" s="27"/>
      <c r="V4779" s="27"/>
      <c r="W4779" s="27"/>
      <c r="X4779" s="27"/>
      <c r="Y4779" s="27"/>
      <c r="Z4779" s="27"/>
      <c r="AA4779" s="27"/>
      <c r="AB4779" s="27"/>
      <c r="AC4779" s="27"/>
      <c r="AD4779" s="27"/>
      <c r="AE4779" s="27"/>
    </row>
    <row r="4780" spans="1:31" ht="15.75" customHeight="1" x14ac:dyDescent="0.2">
      <c r="A4780" s="22">
        <v>39560</v>
      </c>
      <c r="B4780" s="23">
        <f t="shared" ref="B4780:C4780" si="9570">LN(D4780)</f>
        <v>7.2268633414337708</v>
      </c>
      <c r="C4780" s="23">
        <f t="shared" si="9570"/>
        <v>7.7735523966393059</v>
      </c>
      <c r="D4780" s="24">
        <v>1375.9</v>
      </c>
      <c r="E4780" s="24">
        <v>2376.9</v>
      </c>
      <c r="F4780" s="27">
        <f t="shared" ref="F4780:G4780" si="9571">LN(D4780/D4779)</f>
        <v>-8.8278431472926851E-3</v>
      </c>
      <c r="G4780" s="27">
        <f t="shared" si="9571"/>
        <v>-1.2999409789405713E-2</v>
      </c>
      <c r="H4780" s="27">
        <f t="shared" si="9201"/>
        <v>0.92967320121983332</v>
      </c>
      <c r="I4780" s="27"/>
      <c r="J4780" s="27">
        <v>4742</v>
      </c>
      <c r="K4780" s="27">
        <v>7.0972517598841796</v>
      </c>
      <c r="L4780" s="37">
        <v>9.3198175038691211E-2</v>
      </c>
      <c r="M4780" s="27"/>
      <c r="N4780" s="27"/>
      <c r="O4780" s="27"/>
      <c r="P4780" s="27"/>
      <c r="Q4780" s="27"/>
      <c r="R4780" s="27"/>
      <c r="S4780" s="27"/>
      <c r="T4780" s="27"/>
      <c r="U4780" s="27"/>
      <c r="V4780" s="27"/>
      <c r="W4780" s="27"/>
      <c r="X4780" s="27"/>
      <c r="Y4780" s="27"/>
      <c r="Z4780" s="27"/>
      <c r="AA4780" s="27"/>
      <c r="AB4780" s="27"/>
      <c r="AC4780" s="27"/>
      <c r="AD4780" s="27"/>
      <c r="AE4780" s="27"/>
    </row>
    <row r="4781" spans="1:31" ht="15.75" customHeight="1" x14ac:dyDescent="0.2">
      <c r="A4781" s="22">
        <v>39561</v>
      </c>
      <c r="B4781" s="23">
        <f t="shared" ref="B4781:C4781" si="9572">LN(D4781)</f>
        <v>7.2297663117575084</v>
      </c>
      <c r="C4781" s="23">
        <f t="shared" si="9572"/>
        <v>7.7853883391654133</v>
      </c>
      <c r="D4781" s="24">
        <v>1379.9</v>
      </c>
      <c r="E4781" s="24">
        <v>2405.1999999999998</v>
      </c>
      <c r="F4781" s="27">
        <f t="shared" ref="F4781:G4781" si="9573">LN(D4781/D4780)</f>
        <v>2.9029703237380224E-3</v>
      </c>
      <c r="G4781" s="27">
        <f t="shared" si="9573"/>
        <v>1.183594252610758E-2</v>
      </c>
      <c r="H4781" s="27">
        <f t="shared" si="9201"/>
        <v>0.92863271513216938</v>
      </c>
      <c r="I4781" s="27"/>
      <c r="J4781" s="27">
        <v>4743</v>
      </c>
      <c r="K4781" s="27">
        <v>7.1016049421234611</v>
      </c>
      <c r="L4781" s="37">
        <v>9.410737150488746E-2</v>
      </c>
      <c r="M4781" s="27"/>
      <c r="N4781" s="27"/>
      <c r="O4781" s="27"/>
      <c r="P4781" s="27"/>
      <c r="Q4781" s="27"/>
      <c r="R4781" s="27"/>
      <c r="S4781" s="27"/>
      <c r="T4781" s="27"/>
      <c r="U4781" s="27"/>
      <c r="V4781" s="27"/>
      <c r="W4781" s="27"/>
      <c r="X4781" s="27"/>
      <c r="Y4781" s="27"/>
      <c r="Z4781" s="27"/>
      <c r="AA4781" s="27"/>
      <c r="AB4781" s="27"/>
      <c r="AC4781" s="27"/>
      <c r="AD4781" s="27"/>
      <c r="AE4781" s="27"/>
    </row>
    <row r="4782" spans="1:31" ht="15.75" customHeight="1" x14ac:dyDescent="0.2">
      <c r="A4782" s="22">
        <v>39562</v>
      </c>
      <c r="B4782" s="23">
        <f t="shared" ref="B4782:C4782" si="9574">LN(D4782)</f>
        <v>7.2361953439060853</v>
      </c>
      <c r="C4782" s="23">
        <f t="shared" si="9574"/>
        <v>7.7951937589492628</v>
      </c>
      <c r="D4782" s="24">
        <v>1388.8</v>
      </c>
      <c r="E4782" s="24">
        <v>2428.9</v>
      </c>
      <c r="F4782" s="27">
        <f t="shared" ref="F4782:G4782" si="9575">LN(D4782/D4781)</f>
        <v>6.429032148576961E-3</v>
      </c>
      <c r="G4782" s="27">
        <f t="shared" si="9575"/>
        <v>9.8054197838497656E-3</v>
      </c>
      <c r="H4782" s="27">
        <f t="shared" si="9201"/>
        <v>0.92828934952368314</v>
      </c>
      <c r="I4782" s="27"/>
      <c r="J4782" s="27">
        <v>4744</v>
      </c>
      <c r="K4782" s="27">
        <v>7.0833753567446758</v>
      </c>
      <c r="L4782" s="37">
        <v>9.0046420631561652E-2</v>
      </c>
      <c r="M4782" s="27"/>
      <c r="N4782" s="27"/>
      <c r="O4782" s="27"/>
      <c r="P4782" s="27"/>
      <c r="Q4782" s="27"/>
      <c r="R4782" s="27"/>
      <c r="S4782" s="27"/>
      <c r="T4782" s="27"/>
      <c r="U4782" s="27"/>
      <c r="V4782" s="27"/>
      <c r="W4782" s="27"/>
      <c r="X4782" s="27"/>
      <c r="Y4782" s="27"/>
      <c r="Z4782" s="27"/>
      <c r="AA4782" s="27"/>
      <c r="AB4782" s="27"/>
      <c r="AC4782" s="27"/>
      <c r="AD4782" s="27"/>
      <c r="AE4782" s="27"/>
    </row>
    <row r="4783" spans="1:31" ht="15.75" customHeight="1" x14ac:dyDescent="0.2">
      <c r="A4783" s="22">
        <v>39563</v>
      </c>
      <c r="B4783" s="23">
        <f t="shared" ref="B4783:C4783" si="9576">LN(D4783)</f>
        <v>7.2426548510430289</v>
      </c>
      <c r="C4783" s="23">
        <f t="shared" si="9576"/>
        <v>7.792720448813383</v>
      </c>
      <c r="D4783" s="24">
        <v>1397.8</v>
      </c>
      <c r="E4783" s="24">
        <v>2422.9</v>
      </c>
      <c r="F4783" s="27">
        <f t="shared" ref="F4783:G4783" si="9577">LN(D4783/D4782)</f>
        <v>6.4595071369429619E-3</v>
      </c>
      <c r="G4783" s="27">
        <f t="shared" si="9577"/>
        <v>-2.473310135880002E-3</v>
      </c>
      <c r="H4783" s="27">
        <f t="shared" si="9201"/>
        <v>0.9294128922776751</v>
      </c>
      <c r="I4783" s="27"/>
      <c r="J4783" s="27">
        <v>4745</v>
      </c>
      <c r="K4783" s="27">
        <v>7.080513693852545</v>
      </c>
      <c r="L4783" s="37">
        <v>8.4438676568653115E-2</v>
      </c>
      <c r="M4783" s="27"/>
      <c r="N4783" s="27"/>
      <c r="O4783" s="27"/>
      <c r="P4783" s="27"/>
      <c r="Q4783" s="27"/>
      <c r="R4783" s="27"/>
      <c r="S4783" s="27"/>
      <c r="T4783" s="27"/>
      <c r="U4783" s="27"/>
      <c r="V4783" s="27"/>
      <c r="W4783" s="27"/>
      <c r="X4783" s="27"/>
      <c r="Y4783" s="27"/>
      <c r="Z4783" s="27"/>
      <c r="AA4783" s="27"/>
      <c r="AB4783" s="27"/>
      <c r="AC4783" s="27"/>
      <c r="AD4783" s="27"/>
      <c r="AE4783" s="27"/>
    </row>
    <row r="4784" spans="1:31" ht="15.75" customHeight="1" x14ac:dyDescent="0.2">
      <c r="A4784" s="22">
        <v>39566</v>
      </c>
      <c r="B4784" s="23">
        <f t="shared" ref="B4784:C4784" si="9578">LN(D4784)</f>
        <v>7.241581159948149</v>
      </c>
      <c r="C4784" s="23">
        <f t="shared" si="9578"/>
        <v>7.7933393500771304</v>
      </c>
      <c r="D4784" s="24">
        <v>1396.3</v>
      </c>
      <c r="E4784" s="24">
        <v>2424.4</v>
      </c>
      <c r="F4784" s="27">
        <f t="shared" ref="F4784:G4784" si="9579">LN(D4784/D4783)</f>
        <v>-1.073691094879624E-3</v>
      </c>
      <c r="G4784" s="27">
        <f t="shared" si="9579"/>
        <v>6.1890126374682412E-4</v>
      </c>
      <c r="H4784" s="27">
        <f t="shared" si="9201"/>
        <v>0.92920131341085244</v>
      </c>
      <c r="I4784" s="27"/>
      <c r="J4784" s="27">
        <v>4746</v>
      </c>
      <c r="K4784" s="27">
        <v>7.0651084157849944</v>
      </c>
      <c r="L4784" s="37">
        <v>8.4258818794395118E-2</v>
      </c>
      <c r="M4784" s="27"/>
      <c r="N4784" s="27"/>
      <c r="O4784" s="27"/>
      <c r="P4784" s="27"/>
      <c r="Q4784" s="27"/>
      <c r="R4784" s="27"/>
      <c r="S4784" s="27"/>
      <c r="T4784" s="27"/>
      <c r="U4784" s="27"/>
      <c r="V4784" s="27"/>
      <c r="W4784" s="27"/>
      <c r="X4784" s="27"/>
      <c r="Y4784" s="27"/>
      <c r="Z4784" s="27"/>
      <c r="AA4784" s="27"/>
      <c r="AB4784" s="27"/>
      <c r="AC4784" s="27"/>
      <c r="AD4784" s="27"/>
      <c r="AE4784" s="27"/>
    </row>
    <row r="4785" spans="1:31" ht="15.75" customHeight="1" x14ac:dyDescent="0.2">
      <c r="A4785" s="22">
        <v>39567</v>
      </c>
      <c r="B4785" s="23">
        <f t="shared" ref="B4785:C4785" si="9580">LN(D4785)</f>
        <v>7.2377062986130847</v>
      </c>
      <c r="C4785" s="23">
        <f t="shared" si="9580"/>
        <v>7.794040308769886</v>
      </c>
      <c r="D4785" s="24">
        <v>1390.9</v>
      </c>
      <c r="E4785" s="24">
        <v>2426.1</v>
      </c>
      <c r="F4785" s="27">
        <f t="shared" ref="F4785:G4785" si="9581">LN(D4785/D4784)</f>
        <v>-3.8748613350644582E-3</v>
      </c>
      <c r="G4785" s="27">
        <f t="shared" si="9581"/>
        <v>7.009586927561052E-4</v>
      </c>
      <c r="H4785" s="27">
        <f t="shared" si="9201"/>
        <v>0.92862058853726837</v>
      </c>
      <c r="I4785" s="27"/>
      <c r="J4785" s="27">
        <v>4747</v>
      </c>
      <c r="K4785" s="27">
        <v>7.0956911683551036</v>
      </c>
      <c r="L4785" s="37">
        <v>9.0150289405367623E-2</v>
      </c>
      <c r="M4785" s="27"/>
      <c r="N4785" s="27"/>
      <c r="O4785" s="27"/>
      <c r="P4785" s="27"/>
      <c r="Q4785" s="27"/>
      <c r="R4785" s="27"/>
      <c r="S4785" s="27"/>
      <c r="T4785" s="27"/>
      <c r="U4785" s="27"/>
      <c r="V4785" s="27"/>
      <c r="W4785" s="27"/>
      <c r="X4785" s="27"/>
      <c r="Y4785" s="27"/>
      <c r="Z4785" s="27"/>
      <c r="AA4785" s="27"/>
      <c r="AB4785" s="27"/>
      <c r="AC4785" s="27"/>
      <c r="AD4785" s="27"/>
      <c r="AE4785" s="27"/>
    </row>
    <row r="4786" spans="1:31" ht="15.75" customHeight="1" x14ac:dyDescent="0.2">
      <c r="A4786" s="22">
        <v>39568</v>
      </c>
      <c r="B4786" s="23">
        <f t="shared" ref="B4786:C4786" si="9582">LN(D4786)</f>
        <v>7.2338163643030331</v>
      </c>
      <c r="C4786" s="23">
        <f t="shared" si="9582"/>
        <v>7.7885431778136374</v>
      </c>
      <c r="D4786" s="24">
        <v>1385.5</v>
      </c>
      <c r="E4786" s="24">
        <v>2412.8000000000002</v>
      </c>
      <c r="F4786" s="27">
        <f t="shared" ref="F4786:G4786" si="9583">LN(D4786/D4785)</f>
        <v>-3.889934310051418E-3</v>
      </c>
      <c r="G4786" s="27">
        <f t="shared" si="9583"/>
        <v>-5.4971309562490602E-3</v>
      </c>
      <c r="H4786" s="27">
        <f t="shared" si="9201"/>
        <v>0.9287765631073609</v>
      </c>
      <c r="I4786" s="27"/>
      <c r="J4786" s="27">
        <v>4748</v>
      </c>
      <c r="K4786" s="27">
        <v>7.0915492205494175</v>
      </c>
      <c r="L4786" s="37">
        <v>8.5240336512017123E-2</v>
      </c>
      <c r="M4786" s="27"/>
      <c r="N4786" s="27"/>
      <c r="O4786" s="27"/>
      <c r="P4786" s="27"/>
      <c r="Q4786" s="27"/>
      <c r="R4786" s="27"/>
      <c r="S4786" s="27"/>
      <c r="T4786" s="27"/>
      <c r="U4786" s="27"/>
      <c r="V4786" s="27"/>
      <c r="W4786" s="27"/>
      <c r="X4786" s="27"/>
      <c r="Y4786" s="27"/>
      <c r="Z4786" s="27"/>
      <c r="AA4786" s="27"/>
      <c r="AB4786" s="27"/>
      <c r="AC4786" s="27"/>
      <c r="AD4786" s="27"/>
      <c r="AE4786" s="27"/>
    </row>
    <row r="4787" spans="1:31" ht="15.75" customHeight="1" x14ac:dyDescent="0.2">
      <c r="A4787" s="22">
        <v>39569</v>
      </c>
      <c r="B4787" s="23">
        <f t="shared" ref="B4787:C4787" si="9584">LN(D4787)</f>
        <v>7.2508484061974654</v>
      </c>
      <c r="C4787" s="23">
        <f t="shared" si="9584"/>
        <v>7.8162960573962303</v>
      </c>
      <c r="D4787" s="24">
        <v>1409.3</v>
      </c>
      <c r="E4787" s="24">
        <v>2480.6999999999998</v>
      </c>
      <c r="F4787" s="27">
        <f t="shared" ref="F4787:G4787" si="9585">LN(D4787/D4786)</f>
        <v>1.7032041894432168E-2</v>
      </c>
      <c r="G4787" s="27">
        <f t="shared" si="9585"/>
        <v>2.7752879582593513E-2</v>
      </c>
      <c r="H4787" s="27">
        <f t="shared" si="9201"/>
        <v>0.92765785135995382</v>
      </c>
      <c r="I4787" s="27"/>
      <c r="J4787" s="27">
        <v>4749</v>
      </c>
      <c r="K4787" s="27">
        <v>7.0984288142069287</v>
      </c>
      <c r="L4787" s="37">
        <v>8.3467266660322004E-2</v>
      </c>
      <c r="M4787" s="27"/>
      <c r="N4787" s="27"/>
      <c r="O4787" s="27"/>
      <c r="P4787" s="27"/>
      <c r="Q4787" s="27"/>
      <c r="R4787" s="27"/>
      <c r="S4787" s="27"/>
      <c r="T4787" s="27"/>
      <c r="U4787" s="27"/>
      <c r="V4787" s="27"/>
      <c r="W4787" s="27"/>
      <c r="X4787" s="27"/>
      <c r="Y4787" s="27"/>
      <c r="Z4787" s="27"/>
      <c r="AA4787" s="27"/>
      <c r="AB4787" s="27"/>
      <c r="AC4787" s="27"/>
      <c r="AD4787" s="27"/>
      <c r="AE4787" s="27"/>
    </row>
    <row r="4788" spans="1:31" ht="15.75" customHeight="1" x14ac:dyDescent="0.2">
      <c r="A4788" s="22">
        <v>39570</v>
      </c>
      <c r="B4788" s="23">
        <f t="shared" ref="B4788:C4788" si="9586">LN(D4788)</f>
        <v>7.2541071225977953</v>
      </c>
      <c r="C4788" s="23">
        <f t="shared" si="9586"/>
        <v>7.814763057257375</v>
      </c>
      <c r="D4788" s="24">
        <v>1413.9</v>
      </c>
      <c r="E4788" s="24">
        <v>2476.9</v>
      </c>
      <c r="F4788" s="27">
        <f t="shared" ref="F4788:G4788" si="9587">LN(D4788/D4787)</f>
        <v>3.2587164003296505E-3</v>
      </c>
      <c r="G4788" s="27">
        <f t="shared" si="9587"/>
        <v>-1.5330001388554029E-3</v>
      </c>
      <c r="H4788" s="27">
        <f t="shared" si="9201"/>
        <v>0.92825682230519935</v>
      </c>
      <c r="I4788" s="27"/>
      <c r="J4788" s="27">
        <v>4750</v>
      </c>
      <c r="K4788" s="27">
        <v>7.080513693852545</v>
      </c>
      <c r="L4788" s="37">
        <v>8.0409849549496926E-2</v>
      </c>
      <c r="M4788" s="27"/>
      <c r="N4788" s="27"/>
      <c r="O4788" s="27"/>
      <c r="P4788" s="27"/>
      <c r="Q4788" s="27"/>
      <c r="R4788" s="27"/>
      <c r="S4788" s="27"/>
      <c r="T4788" s="27"/>
      <c r="U4788" s="27"/>
      <c r="V4788" s="27"/>
      <c r="W4788" s="27"/>
      <c r="X4788" s="27"/>
      <c r="Y4788" s="27"/>
      <c r="Z4788" s="27"/>
      <c r="AA4788" s="27"/>
      <c r="AB4788" s="27"/>
      <c r="AC4788" s="27"/>
      <c r="AD4788" s="27"/>
      <c r="AE4788" s="27"/>
    </row>
    <row r="4789" spans="1:31" ht="15.75" customHeight="1" x14ac:dyDescent="0.2">
      <c r="A4789" s="22">
        <v>39573</v>
      </c>
      <c r="B4789" s="23">
        <f t="shared" ref="B4789:C4789" si="9588">LN(D4789)</f>
        <v>7.2494993095324487</v>
      </c>
      <c r="C4789" s="23">
        <f t="shared" si="9588"/>
        <v>7.8095819082454696</v>
      </c>
      <c r="D4789" s="24">
        <v>1407.4</v>
      </c>
      <c r="E4789" s="24">
        <v>2464.1</v>
      </c>
      <c r="F4789" s="27">
        <f t="shared" ref="F4789:G4789" si="9589">LN(D4789/D4788)</f>
        <v>-4.6078130653463192E-3</v>
      </c>
      <c r="G4789" s="27">
        <f t="shared" si="9589"/>
        <v>-5.1811490119055541E-3</v>
      </c>
      <c r="H4789" s="27">
        <f t="shared" si="9201"/>
        <v>0.92828263980153947</v>
      </c>
      <c r="I4789" s="27"/>
      <c r="J4789" s="27">
        <v>4751</v>
      </c>
      <c r="K4789" s="27">
        <v>7.0678829646868966</v>
      </c>
      <c r="L4789" s="37">
        <v>8.4072608135060456E-2</v>
      </c>
      <c r="M4789" s="27"/>
      <c r="N4789" s="27"/>
      <c r="O4789" s="27"/>
      <c r="P4789" s="27"/>
      <c r="Q4789" s="27"/>
      <c r="R4789" s="27"/>
      <c r="S4789" s="27"/>
      <c r="T4789" s="27"/>
      <c r="U4789" s="27"/>
      <c r="V4789" s="27"/>
      <c r="W4789" s="27"/>
      <c r="X4789" s="27"/>
      <c r="Y4789" s="27"/>
      <c r="Z4789" s="27"/>
      <c r="AA4789" s="27"/>
      <c r="AB4789" s="27"/>
      <c r="AC4789" s="27"/>
      <c r="AD4789" s="27"/>
      <c r="AE4789" s="27"/>
    </row>
    <row r="4790" spans="1:31" ht="15.75" customHeight="1" x14ac:dyDescent="0.2">
      <c r="A4790" s="22">
        <v>39574</v>
      </c>
      <c r="B4790" s="23">
        <f t="shared" ref="B4790:C4790" si="9590">LN(D4790)</f>
        <v>7.2571437408698962</v>
      </c>
      <c r="C4790" s="23">
        <f t="shared" si="9590"/>
        <v>7.817343599796617</v>
      </c>
      <c r="D4790" s="24">
        <v>1418.2</v>
      </c>
      <c r="E4790" s="24">
        <v>2483.3000000000002</v>
      </c>
      <c r="F4790" s="27">
        <f t="shared" ref="F4790:G4790" si="9591">LN(D4790/D4789)</f>
        <v>7.6444313374477808E-3</v>
      </c>
      <c r="G4790" s="27">
        <f t="shared" si="9591"/>
        <v>7.7616915511471516E-3</v>
      </c>
      <c r="H4790" s="27">
        <f t="shared" si="9201"/>
        <v>0.92833884659473132</v>
      </c>
      <c r="I4790" s="27"/>
      <c r="J4790" s="27">
        <v>4752</v>
      </c>
      <c r="K4790" s="27">
        <v>7.1000184884947997</v>
      </c>
      <c r="L4790" s="37">
        <v>9.3441910054897548E-2</v>
      </c>
      <c r="M4790" s="27"/>
      <c r="N4790" s="27"/>
      <c r="O4790" s="27"/>
      <c r="P4790" s="27"/>
      <c r="Q4790" s="27"/>
      <c r="R4790" s="27"/>
      <c r="S4790" s="27"/>
      <c r="T4790" s="27"/>
      <c r="U4790" s="27"/>
      <c r="V4790" s="27"/>
      <c r="W4790" s="27"/>
      <c r="X4790" s="27"/>
      <c r="Y4790" s="27"/>
      <c r="Z4790" s="27"/>
      <c r="AA4790" s="27"/>
      <c r="AB4790" s="27"/>
      <c r="AC4790" s="27"/>
      <c r="AD4790" s="27"/>
      <c r="AE4790" s="27"/>
    </row>
    <row r="4791" spans="1:31" ht="15.75" customHeight="1" x14ac:dyDescent="0.2">
      <c r="A4791" s="22">
        <v>39575</v>
      </c>
      <c r="B4791" s="23">
        <f t="shared" ref="B4791:C4791" si="9592">LN(D4791)</f>
        <v>7.2388559718014394</v>
      </c>
      <c r="C4791" s="23">
        <f t="shared" si="9592"/>
        <v>7.7990973654923268</v>
      </c>
      <c r="D4791" s="24">
        <v>1392.5</v>
      </c>
      <c r="E4791" s="24">
        <v>2438.4</v>
      </c>
      <c r="F4791" s="27">
        <f t="shared" ref="F4791:G4791" si="9593">LN(D4791/D4790)</f>
        <v>-1.8287769068457211E-2</v>
      </c>
      <c r="G4791" s="27">
        <f t="shared" si="9593"/>
        <v>-1.8246234304289601E-2</v>
      </c>
      <c r="H4791" s="27">
        <f t="shared" si="9201"/>
        <v>0.92816586747977836</v>
      </c>
      <c r="I4791" s="27"/>
      <c r="J4791" s="27">
        <v>4753</v>
      </c>
      <c r="K4791" s="27">
        <v>7.0796283484058247</v>
      </c>
      <c r="L4791" s="37">
        <v>8.9259667794556741E-2</v>
      </c>
      <c r="M4791" s="27"/>
      <c r="N4791" s="27"/>
      <c r="O4791" s="27"/>
      <c r="P4791" s="27"/>
      <c r="Q4791" s="27"/>
      <c r="R4791" s="27"/>
      <c r="S4791" s="27"/>
      <c r="T4791" s="27"/>
      <c r="U4791" s="27"/>
      <c r="V4791" s="27"/>
      <c r="W4791" s="27"/>
      <c r="X4791" s="27"/>
      <c r="Y4791" s="27"/>
      <c r="Z4791" s="27"/>
      <c r="AA4791" s="27"/>
      <c r="AB4791" s="27"/>
      <c r="AC4791" s="27"/>
      <c r="AD4791" s="27"/>
      <c r="AE4791" s="27"/>
    </row>
    <row r="4792" spans="1:31" ht="15.75" customHeight="1" x14ac:dyDescent="0.2">
      <c r="A4792" s="22">
        <v>39576</v>
      </c>
      <c r="B4792" s="23">
        <f t="shared" ref="B4792:C4792" si="9594">LN(D4792)</f>
        <v>7.2425117588198464</v>
      </c>
      <c r="C4792" s="23">
        <f t="shared" si="9594"/>
        <v>7.8043329795462721</v>
      </c>
      <c r="D4792" s="24">
        <v>1397.6</v>
      </c>
      <c r="E4792" s="24">
        <v>2451.1999999999998</v>
      </c>
      <c r="F4792" s="27">
        <f t="shared" ref="F4792:G4792" si="9595">LN(D4792/D4791)</f>
        <v>3.6557870184076814E-3</v>
      </c>
      <c r="G4792" s="27">
        <f t="shared" si="9595"/>
        <v>5.2356140539449427E-3</v>
      </c>
      <c r="H4792" s="27">
        <f t="shared" si="9201"/>
        <v>0.92801162864285058</v>
      </c>
      <c r="I4792" s="27"/>
      <c r="J4792" s="27">
        <v>4754</v>
      </c>
      <c r="K4792" s="27">
        <v>7.0965238708665286</v>
      </c>
      <c r="L4792" s="37">
        <v>9.6034339816545966E-2</v>
      </c>
      <c r="M4792" s="27"/>
      <c r="N4792" s="27"/>
      <c r="O4792" s="27"/>
      <c r="P4792" s="27"/>
      <c r="Q4792" s="27"/>
      <c r="R4792" s="27"/>
      <c r="S4792" s="27"/>
      <c r="T4792" s="27"/>
      <c r="U4792" s="27"/>
      <c r="V4792" s="27"/>
      <c r="W4792" s="27"/>
      <c r="X4792" s="27"/>
      <c r="Y4792" s="27"/>
      <c r="Z4792" s="27"/>
      <c r="AA4792" s="27"/>
      <c r="AB4792" s="27"/>
      <c r="AC4792" s="27"/>
      <c r="AD4792" s="27"/>
      <c r="AE4792" s="27"/>
    </row>
    <row r="4793" spans="1:31" ht="15.75" customHeight="1" x14ac:dyDescent="0.2">
      <c r="A4793" s="22">
        <v>39577</v>
      </c>
      <c r="B4793" s="23">
        <f t="shared" ref="B4793:C4793" si="9596">LN(D4793)</f>
        <v>7.2357632229054838</v>
      </c>
      <c r="C4793" s="23">
        <f t="shared" si="9596"/>
        <v>7.8020048799794122</v>
      </c>
      <c r="D4793" s="24">
        <v>1388.2</v>
      </c>
      <c r="E4793" s="24">
        <v>2445.5</v>
      </c>
      <c r="F4793" s="27">
        <f t="shared" ref="F4793:G4793" si="9597">LN(D4793/D4792)</f>
        <v>-6.7485359143633506E-3</v>
      </c>
      <c r="G4793" s="27">
        <f t="shared" si="9597"/>
        <v>-2.3280995668601922E-3</v>
      </c>
      <c r="H4793" s="27">
        <f t="shared" si="9201"/>
        <v>0.92742357050724855</v>
      </c>
      <c r="I4793" s="27"/>
      <c r="J4793" s="27">
        <v>4755</v>
      </c>
      <c r="K4793" s="27">
        <v>7.0965238708665286</v>
      </c>
      <c r="L4793" s="37">
        <v>9.6034339816545966E-2</v>
      </c>
      <c r="M4793" s="27"/>
      <c r="N4793" s="27"/>
      <c r="O4793" s="27"/>
      <c r="P4793" s="27"/>
      <c r="Q4793" s="27"/>
      <c r="R4793" s="27"/>
      <c r="S4793" s="27"/>
      <c r="T4793" s="27"/>
      <c r="U4793" s="27"/>
      <c r="V4793" s="27"/>
      <c r="W4793" s="27"/>
      <c r="X4793" s="27"/>
      <c r="Y4793" s="27"/>
      <c r="Z4793" s="27"/>
      <c r="AA4793" s="27"/>
      <c r="AB4793" s="27"/>
      <c r="AC4793" s="27"/>
      <c r="AD4793" s="27"/>
      <c r="AE4793" s="27"/>
    </row>
    <row r="4794" spans="1:31" ht="15.75" customHeight="1" x14ac:dyDescent="0.2">
      <c r="A4794" s="22">
        <v>39580</v>
      </c>
      <c r="B4794" s="23">
        <f t="shared" ref="B4794:C4794" si="9598">LN(D4794)</f>
        <v>7.2467243958019374</v>
      </c>
      <c r="C4794" s="23">
        <f t="shared" si="9598"/>
        <v>7.819395212640865</v>
      </c>
      <c r="D4794" s="24">
        <v>1403.5</v>
      </c>
      <c r="E4794" s="24">
        <v>2488.4</v>
      </c>
      <c r="F4794" s="27">
        <f t="shared" ref="F4794:G4794" si="9599">LN(D4794/D4793)</f>
        <v>1.0961172896453784E-2</v>
      </c>
      <c r="G4794" s="27">
        <f t="shared" si="9599"/>
        <v>1.7390332661452953E-2</v>
      </c>
      <c r="H4794" s="27">
        <f t="shared" si="9201"/>
        <v>0.92676277368444737</v>
      </c>
      <c r="I4794" s="27"/>
      <c r="J4794" s="27">
        <v>4756</v>
      </c>
      <c r="K4794" s="27">
        <v>7.1199584434427088</v>
      </c>
      <c r="L4794" s="37">
        <v>8.7753268866597622E-2</v>
      </c>
      <c r="M4794" s="27"/>
      <c r="N4794" s="27"/>
      <c r="O4794" s="27"/>
      <c r="P4794" s="27"/>
      <c r="Q4794" s="27"/>
      <c r="R4794" s="27"/>
      <c r="S4794" s="27"/>
      <c r="T4794" s="27"/>
      <c r="U4794" s="27"/>
      <c r="V4794" s="27"/>
      <c r="W4794" s="27"/>
      <c r="X4794" s="27"/>
      <c r="Y4794" s="27"/>
      <c r="Z4794" s="27"/>
      <c r="AA4794" s="27"/>
      <c r="AB4794" s="27"/>
      <c r="AC4794" s="27"/>
      <c r="AD4794" s="27"/>
      <c r="AE4794" s="27"/>
    </row>
    <row r="4795" spans="1:31" ht="15.75" customHeight="1" x14ac:dyDescent="0.2">
      <c r="A4795" s="22">
        <v>39581</v>
      </c>
      <c r="B4795" s="23">
        <f t="shared" ref="B4795:C4795" si="9600">LN(D4795)</f>
        <v>7.246368080102461</v>
      </c>
      <c r="C4795" s="23">
        <f t="shared" si="9600"/>
        <v>7.8220840875427511</v>
      </c>
      <c r="D4795" s="24">
        <v>1403</v>
      </c>
      <c r="E4795" s="24">
        <v>2495.1</v>
      </c>
      <c r="F4795" s="27">
        <f t="shared" ref="F4795:G4795" si="9601">LN(D4795/D4794)</f>
        <v>-3.563156994762515E-4</v>
      </c>
      <c r="G4795" s="27">
        <f t="shared" si="9601"/>
        <v>2.6888749018866695E-3</v>
      </c>
      <c r="H4795" s="27">
        <f t="shared" si="9201"/>
        <v>0.92639864248491521</v>
      </c>
      <c r="I4795" s="27"/>
      <c r="J4795" s="27">
        <v>4757</v>
      </c>
      <c r="K4795" s="27">
        <v>7.1247563895417869</v>
      </c>
      <c r="L4795" s="37">
        <v>8.5249326067527775E-2</v>
      </c>
      <c r="M4795" s="27"/>
      <c r="N4795" s="27"/>
      <c r="O4795" s="27"/>
      <c r="P4795" s="27"/>
      <c r="Q4795" s="27"/>
      <c r="R4795" s="27"/>
      <c r="S4795" s="27"/>
      <c r="T4795" s="27"/>
      <c r="U4795" s="27"/>
      <c r="V4795" s="27"/>
      <c r="W4795" s="27"/>
      <c r="X4795" s="27"/>
      <c r="Y4795" s="27"/>
      <c r="Z4795" s="27"/>
      <c r="AA4795" s="27"/>
      <c r="AB4795" s="27"/>
      <c r="AC4795" s="27"/>
      <c r="AD4795" s="27"/>
      <c r="AE4795" s="27"/>
    </row>
    <row r="4796" spans="1:31" ht="15.75" customHeight="1" x14ac:dyDescent="0.2">
      <c r="A4796" s="22">
        <v>39582</v>
      </c>
      <c r="B4796" s="23">
        <f t="shared" ref="B4796:C4796" si="9602">LN(D4796)</f>
        <v>7.2503515823113096</v>
      </c>
      <c r="C4796" s="23">
        <f t="shared" si="9602"/>
        <v>7.8227251388888766</v>
      </c>
      <c r="D4796" s="24">
        <v>1408.6</v>
      </c>
      <c r="E4796" s="24">
        <v>2496.6999999999998</v>
      </c>
      <c r="F4796" s="27">
        <f t="shared" ref="F4796:G4796" si="9603">LN(D4796/D4795)</f>
        <v>3.9835022088490031E-3</v>
      </c>
      <c r="G4796" s="27">
        <f t="shared" si="9603"/>
        <v>6.4105134612484169E-4</v>
      </c>
      <c r="H4796" s="27">
        <f t="shared" si="9201"/>
        <v>0.92683194840476457</v>
      </c>
      <c r="I4796" s="27"/>
      <c r="J4796" s="27">
        <v>4758</v>
      </c>
      <c r="K4796" s="27">
        <v>7.1191503048541298</v>
      </c>
      <c r="L4796" s="37">
        <v>8.2095146862764423E-2</v>
      </c>
      <c r="M4796" s="27"/>
      <c r="N4796" s="27"/>
      <c r="O4796" s="27"/>
      <c r="P4796" s="27"/>
      <c r="Q4796" s="27"/>
      <c r="R4796" s="27"/>
      <c r="S4796" s="27"/>
      <c r="T4796" s="27"/>
      <c r="U4796" s="27"/>
      <c r="V4796" s="27"/>
      <c r="W4796" s="27"/>
      <c r="X4796" s="27"/>
      <c r="Y4796" s="27"/>
      <c r="Z4796" s="27"/>
      <c r="AA4796" s="27"/>
      <c r="AB4796" s="27"/>
      <c r="AC4796" s="27"/>
      <c r="AD4796" s="27"/>
      <c r="AE4796" s="27"/>
    </row>
    <row r="4797" spans="1:31" ht="15.75" customHeight="1" x14ac:dyDescent="0.2">
      <c r="A4797" s="22">
        <v>39583</v>
      </c>
      <c r="B4797" s="23">
        <f t="shared" ref="B4797:C4797" si="9604">LN(D4797)</f>
        <v>7.2608739067180919</v>
      </c>
      <c r="C4797" s="23">
        <f t="shared" si="9604"/>
        <v>7.8374359639750519</v>
      </c>
      <c r="D4797" s="24">
        <v>1423.5</v>
      </c>
      <c r="E4797" s="24">
        <v>2533.6999999999998</v>
      </c>
      <c r="F4797" s="27">
        <f t="shared" ref="F4797:G4797" si="9605">LN(D4797/D4796)</f>
        <v>1.0522324406782392E-2</v>
      </c>
      <c r="G4797" s="27">
        <f t="shared" si="9605"/>
        <v>1.4710825086175508E-2</v>
      </c>
      <c r="H4797" s="27">
        <f t="shared" si="9201"/>
        <v>0.92643486212746873</v>
      </c>
      <c r="I4797" s="27"/>
      <c r="J4797" s="27">
        <v>4759</v>
      </c>
      <c r="K4797" s="27">
        <v>7.1043563593969292</v>
      </c>
      <c r="L4797" s="37">
        <v>8.5339541407874364E-2</v>
      </c>
      <c r="M4797" s="27"/>
      <c r="N4797" s="27"/>
      <c r="O4797" s="27"/>
      <c r="P4797" s="27"/>
      <c r="Q4797" s="27"/>
      <c r="R4797" s="27"/>
      <c r="S4797" s="27"/>
      <c r="T4797" s="27"/>
      <c r="U4797" s="27"/>
      <c r="V4797" s="27"/>
      <c r="W4797" s="27"/>
      <c r="X4797" s="27"/>
      <c r="Y4797" s="27"/>
      <c r="Z4797" s="27"/>
      <c r="AA4797" s="27"/>
      <c r="AB4797" s="27"/>
      <c r="AC4797" s="27"/>
      <c r="AD4797" s="27"/>
      <c r="AE4797" s="27"/>
    </row>
    <row r="4798" spans="1:31" ht="15.75" customHeight="1" x14ac:dyDescent="0.2">
      <c r="A4798" s="22">
        <v>39584</v>
      </c>
      <c r="B4798" s="23">
        <f t="shared" ref="B4798:C4798" si="9606">LN(D4798)</f>
        <v>7.2621375968609856</v>
      </c>
      <c r="C4798" s="23">
        <f t="shared" si="9606"/>
        <v>7.8355001609014083</v>
      </c>
      <c r="D4798" s="24">
        <v>1425.3</v>
      </c>
      <c r="E4798" s="24">
        <v>2528.8000000000002</v>
      </c>
      <c r="F4798" s="27">
        <f t="shared" ref="F4798:G4798" si="9607">LN(D4798/D4797)</f>
        <v>1.2636901428931138E-3</v>
      </c>
      <c r="G4798" s="27">
        <f t="shared" si="9607"/>
        <v>-1.9358030736437684E-3</v>
      </c>
      <c r="H4798" s="27">
        <f t="shared" si="9201"/>
        <v>0.92682502044968851</v>
      </c>
      <c r="I4798" s="27"/>
      <c r="J4798" s="27">
        <v>4760</v>
      </c>
      <c r="K4798" s="27">
        <v>7.09756350531344</v>
      </c>
      <c r="L4798" s="37">
        <v>8.4180518988475228E-2</v>
      </c>
      <c r="M4798" s="27"/>
      <c r="N4798" s="27"/>
      <c r="O4798" s="27"/>
      <c r="P4798" s="27"/>
      <c r="Q4798" s="27"/>
      <c r="R4798" s="27"/>
      <c r="S4798" s="27"/>
      <c r="T4798" s="27"/>
      <c r="U4798" s="27"/>
      <c r="V4798" s="27"/>
      <c r="W4798" s="27"/>
      <c r="X4798" s="27"/>
      <c r="Y4798" s="27"/>
      <c r="Z4798" s="27"/>
      <c r="AA4798" s="27"/>
      <c r="AB4798" s="27"/>
      <c r="AC4798" s="27"/>
      <c r="AD4798" s="27"/>
      <c r="AE4798" s="27"/>
    </row>
    <row r="4799" spans="1:31" ht="15.75" customHeight="1" x14ac:dyDescent="0.2">
      <c r="A4799" s="22">
        <v>39587</v>
      </c>
      <c r="B4799" s="23">
        <f t="shared" ref="B4799:C4799" si="9608">LN(D4799)</f>
        <v>7.2630492698439379</v>
      </c>
      <c r="C4799" s="23">
        <f t="shared" si="9608"/>
        <v>7.8304256178203309</v>
      </c>
      <c r="D4799" s="24">
        <v>1426.6</v>
      </c>
      <c r="E4799" s="24">
        <v>2516</v>
      </c>
      <c r="F4799" s="27">
        <f t="shared" ref="F4799:G4799" si="9609">LN(D4799/D4798)</f>
        <v>9.1167298295238234E-4</v>
      </c>
      <c r="G4799" s="27">
        <f t="shared" si="9609"/>
        <v>-5.0745430810768977E-3</v>
      </c>
      <c r="H4799" s="27">
        <f t="shared" si="9201"/>
        <v>0.92754208063924792</v>
      </c>
      <c r="I4799" s="27"/>
      <c r="J4799" s="27">
        <v>4761</v>
      </c>
      <c r="K4799" s="27">
        <v>7.1037724915939791</v>
      </c>
      <c r="L4799" s="37">
        <v>8.3657889438022437E-2</v>
      </c>
      <c r="M4799" s="27"/>
      <c r="N4799" s="27"/>
      <c r="O4799" s="27"/>
      <c r="P4799" s="27"/>
      <c r="Q4799" s="27"/>
      <c r="R4799" s="27"/>
      <c r="S4799" s="27"/>
      <c r="T4799" s="27"/>
      <c r="U4799" s="27"/>
      <c r="V4799" s="27"/>
      <c r="W4799" s="27"/>
      <c r="X4799" s="27"/>
      <c r="Y4799" s="27"/>
      <c r="Z4799" s="27"/>
      <c r="AA4799" s="27"/>
      <c r="AB4799" s="27"/>
      <c r="AC4799" s="27"/>
      <c r="AD4799" s="27"/>
      <c r="AE4799" s="27"/>
    </row>
    <row r="4800" spans="1:31" ht="15.75" customHeight="1" x14ac:dyDescent="0.2">
      <c r="A4800" s="22">
        <v>39588</v>
      </c>
      <c r="B4800" s="23">
        <f t="shared" ref="B4800:C4800" si="9610">LN(D4800)</f>
        <v>7.2537534282567542</v>
      </c>
      <c r="C4800" s="23">
        <f t="shared" si="9610"/>
        <v>7.8209211335087669</v>
      </c>
      <c r="D4800" s="24">
        <v>1413.4</v>
      </c>
      <c r="E4800" s="24">
        <v>2492.1999999999998</v>
      </c>
      <c r="F4800" s="27">
        <f t="shared" ref="F4800:G4800" si="9611">LN(D4800/D4799)</f>
        <v>-9.2958415871836689E-3</v>
      </c>
      <c r="G4800" s="27">
        <f t="shared" si="9611"/>
        <v>-9.504484311564072E-3</v>
      </c>
      <c r="H4800" s="27">
        <f t="shared" si="9201"/>
        <v>0.92748070264741833</v>
      </c>
      <c r="I4800" s="27"/>
      <c r="J4800" s="27">
        <v>4762</v>
      </c>
      <c r="K4800" s="27">
        <v>7.1319814935644352</v>
      </c>
      <c r="L4800" s="37">
        <v>9.0657515294627622E-2</v>
      </c>
      <c r="M4800" s="27"/>
      <c r="N4800" s="27"/>
      <c r="O4800" s="27"/>
      <c r="P4800" s="27"/>
      <c r="Q4800" s="27"/>
      <c r="R4800" s="27"/>
      <c r="S4800" s="27"/>
      <c r="T4800" s="27"/>
      <c r="U4800" s="27"/>
      <c r="V4800" s="27"/>
      <c r="W4800" s="27"/>
      <c r="X4800" s="27"/>
      <c r="Y4800" s="27"/>
      <c r="Z4800" s="27"/>
      <c r="AA4800" s="27"/>
      <c r="AB4800" s="27"/>
      <c r="AC4800" s="27"/>
      <c r="AD4800" s="27"/>
      <c r="AE4800" s="27"/>
    </row>
    <row r="4801" spans="1:31" ht="15.75" customHeight="1" x14ac:dyDescent="0.2">
      <c r="A4801" s="22">
        <v>39589</v>
      </c>
      <c r="B4801" s="23">
        <f t="shared" ref="B4801:C4801" si="9612">LN(D4801)</f>
        <v>7.2375624964845651</v>
      </c>
      <c r="C4801" s="23">
        <f t="shared" si="9612"/>
        <v>7.8031083396414118</v>
      </c>
      <c r="D4801" s="24">
        <v>1390.7</v>
      </c>
      <c r="E4801" s="24">
        <v>2448.1999999999998</v>
      </c>
      <c r="F4801" s="27">
        <f t="shared" ref="F4801:G4801" si="9613">LN(D4801/D4800)</f>
        <v>-1.6190931772188784E-2</v>
      </c>
      <c r="G4801" s="27">
        <f t="shared" si="9613"/>
        <v>-1.7812793867355143E-2</v>
      </c>
      <c r="H4801" s="27">
        <f t="shared" si="9201"/>
        <v>0.92752300512300256</v>
      </c>
      <c r="I4801" s="27"/>
      <c r="J4801" s="27">
        <v>4763</v>
      </c>
      <c r="K4801" s="27">
        <v>7.1315505254049123</v>
      </c>
      <c r="L4801" s="37">
        <v>8.9189008891223942E-2</v>
      </c>
      <c r="M4801" s="27"/>
      <c r="N4801" s="27"/>
      <c r="O4801" s="27"/>
      <c r="P4801" s="27"/>
      <c r="Q4801" s="27"/>
      <c r="R4801" s="27"/>
      <c r="S4801" s="27"/>
      <c r="T4801" s="27"/>
      <c r="U4801" s="27"/>
      <c r="V4801" s="27"/>
      <c r="W4801" s="27"/>
      <c r="X4801" s="27"/>
      <c r="Y4801" s="27"/>
      <c r="Z4801" s="27"/>
      <c r="AA4801" s="27"/>
      <c r="AB4801" s="27"/>
      <c r="AC4801" s="27"/>
      <c r="AD4801" s="27"/>
      <c r="AE4801" s="27"/>
    </row>
    <row r="4802" spans="1:31" ht="15.75" customHeight="1" x14ac:dyDescent="0.2">
      <c r="A4802" s="22">
        <v>39590</v>
      </c>
      <c r="B4802" s="23">
        <f t="shared" ref="B4802:C4802" si="9614">LN(D4802)</f>
        <v>7.2401477762009749</v>
      </c>
      <c r="C4802" s="23">
        <f t="shared" si="9614"/>
        <v>7.8097442261454324</v>
      </c>
      <c r="D4802" s="24">
        <v>1394.3</v>
      </c>
      <c r="E4802" s="24">
        <v>2464.5</v>
      </c>
      <c r="F4802" s="27">
        <f t="shared" ref="F4802:G4802" si="9615">LN(D4802/D4801)</f>
        <v>2.5852797164100565E-3</v>
      </c>
      <c r="G4802" s="27">
        <f t="shared" si="9615"/>
        <v>6.6358865040203842E-3</v>
      </c>
      <c r="H4802" s="27">
        <f t="shared" si="9201"/>
        <v>0.92706592771149088</v>
      </c>
      <c r="I4802" s="27"/>
      <c r="J4802" s="27">
        <v>4764</v>
      </c>
      <c r="K4802" s="27">
        <v>7.1321803219744053</v>
      </c>
      <c r="L4802" s="37">
        <v>8.9874617363782328E-2</v>
      </c>
      <c r="M4802" s="27"/>
      <c r="N4802" s="27"/>
      <c r="O4802" s="27"/>
      <c r="P4802" s="27"/>
      <c r="Q4802" s="27"/>
      <c r="R4802" s="27"/>
      <c r="S4802" s="27"/>
      <c r="T4802" s="27"/>
      <c r="U4802" s="27"/>
      <c r="V4802" s="27"/>
      <c r="W4802" s="27"/>
      <c r="X4802" s="27"/>
      <c r="Y4802" s="27"/>
      <c r="Z4802" s="27"/>
      <c r="AA4802" s="27"/>
      <c r="AB4802" s="27"/>
      <c r="AC4802" s="27"/>
      <c r="AD4802" s="27"/>
      <c r="AE4802" s="27"/>
    </row>
    <row r="4803" spans="1:31" ht="15.75" customHeight="1" x14ac:dyDescent="0.2">
      <c r="A4803" s="22">
        <v>39591</v>
      </c>
      <c r="B4803" s="23">
        <f t="shared" ref="B4803:C4803" si="9616">LN(D4803)</f>
        <v>7.2268633414337708</v>
      </c>
      <c r="C4803" s="23">
        <f t="shared" si="9616"/>
        <v>7.8016367893431626</v>
      </c>
      <c r="D4803" s="24">
        <v>1375.9</v>
      </c>
      <c r="E4803" s="24">
        <v>2444.6</v>
      </c>
      <c r="F4803" s="27">
        <f t="shared" ref="F4803:G4803" si="9617">LN(D4803/D4802)</f>
        <v>-1.3284434767204449E-2</v>
      </c>
      <c r="G4803" s="27">
        <f t="shared" si="9617"/>
        <v>-8.1074368022701522E-3</v>
      </c>
      <c r="H4803" s="27">
        <f t="shared" si="9201"/>
        <v>0.92632655640999362</v>
      </c>
      <c r="I4803" s="27"/>
      <c r="J4803" s="27">
        <v>4765</v>
      </c>
      <c r="K4803" s="27">
        <v>7.1346944550888836</v>
      </c>
      <c r="L4803" s="37">
        <v>8.8163491921026349E-2</v>
      </c>
      <c r="M4803" s="27"/>
      <c r="N4803" s="27"/>
      <c r="O4803" s="27"/>
      <c r="P4803" s="27"/>
      <c r="Q4803" s="27"/>
      <c r="R4803" s="27"/>
      <c r="S4803" s="27"/>
      <c r="T4803" s="27"/>
      <c r="U4803" s="27"/>
      <c r="V4803" s="27"/>
      <c r="W4803" s="27"/>
      <c r="X4803" s="27"/>
      <c r="Y4803" s="27"/>
      <c r="Z4803" s="27"/>
      <c r="AA4803" s="27"/>
      <c r="AB4803" s="27"/>
      <c r="AC4803" s="27"/>
      <c r="AD4803" s="27"/>
      <c r="AE4803" s="27"/>
    </row>
    <row r="4804" spans="1:31" ht="15.75" customHeight="1" x14ac:dyDescent="0.2">
      <c r="A4804" s="22">
        <v>39594</v>
      </c>
      <c r="B4804" s="23">
        <f t="shared" ref="B4804:C4804" si="9618">LN(D4804)</f>
        <v>7.2268633414337708</v>
      </c>
      <c r="C4804" s="23">
        <f t="shared" si="9618"/>
        <v>7.8016367893431626</v>
      </c>
      <c r="D4804" s="24">
        <v>1375.9</v>
      </c>
      <c r="E4804" s="24">
        <v>2444.6</v>
      </c>
      <c r="F4804" s="27">
        <f t="shared" ref="F4804:G4804" si="9619">LN(D4804/D4803)</f>
        <v>0</v>
      </c>
      <c r="G4804" s="27">
        <f t="shared" si="9619"/>
        <v>0</v>
      </c>
      <c r="H4804" s="27">
        <f t="shared" si="9201"/>
        <v>0.92632655640999362</v>
      </c>
      <c r="I4804" s="27"/>
      <c r="J4804" s="27">
        <v>4766</v>
      </c>
      <c r="K4804" s="27">
        <v>7.1326771722377211</v>
      </c>
      <c r="L4804" s="37">
        <v>9.171200114596445E-2</v>
      </c>
      <c r="M4804" s="27"/>
      <c r="N4804" s="27"/>
      <c r="O4804" s="27"/>
      <c r="P4804" s="27"/>
      <c r="Q4804" s="27"/>
      <c r="R4804" s="27"/>
      <c r="S4804" s="27"/>
      <c r="T4804" s="27"/>
      <c r="U4804" s="27"/>
      <c r="V4804" s="27"/>
      <c r="W4804" s="27"/>
      <c r="X4804" s="27"/>
      <c r="Y4804" s="27"/>
      <c r="Z4804" s="27"/>
      <c r="AA4804" s="27"/>
      <c r="AB4804" s="27"/>
      <c r="AC4804" s="27"/>
      <c r="AD4804" s="27"/>
      <c r="AE4804" s="27"/>
    </row>
    <row r="4805" spans="1:31" ht="15.75" customHeight="1" x14ac:dyDescent="0.2">
      <c r="A4805" s="22">
        <v>39595</v>
      </c>
      <c r="B4805" s="23">
        <f t="shared" ref="B4805:C4805" si="9620">LN(D4805)</f>
        <v>7.233672001663833</v>
      </c>
      <c r="C4805" s="23">
        <f t="shared" si="9620"/>
        <v>7.816497593098962</v>
      </c>
      <c r="D4805" s="24">
        <v>1385.3</v>
      </c>
      <c r="E4805" s="24">
        <v>2481.1999999999998</v>
      </c>
      <c r="F4805" s="27">
        <f t="shared" ref="F4805:G4805" si="9621">LN(D4805/D4804)</f>
        <v>6.8086602300625491E-3</v>
      </c>
      <c r="G4805" s="27">
        <f t="shared" si="9621"/>
        <v>1.4860803755800105E-2</v>
      </c>
      <c r="H4805" s="27">
        <f t="shared" si="9201"/>
        <v>0.92543647784786698</v>
      </c>
      <c r="I4805" s="27"/>
      <c r="J4805" s="27">
        <v>4767</v>
      </c>
      <c r="K4805" s="27">
        <v>7.1273277736628042</v>
      </c>
      <c r="L4805" s="37">
        <v>9.194816725095567E-2</v>
      </c>
      <c r="M4805" s="27"/>
      <c r="N4805" s="27"/>
      <c r="O4805" s="27"/>
      <c r="P4805" s="27"/>
      <c r="Q4805" s="27"/>
      <c r="R4805" s="27"/>
      <c r="S4805" s="27"/>
      <c r="T4805" s="27"/>
      <c r="U4805" s="27"/>
      <c r="V4805" s="27"/>
      <c r="W4805" s="27"/>
      <c r="X4805" s="27"/>
      <c r="Y4805" s="27"/>
      <c r="Z4805" s="27"/>
      <c r="AA4805" s="27"/>
      <c r="AB4805" s="27"/>
      <c r="AC4805" s="27"/>
      <c r="AD4805" s="27"/>
      <c r="AE4805" s="27"/>
    </row>
    <row r="4806" spans="1:31" ht="15.75" customHeight="1" x14ac:dyDescent="0.2">
      <c r="A4806" s="22">
        <v>39596</v>
      </c>
      <c r="B4806" s="23">
        <f t="shared" ref="B4806:C4806" si="9622">LN(D4806)</f>
        <v>7.2376344001337065</v>
      </c>
      <c r="C4806" s="23">
        <f t="shared" si="9622"/>
        <v>7.8187118092655901</v>
      </c>
      <c r="D4806" s="24">
        <v>1390.8</v>
      </c>
      <c r="E4806" s="24">
        <v>2486.6999999999998</v>
      </c>
      <c r="F4806" s="27">
        <f t="shared" ref="F4806:G4806" si="9623">LN(D4806/D4805)</f>
        <v>3.9623984698729737E-3</v>
      </c>
      <c r="G4806" s="27">
        <f t="shared" si="9623"/>
        <v>2.2142161666277508E-3</v>
      </c>
      <c r="H4806" s="27">
        <f t="shared" si="9201"/>
        <v>0.92568118338326832</v>
      </c>
      <c r="I4806" s="27"/>
      <c r="J4806" s="27">
        <v>4768</v>
      </c>
      <c r="K4806" s="27">
        <v>7.1184087777623626</v>
      </c>
      <c r="L4806" s="37">
        <v>9.270505305656318E-2</v>
      </c>
      <c r="M4806" s="27"/>
      <c r="N4806" s="27"/>
      <c r="O4806" s="27"/>
      <c r="P4806" s="27"/>
      <c r="Q4806" s="27"/>
      <c r="R4806" s="27"/>
      <c r="S4806" s="27"/>
      <c r="T4806" s="27"/>
      <c r="U4806" s="27"/>
      <c r="V4806" s="27"/>
      <c r="W4806" s="27"/>
      <c r="X4806" s="27"/>
      <c r="Y4806" s="27"/>
      <c r="Z4806" s="27"/>
      <c r="AA4806" s="27"/>
      <c r="AB4806" s="27"/>
      <c r="AC4806" s="27"/>
      <c r="AD4806" s="27"/>
      <c r="AE4806" s="27"/>
    </row>
    <row r="4807" spans="1:31" ht="15.75" customHeight="1" x14ac:dyDescent="0.2">
      <c r="A4807" s="22">
        <v>39597</v>
      </c>
      <c r="B4807" s="23">
        <f t="shared" ref="B4807:C4807" si="9624">LN(D4807)</f>
        <v>7.242940974077885</v>
      </c>
      <c r="C4807" s="23">
        <f t="shared" si="9624"/>
        <v>7.8273605118241223</v>
      </c>
      <c r="D4807" s="24">
        <v>1398.2</v>
      </c>
      <c r="E4807" s="24">
        <v>2508.3000000000002</v>
      </c>
      <c r="F4807" s="27">
        <f t="shared" ref="F4807:G4807" si="9625">LN(D4807/D4806)</f>
        <v>5.3065739441785897E-3</v>
      </c>
      <c r="G4807" s="27">
        <f t="shared" si="9625"/>
        <v>8.6487025585318955E-3</v>
      </c>
      <c r="H4807" s="27">
        <f t="shared" si="9201"/>
        <v>0.92533632035174507</v>
      </c>
      <c r="I4807" s="27"/>
      <c r="J4807" s="27">
        <v>4769</v>
      </c>
      <c r="K4807" s="27">
        <v>7.1283273302835815</v>
      </c>
      <c r="L4807" s="37">
        <v>8.7280227939719346E-2</v>
      </c>
      <c r="M4807" s="27"/>
      <c r="N4807" s="27"/>
      <c r="O4807" s="27"/>
      <c r="P4807" s="27"/>
      <c r="Q4807" s="27"/>
      <c r="R4807" s="27"/>
      <c r="S4807" s="27"/>
      <c r="T4807" s="27"/>
      <c r="U4807" s="27"/>
      <c r="V4807" s="27"/>
      <c r="W4807" s="27"/>
      <c r="X4807" s="27"/>
      <c r="Y4807" s="27"/>
      <c r="Z4807" s="27"/>
      <c r="AA4807" s="27"/>
      <c r="AB4807" s="27"/>
      <c r="AC4807" s="27"/>
      <c r="AD4807" s="27"/>
      <c r="AE4807" s="27"/>
    </row>
    <row r="4808" spans="1:31" ht="15.75" customHeight="1" x14ac:dyDescent="0.2">
      <c r="A4808" s="22">
        <v>39598</v>
      </c>
      <c r="B4808" s="23">
        <f t="shared" ref="B4808:C4808" si="9626">LN(D4808)</f>
        <v>7.2444417783617316</v>
      </c>
      <c r="C4808" s="23">
        <f t="shared" si="9626"/>
        <v>7.8330453946530927</v>
      </c>
      <c r="D4808" s="24">
        <v>1400.3</v>
      </c>
      <c r="E4808" s="24">
        <v>2522.6</v>
      </c>
      <c r="F4808" s="27">
        <f t="shared" ref="F4808:G4808" si="9627">LN(D4808/D4807)</f>
        <v>1.5008042838466262E-3</v>
      </c>
      <c r="G4808" s="27">
        <f t="shared" si="9627"/>
        <v>5.6848828289708282E-3</v>
      </c>
      <c r="H4808" s="27">
        <f t="shared" si="9201"/>
        <v>0.92485635067388383</v>
      </c>
      <c r="I4808" s="27"/>
      <c r="J4808" s="27">
        <v>4770</v>
      </c>
      <c r="K4808" s="27">
        <v>7.1075769694821229</v>
      </c>
      <c r="L4808" s="37">
        <v>8.7460301930454953E-2</v>
      </c>
      <c r="M4808" s="27"/>
      <c r="N4808" s="27"/>
      <c r="O4808" s="27"/>
      <c r="P4808" s="27"/>
      <c r="Q4808" s="27"/>
      <c r="R4808" s="27"/>
      <c r="S4808" s="27"/>
      <c r="T4808" s="27"/>
      <c r="U4808" s="27"/>
      <c r="V4808" s="27"/>
      <c r="W4808" s="27"/>
      <c r="X4808" s="27"/>
      <c r="Y4808" s="27"/>
      <c r="Z4808" s="27"/>
      <c r="AA4808" s="27"/>
      <c r="AB4808" s="27"/>
      <c r="AC4808" s="27"/>
      <c r="AD4808" s="27"/>
      <c r="AE4808" s="27"/>
    </row>
    <row r="4809" spans="1:31" ht="15.75" customHeight="1" x14ac:dyDescent="0.2">
      <c r="A4809" s="22">
        <v>39601</v>
      </c>
      <c r="B4809" s="23">
        <f t="shared" ref="B4809:C4809" si="9628">LN(D4809)</f>
        <v>7.2338885378081708</v>
      </c>
      <c r="C4809" s="23">
        <f t="shared" si="9628"/>
        <v>7.8206402177214596</v>
      </c>
      <c r="D4809" s="24">
        <v>1385.6</v>
      </c>
      <c r="E4809" s="24">
        <v>2491.5</v>
      </c>
      <c r="F4809" s="27">
        <f t="shared" ref="F4809:G4809" si="9629">LN(D4809/D4808)</f>
        <v>-1.055324055356071E-2</v>
      </c>
      <c r="G4809" s="27">
        <f t="shared" si="9629"/>
        <v>-1.2405176931633458E-2</v>
      </c>
      <c r="H4809" s="27">
        <f t="shared" si="9201"/>
        <v>0.92497395819542783</v>
      </c>
      <c r="I4809" s="27"/>
      <c r="J4809" s="27">
        <v>4771</v>
      </c>
      <c r="K4809" s="27">
        <v>7.1026378568628514</v>
      </c>
      <c r="L4809" s="37">
        <v>8.901735127560606E-2</v>
      </c>
      <c r="M4809" s="27"/>
      <c r="N4809" s="27"/>
      <c r="O4809" s="27"/>
      <c r="P4809" s="27"/>
      <c r="Q4809" s="27"/>
      <c r="R4809" s="27"/>
      <c r="S4809" s="27"/>
      <c r="T4809" s="27"/>
      <c r="U4809" s="27"/>
      <c r="V4809" s="27"/>
      <c r="W4809" s="27"/>
      <c r="X4809" s="27"/>
      <c r="Y4809" s="27"/>
      <c r="Z4809" s="27"/>
      <c r="AA4809" s="27"/>
      <c r="AB4809" s="27"/>
      <c r="AC4809" s="27"/>
      <c r="AD4809" s="27"/>
      <c r="AE4809" s="27"/>
    </row>
    <row r="4810" spans="1:31" ht="15.75" customHeight="1" x14ac:dyDescent="0.2">
      <c r="A4810" s="22">
        <v>39602</v>
      </c>
      <c r="B4810" s="23">
        <f t="shared" ref="B4810:C4810" si="9630">LN(D4810)</f>
        <v>7.2280981336734662</v>
      </c>
      <c r="C4810" s="23">
        <f t="shared" si="9630"/>
        <v>7.8161751164757227</v>
      </c>
      <c r="D4810" s="24">
        <v>1377.6</v>
      </c>
      <c r="E4810" s="24">
        <v>2480.4</v>
      </c>
      <c r="F4810" s="27">
        <f t="shared" ref="F4810:G4810" si="9631">LN(D4810/D4809)</f>
        <v>-5.79040413470433E-3</v>
      </c>
      <c r="G4810" s="27">
        <f t="shared" si="9631"/>
        <v>-4.4651012457363574E-3</v>
      </c>
      <c r="H4810" s="27">
        <f t="shared" si="9201"/>
        <v>0.92476153949485496</v>
      </c>
      <c r="I4810" s="27"/>
      <c r="J4810" s="27">
        <v>4772</v>
      </c>
      <c r="K4810" s="27">
        <v>7.106139610260465</v>
      </c>
      <c r="L4810" s="37">
        <v>9.0097421344017548E-2</v>
      </c>
      <c r="M4810" s="27"/>
      <c r="N4810" s="27"/>
      <c r="O4810" s="27"/>
      <c r="P4810" s="27"/>
      <c r="Q4810" s="27"/>
      <c r="R4810" s="27"/>
      <c r="S4810" s="27"/>
      <c r="T4810" s="27"/>
      <c r="U4810" s="27"/>
      <c r="V4810" s="27"/>
      <c r="W4810" s="27"/>
      <c r="X4810" s="27"/>
      <c r="Y4810" s="27"/>
      <c r="Z4810" s="27"/>
      <c r="AA4810" s="27"/>
      <c r="AB4810" s="27"/>
      <c r="AC4810" s="27"/>
      <c r="AD4810" s="27"/>
      <c r="AE4810" s="27"/>
    </row>
    <row r="4811" spans="1:31" ht="15.75" customHeight="1" x14ac:dyDescent="0.2">
      <c r="A4811" s="22">
        <v>39603</v>
      </c>
      <c r="B4811" s="23">
        <f t="shared" ref="B4811:C4811" si="9632">LN(D4811)</f>
        <v>7.2278077314643685</v>
      </c>
      <c r="C4811" s="23">
        <f t="shared" si="9632"/>
        <v>7.8252852426912431</v>
      </c>
      <c r="D4811" s="24">
        <v>1377.2</v>
      </c>
      <c r="E4811" s="24">
        <v>2503.1</v>
      </c>
      <c r="F4811" s="27">
        <f t="shared" ref="F4811:G4811" si="9633">LN(D4811/D4810)</f>
        <v>-2.9040220909760055E-4</v>
      </c>
      <c r="G4811" s="27">
        <f t="shared" si="9633"/>
        <v>9.1101262155199592E-3</v>
      </c>
      <c r="H4811" s="27">
        <f t="shared" si="9201"/>
        <v>0.92364782973439674</v>
      </c>
      <c r="I4811" s="27"/>
      <c r="J4811" s="27">
        <v>4773</v>
      </c>
      <c r="K4811" s="27">
        <v>7.1277943922049793</v>
      </c>
      <c r="L4811" s="37">
        <v>9.0895511039088994E-2</v>
      </c>
      <c r="M4811" s="27"/>
      <c r="N4811" s="27"/>
      <c r="O4811" s="27"/>
      <c r="P4811" s="27"/>
      <c r="Q4811" s="27"/>
      <c r="R4811" s="27"/>
      <c r="S4811" s="27"/>
      <c r="T4811" s="27"/>
      <c r="U4811" s="27"/>
      <c r="V4811" s="27"/>
      <c r="W4811" s="27"/>
      <c r="X4811" s="27"/>
      <c r="Y4811" s="27"/>
      <c r="Z4811" s="27"/>
      <c r="AA4811" s="27"/>
      <c r="AB4811" s="27"/>
      <c r="AC4811" s="27"/>
      <c r="AD4811" s="27"/>
      <c r="AE4811" s="27"/>
    </row>
    <row r="4812" spans="1:31" ht="15.75" customHeight="1" x14ac:dyDescent="0.2">
      <c r="A4812" s="22">
        <v>39604</v>
      </c>
      <c r="B4812" s="23">
        <f t="shared" ref="B4812:C4812" si="9634">LN(D4812)</f>
        <v>7.2470805845857562</v>
      </c>
      <c r="C4812" s="23">
        <f t="shared" si="9634"/>
        <v>7.8438094216972418</v>
      </c>
      <c r="D4812" s="24">
        <v>1404</v>
      </c>
      <c r="E4812" s="24">
        <v>2549.9</v>
      </c>
      <c r="F4812" s="27">
        <f t="shared" ref="F4812:G4812" si="9635">LN(D4812/D4811)</f>
        <v>1.9272853121387733E-2</v>
      </c>
      <c r="G4812" s="27">
        <f t="shared" si="9635"/>
        <v>1.8524179005999369E-2</v>
      </c>
      <c r="H4812" s="27">
        <f t="shared" si="9201"/>
        <v>0.92392359311269889</v>
      </c>
      <c r="I4812" s="27"/>
      <c r="J4812" s="27">
        <v>4774</v>
      </c>
      <c r="K4812" s="27">
        <v>7.1250239397452573</v>
      </c>
      <c r="L4812" s="37">
        <v>9.425200116850263E-2</v>
      </c>
      <c r="M4812" s="27"/>
      <c r="N4812" s="27"/>
      <c r="O4812" s="27"/>
      <c r="P4812" s="27"/>
      <c r="Q4812" s="27"/>
      <c r="R4812" s="27"/>
      <c r="S4812" s="27"/>
      <c r="T4812" s="27"/>
      <c r="U4812" s="27"/>
      <c r="V4812" s="27"/>
      <c r="W4812" s="27"/>
      <c r="X4812" s="27"/>
      <c r="Y4812" s="27"/>
      <c r="Z4812" s="27"/>
      <c r="AA4812" s="27"/>
      <c r="AB4812" s="27"/>
      <c r="AC4812" s="27"/>
      <c r="AD4812" s="27"/>
      <c r="AE4812" s="27"/>
    </row>
    <row r="4813" spans="1:31" ht="15.75" customHeight="1" x14ac:dyDescent="0.2">
      <c r="A4813" s="22">
        <v>39605</v>
      </c>
      <c r="B4813" s="23">
        <f t="shared" ref="B4813:C4813" si="9636">LN(D4813)</f>
        <v>7.2156810579109605</v>
      </c>
      <c r="C4813" s="23">
        <f t="shared" si="9636"/>
        <v>7.8137936343919412</v>
      </c>
      <c r="D4813" s="24">
        <v>1360.6</v>
      </c>
      <c r="E4813" s="24">
        <v>2474.5</v>
      </c>
      <c r="F4813" s="27">
        <f t="shared" ref="F4813:G4813" si="9637">LN(D4813/D4812)</f>
        <v>-3.139952667479607E-2</v>
      </c>
      <c r="G4813" s="27">
        <f t="shared" si="9637"/>
        <v>-3.0015787305301515E-2</v>
      </c>
      <c r="H4813" s="27">
        <f t="shared" si="9201"/>
        <v>0.92345426505143102</v>
      </c>
      <c r="I4813" s="27"/>
      <c r="J4813" s="27">
        <v>4775</v>
      </c>
      <c r="K4813" s="27">
        <v>7.1451926145984839</v>
      </c>
      <c r="L4813" s="37">
        <v>9.2082215577013571E-2</v>
      </c>
      <c r="M4813" s="27"/>
      <c r="N4813" s="27"/>
      <c r="O4813" s="27"/>
      <c r="P4813" s="27"/>
      <c r="Q4813" s="27"/>
      <c r="R4813" s="27"/>
      <c r="S4813" s="27"/>
      <c r="T4813" s="27"/>
      <c r="U4813" s="27"/>
      <c r="V4813" s="27"/>
      <c r="W4813" s="27"/>
      <c r="X4813" s="27"/>
      <c r="Y4813" s="27"/>
      <c r="Z4813" s="27"/>
      <c r="AA4813" s="27"/>
      <c r="AB4813" s="27"/>
      <c r="AC4813" s="27"/>
      <c r="AD4813" s="27"/>
      <c r="AE4813" s="27"/>
    </row>
    <row r="4814" spans="1:31" ht="15.75" customHeight="1" x14ac:dyDescent="0.2">
      <c r="A4814" s="22">
        <v>39608</v>
      </c>
      <c r="B4814" s="23">
        <f t="shared" ref="B4814:C4814" si="9638">LN(D4814)</f>
        <v>7.2164891981305299</v>
      </c>
      <c r="C4814" s="23">
        <f t="shared" si="9638"/>
        <v>7.8076726967383472</v>
      </c>
      <c r="D4814" s="24">
        <v>1361.7</v>
      </c>
      <c r="E4814" s="24">
        <v>2459.4</v>
      </c>
      <c r="F4814" s="27">
        <f t="shared" ref="F4814:G4814" si="9639">LN(D4814/D4813)</f>
        <v>8.0814021956936339E-4</v>
      </c>
      <c r="G4814" s="27">
        <f t="shared" si="9639"/>
        <v>-6.1209376535938664E-3</v>
      </c>
      <c r="H4814" s="27">
        <f t="shared" si="9201"/>
        <v>0.92428172624925942</v>
      </c>
      <c r="I4814" s="27"/>
      <c r="J4814" s="27">
        <v>4776</v>
      </c>
      <c r="K4814" s="27">
        <v>7.1468528318147948</v>
      </c>
      <c r="L4814" s="37">
        <v>8.8838352766268613E-2</v>
      </c>
      <c r="M4814" s="27"/>
      <c r="N4814" s="27"/>
      <c r="O4814" s="27"/>
      <c r="P4814" s="27"/>
      <c r="Q4814" s="27"/>
      <c r="R4814" s="27"/>
      <c r="S4814" s="27"/>
      <c r="T4814" s="27"/>
      <c r="U4814" s="27"/>
      <c r="V4814" s="27"/>
      <c r="W4814" s="27"/>
      <c r="X4814" s="27"/>
      <c r="Y4814" s="27"/>
      <c r="Z4814" s="27"/>
      <c r="AA4814" s="27"/>
      <c r="AB4814" s="27"/>
      <c r="AC4814" s="27"/>
      <c r="AD4814" s="27"/>
      <c r="AE4814" s="27"/>
    </row>
    <row r="4815" spans="1:31" ht="15.75" customHeight="1" x14ac:dyDescent="0.2">
      <c r="A4815" s="22">
        <v>39609</v>
      </c>
      <c r="B4815" s="23">
        <f t="shared" ref="B4815:C4815" si="9640">LN(D4815)</f>
        <v>7.2140628155570825</v>
      </c>
      <c r="C4815" s="23">
        <f t="shared" si="9640"/>
        <v>7.8033942231254203</v>
      </c>
      <c r="D4815" s="24">
        <v>1358.4</v>
      </c>
      <c r="E4815" s="24">
        <v>2448.9</v>
      </c>
      <c r="F4815" s="27">
        <f t="shared" ref="F4815:G4815" si="9641">LN(D4815/D4814)</f>
        <v>-2.4263825734467076E-3</v>
      </c>
      <c r="G4815" s="27">
        <f t="shared" si="9641"/>
        <v>-4.2784736129268764E-3</v>
      </c>
      <c r="H4815" s="27">
        <f t="shared" si="9201"/>
        <v>0.92447755544352106</v>
      </c>
      <c r="I4815" s="27"/>
      <c r="J4815" s="27">
        <v>4777</v>
      </c>
      <c r="K4815" s="27">
        <v>7.136673610825639</v>
      </c>
      <c r="L4815" s="37">
        <v>9.0189730608131846E-2</v>
      </c>
      <c r="M4815" s="27"/>
      <c r="N4815" s="27"/>
      <c r="O4815" s="27"/>
      <c r="P4815" s="27"/>
      <c r="Q4815" s="27"/>
      <c r="R4815" s="27"/>
      <c r="S4815" s="27"/>
      <c r="T4815" s="27"/>
      <c r="U4815" s="27"/>
      <c r="V4815" s="27"/>
      <c r="W4815" s="27"/>
      <c r="X4815" s="27"/>
      <c r="Y4815" s="27"/>
      <c r="Z4815" s="27"/>
      <c r="AA4815" s="27"/>
      <c r="AB4815" s="27"/>
      <c r="AC4815" s="27"/>
      <c r="AD4815" s="27"/>
      <c r="AE4815" s="27"/>
    </row>
    <row r="4816" spans="1:31" ht="15.75" customHeight="1" x14ac:dyDescent="0.2">
      <c r="A4816" s="22">
        <v>39610</v>
      </c>
      <c r="B4816" s="23">
        <f t="shared" ref="B4816:C4816" si="9642">LN(D4816)</f>
        <v>7.1969861514237685</v>
      </c>
      <c r="C4816" s="23">
        <f t="shared" si="9642"/>
        <v>7.7807208861179182</v>
      </c>
      <c r="D4816" s="24">
        <v>1335.4</v>
      </c>
      <c r="E4816" s="24">
        <v>2394</v>
      </c>
      <c r="F4816" s="27">
        <f t="shared" ref="F4816:G4816" si="9643">LN(D4816/D4815)</f>
        <v>-1.7076664133314448E-2</v>
      </c>
      <c r="G4816" s="27">
        <f t="shared" si="9643"/>
        <v>-2.2673337007501539E-2</v>
      </c>
      <c r="H4816" s="27">
        <f t="shared" si="9201"/>
        <v>0.92497678001332395</v>
      </c>
      <c r="I4816" s="27"/>
      <c r="J4816" s="27">
        <v>4778</v>
      </c>
      <c r="K4816" s="27">
        <v>7.1459417758069739</v>
      </c>
      <c r="L4816" s="37">
        <v>8.3824535950534518E-2</v>
      </c>
      <c r="M4816" s="27"/>
      <c r="N4816" s="27"/>
      <c r="O4816" s="27"/>
      <c r="P4816" s="27"/>
      <c r="Q4816" s="27"/>
      <c r="R4816" s="27"/>
      <c r="S4816" s="27"/>
      <c r="T4816" s="27"/>
      <c r="U4816" s="27"/>
      <c r="V4816" s="27"/>
      <c r="W4816" s="27"/>
      <c r="X4816" s="27"/>
      <c r="Y4816" s="27"/>
      <c r="Z4816" s="27"/>
      <c r="AA4816" s="27"/>
      <c r="AB4816" s="27"/>
      <c r="AC4816" s="27"/>
      <c r="AD4816" s="27"/>
      <c r="AE4816" s="27"/>
    </row>
    <row r="4817" spans="1:31" ht="15.75" customHeight="1" x14ac:dyDescent="0.2">
      <c r="A4817" s="22">
        <v>39611</v>
      </c>
      <c r="B4817" s="23">
        <f t="shared" ref="B4817:C4817" si="9644">LN(D4817)</f>
        <v>7.2002756280741673</v>
      </c>
      <c r="C4817" s="23">
        <f t="shared" si="9644"/>
        <v>7.7850140798825338</v>
      </c>
      <c r="D4817" s="24">
        <v>1339.8</v>
      </c>
      <c r="E4817" s="24">
        <v>2404.3000000000002</v>
      </c>
      <c r="F4817" s="27">
        <f t="shared" ref="F4817:G4817" si="9645">LN(D4817/D4816)</f>
        <v>3.2894766503987053E-3</v>
      </c>
      <c r="G4817" s="27">
        <f t="shared" si="9645"/>
        <v>4.2931937646153405E-3</v>
      </c>
      <c r="H4817" s="27">
        <f t="shared" si="9201"/>
        <v>0.92488922360212489</v>
      </c>
      <c r="I4817" s="27"/>
      <c r="J4817" s="27">
        <v>4779</v>
      </c>
      <c r="K4817" s="27">
        <v>7.1536199347763594</v>
      </c>
      <c r="L4817" s="37">
        <v>8.2575409129725941E-2</v>
      </c>
      <c r="M4817" s="27"/>
      <c r="N4817" s="27"/>
      <c r="O4817" s="27"/>
      <c r="P4817" s="27"/>
      <c r="Q4817" s="27"/>
      <c r="R4817" s="27"/>
      <c r="S4817" s="27"/>
      <c r="T4817" s="27"/>
      <c r="U4817" s="27"/>
      <c r="V4817" s="27"/>
      <c r="W4817" s="27"/>
      <c r="X4817" s="27"/>
      <c r="Y4817" s="27"/>
      <c r="Z4817" s="27"/>
      <c r="AA4817" s="27"/>
      <c r="AB4817" s="27"/>
      <c r="AC4817" s="27"/>
      <c r="AD4817" s="27"/>
      <c r="AE4817" s="27"/>
    </row>
    <row r="4818" spans="1:31" ht="15.75" customHeight="1" x14ac:dyDescent="0.2">
      <c r="A4818" s="22">
        <v>39612</v>
      </c>
      <c r="B4818" s="23">
        <f t="shared" ref="B4818:C4818" si="9646">LN(D4818)</f>
        <v>7.2152399787300974</v>
      </c>
      <c r="C4818" s="23">
        <f t="shared" si="9646"/>
        <v>7.8056783534981076</v>
      </c>
      <c r="D4818" s="24">
        <v>1360</v>
      </c>
      <c r="E4818" s="24">
        <v>2454.5</v>
      </c>
      <c r="F4818" s="27">
        <f t="shared" ref="F4818:G4818" si="9647">LN(D4818/D4817)</f>
        <v>1.4964350655930551E-2</v>
      </c>
      <c r="G4818" s="27">
        <f t="shared" si="9647"/>
        <v>2.0664273615573416E-2</v>
      </c>
      <c r="H4818" s="27">
        <f t="shared" si="9201"/>
        <v>0.92435783950751627</v>
      </c>
      <c r="I4818" s="27"/>
      <c r="J4818" s="27">
        <v>4780</v>
      </c>
      <c r="K4818" s="27">
        <v>7.151683202966554</v>
      </c>
      <c r="L4818" s="37">
        <v>9.0971648076474843E-2</v>
      </c>
      <c r="M4818" s="27"/>
      <c r="N4818" s="27"/>
      <c r="O4818" s="27"/>
      <c r="P4818" s="27"/>
      <c r="Q4818" s="27"/>
      <c r="R4818" s="27"/>
      <c r="S4818" s="27"/>
      <c r="T4818" s="27"/>
      <c r="U4818" s="27"/>
      <c r="V4818" s="27"/>
      <c r="W4818" s="27"/>
      <c r="X4818" s="27"/>
      <c r="Y4818" s="27"/>
      <c r="Z4818" s="27"/>
      <c r="AA4818" s="27"/>
      <c r="AB4818" s="27"/>
      <c r="AC4818" s="27"/>
      <c r="AD4818" s="27"/>
      <c r="AE4818" s="27"/>
    </row>
    <row r="4819" spans="1:31" ht="15.75" customHeight="1" x14ac:dyDescent="0.2">
      <c r="A4819" s="22">
        <v>39615</v>
      </c>
      <c r="B4819" s="23">
        <f t="shared" ref="B4819:C4819" si="9648">LN(D4819)</f>
        <v>7.2153135054387079</v>
      </c>
      <c r="C4819" s="23">
        <f t="shared" si="9648"/>
        <v>7.8138744555347959</v>
      </c>
      <c r="D4819" s="24">
        <v>1360.1</v>
      </c>
      <c r="E4819" s="24">
        <v>2474.6999999999998</v>
      </c>
      <c r="F4819" s="27">
        <f t="shared" ref="F4819:G4819" si="9649">LN(D4819/D4818)</f>
        <v>7.3526708609948551E-5</v>
      </c>
      <c r="G4819" s="27">
        <f t="shared" si="9649"/>
        <v>8.1961020366885327E-3</v>
      </c>
      <c r="H4819" s="27">
        <f t="shared" si="9201"/>
        <v>0.92339767505835602</v>
      </c>
      <c r="I4819" s="27"/>
      <c r="J4819" s="27">
        <v>4781</v>
      </c>
      <c r="K4819" s="27">
        <v>7.1521678351795712</v>
      </c>
      <c r="L4819" s="37">
        <v>8.9413324768577773E-2</v>
      </c>
      <c r="M4819" s="27"/>
      <c r="N4819" s="27"/>
      <c r="O4819" s="27"/>
      <c r="P4819" s="27"/>
      <c r="Q4819" s="27"/>
      <c r="R4819" s="27"/>
      <c r="S4819" s="27"/>
      <c r="T4819" s="27"/>
      <c r="U4819" s="27"/>
      <c r="V4819" s="27"/>
      <c r="W4819" s="27"/>
      <c r="X4819" s="27"/>
      <c r="Y4819" s="27"/>
      <c r="Z4819" s="27"/>
      <c r="AA4819" s="27"/>
      <c r="AB4819" s="27"/>
      <c r="AC4819" s="27"/>
      <c r="AD4819" s="27"/>
      <c r="AE4819" s="27"/>
    </row>
    <row r="4820" spans="1:31" ht="15.75" customHeight="1" x14ac:dyDescent="0.2">
      <c r="A4820" s="22">
        <v>39616</v>
      </c>
      <c r="B4820" s="23">
        <f t="shared" ref="B4820:C4820" si="9650">LN(D4820)</f>
        <v>7.2085263159756359</v>
      </c>
      <c r="C4820" s="23">
        <f t="shared" si="9650"/>
        <v>7.8069812322296999</v>
      </c>
      <c r="D4820" s="24">
        <v>1350.9</v>
      </c>
      <c r="E4820" s="24">
        <v>2457.6999999999998</v>
      </c>
      <c r="F4820" s="27">
        <f t="shared" ref="F4820:G4820" si="9651">LN(D4820/D4819)</f>
        <v>-6.7871894630718681E-3</v>
      </c>
      <c r="G4820" s="27">
        <f t="shared" si="9651"/>
        <v>-6.893223305095844E-3</v>
      </c>
      <c r="H4820" s="27">
        <f t="shared" si="9201"/>
        <v>0.92334362047862339</v>
      </c>
      <c r="I4820" s="27"/>
      <c r="J4820" s="27">
        <v>4782</v>
      </c>
      <c r="K4820" s="27">
        <v>7.1527167226716513</v>
      </c>
      <c r="L4820" s="37">
        <v>8.4989575941433415E-2</v>
      </c>
      <c r="M4820" s="27"/>
      <c r="N4820" s="27"/>
      <c r="O4820" s="27"/>
      <c r="P4820" s="27"/>
      <c r="Q4820" s="27"/>
      <c r="R4820" s="27"/>
      <c r="S4820" s="27"/>
      <c r="T4820" s="27"/>
      <c r="U4820" s="27"/>
      <c r="V4820" s="27"/>
      <c r="W4820" s="27"/>
      <c r="X4820" s="27"/>
      <c r="Y4820" s="27"/>
      <c r="Z4820" s="27"/>
      <c r="AA4820" s="27"/>
      <c r="AB4820" s="27"/>
      <c r="AC4820" s="27"/>
      <c r="AD4820" s="27"/>
      <c r="AE4820" s="27"/>
    </row>
    <row r="4821" spans="1:31" ht="15.75" customHeight="1" x14ac:dyDescent="0.2">
      <c r="A4821" s="22">
        <v>39617</v>
      </c>
      <c r="B4821" s="23">
        <f t="shared" ref="B4821:C4821" si="9652">LN(D4821)</f>
        <v>7.1987817526843072</v>
      </c>
      <c r="C4821" s="23">
        <f t="shared" si="9652"/>
        <v>7.7955230719230535</v>
      </c>
      <c r="D4821" s="24">
        <v>1337.8</v>
      </c>
      <c r="E4821" s="24">
        <v>2429.6999999999998</v>
      </c>
      <c r="F4821" s="27">
        <f t="shared" ref="F4821:G4821" si="9653">LN(D4821/D4820)</f>
        <v>-9.7445632913280913E-3</v>
      </c>
      <c r="G4821" s="27">
        <f t="shared" si="9653"/>
        <v>-1.1458160306646013E-2</v>
      </c>
      <c r="H4821" s="27">
        <f t="shared" si="9201"/>
        <v>0.92345076607007748</v>
      </c>
      <c r="I4821" s="27"/>
      <c r="J4821" s="27">
        <v>4783</v>
      </c>
      <c r="K4821" s="27">
        <v>7.1484121802565337</v>
      </c>
      <c r="L4821" s="37">
        <v>8.540418404649941E-2</v>
      </c>
      <c r="M4821" s="27"/>
      <c r="N4821" s="27"/>
      <c r="O4821" s="27"/>
      <c r="P4821" s="27"/>
      <c r="Q4821" s="27"/>
      <c r="R4821" s="27"/>
      <c r="S4821" s="27"/>
      <c r="T4821" s="27"/>
      <c r="U4821" s="27"/>
      <c r="V4821" s="27"/>
      <c r="W4821" s="27"/>
      <c r="X4821" s="27"/>
      <c r="Y4821" s="27"/>
      <c r="Z4821" s="27"/>
      <c r="AA4821" s="27"/>
      <c r="AB4821" s="27"/>
      <c r="AC4821" s="27"/>
      <c r="AD4821" s="27"/>
      <c r="AE4821" s="27"/>
    </row>
    <row r="4822" spans="1:31" ht="15.75" customHeight="1" x14ac:dyDescent="0.2">
      <c r="A4822" s="22">
        <v>39618</v>
      </c>
      <c r="B4822" s="23">
        <f t="shared" ref="B4822:C4822" si="9654">LN(D4822)</f>
        <v>7.2025122651058799</v>
      </c>
      <c r="C4822" s="23">
        <f t="shared" si="9654"/>
        <v>7.8087293067443992</v>
      </c>
      <c r="D4822" s="24">
        <v>1342.8</v>
      </c>
      <c r="E4822" s="24">
        <v>2462</v>
      </c>
      <c r="F4822" s="27">
        <f t="shared" ref="F4822:G4822" si="9655">LN(D4822/D4821)</f>
        <v>3.7305124215722889E-3</v>
      </c>
      <c r="G4822" s="27">
        <f t="shared" si="9655"/>
        <v>1.3206234821345069E-2</v>
      </c>
      <c r="H4822" s="27">
        <f t="shared" si="9201"/>
        <v>0.92236674907978566</v>
      </c>
      <c r="I4822" s="27"/>
      <c r="J4822" s="27">
        <v>4784</v>
      </c>
      <c r="K4822" s="27">
        <v>7.170144143394344</v>
      </c>
      <c r="L4822" s="37">
        <v>8.0704262803121374E-2</v>
      </c>
      <c r="M4822" s="27"/>
      <c r="N4822" s="27"/>
      <c r="O4822" s="27"/>
      <c r="P4822" s="27"/>
      <c r="Q4822" s="27"/>
      <c r="R4822" s="27"/>
      <c r="S4822" s="27"/>
      <c r="T4822" s="27"/>
      <c r="U4822" s="27"/>
      <c r="V4822" s="27"/>
      <c r="W4822" s="27"/>
      <c r="X4822" s="27"/>
      <c r="Y4822" s="27"/>
      <c r="Z4822" s="27"/>
      <c r="AA4822" s="27"/>
      <c r="AB4822" s="27"/>
      <c r="AC4822" s="27"/>
      <c r="AD4822" s="27"/>
      <c r="AE4822" s="27"/>
    </row>
    <row r="4823" spans="1:31" ht="15.75" customHeight="1" x14ac:dyDescent="0.2">
      <c r="A4823" s="22">
        <v>39619</v>
      </c>
      <c r="B4823" s="23">
        <f t="shared" ref="B4823:C4823" si="9656">LN(D4823)</f>
        <v>7.1837948396498437</v>
      </c>
      <c r="C4823" s="23">
        <f t="shared" si="9656"/>
        <v>7.7857208965346238</v>
      </c>
      <c r="D4823" s="24">
        <v>1317.9</v>
      </c>
      <c r="E4823" s="24">
        <v>2406</v>
      </c>
      <c r="F4823" s="27">
        <f t="shared" ref="F4823:G4823" si="9657">LN(D4823/D4822)</f>
        <v>-1.8717425456036205E-2</v>
      </c>
      <c r="G4823" s="27">
        <f t="shared" si="9657"/>
        <v>-2.3008410209774604E-2</v>
      </c>
      <c r="H4823" s="27">
        <f t="shared" si="9201"/>
        <v>0.92268846200835508</v>
      </c>
      <c r="I4823" s="27"/>
      <c r="J4823" s="27">
        <v>4785</v>
      </c>
      <c r="K4823" s="27">
        <v>7.1689437237258655</v>
      </c>
      <c r="L4823" s="37">
        <v>8.5163398871929807E-2</v>
      </c>
      <c r="M4823" s="27"/>
      <c r="N4823" s="27"/>
      <c r="O4823" s="27"/>
      <c r="P4823" s="27"/>
      <c r="Q4823" s="27"/>
      <c r="R4823" s="27"/>
      <c r="S4823" s="27"/>
      <c r="T4823" s="27"/>
      <c r="U4823" s="27"/>
      <c r="V4823" s="27"/>
      <c r="W4823" s="27"/>
      <c r="X4823" s="27"/>
      <c r="Y4823" s="27"/>
      <c r="Z4823" s="27"/>
      <c r="AA4823" s="27"/>
      <c r="AB4823" s="27"/>
      <c r="AC4823" s="27"/>
      <c r="AD4823" s="27"/>
      <c r="AE4823" s="27"/>
    </row>
    <row r="4824" spans="1:31" ht="15.75" customHeight="1" x14ac:dyDescent="0.2">
      <c r="A4824" s="22">
        <v>39622</v>
      </c>
      <c r="B4824" s="23">
        <f t="shared" ref="B4824:C4824" si="9658">LN(D4824)</f>
        <v>7.1838707150624526</v>
      </c>
      <c r="C4824" s="23">
        <f t="shared" si="9658"/>
        <v>7.7772478613076528</v>
      </c>
      <c r="D4824" s="24">
        <v>1318</v>
      </c>
      <c r="E4824" s="24">
        <v>2385.6999999999998</v>
      </c>
      <c r="F4824" s="27">
        <f t="shared" ref="F4824:G4824" si="9659">LN(D4824/D4823)</f>
        <v>7.5875412608985825E-5</v>
      </c>
      <c r="G4824" s="27">
        <f t="shared" si="9659"/>
        <v>-8.4730352269714419E-3</v>
      </c>
      <c r="H4824" s="27">
        <f t="shared" si="9201"/>
        <v>0.92370345438039947</v>
      </c>
      <c r="I4824" s="27"/>
      <c r="J4824" s="27">
        <v>4786</v>
      </c>
      <c r="K4824" s="27">
        <v>7.1648866117781429</v>
      </c>
      <c r="L4824" s="37">
        <v>8.4612697754305799E-2</v>
      </c>
      <c r="M4824" s="27"/>
      <c r="N4824" s="27"/>
      <c r="O4824" s="27"/>
      <c r="P4824" s="27"/>
      <c r="Q4824" s="27"/>
      <c r="R4824" s="27"/>
      <c r="S4824" s="27"/>
      <c r="T4824" s="27"/>
      <c r="U4824" s="27"/>
      <c r="V4824" s="27"/>
      <c r="W4824" s="27"/>
      <c r="X4824" s="27"/>
      <c r="Y4824" s="27"/>
      <c r="Z4824" s="27"/>
      <c r="AA4824" s="27"/>
      <c r="AB4824" s="27"/>
      <c r="AC4824" s="27"/>
      <c r="AD4824" s="27"/>
      <c r="AE4824" s="27"/>
    </row>
    <row r="4825" spans="1:31" ht="15.75" customHeight="1" x14ac:dyDescent="0.2">
      <c r="A4825" s="22">
        <v>39623</v>
      </c>
      <c r="B4825" s="23">
        <f t="shared" ref="B4825:C4825" si="9660">LN(D4825)</f>
        <v>7.1809833944637678</v>
      </c>
      <c r="C4825" s="23">
        <f t="shared" si="9660"/>
        <v>7.7698854518968563</v>
      </c>
      <c r="D4825" s="24">
        <v>1314.2</v>
      </c>
      <c r="E4825" s="24">
        <v>2368.1999999999998</v>
      </c>
      <c r="F4825" s="27">
        <f t="shared" ref="F4825:G4825" si="9661">LN(D4825/D4824)</f>
        <v>-2.8873205986850105E-3</v>
      </c>
      <c r="G4825" s="27">
        <f t="shared" si="9661"/>
        <v>-7.362409410796392E-3</v>
      </c>
      <c r="H4825" s="27">
        <f t="shared" si="9201"/>
        <v>0.92420711205088357</v>
      </c>
      <c r="I4825" s="27"/>
      <c r="J4825" s="27">
        <v>4787</v>
      </c>
      <c r="K4825" s="27">
        <v>7.1709644241426078</v>
      </c>
      <c r="L4825" s="37">
        <v>8.6179316727288402E-2</v>
      </c>
      <c r="M4825" s="27"/>
      <c r="N4825" s="27"/>
      <c r="O4825" s="27"/>
      <c r="P4825" s="27"/>
      <c r="Q4825" s="27"/>
      <c r="R4825" s="27"/>
      <c r="S4825" s="27"/>
      <c r="T4825" s="27"/>
      <c r="U4825" s="27"/>
      <c r="V4825" s="27"/>
      <c r="W4825" s="27"/>
      <c r="X4825" s="27"/>
      <c r="Y4825" s="27"/>
      <c r="Z4825" s="27"/>
      <c r="AA4825" s="27"/>
      <c r="AB4825" s="27"/>
      <c r="AC4825" s="27"/>
      <c r="AD4825" s="27"/>
      <c r="AE4825" s="27"/>
    </row>
    <row r="4826" spans="1:31" ht="15.75" customHeight="1" x14ac:dyDescent="0.2">
      <c r="A4826" s="22">
        <v>39624</v>
      </c>
      <c r="B4826" s="23">
        <f t="shared" ref="B4826:C4826" si="9662">LN(D4826)</f>
        <v>7.1868253745853536</v>
      </c>
      <c r="C4826" s="23">
        <f t="shared" si="9662"/>
        <v>7.7837238913776883</v>
      </c>
      <c r="D4826" s="24">
        <v>1321.9</v>
      </c>
      <c r="E4826" s="24">
        <v>2401.1999999999998</v>
      </c>
      <c r="F4826" s="27">
        <f t="shared" ref="F4826:G4826" si="9663">LN(D4826/D4825)</f>
        <v>5.8419801215865369E-3</v>
      </c>
      <c r="G4826" s="27">
        <f t="shared" si="9663"/>
        <v>1.3838439480831624E-2</v>
      </c>
      <c r="H4826" s="27">
        <f t="shared" si="9201"/>
        <v>0.92331453104939387</v>
      </c>
      <c r="I4826" s="27"/>
      <c r="J4826" s="27">
        <v>4788</v>
      </c>
      <c r="K4826" s="27">
        <v>7.1566766638356238</v>
      </c>
      <c r="L4826" s="37">
        <v>8.2179307965815518E-2</v>
      </c>
      <c r="M4826" s="27"/>
      <c r="N4826" s="27"/>
      <c r="O4826" s="27"/>
      <c r="P4826" s="27"/>
      <c r="Q4826" s="27"/>
      <c r="R4826" s="27"/>
      <c r="S4826" s="27"/>
      <c r="T4826" s="27"/>
      <c r="U4826" s="27"/>
      <c r="V4826" s="27"/>
      <c r="W4826" s="27"/>
      <c r="X4826" s="27"/>
      <c r="Y4826" s="27"/>
      <c r="Z4826" s="27"/>
      <c r="AA4826" s="27"/>
      <c r="AB4826" s="27"/>
      <c r="AC4826" s="27"/>
      <c r="AD4826" s="27"/>
      <c r="AE4826" s="27"/>
    </row>
    <row r="4827" spans="1:31" ht="15.75" customHeight="1" x14ac:dyDescent="0.2">
      <c r="A4827" s="22">
        <v>39625</v>
      </c>
      <c r="B4827" s="23">
        <f t="shared" ref="B4827:C4827" si="9664">LN(D4827)</f>
        <v>7.1570343039009723</v>
      </c>
      <c r="C4827" s="23">
        <f t="shared" si="9664"/>
        <v>7.749882652553401</v>
      </c>
      <c r="D4827" s="24">
        <v>1283.0999999999999</v>
      </c>
      <c r="E4827" s="24">
        <v>2321.3000000000002</v>
      </c>
      <c r="F4827" s="27">
        <f t="shared" ref="F4827:G4827" si="9665">LN(D4827/D4826)</f>
        <v>-2.979107068438152E-2</v>
      </c>
      <c r="G4827" s="27">
        <f t="shared" si="9665"/>
        <v>-3.384123882428669E-2</v>
      </c>
      <c r="H4827" s="27">
        <f t="shared" si="9201"/>
        <v>0.92350228058522932</v>
      </c>
      <c r="I4827" s="27"/>
      <c r="J4827" s="27">
        <v>4789</v>
      </c>
      <c r="K4827" s="27">
        <v>7.1607764247734229</v>
      </c>
      <c r="L4827" s="37">
        <v>8.1735334046423525E-2</v>
      </c>
      <c r="M4827" s="27"/>
      <c r="N4827" s="27"/>
      <c r="O4827" s="27"/>
      <c r="P4827" s="27"/>
      <c r="Q4827" s="27"/>
      <c r="R4827" s="27"/>
      <c r="S4827" s="27"/>
      <c r="T4827" s="27"/>
      <c r="U4827" s="27"/>
      <c r="V4827" s="27"/>
      <c r="W4827" s="27"/>
      <c r="X4827" s="27"/>
      <c r="Y4827" s="27"/>
      <c r="Z4827" s="27"/>
      <c r="AA4827" s="27"/>
      <c r="AB4827" s="27"/>
      <c r="AC4827" s="27"/>
      <c r="AD4827" s="27"/>
      <c r="AE4827" s="27"/>
    </row>
    <row r="4828" spans="1:31" ht="15.75" customHeight="1" x14ac:dyDescent="0.2">
      <c r="A4828" s="22">
        <v>39626</v>
      </c>
      <c r="B4828" s="23">
        <f t="shared" ref="B4828:C4828" si="9666">LN(D4828)</f>
        <v>7.1532863491739764</v>
      </c>
      <c r="C4828" s="23">
        <f t="shared" si="9666"/>
        <v>7.7474241122048495</v>
      </c>
      <c r="D4828" s="24">
        <v>1278.3</v>
      </c>
      <c r="E4828" s="24">
        <v>2315.6</v>
      </c>
      <c r="F4828" s="27">
        <f t="shared" ref="F4828:G4828" si="9667">LN(D4828/D4827)</f>
        <v>-3.7479547269965692E-3</v>
      </c>
      <c r="G4828" s="27">
        <f t="shared" si="9667"/>
        <v>-2.4585403485517126E-3</v>
      </c>
      <c r="H4828" s="27">
        <f t="shared" si="9201"/>
        <v>0.92331157370165107</v>
      </c>
      <c r="I4828" s="27"/>
      <c r="J4828" s="27">
        <v>4790</v>
      </c>
      <c r="K4828" s="27">
        <v>7.1589534004700317</v>
      </c>
      <c r="L4828" s="37">
        <v>7.6809822435452091E-2</v>
      </c>
      <c r="M4828" s="27"/>
      <c r="N4828" s="27"/>
      <c r="O4828" s="27"/>
      <c r="P4828" s="27"/>
      <c r="Q4828" s="27"/>
      <c r="R4828" s="27"/>
      <c r="S4828" s="27"/>
      <c r="T4828" s="27"/>
      <c r="U4828" s="27"/>
      <c r="V4828" s="27"/>
      <c r="W4828" s="27"/>
      <c r="X4828" s="27"/>
      <c r="Y4828" s="27"/>
      <c r="Z4828" s="27"/>
      <c r="AA4828" s="27"/>
      <c r="AB4828" s="27"/>
      <c r="AC4828" s="27"/>
      <c r="AD4828" s="27"/>
      <c r="AE4828" s="27"/>
    </row>
    <row r="4829" spans="1:31" ht="15.75" customHeight="1" x14ac:dyDescent="0.2">
      <c r="A4829" s="22">
        <v>39629</v>
      </c>
      <c r="B4829" s="23">
        <f t="shared" ref="B4829:C4829" si="9668">LN(D4829)</f>
        <v>7.1546153569136628</v>
      </c>
      <c r="C4829" s="23">
        <f t="shared" si="9668"/>
        <v>7.7375726709169479</v>
      </c>
      <c r="D4829" s="24">
        <v>1280</v>
      </c>
      <c r="E4829" s="24">
        <v>2292.9</v>
      </c>
      <c r="F4829" s="27">
        <f t="shared" ref="F4829:G4829" si="9669">LN(D4829/D4828)</f>
        <v>1.3290077396869383E-3</v>
      </c>
      <c r="G4829" s="27">
        <f t="shared" si="9669"/>
        <v>-9.8514412879014083E-3</v>
      </c>
      <c r="H4829" s="27">
        <f t="shared" si="9201"/>
        <v>0.92465888996501</v>
      </c>
      <c r="I4829" s="27"/>
      <c r="J4829" s="27">
        <v>4791</v>
      </c>
      <c r="K4829" s="27">
        <v>7.1725709448127084</v>
      </c>
      <c r="L4829" s="37">
        <v>7.4153450989228986E-2</v>
      </c>
      <c r="M4829" s="27"/>
      <c r="N4829" s="27"/>
      <c r="O4829" s="27"/>
      <c r="P4829" s="27"/>
      <c r="Q4829" s="27"/>
      <c r="R4829" s="27"/>
      <c r="S4829" s="27"/>
      <c r="T4829" s="27"/>
      <c r="U4829" s="27"/>
      <c r="V4829" s="27"/>
      <c r="W4829" s="27"/>
      <c r="X4829" s="27"/>
      <c r="Y4829" s="27"/>
      <c r="Z4829" s="27"/>
      <c r="AA4829" s="27"/>
      <c r="AB4829" s="27"/>
      <c r="AC4829" s="27"/>
      <c r="AD4829" s="27"/>
      <c r="AE4829" s="27"/>
    </row>
    <row r="4830" spans="1:31" ht="15.75" customHeight="1" x14ac:dyDescent="0.2">
      <c r="A4830" s="22">
        <v>39630</v>
      </c>
      <c r="B4830" s="23">
        <f t="shared" ref="B4830:C4830" si="9670">LN(D4830)</f>
        <v>7.1584361732894353</v>
      </c>
      <c r="C4830" s="23">
        <f t="shared" si="9670"/>
        <v>7.7427925705416989</v>
      </c>
      <c r="D4830" s="24">
        <v>1284.9000000000001</v>
      </c>
      <c r="E4830" s="24">
        <v>2304.9</v>
      </c>
      <c r="F4830" s="27">
        <f t="shared" ref="F4830:G4830" si="9671">LN(D4830/D4829)</f>
        <v>3.8208163757722066E-3</v>
      </c>
      <c r="G4830" s="27">
        <f t="shared" si="9671"/>
        <v>5.2198996247507711E-3</v>
      </c>
      <c r="H4830" s="27">
        <f t="shared" si="9201"/>
        <v>0.92452898719313348</v>
      </c>
      <c r="I4830" s="27"/>
      <c r="J4830" s="27">
        <v>4792</v>
      </c>
      <c r="K4830" s="27">
        <v>7.1746764751623093</v>
      </c>
      <c r="L4830" s="37">
        <v>7.1691604940151699E-2</v>
      </c>
      <c r="M4830" s="27"/>
      <c r="N4830" s="27"/>
      <c r="O4830" s="27"/>
      <c r="P4830" s="27"/>
      <c r="Q4830" s="27"/>
      <c r="R4830" s="27"/>
      <c r="S4830" s="27"/>
      <c r="T4830" s="27"/>
      <c r="U4830" s="27"/>
      <c r="V4830" s="27"/>
      <c r="W4830" s="27"/>
      <c r="X4830" s="27"/>
      <c r="Y4830" s="27"/>
      <c r="Z4830" s="27"/>
      <c r="AA4830" s="27"/>
      <c r="AB4830" s="27"/>
      <c r="AC4830" s="27"/>
      <c r="AD4830" s="27"/>
      <c r="AE4830" s="27"/>
    </row>
    <row r="4831" spans="1:31" ht="15.75" customHeight="1" x14ac:dyDescent="0.2">
      <c r="A4831" s="22">
        <v>39631</v>
      </c>
      <c r="B4831" s="23">
        <f t="shared" ref="B4831:C4831" si="9672">LN(D4831)</f>
        <v>7.140056768081112</v>
      </c>
      <c r="C4831" s="23">
        <f t="shared" si="9672"/>
        <v>7.7193075239207039</v>
      </c>
      <c r="D4831" s="24">
        <v>1261.5</v>
      </c>
      <c r="E4831" s="24">
        <v>2251.4</v>
      </c>
      <c r="F4831" s="27">
        <f t="shared" ref="F4831:G4831" si="9673">LN(D4831/D4830)</f>
        <v>-1.8379405208322572E-2</v>
      </c>
      <c r="G4831" s="27">
        <f t="shared" si="9673"/>
        <v>-2.3485046620995268E-2</v>
      </c>
      <c r="H4831" s="27">
        <f t="shared" si="9201"/>
        <v>0.92496078773327772</v>
      </c>
      <c r="I4831" s="27"/>
      <c r="J4831" s="27">
        <v>4793</v>
      </c>
      <c r="K4831" s="27">
        <v>7.1751784520538235</v>
      </c>
      <c r="L4831" s="37">
        <v>7.5173130257486065E-2</v>
      </c>
      <c r="M4831" s="27"/>
      <c r="N4831" s="27"/>
      <c r="O4831" s="27"/>
      <c r="P4831" s="27"/>
      <c r="Q4831" s="27"/>
      <c r="R4831" s="27"/>
      <c r="S4831" s="27"/>
      <c r="T4831" s="27"/>
      <c r="U4831" s="27"/>
      <c r="V4831" s="27"/>
      <c r="W4831" s="27"/>
      <c r="X4831" s="27"/>
      <c r="Y4831" s="27"/>
      <c r="Z4831" s="27"/>
      <c r="AA4831" s="27"/>
      <c r="AB4831" s="27"/>
      <c r="AC4831" s="27"/>
      <c r="AD4831" s="27"/>
      <c r="AE4831" s="27"/>
    </row>
    <row r="4832" spans="1:31" ht="15.75" customHeight="1" x14ac:dyDescent="0.2">
      <c r="A4832" s="22">
        <v>39632</v>
      </c>
      <c r="B4832" s="23">
        <f t="shared" ref="B4832:C4832" si="9674">LN(D4832)</f>
        <v>7.1411659426521243</v>
      </c>
      <c r="C4832" s="23">
        <f t="shared" si="9674"/>
        <v>7.7165944215381552</v>
      </c>
      <c r="D4832" s="24">
        <v>1262.9000000000001</v>
      </c>
      <c r="E4832" s="24">
        <v>2245.3000000000002</v>
      </c>
      <c r="F4832" s="27">
        <f t="shared" ref="F4832:G4832" si="9675">LN(D4832/D4831)</f>
        <v>1.1091745710120676E-3</v>
      </c>
      <c r="G4832" s="27">
        <f t="shared" si="9675"/>
        <v>-2.7131023825483734E-3</v>
      </c>
      <c r="H4832" s="27">
        <f t="shared" si="9201"/>
        <v>0.92542973655840655</v>
      </c>
      <c r="I4832" s="27"/>
      <c r="J4832" s="27">
        <v>4794</v>
      </c>
      <c r="K4832" s="27">
        <v>7.1866978011558915</v>
      </c>
      <c r="L4832" s="37">
        <v>7.4176105562200334E-2</v>
      </c>
      <c r="M4832" s="27"/>
      <c r="N4832" s="27"/>
      <c r="O4832" s="27"/>
      <c r="P4832" s="27"/>
      <c r="Q4832" s="27"/>
      <c r="R4832" s="27"/>
      <c r="S4832" s="27"/>
      <c r="T4832" s="27"/>
      <c r="U4832" s="27"/>
      <c r="V4832" s="27"/>
      <c r="W4832" s="27"/>
      <c r="X4832" s="27"/>
      <c r="Y4832" s="27"/>
      <c r="Z4832" s="27"/>
      <c r="AA4832" s="27"/>
      <c r="AB4832" s="27"/>
      <c r="AC4832" s="27"/>
      <c r="AD4832" s="27"/>
      <c r="AE4832" s="27"/>
    </row>
    <row r="4833" spans="1:31" ht="15.75" customHeight="1" x14ac:dyDescent="0.2">
      <c r="A4833" s="22">
        <v>39633</v>
      </c>
      <c r="B4833" s="23">
        <f t="shared" ref="B4833:C4833" si="9676">LN(D4833)</f>
        <v>7.1411659426521243</v>
      </c>
      <c r="C4833" s="23">
        <f t="shared" si="9676"/>
        <v>7.7165944215381552</v>
      </c>
      <c r="D4833" s="24">
        <v>1262.9000000000001</v>
      </c>
      <c r="E4833" s="24">
        <v>2245.3000000000002</v>
      </c>
      <c r="F4833" s="27">
        <f t="shared" ref="F4833:G4833" si="9677">LN(D4833/D4832)</f>
        <v>0</v>
      </c>
      <c r="G4833" s="27">
        <f t="shared" si="9677"/>
        <v>0</v>
      </c>
      <c r="H4833" s="27">
        <f t="shared" si="9201"/>
        <v>0.92542973655840655</v>
      </c>
      <c r="I4833" s="27"/>
      <c r="J4833" s="27">
        <v>4795</v>
      </c>
      <c r="K4833" s="27">
        <v>7.1851819656220224</v>
      </c>
      <c r="L4833" s="37">
        <v>7.6955631238963207E-2</v>
      </c>
      <c r="M4833" s="27"/>
      <c r="N4833" s="27"/>
      <c r="O4833" s="27"/>
      <c r="P4833" s="27"/>
      <c r="Q4833" s="27"/>
      <c r="R4833" s="27"/>
      <c r="S4833" s="27"/>
      <c r="T4833" s="27"/>
      <c r="U4833" s="27"/>
      <c r="V4833" s="27"/>
      <c r="W4833" s="27"/>
      <c r="X4833" s="27"/>
      <c r="Y4833" s="27"/>
      <c r="Z4833" s="27"/>
      <c r="AA4833" s="27"/>
      <c r="AB4833" s="27"/>
      <c r="AC4833" s="27"/>
      <c r="AD4833" s="27"/>
      <c r="AE4833" s="27"/>
    </row>
    <row r="4834" spans="1:31" ht="15.75" customHeight="1" x14ac:dyDescent="0.2">
      <c r="A4834" s="22">
        <v>39636</v>
      </c>
      <c r="B4834" s="23">
        <f t="shared" ref="B4834:C4834" si="9678">LN(D4834)</f>
        <v>7.1327371395699863</v>
      </c>
      <c r="C4834" s="23">
        <f t="shared" si="9678"/>
        <v>7.7157032750192602</v>
      </c>
      <c r="D4834" s="24">
        <v>1252.3</v>
      </c>
      <c r="E4834" s="24">
        <v>2243.3000000000002</v>
      </c>
      <c r="F4834" s="27">
        <f t="shared" ref="F4834:G4834" si="9679">LN(D4834/D4833)</f>
        <v>-8.4288030821377379E-3</v>
      </c>
      <c r="G4834" s="27">
        <f t="shared" si="9679"/>
        <v>-8.9114651889547509E-4</v>
      </c>
      <c r="H4834" s="27">
        <f t="shared" si="9201"/>
        <v>0.92444419974823111</v>
      </c>
      <c r="I4834" s="27"/>
      <c r="J4834" s="27">
        <v>4796</v>
      </c>
      <c r="K4834" s="27">
        <v>7.1812083317203221</v>
      </c>
      <c r="L4834" s="37">
        <v>8.1840938123615814E-2</v>
      </c>
      <c r="M4834" s="27"/>
      <c r="N4834" s="27"/>
      <c r="O4834" s="27"/>
      <c r="P4834" s="27"/>
      <c r="Q4834" s="27"/>
      <c r="R4834" s="27"/>
      <c r="S4834" s="27"/>
      <c r="T4834" s="27"/>
      <c r="U4834" s="27"/>
      <c r="V4834" s="27"/>
      <c r="W4834" s="27"/>
      <c r="X4834" s="27"/>
      <c r="Y4834" s="27"/>
      <c r="Z4834" s="27"/>
      <c r="AA4834" s="27"/>
      <c r="AB4834" s="27"/>
      <c r="AC4834" s="27"/>
      <c r="AD4834" s="27"/>
      <c r="AE4834" s="27"/>
    </row>
    <row r="4835" spans="1:31" ht="15.75" customHeight="1" x14ac:dyDescent="0.2">
      <c r="A4835" s="22">
        <v>39637</v>
      </c>
      <c r="B4835" s="23">
        <f t="shared" ref="B4835:C4835" si="9680">LN(D4835)</f>
        <v>7.1496813295957136</v>
      </c>
      <c r="C4835" s="23">
        <f t="shared" si="9680"/>
        <v>7.7382266504053012</v>
      </c>
      <c r="D4835" s="24">
        <v>1273.7</v>
      </c>
      <c r="E4835" s="24">
        <v>2294.4</v>
      </c>
      <c r="F4835" s="27">
        <f t="shared" ref="F4835:G4835" si="9681">LN(D4835/D4834)</f>
        <v>1.6944190025727029E-2</v>
      </c>
      <c r="G4835" s="27">
        <f t="shared" si="9681"/>
        <v>2.2523375386041551E-2</v>
      </c>
      <c r="H4835" s="27">
        <f t="shared" si="9201"/>
        <v>0.9239431271015095</v>
      </c>
      <c r="I4835" s="27"/>
      <c r="J4835" s="27">
        <v>4797</v>
      </c>
      <c r="K4835" s="27">
        <v>7.1737658210400124</v>
      </c>
      <c r="L4835" s="37">
        <v>7.9987607216741807E-2</v>
      </c>
      <c r="M4835" s="27"/>
      <c r="N4835" s="27"/>
      <c r="O4835" s="27"/>
      <c r="P4835" s="27"/>
      <c r="Q4835" s="27"/>
      <c r="R4835" s="27"/>
      <c r="S4835" s="27"/>
      <c r="T4835" s="27"/>
      <c r="U4835" s="27"/>
      <c r="V4835" s="27"/>
      <c r="W4835" s="27"/>
      <c r="X4835" s="27"/>
      <c r="Y4835" s="27"/>
      <c r="Z4835" s="27"/>
      <c r="AA4835" s="27"/>
      <c r="AB4835" s="27"/>
      <c r="AC4835" s="27"/>
      <c r="AD4835" s="27"/>
      <c r="AE4835" s="27"/>
    </row>
    <row r="4836" spans="1:31" ht="15.75" customHeight="1" x14ac:dyDescent="0.2">
      <c r="A4836" s="22">
        <v>39638</v>
      </c>
      <c r="B4836" s="23">
        <f t="shared" ref="B4836:C4836" si="9682">LN(D4836)</f>
        <v>7.1265694721351176</v>
      </c>
      <c r="C4836" s="23">
        <f t="shared" si="9682"/>
        <v>7.711907017584994</v>
      </c>
      <c r="D4836" s="24">
        <v>1244.5999999999999</v>
      </c>
      <c r="E4836" s="24">
        <v>2234.8000000000002</v>
      </c>
      <c r="F4836" s="27">
        <f t="shared" ref="F4836:G4836" si="9683">LN(D4836/D4835)</f>
        <v>-2.3111857460596373E-2</v>
      </c>
      <c r="G4836" s="27">
        <f t="shared" si="9683"/>
        <v>-2.6319632820307418E-2</v>
      </c>
      <c r="H4836" s="27">
        <f t="shared" si="9201"/>
        <v>0.92409950689042719</v>
      </c>
      <c r="I4836" s="27"/>
      <c r="J4836" s="27">
        <v>4798</v>
      </c>
      <c r="K4836" s="27">
        <v>7.1598174673726129</v>
      </c>
      <c r="L4836" s="37">
        <v>7.7745029111952135E-2</v>
      </c>
      <c r="M4836" s="27"/>
      <c r="N4836" s="27"/>
      <c r="O4836" s="27"/>
      <c r="P4836" s="27"/>
      <c r="Q4836" s="27"/>
      <c r="R4836" s="27"/>
      <c r="S4836" s="27"/>
      <c r="T4836" s="27"/>
      <c r="U4836" s="27"/>
      <c r="V4836" s="27"/>
      <c r="W4836" s="27"/>
      <c r="X4836" s="27"/>
      <c r="Y4836" s="27"/>
      <c r="Z4836" s="27"/>
      <c r="AA4836" s="27"/>
      <c r="AB4836" s="27"/>
      <c r="AC4836" s="27"/>
      <c r="AD4836" s="27"/>
      <c r="AE4836" s="27"/>
    </row>
    <row r="4837" spans="1:31" ht="15.75" customHeight="1" x14ac:dyDescent="0.2">
      <c r="A4837" s="22">
        <v>39639</v>
      </c>
      <c r="B4837" s="23">
        <f t="shared" ref="B4837:C4837" si="9684">LN(D4837)</f>
        <v>7.1335353516174766</v>
      </c>
      <c r="C4837" s="23">
        <f t="shared" si="9684"/>
        <v>7.7221461668274465</v>
      </c>
      <c r="D4837" s="24">
        <v>1253.3</v>
      </c>
      <c r="E4837" s="24">
        <v>2257.8000000000002</v>
      </c>
      <c r="F4837" s="27">
        <f t="shared" ref="F4837:G4837" si="9685">LN(D4837/D4836)</f>
        <v>6.9658794823590246E-3</v>
      </c>
      <c r="G4837" s="27">
        <f t="shared" si="9685"/>
        <v>1.0239149242452972E-2</v>
      </c>
      <c r="H4837" s="27">
        <f t="shared" si="9201"/>
        <v>0.9237762660154627</v>
      </c>
      <c r="I4837" s="27"/>
      <c r="J4837" s="27">
        <v>4799</v>
      </c>
      <c r="K4837" s="27">
        <v>7.165013715223683</v>
      </c>
      <c r="L4837" s="37">
        <v>7.5134060977291917E-2</v>
      </c>
      <c r="M4837" s="27"/>
      <c r="N4837" s="27"/>
      <c r="O4837" s="27"/>
      <c r="P4837" s="27"/>
      <c r="Q4837" s="27"/>
      <c r="R4837" s="27"/>
      <c r="S4837" s="27"/>
      <c r="T4837" s="27"/>
      <c r="U4837" s="27"/>
      <c r="V4837" s="27"/>
      <c r="W4837" s="27"/>
      <c r="X4837" s="27"/>
      <c r="Y4837" s="27"/>
      <c r="Z4837" s="27"/>
      <c r="AA4837" s="27"/>
      <c r="AB4837" s="27"/>
      <c r="AC4837" s="27"/>
      <c r="AD4837" s="27"/>
      <c r="AE4837" s="27"/>
    </row>
    <row r="4838" spans="1:31" ht="15.75" customHeight="1" x14ac:dyDescent="0.2">
      <c r="A4838" s="22">
        <v>39640</v>
      </c>
      <c r="B4838" s="23">
        <f t="shared" ref="B4838:C4838" si="9686">LN(D4838)</f>
        <v>7.1223826705280073</v>
      </c>
      <c r="C4838" s="23">
        <f t="shared" si="9686"/>
        <v>7.7137846165987547</v>
      </c>
      <c r="D4838" s="24">
        <v>1239.4000000000001</v>
      </c>
      <c r="E4838" s="24">
        <v>2239</v>
      </c>
      <c r="F4838" s="27">
        <f t="shared" ref="F4838:G4838" si="9687">LN(D4838/D4837)</f>
        <v>-1.1152681089469384E-2</v>
      </c>
      <c r="G4838" s="27">
        <f t="shared" si="9687"/>
        <v>-8.3615502286918542E-3</v>
      </c>
      <c r="H4838" s="27">
        <f t="shared" si="9201"/>
        <v>0.92333180462439268</v>
      </c>
      <c r="I4838" s="27"/>
      <c r="J4838" s="27">
        <v>4800</v>
      </c>
      <c r="K4838" s="27">
        <v>7.1586651661585421</v>
      </c>
      <c r="L4838" s="37">
        <v>6.8198175275228756E-2</v>
      </c>
      <c r="M4838" s="27"/>
      <c r="N4838" s="27"/>
      <c r="O4838" s="27"/>
      <c r="P4838" s="27"/>
      <c r="Q4838" s="27"/>
      <c r="R4838" s="27"/>
      <c r="S4838" s="27"/>
      <c r="T4838" s="27"/>
      <c r="U4838" s="27"/>
      <c r="V4838" s="27"/>
      <c r="W4838" s="27"/>
      <c r="X4838" s="27"/>
      <c r="Y4838" s="27"/>
      <c r="Z4838" s="27"/>
      <c r="AA4838" s="27"/>
      <c r="AB4838" s="27"/>
      <c r="AC4838" s="27"/>
      <c r="AD4838" s="27"/>
      <c r="AE4838" s="27"/>
    </row>
    <row r="4839" spans="1:31" ht="15.75" customHeight="1" x14ac:dyDescent="0.2">
      <c r="A4839" s="22">
        <v>39643</v>
      </c>
      <c r="B4839" s="23">
        <f t="shared" ref="B4839:C4839" si="9688">LN(D4839)</f>
        <v>7.1133863785450488</v>
      </c>
      <c r="C4839" s="23">
        <f t="shared" si="9688"/>
        <v>7.7020139609104943</v>
      </c>
      <c r="D4839" s="24">
        <v>1228.3</v>
      </c>
      <c r="E4839" s="24">
        <v>2212.8000000000002</v>
      </c>
      <c r="F4839" s="27">
        <f t="shared" ref="F4839:G4839" si="9689">LN(D4839/D4838)</f>
        <v>-8.9962919829585514E-3</v>
      </c>
      <c r="G4839" s="27">
        <f t="shared" si="9689"/>
        <v>-1.1770655688260998E-2</v>
      </c>
      <c r="H4839" s="27">
        <f t="shared" si="9201"/>
        <v>0.92357484868855511</v>
      </c>
      <c r="I4839" s="27"/>
      <c r="J4839" s="27">
        <v>4801</v>
      </c>
      <c r="K4839" s="27">
        <v>7.1586651661585421</v>
      </c>
      <c r="L4839" s="37">
        <v>6.8198175275228756E-2</v>
      </c>
      <c r="M4839" s="27"/>
      <c r="N4839" s="27"/>
      <c r="O4839" s="27"/>
      <c r="P4839" s="27"/>
      <c r="Q4839" s="27"/>
      <c r="R4839" s="27"/>
      <c r="S4839" s="27"/>
      <c r="T4839" s="27"/>
      <c r="U4839" s="27"/>
      <c r="V4839" s="27"/>
      <c r="W4839" s="27"/>
      <c r="X4839" s="27"/>
      <c r="Y4839" s="27"/>
      <c r="Z4839" s="27"/>
      <c r="AA4839" s="27"/>
      <c r="AB4839" s="27"/>
      <c r="AC4839" s="27"/>
      <c r="AD4839" s="27"/>
      <c r="AE4839" s="27"/>
    </row>
    <row r="4840" spans="1:31" ht="15.75" customHeight="1" x14ac:dyDescent="0.2">
      <c r="A4840" s="22">
        <v>39644</v>
      </c>
      <c r="B4840" s="23">
        <f t="shared" ref="B4840:C4840" si="9690">LN(D4840)</f>
        <v>7.1024170478606967</v>
      </c>
      <c r="C4840" s="23">
        <f t="shared" si="9690"/>
        <v>7.7033236596412307</v>
      </c>
      <c r="D4840" s="24">
        <v>1214.9000000000001</v>
      </c>
      <c r="E4840" s="24">
        <v>2215.6999999999998</v>
      </c>
      <c r="F4840" s="27">
        <f t="shared" ref="F4840:G4840" si="9691">LN(D4840/D4839)</f>
        <v>-1.0969330684352178E-2</v>
      </c>
      <c r="G4840" s="27">
        <f t="shared" si="9691"/>
        <v>1.3096987307363867E-3</v>
      </c>
      <c r="H4840" s="27">
        <f t="shared" si="9201"/>
        <v>0.92199385118286459</v>
      </c>
      <c r="I4840" s="27"/>
      <c r="J4840" s="27">
        <v>4802</v>
      </c>
      <c r="K4840" s="27">
        <v>7.1703019564403627</v>
      </c>
      <c r="L4840" s="37">
        <v>6.3370045223470228E-2</v>
      </c>
      <c r="M4840" s="27"/>
      <c r="N4840" s="27"/>
      <c r="O4840" s="27"/>
      <c r="P4840" s="27"/>
      <c r="Q4840" s="27"/>
      <c r="R4840" s="27"/>
      <c r="S4840" s="27"/>
      <c r="T4840" s="27"/>
      <c r="U4840" s="27"/>
      <c r="V4840" s="27"/>
      <c r="W4840" s="27"/>
      <c r="X4840" s="27"/>
      <c r="Y4840" s="27"/>
      <c r="Z4840" s="27"/>
      <c r="AA4840" s="27"/>
      <c r="AB4840" s="27"/>
      <c r="AC4840" s="27"/>
      <c r="AD4840" s="27"/>
      <c r="AE4840" s="27"/>
    </row>
    <row r="4841" spans="1:31" ht="15.75" customHeight="1" x14ac:dyDescent="0.2">
      <c r="A4841" s="22">
        <v>39645</v>
      </c>
      <c r="B4841" s="23">
        <f t="shared" ref="B4841:C4841" si="9692">LN(D4841)</f>
        <v>7.1271317437271025</v>
      </c>
      <c r="C4841" s="23">
        <f t="shared" si="9692"/>
        <v>7.7340337721452652</v>
      </c>
      <c r="D4841" s="24">
        <v>1245.3</v>
      </c>
      <c r="E4841" s="24">
        <v>2284.8000000000002</v>
      </c>
      <c r="F4841" s="27">
        <f t="shared" ref="F4841:G4841" si="9693">LN(D4841/D4840)</f>
        <v>2.4714695866406247E-2</v>
      </c>
      <c r="G4841" s="27">
        <f t="shared" si="9693"/>
        <v>3.0710112504035016E-2</v>
      </c>
      <c r="H4841" s="27">
        <f t="shared" si="9201"/>
        <v>0.92152839691443189</v>
      </c>
      <c r="I4841" s="27"/>
      <c r="J4841" s="27">
        <v>4803</v>
      </c>
      <c r="K4841" s="27">
        <v>7.1720358040567547</v>
      </c>
      <c r="L4841" s="37">
        <v>6.5598596076951843E-2</v>
      </c>
      <c r="M4841" s="27"/>
      <c r="N4841" s="27"/>
      <c r="O4841" s="27"/>
      <c r="P4841" s="27"/>
      <c r="Q4841" s="27"/>
      <c r="R4841" s="27"/>
      <c r="S4841" s="27"/>
      <c r="T4841" s="27"/>
      <c r="U4841" s="27"/>
      <c r="V4841" s="27"/>
      <c r="W4841" s="27"/>
      <c r="X4841" s="27"/>
      <c r="Y4841" s="27"/>
      <c r="Z4841" s="27"/>
      <c r="AA4841" s="27"/>
      <c r="AB4841" s="27"/>
      <c r="AC4841" s="27"/>
      <c r="AD4841" s="27"/>
      <c r="AE4841" s="27"/>
    </row>
    <row r="4842" spans="1:31" ht="15.75" customHeight="1" x14ac:dyDescent="0.2">
      <c r="A4842" s="22">
        <v>39646</v>
      </c>
      <c r="B4842" s="23">
        <f t="shared" ref="B4842:C4842" si="9694">LN(D4842)</f>
        <v>7.1391050668434461</v>
      </c>
      <c r="C4842" s="23">
        <f t="shared" si="9694"/>
        <v>7.7459979791599221</v>
      </c>
      <c r="D4842" s="24">
        <v>1260.3</v>
      </c>
      <c r="E4842" s="24">
        <v>2312.3000000000002</v>
      </c>
      <c r="F4842" s="27">
        <f t="shared" ref="F4842:G4842" si="9695">LN(D4842/D4841)</f>
        <v>1.1973323116343314E-2</v>
      </c>
      <c r="G4842" s="27">
        <f t="shared" si="9695"/>
        <v>1.1964207014656602E-2</v>
      </c>
      <c r="H4842" s="27">
        <f t="shared" si="9201"/>
        <v>0.92165077838268483</v>
      </c>
      <c r="I4842" s="27"/>
      <c r="J4842" s="27">
        <v>4804</v>
      </c>
      <c r="K4842" s="27">
        <v>7.1788081926527756</v>
      </c>
      <c r="L4842" s="37">
        <v>6.4132781425109364E-2</v>
      </c>
      <c r="M4842" s="27"/>
      <c r="N4842" s="27"/>
      <c r="O4842" s="27"/>
      <c r="P4842" s="27"/>
      <c r="Q4842" s="27"/>
      <c r="R4842" s="27"/>
      <c r="S4842" s="27"/>
      <c r="T4842" s="27"/>
      <c r="U4842" s="27"/>
      <c r="V4842" s="27"/>
      <c r="W4842" s="27"/>
      <c r="X4842" s="27"/>
      <c r="Y4842" s="27"/>
      <c r="Z4842" s="27"/>
      <c r="AA4842" s="27"/>
      <c r="AB4842" s="27"/>
      <c r="AC4842" s="27"/>
      <c r="AD4842" s="27"/>
      <c r="AE4842" s="27"/>
    </row>
    <row r="4843" spans="1:31" ht="15.75" customHeight="1" x14ac:dyDescent="0.2">
      <c r="A4843" s="22">
        <v>39647</v>
      </c>
      <c r="B4843" s="23">
        <f t="shared" ref="B4843:C4843" si="9696">LN(D4843)</f>
        <v>7.1393430770790101</v>
      </c>
      <c r="C4843" s="23">
        <f t="shared" si="9696"/>
        <v>7.7331142318505863</v>
      </c>
      <c r="D4843" s="24">
        <v>1260.5999999999999</v>
      </c>
      <c r="E4843" s="24">
        <v>2282.6999999999998</v>
      </c>
      <c r="F4843" s="27">
        <f t="shared" ref="F4843:G4843" si="9697">LN(D4843/D4842)</f>
        <v>2.3801023556371486E-4</v>
      </c>
      <c r="G4843" s="27">
        <f t="shared" si="9697"/>
        <v>-1.2883747309335386E-2</v>
      </c>
      <c r="H4843" s="27">
        <f t="shared" si="9201"/>
        <v>0.92321707180711299</v>
      </c>
      <c r="I4843" s="27"/>
      <c r="J4843" s="27">
        <v>4805</v>
      </c>
      <c r="K4843" s="27">
        <v>7.1832597546506678</v>
      </c>
      <c r="L4843" s="37">
        <v>6.1182023711063849E-2</v>
      </c>
      <c r="M4843" s="27"/>
      <c r="N4843" s="27"/>
      <c r="O4843" s="27"/>
      <c r="P4843" s="27"/>
      <c r="Q4843" s="27"/>
      <c r="R4843" s="27"/>
      <c r="S4843" s="27"/>
      <c r="T4843" s="27"/>
      <c r="U4843" s="27"/>
      <c r="V4843" s="27"/>
      <c r="W4843" s="27"/>
      <c r="X4843" s="27"/>
      <c r="Y4843" s="27"/>
      <c r="Z4843" s="27"/>
      <c r="AA4843" s="27"/>
      <c r="AB4843" s="27"/>
      <c r="AC4843" s="27"/>
      <c r="AD4843" s="27"/>
      <c r="AE4843" s="27"/>
    </row>
    <row r="4844" spans="1:31" ht="15.75" customHeight="1" x14ac:dyDescent="0.2">
      <c r="A4844" s="22">
        <v>39650</v>
      </c>
      <c r="B4844" s="23">
        <f t="shared" ref="B4844:C4844" si="9698">LN(D4844)</f>
        <v>7.1388669999455239</v>
      </c>
      <c r="C4844" s="23">
        <f t="shared" si="9698"/>
        <v>7.7317113996534959</v>
      </c>
      <c r="D4844" s="24">
        <v>1260</v>
      </c>
      <c r="E4844" s="24">
        <v>2279.5</v>
      </c>
      <c r="F4844" s="27">
        <f t="shared" ref="F4844:G4844" si="9699">LN(D4844/D4843)</f>
        <v>-4.7607713348596706E-4</v>
      </c>
      <c r="G4844" s="27">
        <f t="shared" si="9699"/>
        <v>-1.4028321970905313E-3</v>
      </c>
      <c r="H4844" s="27">
        <f t="shared" si="9201"/>
        <v>0.92332300456344751</v>
      </c>
      <c r="I4844" s="27"/>
      <c r="J4844" s="27">
        <v>4806</v>
      </c>
      <c r="K4844" s="27">
        <v>7.1735458492163167</v>
      </c>
      <c r="L4844" s="37">
        <v>6.0342688591854099E-2</v>
      </c>
      <c r="M4844" s="27"/>
      <c r="N4844" s="27"/>
      <c r="O4844" s="27"/>
      <c r="P4844" s="27"/>
      <c r="Q4844" s="27"/>
      <c r="R4844" s="27"/>
      <c r="S4844" s="27"/>
      <c r="T4844" s="27"/>
      <c r="U4844" s="27"/>
      <c r="V4844" s="27"/>
      <c r="W4844" s="27"/>
      <c r="X4844" s="27"/>
      <c r="Y4844" s="27"/>
      <c r="Z4844" s="27"/>
      <c r="AA4844" s="27"/>
      <c r="AB4844" s="27"/>
      <c r="AC4844" s="27"/>
      <c r="AD4844" s="27"/>
      <c r="AE4844" s="27"/>
    </row>
    <row r="4845" spans="1:31" ht="15.75" customHeight="1" x14ac:dyDescent="0.2">
      <c r="A4845" s="22">
        <v>39651</v>
      </c>
      <c r="B4845" s="23">
        <f t="shared" ref="B4845:C4845" si="9700">LN(D4845)</f>
        <v>7.1522688560325394</v>
      </c>
      <c r="C4845" s="23">
        <f t="shared" si="9700"/>
        <v>7.742358618096076</v>
      </c>
      <c r="D4845" s="24">
        <v>1277</v>
      </c>
      <c r="E4845" s="24">
        <v>2303.9</v>
      </c>
      <c r="F4845" s="27">
        <f t="shared" ref="F4845:G4845" si="9701">LN(D4845/D4844)</f>
        <v>1.3401856087015563E-2</v>
      </c>
      <c r="G4845" s="27">
        <f t="shared" si="9701"/>
        <v>1.0647218442580302E-2</v>
      </c>
      <c r="H4845" s="27">
        <f t="shared" si="9201"/>
        <v>0.92378423796020892</v>
      </c>
      <c r="I4845" s="27"/>
      <c r="J4845" s="27">
        <v>4807</v>
      </c>
      <c r="K4845" s="27">
        <v>7.1700494402980937</v>
      </c>
      <c r="L4845" s="37">
        <v>5.8048693375372551E-2</v>
      </c>
      <c r="M4845" s="27"/>
      <c r="N4845" s="27"/>
      <c r="O4845" s="27"/>
      <c r="P4845" s="27"/>
      <c r="Q4845" s="27"/>
      <c r="R4845" s="27"/>
      <c r="S4845" s="27"/>
      <c r="T4845" s="27"/>
      <c r="U4845" s="27"/>
      <c r="V4845" s="27"/>
      <c r="W4845" s="27"/>
      <c r="X4845" s="27"/>
      <c r="Y4845" s="27"/>
      <c r="Z4845" s="27"/>
      <c r="AA4845" s="27"/>
      <c r="AB4845" s="27"/>
      <c r="AC4845" s="27"/>
      <c r="AD4845" s="27"/>
      <c r="AE4845" s="27"/>
    </row>
    <row r="4846" spans="1:31" ht="15.75" customHeight="1" x14ac:dyDescent="0.2">
      <c r="A4846" s="22">
        <v>39652</v>
      </c>
      <c r="B4846" s="23">
        <f t="shared" ref="B4846:C4846" si="9702">LN(D4846)</f>
        <v>7.1562546375586553</v>
      </c>
      <c r="C4846" s="23">
        <f t="shared" si="9702"/>
        <v>7.7518193448589425</v>
      </c>
      <c r="D4846" s="24">
        <v>1282.0999999999999</v>
      </c>
      <c r="E4846" s="24">
        <v>2325.8000000000002</v>
      </c>
      <c r="F4846" s="27">
        <f t="shared" ref="F4846:G4846" si="9703">LN(D4846/D4845)</f>
        <v>3.9857815261156405E-3</v>
      </c>
      <c r="G4846" s="27">
        <f t="shared" si="9703"/>
        <v>9.4607267628665261E-3</v>
      </c>
      <c r="H4846" s="27">
        <f t="shared" si="9201"/>
        <v>0.92317097692746541</v>
      </c>
      <c r="I4846" s="27"/>
      <c r="J4846" s="27">
        <v>4808</v>
      </c>
      <c r="K4846" s="27">
        <v>7.1771831478655299</v>
      </c>
      <c r="L4846" s="37">
        <v>5.0624583598838591E-2</v>
      </c>
      <c r="M4846" s="27"/>
      <c r="N4846" s="27"/>
      <c r="O4846" s="27"/>
      <c r="P4846" s="27"/>
      <c r="Q4846" s="27"/>
      <c r="R4846" s="27"/>
      <c r="S4846" s="27"/>
      <c r="T4846" s="27"/>
      <c r="U4846" s="27"/>
      <c r="V4846" s="27"/>
      <c r="W4846" s="27"/>
      <c r="X4846" s="27"/>
      <c r="Y4846" s="27"/>
      <c r="Z4846" s="27"/>
      <c r="AA4846" s="27"/>
      <c r="AB4846" s="27"/>
      <c r="AC4846" s="27"/>
      <c r="AD4846" s="27"/>
      <c r="AE4846" s="27"/>
    </row>
    <row r="4847" spans="1:31" ht="15.75" customHeight="1" x14ac:dyDescent="0.2">
      <c r="A4847" s="22">
        <v>39653</v>
      </c>
      <c r="B4847" s="23">
        <f t="shared" ref="B4847:C4847" si="9704">LN(D4847)</f>
        <v>7.1328968329590197</v>
      </c>
      <c r="C4847" s="23">
        <f t="shared" si="9704"/>
        <v>7.7319745806358027</v>
      </c>
      <c r="D4847" s="24">
        <v>1252.5</v>
      </c>
      <c r="E4847" s="24">
        <v>2280.1</v>
      </c>
      <c r="F4847" s="27">
        <f t="shared" ref="F4847:G4847" si="9705">LN(D4847/D4846)</f>
        <v>-2.3357804599635074E-2</v>
      </c>
      <c r="G4847" s="27">
        <f t="shared" si="9705"/>
        <v>-1.9844764223139952E-2</v>
      </c>
      <c r="H4847" s="27">
        <f t="shared" si="9201"/>
        <v>0.92251943647394652</v>
      </c>
      <c r="I4847" s="27"/>
      <c r="J4847" s="27">
        <v>4809</v>
      </c>
      <c r="K4847" s="27">
        <v>7.1916885534800539</v>
      </c>
      <c r="L4847" s="37">
        <v>5.5392031105702344E-2</v>
      </c>
      <c r="M4847" s="27"/>
      <c r="N4847" s="27"/>
      <c r="O4847" s="27"/>
      <c r="P4847" s="27"/>
      <c r="Q4847" s="27"/>
      <c r="R4847" s="27"/>
      <c r="S4847" s="27"/>
      <c r="T4847" s="27"/>
      <c r="U4847" s="27"/>
      <c r="V4847" s="27"/>
      <c r="W4847" s="27"/>
      <c r="X4847" s="27"/>
      <c r="Y4847" s="27"/>
      <c r="Z4847" s="27"/>
      <c r="AA4847" s="27"/>
      <c r="AB4847" s="27"/>
      <c r="AC4847" s="27"/>
      <c r="AD4847" s="27"/>
      <c r="AE4847" s="27"/>
    </row>
    <row r="4848" spans="1:31" ht="15.75" customHeight="1" x14ac:dyDescent="0.2">
      <c r="A4848" s="22">
        <v>39654</v>
      </c>
      <c r="B4848" s="23">
        <f t="shared" ref="B4848:C4848" si="9706">LN(D4848)</f>
        <v>7.1370399350531102</v>
      </c>
      <c r="C4848" s="23">
        <f t="shared" si="9706"/>
        <v>7.7452192303103207</v>
      </c>
      <c r="D4848" s="24">
        <v>1257.7</v>
      </c>
      <c r="E4848" s="24">
        <v>2310.5</v>
      </c>
      <c r="F4848" s="27">
        <f t="shared" ref="F4848:G4848" si="9707">LN(D4848/D4847)</f>
        <v>4.1431020940900622E-3</v>
      </c>
      <c r="G4848" s="27">
        <f t="shared" si="9707"/>
        <v>1.3244649674518234E-2</v>
      </c>
      <c r="H4848" s="27">
        <f t="shared" si="9201"/>
        <v>0.92147681335124154</v>
      </c>
      <c r="I4848" s="27"/>
      <c r="J4848" s="27">
        <v>4810</v>
      </c>
      <c r="K4848" s="27">
        <v>7.1681846146786814</v>
      </c>
      <c r="L4848" s="37">
        <v>4.7496443232279084E-2</v>
      </c>
      <c r="M4848" s="27"/>
      <c r="N4848" s="27"/>
      <c r="O4848" s="27"/>
      <c r="P4848" s="27"/>
      <c r="Q4848" s="27"/>
      <c r="R4848" s="27"/>
      <c r="S4848" s="27"/>
      <c r="T4848" s="27"/>
      <c r="U4848" s="27"/>
      <c r="V4848" s="27"/>
      <c r="W4848" s="27"/>
      <c r="X4848" s="27"/>
      <c r="Y4848" s="27"/>
      <c r="Z4848" s="27"/>
      <c r="AA4848" s="27"/>
      <c r="AB4848" s="27"/>
      <c r="AC4848" s="27"/>
      <c r="AD4848" s="27"/>
      <c r="AE4848" s="27"/>
    </row>
    <row r="4849" spans="1:31" ht="15.75" customHeight="1" x14ac:dyDescent="0.2">
      <c r="A4849" s="22">
        <v>39657</v>
      </c>
      <c r="B4849" s="23">
        <f t="shared" ref="B4849:C4849" si="9708">LN(D4849)</f>
        <v>7.1182592867498826</v>
      </c>
      <c r="C4849" s="23">
        <f t="shared" si="9708"/>
        <v>7.7249767746440092</v>
      </c>
      <c r="D4849" s="24">
        <v>1234.3</v>
      </c>
      <c r="E4849" s="24">
        <v>2264.1999999999998</v>
      </c>
      <c r="F4849" s="27">
        <f t="shared" ref="F4849:G4849" si="9709">LN(D4849/D4848)</f>
        <v>-1.8780648303226951E-2</v>
      </c>
      <c r="G4849" s="27">
        <f t="shared" si="9709"/>
        <v>-2.0242455666312102E-2</v>
      </c>
      <c r="H4849" s="27">
        <f t="shared" si="9201"/>
        <v>0.9214602832353388</v>
      </c>
      <c r="I4849" s="27"/>
      <c r="J4849" s="27">
        <v>4811</v>
      </c>
      <c r="K4849" s="27">
        <v>7.163391598838257</v>
      </c>
      <c r="L4849" s="37">
        <v>5.3097599292272868E-2</v>
      </c>
      <c r="M4849" s="27"/>
      <c r="N4849" s="27"/>
      <c r="O4849" s="27"/>
      <c r="P4849" s="27"/>
      <c r="Q4849" s="27"/>
      <c r="R4849" s="27"/>
      <c r="S4849" s="27"/>
      <c r="T4849" s="27"/>
      <c r="U4849" s="27"/>
      <c r="V4849" s="27"/>
      <c r="W4849" s="27"/>
      <c r="X4849" s="27"/>
      <c r="Y4849" s="27"/>
      <c r="Z4849" s="27"/>
      <c r="AA4849" s="27"/>
      <c r="AB4849" s="27"/>
      <c r="AC4849" s="27"/>
      <c r="AD4849" s="27"/>
      <c r="AE4849" s="27"/>
    </row>
    <row r="4850" spans="1:31" ht="15.75" customHeight="1" x14ac:dyDescent="0.2">
      <c r="A4850" s="22">
        <v>39658</v>
      </c>
      <c r="B4850" s="23">
        <f t="shared" ref="B4850:C4850" si="9710">LN(D4850)</f>
        <v>7.1414034629414322</v>
      </c>
      <c r="C4850" s="23">
        <f t="shared" si="9710"/>
        <v>7.7491500360022858</v>
      </c>
      <c r="D4850" s="24">
        <v>1263.2</v>
      </c>
      <c r="E4850" s="24">
        <v>2319.6</v>
      </c>
      <c r="F4850" s="27">
        <f t="shared" ref="F4850:G4850" si="9711">LN(D4850/D4849)</f>
        <v>2.3144176191549324E-2</v>
      </c>
      <c r="G4850" s="27">
        <f t="shared" si="9711"/>
        <v>2.4173261358276431E-2</v>
      </c>
      <c r="H4850" s="27">
        <f t="shared" ref="H4850:H5086" si="9712">B4850/C4850</f>
        <v>0.92157248598397457</v>
      </c>
      <c r="I4850" s="27"/>
      <c r="J4850" s="27">
        <v>4812</v>
      </c>
      <c r="K4850" s="27">
        <v>7.1600413291638798</v>
      </c>
      <c r="L4850" s="37">
        <v>5.40214863932027E-2</v>
      </c>
      <c r="M4850" s="27"/>
      <c r="N4850" s="27"/>
      <c r="O4850" s="27"/>
      <c r="P4850" s="27"/>
      <c r="Q4850" s="27"/>
      <c r="R4850" s="27"/>
      <c r="S4850" s="27"/>
      <c r="T4850" s="27"/>
      <c r="U4850" s="27"/>
      <c r="V4850" s="27"/>
      <c r="W4850" s="27"/>
      <c r="X4850" s="27"/>
      <c r="Y4850" s="27"/>
      <c r="Z4850" s="27"/>
      <c r="AA4850" s="27"/>
      <c r="AB4850" s="27"/>
      <c r="AC4850" s="27"/>
      <c r="AD4850" s="27"/>
      <c r="AE4850" s="27"/>
    </row>
    <row r="4851" spans="1:31" ht="15.75" customHeight="1" x14ac:dyDescent="0.2">
      <c r="A4851" s="22">
        <v>39659</v>
      </c>
      <c r="B4851" s="23">
        <f t="shared" ref="B4851:C4851" si="9713">LN(D4851)</f>
        <v>7.1578912353599478</v>
      </c>
      <c r="C4851" s="23">
        <f t="shared" si="9713"/>
        <v>7.7534947829052561</v>
      </c>
      <c r="D4851" s="24">
        <v>1284.2</v>
      </c>
      <c r="E4851" s="24">
        <v>2329.6999999999998</v>
      </c>
      <c r="F4851" s="27">
        <f t="shared" ref="F4851:G4851" si="9714">LN(D4851/D4850)</f>
        <v>1.6487772418515723E-2</v>
      </c>
      <c r="G4851" s="27">
        <f t="shared" si="9714"/>
        <v>4.3447469029702255E-3</v>
      </c>
      <c r="H4851" s="27">
        <f t="shared" si="9712"/>
        <v>0.92318256938039311</v>
      </c>
      <c r="I4851" s="27"/>
      <c r="J4851" s="27">
        <v>4813</v>
      </c>
      <c r="K4851" s="27">
        <v>7.1422869147943082</v>
      </c>
      <c r="L4851" s="37">
        <v>5.4699236629460302E-2</v>
      </c>
      <c r="M4851" s="27"/>
      <c r="N4851" s="27"/>
      <c r="O4851" s="27"/>
      <c r="P4851" s="27"/>
      <c r="Q4851" s="27"/>
      <c r="R4851" s="27"/>
      <c r="S4851" s="27"/>
      <c r="T4851" s="27"/>
      <c r="U4851" s="27"/>
      <c r="V4851" s="27"/>
      <c r="W4851" s="27"/>
      <c r="X4851" s="27"/>
      <c r="Y4851" s="27"/>
      <c r="Z4851" s="27"/>
      <c r="AA4851" s="27"/>
      <c r="AB4851" s="27"/>
      <c r="AC4851" s="27"/>
      <c r="AD4851" s="27"/>
      <c r="AE4851" s="27"/>
    </row>
    <row r="4852" spans="1:31" ht="15.75" customHeight="1" x14ac:dyDescent="0.2">
      <c r="A4852" s="22">
        <v>39660</v>
      </c>
      <c r="B4852" s="23">
        <f t="shared" ref="B4852:C4852" si="9715">LN(D4852)</f>
        <v>7.1446439320880186</v>
      </c>
      <c r="C4852" s="23">
        <f t="shared" si="9715"/>
        <v>7.7516903486641517</v>
      </c>
      <c r="D4852" s="24">
        <v>1267.3</v>
      </c>
      <c r="E4852" s="24">
        <v>2325.5</v>
      </c>
      <c r="F4852" s="27">
        <f t="shared" ref="F4852:G4852" si="9716">LN(D4852/D4851)</f>
        <v>-1.3247303271929521E-2</v>
      </c>
      <c r="G4852" s="27">
        <f t="shared" si="9716"/>
        <v>-1.8044342411040483E-3</v>
      </c>
      <c r="H4852" s="27">
        <f t="shared" si="9712"/>
        <v>0.92168851059940171</v>
      </c>
      <c r="I4852" s="27"/>
      <c r="J4852" s="27">
        <v>4814</v>
      </c>
      <c r="K4852" s="27">
        <v>7.1456487111210079</v>
      </c>
      <c r="L4852" s="37">
        <v>5.4626916953159466E-2</v>
      </c>
      <c r="M4852" s="27"/>
      <c r="N4852" s="27"/>
      <c r="O4852" s="27"/>
      <c r="P4852" s="27"/>
      <c r="Q4852" s="27"/>
      <c r="R4852" s="27"/>
      <c r="S4852" s="27"/>
      <c r="T4852" s="27"/>
      <c r="U4852" s="27"/>
      <c r="V4852" s="27"/>
      <c r="W4852" s="27"/>
      <c r="X4852" s="27"/>
      <c r="Y4852" s="27"/>
      <c r="Z4852" s="27"/>
      <c r="AA4852" s="27"/>
      <c r="AB4852" s="27"/>
      <c r="AC4852" s="27"/>
      <c r="AD4852" s="27"/>
      <c r="AE4852" s="27"/>
    </row>
    <row r="4853" spans="1:31" ht="15.75" customHeight="1" x14ac:dyDescent="0.2">
      <c r="A4853" s="22">
        <v>39661</v>
      </c>
      <c r="B4853" s="23">
        <f t="shared" ref="B4853:C4853" si="9717">LN(D4853)</f>
        <v>7.1391050668434461</v>
      </c>
      <c r="C4853" s="23">
        <f t="shared" si="9717"/>
        <v>7.7453923380270302</v>
      </c>
      <c r="D4853" s="24">
        <v>1260.3</v>
      </c>
      <c r="E4853" s="24">
        <v>2310.9</v>
      </c>
      <c r="F4853" s="27">
        <f t="shared" ref="F4853:G4853" si="9718">LN(D4853/D4852)</f>
        <v>-5.5388652445723767E-3</v>
      </c>
      <c r="G4853" s="27">
        <f t="shared" si="9718"/>
        <v>-6.2980106371219036E-3</v>
      </c>
      <c r="H4853" s="27">
        <f t="shared" si="9712"/>
        <v>0.9217228456966684</v>
      </c>
      <c r="I4853" s="27"/>
      <c r="J4853" s="27">
        <v>4815</v>
      </c>
      <c r="K4853" s="27">
        <v>7.1618299232776357</v>
      </c>
      <c r="L4853" s="37">
        <v>5.3410055452461691E-2</v>
      </c>
      <c r="M4853" s="27"/>
      <c r="N4853" s="27"/>
      <c r="O4853" s="27"/>
      <c r="P4853" s="27"/>
      <c r="Q4853" s="27"/>
      <c r="R4853" s="27"/>
      <c r="S4853" s="27"/>
      <c r="T4853" s="27"/>
      <c r="U4853" s="27"/>
      <c r="V4853" s="27"/>
      <c r="W4853" s="27"/>
      <c r="X4853" s="27"/>
      <c r="Y4853" s="27"/>
      <c r="Z4853" s="27"/>
      <c r="AA4853" s="27"/>
      <c r="AB4853" s="27"/>
      <c r="AC4853" s="27"/>
      <c r="AD4853" s="27"/>
      <c r="AE4853" s="27"/>
    </row>
    <row r="4854" spans="1:31" ht="15.75" customHeight="1" x14ac:dyDescent="0.2">
      <c r="A4854" s="22">
        <v>39664</v>
      </c>
      <c r="B4854" s="23">
        <f t="shared" ref="B4854:C4854" si="9719">LN(D4854)</f>
        <v>7.1300985101255776</v>
      </c>
      <c r="C4854" s="23">
        <f t="shared" si="9719"/>
        <v>7.7343400977717991</v>
      </c>
      <c r="D4854" s="24">
        <v>1249</v>
      </c>
      <c r="E4854" s="24">
        <v>2285.5</v>
      </c>
      <c r="F4854" s="27">
        <f t="shared" ref="F4854:G4854" si="9720">LN(D4854/D4853)</f>
        <v>-9.0065567178683019E-3</v>
      </c>
      <c r="G4854" s="27">
        <f t="shared" si="9720"/>
        <v>-1.1052240255230753E-2</v>
      </c>
      <c r="H4854" s="27">
        <f t="shared" si="9712"/>
        <v>0.92187548258702789</v>
      </c>
      <c r="I4854" s="27"/>
      <c r="J4854" s="27">
        <v>4816</v>
      </c>
      <c r="K4854" s="27">
        <v>7.1682479018807186</v>
      </c>
      <c r="L4854" s="37">
        <v>4.7065603557989277E-2</v>
      </c>
      <c r="M4854" s="27"/>
      <c r="N4854" s="27"/>
      <c r="O4854" s="27"/>
      <c r="P4854" s="27"/>
      <c r="Q4854" s="27"/>
      <c r="R4854" s="27"/>
      <c r="S4854" s="27"/>
      <c r="T4854" s="27"/>
      <c r="U4854" s="27"/>
      <c r="V4854" s="27"/>
      <c r="W4854" s="27"/>
      <c r="X4854" s="27"/>
      <c r="Y4854" s="27"/>
      <c r="Z4854" s="27"/>
      <c r="AA4854" s="27"/>
      <c r="AB4854" s="27"/>
      <c r="AC4854" s="27"/>
      <c r="AD4854" s="27"/>
      <c r="AE4854" s="27"/>
    </row>
    <row r="4855" spans="1:31" ht="15.75" customHeight="1" x14ac:dyDescent="0.2">
      <c r="A4855" s="22">
        <v>39665</v>
      </c>
      <c r="B4855" s="23">
        <f t="shared" ref="B4855:C4855" si="9721">LN(D4855)</f>
        <v>7.1583583431924973</v>
      </c>
      <c r="C4855" s="23">
        <f t="shared" si="9721"/>
        <v>7.7620854971334721</v>
      </c>
      <c r="D4855" s="24">
        <v>1284.8</v>
      </c>
      <c r="E4855" s="24">
        <v>2349.8000000000002</v>
      </c>
      <c r="F4855" s="27">
        <f t="shared" ref="F4855:G4855" si="9722">LN(D4855/D4854)</f>
        <v>2.8259833066919492E-2</v>
      </c>
      <c r="G4855" s="27">
        <f t="shared" si="9722"/>
        <v>2.7745399361673279E-2</v>
      </c>
      <c r="H4855" s="27">
        <f t="shared" si="9712"/>
        <v>0.92222101210249097</v>
      </c>
      <c r="I4855" s="27"/>
      <c r="J4855" s="27">
        <v>4817</v>
      </c>
      <c r="K4855" s="27">
        <v>7.162850145791257</v>
      </c>
      <c r="L4855" s="37">
        <v>4.5676170184378861E-2</v>
      </c>
      <c r="M4855" s="27"/>
      <c r="N4855" s="27"/>
      <c r="O4855" s="27"/>
      <c r="P4855" s="27"/>
      <c r="Q4855" s="27"/>
      <c r="R4855" s="27"/>
      <c r="S4855" s="27"/>
      <c r="T4855" s="27"/>
      <c r="U4855" s="27"/>
      <c r="V4855" s="27"/>
      <c r="W4855" s="27"/>
      <c r="X4855" s="27"/>
      <c r="Y4855" s="27"/>
      <c r="Z4855" s="27"/>
      <c r="AA4855" s="27"/>
      <c r="AB4855" s="27"/>
      <c r="AC4855" s="27"/>
      <c r="AD4855" s="27"/>
      <c r="AE4855" s="27"/>
    </row>
    <row r="4856" spans="1:31" ht="15.75" customHeight="1" x14ac:dyDescent="0.2">
      <c r="A4856" s="22">
        <v>39666</v>
      </c>
      <c r="B4856" s="23">
        <f t="shared" ref="B4856:C4856" si="9723">LN(D4856)</f>
        <v>7.161699579449059</v>
      </c>
      <c r="C4856" s="23">
        <f t="shared" si="9723"/>
        <v>7.7741412257276519</v>
      </c>
      <c r="D4856" s="24">
        <v>1289.0999999999999</v>
      </c>
      <c r="E4856" s="24">
        <v>2378.3000000000002</v>
      </c>
      <c r="F4856" s="27">
        <f t="shared" ref="F4856:G4856" si="9724">LN(D4856/D4855)</f>
        <v>3.3412362565618746E-3</v>
      </c>
      <c r="G4856" s="27">
        <f t="shared" si="9724"/>
        <v>1.2055728594179293E-2</v>
      </c>
      <c r="H4856" s="27">
        <f t="shared" si="9712"/>
        <v>0.92122066881782572</v>
      </c>
      <c r="I4856" s="27"/>
      <c r="J4856" s="27">
        <v>4818</v>
      </c>
      <c r="K4856" s="27">
        <v>7.1538778041403628</v>
      </c>
      <c r="L4856" s="37">
        <v>4.4903948543944416E-2</v>
      </c>
      <c r="M4856" s="27"/>
      <c r="N4856" s="27"/>
      <c r="O4856" s="27"/>
      <c r="P4856" s="27"/>
      <c r="Q4856" s="27"/>
      <c r="R4856" s="27"/>
      <c r="S4856" s="27"/>
      <c r="T4856" s="27"/>
      <c r="U4856" s="27"/>
      <c r="V4856" s="27"/>
      <c r="W4856" s="27"/>
      <c r="X4856" s="27"/>
      <c r="Y4856" s="27"/>
      <c r="Z4856" s="27"/>
      <c r="AA4856" s="27"/>
      <c r="AB4856" s="27"/>
      <c r="AC4856" s="27"/>
      <c r="AD4856" s="27"/>
      <c r="AE4856" s="27"/>
    </row>
    <row r="4857" spans="1:31" ht="15.75" customHeight="1" x14ac:dyDescent="0.2">
      <c r="A4857" s="22">
        <v>39667</v>
      </c>
      <c r="B4857" s="23">
        <f t="shared" ref="B4857:C4857" si="9725">LN(D4857)</f>
        <v>7.1436176027041212</v>
      </c>
      <c r="C4857" s="23">
        <f t="shared" si="9725"/>
        <v>7.7645932021985606</v>
      </c>
      <c r="D4857" s="24">
        <v>1266</v>
      </c>
      <c r="E4857" s="24">
        <v>2355.6999999999998</v>
      </c>
      <c r="F4857" s="27">
        <f t="shared" ref="F4857:G4857" si="9726">LN(D4857/D4856)</f>
        <v>-1.8081976744937521E-2</v>
      </c>
      <c r="G4857" s="27">
        <f t="shared" si="9726"/>
        <v>-9.5480235290909196E-3</v>
      </c>
      <c r="H4857" s="27">
        <f t="shared" si="9712"/>
        <v>0.92002470917361012</v>
      </c>
      <c r="I4857" s="27"/>
      <c r="J4857" s="27">
        <v>4819</v>
      </c>
      <c r="K4857" s="27">
        <v>7.1642189799982638</v>
      </c>
      <c r="L4857" s="37">
        <v>3.8293285107616093E-2</v>
      </c>
      <c r="M4857" s="27"/>
      <c r="N4857" s="27"/>
      <c r="O4857" s="27"/>
      <c r="P4857" s="27"/>
      <c r="Q4857" s="27"/>
      <c r="R4857" s="27"/>
      <c r="S4857" s="27"/>
      <c r="T4857" s="27"/>
      <c r="U4857" s="27"/>
      <c r="V4857" s="27"/>
      <c r="W4857" s="27"/>
      <c r="X4857" s="27"/>
      <c r="Y4857" s="27"/>
      <c r="Z4857" s="27"/>
      <c r="AA4857" s="27"/>
      <c r="AB4857" s="27"/>
      <c r="AC4857" s="27"/>
      <c r="AD4857" s="27"/>
      <c r="AE4857" s="27"/>
    </row>
    <row r="4858" spans="1:31" ht="15.75" customHeight="1" x14ac:dyDescent="0.2">
      <c r="A4858" s="22">
        <v>39668</v>
      </c>
      <c r="B4858" s="23">
        <f t="shared" ref="B4858:C4858" si="9727">LN(D4858)</f>
        <v>7.167269331605997</v>
      </c>
      <c r="C4858" s="23">
        <f t="shared" si="9727"/>
        <v>7.7890818258201966</v>
      </c>
      <c r="D4858" s="24">
        <v>1296.3</v>
      </c>
      <c r="E4858" s="24">
        <v>2414.1</v>
      </c>
      <c r="F4858" s="27">
        <f t="shared" ref="F4858:G4858" si="9728">LN(D4858/D4857)</f>
        <v>2.3651728901875731E-2</v>
      </c>
      <c r="G4858" s="27">
        <f t="shared" si="9728"/>
        <v>2.448862362163615E-2</v>
      </c>
      <c r="H4858" s="27">
        <f t="shared" si="9712"/>
        <v>0.92016870433265452</v>
      </c>
      <c r="I4858" s="27"/>
      <c r="J4858" s="27">
        <v>4820</v>
      </c>
      <c r="K4858" s="27">
        <v>7.1462021857030855</v>
      </c>
      <c r="L4858" s="37">
        <v>3.7592653946758148E-2</v>
      </c>
      <c r="M4858" s="27"/>
      <c r="N4858" s="27"/>
      <c r="O4858" s="27"/>
      <c r="P4858" s="27"/>
      <c r="Q4858" s="27"/>
      <c r="R4858" s="27"/>
      <c r="S4858" s="27"/>
      <c r="T4858" s="27"/>
      <c r="U4858" s="27"/>
      <c r="V4858" s="27"/>
      <c r="W4858" s="27"/>
      <c r="X4858" s="27"/>
      <c r="Y4858" s="27"/>
      <c r="Z4858" s="27"/>
      <c r="AA4858" s="27"/>
      <c r="AB4858" s="27"/>
      <c r="AC4858" s="27"/>
      <c r="AD4858" s="27"/>
      <c r="AE4858" s="27"/>
    </row>
    <row r="4859" spans="1:31" ht="15.75" customHeight="1" x14ac:dyDescent="0.2">
      <c r="A4859" s="22">
        <v>39671</v>
      </c>
      <c r="B4859" s="23">
        <f t="shared" ref="B4859:C4859" si="9729">LN(D4859)</f>
        <v>7.1741881783947443</v>
      </c>
      <c r="C4859" s="23">
        <f t="shared" si="9729"/>
        <v>7.799712333840839</v>
      </c>
      <c r="D4859" s="24">
        <v>1305.3</v>
      </c>
      <c r="E4859" s="24">
        <v>2439.9</v>
      </c>
      <c r="F4859" s="27">
        <f t="shared" ref="F4859:G4859" si="9730">LN(D4859/D4858)</f>
        <v>6.918846788746877E-3</v>
      </c>
      <c r="G4859" s="27">
        <f t="shared" si="9730"/>
        <v>1.0630508020642374E-2</v>
      </c>
      <c r="H4859" s="27">
        <f t="shared" si="9712"/>
        <v>0.91980163771782775</v>
      </c>
      <c r="I4859" s="27"/>
      <c r="J4859" s="27">
        <v>4821</v>
      </c>
      <c r="K4859" s="27">
        <v>7.1395673538590634</v>
      </c>
      <c r="L4859" s="37">
        <v>4.430336120338918E-2</v>
      </c>
      <c r="M4859" s="27"/>
      <c r="N4859" s="27"/>
      <c r="O4859" s="27"/>
      <c r="P4859" s="27"/>
      <c r="Q4859" s="27"/>
      <c r="R4859" s="27"/>
      <c r="S4859" s="27"/>
      <c r="T4859" s="27"/>
      <c r="U4859" s="27"/>
      <c r="V4859" s="27"/>
      <c r="W4859" s="27"/>
      <c r="X4859" s="27"/>
      <c r="Y4859" s="27"/>
      <c r="Z4859" s="27"/>
      <c r="AA4859" s="27"/>
      <c r="AB4859" s="27"/>
      <c r="AC4859" s="27"/>
      <c r="AD4859" s="27"/>
      <c r="AE4859" s="27"/>
    </row>
    <row r="4860" spans="1:31" ht="15.75" customHeight="1" x14ac:dyDescent="0.2">
      <c r="A4860" s="22">
        <v>39672</v>
      </c>
      <c r="B4860" s="23">
        <f t="shared" ref="B4860:C4860" si="9731">LN(D4860)</f>
        <v>7.1620098253213991</v>
      </c>
      <c r="C4860" s="23">
        <f t="shared" si="9731"/>
        <v>7.7958934194367</v>
      </c>
      <c r="D4860" s="24">
        <v>1289.5</v>
      </c>
      <c r="E4860" s="24">
        <v>2430.6</v>
      </c>
      <c r="F4860" s="27">
        <f t="shared" ref="F4860:G4860" si="9732">LN(D4860/D4859)</f>
        <v>-1.2178353073344609E-2</v>
      </c>
      <c r="G4860" s="27">
        <f t="shared" si="9732"/>
        <v>-3.8189144041394806E-3</v>
      </c>
      <c r="H4860" s="27">
        <f t="shared" si="9712"/>
        <v>0.91869006411312604</v>
      </c>
      <c r="I4860" s="27"/>
      <c r="J4860" s="27">
        <v>4822</v>
      </c>
      <c r="K4860" s="27">
        <v>7.1338022003929256</v>
      </c>
      <c r="L4860" s="37">
        <v>4.7181194070842203E-2</v>
      </c>
      <c r="M4860" s="27"/>
      <c r="N4860" s="27"/>
      <c r="O4860" s="27"/>
      <c r="P4860" s="27"/>
      <c r="Q4860" s="27"/>
      <c r="R4860" s="27"/>
      <c r="S4860" s="27"/>
      <c r="T4860" s="27"/>
      <c r="U4860" s="27"/>
      <c r="V4860" s="27"/>
      <c r="W4860" s="27"/>
      <c r="X4860" s="27"/>
      <c r="Y4860" s="27"/>
      <c r="Z4860" s="27"/>
      <c r="AA4860" s="27"/>
      <c r="AB4860" s="27"/>
      <c r="AC4860" s="27"/>
      <c r="AD4860" s="27"/>
      <c r="AE4860" s="27"/>
    </row>
    <row r="4861" spans="1:31" ht="15.75" customHeight="1" x14ac:dyDescent="0.2">
      <c r="A4861" s="22">
        <v>39673</v>
      </c>
      <c r="B4861" s="23">
        <f t="shared" ref="B4861:C4861" si="9733">LN(D4861)</f>
        <v>7.1591363717075867</v>
      </c>
      <c r="C4861" s="23">
        <f t="shared" si="9733"/>
        <v>7.7950702386197186</v>
      </c>
      <c r="D4861" s="24">
        <v>1285.8</v>
      </c>
      <c r="E4861" s="24">
        <v>2428.6</v>
      </c>
      <c r="F4861" s="27">
        <f t="shared" ref="F4861:G4861" si="9734">LN(D4861/D4860)</f>
        <v>-2.8734536138131941E-3</v>
      </c>
      <c r="G4861" s="27">
        <f t="shared" si="9734"/>
        <v>-8.2318081698130278E-4</v>
      </c>
      <c r="H4861" s="27">
        <f t="shared" si="9712"/>
        <v>0.91841845583873305</v>
      </c>
      <c r="I4861" s="27"/>
      <c r="J4861" s="27">
        <v>4823</v>
      </c>
      <c r="K4861" s="27">
        <v>7.144638425721805</v>
      </c>
      <c r="L4861" s="37">
        <v>4.2186948863548679E-2</v>
      </c>
      <c r="M4861" s="27"/>
      <c r="N4861" s="27"/>
      <c r="O4861" s="27"/>
      <c r="P4861" s="27"/>
      <c r="Q4861" s="27"/>
      <c r="R4861" s="27"/>
      <c r="S4861" s="27"/>
      <c r="T4861" s="27"/>
      <c r="U4861" s="27"/>
      <c r="V4861" s="27"/>
      <c r="W4861" s="27"/>
      <c r="X4861" s="27"/>
      <c r="Y4861" s="27"/>
      <c r="Z4861" s="27"/>
      <c r="AA4861" s="27"/>
      <c r="AB4861" s="27"/>
      <c r="AC4861" s="27"/>
      <c r="AD4861" s="27"/>
      <c r="AE4861" s="27"/>
    </row>
    <row r="4862" spans="1:31" ht="15.75" customHeight="1" x14ac:dyDescent="0.2">
      <c r="A4862" s="22">
        <v>39674</v>
      </c>
      <c r="B4862" s="23">
        <f t="shared" ref="B4862:C4862" si="9735">LN(D4862)</f>
        <v>7.1646430362605074</v>
      </c>
      <c r="C4862" s="23">
        <f t="shared" si="9735"/>
        <v>7.8053116128000415</v>
      </c>
      <c r="D4862" s="24">
        <v>1292.9000000000001</v>
      </c>
      <c r="E4862" s="24">
        <v>2453.6</v>
      </c>
      <c r="F4862" s="27">
        <f t="shared" ref="F4862:G4862" si="9736">LN(D4862/D4861)</f>
        <v>5.5066645529213186E-3</v>
      </c>
      <c r="G4862" s="27">
        <f t="shared" si="9736"/>
        <v>1.0241374180323254E-2</v>
      </c>
      <c r="H4862" s="27">
        <f t="shared" si="9712"/>
        <v>0.91791889826808548</v>
      </c>
      <c r="I4862" s="27"/>
      <c r="J4862" s="27">
        <v>4824</v>
      </c>
      <c r="K4862" s="27">
        <v>7.1181389573520981</v>
      </c>
      <c r="L4862" s="37">
        <v>3.8895346548874166E-2</v>
      </c>
      <c r="M4862" s="27"/>
      <c r="N4862" s="27"/>
      <c r="O4862" s="27"/>
      <c r="P4862" s="27"/>
      <c r="Q4862" s="27"/>
      <c r="R4862" s="27"/>
      <c r="S4862" s="27"/>
      <c r="T4862" s="27"/>
      <c r="U4862" s="27"/>
      <c r="V4862" s="27"/>
      <c r="W4862" s="27"/>
      <c r="X4862" s="27"/>
      <c r="Y4862" s="27"/>
      <c r="Z4862" s="27"/>
      <c r="AA4862" s="27"/>
      <c r="AB4862" s="27"/>
      <c r="AC4862" s="27"/>
      <c r="AD4862" s="27"/>
      <c r="AE4862" s="27"/>
    </row>
    <row r="4863" spans="1:31" ht="15.75" customHeight="1" x14ac:dyDescent="0.2">
      <c r="A4863" s="22">
        <v>39675</v>
      </c>
      <c r="B4863" s="23">
        <f t="shared" ref="B4863:C4863" si="9737">LN(D4863)</f>
        <v>7.1687339685993683</v>
      </c>
      <c r="C4863" s="23">
        <f t="shared" si="9737"/>
        <v>7.8048631914395186</v>
      </c>
      <c r="D4863" s="24">
        <v>1298.2</v>
      </c>
      <c r="E4863" s="24">
        <v>2452.5</v>
      </c>
      <c r="F4863" s="27">
        <f t="shared" ref="F4863:G4863" si="9738">LN(D4863/D4862)</f>
        <v>4.0909323388605813E-3</v>
      </c>
      <c r="G4863" s="27">
        <f t="shared" si="9738"/>
        <v>-4.4842136052356641E-4</v>
      </c>
      <c r="H4863" s="27">
        <f t="shared" si="9712"/>
        <v>0.91849578817244792</v>
      </c>
      <c r="I4863" s="27"/>
      <c r="J4863" s="27">
        <v>4825</v>
      </c>
      <c r="K4863" s="27">
        <v>7.1162137910619281</v>
      </c>
      <c r="L4863" s="37">
        <v>3.7072558112048348E-2</v>
      </c>
      <c r="M4863" s="27"/>
      <c r="N4863" s="27"/>
      <c r="O4863" s="27"/>
      <c r="P4863" s="27"/>
      <c r="Q4863" s="27"/>
      <c r="R4863" s="27"/>
      <c r="S4863" s="27"/>
      <c r="T4863" s="27"/>
      <c r="U4863" s="27"/>
      <c r="V4863" s="27"/>
      <c r="W4863" s="27"/>
      <c r="X4863" s="27"/>
      <c r="Y4863" s="27"/>
      <c r="Z4863" s="27"/>
      <c r="AA4863" s="27"/>
      <c r="AB4863" s="27"/>
      <c r="AC4863" s="27"/>
      <c r="AD4863" s="27"/>
      <c r="AE4863" s="27"/>
    </row>
    <row r="4864" spans="1:31" ht="15.75" customHeight="1" x14ac:dyDescent="0.2">
      <c r="A4864" s="22">
        <v>39678</v>
      </c>
      <c r="B4864" s="23">
        <f t="shared" ref="B4864:C4864" si="9739">LN(D4864)</f>
        <v>7.1535210083326266</v>
      </c>
      <c r="C4864" s="23">
        <f t="shared" si="9739"/>
        <v>7.7902410062439307</v>
      </c>
      <c r="D4864" s="24">
        <v>1278.5999999999999</v>
      </c>
      <c r="E4864" s="24">
        <v>2416.9</v>
      </c>
      <c r="F4864" s="27">
        <f t="shared" ref="F4864:G4864" si="9740">LN(D4864/D4863)</f>
        <v>-1.5212960266741826E-2</v>
      </c>
      <c r="G4864" s="27">
        <f t="shared" si="9740"/>
        <v>-1.4622185195587114E-2</v>
      </c>
      <c r="H4864" s="27">
        <f t="shared" si="9712"/>
        <v>0.91826697050823347</v>
      </c>
      <c r="I4864" s="27"/>
      <c r="J4864" s="27">
        <v>4826</v>
      </c>
      <c r="K4864" s="27">
        <v>7.108499594836422</v>
      </c>
      <c r="L4864" s="37">
        <v>4.6115762077240774E-2</v>
      </c>
      <c r="M4864" s="27"/>
      <c r="N4864" s="27"/>
      <c r="O4864" s="27"/>
      <c r="P4864" s="27"/>
      <c r="Q4864" s="27"/>
      <c r="R4864" s="27"/>
      <c r="S4864" s="27"/>
      <c r="T4864" s="27"/>
      <c r="U4864" s="27"/>
      <c r="V4864" s="27"/>
      <c r="W4864" s="27"/>
      <c r="X4864" s="27"/>
      <c r="Y4864" s="27"/>
      <c r="Z4864" s="27"/>
      <c r="AA4864" s="27"/>
      <c r="AB4864" s="27"/>
      <c r="AC4864" s="27"/>
      <c r="AD4864" s="27"/>
      <c r="AE4864" s="27"/>
    </row>
    <row r="4865" spans="1:31" ht="15.75" customHeight="1" x14ac:dyDescent="0.2">
      <c r="A4865" s="22">
        <v>39679</v>
      </c>
      <c r="B4865" s="23">
        <f t="shared" ref="B4865:C4865" si="9741">LN(D4865)</f>
        <v>7.1440914240823297</v>
      </c>
      <c r="C4865" s="23">
        <f t="shared" si="9741"/>
        <v>7.7766608591943616</v>
      </c>
      <c r="D4865" s="24">
        <v>1266.5999999999999</v>
      </c>
      <c r="E4865" s="24">
        <v>2384.3000000000002</v>
      </c>
      <c r="F4865" s="27">
        <f t="shared" ref="F4865:G4865" si="9742">LN(D4865/D4864)</f>
        <v>-9.4295842502965521E-3</v>
      </c>
      <c r="G4865" s="27">
        <f t="shared" si="9742"/>
        <v>-1.3580147049569568E-2</v>
      </c>
      <c r="H4865" s="27">
        <f t="shared" si="9712"/>
        <v>0.91865796302996239</v>
      </c>
      <c r="I4865" s="27"/>
      <c r="J4865" s="27">
        <v>4827</v>
      </c>
      <c r="K4865" s="27">
        <v>7.1125870505503617</v>
      </c>
      <c r="L4865" s="37">
        <v>4.58491227390736E-2</v>
      </c>
      <c r="M4865" s="27"/>
      <c r="N4865" s="27"/>
      <c r="O4865" s="27"/>
      <c r="P4865" s="27"/>
      <c r="Q4865" s="27"/>
      <c r="R4865" s="27"/>
      <c r="S4865" s="27"/>
      <c r="T4865" s="27"/>
      <c r="U4865" s="27"/>
      <c r="V4865" s="27"/>
      <c r="W4865" s="27"/>
      <c r="X4865" s="27"/>
      <c r="Y4865" s="27"/>
      <c r="Z4865" s="27"/>
      <c r="AA4865" s="27"/>
      <c r="AB4865" s="27"/>
      <c r="AC4865" s="27"/>
      <c r="AD4865" s="27"/>
      <c r="AE4865" s="27"/>
    </row>
    <row r="4866" spans="1:31" ht="15.75" customHeight="1" x14ac:dyDescent="0.2">
      <c r="A4866" s="22">
        <v>39680</v>
      </c>
      <c r="B4866" s="23">
        <f t="shared" ref="B4866:C4866" si="9743">LN(D4866)</f>
        <v>7.1503092238161701</v>
      </c>
      <c r="C4866" s="23">
        <f t="shared" si="9743"/>
        <v>7.7786301473258099</v>
      </c>
      <c r="D4866" s="24">
        <v>1274.5</v>
      </c>
      <c r="E4866" s="24">
        <v>2389</v>
      </c>
      <c r="F4866" s="27">
        <f t="shared" ref="F4866:G4866" si="9744">LN(D4866/D4865)</f>
        <v>6.2177997338401687E-3</v>
      </c>
      <c r="G4866" s="27">
        <f t="shared" si="9744"/>
        <v>1.9692881314480764E-3</v>
      </c>
      <c r="H4866" s="27">
        <f t="shared" si="9712"/>
        <v>0.91922473345443112</v>
      </c>
      <c r="I4866" s="27"/>
      <c r="J4866" s="27">
        <v>4828</v>
      </c>
      <c r="K4866" s="27">
        <v>7.0941970248977695</v>
      </c>
      <c r="L4866" s="37">
        <v>4.5859743183342516E-2</v>
      </c>
      <c r="M4866" s="27"/>
      <c r="N4866" s="27"/>
      <c r="O4866" s="27"/>
      <c r="P4866" s="27"/>
      <c r="Q4866" s="27"/>
      <c r="R4866" s="27"/>
      <c r="S4866" s="27"/>
      <c r="T4866" s="27"/>
      <c r="U4866" s="27"/>
      <c r="V4866" s="27"/>
      <c r="W4866" s="27"/>
      <c r="X4866" s="27"/>
      <c r="Y4866" s="27"/>
      <c r="Z4866" s="27"/>
      <c r="AA4866" s="27"/>
      <c r="AB4866" s="27"/>
      <c r="AC4866" s="27"/>
      <c r="AD4866" s="27"/>
      <c r="AE4866" s="27"/>
    </row>
    <row r="4867" spans="1:31" ht="15.75" customHeight="1" x14ac:dyDescent="0.2">
      <c r="A4867" s="22">
        <v>39681</v>
      </c>
      <c r="B4867" s="23">
        <f t="shared" ref="B4867:C4867" si="9745">LN(D4867)</f>
        <v>7.1528168655972779</v>
      </c>
      <c r="C4867" s="23">
        <f t="shared" si="9745"/>
        <v>7.7749818091420018</v>
      </c>
      <c r="D4867" s="24">
        <v>1277.7</v>
      </c>
      <c r="E4867" s="24">
        <v>2380.3000000000002</v>
      </c>
      <c r="F4867" s="27">
        <f t="shared" ref="F4867:G4867" si="9746">LN(D4867/D4866)</f>
        <v>2.5076417811073391E-3</v>
      </c>
      <c r="G4867" s="27">
        <f t="shared" si="9746"/>
        <v>-3.6483381838077382E-3</v>
      </c>
      <c r="H4867" s="27">
        <f t="shared" si="9712"/>
        <v>0.91997859817328853</v>
      </c>
      <c r="I4867" s="27"/>
      <c r="J4867" s="27">
        <v>4829</v>
      </c>
      <c r="K4867" s="27">
        <v>7.092072523157646</v>
      </c>
      <c r="L4867" s="37">
        <v>4.9093419494478319E-2</v>
      </c>
      <c r="M4867" s="27"/>
      <c r="N4867" s="27"/>
      <c r="O4867" s="27"/>
      <c r="P4867" s="27"/>
      <c r="Q4867" s="27"/>
      <c r="R4867" s="27"/>
      <c r="S4867" s="27"/>
      <c r="T4867" s="27"/>
      <c r="U4867" s="27"/>
      <c r="V4867" s="27"/>
      <c r="W4867" s="27"/>
      <c r="X4867" s="27"/>
      <c r="Y4867" s="27"/>
      <c r="Z4867" s="27"/>
      <c r="AA4867" s="27"/>
      <c r="AB4867" s="27"/>
      <c r="AC4867" s="27"/>
      <c r="AD4867" s="27"/>
      <c r="AE4867" s="27"/>
    </row>
    <row r="4868" spans="1:31" ht="15.75" customHeight="1" x14ac:dyDescent="0.2">
      <c r="A4868" s="22">
        <v>39682</v>
      </c>
      <c r="B4868" s="23">
        <f t="shared" ref="B4868:C4868" si="9747">LN(D4868)</f>
        <v>7.1641014711240647</v>
      </c>
      <c r="C4868" s="23">
        <f t="shared" si="9747"/>
        <v>7.789330334767798</v>
      </c>
      <c r="D4868" s="24">
        <v>1292.2</v>
      </c>
      <c r="E4868" s="24">
        <v>2414.6999999999998</v>
      </c>
      <c r="F4868" s="27">
        <f t="shared" ref="F4868:G4868" si="9748">LN(D4868/D4867)</f>
        <v>1.1284605526787502E-2</v>
      </c>
      <c r="G4868" s="27">
        <f t="shared" si="9748"/>
        <v>1.4348525625795949E-2</v>
      </c>
      <c r="H4868" s="27">
        <f t="shared" si="9712"/>
        <v>0.9197326552126035</v>
      </c>
      <c r="I4868" s="27"/>
      <c r="J4868" s="27">
        <v>4830</v>
      </c>
      <c r="K4868" s="27">
        <v>7.092072523157646</v>
      </c>
      <c r="L4868" s="37">
        <v>4.9093419494478319E-2</v>
      </c>
      <c r="M4868" s="27"/>
      <c r="N4868" s="27"/>
      <c r="O4868" s="27"/>
      <c r="P4868" s="27"/>
      <c r="Q4868" s="27"/>
      <c r="R4868" s="27"/>
      <c r="S4868" s="27"/>
      <c r="T4868" s="27"/>
      <c r="U4868" s="27"/>
      <c r="V4868" s="27"/>
      <c r="W4868" s="27"/>
      <c r="X4868" s="27"/>
      <c r="Y4868" s="27"/>
      <c r="Z4868" s="27"/>
      <c r="AA4868" s="27"/>
      <c r="AB4868" s="27"/>
      <c r="AC4868" s="27"/>
      <c r="AD4868" s="27"/>
      <c r="AE4868" s="27"/>
    </row>
    <row r="4869" spans="1:31" ht="15.75" customHeight="1" x14ac:dyDescent="0.2">
      <c r="A4869" s="22">
        <v>39685</v>
      </c>
      <c r="B4869" s="23">
        <f t="shared" ref="B4869:C4869" si="9749">LN(D4869)</f>
        <v>7.144249314664485</v>
      </c>
      <c r="C4869" s="23">
        <f t="shared" si="9749"/>
        <v>7.7687446950712031</v>
      </c>
      <c r="D4869" s="24">
        <v>1266.8</v>
      </c>
      <c r="E4869" s="24">
        <v>2365.5</v>
      </c>
      <c r="F4869" s="27">
        <f t="shared" ref="F4869:G4869" si="9750">LN(D4869/D4868)</f>
        <v>-1.9852156459580377E-2</v>
      </c>
      <c r="G4869" s="27">
        <f t="shared" si="9750"/>
        <v>-2.0585639696594948E-2</v>
      </c>
      <c r="H4869" s="27">
        <f t="shared" si="9712"/>
        <v>0.91961437723614181</v>
      </c>
      <c r="I4869" s="27"/>
      <c r="J4869" s="27">
        <v>4831</v>
      </c>
      <c r="K4869" s="27">
        <v>7.0913747086032544</v>
      </c>
      <c r="L4869" s="37">
        <v>4.1362430966731978E-2</v>
      </c>
      <c r="M4869" s="27"/>
      <c r="N4869" s="27"/>
      <c r="O4869" s="27"/>
      <c r="P4869" s="27"/>
      <c r="Q4869" s="27"/>
      <c r="R4869" s="27"/>
      <c r="S4869" s="27"/>
      <c r="T4869" s="27"/>
      <c r="U4869" s="27"/>
      <c r="V4869" s="27"/>
      <c r="W4869" s="27"/>
      <c r="X4869" s="27"/>
      <c r="Y4869" s="27"/>
      <c r="Z4869" s="27"/>
      <c r="AA4869" s="27"/>
      <c r="AB4869" s="27"/>
      <c r="AC4869" s="27"/>
      <c r="AD4869" s="27"/>
      <c r="AE4869" s="27"/>
    </row>
    <row r="4870" spans="1:31" ht="15.75" customHeight="1" x14ac:dyDescent="0.2">
      <c r="A4870" s="22">
        <v>39686</v>
      </c>
      <c r="B4870" s="23">
        <f t="shared" ref="B4870:C4870" si="9751">LN(D4870)</f>
        <v>7.1479525848621739</v>
      </c>
      <c r="C4870" s="23">
        <f t="shared" si="9751"/>
        <v>7.7672216588585314</v>
      </c>
      <c r="D4870" s="24">
        <v>1271.5</v>
      </c>
      <c r="E4870" s="24">
        <v>2361.9</v>
      </c>
      <c r="F4870" s="27">
        <f t="shared" ref="F4870:G4870" si="9752">LN(D4870/D4869)</f>
        <v>3.70327019768968E-3</v>
      </c>
      <c r="G4870" s="27">
        <f t="shared" si="9752"/>
        <v>-1.5230362126715654E-3</v>
      </c>
      <c r="H4870" s="27">
        <f t="shared" si="9712"/>
        <v>0.92027148172215734</v>
      </c>
      <c r="I4870" s="27"/>
      <c r="J4870" s="27">
        <v>4832</v>
      </c>
      <c r="K4870" s="27">
        <v>7.1090116951426801</v>
      </c>
      <c r="L4870" s="37">
        <v>4.066963445303351E-2</v>
      </c>
      <c r="M4870" s="27"/>
      <c r="N4870" s="27"/>
      <c r="O4870" s="27"/>
      <c r="P4870" s="27"/>
      <c r="Q4870" s="27"/>
      <c r="R4870" s="27"/>
      <c r="S4870" s="27"/>
      <c r="T4870" s="27"/>
      <c r="U4870" s="27"/>
      <c r="V4870" s="27"/>
      <c r="W4870" s="27"/>
      <c r="X4870" s="27"/>
      <c r="Y4870" s="27"/>
      <c r="Z4870" s="27"/>
      <c r="AA4870" s="27"/>
      <c r="AB4870" s="27"/>
      <c r="AC4870" s="27"/>
      <c r="AD4870" s="27"/>
      <c r="AE4870" s="27"/>
    </row>
    <row r="4871" spans="1:31" ht="15.75" customHeight="1" x14ac:dyDescent="0.2">
      <c r="A4871" s="22">
        <v>39687</v>
      </c>
      <c r="B4871" s="23">
        <f t="shared" ref="B4871:C4871" si="9753">LN(D4871)</f>
        <v>7.1558645763140944</v>
      </c>
      <c r="C4871" s="23">
        <f t="shared" si="9753"/>
        <v>7.775863661929745</v>
      </c>
      <c r="D4871" s="24">
        <v>1281.5999999999999</v>
      </c>
      <c r="E4871" s="24">
        <v>2382.4</v>
      </c>
      <c r="F4871" s="27">
        <f t="shared" ref="F4871:G4871" si="9754">LN(D4871/D4870)</f>
        <v>7.9119914519204023E-3</v>
      </c>
      <c r="G4871" s="27">
        <f t="shared" si="9754"/>
        <v>8.6420030712132875E-3</v>
      </c>
      <c r="H4871" s="27">
        <f t="shared" si="9712"/>
        <v>0.92026620931496828</v>
      </c>
      <c r="I4871" s="27"/>
      <c r="J4871" s="27">
        <v>4833</v>
      </c>
      <c r="K4871" s="27">
        <v>7.0884020395374163</v>
      </c>
      <c r="L4871" s="37">
        <v>3.8167432597701278E-2</v>
      </c>
      <c r="M4871" s="27"/>
      <c r="N4871" s="27"/>
      <c r="O4871" s="27"/>
      <c r="P4871" s="27"/>
      <c r="Q4871" s="27"/>
      <c r="R4871" s="27"/>
      <c r="S4871" s="27"/>
      <c r="T4871" s="27"/>
      <c r="U4871" s="27"/>
      <c r="V4871" s="27"/>
      <c r="W4871" s="27"/>
      <c r="X4871" s="27"/>
      <c r="Y4871" s="27"/>
      <c r="Z4871" s="27"/>
      <c r="AA4871" s="27"/>
      <c r="AB4871" s="27"/>
      <c r="AC4871" s="27"/>
      <c r="AD4871" s="27"/>
      <c r="AE4871" s="27"/>
    </row>
    <row r="4872" spans="1:31" ht="15.75" customHeight="1" x14ac:dyDescent="0.2">
      <c r="A4872" s="22">
        <v>39688</v>
      </c>
      <c r="B4872" s="23">
        <f t="shared" ref="B4872:C4872" si="9755">LN(D4872)</f>
        <v>7.1705809754350511</v>
      </c>
      <c r="C4872" s="23">
        <f t="shared" si="9755"/>
        <v>7.7880457066152502</v>
      </c>
      <c r="D4872" s="24">
        <v>1300.5999999999999</v>
      </c>
      <c r="E4872" s="24">
        <v>2411.6</v>
      </c>
      <c r="F4872" s="27">
        <f t="shared" ref="F4872:G4872" si="9756">LN(D4872/D4871)</f>
        <v>1.4716399120956573E-2</v>
      </c>
      <c r="G4872" s="27">
        <f t="shared" si="9756"/>
        <v>1.2182044685505778E-2</v>
      </c>
      <c r="H4872" s="27">
        <f t="shared" si="9712"/>
        <v>0.92071634471075103</v>
      </c>
      <c r="I4872" s="27"/>
      <c r="J4872" s="27">
        <v>4834</v>
      </c>
      <c r="K4872" s="27">
        <v>7.09641983146554</v>
      </c>
      <c r="L4872" s="37">
        <v>3.7115520151936643E-2</v>
      </c>
      <c r="M4872" s="27"/>
      <c r="N4872" s="27"/>
      <c r="O4872" s="27"/>
      <c r="P4872" s="27"/>
      <c r="Q4872" s="27"/>
      <c r="R4872" s="27"/>
      <c r="S4872" s="27"/>
      <c r="T4872" s="27"/>
      <c r="U4872" s="27"/>
      <c r="V4872" s="27"/>
      <c r="W4872" s="27"/>
      <c r="X4872" s="27"/>
      <c r="Y4872" s="27"/>
      <c r="Z4872" s="27"/>
      <c r="AA4872" s="27"/>
      <c r="AB4872" s="27"/>
      <c r="AC4872" s="27"/>
      <c r="AD4872" s="27"/>
      <c r="AE4872" s="27"/>
    </row>
    <row r="4873" spans="1:31" ht="15.75" customHeight="1" x14ac:dyDescent="0.2">
      <c r="A4873" s="22">
        <v>39689</v>
      </c>
      <c r="B4873" s="23">
        <f t="shared" ref="B4873:C4873" si="9757">LN(D4873)</f>
        <v>7.156800467819</v>
      </c>
      <c r="C4873" s="23">
        <f t="shared" si="9757"/>
        <v>7.7695898250602333</v>
      </c>
      <c r="D4873" s="24">
        <v>1282.8</v>
      </c>
      <c r="E4873" s="24">
        <v>2367.5</v>
      </c>
      <c r="F4873" s="27">
        <f t="shared" ref="F4873:G4873" si="9758">LN(D4873/D4872)</f>
        <v>-1.3780507616051593E-2</v>
      </c>
      <c r="G4873" s="27">
        <f t="shared" si="9758"/>
        <v>-1.8455881555017189E-2</v>
      </c>
      <c r="H4873" s="27">
        <f t="shared" si="9712"/>
        <v>0.92112976733150997</v>
      </c>
      <c r="I4873" s="27"/>
      <c r="J4873" s="27">
        <v>4835</v>
      </c>
      <c r="K4873" s="27">
        <v>7.0898722982337503</v>
      </c>
      <c r="L4873" s="37">
        <v>3.2510372294257017E-2</v>
      </c>
      <c r="M4873" s="27"/>
      <c r="N4873" s="27"/>
      <c r="O4873" s="27"/>
      <c r="P4873" s="27"/>
      <c r="Q4873" s="27"/>
      <c r="R4873" s="27"/>
      <c r="S4873" s="27"/>
      <c r="T4873" s="27"/>
      <c r="U4873" s="27"/>
      <c r="V4873" s="27"/>
      <c r="W4873" s="27"/>
      <c r="X4873" s="27"/>
      <c r="Y4873" s="27"/>
      <c r="Z4873" s="27"/>
      <c r="AA4873" s="27"/>
      <c r="AB4873" s="27"/>
      <c r="AC4873" s="27"/>
      <c r="AD4873" s="27"/>
      <c r="AE4873" s="27"/>
    </row>
    <row r="4874" spans="1:31" ht="15.75" customHeight="1" x14ac:dyDescent="0.2">
      <c r="A4874" s="22">
        <v>39692</v>
      </c>
      <c r="B4874" s="23">
        <f t="shared" ref="B4874:C4874" si="9759">LN(D4874)</f>
        <v>7.156800467819</v>
      </c>
      <c r="C4874" s="23">
        <f t="shared" si="9759"/>
        <v>7.7695898250602333</v>
      </c>
      <c r="D4874" s="24">
        <v>1282.8</v>
      </c>
      <c r="E4874" s="24">
        <v>2367.5</v>
      </c>
      <c r="F4874" s="27">
        <f t="shared" ref="F4874:G4874" si="9760">LN(D4874/D4873)</f>
        <v>0</v>
      </c>
      <c r="G4874" s="27">
        <f t="shared" si="9760"/>
        <v>0</v>
      </c>
      <c r="H4874" s="27">
        <f t="shared" si="9712"/>
        <v>0.92112976733150997</v>
      </c>
      <c r="I4874" s="27"/>
      <c r="J4874" s="27">
        <v>4836</v>
      </c>
      <c r="K4874" s="27">
        <v>7.0806552562772982</v>
      </c>
      <c r="L4874" s="37">
        <v>3.2731122267750656E-2</v>
      </c>
      <c r="M4874" s="27"/>
      <c r="N4874" s="27"/>
      <c r="O4874" s="27"/>
      <c r="P4874" s="27"/>
      <c r="Q4874" s="27"/>
      <c r="R4874" s="27"/>
      <c r="S4874" s="27"/>
      <c r="T4874" s="27"/>
      <c r="U4874" s="27"/>
      <c r="V4874" s="27"/>
      <c r="W4874" s="27"/>
      <c r="X4874" s="27"/>
      <c r="Y4874" s="27"/>
      <c r="Z4874" s="27"/>
      <c r="AA4874" s="27"/>
      <c r="AB4874" s="27"/>
      <c r="AC4874" s="27"/>
      <c r="AD4874" s="27"/>
      <c r="AE4874" s="27"/>
    </row>
    <row r="4875" spans="1:31" ht="15.75" customHeight="1" x14ac:dyDescent="0.2">
      <c r="A4875" s="22">
        <v>39693</v>
      </c>
      <c r="B4875" s="23">
        <f t="shared" ref="B4875:C4875" si="9761">LN(D4875)</f>
        <v>7.1526603220778595</v>
      </c>
      <c r="C4875" s="23">
        <f t="shared" si="9761"/>
        <v>7.7618301236483642</v>
      </c>
      <c r="D4875" s="24">
        <v>1277.5</v>
      </c>
      <c r="E4875" s="24">
        <v>2349.1999999999998</v>
      </c>
      <c r="F4875" s="27">
        <f t="shared" ref="F4875:G4875" si="9762">LN(D4875/D4874)</f>
        <v>-4.1401457411403423E-3</v>
      </c>
      <c r="G4875" s="27">
        <f t="shared" si="9762"/>
        <v>-7.7597014118690136E-3</v>
      </c>
      <c r="H4875" s="27">
        <f t="shared" si="9712"/>
        <v>0.92151724633672205</v>
      </c>
      <c r="I4875" s="27"/>
      <c r="J4875" s="27">
        <v>4837</v>
      </c>
      <c r="K4875" s="27">
        <v>7.0816808192086436</v>
      </c>
      <c r="L4875" s="37">
        <v>2.0736228652053157E-2</v>
      </c>
      <c r="M4875" s="27"/>
      <c r="N4875" s="27"/>
      <c r="O4875" s="27"/>
      <c r="P4875" s="27"/>
      <c r="Q4875" s="27"/>
      <c r="R4875" s="27"/>
      <c r="S4875" s="27"/>
      <c r="T4875" s="27"/>
      <c r="U4875" s="27"/>
      <c r="V4875" s="27"/>
      <c r="W4875" s="27"/>
      <c r="X4875" s="27"/>
      <c r="Y4875" s="27"/>
      <c r="Z4875" s="27"/>
      <c r="AA4875" s="27"/>
      <c r="AB4875" s="27"/>
      <c r="AC4875" s="27"/>
      <c r="AD4875" s="27"/>
      <c r="AE4875" s="27"/>
    </row>
    <row r="4876" spans="1:31" ht="15.75" customHeight="1" x14ac:dyDescent="0.2">
      <c r="A4876" s="22">
        <v>39694</v>
      </c>
      <c r="B4876" s="23">
        <f t="shared" ref="B4876:C4876" si="9763">LN(D4876)</f>
        <v>7.1506230231440764</v>
      </c>
      <c r="C4876" s="23">
        <f t="shared" si="9763"/>
        <v>7.7552102698808376</v>
      </c>
      <c r="D4876" s="24">
        <v>1274.9000000000001</v>
      </c>
      <c r="E4876" s="24">
        <v>2333.6999999999998</v>
      </c>
      <c r="F4876" s="27">
        <f t="shared" ref="F4876:G4876" si="9764">LN(D4876/D4875)</f>
        <v>-2.0372989337828682E-3</v>
      </c>
      <c r="G4876" s="27">
        <f t="shared" si="9764"/>
        <v>-6.6198537675263716E-3</v>
      </c>
      <c r="H4876" s="27">
        <f t="shared" si="9712"/>
        <v>0.92204115353457061</v>
      </c>
      <c r="I4876" s="27"/>
      <c r="J4876" s="27">
        <v>4838</v>
      </c>
      <c r="K4876" s="27">
        <v>7.1057284511276846</v>
      </c>
      <c r="L4876" s="37">
        <v>2.1403292599417867E-2</v>
      </c>
      <c r="M4876" s="27"/>
      <c r="N4876" s="27"/>
      <c r="O4876" s="27"/>
      <c r="P4876" s="27"/>
      <c r="Q4876" s="27"/>
      <c r="R4876" s="27"/>
      <c r="S4876" s="27"/>
      <c r="T4876" s="27"/>
      <c r="U4876" s="27"/>
      <c r="V4876" s="27"/>
      <c r="W4876" s="27"/>
      <c r="X4876" s="27"/>
      <c r="Y4876" s="27"/>
      <c r="Z4876" s="27"/>
      <c r="AA4876" s="27"/>
      <c r="AB4876" s="27"/>
      <c r="AC4876" s="27"/>
      <c r="AD4876" s="27"/>
      <c r="AE4876" s="27"/>
    </row>
    <row r="4877" spans="1:31" ht="15.75" customHeight="1" x14ac:dyDescent="0.2">
      <c r="A4877" s="22">
        <v>39695</v>
      </c>
      <c r="B4877" s="23">
        <f t="shared" ref="B4877:C4877" si="9765">LN(D4877)</f>
        <v>7.1202826778331572</v>
      </c>
      <c r="C4877" s="23">
        <f t="shared" si="9765"/>
        <v>7.7226775164680035</v>
      </c>
      <c r="D4877" s="24">
        <v>1236.8</v>
      </c>
      <c r="E4877" s="24">
        <v>2259</v>
      </c>
      <c r="F4877" s="27">
        <f t="shared" ref="F4877:G4877" si="9766">LN(D4877/D4876)</f>
        <v>-3.0340345310919177E-2</v>
      </c>
      <c r="G4877" s="27">
        <f t="shared" si="9766"/>
        <v>-3.2532753412834736E-2</v>
      </c>
      <c r="H4877" s="27">
        <f t="shared" si="9712"/>
        <v>0.92199663428256762</v>
      </c>
      <c r="I4877" s="27"/>
      <c r="J4877" s="27">
        <v>4839</v>
      </c>
      <c r="K4877" s="27">
        <v>7.1150970539439031</v>
      </c>
      <c r="L4877" s="37">
        <v>2.4008012899543019E-2</v>
      </c>
      <c r="M4877" s="27"/>
      <c r="N4877" s="27"/>
      <c r="O4877" s="27"/>
      <c r="P4877" s="27"/>
      <c r="Q4877" s="27"/>
      <c r="R4877" s="27"/>
      <c r="S4877" s="27"/>
      <c r="T4877" s="27"/>
      <c r="U4877" s="27"/>
      <c r="V4877" s="27"/>
      <c r="W4877" s="27"/>
      <c r="X4877" s="27"/>
      <c r="Y4877" s="27"/>
      <c r="Z4877" s="27"/>
      <c r="AA4877" s="27"/>
      <c r="AB4877" s="27"/>
      <c r="AC4877" s="27"/>
      <c r="AD4877" s="27"/>
      <c r="AE4877" s="27"/>
    </row>
    <row r="4878" spans="1:31" ht="15.75" customHeight="1" x14ac:dyDescent="0.2">
      <c r="A4878" s="22">
        <v>39696</v>
      </c>
      <c r="B4878" s="23">
        <f t="shared" ref="B4878:C4878" si="9767">LN(D4878)</f>
        <v>7.1247197792196308</v>
      </c>
      <c r="C4878" s="23">
        <f t="shared" si="9767"/>
        <v>7.7212599562058166</v>
      </c>
      <c r="D4878" s="24">
        <v>1242.3</v>
      </c>
      <c r="E4878" s="24">
        <v>2255.8000000000002</v>
      </c>
      <c r="F4878" s="27">
        <f t="shared" ref="F4878:G4878" si="9768">LN(D4878/D4877)</f>
        <v>4.4371013864737503E-3</v>
      </c>
      <c r="G4878" s="27">
        <f t="shared" si="9768"/>
        <v>-1.4175602621867285E-3</v>
      </c>
      <c r="H4878" s="27">
        <f t="shared" si="9712"/>
        <v>0.92274056561109197</v>
      </c>
      <c r="I4878" s="27"/>
      <c r="J4878" s="27">
        <v>4840</v>
      </c>
      <c r="K4878" s="27">
        <v>7.1050084027547502</v>
      </c>
      <c r="L4878" s="37">
        <v>3.4334674324259851E-2</v>
      </c>
      <c r="M4878" s="27"/>
      <c r="N4878" s="27"/>
      <c r="O4878" s="27"/>
      <c r="P4878" s="27"/>
      <c r="Q4878" s="27"/>
      <c r="R4878" s="27"/>
      <c r="S4878" s="27"/>
      <c r="T4878" s="27"/>
      <c r="U4878" s="27"/>
      <c r="V4878" s="27"/>
      <c r="W4878" s="27"/>
      <c r="X4878" s="27"/>
      <c r="Y4878" s="27"/>
      <c r="Z4878" s="27"/>
      <c r="AA4878" s="27"/>
      <c r="AB4878" s="27"/>
      <c r="AC4878" s="27"/>
      <c r="AD4878" s="27"/>
      <c r="AE4878" s="27"/>
    </row>
    <row r="4879" spans="1:31" ht="15.75" customHeight="1" x14ac:dyDescent="0.2">
      <c r="A4879" s="22">
        <v>39699</v>
      </c>
      <c r="B4879" s="23">
        <f t="shared" ref="B4879:C4879" si="9769">LN(D4879)</f>
        <v>7.1449595139446807</v>
      </c>
      <c r="C4879" s="23">
        <f t="shared" si="9769"/>
        <v>7.7274029431514242</v>
      </c>
      <c r="D4879" s="24">
        <v>1267.7</v>
      </c>
      <c r="E4879" s="24">
        <v>2269.6999999999998</v>
      </c>
      <c r="F4879" s="27">
        <f t="shared" ref="F4879:G4879" si="9770">LN(D4879/D4878)</f>
        <v>2.0239734725049904E-2</v>
      </c>
      <c r="G4879" s="27">
        <f t="shared" si="9770"/>
        <v>6.142986945607486E-3</v>
      </c>
      <c r="H4879" s="27">
        <f t="shared" si="9712"/>
        <v>0.92462623814344425</v>
      </c>
      <c r="I4879" s="27"/>
      <c r="J4879" s="27">
        <v>4841</v>
      </c>
      <c r="K4879" s="27">
        <v>7.1039099114250499</v>
      </c>
      <c r="L4879" s="37">
        <v>3.4957088520473967E-2</v>
      </c>
      <c r="M4879" s="27"/>
      <c r="N4879" s="27"/>
      <c r="O4879" s="27"/>
      <c r="P4879" s="27"/>
      <c r="Q4879" s="27"/>
      <c r="R4879" s="27"/>
      <c r="S4879" s="27"/>
      <c r="T4879" s="27"/>
      <c r="U4879" s="27"/>
      <c r="V4879" s="27"/>
      <c r="W4879" s="27"/>
      <c r="X4879" s="27"/>
      <c r="Y4879" s="27"/>
      <c r="Z4879" s="27"/>
      <c r="AA4879" s="27"/>
      <c r="AB4879" s="27"/>
      <c r="AC4879" s="27"/>
      <c r="AD4879" s="27"/>
      <c r="AE4879" s="27"/>
    </row>
    <row r="4880" spans="1:31" ht="15.75" customHeight="1" x14ac:dyDescent="0.2">
      <c r="A4880" s="22">
        <v>39700</v>
      </c>
      <c r="B4880" s="23">
        <f t="shared" ref="B4880:C4880" si="9771">LN(D4880)</f>
        <v>7.1102878763922224</v>
      </c>
      <c r="C4880" s="23">
        <f t="shared" si="9771"/>
        <v>7.7006572926790744</v>
      </c>
      <c r="D4880" s="24">
        <v>1224.5</v>
      </c>
      <c r="E4880" s="24">
        <v>2209.8000000000002</v>
      </c>
      <c r="F4880" s="27">
        <f t="shared" ref="F4880:G4880" si="9772">LN(D4880/D4879)</f>
        <v>-3.4671637552458626E-2</v>
      </c>
      <c r="G4880" s="27">
        <f t="shared" si="9772"/>
        <v>-2.6745650472349267E-2</v>
      </c>
      <c r="H4880" s="27">
        <f t="shared" si="9712"/>
        <v>0.92333519154941368</v>
      </c>
      <c r="I4880" s="27"/>
      <c r="J4880" s="27">
        <v>4842</v>
      </c>
      <c r="K4880" s="27">
        <v>7.112247242981069</v>
      </c>
      <c r="L4880" s="37">
        <v>4.0021613051470339E-2</v>
      </c>
      <c r="M4880" s="27"/>
      <c r="N4880" s="27"/>
      <c r="O4880" s="27"/>
      <c r="P4880" s="27"/>
      <c r="Q4880" s="27"/>
      <c r="R4880" s="27"/>
      <c r="S4880" s="27"/>
      <c r="T4880" s="27"/>
      <c r="U4880" s="27"/>
      <c r="V4880" s="27"/>
      <c r="W4880" s="27"/>
      <c r="X4880" s="27"/>
      <c r="Y4880" s="27"/>
      <c r="Z4880" s="27"/>
      <c r="AA4880" s="27"/>
      <c r="AB4880" s="27"/>
      <c r="AC4880" s="27"/>
      <c r="AD4880" s="27"/>
      <c r="AE4880" s="27"/>
    </row>
    <row r="4881" spans="1:31" ht="15.75" customHeight="1" x14ac:dyDescent="0.2">
      <c r="A4881" s="22">
        <v>39701</v>
      </c>
      <c r="B4881" s="23">
        <f t="shared" ref="B4881:C4881" si="9773">LN(D4881)</f>
        <v>7.1163941440934648</v>
      </c>
      <c r="C4881" s="23">
        <f t="shared" si="9773"/>
        <v>7.7091737348258702</v>
      </c>
      <c r="D4881" s="24">
        <v>1232</v>
      </c>
      <c r="E4881" s="24">
        <v>2228.6999999999998</v>
      </c>
      <c r="F4881" s="27">
        <f t="shared" ref="F4881:G4881" si="9774">LN(D4881/D4880)</f>
        <v>6.1062677012426814E-3</v>
      </c>
      <c r="G4881" s="27">
        <f t="shared" si="9774"/>
        <v>8.5164421467955453E-3</v>
      </c>
      <c r="H4881" s="27">
        <f t="shared" si="9712"/>
        <v>0.92310724714186321</v>
      </c>
      <c r="I4881" s="27"/>
      <c r="J4881" s="27">
        <v>4843</v>
      </c>
      <c r="K4881" s="27">
        <v>7.1196554892012722</v>
      </c>
      <c r="L4881" s="37">
        <v>3.6599148357383093E-2</v>
      </c>
      <c r="M4881" s="27"/>
      <c r="N4881" s="27"/>
      <c r="O4881" s="27"/>
      <c r="P4881" s="27"/>
      <c r="Q4881" s="27"/>
      <c r="R4881" s="27"/>
      <c r="S4881" s="27"/>
      <c r="T4881" s="27"/>
      <c r="U4881" s="27"/>
      <c r="V4881" s="27"/>
      <c r="W4881" s="27"/>
      <c r="X4881" s="27"/>
      <c r="Y4881" s="27"/>
      <c r="Z4881" s="27"/>
      <c r="AA4881" s="27"/>
      <c r="AB4881" s="27"/>
      <c r="AC4881" s="27"/>
      <c r="AD4881" s="27"/>
      <c r="AE4881" s="27"/>
    </row>
    <row r="4882" spans="1:31" ht="15.75" customHeight="1" x14ac:dyDescent="0.2">
      <c r="A4882" s="22">
        <v>39702</v>
      </c>
      <c r="B4882" s="23">
        <f t="shared" ref="B4882:C4882" si="9775">LN(D4882)</f>
        <v>7.1300985101255776</v>
      </c>
      <c r="C4882" s="23">
        <f t="shared" si="9775"/>
        <v>7.7223233147464221</v>
      </c>
      <c r="D4882" s="24">
        <v>1249</v>
      </c>
      <c r="E4882" s="24">
        <v>2258.1999999999998</v>
      </c>
      <c r="F4882" s="27">
        <f t="shared" ref="F4882:G4882" si="9776">LN(D4882/D4881)</f>
        <v>1.37043660321126E-2</v>
      </c>
      <c r="G4882" s="27">
        <f t="shared" si="9776"/>
        <v>1.3149579920551454E-2</v>
      </c>
      <c r="H4882" s="27">
        <f t="shared" si="9712"/>
        <v>0.9233100220642223</v>
      </c>
      <c r="I4882" s="27"/>
      <c r="J4882" s="27">
        <v>4844</v>
      </c>
      <c r="K4882" s="27">
        <v>7.1041159959644595</v>
      </c>
      <c r="L4882" s="37">
        <v>2.8780836994560133E-2</v>
      </c>
      <c r="M4882" s="27"/>
      <c r="N4882" s="27"/>
      <c r="O4882" s="27"/>
      <c r="P4882" s="27"/>
      <c r="Q4882" s="27"/>
      <c r="R4882" s="27"/>
      <c r="S4882" s="27"/>
      <c r="T4882" s="27"/>
      <c r="U4882" s="27"/>
      <c r="V4882" s="27"/>
      <c r="W4882" s="27"/>
      <c r="X4882" s="27"/>
      <c r="Y4882" s="27"/>
      <c r="Z4882" s="27"/>
      <c r="AA4882" s="27"/>
      <c r="AB4882" s="27"/>
      <c r="AC4882" s="27"/>
      <c r="AD4882" s="27"/>
      <c r="AE4882" s="27"/>
    </row>
    <row r="4883" spans="1:31" ht="15.75" customHeight="1" x14ac:dyDescent="0.2">
      <c r="A4883" s="22">
        <v>39703</v>
      </c>
      <c r="B4883" s="23">
        <f t="shared" ref="B4883:C4883" si="9777">LN(D4883)</f>
        <v>7.1322579063339777</v>
      </c>
      <c r="C4883" s="23">
        <f t="shared" si="9777"/>
        <v>7.7236509248011354</v>
      </c>
      <c r="D4883" s="24">
        <v>1251.7</v>
      </c>
      <c r="E4883" s="24">
        <v>2261.1999999999998</v>
      </c>
      <c r="F4883" s="27">
        <f t="shared" ref="F4883:G4883" si="9778">LN(D4883/D4882)</f>
        <v>2.1593962084001175E-3</v>
      </c>
      <c r="G4883" s="27">
        <f t="shared" si="9778"/>
        <v>1.327610054714008E-3</v>
      </c>
      <c r="H4883" s="27">
        <f t="shared" si="9712"/>
        <v>0.92343089761240282</v>
      </c>
      <c r="I4883" s="27"/>
      <c r="J4883" s="27">
        <v>4845</v>
      </c>
      <c r="K4883" s="27">
        <v>7.1144872526711094</v>
      </c>
      <c r="L4883" s="37">
        <v>2.255268238200081E-2</v>
      </c>
      <c r="M4883" s="27"/>
      <c r="N4883" s="27"/>
      <c r="O4883" s="27"/>
      <c r="P4883" s="27"/>
      <c r="Q4883" s="27"/>
      <c r="R4883" s="27"/>
      <c r="S4883" s="27"/>
      <c r="T4883" s="27"/>
      <c r="U4883" s="27"/>
      <c r="V4883" s="27"/>
      <c r="W4883" s="27"/>
      <c r="X4883" s="27"/>
      <c r="Y4883" s="27"/>
      <c r="Z4883" s="27"/>
      <c r="AA4883" s="27"/>
      <c r="AB4883" s="27"/>
      <c r="AC4883" s="27"/>
      <c r="AD4883" s="27"/>
      <c r="AE4883" s="27"/>
    </row>
    <row r="4884" spans="1:31" ht="15.75" customHeight="1" x14ac:dyDescent="0.2">
      <c r="A4884" s="22">
        <v>39706</v>
      </c>
      <c r="B4884" s="23">
        <f t="shared" ref="B4884:C4884" si="9779">LN(D4884)</f>
        <v>7.0839749235846234</v>
      </c>
      <c r="C4884" s="23">
        <f t="shared" si="9779"/>
        <v>7.6870342831713696</v>
      </c>
      <c r="D4884" s="24">
        <v>1192.7</v>
      </c>
      <c r="E4884" s="24">
        <v>2179.9</v>
      </c>
      <c r="F4884" s="27">
        <f t="shared" ref="F4884:G4884" si="9780">LN(D4884/D4883)</f>
        <v>-4.8282982749354428E-2</v>
      </c>
      <c r="G4884" s="27">
        <f t="shared" si="9780"/>
        <v>-3.661664162976612E-2</v>
      </c>
      <c r="H4884" s="27">
        <f t="shared" si="9712"/>
        <v>0.92154850136326605</v>
      </c>
      <c r="I4884" s="27"/>
      <c r="J4884" s="27">
        <v>4846</v>
      </c>
      <c r="K4884" s="27">
        <v>7.0986363461354527</v>
      </c>
      <c r="L4884" s="37">
        <v>1.9622940614429929E-2</v>
      </c>
      <c r="M4884" s="27"/>
      <c r="N4884" s="27"/>
      <c r="O4884" s="27"/>
      <c r="P4884" s="27"/>
      <c r="Q4884" s="27"/>
      <c r="R4884" s="27"/>
      <c r="S4884" s="27"/>
      <c r="T4884" s="27"/>
      <c r="U4884" s="27"/>
      <c r="V4884" s="27"/>
      <c r="W4884" s="27"/>
      <c r="X4884" s="27"/>
      <c r="Y4884" s="27"/>
      <c r="Z4884" s="27"/>
      <c r="AA4884" s="27"/>
      <c r="AB4884" s="27"/>
      <c r="AC4884" s="27"/>
      <c r="AD4884" s="27"/>
      <c r="AE4884" s="27"/>
    </row>
    <row r="4885" spans="1:31" ht="15.75" customHeight="1" x14ac:dyDescent="0.2">
      <c r="A4885" s="22">
        <v>39707</v>
      </c>
      <c r="B4885" s="23">
        <f t="shared" ref="B4885:C4885" si="9781">LN(D4885)</f>
        <v>7.1012640251666559</v>
      </c>
      <c r="C4885" s="23">
        <f t="shared" si="9781"/>
        <v>7.6997971165162973</v>
      </c>
      <c r="D4885" s="24">
        <v>1213.5</v>
      </c>
      <c r="E4885" s="24">
        <v>2207.9</v>
      </c>
      <c r="F4885" s="27">
        <f t="shared" ref="F4885:G4885" si="9782">LN(D4885/D4884)</f>
        <v>1.728910158203268E-2</v>
      </c>
      <c r="G4885" s="27">
        <f t="shared" si="9782"/>
        <v>1.2762833344927439E-2</v>
      </c>
      <c r="H4885" s="27">
        <f t="shared" si="9712"/>
        <v>0.9222663815302653</v>
      </c>
      <c r="I4885" s="27"/>
      <c r="J4885" s="27">
        <v>4847</v>
      </c>
      <c r="K4885" s="27">
        <v>7.1175652800932898</v>
      </c>
      <c r="L4885" s="37">
        <v>2.3838182848142431E-2</v>
      </c>
      <c r="M4885" s="27"/>
      <c r="N4885" s="27"/>
      <c r="O4885" s="27"/>
      <c r="P4885" s="27"/>
      <c r="Q4885" s="27"/>
      <c r="R4885" s="27"/>
      <c r="S4885" s="27"/>
      <c r="T4885" s="27"/>
      <c r="U4885" s="27"/>
      <c r="V4885" s="27"/>
      <c r="W4885" s="27"/>
      <c r="X4885" s="27"/>
      <c r="Y4885" s="27"/>
      <c r="Z4885" s="27"/>
      <c r="AA4885" s="27"/>
      <c r="AB4885" s="27"/>
      <c r="AC4885" s="27"/>
      <c r="AD4885" s="27"/>
      <c r="AE4885" s="27"/>
    </row>
    <row r="4886" spans="1:31" ht="15.75" customHeight="1" x14ac:dyDescent="0.2">
      <c r="A4886" s="22">
        <v>39708</v>
      </c>
      <c r="B4886" s="23">
        <f t="shared" ref="B4886:C4886" si="9783">LN(D4886)</f>
        <v>7.0529805311349163</v>
      </c>
      <c r="C4886" s="23">
        <f t="shared" si="9783"/>
        <v>7.6491210318125571</v>
      </c>
      <c r="D4886" s="24">
        <v>1156.3</v>
      </c>
      <c r="E4886" s="24">
        <v>2098.8000000000002</v>
      </c>
      <c r="F4886" s="27">
        <f t="shared" ref="F4886:G4886" si="9784">LN(D4886/D4885)</f>
        <v>-4.8283494031740017E-2</v>
      </c>
      <c r="G4886" s="27">
        <f t="shared" si="9784"/>
        <v>-5.067608470374025E-2</v>
      </c>
      <c r="H4886" s="27">
        <f t="shared" si="9712"/>
        <v>0.92206418251217326</v>
      </c>
      <c r="I4886" s="27"/>
      <c r="J4886" s="27">
        <v>4848</v>
      </c>
      <c r="K4886" s="27">
        <v>7.1209674452364586</v>
      </c>
      <c r="L4886" s="37">
        <v>3.692379012348912E-2</v>
      </c>
      <c r="M4886" s="27"/>
      <c r="N4886" s="27"/>
      <c r="O4886" s="27"/>
      <c r="P4886" s="27"/>
      <c r="Q4886" s="27"/>
      <c r="R4886" s="27"/>
      <c r="S4886" s="27"/>
      <c r="T4886" s="27"/>
      <c r="U4886" s="27"/>
      <c r="V4886" s="27"/>
      <c r="W4886" s="27"/>
      <c r="X4886" s="27"/>
      <c r="Y4886" s="27"/>
      <c r="Z4886" s="27"/>
      <c r="AA4886" s="27"/>
      <c r="AB4886" s="27"/>
      <c r="AC4886" s="27"/>
      <c r="AD4886" s="27"/>
      <c r="AE4886" s="27"/>
    </row>
    <row r="4887" spans="1:31" ht="15.75" customHeight="1" x14ac:dyDescent="0.2">
      <c r="A4887" s="22">
        <v>39709</v>
      </c>
      <c r="B4887" s="23">
        <f t="shared" ref="B4887:C4887" si="9785">LN(D4887)</f>
        <v>7.0954788850650861</v>
      </c>
      <c r="C4887" s="23">
        <f t="shared" si="9785"/>
        <v>7.6958034647368025</v>
      </c>
      <c r="D4887" s="24">
        <v>1206.5</v>
      </c>
      <c r="E4887" s="24">
        <v>2199.1</v>
      </c>
      <c r="F4887" s="27">
        <f t="shared" ref="F4887:G4887" si="9786">LN(D4887/D4886)</f>
        <v>4.249835393017027E-2</v>
      </c>
      <c r="G4887" s="27">
        <f t="shared" si="9786"/>
        <v>4.6682432924245398E-2</v>
      </c>
      <c r="H4887" s="27">
        <f t="shared" si="9712"/>
        <v>0.92199325484044858</v>
      </c>
      <c r="I4887" s="27"/>
      <c r="J4887" s="27">
        <v>4849</v>
      </c>
      <c r="K4887" s="27">
        <v>7.1195544784019509</v>
      </c>
      <c r="L4887" s="37">
        <v>2.5089453686067742E-2</v>
      </c>
      <c r="M4887" s="27"/>
      <c r="N4887" s="27"/>
      <c r="O4887" s="27"/>
      <c r="P4887" s="27"/>
      <c r="Q4887" s="27"/>
      <c r="R4887" s="27"/>
      <c r="S4887" s="27"/>
      <c r="T4887" s="27"/>
      <c r="U4887" s="27"/>
      <c r="V4887" s="27"/>
      <c r="W4887" s="27"/>
      <c r="X4887" s="27"/>
      <c r="Y4887" s="27"/>
      <c r="Z4887" s="27"/>
      <c r="AA4887" s="27"/>
      <c r="AB4887" s="27"/>
      <c r="AC4887" s="27"/>
      <c r="AD4887" s="27"/>
      <c r="AE4887" s="27"/>
    </row>
    <row r="4888" spans="1:31" ht="15.75" customHeight="1" x14ac:dyDescent="0.2">
      <c r="A4888" s="22">
        <v>39710</v>
      </c>
      <c r="B4888" s="23">
        <f t="shared" ref="B4888:C4888" si="9787">LN(D4888)</f>
        <v>7.134890851565884</v>
      </c>
      <c r="C4888" s="23">
        <f t="shared" si="9787"/>
        <v>7.7292516979697456</v>
      </c>
      <c r="D4888" s="24">
        <v>1255</v>
      </c>
      <c r="E4888" s="24">
        <v>2273.9</v>
      </c>
      <c r="F4888" s="27">
        <f t="shared" ref="F4888:G4888" si="9788">LN(D4888/D4887)</f>
        <v>3.9411966500797757E-2</v>
      </c>
      <c r="G4888" s="27">
        <f t="shared" si="9788"/>
        <v>3.344823323294345E-2</v>
      </c>
      <c r="H4888" s="27">
        <f t="shared" si="9712"/>
        <v>0.92310240762893214</v>
      </c>
      <c r="I4888" s="27"/>
      <c r="J4888" s="27">
        <v>4850</v>
      </c>
      <c r="K4888" s="27">
        <v>7.1146228051101712</v>
      </c>
      <c r="L4888" s="37">
        <v>2.4482261733274946E-2</v>
      </c>
      <c r="M4888" s="27"/>
      <c r="N4888" s="27"/>
      <c r="O4888" s="27"/>
      <c r="P4888" s="27"/>
      <c r="Q4888" s="27"/>
      <c r="R4888" s="27"/>
      <c r="S4888" s="27"/>
      <c r="T4888" s="27"/>
      <c r="U4888" s="27"/>
      <c r="V4888" s="27"/>
      <c r="W4888" s="27"/>
      <c r="X4888" s="27"/>
      <c r="Y4888" s="27"/>
      <c r="Z4888" s="27"/>
      <c r="AA4888" s="27"/>
      <c r="AB4888" s="27"/>
      <c r="AC4888" s="27"/>
      <c r="AD4888" s="27"/>
      <c r="AE4888" s="27"/>
    </row>
    <row r="4889" spans="1:31" ht="15.75" customHeight="1" x14ac:dyDescent="0.2">
      <c r="A4889" s="22">
        <v>39713</v>
      </c>
      <c r="B4889" s="23">
        <f t="shared" ref="B4889:C4889" si="9789">LN(D4889)</f>
        <v>7.0958932210975316</v>
      </c>
      <c r="C4889" s="23">
        <f t="shared" si="9789"/>
        <v>7.6865754412802323</v>
      </c>
      <c r="D4889" s="24">
        <v>1207</v>
      </c>
      <c r="E4889" s="24">
        <v>2178.9</v>
      </c>
      <c r="F4889" s="27">
        <f t="shared" ref="F4889:G4889" si="9790">LN(D4889/D4888)</f>
        <v>-3.8997630468352792E-2</v>
      </c>
      <c r="G4889" s="27">
        <f t="shared" si="9790"/>
        <v>-4.267625668951338E-2</v>
      </c>
      <c r="H4889" s="27">
        <f t="shared" si="9712"/>
        <v>0.92315404633766007</v>
      </c>
      <c r="I4889" s="27"/>
      <c r="J4889" s="27">
        <v>4851</v>
      </c>
      <c r="K4889" s="27">
        <v>7.1059683201907919</v>
      </c>
      <c r="L4889" s="37">
        <v>2.4130189934785662E-2</v>
      </c>
      <c r="M4889" s="27"/>
      <c r="N4889" s="27"/>
      <c r="O4889" s="27"/>
      <c r="P4889" s="27"/>
      <c r="Q4889" s="27"/>
      <c r="R4889" s="27"/>
      <c r="S4889" s="27"/>
      <c r="T4889" s="27"/>
      <c r="U4889" s="27"/>
      <c r="V4889" s="27"/>
      <c r="W4889" s="27"/>
      <c r="X4889" s="27"/>
      <c r="Y4889" s="27"/>
      <c r="Z4889" s="27"/>
      <c r="AA4889" s="27"/>
      <c r="AB4889" s="27"/>
      <c r="AC4889" s="27"/>
      <c r="AD4889" s="27"/>
      <c r="AE4889" s="27"/>
    </row>
    <row r="4890" spans="1:31" ht="15.75" customHeight="1" x14ac:dyDescent="0.2">
      <c r="A4890" s="22">
        <v>39714</v>
      </c>
      <c r="B4890" s="23">
        <f t="shared" ref="B4890:C4890" si="9791">LN(D4890)</f>
        <v>7.0801948359216409</v>
      </c>
      <c r="C4890" s="23">
        <f t="shared" si="9791"/>
        <v>7.674756828112562</v>
      </c>
      <c r="D4890" s="24">
        <v>1188.2</v>
      </c>
      <c r="E4890" s="24">
        <v>2153.3000000000002</v>
      </c>
      <c r="F4890" s="27">
        <f t="shared" ref="F4890:G4890" si="9792">LN(D4890/D4889)</f>
        <v>-1.5698385175890454E-2</v>
      </c>
      <c r="G4890" s="27">
        <f t="shared" si="9792"/>
        <v>-1.1818613167669845E-2</v>
      </c>
      <c r="H4890" s="27">
        <f t="shared" si="9712"/>
        <v>0.9225301849287203</v>
      </c>
      <c r="I4890" s="27"/>
      <c r="J4890" s="27">
        <v>4852</v>
      </c>
      <c r="K4890" s="27">
        <v>7.1276944259225328</v>
      </c>
      <c r="L4890" s="37">
        <v>3.0663917269964536E-2</v>
      </c>
      <c r="M4890" s="27"/>
      <c r="N4890" s="27"/>
      <c r="O4890" s="27"/>
      <c r="P4890" s="27"/>
      <c r="Q4890" s="27"/>
      <c r="R4890" s="27"/>
      <c r="S4890" s="27"/>
      <c r="T4890" s="27"/>
      <c r="U4890" s="27"/>
      <c r="V4890" s="27"/>
      <c r="W4890" s="27"/>
      <c r="X4890" s="27"/>
      <c r="Y4890" s="27"/>
      <c r="Z4890" s="27"/>
      <c r="AA4890" s="27"/>
      <c r="AB4890" s="27"/>
      <c r="AC4890" s="27"/>
      <c r="AD4890" s="27"/>
      <c r="AE4890" s="27"/>
    </row>
    <row r="4891" spans="1:31" ht="15.75" customHeight="1" x14ac:dyDescent="0.2">
      <c r="A4891" s="22">
        <v>39715</v>
      </c>
      <c r="B4891" s="23">
        <f t="shared" ref="B4891:C4891" si="9793">LN(D4891)</f>
        <v>7.0781729312732669</v>
      </c>
      <c r="C4891" s="23">
        <f t="shared" si="9793"/>
        <v>7.6758243860593414</v>
      </c>
      <c r="D4891" s="24">
        <v>1185.8</v>
      </c>
      <c r="E4891" s="24">
        <v>2155.6</v>
      </c>
      <c r="F4891" s="27">
        <f t="shared" ref="F4891:G4891" si="9794">LN(D4891/D4890)</f>
        <v>-2.0219046483738175E-3</v>
      </c>
      <c r="G4891" s="27">
        <f t="shared" si="9794"/>
        <v>1.0675579467791468E-3</v>
      </c>
      <c r="H4891" s="27">
        <f t="shared" si="9712"/>
        <v>0.92213846686337486</v>
      </c>
      <c r="I4891" s="27"/>
      <c r="J4891" s="27">
        <v>4853</v>
      </c>
      <c r="K4891" s="27">
        <v>7.1371346949450123</v>
      </c>
      <c r="L4891" s="37">
        <v>2.4564884504046702E-2</v>
      </c>
      <c r="M4891" s="27"/>
      <c r="N4891" s="27"/>
      <c r="O4891" s="27"/>
      <c r="P4891" s="27"/>
      <c r="Q4891" s="27"/>
      <c r="R4891" s="27"/>
      <c r="S4891" s="27"/>
      <c r="T4891" s="27"/>
      <c r="U4891" s="27"/>
      <c r="V4891" s="27"/>
      <c r="W4891" s="27"/>
      <c r="X4891" s="27"/>
      <c r="Y4891" s="27"/>
      <c r="Z4891" s="27"/>
      <c r="AA4891" s="27"/>
      <c r="AB4891" s="27"/>
      <c r="AC4891" s="27"/>
      <c r="AD4891" s="27"/>
      <c r="AE4891" s="27"/>
    </row>
    <row r="4892" spans="1:31" ht="15.75" customHeight="1" x14ac:dyDescent="0.2">
      <c r="A4892" s="22">
        <v>39716</v>
      </c>
      <c r="B4892" s="23">
        <f t="shared" ref="B4892:C4892" si="9795">LN(D4892)</f>
        <v>7.0976315601802007</v>
      </c>
      <c r="C4892" s="23">
        <f t="shared" si="9795"/>
        <v>7.6900573708529754</v>
      </c>
      <c r="D4892" s="24">
        <v>1209.0999999999999</v>
      </c>
      <c r="E4892" s="24">
        <v>2186.5</v>
      </c>
      <c r="F4892" s="27">
        <f t="shared" ref="F4892:G4892" si="9796">LN(D4892/D4891)</f>
        <v>1.94586289069337E-2</v>
      </c>
      <c r="G4892" s="27">
        <f t="shared" si="9796"/>
        <v>1.4232984793633659E-2</v>
      </c>
      <c r="H4892" s="27">
        <f t="shared" si="9712"/>
        <v>0.92296210780972843</v>
      </c>
      <c r="I4892" s="27"/>
      <c r="J4892" s="27">
        <v>4854</v>
      </c>
      <c r="K4892" s="27">
        <v>7.1296580907693752</v>
      </c>
      <c r="L4892" s="37">
        <v>1.3959511934745983E-2</v>
      </c>
      <c r="M4892" s="27"/>
      <c r="N4892" s="27"/>
      <c r="O4892" s="27"/>
      <c r="P4892" s="27"/>
      <c r="Q4892" s="27"/>
      <c r="R4892" s="27"/>
      <c r="S4892" s="27"/>
      <c r="T4892" s="27"/>
      <c r="U4892" s="27"/>
      <c r="V4892" s="27"/>
      <c r="W4892" s="27"/>
      <c r="X4892" s="27"/>
      <c r="Y4892" s="27"/>
      <c r="Z4892" s="27"/>
      <c r="AA4892" s="27"/>
      <c r="AB4892" s="27"/>
      <c r="AC4892" s="27"/>
      <c r="AD4892" s="27"/>
      <c r="AE4892" s="27"/>
    </row>
    <row r="4893" spans="1:31" ht="15.75" customHeight="1" x14ac:dyDescent="0.2">
      <c r="A4893" s="22">
        <v>39717</v>
      </c>
      <c r="B4893" s="23">
        <f t="shared" ref="B4893:C4893" si="9797">LN(D4893)</f>
        <v>7.1008519089440503</v>
      </c>
      <c r="C4893" s="23">
        <f t="shared" si="9797"/>
        <v>7.6885927726690708</v>
      </c>
      <c r="D4893" s="24">
        <v>1213</v>
      </c>
      <c r="E4893" s="24">
        <v>2183.3000000000002</v>
      </c>
      <c r="F4893" s="27">
        <f t="shared" ref="F4893:G4893" si="9798">LN(D4893/D4892)</f>
        <v>3.2203487638491563E-3</v>
      </c>
      <c r="G4893" s="27">
        <f t="shared" si="9798"/>
        <v>-1.4645981839043485E-3</v>
      </c>
      <c r="H4893" s="27">
        <f t="shared" si="9712"/>
        <v>0.92355677025654359</v>
      </c>
      <c r="I4893" s="27"/>
      <c r="J4893" s="27">
        <v>4855</v>
      </c>
      <c r="K4893" s="27">
        <v>7.1488339699518324</v>
      </c>
      <c r="L4893" s="37">
        <v>1.8435361654164595E-2</v>
      </c>
      <c r="M4893" s="27"/>
      <c r="N4893" s="27"/>
      <c r="O4893" s="27"/>
      <c r="P4893" s="27"/>
      <c r="Q4893" s="27"/>
      <c r="R4893" s="27"/>
      <c r="S4893" s="27"/>
      <c r="T4893" s="27"/>
      <c r="U4893" s="27"/>
      <c r="V4893" s="27"/>
      <c r="W4893" s="27"/>
      <c r="X4893" s="27"/>
      <c r="Y4893" s="27"/>
      <c r="Z4893" s="27"/>
      <c r="AA4893" s="27"/>
      <c r="AB4893" s="27"/>
      <c r="AC4893" s="27"/>
      <c r="AD4893" s="27"/>
      <c r="AE4893" s="27"/>
    </row>
    <row r="4894" spans="1:31" ht="15.75" customHeight="1" x14ac:dyDescent="0.2">
      <c r="A4894" s="22">
        <v>39720</v>
      </c>
      <c r="B4894" s="23">
        <f t="shared" ref="B4894:C4894" si="9799">LN(D4894)</f>
        <v>7.0087763930408649</v>
      </c>
      <c r="C4894" s="23">
        <f t="shared" si="9799"/>
        <v>7.5927190667340625</v>
      </c>
      <c r="D4894" s="24">
        <v>1106.3</v>
      </c>
      <c r="E4894" s="24">
        <v>1983.7</v>
      </c>
      <c r="F4894" s="27">
        <f t="shared" ref="F4894:G4894" si="9800">LN(D4894/D4893)</f>
        <v>-9.207551590318494E-2</v>
      </c>
      <c r="G4894" s="27">
        <f t="shared" si="9800"/>
        <v>-9.5873705935008061E-2</v>
      </c>
      <c r="H4894" s="27">
        <f t="shared" si="9712"/>
        <v>0.92309175822774447</v>
      </c>
      <c r="I4894" s="27"/>
      <c r="J4894" s="27">
        <v>4856</v>
      </c>
      <c r="K4894" s="27">
        <v>7.1571582163693357</v>
      </c>
      <c r="L4894" s="37">
        <v>1.7029962025408629E-2</v>
      </c>
      <c r="M4894" s="27"/>
      <c r="N4894" s="27"/>
      <c r="O4894" s="27"/>
      <c r="P4894" s="27"/>
      <c r="Q4894" s="27"/>
      <c r="R4894" s="27"/>
      <c r="S4894" s="27"/>
      <c r="T4894" s="27"/>
      <c r="U4894" s="27"/>
      <c r="V4894" s="27"/>
      <c r="W4894" s="27"/>
      <c r="X4894" s="27"/>
      <c r="Y4894" s="27"/>
      <c r="Z4894" s="27"/>
      <c r="AA4894" s="27"/>
      <c r="AB4894" s="27"/>
      <c r="AC4894" s="27"/>
      <c r="AD4894" s="27"/>
      <c r="AE4894" s="27"/>
    </row>
    <row r="4895" spans="1:31" ht="15.75" customHeight="1" x14ac:dyDescent="0.2">
      <c r="A4895" s="22">
        <v>39721</v>
      </c>
      <c r="B4895" s="23">
        <f t="shared" ref="B4895:C4895" si="9801">LN(D4895)</f>
        <v>7.0615916236970042</v>
      </c>
      <c r="C4895" s="23">
        <f t="shared" si="9801"/>
        <v>7.6457802183201675</v>
      </c>
      <c r="D4895" s="24">
        <v>1166.3</v>
      </c>
      <c r="E4895" s="24">
        <v>2091.8000000000002</v>
      </c>
      <c r="F4895" s="27">
        <f t="shared" ref="F4895:G4895" si="9802">LN(D4895/D4894)</f>
        <v>5.2815230656139085E-2</v>
      </c>
      <c r="G4895" s="27">
        <f t="shared" si="9802"/>
        <v>5.3061151586105068E-2</v>
      </c>
      <c r="H4895" s="27">
        <f t="shared" si="9712"/>
        <v>0.92359333149239886</v>
      </c>
      <c r="I4895" s="27"/>
      <c r="J4895" s="27">
        <v>4857</v>
      </c>
      <c r="K4895" s="27">
        <v>7.1541678057054545</v>
      </c>
      <c r="L4895" s="37">
        <v>7.842019615944551E-3</v>
      </c>
      <c r="M4895" s="27"/>
      <c r="N4895" s="27"/>
      <c r="O4895" s="27"/>
      <c r="P4895" s="27"/>
      <c r="Q4895" s="27"/>
      <c r="R4895" s="27"/>
      <c r="S4895" s="27"/>
      <c r="T4895" s="27"/>
      <c r="U4895" s="27"/>
      <c r="V4895" s="27"/>
      <c r="W4895" s="27"/>
      <c r="X4895" s="27"/>
      <c r="Y4895" s="27"/>
      <c r="Z4895" s="27"/>
      <c r="AA4895" s="27"/>
      <c r="AB4895" s="27"/>
      <c r="AC4895" s="27"/>
      <c r="AD4895" s="27"/>
      <c r="AE4895" s="27"/>
    </row>
    <row r="4896" spans="1:31" ht="15.75" customHeight="1" x14ac:dyDescent="0.2">
      <c r="A4896" s="22">
        <v>39722</v>
      </c>
      <c r="B4896" s="23">
        <f t="shared" ref="B4896:C4896" si="9803">LN(D4896)</f>
        <v>7.0570369816978911</v>
      </c>
      <c r="C4896" s="23">
        <f t="shared" si="9803"/>
        <v>7.6350139891708499</v>
      </c>
      <c r="D4896" s="24">
        <v>1161</v>
      </c>
      <c r="E4896" s="24">
        <v>2069.4</v>
      </c>
      <c r="F4896" s="27">
        <f t="shared" ref="F4896:G4896" si="9804">LN(D4896/D4895)</f>
        <v>-4.5546419991126779E-3</v>
      </c>
      <c r="G4896" s="27">
        <f t="shared" si="9804"/>
        <v>-1.0766229149317639E-2</v>
      </c>
      <c r="H4896" s="27">
        <f t="shared" si="9712"/>
        <v>0.92429915540525076</v>
      </c>
      <c r="I4896" s="27"/>
      <c r="J4896" s="27">
        <v>4858</v>
      </c>
      <c r="K4896" s="27">
        <v>7.1535232118672853</v>
      </c>
      <c r="L4896" s="37">
        <v>5.6131598403013072E-3</v>
      </c>
      <c r="M4896" s="27"/>
      <c r="N4896" s="27"/>
      <c r="O4896" s="27"/>
      <c r="P4896" s="27"/>
      <c r="Q4896" s="27"/>
      <c r="R4896" s="27"/>
      <c r="S4896" s="27"/>
      <c r="T4896" s="27"/>
      <c r="U4896" s="27"/>
      <c r="V4896" s="27"/>
      <c r="W4896" s="27"/>
      <c r="X4896" s="27"/>
      <c r="Y4896" s="27"/>
      <c r="Z4896" s="27"/>
      <c r="AA4896" s="27"/>
      <c r="AB4896" s="27"/>
      <c r="AC4896" s="27"/>
      <c r="AD4896" s="27"/>
      <c r="AE4896" s="27"/>
    </row>
    <row r="4897" spans="1:31" ht="15.75" customHeight="1" x14ac:dyDescent="0.2">
      <c r="A4897" s="22">
        <v>39723</v>
      </c>
      <c r="B4897" s="23">
        <f t="shared" ref="B4897:C4897" si="9805">LN(D4897)</f>
        <v>7.0158919375867148</v>
      </c>
      <c r="C4897" s="23">
        <f t="shared" si="9805"/>
        <v>7.589184066587884</v>
      </c>
      <c r="D4897" s="24">
        <v>1114.2</v>
      </c>
      <c r="E4897" s="24">
        <v>1976.7</v>
      </c>
      <c r="F4897" s="27">
        <f t="shared" ref="F4897:G4897" si="9806">LN(D4897/D4896)</f>
        <v>-4.1145044111176303E-2</v>
      </c>
      <c r="G4897" s="27">
        <f t="shared" si="9806"/>
        <v>-4.5829922582966302E-2</v>
      </c>
      <c r="H4897" s="27">
        <f t="shared" si="9712"/>
        <v>0.92445931947742011</v>
      </c>
      <c r="I4897" s="27"/>
      <c r="J4897" s="27">
        <v>4859</v>
      </c>
      <c r="K4897" s="27">
        <v>7.1615427460386831</v>
      </c>
      <c r="L4897" s="37">
        <v>3.1002902218242312E-3</v>
      </c>
      <c r="M4897" s="27"/>
      <c r="N4897" s="27"/>
      <c r="O4897" s="27"/>
      <c r="P4897" s="27"/>
      <c r="Q4897" s="27"/>
      <c r="R4897" s="27"/>
      <c r="S4897" s="27"/>
      <c r="T4897" s="27"/>
      <c r="U4897" s="27"/>
      <c r="V4897" s="27"/>
      <c r="W4897" s="27"/>
      <c r="X4897" s="27"/>
      <c r="Y4897" s="27"/>
      <c r="Z4897" s="27"/>
      <c r="AA4897" s="27"/>
      <c r="AB4897" s="27"/>
      <c r="AC4897" s="27"/>
      <c r="AD4897" s="27"/>
      <c r="AE4897" s="27"/>
    </row>
    <row r="4898" spans="1:31" ht="15.75" customHeight="1" x14ac:dyDescent="0.2">
      <c r="A4898" s="22">
        <v>39724</v>
      </c>
      <c r="B4898" s="23">
        <f t="shared" ref="B4898:C4898" si="9807">LN(D4898)</f>
        <v>7.0023379214680848</v>
      </c>
      <c r="C4898" s="23">
        <f t="shared" si="9807"/>
        <v>7.5741990767075329</v>
      </c>
      <c r="D4898" s="24">
        <v>1099.2</v>
      </c>
      <c r="E4898" s="24">
        <v>1947.3</v>
      </c>
      <c r="F4898" s="27">
        <f t="shared" ref="F4898:G4898" si="9808">LN(D4898/D4897)</f>
        <v>-1.3554016118630269E-2</v>
      </c>
      <c r="G4898" s="27">
        <f t="shared" si="9808"/>
        <v>-1.4984989880351381E-2</v>
      </c>
      <c r="H4898" s="27">
        <f t="shared" si="9712"/>
        <v>0.92449879525901857</v>
      </c>
      <c r="I4898" s="27"/>
      <c r="J4898" s="27">
        <v>4860</v>
      </c>
      <c r="K4898" s="27">
        <v>7.161191608548676</v>
      </c>
      <c r="L4898" s="37">
        <v>7.5423600506923094E-3</v>
      </c>
      <c r="M4898" s="27"/>
      <c r="N4898" s="27"/>
      <c r="O4898" s="27"/>
      <c r="P4898" s="27"/>
      <c r="Q4898" s="27"/>
      <c r="R4898" s="27"/>
      <c r="S4898" s="27"/>
      <c r="T4898" s="27"/>
      <c r="U4898" s="27"/>
      <c r="V4898" s="27"/>
      <c r="W4898" s="27"/>
      <c r="X4898" s="27"/>
      <c r="Y4898" s="27"/>
      <c r="Z4898" s="27"/>
      <c r="AA4898" s="27"/>
      <c r="AB4898" s="27"/>
      <c r="AC4898" s="27"/>
      <c r="AD4898" s="27"/>
      <c r="AE4898" s="27"/>
    </row>
    <row r="4899" spans="1:31" ht="15.75" customHeight="1" x14ac:dyDescent="0.2">
      <c r="A4899" s="22">
        <v>39727</v>
      </c>
      <c r="B4899" s="23">
        <f t="shared" ref="B4899:C4899" si="9809">LN(D4899)</f>
        <v>6.9630007532081155</v>
      </c>
      <c r="C4899" s="23">
        <f t="shared" si="9809"/>
        <v>7.5298896922956633</v>
      </c>
      <c r="D4899" s="24">
        <v>1056.8</v>
      </c>
      <c r="E4899" s="24">
        <v>1862.9</v>
      </c>
      <c r="F4899" s="27">
        <f t="shared" ref="F4899:G4899" si="9810">LN(D4899/D4898)</f>
        <v>-3.9337168259969406E-2</v>
      </c>
      <c r="G4899" s="27">
        <f t="shared" si="9810"/>
        <v>-4.430938441186956E-2</v>
      </c>
      <c r="H4899" s="27">
        <f t="shared" si="9712"/>
        <v>0.9247148414846541</v>
      </c>
      <c r="I4899" s="27"/>
      <c r="J4899" s="27">
        <v>4861</v>
      </c>
      <c r="K4899" s="27">
        <v>7.1497416691389999</v>
      </c>
      <c r="L4899" s="37">
        <v>3.7793391936267184E-3</v>
      </c>
      <c r="M4899" s="27"/>
      <c r="N4899" s="27"/>
      <c r="O4899" s="27"/>
      <c r="P4899" s="27"/>
      <c r="Q4899" s="27"/>
      <c r="R4899" s="27"/>
      <c r="S4899" s="27"/>
      <c r="T4899" s="27"/>
      <c r="U4899" s="27"/>
      <c r="V4899" s="27"/>
      <c r="W4899" s="27"/>
      <c r="X4899" s="27"/>
      <c r="Y4899" s="27"/>
      <c r="Z4899" s="27"/>
      <c r="AA4899" s="27"/>
      <c r="AB4899" s="27"/>
      <c r="AC4899" s="27"/>
      <c r="AD4899" s="27"/>
      <c r="AE4899" s="27"/>
    </row>
    <row r="4900" spans="1:31" ht="15.75" customHeight="1" x14ac:dyDescent="0.2">
      <c r="A4900" s="22">
        <v>39728</v>
      </c>
      <c r="B4900" s="23">
        <f t="shared" ref="B4900:C4900" si="9811">LN(D4900)</f>
        <v>6.9039480406391833</v>
      </c>
      <c r="C4900" s="23">
        <f t="shared" si="9811"/>
        <v>7.4701101692920586</v>
      </c>
      <c r="D4900" s="24">
        <v>996.2</v>
      </c>
      <c r="E4900" s="24">
        <v>1754.8</v>
      </c>
      <c r="F4900" s="27">
        <f t="shared" ref="F4900:G4900" si="9812">LN(D4900/D4899)</f>
        <v>-5.9052712568932471E-2</v>
      </c>
      <c r="G4900" s="27">
        <f t="shared" si="9812"/>
        <v>-5.977952300360407E-2</v>
      </c>
      <c r="H4900" s="27">
        <f t="shared" si="9712"/>
        <v>0.92420966815452865</v>
      </c>
      <c r="I4900" s="27"/>
      <c r="J4900" s="27">
        <v>4862</v>
      </c>
      <c r="K4900" s="27">
        <v>7.1391077003571661</v>
      </c>
      <c r="L4900" s="37">
        <v>4.9837237251635358E-3</v>
      </c>
      <c r="M4900" s="27"/>
      <c r="N4900" s="27"/>
      <c r="O4900" s="27"/>
      <c r="P4900" s="27"/>
      <c r="Q4900" s="27"/>
      <c r="R4900" s="27"/>
      <c r="S4900" s="27"/>
      <c r="T4900" s="27"/>
      <c r="U4900" s="27"/>
      <c r="V4900" s="27"/>
      <c r="W4900" s="27"/>
      <c r="X4900" s="27"/>
      <c r="Y4900" s="27"/>
      <c r="Z4900" s="27"/>
      <c r="AA4900" s="27"/>
      <c r="AB4900" s="27"/>
      <c r="AC4900" s="27"/>
      <c r="AD4900" s="27"/>
      <c r="AE4900" s="27"/>
    </row>
    <row r="4901" spans="1:31" ht="15.75" customHeight="1" x14ac:dyDescent="0.2">
      <c r="A4901" s="22">
        <v>39729</v>
      </c>
      <c r="B4901" s="23">
        <f t="shared" ref="B4901:C4901" si="9813">LN(D4901)</f>
        <v>6.8925401131756567</v>
      </c>
      <c r="C4901" s="23">
        <f t="shared" si="9813"/>
        <v>7.4618127911401286</v>
      </c>
      <c r="D4901" s="24">
        <v>984.9</v>
      </c>
      <c r="E4901" s="24">
        <v>1740.3</v>
      </c>
      <c r="F4901" s="27">
        <f t="shared" ref="F4901:G4901" si="9814">LN(D4901/D4900)</f>
        <v>-1.1407927463526374E-2</v>
      </c>
      <c r="G4901" s="27">
        <f t="shared" si="9814"/>
        <v>-8.2973781519306185E-3</v>
      </c>
      <c r="H4901" s="27">
        <f t="shared" si="9712"/>
        <v>0.92370852849050245</v>
      </c>
      <c r="I4901" s="27"/>
      <c r="J4901" s="27">
        <v>4863</v>
      </c>
      <c r="K4901" s="27">
        <v>7.1406497564509497</v>
      </c>
      <c r="L4901" s="37">
        <v>9.6594673652203866E-3</v>
      </c>
      <c r="M4901" s="27"/>
      <c r="N4901" s="27"/>
      <c r="O4901" s="27"/>
      <c r="P4901" s="27"/>
      <c r="Q4901" s="27"/>
      <c r="R4901" s="27"/>
      <c r="S4901" s="27"/>
      <c r="T4901" s="27"/>
      <c r="U4901" s="27"/>
      <c r="V4901" s="27"/>
      <c r="W4901" s="27"/>
      <c r="X4901" s="27"/>
      <c r="Y4901" s="27"/>
      <c r="Z4901" s="27"/>
      <c r="AA4901" s="27"/>
      <c r="AB4901" s="27"/>
      <c r="AC4901" s="27"/>
      <c r="AD4901" s="27"/>
      <c r="AE4901" s="27"/>
    </row>
    <row r="4902" spans="1:31" ht="15.75" customHeight="1" x14ac:dyDescent="0.2">
      <c r="A4902" s="22">
        <v>39730</v>
      </c>
      <c r="B4902" s="23">
        <f t="shared" ref="B4902:C4902" si="9815">LN(D4902)</f>
        <v>6.8133347033626448</v>
      </c>
      <c r="C4902" s="23">
        <f t="shared" si="9815"/>
        <v>7.4055564516253742</v>
      </c>
      <c r="D4902" s="24">
        <v>909.9</v>
      </c>
      <c r="E4902" s="24">
        <v>1645.1</v>
      </c>
      <c r="F4902" s="27">
        <f t="shared" ref="F4902:G4902" si="9816">LN(D4902/D4901)</f>
        <v>-7.9205409813011565E-2</v>
      </c>
      <c r="G4902" s="27">
        <f t="shared" si="9816"/>
        <v>-5.6256339514753687E-2</v>
      </c>
      <c r="H4902" s="27">
        <f t="shared" si="9712"/>
        <v>0.9200300811787413</v>
      </c>
      <c r="I4902" s="27"/>
      <c r="J4902" s="27">
        <v>4864</v>
      </c>
      <c r="K4902" s="27">
        <v>7.1377929159314339</v>
      </c>
      <c r="L4902" s="37">
        <v>1.5023949665843972E-2</v>
      </c>
      <c r="M4902" s="27"/>
      <c r="N4902" s="27"/>
      <c r="O4902" s="27"/>
      <c r="P4902" s="27"/>
      <c r="Q4902" s="27"/>
      <c r="R4902" s="27"/>
      <c r="S4902" s="27"/>
      <c r="T4902" s="27"/>
      <c r="U4902" s="27"/>
      <c r="V4902" s="27"/>
      <c r="W4902" s="27"/>
      <c r="X4902" s="27"/>
      <c r="Y4902" s="27"/>
      <c r="Z4902" s="27"/>
      <c r="AA4902" s="27"/>
      <c r="AB4902" s="27"/>
      <c r="AC4902" s="27"/>
      <c r="AD4902" s="27"/>
      <c r="AE4902" s="27"/>
    </row>
    <row r="4903" spans="1:31" ht="15.75" customHeight="1" x14ac:dyDescent="0.2">
      <c r="A4903" s="22">
        <v>39731</v>
      </c>
      <c r="B4903" s="23">
        <f t="shared" ref="B4903:C4903" si="9817">LN(D4903)</f>
        <v>6.8015054791394265</v>
      </c>
      <c r="C4903" s="23">
        <f t="shared" si="9817"/>
        <v>7.4082274906686365</v>
      </c>
      <c r="D4903" s="24">
        <v>899.2</v>
      </c>
      <c r="E4903" s="24">
        <v>1649.5</v>
      </c>
      <c r="F4903" s="27">
        <f t="shared" ref="F4903:G4903" si="9818">LN(D4903/D4902)</f>
        <v>-1.182922422321844E-2</v>
      </c>
      <c r="G4903" s="27">
        <f t="shared" si="9818"/>
        <v>2.6710390432615775E-3</v>
      </c>
      <c r="H4903" s="27">
        <f t="shared" si="9712"/>
        <v>0.91810159551749271</v>
      </c>
      <c r="I4903" s="27"/>
      <c r="J4903" s="27">
        <v>4865</v>
      </c>
      <c r="K4903" s="27">
        <v>7.1490285655170469</v>
      </c>
      <c r="L4903" s="37">
        <v>1.5072905607017795E-2</v>
      </c>
      <c r="M4903" s="27"/>
      <c r="N4903" s="27"/>
      <c r="O4903" s="27"/>
      <c r="P4903" s="27"/>
      <c r="Q4903" s="27"/>
      <c r="R4903" s="27"/>
      <c r="S4903" s="27"/>
      <c r="T4903" s="27"/>
      <c r="U4903" s="27"/>
      <c r="V4903" s="27"/>
      <c r="W4903" s="27"/>
      <c r="X4903" s="27"/>
      <c r="Y4903" s="27"/>
      <c r="Z4903" s="27"/>
      <c r="AA4903" s="27"/>
      <c r="AB4903" s="27"/>
      <c r="AC4903" s="27"/>
      <c r="AD4903" s="27"/>
      <c r="AE4903" s="27"/>
    </row>
    <row r="4904" spans="1:31" ht="15.75" customHeight="1" x14ac:dyDescent="0.2">
      <c r="A4904" s="22">
        <v>39734</v>
      </c>
      <c r="B4904" s="23">
        <f t="shared" ref="B4904:C4904" si="9819">LN(D4904)</f>
        <v>6.9110498459315668</v>
      </c>
      <c r="C4904" s="23">
        <f t="shared" si="9819"/>
        <v>7.5198008581050413</v>
      </c>
      <c r="D4904" s="24">
        <v>1003.3</v>
      </c>
      <c r="E4904" s="24">
        <v>1844.2</v>
      </c>
      <c r="F4904" s="27">
        <f t="shared" ref="F4904:G4904" si="9820">LN(D4904/D4903)</f>
        <v>0.10954436679214029</v>
      </c>
      <c r="G4904" s="27">
        <f t="shared" si="9820"/>
        <v>0.11157336743640475</v>
      </c>
      <c r="H4904" s="27">
        <f t="shared" si="9712"/>
        <v>0.91904692376030861</v>
      </c>
      <c r="I4904" s="27"/>
      <c r="J4904" s="27">
        <v>4866</v>
      </c>
      <c r="K4904" s="27">
        <v>7.132908927851223</v>
      </c>
      <c r="L4904" s="37">
        <v>1.1340386813261993E-2</v>
      </c>
      <c r="M4904" s="27"/>
      <c r="N4904" s="27"/>
      <c r="O4904" s="27"/>
      <c r="P4904" s="27"/>
      <c r="Q4904" s="27"/>
      <c r="R4904" s="27"/>
      <c r="S4904" s="27"/>
      <c r="T4904" s="27"/>
      <c r="U4904" s="27"/>
      <c r="V4904" s="27"/>
      <c r="W4904" s="27"/>
      <c r="X4904" s="27"/>
      <c r="Y4904" s="27"/>
      <c r="Z4904" s="27"/>
      <c r="AA4904" s="27"/>
      <c r="AB4904" s="27"/>
      <c r="AC4904" s="27"/>
      <c r="AD4904" s="27"/>
      <c r="AE4904" s="27"/>
    </row>
    <row r="4905" spans="1:31" ht="15.75" customHeight="1" x14ac:dyDescent="0.2">
      <c r="A4905" s="22">
        <v>39735</v>
      </c>
      <c r="B4905" s="23">
        <f t="shared" ref="B4905:C4905" si="9821">LN(D4905)</f>
        <v>6.9057532763114642</v>
      </c>
      <c r="C4905" s="23">
        <f t="shared" si="9821"/>
        <v>7.4838066876658349</v>
      </c>
      <c r="D4905" s="24">
        <v>998</v>
      </c>
      <c r="E4905" s="24">
        <v>1779</v>
      </c>
      <c r="F4905" s="27">
        <f t="shared" ref="F4905:G4905" si="9822">LN(D4905/D4904)</f>
        <v>-5.2965696201030133E-3</v>
      </c>
      <c r="G4905" s="27">
        <f t="shared" si="9822"/>
        <v>-3.5994170439205747E-2</v>
      </c>
      <c r="H4905" s="27">
        <f t="shared" si="9712"/>
        <v>0.92275944108670416</v>
      </c>
      <c r="I4905" s="27"/>
      <c r="J4905" s="27">
        <v>4867</v>
      </c>
      <c r="K4905" s="27">
        <v>7.131716310460555</v>
      </c>
      <c r="L4905" s="37">
        <v>1.62362744016189E-2</v>
      </c>
      <c r="M4905" s="27"/>
      <c r="N4905" s="27"/>
      <c r="O4905" s="27"/>
      <c r="P4905" s="27"/>
      <c r="Q4905" s="27"/>
      <c r="R4905" s="27"/>
      <c r="S4905" s="27"/>
      <c r="T4905" s="27"/>
      <c r="U4905" s="27"/>
      <c r="V4905" s="27"/>
      <c r="W4905" s="27"/>
      <c r="X4905" s="27"/>
      <c r="Y4905" s="27"/>
      <c r="Z4905" s="27"/>
      <c r="AA4905" s="27"/>
      <c r="AB4905" s="27"/>
      <c r="AC4905" s="27"/>
      <c r="AD4905" s="27"/>
      <c r="AE4905" s="27"/>
    </row>
    <row r="4906" spans="1:31" ht="15.75" customHeight="1" x14ac:dyDescent="0.2">
      <c r="A4906" s="22">
        <v>39736</v>
      </c>
      <c r="B4906" s="23">
        <f t="shared" ref="B4906:C4906" si="9823">LN(D4906)</f>
        <v>6.8110240900223653</v>
      </c>
      <c r="C4906" s="23">
        <f t="shared" si="9823"/>
        <v>7.3952918047701743</v>
      </c>
      <c r="D4906" s="24">
        <v>907.8</v>
      </c>
      <c r="E4906" s="24">
        <v>1628.3</v>
      </c>
      <c r="F4906" s="27">
        <f t="shared" ref="F4906:G4906" si="9824">LN(D4906/D4905)</f>
        <v>-9.4729186289098724E-2</v>
      </c>
      <c r="G4906" s="27">
        <f t="shared" si="9824"/>
        <v>-8.8514882895660632E-2</v>
      </c>
      <c r="H4906" s="27">
        <f t="shared" si="9712"/>
        <v>0.9209946368348928</v>
      </c>
      <c r="I4906" s="27"/>
      <c r="J4906" s="27">
        <v>4868</v>
      </c>
      <c r="K4906" s="27">
        <v>7.1384834530059447</v>
      </c>
      <c r="L4906" s="37">
        <v>1.7381123308149782E-2</v>
      </c>
      <c r="M4906" s="27"/>
      <c r="N4906" s="27"/>
      <c r="O4906" s="27"/>
      <c r="P4906" s="27"/>
      <c r="Q4906" s="27"/>
      <c r="R4906" s="27"/>
      <c r="S4906" s="27"/>
      <c r="T4906" s="27"/>
      <c r="U4906" s="27"/>
      <c r="V4906" s="27"/>
      <c r="W4906" s="27"/>
      <c r="X4906" s="27"/>
      <c r="Y4906" s="27"/>
      <c r="Z4906" s="27"/>
      <c r="AA4906" s="27"/>
      <c r="AB4906" s="27"/>
      <c r="AC4906" s="27"/>
      <c r="AD4906" s="27"/>
      <c r="AE4906" s="27"/>
    </row>
    <row r="4907" spans="1:31" ht="15.75" customHeight="1" x14ac:dyDescent="0.2">
      <c r="A4907" s="22">
        <v>39737</v>
      </c>
      <c r="B4907" s="23">
        <f t="shared" ref="B4907:C4907" si="9825">LN(D4907)</f>
        <v>6.8526653126641772</v>
      </c>
      <c r="C4907" s="23">
        <f t="shared" si="9825"/>
        <v>7.4487414656429793</v>
      </c>
      <c r="D4907" s="24">
        <v>946.4</v>
      </c>
      <c r="E4907" s="24">
        <v>1717.7</v>
      </c>
      <c r="F4907" s="27">
        <f t="shared" ref="F4907:G4907" si="9826">LN(D4907/D4906)</f>
        <v>4.1641222641811824E-2</v>
      </c>
      <c r="G4907" s="27">
        <f t="shared" si="9826"/>
        <v>5.3449660872805158E-2</v>
      </c>
      <c r="H4907" s="27">
        <f t="shared" si="9712"/>
        <v>0.91997625965028063</v>
      </c>
      <c r="I4907" s="27"/>
      <c r="J4907" s="27">
        <v>4869</v>
      </c>
      <c r="K4907" s="27">
        <v>7.1480226341658915</v>
      </c>
      <c r="L4907" s="37">
        <v>2.2558341269159676E-2</v>
      </c>
      <c r="M4907" s="27"/>
      <c r="N4907" s="27"/>
      <c r="O4907" s="27"/>
      <c r="P4907" s="27"/>
      <c r="Q4907" s="27"/>
      <c r="R4907" s="27"/>
      <c r="S4907" s="27"/>
      <c r="T4907" s="27"/>
      <c r="U4907" s="27"/>
      <c r="V4907" s="27"/>
      <c r="W4907" s="27"/>
      <c r="X4907" s="27"/>
      <c r="Y4907" s="27"/>
      <c r="Z4907" s="27"/>
      <c r="AA4907" s="27"/>
      <c r="AB4907" s="27"/>
      <c r="AC4907" s="27"/>
      <c r="AD4907" s="27"/>
      <c r="AE4907" s="27"/>
    </row>
    <row r="4908" spans="1:31" ht="15.75" customHeight="1" x14ac:dyDescent="0.2">
      <c r="A4908" s="22">
        <v>39738</v>
      </c>
      <c r="B4908" s="23">
        <f t="shared" ref="B4908:C4908" si="9827">LN(D4908)</f>
        <v>6.8464116487410847</v>
      </c>
      <c r="C4908" s="23">
        <f t="shared" si="9827"/>
        <v>7.4449501577681962</v>
      </c>
      <c r="D4908" s="24">
        <v>940.5</v>
      </c>
      <c r="E4908" s="24">
        <v>1711.2</v>
      </c>
      <c r="F4908" s="27">
        <f t="shared" ref="F4908:G4908" si="9828">LN(D4908/D4907)</f>
        <v>-6.2536639230919558E-3</v>
      </c>
      <c r="G4908" s="27">
        <f t="shared" si="9828"/>
        <v>-3.7913078747838671E-3</v>
      </c>
      <c r="H4908" s="27">
        <f t="shared" si="9712"/>
        <v>0.91960476613767717</v>
      </c>
      <c r="I4908" s="27"/>
      <c r="J4908" s="27">
        <v>4870</v>
      </c>
      <c r="K4908" s="27">
        <v>7.1335707090445437</v>
      </c>
      <c r="L4908" s="37">
        <v>2.3229758774456322E-2</v>
      </c>
      <c r="M4908" s="27"/>
      <c r="N4908" s="27"/>
      <c r="O4908" s="27"/>
      <c r="P4908" s="27"/>
      <c r="Q4908" s="27"/>
      <c r="R4908" s="27"/>
      <c r="S4908" s="27"/>
      <c r="T4908" s="27"/>
      <c r="U4908" s="27"/>
      <c r="V4908" s="27"/>
      <c r="W4908" s="27"/>
      <c r="X4908" s="27"/>
      <c r="Y4908" s="27"/>
      <c r="Z4908" s="27"/>
      <c r="AA4908" s="27"/>
      <c r="AB4908" s="27"/>
      <c r="AC4908" s="27"/>
      <c r="AD4908" s="27"/>
      <c r="AE4908" s="27"/>
    </row>
    <row r="4909" spans="1:31" ht="15.75" customHeight="1" x14ac:dyDescent="0.2">
      <c r="A4909" s="22">
        <v>39741</v>
      </c>
      <c r="B4909" s="23">
        <f t="shared" ref="B4909:C4909" si="9829">LN(D4909)</f>
        <v>6.893047650109863</v>
      </c>
      <c r="C4909" s="23">
        <f t="shared" si="9829"/>
        <v>7.4787348255678747</v>
      </c>
      <c r="D4909" s="24">
        <v>985.4</v>
      </c>
      <c r="E4909" s="24">
        <v>1770</v>
      </c>
      <c r="F4909" s="27">
        <f t="shared" ref="F4909:G4909" si="9830">LN(D4909/D4908)</f>
        <v>4.6636001368777616E-2</v>
      </c>
      <c r="G4909" s="27">
        <f t="shared" si="9830"/>
        <v>3.3784667799678862E-2</v>
      </c>
      <c r="H4909" s="27">
        <f t="shared" si="9712"/>
        <v>0.9216863294235681</v>
      </c>
      <c r="I4909" s="27"/>
      <c r="J4909" s="27">
        <v>4871</v>
      </c>
      <c r="K4909" s="27">
        <v>7.1335707090445437</v>
      </c>
      <c r="L4909" s="37">
        <v>2.3229758774456322E-2</v>
      </c>
      <c r="M4909" s="27"/>
      <c r="N4909" s="27"/>
      <c r="O4909" s="27"/>
      <c r="P4909" s="27"/>
      <c r="Q4909" s="27"/>
      <c r="R4909" s="27"/>
      <c r="S4909" s="27"/>
      <c r="T4909" s="27"/>
      <c r="U4909" s="27"/>
      <c r="V4909" s="27"/>
      <c r="W4909" s="27"/>
      <c r="X4909" s="27"/>
      <c r="Y4909" s="27"/>
      <c r="Z4909" s="27"/>
      <c r="AA4909" s="27"/>
      <c r="AB4909" s="27"/>
      <c r="AC4909" s="27"/>
      <c r="AD4909" s="27"/>
      <c r="AE4909" s="27"/>
    </row>
    <row r="4910" spans="1:31" ht="15.75" customHeight="1" x14ac:dyDescent="0.2">
      <c r="A4910" s="22">
        <v>39742</v>
      </c>
      <c r="B4910" s="23">
        <f t="shared" ref="B4910:C4910" si="9831">LN(D4910)</f>
        <v>6.8617113404807304</v>
      </c>
      <c r="C4910" s="23">
        <f t="shared" si="9831"/>
        <v>7.4363815273736344</v>
      </c>
      <c r="D4910" s="24">
        <v>955</v>
      </c>
      <c r="E4910" s="24">
        <v>1696.6</v>
      </c>
      <c r="F4910" s="27">
        <f t="shared" ref="F4910:G4910" si="9832">LN(D4910/D4909)</f>
        <v>-3.1336309629132392E-2</v>
      </c>
      <c r="G4910" s="27">
        <f t="shared" si="9832"/>
        <v>-4.2353298194240545E-2</v>
      </c>
      <c r="H4910" s="27">
        <f t="shared" si="9712"/>
        <v>0.92272179893170903</v>
      </c>
      <c r="I4910" s="27"/>
      <c r="J4910" s="27">
        <v>4872</v>
      </c>
      <c r="K4910" s="27">
        <v>7.1274944550637169</v>
      </c>
      <c r="L4910" s="37">
        <v>2.5165867014142584E-2</v>
      </c>
      <c r="M4910" s="27"/>
      <c r="N4910" s="27"/>
      <c r="O4910" s="27"/>
      <c r="P4910" s="27"/>
      <c r="Q4910" s="27"/>
      <c r="R4910" s="27"/>
      <c r="S4910" s="27"/>
      <c r="T4910" s="27"/>
      <c r="U4910" s="27"/>
      <c r="V4910" s="27"/>
      <c r="W4910" s="27"/>
      <c r="X4910" s="27"/>
      <c r="Y4910" s="27"/>
      <c r="Z4910" s="27"/>
      <c r="AA4910" s="27"/>
      <c r="AB4910" s="27"/>
      <c r="AC4910" s="27"/>
      <c r="AD4910" s="27"/>
      <c r="AE4910" s="27"/>
    </row>
    <row r="4911" spans="1:31" ht="15.75" customHeight="1" x14ac:dyDescent="0.2">
      <c r="A4911" s="22">
        <v>39743</v>
      </c>
      <c r="B4911" s="23">
        <f t="shared" ref="B4911:C4911" si="9833">LN(D4911)</f>
        <v>6.7987213579580015</v>
      </c>
      <c r="C4911" s="23">
        <f t="shared" si="9833"/>
        <v>7.3875235782827851</v>
      </c>
      <c r="D4911" s="24">
        <v>896.7</v>
      </c>
      <c r="E4911" s="24">
        <v>1615.7</v>
      </c>
      <c r="F4911" s="27">
        <f t="shared" ref="F4911:G4911" si="9834">LN(D4911/D4910)</f>
        <v>-6.2989982522728291E-2</v>
      </c>
      <c r="G4911" s="27">
        <f t="shared" si="9834"/>
        <v>-4.8857949090849527E-2</v>
      </c>
      <c r="H4911" s="27">
        <f t="shared" si="9712"/>
        <v>0.9202977541681634</v>
      </c>
      <c r="I4911" s="27"/>
      <c r="J4911" s="27">
        <v>4873</v>
      </c>
      <c r="K4911" s="27">
        <v>7.1223107616878476</v>
      </c>
      <c r="L4911" s="37">
        <v>2.8312261456228782E-2</v>
      </c>
      <c r="M4911" s="27"/>
      <c r="N4911" s="27"/>
      <c r="O4911" s="27"/>
      <c r="P4911" s="27"/>
      <c r="Q4911" s="27"/>
      <c r="R4911" s="27"/>
      <c r="S4911" s="27"/>
      <c r="T4911" s="27"/>
      <c r="U4911" s="27"/>
      <c r="V4911" s="27"/>
      <c r="W4911" s="27"/>
      <c r="X4911" s="27"/>
      <c r="Y4911" s="27"/>
      <c r="Z4911" s="27"/>
      <c r="AA4911" s="27"/>
      <c r="AB4911" s="27"/>
      <c r="AC4911" s="27"/>
      <c r="AD4911" s="27"/>
      <c r="AE4911" s="27"/>
    </row>
    <row r="4912" spans="1:31" ht="15.75" customHeight="1" x14ac:dyDescent="0.2">
      <c r="A4912" s="22">
        <v>39744</v>
      </c>
      <c r="B4912" s="23">
        <f t="shared" ref="B4912:C4912" si="9835">LN(D4912)</f>
        <v>6.8113545046957826</v>
      </c>
      <c r="C4912" s="23">
        <f t="shared" si="9835"/>
        <v>7.380193442343332</v>
      </c>
      <c r="D4912" s="24">
        <v>908.1</v>
      </c>
      <c r="E4912" s="24">
        <v>1603.9</v>
      </c>
      <c r="F4912" s="27">
        <f t="shared" ref="F4912:G4912" si="9836">LN(D4912/D4911)</f>
        <v>1.2633146737780803E-2</v>
      </c>
      <c r="G4912" s="27">
        <f t="shared" si="9836"/>
        <v>-7.3301359394525355E-3</v>
      </c>
      <c r="H4912" s="27">
        <f t="shared" si="9712"/>
        <v>0.92292357346843013</v>
      </c>
      <c r="I4912" s="27"/>
      <c r="J4912" s="27">
        <v>4874</v>
      </c>
      <c r="K4912" s="27">
        <v>7.096835906156727</v>
      </c>
      <c r="L4912" s="37">
        <v>2.3446771676430167E-2</v>
      </c>
      <c r="M4912" s="27"/>
      <c r="N4912" s="27"/>
      <c r="O4912" s="27"/>
      <c r="P4912" s="27"/>
      <c r="Q4912" s="27"/>
      <c r="R4912" s="27"/>
      <c r="S4912" s="27"/>
      <c r="T4912" s="27"/>
      <c r="U4912" s="27"/>
      <c r="V4912" s="27"/>
      <c r="W4912" s="27"/>
      <c r="X4912" s="27"/>
      <c r="Y4912" s="27"/>
      <c r="Z4912" s="27"/>
      <c r="AA4912" s="27"/>
      <c r="AB4912" s="27"/>
      <c r="AC4912" s="27"/>
      <c r="AD4912" s="27"/>
      <c r="AE4912" s="27"/>
    </row>
    <row r="4913" spans="1:31" ht="15.75" customHeight="1" x14ac:dyDescent="0.2">
      <c r="A4913" s="22">
        <v>39745</v>
      </c>
      <c r="B4913" s="23">
        <f t="shared" ref="B4913:C4913" si="9837">LN(D4913)</f>
        <v>6.77616485859454</v>
      </c>
      <c r="C4913" s="23">
        <f t="shared" si="9837"/>
        <v>7.3472997007431644</v>
      </c>
      <c r="D4913" s="24">
        <v>876.7</v>
      </c>
      <c r="E4913" s="24">
        <v>1552</v>
      </c>
      <c r="F4913" s="27">
        <f t="shared" ref="F4913:G4913" si="9838">LN(D4913/D4912)</f>
        <v>-3.5189646101242769E-2</v>
      </c>
      <c r="G4913" s="27">
        <f t="shared" si="9838"/>
        <v>-3.2893741600168253E-2</v>
      </c>
      <c r="H4913" s="27">
        <f t="shared" si="9712"/>
        <v>0.92226602079525144</v>
      </c>
      <c r="I4913" s="27"/>
      <c r="J4913" s="27">
        <v>4875</v>
      </c>
      <c r="K4913" s="27">
        <v>7.0957258819780904</v>
      </c>
      <c r="L4913" s="37">
        <v>2.8993897241540445E-2</v>
      </c>
      <c r="M4913" s="27"/>
      <c r="N4913" s="27"/>
      <c r="O4913" s="27"/>
      <c r="P4913" s="27"/>
      <c r="Q4913" s="27"/>
      <c r="R4913" s="27"/>
      <c r="S4913" s="27"/>
      <c r="T4913" s="27"/>
      <c r="U4913" s="27"/>
      <c r="V4913" s="27"/>
      <c r="W4913" s="27"/>
      <c r="X4913" s="27"/>
      <c r="Y4913" s="27"/>
      <c r="Z4913" s="27"/>
      <c r="AA4913" s="27"/>
      <c r="AB4913" s="27"/>
      <c r="AC4913" s="27"/>
      <c r="AD4913" s="27"/>
      <c r="AE4913" s="27"/>
    </row>
    <row r="4914" spans="1:31" ht="15.75" customHeight="1" x14ac:dyDescent="0.2">
      <c r="A4914" s="22">
        <v>39748</v>
      </c>
      <c r="B4914" s="23">
        <f t="shared" ref="B4914:C4914" si="9839">LN(D4914)</f>
        <v>6.7439413937439223</v>
      </c>
      <c r="C4914" s="23">
        <f t="shared" si="9839"/>
        <v>7.3171460050927735</v>
      </c>
      <c r="D4914" s="24">
        <v>848.9</v>
      </c>
      <c r="E4914" s="24">
        <v>1505.9</v>
      </c>
      <c r="F4914" s="27">
        <f t="shared" ref="F4914:G4914" si="9840">LN(D4914/D4913)</f>
        <v>-3.2223464850617813E-2</v>
      </c>
      <c r="G4914" s="27">
        <f t="shared" si="9840"/>
        <v>-3.0153695650390201E-2</v>
      </c>
      <c r="H4914" s="27">
        <f t="shared" si="9712"/>
        <v>0.92166281621961654</v>
      </c>
      <c r="I4914" s="27"/>
      <c r="J4914" s="27">
        <v>4876</v>
      </c>
      <c r="K4914" s="27">
        <v>7.1005361635728592</v>
      </c>
      <c r="L4914" s="37">
        <v>4.4423350371821435E-2</v>
      </c>
      <c r="M4914" s="27"/>
      <c r="N4914" s="27"/>
      <c r="O4914" s="27"/>
      <c r="P4914" s="27"/>
      <c r="Q4914" s="27"/>
      <c r="R4914" s="27"/>
      <c r="S4914" s="27"/>
      <c r="T4914" s="27"/>
      <c r="U4914" s="27"/>
      <c r="V4914" s="27"/>
      <c r="W4914" s="27"/>
      <c r="X4914" s="27"/>
      <c r="Y4914" s="27"/>
      <c r="Z4914" s="27"/>
      <c r="AA4914" s="27"/>
      <c r="AB4914" s="27"/>
      <c r="AC4914" s="27"/>
      <c r="AD4914" s="27"/>
      <c r="AE4914" s="27"/>
    </row>
    <row r="4915" spans="1:31" ht="15.75" customHeight="1" x14ac:dyDescent="0.2">
      <c r="A4915" s="22">
        <v>39749</v>
      </c>
      <c r="B4915" s="23">
        <f t="shared" ref="B4915:C4915" si="9841">LN(D4915)</f>
        <v>6.8464116487410847</v>
      </c>
      <c r="C4915" s="23">
        <f t="shared" si="9841"/>
        <v>7.4081668643992549</v>
      </c>
      <c r="D4915" s="24">
        <v>940.5</v>
      </c>
      <c r="E4915" s="24">
        <v>1649.4</v>
      </c>
      <c r="F4915" s="27">
        <f t="shared" ref="F4915:G4915" si="9842">LN(D4915/D4914)</f>
        <v>0.10247025499716307</v>
      </c>
      <c r="G4915" s="27">
        <f t="shared" si="9842"/>
        <v>9.1020859306481267E-2</v>
      </c>
      <c r="H4915" s="27">
        <f t="shared" si="9712"/>
        <v>0.92417082040123244</v>
      </c>
      <c r="I4915" s="27"/>
      <c r="J4915" s="27">
        <v>4877</v>
      </c>
      <c r="K4915" s="27">
        <v>7.0795929137586526</v>
      </c>
      <c r="L4915" s="37">
        <v>3.0694962633569745E-2</v>
      </c>
      <c r="M4915" s="27"/>
      <c r="N4915" s="27"/>
      <c r="O4915" s="27"/>
      <c r="P4915" s="27"/>
      <c r="Q4915" s="27"/>
      <c r="R4915" s="27"/>
      <c r="S4915" s="27"/>
      <c r="T4915" s="27"/>
      <c r="U4915" s="27"/>
      <c r="V4915" s="27"/>
      <c r="W4915" s="27"/>
      <c r="X4915" s="27"/>
      <c r="Y4915" s="27"/>
      <c r="Z4915" s="27"/>
      <c r="AA4915" s="27"/>
      <c r="AB4915" s="27"/>
      <c r="AC4915" s="27"/>
      <c r="AD4915" s="27"/>
      <c r="AE4915" s="27"/>
    </row>
    <row r="4916" spans="1:31" ht="15.75" customHeight="1" x14ac:dyDescent="0.2">
      <c r="A4916" s="22">
        <v>39750</v>
      </c>
      <c r="B4916" s="23">
        <f t="shared" ref="B4916:C4916" si="9843">LN(D4916)</f>
        <v>6.8351845861473013</v>
      </c>
      <c r="C4916" s="23">
        <f t="shared" si="9843"/>
        <v>7.4128847102032465</v>
      </c>
      <c r="D4916" s="24">
        <v>930</v>
      </c>
      <c r="E4916" s="24">
        <v>1657.2</v>
      </c>
      <c r="F4916" s="27">
        <f t="shared" ref="F4916:G4916" si="9844">LN(D4916/D4915)</f>
        <v>-1.122706259378344E-2</v>
      </c>
      <c r="G4916" s="27">
        <f t="shared" si="9844"/>
        <v>4.7178458039916632E-3</v>
      </c>
      <c r="H4916" s="27">
        <f t="shared" si="9712"/>
        <v>0.9220681088887317</v>
      </c>
      <c r="I4916" s="27"/>
      <c r="J4916" s="27">
        <v>4878</v>
      </c>
      <c r="K4916" s="27">
        <v>7.0862617355019477</v>
      </c>
      <c r="L4916" s="37">
        <v>3.0132408591517112E-2</v>
      </c>
      <c r="M4916" s="27"/>
      <c r="N4916" s="27"/>
      <c r="O4916" s="27"/>
      <c r="P4916" s="27"/>
      <c r="Q4916" s="27"/>
      <c r="R4916" s="27"/>
      <c r="S4916" s="27"/>
      <c r="T4916" s="27"/>
      <c r="U4916" s="27"/>
      <c r="V4916" s="27"/>
      <c r="W4916" s="27"/>
      <c r="X4916" s="27"/>
      <c r="Y4916" s="27"/>
      <c r="Z4916" s="27"/>
      <c r="AA4916" s="27"/>
      <c r="AB4916" s="27"/>
      <c r="AC4916" s="27"/>
      <c r="AD4916" s="27"/>
      <c r="AE4916" s="27"/>
    </row>
    <row r="4917" spans="1:31" ht="15.75" customHeight="1" x14ac:dyDescent="0.2">
      <c r="A4917" s="22">
        <v>39751</v>
      </c>
      <c r="B4917" s="23">
        <f t="shared" ref="B4917:C4917" si="9845">LN(D4917)</f>
        <v>6.8606636714482869</v>
      </c>
      <c r="C4917" s="23">
        <f t="shared" si="9845"/>
        <v>7.4375007876006389</v>
      </c>
      <c r="D4917" s="24">
        <v>954</v>
      </c>
      <c r="E4917" s="24">
        <v>1698.5</v>
      </c>
      <c r="F4917" s="27">
        <f t="shared" ref="F4917:G4917" si="9846">LN(D4917/D4916)</f>
        <v>2.5479085300984968E-2</v>
      </c>
      <c r="G4917" s="27">
        <f t="shared" si="9846"/>
        <v>2.4616077397391915E-2</v>
      </c>
      <c r="H4917" s="27">
        <f t="shared" si="9712"/>
        <v>0.92244207662955535</v>
      </c>
      <c r="I4917" s="27"/>
      <c r="J4917" s="27">
        <v>4879</v>
      </c>
      <c r="K4917" s="27">
        <v>7.0965585475952899</v>
      </c>
      <c r="L4917" s="37">
        <v>3.3539962530287681E-2</v>
      </c>
      <c r="M4917" s="27"/>
      <c r="N4917" s="27"/>
      <c r="O4917" s="27"/>
      <c r="P4917" s="27"/>
      <c r="Q4917" s="27"/>
      <c r="R4917" s="27"/>
      <c r="S4917" s="27"/>
      <c r="T4917" s="27"/>
      <c r="U4917" s="27"/>
      <c r="V4917" s="27"/>
      <c r="W4917" s="27"/>
      <c r="X4917" s="27"/>
      <c r="Y4917" s="27"/>
      <c r="Z4917" s="27"/>
      <c r="AA4917" s="27"/>
      <c r="AB4917" s="27"/>
      <c r="AC4917" s="27"/>
      <c r="AD4917" s="27"/>
      <c r="AE4917" s="27"/>
    </row>
    <row r="4918" spans="1:31" ht="15.75" customHeight="1" x14ac:dyDescent="0.2">
      <c r="A4918" s="22">
        <v>39752</v>
      </c>
      <c r="B4918" s="23">
        <f t="shared" ref="B4918:C4918" si="9847">LN(D4918)</f>
        <v>6.8759549664323396</v>
      </c>
      <c r="C4918" s="23">
        <f t="shared" si="9847"/>
        <v>7.4506026887708652</v>
      </c>
      <c r="D4918" s="24">
        <v>968.7</v>
      </c>
      <c r="E4918" s="24">
        <v>1720.9</v>
      </c>
      <c r="F4918" s="27">
        <f t="shared" ref="F4918:G4918" si="9848">LN(D4918/D4917)</f>
        <v>1.5291294984052638E-2</v>
      </c>
      <c r="G4918" s="27">
        <f t="shared" si="9848"/>
        <v>1.3101901170226662E-2</v>
      </c>
      <c r="H4918" s="27">
        <f t="shared" si="9712"/>
        <v>0.92287231699999217</v>
      </c>
      <c r="I4918" s="27"/>
      <c r="J4918" s="27">
        <v>4880</v>
      </c>
      <c r="K4918" s="27">
        <v>7.0975981360345566</v>
      </c>
      <c r="L4918" s="37">
        <v>3.4659770299421133E-2</v>
      </c>
      <c r="M4918" s="27"/>
      <c r="N4918" s="27"/>
      <c r="O4918" s="27"/>
      <c r="P4918" s="27"/>
      <c r="Q4918" s="27"/>
      <c r="R4918" s="27"/>
      <c r="S4918" s="27"/>
      <c r="T4918" s="27"/>
      <c r="U4918" s="27"/>
      <c r="V4918" s="27"/>
      <c r="W4918" s="27"/>
      <c r="X4918" s="27"/>
      <c r="Y4918" s="27"/>
      <c r="Z4918" s="27"/>
      <c r="AA4918" s="27"/>
      <c r="AB4918" s="27"/>
      <c r="AC4918" s="27"/>
      <c r="AD4918" s="27"/>
      <c r="AE4918" s="27"/>
    </row>
    <row r="4919" spans="1:31" ht="15.75" customHeight="1" x14ac:dyDescent="0.2">
      <c r="A4919" s="22">
        <v>39755</v>
      </c>
      <c r="B4919" s="23">
        <f t="shared" ref="B4919:C4919" si="9849">LN(D4919)</f>
        <v>6.8734743450052624</v>
      </c>
      <c r="C4919" s="23">
        <f t="shared" si="9849"/>
        <v>7.4537356688225032</v>
      </c>
      <c r="D4919" s="24">
        <v>966.3</v>
      </c>
      <c r="E4919" s="24">
        <v>1726.3</v>
      </c>
      <c r="F4919" s="27">
        <f t="shared" ref="F4919:G4919" si="9850">LN(D4919/D4918)</f>
        <v>-2.4806214270764659E-3</v>
      </c>
      <c r="G4919" s="27">
        <f t="shared" si="9850"/>
        <v>3.1329800516378022E-3</v>
      </c>
      <c r="H4919" s="27">
        <f t="shared" si="9712"/>
        <v>0.92215160966274146</v>
      </c>
      <c r="I4919" s="27"/>
      <c r="J4919" s="27">
        <v>4881</v>
      </c>
      <c r="K4919" s="27">
        <v>7.0689253814196595</v>
      </c>
      <c r="L4919" s="37">
        <v>1.5049542164963903E-2</v>
      </c>
      <c r="M4919" s="27"/>
      <c r="N4919" s="27"/>
      <c r="O4919" s="27"/>
      <c r="P4919" s="27"/>
      <c r="Q4919" s="27"/>
      <c r="R4919" s="27"/>
      <c r="S4919" s="27"/>
      <c r="T4919" s="27"/>
      <c r="U4919" s="27"/>
      <c r="V4919" s="27"/>
      <c r="W4919" s="27"/>
      <c r="X4919" s="27"/>
      <c r="Y4919" s="27"/>
      <c r="Z4919" s="27"/>
      <c r="AA4919" s="27"/>
      <c r="AB4919" s="27"/>
      <c r="AC4919" s="27"/>
      <c r="AD4919" s="27"/>
      <c r="AE4919" s="27"/>
    </row>
    <row r="4920" spans="1:31" ht="15.75" customHeight="1" x14ac:dyDescent="0.2">
      <c r="A4920" s="22">
        <v>39756</v>
      </c>
      <c r="B4920" s="23">
        <f t="shared" ref="B4920:C4920" si="9851">LN(D4920)</f>
        <v>6.9134390954504346</v>
      </c>
      <c r="C4920" s="23">
        <f t="shared" si="9851"/>
        <v>7.4844248214833868</v>
      </c>
      <c r="D4920" s="24">
        <v>1005.7</v>
      </c>
      <c r="E4920" s="24">
        <v>1780.1</v>
      </c>
      <c r="F4920" s="27">
        <f t="shared" ref="F4920:G4920" si="9852">LN(D4920/D4919)</f>
        <v>3.9964750445172066E-2</v>
      </c>
      <c r="G4920" s="27">
        <f t="shared" si="9852"/>
        <v>3.0689152660884126E-2</v>
      </c>
      <c r="H4920" s="27">
        <f t="shared" si="9712"/>
        <v>0.92371013943596736</v>
      </c>
      <c r="I4920" s="27"/>
      <c r="J4920" s="27">
        <v>4882</v>
      </c>
      <c r="K4920" s="27">
        <v>7.0789193506206054</v>
      </c>
      <c r="L4920" s="37">
        <v>2.2344674546050491E-2</v>
      </c>
      <c r="M4920" s="27"/>
      <c r="N4920" s="27"/>
      <c r="O4920" s="27"/>
      <c r="P4920" s="27"/>
      <c r="Q4920" s="27"/>
      <c r="R4920" s="27"/>
      <c r="S4920" s="27"/>
      <c r="T4920" s="27"/>
      <c r="U4920" s="27"/>
      <c r="V4920" s="27"/>
      <c r="W4920" s="27"/>
      <c r="X4920" s="27"/>
      <c r="Y4920" s="27"/>
      <c r="Z4920" s="27"/>
      <c r="AA4920" s="27"/>
      <c r="AB4920" s="27"/>
      <c r="AC4920" s="27"/>
      <c r="AD4920" s="27"/>
      <c r="AE4920" s="27"/>
    </row>
    <row r="4921" spans="1:31" ht="15.75" customHeight="1" x14ac:dyDescent="0.2">
      <c r="A4921" s="22">
        <v>39757</v>
      </c>
      <c r="B4921" s="23">
        <f t="shared" ref="B4921:C4921" si="9853">LN(D4921)</f>
        <v>6.8593000587127335</v>
      </c>
      <c r="C4921" s="23">
        <f t="shared" si="9853"/>
        <v>7.4275010001226862</v>
      </c>
      <c r="D4921" s="24">
        <v>952.7</v>
      </c>
      <c r="E4921" s="24">
        <v>1681.6</v>
      </c>
      <c r="F4921" s="27">
        <f t="shared" ref="F4921:G4921" si="9854">LN(D4921/D4920)</f>
        <v>-5.4139036737701075E-2</v>
      </c>
      <c r="G4921" s="27">
        <f t="shared" si="9854"/>
        <v>-5.6923821360700552E-2</v>
      </c>
      <c r="H4921" s="27">
        <f t="shared" si="9712"/>
        <v>0.92350038843474169</v>
      </c>
      <c r="I4921" s="27"/>
      <c r="J4921" s="27">
        <v>4883</v>
      </c>
      <c r="K4921" s="27">
        <v>7.0392373132495738</v>
      </c>
      <c r="L4921" s="37">
        <v>1.3743217885342496E-2</v>
      </c>
      <c r="M4921" s="27"/>
      <c r="N4921" s="27"/>
      <c r="O4921" s="27"/>
      <c r="P4921" s="27"/>
      <c r="Q4921" s="27"/>
      <c r="R4921" s="27"/>
      <c r="S4921" s="27"/>
      <c r="T4921" s="27"/>
      <c r="U4921" s="27"/>
      <c r="V4921" s="27"/>
      <c r="W4921" s="27"/>
      <c r="X4921" s="27"/>
      <c r="Y4921" s="27"/>
      <c r="Z4921" s="27"/>
      <c r="AA4921" s="27"/>
      <c r="AB4921" s="27"/>
      <c r="AC4921" s="27"/>
      <c r="AD4921" s="27"/>
      <c r="AE4921" s="27"/>
    </row>
    <row r="4922" spans="1:31" ht="15.75" customHeight="1" x14ac:dyDescent="0.2">
      <c r="A4922" s="22">
        <v>39758</v>
      </c>
      <c r="B4922" s="23">
        <f t="shared" ref="B4922:C4922" si="9855">LN(D4922)</f>
        <v>6.8077139248019103</v>
      </c>
      <c r="C4922" s="23">
        <f t="shared" si="9855"/>
        <v>7.3831816783962623</v>
      </c>
      <c r="D4922" s="24">
        <v>904.8</v>
      </c>
      <c r="E4922" s="24">
        <v>1608.7</v>
      </c>
      <c r="F4922" s="27">
        <f t="shared" ref="F4922:G4922" si="9856">LN(D4922/D4921)</f>
        <v>-5.1586133910823131E-2</v>
      </c>
      <c r="G4922" s="27">
        <f t="shared" si="9856"/>
        <v>-4.4319321726424429E-2</v>
      </c>
      <c r="H4922" s="27">
        <f t="shared" si="9712"/>
        <v>0.92205694256742821</v>
      </c>
      <c r="I4922" s="27"/>
      <c r="J4922" s="27">
        <v>4884</v>
      </c>
      <c r="K4922" s="27">
        <v>7.075792111409303</v>
      </c>
      <c r="L4922" s="37">
        <v>1.9686773655783085E-2</v>
      </c>
      <c r="M4922" s="27"/>
      <c r="N4922" s="27"/>
      <c r="O4922" s="27"/>
      <c r="P4922" s="27"/>
      <c r="Q4922" s="27"/>
      <c r="R4922" s="27"/>
      <c r="S4922" s="27"/>
      <c r="T4922" s="27"/>
      <c r="U4922" s="27"/>
      <c r="V4922" s="27"/>
      <c r="W4922" s="27"/>
      <c r="X4922" s="27"/>
      <c r="Y4922" s="27"/>
      <c r="Z4922" s="27"/>
      <c r="AA4922" s="27"/>
      <c r="AB4922" s="27"/>
      <c r="AC4922" s="27"/>
      <c r="AD4922" s="27"/>
      <c r="AE4922" s="27"/>
    </row>
    <row r="4923" spans="1:31" ht="15.75" customHeight="1" x14ac:dyDescent="0.2">
      <c r="A4923" s="22">
        <v>39759</v>
      </c>
      <c r="B4923" s="23">
        <f t="shared" ref="B4923:C4923" si="9857">LN(D4923)</f>
        <v>6.8361518601224445</v>
      </c>
      <c r="C4923" s="23">
        <f t="shared" si="9857"/>
        <v>7.4069535665071484</v>
      </c>
      <c r="D4923" s="24">
        <v>930.9</v>
      </c>
      <c r="E4923" s="24">
        <v>1647.4</v>
      </c>
      <c r="F4923" s="27">
        <f t="shared" ref="F4923:G4923" si="9858">LN(D4923/D4922)</f>
        <v>2.8437935320533625E-2</v>
      </c>
      <c r="G4923" s="27">
        <f t="shared" si="9858"/>
        <v>2.377188811088626E-2</v>
      </c>
      <c r="H4923" s="27">
        <f t="shared" si="9712"/>
        <v>0.92293704810493726</v>
      </c>
      <c r="I4923" s="27"/>
      <c r="J4923" s="27">
        <v>4885</v>
      </c>
      <c r="K4923" s="27">
        <v>7.1019838357483911</v>
      </c>
      <c r="L4923" s="37">
        <v>3.2907015817492891E-2</v>
      </c>
      <c r="M4923" s="27"/>
      <c r="N4923" s="27"/>
      <c r="O4923" s="27"/>
      <c r="P4923" s="27"/>
      <c r="Q4923" s="27"/>
      <c r="R4923" s="27"/>
      <c r="S4923" s="27"/>
      <c r="T4923" s="27"/>
      <c r="U4923" s="27"/>
      <c r="V4923" s="27"/>
      <c r="W4923" s="27"/>
      <c r="X4923" s="27"/>
      <c r="Y4923" s="27"/>
      <c r="Z4923" s="27"/>
      <c r="AA4923" s="27"/>
      <c r="AB4923" s="27"/>
      <c r="AC4923" s="27"/>
      <c r="AD4923" s="27"/>
      <c r="AE4923" s="27"/>
    </row>
    <row r="4924" spans="1:31" ht="15.75" customHeight="1" x14ac:dyDescent="0.2">
      <c r="A4924" s="22">
        <v>39762</v>
      </c>
      <c r="B4924" s="23">
        <f t="shared" ref="B4924:C4924" si="9859">LN(D4924)</f>
        <v>6.823503726534546</v>
      </c>
      <c r="C4924" s="23">
        <f t="shared" si="9859"/>
        <v>7.3881423136075606</v>
      </c>
      <c r="D4924" s="24">
        <v>919.2</v>
      </c>
      <c r="E4924" s="24">
        <v>1616.7</v>
      </c>
      <c r="F4924" s="27">
        <f t="shared" ref="F4924:G4924" si="9860">LN(D4924/D4923)</f>
        <v>-1.264813358789826E-2</v>
      </c>
      <c r="G4924" s="27">
        <f t="shared" si="9860"/>
        <v>-1.881125289958769E-2</v>
      </c>
      <c r="H4924" s="27">
        <f t="shared" si="9712"/>
        <v>0.92357502561461802</v>
      </c>
      <c r="I4924" s="27"/>
      <c r="J4924" s="27">
        <v>4886</v>
      </c>
      <c r="K4924" s="27">
        <v>7.0685660841065792</v>
      </c>
      <c r="L4924" s="37">
        <v>2.7327136990952461E-2</v>
      </c>
      <c r="M4924" s="27"/>
      <c r="N4924" s="27"/>
      <c r="O4924" s="27"/>
      <c r="P4924" s="27"/>
      <c r="Q4924" s="27"/>
      <c r="R4924" s="27"/>
      <c r="S4924" s="27"/>
      <c r="T4924" s="27"/>
      <c r="U4924" s="27"/>
      <c r="V4924" s="27"/>
      <c r="W4924" s="27"/>
      <c r="X4924" s="27"/>
      <c r="Y4924" s="27"/>
      <c r="Z4924" s="27"/>
      <c r="AA4924" s="27"/>
      <c r="AB4924" s="27"/>
      <c r="AC4924" s="27"/>
      <c r="AD4924" s="27"/>
      <c r="AE4924" s="27"/>
    </row>
    <row r="4925" spans="1:31" ht="15.75" customHeight="1" x14ac:dyDescent="0.2">
      <c r="A4925" s="22">
        <v>39763</v>
      </c>
      <c r="B4925" s="23">
        <f t="shared" ref="B4925:C4925" si="9861">LN(D4925)</f>
        <v>6.8011717935793534</v>
      </c>
      <c r="C4925" s="23">
        <f t="shared" si="9861"/>
        <v>7.3657495841021419</v>
      </c>
      <c r="D4925" s="24">
        <v>898.9</v>
      </c>
      <c r="E4925" s="24">
        <v>1580.9</v>
      </c>
      <c r="F4925" s="27">
        <f t="shared" ref="F4925:G4925" si="9862">LN(D4925/D4924)</f>
        <v>-2.2331932955192355E-2</v>
      </c>
      <c r="G4925" s="27">
        <f t="shared" si="9862"/>
        <v>-2.2392729505418596E-2</v>
      </c>
      <c r="H4925" s="27">
        <f t="shared" si="9712"/>
        <v>0.9233509388180472</v>
      </c>
      <c r="I4925" s="27"/>
      <c r="J4925" s="27">
        <v>4887</v>
      </c>
      <c r="K4925" s="27">
        <v>7.0593114889235649</v>
      </c>
      <c r="L4925" s="37">
        <v>2.0883346998076036E-2</v>
      </c>
      <c r="M4925" s="27"/>
      <c r="N4925" s="27"/>
      <c r="O4925" s="27"/>
      <c r="P4925" s="27"/>
      <c r="Q4925" s="27"/>
      <c r="R4925" s="27"/>
      <c r="S4925" s="27"/>
      <c r="T4925" s="27"/>
      <c r="U4925" s="27"/>
      <c r="V4925" s="27"/>
      <c r="W4925" s="27"/>
      <c r="X4925" s="27"/>
      <c r="Y4925" s="27"/>
      <c r="Z4925" s="27"/>
      <c r="AA4925" s="27"/>
      <c r="AB4925" s="27"/>
      <c r="AC4925" s="27"/>
      <c r="AD4925" s="27"/>
      <c r="AE4925" s="27"/>
    </row>
    <row r="4926" spans="1:31" ht="15.75" customHeight="1" x14ac:dyDescent="0.2">
      <c r="A4926" s="22">
        <v>39764</v>
      </c>
      <c r="B4926" s="23">
        <f t="shared" ref="B4926:C4926" si="9863">LN(D4926)</f>
        <v>6.7479385775282523</v>
      </c>
      <c r="C4926" s="23">
        <f t="shared" si="9863"/>
        <v>7.3126869114841577</v>
      </c>
      <c r="D4926" s="24">
        <v>852.3</v>
      </c>
      <c r="E4926" s="24">
        <v>1499.2</v>
      </c>
      <c r="F4926" s="27">
        <f t="shared" ref="F4926:G4926" si="9864">LN(D4926/D4925)</f>
        <v>-5.3233216051101685E-2</v>
      </c>
      <c r="G4926" s="27">
        <f t="shared" si="9864"/>
        <v>-5.3062672617984329E-2</v>
      </c>
      <c r="H4926" s="27">
        <f t="shared" si="9712"/>
        <v>0.92277143260858052</v>
      </c>
      <c r="I4926" s="27"/>
      <c r="J4926" s="27">
        <v>4888</v>
      </c>
      <c r="K4926" s="27">
        <v>7.0601474428964792</v>
      </c>
      <c r="L4926" s="37">
        <v>1.8025488376787635E-2</v>
      </c>
      <c r="M4926" s="27"/>
      <c r="N4926" s="27"/>
      <c r="O4926" s="27"/>
      <c r="P4926" s="27"/>
      <c r="Q4926" s="27"/>
      <c r="R4926" s="27"/>
      <c r="S4926" s="27"/>
      <c r="T4926" s="27"/>
      <c r="U4926" s="27"/>
      <c r="V4926" s="27"/>
      <c r="W4926" s="27"/>
      <c r="X4926" s="27"/>
      <c r="Y4926" s="27"/>
      <c r="Z4926" s="27"/>
      <c r="AA4926" s="27"/>
      <c r="AB4926" s="27"/>
      <c r="AC4926" s="27"/>
      <c r="AD4926" s="27"/>
      <c r="AE4926" s="27"/>
    </row>
    <row r="4927" spans="1:31" ht="15.75" customHeight="1" x14ac:dyDescent="0.2">
      <c r="A4927" s="22">
        <v>39765</v>
      </c>
      <c r="B4927" s="23">
        <f t="shared" ref="B4927:C4927" si="9865">LN(D4927)</f>
        <v>6.8147624121329722</v>
      </c>
      <c r="C4927" s="23">
        <f t="shared" si="9865"/>
        <v>7.3756942783456561</v>
      </c>
      <c r="D4927" s="24">
        <v>911.2</v>
      </c>
      <c r="E4927" s="24">
        <v>1596.7</v>
      </c>
      <c r="F4927" s="27">
        <f t="shared" ref="F4927:G4927" si="9866">LN(D4927/D4926)</f>
        <v>6.6823834604720522E-2</v>
      </c>
      <c r="G4927" s="27">
        <f t="shared" si="9866"/>
        <v>6.3007366861497896E-2</v>
      </c>
      <c r="H4927" s="27">
        <f t="shared" si="9712"/>
        <v>0.92394860130529988</v>
      </c>
      <c r="I4927" s="27"/>
      <c r="J4927" s="27">
        <v>4889</v>
      </c>
      <c r="K4927" s="27">
        <v>7.0712926179387932</v>
      </c>
      <c r="L4927" s="37">
        <v>2.6338942241407537E-2</v>
      </c>
      <c r="M4927" s="27"/>
      <c r="N4927" s="27"/>
      <c r="O4927" s="27"/>
      <c r="P4927" s="27"/>
      <c r="Q4927" s="27"/>
      <c r="R4927" s="27"/>
      <c r="S4927" s="27"/>
      <c r="T4927" s="27"/>
      <c r="U4927" s="27"/>
      <c r="V4927" s="27"/>
      <c r="W4927" s="27"/>
      <c r="X4927" s="27"/>
      <c r="Y4927" s="27"/>
      <c r="Z4927" s="27"/>
      <c r="AA4927" s="27"/>
      <c r="AB4927" s="27"/>
      <c r="AC4927" s="27"/>
      <c r="AD4927" s="27"/>
      <c r="AE4927" s="27"/>
    </row>
    <row r="4928" spans="1:31" ht="15.75" customHeight="1" x14ac:dyDescent="0.2">
      <c r="A4928" s="22">
        <v>39766</v>
      </c>
      <c r="B4928" s="23">
        <f t="shared" ref="B4928:C4928" si="9867">LN(D4928)</f>
        <v>6.7721646246757885</v>
      </c>
      <c r="C4928" s="23">
        <f t="shared" si="9867"/>
        <v>7.3243581315007571</v>
      </c>
      <c r="D4928" s="24">
        <v>873.2</v>
      </c>
      <c r="E4928" s="24">
        <v>1516.8</v>
      </c>
      <c r="F4928" s="27">
        <f t="shared" ref="F4928:G4928" si="9868">LN(D4928/D4927)</f>
        <v>-4.2597787457183574E-2</v>
      </c>
      <c r="G4928" s="27">
        <f t="shared" si="9868"/>
        <v>-5.1336146844898359E-2</v>
      </c>
      <c r="H4928" s="27">
        <f t="shared" si="9712"/>
        <v>0.92460861458288301</v>
      </c>
      <c r="I4928" s="27"/>
      <c r="J4928" s="27">
        <v>4890</v>
      </c>
      <c r="K4928" s="27">
        <v>7.0701457605955902</v>
      </c>
      <c r="L4928" s="37">
        <v>3.0706148348460083E-2</v>
      </c>
      <c r="M4928" s="27"/>
      <c r="N4928" s="27"/>
      <c r="O4928" s="27"/>
      <c r="P4928" s="27"/>
      <c r="Q4928" s="27"/>
      <c r="R4928" s="27"/>
      <c r="S4928" s="27"/>
      <c r="T4928" s="27"/>
      <c r="U4928" s="27"/>
      <c r="V4928" s="27"/>
      <c r="W4928" s="27"/>
      <c r="X4928" s="27"/>
      <c r="Y4928" s="27"/>
      <c r="Z4928" s="27"/>
      <c r="AA4928" s="27"/>
      <c r="AB4928" s="27"/>
      <c r="AC4928" s="27"/>
      <c r="AD4928" s="27"/>
      <c r="AE4928" s="27"/>
    </row>
    <row r="4929" spans="1:31" ht="15.75" customHeight="1" x14ac:dyDescent="0.2">
      <c r="A4929" s="22">
        <v>39769</v>
      </c>
      <c r="B4929" s="23">
        <f t="shared" ref="B4929:C4929" si="9869">LN(D4929)</f>
        <v>6.7460595399818386</v>
      </c>
      <c r="C4929" s="23">
        <f t="shared" si="9869"/>
        <v>7.301147805856032</v>
      </c>
      <c r="D4929" s="24">
        <v>850.7</v>
      </c>
      <c r="E4929" s="24">
        <v>1482</v>
      </c>
      <c r="F4929" s="27">
        <f t="shared" ref="F4929:G4929" si="9870">LN(D4929/D4928)</f>
        <v>-2.610508469395021E-2</v>
      </c>
      <c r="G4929" s="27">
        <f t="shared" si="9870"/>
        <v>-2.3210325644725173E-2</v>
      </c>
      <c r="H4929" s="27">
        <f t="shared" si="9712"/>
        <v>0.92397246561301316</v>
      </c>
      <c r="I4929" s="27"/>
      <c r="J4929" s="27">
        <v>4891</v>
      </c>
      <c r="K4929" s="27">
        <v>6.9950716106478632</v>
      </c>
      <c r="L4929" s="37">
        <v>1.3704782393001658E-2</v>
      </c>
      <c r="M4929" s="27"/>
      <c r="N4929" s="27"/>
      <c r="O4929" s="27"/>
      <c r="P4929" s="27"/>
      <c r="Q4929" s="27"/>
      <c r="R4929" s="27"/>
      <c r="S4929" s="27"/>
      <c r="T4929" s="27"/>
      <c r="U4929" s="27"/>
      <c r="V4929" s="27"/>
      <c r="W4929" s="27"/>
      <c r="X4929" s="27"/>
      <c r="Y4929" s="27"/>
      <c r="Z4929" s="27"/>
      <c r="AA4929" s="27"/>
      <c r="AB4929" s="27"/>
      <c r="AC4929" s="27"/>
      <c r="AD4929" s="27"/>
      <c r="AE4929" s="27"/>
    </row>
    <row r="4930" spans="1:31" ht="15.75" customHeight="1" x14ac:dyDescent="0.2">
      <c r="A4930" s="22">
        <v>39770</v>
      </c>
      <c r="B4930" s="23">
        <f t="shared" ref="B4930:C4930" si="9871">LN(D4930)</f>
        <v>6.7558853296440109</v>
      </c>
      <c r="C4930" s="23">
        <f t="shared" si="9871"/>
        <v>7.3019571948115907</v>
      </c>
      <c r="D4930" s="24">
        <v>859.1</v>
      </c>
      <c r="E4930" s="24">
        <v>1483.2</v>
      </c>
      <c r="F4930" s="27">
        <f t="shared" ref="F4930:G4930" si="9872">LN(D4930/D4929)</f>
        <v>9.8257896621722404E-3</v>
      </c>
      <c r="G4930" s="27">
        <f t="shared" si="9872"/>
        <v>8.093889555584958E-4</v>
      </c>
      <c r="H4930" s="27">
        <f t="shared" si="9712"/>
        <v>0.92521568524729347</v>
      </c>
      <c r="I4930" s="27"/>
      <c r="J4930" s="27">
        <v>4892</v>
      </c>
      <c r="K4930" s="27">
        <v>7.0366212807239812</v>
      </c>
      <c r="L4930" s="37">
        <v>2.497034297302303E-2</v>
      </c>
      <c r="M4930" s="27"/>
      <c r="N4930" s="27"/>
      <c r="O4930" s="27"/>
      <c r="P4930" s="27"/>
      <c r="Q4930" s="27"/>
      <c r="R4930" s="27"/>
      <c r="S4930" s="27"/>
      <c r="T4930" s="27"/>
      <c r="U4930" s="27"/>
      <c r="V4930" s="27"/>
      <c r="W4930" s="27"/>
      <c r="X4930" s="27"/>
      <c r="Y4930" s="27"/>
      <c r="Z4930" s="27"/>
      <c r="AA4930" s="27"/>
      <c r="AB4930" s="27"/>
      <c r="AC4930" s="27"/>
      <c r="AD4930" s="27"/>
      <c r="AE4930" s="27"/>
    </row>
    <row r="4931" spans="1:31" ht="15.75" customHeight="1" x14ac:dyDescent="0.2">
      <c r="A4931" s="22">
        <v>39771</v>
      </c>
      <c r="B4931" s="23">
        <f t="shared" ref="B4931:C4931" si="9873">LN(D4931)</f>
        <v>6.6927038975652637</v>
      </c>
      <c r="C4931" s="23">
        <f t="shared" si="9873"/>
        <v>7.2344657384013962</v>
      </c>
      <c r="D4931" s="24">
        <v>806.5</v>
      </c>
      <c r="E4931" s="24">
        <v>1386.4</v>
      </c>
      <c r="F4931" s="27">
        <f t="shared" ref="F4931:G4931" si="9874">LN(D4931/D4930)</f>
        <v>-6.3181432078747352E-2</v>
      </c>
      <c r="G4931" s="27">
        <f t="shared" si="9874"/>
        <v>-6.7491456410194411E-2</v>
      </c>
      <c r="H4931" s="27">
        <f t="shared" si="9712"/>
        <v>0.92511377336955281</v>
      </c>
      <c r="I4931" s="27"/>
      <c r="J4931" s="27">
        <v>4893</v>
      </c>
      <c r="K4931" s="27">
        <v>7.0281907575305276</v>
      </c>
      <c r="L4931" s="37">
        <v>2.8846224167363488E-2</v>
      </c>
      <c r="M4931" s="27"/>
      <c r="N4931" s="27"/>
      <c r="O4931" s="27"/>
      <c r="P4931" s="27"/>
      <c r="Q4931" s="27"/>
      <c r="R4931" s="27"/>
      <c r="S4931" s="27"/>
      <c r="T4931" s="27"/>
      <c r="U4931" s="27"/>
      <c r="V4931" s="27"/>
      <c r="W4931" s="27"/>
      <c r="X4931" s="27"/>
      <c r="Y4931" s="27"/>
      <c r="Z4931" s="27"/>
      <c r="AA4931" s="27"/>
      <c r="AB4931" s="27"/>
      <c r="AC4931" s="27"/>
      <c r="AD4931" s="27"/>
      <c r="AE4931" s="27"/>
    </row>
    <row r="4932" spans="1:31" ht="15.75" customHeight="1" x14ac:dyDescent="0.2">
      <c r="A4932" s="22">
        <v>39772</v>
      </c>
      <c r="B4932" s="23">
        <f t="shared" ref="B4932:C4932" si="9875">LN(D4932)</f>
        <v>6.6232680974268749</v>
      </c>
      <c r="C4932" s="23">
        <f t="shared" si="9875"/>
        <v>7.1824280968402778</v>
      </c>
      <c r="D4932" s="24">
        <v>752.4</v>
      </c>
      <c r="E4932" s="24">
        <v>1316.1</v>
      </c>
      <c r="F4932" s="27">
        <f t="shared" ref="F4932:G4932" si="9876">LN(D4932/D4931)</f>
        <v>-6.943580013838821E-2</v>
      </c>
      <c r="G4932" s="27">
        <f t="shared" si="9876"/>
        <v>-5.2037641561118432E-2</v>
      </c>
      <c r="H4932" s="27">
        <f t="shared" si="9712"/>
        <v>0.92214889005858747</v>
      </c>
      <c r="I4932" s="27"/>
      <c r="J4932" s="27">
        <v>4894</v>
      </c>
      <c r="K4932" s="27">
        <v>6.9923035197677699</v>
      </c>
      <c r="L4932" s="37">
        <v>2.358841781894494E-2</v>
      </c>
      <c r="M4932" s="27"/>
      <c r="N4932" s="27"/>
      <c r="O4932" s="27"/>
      <c r="P4932" s="27"/>
      <c r="Q4932" s="27"/>
      <c r="R4932" s="27"/>
      <c r="S4932" s="27"/>
      <c r="T4932" s="27"/>
      <c r="U4932" s="27"/>
      <c r="V4932" s="27"/>
      <c r="W4932" s="27"/>
      <c r="X4932" s="27"/>
      <c r="Y4932" s="27"/>
      <c r="Z4932" s="27"/>
      <c r="AA4932" s="27"/>
      <c r="AB4932" s="27"/>
      <c r="AC4932" s="27"/>
      <c r="AD4932" s="27"/>
      <c r="AE4932" s="27"/>
    </row>
    <row r="4933" spans="1:31" ht="15.75" customHeight="1" x14ac:dyDescent="0.2">
      <c r="A4933" s="22">
        <v>39773</v>
      </c>
      <c r="B4933" s="23">
        <f t="shared" ref="B4933:C4933" si="9877">LN(D4933)</f>
        <v>6.6846117276679271</v>
      </c>
      <c r="C4933" s="23">
        <f t="shared" si="9877"/>
        <v>7.2329498756936896</v>
      </c>
      <c r="D4933" s="24">
        <v>800</v>
      </c>
      <c r="E4933" s="24">
        <v>1384.3</v>
      </c>
      <c r="F4933" s="27">
        <f t="shared" ref="F4933:G4933" si="9878">LN(D4933/D4932)</f>
        <v>6.1343630241051994E-2</v>
      </c>
      <c r="G4933" s="27">
        <f t="shared" si="9878"/>
        <v>5.0521778853411241E-2</v>
      </c>
      <c r="H4933" s="27">
        <f t="shared" si="9712"/>
        <v>0.92418886381772791</v>
      </c>
      <c r="I4933" s="27"/>
      <c r="J4933" s="27">
        <v>4895</v>
      </c>
      <c r="K4933" s="27">
        <v>6.9805694852243967</v>
      </c>
      <c r="L4933" s="37">
        <v>2.1768436243688072E-2</v>
      </c>
      <c r="M4933" s="27"/>
      <c r="N4933" s="27"/>
      <c r="O4933" s="27"/>
      <c r="P4933" s="27"/>
      <c r="Q4933" s="27"/>
      <c r="R4933" s="27"/>
      <c r="S4933" s="27"/>
      <c r="T4933" s="27"/>
      <c r="U4933" s="27"/>
      <c r="V4933" s="27"/>
      <c r="W4933" s="27"/>
      <c r="X4933" s="27"/>
      <c r="Y4933" s="27"/>
      <c r="Z4933" s="27"/>
      <c r="AA4933" s="27"/>
      <c r="AB4933" s="27"/>
      <c r="AC4933" s="27"/>
      <c r="AD4933" s="27"/>
      <c r="AE4933" s="27"/>
    </row>
    <row r="4934" spans="1:31" ht="15.75" customHeight="1" x14ac:dyDescent="0.2">
      <c r="A4934" s="22">
        <v>39776</v>
      </c>
      <c r="B4934" s="23">
        <f t="shared" ref="B4934:C4934" si="9879">LN(D4934)</f>
        <v>6.7473517574891133</v>
      </c>
      <c r="C4934" s="23">
        <f t="shared" si="9879"/>
        <v>7.2943772992888212</v>
      </c>
      <c r="D4934" s="24">
        <v>851.8</v>
      </c>
      <c r="E4934" s="24">
        <v>1472</v>
      </c>
      <c r="F4934" s="27">
        <f t="shared" ref="F4934:G4934" si="9880">LN(D4934/D4933)</f>
        <v>6.2740029821185692E-2</v>
      </c>
      <c r="G4934" s="27">
        <f t="shared" si="9880"/>
        <v>6.1427423595132202E-2</v>
      </c>
      <c r="H4934" s="27">
        <f t="shared" si="9712"/>
        <v>0.92500723237156357</v>
      </c>
      <c r="I4934" s="27"/>
      <c r="J4934" s="27">
        <v>4896</v>
      </c>
      <c r="K4934" s="27">
        <v>6.945872908754481</v>
      </c>
      <c r="L4934" s="37">
        <v>1.7127844453634467E-2</v>
      </c>
      <c r="M4934" s="27"/>
      <c r="N4934" s="27"/>
      <c r="O4934" s="27"/>
      <c r="P4934" s="27"/>
      <c r="Q4934" s="27"/>
      <c r="R4934" s="27"/>
      <c r="S4934" s="27"/>
      <c r="T4934" s="27"/>
      <c r="U4934" s="27"/>
      <c r="V4934" s="27"/>
      <c r="W4934" s="27"/>
      <c r="X4934" s="27"/>
      <c r="Y4934" s="27"/>
      <c r="Z4934" s="27"/>
      <c r="AA4934" s="27"/>
      <c r="AB4934" s="27"/>
      <c r="AC4934" s="27"/>
      <c r="AD4934" s="27"/>
      <c r="AE4934" s="27"/>
    </row>
    <row r="4935" spans="1:31" ht="15.75" customHeight="1" x14ac:dyDescent="0.2">
      <c r="A4935" s="22">
        <v>39777</v>
      </c>
      <c r="B4935" s="23">
        <f t="shared" ref="B4935:C4935" si="9881">LN(D4935)</f>
        <v>6.7537879156847103</v>
      </c>
      <c r="C4935" s="23">
        <f t="shared" si="9881"/>
        <v>7.2894057223242612</v>
      </c>
      <c r="D4935" s="24">
        <v>857.3</v>
      </c>
      <c r="E4935" s="24">
        <v>1464.7</v>
      </c>
      <c r="F4935" s="27">
        <f t="shared" ref="F4935:G4935" si="9882">LN(D4935/D4934)</f>
        <v>6.4361581955970984E-3</v>
      </c>
      <c r="G4935" s="27">
        <f t="shared" si="9882"/>
        <v>-4.9715769645600205E-3</v>
      </c>
      <c r="H4935" s="27">
        <f t="shared" si="9712"/>
        <v>0.92652105987197453</v>
      </c>
      <c r="I4935" s="27"/>
      <c r="J4935" s="27">
        <v>4897</v>
      </c>
      <c r="K4935" s="27">
        <v>6.8990624008054251</v>
      </c>
      <c r="L4935" s="37">
        <v>4.8856398337582263E-3</v>
      </c>
      <c r="M4935" s="27"/>
      <c r="N4935" s="27"/>
      <c r="O4935" s="27"/>
      <c r="P4935" s="27"/>
      <c r="Q4935" s="27"/>
      <c r="R4935" s="27"/>
      <c r="S4935" s="27"/>
      <c r="T4935" s="27"/>
      <c r="U4935" s="27"/>
      <c r="V4935" s="27"/>
      <c r="W4935" s="27"/>
      <c r="X4935" s="27"/>
      <c r="Y4935" s="27"/>
      <c r="Z4935" s="27"/>
      <c r="AA4935" s="27"/>
      <c r="AB4935" s="27"/>
      <c r="AC4935" s="27"/>
      <c r="AD4935" s="27"/>
      <c r="AE4935" s="27"/>
    </row>
    <row r="4936" spans="1:31" ht="15.75" customHeight="1" x14ac:dyDescent="0.2">
      <c r="A4936" s="22">
        <v>39778</v>
      </c>
      <c r="B4936" s="23">
        <f t="shared" ref="B4936:C4936" si="9883">LN(D4936)</f>
        <v>6.7885211910584387</v>
      </c>
      <c r="C4936" s="23">
        <f t="shared" si="9883"/>
        <v>7.3343946223217076</v>
      </c>
      <c r="D4936" s="24">
        <v>887.6</v>
      </c>
      <c r="E4936" s="24">
        <v>1532.1</v>
      </c>
      <c r="F4936" s="27">
        <f t="shared" ref="F4936:G4936" si="9884">LN(D4936/D4935)</f>
        <v>3.4733275373728695E-2</v>
      </c>
      <c r="G4936" s="27">
        <f t="shared" si="9884"/>
        <v>4.498889999744627E-2</v>
      </c>
      <c r="H4936" s="27">
        <f t="shared" si="9712"/>
        <v>0.92557348501511738</v>
      </c>
      <c r="I4936" s="27"/>
      <c r="J4936" s="27">
        <v>4898</v>
      </c>
      <c r="K4936" s="27">
        <v>6.8925651176820075</v>
      </c>
      <c r="L4936" s="37">
        <v>-2.5004506350789768E-5</v>
      </c>
      <c r="M4936" s="27"/>
      <c r="N4936" s="27"/>
      <c r="O4936" s="27"/>
      <c r="P4936" s="27"/>
      <c r="Q4936" s="27"/>
      <c r="R4936" s="27"/>
      <c r="S4936" s="27"/>
      <c r="T4936" s="27"/>
      <c r="U4936" s="27"/>
      <c r="V4936" s="27"/>
      <c r="W4936" s="27"/>
      <c r="X4936" s="27"/>
      <c r="Y4936" s="27"/>
      <c r="Z4936" s="27"/>
      <c r="AA4936" s="27"/>
      <c r="AB4936" s="27"/>
      <c r="AC4936" s="27"/>
      <c r="AD4936" s="27"/>
      <c r="AE4936" s="27"/>
    </row>
    <row r="4937" spans="1:31" ht="15.75" customHeight="1" x14ac:dyDescent="0.2">
      <c r="A4937" s="22">
        <v>39779</v>
      </c>
      <c r="B4937" s="23">
        <f t="shared" ref="B4937:C4937" si="9885">LN(D4937)</f>
        <v>6.7885211910584387</v>
      </c>
      <c r="C4937" s="23">
        <f t="shared" si="9885"/>
        <v>7.3343946223217076</v>
      </c>
      <c r="D4937" s="24">
        <v>887.6</v>
      </c>
      <c r="E4937" s="24">
        <v>1532.1</v>
      </c>
      <c r="F4937" s="27">
        <f t="shared" ref="F4937:G4937" si="9886">LN(D4937/D4936)</f>
        <v>0</v>
      </c>
      <c r="G4937" s="27">
        <f t="shared" si="9886"/>
        <v>0</v>
      </c>
      <c r="H4937" s="27">
        <f t="shared" si="9712"/>
        <v>0.92557348501511738</v>
      </c>
      <c r="I4937" s="27"/>
      <c r="J4937" s="27">
        <v>4899</v>
      </c>
      <c r="K4937" s="27">
        <v>6.8485134475493865</v>
      </c>
      <c r="L4937" s="37">
        <v>-3.5178744186741717E-2</v>
      </c>
      <c r="M4937" s="27"/>
      <c r="N4937" s="27"/>
      <c r="O4937" s="27"/>
      <c r="P4937" s="27"/>
      <c r="Q4937" s="27"/>
      <c r="R4937" s="27"/>
      <c r="S4937" s="27"/>
      <c r="T4937" s="27"/>
      <c r="U4937" s="27"/>
      <c r="V4937" s="27"/>
      <c r="W4937" s="27"/>
      <c r="X4937" s="27"/>
      <c r="Y4937" s="27"/>
      <c r="Z4937" s="27"/>
      <c r="AA4937" s="27"/>
      <c r="AB4937" s="27"/>
      <c r="AC4937" s="27"/>
      <c r="AD4937" s="27"/>
      <c r="AE4937" s="27"/>
    </row>
    <row r="4938" spans="1:31" ht="15.75" customHeight="1" x14ac:dyDescent="0.2">
      <c r="A4938" s="22">
        <v>39780</v>
      </c>
      <c r="B4938" s="23">
        <f t="shared" ref="B4938:C4938" si="9887">LN(D4938)</f>
        <v>6.7981636023520426</v>
      </c>
      <c r="C4938" s="23">
        <f t="shared" si="9887"/>
        <v>7.3366113398808768</v>
      </c>
      <c r="D4938" s="24">
        <v>896.2</v>
      </c>
      <c r="E4938" s="24">
        <v>1535.5</v>
      </c>
      <c r="F4938" s="27">
        <f t="shared" ref="F4938:G4938" si="9888">LN(D4938/D4937)</f>
        <v>9.6424112936038323E-3</v>
      </c>
      <c r="G4938" s="27">
        <f t="shared" si="9888"/>
        <v>2.2167175591691628E-3</v>
      </c>
      <c r="H4938" s="27">
        <f t="shared" si="9712"/>
        <v>0.92660811475702665</v>
      </c>
      <c r="I4938" s="27"/>
      <c r="J4938" s="27">
        <v>4900</v>
      </c>
      <c r="K4938" s="27">
        <v>6.8506050114844035</v>
      </c>
      <c r="L4938" s="37">
        <v>-4.9099532344976993E-2</v>
      </c>
      <c r="M4938" s="27"/>
      <c r="N4938" s="27"/>
      <c r="O4938" s="27"/>
      <c r="P4938" s="27"/>
      <c r="Q4938" s="27"/>
      <c r="R4938" s="27"/>
      <c r="S4938" s="27"/>
      <c r="T4938" s="27"/>
      <c r="U4938" s="27"/>
      <c r="V4938" s="27"/>
      <c r="W4938" s="27"/>
      <c r="X4938" s="27"/>
      <c r="Y4938" s="27"/>
      <c r="Z4938" s="27"/>
      <c r="AA4938" s="27"/>
      <c r="AB4938" s="27"/>
      <c r="AC4938" s="27"/>
      <c r="AD4938" s="27"/>
      <c r="AE4938" s="27"/>
    </row>
    <row r="4939" spans="1:31" ht="15.75" customHeight="1" x14ac:dyDescent="0.2">
      <c r="A4939" s="22">
        <v>39783</v>
      </c>
      <c r="B4939" s="23">
        <f t="shared" ref="B4939:C4939" si="9889">LN(D4939)</f>
        <v>6.7046594229717051</v>
      </c>
      <c r="C4939" s="23">
        <f t="shared" si="9889"/>
        <v>7.2427979227937556</v>
      </c>
      <c r="D4939" s="24">
        <v>816.2</v>
      </c>
      <c r="E4939" s="24">
        <v>1398</v>
      </c>
      <c r="F4939" s="27">
        <f t="shared" ref="F4939:G4939" si="9890">LN(D4939/D4938)</f>
        <v>-9.3504179380337296E-2</v>
      </c>
      <c r="G4939" s="27">
        <f t="shared" si="9890"/>
        <v>-9.3813417087121473E-2</v>
      </c>
      <c r="H4939" s="27">
        <f t="shared" si="9712"/>
        <v>0.92570019134063108</v>
      </c>
      <c r="I4939" s="27"/>
      <c r="J4939" s="27">
        <v>4901</v>
      </c>
      <c r="K4939" s="27">
        <v>6.937972821411055</v>
      </c>
      <c r="L4939" s="37">
        <v>-2.6922975479488187E-2</v>
      </c>
      <c r="M4939" s="27"/>
      <c r="N4939" s="27"/>
      <c r="O4939" s="27"/>
      <c r="P4939" s="27"/>
      <c r="Q4939" s="27"/>
      <c r="R4939" s="27"/>
      <c r="S4939" s="27"/>
      <c r="T4939" s="27"/>
      <c r="U4939" s="27"/>
      <c r="V4939" s="27"/>
      <c r="W4939" s="27"/>
      <c r="X4939" s="27"/>
      <c r="Y4939" s="27"/>
      <c r="Z4939" s="27"/>
      <c r="AA4939" s="27"/>
      <c r="AB4939" s="27"/>
      <c r="AC4939" s="27"/>
      <c r="AD4939" s="27"/>
      <c r="AE4939" s="27"/>
    </row>
    <row r="4940" spans="1:31" ht="15.75" customHeight="1" x14ac:dyDescent="0.2">
      <c r="A4940" s="22">
        <v>39784</v>
      </c>
      <c r="B4940" s="23">
        <f t="shared" ref="B4940:C4940" si="9891">LN(D4940)</f>
        <v>6.7438235872997732</v>
      </c>
      <c r="C4940" s="23">
        <f t="shared" si="9891"/>
        <v>7.2791808948667773</v>
      </c>
      <c r="D4940" s="24">
        <v>848.8</v>
      </c>
      <c r="E4940" s="24">
        <v>1449.8</v>
      </c>
      <c r="F4940" s="27">
        <f t="shared" ref="F4940:G4940" si="9892">LN(D4940/D4939)</f>
        <v>3.9164164328067991E-2</v>
      </c>
      <c r="G4940" s="27">
        <f t="shared" si="9892"/>
        <v>3.6382972073021894E-2</v>
      </c>
      <c r="H4940" s="27">
        <f t="shared" si="9712"/>
        <v>0.92645363327286812</v>
      </c>
      <c r="I4940" s="27"/>
      <c r="J4940" s="27">
        <v>4902</v>
      </c>
      <c r="K4940" s="27">
        <v>6.9097874944494704</v>
      </c>
      <c r="L4940" s="37">
        <v>-4.0342181380061959E-3</v>
      </c>
      <c r="M4940" s="27"/>
      <c r="N4940" s="27"/>
      <c r="O4940" s="27"/>
      <c r="P4940" s="27"/>
      <c r="Q4940" s="27"/>
      <c r="R4940" s="27"/>
      <c r="S4940" s="27"/>
      <c r="T4940" s="27"/>
      <c r="U4940" s="27"/>
      <c r="V4940" s="27"/>
      <c r="W4940" s="27"/>
      <c r="X4940" s="27"/>
      <c r="Y4940" s="27"/>
      <c r="Z4940" s="27"/>
      <c r="AA4940" s="27"/>
      <c r="AB4940" s="27"/>
      <c r="AC4940" s="27"/>
      <c r="AD4940" s="27"/>
      <c r="AE4940" s="27"/>
    </row>
    <row r="4941" spans="1:31" ht="15.75" customHeight="1" x14ac:dyDescent="0.2">
      <c r="A4941" s="22">
        <v>39785</v>
      </c>
      <c r="B4941" s="23">
        <f t="shared" ref="B4941:C4941" si="9893">LN(D4941)</f>
        <v>6.7692974858345698</v>
      </c>
      <c r="C4941" s="23">
        <f t="shared" si="9893"/>
        <v>7.3080738329374224</v>
      </c>
      <c r="D4941" s="24">
        <v>870.7</v>
      </c>
      <c r="E4941" s="24">
        <v>1492.3</v>
      </c>
      <c r="F4941" s="27">
        <f t="shared" ref="F4941:G4941" si="9894">LN(D4941/D4940)</f>
        <v>2.5473898534796657E-2</v>
      </c>
      <c r="G4941" s="27">
        <f t="shared" si="9894"/>
        <v>2.889293807064482E-2</v>
      </c>
      <c r="H4941" s="27">
        <f t="shared" si="9712"/>
        <v>0.92627655940275366</v>
      </c>
      <c r="I4941" s="27"/>
      <c r="J4941" s="27">
        <v>4903</v>
      </c>
      <c r="K4941" s="27">
        <v>6.8404756896505718</v>
      </c>
      <c r="L4941" s="37">
        <v>-2.9451599628206537E-2</v>
      </c>
      <c r="M4941" s="27"/>
      <c r="N4941" s="27"/>
      <c r="O4941" s="27"/>
      <c r="P4941" s="27"/>
      <c r="Q4941" s="27"/>
      <c r="R4941" s="27"/>
      <c r="S4941" s="27"/>
      <c r="T4941" s="27"/>
      <c r="U4941" s="27"/>
      <c r="V4941" s="27"/>
      <c r="W4941" s="27"/>
      <c r="X4941" s="27"/>
      <c r="Y4941" s="27"/>
      <c r="Z4941" s="27"/>
      <c r="AA4941" s="27"/>
      <c r="AB4941" s="27"/>
      <c r="AC4941" s="27"/>
      <c r="AD4941" s="27"/>
      <c r="AE4941" s="27"/>
    </row>
    <row r="4942" spans="1:31" ht="15.75" customHeight="1" x14ac:dyDescent="0.2">
      <c r="A4942" s="22">
        <v>39786</v>
      </c>
      <c r="B4942" s="23">
        <f t="shared" ref="B4942:C4942" si="9895">LN(D4942)</f>
        <v>6.7395732857419013</v>
      </c>
      <c r="C4942" s="23">
        <f t="shared" si="9895"/>
        <v>7.2762105614564003</v>
      </c>
      <c r="D4942" s="24">
        <v>845.2</v>
      </c>
      <c r="E4942" s="24">
        <v>1445.5</v>
      </c>
      <c r="F4942" s="27">
        <f t="shared" ref="F4942:G4942" si="9896">LN(D4942/D4941)</f>
        <v>-2.9724200092668279E-2</v>
      </c>
      <c r="G4942" s="27">
        <f t="shared" si="9896"/>
        <v>-3.1863271481021499E-2</v>
      </c>
      <c r="H4942" s="27">
        <f t="shared" si="9712"/>
        <v>0.92624769841637378</v>
      </c>
      <c r="I4942" s="27"/>
      <c r="J4942" s="27">
        <v>4904</v>
      </c>
      <c r="K4942" s="27">
        <v>6.8823295829144904</v>
      </c>
      <c r="L4942" s="37">
        <v>-2.9664270250313152E-2</v>
      </c>
      <c r="M4942" s="27"/>
      <c r="N4942" s="27"/>
      <c r="O4942" s="27"/>
      <c r="P4942" s="27"/>
      <c r="Q4942" s="27"/>
      <c r="R4942" s="27"/>
      <c r="S4942" s="27"/>
      <c r="T4942" s="27"/>
      <c r="U4942" s="27"/>
      <c r="V4942" s="27"/>
      <c r="W4942" s="27"/>
      <c r="X4942" s="27"/>
      <c r="Y4942" s="27"/>
      <c r="Z4942" s="27"/>
      <c r="AA4942" s="27"/>
      <c r="AB4942" s="27"/>
      <c r="AC4942" s="27"/>
      <c r="AD4942" s="27"/>
      <c r="AE4942" s="27"/>
    </row>
    <row r="4943" spans="1:31" ht="15.75" customHeight="1" x14ac:dyDescent="0.2">
      <c r="A4943" s="22">
        <v>39787</v>
      </c>
      <c r="B4943" s="23">
        <f t="shared" ref="B4943:C4943" si="9897">LN(D4943)</f>
        <v>6.7753660909363917</v>
      </c>
      <c r="C4943" s="23">
        <f t="shared" si="9897"/>
        <v>7.3194012461653823</v>
      </c>
      <c r="D4943" s="24">
        <v>876</v>
      </c>
      <c r="E4943" s="24">
        <v>1509.3</v>
      </c>
      <c r="F4943" s="27">
        <f t="shared" ref="F4943:G4943" si="9898">LN(D4943/D4942)</f>
        <v>3.5792805194489734E-2</v>
      </c>
      <c r="G4943" s="27">
        <f t="shared" si="9898"/>
        <v>4.3190684708981672E-2</v>
      </c>
      <c r="H4943" s="27">
        <f t="shared" si="9712"/>
        <v>0.92567217769158239</v>
      </c>
      <c r="I4943" s="27"/>
      <c r="J4943" s="27">
        <v>4905</v>
      </c>
      <c r="K4943" s="27">
        <v>6.8793607896138287</v>
      </c>
      <c r="L4943" s="37">
        <v>-3.2949140872744032E-2</v>
      </c>
      <c r="M4943" s="27"/>
      <c r="N4943" s="27"/>
      <c r="O4943" s="27"/>
      <c r="P4943" s="27"/>
      <c r="Q4943" s="27"/>
      <c r="R4943" s="27"/>
      <c r="S4943" s="27"/>
      <c r="T4943" s="27"/>
      <c r="U4943" s="27"/>
      <c r="V4943" s="27"/>
      <c r="W4943" s="27"/>
      <c r="X4943" s="27"/>
      <c r="Y4943" s="27"/>
      <c r="Z4943" s="27"/>
      <c r="AA4943" s="27"/>
      <c r="AB4943" s="27"/>
      <c r="AC4943" s="27"/>
      <c r="AD4943" s="27"/>
      <c r="AE4943" s="27"/>
    </row>
    <row r="4944" spans="1:31" ht="15.75" customHeight="1" x14ac:dyDescent="0.2">
      <c r="A4944" s="22">
        <v>39790</v>
      </c>
      <c r="B4944" s="23">
        <f t="shared" ref="B4944:C4944" si="9899">LN(D4944)</f>
        <v>6.8131148748280159</v>
      </c>
      <c r="C4944" s="23">
        <f t="shared" si="9899"/>
        <v>7.3599131150822839</v>
      </c>
      <c r="D4944" s="24">
        <v>909.7</v>
      </c>
      <c r="E4944" s="24">
        <v>1571.7</v>
      </c>
      <c r="F4944" s="27">
        <f t="shared" ref="F4944:G4944" si="9900">LN(D4944/D4943)</f>
        <v>3.7748783891624692E-2</v>
      </c>
      <c r="G4944" s="27">
        <f t="shared" si="9900"/>
        <v>4.0511868916901318E-2</v>
      </c>
      <c r="H4944" s="27">
        <f t="shared" si="9712"/>
        <v>0.92570588379178786</v>
      </c>
      <c r="I4944" s="27"/>
      <c r="J4944" s="27">
        <v>4906</v>
      </c>
      <c r="K4944" s="27">
        <v>6.9058159598984377</v>
      </c>
      <c r="L4944" s="37">
        <v>-1.2768309788574683E-2</v>
      </c>
      <c r="M4944" s="27"/>
      <c r="N4944" s="27"/>
      <c r="O4944" s="27"/>
      <c r="P4944" s="27"/>
      <c r="Q4944" s="27"/>
      <c r="R4944" s="27"/>
      <c r="S4944" s="27"/>
      <c r="T4944" s="27"/>
      <c r="U4944" s="27"/>
      <c r="V4944" s="27"/>
      <c r="W4944" s="27"/>
      <c r="X4944" s="27"/>
      <c r="Y4944" s="27"/>
      <c r="Z4944" s="27"/>
      <c r="AA4944" s="27"/>
      <c r="AB4944" s="27"/>
      <c r="AC4944" s="27"/>
      <c r="AD4944" s="27"/>
      <c r="AE4944" s="27"/>
    </row>
    <row r="4945" spans="1:31" ht="15.75" customHeight="1" x14ac:dyDescent="0.2">
      <c r="A4945" s="22">
        <v>39791</v>
      </c>
      <c r="B4945" s="23">
        <f t="shared" ref="B4945:C4945" si="9901">LN(D4945)</f>
        <v>6.7896471905018085</v>
      </c>
      <c r="C4945" s="23">
        <f t="shared" si="9901"/>
        <v>7.3442667554956271</v>
      </c>
      <c r="D4945" s="24">
        <v>888.6</v>
      </c>
      <c r="E4945" s="24">
        <v>1547.3</v>
      </c>
      <c r="F4945" s="27">
        <f t="shared" ref="F4945:G4945" si="9902">LN(D4945/D4944)</f>
        <v>-2.3467684326208077E-2</v>
      </c>
      <c r="G4945" s="27">
        <f t="shared" si="9902"/>
        <v>-1.5646359586656798E-2</v>
      </c>
      <c r="H4945" s="27">
        <f t="shared" si="9712"/>
        <v>0.9244826497377967</v>
      </c>
      <c r="I4945" s="27"/>
      <c r="J4945" s="27">
        <v>4907</v>
      </c>
      <c r="K4945" s="27">
        <v>6.8726511017300194</v>
      </c>
      <c r="L4945" s="37">
        <v>-1.0939761249288971E-2</v>
      </c>
      <c r="M4945" s="27"/>
      <c r="N4945" s="27"/>
      <c r="O4945" s="27"/>
      <c r="P4945" s="27"/>
      <c r="Q4945" s="27"/>
      <c r="R4945" s="27"/>
      <c r="S4945" s="27"/>
      <c r="T4945" s="27"/>
      <c r="U4945" s="27"/>
      <c r="V4945" s="27"/>
      <c r="W4945" s="27"/>
      <c r="X4945" s="27"/>
      <c r="Y4945" s="27"/>
      <c r="Z4945" s="27"/>
      <c r="AA4945" s="27"/>
      <c r="AB4945" s="27"/>
      <c r="AC4945" s="27"/>
      <c r="AD4945" s="27"/>
      <c r="AE4945" s="27"/>
    </row>
    <row r="4946" spans="1:31" ht="15.75" customHeight="1" x14ac:dyDescent="0.2">
      <c r="A4946" s="22">
        <v>39792</v>
      </c>
      <c r="B4946" s="23">
        <f t="shared" ref="B4946:C4946" si="9903">LN(D4946)</f>
        <v>6.8015054791394265</v>
      </c>
      <c r="C4946" s="23">
        <f t="shared" si="9903"/>
        <v>7.3558966613707382</v>
      </c>
      <c r="D4946" s="24">
        <v>899.2</v>
      </c>
      <c r="E4946" s="24">
        <v>1565.4</v>
      </c>
      <c r="F4946" s="27">
        <f t="shared" ref="F4946:G4946" si="9904">LN(D4946/D4945)</f>
        <v>1.1858288637618579E-2</v>
      </c>
      <c r="G4946" s="27">
        <f t="shared" si="9904"/>
        <v>1.162990587511099E-2</v>
      </c>
      <c r="H4946" s="27">
        <f t="shared" si="9712"/>
        <v>0.92463309263944937</v>
      </c>
      <c r="I4946" s="27"/>
      <c r="J4946" s="27">
        <v>4908</v>
      </c>
      <c r="K4946" s="27">
        <v>6.8343927600876162</v>
      </c>
      <c r="L4946" s="37">
        <v>-3.5671402129614727E-2</v>
      </c>
      <c r="M4946" s="27"/>
      <c r="N4946" s="27"/>
      <c r="O4946" s="27"/>
      <c r="P4946" s="27"/>
      <c r="Q4946" s="27"/>
      <c r="R4946" s="27"/>
      <c r="S4946" s="27"/>
      <c r="T4946" s="27"/>
      <c r="U4946" s="27"/>
      <c r="V4946" s="27"/>
      <c r="W4946" s="27"/>
      <c r="X4946" s="27"/>
      <c r="Y4946" s="27"/>
      <c r="Z4946" s="27"/>
      <c r="AA4946" s="27"/>
      <c r="AB4946" s="27"/>
      <c r="AC4946" s="27"/>
      <c r="AD4946" s="27"/>
      <c r="AE4946" s="27"/>
    </row>
    <row r="4947" spans="1:31" ht="15.75" customHeight="1" x14ac:dyDescent="0.2">
      <c r="A4947" s="22">
        <v>39793</v>
      </c>
      <c r="B4947" s="23">
        <f t="shared" ref="B4947:C4947" si="9905">LN(D4947)</f>
        <v>6.7725081295741116</v>
      </c>
      <c r="C4947" s="23">
        <f t="shared" si="9905"/>
        <v>7.3184069137776016</v>
      </c>
      <c r="D4947" s="24">
        <v>873.5</v>
      </c>
      <c r="E4947" s="24">
        <v>1507.8</v>
      </c>
      <c r="F4947" s="27">
        <f t="shared" ref="F4947:G4947" si="9906">LN(D4947/D4946)</f>
        <v>-2.8997349565315411E-2</v>
      </c>
      <c r="G4947" s="27">
        <f t="shared" si="9906"/>
        <v>-3.7489747593136384E-2</v>
      </c>
      <c r="H4947" s="27">
        <f t="shared" si="9712"/>
        <v>0.92540742942623444</v>
      </c>
      <c r="I4947" s="27"/>
      <c r="J4947" s="27">
        <v>4909</v>
      </c>
      <c r="K4947" s="27">
        <v>6.8286528784455243</v>
      </c>
      <c r="L4947" s="37">
        <v>-1.7298373749741636E-2</v>
      </c>
      <c r="M4947" s="27"/>
      <c r="N4947" s="27"/>
      <c r="O4947" s="27"/>
      <c r="P4947" s="27"/>
      <c r="Q4947" s="27"/>
      <c r="R4947" s="27"/>
      <c r="S4947" s="27"/>
      <c r="T4947" s="27"/>
      <c r="U4947" s="27"/>
      <c r="V4947" s="27"/>
      <c r="W4947" s="27"/>
      <c r="X4947" s="27"/>
      <c r="Y4947" s="27"/>
      <c r="Z4947" s="27"/>
      <c r="AA4947" s="27"/>
      <c r="AB4947" s="27"/>
      <c r="AC4947" s="27"/>
      <c r="AD4947" s="27"/>
      <c r="AE4947" s="27"/>
    </row>
    <row r="4948" spans="1:31" ht="15.75" customHeight="1" x14ac:dyDescent="0.2">
      <c r="A4948" s="22">
        <v>39794</v>
      </c>
      <c r="B4948" s="23">
        <f t="shared" ref="B4948:C4948" si="9907">LN(D4948)</f>
        <v>6.7795809402586293</v>
      </c>
      <c r="C4948" s="23">
        <f t="shared" si="9907"/>
        <v>7.3399921375877293</v>
      </c>
      <c r="D4948" s="24">
        <v>879.7</v>
      </c>
      <c r="E4948" s="24">
        <v>1540.7</v>
      </c>
      <c r="F4948" s="27">
        <f t="shared" ref="F4948:G4948" si="9908">LN(D4948/D4947)</f>
        <v>7.0728106845176289E-3</v>
      </c>
      <c r="G4948" s="27">
        <f t="shared" si="9908"/>
        <v>2.1585223810127833E-2</v>
      </c>
      <c r="H4948" s="27">
        <f t="shared" si="9712"/>
        <v>0.92364961885187014</v>
      </c>
      <c r="I4948" s="27"/>
      <c r="J4948" s="27">
        <v>4910</v>
      </c>
      <c r="K4948" s="27">
        <v>6.8028953501936504</v>
      </c>
      <c r="L4948" s="37">
        <v>-2.6730491599110451E-2</v>
      </c>
      <c r="M4948" s="27"/>
      <c r="N4948" s="27"/>
      <c r="O4948" s="27"/>
      <c r="P4948" s="27"/>
      <c r="Q4948" s="27"/>
      <c r="R4948" s="27"/>
      <c r="S4948" s="27"/>
      <c r="T4948" s="27"/>
      <c r="U4948" s="27"/>
      <c r="V4948" s="27"/>
      <c r="W4948" s="27"/>
      <c r="X4948" s="27"/>
      <c r="Y4948" s="27"/>
      <c r="Z4948" s="27"/>
      <c r="AA4948" s="27"/>
      <c r="AB4948" s="27"/>
      <c r="AC4948" s="27"/>
      <c r="AD4948" s="27"/>
      <c r="AE4948" s="27"/>
    </row>
    <row r="4949" spans="1:31" ht="15.75" customHeight="1" x14ac:dyDescent="0.2">
      <c r="A4949" s="22">
        <v>39797</v>
      </c>
      <c r="B4949" s="23">
        <f t="shared" ref="B4949:C4949" si="9909">LN(D4949)</f>
        <v>6.7667675856811593</v>
      </c>
      <c r="C4949" s="23">
        <f t="shared" si="9909"/>
        <v>7.3187384677742067</v>
      </c>
      <c r="D4949" s="24">
        <v>868.5</v>
      </c>
      <c r="E4949" s="24">
        <v>1508.3</v>
      </c>
      <c r="F4949" s="27">
        <f t="shared" ref="F4949:G4949" si="9910">LN(D4949/D4948)</f>
        <v>-1.2813354577469295E-2</v>
      </c>
      <c r="G4949" s="27">
        <f t="shared" si="9910"/>
        <v>-2.1253669813522794E-2</v>
      </c>
      <c r="H4949" s="27">
        <f t="shared" si="9712"/>
        <v>0.92458114406963987</v>
      </c>
      <c r="I4949" s="27"/>
      <c r="J4949" s="27">
        <v>4911</v>
      </c>
      <c r="K4949" s="27">
        <v>6.779283421910935</v>
      </c>
      <c r="L4949" s="37">
        <v>-3.5342028167012707E-2</v>
      </c>
      <c r="M4949" s="27"/>
      <c r="N4949" s="27"/>
      <c r="O4949" s="27"/>
      <c r="P4949" s="27"/>
      <c r="Q4949" s="27"/>
      <c r="R4949" s="27"/>
      <c r="S4949" s="27"/>
      <c r="T4949" s="27"/>
      <c r="U4949" s="27"/>
      <c r="V4949" s="27"/>
      <c r="W4949" s="27"/>
      <c r="X4949" s="27"/>
      <c r="Y4949" s="27"/>
      <c r="Z4949" s="27"/>
      <c r="AA4949" s="27"/>
      <c r="AB4949" s="27"/>
      <c r="AC4949" s="27"/>
      <c r="AD4949" s="27"/>
      <c r="AE4949" s="27"/>
    </row>
    <row r="4950" spans="1:31" ht="15.75" customHeight="1" x14ac:dyDescent="0.2">
      <c r="A4950" s="22">
        <v>39798</v>
      </c>
      <c r="B4950" s="23">
        <f t="shared" ref="B4950:C4950" si="9911">LN(D4950)</f>
        <v>6.8168454036222945</v>
      </c>
      <c r="C4950" s="23">
        <f t="shared" si="9911"/>
        <v>7.3713635011390126</v>
      </c>
      <c r="D4950" s="24">
        <v>913.1</v>
      </c>
      <c r="E4950" s="24">
        <v>1589.8</v>
      </c>
      <c r="F4950" s="27">
        <f t="shared" ref="F4950:G4950" si="9912">LN(D4950/D4949)</f>
        <v>5.0077817941134736E-2</v>
      </c>
      <c r="G4950" s="27">
        <f t="shared" si="9912"/>
        <v>5.2625033364805694E-2</v>
      </c>
      <c r="H4950" s="27">
        <f t="shared" si="9712"/>
        <v>0.92477401264623094</v>
      </c>
      <c r="I4950" s="27"/>
      <c r="J4950" s="27">
        <v>4912</v>
      </c>
      <c r="K4950" s="27">
        <v>6.8505575379295438</v>
      </c>
      <c r="L4950" s="37">
        <v>-4.1458891884591509E-3</v>
      </c>
      <c r="M4950" s="27"/>
      <c r="N4950" s="27"/>
      <c r="O4950" s="27"/>
      <c r="P4950" s="27"/>
      <c r="Q4950" s="27"/>
      <c r="R4950" s="27"/>
      <c r="S4950" s="27"/>
      <c r="T4950" s="27"/>
      <c r="U4950" s="27"/>
      <c r="V4950" s="27"/>
      <c r="W4950" s="27"/>
      <c r="X4950" s="27"/>
      <c r="Y4950" s="27"/>
      <c r="Z4950" s="27"/>
      <c r="AA4950" s="27"/>
      <c r="AB4950" s="27"/>
      <c r="AC4950" s="27"/>
      <c r="AD4950" s="27"/>
      <c r="AE4950" s="27"/>
    </row>
    <row r="4951" spans="1:31" ht="15.75" customHeight="1" x14ac:dyDescent="0.2">
      <c r="A4951" s="22">
        <v>39799</v>
      </c>
      <c r="B4951" s="23">
        <f t="shared" ref="B4951:C4951" si="9913">LN(D4951)</f>
        <v>6.8072717404038148</v>
      </c>
      <c r="C4951" s="23">
        <f t="shared" si="9913"/>
        <v>7.3647369898760084</v>
      </c>
      <c r="D4951" s="24">
        <v>904.4</v>
      </c>
      <c r="E4951" s="24">
        <v>1579.3</v>
      </c>
      <c r="F4951" s="27">
        <f t="shared" ref="F4951:G4951" si="9914">LN(D4951/D4950)</f>
        <v>-9.5736632184796541E-3</v>
      </c>
      <c r="G4951" s="27">
        <f t="shared" si="9914"/>
        <v>-6.6265112630033663E-3</v>
      </c>
      <c r="H4951" s="27">
        <f t="shared" si="9712"/>
        <v>0.92430615645358183</v>
      </c>
      <c r="I4951" s="27"/>
      <c r="J4951" s="27">
        <v>4913</v>
      </c>
      <c r="K4951" s="27">
        <v>6.8542518591187047</v>
      </c>
      <c r="L4951" s="37">
        <v>-1.9067272971403426E-2</v>
      </c>
      <c r="M4951" s="27"/>
      <c r="N4951" s="27"/>
      <c r="O4951" s="27"/>
      <c r="P4951" s="27"/>
      <c r="Q4951" s="27"/>
      <c r="R4951" s="27"/>
      <c r="S4951" s="27"/>
      <c r="T4951" s="27"/>
      <c r="U4951" s="27"/>
      <c r="V4951" s="27"/>
      <c r="W4951" s="27"/>
      <c r="X4951" s="27"/>
      <c r="Y4951" s="27"/>
      <c r="Z4951" s="27"/>
      <c r="AA4951" s="27"/>
      <c r="AB4951" s="27"/>
      <c r="AC4951" s="27"/>
      <c r="AD4951" s="27"/>
      <c r="AE4951" s="27"/>
    </row>
    <row r="4952" spans="1:31" ht="15.75" customHeight="1" x14ac:dyDescent="0.2">
      <c r="A4952" s="22">
        <v>39800</v>
      </c>
      <c r="B4952" s="23">
        <f t="shared" ref="B4952:C4952" si="9915">LN(D4952)</f>
        <v>6.7858136081768947</v>
      </c>
      <c r="C4952" s="23">
        <f t="shared" si="9915"/>
        <v>7.3474929810323975</v>
      </c>
      <c r="D4952" s="24">
        <v>885.2</v>
      </c>
      <c r="E4952" s="24">
        <v>1552.3</v>
      </c>
      <c r="F4952" s="27">
        <f t="shared" ref="F4952:G4952" si="9916">LN(D4952/D4951)</f>
        <v>-2.1458132226920147E-2</v>
      </c>
      <c r="G4952" s="27">
        <f t="shared" si="9916"/>
        <v>-1.7244008843611245E-2</v>
      </c>
      <c r="H4952" s="27">
        <f t="shared" si="9712"/>
        <v>0.92355496299139284</v>
      </c>
      <c r="I4952" s="27"/>
      <c r="J4952" s="27">
        <v>4914</v>
      </c>
      <c r="K4952" s="27">
        <v>6.8735275413053252</v>
      </c>
      <c r="L4952" s="37">
        <v>-1.2863869857038246E-2</v>
      </c>
      <c r="M4952" s="27"/>
      <c r="N4952" s="27"/>
      <c r="O4952" s="27"/>
      <c r="P4952" s="27"/>
      <c r="Q4952" s="27"/>
      <c r="R4952" s="27"/>
      <c r="S4952" s="27"/>
      <c r="T4952" s="27"/>
      <c r="U4952" s="27"/>
      <c r="V4952" s="27"/>
      <c r="W4952" s="27"/>
      <c r="X4952" s="27"/>
      <c r="Y4952" s="27"/>
      <c r="Z4952" s="27"/>
      <c r="AA4952" s="27"/>
      <c r="AB4952" s="27"/>
      <c r="AC4952" s="27"/>
      <c r="AD4952" s="27"/>
      <c r="AE4952" s="27"/>
    </row>
    <row r="4953" spans="1:31" ht="15.75" customHeight="1" x14ac:dyDescent="0.2">
      <c r="A4953" s="22">
        <v>39801</v>
      </c>
      <c r="B4953" s="23">
        <f t="shared" ref="B4953:C4953" si="9917">LN(D4953)</f>
        <v>6.7887464923999348</v>
      </c>
      <c r="C4953" s="23">
        <f t="shared" si="9917"/>
        <v>7.3551937185677243</v>
      </c>
      <c r="D4953" s="24">
        <v>887.8</v>
      </c>
      <c r="E4953" s="24">
        <v>1564.3</v>
      </c>
      <c r="F4953" s="27">
        <f t="shared" ref="F4953:G4953" si="9918">LN(D4953/D4952)</f>
        <v>2.9328842230402137E-3</v>
      </c>
      <c r="G4953" s="27">
        <f t="shared" si="9918"/>
        <v>7.7007375353269529E-3</v>
      </c>
      <c r="H4953" s="27">
        <f t="shared" si="9712"/>
        <v>0.92298676991500184</v>
      </c>
      <c r="I4953" s="27"/>
      <c r="J4953" s="27">
        <v>4915</v>
      </c>
      <c r="K4953" s="27">
        <v>6.8837870184316259</v>
      </c>
      <c r="L4953" s="37">
        <v>-7.8320519992862714E-3</v>
      </c>
      <c r="M4953" s="27"/>
      <c r="N4953" s="27"/>
      <c r="O4953" s="27"/>
      <c r="P4953" s="27"/>
      <c r="Q4953" s="27"/>
      <c r="R4953" s="27"/>
      <c r="S4953" s="27"/>
      <c r="T4953" s="27"/>
      <c r="U4953" s="27"/>
      <c r="V4953" s="27"/>
      <c r="W4953" s="27"/>
      <c r="X4953" s="27"/>
      <c r="Y4953" s="27"/>
      <c r="Z4953" s="27"/>
      <c r="AA4953" s="27"/>
      <c r="AB4953" s="27"/>
      <c r="AC4953" s="27"/>
      <c r="AD4953" s="27"/>
      <c r="AE4953" s="27"/>
    </row>
    <row r="4954" spans="1:31" ht="15.75" customHeight="1" x14ac:dyDescent="0.2">
      <c r="A4954" s="22">
        <v>39804</v>
      </c>
      <c r="B4954" s="23">
        <f t="shared" ref="B4954:C4954" si="9919">LN(D4954)</f>
        <v>6.7703306030704651</v>
      </c>
      <c r="C4954" s="23">
        <f t="shared" si="9919"/>
        <v>7.3345251535841305</v>
      </c>
      <c r="D4954" s="24">
        <v>871.6</v>
      </c>
      <c r="E4954" s="24">
        <v>1532.3</v>
      </c>
      <c r="F4954" s="27">
        <f t="shared" ref="F4954:G4954" si="9920">LN(D4954/D4953)</f>
        <v>-1.8415889329470025E-2</v>
      </c>
      <c r="G4954" s="27">
        <f t="shared" si="9920"/>
        <v>-2.0668564983594026E-2</v>
      </c>
      <c r="H4954" s="27">
        <f t="shared" si="9712"/>
        <v>0.92307688109325481</v>
      </c>
      <c r="I4954" s="27"/>
      <c r="J4954" s="27">
        <v>4916</v>
      </c>
      <c r="K4954" s="27">
        <v>6.8862403064513806</v>
      </c>
      <c r="L4954" s="37">
        <v>-1.276596144611819E-2</v>
      </c>
      <c r="M4954" s="27"/>
      <c r="N4954" s="27"/>
      <c r="O4954" s="27"/>
      <c r="P4954" s="27"/>
      <c r="Q4954" s="27"/>
      <c r="R4954" s="27"/>
      <c r="S4954" s="27"/>
      <c r="T4954" s="27"/>
      <c r="U4954" s="27"/>
      <c r="V4954" s="27"/>
      <c r="W4954" s="27"/>
      <c r="X4954" s="27"/>
      <c r="Y4954" s="27"/>
      <c r="Z4954" s="27"/>
      <c r="AA4954" s="27"/>
      <c r="AB4954" s="27"/>
      <c r="AC4954" s="27"/>
      <c r="AD4954" s="27"/>
      <c r="AE4954" s="27"/>
    </row>
    <row r="4955" spans="1:31" ht="15.75" customHeight="1" x14ac:dyDescent="0.2">
      <c r="A4955" s="22">
        <v>39805</v>
      </c>
      <c r="B4955" s="23">
        <f t="shared" ref="B4955:C4955" si="9921">LN(D4955)</f>
        <v>6.7605305592256117</v>
      </c>
      <c r="C4955" s="23">
        <f t="shared" si="9921"/>
        <v>7.3274519693370257</v>
      </c>
      <c r="D4955" s="24">
        <v>863.1</v>
      </c>
      <c r="E4955" s="24">
        <v>1521.5</v>
      </c>
      <c r="F4955" s="27">
        <f t="shared" ref="F4955:G4955" si="9922">LN(D4955/D4954)</f>
        <v>-9.8000438448528418E-3</v>
      </c>
      <c r="G4955" s="27">
        <f t="shared" si="9922"/>
        <v>-7.073184247104721E-3</v>
      </c>
      <c r="H4955" s="27">
        <f t="shared" si="9712"/>
        <v>0.92263048430971728</v>
      </c>
      <c r="I4955" s="27"/>
      <c r="J4955" s="27">
        <v>4917</v>
      </c>
      <c r="K4955" s="27">
        <v>6.9102715257117868</v>
      </c>
      <c r="L4955" s="37">
        <v>3.1675697386477353E-3</v>
      </c>
      <c r="M4955" s="27"/>
      <c r="N4955" s="27"/>
      <c r="O4955" s="27"/>
      <c r="P4955" s="27"/>
      <c r="Q4955" s="27"/>
      <c r="R4955" s="27"/>
      <c r="S4955" s="27"/>
      <c r="T4955" s="27"/>
      <c r="U4955" s="27"/>
      <c r="V4955" s="27"/>
      <c r="W4955" s="27"/>
      <c r="X4955" s="27"/>
      <c r="Y4955" s="27"/>
      <c r="Z4955" s="27"/>
      <c r="AA4955" s="27"/>
      <c r="AB4955" s="27"/>
      <c r="AC4955" s="27"/>
      <c r="AD4955" s="27"/>
      <c r="AE4955" s="27"/>
    </row>
    <row r="4956" spans="1:31" ht="15.75" customHeight="1" x14ac:dyDescent="0.2">
      <c r="A4956" s="22">
        <v>39806</v>
      </c>
      <c r="B4956" s="23">
        <f t="shared" ref="B4956:C4956" si="9923">LN(D4956)</f>
        <v>6.7663069153977622</v>
      </c>
      <c r="C4956" s="23">
        <f t="shared" si="9923"/>
        <v>7.3296841131209662</v>
      </c>
      <c r="D4956" s="24">
        <v>868.1</v>
      </c>
      <c r="E4956" s="24">
        <v>1524.9</v>
      </c>
      <c r="F4956" s="27">
        <f t="shared" ref="F4956:G4956" si="9924">LN(D4956/D4955)</f>
        <v>5.7763561721504405E-3</v>
      </c>
      <c r="G4956" s="27">
        <f t="shared" si="9924"/>
        <v>2.232143783940856E-3</v>
      </c>
      <c r="H4956" s="27">
        <f t="shared" si="9712"/>
        <v>0.92313758832871184</v>
      </c>
      <c r="I4956" s="27"/>
      <c r="J4956" s="27">
        <v>4918</v>
      </c>
      <c r="K4956" s="27">
        <v>6.8656971822173585</v>
      </c>
      <c r="L4956" s="37">
        <v>-6.3971235046249575E-3</v>
      </c>
      <c r="M4956" s="27"/>
      <c r="N4956" s="27"/>
      <c r="O4956" s="27"/>
      <c r="P4956" s="27"/>
      <c r="Q4956" s="27"/>
      <c r="R4956" s="27"/>
      <c r="S4956" s="27"/>
      <c r="T4956" s="27"/>
      <c r="U4956" s="27"/>
      <c r="V4956" s="27"/>
      <c r="W4956" s="27"/>
      <c r="X4956" s="27"/>
      <c r="Y4956" s="27"/>
      <c r="Z4956" s="27"/>
      <c r="AA4956" s="27"/>
      <c r="AB4956" s="27"/>
      <c r="AC4956" s="27"/>
      <c r="AD4956" s="27"/>
      <c r="AE4956" s="27"/>
    </row>
    <row r="4957" spans="1:31" ht="15.75" customHeight="1" x14ac:dyDescent="0.2">
      <c r="A4957" s="22">
        <v>39807</v>
      </c>
      <c r="B4957" s="23">
        <f t="shared" ref="B4957:C4957" si="9925">LN(D4957)</f>
        <v>6.7663069153977622</v>
      </c>
      <c r="C4957" s="23">
        <f t="shared" si="9925"/>
        <v>7.3296841131209662</v>
      </c>
      <c r="D4957" s="24">
        <v>868.1</v>
      </c>
      <c r="E4957" s="24">
        <v>1524.9</v>
      </c>
      <c r="F4957" s="27">
        <f t="shared" ref="F4957:G4957" si="9926">LN(D4957/D4956)</f>
        <v>0</v>
      </c>
      <c r="G4957" s="27">
        <f t="shared" si="9926"/>
        <v>0</v>
      </c>
      <c r="H4957" s="27">
        <f t="shared" si="9712"/>
        <v>0.92313758832871184</v>
      </c>
      <c r="I4957" s="27"/>
      <c r="J4957" s="27">
        <v>4919</v>
      </c>
      <c r="K4957" s="27">
        <v>6.8309928243079376</v>
      </c>
      <c r="L4957" s="37">
        <v>-2.3278899506027351E-2</v>
      </c>
      <c r="M4957" s="27"/>
      <c r="N4957" s="27"/>
      <c r="O4957" s="27"/>
      <c r="P4957" s="27"/>
      <c r="Q4957" s="27"/>
      <c r="R4957" s="27"/>
      <c r="S4957" s="27"/>
      <c r="T4957" s="27"/>
      <c r="U4957" s="27"/>
      <c r="V4957" s="27"/>
      <c r="W4957" s="27"/>
      <c r="X4957" s="27"/>
      <c r="Y4957" s="27"/>
      <c r="Z4957" s="27"/>
      <c r="AA4957" s="27"/>
      <c r="AB4957" s="27"/>
      <c r="AC4957" s="27"/>
      <c r="AD4957" s="27"/>
      <c r="AE4957" s="27"/>
    </row>
    <row r="4958" spans="1:31" ht="15.75" customHeight="1" x14ac:dyDescent="0.2">
      <c r="A4958" s="22">
        <v>39808</v>
      </c>
      <c r="B4958" s="23">
        <f t="shared" ref="B4958:C4958" si="9927">LN(D4958)</f>
        <v>6.7717064345188609</v>
      </c>
      <c r="C4958" s="23">
        <f t="shared" si="9927"/>
        <v>7.3331537247977518</v>
      </c>
      <c r="D4958" s="24">
        <v>872.8</v>
      </c>
      <c r="E4958" s="24">
        <v>1530.2</v>
      </c>
      <c r="F4958" s="27">
        <f t="shared" ref="F4958:G4958" si="9928">LN(D4958/D4957)</f>
        <v>5.3995191210986409E-3</v>
      </c>
      <c r="G4958" s="27">
        <f t="shared" si="9928"/>
        <v>3.4696116767850222E-3</v>
      </c>
      <c r="H4958" s="27">
        <f t="shared" si="9712"/>
        <v>0.92343713068767341</v>
      </c>
      <c r="I4958" s="27"/>
      <c r="J4958" s="27">
        <v>4920</v>
      </c>
      <c r="K4958" s="27">
        <v>6.8496074619207477</v>
      </c>
      <c r="L4958" s="37">
        <v>-1.3455601798303185E-2</v>
      </c>
      <c r="M4958" s="27"/>
      <c r="N4958" s="27"/>
      <c r="O4958" s="27"/>
      <c r="P4958" s="27"/>
      <c r="Q4958" s="27"/>
      <c r="R4958" s="27"/>
      <c r="S4958" s="27"/>
      <c r="T4958" s="27"/>
      <c r="U4958" s="27"/>
      <c r="V4958" s="27"/>
      <c r="W4958" s="27"/>
      <c r="X4958" s="27"/>
      <c r="Y4958" s="27"/>
      <c r="Z4958" s="27"/>
      <c r="AA4958" s="27"/>
      <c r="AB4958" s="27"/>
      <c r="AC4958" s="27"/>
      <c r="AD4958" s="27"/>
      <c r="AE4958" s="27"/>
    </row>
    <row r="4959" spans="1:31" ht="15.75" customHeight="1" x14ac:dyDescent="0.2">
      <c r="A4959" s="22">
        <v>39811</v>
      </c>
      <c r="B4959" s="23">
        <f t="shared" ref="B4959:C4959" si="9929">LN(D4959)</f>
        <v>6.7678033185546917</v>
      </c>
      <c r="C4959" s="23">
        <f t="shared" si="9929"/>
        <v>7.3200635855722958</v>
      </c>
      <c r="D4959" s="24">
        <v>869.4</v>
      </c>
      <c r="E4959" s="24">
        <v>1510.3</v>
      </c>
      <c r="F4959" s="27">
        <f t="shared" ref="F4959:G4959" si="9930">LN(D4959/D4958)</f>
        <v>-3.9031159641693546E-3</v>
      </c>
      <c r="G4959" s="27">
        <f t="shared" si="9930"/>
        <v>-1.3090139225455696E-2</v>
      </c>
      <c r="H4959" s="27">
        <f t="shared" si="9712"/>
        <v>0.92455526368567365</v>
      </c>
      <c r="I4959" s="27"/>
      <c r="J4959" s="27">
        <v>4921</v>
      </c>
      <c r="K4959" s="27">
        <v>6.8348772623616982</v>
      </c>
      <c r="L4959" s="37">
        <v>-1.1373535827152281E-2</v>
      </c>
      <c r="M4959" s="27"/>
      <c r="N4959" s="27"/>
      <c r="O4959" s="27"/>
      <c r="P4959" s="27"/>
      <c r="Q4959" s="27"/>
      <c r="R4959" s="27"/>
      <c r="S4959" s="27"/>
      <c r="T4959" s="27"/>
      <c r="U4959" s="27"/>
      <c r="V4959" s="27"/>
      <c r="W4959" s="27"/>
      <c r="X4959" s="27"/>
      <c r="Y4959" s="27"/>
      <c r="Z4959" s="27"/>
      <c r="AA4959" s="27"/>
      <c r="AB4959" s="27"/>
      <c r="AC4959" s="27"/>
      <c r="AD4959" s="27"/>
      <c r="AE4959" s="27"/>
    </row>
    <row r="4960" spans="1:31" ht="15.75" customHeight="1" x14ac:dyDescent="0.2">
      <c r="A4960" s="22">
        <v>39812</v>
      </c>
      <c r="B4960" s="23">
        <f t="shared" ref="B4960:C4960" si="9931">LN(D4960)</f>
        <v>6.7918953928876018</v>
      </c>
      <c r="C4960" s="23">
        <f t="shared" si="9931"/>
        <v>7.3464617208701037</v>
      </c>
      <c r="D4960" s="24">
        <v>890.6</v>
      </c>
      <c r="E4960" s="24">
        <v>1550.7</v>
      </c>
      <c r="F4960" s="27">
        <f t="shared" ref="F4960:G4960" si="9932">LN(D4960/D4959)</f>
        <v>2.4092074332910319E-2</v>
      </c>
      <c r="G4960" s="27">
        <f t="shared" si="9932"/>
        <v>2.6398135297807462E-2</v>
      </c>
      <c r="H4960" s="27">
        <f t="shared" si="9712"/>
        <v>0.92451245932350412</v>
      </c>
      <c r="I4960" s="27"/>
      <c r="J4960" s="27">
        <v>4922</v>
      </c>
      <c r="K4960" s="27">
        <v>6.8173425784122914</v>
      </c>
      <c r="L4960" s="37">
        <v>-1.617078483293799E-2</v>
      </c>
      <c r="M4960" s="27"/>
      <c r="N4960" s="27"/>
      <c r="O4960" s="27"/>
      <c r="P4960" s="27"/>
      <c r="Q4960" s="27"/>
      <c r="R4960" s="27"/>
      <c r="S4960" s="27"/>
      <c r="T4960" s="27"/>
      <c r="U4960" s="27"/>
      <c r="V4960" s="27"/>
      <c r="W4960" s="27"/>
      <c r="X4960" s="27"/>
      <c r="Y4960" s="27"/>
      <c r="Z4960" s="27"/>
      <c r="AA4960" s="27"/>
      <c r="AB4960" s="27"/>
      <c r="AC4960" s="27"/>
      <c r="AD4960" s="27"/>
      <c r="AE4960" s="27"/>
    </row>
    <row r="4961" spans="1:31" ht="15.75" customHeight="1" x14ac:dyDescent="0.2">
      <c r="A4961" s="22">
        <v>39813</v>
      </c>
      <c r="B4961" s="23">
        <f t="shared" ref="B4961:C4961" si="9933">LN(D4961)</f>
        <v>6.805944012835452</v>
      </c>
      <c r="C4961" s="23">
        <f t="shared" si="9933"/>
        <v>7.3632795869630385</v>
      </c>
      <c r="D4961" s="24">
        <v>903.2</v>
      </c>
      <c r="E4961" s="24">
        <v>1577</v>
      </c>
      <c r="F4961" s="27">
        <f t="shared" ref="F4961:G4961" si="9934">LN(D4961/D4960)</f>
        <v>1.4048619947850343E-2</v>
      </c>
      <c r="G4961" s="27">
        <f t="shared" si="9934"/>
        <v>1.6817866092935112E-2</v>
      </c>
      <c r="H4961" s="27">
        <f t="shared" si="9712"/>
        <v>0.92430878556962992</v>
      </c>
      <c r="I4961" s="27"/>
      <c r="J4961" s="27">
        <v>4923</v>
      </c>
      <c r="K4961" s="27">
        <v>6.775791717288282</v>
      </c>
      <c r="L4961" s="37">
        <v>-2.7853139760029677E-2</v>
      </c>
      <c r="M4961" s="27"/>
      <c r="N4961" s="27"/>
      <c r="O4961" s="27"/>
      <c r="P4961" s="27"/>
      <c r="Q4961" s="27"/>
      <c r="R4961" s="27"/>
      <c r="S4961" s="27"/>
      <c r="T4961" s="27"/>
      <c r="U4961" s="27"/>
      <c r="V4961" s="27"/>
      <c r="W4961" s="27"/>
      <c r="X4961" s="27"/>
      <c r="Y4961" s="27"/>
      <c r="Z4961" s="27"/>
      <c r="AA4961" s="27"/>
      <c r="AB4961" s="27"/>
      <c r="AC4961" s="27"/>
      <c r="AD4961" s="27"/>
      <c r="AE4961" s="27"/>
    </row>
    <row r="4962" spans="1:31" ht="15.75" customHeight="1" x14ac:dyDescent="0.2">
      <c r="A4962" s="22">
        <v>39814</v>
      </c>
      <c r="B4962" s="23">
        <f t="shared" ref="B4962:C4962" si="9935">LN(D4962)</f>
        <v>6.805944012835452</v>
      </c>
      <c r="C4962" s="23">
        <f t="shared" si="9935"/>
        <v>7.3632795869630385</v>
      </c>
      <c r="D4962" s="24">
        <v>903.2</v>
      </c>
      <c r="E4962" s="24">
        <v>1577</v>
      </c>
      <c r="F4962" s="27">
        <f t="shared" ref="F4962:G4962" si="9936">LN(D4962/D4961)</f>
        <v>0</v>
      </c>
      <c r="G4962" s="27">
        <f t="shared" si="9936"/>
        <v>0</v>
      </c>
      <c r="H4962" s="27">
        <f t="shared" si="9712"/>
        <v>0.92430878556962992</v>
      </c>
      <c r="I4962" s="27"/>
      <c r="J4962" s="27">
        <v>4924</v>
      </c>
      <c r="K4962" s="27">
        <v>6.8251297966025222</v>
      </c>
      <c r="L4962" s="37">
        <v>-1.0367384469549989E-2</v>
      </c>
      <c r="M4962" s="27"/>
      <c r="N4962" s="27"/>
      <c r="O4962" s="27"/>
      <c r="P4962" s="27"/>
      <c r="Q4962" s="27"/>
      <c r="R4962" s="27"/>
      <c r="S4962" s="27"/>
      <c r="T4962" s="27"/>
      <c r="U4962" s="27"/>
      <c r="V4962" s="27"/>
      <c r="W4962" s="27"/>
      <c r="X4962" s="27"/>
      <c r="Y4962" s="27"/>
      <c r="Z4962" s="27"/>
      <c r="AA4962" s="27"/>
      <c r="AB4962" s="27"/>
      <c r="AC4962" s="27"/>
      <c r="AD4962" s="27"/>
      <c r="AE4962" s="27"/>
    </row>
    <row r="4963" spans="1:31" ht="15.75" customHeight="1" x14ac:dyDescent="0.2">
      <c r="A4963" s="22">
        <v>39815</v>
      </c>
      <c r="B4963" s="23">
        <f t="shared" ref="B4963:C4963" si="9937">LN(D4963)</f>
        <v>6.8371181993826964</v>
      </c>
      <c r="C4963" s="23">
        <f t="shared" si="9937"/>
        <v>7.3976840770351426</v>
      </c>
      <c r="D4963" s="24">
        <v>931.8</v>
      </c>
      <c r="E4963" s="24">
        <v>1632.2</v>
      </c>
      <c r="F4963" s="27">
        <f t="shared" ref="F4963:G4963" si="9938">LN(D4963/D4962)</f>
        <v>3.1174186547244118E-2</v>
      </c>
      <c r="G4963" s="27">
        <f t="shared" si="9938"/>
        <v>3.4404490072104138E-2</v>
      </c>
      <c r="H4963" s="27">
        <f t="shared" si="9712"/>
        <v>0.92422413936374659</v>
      </c>
      <c r="I4963" s="27"/>
      <c r="J4963" s="27">
        <v>4925</v>
      </c>
      <c r="K4963" s="27">
        <v>6.78493089588844</v>
      </c>
      <c r="L4963" s="37">
        <v>-1.2766271212651503E-2</v>
      </c>
      <c r="M4963" s="27"/>
      <c r="N4963" s="27"/>
      <c r="O4963" s="27"/>
      <c r="P4963" s="27"/>
      <c r="Q4963" s="27"/>
      <c r="R4963" s="27"/>
      <c r="S4963" s="27"/>
      <c r="T4963" s="27"/>
      <c r="U4963" s="27"/>
      <c r="V4963" s="27"/>
      <c r="W4963" s="27"/>
      <c r="X4963" s="27"/>
      <c r="Y4963" s="27"/>
      <c r="Z4963" s="27"/>
      <c r="AA4963" s="27"/>
      <c r="AB4963" s="27"/>
      <c r="AC4963" s="27"/>
      <c r="AD4963" s="27"/>
      <c r="AE4963" s="27"/>
    </row>
    <row r="4964" spans="1:31" ht="15.75" customHeight="1" x14ac:dyDescent="0.2">
      <c r="A4964" s="22">
        <v>39818</v>
      </c>
      <c r="B4964" s="23">
        <f t="shared" ref="B4964:C4964" si="9939">LN(D4964)</f>
        <v>6.8323849719573602</v>
      </c>
      <c r="C4964" s="23">
        <f t="shared" si="9939"/>
        <v>7.3951075465624854</v>
      </c>
      <c r="D4964" s="24">
        <v>927.4</v>
      </c>
      <c r="E4964" s="24">
        <v>1628</v>
      </c>
      <c r="F4964" s="27">
        <f t="shared" ref="F4964:G4964" si="9940">LN(D4964/D4963)</f>
        <v>-4.7332274253358642E-3</v>
      </c>
      <c r="G4964" s="27">
        <f t="shared" si="9940"/>
        <v>-2.5765304726569041E-3</v>
      </c>
      <c r="H4964" s="27">
        <f t="shared" si="9712"/>
        <v>0.92390609993674822</v>
      </c>
      <c r="I4964" s="27"/>
      <c r="J4964" s="27">
        <v>4926</v>
      </c>
      <c r="K4964" s="27">
        <v>6.7667559911969608</v>
      </c>
      <c r="L4964" s="37">
        <v>-2.0696451215122202E-2</v>
      </c>
      <c r="M4964" s="27"/>
      <c r="N4964" s="27"/>
      <c r="O4964" s="27"/>
      <c r="P4964" s="27"/>
      <c r="Q4964" s="27"/>
      <c r="R4964" s="27"/>
      <c r="S4964" s="27"/>
      <c r="T4964" s="27"/>
      <c r="U4964" s="27"/>
      <c r="V4964" s="27"/>
      <c r="W4964" s="27"/>
      <c r="X4964" s="27"/>
      <c r="Y4964" s="27"/>
      <c r="Z4964" s="27"/>
      <c r="AA4964" s="27"/>
      <c r="AB4964" s="27"/>
      <c r="AC4964" s="27"/>
      <c r="AD4964" s="27"/>
      <c r="AE4964" s="27"/>
    </row>
    <row r="4965" spans="1:31" ht="15.75" customHeight="1" x14ac:dyDescent="0.2">
      <c r="A4965" s="22">
        <v>39819</v>
      </c>
      <c r="B4965" s="23">
        <f t="shared" ref="B4965:C4965" si="9941">LN(D4965)</f>
        <v>6.8402256221885374</v>
      </c>
      <c r="C4965" s="23">
        <f t="shared" si="9941"/>
        <v>7.4099235356569455</v>
      </c>
      <c r="D4965" s="24">
        <v>934.7</v>
      </c>
      <c r="E4965" s="24">
        <v>1652.3</v>
      </c>
      <c r="F4965" s="27">
        <f t="shared" ref="F4965:G4965" si="9942">LN(D4965/D4964)</f>
        <v>7.8406502311773058E-3</v>
      </c>
      <c r="G4965" s="27">
        <f t="shared" si="9942"/>
        <v>1.4815989094459428E-2</v>
      </c>
      <c r="H4965" s="27">
        <f t="shared" si="9712"/>
        <v>0.92311689712761658</v>
      </c>
      <c r="I4965" s="27"/>
      <c r="J4965" s="27">
        <v>4927</v>
      </c>
      <c r="K4965" s="27">
        <v>6.7673897852828686</v>
      </c>
      <c r="L4965" s="37">
        <v>-1.1504455638857713E-2</v>
      </c>
      <c r="M4965" s="27"/>
      <c r="N4965" s="27"/>
      <c r="O4965" s="27"/>
      <c r="P4965" s="27"/>
      <c r="Q4965" s="27"/>
      <c r="R4965" s="27"/>
      <c r="S4965" s="27"/>
      <c r="T4965" s="27"/>
      <c r="U4965" s="27"/>
      <c r="V4965" s="27"/>
      <c r="W4965" s="27"/>
      <c r="X4965" s="27"/>
      <c r="Y4965" s="27"/>
      <c r="Z4965" s="27"/>
      <c r="AA4965" s="27"/>
      <c r="AB4965" s="27"/>
      <c r="AC4965" s="27"/>
      <c r="AD4965" s="27"/>
      <c r="AE4965" s="27"/>
    </row>
    <row r="4966" spans="1:31" ht="15.75" customHeight="1" x14ac:dyDescent="0.2">
      <c r="A4966" s="22">
        <v>39820</v>
      </c>
      <c r="B4966" s="23">
        <f t="shared" ref="B4966:C4966" si="9943">LN(D4966)</f>
        <v>6.8097013385067493</v>
      </c>
      <c r="C4966" s="23">
        <f t="shared" si="9943"/>
        <v>7.3771337128339542</v>
      </c>
      <c r="D4966" s="24">
        <v>906.6</v>
      </c>
      <c r="E4966" s="24">
        <v>1599</v>
      </c>
      <c r="F4966" s="27">
        <f t="shared" ref="F4966:G4966" si="9944">LN(D4966/D4965)</f>
        <v>-3.0524283681788885E-2</v>
      </c>
      <c r="G4966" s="27">
        <f t="shared" si="9944"/>
        <v>-3.2789822822990838E-2</v>
      </c>
      <c r="H4966" s="27">
        <f t="shared" si="9712"/>
        <v>0.92308227064665427</v>
      </c>
      <c r="I4966" s="27"/>
      <c r="J4966" s="27">
        <v>4928</v>
      </c>
      <c r="K4966" s="27">
        <v>6.7145404282113459</v>
      </c>
      <c r="L4966" s="37">
        <v>-2.1836530646082153E-2</v>
      </c>
      <c r="M4966" s="27"/>
      <c r="N4966" s="27"/>
      <c r="O4966" s="27"/>
      <c r="P4966" s="27"/>
      <c r="Q4966" s="27"/>
      <c r="R4966" s="27"/>
      <c r="S4966" s="27"/>
      <c r="T4966" s="27"/>
      <c r="U4966" s="27"/>
      <c r="V4966" s="27"/>
      <c r="W4966" s="27"/>
      <c r="X4966" s="27"/>
      <c r="Y4966" s="27"/>
      <c r="Z4966" s="27"/>
      <c r="AA4966" s="27"/>
      <c r="AB4966" s="27"/>
      <c r="AC4966" s="27"/>
      <c r="AD4966" s="27"/>
      <c r="AE4966" s="27"/>
    </row>
    <row r="4967" spans="1:31" ht="15.75" customHeight="1" x14ac:dyDescent="0.2">
      <c r="A4967" s="22">
        <v>39821</v>
      </c>
      <c r="B4967" s="23">
        <f t="shared" ref="B4967:C4967" si="9945">LN(D4967)</f>
        <v>6.8131148748280159</v>
      </c>
      <c r="C4967" s="23">
        <f t="shared" si="9945"/>
        <v>7.3883278595771067</v>
      </c>
      <c r="D4967" s="24">
        <v>909.7</v>
      </c>
      <c r="E4967" s="24">
        <v>1617</v>
      </c>
      <c r="F4967" s="27">
        <f t="shared" ref="F4967:G4967" si="9946">LN(D4967/D4966)</f>
        <v>3.4135363212672233E-3</v>
      </c>
      <c r="G4967" s="27">
        <f t="shared" si="9946"/>
        <v>1.1194146743152708E-2</v>
      </c>
      <c r="H4967" s="27">
        <f t="shared" si="9712"/>
        <v>0.92214571474336082</v>
      </c>
      <c r="I4967" s="27"/>
      <c r="J4967" s="27">
        <v>4929</v>
      </c>
      <c r="K4967" s="27">
        <v>6.6737922202706432</v>
      </c>
      <c r="L4967" s="37">
        <v>-5.0524122843768282E-2</v>
      </c>
      <c r="M4967" s="27"/>
      <c r="N4967" s="27"/>
      <c r="O4967" s="27"/>
      <c r="P4967" s="27"/>
      <c r="Q4967" s="27"/>
      <c r="R4967" s="27"/>
      <c r="S4967" s="27"/>
      <c r="T4967" s="27"/>
      <c r="U4967" s="27"/>
      <c r="V4967" s="27"/>
      <c r="W4967" s="27"/>
      <c r="X4967" s="27"/>
      <c r="Y4967" s="27"/>
      <c r="Z4967" s="27"/>
      <c r="AA4967" s="27"/>
      <c r="AB4967" s="27"/>
      <c r="AC4967" s="27"/>
      <c r="AD4967" s="27"/>
      <c r="AE4967" s="27"/>
    </row>
    <row r="4968" spans="1:31" ht="15.75" customHeight="1" x14ac:dyDescent="0.2">
      <c r="A4968" s="22">
        <v>39822</v>
      </c>
      <c r="B4968" s="23">
        <f t="shared" ref="B4968:C4968" si="9947">LN(D4968)</f>
        <v>6.7915584845796255</v>
      </c>
      <c r="C4968" s="23">
        <f t="shared" si="9947"/>
        <v>7.3597858562376226</v>
      </c>
      <c r="D4968" s="24">
        <v>890.3</v>
      </c>
      <c r="E4968" s="24">
        <v>1571.5</v>
      </c>
      <c r="F4968" s="27">
        <f t="shared" ref="F4968:G4968" si="9948">LN(D4968/D4967)</f>
        <v>-2.155639024839082E-2</v>
      </c>
      <c r="G4968" s="27">
        <f t="shared" si="9948"/>
        <v>-2.8542003339484548E-2</v>
      </c>
      <c r="H4968" s="27">
        <f t="shared" si="9712"/>
        <v>0.92279294768115994</v>
      </c>
      <c r="I4968" s="27"/>
      <c r="J4968" s="27">
        <v>4930</v>
      </c>
      <c r="K4968" s="27">
        <v>6.7133534280520353</v>
      </c>
      <c r="L4968" s="37">
        <v>-2.8741700384108171E-2</v>
      </c>
      <c r="M4968" s="27"/>
      <c r="N4968" s="27"/>
      <c r="O4968" s="27"/>
      <c r="P4968" s="27"/>
      <c r="Q4968" s="27"/>
      <c r="R4968" s="27"/>
      <c r="S4968" s="27"/>
      <c r="T4968" s="27"/>
      <c r="U4968" s="27"/>
      <c r="V4968" s="27"/>
      <c r="W4968" s="27"/>
      <c r="X4968" s="27"/>
      <c r="Y4968" s="27"/>
      <c r="Z4968" s="27"/>
      <c r="AA4968" s="27"/>
      <c r="AB4968" s="27"/>
      <c r="AC4968" s="27"/>
      <c r="AD4968" s="27"/>
      <c r="AE4968" s="27"/>
    </row>
    <row r="4969" spans="1:31" ht="15.75" customHeight="1" x14ac:dyDescent="0.2">
      <c r="A4969" s="22">
        <v>39825</v>
      </c>
      <c r="B4969" s="23">
        <f t="shared" ref="B4969:C4969" si="9949">LN(D4969)</f>
        <v>6.7687230702865797</v>
      </c>
      <c r="C4969" s="23">
        <f t="shared" si="9949"/>
        <v>7.3386931830633326</v>
      </c>
      <c r="D4969" s="24">
        <v>870.2</v>
      </c>
      <c r="E4969" s="24">
        <v>1538.7</v>
      </c>
      <c r="F4969" s="27">
        <f t="shared" ref="F4969:G4969" si="9950">LN(D4969/D4968)</f>
        <v>-2.2835414293045708E-2</v>
      </c>
      <c r="G4969" s="27">
        <f t="shared" si="9950"/>
        <v>-2.1092673174289766E-2</v>
      </c>
      <c r="H4969" s="27">
        <f t="shared" si="9712"/>
        <v>0.92233356831265767</v>
      </c>
      <c r="I4969" s="27"/>
      <c r="J4969" s="27">
        <v>4931</v>
      </c>
      <c r="K4969" s="27">
        <v>6.7614543287620759</v>
      </c>
      <c r="L4969" s="37">
        <v>-1.410257127296255E-2</v>
      </c>
      <c r="M4969" s="27"/>
      <c r="N4969" s="27"/>
      <c r="O4969" s="27"/>
      <c r="P4969" s="27"/>
      <c r="Q4969" s="27"/>
      <c r="R4969" s="27"/>
      <c r="S4969" s="27"/>
      <c r="T4969" s="27"/>
      <c r="U4969" s="27"/>
      <c r="V4969" s="27"/>
      <c r="W4969" s="27"/>
      <c r="X4969" s="27"/>
      <c r="Y4969" s="27"/>
      <c r="Z4969" s="27"/>
      <c r="AA4969" s="27"/>
      <c r="AB4969" s="27"/>
      <c r="AC4969" s="27"/>
      <c r="AD4969" s="27"/>
      <c r="AE4969" s="27"/>
    </row>
    <row r="4970" spans="1:31" ht="15.75" customHeight="1" x14ac:dyDescent="0.2">
      <c r="A4970" s="22">
        <v>39826</v>
      </c>
      <c r="B4970" s="23">
        <f t="shared" ref="B4970:C4970" si="9951">LN(D4970)</f>
        <v>6.7704453280175301</v>
      </c>
      <c r="C4970" s="23">
        <f t="shared" si="9951"/>
        <v>7.3436849278941212</v>
      </c>
      <c r="D4970" s="24">
        <v>871.7</v>
      </c>
      <c r="E4970" s="24">
        <v>1546.4</v>
      </c>
      <c r="F4970" s="27">
        <f t="shared" ref="F4970:G4970" si="9952">LN(D4970/D4969)</f>
        <v>1.7222577309507093E-3</v>
      </c>
      <c r="G4970" s="27">
        <f t="shared" si="9952"/>
        <v>4.9917448307888208E-3</v>
      </c>
      <c r="H4970" s="27">
        <f t="shared" si="9712"/>
        <v>0.92194115004863453</v>
      </c>
      <c r="I4970" s="27"/>
      <c r="J4970" s="27">
        <v>4932</v>
      </c>
      <c r="K4970" s="27">
        <v>6.7575613227405178</v>
      </c>
      <c r="L4970" s="37">
        <v>-3.7734070558075317E-3</v>
      </c>
      <c r="M4970" s="27"/>
      <c r="N4970" s="27"/>
      <c r="O4970" s="27"/>
      <c r="P4970" s="27"/>
      <c r="Q4970" s="27"/>
      <c r="R4970" s="27"/>
      <c r="S4970" s="27"/>
      <c r="T4970" s="27"/>
      <c r="U4970" s="27"/>
      <c r="V4970" s="27"/>
      <c r="W4970" s="27"/>
      <c r="X4970" s="27"/>
      <c r="Y4970" s="27"/>
      <c r="Z4970" s="27"/>
      <c r="AA4970" s="27"/>
      <c r="AB4970" s="27"/>
      <c r="AC4970" s="27"/>
      <c r="AD4970" s="27"/>
      <c r="AE4970" s="27"/>
    </row>
    <row r="4971" spans="1:31" ht="15.75" customHeight="1" x14ac:dyDescent="0.2">
      <c r="A4971" s="22">
        <v>39827</v>
      </c>
      <c r="B4971" s="23">
        <f t="shared" ref="B4971:C4971" si="9953">LN(D4971)</f>
        <v>6.7364923495449158</v>
      </c>
      <c r="C4971" s="23">
        <f t="shared" si="9953"/>
        <v>7.3062629065228029</v>
      </c>
      <c r="D4971" s="24">
        <v>842.6</v>
      </c>
      <c r="E4971" s="24">
        <v>1489.6</v>
      </c>
      <c r="F4971" s="27">
        <f t="shared" ref="F4971:G4971" si="9954">LN(D4971/D4970)</f>
        <v>-3.3952978472614276E-2</v>
      </c>
      <c r="G4971" s="27">
        <f t="shared" si="9954"/>
        <v>-3.7422021371318663E-2</v>
      </c>
      <c r="H4971" s="27">
        <f t="shared" si="9712"/>
        <v>0.9220161436472244</v>
      </c>
      <c r="I4971" s="27"/>
      <c r="J4971" s="27">
        <v>4933</v>
      </c>
      <c r="K4971" s="27">
        <v>6.7927899956227487</v>
      </c>
      <c r="L4971" s="37">
        <v>-4.2688045643100025E-3</v>
      </c>
      <c r="M4971" s="27"/>
      <c r="N4971" s="27"/>
      <c r="O4971" s="27"/>
      <c r="P4971" s="27"/>
      <c r="Q4971" s="27"/>
      <c r="R4971" s="27"/>
      <c r="S4971" s="27"/>
      <c r="T4971" s="27"/>
      <c r="U4971" s="27"/>
      <c r="V4971" s="27"/>
      <c r="W4971" s="27"/>
      <c r="X4971" s="27"/>
      <c r="Y4971" s="27"/>
      <c r="Z4971" s="27"/>
      <c r="AA4971" s="27"/>
      <c r="AB4971" s="27"/>
      <c r="AC4971" s="27"/>
      <c r="AD4971" s="27"/>
      <c r="AE4971" s="27"/>
    </row>
    <row r="4972" spans="1:31" ht="15.75" customHeight="1" x14ac:dyDescent="0.2">
      <c r="A4972" s="22">
        <v>39828</v>
      </c>
      <c r="B4972" s="23">
        <f t="shared" ref="B4972:C4972" si="9955">LN(D4972)</f>
        <v>6.7377969811715808</v>
      </c>
      <c r="C4972" s="23">
        <f t="shared" si="9955"/>
        <v>7.3210562728580761</v>
      </c>
      <c r="D4972" s="24">
        <v>843.7</v>
      </c>
      <c r="E4972" s="24">
        <v>1511.8</v>
      </c>
      <c r="F4972" s="27">
        <f t="shared" ref="F4972:G4972" si="9956">LN(D4972/D4971)</f>
        <v>1.3046316266649492E-3</v>
      </c>
      <c r="G4972" s="27">
        <f t="shared" si="9956"/>
        <v>1.4793366335273834E-2</v>
      </c>
      <c r="H4972" s="27">
        <f t="shared" si="9712"/>
        <v>0.92033126505954366</v>
      </c>
      <c r="I4972" s="27"/>
      <c r="J4972" s="27">
        <v>4934</v>
      </c>
      <c r="K4972" s="27">
        <v>6.7927899956227487</v>
      </c>
      <c r="L4972" s="37">
        <v>-4.2688045643100025E-3</v>
      </c>
      <c r="M4972" s="27"/>
      <c r="N4972" s="27"/>
      <c r="O4972" s="27"/>
      <c r="P4972" s="27"/>
      <c r="Q4972" s="27"/>
      <c r="R4972" s="27"/>
      <c r="S4972" s="27"/>
      <c r="T4972" s="27"/>
      <c r="U4972" s="27"/>
      <c r="V4972" s="27"/>
      <c r="W4972" s="27"/>
      <c r="X4972" s="27"/>
      <c r="Y4972" s="27"/>
      <c r="Z4972" s="27"/>
      <c r="AA4972" s="27"/>
      <c r="AB4972" s="27"/>
      <c r="AC4972" s="27"/>
      <c r="AD4972" s="27"/>
      <c r="AE4972" s="27"/>
    </row>
    <row r="4973" spans="1:31" ht="15.75" customHeight="1" x14ac:dyDescent="0.2">
      <c r="A4973" s="22">
        <v>39829</v>
      </c>
      <c r="B4973" s="23">
        <f t="shared" ref="B4973:C4973" si="9957">LN(D4973)</f>
        <v>6.7453539896233128</v>
      </c>
      <c r="C4973" s="23">
        <f t="shared" si="9957"/>
        <v>7.332565393354078</v>
      </c>
      <c r="D4973" s="24">
        <v>850.1</v>
      </c>
      <c r="E4973" s="24">
        <v>1529.3</v>
      </c>
      <c r="F4973" s="27">
        <f t="shared" ref="F4973:G4973" si="9958">LN(D4973/D4972)</f>
        <v>7.5570084517319986E-3</v>
      </c>
      <c r="G4973" s="27">
        <f t="shared" si="9958"/>
        <v>1.1509120496001222E-2</v>
      </c>
      <c r="H4973" s="27">
        <f t="shared" si="9712"/>
        <v>0.91991733148905996</v>
      </c>
      <c r="I4973" s="27"/>
      <c r="J4973" s="27">
        <v>4935</v>
      </c>
      <c r="K4973" s="27">
        <v>6.7945258019609502</v>
      </c>
      <c r="L4973" s="37">
        <v>3.6378003910924051E-3</v>
      </c>
      <c r="M4973" s="27"/>
      <c r="N4973" s="27"/>
      <c r="O4973" s="27"/>
      <c r="P4973" s="27"/>
      <c r="Q4973" s="27"/>
      <c r="R4973" s="27"/>
      <c r="S4973" s="27"/>
      <c r="T4973" s="27"/>
      <c r="U4973" s="27"/>
      <c r="V4973" s="27"/>
      <c r="W4973" s="27"/>
      <c r="X4973" s="27"/>
      <c r="Y4973" s="27"/>
      <c r="Z4973" s="27"/>
      <c r="AA4973" s="27"/>
      <c r="AB4973" s="27"/>
      <c r="AC4973" s="27"/>
      <c r="AD4973" s="27"/>
      <c r="AE4973" s="27"/>
    </row>
    <row r="4974" spans="1:31" ht="15.75" customHeight="1" x14ac:dyDescent="0.2">
      <c r="A4974" s="22">
        <v>39832</v>
      </c>
      <c r="B4974" s="23">
        <f t="shared" ref="B4974:C4974" si="9959">LN(D4974)</f>
        <v>6.7453539896233128</v>
      </c>
      <c r="C4974" s="23">
        <f t="shared" si="9959"/>
        <v>7.332565393354078</v>
      </c>
      <c r="D4974" s="24">
        <v>850.1</v>
      </c>
      <c r="E4974" s="24">
        <v>1529.3</v>
      </c>
      <c r="F4974" s="27">
        <f t="shared" ref="F4974:G4974" si="9960">LN(D4974/D4973)</f>
        <v>0</v>
      </c>
      <c r="G4974" s="27">
        <f t="shared" si="9960"/>
        <v>0</v>
      </c>
      <c r="H4974" s="27">
        <f t="shared" si="9712"/>
        <v>0.91991733148905996</v>
      </c>
      <c r="I4974" s="27"/>
      <c r="J4974" s="27">
        <v>4936</v>
      </c>
      <c r="K4974" s="27">
        <v>6.7210649664501005</v>
      </c>
      <c r="L4974" s="37">
        <v>-1.6405543478395401E-2</v>
      </c>
      <c r="M4974" s="27"/>
      <c r="N4974" s="27"/>
      <c r="O4974" s="27"/>
      <c r="P4974" s="27"/>
      <c r="Q4974" s="27"/>
      <c r="R4974" s="27"/>
      <c r="S4974" s="27"/>
      <c r="T4974" s="27"/>
      <c r="U4974" s="27"/>
      <c r="V4974" s="27"/>
      <c r="W4974" s="27"/>
      <c r="X4974" s="27"/>
      <c r="Y4974" s="27"/>
      <c r="Z4974" s="27"/>
      <c r="AA4974" s="27"/>
      <c r="AB4974" s="27"/>
      <c r="AC4974" s="27"/>
      <c r="AD4974" s="27"/>
      <c r="AE4974" s="27"/>
    </row>
    <row r="4975" spans="1:31" ht="15.75" customHeight="1" x14ac:dyDescent="0.2">
      <c r="A4975" s="22">
        <v>39833</v>
      </c>
      <c r="B4975" s="23">
        <f t="shared" ref="B4975:C4975" si="9961">LN(D4975)</f>
        <v>6.691090693765636</v>
      </c>
      <c r="C4975" s="23">
        <f t="shared" si="9961"/>
        <v>7.2729537938617463</v>
      </c>
      <c r="D4975" s="24">
        <v>805.2</v>
      </c>
      <c r="E4975" s="24">
        <v>1440.8</v>
      </c>
      <c r="F4975" s="27">
        <f t="shared" ref="F4975:G4975" si="9962">LN(D4975/D4974)</f>
        <v>-5.4263295857676704E-2</v>
      </c>
      <c r="G4975" s="27">
        <f t="shared" si="9962"/>
        <v>-5.9611599492331295E-2</v>
      </c>
      <c r="H4975" s="27">
        <f t="shared" si="9712"/>
        <v>0.91999631558402128</v>
      </c>
      <c r="I4975" s="27"/>
      <c r="J4975" s="27">
        <v>4937</v>
      </c>
      <c r="K4975" s="27">
        <v>6.7495547455226399</v>
      </c>
      <c r="L4975" s="37">
        <v>-5.731158222866739E-3</v>
      </c>
      <c r="M4975" s="27"/>
      <c r="N4975" s="27"/>
      <c r="O4975" s="27"/>
      <c r="P4975" s="27"/>
      <c r="Q4975" s="27"/>
      <c r="R4975" s="27"/>
      <c r="S4975" s="27"/>
      <c r="T4975" s="27"/>
      <c r="U4975" s="27"/>
      <c r="V4975" s="27"/>
      <c r="W4975" s="27"/>
      <c r="X4975" s="27"/>
      <c r="Y4975" s="27"/>
      <c r="Z4975" s="27"/>
      <c r="AA4975" s="27"/>
      <c r="AB4975" s="27"/>
      <c r="AC4975" s="27"/>
      <c r="AD4975" s="27"/>
      <c r="AE4975" s="27"/>
    </row>
    <row r="4976" spans="1:31" ht="15.75" customHeight="1" x14ac:dyDescent="0.2">
      <c r="A4976" s="22">
        <v>39834</v>
      </c>
      <c r="B4976" s="23">
        <f t="shared" ref="B4976:C4976" si="9963">LN(D4976)</f>
        <v>6.7336399587352815</v>
      </c>
      <c r="C4976" s="23">
        <f t="shared" si="9963"/>
        <v>7.3178761986264957</v>
      </c>
      <c r="D4976" s="24">
        <v>840.2</v>
      </c>
      <c r="E4976" s="24">
        <v>1507</v>
      </c>
      <c r="F4976" s="27">
        <f t="shared" ref="F4976:G4976" si="9964">LN(D4976/D4975)</f>
        <v>4.2549264969645263E-2</v>
      </c>
      <c r="G4976" s="27">
        <f t="shared" si="9964"/>
        <v>4.4922404764749096E-2</v>
      </c>
      <c r="H4976" s="27">
        <f t="shared" si="9712"/>
        <v>0.92016314241543595</v>
      </c>
      <c r="I4976" s="27"/>
      <c r="J4976" s="27">
        <v>4938</v>
      </c>
      <c r="K4976" s="27">
        <v>6.7721794343671124</v>
      </c>
      <c r="L4976" s="37">
        <v>-2.8819485325426442E-3</v>
      </c>
      <c r="M4976" s="27"/>
      <c r="N4976" s="27"/>
      <c r="O4976" s="27"/>
      <c r="P4976" s="27"/>
      <c r="Q4976" s="27"/>
      <c r="R4976" s="27"/>
      <c r="S4976" s="27"/>
      <c r="T4976" s="27"/>
      <c r="U4976" s="27"/>
      <c r="V4976" s="27"/>
      <c r="W4976" s="27"/>
      <c r="X4976" s="27"/>
      <c r="Y4976" s="27"/>
      <c r="Z4976" s="27"/>
      <c r="AA4976" s="27"/>
      <c r="AB4976" s="27"/>
      <c r="AC4976" s="27"/>
      <c r="AD4976" s="27"/>
      <c r="AE4976" s="27"/>
    </row>
    <row r="4977" spans="1:31" ht="15.75" customHeight="1" x14ac:dyDescent="0.2">
      <c r="A4977" s="22">
        <v>39835</v>
      </c>
      <c r="B4977" s="23">
        <f t="shared" ref="B4977:C4977" si="9965">LN(D4977)</f>
        <v>6.718409107251218</v>
      </c>
      <c r="C4977" s="23">
        <f t="shared" si="9965"/>
        <v>7.289883521725864</v>
      </c>
      <c r="D4977" s="24">
        <v>827.5</v>
      </c>
      <c r="E4977" s="24">
        <v>1465.4</v>
      </c>
      <c r="F4977" s="27">
        <f t="shared" ref="F4977:G4977" si="9966">LN(D4977/D4976)</f>
        <v>-1.5230851484063768E-2</v>
      </c>
      <c r="G4977" s="27">
        <f t="shared" si="9966"/>
        <v>-2.7992676900631945E-2</v>
      </c>
      <c r="H4977" s="27">
        <f t="shared" si="9712"/>
        <v>0.92160719540010561</v>
      </c>
      <c r="I4977" s="27"/>
      <c r="J4977" s="27">
        <v>4939</v>
      </c>
      <c r="K4977" s="27">
        <v>6.7472288183701368</v>
      </c>
      <c r="L4977" s="37">
        <v>-7.6555326282354841E-3</v>
      </c>
      <c r="M4977" s="27"/>
      <c r="N4977" s="27"/>
      <c r="O4977" s="27"/>
      <c r="P4977" s="27"/>
      <c r="Q4977" s="27"/>
      <c r="R4977" s="27"/>
      <c r="S4977" s="27"/>
      <c r="T4977" s="27"/>
      <c r="U4977" s="27"/>
      <c r="V4977" s="27"/>
      <c r="W4977" s="27"/>
      <c r="X4977" s="27"/>
      <c r="Y4977" s="27"/>
      <c r="Z4977" s="27"/>
      <c r="AA4977" s="27"/>
      <c r="AB4977" s="27"/>
      <c r="AC4977" s="27"/>
      <c r="AD4977" s="27"/>
      <c r="AE4977" s="27"/>
    </row>
    <row r="4978" spans="1:31" ht="15.75" customHeight="1" x14ac:dyDescent="0.2">
      <c r="A4978" s="22">
        <v>39836</v>
      </c>
      <c r="B4978" s="23">
        <f t="shared" ref="B4978:C4978" si="9967">LN(D4978)</f>
        <v>6.7237122412898422</v>
      </c>
      <c r="C4978" s="23">
        <f t="shared" si="9967"/>
        <v>7.2979036829784079</v>
      </c>
      <c r="D4978" s="24">
        <v>831.9</v>
      </c>
      <c r="E4978" s="24">
        <v>1477.2</v>
      </c>
      <c r="F4978" s="27">
        <f t="shared" ref="F4978:G4978" si="9968">LN(D4978/D4977)</f>
        <v>5.3031340386239991E-3</v>
      </c>
      <c r="G4978" s="27">
        <f t="shared" si="9968"/>
        <v>8.0201612525446671E-3</v>
      </c>
      <c r="H4978" s="27">
        <f t="shared" si="9712"/>
        <v>0.92132104414753968</v>
      </c>
      <c r="I4978" s="27"/>
      <c r="J4978" s="27">
        <v>4940</v>
      </c>
      <c r="K4978" s="27">
        <v>6.7810493941845849</v>
      </c>
      <c r="L4978" s="37">
        <v>-5.6833032481931056E-3</v>
      </c>
      <c r="M4978" s="27"/>
      <c r="N4978" s="27"/>
      <c r="O4978" s="27"/>
      <c r="P4978" s="27"/>
      <c r="Q4978" s="27"/>
      <c r="R4978" s="27"/>
      <c r="S4978" s="27"/>
      <c r="T4978" s="27"/>
      <c r="U4978" s="27"/>
      <c r="V4978" s="27"/>
      <c r="W4978" s="27"/>
      <c r="X4978" s="27"/>
      <c r="Y4978" s="27"/>
      <c r="Z4978" s="27"/>
      <c r="AA4978" s="27"/>
      <c r="AB4978" s="27"/>
      <c r="AC4978" s="27"/>
      <c r="AD4978" s="27"/>
      <c r="AE4978" s="27"/>
    </row>
    <row r="4979" spans="1:31" ht="15.75" customHeight="1" x14ac:dyDescent="0.2">
      <c r="A4979" s="22">
        <v>39839</v>
      </c>
      <c r="B4979" s="23">
        <f t="shared" ref="B4979:C4979" si="9969">LN(D4979)</f>
        <v>6.7292265204268791</v>
      </c>
      <c r="C4979" s="23">
        <f t="shared" si="9969"/>
        <v>7.3061286332765452</v>
      </c>
      <c r="D4979" s="24">
        <v>836.5</v>
      </c>
      <c r="E4979" s="24">
        <v>1489.4</v>
      </c>
      <c r="F4979" s="27">
        <f t="shared" ref="F4979:G4979" si="9970">LN(D4979/D4978)</f>
        <v>5.5142791370367079E-3</v>
      </c>
      <c r="G4979" s="27">
        <f t="shared" si="9970"/>
        <v>8.2249502981369543E-3</v>
      </c>
      <c r="H4979" s="27">
        <f t="shared" si="9712"/>
        <v>0.92103860446391494</v>
      </c>
      <c r="I4979" s="27"/>
      <c r="J4979" s="27">
        <v>4941</v>
      </c>
      <c r="K4979" s="27">
        <v>6.8127723164610208</v>
      </c>
      <c r="L4979" s="37">
        <v>3.425583669951493E-4</v>
      </c>
      <c r="M4979" s="27"/>
      <c r="N4979" s="27"/>
      <c r="O4979" s="27"/>
      <c r="P4979" s="27"/>
      <c r="Q4979" s="27"/>
      <c r="R4979" s="27"/>
      <c r="S4979" s="27"/>
      <c r="T4979" s="27"/>
      <c r="U4979" s="27"/>
      <c r="V4979" s="27"/>
      <c r="W4979" s="27"/>
      <c r="X4979" s="27"/>
      <c r="Y4979" s="27"/>
      <c r="Z4979" s="27"/>
      <c r="AA4979" s="27"/>
      <c r="AB4979" s="27"/>
      <c r="AC4979" s="27"/>
      <c r="AD4979" s="27"/>
      <c r="AE4979" s="27"/>
    </row>
    <row r="4980" spans="1:31" ht="15.75" customHeight="1" x14ac:dyDescent="0.2">
      <c r="A4980" s="22">
        <v>39840</v>
      </c>
      <c r="B4980" s="23">
        <f t="shared" ref="B4980:C4980" si="9971">LN(D4980)</f>
        <v>6.7401646867881766</v>
      </c>
      <c r="C4980" s="23">
        <f t="shared" si="9971"/>
        <v>7.316481729792673</v>
      </c>
      <c r="D4980" s="24">
        <v>845.7</v>
      </c>
      <c r="E4980" s="24">
        <v>1504.9</v>
      </c>
      <c r="F4980" s="27">
        <f t="shared" ref="F4980:G4980" si="9972">LN(D4980/D4979)</f>
        <v>1.0938166361297847E-2</v>
      </c>
      <c r="G4980" s="27">
        <f t="shared" si="9972"/>
        <v>1.0353096516127697E-2</v>
      </c>
      <c r="H4980" s="27">
        <f t="shared" si="9712"/>
        <v>0.92123030381423132</v>
      </c>
      <c r="I4980" s="27"/>
      <c r="J4980" s="27">
        <v>4942</v>
      </c>
      <c r="K4980" s="27">
        <v>6.8005203946823745</v>
      </c>
      <c r="L4980" s="37">
        <v>-1.0873204180565921E-2</v>
      </c>
      <c r="M4980" s="27"/>
      <c r="N4980" s="27"/>
      <c r="O4980" s="27"/>
      <c r="P4980" s="27"/>
      <c r="Q4980" s="27"/>
      <c r="R4980" s="27"/>
      <c r="S4980" s="27"/>
      <c r="T4980" s="27"/>
      <c r="U4980" s="27"/>
      <c r="V4980" s="27"/>
      <c r="W4980" s="27"/>
      <c r="X4980" s="27"/>
      <c r="Y4980" s="27"/>
      <c r="Z4980" s="27"/>
      <c r="AA4980" s="27"/>
      <c r="AB4980" s="27"/>
      <c r="AC4980" s="27"/>
      <c r="AD4980" s="27"/>
      <c r="AE4980" s="27"/>
    </row>
    <row r="4981" spans="1:31" ht="15.75" customHeight="1" x14ac:dyDescent="0.2">
      <c r="A4981" s="22">
        <v>39841</v>
      </c>
      <c r="B4981" s="23">
        <f t="shared" ref="B4981:C4981" si="9973">LN(D4981)</f>
        <v>6.7730803756555353</v>
      </c>
      <c r="C4981" s="23">
        <f t="shared" si="9973"/>
        <v>7.3513507624515686</v>
      </c>
      <c r="D4981" s="24">
        <v>874</v>
      </c>
      <c r="E4981" s="24">
        <v>1558.3</v>
      </c>
      <c r="F4981" s="27">
        <f t="shared" ref="F4981:G4981" si="9974">LN(D4981/D4980)</f>
        <v>3.2915688867358801E-2</v>
      </c>
      <c r="G4981" s="27">
        <f t="shared" si="9974"/>
        <v>3.4869032658895766E-2</v>
      </c>
      <c r="H4981" s="27">
        <f t="shared" si="9712"/>
        <v>0.92133821314177256</v>
      </c>
      <c r="I4981" s="27"/>
      <c r="J4981" s="27">
        <v>4943</v>
      </c>
      <c r="K4981" s="27">
        <v>6.8096272221386727</v>
      </c>
      <c r="L4981" s="37">
        <v>-8.1217429992461732E-3</v>
      </c>
      <c r="M4981" s="27"/>
      <c r="N4981" s="27"/>
      <c r="O4981" s="27"/>
      <c r="P4981" s="27"/>
      <c r="Q4981" s="27"/>
      <c r="R4981" s="27"/>
      <c r="S4981" s="27"/>
      <c r="T4981" s="27"/>
      <c r="U4981" s="27"/>
      <c r="V4981" s="27"/>
      <c r="W4981" s="27"/>
      <c r="X4981" s="27"/>
      <c r="Y4981" s="27"/>
      <c r="Z4981" s="27"/>
      <c r="AA4981" s="27"/>
      <c r="AB4981" s="27"/>
      <c r="AC4981" s="27"/>
      <c r="AD4981" s="27"/>
      <c r="AE4981" s="27"/>
    </row>
    <row r="4982" spans="1:31" ht="15.75" customHeight="1" x14ac:dyDescent="0.2">
      <c r="A4982" s="22">
        <v>39842</v>
      </c>
      <c r="B4982" s="23">
        <f t="shared" ref="B4982:C4982" si="9975">LN(D4982)</f>
        <v>6.739454963550437</v>
      </c>
      <c r="C4982" s="23">
        <f t="shared" si="9975"/>
        <v>7.3184069137776016</v>
      </c>
      <c r="D4982" s="24">
        <v>845.1</v>
      </c>
      <c r="E4982" s="24">
        <v>1507.8</v>
      </c>
      <c r="F4982" s="27">
        <f t="shared" ref="F4982:G4982" si="9976">LN(D4982/D4981)</f>
        <v>-3.3625412105098798E-2</v>
      </c>
      <c r="G4982" s="27">
        <f t="shared" si="9976"/>
        <v>-3.2943848673967345E-2</v>
      </c>
      <c r="H4982" s="27">
        <f t="shared" si="9712"/>
        <v>0.92089098665213165</v>
      </c>
      <c r="I4982" s="27"/>
      <c r="J4982" s="27">
        <v>4944</v>
      </c>
      <c r="K4982" s="27">
        <v>6.7802707796723984</v>
      </c>
      <c r="L4982" s="37">
        <v>-7.7626500982868052E-3</v>
      </c>
      <c r="M4982" s="27"/>
      <c r="N4982" s="27"/>
      <c r="O4982" s="27"/>
      <c r="P4982" s="27"/>
      <c r="Q4982" s="27"/>
      <c r="R4982" s="27"/>
      <c r="S4982" s="27"/>
      <c r="T4982" s="27"/>
      <c r="U4982" s="27"/>
      <c r="V4982" s="27"/>
      <c r="W4982" s="27"/>
      <c r="X4982" s="27"/>
      <c r="Y4982" s="27"/>
      <c r="Z4982" s="27"/>
      <c r="AA4982" s="27"/>
      <c r="AB4982" s="27"/>
      <c r="AC4982" s="27"/>
      <c r="AD4982" s="27"/>
      <c r="AE4982" s="27"/>
    </row>
    <row r="4983" spans="1:31" ht="15.75" customHeight="1" x14ac:dyDescent="0.2">
      <c r="A4983" s="22">
        <v>39843</v>
      </c>
      <c r="B4983" s="23">
        <f t="shared" ref="B4983:C4983" si="9977">LN(D4983)</f>
        <v>6.7163526134519902</v>
      </c>
      <c r="C4983" s="23">
        <f t="shared" si="9977"/>
        <v>7.2973619711558433</v>
      </c>
      <c r="D4983" s="24">
        <v>825.8</v>
      </c>
      <c r="E4983" s="24">
        <v>1476.4</v>
      </c>
      <c r="F4983" s="27">
        <f t="shared" ref="F4983:G4983" si="9978">LN(D4983/D4982)</f>
        <v>-2.3102350098446828E-2</v>
      </c>
      <c r="G4983" s="27">
        <f t="shared" si="9978"/>
        <v>-2.1044942621757868E-2</v>
      </c>
      <c r="H4983" s="27">
        <f t="shared" si="9712"/>
        <v>0.92038090477073786</v>
      </c>
      <c r="I4983" s="27"/>
      <c r="J4983" s="27">
        <v>4945</v>
      </c>
      <c r="K4983" s="27">
        <v>6.7971731442276528</v>
      </c>
      <c r="L4983" s="37">
        <v>-1.7592203969023501E-2</v>
      </c>
      <c r="M4983" s="27"/>
      <c r="N4983" s="27"/>
      <c r="O4983" s="27"/>
      <c r="P4983" s="27"/>
      <c r="Q4983" s="27"/>
      <c r="R4983" s="27"/>
      <c r="S4983" s="27"/>
      <c r="T4983" s="27"/>
      <c r="U4983" s="27"/>
      <c r="V4983" s="27"/>
      <c r="W4983" s="27"/>
      <c r="X4983" s="27"/>
      <c r="Y4983" s="27"/>
      <c r="Z4983" s="27"/>
      <c r="AA4983" s="27"/>
      <c r="AB4983" s="27"/>
      <c r="AC4983" s="27"/>
      <c r="AD4983" s="27"/>
      <c r="AE4983" s="27"/>
    </row>
    <row r="4984" spans="1:31" ht="15.75" customHeight="1" x14ac:dyDescent="0.2">
      <c r="A4984" s="22">
        <v>39846</v>
      </c>
      <c r="B4984" s="23">
        <f t="shared" ref="B4984:C4984" si="9979">LN(D4984)</f>
        <v>6.7158681173184815</v>
      </c>
      <c r="C4984" s="23">
        <f t="shared" si="9979"/>
        <v>7.3094800674745786</v>
      </c>
      <c r="D4984" s="24">
        <v>825.4</v>
      </c>
      <c r="E4984" s="24">
        <v>1494.4</v>
      </c>
      <c r="F4984" s="27">
        <f t="shared" ref="F4984:G4984" si="9980">LN(D4984/D4983)</f>
        <v>-4.8449613350842719E-4</v>
      </c>
      <c r="G4984" s="27">
        <f t="shared" si="9980"/>
        <v>1.2118096318734771E-2</v>
      </c>
      <c r="H4984" s="27">
        <f t="shared" si="9712"/>
        <v>0.91878875861533205</v>
      </c>
      <c r="I4984" s="27"/>
      <c r="J4984" s="27">
        <v>4946</v>
      </c>
      <c r="K4984" s="27">
        <v>6.7805304038750318</v>
      </c>
      <c r="L4984" s="37">
        <v>-1.3762818193872484E-2</v>
      </c>
      <c r="M4984" s="27"/>
      <c r="N4984" s="27"/>
      <c r="O4984" s="27"/>
      <c r="P4984" s="27"/>
      <c r="Q4984" s="27"/>
      <c r="R4984" s="27"/>
      <c r="S4984" s="27"/>
      <c r="T4984" s="27"/>
      <c r="U4984" s="27"/>
      <c r="V4984" s="27"/>
      <c r="W4984" s="27"/>
      <c r="X4984" s="27"/>
      <c r="Y4984" s="27"/>
      <c r="Z4984" s="27"/>
      <c r="AA4984" s="27"/>
      <c r="AB4984" s="27"/>
      <c r="AC4984" s="27"/>
      <c r="AD4984" s="27"/>
      <c r="AE4984" s="27"/>
    </row>
    <row r="4985" spans="1:31" ht="15.75" customHeight="1" x14ac:dyDescent="0.2">
      <c r="A4985" s="22">
        <v>39847</v>
      </c>
      <c r="B4985" s="23">
        <f t="shared" ref="B4985:C4985" si="9981">LN(D4985)</f>
        <v>6.7316145812632637</v>
      </c>
      <c r="C4985" s="23">
        <f t="shared" si="9981"/>
        <v>7.3240284358068939</v>
      </c>
      <c r="D4985" s="24">
        <v>838.5</v>
      </c>
      <c r="E4985" s="24">
        <v>1516.3</v>
      </c>
      <c r="F4985" s="27">
        <f t="shared" ref="F4985:G4985" si="9982">LN(D4985/D4984)</f>
        <v>1.5746463944782185E-2</v>
      </c>
      <c r="G4985" s="27">
        <f t="shared" si="9982"/>
        <v>1.4548368332315376E-2</v>
      </c>
      <c r="H4985" s="27">
        <f t="shared" si="9712"/>
        <v>0.91911365995695193</v>
      </c>
      <c r="I4985" s="27"/>
      <c r="J4985" s="27">
        <v>4947</v>
      </c>
      <c r="K4985" s="27">
        <v>6.8217385704656897</v>
      </c>
      <c r="L4985" s="37">
        <v>-4.8931668433951359E-3</v>
      </c>
      <c r="M4985" s="27"/>
      <c r="N4985" s="27"/>
      <c r="O4985" s="27"/>
      <c r="P4985" s="27"/>
      <c r="Q4985" s="27"/>
      <c r="R4985" s="27"/>
      <c r="S4985" s="27"/>
      <c r="T4985" s="27"/>
      <c r="U4985" s="27"/>
      <c r="V4985" s="27"/>
      <c r="W4985" s="27"/>
      <c r="X4985" s="27"/>
      <c r="Y4985" s="27"/>
      <c r="Z4985" s="27"/>
      <c r="AA4985" s="27"/>
      <c r="AB4985" s="27"/>
      <c r="AC4985" s="27"/>
      <c r="AD4985" s="27"/>
      <c r="AE4985" s="27"/>
    </row>
    <row r="4986" spans="1:31" ht="15.75" customHeight="1" x14ac:dyDescent="0.2">
      <c r="A4986" s="22">
        <v>39848</v>
      </c>
      <c r="B4986" s="23">
        <f t="shared" ref="B4986:C4986" si="9983">LN(D4986)</f>
        <v>6.7240727965488407</v>
      </c>
      <c r="C4986" s="23">
        <f t="shared" si="9983"/>
        <v>7.3231707179434693</v>
      </c>
      <c r="D4986" s="24">
        <v>832.2</v>
      </c>
      <c r="E4986" s="24">
        <v>1515</v>
      </c>
      <c r="F4986" s="27">
        <f t="shared" ref="F4986:G4986" si="9984">LN(D4986/D4985)</f>
        <v>-7.5417847144225959E-3</v>
      </c>
      <c r="G4986" s="27">
        <f t="shared" si="9984"/>
        <v>-8.5771786342396972E-4</v>
      </c>
      <c r="H4986" s="27">
        <f t="shared" si="9712"/>
        <v>0.9181914577074245</v>
      </c>
      <c r="I4986" s="27"/>
      <c r="J4986" s="27">
        <v>4948</v>
      </c>
      <c r="K4986" s="27">
        <v>6.8165496639210081</v>
      </c>
      <c r="L4986" s="37">
        <v>-9.2779235171933649E-3</v>
      </c>
      <c r="M4986" s="27"/>
      <c r="N4986" s="27"/>
      <c r="O4986" s="27"/>
      <c r="P4986" s="27"/>
      <c r="Q4986" s="27"/>
      <c r="R4986" s="27"/>
      <c r="S4986" s="27"/>
      <c r="T4986" s="27"/>
      <c r="U4986" s="27"/>
      <c r="V4986" s="27"/>
      <c r="W4986" s="27"/>
      <c r="X4986" s="27"/>
      <c r="Y4986" s="27"/>
      <c r="Z4986" s="27"/>
      <c r="AA4986" s="27"/>
      <c r="AB4986" s="27"/>
      <c r="AC4986" s="27"/>
      <c r="AD4986" s="27"/>
      <c r="AE4986" s="27"/>
    </row>
    <row r="4987" spans="1:31" ht="15.75" customHeight="1" x14ac:dyDescent="0.2">
      <c r="A4987" s="22">
        <v>39849</v>
      </c>
      <c r="B4987" s="23">
        <f t="shared" ref="B4987:C4987" si="9985">LN(D4987)</f>
        <v>6.7402829250383878</v>
      </c>
      <c r="C4987" s="23">
        <f t="shared" si="9985"/>
        <v>7.3435555868863744</v>
      </c>
      <c r="D4987" s="24">
        <v>845.8</v>
      </c>
      <c r="E4987" s="24">
        <v>1546.2</v>
      </c>
      <c r="F4987" s="27">
        <f t="shared" ref="F4987:G4987" si="9986">LN(D4987/D4986)</f>
        <v>1.6210128489547299E-2</v>
      </c>
      <c r="G4987" s="27">
        <f t="shared" si="9986"/>
        <v>2.038486894290488E-2</v>
      </c>
      <c r="H4987" s="27">
        <f t="shared" si="9712"/>
        <v>0.91785005850227785</v>
      </c>
      <c r="I4987" s="27"/>
      <c r="J4987" s="27">
        <v>4949</v>
      </c>
      <c r="K4987" s="27">
        <v>6.8030466988170746</v>
      </c>
      <c r="L4987" s="37">
        <v>-1.723309064017986E-2</v>
      </c>
      <c r="M4987" s="27"/>
      <c r="N4987" s="27"/>
      <c r="O4987" s="27"/>
      <c r="P4987" s="27"/>
      <c r="Q4987" s="27"/>
      <c r="R4987" s="27"/>
      <c r="S4987" s="27"/>
      <c r="T4987" s="27"/>
      <c r="U4987" s="27"/>
      <c r="V4987" s="27"/>
      <c r="W4987" s="27"/>
      <c r="X4987" s="27"/>
      <c r="Y4987" s="27"/>
      <c r="Z4987" s="27"/>
      <c r="AA4987" s="27"/>
      <c r="AB4987" s="27"/>
      <c r="AC4987" s="27"/>
      <c r="AD4987" s="27"/>
      <c r="AE4987" s="27"/>
    </row>
    <row r="4988" spans="1:31" ht="15.75" customHeight="1" x14ac:dyDescent="0.2">
      <c r="A4988" s="22">
        <v>39850</v>
      </c>
      <c r="B4988" s="23">
        <f t="shared" ref="B4988:C4988" si="9987">LN(D4988)</f>
        <v>6.7668827201007211</v>
      </c>
      <c r="C4988" s="23">
        <f t="shared" si="9987"/>
        <v>7.3725579064358087</v>
      </c>
      <c r="D4988" s="24">
        <v>868.6</v>
      </c>
      <c r="E4988" s="24">
        <v>1591.7</v>
      </c>
      <c r="F4988" s="27">
        <f t="shared" ref="F4988:G4988" si="9988">LN(D4988/D4987)</f>
        <v>2.6599795062333332E-2</v>
      </c>
      <c r="G4988" s="27">
        <f t="shared" si="9988"/>
        <v>2.9002319549434379E-2</v>
      </c>
      <c r="H4988" s="27">
        <f t="shared" si="9712"/>
        <v>0.91784734768832821</v>
      </c>
      <c r="I4988" s="27"/>
      <c r="J4988" s="27">
        <v>4950</v>
      </c>
      <c r="K4988" s="27">
        <v>6.8090767809839949</v>
      </c>
      <c r="L4988" s="37">
        <v>-2.0330288584060163E-2</v>
      </c>
      <c r="M4988" s="27"/>
      <c r="N4988" s="27"/>
      <c r="O4988" s="27"/>
      <c r="P4988" s="27"/>
      <c r="Q4988" s="27"/>
      <c r="R4988" s="27"/>
      <c r="S4988" s="27"/>
      <c r="T4988" s="27"/>
      <c r="U4988" s="27"/>
      <c r="V4988" s="27"/>
      <c r="W4988" s="27"/>
      <c r="X4988" s="27"/>
      <c r="Y4988" s="27"/>
      <c r="Z4988" s="27"/>
      <c r="AA4988" s="27"/>
      <c r="AB4988" s="27"/>
      <c r="AC4988" s="27"/>
      <c r="AD4988" s="27"/>
      <c r="AE4988" s="27"/>
    </row>
    <row r="4989" spans="1:31" ht="15.75" customHeight="1" x14ac:dyDescent="0.2">
      <c r="A4989" s="22">
        <v>39853</v>
      </c>
      <c r="B4989" s="23">
        <f t="shared" ref="B4989:C4989" si="9989">LN(D4989)</f>
        <v>6.7682633001635377</v>
      </c>
      <c r="C4989" s="23">
        <f t="shared" si="9989"/>
        <v>7.3724322467221475</v>
      </c>
      <c r="D4989" s="24">
        <v>869.8</v>
      </c>
      <c r="E4989" s="24">
        <v>1591.5</v>
      </c>
      <c r="F4989" s="27">
        <f t="shared" ref="F4989:G4989" si="9990">LN(D4989/D4988)</f>
        <v>1.3805800628164918E-3</v>
      </c>
      <c r="G4989" s="27">
        <f t="shared" si="9990"/>
        <v>-1.2565971366120671E-4</v>
      </c>
      <c r="H4989" s="27">
        <f t="shared" si="9712"/>
        <v>0.91805025446965227</v>
      </c>
      <c r="I4989" s="27"/>
      <c r="J4989" s="27">
        <v>4951</v>
      </c>
      <c r="K4989" s="27">
        <v>6.7928922084606951</v>
      </c>
      <c r="L4989" s="37">
        <v>-2.256160539023E-2</v>
      </c>
      <c r="M4989" s="27"/>
      <c r="N4989" s="27"/>
      <c r="O4989" s="27"/>
      <c r="P4989" s="27"/>
      <c r="Q4989" s="27"/>
      <c r="R4989" s="27"/>
      <c r="S4989" s="27"/>
      <c r="T4989" s="27"/>
      <c r="U4989" s="27"/>
      <c r="V4989" s="27"/>
      <c r="W4989" s="27"/>
      <c r="X4989" s="27"/>
      <c r="Y4989" s="27"/>
      <c r="Z4989" s="27"/>
      <c r="AA4989" s="27"/>
      <c r="AB4989" s="27"/>
      <c r="AC4989" s="27"/>
      <c r="AD4989" s="27"/>
      <c r="AE4989" s="27"/>
    </row>
    <row r="4990" spans="1:31" ht="15.75" customHeight="1" x14ac:dyDescent="0.2">
      <c r="A4990" s="22">
        <v>39854</v>
      </c>
      <c r="B4990" s="23">
        <f t="shared" ref="B4990:C4990" si="9991">LN(D4990)</f>
        <v>6.717925606697861</v>
      </c>
      <c r="C4990" s="23">
        <f t="shared" si="9991"/>
        <v>7.3295529483778612</v>
      </c>
      <c r="D4990" s="24">
        <v>827.1</v>
      </c>
      <c r="E4990" s="24">
        <v>1524.7</v>
      </c>
      <c r="F4990" s="27">
        <f t="shared" ref="F4990:G4990" si="9992">LN(D4990/D4989)</f>
        <v>-5.0337693465677166E-2</v>
      </c>
      <c r="G4990" s="27">
        <f t="shared" si="9992"/>
        <v>-4.2879298344286124E-2</v>
      </c>
      <c r="H4990" s="27">
        <f t="shared" si="9712"/>
        <v>0.91655325420421963</v>
      </c>
      <c r="I4990" s="27"/>
      <c r="J4990" s="27">
        <v>4952</v>
      </c>
      <c r="K4990" s="27">
        <v>6.7873535334966224</v>
      </c>
      <c r="L4990" s="37">
        <v>-2.6822974271010658E-2</v>
      </c>
      <c r="M4990" s="27"/>
      <c r="N4990" s="27"/>
      <c r="O4990" s="27"/>
      <c r="P4990" s="27"/>
      <c r="Q4990" s="27"/>
      <c r="R4990" s="27"/>
      <c r="S4990" s="27"/>
      <c r="T4990" s="27"/>
      <c r="U4990" s="27"/>
      <c r="V4990" s="27"/>
      <c r="W4990" s="27"/>
      <c r="X4990" s="27"/>
      <c r="Y4990" s="27"/>
      <c r="Z4990" s="27"/>
      <c r="AA4990" s="27"/>
      <c r="AB4990" s="27"/>
      <c r="AC4990" s="27"/>
      <c r="AD4990" s="27"/>
      <c r="AE4990" s="27"/>
    </row>
    <row r="4991" spans="1:31" ht="15.75" customHeight="1" x14ac:dyDescent="0.2">
      <c r="A4991" s="22">
        <v>39855</v>
      </c>
      <c r="B4991" s="23">
        <f t="shared" ref="B4991:C4991" si="9993">LN(D4991)</f>
        <v>6.7258736254165674</v>
      </c>
      <c r="C4991" s="23">
        <f t="shared" si="9993"/>
        <v>7.3333497583854674</v>
      </c>
      <c r="D4991" s="24">
        <v>833.7</v>
      </c>
      <c r="E4991" s="24">
        <v>1530.5</v>
      </c>
      <c r="F4991" s="27">
        <f t="shared" ref="F4991:G4991" si="9994">LN(D4991/D4990)</f>
        <v>7.948018718707088E-3</v>
      </c>
      <c r="G4991" s="27">
        <f t="shared" si="9994"/>
        <v>3.7968100076058785E-3</v>
      </c>
      <c r="H4991" s="27">
        <f t="shared" si="9712"/>
        <v>0.91716253104193357</v>
      </c>
      <c r="I4991" s="27"/>
      <c r="J4991" s="27">
        <v>4953</v>
      </c>
      <c r="K4991" s="27">
        <v>6.7891014193794739</v>
      </c>
      <c r="L4991" s="37">
        <v>-2.2794503981711678E-2</v>
      </c>
      <c r="M4991" s="27"/>
      <c r="N4991" s="27"/>
      <c r="O4991" s="27"/>
      <c r="P4991" s="27"/>
      <c r="Q4991" s="27"/>
      <c r="R4991" s="27"/>
      <c r="S4991" s="27"/>
      <c r="T4991" s="27"/>
      <c r="U4991" s="27"/>
      <c r="V4991" s="27"/>
      <c r="W4991" s="27"/>
      <c r="X4991" s="27"/>
      <c r="Y4991" s="27"/>
      <c r="Z4991" s="27"/>
      <c r="AA4991" s="27"/>
      <c r="AB4991" s="27"/>
      <c r="AC4991" s="27"/>
      <c r="AD4991" s="27"/>
      <c r="AE4991" s="27"/>
    </row>
    <row r="4992" spans="1:31" ht="15.75" customHeight="1" x14ac:dyDescent="0.2">
      <c r="A4992" s="22">
        <v>39856</v>
      </c>
      <c r="B4992" s="23">
        <f t="shared" ref="B4992:C4992" si="9995">LN(D4992)</f>
        <v>6.7275514781591834</v>
      </c>
      <c r="C4992" s="23">
        <f t="shared" si="9995"/>
        <v>7.3406409826662937</v>
      </c>
      <c r="D4992" s="24">
        <v>835.1</v>
      </c>
      <c r="E4992" s="24">
        <v>1541.7</v>
      </c>
      <c r="F4992" s="27">
        <f t="shared" ref="F4992:G4992" si="9996">LN(D4992/D4991)</f>
        <v>1.6778527426159133E-3</v>
      </c>
      <c r="G4992" s="27">
        <f t="shared" si="9996"/>
        <v>7.29122428082644E-3</v>
      </c>
      <c r="H4992" s="27">
        <f t="shared" si="9712"/>
        <v>0.91648011311889255</v>
      </c>
      <c r="I4992" s="27"/>
      <c r="J4992" s="27">
        <v>4954</v>
      </c>
      <c r="K4992" s="27">
        <v>6.7891014193794739</v>
      </c>
      <c r="L4992" s="37">
        <v>-2.2794503981711678E-2</v>
      </c>
      <c r="M4992" s="27"/>
      <c r="N4992" s="27"/>
      <c r="O4992" s="27"/>
      <c r="P4992" s="27"/>
      <c r="Q4992" s="27"/>
      <c r="R4992" s="27"/>
      <c r="S4992" s="27"/>
      <c r="T4992" s="27"/>
      <c r="U4992" s="27"/>
      <c r="V4992" s="27"/>
      <c r="W4992" s="27"/>
      <c r="X4992" s="27"/>
      <c r="Y4992" s="27"/>
      <c r="Z4992" s="27"/>
      <c r="AA4992" s="27"/>
      <c r="AB4992" s="27"/>
      <c r="AC4992" s="27"/>
      <c r="AD4992" s="27"/>
      <c r="AE4992" s="27"/>
    </row>
    <row r="4993" spans="1:31" ht="15.75" customHeight="1" x14ac:dyDescent="0.2">
      <c r="A4993" s="22">
        <v>39857</v>
      </c>
      <c r="B4993" s="23">
        <f t="shared" ref="B4993:C4993" si="9997">LN(D4993)</f>
        <v>6.7175628278076127</v>
      </c>
      <c r="C4993" s="23">
        <f t="shared" si="9997"/>
        <v>7.3358295299511598</v>
      </c>
      <c r="D4993" s="24">
        <v>826.8</v>
      </c>
      <c r="E4993" s="24">
        <v>1534.3</v>
      </c>
      <c r="F4993" s="27">
        <f t="shared" ref="F4993:G4993" si="9998">LN(D4993/D4992)</f>
        <v>-9.9886503515706129E-3</v>
      </c>
      <c r="G4993" s="27">
        <f t="shared" si="9998"/>
        <v>-4.8114527151336623E-3</v>
      </c>
      <c r="H4993" s="27">
        <f t="shared" si="9712"/>
        <v>0.91571959249880996</v>
      </c>
      <c r="I4993" s="27"/>
      <c r="J4993" s="27">
        <v>4955</v>
      </c>
      <c r="K4993" s="27">
        <v>6.7918183076518428</v>
      </c>
      <c r="L4993" s="37">
        <v>-2.0111873132981906E-2</v>
      </c>
      <c r="M4993" s="27"/>
      <c r="N4993" s="27"/>
      <c r="O4993" s="27"/>
      <c r="P4993" s="27"/>
      <c r="Q4993" s="27"/>
      <c r="R4993" s="27"/>
      <c r="S4993" s="27"/>
      <c r="T4993" s="27"/>
      <c r="U4993" s="27"/>
      <c r="V4993" s="27"/>
      <c r="W4993" s="27"/>
      <c r="X4993" s="27"/>
      <c r="Y4993" s="27"/>
      <c r="Z4993" s="27"/>
      <c r="AA4993" s="27"/>
      <c r="AB4993" s="27"/>
      <c r="AC4993" s="27"/>
      <c r="AD4993" s="27"/>
      <c r="AE4993" s="27"/>
    </row>
    <row r="4994" spans="1:31" ht="15.75" customHeight="1" x14ac:dyDescent="0.2">
      <c r="A4994" s="22">
        <v>39860</v>
      </c>
      <c r="B4994" s="23">
        <f t="shared" ref="B4994:C4994" si="9999">LN(D4994)</f>
        <v>6.7175628278076127</v>
      </c>
      <c r="C4994" s="23">
        <f t="shared" si="9999"/>
        <v>7.3358295299511598</v>
      </c>
      <c r="D4994" s="24">
        <v>826.8</v>
      </c>
      <c r="E4994" s="24">
        <v>1534.3</v>
      </c>
      <c r="F4994" s="27">
        <f t="shared" ref="F4994:G4994" si="10000">LN(D4994/D4993)</f>
        <v>0</v>
      </c>
      <c r="G4994" s="27">
        <f t="shared" si="10000"/>
        <v>0</v>
      </c>
      <c r="H4994" s="27">
        <f t="shared" si="9712"/>
        <v>0.91571959249880996</v>
      </c>
      <c r="I4994" s="27"/>
      <c r="J4994" s="27">
        <v>4956</v>
      </c>
      <c r="K4994" s="27">
        <v>6.7815680407463921</v>
      </c>
      <c r="L4994" s="37">
        <v>-1.3764722191700329E-2</v>
      </c>
      <c r="M4994" s="27"/>
      <c r="N4994" s="27"/>
      <c r="O4994" s="27"/>
      <c r="P4994" s="27"/>
      <c r="Q4994" s="27"/>
      <c r="R4994" s="27"/>
      <c r="S4994" s="27"/>
      <c r="T4994" s="27"/>
      <c r="U4994" s="27"/>
      <c r="V4994" s="27"/>
      <c r="W4994" s="27"/>
      <c r="X4994" s="27"/>
      <c r="Y4994" s="27"/>
      <c r="Z4994" s="27"/>
      <c r="AA4994" s="27"/>
      <c r="AB4994" s="27"/>
      <c r="AC4994" s="27"/>
      <c r="AD4994" s="27"/>
      <c r="AE4994" s="27"/>
    </row>
    <row r="4995" spans="1:31" ht="15.75" customHeight="1" x14ac:dyDescent="0.2">
      <c r="A4995" s="22">
        <v>39861</v>
      </c>
      <c r="B4995" s="23">
        <f t="shared" ref="B4995:C4995" si="10001">LN(D4995)</f>
        <v>6.6708930555269896</v>
      </c>
      <c r="C4995" s="23">
        <f t="shared" si="10001"/>
        <v>7.2934257597621217</v>
      </c>
      <c r="D4995" s="24">
        <v>789.1</v>
      </c>
      <c r="E4995" s="24">
        <v>1470.6</v>
      </c>
      <c r="F4995" s="27">
        <f t="shared" ref="F4995:G4995" si="10002">LN(D4995/D4994)</f>
        <v>-4.6669772280623814E-2</v>
      </c>
      <c r="G4995" s="27">
        <f t="shared" si="10002"/>
        <v>-4.2403770189038167E-2</v>
      </c>
      <c r="H4995" s="27">
        <f t="shared" si="9712"/>
        <v>0.91464467799622373</v>
      </c>
      <c r="I4995" s="27"/>
      <c r="J4995" s="27">
        <v>4957</v>
      </c>
      <c r="K4995" s="27">
        <v>6.8022391679168752</v>
      </c>
      <c r="L4995" s="37">
        <v>-1.0343775029273417E-2</v>
      </c>
      <c r="M4995" s="27"/>
      <c r="N4995" s="27"/>
      <c r="O4995" s="27"/>
      <c r="P4995" s="27"/>
      <c r="Q4995" s="27"/>
      <c r="R4995" s="27"/>
      <c r="S4995" s="27"/>
      <c r="T4995" s="27"/>
      <c r="U4995" s="27"/>
      <c r="V4995" s="27"/>
      <c r="W4995" s="27"/>
      <c r="X4995" s="27"/>
      <c r="Y4995" s="27"/>
      <c r="Z4995" s="27"/>
      <c r="AA4995" s="27"/>
      <c r="AB4995" s="27"/>
      <c r="AC4995" s="27"/>
      <c r="AD4995" s="27"/>
      <c r="AE4995" s="27"/>
    </row>
    <row r="4996" spans="1:31" ht="15.75" customHeight="1" x14ac:dyDescent="0.2">
      <c r="A4996" s="22">
        <v>39862</v>
      </c>
      <c r="B4996" s="23">
        <f t="shared" ref="B4996:C4996" si="10003">LN(D4996)</f>
        <v>6.670005575278565</v>
      </c>
      <c r="C4996" s="23">
        <f t="shared" si="10003"/>
        <v>7.2915880869631877</v>
      </c>
      <c r="D4996" s="24">
        <v>788.4</v>
      </c>
      <c r="E4996" s="24">
        <v>1467.9</v>
      </c>
      <c r="F4996" s="27">
        <f t="shared" ref="F4996:G4996" si="10004">LN(D4996/D4995)</f>
        <v>-8.8748024842428056E-4</v>
      </c>
      <c r="G4996" s="27">
        <f t="shared" si="10004"/>
        <v>-1.8376727989341912E-3</v>
      </c>
      <c r="H4996" s="27">
        <f t="shared" si="9712"/>
        <v>0.91475347972604681</v>
      </c>
      <c r="I4996" s="27"/>
      <c r="J4996" s="27">
        <v>4958</v>
      </c>
      <c r="K4996" s="27">
        <v>6.8154084408530613</v>
      </c>
      <c r="L4996" s="37">
        <v>-9.4644280176092721E-3</v>
      </c>
      <c r="M4996" s="27"/>
      <c r="N4996" s="27"/>
      <c r="O4996" s="27"/>
      <c r="P4996" s="27"/>
      <c r="Q4996" s="27"/>
      <c r="R4996" s="27"/>
      <c r="S4996" s="27"/>
      <c r="T4996" s="27"/>
      <c r="U4996" s="27"/>
      <c r="V4996" s="27"/>
      <c r="W4996" s="27"/>
      <c r="X4996" s="27"/>
      <c r="Y4996" s="27"/>
      <c r="Z4996" s="27"/>
      <c r="AA4996" s="27"/>
      <c r="AB4996" s="27"/>
      <c r="AC4996" s="27"/>
      <c r="AD4996" s="27"/>
      <c r="AE4996" s="27"/>
    </row>
    <row r="4997" spans="1:31" ht="15.75" customHeight="1" x14ac:dyDescent="0.2">
      <c r="A4997" s="22">
        <v>39863</v>
      </c>
      <c r="B4997" s="23">
        <f t="shared" ref="B4997:C4997" si="10005">LN(D4997)</f>
        <v>6.6578826679259029</v>
      </c>
      <c r="C4997" s="23">
        <f t="shared" si="10005"/>
        <v>7.2743409490293836</v>
      </c>
      <c r="D4997" s="24">
        <v>778.9</v>
      </c>
      <c r="E4997" s="24">
        <v>1442.8</v>
      </c>
      <c r="F4997" s="27">
        <f t="shared" ref="F4997:G4997" si="10006">LN(D4997/D4996)</f>
        <v>-1.2122907352662252E-2</v>
      </c>
      <c r="G4997" s="27">
        <f t="shared" si="10006"/>
        <v>-1.724713793380377E-2</v>
      </c>
      <c r="H4997" s="27">
        <f t="shared" si="9712"/>
        <v>0.91525578943536667</v>
      </c>
      <c r="I4997" s="27"/>
      <c r="J4997" s="27">
        <v>4959</v>
      </c>
      <c r="K4997" s="27">
        <v>6.8154084408530613</v>
      </c>
      <c r="L4997" s="37">
        <v>-9.4644280176092721E-3</v>
      </c>
      <c r="M4997" s="27"/>
      <c r="N4997" s="27"/>
      <c r="O4997" s="27"/>
      <c r="P4997" s="27"/>
      <c r="Q4997" s="27"/>
      <c r="R4997" s="27"/>
      <c r="S4997" s="27"/>
      <c r="T4997" s="27"/>
      <c r="U4997" s="27"/>
      <c r="V4997" s="27"/>
      <c r="W4997" s="27"/>
      <c r="X4997" s="27"/>
      <c r="Y4997" s="27"/>
      <c r="Z4997" s="27"/>
      <c r="AA4997" s="27"/>
      <c r="AB4997" s="27"/>
      <c r="AC4997" s="27"/>
      <c r="AD4997" s="27"/>
      <c r="AE4997" s="27"/>
    </row>
    <row r="4998" spans="1:31" ht="15.75" customHeight="1" x14ac:dyDescent="0.2">
      <c r="A4998" s="22">
        <v>39864</v>
      </c>
      <c r="B4998" s="23">
        <f t="shared" ref="B4998:C4998" si="10007">LN(D4998)</f>
        <v>6.6463905148477291</v>
      </c>
      <c r="C4998" s="23">
        <f t="shared" si="10007"/>
        <v>7.2732313788739384</v>
      </c>
      <c r="D4998" s="24">
        <v>770</v>
      </c>
      <c r="E4998" s="24">
        <v>1441.2</v>
      </c>
      <c r="F4998" s="27">
        <f t="shared" ref="F4998:G4998" si="10008">LN(D4998/D4997)</f>
        <v>-1.1492153078173237E-2</v>
      </c>
      <c r="G4998" s="27">
        <f t="shared" si="10008"/>
        <v>-1.1095701554457058E-3</v>
      </c>
      <c r="H4998" s="27">
        <f t="shared" si="9712"/>
        <v>0.91381535505017053</v>
      </c>
      <c r="I4998" s="27"/>
      <c r="J4998" s="27">
        <v>4960</v>
      </c>
      <c r="K4998" s="27">
        <v>6.842348964548882</v>
      </c>
      <c r="L4998" s="37">
        <v>-5.2307651661855914E-3</v>
      </c>
      <c r="M4998" s="27"/>
      <c r="N4998" s="27"/>
      <c r="O4998" s="27"/>
      <c r="P4998" s="27"/>
      <c r="Q4998" s="27"/>
      <c r="R4998" s="27"/>
      <c r="S4998" s="27"/>
      <c r="T4998" s="27"/>
      <c r="U4998" s="27"/>
      <c r="V4998" s="27"/>
      <c r="W4998" s="27"/>
      <c r="X4998" s="27"/>
      <c r="Y4998" s="27"/>
      <c r="Z4998" s="27"/>
      <c r="AA4998" s="27"/>
      <c r="AB4998" s="27"/>
      <c r="AC4998" s="27"/>
      <c r="AD4998" s="27"/>
      <c r="AE4998" s="27"/>
    </row>
    <row r="4999" spans="1:31" ht="15.75" customHeight="1" x14ac:dyDescent="0.2">
      <c r="A4999" s="22">
        <v>39867</v>
      </c>
      <c r="B4999" s="23">
        <f t="shared" ref="B4999:C4999" si="10009">LN(D4999)</f>
        <v>6.6110997317312474</v>
      </c>
      <c r="C4999" s="23">
        <f t="shared" si="10009"/>
        <v>7.235402979376965</v>
      </c>
      <c r="D4999" s="24">
        <v>743.3</v>
      </c>
      <c r="E4999" s="24">
        <v>1387.7</v>
      </c>
      <c r="F4999" s="27">
        <f t="shared" ref="F4999:G4999" si="10010">LN(D4999/D4998)</f>
        <v>-3.5290783116481809E-2</v>
      </c>
      <c r="G4999" s="27">
        <f t="shared" si="10010"/>
        <v>-3.7828399496973433E-2</v>
      </c>
      <c r="H4999" s="27">
        <f t="shared" si="9712"/>
        <v>0.91371548351554621</v>
      </c>
      <c r="I4999" s="27"/>
      <c r="J4999" s="27">
        <v>4961</v>
      </c>
      <c r="K4999" s="27">
        <v>6.8403314057911109</v>
      </c>
      <c r="L4999" s="37">
        <v>-7.9464338337507101E-3</v>
      </c>
      <c r="M4999" s="27"/>
      <c r="N4999" s="27"/>
      <c r="O4999" s="27"/>
      <c r="P4999" s="27"/>
      <c r="Q4999" s="27"/>
      <c r="R4999" s="27"/>
      <c r="S4999" s="27"/>
      <c r="T4999" s="27"/>
      <c r="U4999" s="27"/>
      <c r="V4999" s="27"/>
      <c r="W4999" s="27"/>
      <c r="X4999" s="27"/>
      <c r="Y4999" s="27"/>
      <c r="Z4999" s="27"/>
      <c r="AA4999" s="27"/>
      <c r="AB4999" s="27"/>
      <c r="AC4999" s="27"/>
      <c r="AD4999" s="27"/>
      <c r="AE4999" s="27"/>
    </row>
    <row r="5000" spans="1:31" ht="15.75" customHeight="1" x14ac:dyDescent="0.2">
      <c r="A5000" s="22">
        <v>39868</v>
      </c>
      <c r="B5000" s="23">
        <f t="shared" ref="B5000:C5000" si="10011">LN(D5000)</f>
        <v>6.650408406326429</v>
      </c>
      <c r="C5000" s="23">
        <f t="shared" si="10011"/>
        <v>7.2736476119704783</v>
      </c>
      <c r="D5000" s="24">
        <v>773.1</v>
      </c>
      <c r="E5000" s="24">
        <v>1441.8</v>
      </c>
      <c r="F5000" s="27">
        <f t="shared" ref="F5000:G5000" si="10012">LN(D5000/D4999)</f>
        <v>3.9308674595181343E-2</v>
      </c>
      <c r="G5000" s="27">
        <f t="shared" si="10012"/>
        <v>3.8244632593513378E-2</v>
      </c>
      <c r="H5000" s="27">
        <f t="shared" si="9712"/>
        <v>0.91431545231606159</v>
      </c>
      <c r="I5000" s="27"/>
      <c r="J5000" s="27">
        <v>4962</v>
      </c>
      <c r="K5000" s="27">
        <v>6.8519331038380749</v>
      </c>
      <c r="L5000" s="37">
        <v>-1.1707481649537499E-2</v>
      </c>
      <c r="M5000" s="27"/>
      <c r="N5000" s="27"/>
      <c r="O5000" s="27"/>
      <c r="P5000" s="27"/>
      <c r="Q5000" s="27"/>
      <c r="R5000" s="27"/>
      <c r="S5000" s="27"/>
      <c r="T5000" s="27"/>
      <c r="U5000" s="27"/>
      <c r="V5000" s="27"/>
      <c r="W5000" s="27"/>
      <c r="X5000" s="27"/>
      <c r="Y5000" s="27"/>
      <c r="Z5000" s="27"/>
      <c r="AA5000" s="27"/>
      <c r="AB5000" s="27"/>
      <c r="AC5000" s="27"/>
      <c r="AD5000" s="27"/>
      <c r="AE5000" s="27"/>
    </row>
    <row r="5001" spans="1:31" ht="15.75" customHeight="1" x14ac:dyDescent="0.2">
      <c r="A5001" s="22">
        <v>39869</v>
      </c>
      <c r="B5001" s="23">
        <f t="shared" ref="B5001:C5001" si="10013">LN(D5001)</f>
        <v>6.6397451063278199</v>
      </c>
      <c r="C5001" s="23">
        <f t="shared" si="10013"/>
        <v>7.2622077550677702</v>
      </c>
      <c r="D5001" s="24">
        <v>764.9</v>
      </c>
      <c r="E5001" s="24">
        <v>1425.4</v>
      </c>
      <c r="F5001" s="27">
        <f t="shared" ref="F5001:G5001" si="10014">LN(D5001/D5000)</f>
        <v>-1.0663299998608733E-2</v>
      </c>
      <c r="G5001" s="27">
        <f t="shared" si="10014"/>
        <v>-1.1439856902707775E-2</v>
      </c>
      <c r="H5001" s="27">
        <f t="shared" si="9712"/>
        <v>0.91428740821886034</v>
      </c>
      <c r="I5001" s="27"/>
      <c r="J5001" s="27">
        <v>4963</v>
      </c>
      <c r="K5001" s="27">
        <v>6.8262569494497027</v>
      </c>
      <c r="L5001" s="37">
        <v>-1.6555610942953436E-2</v>
      </c>
      <c r="M5001" s="27"/>
      <c r="N5001" s="27"/>
      <c r="O5001" s="27"/>
      <c r="P5001" s="27"/>
      <c r="Q5001" s="27"/>
      <c r="R5001" s="27"/>
      <c r="S5001" s="27"/>
      <c r="T5001" s="27"/>
      <c r="U5001" s="27"/>
      <c r="V5001" s="27"/>
      <c r="W5001" s="27"/>
      <c r="X5001" s="27"/>
      <c r="Y5001" s="27"/>
      <c r="Z5001" s="27"/>
      <c r="AA5001" s="27"/>
      <c r="AB5001" s="27"/>
      <c r="AC5001" s="27"/>
      <c r="AD5001" s="27"/>
      <c r="AE5001" s="27"/>
    </row>
    <row r="5002" spans="1:31" ht="15.75" customHeight="1" x14ac:dyDescent="0.2">
      <c r="A5002" s="22">
        <v>39870</v>
      </c>
      <c r="B5002" s="23">
        <f t="shared" ref="B5002:C5002" si="10015">LN(D5002)</f>
        <v>6.6237995882711695</v>
      </c>
      <c r="C5002" s="23">
        <f t="shared" si="10015"/>
        <v>7.238065713489541</v>
      </c>
      <c r="D5002" s="24">
        <v>752.8</v>
      </c>
      <c r="E5002" s="24">
        <v>1391.4</v>
      </c>
      <c r="F5002" s="27">
        <f t="shared" ref="F5002:G5002" si="10016">LN(D5002/D5001)</f>
        <v>-1.5945518056650475E-2</v>
      </c>
      <c r="G5002" s="27">
        <f t="shared" si="10016"/>
        <v>-2.4142041578229384E-2</v>
      </c>
      <c r="H5002" s="27">
        <f t="shared" si="9712"/>
        <v>0.91513393915814178</v>
      </c>
      <c r="I5002" s="27"/>
      <c r="J5002" s="27">
        <v>4964</v>
      </c>
      <c r="K5002" s="27">
        <v>6.8350225546063657</v>
      </c>
      <c r="L5002" s="37">
        <v>-2.1907679778349731E-2</v>
      </c>
      <c r="M5002" s="27"/>
      <c r="N5002" s="27"/>
      <c r="O5002" s="27"/>
      <c r="P5002" s="27"/>
      <c r="Q5002" s="27"/>
      <c r="R5002" s="27"/>
      <c r="S5002" s="27"/>
      <c r="T5002" s="27"/>
      <c r="U5002" s="27"/>
      <c r="V5002" s="27"/>
      <c r="W5002" s="27"/>
      <c r="X5002" s="27"/>
      <c r="Y5002" s="27"/>
      <c r="Z5002" s="27"/>
      <c r="AA5002" s="27"/>
      <c r="AB5002" s="27"/>
      <c r="AC5002" s="27"/>
      <c r="AD5002" s="27"/>
      <c r="AE5002" s="27"/>
    </row>
    <row r="5003" spans="1:31" ht="15.75" customHeight="1" x14ac:dyDescent="0.2">
      <c r="A5003" s="22">
        <v>39871</v>
      </c>
      <c r="B5003" s="23">
        <f t="shared" ref="B5003:C5003" si="10017">LN(D5003)</f>
        <v>6.5998704992128365</v>
      </c>
      <c r="C5003" s="23">
        <f t="shared" si="10017"/>
        <v>7.2282433031590951</v>
      </c>
      <c r="D5003" s="24">
        <v>735</v>
      </c>
      <c r="E5003" s="24">
        <v>1377.8</v>
      </c>
      <c r="F5003" s="27">
        <f t="shared" ref="F5003:G5003" si="10018">LN(D5003/D5002)</f>
        <v>-2.3929089058333103E-2</v>
      </c>
      <c r="G5003" s="27">
        <f t="shared" si="10018"/>
        <v>-9.8224103304455669E-3</v>
      </c>
      <c r="H5003" s="27">
        <f t="shared" si="9712"/>
        <v>0.91306700984018774</v>
      </c>
      <c r="I5003" s="27"/>
      <c r="J5003" s="27">
        <v>4965</v>
      </c>
      <c r="K5003" s="27">
        <v>6.8126726660981491</v>
      </c>
      <c r="L5003" s="37">
        <v>-2.1114181518523623E-2</v>
      </c>
      <c r="M5003" s="27"/>
      <c r="N5003" s="27"/>
      <c r="O5003" s="27"/>
      <c r="P5003" s="27"/>
      <c r="Q5003" s="27"/>
      <c r="R5003" s="27"/>
      <c r="S5003" s="27"/>
      <c r="T5003" s="27"/>
      <c r="U5003" s="27"/>
      <c r="V5003" s="27"/>
      <c r="W5003" s="27"/>
      <c r="X5003" s="27"/>
      <c r="Y5003" s="27"/>
      <c r="Z5003" s="27"/>
      <c r="AA5003" s="27"/>
      <c r="AB5003" s="27"/>
      <c r="AC5003" s="27"/>
      <c r="AD5003" s="27"/>
      <c r="AE5003" s="27"/>
    </row>
    <row r="5004" spans="1:31" ht="15.75" customHeight="1" x14ac:dyDescent="0.2">
      <c r="A5004" s="22">
        <v>39874</v>
      </c>
      <c r="B5004" s="23">
        <f t="shared" ref="B5004:C5004" si="10019">LN(D5004)</f>
        <v>6.552222539622182</v>
      </c>
      <c r="C5004" s="23">
        <f t="shared" si="10019"/>
        <v>7.1875059811076376</v>
      </c>
      <c r="D5004" s="24">
        <v>700.8</v>
      </c>
      <c r="E5004" s="24">
        <v>1322.8</v>
      </c>
      <c r="F5004" s="27">
        <f t="shared" ref="F5004:G5004" si="10020">LN(D5004/D5003)</f>
        <v>-4.7647959590655112E-2</v>
      </c>
      <c r="G5004" s="27">
        <f t="shared" si="10020"/>
        <v>-4.0737322051457699E-2</v>
      </c>
      <c r="H5004" s="27">
        <f t="shared" si="9712"/>
        <v>0.91161281212769796</v>
      </c>
      <c r="I5004" s="27"/>
      <c r="J5004" s="27">
        <v>4966</v>
      </c>
      <c r="K5004" s="27">
        <v>6.7961559945744838</v>
      </c>
      <c r="L5004" s="37">
        <v>-2.7432924287904115E-2</v>
      </c>
      <c r="M5004" s="27"/>
      <c r="N5004" s="27"/>
      <c r="O5004" s="27"/>
      <c r="P5004" s="27"/>
      <c r="Q5004" s="27"/>
      <c r="R5004" s="27"/>
      <c r="S5004" s="27"/>
      <c r="T5004" s="27"/>
      <c r="U5004" s="27"/>
      <c r="V5004" s="27"/>
      <c r="W5004" s="27"/>
      <c r="X5004" s="27"/>
      <c r="Y5004" s="27"/>
      <c r="Z5004" s="27"/>
      <c r="AA5004" s="27"/>
      <c r="AB5004" s="27"/>
      <c r="AC5004" s="27"/>
      <c r="AD5004" s="27"/>
      <c r="AE5004" s="27"/>
    </row>
    <row r="5005" spans="1:31" ht="15.75" customHeight="1" x14ac:dyDescent="0.2">
      <c r="A5005" s="22">
        <v>39875</v>
      </c>
      <c r="B5005" s="23">
        <f t="shared" ref="B5005:C5005" si="10021">LN(D5005)</f>
        <v>6.5457806019485014</v>
      </c>
      <c r="C5005" s="23">
        <f t="shared" si="10021"/>
        <v>7.1861443045223252</v>
      </c>
      <c r="D5005" s="24">
        <v>696.3</v>
      </c>
      <c r="E5005" s="24">
        <v>1321</v>
      </c>
      <c r="F5005" s="27">
        <f t="shared" ref="F5005:G5005" si="10022">LN(D5005/D5004)</f>
        <v>-6.4419376736806764E-3</v>
      </c>
      <c r="G5005" s="27">
        <f t="shared" si="10022"/>
        <v>-1.3616765853123321E-3</v>
      </c>
      <c r="H5005" s="27">
        <f t="shared" si="9712"/>
        <v>0.91088911167970343</v>
      </c>
      <c r="I5005" s="27"/>
      <c r="J5005" s="27">
        <v>4967</v>
      </c>
      <c r="K5005" s="27">
        <v>6.8000647930951272</v>
      </c>
      <c r="L5005" s="37">
        <v>-2.9619465077597162E-2</v>
      </c>
      <c r="M5005" s="27"/>
      <c r="N5005" s="27"/>
      <c r="O5005" s="27"/>
      <c r="P5005" s="27"/>
      <c r="Q5005" s="27"/>
      <c r="R5005" s="27"/>
      <c r="S5005" s="27"/>
      <c r="T5005" s="27"/>
      <c r="U5005" s="27"/>
      <c r="V5005" s="27"/>
      <c r="W5005" s="27"/>
      <c r="X5005" s="27"/>
      <c r="Y5005" s="27"/>
      <c r="Z5005" s="27"/>
      <c r="AA5005" s="27"/>
      <c r="AB5005" s="27"/>
      <c r="AC5005" s="27"/>
      <c r="AD5005" s="27"/>
      <c r="AE5005" s="27"/>
    </row>
    <row r="5006" spans="1:31" ht="15.75" customHeight="1" x14ac:dyDescent="0.2">
      <c r="A5006" s="22">
        <v>39876</v>
      </c>
      <c r="B5006" s="23">
        <f t="shared" ref="B5006:C5006" si="10023">LN(D5006)</f>
        <v>6.5692008761565992</v>
      </c>
      <c r="C5006" s="23">
        <f t="shared" si="10023"/>
        <v>7.210596863191741</v>
      </c>
      <c r="D5006" s="24">
        <v>712.8</v>
      </c>
      <c r="E5006" s="24">
        <v>1353.7</v>
      </c>
      <c r="F5006" s="27">
        <f t="shared" ref="F5006:G5006" si="10024">LN(D5006/D5005)</f>
        <v>2.3420274208098422E-2</v>
      </c>
      <c r="G5006" s="27">
        <f t="shared" si="10024"/>
        <v>2.4452558669415134E-2</v>
      </c>
      <c r="H5006" s="27">
        <f t="shared" si="9712"/>
        <v>0.91104814217123897</v>
      </c>
      <c r="I5006" s="27"/>
      <c r="J5006" s="27">
        <v>4968</v>
      </c>
      <c r="K5006" s="27">
        <v>6.7707613838195764</v>
      </c>
      <c r="L5006" s="37">
        <v>-3.4269034274660548E-2</v>
      </c>
      <c r="M5006" s="27"/>
      <c r="N5006" s="27"/>
      <c r="O5006" s="27"/>
      <c r="P5006" s="27"/>
      <c r="Q5006" s="27"/>
      <c r="R5006" s="27"/>
      <c r="S5006" s="27"/>
      <c r="T5006" s="27"/>
      <c r="U5006" s="27"/>
      <c r="V5006" s="27"/>
      <c r="W5006" s="27"/>
      <c r="X5006" s="27"/>
      <c r="Y5006" s="27"/>
      <c r="Z5006" s="27"/>
      <c r="AA5006" s="27"/>
      <c r="AB5006" s="27"/>
      <c r="AC5006" s="27"/>
      <c r="AD5006" s="27"/>
      <c r="AE5006" s="27"/>
    </row>
    <row r="5007" spans="1:31" ht="15.75" customHeight="1" x14ac:dyDescent="0.2">
      <c r="A5007" s="22">
        <v>39877</v>
      </c>
      <c r="B5007" s="23">
        <f t="shared" ref="B5007:C5007" si="10025">LN(D5007)</f>
        <v>6.5257625270591149</v>
      </c>
      <c r="C5007" s="23">
        <f t="shared" si="10025"/>
        <v>7.1697348540815451</v>
      </c>
      <c r="D5007" s="24">
        <v>682.5</v>
      </c>
      <c r="E5007" s="24">
        <v>1299.5</v>
      </c>
      <c r="F5007" s="27">
        <f t="shared" ref="F5007:G5007" si="10026">LN(D5007/D5006)</f>
        <v>-4.3438349097484744E-2</v>
      </c>
      <c r="G5007" s="27">
        <f t="shared" si="10026"/>
        <v>-4.0862009110195635E-2</v>
      </c>
      <c r="H5007" s="27">
        <f t="shared" si="9712"/>
        <v>0.91018184910201616</v>
      </c>
      <c r="I5007" s="27"/>
      <c r="J5007" s="27">
        <v>4969</v>
      </c>
      <c r="K5007" s="27">
        <v>6.7823453670572622</v>
      </c>
      <c r="L5007" s="37">
        <v>-4.4548385885681441E-2</v>
      </c>
      <c r="M5007" s="27"/>
      <c r="N5007" s="27"/>
      <c r="O5007" s="27"/>
      <c r="P5007" s="27"/>
      <c r="Q5007" s="27"/>
      <c r="R5007" s="27"/>
      <c r="S5007" s="27"/>
      <c r="T5007" s="27"/>
      <c r="U5007" s="27"/>
      <c r="V5007" s="27"/>
      <c r="W5007" s="27"/>
      <c r="X5007" s="27"/>
      <c r="Y5007" s="27"/>
      <c r="Z5007" s="27"/>
      <c r="AA5007" s="27"/>
      <c r="AB5007" s="27"/>
      <c r="AC5007" s="27"/>
      <c r="AD5007" s="27"/>
      <c r="AE5007" s="27"/>
    </row>
    <row r="5008" spans="1:31" ht="15.75" customHeight="1" x14ac:dyDescent="0.2">
      <c r="A5008" s="22">
        <v>39878</v>
      </c>
      <c r="B5008" s="23">
        <f t="shared" ref="B5008:C5008" si="10027">LN(D5008)</f>
        <v>6.5269340017867323</v>
      </c>
      <c r="C5008" s="23">
        <f t="shared" si="10027"/>
        <v>7.1653389036098849</v>
      </c>
      <c r="D5008" s="24">
        <v>683.3</v>
      </c>
      <c r="E5008" s="24">
        <v>1293.8</v>
      </c>
      <c r="F5008" s="27">
        <f t="shared" ref="F5008:G5008" si="10028">LN(D5008/D5007)</f>
        <v>1.1714747276177584E-3</v>
      </c>
      <c r="G5008" s="27">
        <f t="shared" si="10028"/>
        <v>-4.3959504716599429E-3</v>
      </c>
      <c r="H5008" s="27">
        <f t="shared" si="9712"/>
        <v>0.91090373945864234</v>
      </c>
      <c r="I5008" s="27"/>
      <c r="J5008" s="27">
        <v>4970</v>
      </c>
      <c r="K5008" s="27">
        <v>6.7913576132143998</v>
      </c>
      <c r="L5008" s="37">
        <v>-4.6003623591087006E-2</v>
      </c>
      <c r="M5008" s="27"/>
      <c r="N5008" s="27"/>
      <c r="O5008" s="27"/>
      <c r="P5008" s="27"/>
      <c r="Q5008" s="27"/>
      <c r="R5008" s="27"/>
      <c r="S5008" s="27"/>
      <c r="T5008" s="27"/>
      <c r="U5008" s="27"/>
      <c r="V5008" s="27"/>
      <c r="W5008" s="27"/>
      <c r="X5008" s="27"/>
      <c r="Y5008" s="27"/>
      <c r="Z5008" s="27"/>
      <c r="AA5008" s="27"/>
      <c r="AB5008" s="27"/>
      <c r="AC5008" s="27"/>
      <c r="AD5008" s="27"/>
      <c r="AE5008" s="27"/>
    </row>
    <row r="5009" spans="1:31" ht="15.75" customHeight="1" x14ac:dyDescent="0.2">
      <c r="A5009" s="22">
        <v>39881</v>
      </c>
      <c r="B5009" s="23">
        <f t="shared" ref="B5009:C5009" si="10029">LN(D5009)</f>
        <v>6.5169324476108423</v>
      </c>
      <c r="C5009" s="23">
        <f t="shared" si="10029"/>
        <v>7.1456692091997969</v>
      </c>
      <c r="D5009" s="24">
        <v>676.5</v>
      </c>
      <c r="E5009" s="24">
        <v>1268.5999999999999</v>
      </c>
      <c r="F5009" s="27">
        <f t="shared" ref="F5009:G5009" si="10030">LN(D5009/D5008)</f>
        <v>-1.0001554175889809E-2</v>
      </c>
      <c r="G5009" s="27">
        <f t="shared" si="10030"/>
        <v>-1.9669694410088336E-2</v>
      </c>
      <c r="H5009" s="27">
        <f t="shared" si="9712"/>
        <v>0.91201149351001609</v>
      </c>
      <c r="I5009" s="27"/>
      <c r="J5009" s="27">
        <v>4971</v>
      </c>
      <c r="K5009" s="27">
        <v>6.7913576132143998</v>
      </c>
      <c r="L5009" s="37">
        <v>-4.6003623591087006E-2</v>
      </c>
      <c r="M5009" s="27"/>
      <c r="N5009" s="27"/>
      <c r="O5009" s="27"/>
      <c r="P5009" s="27"/>
      <c r="Q5009" s="27"/>
      <c r="R5009" s="27"/>
      <c r="S5009" s="27"/>
      <c r="T5009" s="27"/>
      <c r="U5009" s="27"/>
      <c r="V5009" s="27"/>
      <c r="W5009" s="27"/>
      <c r="X5009" s="27"/>
      <c r="Y5009" s="27"/>
      <c r="Z5009" s="27"/>
      <c r="AA5009" s="27"/>
      <c r="AB5009" s="27"/>
      <c r="AC5009" s="27"/>
      <c r="AD5009" s="27"/>
      <c r="AE5009" s="27"/>
    </row>
    <row r="5010" spans="1:31" ht="15.75" customHeight="1" x14ac:dyDescent="0.2">
      <c r="A5010" s="22">
        <v>39882</v>
      </c>
      <c r="B5010" s="23">
        <f t="shared" ref="B5010:C5010" si="10031">LN(D5010)</f>
        <v>6.5786955020763784</v>
      </c>
      <c r="C5010" s="23">
        <f t="shared" si="10031"/>
        <v>7.2139155726796913</v>
      </c>
      <c r="D5010" s="24">
        <v>719.6</v>
      </c>
      <c r="E5010" s="24">
        <v>1358.2</v>
      </c>
      <c r="F5010" s="27">
        <f t="shared" ref="F5010:G5010" si="10032">LN(D5010/D5009)</f>
        <v>6.1763054465535316E-2</v>
      </c>
      <c r="G5010" s="27">
        <f t="shared" si="10032"/>
        <v>6.8246363479894268E-2</v>
      </c>
      <c r="H5010" s="27">
        <f t="shared" si="9712"/>
        <v>0.91194517537618569</v>
      </c>
      <c r="I5010" s="27"/>
      <c r="J5010" s="27">
        <v>4972</v>
      </c>
      <c r="K5010" s="27">
        <v>6.7446785981991155</v>
      </c>
      <c r="L5010" s="37">
        <v>-5.3587904433479494E-2</v>
      </c>
      <c r="M5010" s="27"/>
      <c r="N5010" s="27"/>
      <c r="O5010" s="27"/>
      <c r="P5010" s="27"/>
      <c r="Q5010" s="27"/>
      <c r="R5010" s="27"/>
      <c r="S5010" s="27"/>
      <c r="T5010" s="27"/>
      <c r="U5010" s="27"/>
      <c r="V5010" s="27"/>
      <c r="W5010" s="27"/>
      <c r="X5010" s="27"/>
      <c r="Y5010" s="27"/>
      <c r="Z5010" s="27"/>
      <c r="AA5010" s="27"/>
      <c r="AB5010" s="27"/>
      <c r="AC5010" s="27"/>
      <c r="AD5010" s="27"/>
      <c r="AE5010" s="27"/>
    </row>
    <row r="5011" spans="1:31" ht="15.75" customHeight="1" x14ac:dyDescent="0.2">
      <c r="A5011" s="22">
        <v>39883</v>
      </c>
      <c r="B5011" s="23">
        <f t="shared" ref="B5011:C5011" si="10033">LN(D5011)</f>
        <v>6.5810551395096271</v>
      </c>
      <c r="C5011" s="23">
        <f t="shared" si="10033"/>
        <v>7.2237332205887652</v>
      </c>
      <c r="D5011" s="24">
        <v>721.3</v>
      </c>
      <c r="E5011" s="24">
        <v>1371.6</v>
      </c>
      <c r="F5011" s="27">
        <f t="shared" ref="F5011:G5011" si="10034">LN(D5011/D5010)</f>
        <v>2.3596374332488998E-3</v>
      </c>
      <c r="G5011" s="27">
        <f t="shared" si="10034"/>
        <v>9.8176479090741307E-3</v>
      </c>
      <c r="H5011" s="27">
        <f t="shared" si="9712"/>
        <v>0.91103241752513708</v>
      </c>
      <c r="I5011" s="27"/>
      <c r="J5011" s="27">
        <v>4973</v>
      </c>
      <c r="K5011" s="27">
        <v>6.7798552018197942</v>
      </c>
      <c r="L5011" s="37">
        <v>-4.6215243084512636E-2</v>
      </c>
      <c r="M5011" s="27"/>
      <c r="N5011" s="27"/>
      <c r="O5011" s="27"/>
      <c r="P5011" s="27"/>
      <c r="Q5011" s="27"/>
      <c r="R5011" s="27"/>
      <c r="S5011" s="27"/>
      <c r="T5011" s="27"/>
      <c r="U5011" s="27"/>
      <c r="V5011" s="27"/>
      <c r="W5011" s="27"/>
      <c r="X5011" s="27"/>
      <c r="Y5011" s="27"/>
      <c r="Z5011" s="27"/>
      <c r="AA5011" s="27"/>
      <c r="AB5011" s="27"/>
      <c r="AC5011" s="27"/>
      <c r="AD5011" s="27"/>
      <c r="AE5011" s="27"/>
    </row>
    <row r="5012" spans="1:31" ht="15.75" customHeight="1" x14ac:dyDescent="0.2">
      <c r="A5012" s="22">
        <v>39884</v>
      </c>
      <c r="B5012" s="23">
        <f t="shared" ref="B5012:C5012" si="10035">LN(D5012)</f>
        <v>6.6210061045789566</v>
      </c>
      <c r="C5012" s="23">
        <f t="shared" si="10035"/>
        <v>7.2626987247427213</v>
      </c>
      <c r="D5012" s="24">
        <v>750.7</v>
      </c>
      <c r="E5012" s="24">
        <v>1426.1</v>
      </c>
      <c r="F5012" s="27">
        <f t="shared" ref="F5012:G5012" si="10036">LN(D5012/D5011)</f>
        <v>3.9950965069329769E-2</v>
      </c>
      <c r="G5012" s="27">
        <f t="shared" si="10036"/>
        <v>3.8965504153955943E-2</v>
      </c>
      <c r="H5012" s="27">
        <f t="shared" si="9712"/>
        <v>0.91164543037182144</v>
      </c>
      <c r="I5012" s="27"/>
      <c r="J5012" s="27">
        <v>4974</v>
      </c>
      <c r="K5012" s="27">
        <v>6.7579354647805179</v>
      </c>
      <c r="L5012" s="37">
        <v>-3.9526357529299894E-2</v>
      </c>
      <c r="M5012" s="27"/>
      <c r="N5012" s="27"/>
      <c r="O5012" s="27"/>
      <c r="P5012" s="27"/>
      <c r="Q5012" s="27"/>
      <c r="R5012" s="27"/>
      <c r="S5012" s="27"/>
      <c r="T5012" s="27"/>
      <c r="U5012" s="27"/>
      <c r="V5012" s="27"/>
      <c r="W5012" s="27"/>
      <c r="X5012" s="27"/>
      <c r="Y5012" s="27"/>
      <c r="Z5012" s="27"/>
      <c r="AA5012" s="27"/>
      <c r="AB5012" s="27"/>
      <c r="AC5012" s="27"/>
      <c r="AD5012" s="27"/>
      <c r="AE5012" s="27"/>
    </row>
    <row r="5013" spans="1:31" ht="15.75" customHeight="1" x14ac:dyDescent="0.2">
      <c r="A5013" s="22">
        <v>39885</v>
      </c>
      <c r="B5013" s="23">
        <f t="shared" ref="B5013:C5013" si="10037">LN(D5013)</f>
        <v>6.6287025332284104</v>
      </c>
      <c r="C5013" s="23">
        <f t="shared" si="10037"/>
        <v>7.2664781245381693</v>
      </c>
      <c r="D5013" s="24">
        <v>756.5</v>
      </c>
      <c r="E5013" s="24">
        <v>1431.5</v>
      </c>
      <c r="F5013" s="27">
        <f t="shared" ref="F5013:G5013" si="10038">LN(D5013/D5012)</f>
        <v>7.6964286494538474E-3</v>
      </c>
      <c r="G5013" s="27">
        <f t="shared" si="10038"/>
        <v>3.7793997954484347E-3</v>
      </c>
      <c r="H5013" s="27">
        <f t="shared" si="9712"/>
        <v>0.91223043950878291</v>
      </c>
      <c r="I5013" s="27"/>
      <c r="J5013" s="27">
        <v>4975</v>
      </c>
      <c r="K5013" s="27">
        <v>6.7642156725038598</v>
      </c>
      <c r="L5013" s="37">
        <v>-4.050343121401756E-2</v>
      </c>
      <c r="M5013" s="27"/>
      <c r="N5013" s="27"/>
      <c r="O5013" s="27"/>
      <c r="P5013" s="27"/>
      <c r="Q5013" s="27"/>
      <c r="R5013" s="27"/>
      <c r="S5013" s="27"/>
      <c r="T5013" s="27"/>
      <c r="U5013" s="27"/>
      <c r="V5013" s="27"/>
      <c r="W5013" s="27"/>
      <c r="X5013" s="27"/>
      <c r="Y5013" s="27"/>
      <c r="Z5013" s="27"/>
      <c r="AA5013" s="27"/>
      <c r="AB5013" s="27"/>
      <c r="AC5013" s="27"/>
      <c r="AD5013" s="27"/>
      <c r="AE5013" s="27"/>
    </row>
    <row r="5014" spans="1:31" ht="15.75" customHeight="1" x14ac:dyDescent="0.2">
      <c r="A5014" s="22">
        <v>39888</v>
      </c>
      <c r="B5014" s="23">
        <f t="shared" ref="B5014:C5014" si="10039">LN(D5014)</f>
        <v>6.6251270808330354</v>
      </c>
      <c r="C5014" s="23">
        <f t="shared" si="10039"/>
        <v>7.2470805845857562</v>
      </c>
      <c r="D5014" s="24">
        <v>753.8</v>
      </c>
      <c r="E5014" s="24">
        <v>1404</v>
      </c>
      <c r="F5014" s="27">
        <f t="shared" ref="F5014:G5014" si="10040">LN(D5014/D5013)</f>
        <v>-3.5754523953755858E-3</v>
      </c>
      <c r="G5014" s="27">
        <f t="shared" si="10040"/>
        <v>-1.9397539952413344E-2</v>
      </c>
      <c r="H5014" s="27">
        <f t="shared" si="9712"/>
        <v>0.91417875149952232</v>
      </c>
      <c r="I5014" s="27"/>
      <c r="J5014" s="27">
        <v>4976</v>
      </c>
      <c r="K5014" s="27">
        <v>6.7706562408116451</v>
      </c>
      <c r="L5014" s="37">
        <v>-4.1429720384766E-2</v>
      </c>
      <c r="M5014" s="27"/>
      <c r="N5014" s="27"/>
      <c r="O5014" s="27"/>
      <c r="P5014" s="27"/>
      <c r="Q5014" s="27"/>
      <c r="R5014" s="27"/>
      <c r="S5014" s="27"/>
      <c r="T5014" s="27"/>
      <c r="U5014" s="27"/>
      <c r="V5014" s="27"/>
      <c r="W5014" s="27"/>
      <c r="X5014" s="27"/>
      <c r="Y5014" s="27"/>
      <c r="Z5014" s="27"/>
      <c r="AA5014" s="27"/>
      <c r="AB5014" s="27"/>
      <c r="AC5014" s="27"/>
      <c r="AD5014" s="27"/>
      <c r="AE5014" s="27"/>
    </row>
    <row r="5015" spans="1:31" ht="15.75" customHeight="1" x14ac:dyDescent="0.2">
      <c r="A5015" s="22">
        <v>39889</v>
      </c>
      <c r="B5015" s="23">
        <f t="shared" ref="B5015:C5015" si="10041">LN(D5015)</f>
        <v>6.6568550506228847</v>
      </c>
      <c r="C5015" s="23">
        <f t="shared" si="10041"/>
        <v>7.2876290374233923</v>
      </c>
      <c r="D5015" s="24">
        <v>778.1</v>
      </c>
      <c r="E5015" s="24">
        <v>1462.1</v>
      </c>
      <c r="F5015" s="27">
        <f t="shared" ref="F5015:G5015" si="10042">LN(D5015/D5014)</f>
        <v>3.172796978984941E-2</v>
      </c>
      <c r="G5015" s="27">
        <f t="shared" si="10042"/>
        <v>4.0548452837635855E-2</v>
      </c>
      <c r="H5015" s="27">
        <f t="shared" si="9712"/>
        <v>0.91344592547708447</v>
      </c>
      <c r="I5015" s="27"/>
      <c r="J5015" s="27">
        <v>4977</v>
      </c>
      <c r="K5015" s="27">
        <v>6.7787632594430303</v>
      </c>
      <c r="L5015" s="37">
        <v>-3.8598572654853669E-2</v>
      </c>
      <c r="M5015" s="27"/>
      <c r="N5015" s="27"/>
      <c r="O5015" s="27"/>
      <c r="P5015" s="27"/>
      <c r="Q5015" s="27"/>
      <c r="R5015" s="27"/>
      <c r="S5015" s="27"/>
      <c r="T5015" s="27"/>
      <c r="U5015" s="27"/>
      <c r="V5015" s="27"/>
      <c r="W5015" s="27"/>
      <c r="X5015" s="27"/>
      <c r="Y5015" s="27"/>
      <c r="Z5015" s="27"/>
      <c r="AA5015" s="27"/>
      <c r="AB5015" s="27"/>
      <c r="AC5015" s="27"/>
      <c r="AD5015" s="27"/>
      <c r="AE5015" s="27"/>
    </row>
    <row r="5016" spans="1:31" ht="15.75" customHeight="1" x14ac:dyDescent="0.2">
      <c r="A5016" s="22">
        <v>39890</v>
      </c>
      <c r="B5016" s="23">
        <f t="shared" ref="B5016:C5016" si="10043">LN(D5016)</f>
        <v>6.677461223639086</v>
      </c>
      <c r="C5016" s="23">
        <f t="shared" si="10043"/>
        <v>7.3073364439313266</v>
      </c>
      <c r="D5016" s="24">
        <v>794.3</v>
      </c>
      <c r="E5016" s="24">
        <v>1491.2</v>
      </c>
      <c r="F5016" s="27">
        <f t="shared" ref="F5016:G5016" si="10044">LN(D5016/D5015)</f>
        <v>2.060617301620191E-2</v>
      </c>
      <c r="G5016" s="27">
        <f t="shared" si="10044"/>
        <v>1.9707406507934597E-2</v>
      </c>
      <c r="H5016" s="27">
        <f t="shared" si="9712"/>
        <v>0.91380235122260645</v>
      </c>
      <c r="I5016" s="27"/>
      <c r="J5016" s="27">
        <v>4978</v>
      </c>
      <c r="K5016" s="27">
        <v>6.8060675443962024</v>
      </c>
      <c r="L5016" s="37">
        <v>-3.2987168740667094E-2</v>
      </c>
      <c r="M5016" s="27"/>
      <c r="N5016" s="27"/>
      <c r="O5016" s="27"/>
      <c r="P5016" s="27"/>
      <c r="Q5016" s="27"/>
      <c r="R5016" s="27"/>
      <c r="S5016" s="27"/>
      <c r="T5016" s="27"/>
      <c r="U5016" s="27"/>
      <c r="V5016" s="27"/>
      <c r="W5016" s="27"/>
      <c r="X5016" s="27"/>
      <c r="Y5016" s="27"/>
      <c r="Z5016" s="27"/>
      <c r="AA5016" s="27"/>
      <c r="AB5016" s="27"/>
      <c r="AC5016" s="27"/>
      <c r="AD5016" s="27"/>
      <c r="AE5016" s="27"/>
    </row>
    <row r="5017" spans="1:31" ht="15.75" customHeight="1" x14ac:dyDescent="0.2">
      <c r="A5017" s="22">
        <v>39891</v>
      </c>
      <c r="B5017" s="23">
        <f t="shared" ref="B5017:C5017" si="10045">LN(D5017)</f>
        <v>6.6644090203504076</v>
      </c>
      <c r="C5017" s="23">
        <f t="shared" si="10045"/>
        <v>7.3020920293024574</v>
      </c>
      <c r="D5017" s="24">
        <v>784</v>
      </c>
      <c r="E5017" s="24">
        <v>1483.4</v>
      </c>
      <c r="F5017" s="27">
        <f t="shared" ref="F5017:G5017" si="10046">LN(D5017/D5016)</f>
        <v>-1.3052203288678435E-2</v>
      </c>
      <c r="G5017" s="27">
        <f t="shared" si="10046"/>
        <v>-5.2444146288690005E-3</v>
      </c>
      <c r="H5017" s="27">
        <f t="shared" si="9712"/>
        <v>0.91267118979148698</v>
      </c>
      <c r="I5017" s="27"/>
      <c r="J5017" s="27">
        <v>4979</v>
      </c>
      <c r="K5017" s="27">
        <v>6.7802707796723984</v>
      </c>
      <c r="L5017" s="37">
        <v>-4.081581612196139E-2</v>
      </c>
      <c r="M5017" s="27"/>
      <c r="N5017" s="27"/>
      <c r="O5017" s="27"/>
      <c r="P5017" s="27"/>
      <c r="Q5017" s="27"/>
      <c r="R5017" s="27"/>
      <c r="S5017" s="27"/>
      <c r="T5017" s="27"/>
      <c r="U5017" s="27"/>
      <c r="V5017" s="27"/>
      <c r="W5017" s="27"/>
      <c r="X5017" s="27"/>
      <c r="Y5017" s="27"/>
      <c r="Z5017" s="27"/>
      <c r="AA5017" s="27"/>
      <c r="AB5017" s="27"/>
      <c r="AC5017" s="27"/>
      <c r="AD5017" s="27"/>
      <c r="AE5017" s="27"/>
    </row>
    <row r="5018" spans="1:31" ht="15.75" customHeight="1" x14ac:dyDescent="0.2">
      <c r="A5018" s="22">
        <v>39892</v>
      </c>
      <c r="B5018" s="23">
        <f t="shared" ref="B5018:C5018" si="10047">LN(D5018)</f>
        <v>6.6444405629786507</v>
      </c>
      <c r="C5018" s="23">
        <f t="shared" si="10047"/>
        <v>7.2842720651344086</v>
      </c>
      <c r="D5018" s="24">
        <v>768.5</v>
      </c>
      <c r="E5018" s="24">
        <v>1457.2</v>
      </c>
      <c r="F5018" s="27">
        <f t="shared" ref="F5018:G5018" si="10048">LN(D5018/D5017)</f>
        <v>-1.9968457371757242E-2</v>
      </c>
      <c r="G5018" s="27">
        <f t="shared" si="10048"/>
        <v>-1.781996416804895E-2</v>
      </c>
      <c r="H5018" s="27">
        <f t="shared" si="9712"/>
        <v>0.9121626023253222</v>
      </c>
      <c r="I5018" s="27"/>
      <c r="J5018" s="27">
        <v>4980</v>
      </c>
      <c r="K5018" s="27">
        <v>6.7637914836796238</v>
      </c>
      <c r="L5018" s="37">
        <v>-4.7438870227633601E-2</v>
      </c>
      <c r="M5018" s="27"/>
      <c r="N5018" s="27"/>
      <c r="O5018" s="27"/>
      <c r="P5018" s="27"/>
      <c r="Q5018" s="27"/>
      <c r="R5018" s="27"/>
      <c r="S5018" s="27"/>
      <c r="T5018" s="27"/>
      <c r="U5018" s="27"/>
      <c r="V5018" s="27"/>
      <c r="W5018" s="27"/>
      <c r="X5018" s="27"/>
      <c r="Y5018" s="27"/>
      <c r="Z5018" s="27"/>
      <c r="AA5018" s="27"/>
      <c r="AB5018" s="27"/>
      <c r="AC5018" s="27"/>
      <c r="AD5018" s="27"/>
      <c r="AE5018" s="27"/>
    </row>
    <row r="5019" spans="1:31" ht="15.75" customHeight="1" x14ac:dyDescent="0.2">
      <c r="A5019" s="22">
        <v>39895</v>
      </c>
      <c r="B5019" s="23">
        <f t="shared" ref="B5019:C5019" si="10049">LN(D5019)</f>
        <v>6.712834686611667</v>
      </c>
      <c r="C5019" s="23">
        <f t="shared" si="10049"/>
        <v>7.3496808840930754</v>
      </c>
      <c r="D5019" s="24">
        <v>822.9</v>
      </c>
      <c r="E5019" s="24">
        <v>1555.7</v>
      </c>
      <c r="F5019" s="27">
        <f t="shared" ref="F5019:G5019" si="10050">LN(D5019/D5018)</f>
        <v>6.8394123633016654E-2</v>
      </c>
      <c r="G5019" s="27">
        <f t="shared" si="10050"/>
        <v>6.5408818958666973E-2</v>
      </c>
      <c r="H5019" s="27">
        <f t="shared" si="9712"/>
        <v>0.91335049677330404</v>
      </c>
      <c r="I5019" s="27"/>
      <c r="J5019" s="27">
        <v>4981</v>
      </c>
      <c r="K5019" s="27">
        <v>6.7732805899078787</v>
      </c>
      <c r="L5019" s="37">
        <v>-5.741247258939719E-2</v>
      </c>
      <c r="M5019" s="27"/>
      <c r="N5019" s="27"/>
      <c r="O5019" s="27"/>
      <c r="P5019" s="27"/>
      <c r="Q5019" s="27"/>
      <c r="R5019" s="27"/>
      <c r="S5019" s="27"/>
      <c r="T5019" s="27"/>
      <c r="U5019" s="27"/>
      <c r="V5019" s="27"/>
      <c r="W5019" s="27"/>
      <c r="X5019" s="27"/>
      <c r="Y5019" s="27"/>
      <c r="Z5019" s="27"/>
      <c r="AA5019" s="27"/>
      <c r="AB5019" s="27"/>
      <c r="AC5019" s="27"/>
      <c r="AD5019" s="27"/>
      <c r="AE5019" s="27"/>
    </row>
    <row r="5020" spans="1:31" ht="15.75" customHeight="1" x14ac:dyDescent="0.2">
      <c r="A5020" s="22">
        <v>39896</v>
      </c>
      <c r="B5020" s="23">
        <f t="shared" ref="B5020:C5020" si="10051">LN(D5020)</f>
        <v>6.6922078042895556</v>
      </c>
      <c r="C5020" s="23">
        <f t="shared" si="10051"/>
        <v>7.3241603271286362</v>
      </c>
      <c r="D5020" s="24">
        <v>806.1</v>
      </c>
      <c r="E5020" s="24">
        <v>1516.5</v>
      </c>
      <c r="F5020" s="27">
        <f t="shared" ref="F5020:G5020" si="10052">LN(D5020/D5019)</f>
        <v>-2.0626882322111979E-2</v>
      </c>
      <c r="G5020" s="27">
        <f t="shared" si="10052"/>
        <v>-2.5520556964440017E-2</v>
      </c>
      <c r="H5020" s="27">
        <f t="shared" si="9712"/>
        <v>0.91371672729523234</v>
      </c>
      <c r="I5020" s="27"/>
      <c r="J5020" s="27">
        <v>4982</v>
      </c>
      <c r="K5020" s="27">
        <v>6.7846727268345077</v>
      </c>
      <c r="L5020" s="37">
        <v>-5.3058145571243998E-2</v>
      </c>
      <c r="M5020" s="27"/>
      <c r="N5020" s="27"/>
      <c r="O5020" s="27"/>
      <c r="P5020" s="27"/>
      <c r="Q5020" s="27"/>
      <c r="R5020" s="27"/>
      <c r="S5020" s="27"/>
      <c r="T5020" s="27"/>
      <c r="U5020" s="27"/>
      <c r="V5020" s="27"/>
      <c r="W5020" s="27"/>
      <c r="X5020" s="27"/>
      <c r="Y5020" s="27"/>
      <c r="Z5020" s="27"/>
      <c r="AA5020" s="27"/>
      <c r="AB5020" s="27"/>
      <c r="AC5020" s="27"/>
      <c r="AD5020" s="27"/>
      <c r="AE5020" s="27"/>
    </row>
    <row r="5021" spans="1:31" ht="15.75" customHeight="1" x14ac:dyDescent="0.2">
      <c r="A5021" s="22">
        <v>39897</v>
      </c>
      <c r="B5021" s="23">
        <f t="shared" ref="B5021:C5021" si="10053">LN(D5021)</f>
        <v>6.7017146355675896</v>
      </c>
      <c r="C5021" s="23">
        <f t="shared" si="10053"/>
        <v>7.3323038015665682</v>
      </c>
      <c r="D5021" s="24">
        <v>813.8</v>
      </c>
      <c r="E5021" s="24">
        <v>1528.9</v>
      </c>
      <c r="F5021" s="27">
        <f t="shared" ref="F5021:G5021" si="10054">LN(D5021/D5020)</f>
        <v>9.5068312780341776E-3</v>
      </c>
      <c r="G5021" s="27">
        <f t="shared" si="10054"/>
        <v>8.1434744379323062E-3</v>
      </c>
      <c r="H5021" s="27">
        <f t="shared" si="9712"/>
        <v>0.91399849446169279</v>
      </c>
      <c r="I5021" s="27"/>
      <c r="J5021" s="27">
        <v>4983</v>
      </c>
      <c r="K5021" s="27">
        <v>6.7840010886740387</v>
      </c>
      <c r="L5021" s="37">
        <v>-5.9928292125198013E-2</v>
      </c>
      <c r="M5021" s="27"/>
      <c r="N5021" s="27"/>
      <c r="O5021" s="27"/>
      <c r="P5021" s="27"/>
      <c r="Q5021" s="27"/>
      <c r="R5021" s="27"/>
      <c r="S5021" s="27"/>
      <c r="T5021" s="27"/>
      <c r="U5021" s="27"/>
      <c r="V5021" s="27"/>
      <c r="W5021" s="27"/>
      <c r="X5021" s="27"/>
      <c r="Y5021" s="27"/>
      <c r="Z5021" s="27"/>
      <c r="AA5021" s="27"/>
      <c r="AB5021" s="27"/>
      <c r="AC5021" s="27"/>
      <c r="AD5021" s="27"/>
      <c r="AE5021" s="27"/>
    </row>
    <row r="5022" spans="1:31" ht="15.75" customHeight="1" x14ac:dyDescent="0.2">
      <c r="A5022" s="22">
        <v>39898</v>
      </c>
      <c r="B5022" s="23">
        <f t="shared" ref="B5022:C5022" si="10055">LN(D5022)</f>
        <v>6.7247935173007587</v>
      </c>
      <c r="C5022" s="23">
        <f t="shared" si="10055"/>
        <v>7.3696007205264094</v>
      </c>
      <c r="D5022" s="24">
        <v>832.8</v>
      </c>
      <c r="E5022" s="24">
        <v>1587</v>
      </c>
      <c r="F5022" s="27">
        <f t="shared" ref="F5022:G5022" si="10056">LN(D5022/D5021)</f>
        <v>2.3078881733169538E-2</v>
      </c>
      <c r="G5022" s="27">
        <f t="shared" si="10056"/>
        <v>3.729691895984099E-2</v>
      </c>
      <c r="H5022" s="27">
        <f t="shared" si="9712"/>
        <v>0.9125044588332063</v>
      </c>
      <c r="I5022" s="27"/>
      <c r="J5022" s="27">
        <v>4984</v>
      </c>
      <c r="K5022" s="27">
        <v>6.7999635122891418</v>
      </c>
      <c r="L5022" s="37">
        <v>-5.968058725075398E-2</v>
      </c>
      <c r="M5022" s="27"/>
      <c r="N5022" s="27"/>
      <c r="O5022" s="27"/>
      <c r="P5022" s="27"/>
      <c r="Q5022" s="27"/>
      <c r="R5022" s="27"/>
      <c r="S5022" s="27"/>
      <c r="T5022" s="27"/>
      <c r="U5022" s="27"/>
      <c r="V5022" s="27"/>
      <c r="W5022" s="27"/>
      <c r="X5022" s="27"/>
      <c r="Y5022" s="27"/>
      <c r="Z5022" s="27"/>
      <c r="AA5022" s="27"/>
      <c r="AB5022" s="27"/>
      <c r="AC5022" s="27"/>
      <c r="AD5022" s="27"/>
      <c r="AE5022" s="27"/>
    </row>
    <row r="5023" spans="1:31" ht="15.75" customHeight="1" x14ac:dyDescent="0.2">
      <c r="A5023" s="22">
        <v>39899</v>
      </c>
      <c r="B5023" s="23">
        <f t="shared" ref="B5023:C5023" si="10057">LN(D5023)</f>
        <v>6.7042917984347543</v>
      </c>
      <c r="C5023" s="23">
        <f t="shared" si="10057"/>
        <v>7.3429086307921265</v>
      </c>
      <c r="D5023" s="24">
        <v>815.9</v>
      </c>
      <c r="E5023" s="24">
        <v>1545.2</v>
      </c>
      <c r="F5023" s="27">
        <f t="shared" ref="F5023:G5023" si="10058">LN(D5023/D5022)</f>
        <v>-2.0501718866004628E-2</v>
      </c>
      <c r="G5023" s="27">
        <f t="shared" si="10058"/>
        <v>-2.6692089734282803E-2</v>
      </c>
      <c r="H5023" s="27">
        <f t="shared" si="9712"/>
        <v>0.91302944589568169</v>
      </c>
      <c r="I5023" s="27"/>
      <c r="J5023" s="27">
        <v>4985</v>
      </c>
      <c r="K5023" s="27">
        <v>6.8226738525795447</v>
      </c>
      <c r="L5023" s="37">
        <v>-5.5791132478823613E-2</v>
      </c>
      <c r="M5023" s="27"/>
      <c r="N5023" s="27"/>
      <c r="O5023" s="27"/>
      <c r="P5023" s="27"/>
      <c r="Q5023" s="27"/>
      <c r="R5023" s="27"/>
      <c r="S5023" s="27"/>
      <c r="T5023" s="27"/>
      <c r="U5023" s="27"/>
      <c r="V5023" s="27"/>
      <c r="W5023" s="27"/>
      <c r="X5023" s="27"/>
      <c r="Y5023" s="27"/>
      <c r="Z5023" s="27"/>
      <c r="AA5023" s="27"/>
      <c r="AB5023" s="27"/>
      <c r="AC5023" s="27"/>
      <c r="AD5023" s="27"/>
      <c r="AE5023" s="27"/>
    </row>
    <row r="5024" spans="1:31" ht="15.75" customHeight="1" x14ac:dyDescent="0.2">
      <c r="A5024" s="22">
        <v>39902</v>
      </c>
      <c r="B5024" s="23">
        <f t="shared" ref="B5024:C5024" si="10059">LN(D5024)</f>
        <v>6.6688633706997882</v>
      </c>
      <c r="C5024" s="23">
        <f t="shared" si="10059"/>
        <v>7.3144196676657831</v>
      </c>
      <c r="D5024" s="24">
        <v>787.5</v>
      </c>
      <c r="E5024" s="24">
        <v>1501.8</v>
      </c>
      <c r="F5024" s="27">
        <f t="shared" ref="F5024:G5024" si="10060">LN(D5024/D5023)</f>
        <v>-3.5428427734966329E-2</v>
      </c>
      <c r="G5024" s="27">
        <f t="shared" si="10060"/>
        <v>-2.8488963126342713E-2</v>
      </c>
      <c r="H5024" s="27">
        <f t="shared" si="9712"/>
        <v>0.91174196637639626</v>
      </c>
      <c r="I5024" s="27"/>
      <c r="J5024" s="27">
        <v>4986</v>
      </c>
      <c r="K5024" s="27">
        <v>6.8225754544202815</v>
      </c>
      <c r="L5024" s="37">
        <v>-5.4312154256743739E-2</v>
      </c>
      <c r="M5024" s="27"/>
      <c r="N5024" s="27"/>
      <c r="O5024" s="27"/>
      <c r="P5024" s="27"/>
      <c r="Q5024" s="27"/>
      <c r="R5024" s="27"/>
      <c r="S5024" s="27"/>
      <c r="T5024" s="27"/>
      <c r="U5024" s="27"/>
      <c r="V5024" s="27"/>
      <c r="W5024" s="27"/>
      <c r="X5024" s="27"/>
      <c r="Y5024" s="27"/>
      <c r="Z5024" s="27"/>
      <c r="AA5024" s="27"/>
      <c r="AB5024" s="27"/>
      <c r="AC5024" s="27"/>
      <c r="AD5024" s="27"/>
      <c r="AE5024" s="27"/>
    </row>
    <row r="5025" spans="1:31" ht="15.75" customHeight="1" x14ac:dyDescent="0.2">
      <c r="A5025" s="22">
        <v>39903</v>
      </c>
      <c r="B5025" s="23">
        <f t="shared" ref="B5025:C5025" si="10061">LN(D5025)</f>
        <v>6.681857939471306</v>
      </c>
      <c r="C5025" s="23">
        <f t="shared" si="10061"/>
        <v>7.3320421413308896</v>
      </c>
      <c r="D5025" s="24">
        <v>797.8</v>
      </c>
      <c r="E5025" s="24">
        <v>1528.5</v>
      </c>
      <c r="F5025" s="27">
        <f t="shared" ref="F5025:G5025" si="10062">LN(D5025/D5024)</f>
        <v>1.2994568771518068E-2</v>
      </c>
      <c r="G5025" s="27">
        <f t="shared" si="10062"/>
        <v>1.7622473665105588E-2</v>
      </c>
      <c r="H5025" s="27">
        <f t="shared" si="9712"/>
        <v>0.91132290440688002</v>
      </c>
      <c r="I5025" s="27"/>
      <c r="J5025" s="27">
        <v>4987</v>
      </c>
      <c r="K5025" s="27">
        <v>6.788998710492864</v>
      </c>
      <c r="L5025" s="37">
        <v>-7.1073103795002979E-2</v>
      </c>
      <c r="M5025" s="27"/>
      <c r="N5025" s="27"/>
      <c r="O5025" s="27"/>
      <c r="P5025" s="27"/>
      <c r="Q5025" s="27"/>
      <c r="R5025" s="27"/>
      <c r="S5025" s="27"/>
      <c r="T5025" s="27"/>
      <c r="U5025" s="27"/>
      <c r="V5025" s="27"/>
      <c r="W5025" s="27"/>
      <c r="X5025" s="27"/>
      <c r="Y5025" s="27"/>
      <c r="Z5025" s="27"/>
      <c r="AA5025" s="27"/>
      <c r="AB5025" s="27"/>
      <c r="AC5025" s="27"/>
      <c r="AD5025" s="27"/>
      <c r="AE5025" s="27"/>
    </row>
    <row r="5026" spans="1:31" ht="15.75" customHeight="1" x14ac:dyDescent="0.2">
      <c r="A5026" s="22">
        <v>39904</v>
      </c>
      <c r="B5026" s="23">
        <f t="shared" ref="B5026:C5026" si="10063">LN(D5026)</f>
        <v>6.6982680541154132</v>
      </c>
      <c r="C5026" s="23">
        <f t="shared" si="10063"/>
        <v>7.3470419355658123</v>
      </c>
      <c r="D5026" s="24">
        <v>811</v>
      </c>
      <c r="E5026" s="24">
        <v>1551.6</v>
      </c>
      <c r="F5026" s="27">
        <f t="shared" ref="F5026:G5026" si="10064">LN(D5026/D5025)</f>
        <v>1.6410114644106698E-2</v>
      </c>
      <c r="G5026" s="27">
        <f t="shared" si="10064"/>
        <v>1.4999794234922799E-2</v>
      </c>
      <c r="H5026" s="27">
        <f t="shared" si="9712"/>
        <v>0.91169590603399275</v>
      </c>
      <c r="I5026" s="27"/>
      <c r="J5026" s="27">
        <v>4988</v>
      </c>
      <c r="K5026" s="27">
        <v>6.7919718122526653</v>
      </c>
      <c r="L5026" s="37">
        <v>-6.6098186836097916E-2</v>
      </c>
      <c r="M5026" s="27"/>
      <c r="N5026" s="27"/>
      <c r="O5026" s="27"/>
      <c r="P5026" s="27"/>
      <c r="Q5026" s="27"/>
      <c r="R5026" s="27"/>
      <c r="S5026" s="27"/>
      <c r="T5026" s="27"/>
      <c r="U5026" s="27"/>
      <c r="V5026" s="27"/>
      <c r="W5026" s="27"/>
      <c r="X5026" s="27"/>
      <c r="Y5026" s="27"/>
      <c r="Z5026" s="27"/>
      <c r="AA5026" s="27"/>
      <c r="AB5026" s="27"/>
      <c r="AC5026" s="27"/>
      <c r="AD5026" s="27"/>
      <c r="AE5026" s="27"/>
    </row>
    <row r="5027" spans="1:31" ht="15.75" customHeight="1" x14ac:dyDescent="0.2">
      <c r="A5027" s="22">
        <v>39905</v>
      </c>
      <c r="B5027" s="23">
        <f t="shared" ref="B5027:C5027" si="10065">LN(D5027)</f>
        <v>6.7265930499080291</v>
      </c>
      <c r="C5027" s="23">
        <f t="shared" si="10065"/>
        <v>7.3793825893439697</v>
      </c>
      <c r="D5027" s="24">
        <v>834.3</v>
      </c>
      <c r="E5027" s="24">
        <v>1602.6</v>
      </c>
      <c r="F5027" s="27">
        <f t="shared" ref="F5027:G5027" si="10066">LN(D5027/D5026)</f>
        <v>2.8324995792615899E-2</v>
      </c>
      <c r="G5027" s="27">
        <f t="shared" si="10066"/>
        <v>3.2340653778158188E-2</v>
      </c>
      <c r="H5027" s="27">
        <f t="shared" si="9712"/>
        <v>0.91153873219982029</v>
      </c>
      <c r="I5027" s="27"/>
      <c r="J5027" s="27">
        <v>4989</v>
      </c>
      <c r="K5027" s="27">
        <v>6.7976812240212308</v>
      </c>
      <c r="L5027" s="37">
        <v>-7.0129745862047344E-2</v>
      </c>
      <c r="M5027" s="27"/>
      <c r="N5027" s="27"/>
      <c r="O5027" s="27"/>
      <c r="P5027" s="27"/>
      <c r="Q5027" s="27"/>
      <c r="R5027" s="27"/>
      <c r="S5027" s="27"/>
      <c r="T5027" s="27"/>
      <c r="U5027" s="27"/>
      <c r="V5027" s="27"/>
      <c r="W5027" s="27"/>
      <c r="X5027" s="27"/>
      <c r="Y5027" s="27"/>
      <c r="Z5027" s="27"/>
      <c r="AA5027" s="27"/>
      <c r="AB5027" s="27"/>
      <c r="AC5027" s="27"/>
      <c r="AD5027" s="27"/>
      <c r="AE5027" s="27"/>
    </row>
    <row r="5028" spans="1:31" ht="15.75" customHeight="1" x14ac:dyDescent="0.2">
      <c r="A5028" s="22">
        <v>39906</v>
      </c>
      <c r="B5028" s="23">
        <f t="shared" ref="B5028:C5028" si="10067">LN(D5028)</f>
        <v>6.7363736622265167</v>
      </c>
      <c r="C5028" s="23">
        <f t="shared" si="10067"/>
        <v>7.3912919225104572</v>
      </c>
      <c r="D5028" s="24">
        <v>842.5</v>
      </c>
      <c r="E5028" s="24">
        <v>1621.8</v>
      </c>
      <c r="F5028" s="27">
        <f t="shared" ref="F5028:G5028" si="10068">LN(D5028/D5027)</f>
        <v>9.780612318487935E-3</v>
      </c>
      <c r="G5028" s="27">
        <f t="shared" si="10068"/>
        <v>1.1909333166486858E-2</v>
      </c>
      <c r="H5028" s="27">
        <f t="shared" si="9712"/>
        <v>0.91139326288962252</v>
      </c>
      <c r="I5028" s="27"/>
      <c r="J5028" s="27">
        <v>4990</v>
      </c>
      <c r="K5028" s="27">
        <v>6.7939136037015651</v>
      </c>
      <c r="L5028" s="37">
        <v>-7.6350775893952338E-2</v>
      </c>
      <c r="M5028" s="27"/>
      <c r="N5028" s="27"/>
      <c r="O5028" s="27"/>
      <c r="P5028" s="27"/>
      <c r="Q5028" s="27"/>
      <c r="R5028" s="27"/>
      <c r="S5028" s="27"/>
      <c r="T5028" s="27"/>
      <c r="U5028" s="27"/>
      <c r="V5028" s="27"/>
      <c r="W5028" s="27"/>
      <c r="X5028" s="27"/>
      <c r="Y5028" s="27"/>
      <c r="Z5028" s="27"/>
      <c r="AA5028" s="27"/>
      <c r="AB5028" s="27"/>
      <c r="AC5028" s="27"/>
      <c r="AD5028" s="27"/>
      <c r="AE5028" s="27"/>
    </row>
    <row r="5029" spans="1:31" ht="15.75" customHeight="1" x14ac:dyDescent="0.2">
      <c r="A5029" s="22">
        <v>39909</v>
      </c>
      <c r="B5029" s="23">
        <f t="shared" ref="B5029:C5029" si="10069">LN(D5029)</f>
        <v>6.7279106520630751</v>
      </c>
      <c r="C5029" s="23">
        <f t="shared" si="10069"/>
        <v>7.3819376650492892</v>
      </c>
      <c r="D5029" s="24">
        <v>835.4</v>
      </c>
      <c r="E5029" s="24">
        <v>1606.7</v>
      </c>
      <c r="F5029" s="27">
        <f t="shared" ref="F5029:G5029" si="10070">LN(D5029/D5028)</f>
        <v>-8.4630101634419024E-3</v>
      </c>
      <c r="G5029" s="27">
        <f t="shared" si="10070"/>
        <v>-9.3542574611674197E-3</v>
      </c>
      <c r="H5029" s="27">
        <f t="shared" si="9712"/>
        <v>0.91140171555731408</v>
      </c>
      <c r="I5029" s="27"/>
      <c r="J5029" s="27">
        <v>4991</v>
      </c>
      <c r="K5029" s="27">
        <v>6.7939136037015651</v>
      </c>
      <c r="L5029" s="37">
        <v>-7.6350775893952338E-2</v>
      </c>
      <c r="M5029" s="27"/>
      <c r="N5029" s="27"/>
      <c r="O5029" s="27"/>
      <c r="P5029" s="27"/>
      <c r="Q5029" s="27"/>
      <c r="R5029" s="27"/>
      <c r="S5029" s="27"/>
      <c r="T5029" s="27"/>
      <c r="U5029" s="27"/>
      <c r="V5029" s="27"/>
      <c r="W5029" s="27"/>
      <c r="X5029" s="27"/>
      <c r="Y5029" s="27"/>
      <c r="Z5029" s="27"/>
      <c r="AA5029" s="27"/>
      <c r="AB5029" s="27"/>
      <c r="AC5029" s="27"/>
      <c r="AD5029" s="27"/>
      <c r="AE5029" s="27"/>
    </row>
    <row r="5030" spans="1:31" ht="15.75" customHeight="1" x14ac:dyDescent="0.2">
      <c r="A5030" s="22">
        <v>39910</v>
      </c>
      <c r="B5030" s="23">
        <f t="shared" ref="B5030:C5030" si="10071">LN(D5030)</f>
        <v>6.7038014220610682</v>
      </c>
      <c r="C5030" s="23">
        <f t="shared" si="10071"/>
        <v>7.3534662156588277</v>
      </c>
      <c r="D5030" s="24">
        <v>815.5</v>
      </c>
      <c r="E5030" s="24">
        <v>1561.6</v>
      </c>
      <c r="F5030" s="27">
        <f t="shared" ref="F5030:G5030" si="10072">LN(D5030/D5029)</f>
        <v>-2.4109230002006335E-2</v>
      </c>
      <c r="G5030" s="27">
        <f t="shared" si="10072"/>
        <v>-2.8471449390461423E-2</v>
      </c>
      <c r="H5030" s="27">
        <f t="shared" si="9712"/>
        <v>0.91165189659614787</v>
      </c>
      <c r="I5030" s="27"/>
      <c r="J5030" s="27">
        <v>4992</v>
      </c>
      <c r="K5030" s="27">
        <v>6.760709223308897</v>
      </c>
      <c r="L5030" s="37">
        <v>-8.9816167781907374E-2</v>
      </c>
      <c r="M5030" s="27"/>
      <c r="N5030" s="27"/>
      <c r="O5030" s="27"/>
      <c r="P5030" s="27"/>
      <c r="Q5030" s="27"/>
      <c r="R5030" s="27"/>
      <c r="S5030" s="27"/>
      <c r="T5030" s="27"/>
      <c r="U5030" s="27"/>
      <c r="V5030" s="27"/>
      <c r="W5030" s="27"/>
      <c r="X5030" s="27"/>
      <c r="Y5030" s="27"/>
      <c r="Z5030" s="27"/>
      <c r="AA5030" s="27"/>
      <c r="AB5030" s="27"/>
      <c r="AC5030" s="27"/>
      <c r="AD5030" s="27"/>
      <c r="AE5030" s="27"/>
    </row>
    <row r="5031" spans="1:31" ht="15.75" customHeight="1" x14ac:dyDescent="0.2">
      <c r="A5031" s="22">
        <v>39911</v>
      </c>
      <c r="B5031" s="23">
        <f t="shared" ref="B5031:C5031" si="10073">LN(D5031)</f>
        <v>6.7155045911102977</v>
      </c>
      <c r="C5031" s="23">
        <f t="shared" si="10073"/>
        <v>7.3718665825230349</v>
      </c>
      <c r="D5031" s="24">
        <v>825.1</v>
      </c>
      <c r="E5031" s="24">
        <v>1590.6</v>
      </c>
      <c r="F5031" s="27">
        <f t="shared" ref="F5031:G5031" si="10074">LN(D5031/D5030)</f>
        <v>1.1703169049229073E-2</v>
      </c>
      <c r="G5031" s="27">
        <f t="shared" si="10074"/>
        <v>1.840036686420685E-2</v>
      </c>
      <c r="H5031" s="27">
        <f t="shared" si="9712"/>
        <v>0.91096393510853579</v>
      </c>
      <c r="I5031" s="27"/>
      <c r="J5031" s="27">
        <v>4993</v>
      </c>
      <c r="K5031" s="27">
        <v>6.7592702289369102</v>
      </c>
      <c r="L5031" s="37">
        <v>-8.9264653658345239E-2</v>
      </c>
      <c r="M5031" s="27"/>
      <c r="N5031" s="27"/>
      <c r="O5031" s="27"/>
      <c r="P5031" s="27"/>
      <c r="Q5031" s="27"/>
      <c r="R5031" s="27"/>
      <c r="S5031" s="27"/>
      <c r="T5031" s="27"/>
      <c r="U5031" s="27"/>
      <c r="V5031" s="27"/>
      <c r="W5031" s="27"/>
      <c r="X5031" s="27"/>
      <c r="Y5031" s="27"/>
      <c r="Z5031" s="27"/>
      <c r="AA5031" s="27"/>
      <c r="AB5031" s="27"/>
      <c r="AC5031" s="27"/>
      <c r="AD5031" s="27"/>
      <c r="AE5031" s="27"/>
    </row>
    <row r="5032" spans="1:31" ht="15.75" customHeight="1" x14ac:dyDescent="0.2">
      <c r="A5032" s="22">
        <v>39912</v>
      </c>
      <c r="B5032" s="23">
        <f t="shared" ref="B5032:C5032" si="10075">LN(D5032)</f>
        <v>6.7528543177641742</v>
      </c>
      <c r="C5032" s="23">
        <f t="shared" si="10075"/>
        <v>7.410044571725841</v>
      </c>
      <c r="D5032" s="24">
        <v>856.5</v>
      </c>
      <c r="E5032" s="24">
        <v>1652.5</v>
      </c>
      <c r="F5032" s="27">
        <f t="shared" ref="F5032:G5032" si="10076">LN(D5032/D5031)</f>
        <v>3.7349726653877036E-2</v>
      </c>
      <c r="G5032" s="27">
        <f t="shared" si="10076"/>
        <v>3.8177989202806462E-2</v>
      </c>
      <c r="H5032" s="27">
        <f t="shared" si="9712"/>
        <v>0.91131089056207881</v>
      </c>
      <c r="I5032" s="27"/>
      <c r="J5032" s="27">
        <v>4994</v>
      </c>
      <c r="K5032" s="27">
        <v>6.7457648135909203</v>
      </c>
      <c r="L5032" s="37">
        <v>-8.7882145665017397E-2</v>
      </c>
      <c r="M5032" s="27"/>
      <c r="N5032" s="27"/>
      <c r="O5032" s="27"/>
      <c r="P5032" s="27"/>
      <c r="Q5032" s="27"/>
      <c r="R5032" s="27"/>
      <c r="S5032" s="27"/>
      <c r="T5032" s="27"/>
      <c r="U5032" s="27"/>
      <c r="V5032" s="27"/>
      <c r="W5032" s="27"/>
      <c r="X5032" s="27"/>
      <c r="Y5032" s="27"/>
      <c r="Z5032" s="27"/>
      <c r="AA5032" s="27"/>
      <c r="AB5032" s="27"/>
      <c r="AC5032" s="27"/>
      <c r="AD5032" s="27"/>
      <c r="AE5032" s="27"/>
    </row>
    <row r="5033" spans="1:31" ht="15.75" customHeight="1" x14ac:dyDescent="0.2">
      <c r="A5033" s="22">
        <v>39913</v>
      </c>
      <c r="B5033" s="23">
        <f t="shared" ref="B5033:C5033" si="10077">LN(D5033)</f>
        <v>6.7528543177641742</v>
      </c>
      <c r="C5033" s="23">
        <f t="shared" si="10077"/>
        <v>7.410044571725841</v>
      </c>
      <c r="D5033" s="24">
        <v>856.5</v>
      </c>
      <c r="E5033" s="24">
        <v>1652.5</v>
      </c>
      <c r="F5033" s="27">
        <f t="shared" ref="F5033:G5033" si="10078">LN(D5033/D5032)</f>
        <v>0</v>
      </c>
      <c r="G5033" s="27">
        <f t="shared" si="10078"/>
        <v>0</v>
      </c>
      <c r="H5033" s="27">
        <f t="shared" si="9712"/>
        <v>0.91131089056207881</v>
      </c>
      <c r="I5033" s="27"/>
      <c r="J5033" s="27">
        <v>4995</v>
      </c>
      <c r="K5033" s="27">
        <v>6.7448959618508626</v>
      </c>
      <c r="L5033" s="37">
        <v>-9.8505447003133462E-2</v>
      </c>
      <c r="M5033" s="27"/>
      <c r="N5033" s="27"/>
      <c r="O5033" s="27"/>
      <c r="P5033" s="27"/>
      <c r="Q5033" s="27"/>
      <c r="R5033" s="27"/>
      <c r="S5033" s="27"/>
      <c r="T5033" s="27"/>
      <c r="U5033" s="27"/>
      <c r="V5033" s="27"/>
      <c r="W5033" s="27"/>
      <c r="X5033" s="27"/>
      <c r="Y5033" s="27"/>
      <c r="Z5033" s="27"/>
      <c r="AA5033" s="27"/>
      <c r="AB5033" s="27"/>
      <c r="AC5033" s="27"/>
      <c r="AD5033" s="27"/>
      <c r="AE5033" s="27"/>
    </row>
    <row r="5034" spans="1:31" ht="15.75" customHeight="1" x14ac:dyDescent="0.2">
      <c r="A5034" s="22">
        <v>39916</v>
      </c>
      <c r="B5034" s="23">
        <f t="shared" ref="B5034:C5034" si="10079">LN(D5034)</f>
        <v>6.7554196176784389</v>
      </c>
      <c r="C5034" s="23">
        <f t="shared" si="10079"/>
        <v>7.4105285695572993</v>
      </c>
      <c r="D5034" s="24">
        <v>858.7</v>
      </c>
      <c r="E5034" s="24">
        <v>1653.3</v>
      </c>
      <c r="F5034" s="27">
        <f t="shared" ref="F5034:G5034" si="10080">LN(D5034/D5033)</f>
        <v>2.5652999142644324E-3</v>
      </c>
      <c r="G5034" s="27">
        <f t="shared" si="10080"/>
        <v>4.839978314580482E-4</v>
      </c>
      <c r="H5034" s="27">
        <f t="shared" si="9712"/>
        <v>0.91159754048178565</v>
      </c>
      <c r="I5034" s="27"/>
      <c r="J5034" s="27">
        <v>4996</v>
      </c>
      <c r="K5034" s="27">
        <v>6.7152743371475951</v>
      </c>
      <c r="L5034" s="37">
        <v>-0.10417460541634771</v>
      </c>
      <c r="M5034" s="27"/>
      <c r="N5034" s="27"/>
      <c r="O5034" s="27"/>
      <c r="P5034" s="27"/>
      <c r="Q5034" s="27"/>
      <c r="R5034" s="27"/>
      <c r="S5034" s="27"/>
      <c r="T5034" s="27"/>
      <c r="U5034" s="27"/>
      <c r="V5034" s="27"/>
      <c r="W5034" s="27"/>
      <c r="X5034" s="27"/>
      <c r="Y5034" s="27"/>
      <c r="Z5034" s="27"/>
      <c r="AA5034" s="27"/>
      <c r="AB5034" s="27"/>
      <c r="AC5034" s="27"/>
      <c r="AD5034" s="27"/>
      <c r="AE5034" s="27"/>
    </row>
    <row r="5035" spans="1:31" ht="15.75" customHeight="1" x14ac:dyDescent="0.2">
      <c r="A5035" s="22">
        <v>39917</v>
      </c>
      <c r="B5035" s="23">
        <f t="shared" ref="B5035:C5035" si="10081">LN(D5035)</f>
        <v>6.7351860136308606</v>
      </c>
      <c r="C5035" s="23">
        <f t="shared" si="10081"/>
        <v>7.3936937712401782</v>
      </c>
      <c r="D5035" s="24">
        <v>841.5</v>
      </c>
      <c r="E5035" s="24">
        <v>1625.7</v>
      </c>
      <c r="F5035" s="27">
        <f t="shared" ref="F5035:G5035" si="10082">LN(D5035/D5034)</f>
        <v>-2.0233604047578461E-2</v>
      </c>
      <c r="G5035" s="27">
        <f t="shared" si="10082"/>
        <v>-1.6834798317121029E-2</v>
      </c>
      <c r="H5035" s="27">
        <f t="shared" si="9712"/>
        <v>0.91093656594613559</v>
      </c>
      <c r="I5035" s="27"/>
      <c r="J5035" s="27">
        <v>4997</v>
      </c>
      <c r="K5035" s="27">
        <v>6.7452218942386653</v>
      </c>
      <c r="L5035" s="37">
        <v>-9.4813487912236205E-2</v>
      </c>
      <c r="M5035" s="27"/>
      <c r="N5035" s="27"/>
      <c r="O5035" s="27"/>
      <c r="P5035" s="27"/>
      <c r="Q5035" s="27"/>
      <c r="R5035" s="27"/>
      <c r="S5035" s="27"/>
      <c r="T5035" s="27"/>
      <c r="U5035" s="27"/>
      <c r="V5035" s="27"/>
      <c r="W5035" s="27"/>
      <c r="X5035" s="27"/>
      <c r="Y5035" s="27"/>
      <c r="Z5035" s="27"/>
      <c r="AA5035" s="27"/>
      <c r="AB5035" s="27"/>
      <c r="AC5035" s="27"/>
      <c r="AD5035" s="27"/>
      <c r="AE5035" s="27"/>
    </row>
    <row r="5036" spans="1:31" ht="15.75" customHeight="1" x14ac:dyDescent="0.2">
      <c r="A5036" s="22">
        <v>39918</v>
      </c>
      <c r="B5036" s="23">
        <f t="shared" ref="B5036:C5036" si="10083">LN(D5036)</f>
        <v>6.7475865268293154</v>
      </c>
      <c r="C5036" s="23">
        <f t="shared" si="10083"/>
        <v>7.3943701740330692</v>
      </c>
      <c r="D5036" s="24">
        <v>852</v>
      </c>
      <c r="E5036" s="24">
        <v>1626.8</v>
      </c>
      <c r="F5036" s="27">
        <f t="shared" ref="F5036:G5036" si="10084">LN(D5036/D5035)</f>
        <v>1.240051319845501E-2</v>
      </c>
      <c r="G5036" s="27">
        <f t="shared" si="10084"/>
        <v>6.7640279289109956E-4</v>
      </c>
      <c r="H5036" s="27">
        <f t="shared" si="9712"/>
        <v>0.91253025856413372</v>
      </c>
      <c r="I5036" s="27"/>
      <c r="J5036" s="27">
        <v>4998</v>
      </c>
      <c r="K5036" s="27">
        <v>6.736263885114905</v>
      </c>
      <c r="L5036" s="37">
        <v>-9.6518778787085147E-2</v>
      </c>
      <c r="M5036" s="27"/>
      <c r="N5036" s="27"/>
      <c r="O5036" s="27"/>
      <c r="P5036" s="27"/>
      <c r="Q5036" s="27"/>
      <c r="R5036" s="27"/>
      <c r="S5036" s="27"/>
      <c r="T5036" s="27"/>
      <c r="U5036" s="27"/>
      <c r="V5036" s="27"/>
      <c r="W5036" s="27"/>
      <c r="X5036" s="27"/>
      <c r="Y5036" s="27"/>
      <c r="Z5036" s="27"/>
      <c r="AA5036" s="27"/>
      <c r="AB5036" s="27"/>
      <c r="AC5036" s="27"/>
      <c r="AD5036" s="27"/>
      <c r="AE5036" s="27"/>
    </row>
    <row r="5037" spans="1:31" ht="15.75" customHeight="1" x14ac:dyDescent="0.2">
      <c r="A5037" s="22">
        <v>39919</v>
      </c>
      <c r="B5037" s="23">
        <f t="shared" ref="B5037:C5037" si="10085">LN(D5037)</f>
        <v>6.7630762676126928</v>
      </c>
      <c r="C5037" s="23">
        <f t="shared" si="10085"/>
        <v>7.4208183976883193</v>
      </c>
      <c r="D5037" s="24">
        <v>865.3</v>
      </c>
      <c r="E5037" s="24">
        <v>1670.4</v>
      </c>
      <c r="F5037" s="27">
        <f t="shared" ref="F5037:G5037" si="10086">LN(D5037/D5036)</f>
        <v>1.5489740783377405E-2</v>
      </c>
      <c r="G5037" s="27">
        <f t="shared" si="10086"/>
        <v>2.6448223655250257E-2</v>
      </c>
      <c r="H5037" s="27">
        <f t="shared" si="9712"/>
        <v>0.91136528414702589</v>
      </c>
      <c r="I5037" s="27"/>
      <c r="J5037" s="27">
        <v>4999</v>
      </c>
      <c r="K5037" s="27">
        <v>6.7173593978854571</v>
      </c>
      <c r="L5037" s="37">
        <v>-9.3559809614287559E-2</v>
      </c>
      <c r="M5037" s="27"/>
      <c r="N5037" s="27"/>
      <c r="O5037" s="27"/>
      <c r="P5037" s="27"/>
      <c r="Q5037" s="27"/>
      <c r="R5037" s="27"/>
      <c r="S5037" s="27"/>
      <c r="T5037" s="27"/>
      <c r="U5037" s="27"/>
      <c r="V5037" s="27"/>
      <c r="W5037" s="27"/>
      <c r="X5037" s="27"/>
      <c r="Y5037" s="27"/>
      <c r="Z5037" s="27"/>
      <c r="AA5037" s="27"/>
      <c r="AB5037" s="27"/>
      <c r="AC5037" s="27"/>
      <c r="AD5037" s="27"/>
      <c r="AE5037" s="27"/>
    </row>
    <row r="5038" spans="1:31" ht="15.75" customHeight="1" x14ac:dyDescent="0.2">
      <c r="A5038" s="22">
        <v>39920</v>
      </c>
      <c r="B5038" s="23">
        <f t="shared" ref="B5038:C5038" si="10087">LN(D5038)</f>
        <v>6.768033335807</v>
      </c>
      <c r="C5038" s="23">
        <f t="shared" si="10087"/>
        <v>7.4223737009868236</v>
      </c>
      <c r="D5038" s="24">
        <v>869.6</v>
      </c>
      <c r="E5038" s="24">
        <v>1673</v>
      </c>
      <c r="F5038" s="27">
        <f t="shared" ref="F5038:G5038" si="10088">LN(D5038/D5037)</f>
        <v>4.9570681943065659E-3</v>
      </c>
      <c r="G5038" s="27">
        <f t="shared" si="10088"/>
        <v>1.5553032985042502E-3</v>
      </c>
      <c r="H5038" s="27">
        <f t="shared" si="9712"/>
        <v>0.91184216915771465</v>
      </c>
      <c r="I5038" s="27"/>
      <c r="J5038" s="27">
        <v>5000</v>
      </c>
      <c r="K5038" s="27">
        <v>6.7096679344252266</v>
      </c>
      <c r="L5038" s="37">
        <v>-0.10979743521239005</v>
      </c>
      <c r="M5038" s="27"/>
      <c r="N5038" s="27"/>
      <c r="O5038" s="27"/>
      <c r="P5038" s="27"/>
      <c r="Q5038" s="27"/>
      <c r="R5038" s="27"/>
      <c r="S5038" s="27"/>
      <c r="T5038" s="27"/>
      <c r="U5038" s="27"/>
      <c r="V5038" s="27"/>
      <c r="W5038" s="27"/>
      <c r="X5038" s="27"/>
      <c r="Y5038" s="27"/>
      <c r="Z5038" s="27"/>
      <c r="AA5038" s="27"/>
      <c r="AB5038" s="27"/>
      <c r="AC5038" s="27"/>
      <c r="AD5038" s="27"/>
      <c r="AE5038" s="27"/>
    </row>
    <row r="5039" spans="1:31" ht="15.75" customHeight="1" x14ac:dyDescent="0.2">
      <c r="A5039" s="22">
        <v>39923</v>
      </c>
      <c r="B5039" s="23">
        <f t="shared" ref="B5039:C5039" si="10089">LN(D5039)</f>
        <v>6.7241929527520492</v>
      </c>
      <c r="C5039" s="23">
        <f t="shared" si="10089"/>
        <v>7.3828708201140483</v>
      </c>
      <c r="D5039" s="24">
        <v>832.3</v>
      </c>
      <c r="E5039" s="24">
        <v>1608.2</v>
      </c>
      <c r="F5039" s="27">
        <f t="shared" ref="F5039:G5039" si="10090">LN(D5039/D5038)</f>
        <v>-4.384038305495036E-2</v>
      </c>
      <c r="G5039" s="27">
        <f t="shared" si="10090"/>
        <v>-3.9502880872775245E-2</v>
      </c>
      <c r="H5039" s="27">
        <f t="shared" si="9712"/>
        <v>0.91078296188421948</v>
      </c>
      <c r="I5039" s="27"/>
      <c r="J5039" s="27">
        <v>5001</v>
      </c>
      <c r="K5039" s="27">
        <v>6.6777684704967832</v>
      </c>
      <c r="L5039" s="37">
        <v>-0.1255459308746012</v>
      </c>
      <c r="M5039" s="27"/>
      <c r="N5039" s="27"/>
      <c r="O5039" s="27"/>
      <c r="P5039" s="27"/>
      <c r="Q5039" s="27"/>
      <c r="R5039" s="27"/>
      <c r="S5039" s="27"/>
      <c r="T5039" s="27"/>
      <c r="U5039" s="27"/>
      <c r="V5039" s="27"/>
      <c r="W5039" s="27"/>
      <c r="X5039" s="27"/>
      <c r="Y5039" s="27"/>
      <c r="Z5039" s="27"/>
      <c r="AA5039" s="27"/>
      <c r="AB5039" s="27"/>
      <c r="AC5039" s="27"/>
      <c r="AD5039" s="27"/>
      <c r="AE5039" s="27"/>
    </row>
    <row r="5040" spans="1:31" ht="15.75" customHeight="1" x14ac:dyDescent="0.2">
      <c r="A5040" s="22">
        <v>39924</v>
      </c>
      <c r="B5040" s="23">
        <f t="shared" ref="B5040:C5040" si="10091">LN(D5040)</f>
        <v>6.7452363494843626</v>
      </c>
      <c r="C5040" s="23">
        <f t="shared" si="10091"/>
        <v>7.4047659137143995</v>
      </c>
      <c r="D5040" s="24">
        <v>850</v>
      </c>
      <c r="E5040" s="24">
        <v>1643.8</v>
      </c>
      <c r="F5040" s="27">
        <f t="shared" ref="F5040:G5040" si="10092">LN(D5040/D5039)</f>
        <v>2.1043396732312824E-2</v>
      </c>
      <c r="G5040" s="27">
        <f t="shared" si="10092"/>
        <v>2.1895093600350815E-2</v>
      </c>
      <c r="H5040" s="27">
        <f t="shared" si="9712"/>
        <v>0.91093174694307089</v>
      </c>
      <c r="I5040" s="27"/>
      <c r="J5040" s="27">
        <v>5002</v>
      </c>
      <c r="K5040" s="27">
        <v>6.6767022061738484</v>
      </c>
      <c r="L5040" s="37">
        <v>-0.13092160422534693</v>
      </c>
      <c r="M5040" s="27"/>
      <c r="N5040" s="27"/>
      <c r="O5040" s="27"/>
      <c r="P5040" s="27"/>
      <c r="Q5040" s="27"/>
      <c r="R5040" s="27"/>
      <c r="S5040" s="27"/>
      <c r="T5040" s="27"/>
      <c r="U5040" s="27"/>
      <c r="V5040" s="27"/>
      <c r="W5040" s="27"/>
      <c r="X5040" s="27"/>
      <c r="Y5040" s="27"/>
      <c r="Z5040" s="27"/>
      <c r="AA5040" s="27"/>
      <c r="AB5040" s="27"/>
      <c r="AC5040" s="27"/>
      <c r="AD5040" s="27"/>
      <c r="AE5040" s="27"/>
    </row>
    <row r="5041" spans="1:31" ht="15.75" customHeight="1" x14ac:dyDescent="0.2">
      <c r="A5041" s="22">
        <v>39925</v>
      </c>
      <c r="B5041" s="23">
        <f t="shared" ref="B5041:C5041" si="10093">LN(D5041)</f>
        <v>6.7375599019860228</v>
      </c>
      <c r="C5041" s="23">
        <f t="shared" si="10093"/>
        <v>7.4061641327330392</v>
      </c>
      <c r="D5041" s="24">
        <v>843.5</v>
      </c>
      <c r="E5041" s="24">
        <v>1646.1</v>
      </c>
      <c r="F5041" s="27">
        <f t="shared" ref="F5041:G5041" si="10094">LN(D5041/D5040)</f>
        <v>-7.6764474983391871E-3</v>
      </c>
      <c r="G5041" s="27">
        <f t="shared" si="10094"/>
        <v>1.3982190186397373E-3</v>
      </c>
      <c r="H5041" s="27">
        <f t="shared" si="9712"/>
        <v>0.90972327661603059</v>
      </c>
      <c r="I5041" s="27"/>
      <c r="J5041" s="27">
        <v>5003</v>
      </c>
      <c r="K5041" s="27">
        <v>6.6958498446034902</v>
      </c>
      <c r="L5041" s="37">
        <v>-0.126648968446891</v>
      </c>
      <c r="M5041" s="27"/>
      <c r="N5041" s="27"/>
      <c r="O5041" s="27"/>
      <c r="P5041" s="27"/>
      <c r="Q5041" s="27"/>
      <c r="R5041" s="27"/>
      <c r="S5041" s="27"/>
      <c r="T5041" s="27"/>
      <c r="U5041" s="27"/>
      <c r="V5041" s="27"/>
      <c r="W5041" s="27"/>
      <c r="X5041" s="27"/>
      <c r="Y5041" s="27"/>
      <c r="Z5041" s="27"/>
      <c r="AA5041" s="27"/>
      <c r="AB5041" s="27"/>
      <c r="AC5041" s="27"/>
      <c r="AD5041" s="27"/>
      <c r="AE5041" s="27"/>
    </row>
    <row r="5042" spans="1:31" ht="15.75" customHeight="1" x14ac:dyDescent="0.2">
      <c r="A5042" s="22">
        <v>39926</v>
      </c>
      <c r="B5042" s="23">
        <f t="shared" ref="B5042:C5042" si="10095">LN(D5042)</f>
        <v>6.7474691490487944</v>
      </c>
      <c r="C5042" s="23">
        <f t="shared" si="10095"/>
        <v>7.4098630121284046</v>
      </c>
      <c r="D5042" s="24">
        <v>851.9</v>
      </c>
      <c r="E5042" s="24">
        <v>1652.2</v>
      </c>
      <c r="F5042" s="27">
        <f t="shared" ref="F5042:G5042" si="10096">LN(D5042/D5041)</f>
        <v>9.9092470627717682E-3</v>
      </c>
      <c r="G5042" s="27">
        <f t="shared" si="10096"/>
        <v>3.6988793953655927E-3</v>
      </c>
      <c r="H5042" s="27">
        <f t="shared" si="9712"/>
        <v>0.9106064630350913</v>
      </c>
      <c r="I5042" s="27"/>
      <c r="J5042" s="27">
        <v>5004</v>
      </c>
      <c r="K5042" s="27">
        <v>6.6638527441557009</v>
      </c>
      <c r="L5042" s="37">
        <v>-0.13809021709658609</v>
      </c>
      <c r="M5042" s="27"/>
      <c r="N5042" s="27"/>
      <c r="O5042" s="27"/>
      <c r="P5042" s="27"/>
      <c r="Q5042" s="27"/>
      <c r="R5042" s="27"/>
      <c r="S5042" s="27"/>
      <c r="T5042" s="27"/>
      <c r="U5042" s="27"/>
      <c r="V5042" s="27"/>
      <c r="W5042" s="27"/>
      <c r="X5042" s="27"/>
      <c r="Y5042" s="27"/>
      <c r="Z5042" s="27"/>
      <c r="AA5042" s="27"/>
      <c r="AB5042" s="27"/>
      <c r="AC5042" s="27"/>
      <c r="AD5042" s="27"/>
      <c r="AE5042" s="27"/>
    </row>
    <row r="5043" spans="1:31" ht="15.75" customHeight="1" x14ac:dyDescent="0.2">
      <c r="A5043" s="22">
        <v>39927</v>
      </c>
      <c r="B5043" s="23">
        <f t="shared" ref="B5043:C5043" si="10097">LN(D5043)</f>
        <v>6.7641158287805263</v>
      </c>
      <c r="C5043" s="23">
        <f t="shared" si="10097"/>
        <v>7.4349659319974508</v>
      </c>
      <c r="D5043" s="24">
        <v>866.2</v>
      </c>
      <c r="E5043" s="24">
        <v>1694.2</v>
      </c>
      <c r="F5043" s="27">
        <f t="shared" ref="F5043:G5043" si="10098">LN(D5043/D5042)</f>
        <v>1.6646679731731565E-2</v>
      </c>
      <c r="G5043" s="27">
        <f t="shared" si="10098"/>
        <v>2.5102919869045646E-2</v>
      </c>
      <c r="H5043" s="27">
        <f t="shared" si="9712"/>
        <v>0.90977092439256191</v>
      </c>
      <c r="I5043" s="27"/>
      <c r="J5043" s="27">
        <v>5005</v>
      </c>
      <c r="K5043" s="27">
        <v>6.6604104839274809</v>
      </c>
      <c r="L5043" s="37">
        <v>-0.13347648214074859</v>
      </c>
      <c r="M5043" s="27"/>
      <c r="N5043" s="27"/>
      <c r="O5043" s="27"/>
      <c r="P5043" s="27"/>
      <c r="Q5043" s="27"/>
      <c r="R5043" s="27"/>
      <c r="S5043" s="27"/>
      <c r="T5043" s="27"/>
      <c r="U5043" s="27"/>
      <c r="V5043" s="27"/>
      <c r="W5043" s="27"/>
      <c r="X5043" s="27"/>
      <c r="Y5043" s="27"/>
      <c r="Z5043" s="27"/>
      <c r="AA5043" s="27"/>
      <c r="AB5043" s="27"/>
      <c r="AC5043" s="27"/>
      <c r="AD5043" s="27"/>
      <c r="AE5043" s="27"/>
    </row>
    <row r="5044" spans="1:31" ht="15.75" customHeight="1" x14ac:dyDescent="0.2">
      <c r="A5044" s="22">
        <v>39930</v>
      </c>
      <c r="B5044" s="23">
        <f t="shared" ref="B5044:C5044" si="10099">LN(D5044)</f>
        <v>6.7540211790400946</v>
      </c>
      <c r="C5044" s="23">
        <f t="shared" si="10099"/>
        <v>7.4261918657494626</v>
      </c>
      <c r="D5044" s="24">
        <v>857.5</v>
      </c>
      <c r="E5044" s="24">
        <v>1679.4</v>
      </c>
      <c r="F5044" s="27">
        <f t="shared" ref="F5044:G5044" si="10100">LN(D5044/D5043)</f>
        <v>-1.0094649740431399E-2</v>
      </c>
      <c r="G5044" s="27">
        <f t="shared" si="10100"/>
        <v>-8.7740662479876552E-3</v>
      </c>
      <c r="H5044" s="27">
        <f t="shared" si="9712"/>
        <v>0.90948649067235865</v>
      </c>
      <c r="I5044" s="27"/>
      <c r="J5044" s="27">
        <v>5006</v>
      </c>
      <c r="K5044" s="27">
        <v>6.6450080795542741</v>
      </c>
      <c r="L5044" s="37">
        <v>-0.12807563194343174</v>
      </c>
      <c r="M5044" s="27"/>
      <c r="N5044" s="27"/>
      <c r="O5044" s="27"/>
      <c r="P5044" s="27"/>
      <c r="Q5044" s="27"/>
      <c r="R5044" s="27"/>
      <c r="S5044" s="27"/>
      <c r="T5044" s="27"/>
      <c r="U5044" s="27"/>
      <c r="V5044" s="27"/>
      <c r="W5044" s="27"/>
      <c r="X5044" s="27"/>
      <c r="Y5044" s="27"/>
      <c r="Z5044" s="27"/>
      <c r="AA5044" s="27"/>
      <c r="AB5044" s="27"/>
      <c r="AC5044" s="27"/>
      <c r="AD5044" s="27"/>
      <c r="AE5044" s="27"/>
    </row>
    <row r="5045" spans="1:31" ht="15.75" customHeight="1" x14ac:dyDescent="0.2">
      <c r="A5045" s="22">
        <v>39931</v>
      </c>
      <c r="B5045" s="23">
        <f t="shared" ref="B5045:C5045" si="10101">LN(D5045)</f>
        <v>6.7512184211619095</v>
      </c>
      <c r="C5045" s="23">
        <f t="shared" si="10101"/>
        <v>7.4228517695987737</v>
      </c>
      <c r="D5045" s="24">
        <v>855.1</v>
      </c>
      <c r="E5045" s="24">
        <v>1673.8</v>
      </c>
      <c r="F5045" s="27">
        <f t="shared" ref="F5045:G5045" si="10102">LN(D5045/D5044)</f>
        <v>-2.8027578781853477E-3</v>
      </c>
      <c r="G5045" s="27">
        <f t="shared" si="10102"/>
        <v>-3.3400961506891915E-3</v>
      </c>
      <c r="H5045" s="27">
        <f t="shared" si="9712"/>
        <v>0.90951815161019067</v>
      </c>
      <c r="I5045" s="27"/>
      <c r="J5045" s="27">
        <v>5007</v>
      </c>
      <c r="K5045" s="27">
        <v>6.6984485685320321</v>
      </c>
      <c r="L5045" s="37">
        <v>-0.11975306645565365</v>
      </c>
      <c r="M5045" s="27"/>
      <c r="N5045" s="27"/>
      <c r="O5045" s="27"/>
      <c r="P5045" s="27"/>
      <c r="Q5045" s="27"/>
      <c r="R5045" s="27"/>
      <c r="S5045" s="27"/>
      <c r="T5045" s="27"/>
      <c r="U5045" s="27"/>
      <c r="V5045" s="27"/>
      <c r="W5045" s="27"/>
      <c r="X5045" s="27"/>
      <c r="Y5045" s="27"/>
      <c r="Z5045" s="27"/>
      <c r="AA5045" s="27"/>
      <c r="AB5045" s="27"/>
      <c r="AC5045" s="27"/>
      <c r="AD5045" s="27"/>
      <c r="AE5045" s="27"/>
    </row>
    <row r="5046" spans="1:31" ht="15.75" customHeight="1" x14ac:dyDescent="0.2">
      <c r="A5046" s="22">
        <v>39932</v>
      </c>
      <c r="B5046" s="23">
        <f t="shared" ref="B5046:C5046" si="10103">LN(D5046)</f>
        <v>6.7726226049906408</v>
      </c>
      <c r="C5046" s="23">
        <f t="shared" si="10103"/>
        <v>7.4453591437807329</v>
      </c>
      <c r="D5046" s="24">
        <v>873.6</v>
      </c>
      <c r="E5046" s="24">
        <v>1711.9</v>
      </c>
      <c r="F5046" s="27">
        <f t="shared" ref="F5046:G5046" si="10104">LN(D5046/D5045)</f>
        <v>2.1404183828730886E-2</v>
      </c>
      <c r="G5046" s="27">
        <f t="shared" si="10104"/>
        <v>2.2507374181958993E-2</v>
      </c>
      <c r="H5046" s="27">
        <f t="shared" si="9712"/>
        <v>0.90964350734483468</v>
      </c>
      <c r="I5046" s="27"/>
      <c r="J5046" s="27">
        <v>5008</v>
      </c>
      <c r="K5046" s="27">
        <v>6.7061363027660619</v>
      </c>
      <c r="L5046" s="37">
        <v>-0.12508116325643481</v>
      </c>
      <c r="M5046" s="27"/>
      <c r="N5046" s="27"/>
      <c r="O5046" s="27"/>
      <c r="P5046" s="27"/>
      <c r="Q5046" s="27"/>
      <c r="R5046" s="27"/>
      <c r="S5046" s="27"/>
      <c r="T5046" s="27"/>
      <c r="U5046" s="27"/>
      <c r="V5046" s="27"/>
      <c r="W5046" s="27"/>
      <c r="X5046" s="27"/>
      <c r="Y5046" s="27"/>
      <c r="Z5046" s="27"/>
      <c r="AA5046" s="27"/>
      <c r="AB5046" s="27"/>
      <c r="AC5046" s="27"/>
      <c r="AD5046" s="27"/>
      <c r="AE5046" s="27"/>
    </row>
    <row r="5047" spans="1:31" ht="15.75" customHeight="1" x14ac:dyDescent="0.2">
      <c r="A5047" s="22">
        <v>39933</v>
      </c>
      <c r="B5047" s="23">
        <f t="shared" ref="B5047:C5047" si="10105">LN(D5047)</f>
        <v>6.7717064345188609</v>
      </c>
      <c r="C5047" s="23">
        <f t="shared" si="10105"/>
        <v>7.4485085689898165</v>
      </c>
      <c r="D5047" s="24">
        <v>872.8</v>
      </c>
      <c r="E5047" s="24">
        <v>1717.3</v>
      </c>
      <c r="F5047" s="27">
        <f t="shared" ref="F5047:G5047" si="10106">LN(D5047/D5046)</f>
        <v>-9.1617047177964075E-4</v>
      </c>
      <c r="G5047" s="27">
        <f t="shared" si="10106"/>
        <v>3.1494252090834953E-3</v>
      </c>
      <c r="H5047" s="27">
        <f t="shared" si="9712"/>
        <v>0.9091358856337135</v>
      </c>
      <c r="I5047" s="27"/>
      <c r="J5047" s="27">
        <v>5009</v>
      </c>
      <c r="K5047" s="27">
        <v>6.7366483401710395</v>
      </c>
      <c r="L5047" s="37">
        <v>-0.11564223559208298</v>
      </c>
      <c r="M5047" s="27"/>
      <c r="N5047" s="27"/>
      <c r="O5047" s="27"/>
      <c r="P5047" s="27"/>
      <c r="Q5047" s="27"/>
      <c r="R5047" s="27"/>
      <c r="S5047" s="27"/>
      <c r="T5047" s="27"/>
      <c r="U5047" s="27"/>
      <c r="V5047" s="27"/>
      <c r="W5047" s="27"/>
      <c r="X5047" s="27"/>
      <c r="Y5047" s="27"/>
      <c r="Z5047" s="27"/>
      <c r="AA5047" s="27"/>
      <c r="AB5047" s="27"/>
      <c r="AC5047" s="27"/>
      <c r="AD5047" s="27"/>
      <c r="AE5047" s="27"/>
    </row>
    <row r="5048" spans="1:31" ht="15.75" customHeight="1" x14ac:dyDescent="0.2">
      <c r="A5048" s="22">
        <v>39934</v>
      </c>
      <c r="B5048" s="23">
        <f t="shared" ref="B5048:C5048" si="10107">LN(D5048)</f>
        <v>6.7770769553400205</v>
      </c>
      <c r="C5048" s="23">
        <f t="shared" si="10107"/>
        <v>7.4496143453283006</v>
      </c>
      <c r="D5048" s="24">
        <v>877.5</v>
      </c>
      <c r="E5048" s="24">
        <v>1719.2</v>
      </c>
      <c r="F5048" s="27">
        <f t="shared" ref="F5048:G5048" si="10108">LN(D5048/D5047)</f>
        <v>5.3705208211598243E-3</v>
      </c>
      <c r="G5048" s="27">
        <f t="shared" si="10108"/>
        <v>1.105776338484449E-3</v>
      </c>
      <c r="H5048" s="27">
        <f t="shared" si="9712"/>
        <v>0.90972185151973239</v>
      </c>
      <c r="I5048" s="27"/>
      <c r="J5048" s="27">
        <v>5010</v>
      </c>
      <c r="K5048" s="27">
        <v>6.7396078088198079</v>
      </c>
      <c r="L5048" s="37">
        <v>-0.11090527559139751</v>
      </c>
      <c r="M5048" s="27"/>
      <c r="N5048" s="27"/>
      <c r="O5048" s="27"/>
      <c r="P5048" s="27"/>
      <c r="Q5048" s="27"/>
      <c r="R5048" s="27"/>
      <c r="S5048" s="27"/>
      <c r="T5048" s="27"/>
      <c r="U5048" s="27"/>
      <c r="V5048" s="27"/>
      <c r="W5048" s="27"/>
      <c r="X5048" s="27"/>
      <c r="Y5048" s="27"/>
      <c r="Z5048" s="27"/>
      <c r="AA5048" s="27"/>
      <c r="AB5048" s="27"/>
      <c r="AC5048" s="27"/>
      <c r="AD5048" s="27"/>
      <c r="AE5048" s="27"/>
    </row>
    <row r="5049" spans="1:31" ht="15.75" customHeight="1" x14ac:dyDescent="0.2">
      <c r="A5049" s="22">
        <v>39937</v>
      </c>
      <c r="B5049" s="23">
        <f t="shared" ref="B5049:C5049" si="10109">LN(D5049)</f>
        <v>6.8103629329734874</v>
      </c>
      <c r="C5049" s="23">
        <f t="shared" si="10109"/>
        <v>7.4750557496761063</v>
      </c>
      <c r="D5049" s="24">
        <v>907.2</v>
      </c>
      <c r="E5049" s="24">
        <v>1763.5</v>
      </c>
      <c r="F5049" s="27">
        <f t="shared" ref="F5049:G5049" si="10110">LN(D5049/D5048)</f>
        <v>3.328597763346676E-2</v>
      </c>
      <c r="G5049" s="27">
        <f t="shared" si="10110"/>
        <v>2.5441404347805861E-2</v>
      </c>
      <c r="H5049" s="27">
        <f t="shared" si="9712"/>
        <v>0.91107854724275195</v>
      </c>
      <c r="I5049" s="27"/>
      <c r="J5049" s="27">
        <v>5011</v>
      </c>
      <c r="K5049" s="27">
        <v>6.7244185156887832</v>
      </c>
      <c r="L5049" s="37">
        <v>-9.9291434855747873E-2</v>
      </c>
      <c r="M5049" s="27"/>
      <c r="N5049" s="27"/>
      <c r="O5049" s="27"/>
      <c r="P5049" s="27"/>
      <c r="Q5049" s="27"/>
      <c r="R5049" s="27"/>
      <c r="S5049" s="27"/>
      <c r="T5049" s="27"/>
      <c r="U5049" s="27"/>
      <c r="V5049" s="27"/>
      <c r="W5049" s="27"/>
      <c r="X5049" s="27"/>
      <c r="Y5049" s="27"/>
      <c r="Z5049" s="27"/>
      <c r="AA5049" s="27"/>
      <c r="AB5049" s="27"/>
      <c r="AC5049" s="27"/>
      <c r="AD5049" s="27"/>
      <c r="AE5049" s="27"/>
    </row>
    <row r="5050" spans="1:31" ht="15.75" customHeight="1" x14ac:dyDescent="0.2">
      <c r="A5050" s="22">
        <v>39938</v>
      </c>
      <c r="B5050" s="23">
        <f t="shared" ref="B5050:C5050" si="10111">LN(D5050)</f>
        <v>6.8066080969771789</v>
      </c>
      <c r="C5050" s="23">
        <f t="shared" si="10111"/>
        <v>7.4697111838497348</v>
      </c>
      <c r="D5050" s="24">
        <v>903.8</v>
      </c>
      <c r="E5050" s="24">
        <v>1754.1</v>
      </c>
      <c r="F5050" s="27">
        <f t="shared" ref="F5050:G5050" si="10112">LN(D5050/D5049)</f>
        <v>-3.7548359963083641E-3</v>
      </c>
      <c r="G5050" s="27">
        <f t="shared" si="10112"/>
        <v>-5.3445658263722388E-3</v>
      </c>
      <c r="H5050" s="27">
        <f t="shared" si="9712"/>
        <v>0.91122774755920266</v>
      </c>
      <c r="I5050" s="27"/>
      <c r="J5050" s="27">
        <v>5012</v>
      </c>
      <c r="K5050" s="27">
        <v>6.7561700850976534</v>
      </c>
      <c r="L5050" s="37">
        <v>-9.9315034474768638E-2</v>
      </c>
      <c r="M5050" s="27"/>
      <c r="N5050" s="27"/>
      <c r="O5050" s="27"/>
      <c r="P5050" s="27"/>
      <c r="Q5050" s="27"/>
      <c r="R5050" s="27"/>
      <c r="S5050" s="27"/>
      <c r="T5050" s="27"/>
      <c r="U5050" s="27"/>
      <c r="V5050" s="27"/>
      <c r="W5050" s="27"/>
      <c r="X5050" s="27"/>
      <c r="Y5050" s="27"/>
      <c r="Z5050" s="27"/>
      <c r="AA5050" s="27"/>
      <c r="AB5050" s="27"/>
      <c r="AC5050" s="27"/>
      <c r="AD5050" s="27"/>
      <c r="AE5050" s="27"/>
    </row>
    <row r="5051" spans="1:31" ht="15.75" customHeight="1" x14ac:dyDescent="0.2">
      <c r="A5051" s="22">
        <v>39939</v>
      </c>
      <c r="B5051" s="23">
        <f t="shared" ref="B5051:C5051" si="10113">LN(D5051)</f>
        <v>6.8238300440443762</v>
      </c>
      <c r="C5051" s="23">
        <f t="shared" si="10113"/>
        <v>7.4725575936048596</v>
      </c>
      <c r="D5051" s="24">
        <v>919.5</v>
      </c>
      <c r="E5051" s="24">
        <v>1759.1</v>
      </c>
      <c r="F5051" s="27">
        <f t="shared" ref="F5051:G5051" si="10114">LN(D5051/D5050)</f>
        <v>1.7221947067196527E-2</v>
      </c>
      <c r="G5051" s="27">
        <f t="shared" si="10114"/>
        <v>2.8464097551252009E-3</v>
      </c>
      <c r="H5051" s="27">
        <f t="shared" si="9712"/>
        <v>0.91318533963315651</v>
      </c>
      <c r="I5051" s="27"/>
      <c r="J5051" s="27">
        <v>5013</v>
      </c>
      <c r="K5051" s="27">
        <v>6.7716020200252593</v>
      </c>
      <c r="L5051" s="37">
        <v>-9.4140796386173342E-2</v>
      </c>
      <c r="M5051" s="27"/>
      <c r="N5051" s="27"/>
      <c r="O5051" s="27"/>
      <c r="P5051" s="27"/>
      <c r="Q5051" s="27"/>
      <c r="R5051" s="27"/>
      <c r="S5051" s="27"/>
      <c r="T5051" s="27"/>
      <c r="U5051" s="27"/>
      <c r="V5051" s="27"/>
      <c r="W5051" s="27"/>
      <c r="X5051" s="27"/>
      <c r="Y5051" s="27"/>
      <c r="Z5051" s="27"/>
      <c r="AA5051" s="27"/>
      <c r="AB5051" s="27"/>
      <c r="AC5051" s="27"/>
      <c r="AD5051" s="27"/>
      <c r="AE5051" s="27"/>
    </row>
    <row r="5052" spans="1:31" ht="15.75" customHeight="1" x14ac:dyDescent="0.2">
      <c r="A5052" s="22">
        <v>39940</v>
      </c>
      <c r="B5052" s="23">
        <f t="shared" ref="B5052:C5052" si="10115">LN(D5052)</f>
        <v>6.8104731561755836</v>
      </c>
      <c r="C5052" s="23">
        <f t="shared" si="10115"/>
        <v>7.4478678233730209</v>
      </c>
      <c r="D5052" s="24">
        <v>907.3</v>
      </c>
      <c r="E5052" s="24">
        <v>1716.2</v>
      </c>
      <c r="F5052" s="27">
        <f t="shared" ref="F5052:G5052" si="10116">LN(D5052/D5051)</f>
        <v>-1.3356887868792628E-2</v>
      </c>
      <c r="G5052" s="27">
        <f t="shared" si="10116"/>
        <v>-2.4689770231839117E-2</v>
      </c>
      <c r="H5052" s="27">
        <f t="shared" si="9712"/>
        <v>0.91441917575428033</v>
      </c>
      <c r="I5052" s="27"/>
      <c r="J5052" s="27">
        <v>5014</v>
      </c>
      <c r="K5052" s="27">
        <v>6.7674953677748224</v>
      </c>
      <c r="L5052" s="37">
        <v>-0.1030863474244148</v>
      </c>
      <c r="M5052" s="27"/>
      <c r="N5052" s="27"/>
      <c r="O5052" s="27"/>
      <c r="P5052" s="27"/>
      <c r="Q5052" s="27"/>
      <c r="R5052" s="27"/>
      <c r="S5052" s="27"/>
      <c r="T5052" s="27"/>
      <c r="U5052" s="27"/>
      <c r="V5052" s="27"/>
      <c r="W5052" s="27"/>
      <c r="X5052" s="27"/>
      <c r="Y5052" s="27"/>
      <c r="Z5052" s="27"/>
      <c r="AA5052" s="27"/>
      <c r="AB5052" s="27"/>
      <c r="AC5052" s="27"/>
      <c r="AD5052" s="27"/>
      <c r="AE5052" s="27"/>
    </row>
    <row r="5053" spans="1:31" ht="15.75" customHeight="1" x14ac:dyDescent="0.2">
      <c r="A5053" s="22">
        <v>39941</v>
      </c>
      <c r="B5053" s="23">
        <f t="shared" ref="B5053:C5053" si="10117">LN(D5053)</f>
        <v>6.8343240008962542</v>
      </c>
      <c r="C5053" s="23">
        <f t="shared" si="10117"/>
        <v>7.4610655143542832</v>
      </c>
      <c r="D5053" s="24">
        <v>929.2</v>
      </c>
      <c r="E5053" s="24">
        <v>1739</v>
      </c>
      <c r="F5053" s="27">
        <f t="shared" ref="F5053:G5053" si="10118">LN(D5053/D5052)</f>
        <v>2.3850844720670845E-2</v>
      </c>
      <c r="G5053" s="27">
        <f t="shared" si="10118"/>
        <v>1.3197690981262417E-2</v>
      </c>
      <c r="H5053" s="27">
        <f t="shared" si="9712"/>
        <v>0.91599839027653007</v>
      </c>
      <c r="I5053" s="27"/>
      <c r="J5053" s="27">
        <v>5015</v>
      </c>
      <c r="K5053" s="27">
        <v>6.7535413993851776</v>
      </c>
      <c r="L5053" s="37">
        <v>-0.1091008364065269</v>
      </c>
      <c r="M5053" s="27"/>
      <c r="N5053" s="27"/>
      <c r="O5053" s="27"/>
      <c r="P5053" s="27"/>
      <c r="Q5053" s="27"/>
      <c r="R5053" s="27"/>
      <c r="S5053" s="27"/>
      <c r="T5053" s="27"/>
      <c r="U5053" s="27"/>
      <c r="V5053" s="27"/>
      <c r="W5053" s="27"/>
      <c r="X5053" s="27"/>
      <c r="Y5053" s="27"/>
      <c r="Z5053" s="27"/>
      <c r="AA5053" s="27"/>
      <c r="AB5053" s="27"/>
      <c r="AC5053" s="27"/>
      <c r="AD5053" s="27"/>
      <c r="AE5053" s="27"/>
    </row>
    <row r="5054" spans="1:31" ht="15.75" customHeight="1" x14ac:dyDescent="0.2">
      <c r="A5054" s="22">
        <v>39944</v>
      </c>
      <c r="B5054" s="23">
        <f t="shared" ref="B5054:C5054" si="10119">LN(D5054)</f>
        <v>6.8125650919783878</v>
      </c>
      <c r="C5054" s="23">
        <f t="shared" si="10119"/>
        <v>7.4565700886521622</v>
      </c>
      <c r="D5054" s="24">
        <v>909.2</v>
      </c>
      <c r="E5054" s="24">
        <v>1731.2</v>
      </c>
      <c r="F5054" s="27">
        <f t="shared" ref="F5054:G5054" si="10120">LN(D5054/D5053)</f>
        <v>-2.1758908917865975E-2</v>
      </c>
      <c r="G5054" s="27">
        <f t="shared" si="10120"/>
        <v>-4.495425702120596E-3</v>
      </c>
      <c r="H5054" s="27">
        <f t="shared" si="9712"/>
        <v>0.91363254297658136</v>
      </c>
      <c r="I5054" s="27"/>
      <c r="J5054" s="27">
        <v>5016</v>
      </c>
      <c r="K5054" s="27">
        <v>6.8047599418887437</v>
      </c>
      <c r="L5054" s="37">
        <v>-9.1925255277076623E-2</v>
      </c>
      <c r="M5054" s="27"/>
      <c r="N5054" s="27"/>
      <c r="O5054" s="27"/>
      <c r="P5054" s="27"/>
      <c r="Q5054" s="27"/>
      <c r="R5054" s="27"/>
      <c r="S5054" s="27"/>
      <c r="T5054" s="27"/>
      <c r="U5054" s="27"/>
      <c r="V5054" s="27"/>
      <c r="W5054" s="27"/>
      <c r="X5054" s="27"/>
      <c r="Y5054" s="27"/>
      <c r="Z5054" s="27"/>
      <c r="AA5054" s="27"/>
      <c r="AB5054" s="27"/>
      <c r="AC5054" s="27"/>
      <c r="AD5054" s="27"/>
      <c r="AE5054" s="27"/>
    </row>
    <row r="5055" spans="1:31" ht="15.75" customHeight="1" x14ac:dyDescent="0.2">
      <c r="A5055" s="22">
        <v>39945</v>
      </c>
      <c r="B5055" s="23">
        <f t="shared" ref="B5055:C5055" si="10121">LN(D5055)</f>
        <v>6.811574720508168</v>
      </c>
      <c r="C5055" s="23">
        <f t="shared" si="10121"/>
        <v>7.4476930032915751</v>
      </c>
      <c r="D5055" s="24">
        <v>908.3</v>
      </c>
      <c r="E5055" s="24">
        <v>1715.9</v>
      </c>
      <c r="F5055" s="27">
        <f t="shared" ref="F5055:G5055" si="10122">LN(D5055/D5054)</f>
        <v>-9.9037147022034517E-4</v>
      </c>
      <c r="G5055" s="27">
        <f t="shared" si="10122"/>
        <v>-8.8770853605869976E-3</v>
      </c>
      <c r="H5055" s="27">
        <f t="shared" si="9712"/>
        <v>0.91458854674833279</v>
      </c>
      <c r="I5055" s="27"/>
      <c r="J5055" s="27">
        <v>5017</v>
      </c>
      <c r="K5055" s="27">
        <v>6.7847760046703725</v>
      </c>
      <c r="L5055" s="37">
        <v>-9.2568200380816812E-2</v>
      </c>
      <c r="M5055" s="27"/>
      <c r="N5055" s="27"/>
      <c r="O5055" s="27"/>
      <c r="P5055" s="27"/>
      <c r="Q5055" s="27"/>
      <c r="R5055" s="27"/>
      <c r="S5055" s="27"/>
      <c r="T5055" s="27"/>
      <c r="U5055" s="27"/>
      <c r="V5055" s="27"/>
      <c r="W5055" s="27"/>
      <c r="X5055" s="27"/>
      <c r="Y5055" s="27"/>
      <c r="Z5055" s="27"/>
      <c r="AA5055" s="27"/>
      <c r="AB5055" s="27"/>
      <c r="AC5055" s="27"/>
      <c r="AD5055" s="27"/>
      <c r="AE5055" s="27"/>
    </row>
    <row r="5056" spans="1:31" ht="15.75" customHeight="1" x14ac:dyDescent="0.2">
      <c r="A5056" s="22">
        <v>39946</v>
      </c>
      <c r="B5056" s="23">
        <f t="shared" ref="B5056:C5056" si="10123">LN(D5056)</f>
        <v>6.7843439340669018</v>
      </c>
      <c r="C5056" s="23">
        <f t="shared" si="10123"/>
        <v>7.4170397157292989</v>
      </c>
      <c r="D5056" s="24">
        <v>883.9</v>
      </c>
      <c r="E5056" s="24">
        <v>1664.1</v>
      </c>
      <c r="F5056" s="27">
        <f t="shared" ref="F5056:G5056" si="10124">LN(D5056/D5055)</f>
        <v>-2.72307864412656E-2</v>
      </c>
      <c r="G5056" s="27">
        <f t="shared" si="10124"/>
        <v>-3.0653287562276969E-2</v>
      </c>
      <c r="H5056" s="27">
        <f t="shared" si="9712"/>
        <v>0.91469699423064421</v>
      </c>
      <c r="I5056" s="27"/>
      <c r="J5056" s="27">
        <v>5018</v>
      </c>
      <c r="K5056" s="27">
        <v>6.7911527730980294</v>
      </c>
      <c r="L5056" s="37">
        <v>-8.9438137530439832E-2</v>
      </c>
      <c r="M5056" s="27"/>
      <c r="N5056" s="27"/>
      <c r="O5056" s="27"/>
      <c r="P5056" s="27"/>
      <c r="Q5056" s="27"/>
      <c r="R5056" s="27"/>
      <c r="S5056" s="27"/>
      <c r="T5056" s="27"/>
      <c r="U5056" s="27"/>
      <c r="V5056" s="27"/>
      <c r="W5056" s="27"/>
      <c r="X5056" s="27"/>
      <c r="Y5056" s="27"/>
      <c r="Z5056" s="27"/>
      <c r="AA5056" s="27"/>
      <c r="AB5056" s="27"/>
      <c r="AC5056" s="27"/>
      <c r="AD5056" s="27"/>
      <c r="AE5056" s="27"/>
    </row>
    <row r="5057" spans="1:31" ht="15.75" customHeight="1" x14ac:dyDescent="0.2">
      <c r="A5057" s="22">
        <v>39947</v>
      </c>
      <c r="B5057" s="23">
        <f t="shared" ref="B5057:C5057" si="10125">LN(D5057)</f>
        <v>6.7945865808764987</v>
      </c>
      <c r="C5057" s="23">
        <f t="shared" si="10125"/>
        <v>7.4320103230597887</v>
      </c>
      <c r="D5057" s="24">
        <v>893</v>
      </c>
      <c r="E5057" s="24">
        <v>1689.2</v>
      </c>
      <c r="F5057" s="27">
        <f t="shared" ref="F5057:G5057" si="10126">LN(D5057/D5056)</f>
        <v>1.0242646809596715E-2</v>
      </c>
      <c r="G5057" s="27">
        <f t="shared" si="10126"/>
        <v>1.4970607330489999E-2</v>
      </c>
      <c r="H5057" s="27">
        <f t="shared" si="9712"/>
        <v>0.91423266189425045</v>
      </c>
      <c r="I5057" s="27"/>
      <c r="J5057" s="27">
        <v>5019</v>
      </c>
      <c r="K5057" s="27">
        <v>6.8203582206112134</v>
      </c>
      <c r="L5057" s="37">
        <v>-9.5564703310454746E-2</v>
      </c>
      <c r="M5057" s="27"/>
      <c r="N5057" s="27"/>
      <c r="O5057" s="27"/>
      <c r="P5057" s="27"/>
      <c r="Q5057" s="27"/>
      <c r="R5057" s="27"/>
      <c r="S5057" s="27"/>
      <c r="T5057" s="27"/>
      <c r="U5057" s="27"/>
      <c r="V5057" s="27"/>
      <c r="W5057" s="27"/>
      <c r="X5057" s="27"/>
      <c r="Y5057" s="27"/>
      <c r="Z5057" s="27"/>
      <c r="AA5057" s="27"/>
      <c r="AB5057" s="27"/>
      <c r="AC5057" s="27"/>
      <c r="AD5057" s="27"/>
      <c r="AE5057" s="27"/>
    </row>
    <row r="5058" spans="1:31" ht="15.75" customHeight="1" x14ac:dyDescent="0.2">
      <c r="A5058" s="22">
        <v>39948</v>
      </c>
      <c r="B5058" s="23">
        <f t="shared" ref="B5058:C5058" si="10127">LN(D5058)</f>
        <v>6.7830986743825816</v>
      </c>
      <c r="C5058" s="23">
        <f t="shared" si="10127"/>
        <v>7.4266085944353568</v>
      </c>
      <c r="D5058" s="24">
        <v>882.8</v>
      </c>
      <c r="E5058" s="24">
        <v>1680.1</v>
      </c>
      <c r="F5058" s="27">
        <f t="shared" ref="F5058:G5058" si="10128">LN(D5058/D5057)</f>
        <v>-1.1487906493917717E-2</v>
      </c>
      <c r="G5058" s="27">
        <f t="shared" si="10128"/>
        <v>-5.4017286244317777E-3</v>
      </c>
      <c r="H5058" s="27">
        <f t="shared" si="9712"/>
        <v>0.91335076948380622</v>
      </c>
      <c r="I5058" s="27"/>
      <c r="J5058" s="27">
        <v>5020</v>
      </c>
      <c r="K5058" s="27">
        <v>6.7994569116695507</v>
      </c>
      <c r="L5058" s="37">
        <v>-9.5165113234796372E-2</v>
      </c>
      <c r="M5058" s="27"/>
      <c r="N5058" s="27"/>
      <c r="O5058" s="27"/>
      <c r="P5058" s="27"/>
      <c r="Q5058" s="27"/>
      <c r="R5058" s="27"/>
      <c r="S5058" s="27"/>
      <c r="T5058" s="27"/>
      <c r="U5058" s="27"/>
      <c r="V5058" s="27"/>
      <c r="W5058" s="27"/>
      <c r="X5058" s="27"/>
      <c r="Y5058" s="27"/>
      <c r="Z5058" s="27"/>
      <c r="AA5058" s="27"/>
      <c r="AB5058" s="27"/>
      <c r="AC5058" s="27"/>
      <c r="AD5058" s="27"/>
      <c r="AE5058" s="27"/>
    </row>
    <row r="5059" spans="1:31" ht="15.75" customHeight="1" x14ac:dyDescent="0.2">
      <c r="A5059" s="22">
        <v>39951</v>
      </c>
      <c r="B5059" s="23">
        <f t="shared" ref="B5059:C5059" si="10129">LN(D5059)</f>
        <v>6.8131148748280159</v>
      </c>
      <c r="C5059" s="23">
        <f t="shared" si="10129"/>
        <v>7.4572052842848953</v>
      </c>
      <c r="D5059" s="24">
        <v>909.7</v>
      </c>
      <c r="E5059" s="24">
        <v>1732.3</v>
      </c>
      <c r="F5059" s="27">
        <f t="shared" ref="F5059:G5059" si="10130">LN(D5059/D5058)</f>
        <v>3.0016200445435005E-2</v>
      </c>
      <c r="G5059" s="27">
        <f t="shared" si="10130"/>
        <v>3.0596689849538488E-2</v>
      </c>
      <c r="H5059" s="27">
        <f t="shared" si="9712"/>
        <v>0.91362844592541692</v>
      </c>
      <c r="I5059" s="27"/>
      <c r="J5059" s="27">
        <v>5021</v>
      </c>
      <c r="K5059" s="27">
        <v>6.777148556435507</v>
      </c>
      <c r="L5059" s="37">
        <v>-0.10828518573571877</v>
      </c>
      <c r="M5059" s="27"/>
      <c r="N5059" s="27"/>
      <c r="O5059" s="27"/>
      <c r="P5059" s="27"/>
      <c r="Q5059" s="27"/>
      <c r="R5059" s="27"/>
      <c r="S5059" s="27"/>
      <c r="T5059" s="27"/>
      <c r="U5059" s="27"/>
      <c r="V5059" s="27"/>
      <c r="W5059" s="27"/>
      <c r="X5059" s="27"/>
      <c r="Y5059" s="27"/>
      <c r="Z5059" s="27"/>
      <c r="AA5059" s="27"/>
      <c r="AB5059" s="27"/>
      <c r="AC5059" s="27"/>
      <c r="AD5059" s="27"/>
      <c r="AE5059" s="27"/>
    </row>
    <row r="5060" spans="1:31" ht="15.75" customHeight="1" x14ac:dyDescent="0.2">
      <c r="A5060" s="22">
        <v>39952</v>
      </c>
      <c r="B5060" s="23">
        <f t="shared" ref="B5060:C5060" si="10131">LN(D5060)</f>
        <v>6.8113545046957826</v>
      </c>
      <c r="C5060" s="23">
        <f t="shared" si="10131"/>
        <v>7.4584744664098048</v>
      </c>
      <c r="D5060" s="24">
        <v>908.1</v>
      </c>
      <c r="E5060" s="24">
        <v>1734.5</v>
      </c>
      <c r="F5060" s="27">
        <f t="shared" ref="F5060:G5060" si="10132">LN(D5060/D5059)</f>
        <v>-1.7603701322335056E-3</v>
      </c>
      <c r="G5060" s="27">
        <f t="shared" si="10132"/>
        <v>1.2691821249092704E-3</v>
      </c>
      <c r="H5060" s="27">
        <f t="shared" si="9712"/>
        <v>0.91323695420177275</v>
      </c>
      <c r="I5060" s="27"/>
      <c r="J5060" s="27">
        <v>5022</v>
      </c>
      <c r="K5060" s="27">
        <v>6.790947879383145</v>
      </c>
      <c r="L5060" s="37">
        <v>-0.10908993991183902</v>
      </c>
      <c r="M5060" s="27"/>
      <c r="N5060" s="27"/>
      <c r="O5060" s="27"/>
      <c r="P5060" s="27"/>
      <c r="Q5060" s="27"/>
      <c r="R5060" s="27"/>
      <c r="S5060" s="27"/>
      <c r="T5060" s="27"/>
      <c r="U5060" s="27"/>
      <c r="V5060" s="27"/>
      <c r="W5060" s="27"/>
      <c r="X5060" s="27"/>
      <c r="Y5060" s="27"/>
      <c r="Z5060" s="27"/>
      <c r="AA5060" s="27"/>
      <c r="AB5060" s="27"/>
      <c r="AC5060" s="27"/>
      <c r="AD5060" s="27"/>
      <c r="AE5060" s="27"/>
    </row>
    <row r="5061" spans="1:31" ht="15.75" customHeight="1" x14ac:dyDescent="0.2">
      <c r="A5061" s="22">
        <v>39953</v>
      </c>
      <c r="B5061" s="23">
        <f t="shared" ref="B5061:C5061" si="10133">LN(D5061)</f>
        <v>6.806165423220504</v>
      </c>
      <c r="C5061" s="23">
        <f t="shared" si="10133"/>
        <v>7.4546042019247833</v>
      </c>
      <c r="D5061" s="24">
        <v>903.4</v>
      </c>
      <c r="E5061" s="24">
        <v>1727.8</v>
      </c>
      <c r="F5061" s="27">
        <f t="shared" ref="F5061:G5061" si="10134">LN(D5061/D5060)</f>
        <v>-5.1890814752789654E-3</v>
      </c>
      <c r="G5061" s="27">
        <f t="shared" si="10134"/>
        <v>-3.8702644850205979E-3</v>
      </c>
      <c r="H5061" s="27">
        <f t="shared" si="9712"/>
        <v>0.91301499568054167</v>
      </c>
      <c r="I5061" s="27"/>
      <c r="J5061" s="27">
        <v>5023</v>
      </c>
      <c r="K5061" s="27">
        <v>6.8026935065141236</v>
      </c>
      <c r="L5061" s="37">
        <v>-0.10442545239871048</v>
      </c>
      <c r="M5061" s="27"/>
      <c r="N5061" s="27"/>
      <c r="O5061" s="27"/>
      <c r="P5061" s="27"/>
      <c r="Q5061" s="27"/>
      <c r="R5061" s="27"/>
      <c r="S5061" s="27"/>
      <c r="T5061" s="27"/>
      <c r="U5061" s="27"/>
      <c r="V5061" s="27"/>
      <c r="W5061" s="27"/>
      <c r="X5061" s="27"/>
      <c r="Y5061" s="27"/>
      <c r="Z5061" s="27"/>
      <c r="AA5061" s="27"/>
      <c r="AB5061" s="27"/>
      <c r="AC5061" s="27"/>
      <c r="AD5061" s="27"/>
      <c r="AE5061" s="27"/>
    </row>
    <row r="5062" spans="1:31" ht="15.75" customHeight="1" x14ac:dyDescent="0.2">
      <c r="A5062" s="22">
        <v>39954</v>
      </c>
      <c r="B5062" s="23">
        <f t="shared" ref="B5062:C5062" si="10135">LN(D5062)</f>
        <v>6.7893095237756551</v>
      </c>
      <c r="C5062" s="23">
        <f t="shared" si="10135"/>
        <v>7.4355560069540889</v>
      </c>
      <c r="D5062" s="24">
        <v>888.3</v>
      </c>
      <c r="E5062" s="24">
        <v>1695.2</v>
      </c>
      <c r="F5062" s="27">
        <f t="shared" ref="F5062:G5062" si="10136">LN(D5062/D5061)</f>
        <v>-1.685589944484852E-2</v>
      </c>
      <c r="G5062" s="27">
        <f t="shared" si="10136"/>
        <v>-1.9048194970694474E-2</v>
      </c>
      <c r="H5062" s="27">
        <f t="shared" si="9712"/>
        <v>0.91308699946930227</v>
      </c>
      <c r="I5062" s="27"/>
      <c r="J5062" s="27">
        <v>5024</v>
      </c>
      <c r="K5062" s="27">
        <v>6.8280179379363819</v>
      </c>
      <c r="L5062" s="37">
        <v>-0.10142488802835281</v>
      </c>
      <c r="M5062" s="27"/>
      <c r="N5062" s="27"/>
      <c r="O5062" s="27"/>
      <c r="P5062" s="27"/>
      <c r="Q5062" s="27"/>
      <c r="R5062" s="27"/>
      <c r="S5062" s="27"/>
      <c r="T5062" s="27"/>
      <c r="U5062" s="27"/>
      <c r="V5062" s="27"/>
      <c r="W5062" s="27"/>
      <c r="X5062" s="27"/>
      <c r="Y5062" s="27"/>
      <c r="Z5062" s="27"/>
      <c r="AA5062" s="27"/>
      <c r="AB5062" s="27"/>
      <c r="AC5062" s="27"/>
      <c r="AD5062" s="27"/>
      <c r="AE5062" s="27"/>
    </row>
    <row r="5063" spans="1:31" ht="15.75" customHeight="1" x14ac:dyDescent="0.2">
      <c r="A5063" s="22">
        <v>39955</v>
      </c>
      <c r="B5063" s="23">
        <f t="shared" ref="B5063:C5063" si="10137">LN(D5063)</f>
        <v>6.7878449823095792</v>
      </c>
      <c r="C5063" s="23">
        <f t="shared" si="10137"/>
        <v>7.4336665401661683</v>
      </c>
      <c r="D5063" s="24">
        <v>887</v>
      </c>
      <c r="E5063" s="24">
        <v>1692</v>
      </c>
      <c r="F5063" s="27">
        <f t="shared" ref="F5063:G5063" si="10138">LN(D5063/D5062)</f>
        <v>-1.4645414660757619E-3</v>
      </c>
      <c r="G5063" s="27">
        <f t="shared" si="10138"/>
        <v>-1.8894667879207493E-3</v>
      </c>
      <c r="H5063" s="27">
        <f t="shared" si="9712"/>
        <v>0.91312207046589522</v>
      </c>
      <c r="I5063" s="27"/>
      <c r="J5063" s="27">
        <v>5025</v>
      </c>
      <c r="K5063" s="27">
        <v>6.8373435716458415</v>
      </c>
      <c r="L5063" s="37">
        <v>-0.10096990941932482</v>
      </c>
      <c r="M5063" s="27"/>
      <c r="N5063" s="27"/>
      <c r="O5063" s="27"/>
      <c r="P5063" s="27"/>
      <c r="Q5063" s="27"/>
      <c r="R5063" s="27"/>
      <c r="S5063" s="27"/>
      <c r="T5063" s="27"/>
      <c r="U5063" s="27"/>
      <c r="V5063" s="27"/>
      <c r="W5063" s="27"/>
      <c r="X5063" s="27"/>
      <c r="Y5063" s="27"/>
      <c r="Z5063" s="27"/>
      <c r="AA5063" s="27"/>
      <c r="AB5063" s="27"/>
      <c r="AC5063" s="27"/>
      <c r="AD5063" s="27"/>
      <c r="AE5063" s="27"/>
    </row>
    <row r="5064" spans="1:31" ht="15.75" customHeight="1" x14ac:dyDescent="0.2">
      <c r="A5064" s="22">
        <v>39958</v>
      </c>
      <c r="B5064" s="23">
        <f t="shared" ref="B5064:C5064" si="10139">LN(D5064)</f>
        <v>6.7878449823095792</v>
      </c>
      <c r="C5064" s="23">
        <f t="shared" si="10139"/>
        <v>7.4336665401661683</v>
      </c>
      <c r="D5064" s="24">
        <v>887</v>
      </c>
      <c r="E5064" s="24">
        <v>1692</v>
      </c>
      <c r="F5064" s="27">
        <f t="shared" ref="F5064:G5064" si="10140">LN(D5064/D5063)</f>
        <v>0</v>
      </c>
      <c r="G5064" s="27">
        <f t="shared" si="10140"/>
        <v>0</v>
      </c>
      <c r="H5064" s="27">
        <f t="shared" si="9712"/>
        <v>0.91312207046589522</v>
      </c>
      <c r="I5064" s="27"/>
      <c r="J5064" s="27">
        <v>5026</v>
      </c>
      <c r="K5064" s="27">
        <v>6.8300186964838714</v>
      </c>
      <c r="L5064" s="37">
        <v>-0.10210804442079624</v>
      </c>
      <c r="M5064" s="27"/>
      <c r="N5064" s="27"/>
      <c r="O5064" s="27"/>
      <c r="P5064" s="27"/>
      <c r="Q5064" s="27"/>
      <c r="R5064" s="27"/>
      <c r="S5064" s="27"/>
      <c r="T5064" s="27"/>
      <c r="U5064" s="27"/>
      <c r="V5064" s="27"/>
      <c r="W5064" s="27"/>
      <c r="X5064" s="27"/>
      <c r="Y5064" s="27"/>
      <c r="Z5064" s="27"/>
      <c r="AA5064" s="27"/>
      <c r="AB5064" s="27"/>
      <c r="AC5064" s="27"/>
      <c r="AD5064" s="27"/>
      <c r="AE5064" s="27"/>
    </row>
    <row r="5065" spans="1:31" ht="15.75" customHeight="1" x14ac:dyDescent="0.2">
      <c r="A5065" s="22">
        <v>39959</v>
      </c>
      <c r="B5065" s="23">
        <f t="shared" ref="B5065:C5065" si="10141">LN(D5065)</f>
        <v>6.8137742155112431</v>
      </c>
      <c r="C5065" s="23">
        <f t="shared" si="10141"/>
        <v>7.4675996122276622</v>
      </c>
      <c r="D5065" s="24">
        <v>910.3</v>
      </c>
      <c r="E5065" s="24">
        <v>1750.4</v>
      </c>
      <c r="F5065" s="27">
        <f t="shared" ref="F5065:G5065" si="10142">LN(D5065/D5064)</f>
        <v>2.5929233201663578E-2</v>
      </c>
      <c r="G5065" s="27">
        <f t="shared" si="10142"/>
        <v>3.3933072061493638E-2</v>
      </c>
      <c r="H5065" s="27">
        <f t="shared" si="9712"/>
        <v>0.91244503847717995</v>
      </c>
      <c r="I5065" s="27"/>
      <c r="J5065" s="27">
        <v>5027</v>
      </c>
      <c r="K5065" s="27">
        <v>6.8077240554253775</v>
      </c>
      <c r="L5065" s="37">
        <v>-0.10392263336430929</v>
      </c>
      <c r="M5065" s="27"/>
      <c r="N5065" s="27"/>
      <c r="O5065" s="27"/>
      <c r="P5065" s="27"/>
      <c r="Q5065" s="27"/>
      <c r="R5065" s="27"/>
      <c r="S5065" s="27"/>
      <c r="T5065" s="27"/>
      <c r="U5065" s="27"/>
      <c r="V5065" s="27"/>
      <c r="W5065" s="27"/>
      <c r="X5065" s="27"/>
      <c r="Y5065" s="27"/>
      <c r="Z5065" s="27"/>
      <c r="AA5065" s="27"/>
      <c r="AB5065" s="27"/>
      <c r="AC5065" s="27"/>
      <c r="AD5065" s="27"/>
      <c r="AE5065" s="27"/>
    </row>
    <row r="5066" spans="1:31" ht="15.75" customHeight="1" x14ac:dyDescent="0.2">
      <c r="A5066" s="22">
        <v>39960</v>
      </c>
      <c r="B5066" s="23">
        <f t="shared" ref="B5066:C5066" si="10143">LN(D5066)</f>
        <v>6.7945865808764987</v>
      </c>
      <c r="C5066" s="23">
        <f t="shared" si="10143"/>
        <v>7.4564545551762089</v>
      </c>
      <c r="D5066" s="24">
        <v>893</v>
      </c>
      <c r="E5066" s="24">
        <v>1731</v>
      </c>
      <c r="F5066" s="27">
        <f t="shared" ref="F5066:G5066" si="10144">LN(D5066/D5065)</f>
        <v>-1.9187634634744037E-2</v>
      </c>
      <c r="G5066" s="27">
        <f t="shared" si="10144"/>
        <v>-1.1145057051452847E-2</v>
      </c>
      <c r="H5066" s="27">
        <f t="shared" si="9712"/>
        <v>0.91123556518690951</v>
      </c>
      <c r="I5066" s="27"/>
      <c r="J5066" s="27">
        <v>5028</v>
      </c>
      <c r="K5066" s="27">
        <v>6.8221325096265026</v>
      </c>
      <c r="L5066" s="37">
        <v>-0.1066279185162049</v>
      </c>
      <c r="M5066" s="27"/>
      <c r="N5066" s="27"/>
      <c r="O5066" s="27"/>
      <c r="P5066" s="27"/>
      <c r="Q5066" s="27"/>
      <c r="R5066" s="27"/>
      <c r="S5066" s="27"/>
      <c r="T5066" s="27"/>
      <c r="U5066" s="27"/>
      <c r="V5066" s="27"/>
      <c r="W5066" s="27"/>
      <c r="X5066" s="27"/>
      <c r="Y5066" s="27"/>
      <c r="Z5066" s="27"/>
      <c r="AA5066" s="27"/>
      <c r="AB5066" s="27"/>
      <c r="AC5066" s="27"/>
      <c r="AD5066" s="27"/>
      <c r="AE5066" s="27"/>
    </row>
    <row r="5067" spans="1:31" ht="15.75" customHeight="1" x14ac:dyDescent="0.2">
      <c r="A5067" s="22">
        <v>39961</v>
      </c>
      <c r="B5067" s="23">
        <f t="shared" ref="B5067:C5067" si="10145">LN(D5067)</f>
        <v>6.8099219186333739</v>
      </c>
      <c r="C5067" s="23">
        <f t="shared" si="10145"/>
        <v>7.4683420239576019</v>
      </c>
      <c r="D5067" s="24">
        <v>906.8</v>
      </c>
      <c r="E5067" s="24">
        <v>1751.7</v>
      </c>
      <c r="F5067" s="27">
        <f t="shared" ref="F5067:G5067" si="10146">LN(D5067/D5066)</f>
        <v>1.5335337756874817E-2</v>
      </c>
      <c r="G5067" s="27">
        <f t="shared" si="10146"/>
        <v>1.188746878139235E-2</v>
      </c>
      <c r="H5067" s="27">
        <f t="shared" si="9712"/>
        <v>0.91183851740960842</v>
      </c>
      <c r="I5067" s="27"/>
      <c r="J5067" s="27">
        <v>5029</v>
      </c>
      <c r="K5067" s="27">
        <v>6.8520278814405122</v>
      </c>
      <c r="L5067" s="37">
        <v>-9.9173563676338006E-2</v>
      </c>
      <c r="M5067" s="27"/>
      <c r="N5067" s="27"/>
      <c r="O5067" s="27"/>
      <c r="P5067" s="27"/>
      <c r="Q5067" s="27"/>
      <c r="R5067" s="27"/>
      <c r="S5067" s="27"/>
      <c r="T5067" s="27"/>
      <c r="U5067" s="27"/>
      <c r="V5067" s="27"/>
      <c r="W5067" s="27"/>
      <c r="X5067" s="27"/>
      <c r="Y5067" s="27"/>
      <c r="Z5067" s="27"/>
      <c r="AA5067" s="27"/>
      <c r="AB5067" s="27"/>
      <c r="AC5067" s="27"/>
      <c r="AD5067" s="27"/>
      <c r="AE5067" s="27"/>
    </row>
    <row r="5068" spans="1:31" ht="15.75" customHeight="1" x14ac:dyDescent="0.2">
      <c r="A5068" s="22">
        <v>39962</v>
      </c>
      <c r="B5068" s="23">
        <f t="shared" ref="B5068:C5068" si="10147">LN(D5068)</f>
        <v>6.8233949303640635</v>
      </c>
      <c r="C5068" s="23">
        <f t="shared" si="10147"/>
        <v>7.4811612579295339</v>
      </c>
      <c r="D5068" s="24">
        <v>919.1</v>
      </c>
      <c r="E5068" s="24">
        <v>1774.3</v>
      </c>
      <c r="F5068" s="27">
        <f t="shared" ref="F5068:G5068" si="10148">LN(D5068/D5067)</f>
        <v>1.3473011730689856E-2</v>
      </c>
      <c r="G5068" s="27">
        <f t="shared" si="10148"/>
        <v>1.2819233971932137E-2</v>
      </c>
      <c r="H5068" s="27">
        <f t="shared" si="9712"/>
        <v>0.91207697509951657</v>
      </c>
      <c r="I5068" s="27"/>
      <c r="J5068" s="27">
        <v>5030</v>
      </c>
      <c r="K5068" s="27">
        <v>6.8520278814405122</v>
      </c>
      <c r="L5068" s="37">
        <v>-9.9173563676338006E-2</v>
      </c>
      <c r="M5068" s="27"/>
      <c r="N5068" s="27"/>
      <c r="O5068" s="27"/>
      <c r="P5068" s="27"/>
      <c r="Q5068" s="27"/>
      <c r="R5068" s="27"/>
      <c r="S5068" s="27"/>
      <c r="T5068" s="27"/>
      <c r="U5068" s="27"/>
      <c r="V5068" s="27"/>
      <c r="W5068" s="27"/>
      <c r="X5068" s="27"/>
      <c r="Y5068" s="27"/>
      <c r="Z5068" s="27"/>
      <c r="AA5068" s="27"/>
      <c r="AB5068" s="27"/>
      <c r="AC5068" s="27"/>
      <c r="AD5068" s="27"/>
      <c r="AE5068" s="27"/>
    </row>
    <row r="5069" spans="1:31" ht="15.75" customHeight="1" x14ac:dyDescent="0.2">
      <c r="A5069" s="22">
        <v>39965</v>
      </c>
      <c r="B5069" s="23">
        <f t="shared" ref="B5069:C5069" si="10149">LN(D5069)</f>
        <v>6.8488541710619764</v>
      </c>
      <c r="C5069" s="23">
        <f t="shared" si="10149"/>
        <v>7.5113059257303263</v>
      </c>
      <c r="D5069" s="24">
        <v>942.8</v>
      </c>
      <c r="E5069" s="24">
        <v>1828.6</v>
      </c>
      <c r="F5069" s="27">
        <f t="shared" ref="F5069:G5069" si="10150">LN(D5069/D5068)</f>
        <v>2.5459240697912219E-2</v>
      </c>
      <c r="G5069" s="27">
        <f t="shared" si="10150"/>
        <v>3.0144667800792519E-2</v>
      </c>
      <c r="H5069" s="27">
        <f t="shared" si="9712"/>
        <v>0.91180604794712317</v>
      </c>
      <c r="I5069" s="27"/>
      <c r="J5069" s="27">
        <v>5031</v>
      </c>
      <c r="K5069" s="27">
        <v>6.8524068771768194</v>
      </c>
      <c r="L5069" s="37">
        <v>-9.6987259498380496E-2</v>
      </c>
      <c r="M5069" s="27"/>
      <c r="N5069" s="27"/>
      <c r="O5069" s="27"/>
      <c r="P5069" s="27"/>
      <c r="Q5069" s="27"/>
      <c r="R5069" s="27"/>
      <c r="S5069" s="27"/>
      <c r="T5069" s="27"/>
      <c r="U5069" s="27"/>
      <c r="V5069" s="27"/>
      <c r="W5069" s="27"/>
      <c r="X5069" s="27"/>
      <c r="Y5069" s="27"/>
      <c r="Z5069" s="27"/>
      <c r="AA5069" s="27"/>
      <c r="AB5069" s="27"/>
      <c r="AC5069" s="27"/>
      <c r="AD5069" s="27"/>
      <c r="AE5069" s="27"/>
    </row>
    <row r="5070" spans="1:31" ht="15.75" customHeight="1" x14ac:dyDescent="0.2">
      <c r="A5070" s="22">
        <v>39966</v>
      </c>
      <c r="B5070" s="23">
        <f t="shared" ref="B5070:C5070" si="10151">LN(D5070)</f>
        <v>6.8508674167750883</v>
      </c>
      <c r="C5070" s="23">
        <f t="shared" si="10151"/>
        <v>7.515780206125247</v>
      </c>
      <c r="D5070" s="24">
        <v>944.7</v>
      </c>
      <c r="E5070" s="24">
        <v>1836.8</v>
      </c>
      <c r="F5070" s="27">
        <f t="shared" ref="F5070:G5070" si="10152">LN(D5070/D5069)</f>
        <v>2.013245713112787E-3</v>
      </c>
      <c r="G5070" s="27">
        <f t="shared" si="10152"/>
        <v>4.4742803949211069E-3</v>
      </c>
      <c r="H5070" s="27">
        <f t="shared" si="9712"/>
        <v>0.91153110241192725</v>
      </c>
      <c r="I5070" s="27"/>
      <c r="J5070" s="27">
        <v>5032</v>
      </c>
      <c r="K5070" s="27">
        <v>6.8392243454193</v>
      </c>
      <c r="L5070" s="37">
        <v>-0.10403833178843946</v>
      </c>
      <c r="M5070" s="27"/>
      <c r="N5070" s="27"/>
      <c r="O5070" s="27"/>
      <c r="P5070" s="27"/>
      <c r="Q5070" s="27"/>
      <c r="R5070" s="27"/>
      <c r="S5070" s="27"/>
      <c r="T5070" s="27"/>
      <c r="U5070" s="27"/>
      <c r="V5070" s="27"/>
      <c r="W5070" s="27"/>
      <c r="X5070" s="27"/>
      <c r="Y5070" s="27"/>
      <c r="Z5070" s="27"/>
      <c r="AA5070" s="27"/>
      <c r="AB5070" s="27"/>
      <c r="AC5070" s="27"/>
      <c r="AD5070" s="27"/>
      <c r="AE5070" s="27"/>
    </row>
    <row r="5071" spans="1:31" ht="15.75" customHeight="1" x14ac:dyDescent="0.2">
      <c r="A5071" s="22">
        <v>39967</v>
      </c>
      <c r="B5071" s="23">
        <f t="shared" ref="B5071:C5071" si="10153">LN(D5071)</f>
        <v>6.8370108744563796</v>
      </c>
      <c r="C5071" s="23">
        <f t="shared" si="10153"/>
        <v>7.5098282951426869</v>
      </c>
      <c r="D5071" s="24">
        <v>931.7</v>
      </c>
      <c r="E5071" s="24">
        <v>1825.9</v>
      </c>
      <c r="F5071" s="27">
        <f t="shared" ref="F5071:G5071" si="10154">LN(D5071/D5070)</f>
        <v>-1.3856542318709392E-2</v>
      </c>
      <c r="G5071" s="27">
        <f t="shared" si="10154"/>
        <v>-5.9519109825599608E-3</v>
      </c>
      <c r="H5071" s="27">
        <f t="shared" si="9712"/>
        <v>0.91040841491389601</v>
      </c>
      <c r="I5071" s="27"/>
      <c r="J5071" s="27">
        <v>5033</v>
      </c>
      <c r="K5071" s="27">
        <v>6.8397540043513638</v>
      </c>
      <c r="L5071" s="37">
        <v>-9.2167477522048458E-2</v>
      </c>
      <c r="M5071" s="27"/>
      <c r="N5071" s="27"/>
      <c r="O5071" s="27"/>
      <c r="P5071" s="27"/>
      <c r="Q5071" s="27"/>
      <c r="R5071" s="27"/>
      <c r="S5071" s="27"/>
      <c r="T5071" s="27"/>
      <c r="U5071" s="27"/>
      <c r="V5071" s="27"/>
      <c r="W5071" s="27"/>
      <c r="X5071" s="27"/>
      <c r="Y5071" s="27"/>
      <c r="Z5071" s="27"/>
      <c r="AA5071" s="27"/>
      <c r="AB5071" s="27"/>
      <c r="AC5071" s="27"/>
      <c r="AD5071" s="27"/>
      <c r="AE5071" s="27"/>
    </row>
    <row r="5072" spans="1:31" ht="15.75" customHeight="1" x14ac:dyDescent="0.2">
      <c r="A5072" s="22">
        <v>39968</v>
      </c>
      <c r="B5072" s="23">
        <f t="shared" ref="B5072:C5072" si="10155">LN(D5072)</f>
        <v>6.8484298128973222</v>
      </c>
      <c r="C5072" s="23">
        <f t="shared" si="10155"/>
        <v>7.5229409180723703</v>
      </c>
      <c r="D5072" s="24">
        <v>942.4</v>
      </c>
      <c r="E5072" s="24">
        <v>1850</v>
      </c>
      <c r="F5072" s="27">
        <f t="shared" ref="F5072:G5072" si="10156">LN(D5072/D5071)</f>
        <v>1.1418938440943025E-2</v>
      </c>
      <c r="G5072" s="27">
        <f t="shared" si="10156"/>
        <v>1.3112622929683179E-2</v>
      </c>
      <c r="H5072" s="27">
        <f t="shared" si="9712"/>
        <v>0.91033943872207357</v>
      </c>
      <c r="I5072" s="27"/>
      <c r="J5072" s="27">
        <v>5034</v>
      </c>
      <c r="K5072" s="27">
        <v>6.8604643533378864</v>
      </c>
      <c r="L5072" s="37">
        <v>-9.738808572519364E-2</v>
      </c>
      <c r="M5072" s="27"/>
      <c r="N5072" s="27"/>
      <c r="O5072" s="27"/>
      <c r="P5072" s="27"/>
      <c r="Q5072" s="27"/>
      <c r="R5072" s="27"/>
      <c r="S5072" s="27"/>
      <c r="T5072" s="27"/>
      <c r="U5072" s="27"/>
      <c r="V5072" s="27"/>
      <c r="W5072" s="27"/>
      <c r="X5072" s="27"/>
      <c r="Y5072" s="27"/>
      <c r="Z5072" s="27"/>
      <c r="AA5072" s="27"/>
      <c r="AB5072" s="27"/>
      <c r="AC5072" s="27"/>
      <c r="AD5072" s="27"/>
      <c r="AE5072" s="27"/>
    </row>
    <row r="5073" spans="1:31" ht="15.75" customHeight="1" x14ac:dyDescent="0.2">
      <c r="A5073" s="22">
        <v>39969</v>
      </c>
      <c r="B5073" s="23">
        <f t="shared" ref="B5073:C5073" si="10157">LN(D5073)</f>
        <v>6.8458798752640497</v>
      </c>
      <c r="C5073" s="23">
        <f t="shared" si="10157"/>
        <v>7.5226165411435382</v>
      </c>
      <c r="D5073" s="24">
        <v>940</v>
      </c>
      <c r="E5073" s="24">
        <v>1849.4</v>
      </c>
      <c r="F5073" s="27">
        <f t="shared" ref="F5073:G5073" si="10158">LN(D5073/D5072)</f>
        <v>-2.5499376332726478E-3</v>
      </c>
      <c r="G5073" s="27">
        <f t="shared" si="10158"/>
        <v>-3.2437692883220594E-4</v>
      </c>
      <c r="H5073" s="27">
        <f t="shared" si="9712"/>
        <v>0.91003972325610316</v>
      </c>
      <c r="I5073" s="27"/>
      <c r="J5073" s="27">
        <v>5035</v>
      </c>
      <c r="K5073" s="27">
        <v>6.8616822375524098</v>
      </c>
      <c r="L5073" s="37">
        <v>-9.3648901745409852E-2</v>
      </c>
      <c r="M5073" s="27"/>
      <c r="N5073" s="27"/>
      <c r="O5073" s="27"/>
      <c r="P5073" s="27"/>
      <c r="Q5073" s="27"/>
      <c r="R5073" s="27"/>
      <c r="S5073" s="27"/>
      <c r="T5073" s="27"/>
      <c r="U5073" s="27"/>
      <c r="V5073" s="27"/>
      <c r="W5073" s="27"/>
      <c r="X5073" s="27"/>
      <c r="Y5073" s="27"/>
      <c r="Z5073" s="27"/>
      <c r="AA5073" s="27"/>
      <c r="AB5073" s="27"/>
      <c r="AC5073" s="27"/>
      <c r="AD5073" s="27"/>
      <c r="AE5073" s="27"/>
    </row>
    <row r="5074" spans="1:31" ht="15.75" customHeight="1" x14ac:dyDescent="0.2">
      <c r="A5074" s="22">
        <v>39972</v>
      </c>
      <c r="B5074" s="23">
        <f t="shared" ref="B5074:C5074" si="10159">LN(D5074)</f>
        <v>6.8449219698105681</v>
      </c>
      <c r="C5074" s="23">
        <f t="shared" si="10159"/>
        <v>7.5188243485064756</v>
      </c>
      <c r="D5074" s="24">
        <v>939.1</v>
      </c>
      <c r="E5074" s="24">
        <v>1842.4</v>
      </c>
      <c r="F5074" s="27">
        <f t="shared" ref="F5074:G5074" si="10160">LN(D5074/D5073)</f>
        <v>-9.5790545348166281E-4</v>
      </c>
      <c r="G5074" s="27">
        <f t="shared" si="10160"/>
        <v>-3.7921926370628055E-3</v>
      </c>
      <c r="H5074" s="27">
        <f t="shared" si="9712"/>
        <v>0.91037130973411151</v>
      </c>
      <c r="I5074" s="27"/>
      <c r="J5074" s="27">
        <v>5036</v>
      </c>
      <c r="K5074" s="27">
        <v>6.8307494059372402</v>
      </c>
      <c r="L5074" s="37">
        <v>-0.10655645318519102</v>
      </c>
      <c r="M5074" s="27"/>
      <c r="N5074" s="27"/>
      <c r="O5074" s="27"/>
      <c r="P5074" s="27"/>
      <c r="Q5074" s="27"/>
      <c r="R5074" s="27"/>
      <c r="S5074" s="27"/>
      <c r="T5074" s="27"/>
      <c r="U5074" s="27"/>
      <c r="V5074" s="27"/>
      <c r="W5074" s="27"/>
      <c r="X5074" s="27"/>
      <c r="Y5074" s="27"/>
      <c r="Z5074" s="27"/>
      <c r="AA5074" s="27"/>
      <c r="AB5074" s="27"/>
      <c r="AC5074" s="27"/>
      <c r="AD5074" s="27"/>
      <c r="AE5074" s="27"/>
    </row>
    <row r="5075" spans="1:31" ht="15.75" customHeight="1" x14ac:dyDescent="0.2">
      <c r="A5075" s="22">
        <v>39973</v>
      </c>
      <c r="B5075" s="23">
        <f t="shared" ref="B5075:C5075" si="10161">LN(D5075)</f>
        <v>6.8484298128973222</v>
      </c>
      <c r="C5075" s="23">
        <f t="shared" si="10161"/>
        <v>7.5283855287029047</v>
      </c>
      <c r="D5075" s="24">
        <v>942.4</v>
      </c>
      <c r="E5075" s="24">
        <v>1860.1</v>
      </c>
      <c r="F5075" s="27">
        <f t="shared" ref="F5075:G5075" si="10162">LN(D5075/D5074)</f>
        <v>3.5078430867543668E-3</v>
      </c>
      <c r="G5075" s="27">
        <f t="shared" si="10162"/>
        <v>9.5611801964295227E-3</v>
      </c>
      <c r="H5075" s="27">
        <f t="shared" si="9712"/>
        <v>0.90968107129833253</v>
      </c>
      <c r="I5075" s="27"/>
      <c r="J5075" s="27">
        <v>5037</v>
      </c>
      <c r="K5075" s="27">
        <v>6.8478944148220178</v>
      </c>
      <c r="L5075" s="37">
        <v>-0.1026580653376552</v>
      </c>
      <c r="M5075" s="27"/>
      <c r="N5075" s="27"/>
      <c r="O5075" s="27"/>
      <c r="P5075" s="27"/>
      <c r="Q5075" s="27"/>
      <c r="R5075" s="27"/>
      <c r="S5075" s="27"/>
      <c r="T5075" s="27"/>
      <c r="U5075" s="27"/>
      <c r="V5075" s="27"/>
      <c r="W5075" s="27"/>
      <c r="X5075" s="27"/>
      <c r="Y5075" s="27"/>
      <c r="Z5075" s="27"/>
      <c r="AA5075" s="27"/>
      <c r="AB5075" s="27"/>
      <c r="AC5075" s="27"/>
      <c r="AD5075" s="27"/>
      <c r="AE5075" s="27"/>
    </row>
    <row r="5076" spans="1:31" ht="15.75" customHeight="1" x14ac:dyDescent="0.2">
      <c r="A5076" s="22">
        <v>39974</v>
      </c>
      <c r="B5076" s="23">
        <f t="shared" ref="B5076:C5076" si="10163">LN(D5076)</f>
        <v>6.8449219698105681</v>
      </c>
      <c r="C5076" s="23">
        <f t="shared" si="10163"/>
        <v>7.5245612262853596</v>
      </c>
      <c r="D5076" s="24">
        <v>939.1</v>
      </c>
      <c r="E5076" s="24">
        <v>1853</v>
      </c>
      <c r="F5076" s="27">
        <f t="shared" ref="F5076:G5076" si="10164">LN(D5076/D5075)</f>
        <v>-3.5078430867543308E-3</v>
      </c>
      <c r="G5076" s="27">
        <f t="shared" si="10164"/>
        <v>-3.824302417545319E-3</v>
      </c>
      <c r="H5076" s="27">
        <f t="shared" si="9712"/>
        <v>0.90967722422131081</v>
      </c>
      <c r="I5076" s="27"/>
      <c r="J5076" s="27">
        <v>5038</v>
      </c>
      <c r="K5076" s="27">
        <v>6.8489892937905674</v>
      </c>
      <c r="L5076" s="37">
        <v>-0.11142939180454459</v>
      </c>
      <c r="M5076" s="27"/>
      <c r="N5076" s="27"/>
      <c r="O5076" s="27"/>
      <c r="P5076" s="27"/>
      <c r="Q5076" s="27"/>
      <c r="R5076" s="27"/>
      <c r="S5076" s="27"/>
      <c r="T5076" s="27"/>
      <c r="U5076" s="27"/>
      <c r="V5076" s="27"/>
      <c r="W5076" s="27"/>
      <c r="X5076" s="27"/>
      <c r="Y5076" s="27"/>
      <c r="Z5076" s="27"/>
      <c r="AA5076" s="27"/>
      <c r="AB5076" s="27"/>
      <c r="AC5076" s="27"/>
      <c r="AD5076" s="27"/>
      <c r="AE5076" s="27"/>
    </row>
    <row r="5077" spans="1:31" ht="15.75" customHeight="1" x14ac:dyDescent="0.2">
      <c r="A5077" s="22">
        <v>39975</v>
      </c>
      <c r="B5077" s="23">
        <f t="shared" ref="B5077:C5077" si="10165">LN(D5077)</f>
        <v>6.8509732648831525</v>
      </c>
      <c r="C5077" s="23">
        <f t="shared" si="10165"/>
        <v>7.5295675619374602</v>
      </c>
      <c r="D5077" s="24">
        <v>944.8</v>
      </c>
      <c r="E5077" s="24">
        <v>1862.3</v>
      </c>
      <c r="F5077" s="27">
        <f t="shared" ref="F5077:G5077" si="10166">LN(D5077/D5076)</f>
        <v>6.0512950725846813E-3</v>
      </c>
      <c r="G5077" s="27">
        <f t="shared" si="10166"/>
        <v>5.0063356521002963E-3</v>
      </c>
      <c r="H5077" s="27">
        <f t="shared" si="9712"/>
        <v>0.90987605975080776</v>
      </c>
      <c r="I5077" s="27"/>
      <c r="J5077" s="27">
        <v>5039</v>
      </c>
      <c r="K5077" s="27">
        <v>6.8518857107346927</v>
      </c>
      <c r="L5077" s="37">
        <v>-0.1044165616858983</v>
      </c>
      <c r="M5077" s="27"/>
      <c r="N5077" s="27"/>
      <c r="O5077" s="27"/>
      <c r="P5077" s="27"/>
      <c r="Q5077" s="27"/>
      <c r="R5077" s="27"/>
      <c r="S5077" s="27"/>
      <c r="T5077" s="27"/>
      <c r="U5077" s="27"/>
      <c r="V5077" s="27"/>
      <c r="W5077" s="27"/>
      <c r="X5077" s="27"/>
      <c r="Y5077" s="27"/>
      <c r="Z5077" s="27"/>
      <c r="AA5077" s="27"/>
      <c r="AB5077" s="27"/>
      <c r="AC5077" s="27"/>
      <c r="AD5077" s="27"/>
      <c r="AE5077" s="27"/>
    </row>
    <row r="5078" spans="1:31" ht="15.75" customHeight="1" x14ac:dyDescent="0.2">
      <c r="A5078" s="22">
        <v>39976</v>
      </c>
      <c r="B5078" s="23">
        <f t="shared" ref="B5078:C5078" si="10167">LN(D5078)</f>
        <v>6.852453963197048</v>
      </c>
      <c r="C5078" s="23">
        <f t="shared" si="10167"/>
        <v>7.5276863972108234</v>
      </c>
      <c r="D5078" s="24">
        <v>946.2</v>
      </c>
      <c r="E5078" s="24">
        <v>1858.8</v>
      </c>
      <c r="F5078" s="27">
        <f t="shared" ref="F5078:G5078" si="10168">LN(D5078/D5077)</f>
        <v>1.4806983138953343E-3</v>
      </c>
      <c r="G5078" s="27">
        <f t="shared" si="10168"/>
        <v>-1.8811647266369729E-3</v>
      </c>
      <c r="H5078" s="27">
        <f t="shared" si="9712"/>
        <v>0.91030013760084849</v>
      </c>
      <c r="I5078" s="27"/>
      <c r="J5078" s="27">
        <v>5040</v>
      </c>
      <c r="K5078" s="27">
        <v>6.8715426161603785</v>
      </c>
      <c r="L5078" s="37">
        <v>-0.10742678737985223</v>
      </c>
      <c r="M5078" s="27"/>
      <c r="N5078" s="27"/>
      <c r="O5078" s="27"/>
      <c r="P5078" s="27"/>
      <c r="Q5078" s="27"/>
      <c r="R5078" s="27"/>
      <c r="S5078" s="27"/>
      <c r="T5078" s="27"/>
      <c r="U5078" s="27"/>
      <c r="V5078" s="27"/>
      <c r="W5078" s="27"/>
      <c r="X5078" s="27"/>
      <c r="Y5078" s="27"/>
      <c r="Z5078" s="27"/>
      <c r="AA5078" s="27"/>
      <c r="AB5078" s="27"/>
      <c r="AC5078" s="27"/>
      <c r="AD5078" s="27"/>
      <c r="AE5078" s="27"/>
    </row>
    <row r="5079" spans="1:31" ht="15.75" customHeight="1" x14ac:dyDescent="0.2">
      <c r="A5079" s="22">
        <v>39979</v>
      </c>
      <c r="B5079" s="23">
        <f t="shared" ref="B5079:C5079" si="10169">LN(D5079)</f>
        <v>6.828387343598564</v>
      </c>
      <c r="C5079" s="23">
        <f t="shared" si="10169"/>
        <v>7.5045567437553977</v>
      </c>
      <c r="D5079" s="24">
        <v>923.7</v>
      </c>
      <c r="E5079" s="24">
        <v>1816.3</v>
      </c>
      <c r="F5079" s="27">
        <f t="shared" ref="F5079:G5079" si="10170">LN(D5079/D5078)</f>
        <v>-2.4066619598483316E-2</v>
      </c>
      <c r="G5079" s="27">
        <f t="shared" si="10170"/>
        <v>-2.312965345542551E-2</v>
      </c>
      <c r="H5079" s="27">
        <f t="shared" si="9712"/>
        <v>0.90989882237622099</v>
      </c>
      <c r="I5079" s="27"/>
      <c r="J5079" s="27">
        <v>5041</v>
      </c>
      <c r="K5079" s="27">
        <v>6.8646720612076031</v>
      </c>
      <c r="L5079" s="37">
        <v>-0.11065088216750851</v>
      </c>
      <c r="M5079" s="27"/>
      <c r="N5079" s="27"/>
      <c r="O5079" s="27"/>
      <c r="P5079" s="27"/>
      <c r="Q5079" s="27"/>
      <c r="R5079" s="27"/>
      <c r="S5079" s="27"/>
      <c r="T5079" s="27"/>
      <c r="U5079" s="27"/>
      <c r="V5079" s="27"/>
      <c r="W5079" s="27"/>
      <c r="X5079" s="27"/>
      <c r="Y5079" s="27"/>
      <c r="Z5079" s="27"/>
      <c r="AA5079" s="27"/>
      <c r="AB5079" s="27"/>
      <c r="AC5079" s="27"/>
      <c r="AD5079" s="27"/>
      <c r="AE5079" s="27"/>
    </row>
    <row r="5080" spans="1:31" ht="15.75" customHeight="1" x14ac:dyDescent="0.2">
      <c r="A5080" s="22">
        <v>39980</v>
      </c>
      <c r="B5080" s="23">
        <f t="shared" ref="B5080:C5080" si="10171">LN(D5080)</f>
        <v>6.8155303349396199</v>
      </c>
      <c r="C5080" s="23">
        <f t="shared" si="10171"/>
        <v>7.4933729265994158</v>
      </c>
      <c r="D5080" s="24">
        <v>911.9</v>
      </c>
      <c r="E5080" s="24">
        <v>1796.1</v>
      </c>
      <c r="F5080" s="27">
        <f t="shared" ref="F5080:G5080" si="10172">LN(D5080/D5079)</f>
        <v>-1.2857008658944626E-2</v>
      </c>
      <c r="G5080" s="27">
        <f t="shared" si="10172"/>
        <v>-1.1183817155981768E-2</v>
      </c>
      <c r="H5080" s="27">
        <f t="shared" si="9712"/>
        <v>0.90954105737168889</v>
      </c>
      <c r="I5080" s="27"/>
      <c r="J5080" s="27">
        <v>5042</v>
      </c>
      <c r="K5080" s="27">
        <v>6.8620565903982591</v>
      </c>
      <c r="L5080" s="37">
        <v>-0.11083816923634959</v>
      </c>
      <c r="M5080" s="27"/>
      <c r="N5080" s="27"/>
      <c r="O5080" s="27"/>
      <c r="P5080" s="27"/>
      <c r="Q5080" s="27"/>
      <c r="R5080" s="27"/>
      <c r="S5080" s="27"/>
      <c r="T5080" s="27"/>
      <c r="U5080" s="27"/>
      <c r="V5080" s="27"/>
      <c r="W5080" s="27"/>
      <c r="X5080" s="27"/>
      <c r="Y5080" s="27"/>
      <c r="Z5080" s="27"/>
      <c r="AA5080" s="27"/>
      <c r="AB5080" s="27"/>
      <c r="AC5080" s="27"/>
      <c r="AD5080" s="27"/>
      <c r="AE5080" s="27"/>
    </row>
    <row r="5081" spans="1:31" ht="15.75" customHeight="1" x14ac:dyDescent="0.2">
      <c r="A5081" s="22">
        <v>39981</v>
      </c>
      <c r="B5081" s="23">
        <f t="shared" ref="B5081:C5081" si="10173">LN(D5081)</f>
        <v>6.8142135345737733</v>
      </c>
      <c r="C5081" s="23">
        <f t="shared" si="10173"/>
        <v>7.4999765409521215</v>
      </c>
      <c r="D5081" s="24">
        <v>910.7</v>
      </c>
      <c r="E5081" s="24">
        <v>1808</v>
      </c>
      <c r="F5081" s="27">
        <f t="shared" ref="F5081:G5081" si="10174">LN(D5081/D5080)</f>
        <v>-1.316800365846859E-3</v>
      </c>
      <c r="G5081" s="27">
        <f t="shared" si="10174"/>
        <v>6.6036143527058635E-3</v>
      </c>
      <c r="H5081" s="27">
        <f t="shared" si="9712"/>
        <v>0.9085646464847088</v>
      </c>
      <c r="I5081" s="27"/>
      <c r="J5081" s="27">
        <v>5043</v>
      </c>
      <c r="K5081" s="27">
        <v>6.8796810471540191</v>
      </c>
      <c r="L5081" s="37">
        <v>-0.10705844216337823</v>
      </c>
      <c r="M5081" s="27"/>
      <c r="N5081" s="27"/>
      <c r="O5081" s="27"/>
      <c r="P5081" s="27"/>
      <c r="Q5081" s="27"/>
      <c r="R5081" s="27"/>
      <c r="S5081" s="27"/>
      <c r="T5081" s="27"/>
      <c r="U5081" s="27"/>
      <c r="V5081" s="27"/>
      <c r="W5081" s="27"/>
      <c r="X5081" s="27"/>
      <c r="Y5081" s="27"/>
      <c r="Z5081" s="27"/>
      <c r="AA5081" s="27"/>
      <c r="AB5081" s="27"/>
      <c r="AC5081" s="27"/>
      <c r="AD5081" s="27"/>
      <c r="AE5081" s="27"/>
    </row>
    <row r="5082" spans="1:31" ht="15.75" customHeight="1" x14ac:dyDescent="0.2">
      <c r="A5082" s="22">
        <v>39982</v>
      </c>
      <c r="B5082" s="23">
        <f t="shared" ref="B5082:C5082" si="10175">LN(D5082)</f>
        <v>6.822524134619476</v>
      </c>
      <c r="C5082" s="23">
        <f t="shared" si="10175"/>
        <v>7.499810597980809</v>
      </c>
      <c r="D5082" s="24">
        <v>918.3</v>
      </c>
      <c r="E5082" s="24">
        <v>1807.7</v>
      </c>
      <c r="F5082" s="27">
        <f t="shared" ref="F5082:G5082" si="10176">LN(D5082/D5081)</f>
        <v>8.3106000457034927E-3</v>
      </c>
      <c r="G5082" s="27">
        <f t="shared" si="10176"/>
        <v>-1.6594297131304823E-4</v>
      </c>
      <c r="H5082" s="27">
        <f t="shared" si="9712"/>
        <v>0.90969285763780749</v>
      </c>
      <c r="I5082" s="27"/>
      <c r="J5082" s="27">
        <v>5044</v>
      </c>
      <c r="K5082" s="27">
        <v>6.8821472125962533</v>
      </c>
      <c r="L5082" s="37">
        <v>-0.11044077807739239</v>
      </c>
      <c r="M5082" s="27"/>
      <c r="N5082" s="27"/>
      <c r="O5082" s="27"/>
      <c r="P5082" s="27"/>
      <c r="Q5082" s="27"/>
      <c r="R5082" s="27"/>
      <c r="S5082" s="27"/>
      <c r="T5082" s="27"/>
      <c r="U5082" s="27"/>
      <c r="V5082" s="27"/>
      <c r="W5082" s="27"/>
      <c r="X5082" s="27"/>
      <c r="Y5082" s="27"/>
      <c r="Z5082" s="27"/>
      <c r="AA5082" s="27"/>
      <c r="AB5082" s="27"/>
      <c r="AC5082" s="27"/>
      <c r="AD5082" s="27"/>
      <c r="AE5082" s="27"/>
    </row>
    <row r="5083" spans="1:31" ht="15.75" customHeight="1" x14ac:dyDescent="0.2">
      <c r="A5083" s="22">
        <v>39983</v>
      </c>
      <c r="B5083" s="23">
        <f t="shared" ref="B5083:C5083" si="10177">LN(D5083)</f>
        <v>6.8256771679465302</v>
      </c>
      <c r="C5083" s="23">
        <f t="shared" si="10177"/>
        <v>7.5106494705645206</v>
      </c>
      <c r="D5083" s="24">
        <v>921.2</v>
      </c>
      <c r="E5083" s="24">
        <v>1827.4</v>
      </c>
      <c r="F5083" s="27">
        <f t="shared" ref="F5083:G5083" si="10178">LN(D5083/D5082)</f>
        <v>3.1530333270537291E-3</v>
      </c>
      <c r="G5083" s="27">
        <f t="shared" si="10178"/>
        <v>1.0838872583711587E-2</v>
      </c>
      <c r="H5083" s="27">
        <f t="shared" si="9712"/>
        <v>0.90879985741545921</v>
      </c>
      <c r="I5083" s="27"/>
      <c r="J5083" s="27">
        <v>5045</v>
      </c>
      <c r="K5083" s="27">
        <v>6.8830130935782643</v>
      </c>
      <c r="L5083" s="37">
        <v>-0.10593613823824377</v>
      </c>
      <c r="M5083" s="27"/>
      <c r="N5083" s="27"/>
      <c r="O5083" s="27"/>
      <c r="P5083" s="27"/>
      <c r="Q5083" s="27"/>
      <c r="R5083" s="27"/>
      <c r="S5083" s="27"/>
      <c r="T5083" s="27"/>
      <c r="U5083" s="27"/>
      <c r="V5083" s="27"/>
      <c r="W5083" s="27"/>
      <c r="X5083" s="27"/>
      <c r="Y5083" s="27"/>
      <c r="Z5083" s="27"/>
      <c r="AA5083" s="27"/>
      <c r="AB5083" s="27"/>
      <c r="AC5083" s="27"/>
      <c r="AD5083" s="27"/>
      <c r="AE5083" s="27"/>
    </row>
    <row r="5084" spans="1:31" ht="15.75" customHeight="1" x14ac:dyDescent="0.2">
      <c r="A5084" s="22">
        <v>39986</v>
      </c>
      <c r="B5084" s="23">
        <f t="shared" ref="B5084:C5084" si="10179">LN(D5084)</f>
        <v>6.7945865808764987</v>
      </c>
      <c r="C5084" s="23">
        <f t="shared" si="10179"/>
        <v>7.476529004702325</v>
      </c>
      <c r="D5084" s="24">
        <v>893</v>
      </c>
      <c r="E5084" s="24">
        <v>1766.1</v>
      </c>
      <c r="F5084" s="27">
        <f t="shared" ref="F5084:G5084" si="10180">LN(D5084/D5083)</f>
        <v>-3.1090587070031119E-2</v>
      </c>
      <c r="G5084" s="27">
        <f t="shared" si="10180"/>
        <v>-3.4120465862194992E-2</v>
      </c>
      <c r="H5084" s="27">
        <f t="shared" si="9712"/>
        <v>0.90878890145454905</v>
      </c>
      <c r="I5084" s="27"/>
      <c r="J5084" s="27">
        <v>5046</v>
      </c>
      <c r="K5084" s="27">
        <v>6.9029350501383107</v>
      </c>
      <c r="L5084" s="37">
        <v>-9.2572117164823275E-2</v>
      </c>
      <c r="M5084" s="27"/>
      <c r="N5084" s="27"/>
      <c r="O5084" s="27"/>
      <c r="P5084" s="27"/>
      <c r="Q5084" s="27"/>
      <c r="R5084" s="27"/>
      <c r="S5084" s="27"/>
      <c r="T5084" s="27"/>
      <c r="U5084" s="27"/>
      <c r="V5084" s="27"/>
      <c r="W5084" s="27"/>
      <c r="X5084" s="27"/>
      <c r="Y5084" s="27"/>
      <c r="Z5084" s="27"/>
      <c r="AA5084" s="27"/>
      <c r="AB5084" s="27"/>
      <c r="AC5084" s="27"/>
      <c r="AD5084" s="27"/>
      <c r="AE5084" s="27"/>
    </row>
    <row r="5085" spans="1:31" ht="15.75" customHeight="1" x14ac:dyDescent="0.2">
      <c r="A5085" s="22">
        <v>39987</v>
      </c>
      <c r="B5085" s="23">
        <f t="shared" ref="B5085:C5085" si="10181">LN(D5085)</f>
        <v>6.796935443876893</v>
      </c>
      <c r="C5085" s="23">
        <f t="shared" si="10181"/>
        <v>7.4758493105385204</v>
      </c>
      <c r="D5085" s="24">
        <v>895.1</v>
      </c>
      <c r="E5085" s="24">
        <v>1764.9</v>
      </c>
      <c r="F5085" s="27">
        <f t="shared" ref="F5085:G5085" si="10182">LN(D5085/D5084)</f>
        <v>2.3488630003943578E-3</v>
      </c>
      <c r="G5085" s="27">
        <f t="shared" si="10182"/>
        <v>-6.7969416380527002E-4</v>
      </c>
      <c r="H5085" s="27">
        <f t="shared" si="9712"/>
        <v>0.90918572078431548</v>
      </c>
      <c r="I5085" s="27"/>
      <c r="J5085" s="27">
        <v>5047</v>
      </c>
      <c r="K5085" s="27">
        <v>6.8987499742372451</v>
      </c>
      <c r="L5085" s="37">
        <v>-9.2141877260066174E-2</v>
      </c>
      <c r="M5085" s="27"/>
      <c r="N5085" s="27"/>
      <c r="O5085" s="27"/>
      <c r="P5085" s="27"/>
      <c r="Q5085" s="27"/>
      <c r="R5085" s="27"/>
      <c r="S5085" s="27"/>
      <c r="T5085" s="27"/>
      <c r="U5085" s="27"/>
      <c r="V5085" s="27"/>
      <c r="W5085" s="27"/>
      <c r="X5085" s="27"/>
      <c r="Y5085" s="27"/>
      <c r="Z5085" s="27"/>
      <c r="AA5085" s="27"/>
      <c r="AB5085" s="27"/>
      <c r="AC5085" s="27"/>
      <c r="AD5085" s="27"/>
      <c r="AE5085" s="27"/>
    </row>
    <row r="5086" spans="1:31" ht="15.75" customHeight="1" x14ac:dyDescent="0.2">
      <c r="A5086" s="22">
        <v>39988</v>
      </c>
      <c r="B5086" s="23">
        <f t="shared" ref="B5086:C5086" si="10183">LN(D5086)</f>
        <v>6.8033942636573945</v>
      </c>
      <c r="C5086" s="23">
        <f t="shared" si="10183"/>
        <v>7.491254990237552</v>
      </c>
      <c r="D5086" s="24">
        <v>900.9</v>
      </c>
      <c r="E5086" s="24">
        <v>1792.3</v>
      </c>
      <c r="F5086" s="27">
        <f t="shared" ref="F5086:G5086" si="10184">LN(D5086/D5085)</f>
        <v>6.4588197805009635E-3</v>
      </c>
      <c r="G5086" s="27">
        <f t="shared" si="10184"/>
        <v>1.5405679699031545E-2</v>
      </c>
      <c r="H5086" s="27">
        <f t="shared" si="9712"/>
        <v>0.90817817208510943</v>
      </c>
      <c r="I5086" s="27"/>
      <c r="J5086" s="27">
        <v>5048</v>
      </c>
      <c r="K5086" s="27">
        <v>6.9009788626554496</v>
      </c>
      <c r="L5086" s="37">
        <v>-7.7148818611073366E-2</v>
      </c>
      <c r="M5086" s="27"/>
      <c r="N5086" s="27"/>
      <c r="O5086" s="27"/>
      <c r="P5086" s="27"/>
      <c r="Q5086" s="27"/>
      <c r="R5086" s="27"/>
      <c r="S5086" s="27"/>
      <c r="T5086" s="27"/>
      <c r="U5086" s="27"/>
      <c r="V5086" s="27"/>
      <c r="W5086" s="27"/>
      <c r="X5086" s="27"/>
      <c r="Y5086" s="27"/>
      <c r="Z5086" s="27"/>
      <c r="AA5086" s="27"/>
      <c r="AB5086" s="27"/>
      <c r="AC5086" s="27"/>
      <c r="AD5086" s="27"/>
      <c r="AE5086" s="27"/>
    </row>
    <row r="5087" spans="1:31" ht="15.75" customHeight="1" x14ac:dyDescent="0.2">
      <c r="A5087" s="22"/>
      <c r="B5087" s="23"/>
      <c r="C5087" s="23"/>
      <c r="D5087" s="24"/>
      <c r="E5087" s="24"/>
      <c r="F5087" s="27"/>
      <c r="G5087" s="27"/>
      <c r="H5087" s="27"/>
      <c r="I5087" s="27"/>
      <c r="J5087" s="27">
        <v>5049</v>
      </c>
      <c r="K5087" s="27">
        <v>6.881645475106871</v>
      </c>
      <c r="L5087" s="37">
        <v>-7.1172318931287393E-2</v>
      </c>
      <c r="M5087" s="27"/>
      <c r="N5087" s="27"/>
      <c r="O5087" s="27"/>
      <c r="P5087" s="27"/>
      <c r="Q5087" s="27"/>
      <c r="R5087" s="27"/>
      <c r="S5087" s="27"/>
      <c r="T5087" s="27"/>
      <c r="U5087" s="27"/>
      <c r="V5087" s="27"/>
      <c r="W5087" s="27"/>
      <c r="X5087" s="27"/>
      <c r="Y5087" s="27"/>
      <c r="Z5087" s="27"/>
      <c r="AA5087" s="27"/>
      <c r="AB5087" s="27"/>
      <c r="AC5087" s="27"/>
      <c r="AD5087" s="27"/>
      <c r="AE5087" s="27"/>
    </row>
    <row r="5088" spans="1:31" ht="15.75" customHeight="1" x14ac:dyDescent="0.2">
      <c r="A5088" s="22"/>
      <c r="B5088" s="23"/>
      <c r="C5088" s="23"/>
      <c r="D5088" s="24"/>
      <c r="E5088" s="24"/>
      <c r="F5088" s="27"/>
      <c r="G5088" s="27"/>
      <c r="H5088" s="27"/>
      <c r="I5088" s="27"/>
      <c r="J5088" s="27">
        <v>5050</v>
      </c>
      <c r="K5088" s="27">
        <v>6.891979960689004</v>
      </c>
      <c r="L5088" s="37">
        <v>-5.7655959792749734E-2</v>
      </c>
      <c r="M5088" s="27"/>
      <c r="N5088" s="27"/>
      <c r="O5088" s="27"/>
      <c r="P5088" s="27"/>
      <c r="Q5088" s="27"/>
      <c r="R5088" s="27"/>
      <c r="S5088" s="27"/>
      <c r="T5088" s="27"/>
      <c r="U5088" s="27"/>
      <c r="V5088" s="27"/>
      <c r="W5088" s="27"/>
      <c r="X5088" s="27"/>
      <c r="Y5088" s="27"/>
      <c r="Z5088" s="27"/>
      <c r="AA5088" s="27"/>
      <c r="AB5088" s="27"/>
      <c r="AC5088" s="27"/>
      <c r="AD5088" s="27"/>
      <c r="AE5088" s="27"/>
    </row>
    <row r="5089" spans="1:31" ht="15.75" customHeight="1" x14ac:dyDescent="0.2">
      <c r="A5089" s="22"/>
      <c r="B5089" s="23"/>
      <c r="C5089" s="23"/>
      <c r="D5089" s="24"/>
      <c r="E5089" s="24"/>
      <c r="F5089" s="27"/>
      <c r="G5089" s="27"/>
      <c r="H5089" s="27"/>
      <c r="I5089" s="27"/>
      <c r="J5089" s="27">
        <v>5051</v>
      </c>
      <c r="K5089" s="27">
        <v>6.8884598061278703</v>
      </c>
      <c r="L5089" s="37">
        <v>-7.5894714149482567E-2</v>
      </c>
      <c r="M5089" s="27"/>
      <c r="N5089" s="27"/>
      <c r="O5089" s="27"/>
      <c r="P5089" s="27"/>
      <c r="Q5089" s="27"/>
      <c r="R5089" s="27"/>
      <c r="S5089" s="27"/>
      <c r="T5089" s="27"/>
      <c r="U5089" s="27"/>
      <c r="V5089" s="27"/>
      <c r="W5089" s="27"/>
      <c r="X5089" s="27"/>
      <c r="Y5089" s="27"/>
      <c r="Z5089" s="27"/>
      <c r="AA5089" s="27"/>
      <c r="AB5089" s="27"/>
      <c r="AC5089" s="27"/>
      <c r="AD5089" s="27"/>
      <c r="AE5089" s="27"/>
    </row>
    <row r="5090" spans="1:31" ht="15.75" customHeight="1" x14ac:dyDescent="0.2">
      <c r="A5090" s="22"/>
      <c r="B5090" s="23"/>
      <c r="C5090" s="23"/>
      <c r="D5090" s="24"/>
      <c r="E5090" s="24"/>
      <c r="F5090" s="27"/>
      <c r="G5090" s="27"/>
      <c r="H5090" s="27"/>
      <c r="I5090" s="27"/>
      <c r="J5090" s="27">
        <v>5052</v>
      </c>
      <c r="K5090" s="27">
        <v>6.8815085817962354</v>
      </c>
      <c r="L5090" s="37">
        <v>-6.9933861288067334E-2</v>
      </c>
      <c r="M5090" s="27"/>
      <c r="N5090" s="27"/>
      <c r="O5090" s="27"/>
      <c r="P5090" s="27"/>
      <c r="Q5090" s="27"/>
      <c r="R5090" s="27"/>
      <c r="S5090" s="27"/>
      <c r="T5090" s="27"/>
      <c r="U5090" s="27"/>
      <c r="V5090" s="27"/>
      <c r="W5090" s="27"/>
      <c r="X5090" s="27"/>
      <c r="Y5090" s="27"/>
      <c r="Z5090" s="27"/>
      <c r="AA5090" s="27"/>
      <c r="AB5090" s="27"/>
      <c r="AC5090" s="27"/>
      <c r="AD5090" s="27"/>
      <c r="AE5090" s="27"/>
    </row>
    <row r="5091" spans="1:31" ht="15.75" customHeight="1" x14ac:dyDescent="0.2">
      <c r="A5091" s="22"/>
      <c r="B5091" s="23"/>
      <c r="C5091" s="23"/>
      <c r="D5091" s="24"/>
      <c r="E5091" s="24"/>
      <c r="F5091" s="27"/>
      <c r="G5091" s="27"/>
      <c r="H5091" s="27"/>
      <c r="I5091" s="27"/>
      <c r="J5091" s="27">
        <v>5053</v>
      </c>
      <c r="K5091" s="27">
        <v>6.8575054467927643</v>
      </c>
      <c r="L5091" s="37">
        <v>-7.3161512725862465E-2</v>
      </c>
      <c r="M5091" s="27"/>
      <c r="N5091" s="27"/>
      <c r="O5091" s="27"/>
      <c r="P5091" s="27"/>
      <c r="Q5091" s="27"/>
      <c r="R5091" s="27"/>
      <c r="S5091" s="27"/>
      <c r="T5091" s="27"/>
      <c r="U5091" s="27"/>
      <c r="V5091" s="27"/>
      <c r="W5091" s="27"/>
      <c r="X5091" s="27"/>
      <c r="Y5091" s="27"/>
      <c r="Z5091" s="27"/>
      <c r="AA5091" s="27"/>
      <c r="AB5091" s="27"/>
      <c r="AC5091" s="27"/>
      <c r="AD5091" s="27"/>
      <c r="AE5091" s="27"/>
    </row>
    <row r="5092" spans="1:31" ht="15.75" customHeight="1" x14ac:dyDescent="0.2">
      <c r="A5092" s="22"/>
      <c r="B5092" s="23"/>
      <c r="C5092" s="23"/>
      <c r="D5092" s="24"/>
      <c r="E5092" s="24"/>
      <c r="F5092" s="27"/>
      <c r="G5092" s="27"/>
      <c r="H5092" s="27"/>
      <c r="I5092" s="27"/>
      <c r="J5092" s="27">
        <v>5054</v>
      </c>
      <c r="K5092" s="27">
        <v>6.8692282190437881</v>
      </c>
      <c r="L5092" s="37">
        <v>-7.4641638167289415E-2</v>
      </c>
      <c r="M5092" s="27"/>
      <c r="N5092" s="27"/>
      <c r="O5092" s="27"/>
      <c r="P5092" s="27"/>
      <c r="Q5092" s="27"/>
      <c r="R5092" s="27"/>
      <c r="S5092" s="27"/>
      <c r="T5092" s="27"/>
      <c r="U5092" s="27"/>
      <c r="V5092" s="27"/>
      <c r="W5092" s="27"/>
      <c r="X5092" s="27"/>
      <c r="Y5092" s="27"/>
      <c r="Z5092" s="27"/>
      <c r="AA5092" s="27"/>
      <c r="AB5092" s="27"/>
      <c r="AC5092" s="27"/>
      <c r="AD5092" s="27"/>
      <c r="AE5092" s="27"/>
    </row>
    <row r="5093" spans="1:31" ht="15.75" customHeight="1" x14ac:dyDescent="0.2">
      <c r="A5093" s="22"/>
      <c r="B5093" s="23"/>
      <c r="C5093" s="23"/>
      <c r="D5093" s="24"/>
      <c r="E5093" s="24"/>
      <c r="F5093" s="27"/>
      <c r="G5093" s="27"/>
      <c r="H5093" s="27"/>
      <c r="I5093" s="27"/>
      <c r="J5093" s="27">
        <v>5055</v>
      </c>
      <c r="K5093" s="27">
        <v>6.8649983816679132</v>
      </c>
      <c r="L5093" s="37">
        <v>-8.189970728533158E-2</v>
      </c>
      <c r="M5093" s="27"/>
      <c r="N5093" s="27"/>
      <c r="O5093" s="27"/>
      <c r="P5093" s="27"/>
      <c r="Q5093" s="27"/>
      <c r="R5093" s="27"/>
      <c r="S5093" s="27"/>
      <c r="T5093" s="27"/>
      <c r="U5093" s="27"/>
      <c r="V5093" s="27"/>
      <c r="W5093" s="27"/>
      <c r="X5093" s="27"/>
      <c r="Y5093" s="27"/>
      <c r="Z5093" s="27"/>
      <c r="AA5093" s="27"/>
      <c r="AB5093" s="27"/>
      <c r="AC5093" s="27"/>
      <c r="AD5093" s="27"/>
      <c r="AE5093" s="27"/>
    </row>
    <row r="5094" spans="1:31" ht="15.75" customHeight="1" x14ac:dyDescent="0.2">
      <c r="A5094" s="22"/>
      <c r="B5094" s="23"/>
      <c r="C5094" s="23"/>
      <c r="D5094" s="24"/>
      <c r="E5094" s="24"/>
      <c r="F5094" s="27"/>
      <c r="G5094" s="27"/>
      <c r="H5094" s="27"/>
      <c r="I5094" s="27"/>
      <c r="J5094" s="27">
        <v>5056</v>
      </c>
      <c r="K5094" s="27">
        <v>6.8889571976880788</v>
      </c>
      <c r="L5094" s="37">
        <v>-7.5842322860062872E-2</v>
      </c>
      <c r="M5094" s="27"/>
      <c r="N5094" s="27"/>
      <c r="O5094" s="27"/>
      <c r="P5094" s="27"/>
      <c r="Q5094" s="27"/>
      <c r="R5094" s="27"/>
      <c r="S5094" s="27"/>
      <c r="T5094" s="27"/>
      <c r="U5094" s="27"/>
      <c r="V5094" s="27"/>
      <c r="W5094" s="27"/>
      <c r="X5094" s="27"/>
      <c r="Y5094" s="27"/>
      <c r="Z5094" s="27"/>
      <c r="AA5094" s="27"/>
      <c r="AB5094" s="27"/>
      <c r="AC5094" s="27"/>
      <c r="AD5094" s="27"/>
      <c r="AE5094" s="27"/>
    </row>
    <row r="5095" spans="1:31" ht="15.75" customHeight="1" x14ac:dyDescent="0.2">
      <c r="A5095" s="22"/>
      <c r="B5095" s="23"/>
      <c r="C5095" s="23"/>
      <c r="D5095" s="24"/>
      <c r="E5095" s="24"/>
      <c r="F5095" s="27"/>
      <c r="G5095" s="27"/>
      <c r="H5095" s="27"/>
      <c r="I5095" s="27"/>
      <c r="J5095" s="27">
        <v>5057</v>
      </c>
      <c r="K5095" s="27">
        <v>6.8899510339878987</v>
      </c>
      <c r="L5095" s="37">
        <v>-7.8596529292116024E-2</v>
      </c>
      <c r="M5095" s="27"/>
      <c r="N5095" s="27"/>
      <c r="O5095" s="27"/>
      <c r="P5095" s="27"/>
      <c r="Q5095" s="27"/>
      <c r="R5095" s="27"/>
      <c r="S5095" s="27"/>
      <c r="T5095" s="27"/>
      <c r="U5095" s="27"/>
      <c r="V5095" s="27"/>
      <c r="W5095" s="27"/>
      <c r="X5095" s="27"/>
      <c r="Y5095" s="27"/>
      <c r="Z5095" s="27"/>
      <c r="AA5095" s="27"/>
      <c r="AB5095" s="27"/>
      <c r="AC5095" s="27"/>
      <c r="AD5095" s="27"/>
      <c r="AE5095" s="27"/>
    </row>
    <row r="5096" spans="1:31" ht="15.75" customHeight="1" x14ac:dyDescent="0.2">
      <c r="A5096" s="22"/>
      <c r="B5096" s="23"/>
      <c r="C5096" s="23"/>
      <c r="D5096" s="24"/>
      <c r="E5096" s="24"/>
      <c r="F5096" s="27"/>
      <c r="G5096" s="27"/>
      <c r="H5096" s="27"/>
      <c r="I5096" s="27"/>
      <c r="J5096" s="27">
        <v>5058</v>
      </c>
      <c r="K5096" s="27">
        <v>6.8869204135122191</v>
      </c>
      <c r="L5096" s="37">
        <v>-8.0754990291715067E-2</v>
      </c>
      <c r="M5096" s="27"/>
      <c r="N5096" s="27"/>
      <c r="O5096" s="27"/>
      <c r="P5096" s="27"/>
      <c r="Q5096" s="27"/>
      <c r="R5096" s="27"/>
      <c r="S5096" s="27"/>
      <c r="T5096" s="27"/>
      <c r="U5096" s="27"/>
      <c r="V5096" s="27"/>
      <c r="W5096" s="27"/>
      <c r="X5096" s="27"/>
      <c r="Y5096" s="27"/>
      <c r="Z5096" s="27"/>
      <c r="AA5096" s="27"/>
      <c r="AB5096" s="27"/>
      <c r="AC5096" s="27"/>
      <c r="AD5096" s="27"/>
      <c r="AE5096" s="27"/>
    </row>
    <row r="5097" spans="1:31" ht="15.75" customHeight="1" x14ac:dyDescent="0.2">
      <c r="A5097" s="22"/>
      <c r="B5097" s="23"/>
      <c r="C5097" s="23"/>
      <c r="D5097" s="24"/>
      <c r="E5097" s="24"/>
      <c r="F5097" s="27"/>
      <c r="G5097" s="27"/>
      <c r="H5097" s="27"/>
      <c r="I5097" s="27"/>
      <c r="J5097" s="27">
        <v>5059</v>
      </c>
      <c r="K5097" s="27">
        <v>6.8720046758600954</v>
      </c>
      <c r="L5097" s="37">
        <v>-8.2695152084440338E-2</v>
      </c>
      <c r="M5097" s="27"/>
      <c r="N5097" s="27"/>
      <c r="O5097" s="27"/>
      <c r="P5097" s="27"/>
      <c r="Q5097" s="27"/>
      <c r="R5097" s="27"/>
      <c r="S5097" s="27"/>
      <c r="T5097" s="27"/>
      <c r="U5097" s="27"/>
      <c r="V5097" s="27"/>
      <c r="W5097" s="27"/>
      <c r="X5097" s="27"/>
      <c r="Y5097" s="27"/>
      <c r="Z5097" s="27"/>
      <c r="AA5097" s="27"/>
      <c r="AB5097" s="27"/>
      <c r="AC5097" s="27"/>
      <c r="AD5097" s="27"/>
      <c r="AE5097" s="27"/>
    </row>
    <row r="5098" spans="1:31" ht="15.75" customHeight="1" x14ac:dyDescent="0.2">
      <c r="A5098" s="22"/>
      <c r="B5098" s="23"/>
      <c r="C5098" s="23"/>
      <c r="D5098" s="24"/>
      <c r="E5098" s="24"/>
      <c r="F5098" s="27"/>
      <c r="G5098" s="27"/>
      <c r="H5098" s="27"/>
      <c r="I5098" s="27"/>
      <c r="J5098" s="27">
        <v>5060</v>
      </c>
      <c r="K5098" s="27">
        <v>6.8705251240729375</v>
      </c>
      <c r="L5098" s="37">
        <v>-8.268014176335825E-2</v>
      </c>
      <c r="M5098" s="27"/>
      <c r="N5098" s="27"/>
      <c r="O5098" s="27"/>
      <c r="P5098" s="27"/>
      <c r="Q5098" s="27"/>
      <c r="R5098" s="27"/>
      <c r="S5098" s="27"/>
      <c r="T5098" s="27"/>
      <c r="U5098" s="27"/>
      <c r="V5098" s="27"/>
      <c r="W5098" s="27"/>
      <c r="X5098" s="27"/>
      <c r="Y5098" s="27"/>
      <c r="Z5098" s="27"/>
      <c r="AA5098" s="27"/>
      <c r="AB5098" s="27"/>
      <c r="AC5098" s="27"/>
      <c r="AD5098" s="27"/>
      <c r="AE5098" s="27"/>
    </row>
    <row r="5099" spans="1:31" ht="15.75" customHeight="1" x14ac:dyDescent="0.2">
      <c r="A5099" s="22"/>
      <c r="B5099" s="23"/>
      <c r="C5099" s="23"/>
      <c r="D5099" s="24"/>
      <c r="E5099" s="24"/>
      <c r="F5099" s="27"/>
      <c r="G5099" s="27"/>
      <c r="H5099" s="27"/>
      <c r="I5099" s="27"/>
      <c r="J5099" s="27">
        <v>5061</v>
      </c>
      <c r="K5099" s="27">
        <v>6.8705251240729375</v>
      </c>
      <c r="L5099" s="37">
        <v>-8.268014176335825E-2</v>
      </c>
      <c r="M5099" s="27"/>
      <c r="N5099" s="27"/>
      <c r="O5099" s="27"/>
      <c r="P5099" s="27"/>
      <c r="Q5099" s="27"/>
      <c r="R5099" s="27"/>
      <c r="S5099" s="27"/>
      <c r="T5099" s="27"/>
      <c r="U5099" s="27"/>
      <c r="V5099" s="27"/>
      <c r="W5099" s="27"/>
      <c r="X5099" s="27"/>
      <c r="Y5099" s="27"/>
      <c r="Z5099" s="27"/>
      <c r="AA5099" s="27"/>
      <c r="AB5099" s="27"/>
      <c r="AC5099" s="27"/>
      <c r="AD5099" s="27"/>
      <c r="AE5099" s="27"/>
    </row>
    <row r="5100" spans="1:31" ht="15.75" customHeight="1" x14ac:dyDescent="0.2">
      <c r="A5100" s="22"/>
      <c r="B5100" s="23"/>
      <c r="C5100" s="23"/>
      <c r="D5100" s="24"/>
      <c r="E5100" s="24"/>
      <c r="F5100" s="27"/>
      <c r="G5100" s="27"/>
      <c r="H5100" s="27"/>
      <c r="I5100" s="27"/>
      <c r="J5100" s="27">
        <v>5062</v>
      </c>
      <c r="K5100" s="27">
        <v>6.89709650269325</v>
      </c>
      <c r="L5100" s="37">
        <v>-8.332228718200696E-2</v>
      </c>
      <c r="M5100" s="27"/>
      <c r="N5100" s="27"/>
      <c r="O5100" s="27"/>
      <c r="P5100" s="27"/>
      <c r="Q5100" s="27"/>
      <c r="R5100" s="27"/>
      <c r="S5100" s="27"/>
      <c r="T5100" s="27"/>
      <c r="U5100" s="27"/>
      <c r="V5100" s="27"/>
      <c r="W5100" s="27"/>
      <c r="X5100" s="27"/>
      <c r="Y5100" s="27"/>
      <c r="Z5100" s="27"/>
      <c r="AA5100" s="27"/>
      <c r="AB5100" s="27"/>
      <c r="AC5100" s="27"/>
      <c r="AD5100" s="27"/>
      <c r="AE5100" s="27"/>
    </row>
    <row r="5101" spans="1:31" ht="15.75" customHeight="1" x14ac:dyDescent="0.2">
      <c r="A5101" s="22"/>
      <c r="B5101" s="23"/>
      <c r="C5101" s="23"/>
      <c r="D5101" s="24"/>
      <c r="E5101" s="24"/>
      <c r="F5101" s="27"/>
      <c r="G5101" s="27"/>
      <c r="H5101" s="27"/>
      <c r="I5101" s="27"/>
      <c r="J5101" s="27">
        <v>5063</v>
      </c>
      <c r="K5101" s="27">
        <v>6.8883693373448702</v>
      </c>
      <c r="L5101" s="37">
        <v>-9.3782756468371531E-2</v>
      </c>
      <c r="M5101" s="27"/>
      <c r="N5101" s="27"/>
      <c r="O5101" s="27"/>
      <c r="P5101" s="27"/>
      <c r="Q5101" s="27"/>
      <c r="R5101" s="27"/>
      <c r="S5101" s="27"/>
      <c r="T5101" s="27"/>
      <c r="U5101" s="27"/>
      <c r="V5101" s="27"/>
      <c r="W5101" s="27"/>
      <c r="X5101" s="27"/>
      <c r="Y5101" s="27"/>
      <c r="Z5101" s="27"/>
      <c r="AA5101" s="27"/>
      <c r="AB5101" s="27"/>
      <c r="AC5101" s="27"/>
      <c r="AD5101" s="27"/>
      <c r="AE5101" s="27"/>
    </row>
    <row r="5102" spans="1:31" ht="15.75" customHeight="1" x14ac:dyDescent="0.2">
      <c r="A5102" s="22"/>
      <c r="B5102" s="23"/>
      <c r="C5102" s="23"/>
      <c r="D5102" s="24"/>
      <c r="E5102" s="24"/>
      <c r="F5102" s="27"/>
      <c r="G5102" s="27"/>
      <c r="H5102" s="27"/>
      <c r="I5102" s="27"/>
      <c r="J5102" s="27">
        <v>5064</v>
      </c>
      <c r="K5102" s="27">
        <v>6.897677850091819</v>
      </c>
      <c r="L5102" s="37">
        <v>-8.7755931458445069E-2</v>
      </c>
      <c r="M5102" s="27"/>
      <c r="N5102" s="27"/>
      <c r="O5102" s="27"/>
      <c r="P5102" s="27"/>
      <c r="Q5102" s="27"/>
      <c r="R5102" s="27"/>
      <c r="S5102" s="27"/>
      <c r="T5102" s="27"/>
      <c r="U5102" s="27"/>
      <c r="V5102" s="27"/>
      <c r="W5102" s="27"/>
      <c r="X5102" s="27"/>
      <c r="Y5102" s="27"/>
      <c r="Z5102" s="27"/>
      <c r="AA5102" s="27"/>
      <c r="AB5102" s="27"/>
      <c r="AC5102" s="27"/>
      <c r="AD5102" s="27"/>
      <c r="AE5102" s="27"/>
    </row>
    <row r="5103" spans="1:31" ht="15.75" customHeight="1" x14ac:dyDescent="0.2">
      <c r="A5103" s="22"/>
      <c r="B5103" s="23"/>
      <c r="C5103" s="23"/>
      <c r="D5103" s="24"/>
      <c r="E5103" s="24"/>
      <c r="F5103" s="27"/>
      <c r="G5103" s="27"/>
      <c r="H5103" s="27"/>
      <c r="I5103" s="27"/>
      <c r="J5103" s="27">
        <v>5065</v>
      </c>
      <c r="K5103" s="27">
        <v>6.9077159839475835</v>
      </c>
      <c r="L5103" s="37">
        <v>-8.4321053583519934E-2</v>
      </c>
      <c r="M5103" s="27"/>
      <c r="N5103" s="27"/>
      <c r="O5103" s="27"/>
      <c r="P5103" s="27"/>
      <c r="Q5103" s="27"/>
      <c r="R5103" s="27"/>
      <c r="S5103" s="27"/>
      <c r="T5103" s="27"/>
      <c r="U5103" s="27"/>
      <c r="V5103" s="27"/>
      <c r="W5103" s="27"/>
      <c r="X5103" s="27"/>
      <c r="Y5103" s="27"/>
      <c r="Z5103" s="27"/>
      <c r="AA5103" s="27"/>
      <c r="AB5103" s="27"/>
      <c r="AC5103" s="27"/>
      <c r="AD5103" s="27"/>
      <c r="AE5103" s="27"/>
    </row>
    <row r="5104" spans="1:31" ht="15.75" customHeight="1" x14ac:dyDescent="0.2">
      <c r="A5104" s="22"/>
      <c r="B5104" s="23"/>
      <c r="C5104" s="23"/>
      <c r="D5104" s="24"/>
      <c r="E5104" s="24"/>
      <c r="F5104" s="27"/>
      <c r="G5104" s="27"/>
      <c r="H5104" s="27"/>
      <c r="I5104" s="27"/>
      <c r="J5104" s="27">
        <v>5066</v>
      </c>
      <c r="K5104" s="27">
        <v>6.9313208429496465</v>
      </c>
      <c r="L5104" s="37">
        <v>-8.2466671887670095E-2</v>
      </c>
      <c r="M5104" s="27"/>
      <c r="N5104" s="27"/>
      <c r="O5104" s="27"/>
      <c r="P5104" s="27"/>
      <c r="Q5104" s="27"/>
      <c r="R5104" s="27"/>
      <c r="S5104" s="27"/>
      <c r="T5104" s="27"/>
      <c r="U5104" s="27"/>
      <c r="V5104" s="27"/>
      <c r="W5104" s="27"/>
      <c r="X5104" s="27"/>
      <c r="Y5104" s="27"/>
      <c r="Z5104" s="27"/>
      <c r="AA5104" s="27"/>
      <c r="AB5104" s="27"/>
      <c r="AC5104" s="27"/>
      <c r="AD5104" s="27"/>
      <c r="AE5104" s="27"/>
    </row>
    <row r="5105" spans="1:31" ht="15.75" customHeight="1" x14ac:dyDescent="0.2">
      <c r="A5105" s="22"/>
      <c r="B5105" s="23"/>
      <c r="C5105" s="23"/>
      <c r="D5105" s="24"/>
      <c r="E5105" s="24"/>
      <c r="F5105" s="27"/>
      <c r="G5105" s="27"/>
      <c r="H5105" s="27"/>
      <c r="I5105" s="27"/>
      <c r="J5105" s="27">
        <v>5067</v>
      </c>
      <c r="K5105" s="27">
        <v>6.9348244396240473</v>
      </c>
      <c r="L5105" s="37">
        <v>-8.3957022848959006E-2</v>
      </c>
      <c r="M5105" s="27"/>
      <c r="N5105" s="27"/>
      <c r="O5105" s="27"/>
      <c r="P5105" s="27"/>
      <c r="Q5105" s="27"/>
      <c r="R5105" s="27"/>
      <c r="S5105" s="27"/>
      <c r="T5105" s="27"/>
      <c r="U5105" s="27"/>
      <c r="V5105" s="27"/>
      <c r="W5105" s="27"/>
      <c r="X5105" s="27"/>
      <c r="Y5105" s="27"/>
      <c r="Z5105" s="27"/>
      <c r="AA5105" s="27"/>
      <c r="AB5105" s="27"/>
      <c r="AC5105" s="27"/>
      <c r="AD5105" s="27"/>
      <c r="AE5105" s="27"/>
    </row>
    <row r="5106" spans="1:31" ht="15.75" customHeight="1" x14ac:dyDescent="0.2">
      <c r="A5106" s="22"/>
      <c r="B5106" s="23"/>
      <c r="C5106" s="23"/>
      <c r="D5106" s="24"/>
      <c r="E5106" s="24"/>
      <c r="F5106" s="27"/>
      <c r="G5106" s="27"/>
      <c r="H5106" s="27"/>
      <c r="I5106" s="27"/>
      <c r="J5106" s="27">
        <v>5068</v>
      </c>
      <c r="K5106" s="27">
        <v>6.9301637805494609</v>
      </c>
      <c r="L5106" s="37">
        <v>-9.3152906093081356E-2</v>
      </c>
      <c r="M5106" s="27"/>
      <c r="N5106" s="27"/>
      <c r="O5106" s="27"/>
      <c r="P5106" s="27"/>
      <c r="Q5106" s="27"/>
      <c r="R5106" s="27"/>
      <c r="S5106" s="27"/>
      <c r="T5106" s="27"/>
      <c r="U5106" s="27"/>
      <c r="V5106" s="27"/>
      <c r="W5106" s="27"/>
      <c r="X5106" s="27"/>
      <c r="Y5106" s="27"/>
      <c r="Z5106" s="27"/>
      <c r="AA5106" s="27"/>
      <c r="AB5106" s="27"/>
      <c r="AC5106" s="27"/>
      <c r="AD5106" s="27"/>
      <c r="AE5106" s="27"/>
    </row>
    <row r="5107" spans="1:31" ht="15.75" customHeight="1" x14ac:dyDescent="0.2">
      <c r="A5107" s="22"/>
      <c r="B5107" s="23"/>
      <c r="C5107" s="23"/>
      <c r="D5107" s="24"/>
      <c r="E5107" s="24"/>
      <c r="F5107" s="27"/>
      <c r="G5107" s="27"/>
      <c r="H5107" s="27"/>
      <c r="I5107" s="27"/>
      <c r="J5107" s="27">
        <v>5069</v>
      </c>
      <c r="K5107" s="27">
        <v>6.9404316533768489</v>
      </c>
      <c r="L5107" s="37">
        <v>-9.2001840479526642E-2</v>
      </c>
      <c r="M5107" s="27"/>
      <c r="N5107" s="27"/>
      <c r="O5107" s="27"/>
      <c r="P5107" s="27"/>
      <c r="Q5107" s="27"/>
      <c r="R5107" s="27"/>
      <c r="S5107" s="27"/>
      <c r="T5107" s="27"/>
      <c r="U5107" s="27"/>
      <c r="V5107" s="27"/>
      <c r="W5107" s="27"/>
      <c r="X5107" s="27"/>
      <c r="Y5107" s="27"/>
      <c r="Z5107" s="27"/>
      <c r="AA5107" s="27"/>
      <c r="AB5107" s="27"/>
      <c r="AC5107" s="27"/>
      <c r="AD5107" s="27"/>
      <c r="AE5107" s="27"/>
    </row>
    <row r="5108" spans="1:31" ht="15.75" customHeight="1" x14ac:dyDescent="0.2">
      <c r="A5108" s="22"/>
      <c r="B5108" s="23"/>
      <c r="C5108" s="23"/>
      <c r="D5108" s="24"/>
      <c r="E5108" s="24"/>
      <c r="F5108" s="27"/>
      <c r="G5108" s="27"/>
      <c r="H5108" s="27"/>
      <c r="I5108" s="27"/>
      <c r="J5108" s="27">
        <v>5070</v>
      </c>
      <c r="K5108" s="27">
        <v>6.940177649195439</v>
      </c>
      <c r="L5108" s="37">
        <v>-9.4297773931389273E-2</v>
      </c>
      <c r="M5108" s="27"/>
      <c r="N5108" s="27"/>
      <c r="O5108" s="27"/>
      <c r="P5108" s="27"/>
      <c r="Q5108" s="27"/>
      <c r="R5108" s="27"/>
      <c r="S5108" s="27"/>
      <c r="T5108" s="27"/>
      <c r="U5108" s="27"/>
      <c r="V5108" s="27"/>
      <c r="W5108" s="27"/>
      <c r="X5108" s="27"/>
      <c r="Y5108" s="27"/>
      <c r="Z5108" s="27"/>
      <c r="AA5108" s="27"/>
      <c r="AB5108" s="27"/>
      <c r="AC5108" s="27"/>
      <c r="AD5108" s="27"/>
      <c r="AE5108" s="27"/>
    </row>
    <row r="5109" spans="1:31" ht="15.75" customHeight="1" x14ac:dyDescent="0.2">
      <c r="A5109" s="22"/>
      <c r="B5109" s="23"/>
      <c r="C5109" s="23"/>
      <c r="D5109" s="24"/>
      <c r="E5109" s="24"/>
      <c r="F5109" s="27"/>
      <c r="G5109" s="27"/>
      <c r="H5109" s="27"/>
      <c r="I5109" s="27"/>
      <c r="J5109" s="27">
        <v>5071</v>
      </c>
      <c r="K5109" s="27">
        <v>6.9372081630794185</v>
      </c>
      <c r="L5109" s="37">
        <v>-9.2286193268850347E-2</v>
      </c>
      <c r="M5109" s="27"/>
      <c r="N5109" s="27"/>
      <c r="O5109" s="27"/>
      <c r="P5109" s="27"/>
      <c r="Q5109" s="27"/>
      <c r="R5109" s="27"/>
      <c r="S5109" s="27"/>
      <c r="T5109" s="27"/>
      <c r="U5109" s="27"/>
      <c r="V5109" s="27"/>
      <c r="W5109" s="27"/>
      <c r="X5109" s="27"/>
      <c r="Y5109" s="27"/>
      <c r="Z5109" s="27"/>
      <c r="AA5109" s="27"/>
      <c r="AB5109" s="27"/>
      <c r="AC5109" s="27"/>
      <c r="AD5109" s="27"/>
      <c r="AE5109" s="27"/>
    </row>
    <row r="5110" spans="1:31" ht="15.75" customHeight="1" x14ac:dyDescent="0.2">
      <c r="A5110" s="22"/>
      <c r="B5110" s="23"/>
      <c r="C5110" s="23"/>
      <c r="D5110" s="24"/>
      <c r="E5110" s="24"/>
      <c r="F5110" s="27"/>
      <c r="G5110" s="27"/>
      <c r="H5110" s="27"/>
      <c r="I5110" s="27"/>
      <c r="J5110" s="27">
        <v>5072</v>
      </c>
      <c r="K5110" s="27">
        <v>6.9446950696169685</v>
      </c>
      <c r="L5110" s="37">
        <v>-9.6265256719646253E-2</v>
      </c>
      <c r="M5110" s="27"/>
      <c r="N5110" s="27"/>
      <c r="O5110" s="27"/>
      <c r="P5110" s="27"/>
      <c r="Q5110" s="27"/>
      <c r="R5110" s="27"/>
      <c r="S5110" s="27"/>
      <c r="T5110" s="27"/>
      <c r="U5110" s="27"/>
      <c r="V5110" s="27"/>
      <c r="W5110" s="27"/>
      <c r="X5110" s="27"/>
      <c r="Y5110" s="27"/>
      <c r="Z5110" s="27"/>
      <c r="AA5110" s="27"/>
      <c r="AB5110" s="27"/>
      <c r="AC5110" s="27"/>
      <c r="AD5110" s="27"/>
      <c r="AE5110" s="27"/>
    </row>
    <row r="5111" spans="1:31" ht="15.75" customHeight="1" x14ac:dyDescent="0.2">
      <c r="A5111" s="22"/>
      <c r="B5111" s="23"/>
      <c r="C5111" s="23"/>
      <c r="D5111" s="24"/>
      <c r="E5111" s="24"/>
      <c r="F5111" s="27"/>
      <c r="G5111" s="27"/>
      <c r="H5111" s="27"/>
      <c r="I5111" s="27"/>
      <c r="J5111" s="27">
        <v>5073</v>
      </c>
      <c r="K5111" s="27">
        <v>6.941700439855448</v>
      </c>
      <c r="L5111" s="37">
        <v>-9.6778470044879938E-2</v>
      </c>
      <c r="M5111" s="27"/>
      <c r="N5111" s="27"/>
      <c r="O5111" s="27"/>
      <c r="P5111" s="27"/>
      <c r="Q5111" s="27"/>
      <c r="R5111" s="27"/>
      <c r="S5111" s="27"/>
      <c r="T5111" s="27"/>
      <c r="U5111" s="27"/>
      <c r="V5111" s="27"/>
      <c r="W5111" s="27"/>
      <c r="X5111" s="27"/>
      <c r="Y5111" s="27"/>
      <c r="Z5111" s="27"/>
      <c r="AA5111" s="27"/>
      <c r="AB5111" s="27"/>
      <c r="AC5111" s="27"/>
      <c r="AD5111" s="27"/>
      <c r="AE5111" s="27"/>
    </row>
    <row r="5112" spans="1:31" ht="15.75" customHeight="1" x14ac:dyDescent="0.2">
      <c r="A5112" s="22"/>
      <c r="B5112" s="23"/>
      <c r="C5112" s="23"/>
      <c r="D5112" s="24"/>
      <c r="E5112" s="24"/>
      <c r="F5112" s="27"/>
      <c r="G5112" s="27"/>
      <c r="H5112" s="27"/>
      <c r="I5112" s="27"/>
      <c r="J5112" s="27">
        <v>5074</v>
      </c>
      <c r="K5112" s="27">
        <v>6.9456206637559328</v>
      </c>
      <c r="L5112" s="37">
        <v>-9.4647398872780286E-2</v>
      </c>
      <c r="M5112" s="27"/>
      <c r="N5112" s="27"/>
      <c r="O5112" s="27"/>
      <c r="P5112" s="27"/>
      <c r="Q5112" s="27"/>
      <c r="R5112" s="27"/>
      <c r="S5112" s="27"/>
      <c r="T5112" s="27"/>
      <c r="U5112" s="27"/>
      <c r="V5112" s="27"/>
      <c r="W5112" s="27"/>
      <c r="X5112" s="27"/>
      <c r="Y5112" s="27"/>
      <c r="Z5112" s="27"/>
      <c r="AA5112" s="27"/>
      <c r="AB5112" s="27"/>
      <c r="AC5112" s="27"/>
      <c r="AD5112" s="27"/>
      <c r="AE5112" s="27"/>
    </row>
    <row r="5113" spans="1:31" ht="15.75" customHeight="1" x14ac:dyDescent="0.2">
      <c r="A5113" s="22"/>
      <c r="B5113" s="23"/>
      <c r="C5113" s="23"/>
      <c r="D5113" s="24"/>
      <c r="E5113" s="24"/>
      <c r="F5113" s="27"/>
      <c r="G5113" s="27"/>
      <c r="H5113" s="27"/>
      <c r="I5113" s="27"/>
      <c r="J5113" s="27">
        <v>5075</v>
      </c>
      <c r="K5113" s="27">
        <v>6.9441476129190365</v>
      </c>
      <c r="L5113" s="37">
        <v>-9.1693649721988457E-2</v>
      </c>
      <c r="M5113" s="27"/>
      <c r="N5113" s="27"/>
      <c r="O5113" s="27"/>
      <c r="P5113" s="27"/>
      <c r="Q5113" s="27"/>
      <c r="R5113" s="27"/>
      <c r="S5113" s="27"/>
      <c r="T5113" s="27"/>
      <c r="U5113" s="27"/>
      <c r="V5113" s="27"/>
      <c r="W5113" s="27"/>
      <c r="X5113" s="27"/>
      <c r="Y5113" s="27"/>
      <c r="Z5113" s="27"/>
      <c r="AA5113" s="27"/>
      <c r="AB5113" s="27"/>
      <c r="AC5113" s="27"/>
      <c r="AD5113" s="27"/>
      <c r="AE5113" s="27"/>
    </row>
    <row r="5114" spans="1:31" ht="15.75" customHeight="1" x14ac:dyDescent="0.2">
      <c r="A5114" s="22"/>
      <c r="B5114" s="23"/>
      <c r="C5114" s="23"/>
      <c r="D5114" s="24"/>
      <c r="E5114" s="24"/>
      <c r="F5114" s="27"/>
      <c r="G5114" s="27"/>
      <c r="H5114" s="27"/>
      <c r="I5114" s="27"/>
      <c r="J5114" s="27">
        <v>5076</v>
      </c>
      <c r="K5114" s="27">
        <v>6.9260358787911338</v>
      </c>
      <c r="L5114" s="37">
        <v>-9.7648535192569774E-2</v>
      </c>
      <c r="M5114" s="27"/>
      <c r="N5114" s="27"/>
      <c r="O5114" s="27"/>
      <c r="P5114" s="27"/>
      <c r="Q5114" s="27"/>
      <c r="R5114" s="27"/>
      <c r="S5114" s="27"/>
      <c r="T5114" s="27"/>
      <c r="U5114" s="27"/>
      <c r="V5114" s="27"/>
      <c r="W5114" s="27"/>
      <c r="X5114" s="27"/>
      <c r="Y5114" s="27"/>
      <c r="Z5114" s="27"/>
      <c r="AA5114" s="27"/>
      <c r="AB5114" s="27"/>
      <c r="AC5114" s="27"/>
      <c r="AD5114" s="27"/>
      <c r="AE5114" s="27"/>
    </row>
    <row r="5115" spans="1:31" ht="15.75" customHeight="1" x14ac:dyDescent="0.2">
      <c r="A5115" s="22"/>
      <c r="B5115" s="23"/>
      <c r="C5115" s="23"/>
      <c r="D5115" s="24"/>
      <c r="E5115" s="24"/>
      <c r="F5115" s="27"/>
      <c r="G5115" s="27"/>
      <c r="H5115" s="27"/>
      <c r="I5115" s="27"/>
      <c r="J5115" s="27">
        <v>5077</v>
      </c>
      <c r="K5115" s="27">
        <v>6.9172783622440495</v>
      </c>
      <c r="L5115" s="37">
        <v>-0.10174802730442956</v>
      </c>
      <c r="M5115" s="27"/>
      <c r="N5115" s="27"/>
      <c r="O5115" s="27"/>
      <c r="P5115" s="27"/>
      <c r="Q5115" s="27"/>
      <c r="R5115" s="27"/>
      <c r="S5115" s="27"/>
      <c r="T5115" s="27"/>
      <c r="U5115" s="27"/>
      <c r="V5115" s="27"/>
      <c r="W5115" s="27"/>
      <c r="X5115" s="27"/>
      <c r="Y5115" s="27"/>
      <c r="Z5115" s="27"/>
      <c r="AA5115" s="27"/>
      <c r="AB5115" s="27"/>
      <c r="AC5115" s="27"/>
      <c r="AD5115" s="27"/>
      <c r="AE5115" s="27"/>
    </row>
    <row r="5116" spans="1:31" ht="15.75" customHeight="1" x14ac:dyDescent="0.2">
      <c r="A5116" s="22"/>
      <c r="B5116" s="23"/>
      <c r="C5116" s="23"/>
      <c r="D5116" s="24"/>
      <c r="E5116" s="24"/>
      <c r="F5116" s="27"/>
      <c r="G5116" s="27"/>
      <c r="H5116" s="27"/>
      <c r="I5116" s="27"/>
      <c r="J5116" s="27">
        <v>5078</v>
      </c>
      <c r="K5116" s="27">
        <v>6.9224493393047259</v>
      </c>
      <c r="L5116" s="37">
        <v>-0.10823580473095262</v>
      </c>
      <c r="M5116" s="27"/>
      <c r="N5116" s="27"/>
      <c r="O5116" s="27"/>
      <c r="P5116" s="27"/>
      <c r="Q5116" s="27"/>
      <c r="R5116" s="27"/>
      <c r="S5116" s="27"/>
      <c r="T5116" s="27"/>
      <c r="U5116" s="27"/>
      <c r="V5116" s="27"/>
      <c r="W5116" s="27"/>
      <c r="X5116" s="27"/>
      <c r="Y5116" s="27"/>
      <c r="Z5116" s="27"/>
      <c r="AA5116" s="27"/>
      <c r="AB5116" s="27"/>
      <c r="AC5116" s="27"/>
      <c r="AD5116" s="27"/>
      <c r="AE5116" s="27"/>
    </row>
    <row r="5117" spans="1:31" ht="15.75" customHeight="1" x14ac:dyDescent="0.2">
      <c r="A5117" s="22"/>
      <c r="B5117" s="23"/>
      <c r="C5117" s="23"/>
      <c r="D5117" s="24"/>
      <c r="E5117" s="24"/>
      <c r="F5117" s="27"/>
      <c r="G5117" s="27"/>
      <c r="H5117" s="27"/>
      <c r="I5117" s="27"/>
      <c r="J5117" s="27">
        <v>5079</v>
      </c>
      <c r="K5117" s="27">
        <v>6.9223193972378203</v>
      </c>
      <c r="L5117" s="37">
        <v>-9.979526261834426E-2</v>
      </c>
      <c r="M5117" s="27"/>
      <c r="N5117" s="27"/>
      <c r="O5117" s="27"/>
      <c r="P5117" s="27"/>
      <c r="Q5117" s="27"/>
      <c r="R5117" s="27"/>
      <c r="S5117" s="27"/>
      <c r="T5117" s="27"/>
      <c r="U5117" s="27"/>
      <c r="V5117" s="27"/>
      <c r="W5117" s="27"/>
      <c r="X5117" s="27"/>
      <c r="Y5117" s="27"/>
      <c r="Z5117" s="27"/>
      <c r="AA5117" s="27"/>
      <c r="AB5117" s="27"/>
      <c r="AC5117" s="27"/>
      <c r="AD5117" s="27"/>
      <c r="AE5117" s="27"/>
    </row>
    <row r="5118" spans="1:31" ht="15.75" customHeight="1" x14ac:dyDescent="0.2">
      <c r="A5118" s="22"/>
      <c r="B5118" s="23"/>
      <c r="C5118" s="23"/>
      <c r="D5118" s="24"/>
      <c r="E5118" s="24"/>
      <c r="F5118" s="27"/>
      <c r="G5118" s="27"/>
      <c r="H5118" s="27"/>
      <c r="I5118" s="27"/>
      <c r="J5118" s="27">
        <v>5080</v>
      </c>
      <c r="K5118" s="27">
        <v>6.9308068040578457</v>
      </c>
      <c r="L5118" s="37">
        <v>-0.10512963611131543</v>
      </c>
      <c r="M5118" s="27"/>
      <c r="N5118" s="27"/>
      <c r="O5118" s="27"/>
      <c r="P5118" s="27"/>
      <c r="Q5118" s="27"/>
      <c r="R5118" s="27"/>
      <c r="S5118" s="27"/>
      <c r="T5118" s="27"/>
      <c r="U5118" s="27"/>
      <c r="V5118" s="27"/>
      <c r="W5118" s="27"/>
      <c r="X5118" s="27"/>
      <c r="Y5118" s="27"/>
      <c r="Z5118" s="27"/>
      <c r="AA5118" s="27"/>
      <c r="AB5118" s="27"/>
      <c r="AC5118" s="27"/>
      <c r="AD5118" s="27"/>
      <c r="AE5118" s="27"/>
    </row>
    <row r="5119" spans="1:31" ht="15.75" customHeight="1" x14ac:dyDescent="0.2">
      <c r="A5119" s="22"/>
      <c r="B5119" s="23"/>
      <c r="C5119" s="23"/>
      <c r="D5119" s="24"/>
      <c r="E5119" s="24"/>
      <c r="F5119" s="27"/>
      <c r="G5119" s="27"/>
      <c r="H5119" s="27"/>
      <c r="I5119" s="27"/>
      <c r="J5119" s="27">
        <v>5081</v>
      </c>
      <c r="K5119" s="27">
        <v>6.9040886862439663</v>
      </c>
      <c r="L5119" s="37">
        <v>-0.10950210536746763</v>
      </c>
      <c r="M5119" s="27"/>
      <c r="N5119" s="27"/>
      <c r="O5119" s="27"/>
      <c r="P5119" s="27"/>
      <c r="Q5119" s="27"/>
      <c r="R5119" s="27"/>
      <c r="S5119" s="27"/>
      <c r="T5119" s="27"/>
      <c r="U5119" s="27"/>
      <c r="V5119" s="27"/>
      <c r="W5119" s="27"/>
      <c r="X5119" s="27"/>
      <c r="Y5119" s="27"/>
      <c r="Z5119" s="27"/>
      <c r="AA5119" s="27"/>
      <c r="AB5119" s="27"/>
      <c r="AC5119" s="27"/>
      <c r="AD5119" s="27"/>
      <c r="AE5119" s="27"/>
    </row>
    <row r="5120" spans="1:31" ht="15.75" customHeight="1" x14ac:dyDescent="0.2">
      <c r="A5120" s="22"/>
      <c r="B5120" s="23"/>
      <c r="C5120" s="23"/>
      <c r="D5120" s="24"/>
      <c r="E5120" s="24"/>
      <c r="F5120" s="27"/>
      <c r="G5120" s="27"/>
      <c r="H5120" s="27"/>
      <c r="I5120" s="27"/>
      <c r="J5120" s="27">
        <v>5082</v>
      </c>
      <c r="K5120" s="27">
        <v>6.9035564499955138</v>
      </c>
      <c r="L5120" s="37">
        <v>-0.1066210061186208</v>
      </c>
      <c r="M5120" s="27"/>
      <c r="N5120" s="27"/>
      <c r="O5120" s="27"/>
      <c r="P5120" s="27"/>
      <c r="Q5120" s="27"/>
      <c r="R5120" s="27"/>
      <c r="S5120" s="27"/>
      <c r="T5120" s="27"/>
      <c r="U5120" s="27"/>
      <c r="V5120" s="27"/>
      <c r="W5120" s="27"/>
      <c r="X5120" s="27"/>
      <c r="Y5120" s="27"/>
      <c r="Z5120" s="27"/>
      <c r="AA5120" s="27"/>
      <c r="AB5120" s="27"/>
      <c r="AC5120" s="27"/>
      <c r="AD5120" s="27"/>
      <c r="AE5120" s="27"/>
    </row>
    <row r="5121" spans="1:31" ht="16.5" customHeight="1" x14ac:dyDescent="0.2">
      <c r="A5121" s="22"/>
      <c r="B5121" s="23"/>
      <c r="C5121" s="23"/>
      <c r="D5121" s="24"/>
      <c r="E5121" s="24"/>
      <c r="F5121" s="27"/>
      <c r="G5121" s="27"/>
      <c r="H5121" s="27"/>
      <c r="I5121" s="27"/>
      <c r="J5121" s="35">
        <v>5083</v>
      </c>
      <c r="K5121" s="35">
        <v>6.915619906774328</v>
      </c>
      <c r="L5121" s="39">
        <v>-0.1122256431169335</v>
      </c>
      <c r="M5121" s="27"/>
      <c r="N5121" s="27"/>
      <c r="O5121" s="27"/>
      <c r="P5121" s="27"/>
      <c r="Q5121" s="27"/>
      <c r="R5121" s="27"/>
      <c r="S5121" s="27"/>
      <c r="T5121" s="27"/>
      <c r="U5121" s="27"/>
      <c r="V5121" s="27"/>
      <c r="W5121" s="27"/>
      <c r="X5121" s="27"/>
      <c r="Y5121" s="27"/>
      <c r="Z5121" s="27"/>
      <c r="AA5121" s="27"/>
      <c r="AB5121" s="27"/>
      <c r="AC5121" s="27"/>
      <c r="AD5121" s="27"/>
      <c r="AE5121" s="27"/>
    </row>
  </sheetData>
  <mergeCells count="1">
    <mergeCell ref="J17:K17"/>
  </mergeCells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75DE8-CF95-3C4D-995F-A6C8313A77BF}">
  <dimension ref="A2:E10"/>
  <sheetViews>
    <sheetView zoomScale="180" zoomScaleNormal="180" workbookViewId="0">
      <selection activeCell="B14" sqref="B14"/>
    </sheetView>
  </sheetViews>
  <sheetFormatPr baseColWidth="10" defaultRowHeight="13" x14ac:dyDescent="0.15"/>
  <sheetData>
    <row r="2" spans="1:5" x14ac:dyDescent="0.15">
      <c r="B2" s="139" t="s">
        <v>107</v>
      </c>
      <c r="C2" s="139" t="s">
        <v>569</v>
      </c>
      <c r="E2">
        <f>2-1</f>
        <v>1</v>
      </c>
    </row>
    <row r="3" spans="1:5" x14ac:dyDescent="0.15">
      <c r="A3" s="139" t="s">
        <v>472</v>
      </c>
      <c r="B3" s="142">
        <v>1</v>
      </c>
      <c r="C3" s="142">
        <v>-1</v>
      </c>
      <c r="D3" s="142">
        <f>(B3-$B$6)/$B$7</f>
        <v>-1</v>
      </c>
    </row>
    <row r="4" spans="1:5" x14ac:dyDescent="0.15">
      <c r="A4" s="139" t="s">
        <v>566</v>
      </c>
      <c r="B4" s="142">
        <v>2</v>
      </c>
      <c r="C4" s="142">
        <v>0</v>
      </c>
      <c r="D4" s="142">
        <f t="shared" ref="D4:D5" si="0">(B4-$B$6)/$B$7</f>
        <v>0</v>
      </c>
    </row>
    <row r="5" spans="1:5" x14ac:dyDescent="0.15">
      <c r="A5" s="139" t="s">
        <v>567</v>
      </c>
      <c r="B5" s="142">
        <v>3</v>
      </c>
      <c r="C5" s="142">
        <v>1</v>
      </c>
      <c r="D5" s="142">
        <f t="shared" si="0"/>
        <v>1</v>
      </c>
    </row>
    <row r="6" spans="1:5" x14ac:dyDescent="0.15">
      <c r="A6" s="139" t="s">
        <v>108</v>
      </c>
      <c r="B6" s="142">
        <v>2</v>
      </c>
    </row>
    <row r="7" spans="1:5" x14ac:dyDescent="0.15">
      <c r="A7" s="139" t="s">
        <v>568</v>
      </c>
      <c r="B7" s="201">
        <f>STDEV(B3:B5)</f>
        <v>1</v>
      </c>
    </row>
    <row r="8" spans="1:5" x14ac:dyDescent="0.15">
      <c r="C8" s="139" t="s">
        <v>570</v>
      </c>
    </row>
    <row r="9" spans="1:5" x14ac:dyDescent="0.15">
      <c r="C9" s="139" t="s">
        <v>571</v>
      </c>
    </row>
    <row r="10" spans="1:5" x14ac:dyDescent="0.15">
      <c r="C10" s="139" t="s">
        <v>572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229"/>
  <sheetViews>
    <sheetView workbookViewId="0">
      <selection activeCell="I6" sqref="I6"/>
    </sheetView>
  </sheetViews>
  <sheetFormatPr baseColWidth="10" defaultColWidth="12.6640625" defaultRowHeight="15" customHeight="1" x14ac:dyDescent="0.15"/>
  <cols>
    <col min="1" max="26" width="10" customWidth="1"/>
  </cols>
  <sheetData>
    <row r="1" spans="1:10" ht="12.75" customHeight="1" x14ac:dyDescent="0.15">
      <c r="A1" s="1" t="s">
        <v>110</v>
      </c>
      <c r="B1" s="1" t="s">
        <v>111</v>
      </c>
      <c r="C1" s="1" t="s">
        <v>112</v>
      </c>
      <c r="D1" s="1" t="s">
        <v>113</v>
      </c>
      <c r="F1" s="1" t="s">
        <v>114</v>
      </c>
      <c r="G1" s="1" t="s">
        <v>109</v>
      </c>
      <c r="J1" s="1" t="s">
        <v>115</v>
      </c>
    </row>
    <row r="2" spans="1:10" ht="12.75" customHeight="1" x14ac:dyDescent="0.15">
      <c r="A2" s="1">
        <v>1</v>
      </c>
      <c r="B2" s="41">
        <v>41057</v>
      </c>
      <c r="C2" s="1">
        <v>8.8652730000000002</v>
      </c>
      <c r="D2" s="1">
        <v>8.6472719999999992</v>
      </c>
      <c r="F2" s="1">
        <v>2.182141734</v>
      </c>
      <c r="G2" s="1">
        <v>2.1572438950000001</v>
      </c>
      <c r="J2" s="1" t="s">
        <v>116</v>
      </c>
    </row>
    <row r="3" spans="1:10" ht="12.75" customHeight="1" x14ac:dyDescent="0.15">
      <c r="A3" s="1">
        <v>2</v>
      </c>
      <c r="B3" s="41">
        <v>41058</v>
      </c>
      <c r="C3" s="1">
        <v>8.7814110000000003</v>
      </c>
      <c r="D3" s="1">
        <v>8.7384540000000008</v>
      </c>
      <c r="F3" s="1">
        <v>2.1726371009999998</v>
      </c>
      <c r="G3" s="1">
        <v>2.1677332859999998</v>
      </c>
    </row>
    <row r="4" spans="1:10" ht="12.75" customHeight="1" x14ac:dyDescent="0.15">
      <c r="A4" s="1">
        <v>3</v>
      </c>
      <c r="B4" s="41">
        <v>41059</v>
      </c>
      <c r="C4" s="1">
        <v>8.7348130000000008</v>
      </c>
      <c r="D4" s="1">
        <v>8.8235620000000008</v>
      </c>
      <c r="F4" s="1">
        <v>2.1673165349999999</v>
      </c>
      <c r="G4" s="1">
        <v>2.1774256429999999</v>
      </c>
    </row>
    <row r="5" spans="1:10" ht="12.75" customHeight="1" x14ac:dyDescent="0.15">
      <c r="A5" s="1">
        <v>4</v>
      </c>
      <c r="B5" s="41">
        <v>41060</v>
      </c>
      <c r="C5" s="1">
        <v>9.1013549999999999</v>
      </c>
      <c r="D5" s="1">
        <v>8.9968009999999996</v>
      </c>
      <c r="F5" s="1">
        <v>2.2084233040000001</v>
      </c>
      <c r="G5" s="1">
        <v>2.19686907</v>
      </c>
    </row>
    <row r="6" spans="1:10" ht="12.75" customHeight="1" x14ac:dyDescent="0.15">
      <c r="A6" s="1">
        <v>5</v>
      </c>
      <c r="B6" s="41">
        <v>41061</v>
      </c>
      <c r="C6" s="1">
        <v>8.8822489999999998</v>
      </c>
      <c r="D6" s="1">
        <v>8.9542549999999999</v>
      </c>
      <c r="F6" s="1">
        <v>2.1840547909999999</v>
      </c>
      <c r="G6" s="1">
        <v>2.1921288379999999</v>
      </c>
    </row>
    <row r="7" spans="1:10" ht="12.75" customHeight="1" x14ac:dyDescent="0.15">
      <c r="A7" s="1">
        <v>6</v>
      </c>
      <c r="B7" s="41">
        <v>41064</v>
      </c>
      <c r="C7" s="1">
        <v>8.7486149999999991</v>
      </c>
      <c r="D7" s="1">
        <v>8.8891749999999998</v>
      </c>
      <c r="F7" s="1">
        <v>2.168895402</v>
      </c>
      <c r="G7" s="1">
        <v>2.1848342440000001</v>
      </c>
    </row>
    <row r="8" spans="1:10" ht="12.75" customHeight="1" x14ac:dyDescent="0.15">
      <c r="A8" s="1">
        <v>7</v>
      </c>
      <c r="B8" s="41">
        <v>41065</v>
      </c>
      <c r="C8" s="1">
        <v>8.6149769999999997</v>
      </c>
      <c r="D8" s="1">
        <v>8.7127920000000003</v>
      </c>
      <c r="F8" s="1">
        <v>2.1535022000000001</v>
      </c>
      <c r="G8" s="1">
        <v>2.1647922909999999</v>
      </c>
    </row>
    <row r="9" spans="1:10" ht="12.75" customHeight="1" x14ac:dyDescent="0.15">
      <c r="A9" s="1">
        <v>8</v>
      </c>
      <c r="B9" s="41">
        <v>41066</v>
      </c>
      <c r="C9" s="1">
        <v>8.9754869999999993</v>
      </c>
      <c r="D9" s="1">
        <v>9.0625119999999999</v>
      </c>
      <c r="F9" s="1">
        <v>2.1944971949999998</v>
      </c>
      <c r="G9" s="1">
        <v>2.2041463440000002</v>
      </c>
    </row>
    <row r="10" spans="1:10" ht="12.75" customHeight="1" x14ac:dyDescent="0.15">
      <c r="A10" s="1">
        <v>9</v>
      </c>
      <c r="B10" s="41">
        <v>41068</v>
      </c>
      <c r="C10" s="1">
        <v>8.9226510000000001</v>
      </c>
      <c r="D10" s="1">
        <v>9.0838020000000004</v>
      </c>
      <c r="F10" s="1">
        <v>2.1885930999999998</v>
      </c>
      <c r="G10" s="1">
        <v>2.2064928269999999</v>
      </c>
    </row>
    <row r="11" spans="1:10" ht="12.75" customHeight="1" x14ac:dyDescent="0.15">
      <c r="A11" s="1">
        <v>10</v>
      </c>
      <c r="B11" s="41">
        <v>41071</v>
      </c>
      <c r="C11" s="1">
        <v>9.0127769999999998</v>
      </c>
      <c r="D11" s="1">
        <v>9.1841570000000008</v>
      </c>
      <c r="F11" s="1">
        <v>2.1986432370000002</v>
      </c>
      <c r="G11" s="1">
        <v>2.217479934</v>
      </c>
    </row>
    <row r="12" spans="1:10" ht="12.75" customHeight="1" x14ac:dyDescent="0.15">
      <c r="A12" s="1">
        <v>11</v>
      </c>
      <c r="B12" s="41">
        <v>41072</v>
      </c>
      <c r="C12" s="1">
        <v>9.1681729999999995</v>
      </c>
      <c r="D12" s="1">
        <v>9.336214</v>
      </c>
      <c r="F12" s="1">
        <v>2.2157380299999998</v>
      </c>
      <c r="G12" s="1">
        <v>2.2339008169999999</v>
      </c>
    </row>
    <row r="13" spans="1:10" ht="12.75" customHeight="1" x14ac:dyDescent="0.15">
      <c r="A13" s="1">
        <v>12</v>
      </c>
      <c r="B13" s="41">
        <v>41073</v>
      </c>
      <c r="C13" s="1">
        <v>9.1837119999999999</v>
      </c>
      <c r="D13" s="1">
        <v>9.3666289999999996</v>
      </c>
      <c r="F13" s="1">
        <v>2.2174314800000001</v>
      </c>
      <c r="G13" s="1">
        <v>2.237153266</v>
      </c>
    </row>
    <row r="14" spans="1:10" ht="12.75" customHeight="1" x14ac:dyDescent="0.15">
      <c r="A14" s="1">
        <v>13</v>
      </c>
      <c r="B14" s="41">
        <v>41074</v>
      </c>
      <c r="C14" s="1">
        <v>9.1899300000000004</v>
      </c>
      <c r="D14" s="1">
        <v>9.4274480000000001</v>
      </c>
      <c r="F14" s="1">
        <v>2.2181083190000002</v>
      </c>
      <c r="G14" s="1">
        <v>2.2436254340000001</v>
      </c>
    </row>
    <row r="15" spans="1:10" ht="12.75" customHeight="1" x14ac:dyDescent="0.15">
      <c r="A15" s="1">
        <v>14</v>
      </c>
      <c r="B15" s="41">
        <v>41075</v>
      </c>
      <c r="C15" s="1">
        <v>9.3857180000000007</v>
      </c>
      <c r="D15" s="1">
        <v>9.5521349999999998</v>
      </c>
      <c r="F15" s="1">
        <v>2.2391891720000001</v>
      </c>
      <c r="G15" s="1">
        <v>2.2567646899999998</v>
      </c>
    </row>
    <row r="16" spans="1:10" ht="12.75" customHeight="1" x14ac:dyDescent="0.15">
      <c r="A16" s="1">
        <v>15</v>
      </c>
      <c r="B16" s="41">
        <v>41078</v>
      </c>
      <c r="C16" s="1">
        <v>9.3857180000000007</v>
      </c>
      <c r="D16" s="1">
        <v>9.4730690000000006</v>
      </c>
      <c r="F16" s="1">
        <v>2.2391891720000001</v>
      </c>
      <c r="G16" s="1">
        <v>2.2484529310000001</v>
      </c>
    </row>
    <row r="17" spans="1:7" ht="12.75" customHeight="1" x14ac:dyDescent="0.15">
      <c r="A17" s="1">
        <v>16</v>
      </c>
      <c r="B17" s="41">
        <v>41079</v>
      </c>
      <c r="C17" s="1">
        <v>9.4727409999999992</v>
      </c>
      <c r="D17" s="1">
        <v>9.5490969999999997</v>
      </c>
      <c r="F17" s="1">
        <v>2.248418306</v>
      </c>
      <c r="G17" s="1">
        <v>2.2564465949999999</v>
      </c>
    </row>
    <row r="18" spans="1:7" ht="12.75" customHeight="1" x14ac:dyDescent="0.15">
      <c r="A18" s="1">
        <v>17</v>
      </c>
      <c r="B18" s="41">
        <v>41080</v>
      </c>
      <c r="C18" s="1">
        <v>9.3391040000000007</v>
      </c>
      <c r="D18" s="1">
        <v>9.4730690000000006</v>
      </c>
      <c r="F18" s="1">
        <v>2.234210316</v>
      </c>
      <c r="G18" s="1">
        <v>2.2484529310000001</v>
      </c>
    </row>
    <row r="19" spans="1:7" ht="12.75" customHeight="1" x14ac:dyDescent="0.15">
      <c r="A19" s="1">
        <v>18</v>
      </c>
      <c r="B19" s="41">
        <v>41081</v>
      </c>
      <c r="C19" s="1">
        <v>8.9723760000000006</v>
      </c>
      <c r="D19" s="1">
        <v>9.1993659999999995</v>
      </c>
      <c r="F19" s="1">
        <v>2.1941505239999999</v>
      </c>
      <c r="G19" s="1">
        <v>2.2191345689999999</v>
      </c>
    </row>
    <row r="20" spans="1:7" ht="12.75" customHeight="1" x14ac:dyDescent="0.15">
      <c r="A20" s="1">
        <v>19</v>
      </c>
      <c r="B20" s="41">
        <v>41082</v>
      </c>
      <c r="C20" s="1">
        <v>8.7859079999999992</v>
      </c>
      <c r="D20" s="1">
        <v>9.1993659999999995</v>
      </c>
      <c r="F20" s="1">
        <v>2.1731490739999999</v>
      </c>
      <c r="G20" s="1">
        <v>2.2191345689999999</v>
      </c>
    </row>
    <row r="21" spans="1:7" ht="12.75" customHeight="1" x14ac:dyDescent="0.15">
      <c r="A21" s="1">
        <v>20</v>
      </c>
      <c r="B21" s="41">
        <v>41085</v>
      </c>
      <c r="C21" s="1">
        <v>8.4533649999999998</v>
      </c>
      <c r="D21" s="1">
        <v>8.9712809999999994</v>
      </c>
      <c r="F21" s="1">
        <v>2.1345645869999998</v>
      </c>
      <c r="G21" s="1">
        <v>2.1940284750000001</v>
      </c>
    </row>
    <row r="22" spans="1:7" ht="12.75" customHeight="1" x14ac:dyDescent="0.15">
      <c r="A22" s="1">
        <v>21</v>
      </c>
      <c r="B22" s="41">
        <v>41086</v>
      </c>
      <c r="C22" s="1">
        <v>8.4409340000000004</v>
      </c>
      <c r="D22" s="1">
        <v>8.9165419999999997</v>
      </c>
      <c r="F22" s="1">
        <v>2.133092966</v>
      </c>
      <c r="G22" s="1">
        <v>2.1879082030000001</v>
      </c>
    </row>
    <row r="23" spans="1:7" ht="12.75" customHeight="1" x14ac:dyDescent="0.15">
      <c r="A23" s="1">
        <v>22</v>
      </c>
      <c r="B23" s="41">
        <v>41087</v>
      </c>
      <c r="C23" s="1">
        <v>8.5497069999999997</v>
      </c>
      <c r="D23" s="1">
        <v>9.0564400000000003</v>
      </c>
      <c r="F23" s="1">
        <v>2.1458970129999999</v>
      </c>
      <c r="G23" s="1">
        <v>2.2034761070000002</v>
      </c>
    </row>
    <row r="24" spans="1:7" ht="12.75" customHeight="1" x14ac:dyDescent="0.15">
      <c r="A24" s="1">
        <v>23</v>
      </c>
      <c r="B24" s="41">
        <v>41088</v>
      </c>
      <c r="C24" s="1">
        <v>8.4689010000000007</v>
      </c>
      <c r="D24" s="1">
        <v>8.9677550000000004</v>
      </c>
      <c r="F24" s="1">
        <v>2.1364007479999998</v>
      </c>
      <c r="G24" s="1">
        <v>2.1936353660000001</v>
      </c>
    </row>
    <row r="25" spans="1:7" ht="12.75" customHeight="1" x14ac:dyDescent="0.15">
      <c r="A25" s="1">
        <v>24</v>
      </c>
      <c r="B25" s="41">
        <v>41089</v>
      </c>
      <c r="C25" s="1">
        <v>8.7921220000000009</v>
      </c>
      <c r="D25" s="1">
        <v>9.1542630000000003</v>
      </c>
      <c r="F25" s="1">
        <v>2.1738560929999999</v>
      </c>
      <c r="G25" s="1">
        <v>2.214219672</v>
      </c>
    </row>
    <row r="26" spans="1:7" ht="12.75" customHeight="1" x14ac:dyDescent="0.15">
      <c r="A26" s="1">
        <v>25</v>
      </c>
      <c r="B26" s="41">
        <v>41092</v>
      </c>
      <c r="C26" s="1">
        <v>8.8247699999999991</v>
      </c>
      <c r="D26" s="1">
        <v>9.1756600000000006</v>
      </c>
      <c r="F26" s="1">
        <v>2.1775625399999998</v>
      </c>
      <c r="G26" s="1">
        <v>2.2165543259999998</v>
      </c>
    </row>
    <row r="27" spans="1:7" ht="12.75" customHeight="1" x14ac:dyDescent="0.15">
      <c r="A27" s="1">
        <v>26</v>
      </c>
      <c r="B27" s="41">
        <v>41093</v>
      </c>
      <c r="C27" s="1">
        <v>9.0020140000000008</v>
      </c>
      <c r="D27" s="1">
        <v>9.4069400000000005</v>
      </c>
      <c r="F27" s="1">
        <v>2.1974483299999998</v>
      </c>
      <c r="G27" s="1">
        <v>2.2414477150000001</v>
      </c>
    </row>
    <row r="28" spans="1:7" ht="12.75" customHeight="1" x14ac:dyDescent="0.15">
      <c r="A28" s="1">
        <v>27</v>
      </c>
      <c r="B28" s="41">
        <v>41094</v>
      </c>
      <c r="C28" s="1">
        <v>9.0548749999999991</v>
      </c>
      <c r="D28" s="1">
        <v>9.4161160000000006</v>
      </c>
      <c r="F28" s="1">
        <v>2.2033032870000002</v>
      </c>
      <c r="G28" s="1">
        <v>2.2424226890000001</v>
      </c>
    </row>
    <row r="29" spans="1:7" ht="12.75" customHeight="1" x14ac:dyDescent="0.15">
      <c r="A29" s="1">
        <v>28</v>
      </c>
      <c r="B29" s="41">
        <v>41095</v>
      </c>
      <c r="C29" s="1">
        <v>9.1574910000000003</v>
      </c>
      <c r="D29" s="1">
        <v>9.4252939999999992</v>
      </c>
      <c r="F29" s="1">
        <v>2.2145722330000002</v>
      </c>
      <c r="G29" s="1">
        <v>2.243396926</v>
      </c>
    </row>
    <row r="30" spans="1:7" ht="12.75" customHeight="1" x14ac:dyDescent="0.15">
      <c r="A30" s="1">
        <v>29</v>
      </c>
      <c r="B30" s="41">
        <v>41096</v>
      </c>
      <c r="C30" s="1">
        <v>9.0952979999999997</v>
      </c>
      <c r="D30" s="1">
        <v>9.3916419999999992</v>
      </c>
      <c r="F30" s="1">
        <v>2.2077575770000002</v>
      </c>
      <c r="G30" s="1">
        <v>2.2398201449999999</v>
      </c>
    </row>
    <row r="31" spans="1:7" ht="12.75" customHeight="1" x14ac:dyDescent="0.15">
      <c r="A31" s="1">
        <v>30</v>
      </c>
      <c r="B31" s="41">
        <v>41100</v>
      </c>
      <c r="C31" s="1">
        <v>8.687951</v>
      </c>
      <c r="D31" s="1">
        <v>9.2080970000000004</v>
      </c>
      <c r="F31" s="1">
        <v>2.161937123</v>
      </c>
      <c r="G31" s="1">
        <v>2.220083206</v>
      </c>
    </row>
    <row r="32" spans="1:7" ht="12.75" customHeight="1" x14ac:dyDescent="0.15">
      <c r="A32" s="1">
        <v>31</v>
      </c>
      <c r="B32" s="41">
        <v>41101</v>
      </c>
      <c r="C32" s="1">
        <v>8.7252740000000006</v>
      </c>
      <c r="D32" s="1">
        <v>9.1927959999999995</v>
      </c>
      <c r="F32" s="1">
        <v>2.1662238720000002</v>
      </c>
      <c r="G32" s="1">
        <v>2.218420134</v>
      </c>
    </row>
    <row r="33" spans="1:7" ht="12.75" customHeight="1" x14ac:dyDescent="0.15">
      <c r="A33" s="1">
        <v>32</v>
      </c>
      <c r="B33" s="41">
        <v>41102</v>
      </c>
      <c r="C33" s="1">
        <v>8.8154430000000001</v>
      </c>
      <c r="D33" s="1">
        <v>9.0275979999999993</v>
      </c>
      <c r="F33" s="1">
        <v>2.1765050700000002</v>
      </c>
      <c r="G33" s="1">
        <v>2.20028633</v>
      </c>
    </row>
    <row r="34" spans="1:7" ht="12.75" customHeight="1" x14ac:dyDescent="0.15">
      <c r="A34" s="1">
        <v>33</v>
      </c>
      <c r="B34" s="41">
        <v>41103</v>
      </c>
      <c r="C34" s="1">
        <v>9.0641990000000003</v>
      </c>
      <c r="D34" s="1">
        <v>9.1254880000000007</v>
      </c>
      <c r="F34" s="1">
        <v>2.204332478</v>
      </c>
      <c r="G34" s="1">
        <v>2.2110713770000001</v>
      </c>
    </row>
    <row r="35" spans="1:7" ht="12.75" customHeight="1" x14ac:dyDescent="0.15">
      <c r="A35" s="1">
        <v>34</v>
      </c>
      <c r="B35" s="41">
        <v>41106</v>
      </c>
      <c r="C35" s="1">
        <v>9.0641990000000003</v>
      </c>
      <c r="D35" s="1">
        <v>9.1163150000000002</v>
      </c>
      <c r="F35" s="1">
        <v>2.204332478</v>
      </c>
      <c r="G35" s="1">
        <v>2.2100656650000001</v>
      </c>
    </row>
    <row r="36" spans="1:7" ht="12.75" customHeight="1" x14ac:dyDescent="0.15">
      <c r="A36" s="1">
        <v>35</v>
      </c>
      <c r="B36" s="41">
        <v>41107</v>
      </c>
      <c r="C36" s="1">
        <v>8.9864610000000003</v>
      </c>
      <c r="D36" s="1">
        <v>9.1132600000000004</v>
      </c>
      <c r="F36" s="1">
        <v>2.1957191109999998</v>
      </c>
      <c r="G36" s="1">
        <v>2.2097304960000002</v>
      </c>
    </row>
    <row r="37" spans="1:7" ht="12.75" customHeight="1" x14ac:dyDescent="0.15">
      <c r="A37" s="1">
        <v>36</v>
      </c>
      <c r="B37" s="41">
        <v>41108</v>
      </c>
      <c r="C37" s="1">
        <v>9.2010260000000006</v>
      </c>
      <c r="D37" s="1">
        <v>9.2723379999999995</v>
      </c>
      <c r="F37" s="1">
        <v>2.2193149999999999</v>
      </c>
      <c r="G37" s="1">
        <v>2.2270355589999999</v>
      </c>
    </row>
    <row r="38" spans="1:7" ht="12.75" customHeight="1" x14ac:dyDescent="0.15">
      <c r="A38" s="1">
        <v>37</v>
      </c>
      <c r="B38" s="41">
        <v>41109</v>
      </c>
      <c r="C38" s="1">
        <v>9.3782669999999992</v>
      </c>
      <c r="D38" s="1">
        <v>9.376341</v>
      </c>
      <c r="F38" s="1">
        <v>2.2383949909999998</v>
      </c>
      <c r="G38" s="1">
        <v>2.2381896019999998</v>
      </c>
    </row>
    <row r="39" spans="1:7" ht="12.75" customHeight="1" x14ac:dyDescent="0.15">
      <c r="A39" s="1">
        <v>38</v>
      </c>
      <c r="B39" s="41">
        <v>41110</v>
      </c>
      <c r="C39" s="1">
        <v>9.3440580000000004</v>
      </c>
      <c r="D39" s="1">
        <v>9.3396369999999997</v>
      </c>
      <c r="F39" s="1">
        <v>2.2347406329999999</v>
      </c>
      <c r="G39" s="1">
        <v>2.234267386</v>
      </c>
    </row>
    <row r="40" spans="1:7" ht="12.75" customHeight="1" x14ac:dyDescent="0.15">
      <c r="A40" s="1">
        <v>39</v>
      </c>
      <c r="B40" s="41">
        <v>41113</v>
      </c>
      <c r="C40" s="1">
        <v>9.0797480000000004</v>
      </c>
      <c r="D40" s="1">
        <v>8.8929960000000001</v>
      </c>
      <c r="F40" s="1">
        <v>2.2060464390000001</v>
      </c>
      <c r="G40" s="1">
        <v>2.1852640010000002</v>
      </c>
    </row>
    <row r="41" spans="1:7" ht="12.75" customHeight="1" x14ac:dyDescent="0.15">
      <c r="A41" s="1">
        <v>40</v>
      </c>
      <c r="B41" s="41">
        <v>41114</v>
      </c>
      <c r="C41" s="1">
        <v>9.3875899999999994</v>
      </c>
      <c r="D41" s="1">
        <v>8.9725350000000006</v>
      </c>
      <c r="F41" s="1">
        <v>2.2393886040000002</v>
      </c>
      <c r="G41" s="1">
        <v>2.1941682450000002</v>
      </c>
    </row>
    <row r="42" spans="1:7" ht="12.75" customHeight="1" x14ac:dyDescent="0.15">
      <c r="A42" s="1">
        <v>41</v>
      </c>
      <c r="B42" s="41">
        <v>41115</v>
      </c>
      <c r="C42" s="1">
        <v>9.4528960000000009</v>
      </c>
      <c r="D42" s="1">
        <v>9.0123060000000006</v>
      </c>
      <c r="F42" s="1">
        <v>2.24632115</v>
      </c>
      <c r="G42" s="1">
        <v>2.1985909769999998</v>
      </c>
    </row>
    <row r="43" spans="1:7" ht="12.75" customHeight="1" x14ac:dyDescent="0.15">
      <c r="A43" s="1">
        <v>42</v>
      </c>
      <c r="B43" s="41">
        <v>41116</v>
      </c>
      <c r="C43" s="1">
        <v>9.7140880000000003</v>
      </c>
      <c r="D43" s="1">
        <v>9.0704279999999997</v>
      </c>
      <c r="F43" s="1">
        <v>2.2735772029999999</v>
      </c>
      <c r="G43" s="1">
        <v>2.2050194520000002</v>
      </c>
    </row>
    <row r="44" spans="1:7" ht="12.75" customHeight="1" x14ac:dyDescent="0.15">
      <c r="A44" s="1">
        <v>43</v>
      </c>
      <c r="B44" s="41">
        <v>41117</v>
      </c>
      <c r="C44" s="1">
        <v>10.074792</v>
      </c>
      <c r="D44" s="1">
        <v>9.5751899999999992</v>
      </c>
      <c r="F44" s="1">
        <v>2.3100364619999998</v>
      </c>
      <c r="G44" s="1">
        <v>2.2591753780000001</v>
      </c>
    </row>
    <row r="45" spans="1:7" ht="12.75" customHeight="1" x14ac:dyDescent="0.15">
      <c r="A45" s="1">
        <v>44</v>
      </c>
      <c r="B45" s="41">
        <v>41120</v>
      </c>
      <c r="C45" s="1">
        <v>10.351539000000001</v>
      </c>
      <c r="D45" s="1">
        <v>9.6914400000000001</v>
      </c>
      <c r="F45" s="1">
        <v>2.337135204</v>
      </c>
      <c r="G45" s="1">
        <v>2.2712430220000002</v>
      </c>
    </row>
    <row r="46" spans="1:7" ht="12.75" customHeight="1" x14ac:dyDescent="0.15">
      <c r="A46" s="1">
        <v>45</v>
      </c>
      <c r="B46" s="41">
        <v>41121</v>
      </c>
      <c r="C46" s="1">
        <v>10.09656</v>
      </c>
      <c r="D46" s="1">
        <v>9.6669649999999994</v>
      </c>
      <c r="F46" s="1">
        <v>2.3121947719999998</v>
      </c>
      <c r="G46" s="1">
        <v>2.2687144030000002</v>
      </c>
    </row>
    <row r="47" spans="1:7" ht="12.75" customHeight="1" x14ac:dyDescent="0.15">
      <c r="A47" s="1">
        <v>46</v>
      </c>
      <c r="B47" s="41">
        <v>41122</v>
      </c>
      <c r="C47" s="1">
        <v>10.026562999999999</v>
      </c>
      <c r="D47" s="1">
        <v>9.7128580000000007</v>
      </c>
      <c r="F47" s="1">
        <v>2.3052378710000001</v>
      </c>
      <c r="G47" s="1">
        <v>2.273450575</v>
      </c>
    </row>
    <row r="48" spans="1:7" ht="12.75" customHeight="1" x14ac:dyDescent="0.15">
      <c r="A48" s="1">
        <v>47</v>
      </c>
      <c r="B48" s="41">
        <v>41123</v>
      </c>
      <c r="C48" s="1">
        <v>9.8531580000000005</v>
      </c>
      <c r="D48" s="1">
        <v>9.6045049999999996</v>
      </c>
      <c r="F48" s="1">
        <v>2.2877920129999998</v>
      </c>
      <c r="G48" s="1">
        <v>2.2622322590000001</v>
      </c>
    </row>
    <row r="49" spans="1:7" ht="12.75" customHeight="1" x14ac:dyDescent="0.15">
      <c r="A49" s="1">
        <v>48</v>
      </c>
      <c r="B49" s="41">
        <v>41124</v>
      </c>
      <c r="C49" s="1">
        <v>10.151261999999999</v>
      </c>
      <c r="D49" s="1">
        <v>9.8830259999999992</v>
      </c>
      <c r="F49" s="1">
        <v>2.3175980329999999</v>
      </c>
      <c r="G49" s="1">
        <v>2.2908187400000002</v>
      </c>
    </row>
    <row r="50" spans="1:7" ht="12.75" customHeight="1" x14ac:dyDescent="0.15">
      <c r="A50" s="1">
        <v>49</v>
      </c>
      <c r="B50" s="41">
        <v>41127</v>
      </c>
      <c r="C50" s="1">
        <v>10.380334</v>
      </c>
      <c r="D50" s="1">
        <v>10.106460999999999</v>
      </c>
      <c r="F50" s="1">
        <v>2.3399130540000002</v>
      </c>
      <c r="G50" s="1">
        <v>2.313174922</v>
      </c>
    </row>
    <row r="51" spans="1:7" ht="12.75" customHeight="1" x14ac:dyDescent="0.15">
      <c r="A51" s="1">
        <v>50</v>
      </c>
      <c r="B51" s="41">
        <v>41128</v>
      </c>
      <c r="C51" s="1">
        <v>10.380334</v>
      </c>
      <c r="D51" s="1">
        <v>10.207462</v>
      </c>
      <c r="F51" s="1">
        <v>2.3399130540000002</v>
      </c>
      <c r="G51" s="1">
        <v>2.3231190210000001</v>
      </c>
    </row>
    <row r="52" spans="1:7" ht="12.75" customHeight="1" x14ac:dyDescent="0.15">
      <c r="A52" s="1">
        <v>51</v>
      </c>
      <c r="B52" s="41">
        <v>41129</v>
      </c>
      <c r="C52" s="1">
        <v>10.380334</v>
      </c>
      <c r="D52" s="1">
        <v>10.345195</v>
      </c>
      <c r="F52" s="1">
        <v>2.3399130540000002</v>
      </c>
      <c r="G52" s="1">
        <v>2.336522161</v>
      </c>
    </row>
    <row r="53" spans="1:7" ht="12.75" customHeight="1" x14ac:dyDescent="0.15">
      <c r="A53" s="1">
        <v>52</v>
      </c>
      <c r="B53" s="41">
        <v>41130</v>
      </c>
      <c r="C53" s="1">
        <v>10.609404</v>
      </c>
      <c r="D53" s="1">
        <v>10.28398</v>
      </c>
      <c r="F53" s="1">
        <v>2.3617407780000002</v>
      </c>
      <c r="G53" s="1">
        <v>2.3305873450000001</v>
      </c>
    </row>
    <row r="54" spans="1:7" ht="12.75" customHeight="1" x14ac:dyDescent="0.15">
      <c r="A54" s="1">
        <v>53</v>
      </c>
      <c r="B54" s="41">
        <v>41131</v>
      </c>
      <c r="C54" s="1">
        <v>10.725507</v>
      </c>
      <c r="D54" s="1">
        <v>10.28398</v>
      </c>
      <c r="F54" s="1">
        <v>2.3726247360000001</v>
      </c>
      <c r="G54" s="1">
        <v>2.3305873450000001</v>
      </c>
    </row>
    <row r="55" spans="1:7" ht="12.75" customHeight="1" x14ac:dyDescent="0.15">
      <c r="A55" s="1">
        <v>54</v>
      </c>
      <c r="B55" s="41">
        <v>41134</v>
      </c>
      <c r="C55" s="1">
        <v>10.65334</v>
      </c>
      <c r="D55" s="1">
        <v>10.452315</v>
      </c>
      <c r="F55" s="1">
        <v>2.3658734579999998</v>
      </c>
      <c r="G55" s="1">
        <v>2.3468234849999998</v>
      </c>
    </row>
    <row r="56" spans="1:7" ht="12.75" customHeight="1" x14ac:dyDescent="0.15">
      <c r="A56" s="1">
        <v>55</v>
      </c>
      <c r="B56" s="41">
        <v>41135</v>
      </c>
      <c r="C56" s="1">
        <v>10.65334</v>
      </c>
      <c r="D56" s="1">
        <v>10.397226</v>
      </c>
      <c r="F56" s="1">
        <v>2.3658734579999998</v>
      </c>
      <c r="G56" s="1">
        <v>2.3415390399999998</v>
      </c>
    </row>
    <row r="57" spans="1:7" ht="12.75" customHeight="1" x14ac:dyDescent="0.15">
      <c r="A57" s="1">
        <v>56</v>
      </c>
      <c r="B57" s="41">
        <v>41136</v>
      </c>
      <c r="C57" s="1">
        <v>10.65334</v>
      </c>
      <c r="D57" s="1">
        <v>10.495170999999999</v>
      </c>
      <c r="F57" s="1">
        <v>2.3658734579999998</v>
      </c>
      <c r="G57" s="1">
        <v>2.3509152470000001</v>
      </c>
    </row>
    <row r="58" spans="1:7" ht="12.75" customHeight="1" x14ac:dyDescent="0.15">
      <c r="A58" s="1">
        <v>57</v>
      </c>
      <c r="B58" s="41">
        <v>41137</v>
      </c>
      <c r="C58" s="1">
        <v>10.65334</v>
      </c>
      <c r="D58" s="1">
        <v>10.538024999999999</v>
      </c>
      <c r="F58" s="1">
        <v>2.3658734579999998</v>
      </c>
      <c r="G58" s="1">
        <v>2.3549901439999998</v>
      </c>
    </row>
    <row r="59" spans="1:7" ht="12.75" customHeight="1" x14ac:dyDescent="0.15">
      <c r="A59" s="1">
        <v>58</v>
      </c>
      <c r="B59" s="41">
        <v>41138</v>
      </c>
      <c r="C59" s="1">
        <v>10.65334</v>
      </c>
      <c r="D59" s="1">
        <v>10.645142</v>
      </c>
      <c r="F59" s="1">
        <v>2.3658734579999998</v>
      </c>
      <c r="G59" s="1">
        <v>2.3651036379999999</v>
      </c>
    </row>
    <row r="60" spans="1:7" ht="12.75" customHeight="1" x14ac:dyDescent="0.15">
      <c r="A60" s="1">
        <v>59</v>
      </c>
      <c r="B60" s="41">
        <v>41141</v>
      </c>
      <c r="C60" s="1">
        <v>10.778858</v>
      </c>
      <c r="D60" s="1">
        <v>10.611478999999999</v>
      </c>
      <c r="F60" s="1">
        <v>2.377586623</v>
      </c>
      <c r="G60" s="1">
        <v>2.3619363400000002</v>
      </c>
    </row>
    <row r="61" spans="1:7" ht="12.75" customHeight="1" x14ac:dyDescent="0.15">
      <c r="A61" s="1">
        <v>60</v>
      </c>
      <c r="B61" s="41">
        <v>41142</v>
      </c>
      <c r="C61" s="1">
        <v>10.716094</v>
      </c>
      <c r="D61" s="1">
        <v>10.580873</v>
      </c>
      <c r="F61" s="1">
        <v>2.3717467239999999</v>
      </c>
      <c r="G61" s="1">
        <v>2.3590479370000002</v>
      </c>
    </row>
    <row r="62" spans="1:7" ht="12.75" customHeight="1" x14ac:dyDescent="0.15">
      <c r="A62" s="1">
        <v>61</v>
      </c>
      <c r="B62" s="41">
        <v>41143</v>
      </c>
      <c r="C62" s="1">
        <v>10.756887000000001</v>
      </c>
      <c r="D62" s="1">
        <v>10.590049</v>
      </c>
      <c r="F62" s="1">
        <v>2.3755462010000001</v>
      </c>
      <c r="G62" s="1">
        <v>2.3599147870000001</v>
      </c>
    </row>
    <row r="63" spans="1:7" ht="12.75" customHeight="1" x14ac:dyDescent="0.15">
      <c r="A63" s="1">
        <v>62</v>
      </c>
      <c r="B63" s="41">
        <v>41144</v>
      </c>
      <c r="C63" s="1">
        <v>10.684711</v>
      </c>
      <c r="D63" s="1">
        <v>10.455378</v>
      </c>
      <c r="F63" s="1">
        <v>2.3688138410000001</v>
      </c>
      <c r="G63" s="1">
        <v>2.3471164870000001</v>
      </c>
    </row>
    <row r="64" spans="1:7" ht="12.75" customHeight="1" x14ac:dyDescent="0.15">
      <c r="A64" s="1">
        <v>63</v>
      </c>
      <c r="B64" s="41">
        <v>41145</v>
      </c>
      <c r="C64" s="1">
        <v>10.672160999999999</v>
      </c>
      <c r="D64" s="1">
        <v>10.421716</v>
      </c>
      <c r="F64" s="1">
        <v>2.367638575</v>
      </c>
      <c r="G64" s="1">
        <v>2.343891706</v>
      </c>
    </row>
    <row r="65" spans="1:7" ht="12.75" customHeight="1" x14ac:dyDescent="0.15">
      <c r="A65" s="1">
        <v>64</v>
      </c>
      <c r="B65" s="41">
        <v>41148</v>
      </c>
      <c r="C65" s="1">
        <v>10.512136</v>
      </c>
      <c r="D65" s="1">
        <v>10.348262</v>
      </c>
      <c r="F65" s="1">
        <v>2.3525303989999999</v>
      </c>
      <c r="G65" s="1">
        <v>2.3368185829999999</v>
      </c>
    </row>
    <row r="66" spans="1:7" ht="12.75" customHeight="1" x14ac:dyDescent="0.15">
      <c r="A66" s="1">
        <v>65</v>
      </c>
      <c r="B66" s="41">
        <v>41149</v>
      </c>
      <c r="C66" s="1">
        <v>10.512136</v>
      </c>
      <c r="D66" s="1">
        <v>10.461498000000001</v>
      </c>
      <c r="F66" s="1">
        <v>2.3525303989999999</v>
      </c>
      <c r="G66" s="1">
        <v>2.3477016609999999</v>
      </c>
    </row>
    <row r="67" spans="1:7" ht="12.75" customHeight="1" x14ac:dyDescent="0.15">
      <c r="A67" s="1">
        <v>66</v>
      </c>
      <c r="B67" s="41">
        <v>41150</v>
      </c>
      <c r="C67" s="1">
        <v>10.257955000000001</v>
      </c>
      <c r="D67" s="1">
        <v>10.305408</v>
      </c>
      <c r="F67" s="1">
        <v>2.3280535019999999</v>
      </c>
      <c r="G67" s="1">
        <v>2.332668806</v>
      </c>
    </row>
    <row r="68" spans="1:7" ht="12.75" customHeight="1" x14ac:dyDescent="0.15">
      <c r="A68" s="1">
        <v>67</v>
      </c>
      <c r="B68" s="41">
        <v>41151</v>
      </c>
      <c r="C68" s="1">
        <v>10.198335999999999</v>
      </c>
      <c r="D68" s="1">
        <v>10.314577999999999</v>
      </c>
      <c r="F68" s="1">
        <v>2.3222245699999999</v>
      </c>
      <c r="G68" s="1">
        <v>2.3335582339999998</v>
      </c>
    </row>
    <row r="69" spans="1:7" ht="12.75" customHeight="1" x14ac:dyDescent="0.15">
      <c r="A69" s="1">
        <v>68</v>
      </c>
      <c r="B69" s="41">
        <v>41152</v>
      </c>
      <c r="C69" s="1">
        <v>9.9472970000000007</v>
      </c>
      <c r="D69" s="1">
        <v>10.054425</v>
      </c>
      <c r="F69" s="1">
        <v>2.2973008560000001</v>
      </c>
      <c r="G69" s="1">
        <v>2.3080128360000001</v>
      </c>
    </row>
    <row r="70" spans="1:7" ht="12.75" customHeight="1" x14ac:dyDescent="0.15">
      <c r="A70" s="1">
        <v>69</v>
      </c>
      <c r="B70" s="41">
        <v>41155</v>
      </c>
      <c r="C70" s="1">
        <v>10.06189</v>
      </c>
      <c r="D70" s="1">
        <v>10.277863</v>
      </c>
      <c r="F70" s="1">
        <v>2.30875502</v>
      </c>
      <c r="G70" s="1">
        <v>2.3299923589999998</v>
      </c>
    </row>
    <row r="71" spans="1:7" ht="12.75" customHeight="1" x14ac:dyDescent="0.15">
      <c r="A71" s="1">
        <v>70</v>
      </c>
      <c r="B71" s="41">
        <v>41156</v>
      </c>
      <c r="C71" s="1">
        <v>9.8578250000000001</v>
      </c>
      <c r="D71" s="1">
        <v>10.166395</v>
      </c>
      <c r="F71" s="1">
        <v>2.2882655559999998</v>
      </c>
      <c r="G71" s="1">
        <v>2.3190876729999998</v>
      </c>
    </row>
    <row r="72" spans="1:7" ht="12.75" customHeight="1" x14ac:dyDescent="0.15">
      <c r="A72" s="1">
        <v>71</v>
      </c>
      <c r="B72" s="41">
        <v>41157</v>
      </c>
      <c r="C72" s="1">
        <v>9.8892179999999996</v>
      </c>
      <c r="D72" s="1">
        <v>10.197015</v>
      </c>
      <c r="F72" s="1">
        <v>2.2914450730000002</v>
      </c>
      <c r="G72" s="1">
        <v>2.3220950299999998</v>
      </c>
    </row>
    <row r="73" spans="1:7" ht="12.75" customHeight="1" x14ac:dyDescent="0.15">
      <c r="A73" s="1">
        <v>72</v>
      </c>
      <c r="B73" s="41">
        <v>41158</v>
      </c>
      <c r="C73" s="1">
        <v>10.171765000000001</v>
      </c>
      <c r="D73" s="1">
        <v>10.298067</v>
      </c>
      <c r="F73" s="1">
        <v>2.3196157450000001</v>
      </c>
      <c r="G73" s="1">
        <v>2.3319562079999998</v>
      </c>
    </row>
    <row r="74" spans="1:7" ht="12.75" customHeight="1" x14ac:dyDescent="0.15">
      <c r="A74" s="1">
        <v>73</v>
      </c>
      <c r="B74" s="41">
        <v>41162</v>
      </c>
      <c r="C74" s="1">
        <v>10.231417</v>
      </c>
      <c r="D74" s="1">
        <v>10.307257999999999</v>
      </c>
      <c r="F74" s="1">
        <v>2.325463085</v>
      </c>
      <c r="G74" s="1">
        <v>2.3328483069999999</v>
      </c>
    </row>
    <row r="75" spans="1:7" ht="12.75" customHeight="1" x14ac:dyDescent="0.15">
      <c r="A75" s="1">
        <v>74</v>
      </c>
      <c r="B75" s="41">
        <v>41163</v>
      </c>
      <c r="C75" s="1">
        <v>10.341297000000001</v>
      </c>
      <c r="D75" s="1">
        <v>10.371559</v>
      </c>
      <c r="F75" s="1">
        <v>2.3361452960000002</v>
      </c>
      <c r="G75" s="1">
        <v>2.3390673479999999</v>
      </c>
    </row>
    <row r="76" spans="1:7" ht="12.75" customHeight="1" x14ac:dyDescent="0.15">
      <c r="A76" s="1">
        <v>75</v>
      </c>
      <c r="B76" s="41">
        <v>41164</v>
      </c>
      <c r="C76" s="1">
        <v>10.614426</v>
      </c>
      <c r="D76" s="1">
        <v>10.518546000000001</v>
      </c>
      <c r="F76" s="1">
        <v>2.3622140190000001</v>
      </c>
      <c r="G76" s="1">
        <v>2.3531399849999999</v>
      </c>
    </row>
    <row r="77" spans="1:7" ht="12.75" customHeight="1" x14ac:dyDescent="0.15">
      <c r="A77" s="1">
        <v>76</v>
      </c>
      <c r="B77" s="41">
        <v>41165</v>
      </c>
      <c r="C77" s="1">
        <v>10.831044</v>
      </c>
      <c r="D77" s="1">
        <v>10.791073000000001</v>
      </c>
      <c r="F77" s="1">
        <v>2.382416455</v>
      </c>
      <c r="G77" s="1">
        <v>2.3787192180000001</v>
      </c>
    </row>
    <row r="78" spans="1:7" ht="12.75" customHeight="1" x14ac:dyDescent="0.15">
      <c r="A78" s="1">
        <v>77</v>
      </c>
      <c r="B78" s="41">
        <v>41166</v>
      </c>
      <c r="C78" s="1">
        <v>10.956631</v>
      </c>
      <c r="D78" s="1">
        <v>10.934996999999999</v>
      </c>
      <c r="F78" s="1">
        <v>2.393944844</v>
      </c>
      <c r="G78" s="1">
        <v>2.3919683799999998</v>
      </c>
    </row>
    <row r="79" spans="1:7" ht="12.75" customHeight="1" x14ac:dyDescent="0.15">
      <c r="A79" s="1">
        <v>78</v>
      </c>
      <c r="B79" s="41">
        <v>41169</v>
      </c>
      <c r="C79" s="1">
        <v>10.831044</v>
      </c>
      <c r="D79" s="1">
        <v>10.977871</v>
      </c>
      <c r="F79" s="1">
        <v>2.382416455</v>
      </c>
      <c r="G79" s="1">
        <v>2.395881519</v>
      </c>
    </row>
    <row r="80" spans="1:7" ht="12.75" customHeight="1" x14ac:dyDescent="0.15">
      <c r="A80" s="1">
        <v>79</v>
      </c>
      <c r="B80" s="41">
        <v>41170</v>
      </c>
      <c r="C80" s="1">
        <v>10.573608</v>
      </c>
      <c r="D80" s="1">
        <v>10.846192</v>
      </c>
      <c r="F80" s="1">
        <v>2.3583610849999999</v>
      </c>
      <c r="G80" s="1">
        <v>2.3838140509999999</v>
      </c>
    </row>
    <row r="81" spans="1:7" ht="12.75" customHeight="1" x14ac:dyDescent="0.15">
      <c r="A81" s="1">
        <v>80</v>
      </c>
      <c r="B81" s="41">
        <v>41171</v>
      </c>
      <c r="C81" s="1">
        <v>10.5799</v>
      </c>
      <c r="D81" s="1">
        <v>10.840076</v>
      </c>
      <c r="F81" s="1">
        <v>2.3589559750000002</v>
      </c>
      <c r="G81" s="1">
        <v>2.383250007</v>
      </c>
    </row>
    <row r="82" spans="1:7" ht="12.75" customHeight="1" x14ac:dyDescent="0.15">
      <c r="A82" s="1">
        <v>81</v>
      </c>
      <c r="B82" s="41">
        <v>41172</v>
      </c>
      <c r="C82" s="1">
        <v>10.501408</v>
      </c>
      <c r="D82" s="1">
        <v>10.818635</v>
      </c>
      <c r="F82" s="1">
        <v>2.351509343</v>
      </c>
      <c r="G82" s="1">
        <v>2.38127011</v>
      </c>
    </row>
    <row r="83" spans="1:7" ht="12.75" customHeight="1" x14ac:dyDescent="0.15">
      <c r="A83" s="1">
        <v>82</v>
      </c>
      <c r="B83" s="41">
        <v>41173</v>
      </c>
      <c r="C83" s="1">
        <v>10.561059</v>
      </c>
      <c r="D83" s="1">
        <v>10.901313999999999</v>
      </c>
      <c r="F83" s="1">
        <v>2.3571735569999999</v>
      </c>
      <c r="G83" s="1">
        <v>2.3888833319999998</v>
      </c>
    </row>
    <row r="84" spans="1:7" ht="12.75" customHeight="1" x14ac:dyDescent="0.15">
      <c r="A84" s="1">
        <v>83</v>
      </c>
      <c r="B84" s="41">
        <v>41176</v>
      </c>
      <c r="C84" s="1">
        <v>10.598729000000001</v>
      </c>
      <c r="D84" s="1">
        <v>10.837005</v>
      </c>
      <c r="F84" s="1">
        <v>2.3607340880000001</v>
      </c>
      <c r="G84" s="1">
        <v>2.3829666660000002</v>
      </c>
    </row>
    <row r="85" spans="1:7" ht="12.75" customHeight="1" x14ac:dyDescent="0.15">
      <c r="A85" s="1">
        <v>84</v>
      </c>
      <c r="B85" s="41">
        <v>41177</v>
      </c>
      <c r="C85" s="1">
        <v>9.9614229999999999</v>
      </c>
      <c r="D85" s="1">
        <v>10.105149000000001</v>
      </c>
      <c r="F85" s="1">
        <v>2.2987199330000001</v>
      </c>
      <c r="G85" s="1">
        <v>2.3130450960000002</v>
      </c>
    </row>
    <row r="86" spans="1:7" ht="12.75" customHeight="1" x14ac:dyDescent="0.15">
      <c r="A86" s="1">
        <v>85</v>
      </c>
      <c r="B86" s="41">
        <v>41178</v>
      </c>
      <c r="C86" s="1">
        <v>10.014799999999999</v>
      </c>
      <c r="D86" s="1">
        <v>10.022474000000001</v>
      </c>
      <c r="F86" s="1">
        <v>2.3040639989999998</v>
      </c>
      <c r="G86" s="1">
        <v>2.3048299710000002</v>
      </c>
    </row>
    <row r="87" spans="1:7" ht="12.75" customHeight="1" x14ac:dyDescent="0.15">
      <c r="A87" s="1">
        <v>86</v>
      </c>
      <c r="B87" s="41">
        <v>41179</v>
      </c>
      <c r="C87" s="1">
        <v>9.8892179999999996</v>
      </c>
      <c r="D87" s="1">
        <v>10.151088</v>
      </c>
      <c r="F87" s="1">
        <v>2.2914450730000002</v>
      </c>
      <c r="G87" s="1">
        <v>2.3175808920000001</v>
      </c>
    </row>
    <row r="88" spans="1:7" ht="12.75" customHeight="1" x14ac:dyDescent="0.15">
      <c r="A88" s="1">
        <v>87</v>
      </c>
      <c r="B88" s="41">
        <v>41180</v>
      </c>
      <c r="C88" s="1">
        <v>9.5972559999999998</v>
      </c>
      <c r="D88" s="1">
        <v>9.9734750000000005</v>
      </c>
      <c r="F88" s="1">
        <v>2.2614772240000001</v>
      </c>
      <c r="G88" s="1">
        <v>2.299929069</v>
      </c>
    </row>
    <row r="89" spans="1:7" ht="12.75" customHeight="1" x14ac:dyDescent="0.15">
      <c r="A89" s="1">
        <v>88</v>
      </c>
      <c r="B89" s="41">
        <v>41183</v>
      </c>
      <c r="C89" s="1">
        <v>9.7527290000000004</v>
      </c>
      <c r="D89" s="1">
        <v>10.148016</v>
      </c>
      <c r="F89" s="1">
        <v>2.2775471430000001</v>
      </c>
      <c r="G89" s="1">
        <v>2.3172782179999998</v>
      </c>
    </row>
    <row r="90" spans="1:7" ht="12.75" customHeight="1" x14ac:dyDescent="0.15">
      <c r="A90" s="1">
        <v>89</v>
      </c>
      <c r="B90" s="41">
        <v>41184</v>
      </c>
      <c r="C90" s="1">
        <v>9.7056149999999999</v>
      </c>
      <c r="D90" s="1">
        <v>10.169104000000001</v>
      </c>
      <c r="F90" s="1">
        <v>2.272704584</v>
      </c>
      <c r="G90" s="1">
        <v>2.3193541039999999</v>
      </c>
    </row>
    <row r="91" spans="1:7" ht="12.75" customHeight="1" x14ac:dyDescent="0.15">
      <c r="A91" s="1">
        <v>90</v>
      </c>
      <c r="B91" s="41">
        <v>41185</v>
      </c>
      <c r="C91" s="1">
        <v>9.5799730000000007</v>
      </c>
      <c r="D91" s="1">
        <v>9.9148029999999991</v>
      </c>
      <c r="F91" s="1">
        <v>2.2596747740000001</v>
      </c>
      <c r="G91" s="1">
        <v>2.2940288930000001</v>
      </c>
    </row>
    <row r="92" spans="1:7" ht="12.75" customHeight="1" x14ac:dyDescent="0.15">
      <c r="A92" s="1">
        <v>91</v>
      </c>
      <c r="B92" s="41">
        <v>41186</v>
      </c>
      <c r="C92" s="1">
        <v>9.5956770000000002</v>
      </c>
      <c r="D92" s="1">
        <v>9.9576989999999999</v>
      </c>
      <c r="F92" s="1">
        <v>2.261312685</v>
      </c>
      <c r="G92" s="1">
        <v>2.298346021</v>
      </c>
    </row>
    <row r="93" spans="1:7" ht="12.75" customHeight="1" x14ac:dyDescent="0.15">
      <c r="A93" s="1">
        <v>92</v>
      </c>
      <c r="B93" s="41">
        <v>41187</v>
      </c>
      <c r="C93" s="1">
        <v>9.6710630000000002</v>
      </c>
      <c r="D93" s="1">
        <v>9.9117359999999994</v>
      </c>
      <c r="F93" s="1">
        <v>2.2691382309999999</v>
      </c>
      <c r="G93" s="1">
        <v>2.2937195099999999</v>
      </c>
    </row>
    <row r="94" spans="1:7" ht="12.75" customHeight="1" x14ac:dyDescent="0.15">
      <c r="A94" s="1">
        <v>93</v>
      </c>
      <c r="B94" s="41">
        <v>41190</v>
      </c>
      <c r="C94" s="1">
        <v>9.6930510000000005</v>
      </c>
      <c r="D94" s="1">
        <v>9.8749710000000004</v>
      </c>
      <c r="F94" s="1">
        <v>2.2714092369999999</v>
      </c>
      <c r="G94" s="1">
        <v>2.2900033739999999</v>
      </c>
    </row>
    <row r="95" spans="1:7" ht="12.75" customHeight="1" x14ac:dyDescent="0.15">
      <c r="A95" s="1">
        <v>94</v>
      </c>
      <c r="B95" s="41">
        <v>41191</v>
      </c>
      <c r="C95" s="1">
        <v>9.4543350000000004</v>
      </c>
      <c r="D95" s="1">
        <v>9.5777719999999995</v>
      </c>
      <c r="F95" s="1">
        <v>2.246473366</v>
      </c>
      <c r="G95" s="1">
        <v>2.2594449970000001</v>
      </c>
    </row>
    <row r="96" spans="1:7" ht="12.75" customHeight="1" x14ac:dyDescent="0.15">
      <c r="A96" s="1">
        <v>95</v>
      </c>
      <c r="B96" s="41">
        <v>41192</v>
      </c>
      <c r="C96" s="1">
        <v>9.2344720000000002</v>
      </c>
      <c r="D96" s="1">
        <v>9.5042349999999995</v>
      </c>
      <c r="F96" s="1">
        <v>2.2229434380000002</v>
      </c>
      <c r="G96" s="1">
        <v>2.2517374889999999</v>
      </c>
    </row>
    <row r="97" spans="1:7" ht="12.75" customHeight="1" x14ac:dyDescent="0.15">
      <c r="A97" s="1">
        <v>96</v>
      </c>
      <c r="B97" s="41">
        <v>41193</v>
      </c>
      <c r="C97" s="1">
        <v>9.3129880000000007</v>
      </c>
      <c r="D97" s="1">
        <v>9.6727530000000002</v>
      </c>
      <c r="F97" s="1">
        <v>2.231409985</v>
      </c>
      <c r="G97" s="1">
        <v>2.269312964</v>
      </c>
    </row>
    <row r="98" spans="1:7" ht="12.75" customHeight="1" x14ac:dyDescent="0.15">
      <c r="A98" s="1">
        <v>97</v>
      </c>
      <c r="B98" s="41">
        <v>41197</v>
      </c>
      <c r="C98" s="1">
        <v>9.3632469999999994</v>
      </c>
      <c r="D98" s="1">
        <v>9.6666299999999996</v>
      </c>
      <c r="F98" s="1">
        <v>2.2367921320000002</v>
      </c>
      <c r="G98" s="1">
        <v>2.2686797479999998</v>
      </c>
    </row>
    <row r="99" spans="1:7" ht="12.75" customHeight="1" x14ac:dyDescent="0.15">
      <c r="A99" s="1">
        <v>98</v>
      </c>
      <c r="B99" s="41">
        <v>41198</v>
      </c>
      <c r="C99" s="1">
        <v>9.3946570000000005</v>
      </c>
      <c r="D99" s="1">
        <v>9.8259530000000002</v>
      </c>
      <c r="F99" s="1">
        <v>2.2401411229999999</v>
      </c>
      <c r="G99" s="1">
        <v>2.285027151</v>
      </c>
    </row>
    <row r="100" spans="1:7" ht="12.75" customHeight="1" x14ac:dyDescent="0.15">
      <c r="A100" s="1">
        <v>99</v>
      </c>
      <c r="B100" s="41">
        <v>41199</v>
      </c>
      <c r="C100" s="1">
        <v>9.3915199999999999</v>
      </c>
      <c r="D100" s="1">
        <v>9.8719029999999997</v>
      </c>
      <c r="F100" s="1">
        <v>2.2398071540000002</v>
      </c>
      <c r="G100" s="1">
        <v>2.2896926409999998</v>
      </c>
    </row>
    <row r="101" spans="1:7" ht="12.75" customHeight="1" x14ac:dyDescent="0.15">
      <c r="A101" s="1">
        <v>100</v>
      </c>
      <c r="B101" s="41">
        <v>41200</v>
      </c>
      <c r="C101" s="1">
        <v>9.3663880000000006</v>
      </c>
      <c r="D101" s="1">
        <v>9.939311</v>
      </c>
      <c r="F101" s="1">
        <v>2.237127536</v>
      </c>
      <c r="G101" s="1">
        <v>2.2964977019999999</v>
      </c>
    </row>
    <row r="102" spans="1:7" ht="12.75" customHeight="1" x14ac:dyDescent="0.15">
      <c r="A102" s="1">
        <v>101</v>
      </c>
      <c r="B102" s="41">
        <v>41201</v>
      </c>
      <c r="C102" s="1">
        <v>9.2658769999999997</v>
      </c>
      <c r="D102" s="1">
        <v>9.9117359999999994</v>
      </c>
      <c r="F102" s="1">
        <v>2.226338513</v>
      </c>
      <c r="G102" s="1">
        <v>2.2937195099999999</v>
      </c>
    </row>
    <row r="103" spans="1:7" ht="12.75" customHeight="1" x14ac:dyDescent="0.15">
      <c r="A103" s="1">
        <v>102</v>
      </c>
      <c r="B103" s="41">
        <v>41204</v>
      </c>
      <c r="C103" s="1">
        <v>9.2187640000000002</v>
      </c>
      <c r="D103" s="1">
        <v>9.78918</v>
      </c>
      <c r="F103" s="1">
        <v>2.2212409719999999</v>
      </c>
      <c r="G103" s="1">
        <v>2.2812776939999999</v>
      </c>
    </row>
    <row r="104" spans="1:7" ht="12.75" customHeight="1" x14ac:dyDescent="0.15">
      <c r="A104" s="1">
        <v>103</v>
      </c>
      <c r="B104" s="41">
        <v>41205</v>
      </c>
      <c r="C104" s="1">
        <v>8.9266520000000007</v>
      </c>
      <c r="D104" s="1">
        <v>9.6237320000000004</v>
      </c>
      <c r="F104" s="1">
        <v>2.1890414090000001</v>
      </c>
      <c r="G104" s="1">
        <v>2.264232131</v>
      </c>
    </row>
    <row r="105" spans="1:7" ht="12.75" customHeight="1" x14ac:dyDescent="0.15">
      <c r="A105" s="1">
        <v>104</v>
      </c>
      <c r="B105" s="41">
        <v>41206</v>
      </c>
      <c r="C105" s="1">
        <v>9.2910050000000002</v>
      </c>
      <c r="D105" s="1">
        <v>9.6972640000000006</v>
      </c>
      <c r="F105" s="1">
        <v>2.2290467280000001</v>
      </c>
      <c r="G105" s="1">
        <v>2.2718437840000001</v>
      </c>
    </row>
    <row r="106" spans="1:7" ht="12.75" customHeight="1" x14ac:dyDescent="0.15">
      <c r="A106" s="1">
        <v>105</v>
      </c>
      <c r="B106" s="41">
        <v>41207</v>
      </c>
      <c r="C106" s="1">
        <v>9.4229230000000008</v>
      </c>
      <c r="D106" s="1">
        <v>9.9362499999999994</v>
      </c>
      <c r="F106" s="1">
        <v>2.2431453380000002</v>
      </c>
      <c r="G106" s="1">
        <v>2.296189686</v>
      </c>
    </row>
    <row r="107" spans="1:7" ht="12.75" customHeight="1" x14ac:dyDescent="0.15">
      <c r="A107" s="1">
        <v>106</v>
      </c>
      <c r="B107" s="41">
        <v>41208</v>
      </c>
      <c r="C107" s="1">
        <v>9.2941470000000006</v>
      </c>
      <c r="D107" s="1">
        <v>9.7677390000000006</v>
      </c>
      <c r="F107" s="1">
        <v>2.2293848469999999</v>
      </c>
      <c r="G107" s="1">
        <v>2.2790850169999999</v>
      </c>
    </row>
    <row r="108" spans="1:7" ht="12.75" customHeight="1" x14ac:dyDescent="0.15">
      <c r="A108" s="1">
        <v>107</v>
      </c>
      <c r="B108" s="41">
        <v>41211</v>
      </c>
      <c r="C108" s="1">
        <v>9.2972889999999992</v>
      </c>
      <c r="D108" s="1">
        <v>9.8106290000000005</v>
      </c>
      <c r="F108" s="1">
        <v>2.2297228520000001</v>
      </c>
      <c r="G108" s="1">
        <v>2.2834663900000001</v>
      </c>
    </row>
    <row r="109" spans="1:7" ht="12.75" customHeight="1" x14ac:dyDescent="0.15">
      <c r="A109" s="1">
        <v>108</v>
      </c>
      <c r="B109" s="41">
        <v>41212</v>
      </c>
      <c r="C109" s="1">
        <v>9.4103569999999994</v>
      </c>
      <c r="D109" s="1">
        <v>9.8811</v>
      </c>
      <c r="F109" s="1">
        <v>2.2418108910000001</v>
      </c>
      <c r="G109" s="1">
        <v>2.290623842</v>
      </c>
    </row>
    <row r="110" spans="1:7" ht="12.75" customHeight="1" x14ac:dyDescent="0.15">
      <c r="A110" s="1">
        <v>109</v>
      </c>
      <c r="B110" s="41">
        <v>41213</v>
      </c>
      <c r="C110" s="1">
        <v>9.3224149999999995</v>
      </c>
      <c r="D110" s="1">
        <v>9.8044980000000006</v>
      </c>
      <c r="F110" s="1">
        <v>2.2324217150000001</v>
      </c>
      <c r="G110" s="1">
        <v>2.2828412600000001</v>
      </c>
    </row>
    <row r="111" spans="1:7" ht="12.75" customHeight="1" x14ac:dyDescent="0.15">
      <c r="A111" s="1">
        <v>110</v>
      </c>
      <c r="B111" s="41">
        <v>41214</v>
      </c>
      <c r="C111" s="1">
        <v>9.7419480000000007</v>
      </c>
      <c r="D111" s="1">
        <v>10.156853</v>
      </c>
      <c r="F111" s="1">
        <v>2.2764410979999998</v>
      </c>
      <c r="G111" s="1">
        <v>2.3181486499999999</v>
      </c>
    </row>
    <row r="112" spans="1:7" ht="12.75" customHeight="1" x14ac:dyDescent="0.15">
      <c r="A112" s="1">
        <v>111</v>
      </c>
      <c r="B112" s="41">
        <v>41218</v>
      </c>
      <c r="C112" s="1">
        <v>9.7325180000000007</v>
      </c>
      <c r="D112" s="1">
        <v>10.161754999999999</v>
      </c>
      <c r="F112" s="1">
        <v>2.2754726500000002</v>
      </c>
      <c r="G112" s="1">
        <v>2.3186311630000001</v>
      </c>
    </row>
    <row r="113" spans="1:7" ht="12.75" customHeight="1" x14ac:dyDescent="0.15">
      <c r="A113" s="1">
        <v>112</v>
      </c>
      <c r="B113" s="41">
        <v>41219</v>
      </c>
      <c r="C113" s="1">
        <v>9.8236600000000003</v>
      </c>
      <c r="D113" s="1">
        <v>10.299699</v>
      </c>
      <c r="F113" s="1">
        <v>2.2847937620000001</v>
      </c>
      <c r="G113" s="1">
        <v>2.3321146719999999</v>
      </c>
    </row>
    <row r="114" spans="1:7" ht="12.75" customHeight="1" x14ac:dyDescent="0.15">
      <c r="A114" s="1">
        <v>113</v>
      </c>
      <c r="B114" s="41">
        <v>41220</v>
      </c>
      <c r="C114" s="1">
        <v>9.5785350000000005</v>
      </c>
      <c r="D114" s="1">
        <v>10.054466</v>
      </c>
      <c r="F114" s="1">
        <v>2.2595246580000001</v>
      </c>
      <c r="G114" s="1">
        <v>2.308016914</v>
      </c>
    </row>
    <row r="115" spans="1:7" ht="12.75" customHeight="1" x14ac:dyDescent="0.15">
      <c r="A115" s="1">
        <v>114</v>
      </c>
      <c r="B115" s="41">
        <v>41221</v>
      </c>
      <c r="C115" s="1">
        <v>9.3648410000000002</v>
      </c>
      <c r="D115" s="1">
        <v>9.8889359999999993</v>
      </c>
      <c r="F115" s="1">
        <v>2.236962358</v>
      </c>
      <c r="G115" s="1">
        <v>2.2914165560000002</v>
      </c>
    </row>
    <row r="116" spans="1:7" ht="12.75" customHeight="1" x14ac:dyDescent="0.15">
      <c r="A116" s="1">
        <v>115</v>
      </c>
      <c r="B116" s="41">
        <v>41222</v>
      </c>
      <c r="C116" s="1">
        <v>9.3711230000000008</v>
      </c>
      <c r="D116" s="1">
        <v>9.8705379999999998</v>
      </c>
      <c r="F116" s="1">
        <v>2.2376329400000001</v>
      </c>
      <c r="G116" s="1">
        <v>2.289554361</v>
      </c>
    </row>
    <row r="117" spans="1:7" ht="12.75" customHeight="1" x14ac:dyDescent="0.15">
      <c r="A117" s="1">
        <v>116</v>
      </c>
      <c r="B117" s="41">
        <v>41225</v>
      </c>
      <c r="C117" s="1">
        <v>9.3648410000000002</v>
      </c>
      <c r="D117" s="1">
        <v>9.8061720000000001</v>
      </c>
      <c r="F117" s="1">
        <v>2.236962358</v>
      </c>
      <c r="G117" s="1">
        <v>2.2830119830000002</v>
      </c>
    </row>
    <row r="118" spans="1:7" ht="12.75" customHeight="1" x14ac:dyDescent="0.15">
      <c r="A118" s="1">
        <v>117</v>
      </c>
      <c r="B118" s="41">
        <v>41226</v>
      </c>
      <c r="C118" s="1">
        <v>9.5376799999999999</v>
      </c>
      <c r="D118" s="1">
        <v>10.011552</v>
      </c>
      <c r="F118" s="1">
        <v>2.2552502689999998</v>
      </c>
      <c r="G118" s="1">
        <v>2.303739626</v>
      </c>
    </row>
    <row r="119" spans="1:7" ht="12.75" customHeight="1" x14ac:dyDescent="0.15">
      <c r="A119" s="1">
        <v>118</v>
      </c>
      <c r="B119" s="41">
        <v>41227</v>
      </c>
      <c r="C119" s="1">
        <v>9.4056929999999994</v>
      </c>
      <c r="D119" s="1">
        <v>9.931851</v>
      </c>
      <c r="F119" s="1">
        <v>2.2413151440000001</v>
      </c>
      <c r="G119" s="1">
        <v>2.295746866</v>
      </c>
    </row>
    <row r="120" spans="1:7" ht="12.75" customHeight="1" x14ac:dyDescent="0.15">
      <c r="A120" s="1">
        <v>119</v>
      </c>
      <c r="B120" s="41">
        <v>41229</v>
      </c>
      <c r="C120" s="1">
        <v>9.4402670000000004</v>
      </c>
      <c r="D120" s="1">
        <v>10.045266</v>
      </c>
      <c r="F120" s="1">
        <v>2.2449842640000002</v>
      </c>
      <c r="G120" s="1">
        <v>2.307101479</v>
      </c>
    </row>
    <row r="121" spans="1:7" ht="12.75" customHeight="1" x14ac:dyDescent="0.15">
      <c r="A121" s="1">
        <v>120</v>
      </c>
      <c r="B121" s="41">
        <v>41232</v>
      </c>
      <c r="C121" s="1">
        <v>9.7325180000000007</v>
      </c>
      <c r="D121" s="1">
        <v>10.269043999999999</v>
      </c>
      <c r="F121" s="1">
        <v>2.2754726500000002</v>
      </c>
      <c r="G121" s="1">
        <v>2.329133933</v>
      </c>
    </row>
    <row r="122" spans="1:7" ht="12.75" customHeight="1" x14ac:dyDescent="0.15">
      <c r="A122" s="1">
        <v>121</v>
      </c>
      <c r="B122" s="41">
        <v>41234</v>
      </c>
      <c r="C122" s="1">
        <v>9.8519330000000007</v>
      </c>
      <c r="D122" s="1">
        <v>10.477489</v>
      </c>
      <c r="F122" s="1">
        <v>2.2876676800000002</v>
      </c>
      <c r="G122" s="1">
        <v>2.349229051</v>
      </c>
    </row>
    <row r="123" spans="1:7" ht="12.75" customHeight="1" x14ac:dyDescent="0.15">
      <c r="A123" s="1">
        <v>122</v>
      </c>
      <c r="B123" s="41">
        <v>41235</v>
      </c>
      <c r="C123" s="1">
        <v>9.9682080000000006</v>
      </c>
      <c r="D123" s="1">
        <v>10.590907</v>
      </c>
      <c r="F123" s="1">
        <v>2.2994008290000001</v>
      </c>
      <c r="G123" s="1">
        <v>2.3599958029999999</v>
      </c>
    </row>
    <row r="124" spans="1:7" ht="12.75" customHeight="1" x14ac:dyDescent="0.15">
      <c r="A124" s="1">
        <v>123</v>
      </c>
      <c r="B124" s="41">
        <v>41236</v>
      </c>
      <c r="C124" s="1">
        <v>10.084484</v>
      </c>
      <c r="D124" s="1">
        <v>10.713525000000001</v>
      </c>
      <c r="F124" s="1">
        <v>2.3109980050000001</v>
      </c>
      <c r="G124" s="1">
        <v>2.3715069620000002</v>
      </c>
    </row>
    <row r="125" spans="1:7" ht="12.75" customHeight="1" x14ac:dyDescent="0.15">
      <c r="A125" s="1">
        <v>124</v>
      </c>
      <c r="B125" s="41">
        <v>41239</v>
      </c>
      <c r="C125" s="1">
        <v>9.8990770000000001</v>
      </c>
      <c r="D125" s="1">
        <v>10.612366</v>
      </c>
      <c r="F125" s="1">
        <v>2.2924415200000001</v>
      </c>
      <c r="G125" s="1">
        <v>2.3620199249999998</v>
      </c>
    </row>
    <row r="126" spans="1:7" ht="12.75" customHeight="1" x14ac:dyDescent="0.15">
      <c r="A126" s="1">
        <v>125</v>
      </c>
      <c r="B126" s="41">
        <v>41240</v>
      </c>
      <c r="C126" s="1">
        <v>9.7450880000000009</v>
      </c>
      <c r="D126" s="1">
        <v>10.449904</v>
      </c>
      <c r="F126" s="1">
        <v>2.2767633630000002</v>
      </c>
      <c r="G126" s="1">
        <v>2.346592792</v>
      </c>
    </row>
    <row r="127" spans="1:7" ht="12.75" customHeight="1" x14ac:dyDescent="0.15">
      <c r="A127" s="1">
        <v>126</v>
      </c>
      <c r="B127" s="41">
        <v>41241</v>
      </c>
      <c r="C127" s="1">
        <v>9.7890859999999993</v>
      </c>
      <c r="D127" s="1">
        <v>10.379398</v>
      </c>
      <c r="F127" s="1">
        <v>2.2812680919999999</v>
      </c>
      <c r="G127" s="1">
        <v>2.3398228799999998</v>
      </c>
    </row>
    <row r="128" spans="1:7" ht="12.75" customHeight="1" x14ac:dyDescent="0.15">
      <c r="A128" s="1">
        <v>127</v>
      </c>
      <c r="B128" s="41">
        <v>41242</v>
      </c>
      <c r="C128" s="1">
        <v>10.037347</v>
      </c>
      <c r="D128" s="1">
        <v>10.544923000000001</v>
      </c>
      <c r="F128" s="1">
        <v>2.306312836</v>
      </c>
      <c r="G128" s="1">
        <v>2.355644512</v>
      </c>
    </row>
    <row r="129" spans="1:7" ht="12.75" customHeight="1" x14ac:dyDescent="0.15">
      <c r="A129" s="1">
        <v>128</v>
      </c>
      <c r="B129" s="41">
        <v>41243</v>
      </c>
      <c r="C129" s="1">
        <v>10.093907</v>
      </c>
      <c r="D129" s="1">
        <v>10.879051</v>
      </c>
      <c r="F129" s="1">
        <v>2.3119319740000002</v>
      </c>
      <c r="G129" s="1">
        <v>2.3868390129999999</v>
      </c>
    </row>
    <row r="130" spans="1:7" ht="12.75" customHeight="1" x14ac:dyDescent="0.15">
      <c r="A130" s="1">
        <v>129</v>
      </c>
      <c r="B130" s="41">
        <v>41246</v>
      </c>
      <c r="C130" s="1">
        <v>10.370461000000001</v>
      </c>
      <c r="D130" s="1">
        <v>10.964884</v>
      </c>
      <c r="F130" s="1">
        <v>2.3389614760000002</v>
      </c>
      <c r="G130" s="1">
        <v>2.3946978030000001</v>
      </c>
    </row>
    <row r="131" spans="1:7" ht="12.75" customHeight="1" x14ac:dyDescent="0.15">
      <c r="A131" s="1">
        <v>130</v>
      </c>
      <c r="B131" s="41">
        <v>41247</v>
      </c>
      <c r="C131" s="1">
        <v>10.257327999999999</v>
      </c>
      <c r="D131" s="1">
        <v>10.822578999999999</v>
      </c>
      <c r="F131" s="1">
        <v>2.3279923770000002</v>
      </c>
      <c r="G131" s="1">
        <v>2.3816345999999999</v>
      </c>
    </row>
    <row r="132" spans="1:7" ht="12.75" customHeight="1" x14ac:dyDescent="0.15">
      <c r="A132" s="1">
        <v>131</v>
      </c>
      <c r="B132" s="41">
        <v>41248</v>
      </c>
      <c r="C132" s="1">
        <v>10.310748999999999</v>
      </c>
      <c r="D132" s="1">
        <v>10.994320999999999</v>
      </c>
      <c r="F132" s="1">
        <v>2.3331869429999998</v>
      </c>
      <c r="G132" s="1">
        <v>2.397378867</v>
      </c>
    </row>
    <row r="133" spans="1:7" ht="12.75" customHeight="1" x14ac:dyDescent="0.15">
      <c r="A133" s="1">
        <v>132</v>
      </c>
      <c r="B133" s="41">
        <v>41249</v>
      </c>
      <c r="C133" s="1">
        <v>10.276184000000001</v>
      </c>
      <c r="D133" s="1">
        <v>10.767383000000001</v>
      </c>
      <c r="F133" s="1">
        <v>2.3298289849999998</v>
      </c>
      <c r="G133" s="1">
        <v>2.3765214719999999</v>
      </c>
    </row>
    <row r="134" spans="1:7" ht="12.75" customHeight="1" x14ac:dyDescent="0.15">
      <c r="A134" s="1">
        <v>133</v>
      </c>
      <c r="B134" s="41">
        <v>41250</v>
      </c>
      <c r="C134" s="1">
        <v>10.295043</v>
      </c>
      <c r="D134" s="1">
        <v>10.773517</v>
      </c>
      <c r="F134" s="1">
        <v>2.3316625169999998</v>
      </c>
      <c r="G134" s="1">
        <v>2.3770909929999999</v>
      </c>
    </row>
    <row r="135" spans="1:7" ht="12.75" customHeight="1" x14ac:dyDescent="0.15">
      <c r="A135" s="1">
        <v>134</v>
      </c>
      <c r="B135" s="41">
        <v>41253</v>
      </c>
      <c r="C135" s="1">
        <v>10.301325</v>
      </c>
      <c r="D135" s="1">
        <v>10.914586</v>
      </c>
      <c r="F135" s="1">
        <v>2.3322725279999998</v>
      </c>
      <c r="G135" s="1">
        <v>2.39010006</v>
      </c>
    </row>
    <row r="136" spans="1:7" ht="12.75" customHeight="1" x14ac:dyDescent="0.15">
      <c r="A136" s="1">
        <v>135</v>
      </c>
      <c r="B136" s="41">
        <v>41254</v>
      </c>
      <c r="C136" s="1">
        <v>10.367317999999999</v>
      </c>
      <c r="D136" s="1">
        <v>10.978991000000001</v>
      </c>
      <c r="F136" s="1">
        <v>2.338658358</v>
      </c>
      <c r="G136" s="1">
        <v>2.3959835379999999</v>
      </c>
    </row>
    <row r="137" spans="1:7" ht="12.75" customHeight="1" x14ac:dyDescent="0.15">
      <c r="A137" s="1">
        <v>136</v>
      </c>
      <c r="B137" s="41">
        <v>41255</v>
      </c>
      <c r="C137" s="1">
        <v>10.326461</v>
      </c>
      <c r="D137" s="1">
        <v>10.991253</v>
      </c>
      <c r="F137" s="1">
        <v>2.3347096299999999</v>
      </c>
      <c r="G137" s="1">
        <v>2.397099775</v>
      </c>
    </row>
    <row r="138" spans="1:7" ht="12.75" customHeight="1" x14ac:dyDescent="0.15">
      <c r="A138" s="1">
        <v>137</v>
      </c>
      <c r="B138" s="41">
        <v>41256</v>
      </c>
      <c r="C138" s="1">
        <v>10.332751</v>
      </c>
      <c r="D138" s="1">
        <v>11.070989000000001</v>
      </c>
      <c r="F138" s="1">
        <v>2.3353185590000001</v>
      </c>
      <c r="G138" s="1">
        <v>2.4043280829999998</v>
      </c>
    </row>
    <row r="139" spans="1:7" ht="12.75" customHeight="1" x14ac:dyDescent="0.15">
      <c r="A139" s="1">
        <v>138</v>
      </c>
      <c r="B139" s="41">
        <v>41257</v>
      </c>
      <c r="C139" s="1">
        <v>10.244755</v>
      </c>
      <c r="D139" s="1">
        <v>11.021924</v>
      </c>
      <c r="F139" s="1">
        <v>2.3267658670000002</v>
      </c>
      <c r="G139" s="1">
        <v>2.3998863799999999</v>
      </c>
    </row>
    <row r="140" spans="1:7" ht="12.75" customHeight="1" x14ac:dyDescent="0.15">
      <c r="A140" s="1">
        <v>139</v>
      </c>
      <c r="B140" s="41">
        <v>41260</v>
      </c>
      <c r="C140" s="1">
        <v>10.276184000000001</v>
      </c>
      <c r="D140" s="1">
        <v>11.021924</v>
      </c>
      <c r="F140" s="1">
        <v>2.3298289849999998</v>
      </c>
      <c r="G140" s="1">
        <v>2.3998863799999999</v>
      </c>
    </row>
    <row r="141" spans="1:7" ht="12.75" customHeight="1" x14ac:dyDescent="0.15">
      <c r="A141" s="1">
        <v>140</v>
      </c>
      <c r="B141" s="41">
        <v>41261</v>
      </c>
      <c r="C141" s="1">
        <v>10.335889</v>
      </c>
      <c r="D141" s="1">
        <v>11.031119</v>
      </c>
      <c r="F141" s="1">
        <v>2.3356222080000002</v>
      </c>
      <c r="G141" s="1">
        <v>2.4007202790000002</v>
      </c>
    </row>
    <row r="142" spans="1:7" ht="12.75" customHeight="1" x14ac:dyDescent="0.15">
      <c r="A142" s="1">
        <v>141</v>
      </c>
      <c r="B142" s="41">
        <v>41262</v>
      </c>
      <c r="C142" s="1">
        <v>10.700426999999999</v>
      </c>
      <c r="D142" s="1">
        <v>11.304067999999999</v>
      </c>
      <c r="F142" s="1">
        <v>2.3702836469999999</v>
      </c>
      <c r="G142" s="1">
        <v>2.4251626609999999</v>
      </c>
    </row>
    <row r="143" spans="1:7" ht="12.75" customHeight="1" x14ac:dyDescent="0.15">
      <c r="A143" s="1">
        <v>142</v>
      </c>
      <c r="B143" s="41">
        <v>41263</v>
      </c>
      <c r="C143" s="1">
        <v>10.65329</v>
      </c>
      <c r="D143" s="1">
        <v>11.193662</v>
      </c>
      <c r="F143" s="1">
        <v>2.3658687650000001</v>
      </c>
      <c r="G143" s="1">
        <v>2.4153477250000002</v>
      </c>
    </row>
    <row r="144" spans="1:7" ht="12.75" customHeight="1" x14ac:dyDescent="0.15">
      <c r="A144" s="1">
        <v>143</v>
      </c>
      <c r="B144" s="41">
        <v>41264</v>
      </c>
      <c r="C144" s="1">
        <v>10.713001</v>
      </c>
      <c r="D144" s="1">
        <v>11.150727</v>
      </c>
      <c r="F144" s="1">
        <v>2.3714580509999998</v>
      </c>
      <c r="G144" s="1">
        <v>2.4115046979999999</v>
      </c>
    </row>
    <row r="145" spans="1:7" ht="12.75" customHeight="1" x14ac:dyDescent="0.15">
      <c r="A145" s="1">
        <v>144</v>
      </c>
      <c r="B145" s="41">
        <v>41269</v>
      </c>
      <c r="C145" s="1">
        <v>10.700946999999999</v>
      </c>
      <c r="D145" s="1">
        <v>11.073760999999999</v>
      </c>
      <c r="F145" s="1">
        <v>2.3703322419999999</v>
      </c>
      <c r="G145" s="1">
        <v>2.404578436</v>
      </c>
    </row>
    <row r="146" spans="1:7" ht="12.75" customHeight="1" x14ac:dyDescent="0.15">
      <c r="A146" s="1">
        <v>145</v>
      </c>
      <c r="B146" s="41">
        <v>41270</v>
      </c>
      <c r="C146" s="1">
        <v>10.523334999999999</v>
      </c>
      <c r="D146" s="1">
        <v>10.871573</v>
      </c>
      <c r="F146" s="1">
        <v>2.3535951719999999</v>
      </c>
      <c r="G146" s="1">
        <v>2.3861514009999998</v>
      </c>
    </row>
    <row r="147" spans="1:7" ht="12.75" customHeight="1" x14ac:dyDescent="0.15">
      <c r="A147" s="1">
        <v>146</v>
      </c>
      <c r="B147" s="41">
        <v>41271</v>
      </c>
      <c r="C147" s="1">
        <v>10.583596999999999</v>
      </c>
      <c r="D147" s="1">
        <v>10.940004999999999</v>
      </c>
      <c r="F147" s="1">
        <v>2.3593053500000001</v>
      </c>
      <c r="G147" s="1">
        <v>2.3924262540000001</v>
      </c>
    </row>
    <row r="148" spans="1:7" ht="12.75" customHeight="1" x14ac:dyDescent="0.15">
      <c r="A148" s="1">
        <v>147</v>
      </c>
      <c r="B148" s="41">
        <v>41276</v>
      </c>
      <c r="C148" s="1">
        <v>10.940562</v>
      </c>
      <c r="D148" s="1">
        <v>11.195073000000001</v>
      </c>
      <c r="F148" s="1">
        <v>2.392477167</v>
      </c>
      <c r="G148" s="1">
        <v>2.4154737709999998</v>
      </c>
    </row>
    <row r="149" spans="1:7" ht="12.75" customHeight="1" x14ac:dyDescent="0.15">
      <c r="A149" s="1">
        <v>148</v>
      </c>
      <c r="B149" s="41">
        <v>41277</v>
      </c>
      <c r="C149" s="1">
        <v>11.267377</v>
      </c>
      <c r="D149" s="1">
        <v>11.862904</v>
      </c>
      <c r="F149" s="1">
        <v>2.4219115590000002</v>
      </c>
      <c r="G149" s="1">
        <v>2.4734162199999998</v>
      </c>
    </row>
    <row r="150" spans="1:7" ht="12.75" customHeight="1" x14ac:dyDescent="0.15">
      <c r="A150" s="1">
        <v>149</v>
      </c>
      <c r="B150" s="41">
        <v>41278</v>
      </c>
      <c r="C150" s="1">
        <v>11.200756</v>
      </c>
      <c r="D150" s="1">
        <v>11.663735000000001</v>
      </c>
      <c r="F150" s="1">
        <v>2.4159812760000001</v>
      </c>
      <c r="G150" s="1">
        <v>2.4564844560000001</v>
      </c>
    </row>
    <row r="151" spans="1:7" ht="12.75" customHeight="1" x14ac:dyDescent="0.15">
      <c r="A151" s="1">
        <v>150</v>
      </c>
      <c r="B151" s="41">
        <v>41281</v>
      </c>
      <c r="C151" s="1">
        <v>11.010370999999999</v>
      </c>
      <c r="D151" s="1">
        <v>11.604606</v>
      </c>
      <c r="F151" s="1">
        <v>2.3988376470000001</v>
      </c>
      <c r="G151" s="1">
        <v>2.451402088</v>
      </c>
    </row>
    <row r="152" spans="1:7" ht="12.75" customHeight="1" x14ac:dyDescent="0.15">
      <c r="A152" s="1">
        <v>151</v>
      </c>
      <c r="B152" s="41">
        <v>41282</v>
      </c>
      <c r="C152" s="1">
        <v>11.054791</v>
      </c>
      <c r="D152" s="1">
        <v>11.645068</v>
      </c>
      <c r="F152" s="1">
        <v>2.4028639090000001</v>
      </c>
      <c r="G152" s="1">
        <v>2.4548827430000002</v>
      </c>
    </row>
    <row r="153" spans="1:7" ht="12.75" customHeight="1" x14ac:dyDescent="0.15">
      <c r="A153" s="1">
        <v>152</v>
      </c>
      <c r="B153" s="41">
        <v>41283</v>
      </c>
      <c r="C153" s="1">
        <v>11.232476</v>
      </c>
      <c r="D153" s="1">
        <v>11.794444</v>
      </c>
      <c r="F153" s="1">
        <v>2.418809225</v>
      </c>
      <c r="G153" s="1">
        <v>2.4676285729999998</v>
      </c>
    </row>
    <row r="154" spans="1:7" ht="12.75" customHeight="1" x14ac:dyDescent="0.15">
      <c r="A154" s="1">
        <v>153</v>
      </c>
      <c r="B154" s="41">
        <v>41284</v>
      </c>
      <c r="C154" s="1">
        <v>11.089698</v>
      </c>
      <c r="D154" s="1">
        <v>11.63884</v>
      </c>
      <c r="F154" s="1">
        <v>2.4060165690000002</v>
      </c>
      <c r="G154" s="1">
        <v>2.4543477810000001</v>
      </c>
    </row>
    <row r="155" spans="1:7" ht="12.75" customHeight="1" x14ac:dyDescent="0.15">
      <c r="A155" s="1">
        <v>154</v>
      </c>
      <c r="B155" s="41">
        <v>41285</v>
      </c>
      <c r="C155" s="1">
        <v>11.118249</v>
      </c>
      <c r="D155" s="1">
        <v>11.598385</v>
      </c>
      <c r="F155" s="1">
        <v>2.4085878119999999</v>
      </c>
      <c r="G155" s="1">
        <v>2.4508658639999998</v>
      </c>
    </row>
    <row r="156" spans="1:7" ht="12.75" customHeight="1" x14ac:dyDescent="0.15">
      <c r="A156" s="1">
        <v>155</v>
      </c>
      <c r="B156" s="41">
        <v>41288</v>
      </c>
      <c r="C156" s="1">
        <v>11.264211</v>
      </c>
      <c r="D156" s="1">
        <v>11.794444</v>
      </c>
      <c r="F156" s="1">
        <v>2.4216305309999999</v>
      </c>
      <c r="G156" s="1">
        <v>2.4676285729999998</v>
      </c>
    </row>
    <row r="157" spans="1:7" ht="12.75" customHeight="1" x14ac:dyDescent="0.15">
      <c r="A157" s="1">
        <v>156</v>
      </c>
      <c r="B157" s="41">
        <v>41289</v>
      </c>
      <c r="C157" s="1">
        <v>11.115078</v>
      </c>
      <c r="D157" s="1">
        <v>11.60772</v>
      </c>
      <c r="F157" s="1">
        <v>2.4083025650000001</v>
      </c>
      <c r="G157" s="1">
        <v>2.4516703940000002</v>
      </c>
    </row>
    <row r="158" spans="1:7" ht="12.75" customHeight="1" x14ac:dyDescent="0.15">
      <c r="A158" s="1">
        <v>157</v>
      </c>
      <c r="B158" s="41">
        <v>41290</v>
      </c>
      <c r="C158" s="1">
        <v>11.213448</v>
      </c>
      <c r="D158" s="1">
        <v>11.666848</v>
      </c>
      <c r="F158" s="1">
        <v>2.417113772</v>
      </c>
      <c r="G158" s="1">
        <v>2.4567513160000001</v>
      </c>
    </row>
    <row r="159" spans="1:7" ht="12.75" customHeight="1" x14ac:dyDescent="0.15">
      <c r="A159" s="1">
        <v>158</v>
      </c>
      <c r="B159" s="41">
        <v>41291</v>
      </c>
      <c r="C159" s="1">
        <v>11.403821000000001</v>
      </c>
      <c r="D159" s="1">
        <v>11.859791</v>
      </c>
      <c r="F159" s="1">
        <v>2.4339484749999998</v>
      </c>
      <c r="G159" s="1">
        <v>2.4731537709999998</v>
      </c>
    </row>
    <row r="160" spans="1:7" ht="12.75" customHeight="1" x14ac:dyDescent="0.15">
      <c r="A160" s="1">
        <v>159</v>
      </c>
      <c r="B160" s="41">
        <v>41292</v>
      </c>
      <c r="C160" s="1">
        <v>11.4419</v>
      </c>
      <c r="D160" s="1">
        <v>11.903359</v>
      </c>
      <c r="F160" s="1">
        <v>2.4372820559999999</v>
      </c>
      <c r="G160" s="1">
        <v>2.4768206290000001</v>
      </c>
    </row>
    <row r="161" spans="1:7" ht="12.75" customHeight="1" x14ac:dyDescent="0.15">
      <c r="A161" s="1">
        <v>160</v>
      </c>
      <c r="B161" s="41">
        <v>41295</v>
      </c>
      <c r="C161" s="1">
        <v>11.359404</v>
      </c>
      <c r="D161" s="1">
        <v>11.853562999999999</v>
      </c>
      <c r="F161" s="1">
        <v>2.430045947</v>
      </c>
      <c r="G161" s="1">
        <v>2.4726284970000001</v>
      </c>
    </row>
    <row r="162" spans="1:7" ht="12.75" customHeight="1" x14ac:dyDescent="0.15">
      <c r="A162" s="1">
        <v>161</v>
      </c>
      <c r="B162" s="41">
        <v>41296</v>
      </c>
      <c r="C162" s="1">
        <v>11.359404</v>
      </c>
      <c r="D162" s="1">
        <v>11.853562999999999</v>
      </c>
      <c r="F162" s="1">
        <v>2.430045947</v>
      </c>
      <c r="G162" s="1">
        <v>2.4726284970000001</v>
      </c>
    </row>
    <row r="163" spans="1:7" ht="12.75" customHeight="1" x14ac:dyDescent="0.15">
      <c r="A163" s="1">
        <v>162</v>
      </c>
      <c r="B163" s="41">
        <v>41297</v>
      </c>
      <c r="C163" s="1">
        <v>11.327676</v>
      </c>
      <c r="D163" s="1">
        <v>11.775766000000001</v>
      </c>
      <c r="F163" s="1">
        <v>2.4272489350000002</v>
      </c>
      <c r="G163" s="1">
        <v>2.4660436909999999</v>
      </c>
    </row>
    <row r="164" spans="1:7" ht="12.75" customHeight="1" x14ac:dyDescent="0.15">
      <c r="A164" s="1">
        <v>163</v>
      </c>
      <c r="B164" s="41">
        <v>41298</v>
      </c>
      <c r="C164" s="1">
        <v>11.340361</v>
      </c>
      <c r="D164" s="1">
        <v>11.747759</v>
      </c>
      <c r="F164" s="1">
        <v>2.4283681320000001</v>
      </c>
      <c r="G164" s="1">
        <v>2.4636624989999998</v>
      </c>
    </row>
    <row r="165" spans="1:7" ht="12.75" customHeight="1" x14ac:dyDescent="0.15">
      <c r="A165" s="1">
        <v>164</v>
      </c>
      <c r="B165" s="41">
        <v>41302</v>
      </c>
      <c r="C165" s="1">
        <v>11.042096000000001</v>
      </c>
      <c r="D165" s="1">
        <v>11.386768</v>
      </c>
      <c r="F165" s="1">
        <v>2.4017148779999999</v>
      </c>
      <c r="G165" s="1">
        <v>2.4324519800000002</v>
      </c>
    </row>
    <row r="166" spans="1:7" ht="12.75" customHeight="1" x14ac:dyDescent="0.15">
      <c r="A166" s="1">
        <v>165</v>
      </c>
      <c r="B166" s="41">
        <v>41303</v>
      </c>
      <c r="C166" s="1">
        <v>11.026237</v>
      </c>
      <c r="D166" s="1">
        <v>11.256064</v>
      </c>
      <c r="F166" s="1">
        <v>2.4002776149999998</v>
      </c>
      <c r="G166" s="1">
        <v>2.4209070060000002</v>
      </c>
    </row>
    <row r="167" spans="1:7" ht="12.75" customHeight="1" x14ac:dyDescent="0.15">
      <c r="A167" s="1">
        <v>166</v>
      </c>
      <c r="B167" s="41">
        <v>41304</v>
      </c>
      <c r="C167" s="1">
        <v>10.816817</v>
      </c>
      <c r="D167" s="1">
        <v>11.140924</v>
      </c>
      <c r="F167" s="1">
        <v>2.3811020530000002</v>
      </c>
      <c r="G167" s="1">
        <v>2.4106251749999998</v>
      </c>
    </row>
    <row r="168" spans="1:7" ht="12.75" customHeight="1" x14ac:dyDescent="0.15">
      <c r="A168" s="1">
        <v>167</v>
      </c>
      <c r="B168" s="41">
        <v>41305</v>
      </c>
      <c r="C168" s="1">
        <v>10.892965999999999</v>
      </c>
      <c r="D168" s="1">
        <v>11.38988</v>
      </c>
      <c r="F168" s="1">
        <v>2.38811726</v>
      </c>
      <c r="G168" s="1">
        <v>2.4327252420000001</v>
      </c>
    </row>
    <row r="169" spans="1:7" ht="12.75" customHeight="1" x14ac:dyDescent="0.15">
      <c r="A169" s="1">
        <v>168</v>
      </c>
      <c r="B169" s="41">
        <v>41306</v>
      </c>
      <c r="C169" s="1">
        <v>10.840588</v>
      </c>
      <c r="D169" s="1">
        <v>11.324529999999999</v>
      </c>
      <c r="F169" s="1">
        <v>2.3832972379999999</v>
      </c>
      <c r="G169" s="1">
        <v>2.4269711690000002</v>
      </c>
    </row>
    <row r="170" spans="1:7" ht="12.75" customHeight="1" x14ac:dyDescent="0.15">
      <c r="A170" s="1">
        <v>169</v>
      </c>
      <c r="B170" s="41">
        <v>41309</v>
      </c>
      <c r="C170" s="1">
        <v>10.586633000000001</v>
      </c>
      <c r="D170" s="1">
        <v>11.177820000000001</v>
      </c>
      <c r="F170" s="1">
        <v>2.3595921679999998</v>
      </c>
      <c r="G170" s="1">
        <v>2.413931458</v>
      </c>
    </row>
    <row r="171" spans="1:7" ht="12.75" customHeight="1" x14ac:dyDescent="0.15">
      <c r="A171" s="1">
        <v>170</v>
      </c>
      <c r="B171" s="41">
        <v>41310</v>
      </c>
      <c r="C171" s="1">
        <v>10.853291</v>
      </c>
      <c r="D171" s="1">
        <v>11.14357</v>
      </c>
      <c r="F171" s="1">
        <v>2.3844683519999998</v>
      </c>
      <c r="G171" s="1">
        <v>2.4108626499999999</v>
      </c>
    </row>
    <row r="172" spans="1:7" ht="12.75" customHeight="1" x14ac:dyDescent="0.15">
      <c r="A172" s="1">
        <v>171</v>
      </c>
      <c r="B172" s="41">
        <v>41311</v>
      </c>
      <c r="C172" s="1">
        <v>10.62791</v>
      </c>
      <c r="D172" s="1">
        <v>10.980268000000001</v>
      </c>
      <c r="F172" s="1">
        <v>2.3634835600000001</v>
      </c>
      <c r="G172" s="1">
        <v>2.3960998440000001</v>
      </c>
    </row>
    <row r="173" spans="1:7" ht="12.75" customHeight="1" x14ac:dyDescent="0.15">
      <c r="A173" s="1">
        <v>172</v>
      </c>
      <c r="B173" s="41">
        <v>41312</v>
      </c>
      <c r="C173" s="1">
        <v>10.561242999999999</v>
      </c>
      <c r="D173" s="1">
        <v>10.886687999999999</v>
      </c>
      <c r="F173" s="1">
        <v>2.3571909799999999</v>
      </c>
      <c r="G173" s="1">
        <v>2.3875407580000001</v>
      </c>
    </row>
    <row r="174" spans="1:7" ht="12.75" customHeight="1" x14ac:dyDescent="0.15">
      <c r="A174" s="1">
        <v>173</v>
      </c>
      <c r="B174" s="41">
        <v>41313</v>
      </c>
      <c r="C174" s="1">
        <v>10.751706</v>
      </c>
      <c r="D174" s="1">
        <v>11.105048999999999</v>
      </c>
      <c r="F174" s="1">
        <v>2.3750644400000001</v>
      </c>
      <c r="G174" s="1">
        <v>2.4073998699999999</v>
      </c>
    </row>
    <row r="175" spans="1:7" ht="12.75" customHeight="1" x14ac:dyDescent="0.15">
      <c r="A175" s="1">
        <v>174</v>
      </c>
      <c r="B175" s="41">
        <v>41318</v>
      </c>
      <c r="C175" s="1">
        <v>10.723136999999999</v>
      </c>
      <c r="D175" s="1">
        <v>11.008345</v>
      </c>
      <c r="F175" s="1">
        <v>2.372403743</v>
      </c>
      <c r="G175" s="1">
        <v>2.3986536219999999</v>
      </c>
    </row>
    <row r="176" spans="1:7" ht="12.75" customHeight="1" x14ac:dyDescent="0.15">
      <c r="A176" s="1">
        <v>175</v>
      </c>
      <c r="B176" s="41">
        <v>41319</v>
      </c>
      <c r="C176" s="1">
        <v>10.672347</v>
      </c>
      <c r="D176" s="1">
        <v>10.86173</v>
      </c>
      <c r="F176" s="1">
        <v>2.3676560040000001</v>
      </c>
      <c r="G176" s="1">
        <v>2.3852456019999999</v>
      </c>
    </row>
    <row r="177" spans="1:7" ht="12.75" customHeight="1" x14ac:dyDescent="0.15">
      <c r="A177" s="1">
        <v>176</v>
      </c>
      <c r="B177" s="41">
        <v>41320</v>
      </c>
      <c r="C177" s="1">
        <v>11.167548</v>
      </c>
      <c r="D177" s="1">
        <v>11.342112999999999</v>
      </c>
      <c r="F177" s="1">
        <v>2.4130120719999999</v>
      </c>
      <c r="G177" s="1">
        <v>2.4285226130000002</v>
      </c>
    </row>
    <row r="178" spans="1:7" ht="12.75" customHeight="1" x14ac:dyDescent="0.15">
      <c r="A178" s="1">
        <v>177</v>
      </c>
      <c r="B178" s="41">
        <v>41323</v>
      </c>
      <c r="C178" s="1">
        <v>11.285005</v>
      </c>
      <c r="D178" s="1">
        <v>11.526160000000001</v>
      </c>
      <c r="F178" s="1">
        <v>2.4234748530000001</v>
      </c>
      <c r="G178" s="1">
        <v>2.4446192349999998</v>
      </c>
    </row>
    <row r="179" spans="1:7" ht="12.75" customHeight="1" x14ac:dyDescent="0.15">
      <c r="A179" s="1">
        <v>178</v>
      </c>
      <c r="B179" s="41">
        <v>41324</v>
      </c>
      <c r="C179" s="1">
        <v>11.065972</v>
      </c>
      <c r="D179" s="1">
        <v>11.279730000000001</v>
      </c>
      <c r="F179" s="1">
        <v>2.4038748139999999</v>
      </c>
      <c r="G179" s="1">
        <v>2.42300731</v>
      </c>
    </row>
    <row r="180" spans="1:7" ht="12.75" customHeight="1" x14ac:dyDescent="0.15">
      <c r="A180" s="1">
        <v>179</v>
      </c>
      <c r="B180" s="41">
        <v>41325</v>
      </c>
      <c r="C180" s="1">
        <v>10.872331000000001</v>
      </c>
      <c r="D180" s="1">
        <v>11.023937</v>
      </c>
      <c r="F180" s="1">
        <v>2.3862211219999998</v>
      </c>
      <c r="G180" s="1">
        <v>2.4000689990000001</v>
      </c>
    </row>
    <row r="181" spans="1:7" ht="12.75" customHeight="1" x14ac:dyDescent="0.15">
      <c r="A181" s="1">
        <v>180</v>
      </c>
      <c r="B181" s="41">
        <v>41326</v>
      </c>
      <c r="C181" s="1">
        <v>10.792973999999999</v>
      </c>
      <c r="D181" s="1">
        <v>10.902282</v>
      </c>
      <c r="F181" s="1">
        <v>2.3788953670000001</v>
      </c>
      <c r="G181" s="1">
        <v>2.388972125</v>
      </c>
    </row>
    <row r="182" spans="1:7" ht="12.75" customHeight="1" x14ac:dyDescent="0.15">
      <c r="A182" s="1">
        <v>181</v>
      </c>
      <c r="B182" s="41">
        <v>41327</v>
      </c>
      <c r="C182" s="1">
        <v>11.142163</v>
      </c>
      <c r="D182" s="1">
        <v>11.126879000000001</v>
      </c>
      <c r="F182" s="1">
        <v>2.410736381</v>
      </c>
      <c r="G182" s="1">
        <v>2.4093637129999999</v>
      </c>
    </row>
    <row r="183" spans="1:7" ht="12.75" customHeight="1" x14ac:dyDescent="0.15">
      <c r="A183" s="1">
        <v>182</v>
      </c>
      <c r="B183" s="41">
        <v>41330</v>
      </c>
      <c r="C183" s="1">
        <v>11.164376000000001</v>
      </c>
      <c r="D183" s="1">
        <v>11.098803999999999</v>
      </c>
      <c r="F183" s="1">
        <v>2.412727995</v>
      </c>
      <c r="G183" s="1">
        <v>2.406837355</v>
      </c>
    </row>
    <row r="184" spans="1:7" ht="12.75" customHeight="1" x14ac:dyDescent="0.15">
      <c r="A184" s="1">
        <v>183</v>
      </c>
      <c r="B184" s="41">
        <v>41331</v>
      </c>
      <c r="C184" s="1">
        <v>10.961217</v>
      </c>
      <c r="D184" s="1">
        <v>10.855494</v>
      </c>
      <c r="F184" s="1">
        <v>2.3943633160000002</v>
      </c>
      <c r="G184" s="1">
        <v>2.384671311</v>
      </c>
    </row>
    <row r="185" spans="1:7" ht="12.75" customHeight="1" x14ac:dyDescent="0.15">
      <c r="A185" s="1">
        <v>184</v>
      </c>
      <c r="B185" s="41">
        <v>41332</v>
      </c>
      <c r="C185" s="1">
        <v>11.002483</v>
      </c>
      <c r="D185" s="1">
        <v>10.917882000000001</v>
      </c>
      <c r="F185" s="1">
        <v>2.3981209749999999</v>
      </c>
      <c r="G185" s="1">
        <v>2.3904019949999999</v>
      </c>
    </row>
    <row r="186" spans="1:7" ht="12.75" customHeight="1" x14ac:dyDescent="0.15">
      <c r="A186" s="1">
        <v>185</v>
      </c>
      <c r="B186" s="41">
        <v>41333</v>
      </c>
      <c r="C186" s="1">
        <v>11.126283000000001</v>
      </c>
      <c r="D186" s="1">
        <v>11.017699</v>
      </c>
      <c r="F186" s="1">
        <v>2.4093101469999998</v>
      </c>
      <c r="G186" s="1">
        <v>2.3995029799999998</v>
      </c>
    </row>
    <row r="187" spans="1:7" ht="12.75" customHeight="1" x14ac:dyDescent="0.15">
      <c r="A187" s="1">
        <v>186</v>
      </c>
      <c r="B187" s="41">
        <v>41334</v>
      </c>
      <c r="C187" s="1">
        <v>11.178685</v>
      </c>
      <c r="D187" s="1">
        <v>11.142477</v>
      </c>
      <c r="F187" s="1">
        <v>2.4140088400000002</v>
      </c>
      <c r="G187" s="1">
        <v>2.4107645620000002</v>
      </c>
    </row>
    <row r="188" spans="1:7" ht="12.75" customHeight="1" x14ac:dyDescent="0.15">
      <c r="A188" s="1">
        <v>187</v>
      </c>
      <c r="B188" s="41">
        <v>41337</v>
      </c>
      <c r="C188" s="1">
        <v>11.131048</v>
      </c>
      <c r="D188" s="1">
        <v>11.275416999999999</v>
      </c>
      <c r="F188" s="1">
        <v>2.4097383209999998</v>
      </c>
      <c r="G188" s="1">
        <v>2.4226248689999998</v>
      </c>
    </row>
    <row r="189" spans="1:7" ht="12.75" customHeight="1" x14ac:dyDescent="0.15">
      <c r="A189" s="1">
        <v>188</v>
      </c>
      <c r="B189" s="41">
        <v>41338</v>
      </c>
      <c r="C189" s="1">
        <v>11.121521</v>
      </c>
      <c r="D189" s="1">
        <v>11.303508000000001</v>
      </c>
      <c r="F189" s="1">
        <v>2.4088820599999998</v>
      </c>
      <c r="G189" s="1">
        <v>2.4251131199999998</v>
      </c>
    </row>
    <row r="190" spans="1:7" ht="12.75" customHeight="1" x14ac:dyDescent="0.15">
      <c r="A190" s="1">
        <v>189</v>
      </c>
      <c r="B190" s="41">
        <v>41339</v>
      </c>
      <c r="C190" s="1">
        <v>11.433743</v>
      </c>
      <c r="D190" s="1">
        <v>11.287906</v>
      </c>
      <c r="F190" s="1">
        <v>2.4365688959999998</v>
      </c>
      <c r="G190" s="1">
        <v>2.4237318870000002</v>
      </c>
    </row>
    <row r="191" spans="1:7" ht="12.75" customHeight="1" x14ac:dyDescent="0.15">
      <c r="A191" s="1">
        <v>190</v>
      </c>
      <c r="B191" s="41">
        <v>41340</v>
      </c>
      <c r="C191" s="1">
        <v>11.507588999999999</v>
      </c>
      <c r="D191" s="1">
        <v>11.403377000000001</v>
      </c>
      <c r="F191" s="1">
        <v>2.4430067310000001</v>
      </c>
      <c r="G191" s="1">
        <v>2.4339095400000001</v>
      </c>
    </row>
    <row r="192" spans="1:7" ht="12.75" customHeight="1" x14ac:dyDescent="0.15">
      <c r="A192" s="1">
        <v>191</v>
      </c>
      <c r="B192" s="41">
        <v>41341</v>
      </c>
      <c r="C192" s="1">
        <v>11.847939</v>
      </c>
      <c r="D192" s="1">
        <v>11.571897999999999</v>
      </c>
      <c r="F192" s="1">
        <v>2.472153928</v>
      </c>
      <c r="G192" s="1">
        <v>2.448579573</v>
      </c>
    </row>
    <row r="193" spans="1:7" ht="12.75" customHeight="1" x14ac:dyDescent="0.15">
      <c r="A193" s="1">
        <v>192</v>
      </c>
      <c r="B193" s="41">
        <v>41344</v>
      </c>
      <c r="C193" s="1">
        <v>11.783726</v>
      </c>
      <c r="D193" s="1">
        <v>11.571897999999999</v>
      </c>
      <c r="F193" s="1">
        <v>2.4667194270000001</v>
      </c>
      <c r="G193" s="1">
        <v>2.448579573</v>
      </c>
    </row>
    <row r="194" spans="1:7" ht="12.75" customHeight="1" x14ac:dyDescent="0.15">
      <c r="A194" s="1">
        <v>193</v>
      </c>
      <c r="B194" s="41">
        <v>41345</v>
      </c>
      <c r="C194" s="1">
        <v>11.607120999999999</v>
      </c>
      <c r="D194" s="1">
        <v>11.481392</v>
      </c>
      <c r="F194" s="1">
        <v>2.4516187889999999</v>
      </c>
      <c r="G194" s="1">
        <v>2.4407276379999998</v>
      </c>
    </row>
    <row r="195" spans="1:7" ht="12.75" customHeight="1" x14ac:dyDescent="0.15">
      <c r="A195" s="1">
        <v>194</v>
      </c>
      <c r="B195" s="41">
        <v>41346</v>
      </c>
      <c r="C195" s="1">
        <v>11.591074000000001</v>
      </c>
      <c r="D195" s="1">
        <v>11.518846999999999</v>
      </c>
      <c r="F195" s="1">
        <v>2.4502353189999999</v>
      </c>
      <c r="G195" s="1">
        <v>2.4439845629999999</v>
      </c>
    </row>
    <row r="196" spans="1:7" ht="12.75" customHeight="1" x14ac:dyDescent="0.15">
      <c r="A196" s="1">
        <v>195</v>
      </c>
      <c r="B196" s="41">
        <v>41347</v>
      </c>
      <c r="C196" s="1">
        <v>11.414477</v>
      </c>
      <c r="D196" s="1">
        <v>11.481392</v>
      </c>
      <c r="F196" s="1">
        <v>2.434882462</v>
      </c>
      <c r="G196" s="1">
        <v>2.4407276379999998</v>
      </c>
    </row>
    <row r="197" spans="1:7" ht="12.75" customHeight="1" x14ac:dyDescent="0.15">
      <c r="A197" s="1">
        <v>196</v>
      </c>
      <c r="B197" s="41">
        <v>41348</v>
      </c>
      <c r="C197" s="1">
        <v>11.424110000000001</v>
      </c>
      <c r="D197" s="1">
        <v>11.559412999999999</v>
      </c>
      <c r="F197" s="1">
        <v>2.435726034</v>
      </c>
      <c r="G197" s="1">
        <v>2.447500083</v>
      </c>
    </row>
    <row r="198" spans="1:7" ht="12.75" customHeight="1" x14ac:dyDescent="0.15">
      <c r="A198" s="1">
        <v>197</v>
      </c>
      <c r="B198" s="41">
        <v>41351</v>
      </c>
      <c r="C198" s="1">
        <v>11.639234999999999</v>
      </c>
      <c r="D198" s="1">
        <v>11.347198000000001</v>
      </c>
      <c r="F198" s="1">
        <v>2.454381718</v>
      </c>
      <c r="G198" s="1">
        <v>2.4289708409999999</v>
      </c>
    </row>
    <row r="199" spans="1:7" ht="12.75" customHeight="1" x14ac:dyDescent="0.15">
      <c r="A199" s="1">
        <v>198</v>
      </c>
      <c r="B199" s="41">
        <v>41352</v>
      </c>
      <c r="C199" s="1">
        <v>11.501169000000001</v>
      </c>
      <c r="D199" s="1">
        <v>11.203642</v>
      </c>
      <c r="F199" s="1">
        <v>2.4424486820000002</v>
      </c>
      <c r="G199" s="1">
        <v>2.4162389040000001</v>
      </c>
    </row>
    <row r="200" spans="1:7" ht="12.75" customHeight="1" x14ac:dyDescent="0.15">
      <c r="A200" s="1">
        <v>199</v>
      </c>
      <c r="B200" s="41">
        <v>41353</v>
      </c>
      <c r="C200" s="1">
        <v>11.600706000000001</v>
      </c>
      <c r="D200" s="1">
        <v>11.303508000000001</v>
      </c>
      <c r="F200" s="1">
        <v>2.451065958</v>
      </c>
      <c r="G200" s="1">
        <v>2.4251131199999998</v>
      </c>
    </row>
    <row r="201" spans="1:7" ht="12.75" customHeight="1" x14ac:dyDescent="0.15">
      <c r="A201" s="1">
        <v>200</v>
      </c>
      <c r="B201" s="41">
        <v>41354</v>
      </c>
      <c r="C201" s="1">
        <v>11.472270999999999</v>
      </c>
      <c r="D201" s="1">
        <v>11.200521</v>
      </c>
      <c r="F201" s="1">
        <v>2.4399329060000001</v>
      </c>
      <c r="G201" s="1">
        <v>2.4159602950000001</v>
      </c>
    </row>
    <row r="202" spans="1:7" ht="12.75" customHeight="1" x14ac:dyDescent="0.15">
      <c r="A202" s="1">
        <v>201</v>
      </c>
      <c r="B202" s="41">
        <v>41355</v>
      </c>
      <c r="C202" s="1">
        <v>11.330995</v>
      </c>
      <c r="D202" s="1">
        <v>11.181796</v>
      </c>
      <c r="F202" s="1">
        <v>2.4275418910000002</v>
      </c>
      <c r="G202" s="1">
        <v>2.414287099</v>
      </c>
    </row>
    <row r="203" spans="1:7" ht="12.75" customHeight="1" x14ac:dyDescent="0.15">
      <c r="A203" s="1">
        <v>202</v>
      </c>
      <c r="B203" s="41">
        <v>41358</v>
      </c>
      <c r="C203" s="1">
        <v>11.237876</v>
      </c>
      <c r="D203" s="1">
        <v>11.022637</v>
      </c>
      <c r="F203" s="1">
        <v>2.419289859</v>
      </c>
      <c r="G203" s="1">
        <v>2.3999510669999999</v>
      </c>
    </row>
    <row r="204" spans="1:7" ht="12.75" customHeight="1" x14ac:dyDescent="0.15">
      <c r="A204" s="1">
        <v>203</v>
      </c>
      <c r="B204" s="41">
        <v>41359</v>
      </c>
      <c r="C204" s="1">
        <v>11.356678</v>
      </c>
      <c r="D204" s="1">
        <v>11.198024999999999</v>
      </c>
      <c r="F204" s="1">
        <v>2.4298059410000001</v>
      </c>
      <c r="G204" s="1">
        <v>2.4157374229999999</v>
      </c>
    </row>
    <row r="205" spans="1:7" ht="12.75" customHeight="1" x14ac:dyDescent="0.15">
      <c r="A205" s="1">
        <v>204</v>
      </c>
      <c r="B205" s="41">
        <v>41360</v>
      </c>
      <c r="C205" s="1">
        <v>11.382365</v>
      </c>
      <c r="D205" s="1">
        <v>11.441757000000001</v>
      </c>
      <c r="F205" s="1">
        <v>2.4320652279999999</v>
      </c>
      <c r="G205" s="1">
        <v>2.4372695580000001</v>
      </c>
    </row>
    <row r="206" spans="1:7" ht="12.75" customHeight="1" x14ac:dyDescent="0.15">
      <c r="A206" s="1">
        <v>205</v>
      </c>
      <c r="B206" s="41">
        <v>41361</v>
      </c>
      <c r="C206" s="1">
        <v>11.382365</v>
      </c>
      <c r="D206" s="1">
        <v>11.441757000000001</v>
      </c>
      <c r="F206" s="1">
        <v>2.4320652279999999</v>
      </c>
      <c r="G206" s="1">
        <v>2.4372695580000001</v>
      </c>
    </row>
    <row r="207" spans="1:7" ht="12.75" customHeight="1" x14ac:dyDescent="0.15">
      <c r="A207" s="1">
        <v>206</v>
      </c>
      <c r="B207" s="41">
        <v>41365</v>
      </c>
      <c r="C207" s="1">
        <v>11.367921000000001</v>
      </c>
      <c r="D207" s="1">
        <v>11.59624</v>
      </c>
      <c r="F207" s="1">
        <v>2.4307954409999999</v>
      </c>
      <c r="G207" s="1">
        <v>2.4506809079999998</v>
      </c>
    </row>
    <row r="208" spans="1:7" ht="12.75" customHeight="1" x14ac:dyDescent="0.15">
      <c r="A208" s="1">
        <v>207</v>
      </c>
      <c r="B208" s="41">
        <v>41366</v>
      </c>
      <c r="C208" s="1">
        <v>11.165547</v>
      </c>
      <c r="D208" s="1">
        <v>11.471220000000001</v>
      </c>
      <c r="F208" s="1">
        <v>2.412832876</v>
      </c>
      <c r="G208" s="1">
        <v>2.4398412899999999</v>
      </c>
    </row>
    <row r="209" spans="1:7" ht="12.75" customHeight="1" x14ac:dyDescent="0.15">
      <c r="A209" s="1">
        <v>208</v>
      </c>
      <c r="B209" s="41">
        <v>41367</v>
      </c>
      <c r="C209" s="1">
        <v>11.184817000000001</v>
      </c>
      <c r="D209" s="1">
        <v>11.608599</v>
      </c>
      <c r="F209" s="1">
        <v>2.4145572340000001</v>
      </c>
      <c r="G209" s="1">
        <v>2.4517461169999999</v>
      </c>
    </row>
    <row r="210" spans="1:7" ht="12.75" customHeight="1" x14ac:dyDescent="0.15">
      <c r="A210" s="1">
        <v>209</v>
      </c>
      <c r="B210" s="41">
        <v>41368</v>
      </c>
      <c r="C210" s="1">
        <v>10.866815000000001</v>
      </c>
      <c r="D210" s="1">
        <v>11.381925000000001</v>
      </c>
      <c r="F210" s="1">
        <v>2.38571365</v>
      </c>
      <c r="G210" s="1">
        <v>2.4320265710000002</v>
      </c>
    </row>
    <row r="211" spans="1:7" ht="12.75" customHeight="1" x14ac:dyDescent="0.15">
      <c r="A211" s="1">
        <v>210</v>
      </c>
      <c r="B211" s="41">
        <v>41369</v>
      </c>
      <c r="C211" s="1">
        <v>10.863600999999999</v>
      </c>
      <c r="D211" s="1">
        <v>11.440314000000001</v>
      </c>
      <c r="F211" s="1">
        <v>2.3854178429999999</v>
      </c>
      <c r="G211" s="1">
        <v>2.4371434330000001</v>
      </c>
    </row>
    <row r="212" spans="1:7" ht="12.75" customHeight="1" x14ac:dyDescent="0.15">
      <c r="A212" s="1">
        <v>211</v>
      </c>
      <c r="B212" s="41">
        <v>41372</v>
      </c>
      <c r="C212" s="1">
        <v>10.857177999999999</v>
      </c>
      <c r="D212" s="1">
        <v>11.217067999999999</v>
      </c>
      <c r="F212" s="1">
        <v>2.3848264280000002</v>
      </c>
      <c r="G212" s="1">
        <v>2.4174365469999999</v>
      </c>
    </row>
    <row r="213" spans="1:7" ht="12.75" customHeight="1" x14ac:dyDescent="0.15">
      <c r="A213" s="1">
        <v>212</v>
      </c>
      <c r="B213" s="41">
        <v>41373</v>
      </c>
      <c r="C213" s="1">
        <v>11.114148999999999</v>
      </c>
      <c r="D213" s="1">
        <v>11.577686999999999</v>
      </c>
      <c r="F213" s="1">
        <v>2.4082189810000001</v>
      </c>
      <c r="G213" s="1">
        <v>2.449079711</v>
      </c>
    </row>
    <row r="214" spans="1:7" ht="12.75" customHeight="1" x14ac:dyDescent="0.15">
      <c r="A214" s="1">
        <v>213</v>
      </c>
      <c r="B214" s="41">
        <v>41374</v>
      </c>
      <c r="C214" s="1">
        <v>11.281183</v>
      </c>
      <c r="D214" s="1">
        <v>11.849014</v>
      </c>
      <c r="F214" s="1">
        <v>2.4231361159999998</v>
      </c>
      <c r="G214" s="1">
        <v>2.4722446570000001</v>
      </c>
    </row>
    <row r="215" spans="1:7" ht="12.75" customHeight="1" x14ac:dyDescent="0.15">
      <c r="A215" s="1">
        <v>214</v>
      </c>
      <c r="B215" s="41">
        <v>41375</v>
      </c>
      <c r="C215" s="1">
        <v>11.322941999999999</v>
      </c>
      <c r="D215" s="1">
        <v>11.835269</v>
      </c>
      <c r="F215" s="1">
        <v>2.4268309330000002</v>
      </c>
      <c r="G215" s="1">
        <v>2.4710839720000002</v>
      </c>
    </row>
    <row r="216" spans="1:7" ht="12.75" customHeight="1" x14ac:dyDescent="0.15">
      <c r="A216" s="1">
        <v>215</v>
      </c>
      <c r="B216" s="41">
        <v>41376</v>
      </c>
      <c r="C216" s="1">
        <v>11.114148999999999</v>
      </c>
      <c r="D216" s="1">
        <v>11.745981</v>
      </c>
      <c r="F216" s="1">
        <v>2.4082189810000001</v>
      </c>
      <c r="G216" s="1">
        <v>2.46351114</v>
      </c>
    </row>
    <row r="217" spans="1:7" ht="12.75" customHeight="1" x14ac:dyDescent="0.15">
      <c r="A217" s="1">
        <v>216</v>
      </c>
      <c r="B217" s="41">
        <v>41379</v>
      </c>
      <c r="C217" s="1">
        <v>10.873237</v>
      </c>
      <c r="D217" s="1">
        <v>11.395664999999999</v>
      </c>
      <c r="F217" s="1">
        <v>2.3863044489999998</v>
      </c>
      <c r="G217" s="1">
        <v>2.4332330199999999</v>
      </c>
    </row>
    <row r="218" spans="1:7" ht="12.75" customHeight="1" x14ac:dyDescent="0.15">
      <c r="A218" s="1">
        <v>217</v>
      </c>
      <c r="B218" s="41">
        <v>41380</v>
      </c>
      <c r="C218" s="1">
        <v>11.146272</v>
      </c>
      <c r="D218" s="1">
        <v>11.605169</v>
      </c>
      <c r="F218" s="1">
        <v>2.4111050920000001</v>
      </c>
      <c r="G218" s="1">
        <v>2.451450602</v>
      </c>
    </row>
    <row r="219" spans="1:7" ht="12.75" customHeight="1" x14ac:dyDescent="0.15">
      <c r="A219" s="1">
        <v>218</v>
      </c>
      <c r="B219" s="41">
        <v>41381</v>
      </c>
      <c r="C219" s="1">
        <v>10.873237</v>
      </c>
      <c r="D219" s="1">
        <v>11.179284000000001</v>
      </c>
      <c r="F219" s="1">
        <v>2.3863044489999998</v>
      </c>
      <c r="G219" s="1">
        <v>2.4140624229999998</v>
      </c>
    </row>
    <row r="220" spans="1:7" ht="12.75" customHeight="1" x14ac:dyDescent="0.15">
      <c r="A220" s="1">
        <v>219</v>
      </c>
      <c r="B220" s="41">
        <v>41382</v>
      </c>
      <c r="C220" s="1">
        <v>10.500622</v>
      </c>
      <c r="D220" s="1">
        <v>10.96635</v>
      </c>
      <c r="F220" s="1">
        <v>2.3514344939999998</v>
      </c>
      <c r="G220" s="1">
        <v>2.3948314929999999</v>
      </c>
    </row>
    <row r="221" spans="1:7" ht="12.75" customHeight="1" x14ac:dyDescent="0.15">
      <c r="A221" s="1">
        <v>220</v>
      </c>
      <c r="B221" s="41">
        <v>41383</v>
      </c>
      <c r="C221" s="1">
        <v>10.731903000000001</v>
      </c>
      <c r="D221" s="1">
        <v>11.093432</v>
      </c>
      <c r="F221" s="1">
        <v>2.3732208940000001</v>
      </c>
      <c r="G221" s="1">
        <v>2.4063532209999998</v>
      </c>
    </row>
    <row r="222" spans="1:7" ht="12.75" customHeight="1" x14ac:dyDescent="0.15">
      <c r="A222" s="1">
        <v>221</v>
      </c>
      <c r="B222" s="41">
        <v>41386</v>
      </c>
      <c r="C222" s="1">
        <v>10.677294</v>
      </c>
      <c r="D222" s="1">
        <v>11.052217000000001</v>
      </c>
      <c r="F222" s="1">
        <v>2.3681194310000002</v>
      </c>
      <c r="G222" s="1">
        <v>2.4026310409999998</v>
      </c>
    </row>
    <row r="223" spans="1:7" ht="12.75" customHeight="1" x14ac:dyDescent="0.15">
      <c r="A223" s="1">
        <v>222</v>
      </c>
      <c r="B223" s="41">
        <v>41387</v>
      </c>
      <c r="C223" s="1">
        <v>10.744751000000001</v>
      </c>
      <c r="D223" s="1">
        <v>11.179284000000001</v>
      </c>
      <c r="F223" s="1">
        <v>2.3744173559999999</v>
      </c>
      <c r="G223" s="1">
        <v>2.4140624229999998</v>
      </c>
    </row>
    <row r="224" spans="1:7" ht="12.75" customHeight="1" x14ac:dyDescent="0.15">
      <c r="A224" s="1">
        <v>223</v>
      </c>
      <c r="B224" s="41">
        <v>41388</v>
      </c>
      <c r="C224" s="1">
        <v>10.821846000000001</v>
      </c>
      <c r="D224" s="1">
        <v>11.158683999999999</v>
      </c>
      <c r="F224" s="1">
        <v>2.3815668689999998</v>
      </c>
      <c r="G224" s="1">
        <v>2.4122180289999999</v>
      </c>
    </row>
    <row r="225" spans="1:7" ht="12.75" customHeight="1" x14ac:dyDescent="0.15">
      <c r="A225" s="1">
        <v>224</v>
      </c>
      <c r="B225" s="41">
        <v>41389</v>
      </c>
      <c r="C225" s="1">
        <v>10.815419</v>
      </c>
      <c r="D225" s="1">
        <v>11.072819000000001</v>
      </c>
      <c r="F225" s="1">
        <v>2.380972801</v>
      </c>
      <c r="G225" s="1">
        <v>2.4044933670000002</v>
      </c>
    </row>
    <row r="226" spans="1:7" ht="12.75" customHeight="1" x14ac:dyDescent="0.15">
      <c r="A226" s="1">
        <v>225</v>
      </c>
      <c r="B226" s="41">
        <v>41390</v>
      </c>
      <c r="C226" s="1">
        <v>10.815419</v>
      </c>
      <c r="D226" s="1">
        <v>11.072819000000001</v>
      </c>
      <c r="F226" s="1">
        <v>2.380972801</v>
      </c>
      <c r="G226" s="1">
        <v>2.4044933670000002</v>
      </c>
    </row>
    <row r="227" spans="1:7" ht="12.75" customHeight="1" x14ac:dyDescent="0.15">
      <c r="A227" s="1">
        <v>226</v>
      </c>
      <c r="B227" s="41">
        <v>41393</v>
      </c>
      <c r="C227" s="1">
        <v>10.535964</v>
      </c>
      <c r="D227" s="1">
        <v>10.95261</v>
      </c>
      <c r="F227" s="1">
        <v>2.3547945480000001</v>
      </c>
      <c r="G227" s="1">
        <v>2.3935777840000001</v>
      </c>
    </row>
    <row r="228" spans="1:7" ht="12.75" customHeight="1" x14ac:dyDescent="0.15">
      <c r="A228" s="1">
        <v>227</v>
      </c>
      <c r="B228" s="41">
        <v>41394</v>
      </c>
      <c r="C228" s="1">
        <v>10.812203999999999</v>
      </c>
      <c r="D228" s="1">
        <v>11.316668999999999</v>
      </c>
      <c r="F228" s="1">
        <v>2.3806754959999998</v>
      </c>
      <c r="G228" s="1">
        <v>2.426276772</v>
      </c>
    </row>
    <row r="229" spans="1:7" ht="12.75" customHeight="1" x14ac:dyDescent="0.15">
      <c r="A229" s="1">
        <v>228</v>
      </c>
      <c r="B229" s="41">
        <v>41396</v>
      </c>
      <c r="C229" s="1">
        <v>10.682055999999999</v>
      </c>
      <c r="D229" s="1">
        <v>11.296056</v>
      </c>
      <c r="F229" s="1">
        <v>2.368565324</v>
      </c>
      <c r="G229" s="1">
        <v>2.4244536380000001</v>
      </c>
    </row>
    <row r="230" spans="1:7" ht="12.75" customHeight="1" x14ac:dyDescent="0.15">
      <c r="A230" s="1">
        <v>229</v>
      </c>
      <c r="B230" s="41">
        <v>41397</v>
      </c>
      <c r="C230" s="1">
        <v>10.829885000000001</v>
      </c>
      <c r="D230" s="1">
        <v>11.270629</v>
      </c>
      <c r="F230" s="1">
        <v>2.3823094419999999</v>
      </c>
      <c r="G230" s="1">
        <v>2.422200138</v>
      </c>
    </row>
    <row r="231" spans="1:7" ht="12.75" customHeight="1" x14ac:dyDescent="0.15">
      <c r="A231" s="1">
        <v>230</v>
      </c>
      <c r="B231" s="41">
        <v>41400</v>
      </c>
      <c r="C231" s="1">
        <v>10.81381</v>
      </c>
      <c r="D231" s="1">
        <v>11.167541999999999</v>
      </c>
      <c r="F231" s="1">
        <v>2.380824021</v>
      </c>
      <c r="G231" s="1">
        <v>2.4130115349999999</v>
      </c>
    </row>
    <row r="232" spans="1:7" ht="12.75" customHeight="1" x14ac:dyDescent="0.15">
      <c r="A232" s="1">
        <v>231</v>
      </c>
      <c r="B232" s="41">
        <v>41401</v>
      </c>
      <c r="C232" s="1">
        <v>11.131966</v>
      </c>
      <c r="D232" s="1">
        <v>11.476801999999999</v>
      </c>
      <c r="F232" s="1">
        <v>2.4098207889999999</v>
      </c>
      <c r="G232" s="1">
        <v>2.4403277810000001</v>
      </c>
    </row>
    <row r="233" spans="1:7" ht="12.75" customHeight="1" x14ac:dyDescent="0.15">
      <c r="A233" s="1">
        <v>232</v>
      </c>
      <c r="B233" s="41">
        <v>41402</v>
      </c>
      <c r="C233" s="1">
        <v>11.247646</v>
      </c>
      <c r="D233" s="1">
        <v>11.579886999999999</v>
      </c>
      <c r="F233" s="1">
        <v>2.4201588620000001</v>
      </c>
      <c r="G233" s="1">
        <v>2.4492697140000002</v>
      </c>
    </row>
    <row r="234" spans="1:7" ht="12.75" customHeight="1" x14ac:dyDescent="0.15">
      <c r="A234" s="1">
        <v>233</v>
      </c>
      <c r="B234" s="41">
        <v>41403</v>
      </c>
      <c r="C234" s="1">
        <v>11.247646</v>
      </c>
      <c r="D234" s="1">
        <v>11.562707</v>
      </c>
      <c r="F234" s="1">
        <v>2.4201588620000001</v>
      </c>
      <c r="G234" s="1">
        <v>2.4477850050000001</v>
      </c>
    </row>
    <row r="235" spans="1:7" ht="12.75" customHeight="1" x14ac:dyDescent="0.15">
      <c r="A235" s="1">
        <v>234</v>
      </c>
      <c r="B235" s="41">
        <v>41404</v>
      </c>
      <c r="C235" s="1">
        <v>11.1416</v>
      </c>
      <c r="D235" s="1">
        <v>11.514595999999999</v>
      </c>
      <c r="F235" s="1">
        <v>2.4106858510000002</v>
      </c>
      <c r="G235" s="1">
        <v>2.4436154480000001</v>
      </c>
    </row>
    <row r="236" spans="1:7" ht="12.75" customHeight="1" x14ac:dyDescent="0.15">
      <c r="A236" s="1">
        <v>235</v>
      </c>
      <c r="B236" s="41">
        <v>41407</v>
      </c>
      <c r="C236" s="1">
        <v>10.929506</v>
      </c>
      <c r="D236" s="1">
        <v>11.236271</v>
      </c>
      <c r="F236" s="1">
        <v>2.391466104</v>
      </c>
      <c r="G236" s="1">
        <v>2.4191470279999998</v>
      </c>
    </row>
    <row r="237" spans="1:7" ht="12.75" customHeight="1" x14ac:dyDescent="0.15">
      <c r="A237" s="1">
        <v>236</v>
      </c>
      <c r="B237" s="41">
        <v>41408</v>
      </c>
      <c r="C237" s="1">
        <v>11.093400000000001</v>
      </c>
      <c r="D237" s="1">
        <v>11.390896</v>
      </c>
      <c r="F237" s="1">
        <v>2.4063503370000001</v>
      </c>
      <c r="G237" s="1">
        <v>2.43281444</v>
      </c>
    </row>
    <row r="238" spans="1:7" ht="12.75" customHeight="1" x14ac:dyDescent="0.15">
      <c r="A238" s="1">
        <v>237</v>
      </c>
      <c r="B238" s="41">
        <v>41409</v>
      </c>
      <c r="C238" s="1">
        <v>11.279790999999999</v>
      </c>
      <c r="D238" s="1">
        <v>11.476801999999999</v>
      </c>
      <c r="F238" s="1">
        <v>2.4230127179999998</v>
      </c>
      <c r="G238" s="1">
        <v>2.4403277810000001</v>
      </c>
    </row>
    <row r="239" spans="1:7" ht="12.75" customHeight="1" x14ac:dyDescent="0.15">
      <c r="A239" s="1">
        <v>238</v>
      </c>
      <c r="B239" s="41">
        <v>41410</v>
      </c>
      <c r="C239" s="1">
        <v>11.173738999999999</v>
      </c>
      <c r="D239" s="1">
        <v>11.500852</v>
      </c>
      <c r="F239" s="1">
        <v>2.4135662930000001</v>
      </c>
      <c r="G239" s="1">
        <v>2.4424211200000001</v>
      </c>
    </row>
    <row r="240" spans="1:7" ht="12.75" customHeight="1" x14ac:dyDescent="0.15">
      <c r="A240" s="1">
        <v>239</v>
      </c>
      <c r="B240" s="41">
        <v>41411</v>
      </c>
      <c r="C240" s="1">
        <v>11.289426000000001</v>
      </c>
      <c r="D240" s="1">
        <v>11.713892</v>
      </c>
      <c r="F240" s="1">
        <v>2.4238665350000002</v>
      </c>
      <c r="G240" s="1">
        <v>2.4607754879999999</v>
      </c>
    </row>
    <row r="241" spans="1:7" ht="12.75" customHeight="1" x14ac:dyDescent="0.15">
      <c r="A241" s="1">
        <v>240</v>
      </c>
      <c r="B241" s="41">
        <v>41414</v>
      </c>
      <c r="C241" s="1">
        <v>10.383189</v>
      </c>
      <c r="D241" s="1">
        <v>11.940683</v>
      </c>
      <c r="F241" s="1">
        <v>2.3401880560000001</v>
      </c>
      <c r="G241" s="1">
        <v>2.479951309</v>
      </c>
    </row>
    <row r="242" spans="1:7" ht="12.75" customHeight="1" x14ac:dyDescent="0.15">
      <c r="A242" s="1">
        <v>241</v>
      </c>
      <c r="B242" s="41">
        <v>41415</v>
      </c>
      <c r="C242" s="1">
        <v>11.605325000000001</v>
      </c>
      <c r="D242" s="1">
        <v>12.002535</v>
      </c>
      <c r="F242" s="1">
        <v>2.4514640449999998</v>
      </c>
      <c r="G242" s="1">
        <v>2.485117877</v>
      </c>
    </row>
    <row r="243" spans="1:7" ht="12.75" customHeight="1" x14ac:dyDescent="0.15">
      <c r="A243" s="1">
        <v>242</v>
      </c>
      <c r="B243" s="41">
        <v>41416</v>
      </c>
      <c r="C243" s="1">
        <v>11.757329</v>
      </c>
      <c r="D243" s="1">
        <v>12.047214</v>
      </c>
      <c r="F243" s="1">
        <v>2.4644767910000001</v>
      </c>
      <c r="G243" s="1">
        <v>2.4888334300000001</v>
      </c>
    </row>
    <row r="244" spans="1:7" ht="12.75" customHeight="1" x14ac:dyDescent="0.15">
      <c r="A244" s="1">
        <v>243</v>
      </c>
      <c r="B244" s="41">
        <v>41417</v>
      </c>
      <c r="C244" s="1">
        <v>11.65835</v>
      </c>
      <c r="D244" s="1">
        <v>11.882269000000001</v>
      </c>
      <c r="F244" s="1">
        <v>2.456022661</v>
      </c>
      <c r="G244" s="1">
        <v>2.4750472889999999</v>
      </c>
    </row>
    <row r="245" spans="1:7" ht="12.75" customHeight="1" x14ac:dyDescent="0.15">
      <c r="A245" s="1">
        <v>244</v>
      </c>
      <c r="B245" s="41">
        <v>41418</v>
      </c>
      <c r="C245" s="1">
        <v>11.623003000000001</v>
      </c>
      <c r="D245" s="1">
        <v>11.792929000000001</v>
      </c>
      <c r="F245" s="1">
        <v>2.4529861519999998</v>
      </c>
      <c r="G245" s="1">
        <v>2.467500115</v>
      </c>
    </row>
    <row r="246" spans="1:7" ht="12.75" customHeight="1" x14ac:dyDescent="0.15">
      <c r="A246" s="1">
        <v>245</v>
      </c>
      <c r="B246" s="41">
        <v>41421</v>
      </c>
      <c r="C246" s="1">
        <v>11.573508</v>
      </c>
      <c r="D246" s="1">
        <v>11.751693</v>
      </c>
      <c r="F246" s="1">
        <v>2.448718693</v>
      </c>
      <c r="G246" s="1">
        <v>2.4639973149999999</v>
      </c>
    </row>
    <row r="247" spans="1:7" ht="12.75" customHeight="1" x14ac:dyDescent="0.15">
      <c r="A247" s="1">
        <v>246</v>
      </c>
      <c r="B247" s="41">
        <v>41422</v>
      </c>
      <c r="C247" s="1">
        <v>11.612394999999999</v>
      </c>
      <c r="D247" s="1">
        <v>11.820415000000001</v>
      </c>
      <c r="F247" s="1">
        <v>2.4520730620000002</v>
      </c>
      <c r="G247" s="1">
        <v>2.4698281209999999</v>
      </c>
    </row>
    <row r="248" spans="1:7" ht="12.75" customHeight="1" x14ac:dyDescent="0.15">
      <c r="A248" s="1">
        <v>247</v>
      </c>
      <c r="B248" s="41">
        <v>41423</v>
      </c>
      <c r="C248" s="1">
        <v>11.329594999999999</v>
      </c>
      <c r="D248" s="1">
        <v>11.566143</v>
      </c>
      <c r="F248" s="1">
        <v>2.427418329</v>
      </c>
      <c r="G248" s="1">
        <v>2.4480821229999998</v>
      </c>
    </row>
    <row r="249" spans="1:7" ht="12.75" customHeight="1" x14ac:dyDescent="0.15">
      <c r="A249" s="1">
        <v>248</v>
      </c>
      <c r="B249" s="41">
        <v>41425</v>
      </c>
      <c r="C249" s="1">
        <v>11.446253</v>
      </c>
      <c r="D249" s="1">
        <v>11.796362999999999</v>
      </c>
      <c r="F249" s="1">
        <v>2.4376624279999999</v>
      </c>
      <c r="G249" s="1">
        <v>2.4677912640000002</v>
      </c>
    </row>
    <row r="250" spans="1:7" ht="12.75" customHeight="1" x14ac:dyDescent="0.15">
      <c r="A250" s="1">
        <v>249</v>
      </c>
      <c r="B250" s="41">
        <v>41428</v>
      </c>
      <c r="C250" s="1">
        <v>11.359605</v>
      </c>
      <c r="D250" s="1">
        <v>11.456187999999999</v>
      </c>
      <c r="F250" s="1">
        <v>2.4300636419999999</v>
      </c>
      <c r="G250" s="1">
        <v>2.438530021</v>
      </c>
    </row>
    <row r="251" spans="1:7" ht="12.75" customHeight="1" x14ac:dyDescent="0.15">
      <c r="A251" s="1">
        <v>250</v>
      </c>
      <c r="B251" s="41">
        <v>41429</v>
      </c>
      <c r="C251" s="1">
        <v>11.416188999999999</v>
      </c>
      <c r="D251" s="1">
        <v>11.307945</v>
      </c>
      <c r="F251" s="1">
        <v>2.4350324360000002</v>
      </c>
      <c r="G251" s="1">
        <v>2.4255055759999999</v>
      </c>
    </row>
    <row r="252" spans="1:7" ht="12.75" customHeight="1" x14ac:dyDescent="0.15">
      <c r="A252" s="1">
        <v>251</v>
      </c>
      <c r="B252" s="41">
        <v>41430</v>
      </c>
      <c r="C252" s="1">
        <v>11.020092</v>
      </c>
      <c r="D252" s="1">
        <v>10.988199</v>
      </c>
      <c r="F252" s="1">
        <v>2.399720152</v>
      </c>
      <c r="G252" s="1">
        <v>2.396821879</v>
      </c>
    </row>
    <row r="253" spans="1:7" ht="12.75" customHeight="1" x14ac:dyDescent="0.15">
      <c r="A253" s="1">
        <v>252</v>
      </c>
      <c r="B253" s="41">
        <v>41431</v>
      </c>
      <c r="C253" s="1">
        <v>11.122659000000001</v>
      </c>
      <c r="D253" s="1">
        <v>10.99507</v>
      </c>
      <c r="F253" s="1">
        <v>2.4089843790000001</v>
      </c>
      <c r="G253" s="1">
        <v>2.3974469909999998</v>
      </c>
    </row>
    <row r="254" spans="1:7" ht="12.75" customHeight="1" x14ac:dyDescent="0.15">
      <c r="A254" s="1">
        <v>253</v>
      </c>
      <c r="B254" s="41">
        <v>41432</v>
      </c>
      <c r="C254" s="1">
        <v>11.051920000000001</v>
      </c>
      <c r="D254" s="1">
        <v>10.730335999999999</v>
      </c>
      <c r="F254" s="1">
        <v>2.402604169</v>
      </c>
      <c r="G254" s="1">
        <v>2.3730748699999999</v>
      </c>
    </row>
    <row r="255" spans="1:7" ht="12.75" customHeight="1" x14ac:dyDescent="0.15">
      <c r="A255" s="1">
        <v>254</v>
      </c>
      <c r="B255" s="41">
        <v>41435</v>
      </c>
      <c r="C255" s="1">
        <v>11.030701000000001</v>
      </c>
      <c r="D255" s="1">
        <v>10.957253</v>
      </c>
      <c r="F255" s="1">
        <v>2.4006823850000001</v>
      </c>
      <c r="G255" s="1">
        <v>2.3940016110000002</v>
      </c>
    </row>
    <row r="256" spans="1:7" ht="12.75" customHeight="1" x14ac:dyDescent="0.15">
      <c r="A256" s="1">
        <v>255</v>
      </c>
      <c r="B256" s="41">
        <v>41436</v>
      </c>
      <c r="C256" s="1">
        <v>10.669971</v>
      </c>
      <c r="D256" s="1">
        <v>10.537808</v>
      </c>
      <c r="F256" s="1">
        <v>2.367433347</v>
      </c>
      <c r="G256" s="1">
        <v>2.354969552</v>
      </c>
    </row>
    <row r="257" spans="1:7" ht="12.75" customHeight="1" x14ac:dyDescent="0.15">
      <c r="A257" s="1">
        <v>256</v>
      </c>
      <c r="B257" s="41">
        <v>41437</v>
      </c>
      <c r="C257" s="1">
        <v>10.645212000000001</v>
      </c>
      <c r="D257" s="1">
        <v>10.503420999999999</v>
      </c>
      <c r="F257" s="1">
        <v>2.365110214</v>
      </c>
      <c r="G257" s="1">
        <v>2.3517010140000001</v>
      </c>
    </row>
    <row r="258" spans="1:7" ht="12.75" customHeight="1" x14ac:dyDescent="0.15">
      <c r="A258" s="1">
        <v>257</v>
      </c>
      <c r="B258" s="41">
        <v>41438</v>
      </c>
      <c r="C258" s="1">
        <v>10.616918999999999</v>
      </c>
      <c r="D258" s="1">
        <v>10.359022</v>
      </c>
      <c r="F258" s="1">
        <v>2.3624488609999998</v>
      </c>
      <c r="G258" s="1">
        <v>2.337857831</v>
      </c>
    </row>
    <row r="259" spans="1:7" ht="12.75" customHeight="1" x14ac:dyDescent="0.15">
      <c r="A259" s="1">
        <v>258</v>
      </c>
      <c r="B259" s="41">
        <v>41439</v>
      </c>
      <c r="C259" s="1">
        <v>10.390573</v>
      </c>
      <c r="D259" s="1">
        <v>10.187117000000001</v>
      </c>
      <c r="F259" s="1">
        <v>2.3408989529999999</v>
      </c>
      <c r="G259" s="1">
        <v>2.3211238829999998</v>
      </c>
    </row>
    <row r="260" spans="1:7" ht="12.75" customHeight="1" x14ac:dyDescent="0.15">
      <c r="A260" s="1">
        <v>259</v>
      </c>
      <c r="B260" s="41">
        <v>41442</v>
      </c>
      <c r="C260" s="1">
        <v>10.447157000000001</v>
      </c>
      <c r="D260" s="1">
        <v>10.235251999999999</v>
      </c>
      <c r="F260" s="1">
        <v>2.3463298840000002</v>
      </c>
      <c r="G260" s="1">
        <v>2.3258378400000002</v>
      </c>
    </row>
    <row r="261" spans="1:7" ht="12.75" customHeight="1" x14ac:dyDescent="0.15">
      <c r="A261" s="1">
        <v>260</v>
      </c>
      <c r="B261" s="41">
        <v>41443</v>
      </c>
      <c r="C261" s="1">
        <v>10.3835</v>
      </c>
      <c r="D261" s="1">
        <v>10.159606999999999</v>
      </c>
      <c r="F261" s="1">
        <v>2.3402180079999999</v>
      </c>
      <c r="G261" s="1">
        <v>2.3184197599999998</v>
      </c>
    </row>
    <row r="262" spans="1:7" ht="12.75" customHeight="1" x14ac:dyDescent="0.15">
      <c r="A262" s="1">
        <v>261</v>
      </c>
      <c r="B262" s="41">
        <v>41444</v>
      </c>
      <c r="C262" s="1">
        <v>10.256185</v>
      </c>
      <c r="D262" s="1">
        <v>9.9395720000000001</v>
      </c>
      <c r="F262" s="1">
        <v>2.3278809379999998</v>
      </c>
      <c r="G262" s="1">
        <v>2.2965239610000001</v>
      </c>
    </row>
    <row r="263" spans="1:7" ht="12.75" customHeight="1" x14ac:dyDescent="0.15">
      <c r="A263" s="1">
        <v>262</v>
      </c>
      <c r="B263" s="41">
        <v>41445</v>
      </c>
      <c r="C263" s="1">
        <v>10.372892</v>
      </c>
      <c r="D263" s="1">
        <v>9.9601959999999998</v>
      </c>
      <c r="F263" s="1">
        <v>2.3391958650000002</v>
      </c>
      <c r="G263" s="1">
        <v>2.2985967500000002</v>
      </c>
    </row>
    <row r="264" spans="1:7" ht="12.75" customHeight="1" x14ac:dyDescent="0.15">
      <c r="A264" s="1">
        <v>263</v>
      </c>
      <c r="B264" s="41">
        <v>41446</v>
      </c>
      <c r="C264" s="1">
        <v>10.100569999999999</v>
      </c>
      <c r="D264" s="1">
        <v>9.7642349999999993</v>
      </c>
      <c r="F264" s="1">
        <v>2.3125918579999998</v>
      </c>
      <c r="G264" s="1">
        <v>2.2787262199999998</v>
      </c>
    </row>
    <row r="265" spans="1:7" ht="12.75" customHeight="1" x14ac:dyDescent="0.15">
      <c r="A265" s="1">
        <v>264</v>
      </c>
      <c r="B265" s="41">
        <v>41449</v>
      </c>
      <c r="C265" s="1">
        <v>9.761056</v>
      </c>
      <c r="D265" s="1">
        <v>9.5751360000000005</v>
      </c>
      <c r="F265" s="1">
        <v>2.278400591</v>
      </c>
      <c r="G265" s="1">
        <v>2.2591697389999998</v>
      </c>
    </row>
    <row r="266" spans="1:7" ht="12.75" customHeight="1" x14ac:dyDescent="0.15">
      <c r="A266" s="1">
        <v>265</v>
      </c>
      <c r="B266" s="41">
        <v>41450</v>
      </c>
      <c r="C266" s="1">
        <v>9.7999589999999994</v>
      </c>
      <c r="D266" s="1">
        <v>9.6542130000000004</v>
      </c>
      <c r="F266" s="1">
        <v>2.2823782019999999</v>
      </c>
      <c r="G266" s="1">
        <v>2.2673944000000001</v>
      </c>
    </row>
    <row r="267" spans="1:7" ht="12.75" customHeight="1" x14ac:dyDescent="0.15">
      <c r="A267" s="1">
        <v>266</v>
      </c>
      <c r="B267" s="41">
        <v>41451</v>
      </c>
      <c r="C267" s="1">
        <v>9.8494709999999994</v>
      </c>
      <c r="D267" s="1">
        <v>9.716094</v>
      </c>
      <c r="F267" s="1">
        <v>2.2874177480000002</v>
      </c>
      <c r="G267" s="1">
        <v>2.2737836859999998</v>
      </c>
    </row>
    <row r="268" spans="1:7" ht="12.75" customHeight="1" x14ac:dyDescent="0.15">
      <c r="A268" s="1">
        <v>267</v>
      </c>
      <c r="B268" s="41">
        <v>41452</v>
      </c>
      <c r="C268" s="1">
        <v>10.047523</v>
      </c>
      <c r="D268" s="1">
        <v>9.7436039999999995</v>
      </c>
      <c r="F268" s="1">
        <v>2.3073261359999999</v>
      </c>
      <c r="G268" s="1">
        <v>2.27661107</v>
      </c>
    </row>
    <row r="269" spans="1:7" ht="12.75" customHeight="1" x14ac:dyDescent="0.15">
      <c r="A269" s="1">
        <v>268</v>
      </c>
      <c r="B269" s="41">
        <v>41453</v>
      </c>
      <c r="C269" s="1">
        <v>10.167764</v>
      </c>
      <c r="D269" s="1">
        <v>9.9506650000000008</v>
      </c>
      <c r="F269" s="1">
        <v>2.3192223240000001</v>
      </c>
      <c r="G269" s="1">
        <v>2.2976393829999999</v>
      </c>
    </row>
    <row r="270" spans="1:7" ht="12.75" customHeight="1" x14ac:dyDescent="0.15">
      <c r="A270" s="1">
        <v>269</v>
      </c>
      <c r="B270" s="41">
        <v>41456</v>
      </c>
      <c r="C270" s="1">
        <v>10.084616</v>
      </c>
      <c r="D270" s="1">
        <v>9.9679719999999996</v>
      </c>
      <c r="F270" s="1">
        <v>2.3110110939999999</v>
      </c>
      <c r="G270" s="1">
        <v>2.299377153</v>
      </c>
    </row>
    <row r="271" spans="1:7" ht="12.75" customHeight="1" x14ac:dyDescent="0.15">
      <c r="A271" s="1">
        <v>270</v>
      </c>
      <c r="B271" s="41">
        <v>41457</v>
      </c>
      <c r="C271" s="1">
        <v>9.6493830000000003</v>
      </c>
      <c r="D271" s="1">
        <v>9.4619090000000003</v>
      </c>
      <c r="F271" s="1">
        <v>2.2668939749999999</v>
      </c>
      <c r="G271" s="1">
        <v>2.2472741599999999</v>
      </c>
    </row>
    <row r="272" spans="1:7" ht="12.75" customHeight="1" x14ac:dyDescent="0.15">
      <c r="A272" s="1">
        <v>271</v>
      </c>
      <c r="B272" s="41">
        <v>41458</v>
      </c>
      <c r="C272" s="1">
        <v>9.5396920000000005</v>
      </c>
      <c r="D272" s="1">
        <v>9.3857090000000003</v>
      </c>
      <c r="F272" s="1">
        <v>2.2554612000000001</v>
      </c>
      <c r="G272" s="1">
        <v>2.2391882129999998</v>
      </c>
    </row>
    <row r="273" spans="1:7" ht="12.75" customHeight="1" x14ac:dyDescent="0.15">
      <c r="A273" s="1">
        <v>272</v>
      </c>
      <c r="B273" s="41">
        <v>41459</v>
      </c>
      <c r="C273" s="1">
        <v>9.6599950000000003</v>
      </c>
      <c r="D273" s="1">
        <v>9.3718610000000009</v>
      </c>
      <c r="F273" s="1">
        <v>2.2679931309999999</v>
      </c>
      <c r="G273" s="1">
        <v>2.2377116890000002</v>
      </c>
    </row>
    <row r="274" spans="1:7" ht="12.75" customHeight="1" x14ac:dyDescent="0.15">
      <c r="A274" s="1">
        <v>273</v>
      </c>
      <c r="B274" s="41">
        <v>41460</v>
      </c>
      <c r="C274" s="1">
        <v>9.4830679999999994</v>
      </c>
      <c r="D274" s="1">
        <v>9.0463070000000005</v>
      </c>
      <c r="F274" s="1">
        <v>2.2495078930000001</v>
      </c>
      <c r="G274" s="1">
        <v>2.2023566080000001</v>
      </c>
    </row>
    <row r="275" spans="1:7" ht="12.75" customHeight="1" x14ac:dyDescent="0.15">
      <c r="A275" s="1">
        <v>274</v>
      </c>
      <c r="B275" s="41">
        <v>41463</v>
      </c>
      <c r="C275" s="1">
        <v>9.5149209999999993</v>
      </c>
      <c r="D275" s="1">
        <v>9.053229</v>
      </c>
      <c r="F275" s="1">
        <v>2.2528611980000002</v>
      </c>
      <c r="G275" s="1">
        <v>2.20312149</v>
      </c>
    </row>
    <row r="276" spans="1:7" ht="12.75" customHeight="1" x14ac:dyDescent="0.15">
      <c r="A276" s="1">
        <v>275</v>
      </c>
      <c r="B276" s="41">
        <v>41465</v>
      </c>
      <c r="C276" s="1">
        <v>9.5503049999999998</v>
      </c>
      <c r="D276" s="1">
        <v>9.0497650000000007</v>
      </c>
      <c r="F276" s="1">
        <v>2.2565730909999999</v>
      </c>
      <c r="G276" s="1">
        <v>2.2027387909999998</v>
      </c>
    </row>
    <row r="277" spans="1:7" ht="12.75" customHeight="1" x14ac:dyDescent="0.15">
      <c r="A277" s="1">
        <v>276</v>
      </c>
      <c r="B277" s="41">
        <v>41466</v>
      </c>
      <c r="C277" s="1">
        <v>9.7909179999999996</v>
      </c>
      <c r="D277" s="1">
        <v>9.4792229999999993</v>
      </c>
      <c r="F277" s="1">
        <v>2.2814552209999999</v>
      </c>
      <c r="G277" s="1">
        <v>2.2491023509999999</v>
      </c>
    </row>
    <row r="278" spans="1:7" ht="12.75" customHeight="1" x14ac:dyDescent="0.15">
      <c r="A278" s="1">
        <v>277</v>
      </c>
      <c r="B278" s="41">
        <v>41467</v>
      </c>
      <c r="C278" s="1">
        <v>9.6882999999999999</v>
      </c>
      <c r="D278" s="1">
        <v>9.4549810000000001</v>
      </c>
      <c r="F278" s="1">
        <v>2.270918972</v>
      </c>
      <c r="G278" s="1">
        <v>2.2465416930000002</v>
      </c>
    </row>
    <row r="279" spans="1:7" ht="12.75" customHeight="1" x14ac:dyDescent="0.15">
      <c r="A279" s="1">
        <v>278</v>
      </c>
      <c r="B279" s="41">
        <v>41470</v>
      </c>
      <c r="C279" s="1">
        <v>9.8652320000000007</v>
      </c>
      <c r="D279" s="1">
        <v>9.7078030000000002</v>
      </c>
      <c r="F279" s="1">
        <v>2.2890166569999999</v>
      </c>
      <c r="G279" s="1">
        <v>2.2729299950000001</v>
      </c>
    </row>
    <row r="280" spans="1:7" ht="12.75" customHeight="1" x14ac:dyDescent="0.15">
      <c r="A280" s="1">
        <v>279</v>
      </c>
      <c r="B280" s="41">
        <v>41471</v>
      </c>
      <c r="C280" s="1">
        <v>9.9218440000000001</v>
      </c>
      <c r="D280" s="1">
        <v>9.6731730000000002</v>
      </c>
      <c r="F280" s="1">
        <v>2.2947387909999999</v>
      </c>
      <c r="G280" s="1">
        <v>2.2693563839999999</v>
      </c>
    </row>
    <row r="281" spans="1:7" ht="12.75" customHeight="1" x14ac:dyDescent="0.15">
      <c r="A281" s="1">
        <v>280</v>
      </c>
      <c r="B281" s="41">
        <v>41472</v>
      </c>
      <c r="C281" s="1">
        <v>10.049226000000001</v>
      </c>
      <c r="D281" s="1">
        <v>9.9052229999999994</v>
      </c>
      <c r="F281" s="1">
        <v>2.3074956169999998</v>
      </c>
      <c r="G281" s="1">
        <v>2.293062194</v>
      </c>
    </row>
    <row r="282" spans="1:7" ht="12.75" customHeight="1" x14ac:dyDescent="0.15">
      <c r="A282" s="1">
        <v>281</v>
      </c>
      <c r="B282" s="41">
        <v>41473</v>
      </c>
      <c r="C282" s="1">
        <v>10.063383999999999</v>
      </c>
      <c r="D282" s="1">
        <v>9.7736129999999992</v>
      </c>
      <c r="F282" s="1">
        <v>2.3089034900000001</v>
      </c>
      <c r="G282" s="1">
        <v>2.2796862029999998</v>
      </c>
    </row>
    <row r="283" spans="1:7" ht="12.75" customHeight="1" x14ac:dyDescent="0.15">
      <c r="A283" s="1">
        <v>282</v>
      </c>
      <c r="B283" s="41">
        <v>41474</v>
      </c>
      <c r="C283" s="1">
        <v>10.06692</v>
      </c>
      <c r="D283" s="1">
        <v>9.6177609999999998</v>
      </c>
      <c r="F283" s="1">
        <v>2.3092548009999998</v>
      </c>
      <c r="G283" s="1">
        <v>2.263611493</v>
      </c>
    </row>
    <row r="284" spans="1:7" ht="12.75" customHeight="1" x14ac:dyDescent="0.15">
      <c r="A284" s="1">
        <v>283</v>
      </c>
      <c r="B284" s="41">
        <v>41477</v>
      </c>
      <c r="C284" s="1">
        <v>10.233231</v>
      </c>
      <c r="D284" s="1">
        <v>9.9710239999999999</v>
      </c>
      <c r="F284" s="1">
        <v>2.325640366</v>
      </c>
      <c r="G284" s="1">
        <v>2.2996832870000001</v>
      </c>
    </row>
    <row r="285" spans="1:7" ht="12.75" customHeight="1" x14ac:dyDescent="0.15">
      <c r="A285" s="1">
        <v>284</v>
      </c>
      <c r="B285" s="41">
        <v>41478</v>
      </c>
      <c r="C285" s="1">
        <v>10.371226</v>
      </c>
      <c r="D285" s="1">
        <v>10.113019</v>
      </c>
      <c r="F285" s="1">
        <v>2.3390352409999999</v>
      </c>
      <c r="G285" s="1">
        <v>2.313823604</v>
      </c>
    </row>
    <row r="286" spans="1:7" ht="12.75" customHeight="1" x14ac:dyDescent="0.15">
      <c r="A286" s="1">
        <v>285</v>
      </c>
      <c r="B286" s="41">
        <v>41479</v>
      </c>
      <c r="C286" s="1">
        <v>10.247382999999999</v>
      </c>
      <c r="D286" s="1">
        <v>9.9640989999999992</v>
      </c>
      <c r="F286" s="1">
        <v>2.3270223560000001</v>
      </c>
      <c r="G286" s="1">
        <v>2.2989885330000002</v>
      </c>
    </row>
    <row r="287" spans="1:7" ht="12.75" customHeight="1" x14ac:dyDescent="0.15">
      <c r="A287" s="1">
        <v>286</v>
      </c>
      <c r="B287" s="41">
        <v>41480</v>
      </c>
      <c r="C287" s="1">
        <v>10.261539000000001</v>
      </c>
      <c r="D287" s="1">
        <v>9.9848759999999999</v>
      </c>
      <c r="F287" s="1">
        <v>2.3284028280000002</v>
      </c>
      <c r="G287" s="1">
        <v>2.3010715479999999</v>
      </c>
    </row>
    <row r="288" spans="1:7" ht="12.75" customHeight="1" x14ac:dyDescent="0.15">
      <c r="A288" s="1">
        <v>287</v>
      </c>
      <c r="B288" s="41">
        <v>41481</v>
      </c>
      <c r="C288" s="1">
        <v>10.261539000000001</v>
      </c>
      <c r="D288" s="1">
        <v>9.9848759999999999</v>
      </c>
      <c r="F288" s="1">
        <v>2.3284028280000002</v>
      </c>
      <c r="G288" s="1">
        <v>2.3010715479999999</v>
      </c>
    </row>
    <row r="289" spans="1:7" ht="12.75" customHeight="1" x14ac:dyDescent="0.15">
      <c r="A289" s="1">
        <v>288</v>
      </c>
      <c r="B289" s="41">
        <v>41484</v>
      </c>
      <c r="C289" s="1">
        <v>10.257992</v>
      </c>
      <c r="D289" s="1">
        <v>9.7874630000000007</v>
      </c>
      <c r="F289" s="1">
        <v>2.328057109</v>
      </c>
      <c r="G289" s="1">
        <v>2.2811022809999999</v>
      </c>
    </row>
    <row r="290" spans="1:7" ht="12.75" customHeight="1" x14ac:dyDescent="0.15">
      <c r="A290" s="1">
        <v>289</v>
      </c>
      <c r="B290" s="41">
        <v>41485</v>
      </c>
      <c r="C290" s="1">
        <v>10.339378999999999</v>
      </c>
      <c r="D290" s="1">
        <v>9.7493669999999995</v>
      </c>
      <c r="F290" s="1">
        <v>2.3359598090000002</v>
      </c>
      <c r="G290" s="1">
        <v>2.27720236</v>
      </c>
    </row>
    <row r="291" spans="1:7" ht="12.75" customHeight="1" x14ac:dyDescent="0.15">
      <c r="A291" s="1">
        <v>290</v>
      </c>
      <c r="B291" s="41">
        <v>41486</v>
      </c>
      <c r="C291" s="1">
        <v>10.303995</v>
      </c>
      <c r="D291" s="1">
        <v>9.5935089999999992</v>
      </c>
      <c r="F291" s="1">
        <v>2.3325316840000001</v>
      </c>
      <c r="G291" s="1">
        <v>2.2610867240000001</v>
      </c>
    </row>
    <row r="292" spans="1:7" ht="12.75" customHeight="1" x14ac:dyDescent="0.15">
      <c r="A292" s="1">
        <v>291</v>
      </c>
      <c r="B292" s="41">
        <v>41487</v>
      </c>
      <c r="C292" s="1">
        <v>10.645637000000001</v>
      </c>
      <c r="D292" s="1">
        <v>9.8498020000000004</v>
      </c>
      <c r="F292" s="1">
        <v>2.3651501370000001</v>
      </c>
      <c r="G292" s="1">
        <v>2.2874513529999998</v>
      </c>
    </row>
    <row r="293" spans="1:7" ht="12.75" customHeight="1" x14ac:dyDescent="0.15">
      <c r="A293" s="1">
        <v>292</v>
      </c>
      <c r="B293" s="41">
        <v>41488</v>
      </c>
      <c r="C293" s="1">
        <v>10.585449000000001</v>
      </c>
      <c r="D293" s="1">
        <v>9.7731530000000006</v>
      </c>
      <c r="F293" s="1">
        <v>2.359480322</v>
      </c>
      <c r="G293" s="1">
        <v>2.2796391370000002</v>
      </c>
    </row>
    <row r="294" spans="1:7" ht="12.75" customHeight="1" x14ac:dyDescent="0.15">
      <c r="A294" s="1">
        <v>293</v>
      </c>
      <c r="B294" s="41">
        <v>41491</v>
      </c>
      <c r="C294" s="1">
        <v>10.419055</v>
      </c>
      <c r="D294" s="1">
        <v>9.5721419999999995</v>
      </c>
      <c r="F294" s="1">
        <v>2.3436363409999998</v>
      </c>
      <c r="G294" s="1">
        <v>2.2588570049999999</v>
      </c>
    </row>
    <row r="295" spans="1:7" ht="12.75" customHeight="1" x14ac:dyDescent="0.15">
      <c r="A295" s="1">
        <v>294</v>
      </c>
      <c r="B295" s="41">
        <v>41492</v>
      </c>
      <c r="C295" s="1">
        <v>10.178319</v>
      </c>
      <c r="D295" s="1">
        <v>9.3780680000000007</v>
      </c>
      <c r="F295" s="1">
        <v>2.3202598700000001</v>
      </c>
      <c r="G295" s="1">
        <v>2.2383737720000001</v>
      </c>
    </row>
    <row r="296" spans="1:7" ht="12.75" customHeight="1" x14ac:dyDescent="0.15">
      <c r="A296" s="1">
        <v>295</v>
      </c>
      <c r="B296" s="41">
        <v>41493</v>
      </c>
      <c r="C296" s="1">
        <v>10.159513</v>
      </c>
      <c r="D296" s="1">
        <v>9.4057899999999997</v>
      </c>
      <c r="F296" s="1">
        <v>2.3184105079999999</v>
      </c>
      <c r="G296" s="1">
        <v>2.2413254569999999</v>
      </c>
    </row>
    <row r="297" spans="1:7" ht="12.75" customHeight="1" x14ac:dyDescent="0.15">
      <c r="A297" s="1">
        <v>296</v>
      </c>
      <c r="B297" s="41">
        <v>41494</v>
      </c>
      <c r="C297" s="1">
        <v>10.452645</v>
      </c>
      <c r="D297" s="1">
        <v>9.7107700000000001</v>
      </c>
      <c r="F297" s="1">
        <v>2.3468550559999999</v>
      </c>
      <c r="G297" s="1">
        <v>2.2732355790000001</v>
      </c>
    </row>
    <row r="298" spans="1:7" ht="12.75" customHeight="1" x14ac:dyDescent="0.15">
      <c r="A298" s="1">
        <v>297</v>
      </c>
      <c r="B298" s="41">
        <v>41495</v>
      </c>
      <c r="C298" s="1">
        <v>10.502687</v>
      </c>
      <c r="D298" s="1">
        <v>9.8112720000000007</v>
      </c>
      <c r="F298" s="1">
        <v>2.3516311289999998</v>
      </c>
      <c r="G298" s="1">
        <v>2.283531929</v>
      </c>
    </row>
    <row r="299" spans="1:7" ht="12.75" customHeight="1" x14ac:dyDescent="0.15">
      <c r="A299" s="1">
        <v>298</v>
      </c>
      <c r="B299" s="41">
        <v>41498</v>
      </c>
      <c r="C299" s="1">
        <v>10.777946999999999</v>
      </c>
      <c r="D299" s="1">
        <v>9.9810909999999993</v>
      </c>
      <c r="F299" s="1">
        <v>2.3775021019999998</v>
      </c>
      <c r="G299" s="1">
        <v>2.3006924030000002</v>
      </c>
    </row>
    <row r="300" spans="1:7" ht="12.75" customHeight="1" x14ac:dyDescent="0.15">
      <c r="A300" s="1">
        <v>299</v>
      </c>
      <c r="B300" s="41">
        <v>41499</v>
      </c>
      <c r="C300" s="1">
        <v>10.853016999999999</v>
      </c>
      <c r="D300" s="1">
        <v>10.206358</v>
      </c>
      <c r="F300" s="1">
        <v>2.384443106</v>
      </c>
      <c r="G300" s="1">
        <v>2.323010859</v>
      </c>
    </row>
    <row r="301" spans="1:7" ht="12.75" customHeight="1" x14ac:dyDescent="0.15">
      <c r="A301" s="1">
        <v>300</v>
      </c>
      <c r="B301" s="41">
        <v>41500</v>
      </c>
      <c r="C301" s="1">
        <v>10.745773</v>
      </c>
      <c r="D301" s="1">
        <v>10.102387999999999</v>
      </c>
      <c r="F301" s="1">
        <v>2.3745124679999998</v>
      </c>
      <c r="G301" s="1">
        <v>2.3127718320000001</v>
      </c>
    </row>
    <row r="302" spans="1:7" ht="12.75" customHeight="1" x14ac:dyDescent="0.15">
      <c r="A302" s="1">
        <v>301</v>
      </c>
      <c r="B302" s="41">
        <v>41501</v>
      </c>
      <c r="C302" s="1">
        <v>10.656408000000001</v>
      </c>
      <c r="D302" s="1">
        <v>9.9706930000000007</v>
      </c>
      <c r="F302" s="1">
        <v>2.3661614009999998</v>
      </c>
      <c r="G302" s="1">
        <v>2.2996500900000001</v>
      </c>
    </row>
    <row r="303" spans="1:7" ht="12.75" customHeight="1" x14ac:dyDescent="0.15">
      <c r="A303" s="1">
        <v>302</v>
      </c>
      <c r="B303" s="41">
        <v>41502</v>
      </c>
      <c r="C303" s="1">
        <v>10.438345999999999</v>
      </c>
      <c r="D303" s="1">
        <v>9.877122</v>
      </c>
      <c r="F303" s="1">
        <v>2.3454861409999999</v>
      </c>
      <c r="G303" s="1">
        <v>2.290221174</v>
      </c>
    </row>
    <row r="304" spans="1:7" ht="12.75" customHeight="1" x14ac:dyDescent="0.15">
      <c r="A304" s="1">
        <v>303</v>
      </c>
      <c r="B304" s="41">
        <v>41505</v>
      </c>
      <c r="C304" s="1">
        <v>10.345402999999999</v>
      </c>
      <c r="D304" s="1">
        <v>9.859788</v>
      </c>
      <c r="F304" s="1">
        <v>2.3365422659999999</v>
      </c>
      <c r="G304" s="1">
        <v>2.288464667</v>
      </c>
    </row>
    <row r="305" spans="1:7" ht="12.75" customHeight="1" x14ac:dyDescent="0.15">
      <c r="A305" s="1">
        <v>304</v>
      </c>
      <c r="B305" s="41">
        <v>41506</v>
      </c>
      <c r="C305" s="1">
        <v>10.234586</v>
      </c>
      <c r="D305" s="1">
        <v>9.7280979999999992</v>
      </c>
      <c r="F305" s="1">
        <v>2.3257727689999999</v>
      </c>
      <c r="G305" s="1">
        <v>2.2750183989999999</v>
      </c>
    </row>
    <row r="306" spans="1:7" ht="12.75" customHeight="1" x14ac:dyDescent="0.15">
      <c r="A306" s="1">
        <v>305</v>
      </c>
      <c r="B306" s="41">
        <v>41507</v>
      </c>
      <c r="C306" s="1">
        <v>10.159513</v>
      </c>
      <c r="D306" s="1">
        <v>9.5652120000000007</v>
      </c>
      <c r="F306" s="1">
        <v>2.3184105079999999</v>
      </c>
      <c r="G306" s="1">
        <v>2.2581327670000002</v>
      </c>
    </row>
    <row r="307" spans="1:7" ht="12.75" customHeight="1" x14ac:dyDescent="0.15">
      <c r="A307" s="1">
        <v>306</v>
      </c>
      <c r="B307" s="41">
        <v>41508</v>
      </c>
      <c r="C307" s="1">
        <v>10.166658</v>
      </c>
      <c r="D307" s="1">
        <v>9.5305569999999999</v>
      </c>
      <c r="F307" s="1">
        <v>2.3191135420000002</v>
      </c>
      <c r="G307" s="1">
        <v>2.2545031629999999</v>
      </c>
    </row>
    <row r="308" spans="1:7" ht="12.75" customHeight="1" x14ac:dyDescent="0.15">
      <c r="A308" s="1">
        <v>307</v>
      </c>
      <c r="B308" s="41">
        <v>41509</v>
      </c>
      <c r="C308" s="1">
        <v>10.513412000000001</v>
      </c>
      <c r="D308" s="1">
        <v>9.7211680000000005</v>
      </c>
      <c r="F308" s="1">
        <v>2.352651775</v>
      </c>
      <c r="G308" s="1">
        <v>2.2743057759999998</v>
      </c>
    </row>
    <row r="309" spans="1:7" ht="12.75" customHeight="1" x14ac:dyDescent="0.15">
      <c r="A309" s="1">
        <v>308</v>
      </c>
      <c r="B309" s="41">
        <v>41512</v>
      </c>
      <c r="C309" s="1">
        <v>10.334676999999999</v>
      </c>
      <c r="D309" s="1">
        <v>9.603332</v>
      </c>
      <c r="F309" s="1">
        <v>2.3355049399999999</v>
      </c>
      <c r="G309" s="1">
        <v>2.2621101220000002</v>
      </c>
    </row>
    <row r="310" spans="1:7" ht="12.75" customHeight="1" x14ac:dyDescent="0.15">
      <c r="A310" s="1">
        <v>309</v>
      </c>
      <c r="B310" s="41">
        <v>41513</v>
      </c>
      <c r="C310" s="1">
        <v>10.045121</v>
      </c>
      <c r="D310" s="1">
        <v>9.3226180000000003</v>
      </c>
      <c r="F310" s="1">
        <v>2.3070870440000002</v>
      </c>
      <c r="G310" s="1">
        <v>2.2324434910000002</v>
      </c>
    </row>
    <row r="311" spans="1:7" ht="12.75" customHeight="1" x14ac:dyDescent="0.15">
      <c r="A311" s="1">
        <v>310</v>
      </c>
      <c r="B311" s="41">
        <v>41514</v>
      </c>
      <c r="C311" s="1">
        <v>10.080866</v>
      </c>
      <c r="D311" s="1">
        <v>9.2706330000000001</v>
      </c>
      <c r="F311" s="1">
        <v>2.3106391720000001</v>
      </c>
      <c r="G311" s="1">
        <v>2.2268516620000001</v>
      </c>
    </row>
    <row r="312" spans="1:7" ht="12.75" customHeight="1" x14ac:dyDescent="0.15">
      <c r="A312" s="1">
        <v>311</v>
      </c>
      <c r="B312" s="41">
        <v>41515</v>
      </c>
      <c r="C312" s="1">
        <v>10.163088</v>
      </c>
      <c r="D312" s="1">
        <v>9.4265840000000001</v>
      </c>
      <c r="F312" s="1">
        <v>2.318762333</v>
      </c>
      <c r="G312" s="1">
        <v>2.2435337830000002</v>
      </c>
    </row>
    <row r="313" spans="1:7" ht="12.75" customHeight="1" x14ac:dyDescent="0.15">
      <c r="A313" s="1">
        <v>312</v>
      </c>
      <c r="B313" s="41">
        <v>41516</v>
      </c>
      <c r="C313" s="1">
        <v>10.370428</v>
      </c>
      <c r="D313" s="1">
        <v>9.6206610000000001</v>
      </c>
      <c r="F313" s="1">
        <v>2.3389582940000002</v>
      </c>
      <c r="G313" s="1">
        <v>2.2639129730000001</v>
      </c>
    </row>
    <row r="314" spans="1:7" ht="12.75" customHeight="1" x14ac:dyDescent="0.15">
      <c r="A314" s="1">
        <v>313</v>
      </c>
      <c r="B314" s="41">
        <v>41519</v>
      </c>
      <c r="C314" s="1">
        <v>10.479519</v>
      </c>
      <c r="D314" s="1">
        <v>9.696904</v>
      </c>
      <c r="F314" s="1">
        <v>2.3494227809999999</v>
      </c>
      <c r="G314" s="1">
        <v>2.2718066590000001</v>
      </c>
    </row>
    <row r="315" spans="1:7" ht="12.75" customHeight="1" x14ac:dyDescent="0.15">
      <c r="A315" s="1">
        <v>314</v>
      </c>
      <c r="B315" s="41">
        <v>41520</v>
      </c>
      <c r="C315" s="1">
        <v>10.375791</v>
      </c>
      <c r="D315" s="1">
        <v>9.5889860000000002</v>
      </c>
      <c r="F315" s="1">
        <v>2.339475304</v>
      </c>
      <c r="G315" s="1">
        <v>2.2606151479999999</v>
      </c>
    </row>
    <row r="316" spans="1:7" ht="12.75" customHeight="1" x14ac:dyDescent="0.15">
      <c r="A316" s="1">
        <v>315</v>
      </c>
      <c r="B316" s="41">
        <v>41521</v>
      </c>
      <c r="C316" s="1">
        <v>10.400824</v>
      </c>
      <c r="D316" s="1">
        <v>9.6375419999999998</v>
      </c>
      <c r="F316" s="1">
        <v>2.3418850340000001</v>
      </c>
      <c r="G316" s="1">
        <v>2.265666097</v>
      </c>
    </row>
    <row r="317" spans="1:7" ht="12.75" customHeight="1" x14ac:dyDescent="0.15">
      <c r="A317" s="1">
        <v>316</v>
      </c>
      <c r="B317" s="41">
        <v>41522</v>
      </c>
      <c r="C317" s="1">
        <v>10.511699</v>
      </c>
      <c r="D317" s="1">
        <v>9.7485189999999999</v>
      </c>
      <c r="F317" s="1">
        <v>2.3524888270000002</v>
      </c>
      <c r="G317" s="1">
        <v>2.2771153759999998</v>
      </c>
    </row>
    <row r="318" spans="1:7" ht="12.75" customHeight="1" x14ac:dyDescent="0.15">
      <c r="A318" s="1">
        <v>317</v>
      </c>
      <c r="B318" s="41">
        <v>41523</v>
      </c>
      <c r="C318" s="1">
        <v>10.726296</v>
      </c>
      <c r="D318" s="1">
        <v>9.9357860000000002</v>
      </c>
      <c r="F318" s="1">
        <v>2.3726982969999999</v>
      </c>
      <c r="G318" s="1">
        <v>2.2961429870000001</v>
      </c>
    </row>
    <row r="319" spans="1:7" ht="12.75" customHeight="1" x14ac:dyDescent="0.15">
      <c r="A319" s="1">
        <v>318</v>
      </c>
      <c r="B319" s="41">
        <v>41526</v>
      </c>
      <c r="C319" s="1">
        <v>11.026735</v>
      </c>
      <c r="D319" s="1">
        <v>10.227104000000001</v>
      </c>
      <c r="F319" s="1">
        <v>2.4003227790000001</v>
      </c>
      <c r="G319" s="1">
        <v>2.3250414510000001</v>
      </c>
    </row>
    <row r="320" spans="1:7" ht="12.75" customHeight="1" x14ac:dyDescent="0.15">
      <c r="A320" s="1">
        <v>319</v>
      </c>
      <c r="B320" s="41">
        <v>41527</v>
      </c>
      <c r="C320" s="1">
        <v>11.105423</v>
      </c>
      <c r="D320" s="1">
        <v>10.351945000000001</v>
      </c>
      <c r="F320" s="1">
        <v>2.4074335480000002</v>
      </c>
      <c r="G320" s="1">
        <v>2.3371744250000002</v>
      </c>
    </row>
    <row r="321" spans="1:7" ht="12.75" customHeight="1" x14ac:dyDescent="0.15">
      <c r="A321" s="1">
        <v>320</v>
      </c>
      <c r="B321" s="41">
        <v>41528</v>
      </c>
      <c r="C321" s="1">
        <v>11.051772</v>
      </c>
      <c r="D321" s="1">
        <v>10.452521000000001</v>
      </c>
      <c r="F321" s="1">
        <v>2.4025907769999999</v>
      </c>
      <c r="G321" s="1">
        <v>2.3468431930000002</v>
      </c>
    </row>
    <row r="322" spans="1:7" ht="12.75" customHeight="1" x14ac:dyDescent="0.15">
      <c r="A322" s="1">
        <v>321</v>
      </c>
      <c r="B322" s="41">
        <v>41529</v>
      </c>
      <c r="C322" s="1">
        <v>11.026735</v>
      </c>
      <c r="D322" s="1">
        <v>10.251377</v>
      </c>
      <c r="F322" s="1">
        <v>2.4003227790000001</v>
      </c>
      <c r="G322" s="1">
        <v>2.3274120379999998</v>
      </c>
    </row>
    <row r="323" spans="1:7" ht="12.75" customHeight="1" x14ac:dyDescent="0.15">
      <c r="A323" s="1">
        <v>322</v>
      </c>
      <c r="B323" s="41">
        <v>41530</v>
      </c>
      <c r="C323" s="1">
        <v>11.187682000000001</v>
      </c>
      <c r="D323" s="1">
        <v>10.33461</v>
      </c>
      <c r="F323" s="1">
        <v>2.4148133519999999</v>
      </c>
      <c r="G323" s="1">
        <v>2.3354984569999999</v>
      </c>
    </row>
    <row r="324" spans="1:7" ht="12.75" customHeight="1" x14ac:dyDescent="0.15">
      <c r="A324" s="1">
        <v>323</v>
      </c>
      <c r="B324" s="41">
        <v>41533</v>
      </c>
      <c r="C324" s="1">
        <v>11.119730000000001</v>
      </c>
      <c r="D324" s="1">
        <v>10.379692</v>
      </c>
      <c r="F324" s="1">
        <v>2.4087210080000001</v>
      </c>
      <c r="G324" s="1">
        <v>2.339851205</v>
      </c>
    </row>
    <row r="325" spans="1:7" ht="12.75" customHeight="1" x14ac:dyDescent="0.15">
      <c r="A325" s="1">
        <v>324</v>
      </c>
      <c r="B325" s="41">
        <v>41534</v>
      </c>
      <c r="C325" s="1">
        <v>11.298556</v>
      </c>
      <c r="D325" s="1">
        <v>10.487199</v>
      </c>
      <c r="F325" s="1">
        <v>2.4246749300000001</v>
      </c>
      <c r="G325" s="1">
        <v>2.350155371</v>
      </c>
    </row>
    <row r="326" spans="1:7" ht="12.75" customHeight="1" x14ac:dyDescent="0.15">
      <c r="A326" s="1">
        <v>325</v>
      </c>
      <c r="B326" s="41">
        <v>41535</v>
      </c>
      <c r="C326" s="1">
        <v>11.624029</v>
      </c>
      <c r="D326" s="1">
        <v>10.833997999999999</v>
      </c>
      <c r="F326" s="1">
        <v>2.4530744210000002</v>
      </c>
      <c r="G326" s="1">
        <v>2.3826891529999998</v>
      </c>
    </row>
    <row r="327" spans="1:7" ht="12.75" customHeight="1" x14ac:dyDescent="0.15">
      <c r="A327" s="1">
        <v>326</v>
      </c>
      <c r="B327" s="41">
        <v>41536</v>
      </c>
      <c r="C327" s="1">
        <v>11.552500999999999</v>
      </c>
      <c r="D327" s="1">
        <v>10.879080999999999</v>
      </c>
      <c r="F327" s="1">
        <v>2.44690195</v>
      </c>
      <c r="G327" s="1">
        <v>2.3868417709999998</v>
      </c>
    </row>
    <row r="328" spans="1:7" ht="12.75" customHeight="1" x14ac:dyDescent="0.15">
      <c r="A328" s="1">
        <v>327</v>
      </c>
      <c r="B328" s="41">
        <v>41537</v>
      </c>
      <c r="C328" s="1">
        <v>11.201988</v>
      </c>
      <c r="D328" s="1">
        <v>10.608579000000001</v>
      </c>
      <c r="F328" s="1">
        <v>2.4160912630000002</v>
      </c>
      <c r="G328" s="1">
        <v>2.3616630129999998</v>
      </c>
    </row>
    <row r="329" spans="1:7" ht="12.75" customHeight="1" x14ac:dyDescent="0.15">
      <c r="A329" s="1">
        <v>328</v>
      </c>
      <c r="B329" s="41">
        <v>41540</v>
      </c>
      <c r="C329" s="1">
        <v>11.302137999999999</v>
      </c>
      <c r="D329" s="1">
        <v>10.664065000000001</v>
      </c>
      <c r="F329" s="1">
        <v>2.4249919110000002</v>
      </c>
      <c r="G329" s="1">
        <v>2.3668796780000001</v>
      </c>
    </row>
    <row r="330" spans="1:7" ht="12.75" customHeight="1" x14ac:dyDescent="0.15">
      <c r="A330" s="1">
        <v>329</v>
      </c>
      <c r="B330" s="41">
        <v>41541</v>
      </c>
      <c r="C330" s="1">
        <v>11.259214999999999</v>
      </c>
      <c r="D330" s="1">
        <v>10.664065000000001</v>
      </c>
      <c r="F330" s="1">
        <v>2.4211869039999998</v>
      </c>
      <c r="G330" s="1">
        <v>2.3668796780000001</v>
      </c>
    </row>
    <row r="331" spans="1:7" ht="12.75" customHeight="1" x14ac:dyDescent="0.15">
      <c r="A331" s="1">
        <v>330</v>
      </c>
      <c r="B331" s="41">
        <v>41542</v>
      </c>
      <c r="C331" s="1">
        <v>11.269945</v>
      </c>
      <c r="D331" s="1">
        <v>10.716084</v>
      </c>
      <c r="F331" s="1">
        <v>2.4221394479999998</v>
      </c>
      <c r="G331" s="1">
        <v>2.3717457899999999</v>
      </c>
    </row>
    <row r="332" spans="1:7" ht="12.75" customHeight="1" x14ac:dyDescent="0.15">
      <c r="A332" s="1">
        <v>331</v>
      </c>
      <c r="B332" s="41">
        <v>41543</v>
      </c>
      <c r="C332" s="1">
        <v>11.266372</v>
      </c>
      <c r="D332" s="1">
        <v>10.712616000000001</v>
      </c>
      <c r="F332" s="1">
        <v>2.4218223600000002</v>
      </c>
      <c r="G332" s="1">
        <v>2.3714221119999999</v>
      </c>
    </row>
    <row r="333" spans="1:7" ht="12.75" customHeight="1" x14ac:dyDescent="0.15">
      <c r="A333" s="1">
        <v>332</v>
      </c>
      <c r="B333" s="41">
        <v>41544</v>
      </c>
      <c r="C333" s="1">
        <v>11.516733</v>
      </c>
      <c r="D333" s="1">
        <v>10.969246999999999</v>
      </c>
      <c r="F333" s="1">
        <v>2.4438010210000001</v>
      </c>
      <c r="G333" s="1">
        <v>2.3950956300000001</v>
      </c>
    </row>
    <row r="334" spans="1:7" ht="12.75" customHeight="1" x14ac:dyDescent="0.15">
      <c r="A334" s="1">
        <v>333</v>
      </c>
      <c r="B334" s="41">
        <v>41547</v>
      </c>
      <c r="C334" s="1">
        <v>11.244911999999999</v>
      </c>
      <c r="D334" s="1">
        <v>10.535748</v>
      </c>
      <c r="F334" s="1">
        <v>2.4199157599999999</v>
      </c>
      <c r="G334" s="1">
        <v>2.3547740460000002</v>
      </c>
    </row>
    <row r="335" spans="1:7" ht="12.75" customHeight="1" x14ac:dyDescent="0.15">
      <c r="A335" s="1">
        <v>334</v>
      </c>
      <c r="B335" s="41">
        <v>41548</v>
      </c>
      <c r="C335" s="1">
        <v>11.361205</v>
      </c>
      <c r="D335" s="1">
        <v>10.677939</v>
      </c>
      <c r="F335" s="1">
        <v>2.4302044820000002</v>
      </c>
      <c r="G335" s="1">
        <v>2.368179837</v>
      </c>
    </row>
    <row r="336" spans="1:7" ht="12.75" customHeight="1" x14ac:dyDescent="0.15">
      <c r="A336" s="1">
        <v>335</v>
      </c>
      <c r="B336" s="41">
        <v>41549</v>
      </c>
      <c r="C336" s="1">
        <v>11.314685000000001</v>
      </c>
      <c r="D336" s="1">
        <v>10.705289</v>
      </c>
      <c r="F336" s="1">
        <v>2.4261014400000001</v>
      </c>
      <c r="G336" s="1">
        <v>2.3707379180000001</v>
      </c>
    </row>
    <row r="337" spans="1:7" ht="12.75" customHeight="1" x14ac:dyDescent="0.15">
      <c r="A337" s="1">
        <v>336</v>
      </c>
      <c r="B337" s="41">
        <v>41550</v>
      </c>
      <c r="C337" s="1">
        <v>11.343310000000001</v>
      </c>
      <c r="D337" s="1">
        <v>10.670584</v>
      </c>
      <c r="F337" s="1">
        <v>2.4286281430000001</v>
      </c>
      <c r="G337" s="1">
        <v>2.3674907969999999</v>
      </c>
    </row>
    <row r="338" spans="1:7" ht="12.75" customHeight="1" x14ac:dyDescent="0.15">
      <c r="A338" s="1">
        <v>337</v>
      </c>
      <c r="B338" s="41">
        <v>41551</v>
      </c>
      <c r="C338" s="1">
        <v>11.361205</v>
      </c>
      <c r="D338" s="1">
        <v>10.618532999999999</v>
      </c>
      <c r="F338" s="1">
        <v>2.4302044820000002</v>
      </c>
      <c r="G338" s="1">
        <v>2.3626008710000002</v>
      </c>
    </row>
    <row r="339" spans="1:7" ht="12.75" customHeight="1" x14ac:dyDescent="0.15">
      <c r="A339" s="1">
        <v>338</v>
      </c>
      <c r="B339" s="41">
        <v>41554</v>
      </c>
      <c r="C339" s="1">
        <v>11.311107</v>
      </c>
      <c r="D339" s="1">
        <v>10.670584</v>
      </c>
      <c r="F339" s="1">
        <v>2.425785163</v>
      </c>
      <c r="G339" s="1">
        <v>2.3674907969999999</v>
      </c>
    </row>
    <row r="340" spans="1:7" ht="12.75" customHeight="1" x14ac:dyDescent="0.15">
      <c r="A340" s="1">
        <v>339</v>
      </c>
      <c r="B340" s="41">
        <v>41555</v>
      </c>
      <c r="C340" s="1">
        <v>11.271751</v>
      </c>
      <c r="D340" s="1">
        <v>10.656703</v>
      </c>
      <c r="F340" s="1">
        <v>2.422299684</v>
      </c>
      <c r="G340" s="1">
        <v>2.3661890840000002</v>
      </c>
    </row>
    <row r="341" spans="1:7" ht="12.75" customHeight="1" x14ac:dyDescent="0.15">
      <c r="A341" s="1">
        <v>340</v>
      </c>
      <c r="B341" s="41">
        <v>41556</v>
      </c>
      <c r="C341" s="1">
        <v>11.393405</v>
      </c>
      <c r="D341" s="1">
        <v>10.833681</v>
      </c>
      <c r="F341" s="1">
        <v>2.4330346789999999</v>
      </c>
      <c r="G341" s="1">
        <v>2.3826598919999999</v>
      </c>
    </row>
    <row r="342" spans="1:7" ht="12.75" customHeight="1" x14ac:dyDescent="0.15">
      <c r="A342" s="1">
        <v>341</v>
      </c>
      <c r="B342" s="41">
        <v>41557</v>
      </c>
      <c r="C342" s="1">
        <v>11.593802</v>
      </c>
      <c r="D342" s="1">
        <v>10.982894999999999</v>
      </c>
      <c r="F342" s="1">
        <v>2.4504706449999998</v>
      </c>
      <c r="G342" s="1">
        <v>2.3963390630000001</v>
      </c>
    </row>
    <row r="343" spans="1:7" ht="12.75" customHeight="1" x14ac:dyDescent="0.15">
      <c r="A343" s="1">
        <v>342</v>
      </c>
      <c r="B343" s="41">
        <v>41558</v>
      </c>
      <c r="C343" s="1">
        <v>11.482869000000001</v>
      </c>
      <c r="D343" s="1">
        <v>10.948197</v>
      </c>
      <c r="F343" s="1">
        <v>2.4408562730000001</v>
      </c>
      <c r="G343" s="1">
        <v>2.3931747849999998</v>
      </c>
    </row>
    <row r="344" spans="1:7" ht="12.75" customHeight="1" x14ac:dyDescent="0.15">
      <c r="A344" s="1">
        <v>343</v>
      </c>
      <c r="B344" s="41">
        <v>41561</v>
      </c>
      <c r="C344" s="1">
        <v>11.565163999999999</v>
      </c>
      <c r="D344" s="1">
        <v>11.187633</v>
      </c>
      <c r="F344" s="1">
        <v>2.4479974759999998</v>
      </c>
      <c r="G344" s="1">
        <v>2.4148089719999999</v>
      </c>
    </row>
    <row r="345" spans="1:7" ht="12.75" customHeight="1" x14ac:dyDescent="0.15">
      <c r="A345" s="1">
        <v>344</v>
      </c>
      <c r="B345" s="41">
        <v>41562</v>
      </c>
      <c r="C345" s="1">
        <v>11.611686000000001</v>
      </c>
      <c r="D345" s="1">
        <v>11.215393000000001</v>
      </c>
      <c r="F345" s="1">
        <v>2.4520120049999998</v>
      </c>
      <c r="G345" s="1">
        <v>2.41728721</v>
      </c>
    </row>
    <row r="346" spans="1:7" ht="12.75" customHeight="1" x14ac:dyDescent="0.15">
      <c r="A346" s="1">
        <v>345</v>
      </c>
      <c r="B346" s="41">
        <v>41563</v>
      </c>
      <c r="C346" s="1">
        <v>11.744084000000001</v>
      </c>
      <c r="D346" s="1">
        <v>11.312556000000001</v>
      </c>
      <c r="F346" s="1">
        <v>2.4633496240000001</v>
      </c>
      <c r="G346" s="1">
        <v>2.4259132590000001</v>
      </c>
    </row>
    <row r="347" spans="1:7" ht="12.75" customHeight="1" x14ac:dyDescent="0.15">
      <c r="A347" s="1">
        <v>346</v>
      </c>
      <c r="B347" s="41">
        <v>41564</v>
      </c>
      <c r="C347" s="1">
        <v>11.844279</v>
      </c>
      <c r="D347" s="1">
        <v>11.371549</v>
      </c>
      <c r="F347" s="1">
        <v>2.4718449659999999</v>
      </c>
      <c r="G347" s="1">
        <v>2.4311145340000002</v>
      </c>
    </row>
    <row r="348" spans="1:7" ht="12.75" customHeight="1" x14ac:dyDescent="0.15">
      <c r="A348" s="1">
        <v>347</v>
      </c>
      <c r="B348" s="41">
        <v>41565</v>
      </c>
      <c r="C348" s="1">
        <v>12.137707000000001</v>
      </c>
      <c r="D348" s="1">
        <v>11.451364999999999</v>
      </c>
      <c r="F348" s="1">
        <v>2.496316888</v>
      </c>
      <c r="G348" s="1">
        <v>2.438108937</v>
      </c>
    </row>
    <row r="349" spans="1:7" ht="12.75" customHeight="1" x14ac:dyDescent="0.15">
      <c r="A349" s="1">
        <v>348</v>
      </c>
      <c r="B349" s="41">
        <v>41568</v>
      </c>
      <c r="C349" s="1">
        <v>12.026776999999999</v>
      </c>
      <c r="D349" s="1">
        <v>11.312556000000001</v>
      </c>
      <c r="F349" s="1">
        <v>2.487135581</v>
      </c>
      <c r="G349" s="1">
        <v>2.4259132590000001</v>
      </c>
    </row>
    <row r="350" spans="1:7" ht="12.75" customHeight="1" x14ac:dyDescent="0.15">
      <c r="A350" s="1">
        <v>349</v>
      </c>
      <c r="B350" s="41">
        <v>41569</v>
      </c>
      <c r="C350" s="1">
        <v>12.091184999999999</v>
      </c>
      <c r="D350" s="1">
        <v>11.475650999999999</v>
      </c>
      <c r="F350" s="1">
        <v>2.4924766749999998</v>
      </c>
      <c r="G350" s="1">
        <v>2.4402274859999999</v>
      </c>
    </row>
    <row r="351" spans="1:7" ht="12.75" customHeight="1" x14ac:dyDescent="0.15">
      <c r="A351" s="1">
        <v>350</v>
      </c>
      <c r="B351" s="41">
        <v>41570</v>
      </c>
      <c r="C351" s="1">
        <v>11.926583000000001</v>
      </c>
      <c r="D351" s="1">
        <v>11.243156000000001</v>
      </c>
      <c r="F351" s="1">
        <v>2.4787697739999999</v>
      </c>
      <c r="G351" s="1">
        <v>2.4197595879999998</v>
      </c>
    </row>
    <row r="352" spans="1:7" ht="12.75" customHeight="1" x14ac:dyDescent="0.15">
      <c r="A352" s="1">
        <v>351</v>
      </c>
      <c r="B352" s="41">
        <v>41571</v>
      </c>
      <c r="C352" s="1">
        <v>11.869329</v>
      </c>
      <c r="D352" s="1">
        <v>11.232748000000001</v>
      </c>
      <c r="F352" s="1">
        <v>2.4739576780000001</v>
      </c>
      <c r="G352" s="1">
        <v>2.4188334409999999</v>
      </c>
    </row>
    <row r="353" spans="1:7" ht="12.75" customHeight="1" x14ac:dyDescent="0.15">
      <c r="A353" s="1">
        <v>352</v>
      </c>
      <c r="B353" s="41">
        <v>41572</v>
      </c>
      <c r="C353" s="1">
        <v>11.808495000000001</v>
      </c>
      <c r="D353" s="1">
        <v>11.159874</v>
      </c>
      <c r="F353" s="1">
        <v>2.4688191879999999</v>
      </c>
      <c r="G353" s="1">
        <v>2.412324667</v>
      </c>
    </row>
    <row r="354" spans="1:7" ht="12.75" customHeight="1" x14ac:dyDescent="0.15">
      <c r="A354" s="1">
        <v>353</v>
      </c>
      <c r="B354" s="41">
        <v>41575</v>
      </c>
      <c r="C354" s="1">
        <v>11.948054000000001</v>
      </c>
      <c r="D354" s="1">
        <v>11.152937</v>
      </c>
      <c r="F354" s="1">
        <v>2.48056842</v>
      </c>
      <c r="G354" s="1">
        <v>2.4117028710000001</v>
      </c>
    </row>
    <row r="355" spans="1:7" ht="12.75" customHeight="1" x14ac:dyDescent="0.15">
      <c r="A355" s="1">
        <v>354</v>
      </c>
      <c r="B355" s="41">
        <v>41576</v>
      </c>
      <c r="C355" s="1">
        <v>12.384608</v>
      </c>
      <c r="D355" s="1">
        <v>11.274391</v>
      </c>
      <c r="F355" s="1">
        <v>2.5164544109999998</v>
      </c>
      <c r="G355" s="1">
        <v>2.4225338710000002</v>
      </c>
    </row>
    <row r="356" spans="1:7" ht="12.75" customHeight="1" x14ac:dyDescent="0.15">
      <c r="A356" s="1">
        <v>355</v>
      </c>
      <c r="B356" s="41">
        <v>41577</v>
      </c>
      <c r="C356" s="1">
        <v>12.341670000000001</v>
      </c>
      <c r="D356" s="1">
        <v>11.229279</v>
      </c>
      <c r="F356" s="1">
        <v>2.5129813419999998</v>
      </c>
      <c r="G356" s="1">
        <v>2.4185245640000002</v>
      </c>
    </row>
    <row r="357" spans="1:7" ht="12.75" customHeight="1" x14ac:dyDescent="0.15">
      <c r="A357" s="1">
        <v>356</v>
      </c>
      <c r="B357" s="41">
        <v>41578</v>
      </c>
      <c r="C357" s="1">
        <v>12.373873</v>
      </c>
      <c r="D357" s="1">
        <v>11.177225999999999</v>
      </c>
      <c r="F357" s="1">
        <v>2.5155872339999998</v>
      </c>
      <c r="G357" s="1">
        <v>2.4138783149999998</v>
      </c>
    </row>
    <row r="358" spans="1:7" ht="12.75" customHeight="1" x14ac:dyDescent="0.15">
      <c r="A358" s="1">
        <v>357</v>
      </c>
      <c r="B358" s="41">
        <v>41579</v>
      </c>
      <c r="C358" s="1">
        <v>12.261111</v>
      </c>
      <c r="D358" s="1">
        <v>11.187633</v>
      </c>
      <c r="F358" s="1">
        <v>2.5064325460000001</v>
      </c>
      <c r="G358" s="1">
        <v>2.4148089719999999</v>
      </c>
    </row>
    <row r="359" spans="1:7" ht="12.75" customHeight="1" x14ac:dyDescent="0.15">
      <c r="A359" s="1">
        <v>358</v>
      </c>
      <c r="B359" s="41">
        <v>41582</v>
      </c>
      <c r="C359" s="1">
        <v>12.354181000000001</v>
      </c>
      <c r="D359" s="1">
        <v>11.458055</v>
      </c>
      <c r="F359" s="1">
        <v>2.5139945479999999</v>
      </c>
      <c r="G359" s="1">
        <v>2.438692976</v>
      </c>
    </row>
    <row r="360" spans="1:7" ht="12.75" customHeight="1" x14ac:dyDescent="0.15">
      <c r="A360" s="1">
        <v>359</v>
      </c>
      <c r="B360" s="41">
        <v>41583</v>
      </c>
      <c r="C360" s="1">
        <v>12.150124999999999</v>
      </c>
      <c r="D360" s="1">
        <v>11.305275999999999</v>
      </c>
      <c r="F360" s="1">
        <v>2.4973394579999999</v>
      </c>
      <c r="G360" s="1">
        <v>2.425269519</v>
      </c>
    </row>
    <row r="361" spans="1:7" ht="12.75" customHeight="1" x14ac:dyDescent="0.15">
      <c r="A361" s="1">
        <v>360</v>
      </c>
      <c r="B361" s="41">
        <v>41584</v>
      </c>
      <c r="C361" s="1">
        <v>12.003349</v>
      </c>
      <c r="D361" s="1">
        <v>11.18028</v>
      </c>
      <c r="F361" s="1">
        <v>2.4851856940000001</v>
      </c>
      <c r="G361" s="1">
        <v>2.4141515120000001</v>
      </c>
    </row>
    <row r="362" spans="1:7" ht="12.75" customHeight="1" x14ac:dyDescent="0.15">
      <c r="A362" s="1">
        <v>361</v>
      </c>
      <c r="B362" s="41">
        <v>41585</v>
      </c>
      <c r="C362" s="1">
        <v>11.824361</v>
      </c>
      <c r="D362" s="1">
        <v>11.08306</v>
      </c>
      <c r="F362" s="1">
        <v>2.4701618949999999</v>
      </c>
      <c r="G362" s="1">
        <v>2.4054178159999999</v>
      </c>
    </row>
    <row r="363" spans="1:7" ht="12.75" customHeight="1" x14ac:dyDescent="0.15">
      <c r="A363" s="1">
        <v>362</v>
      </c>
      <c r="B363" s="41">
        <v>41586</v>
      </c>
      <c r="C363" s="1">
        <v>11.512914</v>
      </c>
      <c r="D363" s="1">
        <v>10.687237</v>
      </c>
      <c r="F363" s="1">
        <v>2.4434693620000001</v>
      </c>
      <c r="G363" s="1">
        <v>2.3690502260000001</v>
      </c>
    </row>
    <row r="364" spans="1:7" ht="12.75" customHeight="1" x14ac:dyDescent="0.15">
      <c r="A364" s="1">
        <v>363</v>
      </c>
      <c r="B364" s="41">
        <v>41589</v>
      </c>
      <c r="C364" s="1">
        <v>11.563031000000001</v>
      </c>
      <c r="D364" s="1">
        <v>10.676816000000001</v>
      </c>
      <c r="F364" s="1">
        <v>2.4478130259999999</v>
      </c>
      <c r="G364" s="1">
        <v>2.3680746620000002</v>
      </c>
    </row>
    <row r="365" spans="1:7" ht="12.75" customHeight="1" x14ac:dyDescent="0.15">
      <c r="A365" s="1">
        <v>364</v>
      </c>
      <c r="B365" s="41">
        <v>41590</v>
      </c>
      <c r="C365" s="1">
        <v>11.54513</v>
      </c>
      <c r="D365" s="1">
        <v>10.590016</v>
      </c>
      <c r="F365" s="1">
        <v>2.4462637030000001</v>
      </c>
      <c r="G365" s="1">
        <v>2.3599116699999998</v>
      </c>
    </row>
    <row r="366" spans="1:7" ht="12.75" customHeight="1" x14ac:dyDescent="0.15">
      <c r="A366" s="1">
        <v>365</v>
      </c>
      <c r="B366" s="41">
        <v>41591</v>
      </c>
      <c r="C366" s="1">
        <v>11.77782</v>
      </c>
      <c r="D366" s="1">
        <v>10.732373000000001</v>
      </c>
      <c r="F366" s="1">
        <v>2.466218102</v>
      </c>
      <c r="G366" s="1">
        <v>2.3732646879999999</v>
      </c>
    </row>
    <row r="367" spans="1:7" ht="12.75" customHeight="1" x14ac:dyDescent="0.15">
      <c r="A367" s="1">
        <v>366</v>
      </c>
      <c r="B367" s="41">
        <v>41592</v>
      </c>
      <c r="C367" s="1">
        <v>12.028413</v>
      </c>
      <c r="D367" s="1">
        <v>10.933754</v>
      </c>
      <c r="F367" s="1">
        <v>2.4872716010000002</v>
      </c>
      <c r="G367" s="1">
        <v>2.3918547019999998</v>
      </c>
    </row>
    <row r="368" spans="1:7" ht="12.75" customHeight="1" x14ac:dyDescent="0.15">
      <c r="A368" s="1">
        <v>367</v>
      </c>
      <c r="B368" s="41">
        <v>41596</v>
      </c>
      <c r="C368" s="1">
        <v>12.193089000000001</v>
      </c>
      <c r="D368" s="1">
        <v>10.996257</v>
      </c>
      <c r="F368" s="1">
        <v>2.5008693160000002</v>
      </c>
      <c r="G368" s="1">
        <v>2.3975549420000002</v>
      </c>
    </row>
    <row r="369" spans="1:7" ht="12.75" customHeight="1" x14ac:dyDescent="0.15">
      <c r="A369" s="1">
        <v>368</v>
      </c>
      <c r="B369" s="41">
        <v>41597</v>
      </c>
      <c r="C369" s="1">
        <v>11.867324999999999</v>
      </c>
      <c r="D369" s="1">
        <v>10.635149999999999</v>
      </c>
      <c r="F369" s="1">
        <v>2.4737888250000002</v>
      </c>
      <c r="G369" s="1">
        <v>2.3641645530000002</v>
      </c>
    </row>
    <row r="370" spans="1:7" ht="12.75" customHeight="1" x14ac:dyDescent="0.15">
      <c r="A370" s="1">
        <v>369</v>
      </c>
      <c r="B370" s="41">
        <v>41599</v>
      </c>
      <c r="C370" s="1">
        <v>11.745601000000001</v>
      </c>
      <c r="D370" s="1">
        <v>10.590016</v>
      </c>
      <c r="F370" s="1">
        <v>2.4634787880000002</v>
      </c>
      <c r="G370" s="1">
        <v>2.3599116699999998</v>
      </c>
    </row>
    <row r="371" spans="1:7" ht="12.75" customHeight="1" x14ac:dyDescent="0.15">
      <c r="A371" s="1">
        <v>370</v>
      </c>
      <c r="B371" s="41">
        <v>41600</v>
      </c>
      <c r="C371" s="1">
        <v>11.570185</v>
      </c>
      <c r="D371" s="1">
        <v>10.520574</v>
      </c>
      <c r="F371" s="1">
        <v>2.4484315310000002</v>
      </c>
      <c r="G371" s="1">
        <v>2.3533327690000001</v>
      </c>
    </row>
    <row r="372" spans="1:7" ht="12.75" customHeight="1" x14ac:dyDescent="0.15">
      <c r="A372" s="1">
        <v>371</v>
      </c>
      <c r="B372" s="41">
        <v>41603</v>
      </c>
      <c r="C372" s="1">
        <v>11.398353</v>
      </c>
      <c r="D372" s="1">
        <v>10.426826</v>
      </c>
      <c r="F372" s="1">
        <v>2.4334688710000001</v>
      </c>
      <c r="G372" s="1">
        <v>2.3443819079999999</v>
      </c>
    </row>
    <row r="373" spans="1:7" ht="12.75" customHeight="1" x14ac:dyDescent="0.15">
      <c r="A373" s="1">
        <v>372</v>
      </c>
      <c r="B373" s="41">
        <v>41604</v>
      </c>
      <c r="C373" s="1">
        <v>11.455634999999999</v>
      </c>
      <c r="D373" s="1">
        <v>10.381688</v>
      </c>
      <c r="F373" s="1">
        <v>2.4384817490000001</v>
      </c>
      <c r="G373" s="1">
        <v>2.3400434849999998</v>
      </c>
    </row>
    <row r="374" spans="1:7" ht="12.75" customHeight="1" x14ac:dyDescent="0.15">
      <c r="A374" s="1">
        <v>373</v>
      </c>
      <c r="B374" s="41">
        <v>41605</v>
      </c>
      <c r="C374" s="1">
        <v>11.759924</v>
      </c>
      <c r="D374" s="1">
        <v>10.624736</v>
      </c>
      <c r="F374" s="1">
        <v>2.4646974799999999</v>
      </c>
      <c r="G374" s="1">
        <v>2.3631848670000002</v>
      </c>
    </row>
    <row r="375" spans="1:7" ht="12.75" customHeight="1" x14ac:dyDescent="0.15">
      <c r="A375" s="1">
        <v>374</v>
      </c>
      <c r="B375" s="41">
        <v>41606</v>
      </c>
      <c r="C375" s="1">
        <v>11.652528999999999</v>
      </c>
      <c r="D375" s="1">
        <v>10.659461</v>
      </c>
      <c r="F375" s="1">
        <v>2.4555232380000001</v>
      </c>
      <c r="G375" s="1">
        <v>2.3664478550000001</v>
      </c>
    </row>
    <row r="376" spans="1:7" ht="12.75" customHeight="1" x14ac:dyDescent="0.15">
      <c r="A376" s="1">
        <v>375</v>
      </c>
      <c r="B376" s="41">
        <v>41607</v>
      </c>
      <c r="C376" s="1">
        <v>11.792141000000001</v>
      </c>
      <c r="D376" s="1">
        <v>10.763624</v>
      </c>
      <c r="F376" s="1">
        <v>2.467433293</v>
      </c>
      <c r="G376" s="1">
        <v>2.376172301</v>
      </c>
    </row>
    <row r="377" spans="1:7" ht="12.75" customHeight="1" x14ac:dyDescent="0.15">
      <c r="A377" s="1">
        <v>376</v>
      </c>
      <c r="B377" s="41">
        <v>41610</v>
      </c>
      <c r="C377" s="1">
        <v>11.539645999999999</v>
      </c>
      <c r="D377" s="1">
        <v>10.524043000000001</v>
      </c>
      <c r="F377" s="1">
        <v>2.4457885849999998</v>
      </c>
      <c r="G377" s="1">
        <v>2.3536624490000002</v>
      </c>
    </row>
    <row r="378" spans="1:7" ht="12.75" customHeight="1" x14ac:dyDescent="0.15">
      <c r="A378" s="1">
        <v>377</v>
      </c>
      <c r="B378" s="41">
        <v>41611</v>
      </c>
      <c r="C378" s="1">
        <v>11.281777</v>
      </c>
      <c r="D378" s="1">
        <v>10.287386</v>
      </c>
      <c r="F378" s="1">
        <v>2.4231887689999998</v>
      </c>
      <c r="G378" s="1">
        <v>2.3309184850000002</v>
      </c>
    </row>
    <row r="379" spans="1:7" ht="12.75" customHeight="1" x14ac:dyDescent="0.15">
      <c r="A379" s="1">
        <v>378</v>
      </c>
      <c r="B379" s="41">
        <v>41612</v>
      </c>
      <c r="C379" s="1">
        <v>11.235213999999999</v>
      </c>
      <c r="D379" s="1">
        <v>10.151883</v>
      </c>
      <c r="F379" s="1">
        <v>2.419052953</v>
      </c>
      <c r="G379" s="1">
        <v>2.3176592060000001</v>
      </c>
    </row>
    <row r="380" spans="1:7" ht="12.75" customHeight="1" x14ac:dyDescent="0.15">
      <c r="A380" s="1">
        <v>379</v>
      </c>
      <c r="B380" s="41">
        <v>41613</v>
      </c>
      <c r="C380" s="1">
        <v>11.138514000000001</v>
      </c>
      <c r="D380" s="1">
        <v>10.082402999999999</v>
      </c>
      <c r="F380" s="1">
        <v>2.4104088319999999</v>
      </c>
      <c r="G380" s="1">
        <v>2.310791627</v>
      </c>
    </row>
    <row r="381" spans="1:7" ht="12.75" customHeight="1" x14ac:dyDescent="0.15">
      <c r="A381" s="1">
        <v>380</v>
      </c>
      <c r="B381" s="41">
        <v>41614</v>
      </c>
      <c r="C381" s="1">
        <v>11.256703999999999</v>
      </c>
      <c r="D381" s="1">
        <v>10.075453</v>
      </c>
      <c r="F381" s="1">
        <v>2.4209638619999998</v>
      </c>
      <c r="G381" s="1">
        <v>2.3101020700000001</v>
      </c>
    </row>
    <row r="382" spans="1:7" ht="12.75" customHeight="1" x14ac:dyDescent="0.15">
      <c r="A382" s="1">
        <v>381</v>
      </c>
      <c r="B382" s="41">
        <v>41617</v>
      </c>
      <c r="C382" s="1">
        <v>11.364153</v>
      </c>
      <c r="D382" s="1">
        <v>10.124090000000001</v>
      </c>
      <c r="F382" s="1">
        <v>2.4304639269999999</v>
      </c>
      <c r="G382" s="1">
        <v>2.3149177320000001</v>
      </c>
    </row>
    <row r="383" spans="1:7" ht="12.75" customHeight="1" x14ac:dyDescent="0.15">
      <c r="A383" s="1">
        <v>382</v>
      </c>
      <c r="B383" s="41">
        <v>41618</v>
      </c>
      <c r="C383" s="1">
        <v>11.292521000000001</v>
      </c>
      <c r="D383" s="1">
        <v>10.002492999999999</v>
      </c>
      <c r="F383" s="1">
        <v>2.4241406479999998</v>
      </c>
      <c r="G383" s="1">
        <v>2.302834362</v>
      </c>
    </row>
    <row r="384" spans="1:7" ht="12.75" customHeight="1" x14ac:dyDescent="0.15">
      <c r="A384" s="1">
        <v>383</v>
      </c>
      <c r="B384" s="41">
        <v>41619</v>
      </c>
      <c r="C384" s="1">
        <v>10.991671</v>
      </c>
      <c r="D384" s="1">
        <v>9.7836110000000005</v>
      </c>
      <c r="F384" s="1">
        <v>2.3971378040000002</v>
      </c>
      <c r="G384" s="1">
        <v>2.2807086390000002</v>
      </c>
    </row>
    <row r="385" spans="1:7" ht="12.75" customHeight="1" x14ac:dyDescent="0.15">
      <c r="A385" s="1">
        <v>384</v>
      </c>
      <c r="B385" s="41">
        <v>41620</v>
      </c>
      <c r="C385" s="1">
        <v>11.084792999999999</v>
      </c>
      <c r="D385" s="1">
        <v>9.866994</v>
      </c>
      <c r="F385" s="1">
        <v>2.4055741689999999</v>
      </c>
      <c r="G385" s="1">
        <v>2.289195248</v>
      </c>
    </row>
    <row r="386" spans="1:7" ht="12.75" customHeight="1" x14ac:dyDescent="0.15">
      <c r="A386" s="1">
        <v>385</v>
      </c>
      <c r="B386" s="41">
        <v>41621</v>
      </c>
      <c r="C386" s="1">
        <v>11.127767</v>
      </c>
      <c r="D386" s="1">
        <v>9.9121620000000004</v>
      </c>
      <c r="F386" s="1">
        <v>2.4094435160000001</v>
      </c>
      <c r="G386" s="1">
        <v>2.293762488</v>
      </c>
    </row>
    <row r="387" spans="1:7" ht="12.75" customHeight="1" x14ac:dyDescent="0.15">
      <c r="A387" s="1">
        <v>386</v>
      </c>
      <c r="B387" s="41">
        <v>41624</v>
      </c>
      <c r="C387" s="1">
        <v>11.163581000000001</v>
      </c>
      <c r="D387" s="1">
        <v>9.9781720000000007</v>
      </c>
      <c r="F387" s="1">
        <v>2.4126567840000002</v>
      </c>
      <c r="G387" s="1">
        <v>2.3003999070000001</v>
      </c>
    </row>
    <row r="388" spans="1:7" ht="12.75" customHeight="1" x14ac:dyDescent="0.15">
      <c r="A388" s="1">
        <v>387</v>
      </c>
      <c r="B388" s="41">
        <v>41625</v>
      </c>
      <c r="C388" s="1">
        <v>11.177917000000001</v>
      </c>
      <c r="D388" s="1">
        <v>9.9642750000000007</v>
      </c>
      <c r="F388" s="1">
        <v>2.4139401359999999</v>
      </c>
      <c r="G388" s="1">
        <v>2.2990061960000001</v>
      </c>
    </row>
    <row r="389" spans="1:7" ht="12.75" customHeight="1" x14ac:dyDescent="0.15">
      <c r="A389" s="1">
        <v>388</v>
      </c>
      <c r="B389" s="41">
        <v>41626</v>
      </c>
      <c r="C389" s="1">
        <v>11.245958</v>
      </c>
      <c r="D389" s="1">
        <v>10.01986</v>
      </c>
      <c r="F389" s="1">
        <v>2.4200087749999999</v>
      </c>
      <c r="G389" s="1">
        <v>2.3045691239999999</v>
      </c>
    </row>
    <row r="390" spans="1:7" ht="12.75" customHeight="1" x14ac:dyDescent="0.15">
      <c r="A390" s="1">
        <v>389</v>
      </c>
      <c r="B390" s="41">
        <v>41627</v>
      </c>
      <c r="C390" s="1">
        <v>11.496668</v>
      </c>
      <c r="D390" s="1">
        <v>10.193576999999999</v>
      </c>
      <c r="F390" s="1">
        <v>2.4420572539999998</v>
      </c>
      <c r="G390" s="1">
        <v>2.3217578159999999</v>
      </c>
    </row>
    <row r="391" spans="1:7" ht="12.75" customHeight="1" x14ac:dyDescent="0.15">
      <c r="A391" s="1">
        <v>390</v>
      </c>
      <c r="B391" s="41">
        <v>41628</v>
      </c>
      <c r="C391" s="1">
        <v>11.224473</v>
      </c>
      <c r="D391" s="1">
        <v>10.033759</v>
      </c>
      <c r="F391" s="1">
        <v>2.4180964839999999</v>
      </c>
      <c r="G391" s="1">
        <v>2.3059553070000001</v>
      </c>
    </row>
    <row r="392" spans="1:7" ht="12.75" customHeight="1" x14ac:dyDescent="0.15">
      <c r="A392" s="1">
        <v>391</v>
      </c>
      <c r="B392" s="41">
        <v>41631</v>
      </c>
      <c r="C392" s="1">
        <v>11.344735</v>
      </c>
      <c r="D392" s="1">
        <v>9.967746</v>
      </c>
      <c r="F392" s="1">
        <v>2.4287537600000002</v>
      </c>
      <c r="G392" s="1">
        <v>2.2993544799999999</v>
      </c>
    </row>
    <row r="393" spans="1:7" ht="12.75" customHeight="1" x14ac:dyDescent="0.15">
      <c r="A393" s="1">
        <v>392</v>
      </c>
      <c r="B393" s="41">
        <v>41634</v>
      </c>
      <c r="C393" s="1">
        <v>11.424045</v>
      </c>
      <c r="D393" s="1">
        <v>10.084607</v>
      </c>
      <c r="F393" s="1">
        <v>2.435720345</v>
      </c>
      <c r="G393" s="1">
        <v>2.3110102019999998</v>
      </c>
    </row>
    <row r="394" spans="1:7" ht="12.75" customHeight="1" x14ac:dyDescent="0.15">
      <c r="A394" s="1">
        <v>393</v>
      </c>
      <c r="B394" s="41">
        <v>41635</v>
      </c>
      <c r="C394" s="1">
        <v>11.391590000000001</v>
      </c>
      <c r="D394" s="1">
        <v>10.147857999999999</v>
      </c>
      <c r="F394" s="1">
        <v>2.432875364</v>
      </c>
      <c r="G394" s="1">
        <v>2.3172626489999999</v>
      </c>
    </row>
    <row r="395" spans="1:7" ht="12.75" customHeight="1" x14ac:dyDescent="0.15">
      <c r="A395" s="1">
        <v>394</v>
      </c>
      <c r="B395" s="41">
        <v>41638</v>
      </c>
      <c r="C395" s="1">
        <v>11.561031</v>
      </c>
      <c r="D395" s="1">
        <v>10.221646</v>
      </c>
      <c r="F395" s="1">
        <v>2.4476400460000001</v>
      </c>
      <c r="G395" s="1">
        <v>2.3245076290000002</v>
      </c>
    </row>
    <row r="396" spans="1:7" ht="12.75" customHeight="1" x14ac:dyDescent="0.15">
      <c r="A396" s="1">
        <v>395</v>
      </c>
      <c r="B396" s="41">
        <v>41641</v>
      </c>
      <c r="C396" s="1">
        <v>11.368073000000001</v>
      </c>
      <c r="D396" s="1">
        <v>10.091633</v>
      </c>
      <c r="F396" s="1">
        <v>2.430808812</v>
      </c>
      <c r="G396" s="1">
        <v>2.311706665</v>
      </c>
    </row>
    <row r="397" spans="1:7" ht="12.75" customHeight="1" x14ac:dyDescent="0.15">
      <c r="A397" s="1">
        <v>396</v>
      </c>
      <c r="B397" s="41">
        <v>41642</v>
      </c>
      <c r="C397" s="1">
        <v>11.346432</v>
      </c>
      <c r="D397" s="1">
        <v>10.05298</v>
      </c>
      <c r="F397" s="1">
        <v>2.4289033330000001</v>
      </c>
      <c r="G397" s="1">
        <v>2.3078691079999998</v>
      </c>
    </row>
    <row r="398" spans="1:7" ht="12.75" customHeight="1" x14ac:dyDescent="0.15">
      <c r="A398" s="1">
        <v>397</v>
      </c>
      <c r="B398" s="41">
        <v>41645</v>
      </c>
      <c r="C398" s="1">
        <v>11.364464999999999</v>
      </c>
      <c r="D398" s="1">
        <v>10.137309999999999</v>
      </c>
      <c r="F398" s="1">
        <v>2.430491382</v>
      </c>
      <c r="G398" s="1">
        <v>2.3162226769999998</v>
      </c>
    </row>
    <row r="399" spans="1:7" ht="12.75" customHeight="1" x14ac:dyDescent="0.15">
      <c r="A399" s="1">
        <v>398</v>
      </c>
      <c r="B399" s="41">
        <v>41646</v>
      </c>
      <c r="C399" s="1">
        <v>11.277911</v>
      </c>
      <c r="D399" s="1">
        <v>9.9159389999999998</v>
      </c>
      <c r="F399" s="1">
        <v>2.422846034</v>
      </c>
      <c r="G399" s="1">
        <v>2.2941434620000001</v>
      </c>
    </row>
    <row r="400" spans="1:7" ht="12.75" customHeight="1" x14ac:dyDescent="0.15">
      <c r="A400" s="1">
        <v>399</v>
      </c>
      <c r="B400" s="41">
        <v>41647</v>
      </c>
      <c r="C400" s="1">
        <v>11.454632999999999</v>
      </c>
      <c r="D400" s="1">
        <v>9.9089189999999991</v>
      </c>
      <c r="F400" s="1">
        <v>2.438394277</v>
      </c>
      <c r="G400" s="1">
        <v>2.2934352609999999</v>
      </c>
    </row>
    <row r="401" spans="1:7" ht="12.75" customHeight="1" x14ac:dyDescent="0.15">
      <c r="A401" s="1">
        <v>400</v>
      </c>
      <c r="B401" s="41">
        <v>41648</v>
      </c>
      <c r="C401" s="1">
        <v>11.097579</v>
      </c>
      <c r="D401" s="1">
        <v>9.6242940000000008</v>
      </c>
      <c r="F401" s="1">
        <v>2.4067269759999999</v>
      </c>
      <c r="G401" s="1">
        <v>2.264290527</v>
      </c>
    </row>
    <row r="402" spans="1:7" ht="12.75" customHeight="1" x14ac:dyDescent="0.15">
      <c r="A402" s="1">
        <v>401</v>
      </c>
      <c r="B402" s="41">
        <v>41649</v>
      </c>
      <c r="C402" s="1">
        <v>11.151676</v>
      </c>
      <c r="D402" s="1">
        <v>9.7051110000000005</v>
      </c>
      <c r="F402" s="1">
        <v>2.4115898009999999</v>
      </c>
      <c r="G402" s="1">
        <v>2.2726526539999998</v>
      </c>
    </row>
    <row r="403" spans="1:7" ht="12.75" customHeight="1" x14ac:dyDescent="0.15">
      <c r="A403" s="1">
        <v>402</v>
      </c>
      <c r="B403" s="41">
        <v>41652</v>
      </c>
      <c r="C403" s="1">
        <v>11.101186</v>
      </c>
      <c r="D403" s="1">
        <v>9.634836</v>
      </c>
      <c r="F403" s="1">
        <v>2.407051949</v>
      </c>
      <c r="G403" s="1">
        <v>2.2653852799999998</v>
      </c>
    </row>
    <row r="404" spans="1:7" ht="12.75" customHeight="1" x14ac:dyDescent="0.15">
      <c r="A404" s="1">
        <v>403</v>
      </c>
      <c r="B404" s="41">
        <v>41653</v>
      </c>
      <c r="C404" s="1">
        <v>11.267086000000001</v>
      </c>
      <c r="D404" s="1">
        <v>9.7226850000000002</v>
      </c>
      <c r="F404" s="1">
        <v>2.4218857319999998</v>
      </c>
      <c r="G404" s="1">
        <v>2.274461815</v>
      </c>
    </row>
    <row r="405" spans="1:7" ht="12.75" customHeight="1" x14ac:dyDescent="0.15">
      <c r="A405" s="1">
        <v>404</v>
      </c>
      <c r="B405" s="41">
        <v>41654</v>
      </c>
      <c r="C405" s="1">
        <v>11.270693</v>
      </c>
      <c r="D405" s="1">
        <v>9.7789029999999997</v>
      </c>
      <c r="F405" s="1">
        <v>2.422205817</v>
      </c>
      <c r="G405" s="1">
        <v>2.2802273099999999</v>
      </c>
    </row>
    <row r="406" spans="1:7" ht="12.75" customHeight="1" x14ac:dyDescent="0.15">
      <c r="A406" s="1">
        <v>405</v>
      </c>
      <c r="B406" s="41">
        <v>41655</v>
      </c>
      <c r="C406" s="1">
        <v>11.036263999999999</v>
      </c>
      <c r="D406" s="1">
        <v>9.6383539999999996</v>
      </c>
      <c r="F406" s="1">
        <v>2.4011865779999999</v>
      </c>
      <c r="G406" s="1">
        <v>2.265750347</v>
      </c>
    </row>
    <row r="407" spans="1:7" ht="12.75" customHeight="1" x14ac:dyDescent="0.15">
      <c r="A407" s="1">
        <v>406</v>
      </c>
      <c r="B407" s="41">
        <v>41656</v>
      </c>
      <c r="C407" s="1">
        <v>10.81987</v>
      </c>
      <c r="D407" s="1">
        <v>9.5434789999999996</v>
      </c>
      <c r="F407" s="1">
        <v>2.3813842589999998</v>
      </c>
      <c r="G407" s="1">
        <v>2.2558580940000001</v>
      </c>
    </row>
    <row r="408" spans="1:7" ht="12.75" customHeight="1" x14ac:dyDescent="0.15">
      <c r="A408" s="1">
        <v>407</v>
      </c>
      <c r="B408" s="41">
        <v>41659</v>
      </c>
      <c r="C408" s="1">
        <v>10.733307999999999</v>
      </c>
      <c r="D408" s="1">
        <v>9.4872650000000007</v>
      </c>
      <c r="F408" s="1">
        <v>2.3733518039999999</v>
      </c>
      <c r="G408" s="1">
        <v>2.2499503729999999</v>
      </c>
    </row>
    <row r="409" spans="1:7" ht="12.75" customHeight="1" x14ac:dyDescent="0.15">
      <c r="A409" s="1">
        <v>408</v>
      </c>
      <c r="B409" s="41">
        <v>41660</v>
      </c>
      <c r="C409" s="1">
        <v>10.884791</v>
      </c>
      <c r="D409" s="1">
        <v>9.5961909999999992</v>
      </c>
      <c r="F409" s="1">
        <v>2.3873664940000001</v>
      </c>
      <c r="G409" s="1">
        <v>2.2613662489999999</v>
      </c>
    </row>
    <row r="410" spans="1:7" ht="12.75" customHeight="1" x14ac:dyDescent="0.15">
      <c r="A410" s="1">
        <v>409</v>
      </c>
      <c r="B410" s="41">
        <v>41661</v>
      </c>
      <c r="C410" s="1">
        <v>10.910026999999999</v>
      </c>
      <c r="D410" s="1">
        <v>9.6594329999999999</v>
      </c>
      <c r="F410" s="1">
        <v>2.3896822750000002</v>
      </c>
      <c r="G410" s="1">
        <v>2.267934951</v>
      </c>
    </row>
    <row r="411" spans="1:7" ht="12.75" customHeight="1" x14ac:dyDescent="0.15">
      <c r="A411" s="1">
        <v>410</v>
      </c>
      <c r="B411" s="41">
        <v>41662</v>
      </c>
      <c r="C411" s="1">
        <v>10.69364</v>
      </c>
      <c r="D411" s="1">
        <v>9.4415829999999996</v>
      </c>
      <c r="F411" s="1">
        <v>2.3696491719999999</v>
      </c>
      <c r="G411" s="1">
        <v>2.2451236570000002</v>
      </c>
    </row>
    <row r="412" spans="1:7" ht="12.75" customHeight="1" x14ac:dyDescent="0.15">
      <c r="A412" s="1">
        <v>411</v>
      </c>
      <c r="B412" s="41">
        <v>41663</v>
      </c>
      <c r="C412" s="1">
        <v>10.552977</v>
      </c>
      <c r="D412" s="1">
        <v>9.25535</v>
      </c>
      <c r="F412" s="1">
        <v>2.3564080000000001</v>
      </c>
      <c r="G412" s="1">
        <v>2.2252017629999998</v>
      </c>
    </row>
    <row r="413" spans="1:7" ht="12.75" customHeight="1" x14ac:dyDescent="0.15">
      <c r="A413" s="1">
        <v>412</v>
      </c>
      <c r="B413" s="41">
        <v>41666</v>
      </c>
      <c r="C413" s="1">
        <v>10.765762</v>
      </c>
      <c r="D413" s="1">
        <v>9.3010280000000005</v>
      </c>
      <c r="F413" s="1">
        <v>2.3763709130000001</v>
      </c>
      <c r="G413" s="1">
        <v>2.2301249319999998</v>
      </c>
    </row>
    <row r="414" spans="1:7" ht="12.75" customHeight="1" x14ac:dyDescent="0.15">
      <c r="A414" s="1">
        <v>413</v>
      </c>
      <c r="B414" s="41">
        <v>41667</v>
      </c>
      <c r="C414" s="1">
        <v>10.841506000000001</v>
      </c>
      <c r="D414" s="1">
        <v>9.3080569999999998</v>
      </c>
      <c r="F414" s="1">
        <v>2.3833819159999998</v>
      </c>
      <c r="G414" s="1">
        <v>2.2308803689999999</v>
      </c>
    </row>
    <row r="415" spans="1:7" ht="12.75" customHeight="1" x14ac:dyDescent="0.15">
      <c r="A415" s="1">
        <v>414</v>
      </c>
      <c r="B415" s="41">
        <v>41668</v>
      </c>
      <c r="C415" s="1">
        <v>10.635932</v>
      </c>
      <c r="D415" s="1">
        <v>9.0937129999999993</v>
      </c>
      <c r="F415" s="1">
        <v>2.3642380799999998</v>
      </c>
      <c r="G415" s="1">
        <v>2.2075832960000001</v>
      </c>
    </row>
    <row r="416" spans="1:7" ht="12.75" customHeight="1" x14ac:dyDescent="0.15">
      <c r="A416" s="1">
        <v>415</v>
      </c>
      <c r="B416" s="41">
        <v>41669</v>
      </c>
      <c r="C416" s="1">
        <v>10.646755000000001</v>
      </c>
      <c r="D416" s="1">
        <v>9.0374940000000006</v>
      </c>
      <c r="F416" s="1">
        <v>2.3652551509999999</v>
      </c>
      <c r="G416" s="1">
        <v>2.2013819240000001</v>
      </c>
    </row>
    <row r="417" spans="1:7" ht="12.75" customHeight="1" x14ac:dyDescent="0.15">
      <c r="A417" s="1">
        <v>416</v>
      </c>
      <c r="B417" s="41">
        <v>41670</v>
      </c>
      <c r="C417" s="1">
        <v>10.913636</v>
      </c>
      <c r="D417" s="1">
        <v>9.1921020000000002</v>
      </c>
      <c r="F417" s="1">
        <v>2.3900130169999998</v>
      </c>
      <c r="G417" s="1">
        <v>2.218344637</v>
      </c>
    </row>
    <row r="418" spans="1:7" ht="12.75" customHeight="1" x14ac:dyDescent="0.15">
      <c r="A418" s="1">
        <v>417</v>
      </c>
      <c r="B418" s="41">
        <v>41673</v>
      </c>
      <c r="C418" s="1">
        <v>10.789144</v>
      </c>
      <c r="D418" s="1">
        <v>8.8688310000000001</v>
      </c>
      <c r="F418" s="1">
        <v>2.3785404429999999</v>
      </c>
      <c r="G418" s="1">
        <v>2.1825429949999999</v>
      </c>
    </row>
    <row r="419" spans="1:7" ht="12.75" customHeight="1" x14ac:dyDescent="0.15">
      <c r="A419" s="1">
        <v>418</v>
      </c>
      <c r="B419" s="41">
        <v>41674</v>
      </c>
      <c r="C419" s="1">
        <v>11.312371000000001</v>
      </c>
      <c r="D419" s="1">
        <v>9.0829179999999994</v>
      </c>
      <c r="F419" s="1">
        <v>2.4258969060000002</v>
      </c>
      <c r="G419" s="1">
        <v>2.2063955069999999</v>
      </c>
    </row>
    <row r="420" spans="1:7" ht="12.75" customHeight="1" x14ac:dyDescent="0.15">
      <c r="A420" s="1">
        <v>419</v>
      </c>
      <c r="B420" s="41">
        <v>41675</v>
      </c>
      <c r="C420" s="1">
        <v>11.258243</v>
      </c>
      <c r="D420" s="1">
        <v>9.0442350000000005</v>
      </c>
      <c r="F420" s="1">
        <v>2.4211005710000002</v>
      </c>
      <c r="G420" s="1">
        <v>2.2021275380000001</v>
      </c>
    </row>
    <row r="421" spans="1:7" ht="12.75" customHeight="1" x14ac:dyDescent="0.15">
      <c r="A421" s="1">
        <v>420</v>
      </c>
      <c r="B421" s="41">
        <v>41676</v>
      </c>
      <c r="C421" s="1">
        <v>11.492792</v>
      </c>
      <c r="D421" s="1">
        <v>9.2235739999999993</v>
      </c>
      <c r="F421" s="1">
        <v>2.4417200559999999</v>
      </c>
      <c r="G421" s="1">
        <v>2.2217625980000002</v>
      </c>
    </row>
    <row r="422" spans="1:7" ht="12.75" customHeight="1" x14ac:dyDescent="0.15">
      <c r="A422" s="1">
        <v>421</v>
      </c>
      <c r="B422" s="41">
        <v>41677</v>
      </c>
      <c r="C422" s="1">
        <v>11.485573</v>
      </c>
      <c r="D422" s="1">
        <v>9.3536830000000002</v>
      </c>
      <c r="F422" s="1">
        <v>2.4410917259999998</v>
      </c>
      <c r="G422" s="1">
        <v>2.2357701689999998</v>
      </c>
    </row>
    <row r="423" spans="1:7" ht="12.75" customHeight="1" x14ac:dyDescent="0.15">
      <c r="A423" s="1">
        <v>422</v>
      </c>
      <c r="B423" s="41">
        <v>41680</v>
      </c>
      <c r="C423" s="1">
        <v>11.467533</v>
      </c>
      <c r="D423" s="1">
        <v>9.1884130000000006</v>
      </c>
      <c r="F423" s="1">
        <v>2.4395198250000001</v>
      </c>
      <c r="G423" s="1">
        <v>2.2179432339999998</v>
      </c>
    </row>
    <row r="424" spans="1:7" ht="12.75" customHeight="1" x14ac:dyDescent="0.15">
      <c r="A424" s="1">
        <v>423</v>
      </c>
      <c r="B424" s="41">
        <v>41681</v>
      </c>
      <c r="C424" s="1">
        <v>11.489182</v>
      </c>
      <c r="D424" s="1">
        <v>9.4235860000000002</v>
      </c>
      <c r="F424" s="1">
        <v>2.4414058970000001</v>
      </c>
      <c r="G424" s="1">
        <v>2.243215696</v>
      </c>
    </row>
    <row r="425" spans="1:7" ht="12.75" customHeight="1" x14ac:dyDescent="0.15">
      <c r="A425" s="1">
        <v>424</v>
      </c>
      <c r="B425" s="41">
        <v>41682</v>
      </c>
      <c r="C425" s="1">
        <v>11.366496</v>
      </c>
      <c r="D425" s="1">
        <v>9.3775270000000006</v>
      </c>
      <c r="F425" s="1">
        <v>2.4306700810000001</v>
      </c>
      <c r="G425" s="1">
        <v>2.2383160819999999</v>
      </c>
    </row>
    <row r="426" spans="1:7" ht="12.75" customHeight="1" x14ac:dyDescent="0.15">
      <c r="A426" s="1">
        <v>425</v>
      </c>
      <c r="B426" s="41">
        <v>41683</v>
      </c>
      <c r="C426" s="1">
        <v>11.31598</v>
      </c>
      <c r="D426" s="1">
        <v>9.3527290000000001</v>
      </c>
      <c r="F426" s="1">
        <v>2.426215886</v>
      </c>
      <c r="G426" s="1">
        <v>2.235668172</v>
      </c>
    </row>
    <row r="427" spans="1:7" ht="12.75" customHeight="1" x14ac:dyDescent="0.15">
      <c r="A427" s="1">
        <v>426</v>
      </c>
      <c r="B427" s="41">
        <v>41684</v>
      </c>
      <c r="C427" s="1">
        <v>11.402582000000001</v>
      </c>
      <c r="D427" s="1">
        <v>9.4590069999999997</v>
      </c>
      <c r="F427" s="1">
        <v>2.4338398209999998</v>
      </c>
      <c r="G427" s="1">
        <v>2.2469674089999998</v>
      </c>
    </row>
    <row r="428" spans="1:7" ht="12.75" customHeight="1" x14ac:dyDescent="0.15">
      <c r="A428" s="1">
        <v>427</v>
      </c>
      <c r="B428" s="41">
        <v>41687</v>
      </c>
      <c r="C428" s="1">
        <v>11.258243</v>
      </c>
      <c r="D428" s="1">
        <v>9.3952410000000004</v>
      </c>
      <c r="F428" s="1">
        <v>2.4211005710000002</v>
      </c>
      <c r="G428" s="1">
        <v>2.2402032840000001</v>
      </c>
    </row>
    <row r="429" spans="1:7" ht="12.75" customHeight="1" x14ac:dyDescent="0.15">
      <c r="A429" s="1">
        <v>428</v>
      </c>
      <c r="B429" s="41">
        <v>41688</v>
      </c>
      <c r="C429" s="1">
        <v>11.189679999999999</v>
      </c>
      <c r="D429" s="1">
        <v>9.3527290000000001</v>
      </c>
      <c r="F429" s="1">
        <v>2.4149919249999998</v>
      </c>
      <c r="G429" s="1">
        <v>2.235668172</v>
      </c>
    </row>
    <row r="430" spans="1:7" ht="12.75" customHeight="1" x14ac:dyDescent="0.15">
      <c r="A430" s="1">
        <v>429</v>
      </c>
      <c r="B430" s="41">
        <v>41689</v>
      </c>
      <c r="C430" s="1">
        <v>11.414896000000001</v>
      </c>
      <c r="D430" s="1">
        <v>9.5475840000000005</v>
      </c>
      <c r="F430" s="1">
        <v>2.434919169</v>
      </c>
      <c r="G430" s="1">
        <v>2.2562881379999999</v>
      </c>
    </row>
    <row r="431" spans="1:7" ht="12.75" customHeight="1" x14ac:dyDescent="0.15">
      <c r="A431" s="1">
        <v>430</v>
      </c>
      <c r="B431" s="41">
        <v>41690</v>
      </c>
      <c r="C431" s="1">
        <v>11.400216</v>
      </c>
      <c r="D431" s="1">
        <v>9.4625520000000005</v>
      </c>
      <c r="F431" s="1">
        <v>2.433632303</v>
      </c>
      <c r="G431" s="1">
        <v>2.2473421139999998</v>
      </c>
    </row>
    <row r="432" spans="1:7" ht="12.75" customHeight="1" x14ac:dyDescent="0.15">
      <c r="A432" s="1">
        <v>431</v>
      </c>
      <c r="B432" s="41">
        <v>41691</v>
      </c>
      <c r="C432" s="1">
        <v>11.414896000000001</v>
      </c>
      <c r="D432" s="1">
        <v>9.6609409999999993</v>
      </c>
      <c r="F432" s="1">
        <v>2.434919169</v>
      </c>
      <c r="G432" s="1">
        <v>2.2680910550000002</v>
      </c>
    </row>
    <row r="433" spans="1:7" ht="12.75" customHeight="1" x14ac:dyDescent="0.15">
      <c r="A433" s="1">
        <v>432</v>
      </c>
      <c r="B433" s="41">
        <v>41694</v>
      </c>
      <c r="C433" s="1">
        <v>11.477289000000001</v>
      </c>
      <c r="D433" s="1">
        <v>9.7743160000000007</v>
      </c>
      <c r="F433" s="1">
        <v>2.440370213</v>
      </c>
      <c r="G433" s="1">
        <v>2.2797581290000002</v>
      </c>
    </row>
    <row r="434" spans="1:7" ht="12.75" customHeight="1" x14ac:dyDescent="0.15">
      <c r="A434" s="1">
        <v>433</v>
      </c>
      <c r="B434" s="41">
        <v>41695</v>
      </c>
      <c r="C434" s="1">
        <v>11.400216</v>
      </c>
      <c r="D434" s="1">
        <v>9.5475840000000005</v>
      </c>
      <c r="F434" s="1">
        <v>2.433632303</v>
      </c>
      <c r="G434" s="1">
        <v>2.2562881379999999</v>
      </c>
    </row>
    <row r="435" spans="1:7" ht="12.75" customHeight="1" x14ac:dyDescent="0.15">
      <c r="A435" s="1">
        <v>434</v>
      </c>
      <c r="B435" s="41">
        <v>41696</v>
      </c>
      <c r="C435" s="1">
        <v>11.356166</v>
      </c>
      <c r="D435" s="1">
        <v>9.5192379999999996</v>
      </c>
      <c r="F435" s="1">
        <v>2.4297608560000001</v>
      </c>
      <c r="G435" s="1">
        <v>2.2533148039999999</v>
      </c>
    </row>
    <row r="436" spans="1:7" ht="12.75" customHeight="1" x14ac:dyDescent="0.15">
      <c r="A436" s="1">
        <v>435</v>
      </c>
      <c r="B436" s="41">
        <v>41697</v>
      </c>
      <c r="C436" s="1">
        <v>11.536016</v>
      </c>
      <c r="D436" s="1">
        <v>9.717625</v>
      </c>
      <c r="F436" s="1">
        <v>2.4454739679999999</v>
      </c>
      <c r="G436" s="1">
        <v>2.2739412470000002</v>
      </c>
    </row>
    <row r="437" spans="1:7" ht="12.75" customHeight="1" x14ac:dyDescent="0.15">
      <c r="A437" s="1">
        <v>436</v>
      </c>
      <c r="B437" s="41">
        <v>41698</v>
      </c>
      <c r="C437" s="1">
        <v>11.455266999999999</v>
      </c>
      <c r="D437" s="1">
        <v>9.6751149999999999</v>
      </c>
      <c r="F437" s="1">
        <v>2.438449624</v>
      </c>
      <c r="G437" s="1">
        <v>2.269557125</v>
      </c>
    </row>
    <row r="438" spans="1:7" ht="12.75" customHeight="1" x14ac:dyDescent="0.15">
      <c r="A438" s="1">
        <v>437</v>
      </c>
      <c r="B438" s="41">
        <v>41703</v>
      </c>
      <c r="C438" s="1">
        <v>11.284516999999999</v>
      </c>
      <c r="D438" s="1">
        <v>9.5546640000000007</v>
      </c>
      <c r="F438" s="1">
        <v>2.4234316090000001</v>
      </c>
      <c r="G438" s="1">
        <v>2.2570294120000001</v>
      </c>
    </row>
    <row r="439" spans="1:7" ht="12.75" customHeight="1" x14ac:dyDescent="0.15">
      <c r="A439" s="1">
        <v>438</v>
      </c>
      <c r="B439" s="41">
        <v>41704</v>
      </c>
      <c r="C439" s="1">
        <v>11.596648999999999</v>
      </c>
      <c r="D439" s="1">
        <v>9.9264939999999999</v>
      </c>
      <c r="F439" s="1">
        <v>2.4507161769999999</v>
      </c>
      <c r="G439" s="1">
        <v>2.295207344</v>
      </c>
    </row>
    <row r="440" spans="1:7" ht="12.75" customHeight="1" x14ac:dyDescent="0.15">
      <c r="A440" s="1">
        <v>439</v>
      </c>
      <c r="B440" s="41">
        <v>41705</v>
      </c>
      <c r="C440" s="1">
        <v>11.365304</v>
      </c>
      <c r="D440" s="1">
        <v>9.7988619999999997</v>
      </c>
      <c r="F440" s="1">
        <v>2.4305652059999998</v>
      </c>
      <c r="G440" s="1">
        <v>2.2822662560000002</v>
      </c>
    </row>
    <row r="441" spans="1:7" ht="12.75" customHeight="1" x14ac:dyDescent="0.15">
      <c r="A441" s="1">
        <v>440</v>
      </c>
      <c r="B441" s="41">
        <v>41708</v>
      </c>
      <c r="C441" s="1">
        <v>11.218415999999999</v>
      </c>
      <c r="D441" s="1">
        <v>9.564883</v>
      </c>
      <c r="F441" s="1">
        <v>2.4175567139999998</v>
      </c>
      <c r="G441" s="1">
        <v>2.258098371</v>
      </c>
    </row>
    <row r="442" spans="1:7" ht="12.75" customHeight="1" x14ac:dyDescent="0.15">
      <c r="A442" s="1">
        <v>441</v>
      </c>
      <c r="B442" s="41">
        <v>41709</v>
      </c>
      <c r="C442" s="1">
        <v>11.339599</v>
      </c>
      <c r="D442" s="1">
        <v>9.6109690000000008</v>
      </c>
      <c r="F442" s="1">
        <v>2.4283009359999999</v>
      </c>
      <c r="G442" s="1">
        <v>2.2629050500000001</v>
      </c>
    </row>
    <row r="443" spans="1:7" ht="12.75" customHeight="1" x14ac:dyDescent="0.15">
      <c r="A443" s="1">
        <v>442</v>
      </c>
      <c r="B443" s="41">
        <v>41710</v>
      </c>
      <c r="C443" s="1">
        <v>11.200059</v>
      </c>
      <c r="D443" s="1">
        <v>9.6712340000000001</v>
      </c>
      <c r="F443" s="1">
        <v>2.415919046</v>
      </c>
      <c r="G443" s="1">
        <v>2.269155912</v>
      </c>
    </row>
    <row r="444" spans="1:7" ht="12.75" customHeight="1" x14ac:dyDescent="0.15">
      <c r="A444" s="1">
        <v>443</v>
      </c>
      <c r="B444" s="41">
        <v>41711</v>
      </c>
      <c r="C444" s="1">
        <v>11.0495</v>
      </c>
      <c r="D444" s="1">
        <v>9.4656149999999997</v>
      </c>
      <c r="F444" s="1">
        <v>2.4023851779999998</v>
      </c>
      <c r="G444" s="1">
        <v>2.2476657590000002</v>
      </c>
    </row>
    <row r="445" spans="1:7" ht="12.75" customHeight="1" x14ac:dyDescent="0.15">
      <c r="A445" s="1">
        <v>444</v>
      </c>
      <c r="B445" s="41">
        <v>41712</v>
      </c>
      <c r="C445" s="1">
        <v>10.755725</v>
      </c>
      <c r="D445" s="1">
        <v>9.3486259999999994</v>
      </c>
      <c r="F445" s="1">
        <v>2.3754381709999999</v>
      </c>
      <c r="G445" s="1">
        <v>2.2352293809999999</v>
      </c>
    </row>
    <row r="446" spans="1:7" ht="12.75" customHeight="1" x14ac:dyDescent="0.15">
      <c r="A446" s="1">
        <v>445</v>
      </c>
      <c r="B446" s="41">
        <v>41715</v>
      </c>
      <c r="C446" s="1">
        <v>10.979723999999999</v>
      </c>
      <c r="D446" s="1">
        <v>9.5471529999999998</v>
      </c>
      <c r="F446" s="1">
        <v>2.3960502990000001</v>
      </c>
      <c r="G446" s="1">
        <v>2.256242995</v>
      </c>
    </row>
    <row r="447" spans="1:7" ht="12.75" customHeight="1" x14ac:dyDescent="0.15">
      <c r="A447" s="1">
        <v>446</v>
      </c>
      <c r="B447" s="41">
        <v>41716</v>
      </c>
      <c r="C447" s="1">
        <v>11.185364999999999</v>
      </c>
      <c r="D447" s="1">
        <v>9.6606020000000008</v>
      </c>
      <c r="F447" s="1">
        <v>2.4146062270000002</v>
      </c>
      <c r="G447" s="1">
        <v>2.2680559649999998</v>
      </c>
    </row>
    <row r="448" spans="1:7" ht="12.75" customHeight="1" x14ac:dyDescent="0.15">
      <c r="A448" s="1">
        <v>447</v>
      </c>
      <c r="B448" s="41">
        <v>41717</v>
      </c>
      <c r="C448" s="1">
        <v>11.236775</v>
      </c>
      <c r="D448" s="1">
        <v>9.7563209999999998</v>
      </c>
      <c r="F448" s="1">
        <v>2.4191918819999998</v>
      </c>
      <c r="G448" s="1">
        <v>2.2779153829999998</v>
      </c>
    </row>
    <row r="449" spans="1:7" ht="12.75" customHeight="1" x14ac:dyDescent="0.15">
      <c r="A449" s="1">
        <v>448</v>
      </c>
      <c r="B449" s="41">
        <v>41718</v>
      </c>
      <c r="C449" s="1">
        <v>11.471793</v>
      </c>
      <c r="D449" s="1">
        <v>10.032845</v>
      </c>
      <c r="F449" s="1">
        <v>2.4398912400000001</v>
      </c>
      <c r="G449" s="1">
        <v>2.3058642109999998</v>
      </c>
    </row>
    <row r="450" spans="1:7" ht="12.75" customHeight="1" x14ac:dyDescent="0.15">
      <c r="A450" s="1">
        <v>449</v>
      </c>
      <c r="B450" s="41">
        <v>41719</v>
      </c>
      <c r="C450" s="1">
        <v>11.515862</v>
      </c>
      <c r="D450" s="1">
        <v>10.015121000000001</v>
      </c>
      <c r="F450" s="1">
        <v>2.4437253889999999</v>
      </c>
      <c r="G450" s="1">
        <v>2.3040960510000001</v>
      </c>
    </row>
    <row r="451" spans="1:7" ht="12.75" customHeight="1" x14ac:dyDescent="0.15">
      <c r="A451" s="1">
        <v>450</v>
      </c>
      <c r="B451" s="41">
        <v>41722</v>
      </c>
      <c r="C451" s="1">
        <v>11.850023999999999</v>
      </c>
      <c r="D451" s="1">
        <v>10.316459</v>
      </c>
      <c r="F451" s="1">
        <v>2.4723298929999999</v>
      </c>
      <c r="G451" s="1">
        <v>2.3337405809999998</v>
      </c>
    </row>
    <row r="452" spans="1:7" ht="12.75" customHeight="1" x14ac:dyDescent="0.15">
      <c r="A452" s="1">
        <v>451</v>
      </c>
      <c r="B452" s="41">
        <v>41723</v>
      </c>
      <c r="C452" s="1">
        <v>11.916128</v>
      </c>
      <c r="D452" s="1">
        <v>10.234916</v>
      </c>
      <c r="F452" s="1">
        <v>2.4778927770000001</v>
      </c>
      <c r="G452" s="1">
        <v>2.325805012</v>
      </c>
    </row>
    <row r="453" spans="1:7" ht="12.75" customHeight="1" x14ac:dyDescent="0.15">
      <c r="A453" s="1">
        <v>452</v>
      </c>
      <c r="B453" s="41">
        <v>41724</v>
      </c>
      <c r="C453" s="1">
        <v>12.01895</v>
      </c>
      <c r="D453" s="1">
        <v>10.461809000000001</v>
      </c>
      <c r="F453" s="1">
        <v>2.4864845710000001</v>
      </c>
      <c r="G453" s="1">
        <v>2.3477313880000001</v>
      </c>
    </row>
    <row r="454" spans="1:7" ht="12.75" customHeight="1" x14ac:dyDescent="0.15">
      <c r="A454" s="1">
        <v>453</v>
      </c>
      <c r="B454" s="41">
        <v>41725</v>
      </c>
      <c r="C454" s="1">
        <v>12.279673000000001</v>
      </c>
      <c r="D454" s="1">
        <v>10.858871000000001</v>
      </c>
      <c r="F454" s="1">
        <v>2.5079452940000002</v>
      </c>
      <c r="G454" s="1">
        <v>2.38498235</v>
      </c>
    </row>
    <row r="455" spans="1:7" ht="12.75" customHeight="1" x14ac:dyDescent="0.15">
      <c r="A455" s="1">
        <v>454</v>
      </c>
      <c r="B455" s="41">
        <v>41726</v>
      </c>
      <c r="C455" s="1">
        <v>12.206225999999999</v>
      </c>
      <c r="D455" s="1">
        <v>10.883686000000001</v>
      </c>
      <c r="F455" s="1">
        <v>2.5019461490000001</v>
      </c>
      <c r="G455" s="1">
        <v>2.387264971</v>
      </c>
    </row>
    <row r="456" spans="1:7" ht="12.75" customHeight="1" x14ac:dyDescent="0.15">
      <c r="A456" s="1">
        <v>455</v>
      </c>
      <c r="B456" s="41">
        <v>41729</v>
      </c>
      <c r="C456" s="1">
        <v>12.441243999999999</v>
      </c>
      <c r="D456" s="1">
        <v>11.057401</v>
      </c>
      <c r="F456" s="1">
        <v>2.5210170820000002</v>
      </c>
      <c r="G456" s="1">
        <v>2.4030999780000002</v>
      </c>
    </row>
    <row r="457" spans="1:7" ht="12.75" customHeight="1" x14ac:dyDescent="0.15">
      <c r="A457" s="1">
        <v>456</v>
      </c>
      <c r="B457" s="41">
        <v>41730</v>
      </c>
      <c r="C457" s="1">
        <v>12.545947999999999</v>
      </c>
      <c r="D457" s="1">
        <v>11.167303</v>
      </c>
      <c r="F457" s="1">
        <v>2.5293977449999998</v>
      </c>
      <c r="G457" s="1">
        <v>2.4129901340000002</v>
      </c>
    </row>
    <row r="458" spans="1:7" ht="12.75" customHeight="1" x14ac:dyDescent="0.15">
      <c r="A458" s="1">
        <v>457</v>
      </c>
      <c r="B458" s="41">
        <v>41731</v>
      </c>
      <c r="C458" s="1">
        <v>12.950063999999999</v>
      </c>
      <c r="D458" s="1">
        <v>11.457762000000001</v>
      </c>
      <c r="F458" s="1">
        <v>2.5611007300000002</v>
      </c>
      <c r="G458" s="1">
        <v>2.4386674039999998</v>
      </c>
    </row>
    <row r="459" spans="1:7" ht="12.75" customHeight="1" x14ac:dyDescent="0.15">
      <c r="A459" s="1">
        <v>458</v>
      </c>
      <c r="B459" s="41">
        <v>41732</v>
      </c>
      <c r="C459" s="1">
        <v>12.799435000000001</v>
      </c>
      <c r="D459" s="1">
        <v>11.397454</v>
      </c>
      <c r="F459" s="1">
        <v>2.5494010290000002</v>
      </c>
      <c r="G459" s="1">
        <v>2.4333899969999999</v>
      </c>
    </row>
    <row r="460" spans="1:7" ht="12.75" customHeight="1" x14ac:dyDescent="0.15">
      <c r="A460" s="1">
        <v>459</v>
      </c>
      <c r="B460" s="41">
        <v>41733</v>
      </c>
      <c r="C460" s="1">
        <v>12.615746</v>
      </c>
      <c r="D460" s="1">
        <v>11.262663</v>
      </c>
      <c r="F460" s="1">
        <v>2.5349457160000002</v>
      </c>
      <c r="G460" s="1">
        <v>2.4214930959999998</v>
      </c>
    </row>
    <row r="461" spans="1:7" ht="12.75" customHeight="1" x14ac:dyDescent="0.15">
      <c r="A461" s="1">
        <v>460</v>
      </c>
      <c r="B461" s="41">
        <v>41736</v>
      </c>
      <c r="C461" s="1">
        <v>12.902301</v>
      </c>
      <c r="D461" s="1">
        <v>11.716711</v>
      </c>
      <c r="F461" s="1">
        <v>2.5574056679999999</v>
      </c>
      <c r="G461" s="1">
        <v>2.4610161129999999</v>
      </c>
    </row>
    <row r="462" spans="1:7" ht="12.75" customHeight="1" x14ac:dyDescent="0.15">
      <c r="A462" s="1">
        <v>461</v>
      </c>
      <c r="B462" s="41">
        <v>41737</v>
      </c>
      <c r="C462" s="1">
        <v>12.714943</v>
      </c>
      <c r="D462" s="1">
        <v>11.486136999999999</v>
      </c>
      <c r="F462" s="1">
        <v>2.5427779159999999</v>
      </c>
      <c r="G462" s="1">
        <v>2.4411408300000002</v>
      </c>
    </row>
    <row r="463" spans="1:7" ht="12.75" customHeight="1" x14ac:dyDescent="0.15">
      <c r="A463" s="1">
        <v>462</v>
      </c>
      <c r="B463" s="41">
        <v>41738</v>
      </c>
      <c r="C463" s="1">
        <v>12.545947999999999</v>
      </c>
      <c r="D463" s="1">
        <v>11.390361</v>
      </c>
      <c r="F463" s="1">
        <v>2.5293977449999998</v>
      </c>
      <c r="G463" s="1">
        <v>2.432767471</v>
      </c>
    </row>
    <row r="464" spans="1:7" ht="12.75" customHeight="1" x14ac:dyDescent="0.15">
      <c r="A464" s="1">
        <v>463</v>
      </c>
      <c r="B464" s="41">
        <v>41739</v>
      </c>
      <c r="C464" s="1">
        <v>12.68187</v>
      </c>
      <c r="D464" s="1">
        <v>11.464850999999999</v>
      </c>
      <c r="F464" s="1">
        <v>2.5401734139999999</v>
      </c>
      <c r="G464" s="1">
        <v>2.4392859200000001</v>
      </c>
    </row>
    <row r="465" spans="1:7" ht="12.75" customHeight="1" x14ac:dyDescent="0.15">
      <c r="A465" s="1">
        <v>464</v>
      </c>
      <c r="B465" s="41">
        <v>41740</v>
      </c>
      <c r="C465" s="1">
        <v>12.983121000000001</v>
      </c>
      <c r="D465" s="1">
        <v>11.766374000000001</v>
      </c>
      <c r="F465" s="1">
        <v>2.563650129</v>
      </c>
      <c r="G465" s="1">
        <v>2.4652458020000001</v>
      </c>
    </row>
    <row r="466" spans="1:7" ht="12.75" customHeight="1" x14ac:dyDescent="0.15">
      <c r="A466" s="1">
        <v>465</v>
      </c>
      <c r="B466" s="41">
        <v>41743</v>
      </c>
      <c r="C466" s="1">
        <v>12.817804000000001</v>
      </c>
      <c r="D466" s="1">
        <v>11.620936</v>
      </c>
      <c r="F466" s="1">
        <v>2.5508351419999999</v>
      </c>
      <c r="G466" s="1">
        <v>2.452808299</v>
      </c>
    </row>
    <row r="467" spans="1:7" ht="12.75" customHeight="1" x14ac:dyDescent="0.15">
      <c r="A467" s="1">
        <v>466</v>
      </c>
      <c r="B467" s="41">
        <v>41744</v>
      </c>
      <c r="C467" s="1">
        <v>12.509209</v>
      </c>
      <c r="D467" s="1">
        <v>11.510968</v>
      </c>
      <c r="F467" s="1">
        <v>2.5264650930000001</v>
      </c>
      <c r="G467" s="1">
        <v>2.4433003200000001</v>
      </c>
    </row>
    <row r="468" spans="1:7" ht="12.75" customHeight="1" x14ac:dyDescent="0.15">
      <c r="A468" s="1">
        <v>467</v>
      </c>
      <c r="B468" s="41">
        <v>41745</v>
      </c>
      <c r="C468" s="1">
        <v>12.736979</v>
      </c>
      <c r="D468" s="1">
        <v>11.645764</v>
      </c>
      <c r="F468" s="1">
        <v>2.5445094949999998</v>
      </c>
      <c r="G468" s="1">
        <v>2.4549425089999999</v>
      </c>
    </row>
    <row r="469" spans="1:7" ht="12.75" customHeight="1" x14ac:dyDescent="0.15">
      <c r="A469" s="1">
        <v>468</v>
      </c>
      <c r="B469" s="41">
        <v>41746</v>
      </c>
      <c r="C469" s="1">
        <v>13.060269999999999</v>
      </c>
      <c r="D469" s="1">
        <v>11.858601</v>
      </c>
      <c r="F469" s="1">
        <v>2.569574797</v>
      </c>
      <c r="G469" s="1">
        <v>2.473053427</v>
      </c>
    </row>
    <row r="470" spans="1:7" ht="12.75" customHeight="1" x14ac:dyDescent="0.15">
      <c r="A470" s="1">
        <v>469</v>
      </c>
      <c r="B470" s="41">
        <v>41751</v>
      </c>
      <c r="C470" s="1">
        <v>13.15212</v>
      </c>
      <c r="D470" s="1">
        <v>11.819584000000001</v>
      </c>
      <c r="F470" s="1">
        <v>2.5765829619999998</v>
      </c>
      <c r="G470" s="1">
        <v>2.4697578170000001</v>
      </c>
    </row>
    <row r="471" spans="1:7" ht="12.75" customHeight="1" x14ac:dyDescent="0.15">
      <c r="A471" s="1">
        <v>470</v>
      </c>
      <c r="B471" s="41">
        <v>41752</v>
      </c>
      <c r="C471" s="1">
        <v>13.126403</v>
      </c>
      <c r="D471" s="1">
        <v>11.730903</v>
      </c>
      <c r="F471" s="1">
        <v>2.5746256980000002</v>
      </c>
      <c r="G471" s="1">
        <v>2.4622266420000001</v>
      </c>
    </row>
    <row r="472" spans="1:7" ht="12.75" customHeight="1" x14ac:dyDescent="0.15">
      <c r="A472" s="1">
        <v>471</v>
      </c>
      <c r="B472" s="41">
        <v>41753</v>
      </c>
      <c r="C472" s="1">
        <v>13.409284</v>
      </c>
      <c r="D472" s="1">
        <v>11.918907000000001</v>
      </c>
      <c r="F472" s="1">
        <v>2.595947303</v>
      </c>
      <c r="G472" s="1">
        <v>2.4781259630000001</v>
      </c>
    </row>
    <row r="473" spans="1:7" ht="12.75" customHeight="1" x14ac:dyDescent="0.15">
      <c r="A473" s="1">
        <v>472</v>
      </c>
      <c r="B473" s="41">
        <v>41754</v>
      </c>
      <c r="C473" s="1">
        <v>13.537865</v>
      </c>
      <c r="D473" s="1">
        <v>11.894076999999999</v>
      </c>
      <c r="F473" s="1">
        <v>2.6054905740000001</v>
      </c>
      <c r="G473" s="1">
        <v>2.476040545</v>
      </c>
    </row>
    <row r="474" spans="1:7" ht="12.75" customHeight="1" x14ac:dyDescent="0.15">
      <c r="A474" s="1">
        <v>473</v>
      </c>
      <c r="B474" s="41">
        <v>41757</v>
      </c>
      <c r="C474" s="1">
        <v>13.512150999999999</v>
      </c>
      <c r="D474" s="1">
        <v>11.808939000000001</v>
      </c>
      <c r="F474" s="1">
        <v>2.603589355</v>
      </c>
      <c r="G474" s="1">
        <v>2.468856787</v>
      </c>
    </row>
    <row r="475" spans="1:7" ht="12.75" customHeight="1" x14ac:dyDescent="0.15">
      <c r="A475" s="1">
        <v>474</v>
      </c>
      <c r="B475" s="41">
        <v>41758</v>
      </c>
      <c r="C475" s="1">
        <v>13.519496999999999</v>
      </c>
      <c r="D475" s="1">
        <v>11.901166</v>
      </c>
      <c r="F475" s="1">
        <v>2.604132866</v>
      </c>
      <c r="G475" s="1">
        <v>2.4766363789999999</v>
      </c>
    </row>
    <row r="476" spans="1:7" ht="12.75" customHeight="1" x14ac:dyDescent="0.15">
      <c r="A476" s="1">
        <v>475</v>
      </c>
      <c r="B476" s="41">
        <v>41759</v>
      </c>
      <c r="C476" s="1">
        <v>13.508478999999999</v>
      </c>
      <c r="D476" s="1">
        <v>11.78411</v>
      </c>
      <c r="F476" s="1">
        <v>2.603317562</v>
      </c>
      <c r="G476" s="1">
        <v>2.4667520139999999</v>
      </c>
    </row>
    <row r="477" spans="1:7" ht="12.75" customHeight="1" x14ac:dyDescent="0.15">
      <c r="A477" s="1">
        <v>476</v>
      </c>
      <c r="B477" s="41">
        <v>41761</v>
      </c>
      <c r="C477" s="1">
        <v>13.763911</v>
      </c>
      <c r="D477" s="1">
        <v>11.989853999999999</v>
      </c>
      <c r="F477" s="1">
        <v>2.6220500219999998</v>
      </c>
      <c r="G477" s="1">
        <v>2.4840607920000002</v>
      </c>
    </row>
    <row r="478" spans="1:7" ht="12.75" customHeight="1" x14ac:dyDescent="0.15">
      <c r="A478" s="1">
        <v>477</v>
      </c>
      <c r="B478" s="41">
        <v>41764</v>
      </c>
      <c r="C478" s="1">
        <v>13.910921999999999</v>
      </c>
      <c r="D478" s="1">
        <v>12.177547000000001</v>
      </c>
      <c r="F478" s="1">
        <v>2.6326742869999999</v>
      </c>
      <c r="G478" s="1">
        <v>2.4995938459999998</v>
      </c>
    </row>
    <row r="479" spans="1:7" ht="12.75" customHeight="1" x14ac:dyDescent="0.15">
      <c r="A479" s="1">
        <v>478</v>
      </c>
      <c r="B479" s="41">
        <v>41765</v>
      </c>
      <c r="C479" s="1">
        <v>13.782282</v>
      </c>
      <c r="D479" s="1">
        <v>12.266277000000001</v>
      </c>
      <c r="F479" s="1">
        <v>2.6233838540000001</v>
      </c>
      <c r="G479" s="1">
        <v>2.5068537900000001</v>
      </c>
    </row>
    <row r="480" spans="1:7" ht="12.75" customHeight="1" x14ac:dyDescent="0.15">
      <c r="A480" s="1">
        <v>479</v>
      </c>
      <c r="B480" s="41">
        <v>41766</v>
      </c>
      <c r="C480" s="1">
        <v>13.877839</v>
      </c>
      <c r="D480" s="1">
        <v>12.411795</v>
      </c>
      <c r="F480" s="1">
        <v>2.6302932509999999</v>
      </c>
      <c r="G480" s="1">
        <v>2.51864723</v>
      </c>
    </row>
    <row r="481" spans="1:7" ht="12.75" customHeight="1" x14ac:dyDescent="0.15">
      <c r="A481" s="1">
        <v>480</v>
      </c>
      <c r="B481" s="41">
        <v>41767</v>
      </c>
      <c r="C481" s="1">
        <v>13.664676999999999</v>
      </c>
      <c r="D481" s="1">
        <v>12.27338</v>
      </c>
      <c r="F481" s="1">
        <v>2.6148141819999999</v>
      </c>
      <c r="G481" s="1">
        <v>2.5074326889999998</v>
      </c>
    </row>
    <row r="482" spans="1:7" ht="12.75" customHeight="1" x14ac:dyDescent="0.15">
      <c r="A482" s="1">
        <v>481</v>
      </c>
      <c r="B482" s="41">
        <v>41768</v>
      </c>
      <c r="C482" s="1">
        <v>13.54339</v>
      </c>
      <c r="D482" s="1">
        <v>12.170450000000001</v>
      </c>
      <c r="F482" s="1">
        <v>2.6058986050000001</v>
      </c>
      <c r="G482" s="1">
        <v>2.4990108819999999</v>
      </c>
    </row>
    <row r="483" spans="1:7" ht="12.75" customHeight="1" x14ac:dyDescent="0.15">
      <c r="A483" s="1">
        <v>482</v>
      </c>
      <c r="B483" s="41">
        <v>41771</v>
      </c>
      <c r="C483" s="1">
        <v>13.804338</v>
      </c>
      <c r="D483" s="1">
        <v>12.390502</v>
      </c>
      <c r="F483" s="1">
        <v>2.6249828910000002</v>
      </c>
      <c r="G483" s="1">
        <v>2.516930211</v>
      </c>
    </row>
    <row r="484" spans="1:7" ht="12.75" customHeight="1" x14ac:dyDescent="0.15">
      <c r="A484" s="1">
        <v>483</v>
      </c>
      <c r="B484" s="41">
        <v>41772</v>
      </c>
      <c r="C484" s="1">
        <v>13.719811999999999</v>
      </c>
      <c r="D484" s="1">
        <v>12.330164</v>
      </c>
      <c r="F484" s="1">
        <v>2.6188409199999998</v>
      </c>
      <c r="G484" s="1">
        <v>2.5120486180000001</v>
      </c>
    </row>
    <row r="485" spans="1:7" ht="12.75" customHeight="1" x14ac:dyDescent="0.15">
      <c r="A485" s="1">
        <v>484</v>
      </c>
      <c r="B485" s="41">
        <v>41773</v>
      </c>
      <c r="C485" s="1">
        <v>13.778608999999999</v>
      </c>
      <c r="D485" s="1">
        <v>12.536023</v>
      </c>
      <c r="F485" s="1">
        <v>2.6231173170000002</v>
      </c>
      <c r="G485" s="1">
        <v>2.5286063400000001</v>
      </c>
    </row>
    <row r="486" spans="1:7" ht="12.75" customHeight="1" x14ac:dyDescent="0.15">
      <c r="A486" s="1">
        <v>485</v>
      </c>
      <c r="B486" s="41">
        <v>41774</v>
      </c>
      <c r="C486" s="1">
        <v>13.675699</v>
      </c>
      <c r="D486" s="1">
        <v>12.376305</v>
      </c>
      <c r="F486" s="1">
        <v>2.6156204619999999</v>
      </c>
      <c r="G486" s="1">
        <v>2.5157837569999999</v>
      </c>
    </row>
    <row r="487" spans="1:7" ht="12.75" customHeight="1" x14ac:dyDescent="0.15">
      <c r="A487" s="1">
        <v>486</v>
      </c>
      <c r="B487" s="41">
        <v>41775</v>
      </c>
      <c r="C487" s="1">
        <v>13.811688999999999</v>
      </c>
      <c r="D487" s="1">
        <v>12.440194999999999</v>
      </c>
      <c r="F487" s="1">
        <v>2.625515263</v>
      </c>
      <c r="G487" s="1">
        <v>2.5209327620000002</v>
      </c>
    </row>
    <row r="488" spans="1:7" ht="12.75" customHeight="1" x14ac:dyDescent="0.15">
      <c r="A488" s="1">
        <v>487</v>
      </c>
      <c r="B488" s="41">
        <v>41778</v>
      </c>
      <c r="C488" s="1">
        <v>13.723487</v>
      </c>
      <c r="D488" s="1">
        <v>12.24498</v>
      </c>
      <c r="F488" s="1">
        <v>2.6191087450000001</v>
      </c>
      <c r="G488" s="1">
        <v>2.505116057</v>
      </c>
    </row>
    <row r="489" spans="1:7" ht="12.75" customHeight="1" x14ac:dyDescent="0.15">
      <c r="A489" s="1">
        <v>488</v>
      </c>
      <c r="B489" s="41">
        <v>41779</v>
      </c>
      <c r="C489" s="1">
        <v>13.480905999999999</v>
      </c>
      <c r="D489" s="1">
        <v>12.024924</v>
      </c>
      <c r="F489" s="1">
        <v>2.6012743139999999</v>
      </c>
      <c r="G489" s="1">
        <v>2.4869814959999998</v>
      </c>
    </row>
    <row r="490" spans="1:7" ht="12.75" customHeight="1" x14ac:dyDescent="0.15">
      <c r="A490" s="1">
        <v>489</v>
      </c>
      <c r="B490" s="41">
        <v>41780</v>
      </c>
      <c r="C490" s="1">
        <v>13.194238</v>
      </c>
      <c r="D490" s="1">
        <v>11.719685</v>
      </c>
      <c r="F490" s="1">
        <v>2.5797802189999999</v>
      </c>
      <c r="G490" s="1">
        <v>2.4612699070000001</v>
      </c>
    </row>
    <row r="491" spans="1:7" ht="12.75" customHeight="1" x14ac:dyDescent="0.15">
      <c r="A491" s="1">
        <v>490</v>
      </c>
      <c r="B491" s="41">
        <v>41781</v>
      </c>
      <c r="C491" s="1">
        <v>13.355950999999999</v>
      </c>
      <c r="D491" s="1">
        <v>11.840365</v>
      </c>
      <c r="F491" s="1">
        <v>2.591962053</v>
      </c>
      <c r="G491" s="1">
        <v>2.4715144570000001</v>
      </c>
    </row>
    <row r="492" spans="1:7" ht="12.75" customHeight="1" x14ac:dyDescent="0.15">
      <c r="A492" s="1">
        <v>491</v>
      </c>
      <c r="B492" s="41">
        <v>41782</v>
      </c>
      <c r="C492" s="1">
        <v>13.153814000000001</v>
      </c>
      <c r="D492" s="1">
        <v>11.652251</v>
      </c>
      <c r="F492" s="1">
        <v>2.5767117549999998</v>
      </c>
      <c r="G492" s="1">
        <v>2.45549938</v>
      </c>
    </row>
    <row r="493" spans="1:7" ht="12.75" customHeight="1" x14ac:dyDescent="0.15">
      <c r="A493" s="1">
        <v>492</v>
      </c>
      <c r="B493" s="41">
        <v>41785</v>
      </c>
      <c r="C493" s="1">
        <v>13.113384</v>
      </c>
      <c r="D493" s="1">
        <v>11.606112</v>
      </c>
      <c r="F493" s="1">
        <v>2.5736333880000002</v>
      </c>
      <c r="G493" s="1">
        <v>2.4515318559999999</v>
      </c>
    </row>
    <row r="494" spans="1:7" ht="12.75" customHeight="1" x14ac:dyDescent="0.15">
      <c r="A494" s="1">
        <v>493</v>
      </c>
      <c r="B494" s="41">
        <v>41786</v>
      </c>
      <c r="C494" s="1">
        <v>13.120734000000001</v>
      </c>
      <c r="D494" s="1">
        <v>11.428644</v>
      </c>
      <c r="F494" s="1">
        <v>2.5741937269999999</v>
      </c>
      <c r="G494" s="1">
        <v>2.436122836</v>
      </c>
    </row>
    <row r="495" spans="1:7" ht="12.75" customHeight="1" x14ac:dyDescent="0.15">
      <c r="A495" s="1">
        <v>494</v>
      </c>
      <c r="B495" s="41">
        <v>41787</v>
      </c>
      <c r="C495" s="1">
        <v>13.359619</v>
      </c>
      <c r="D495" s="1">
        <v>11.545780000000001</v>
      </c>
      <c r="F495" s="1">
        <v>2.5922366499999998</v>
      </c>
      <c r="G495" s="1">
        <v>2.4463200020000002</v>
      </c>
    </row>
    <row r="496" spans="1:7" ht="12.75" customHeight="1" x14ac:dyDescent="0.15">
      <c r="A496" s="1">
        <v>495</v>
      </c>
      <c r="B496" s="41">
        <v>41788</v>
      </c>
      <c r="C496" s="1">
        <v>13.157486</v>
      </c>
      <c r="D496" s="1">
        <v>11.421556000000001</v>
      </c>
      <c r="F496" s="1">
        <v>2.5769908739999998</v>
      </c>
      <c r="G496" s="1">
        <v>2.4355024470000002</v>
      </c>
    </row>
    <row r="497" spans="1:7" ht="12.75" customHeight="1" x14ac:dyDescent="0.15">
      <c r="A497" s="1">
        <v>496</v>
      </c>
      <c r="B497" s="41">
        <v>41789</v>
      </c>
      <c r="C497" s="1">
        <v>12.789956999999999</v>
      </c>
      <c r="D497" s="1">
        <v>11.077273999999999</v>
      </c>
      <c r="F497" s="1">
        <v>2.5486602540000001</v>
      </c>
      <c r="G497" s="1">
        <v>2.4048956220000002</v>
      </c>
    </row>
    <row r="498" spans="1:7" ht="12.75" customHeight="1" x14ac:dyDescent="0.15">
      <c r="A498" s="1">
        <v>497</v>
      </c>
      <c r="B498" s="41">
        <v>41792</v>
      </c>
      <c r="C498" s="1">
        <v>12.876365</v>
      </c>
      <c r="D498" s="1">
        <v>11.091467</v>
      </c>
      <c r="F498" s="1">
        <v>2.5553934599999999</v>
      </c>
      <c r="G498" s="1">
        <v>2.4061760740000002</v>
      </c>
    </row>
    <row r="499" spans="1:7" ht="12.75" customHeight="1" x14ac:dyDescent="0.15">
      <c r="A499" s="1">
        <v>498</v>
      </c>
      <c r="B499" s="41">
        <v>41793</v>
      </c>
      <c r="C499" s="1">
        <v>12.953575000000001</v>
      </c>
      <c r="D499" s="1">
        <v>11.186935999999999</v>
      </c>
      <c r="F499" s="1">
        <v>2.561371812</v>
      </c>
      <c r="G499" s="1">
        <v>2.4147466689999999</v>
      </c>
    </row>
    <row r="500" spans="1:7" ht="12.75" customHeight="1" x14ac:dyDescent="0.15">
      <c r="A500" s="1">
        <v>499</v>
      </c>
      <c r="B500" s="41">
        <v>41794</v>
      </c>
      <c r="C500" s="1">
        <v>12.806501000000001</v>
      </c>
      <c r="D500" s="1">
        <v>11.091051</v>
      </c>
      <c r="F500" s="1">
        <v>2.5499529330000001</v>
      </c>
      <c r="G500" s="1">
        <v>2.4061385670000002</v>
      </c>
    </row>
    <row r="501" spans="1:7" ht="12.75" customHeight="1" x14ac:dyDescent="0.15">
      <c r="A501" s="1">
        <v>500</v>
      </c>
      <c r="B501" s="41">
        <v>41795</v>
      </c>
      <c r="C501" s="1">
        <v>12.637368</v>
      </c>
      <c r="D501" s="1">
        <v>11.005814000000001</v>
      </c>
      <c r="F501" s="1">
        <v>2.536658139</v>
      </c>
      <c r="G501" s="1">
        <v>2.398423679</v>
      </c>
    </row>
    <row r="502" spans="1:7" ht="12.75" customHeight="1" x14ac:dyDescent="0.15">
      <c r="A502" s="1">
        <v>501</v>
      </c>
      <c r="B502" s="41">
        <v>41796</v>
      </c>
      <c r="C502" s="1">
        <v>13.201406</v>
      </c>
      <c r="D502" s="1">
        <v>11.542074</v>
      </c>
      <c r="F502" s="1">
        <v>2.580323339</v>
      </c>
      <c r="G502" s="1">
        <v>2.4459989680000001</v>
      </c>
    </row>
    <row r="503" spans="1:7" ht="12.75" customHeight="1" x14ac:dyDescent="0.15">
      <c r="A503" s="1">
        <v>502</v>
      </c>
      <c r="B503" s="41">
        <v>41799</v>
      </c>
      <c r="C503" s="1">
        <v>13.698874999999999</v>
      </c>
      <c r="D503" s="1">
        <v>11.854604</v>
      </c>
      <c r="F503" s="1">
        <v>2.6173137130000002</v>
      </c>
      <c r="G503" s="1">
        <v>2.472716315</v>
      </c>
    </row>
    <row r="504" spans="1:7" ht="12.75" customHeight="1" x14ac:dyDescent="0.15">
      <c r="A504" s="1">
        <v>503</v>
      </c>
      <c r="B504" s="41">
        <v>41800</v>
      </c>
      <c r="C504" s="1">
        <v>13.662477000000001</v>
      </c>
      <c r="D504" s="1">
        <v>12.092546</v>
      </c>
      <c r="F504" s="1">
        <v>2.61465317</v>
      </c>
      <c r="G504" s="1">
        <v>2.4925892300000001</v>
      </c>
    </row>
    <row r="505" spans="1:7" ht="12.75" customHeight="1" x14ac:dyDescent="0.15">
      <c r="A505" s="1">
        <v>504</v>
      </c>
      <c r="B505" s="41">
        <v>41801</v>
      </c>
      <c r="C505" s="1">
        <v>13.945603</v>
      </c>
      <c r="D505" s="1">
        <v>12.223939</v>
      </c>
      <c r="F505" s="1">
        <v>2.6351642609999999</v>
      </c>
      <c r="G505" s="1">
        <v>2.503396242</v>
      </c>
    </row>
    <row r="506" spans="1:7" ht="12.75" customHeight="1" x14ac:dyDescent="0.15">
      <c r="A506" s="1">
        <v>505</v>
      </c>
      <c r="B506" s="41">
        <v>41803</v>
      </c>
      <c r="C506" s="1">
        <v>13.868745000000001</v>
      </c>
      <c r="D506" s="1">
        <v>12.195539</v>
      </c>
      <c r="F506" s="1">
        <v>2.6296377469999999</v>
      </c>
      <c r="G506" s="1">
        <v>2.5010702290000002</v>
      </c>
    </row>
    <row r="507" spans="1:7" ht="12.75" customHeight="1" x14ac:dyDescent="0.15">
      <c r="A507" s="1">
        <v>506</v>
      </c>
      <c r="B507" s="41">
        <v>41806</v>
      </c>
      <c r="C507" s="1">
        <v>13.775722999999999</v>
      </c>
      <c r="D507" s="1">
        <v>12.184881000000001</v>
      </c>
      <c r="F507" s="1">
        <v>2.6229078399999999</v>
      </c>
      <c r="G507" s="1">
        <v>2.500195921</v>
      </c>
    </row>
    <row r="508" spans="1:7" ht="12.75" customHeight="1" x14ac:dyDescent="0.15">
      <c r="A508" s="1">
        <v>507</v>
      </c>
      <c r="B508" s="41">
        <v>41807</v>
      </c>
      <c r="C508" s="1">
        <v>13.593721</v>
      </c>
      <c r="D508" s="1">
        <v>12.021518</v>
      </c>
      <c r="F508" s="1">
        <v>2.6096079950000002</v>
      </c>
      <c r="G508" s="1">
        <v>2.4866982110000002</v>
      </c>
    </row>
    <row r="509" spans="1:7" ht="12.75" customHeight="1" x14ac:dyDescent="0.15">
      <c r="A509" s="1">
        <v>508</v>
      </c>
      <c r="B509" s="41">
        <v>41808</v>
      </c>
      <c r="C509" s="1">
        <v>13.779768000000001</v>
      </c>
      <c r="D509" s="1">
        <v>12.231051000000001</v>
      </c>
      <c r="F509" s="1">
        <v>2.6232014289999999</v>
      </c>
      <c r="G509" s="1">
        <v>2.503977882</v>
      </c>
    </row>
    <row r="510" spans="1:7" ht="12.75" customHeight="1" x14ac:dyDescent="0.15">
      <c r="A510" s="1">
        <v>509</v>
      </c>
      <c r="B510" s="41">
        <v>41810</v>
      </c>
      <c r="C510" s="1">
        <v>13.577543</v>
      </c>
      <c r="D510" s="1">
        <v>12.199085</v>
      </c>
      <c r="F510" s="1">
        <v>2.6084171779999998</v>
      </c>
      <c r="G510" s="1">
        <v>2.5013609489999999</v>
      </c>
    </row>
    <row r="511" spans="1:7" ht="12.75" customHeight="1" x14ac:dyDescent="0.15">
      <c r="A511" s="1">
        <v>510</v>
      </c>
      <c r="B511" s="41">
        <v>41813</v>
      </c>
      <c r="C511" s="1">
        <v>13.476428</v>
      </c>
      <c r="D511" s="1">
        <v>12.099655</v>
      </c>
      <c r="F511" s="1">
        <v>2.6009420849999998</v>
      </c>
      <c r="G511" s="1">
        <v>2.4931769400000001</v>
      </c>
    </row>
    <row r="512" spans="1:7" ht="12.75" customHeight="1" x14ac:dyDescent="0.15">
      <c r="A512" s="1">
        <v>511</v>
      </c>
      <c r="B512" s="41">
        <v>41814</v>
      </c>
      <c r="C512" s="1">
        <v>13.500696</v>
      </c>
      <c r="D512" s="1">
        <v>12.213296</v>
      </c>
      <c r="F512" s="1">
        <v>2.6027412399999998</v>
      </c>
      <c r="G512" s="1">
        <v>2.502525194</v>
      </c>
    </row>
    <row r="513" spans="1:7" ht="12.75" customHeight="1" x14ac:dyDescent="0.15">
      <c r="A513" s="1">
        <v>512</v>
      </c>
      <c r="B513" s="41">
        <v>41815</v>
      </c>
      <c r="C513" s="1">
        <v>13.071971</v>
      </c>
      <c r="D513" s="1">
        <v>11.719863</v>
      </c>
      <c r="F513" s="1">
        <v>2.5704703200000001</v>
      </c>
      <c r="G513" s="1">
        <v>2.461285095</v>
      </c>
    </row>
    <row r="514" spans="1:7" ht="12.75" customHeight="1" x14ac:dyDescent="0.15">
      <c r="A514" s="1">
        <v>513</v>
      </c>
      <c r="B514" s="41">
        <v>41816</v>
      </c>
      <c r="C514" s="1">
        <v>13.027483</v>
      </c>
      <c r="D514" s="1">
        <v>11.694861</v>
      </c>
      <c r="F514" s="1">
        <v>2.5670612030000002</v>
      </c>
      <c r="G514" s="1">
        <v>2.459149515</v>
      </c>
    </row>
    <row r="515" spans="1:7" ht="12.75" customHeight="1" x14ac:dyDescent="0.15">
      <c r="A515" s="1">
        <v>514</v>
      </c>
      <c r="B515" s="41">
        <v>41817</v>
      </c>
      <c r="C515" s="1">
        <v>12.987038</v>
      </c>
      <c r="D515" s="1">
        <v>11.566307</v>
      </c>
      <c r="F515" s="1">
        <v>2.5639517829999998</v>
      </c>
      <c r="G515" s="1">
        <v>2.4480963029999998</v>
      </c>
    </row>
    <row r="516" spans="1:7" ht="12.75" customHeight="1" x14ac:dyDescent="0.15">
      <c r="A516" s="1">
        <v>515</v>
      </c>
      <c r="B516" s="41">
        <v>41820</v>
      </c>
      <c r="C516" s="1">
        <v>12.922325000000001</v>
      </c>
      <c r="D516" s="1">
        <v>11.444902000000001</v>
      </c>
      <c r="F516" s="1">
        <v>2.5589564359999999</v>
      </c>
      <c r="G516" s="1">
        <v>2.4375443909999999</v>
      </c>
    </row>
    <row r="517" spans="1:7" ht="12.75" customHeight="1" x14ac:dyDescent="0.15">
      <c r="A517" s="1">
        <v>516</v>
      </c>
      <c r="B517" s="41">
        <v>41821</v>
      </c>
      <c r="C517" s="1">
        <v>12.980997</v>
      </c>
      <c r="D517" s="1">
        <v>11.434188000000001</v>
      </c>
      <c r="F517" s="1">
        <v>2.563486519</v>
      </c>
      <c r="G517" s="1">
        <v>2.4366078149999999</v>
      </c>
    </row>
    <row r="518" spans="1:7" ht="12.75" customHeight="1" x14ac:dyDescent="0.15">
      <c r="A518" s="1">
        <v>517</v>
      </c>
      <c r="B518" s="41">
        <v>41822</v>
      </c>
      <c r="C518" s="1">
        <v>12.770587000000001</v>
      </c>
      <c r="D518" s="1">
        <v>11.408751000000001</v>
      </c>
      <c r="F518" s="1">
        <v>2.5471446360000001</v>
      </c>
      <c r="G518" s="1">
        <v>2.434380693</v>
      </c>
    </row>
    <row r="519" spans="1:7" ht="12.75" customHeight="1" x14ac:dyDescent="0.15">
      <c r="A519" s="1">
        <v>518</v>
      </c>
      <c r="B519" s="41">
        <v>41823</v>
      </c>
      <c r="C519" s="1">
        <v>12.863649000000001</v>
      </c>
      <c r="D519" s="1">
        <v>11.605273</v>
      </c>
      <c r="F519" s="1">
        <v>2.5544054269999998</v>
      </c>
      <c r="G519" s="1">
        <v>2.4514595639999999</v>
      </c>
    </row>
    <row r="520" spans="1:7" ht="12.75" customHeight="1" x14ac:dyDescent="0.15">
      <c r="A520" s="1">
        <v>519</v>
      </c>
      <c r="B520" s="41">
        <v>41824</v>
      </c>
      <c r="C520" s="1">
        <v>12.855556999999999</v>
      </c>
      <c r="D520" s="1">
        <v>11.662438</v>
      </c>
      <c r="F520" s="1">
        <v>2.5537761689999998</v>
      </c>
      <c r="G520" s="1">
        <v>2.45637325</v>
      </c>
    </row>
    <row r="521" spans="1:7" ht="12.75" customHeight="1" x14ac:dyDescent="0.15">
      <c r="A521" s="1">
        <v>520</v>
      </c>
      <c r="B521" s="41">
        <v>41827</v>
      </c>
      <c r="C521" s="1">
        <v>12.867694999999999</v>
      </c>
      <c r="D521" s="1">
        <v>11.548095</v>
      </c>
      <c r="F521" s="1">
        <v>2.554719907</v>
      </c>
      <c r="G521" s="1">
        <v>2.446520488</v>
      </c>
    </row>
    <row r="522" spans="1:7" ht="12.75" customHeight="1" x14ac:dyDescent="0.15">
      <c r="A522" s="1">
        <v>521</v>
      </c>
      <c r="B522" s="41">
        <v>41828</v>
      </c>
      <c r="C522" s="1">
        <v>12.839373999999999</v>
      </c>
      <c r="D522" s="1">
        <v>11.451627</v>
      </c>
      <c r="F522" s="1">
        <v>2.5525165429999999</v>
      </c>
      <c r="G522" s="1">
        <v>2.4381318159999998</v>
      </c>
    </row>
    <row r="523" spans="1:7" ht="12.75" customHeight="1" x14ac:dyDescent="0.15">
      <c r="A523" s="1">
        <v>522</v>
      </c>
      <c r="B523" s="41">
        <v>41830</v>
      </c>
      <c r="C523" s="1">
        <v>13.434198</v>
      </c>
      <c r="D523" s="1">
        <v>11.791067</v>
      </c>
      <c r="F523" s="1">
        <v>2.5978035450000001</v>
      </c>
      <c r="G523" s="1">
        <v>2.4673422110000001</v>
      </c>
    </row>
    <row r="524" spans="1:7" ht="12.75" customHeight="1" x14ac:dyDescent="0.15">
      <c r="A524" s="1">
        <v>523</v>
      </c>
      <c r="B524" s="41">
        <v>41831</v>
      </c>
      <c r="C524" s="1">
        <v>13.413966</v>
      </c>
      <c r="D524" s="1">
        <v>11.866101</v>
      </c>
      <c r="F524" s="1">
        <v>2.5962964030000002</v>
      </c>
      <c r="G524" s="1">
        <v>2.47368568</v>
      </c>
    </row>
    <row r="525" spans="1:7" ht="12.75" customHeight="1" x14ac:dyDescent="0.15">
      <c r="A525" s="1">
        <v>524</v>
      </c>
      <c r="B525" s="41">
        <v>41834</v>
      </c>
      <c r="C525" s="1">
        <v>13.729599</v>
      </c>
      <c r="D525" s="1">
        <v>12.291290999999999</v>
      </c>
      <c r="F525" s="1">
        <v>2.6195540130000001</v>
      </c>
      <c r="G525" s="1">
        <v>2.5088909629999998</v>
      </c>
    </row>
    <row r="526" spans="1:7" ht="12.75" customHeight="1" x14ac:dyDescent="0.15">
      <c r="A526" s="1">
        <v>525</v>
      </c>
      <c r="B526" s="41">
        <v>41835</v>
      </c>
      <c r="C526" s="1">
        <v>13.895496</v>
      </c>
      <c r="D526" s="1">
        <v>12.402063</v>
      </c>
      <c r="F526" s="1">
        <v>2.6315647590000002</v>
      </c>
      <c r="G526" s="1">
        <v>2.5178628299999999</v>
      </c>
    </row>
    <row r="527" spans="1:7" ht="12.75" customHeight="1" x14ac:dyDescent="0.15">
      <c r="A527" s="1">
        <v>526</v>
      </c>
      <c r="B527" s="41">
        <v>41836</v>
      </c>
      <c r="C527" s="1">
        <v>13.535361999999999</v>
      </c>
      <c r="D527" s="1">
        <v>11.994733</v>
      </c>
      <c r="F527" s="1">
        <v>2.6053056680000002</v>
      </c>
      <c r="G527" s="1">
        <v>2.4844676369999998</v>
      </c>
    </row>
    <row r="528" spans="1:7" ht="12.75" customHeight="1" x14ac:dyDescent="0.15">
      <c r="A528" s="1">
        <v>527</v>
      </c>
      <c r="B528" s="41">
        <v>41837</v>
      </c>
      <c r="C528" s="1">
        <v>13.555593</v>
      </c>
      <c r="D528" s="1">
        <v>11.941131</v>
      </c>
      <c r="F528" s="1">
        <v>2.60679923</v>
      </c>
      <c r="G528" s="1">
        <v>2.4799888270000001</v>
      </c>
    </row>
    <row r="529" spans="1:7" ht="12.75" customHeight="1" x14ac:dyDescent="0.15">
      <c r="A529" s="1">
        <v>528</v>
      </c>
      <c r="B529" s="41">
        <v>41838</v>
      </c>
      <c r="C529" s="1">
        <v>14.219220999999999</v>
      </c>
      <c r="D529" s="1">
        <v>12.512824999999999</v>
      </c>
      <c r="F529" s="1">
        <v>2.6545946410000001</v>
      </c>
      <c r="G529" s="1">
        <v>2.5267541179999999</v>
      </c>
    </row>
    <row r="530" spans="1:7" ht="12.75" customHeight="1" x14ac:dyDescent="0.15">
      <c r="A530" s="1">
        <v>529</v>
      </c>
      <c r="B530" s="41">
        <v>41841</v>
      </c>
      <c r="C530" s="1">
        <v>14.340607</v>
      </c>
      <c r="D530" s="1">
        <v>12.659319999999999</v>
      </c>
      <c r="F530" s="1">
        <v>2.6630951629999999</v>
      </c>
      <c r="G530" s="1">
        <v>2.5383937030000001</v>
      </c>
    </row>
    <row r="531" spans="1:7" ht="12.75" customHeight="1" x14ac:dyDescent="0.15">
      <c r="A531" s="1">
        <v>530</v>
      </c>
      <c r="B531" s="41">
        <v>41842</v>
      </c>
      <c r="C531" s="1">
        <v>14.312284999999999</v>
      </c>
      <c r="D531" s="1">
        <v>12.569990000000001</v>
      </c>
      <c r="F531" s="1">
        <v>2.6611182590000002</v>
      </c>
      <c r="G531" s="1">
        <v>2.5313122269999999</v>
      </c>
    </row>
    <row r="532" spans="1:7" ht="12.75" customHeight="1" x14ac:dyDescent="0.15">
      <c r="A532" s="1">
        <v>531</v>
      </c>
      <c r="B532" s="41">
        <v>41843</v>
      </c>
      <c r="C532" s="1">
        <v>14.316331999999999</v>
      </c>
      <c r="D532" s="1">
        <v>12.577137</v>
      </c>
      <c r="F532" s="1">
        <v>2.6614009830000001</v>
      </c>
      <c r="G532" s="1">
        <v>2.531880642</v>
      </c>
    </row>
    <row r="533" spans="1:7" ht="12.75" customHeight="1" x14ac:dyDescent="0.15">
      <c r="A533" s="1">
        <v>532</v>
      </c>
      <c r="B533" s="41">
        <v>41844</v>
      </c>
      <c r="C533" s="1">
        <v>14.526744000000001</v>
      </c>
      <c r="D533" s="1">
        <v>12.720058999999999</v>
      </c>
      <c r="F533" s="1">
        <v>2.6759913640000002</v>
      </c>
      <c r="G533" s="1">
        <v>2.5431801959999998</v>
      </c>
    </row>
    <row r="534" spans="1:7" ht="12.75" customHeight="1" x14ac:dyDescent="0.15">
      <c r="A534" s="1">
        <v>533</v>
      </c>
      <c r="B534" s="41">
        <v>41845</v>
      </c>
      <c r="C534" s="1">
        <v>14.466049</v>
      </c>
      <c r="D534" s="1">
        <v>12.612866</v>
      </c>
      <c r="F534" s="1">
        <v>2.6718044559999998</v>
      </c>
      <c r="G534" s="1">
        <v>2.5347174039999998</v>
      </c>
    </row>
    <row r="535" spans="1:7" ht="12.75" customHeight="1" x14ac:dyDescent="0.15">
      <c r="A535" s="1">
        <v>534</v>
      </c>
      <c r="B535" s="41">
        <v>41848</v>
      </c>
      <c r="C535" s="1">
        <v>14.368926999999999</v>
      </c>
      <c r="D535" s="1">
        <v>12.48424</v>
      </c>
      <c r="F535" s="1">
        <v>2.6650680279999999</v>
      </c>
      <c r="G535" s="1">
        <v>2.5244670490000001</v>
      </c>
    </row>
    <row r="536" spans="1:7" ht="12.75" customHeight="1" x14ac:dyDescent="0.15">
      <c r="A536" s="1">
        <v>535</v>
      </c>
      <c r="B536" s="41">
        <v>41849</v>
      </c>
      <c r="C536" s="1">
        <v>14.433667</v>
      </c>
      <c r="D536" s="1">
        <v>12.537838000000001</v>
      </c>
      <c r="F536" s="1">
        <v>2.6695634639999999</v>
      </c>
      <c r="G536" s="1">
        <v>2.5287511120000001</v>
      </c>
    </row>
    <row r="537" spans="1:7" ht="12.75" customHeight="1" x14ac:dyDescent="0.15">
      <c r="A537" s="1">
        <v>536</v>
      </c>
      <c r="B537" s="41">
        <v>41850</v>
      </c>
      <c r="C537" s="1">
        <v>14.502459999999999</v>
      </c>
      <c r="D537" s="1">
        <v>12.473521</v>
      </c>
      <c r="F537" s="1">
        <v>2.67431829</v>
      </c>
      <c r="G537" s="1">
        <v>2.523608077</v>
      </c>
    </row>
    <row r="538" spans="1:7" ht="12.75" customHeight="1" x14ac:dyDescent="0.15">
      <c r="A538" s="1">
        <v>537</v>
      </c>
      <c r="B538" s="41">
        <v>41851</v>
      </c>
      <c r="C538" s="1">
        <v>14.194929999999999</v>
      </c>
      <c r="D538" s="1">
        <v>12.36633</v>
      </c>
      <c r="F538" s="1">
        <v>2.6528848589999998</v>
      </c>
      <c r="G538" s="1">
        <v>2.5149774570000001</v>
      </c>
    </row>
    <row r="539" spans="1:7" ht="12.75" customHeight="1" x14ac:dyDescent="0.15">
      <c r="A539" s="1">
        <v>538</v>
      </c>
      <c r="B539" s="41">
        <v>41852</v>
      </c>
      <c r="C539" s="1">
        <v>14.180766</v>
      </c>
      <c r="D539" s="1">
        <v>12.505672000000001</v>
      </c>
      <c r="F539" s="1">
        <v>2.6518865389999999</v>
      </c>
      <c r="G539" s="1">
        <v>2.526182301</v>
      </c>
    </row>
    <row r="540" spans="1:7" ht="12.75" customHeight="1" x14ac:dyDescent="0.15">
      <c r="A540" s="1">
        <v>539</v>
      </c>
      <c r="B540" s="41">
        <v>41855</v>
      </c>
      <c r="C540" s="1">
        <v>14.358886</v>
      </c>
      <c r="D540" s="1">
        <v>12.69115</v>
      </c>
      <c r="F540" s="1">
        <v>2.6643689840000002</v>
      </c>
      <c r="G540" s="1">
        <v>2.5409049000000001</v>
      </c>
    </row>
    <row r="541" spans="1:7" ht="12.75" customHeight="1" x14ac:dyDescent="0.15">
      <c r="A541" s="1">
        <v>540</v>
      </c>
      <c r="B541" s="41">
        <v>41856</v>
      </c>
      <c r="C541" s="1">
        <v>14.553196</v>
      </c>
      <c r="D541" s="1">
        <v>12.548159999999999</v>
      </c>
      <c r="F541" s="1">
        <v>2.6778106259999999</v>
      </c>
      <c r="G541" s="1">
        <v>2.5295740410000001</v>
      </c>
    </row>
    <row r="542" spans="1:7" ht="12.75" customHeight="1" x14ac:dyDescent="0.15">
      <c r="A542" s="1">
        <v>541</v>
      </c>
      <c r="B542" s="41">
        <v>41857</v>
      </c>
      <c r="C542" s="1">
        <v>14.492470000000001</v>
      </c>
      <c r="D542" s="1">
        <v>12.555306</v>
      </c>
      <c r="F542" s="1">
        <v>2.673629204</v>
      </c>
      <c r="G542" s="1">
        <v>2.5301433649999998</v>
      </c>
    </row>
    <row r="543" spans="1:7" ht="12.75" customHeight="1" x14ac:dyDescent="0.15">
      <c r="A543" s="1">
        <v>542</v>
      </c>
      <c r="B543" s="41">
        <v>41858</v>
      </c>
      <c r="C543" s="1">
        <v>14.362933</v>
      </c>
      <c r="D543" s="1">
        <v>12.423033999999999</v>
      </c>
      <c r="F543" s="1">
        <v>2.6646507910000001</v>
      </c>
      <c r="G543" s="1">
        <v>2.5195523299999998</v>
      </c>
    </row>
    <row r="544" spans="1:7" ht="12.75" customHeight="1" x14ac:dyDescent="0.15">
      <c r="A544" s="1">
        <v>543</v>
      </c>
      <c r="B544" s="41">
        <v>41859</v>
      </c>
      <c r="C544" s="1">
        <v>14.168609999999999</v>
      </c>
      <c r="D544" s="1">
        <v>12.154902999999999</v>
      </c>
      <c r="F544" s="1">
        <v>2.651028954</v>
      </c>
      <c r="G544" s="1">
        <v>2.497732627</v>
      </c>
    </row>
    <row r="545" spans="1:7" ht="12.75" customHeight="1" x14ac:dyDescent="0.15">
      <c r="A545" s="1">
        <v>544</v>
      </c>
      <c r="B545" s="41">
        <v>41862</v>
      </c>
      <c r="C545" s="1">
        <v>14.427702999999999</v>
      </c>
      <c r="D545" s="1">
        <v>12.494533000000001</v>
      </c>
      <c r="F545" s="1">
        <v>2.6691501780000002</v>
      </c>
      <c r="G545" s="1">
        <v>2.5252911889999998</v>
      </c>
    </row>
    <row r="546" spans="1:7" ht="12.75" customHeight="1" x14ac:dyDescent="0.15">
      <c r="A546" s="1">
        <v>545</v>
      </c>
      <c r="B546" s="41">
        <v>41863</v>
      </c>
      <c r="C546" s="1">
        <v>14.387214</v>
      </c>
      <c r="D546" s="1">
        <v>12.494533000000001</v>
      </c>
      <c r="F546" s="1">
        <v>2.6663398950000001</v>
      </c>
      <c r="G546" s="1">
        <v>2.5252911889999998</v>
      </c>
    </row>
    <row r="547" spans="1:7" ht="12.75" customHeight="1" x14ac:dyDescent="0.15">
      <c r="A547" s="1">
        <v>546</v>
      </c>
      <c r="B547" s="41">
        <v>41864</v>
      </c>
      <c r="C547" s="1">
        <v>14.140276999999999</v>
      </c>
      <c r="D547" s="1">
        <v>12.376554</v>
      </c>
      <c r="F547" s="1">
        <v>2.6490272500000001</v>
      </c>
      <c r="G547" s="1">
        <v>2.5158038760000001</v>
      </c>
    </row>
    <row r="548" spans="1:7" ht="12.75" customHeight="1" x14ac:dyDescent="0.15">
      <c r="A548" s="1">
        <v>547</v>
      </c>
      <c r="B548" s="41">
        <v>41865</v>
      </c>
      <c r="C548" s="1">
        <v>14.395896</v>
      </c>
      <c r="D548" s="1">
        <v>12.744778999999999</v>
      </c>
      <c r="F548" s="1">
        <v>2.6669431659999998</v>
      </c>
      <c r="G548" s="1">
        <v>2.545121698</v>
      </c>
    </row>
    <row r="549" spans="1:7" ht="12.75" customHeight="1" x14ac:dyDescent="0.15">
      <c r="A549" s="1">
        <v>548</v>
      </c>
      <c r="B549" s="41">
        <v>41866</v>
      </c>
      <c r="C549" s="1">
        <v>14.608389000000001</v>
      </c>
      <c r="D549" s="1">
        <v>12.923532</v>
      </c>
      <c r="F549" s="1">
        <v>2.681595953</v>
      </c>
      <c r="G549" s="1">
        <v>2.5590498359999998</v>
      </c>
    </row>
    <row r="550" spans="1:7" ht="12.75" customHeight="1" x14ac:dyDescent="0.15">
      <c r="A550" s="1">
        <v>549</v>
      </c>
      <c r="B550" s="41">
        <v>41869</v>
      </c>
      <c r="C550" s="1">
        <v>14.820876999999999</v>
      </c>
      <c r="D550" s="1">
        <v>13.012899000000001</v>
      </c>
      <c r="F550" s="1">
        <v>2.6960367949999999</v>
      </c>
      <c r="G550" s="1">
        <v>2.565941096</v>
      </c>
    </row>
    <row r="551" spans="1:7" ht="12.75" customHeight="1" x14ac:dyDescent="0.15">
      <c r="A551" s="1">
        <v>550</v>
      </c>
      <c r="B551" s="41">
        <v>41870</v>
      </c>
      <c r="C551" s="1">
        <v>15.327567</v>
      </c>
      <c r="D551" s="1">
        <v>13.406143</v>
      </c>
      <c r="F551" s="1">
        <v>2.7296529719999998</v>
      </c>
      <c r="G551" s="1">
        <v>2.5957130350000002</v>
      </c>
    </row>
    <row r="552" spans="1:7" ht="12.75" customHeight="1" x14ac:dyDescent="0.15">
      <c r="A552" s="1">
        <v>551</v>
      </c>
      <c r="B552" s="41">
        <v>41871</v>
      </c>
      <c r="C552" s="1">
        <v>15.401118</v>
      </c>
      <c r="D552" s="1">
        <v>13.477646999999999</v>
      </c>
      <c r="F552" s="1">
        <v>2.7344401039999999</v>
      </c>
      <c r="G552" s="1">
        <v>2.6010325349999999</v>
      </c>
    </row>
    <row r="553" spans="1:7" ht="12.75" customHeight="1" x14ac:dyDescent="0.15">
      <c r="A553" s="1">
        <v>552</v>
      </c>
      <c r="B553" s="41">
        <v>41872</v>
      </c>
      <c r="C553" s="1">
        <v>15.491023</v>
      </c>
      <c r="D553" s="1">
        <v>13.656393</v>
      </c>
      <c r="F553" s="1">
        <v>2.7402606949999999</v>
      </c>
      <c r="G553" s="1">
        <v>2.6142077640000001</v>
      </c>
    </row>
    <row r="554" spans="1:7" ht="12.75" customHeight="1" x14ac:dyDescent="0.15">
      <c r="A554" s="1">
        <v>553</v>
      </c>
      <c r="B554" s="41">
        <v>41873</v>
      </c>
      <c r="C554" s="1">
        <v>15.315308999999999</v>
      </c>
      <c r="D554" s="1">
        <v>13.441903999999999</v>
      </c>
      <c r="F554" s="1">
        <v>2.7288529160000001</v>
      </c>
      <c r="G554" s="1">
        <v>2.5983769919999999</v>
      </c>
    </row>
    <row r="555" spans="1:7" ht="12.75" customHeight="1" x14ac:dyDescent="0.15">
      <c r="A555" s="1">
        <v>554</v>
      </c>
      <c r="B555" s="41">
        <v>41876</v>
      </c>
      <c r="C555" s="1">
        <v>15.695327000000001</v>
      </c>
      <c r="D555" s="1">
        <v>13.824424</v>
      </c>
      <c r="F555" s="1">
        <v>2.7533630250000001</v>
      </c>
      <c r="G555" s="1">
        <v>2.6264368830000002</v>
      </c>
    </row>
    <row r="556" spans="1:7" ht="12.75" customHeight="1" x14ac:dyDescent="0.15">
      <c r="A556" s="1">
        <v>555</v>
      </c>
      <c r="B556" s="41">
        <v>41877</v>
      </c>
      <c r="C556" s="1">
        <v>15.801576000000001</v>
      </c>
      <c r="D556" s="1">
        <v>13.899499</v>
      </c>
      <c r="F556" s="1">
        <v>2.760109682</v>
      </c>
      <c r="G556" s="1">
        <v>2.631852796</v>
      </c>
    </row>
    <row r="557" spans="1:7" ht="12.75" customHeight="1" x14ac:dyDescent="0.15">
      <c r="A557" s="1">
        <v>556</v>
      </c>
      <c r="B557" s="41">
        <v>41878</v>
      </c>
      <c r="C557" s="1">
        <v>16.279672999999999</v>
      </c>
      <c r="D557" s="1">
        <v>14.267719</v>
      </c>
      <c r="F557" s="1">
        <v>2.789917274</v>
      </c>
      <c r="G557" s="1">
        <v>2.6579995730000001</v>
      </c>
    </row>
    <row r="558" spans="1:7" ht="12.75" customHeight="1" x14ac:dyDescent="0.15">
      <c r="A558" s="1">
        <v>557</v>
      </c>
      <c r="B558" s="41">
        <v>41879</v>
      </c>
      <c r="C558" s="1">
        <v>16.124395</v>
      </c>
      <c r="D558" s="1">
        <v>14.299894999999999</v>
      </c>
      <c r="F558" s="1">
        <v>2.7803333430000001</v>
      </c>
      <c r="G558" s="1">
        <v>2.660252195</v>
      </c>
    </row>
    <row r="559" spans="1:7" ht="12.75" customHeight="1" x14ac:dyDescent="0.15">
      <c r="A559" s="1">
        <v>558</v>
      </c>
      <c r="B559" s="41">
        <v>41880</v>
      </c>
      <c r="C559" s="1">
        <v>16.549358000000002</v>
      </c>
      <c r="D559" s="1">
        <v>14.707437000000001</v>
      </c>
      <c r="F559" s="1">
        <v>2.80634731</v>
      </c>
      <c r="G559" s="1">
        <v>2.6883532840000002</v>
      </c>
    </row>
    <row r="560" spans="1:7" ht="12.75" customHeight="1" x14ac:dyDescent="0.15">
      <c r="A560" s="1">
        <v>559</v>
      </c>
      <c r="B560" s="41">
        <v>41883</v>
      </c>
      <c r="C560" s="1">
        <v>16.555485000000001</v>
      </c>
      <c r="D560" s="1">
        <v>14.553709</v>
      </c>
      <c r="F560" s="1">
        <v>2.8067174669999999</v>
      </c>
      <c r="G560" s="1">
        <v>2.677845875</v>
      </c>
    </row>
    <row r="561" spans="1:7" ht="12.75" customHeight="1" x14ac:dyDescent="0.15">
      <c r="A561" s="1">
        <v>560</v>
      </c>
      <c r="B561" s="41">
        <v>41884</v>
      </c>
      <c r="C561" s="1">
        <v>16.857996</v>
      </c>
      <c r="D561" s="1">
        <v>14.86088</v>
      </c>
      <c r="F561" s="1">
        <v>2.824825084</v>
      </c>
      <c r="G561" s="1">
        <v>2.6987322570000001</v>
      </c>
    </row>
    <row r="562" spans="1:7" ht="12.75" customHeight="1" x14ac:dyDescent="0.15">
      <c r="A562" s="1">
        <v>561</v>
      </c>
      <c r="B562" s="41">
        <v>41885</v>
      </c>
      <c r="C562" s="1">
        <v>16.800764000000001</v>
      </c>
      <c r="D562" s="1">
        <v>14.893067</v>
      </c>
      <c r="F562" s="1">
        <v>2.8214243620000001</v>
      </c>
      <c r="G562" s="1">
        <v>2.7008958029999999</v>
      </c>
    </row>
    <row r="563" spans="1:7" ht="12.75" customHeight="1" x14ac:dyDescent="0.15">
      <c r="A563" s="1">
        <v>562</v>
      </c>
      <c r="B563" s="41">
        <v>41886</v>
      </c>
      <c r="C563" s="1">
        <v>16.45739</v>
      </c>
      <c r="D563" s="1">
        <v>14.378042000000001</v>
      </c>
      <c r="F563" s="1">
        <v>2.800774616</v>
      </c>
      <c r="G563" s="1">
        <v>2.665702182</v>
      </c>
    </row>
    <row r="564" spans="1:7" ht="12.75" customHeight="1" x14ac:dyDescent="0.15">
      <c r="A564" s="1">
        <v>563</v>
      </c>
      <c r="B564" s="41">
        <v>41887</v>
      </c>
      <c r="C564" s="1">
        <v>16.580015</v>
      </c>
      <c r="D564" s="1">
        <v>14.624822</v>
      </c>
      <c r="F564" s="1">
        <v>2.808198054</v>
      </c>
      <c r="G564" s="1">
        <v>2.6827202219999999</v>
      </c>
    </row>
    <row r="565" spans="1:7" ht="12.75" customHeight="1" x14ac:dyDescent="0.15">
      <c r="A565" s="1">
        <v>564</v>
      </c>
      <c r="B565" s="41">
        <v>41890</v>
      </c>
      <c r="C565" s="1">
        <v>16.150803</v>
      </c>
      <c r="D565" s="1">
        <v>14.217081</v>
      </c>
      <c r="F565" s="1">
        <v>2.7819697699999999</v>
      </c>
      <c r="G565" s="1">
        <v>2.6544441289999998</v>
      </c>
    </row>
    <row r="566" spans="1:7" ht="12.75" customHeight="1" x14ac:dyDescent="0.15">
      <c r="A566" s="1">
        <v>565</v>
      </c>
      <c r="B566" s="41">
        <v>41891</v>
      </c>
      <c r="C566" s="1">
        <v>15.901449</v>
      </c>
      <c r="D566" s="1">
        <v>14.027533999999999</v>
      </c>
      <c r="F566" s="1">
        <v>2.7664102370000001</v>
      </c>
      <c r="G566" s="1">
        <v>2.6410221119999999</v>
      </c>
    </row>
    <row r="567" spans="1:7" ht="12.75" customHeight="1" x14ac:dyDescent="0.15">
      <c r="A567" s="1">
        <v>566</v>
      </c>
      <c r="B567" s="41">
        <v>41892</v>
      </c>
      <c r="C567" s="1">
        <v>15.729759</v>
      </c>
      <c r="D567" s="1">
        <v>13.680593</v>
      </c>
      <c r="F567" s="1">
        <v>2.755554396</v>
      </c>
      <c r="G567" s="1">
        <v>2.6159782589999998</v>
      </c>
    </row>
    <row r="568" spans="1:7" ht="12.75" customHeight="1" x14ac:dyDescent="0.15">
      <c r="A568" s="1">
        <v>567</v>
      </c>
      <c r="B568" s="41">
        <v>41893</v>
      </c>
      <c r="C568" s="1">
        <v>15.705234000000001</v>
      </c>
      <c r="D568" s="1">
        <v>13.61622</v>
      </c>
      <c r="F568" s="1">
        <v>2.7539940330000001</v>
      </c>
      <c r="G568" s="1">
        <v>2.6112617290000002</v>
      </c>
    </row>
    <row r="569" spans="1:7" ht="12.75" customHeight="1" x14ac:dyDescent="0.15">
      <c r="A569" s="1">
        <v>568</v>
      </c>
      <c r="B569" s="41">
        <v>41894</v>
      </c>
      <c r="C569" s="1">
        <v>15.141124</v>
      </c>
      <c r="D569" s="1">
        <v>13.233518</v>
      </c>
      <c r="F569" s="1">
        <v>2.717414486</v>
      </c>
      <c r="G569" s="1">
        <v>2.5827528540000002</v>
      </c>
    </row>
    <row r="570" spans="1:7" ht="12.75" customHeight="1" x14ac:dyDescent="0.15">
      <c r="A570" s="1">
        <v>569</v>
      </c>
      <c r="B570" s="41">
        <v>41897</v>
      </c>
      <c r="C570" s="1">
        <v>15.525372000000001</v>
      </c>
      <c r="D570" s="1">
        <v>13.680593</v>
      </c>
      <c r="F570" s="1">
        <v>2.7424755890000001</v>
      </c>
      <c r="G570" s="1">
        <v>2.6159782589999998</v>
      </c>
    </row>
    <row r="571" spans="1:7" ht="12.75" customHeight="1" x14ac:dyDescent="0.15">
      <c r="A571" s="1">
        <v>570</v>
      </c>
      <c r="B571" s="41">
        <v>41898</v>
      </c>
      <c r="C571" s="1">
        <v>15.925977</v>
      </c>
      <c r="D571" s="1">
        <v>14.027533999999999</v>
      </c>
      <c r="F571" s="1">
        <v>2.7679515499999998</v>
      </c>
      <c r="G571" s="1">
        <v>2.6410221119999999</v>
      </c>
    </row>
    <row r="572" spans="1:7" ht="12.75" customHeight="1" x14ac:dyDescent="0.15">
      <c r="A572" s="1">
        <v>571</v>
      </c>
      <c r="B572" s="41">
        <v>41899</v>
      </c>
      <c r="C572" s="1">
        <v>15.995474</v>
      </c>
      <c r="D572" s="1">
        <v>14.09906</v>
      </c>
      <c r="F572" s="1">
        <v>2.772305807</v>
      </c>
      <c r="G572" s="1">
        <v>2.6461081279999998</v>
      </c>
    </row>
    <row r="573" spans="1:7" ht="12.75" customHeight="1" x14ac:dyDescent="0.15">
      <c r="A573" s="1">
        <v>572</v>
      </c>
      <c r="B573" s="41">
        <v>41900</v>
      </c>
      <c r="C573" s="1">
        <v>15.807430999999999</v>
      </c>
      <c r="D573" s="1">
        <v>13.913078000000001</v>
      </c>
      <c r="F573" s="1">
        <v>2.7604801459999999</v>
      </c>
      <c r="G573" s="1">
        <v>2.6328292609999999</v>
      </c>
    </row>
    <row r="574" spans="1:7" ht="12.75" customHeight="1" x14ac:dyDescent="0.15">
      <c r="A574" s="1">
        <v>573</v>
      </c>
      <c r="B574" s="41">
        <v>41901</v>
      </c>
      <c r="C574" s="1">
        <v>15.431361000000001</v>
      </c>
      <c r="D574" s="1">
        <v>13.591182</v>
      </c>
      <c r="F574" s="1">
        <v>2.7364018670000001</v>
      </c>
      <c r="G574" s="1">
        <v>2.6094211999999999</v>
      </c>
    </row>
    <row r="575" spans="1:7" ht="12.75" customHeight="1" x14ac:dyDescent="0.15">
      <c r="A575" s="1">
        <v>574</v>
      </c>
      <c r="B575" s="41">
        <v>41904</v>
      </c>
      <c r="C575" s="1">
        <v>15.22288</v>
      </c>
      <c r="D575" s="1">
        <v>13.480309</v>
      </c>
      <c r="F575" s="1">
        <v>2.7227995589999998</v>
      </c>
      <c r="G575" s="1">
        <v>2.6012300279999998</v>
      </c>
    </row>
    <row r="576" spans="1:7" ht="12.75" customHeight="1" x14ac:dyDescent="0.15">
      <c r="A576" s="1">
        <v>575</v>
      </c>
      <c r="B576" s="41">
        <v>41905</v>
      </c>
      <c r="C576" s="1">
        <v>15.149304000000001</v>
      </c>
      <c r="D576" s="1">
        <v>13.369431000000001</v>
      </c>
      <c r="F576" s="1">
        <v>2.7179545900000002</v>
      </c>
      <c r="G576" s="1">
        <v>2.5929708319999998</v>
      </c>
    </row>
    <row r="577" spans="1:7" ht="12.75" customHeight="1" x14ac:dyDescent="0.15">
      <c r="A577" s="1">
        <v>576</v>
      </c>
      <c r="B577" s="41">
        <v>41906</v>
      </c>
      <c r="C577" s="1">
        <v>15.26784</v>
      </c>
      <c r="D577" s="1">
        <v>13.473153999999999</v>
      </c>
      <c r="F577" s="1">
        <v>2.7257486549999999</v>
      </c>
      <c r="G577" s="1">
        <v>2.6006991130000001</v>
      </c>
    </row>
    <row r="578" spans="1:7" ht="12.75" customHeight="1" x14ac:dyDescent="0.15">
      <c r="A578" s="1">
        <v>577</v>
      </c>
      <c r="B578" s="41">
        <v>41907</v>
      </c>
      <c r="C578" s="1">
        <v>14.789567999999999</v>
      </c>
      <c r="D578" s="1">
        <v>13.151255000000001</v>
      </c>
      <c r="F578" s="1">
        <v>2.6939220669999999</v>
      </c>
      <c r="G578" s="1">
        <v>2.5765171910000002</v>
      </c>
    </row>
    <row r="579" spans="1:7" ht="12.75" customHeight="1" x14ac:dyDescent="0.15">
      <c r="A579" s="1">
        <v>578</v>
      </c>
      <c r="B579" s="41">
        <v>41908</v>
      </c>
      <c r="C579" s="1">
        <v>15.410913000000001</v>
      </c>
      <c r="D579" s="1">
        <v>13.730665</v>
      </c>
      <c r="F579" s="1">
        <v>2.735075895</v>
      </c>
      <c r="G579" s="1">
        <v>2.6196316529999999</v>
      </c>
    </row>
    <row r="580" spans="1:7" ht="12.75" customHeight="1" x14ac:dyDescent="0.15">
      <c r="A580" s="1">
        <v>579</v>
      </c>
      <c r="B580" s="41">
        <v>41911</v>
      </c>
      <c r="C580" s="1">
        <v>14.331742999999999</v>
      </c>
      <c r="D580" s="1">
        <v>12.764981000000001</v>
      </c>
      <c r="F580" s="1">
        <v>2.6624768670000001</v>
      </c>
      <c r="G580" s="1">
        <v>2.5467055620000001</v>
      </c>
    </row>
    <row r="581" spans="1:7" ht="12.75" customHeight="1" x14ac:dyDescent="0.15">
      <c r="A581" s="1">
        <v>580</v>
      </c>
      <c r="B581" s="41">
        <v>41912</v>
      </c>
      <c r="C581" s="1">
        <v>13.837125</v>
      </c>
      <c r="D581" s="1">
        <v>12.460967</v>
      </c>
      <c r="F581" s="1">
        <v>2.627355197</v>
      </c>
      <c r="G581" s="1">
        <v>2.5226011189999999</v>
      </c>
    </row>
    <row r="582" spans="1:7" ht="12.75" customHeight="1" x14ac:dyDescent="0.15">
      <c r="A582" s="1">
        <v>581</v>
      </c>
      <c r="B582" s="41">
        <v>41913</v>
      </c>
      <c r="C582" s="1">
        <v>13.479285000000001</v>
      </c>
      <c r="D582" s="1">
        <v>12.006733000000001</v>
      </c>
      <c r="F582" s="1">
        <v>2.6011540630000001</v>
      </c>
      <c r="G582" s="1">
        <v>2.485467576</v>
      </c>
    </row>
    <row r="583" spans="1:7" ht="12.75" customHeight="1" x14ac:dyDescent="0.15">
      <c r="A583" s="1">
        <v>582</v>
      </c>
      <c r="B583" s="41">
        <v>41914</v>
      </c>
      <c r="C583" s="1">
        <v>13.929136</v>
      </c>
      <c r="D583" s="1">
        <v>12.385653</v>
      </c>
      <c r="F583" s="1">
        <v>2.633982761</v>
      </c>
      <c r="G583" s="1">
        <v>2.516538787</v>
      </c>
    </row>
    <row r="584" spans="1:7" ht="12.75" customHeight="1" x14ac:dyDescent="0.15">
      <c r="A584" s="1">
        <v>583</v>
      </c>
      <c r="B584" s="41">
        <v>41915</v>
      </c>
      <c r="C584" s="1">
        <v>14.256309</v>
      </c>
      <c r="D584" s="1">
        <v>12.643309</v>
      </c>
      <c r="F584" s="1">
        <v>2.6571995460000002</v>
      </c>
      <c r="G584" s="1">
        <v>2.5371281419999998</v>
      </c>
    </row>
    <row r="585" spans="1:7" ht="12.75" customHeight="1" x14ac:dyDescent="0.15">
      <c r="A585" s="1">
        <v>584</v>
      </c>
      <c r="B585" s="41">
        <v>41918</v>
      </c>
      <c r="C585" s="1">
        <v>15.021053999999999</v>
      </c>
      <c r="D585" s="1">
        <v>13.598806</v>
      </c>
      <c r="F585" s="1">
        <v>2.7094528169999998</v>
      </c>
      <c r="G585" s="1">
        <v>2.6099819950000001</v>
      </c>
    </row>
    <row r="586" spans="1:7" ht="12.75" customHeight="1" x14ac:dyDescent="0.15">
      <c r="A586" s="1">
        <v>585</v>
      </c>
      <c r="B586" s="41">
        <v>41919</v>
      </c>
      <c r="C586" s="1">
        <v>15.045591</v>
      </c>
      <c r="D586" s="1">
        <v>13.509335999999999</v>
      </c>
      <c r="F586" s="1">
        <v>2.7110849909999999</v>
      </c>
      <c r="G586" s="1">
        <v>2.6033810019999999</v>
      </c>
    </row>
    <row r="587" spans="1:7" ht="12.75" customHeight="1" x14ac:dyDescent="0.15">
      <c r="A587" s="1">
        <v>586</v>
      </c>
      <c r="B587" s="41">
        <v>41920</v>
      </c>
      <c r="C587" s="1">
        <v>14.849292</v>
      </c>
      <c r="D587" s="1">
        <v>13.394816</v>
      </c>
      <c r="F587" s="1">
        <v>2.6979521869999998</v>
      </c>
      <c r="G587" s="1">
        <v>2.5948677660000001</v>
      </c>
    </row>
    <row r="588" spans="1:7" ht="12.75" customHeight="1" x14ac:dyDescent="0.15">
      <c r="A588" s="1">
        <v>587</v>
      </c>
      <c r="B588" s="41">
        <v>41921</v>
      </c>
      <c r="C588" s="1">
        <v>15.037416</v>
      </c>
      <c r="D588" s="1">
        <v>13.65606</v>
      </c>
      <c r="F588" s="1">
        <v>2.7105414950000002</v>
      </c>
      <c r="G588" s="1">
        <v>2.614183379</v>
      </c>
    </row>
    <row r="589" spans="1:7" ht="12.75" customHeight="1" x14ac:dyDescent="0.15">
      <c r="A589" s="1">
        <v>588</v>
      </c>
      <c r="B589" s="41">
        <v>41922</v>
      </c>
      <c r="C589" s="1">
        <v>14.415793000000001</v>
      </c>
      <c r="D589" s="1">
        <v>12.972542000000001</v>
      </c>
      <c r="F589" s="1">
        <v>2.668324342</v>
      </c>
      <c r="G589" s="1">
        <v>2.5628349699999999</v>
      </c>
    </row>
    <row r="590" spans="1:7" ht="12.75" customHeight="1" x14ac:dyDescent="0.15">
      <c r="A590" s="1">
        <v>589</v>
      </c>
      <c r="B590" s="41">
        <v>41925</v>
      </c>
      <c r="C590" s="1">
        <v>15.540442000000001</v>
      </c>
      <c r="D590" s="1">
        <v>14.013927000000001</v>
      </c>
      <c r="F590" s="1">
        <v>2.7434457870000002</v>
      </c>
      <c r="G590" s="1">
        <v>2.640051621</v>
      </c>
    </row>
    <row r="591" spans="1:7" ht="12.75" customHeight="1" x14ac:dyDescent="0.15">
      <c r="A591" s="1">
        <v>590</v>
      </c>
      <c r="B591" s="41">
        <v>41926</v>
      </c>
      <c r="C591" s="1">
        <v>15.683574</v>
      </c>
      <c r="D591" s="1">
        <v>14.207172999999999</v>
      </c>
      <c r="F591" s="1">
        <v>2.7526139230000002</v>
      </c>
      <c r="G591" s="1">
        <v>2.653746978</v>
      </c>
    </row>
    <row r="592" spans="1:7" ht="12.75" customHeight="1" x14ac:dyDescent="0.15">
      <c r="A592" s="1">
        <v>591</v>
      </c>
      <c r="B592" s="41">
        <v>41927</v>
      </c>
      <c r="C592" s="1">
        <v>14.98016</v>
      </c>
      <c r="D592" s="1">
        <v>13.430611000000001</v>
      </c>
      <c r="F592" s="1">
        <v>2.7067266590000001</v>
      </c>
      <c r="G592" s="1">
        <v>2.5975365049999999</v>
      </c>
    </row>
    <row r="593" spans="1:7" ht="12.75" customHeight="1" x14ac:dyDescent="0.15">
      <c r="A593" s="1">
        <v>592</v>
      </c>
      <c r="B593" s="41">
        <v>41928</v>
      </c>
      <c r="C593" s="1">
        <v>14.583468</v>
      </c>
      <c r="D593" s="1">
        <v>12.954651</v>
      </c>
      <c r="F593" s="1">
        <v>2.679888558</v>
      </c>
      <c r="G593" s="1">
        <v>2.5614548739999998</v>
      </c>
    </row>
    <row r="594" spans="1:7" ht="12.75" customHeight="1" x14ac:dyDescent="0.15">
      <c r="A594" s="1">
        <v>593</v>
      </c>
      <c r="B594" s="41">
        <v>41929</v>
      </c>
      <c r="C594" s="1">
        <v>15.008794999999999</v>
      </c>
      <c r="D594" s="1">
        <v>13.455662999999999</v>
      </c>
      <c r="F594" s="1">
        <v>2.7086363630000001</v>
      </c>
      <c r="G594" s="1">
        <v>2.5994000580000001</v>
      </c>
    </row>
    <row r="595" spans="1:7" ht="12.75" customHeight="1" x14ac:dyDescent="0.15">
      <c r="A595" s="1">
        <v>594</v>
      </c>
      <c r="B595" s="41">
        <v>41932</v>
      </c>
      <c r="C595" s="1">
        <v>14.640725</v>
      </c>
      <c r="D595" s="1">
        <v>13.13716</v>
      </c>
      <c r="F595" s="1">
        <v>2.683807029</v>
      </c>
      <c r="G595" s="1">
        <v>2.5754448559999998</v>
      </c>
    </row>
    <row r="596" spans="1:7" ht="12.75" customHeight="1" x14ac:dyDescent="0.15">
      <c r="A596" s="1">
        <v>595</v>
      </c>
      <c r="B596" s="41">
        <v>41933</v>
      </c>
      <c r="C596" s="1">
        <v>13.904597000000001</v>
      </c>
      <c r="D596" s="1">
        <v>12.568160000000001</v>
      </c>
      <c r="F596" s="1">
        <v>2.6322195050000001</v>
      </c>
      <c r="G596" s="1">
        <v>2.5311666320000001</v>
      </c>
    </row>
    <row r="597" spans="1:7" ht="12.75" customHeight="1" x14ac:dyDescent="0.15">
      <c r="A597" s="1">
        <v>596</v>
      </c>
      <c r="B597" s="41">
        <v>41934</v>
      </c>
      <c r="C597" s="1">
        <v>13.814632</v>
      </c>
      <c r="D597" s="1">
        <v>12.489428999999999</v>
      </c>
      <c r="F597" s="1">
        <v>2.6257283199999999</v>
      </c>
      <c r="G597" s="1">
        <v>2.5248826069999999</v>
      </c>
    </row>
    <row r="598" spans="1:7" ht="12.75" customHeight="1" x14ac:dyDescent="0.15">
      <c r="A598" s="1">
        <v>597</v>
      </c>
      <c r="B598" s="41">
        <v>41935</v>
      </c>
      <c r="C598" s="1">
        <v>13.18892</v>
      </c>
      <c r="D598" s="1">
        <v>11.823803</v>
      </c>
      <c r="F598" s="1">
        <v>2.5793770829999998</v>
      </c>
      <c r="G598" s="1">
        <v>2.4701147030000001</v>
      </c>
    </row>
    <row r="599" spans="1:7" ht="12.75" customHeight="1" x14ac:dyDescent="0.15">
      <c r="A599" s="1">
        <v>598</v>
      </c>
      <c r="B599" s="41">
        <v>41936</v>
      </c>
      <c r="C599" s="1">
        <v>13.556981</v>
      </c>
      <c r="D599" s="1">
        <v>12.13514</v>
      </c>
      <c r="F599" s="1">
        <v>2.6069016180000002</v>
      </c>
      <c r="G599" s="1">
        <v>2.496105376</v>
      </c>
    </row>
    <row r="600" spans="1:7" ht="12.75" customHeight="1" x14ac:dyDescent="0.15">
      <c r="A600" s="1">
        <v>599</v>
      </c>
      <c r="B600" s="41">
        <v>41939</v>
      </c>
      <c r="C600" s="1">
        <v>13.258449000000001</v>
      </c>
      <c r="D600" s="1">
        <v>12.002734999999999</v>
      </c>
      <c r="F600" s="1">
        <v>2.58463501</v>
      </c>
      <c r="G600" s="1">
        <v>2.4851345399999998</v>
      </c>
    </row>
    <row r="601" spans="1:7" ht="12.75" customHeight="1" x14ac:dyDescent="0.15">
      <c r="A601" s="1">
        <v>600</v>
      </c>
      <c r="B601" s="41">
        <v>41940</v>
      </c>
      <c r="C601" s="1">
        <v>13.863707</v>
      </c>
      <c r="D601" s="1">
        <v>12.578894999999999</v>
      </c>
      <c r="F601" s="1">
        <v>2.6292744180000001</v>
      </c>
      <c r="G601" s="1">
        <v>2.5320204099999999</v>
      </c>
    </row>
    <row r="602" spans="1:7" ht="12.75" customHeight="1" x14ac:dyDescent="0.15">
      <c r="A602" s="1">
        <v>601</v>
      </c>
      <c r="B602" s="41">
        <v>41941</v>
      </c>
      <c r="C602" s="1">
        <v>13.462923999999999</v>
      </c>
      <c r="D602" s="1">
        <v>12.081459000000001</v>
      </c>
      <c r="F602" s="1">
        <v>2.599939537</v>
      </c>
      <c r="G602" s="1">
        <v>2.4916719629999999</v>
      </c>
    </row>
    <row r="603" spans="1:7" ht="12.75" customHeight="1" x14ac:dyDescent="0.15">
      <c r="A603" s="1">
        <v>602</v>
      </c>
      <c r="B603" s="41">
        <v>41942</v>
      </c>
      <c r="C603" s="1">
        <v>14.550756</v>
      </c>
      <c r="D603" s="1">
        <v>12.900969999999999</v>
      </c>
      <c r="F603" s="1">
        <v>2.6776429510000002</v>
      </c>
      <c r="G603" s="1">
        <v>2.5573025020000002</v>
      </c>
    </row>
    <row r="604" spans="1:7" ht="12.75" customHeight="1" x14ac:dyDescent="0.15">
      <c r="A604" s="1">
        <v>603</v>
      </c>
      <c r="B604" s="41">
        <v>41943</v>
      </c>
      <c r="C604" s="1">
        <v>15.021053999999999</v>
      </c>
      <c r="D604" s="1">
        <v>13.355453000000001</v>
      </c>
      <c r="F604" s="1">
        <v>2.7094528169999998</v>
      </c>
      <c r="G604" s="1">
        <v>2.591924766</v>
      </c>
    </row>
    <row r="605" spans="1:7" ht="12.75" customHeight="1" x14ac:dyDescent="0.15">
      <c r="A605" s="1">
        <v>604</v>
      </c>
      <c r="B605" s="41">
        <v>41946</v>
      </c>
      <c r="C605" s="1">
        <v>14.974007</v>
      </c>
      <c r="D605" s="1">
        <v>13.183681</v>
      </c>
      <c r="F605" s="1">
        <v>2.7063158309999999</v>
      </c>
      <c r="G605" s="1">
        <v>2.5789797769999998</v>
      </c>
    </row>
    <row r="606" spans="1:7" ht="12.75" customHeight="1" x14ac:dyDescent="0.15">
      <c r="A606" s="1">
        <v>605</v>
      </c>
      <c r="B606" s="41">
        <v>41947</v>
      </c>
      <c r="C606" s="1">
        <v>15.260399</v>
      </c>
      <c r="D606" s="1">
        <v>13.351542999999999</v>
      </c>
      <c r="F606" s="1">
        <v>2.7252611720000002</v>
      </c>
      <c r="G606" s="1">
        <v>2.5916319589999999</v>
      </c>
    </row>
    <row r="607" spans="1:7" ht="12.75" customHeight="1" x14ac:dyDescent="0.15">
      <c r="A607" s="1">
        <v>606</v>
      </c>
      <c r="B607" s="41">
        <v>41948</v>
      </c>
      <c r="C607" s="1">
        <v>15.092648000000001</v>
      </c>
      <c r="D607" s="1">
        <v>13.154612999999999</v>
      </c>
      <c r="F607" s="1">
        <v>2.7142077379999998</v>
      </c>
      <c r="G607" s="1">
        <v>2.5767724959999998</v>
      </c>
    </row>
    <row r="608" spans="1:7" ht="12.75" customHeight="1" x14ac:dyDescent="0.15">
      <c r="A608" s="1">
        <v>607</v>
      </c>
      <c r="B608" s="41">
        <v>41949</v>
      </c>
      <c r="C608" s="1">
        <v>14.54443</v>
      </c>
      <c r="D608" s="1">
        <v>12.871758</v>
      </c>
      <c r="F608" s="1">
        <v>2.6772081019999998</v>
      </c>
      <c r="G608" s="1">
        <v>2.5550356089999999</v>
      </c>
    </row>
    <row r="609" spans="1:7" ht="12.75" customHeight="1" x14ac:dyDescent="0.15">
      <c r="A609" s="1">
        <v>608</v>
      </c>
      <c r="B609" s="41">
        <v>41950</v>
      </c>
      <c r="C609" s="1">
        <v>14.789902</v>
      </c>
      <c r="D609" s="1">
        <v>12.925462</v>
      </c>
      <c r="F609" s="1">
        <v>2.6939446509999998</v>
      </c>
      <c r="G609" s="1">
        <v>2.5591991639999998</v>
      </c>
    </row>
    <row r="610" spans="1:7" ht="12.75" customHeight="1" x14ac:dyDescent="0.15">
      <c r="A610" s="1">
        <v>609</v>
      </c>
      <c r="B610" s="41">
        <v>41953</v>
      </c>
      <c r="C610" s="1">
        <v>14.748989</v>
      </c>
      <c r="D610" s="1">
        <v>12.993501</v>
      </c>
      <c r="F610" s="1">
        <v>2.6911745379999998</v>
      </c>
      <c r="G610" s="1">
        <v>2.564449309</v>
      </c>
    </row>
    <row r="611" spans="1:7" ht="12.75" customHeight="1" x14ac:dyDescent="0.15">
      <c r="A611" s="1">
        <v>610</v>
      </c>
      <c r="B611" s="41">
        <v>41954</v>
      </c>
      <c r="C611" s="1">
        <v>14.740812999999999</v>
      </c>
      <c r="D611" s="1">
        <v>13.072267999999999</v>
      </c>
      <c r="F611" s="1">
        <v>2.6906200409999999</v>
      </c>
      <c r="G611" s="1">
        <v>2.5704930400000001</v>
      </c>
    </row>
    <row r="612" spans="1:7" ht="12.75" customHeight="1" x14ac:dyDescent="0.15">
      <c r="A612" s="1">
        <v>611</v>
      </c>
      <c r="B612" s="41">
        <v>41955</v>
      </c>
      <c r="C612" s="1">
        <v>14.851267</v>
      </c>
      <c r="D612" s="1">
        <v>13.108071000000001</v>
      </c>
      <c r="F612" s="1">
        <v>2.6980851810000002</v>
      </c>
      <c r="G612" s="1">
        <v>2.573228147</v>
      </c>
    </row>
    <row r="613" spans="1:7" ht="12.75" customHeight="1" x14ac:dyDescent="0.15">
      <c r="A613" s="1">
        <v>612</v>
      </c>
      <c r="B613" s="41">
        <v>41956</v>
      </c>
      <c r="C613" s="1">
        <v>14.372591</v>
      </c>
      <c r="D613" s="1">
        <v>12.760764999999999</v>
      </c>
      <c r="F613" s="1">
        <v>2.6653229899999999</v>
      </c>
      <c r="G613" s="1">
        <v>2.5463752290000001</v>
      </c>
    </row>
    <row r="614" spans="1:7" ht="12.75" customHeight="1" x14ac:dyDescent="0.15">
      <c r="A614" s="1">
        <v>613</v>
      </c>
      <c r="B614" s="41">
        <v>41957</v>
      </c>
      <c r="C614" s="1">
        <v>14.442142</v>
      </c>
      <c r="D614" s="1">
        <v>12.80373</v>
      </c>
      <c r="F614" s="1">
        <v>2.6701504599999999</v>
      </c>
      <c r="G614" s="1">
        <v>2.5497365350000001</v>
      </c>
    </row>
    <row r="615" spans="1:7" ht="12.75" customHeight="1" x14ac:dyDescent="0.15">
      <c r="A615" s="1">
        <v>614</v>
      </c>
      <c r="B615" s="41">
        <v>41960</v>
      </c>
      <c r="C615" s="1">
        <v>14.335773</v>
      </c>
      <c r="D615" s="1">
        <v>12.517293</v>
      </c>
      <c r="F615" s="1">
        <v>2.6627580219999998</v>
      </c>
      <c r="G615" s="1">
        <v>2.527111128</v>
      </c>
    </row>
    <row r="616" spans="1:7" ht="12.75" customHeight="1" x14ac:dyDescent="0.15">
      <c r="A616" s="1">
        <v>615</v>
      </c>
      <c r="B616" s="41">
        <v>41961</v>
      </c>
      <c r="C616" s="1">
        <v>14.753071</v>
      </c>
      <c r="D616" s="1">
        <v>13.079426</v>
      </c>
      <c r="F616" s="1">
        <v>2.691451265</v>
      </c>
      <c r="G616" s="1">
        <v>2.5710404609999999</v>
      </c>
    </row>
    <row r="617" spans="1:7" ht="12.75" customHeight="1" x14ac:dyDescent="0.15">
      <c r="A617" s="1">
        <v>616</v>
      </c>
      <c r="B617" s="41">
        <v>41962</v>
      </c>
      <c r="C617" s="1">
        <v>15.346314</v>
      </c>
      <c r="D617" s="1">
        <v>13.641559000000001</v>
      </c>
      <c r="F617" s="1">
        <v>2.730875315</v>
      </c>
      <c r="G617" s="1">
        <v>2.6131209420000001</v>
      </c>
    </row>
    <row r="618" spans="1:7" ht="12.75" customHeight="1" x14ac:dyDescent="0.15">
      <c r="A618" s="1">
        <v>617</v>
      </c>
      <c r="B618" s="41">
        <v>41964</v>
      </c>
      <c r="C618" s="1">
        <v>16.356843999999999</v>
      </c>
      <c r="D618" s="1">
        <v>14.679894000000001</v>
      </c>
      <c r="F618" s="1">
        <v>2.7946464029999998</v>
      </c>
      <c r="G618" s="1">
        <v>2.6864788019999999</v>
      </c>
    </row>
    <row r="619" spans="1:7" ht="12.75" customHeight="1" x14ac:dyDescent="0.15">
      <c r="A619" s="1">
        <v>618</v>
      </c>
      <c r="B619" s="41">
        <v>41967</v>
      </c>
      <c r="C619" s="1">
        <v>16.017288000000001</v>
      </c>
      <c r="D619" s="1">
        <v>14.443591</v>
      </c>
      <c r="F619" s="1">
        <v>2.7736686389999998</v>
      </c>
      <c r="G619" s="1">
        <v>2.6702507870000001</v>
      </c>
    </row>
    <row r="620" spans="1:7" ht="12.75" customHeight="1" x14ac:dyDescent="0.15">
      <c r="A620" s="1">
        <v>619</v>
      </c>
      <c r="B620" s="41">
        <v>41968</v>
      </c>
      <c r="C620" s="1">
        <v>16.22184</v>
      </c>
      <c r="D620" s="1">
        <v>14.651244999999999</v>
      </c>
      <c r="F620" s="1">
        <v>2.7863584819999998</v>
      </c>
      <c r="G620" s="1">
        <v>2.6845253150000001</v>
      </c>
    </row>
    <row r="621" spans="1:7" ht="12.75" customHeight="1" x14ac:dyDescent="0.15">
      <c r="A621" s="1">
        <v>620</v>
      </c>
      <c r="B621" s="41">
        <v>41969</v>
      </c>
      <c r="C621" s="1">
        <v>16.086836000000002</v>
      </c>
      <c r="D621" s="1">
        <v>14.500866</v>
      </c>
      <c r="F621" s="1">
        <v>2.778001298</v>
      </c>
      <c r="G621" s="1">
        <v>2.6742083719999998</v>
      </c>
    </row>
    <row r="622" spans="1:7" ht="12.75" customHeight="1" x14ac:dyDescent="0.15">
      <c r="A622" s="1">
        <v>621</v>
      </c>
      <c r="B622" s="41">
        <v>41970</v>
      </c>
      <c r="C622" s="1">
        <v>15.849534999999999</v>
      </c>
      <c r="D622" s="1">
        <v>14.228752999999999</v>
      </c>
      <c r="F622" s="1">
        <v>2.763140162</v>
      </c>
      <c r="G622" s="1">
        <v>2.6552647760000001</v>
      </c>
    </row>
    <row r="623" spans="1:7" ht="12.75" customHeight="1" x14ac:dyDescent="0.15">
      <c r="A623" s="1">
        <v>622</v>
      </c>
      <c r="B623" s="41">
        <v>41971</v>
      </c>
      <c r="C623" s="1">
        <v>15.833176</v>
      </c>
      <c r="D623" s="1">
        <v>14.189363</v>
      </c>
      <c r="F623" s="1">
        <v>2.762107485</v>
      </c>
      <c r="G623" s="1">
        <v>2.6524925989999999</v>
      </c>
    </row>
    <row r="624" spans="1:7" ht="12.75" customHeight="1" x14ac:dyDescent="0.15">
      <c r="A624" s="1">
        <v>623</v>
      </c>
      <c r="B624" s="41">
        <v>41974</v>
      </c>
      <c r="C624" s="1">
        <v>15.098501000000001</v>
      </c>
      <c r="D624" s="1">
        <v>13.462539</v>
      </c>
      <c r="F624" s="1">
        <v>2.7145954670000001</v>
      </c>
      <c r="G624" s="1">
        <v>2.5999109389999999</v>
      </c>
    </row>
    <row r="625" spans="1:7" ht="12.75" customHeight="1" x14ac:dyDescent="0.15">
      <c r="A625" s="1">
        <v>624</v>
      </c>
      <c r="B625" s="41">
        <v>41975</v>
      </c>
      <c r="C625" s="1">
        <v>14.971629999999999</v>
      </c>
      <c r="D625" s="1">
        <v>13.268668</v>
      </c>
      <c r="F625" s="1">
        <v>2.7061570769999999</v>
      </c>
      <c r="G625" s="1">
        <v>2.5854054670000002</v>
      </c>
    </row>
    <row r="626" spans="1:7" ht="12.75" customHeight="1" x14ac:dyDescent="0.15">
      <c r="A626" s="1">
        <v>625</v>
      </c>
      <c r="B626" s="41">
        <v>41976</v>
      </c>
      <c r="C626" s="1">
        <v>15.098501000000001</v>
      </c>
      <c r="D626" s="1">
        <v>13.415533999999999</v>
      </c>
      <c r="F626" s="1">
        <v>2.7145954670000001</v>
      </c>
      <c r="G626" s="1">
        <v>2.596413289</v>
      </c>
    </row>
    <row r="627" spans="1:7" ht="12.75" customHeight="1" x14ac:dyDescent="0.15">
      <c r="A627" s="1">
        <v>626</v>
      </c>
      <c r="B627" s="41">
        <v>41977</v>
      </c>
      <c r="C627" s="1">
        <v>14.873395</v>
      </c>
      <c r="D627" s="1">
        <v>13.128963000000001</v>
      </c>
      <c r="F627" s="1">
        <v>2.6995740459999999</v>
      </c>
      <c r="G627" s="1">
        <v>2.5748207060000001</v>
      </c>
    </row>
    <row r="628" spans="1:7" ht="12.75" customHeight="1" x14ac:dyDescent="0.15">
      <c r="A628" s="1">
        <v>627</v>
      </c>
      <c r="B628" s="41">
        <v>41978</v>
      </c>
      <c r="C628" s="1">
        <v>15.155806999999999</v>
      </c>
      <c r="D628" s="1">
        <v>13.419126</v>
      </c>
      <c r="F628" s="1">
        <v>2.718383759</v>
      </c>
      <c r="G628" s="1">
        <v>2.596681003</v>
      </c>
    </row>
    <row r="629" spans="1:7" ht="12.75" customHeight="1" x14ac:dyDescent="0.15">
      <c r="A629" s="1">
        <v>628</v>
      </c>
      <c r="B629" s="41">
        <v>41981</v>
      </c>
      <c r="C629" s="1">
        <v>14.590984000000001</v>
      </c>
      <c r="D629" s="1">
        <v>12.745664</v>
      </c>
      <c r="F629" s="1">
        <v>2.680403804</v>
      </c>
      <c r="G629" s="1">
        <v>2.545191135</v>
      </c>
    </row>
    <row r="630" spans="1:7" ht="12.75" customHeight="1" x14ac:dyDescent="0.15">
      <c r="A630" s="1">
        <v>629</v>
      </c>
      <c r="B630" s="41">
        <v>41982</v>
      </c>
      <c r="C630" s="1">
        <v>14.648289999999999</v>
      </c>
      <c r="D630" s="1">
        <v>13.042992</v>
      </c>
      <c r="F630" s="1">
        <v>2.6843236049999999</v>
      </c>
      <c r="G630" s="1">
        <v>2.568250978</v>
      </c>
    </row>
    <row r="631" spans="1:7" ht="12.75" customHeight="1" x14ac:dyDescent="0.15">
      <c r="A631" s="1">
        <v>630</v>
      </c>
      <c r="B631" s="41">
        <v>41983</v>
      </c>
      <c r="C631" s="1">
        <v>14.427275</v>
      </c>
      <c r="D631" s="1">
        <v>12.663265000000001</v>
      </c>
      <c r="F631" s="1">
        <v>2.6691205120000001</v>
      </c>
      <c r="G631" s="1">
        <v>2.538705282</v>
      </c>
    </row>
    <row r="632" spans="1:7" ht="12.75" customHeight="1" x14ac:dyDescent="0.15">
      <c r="A632" s="1">
        <v>631</v>
      </c>
      <c r="B632" s="41">
        <v>41984</v>
      </c>
      <c r="C632" s="1">
        <v>14.590984000000001</v>
      </c>
      <c r="D632" s="1">
        <v>12.967762</v>
      </c>
      <c r="F632" s="1">
        <v>2.680403804</v>
      </c>
      <c r="G632" s="1">
        <v>2.5624664309999998</v>
      </c>
    </row>
    <row r="633" spans="1:7" ht="12.75" customHeight="1" x14ac:dyDescent="0.15">
      <c r="A633" s="1">
        <v>632</v>
      </c>
      <c r="B633" s="41">
        <v>41985</v>
      </c>
      <c r="C633" s="1">
        <v>13.813348</v>
      </c>
      <c r="D633" s="1">
        <v>12.208322000000001</v>
      </c>
      <c r="F633" s="1">
        <v>2.625635371</v>
      </c>
      <c r="G633" s="1">
        <v>2.5021178499999999</v>
      </c>
    </row>
    <row r="634" spans="1:7" ht="12.75" customHeight="1" x14ac:dyDescent="0.15">
      <c r="A634" s="1">
        <v>633</v>
      </c>
      <c r="B634" s="41">
        <v>41988</v>
      </c>
      <c r="C634" s="1">
        <v>13.518663999999999</v>
      </c>
      <c r="D634" s="1">
        <v>11.864428</v>
      </c>
      <c r="F634" s="1">
        <v>2.604071249</v>
      </c>
      <c r="G634" s="1">
        <v>2.4735446799999998</v>
      </c>
    </row>
    <row r="635" spans="1:7" ht="12.75" customHeight="1" x14ac:dyDescent="0.15">
      <c r="A635" s="1">
        <v>634</v>
      </c>
      <c r="B635" s="41">
        <v>41989</v>
      </c>
      <c r="C635" s="1">
        <v>13.45318</v>
      </c>
      <c r="D635" s="1">
        <v>11.925325000000001</v>
      </c>
      <c r="F635" s="1">
        <v>2.599215509</v>
      </c>
      <c r="G635" s="1">
        <v>2.4786642900000002</v>
      </c>
    </row>
    <row r="636" spans="1:7" ht="12.75" customHeight="1" x14ac:dyDescent="0.15">
      <c r="A636" s="1">
        <v>635</v>
      </c>
      <c r="B636" s="41">
        <v>41990</v>
      </c>
      <c r="C636" s="1">
        <v>14.132593</v>
      </c>
      <c r="D636" s="1">
        <v>12.509233999999999</v>
      </c>
      <c r="F636" s="1">
        <v>2.6484836899999999</v>
      </c>
      <c r="G636" s="1">
        <v>2.5264670919999999</v>
      </c>
    </row>
    <row r="637" spans="1:7" ht="12.75" customHeight="1" x14ac:dyDescent="0.15">
      <c r="A637" s="1">
        <v>636</v>
      </c>
      <c r="B637" s="41">
        <v>41991</v>
      </c>
      <c r="C637" s="1">
        <v>14.026177000000001</v>
      </c>
      <c r="D637" s="1">
        <v>12.434008</v>
      </c>
      <c r="F637" s="1">
        <v>2.6409253690000001</v>
      </c>
      <c r="G637" s="1">
        <v>2.5204352989999999</v>
      </c>
    </row>
    <row r="638" spans="1:7" ht="12.75" customHeight="1" x14ac:dyDescent="0.15">
      <c r="A638" s="1">
        <v>637</v>
      </c>
      <c r="B638" s="41">
        <v>41992</v>
      </c>
      <c r="C638" s="1">
        <v>14.2431</v>
      </c>
      <c r="D638" s="1">
        <v>12.752825</v>
      </c>
      <c r="F638" s="1">
        <v>2.6562725789999999</v>
      </c>
      <c r="G638" s="1">
        <v>2.5457528159999998</v>
      </c>
    </row>
    <row r="639" spans="1:7" ht="12.75" customHeight="1" x14ac:dyDescent="0.15">
      <c r="A639" s="1">
        <v>638</v>
      </c>
      <c r="B639" s="41">
        <v>41995</v>
      </c>
      <c r="C639" s="1">
        <v>14.341331</v>
      </c>
      <c r="D639" s="1">
        <v>12.860298</v>
      </c>
      <c r="F639" s="1">
        <v>2.663145648</v>
      </c>
      <c r="G639" s="1">
        <v>2.554144891</v>
      </c>
    </row>
    <row r="640" spans="1:7" ht="12.75" customHeight="1" x14ac:dyDescent="0.15">
      <c r="A640" s="1">
        <v>639</v>
      </c>
      <c r="B640" s="41">
        <v>41996</v>
      </c>
      <c r="C640" s="1">
        <v>14.406808</v>
      </c>
      <c r="D640" s="1">
        <v>13.046177</v>
      </c>
      <c r="F640" s="1">
        <v>2.6677008729999998</v>
      </c>
      <c r="G640" s="1">
        <v>2.5684951410000001</v>
      </c>
    </row>
    <row r="641" spans="1:7" ht="12.75" customHeight="1" x14ac:dyDescent="0.15">
      <c r="A641" s="1">
        <v>640</v>
      </c>
      <c r="B641" s="41">
        <v>41999</v>
      </c>
      <c r="C641" s="1">
        <v>14.202168</v>
      </c>
      <c r="D641" s="1">
        <v>12.769373</v>
      </c>
      <c r="F641" s="1">
        <v>2.6533946290000001</v>
      </c>
      <c r="G641" s="1">
        <v>2.5470495689999999</v>
      </c>
    </row>
    <row r="642" spans="1:7" ht="12.75" customHeight="1" x14ac:dyDescent="0.15">
      <c r="A642" s="1">
        <v>641</v>
      </c>
      <c r="B642" s="41">
        <v>42002</v>
      </c>
      <c r="C642" s="1">
        <v>14.2431</v>
      </c>
      <c r="D642" s="1">
        <v>12.856786</v>
      </c>
      <c r="F642" s="1">
        <v>2.6562725789999999</v>
      </c>
      <c r="G642" s="1">
        <v>2.5538717649999998</v>
      </c>
    </row>
    <row r="643" spans="1:7" ht="12.75" customHeight="1" x14ac:dyDescent="0.15">
      <c r="A643" s="1">
        <v>642</v>
      </c>
      <c r="B643" s="41">
        <v>42003</v>
      </c>
      <c r="C643" s="1">
        <v>14.161246</v>
      </c>
      <c r="D643" s="1">
        <v>12.769373</v>
      </c>
      <c r="F643" s="1">
        <v>2.6505090789999999</v>
      </c>
      <c r="G643" s="1">
        <v>2.5470495689999999</v>
      </c>
    </row>
    <row r="644" spans="1:7" ht="12.75" customHeight="1" x14ac:dyDescent="0.15">
      <c r="A644" s="1">
        <v>643</v>
      </c>
      <c r="B644" s="41">
        <v>42006</v>
      </c>
      <c r="C644" s="1">
        <v>13.852093999999999</v>
      </c>
      <c r="D644" s="1">
        <v>12.492571</v>
      </c>
      <c r="F644" s="1">
        <v>2.6284364130000002</v>
      </c>
      <c r="G644" s="1">
        <v>2.5251341479999998</v>
      </c>
    </row>
    <row r="645" spans="1:7" ht="12.75" customHeight="1" x14ac:dyDescent="0.15">
      <c r="A645" s="1">
        <v>644</v>
      </c>
      <c r="B645" s="41">
        <v>42009</v>
      </c>
      <c r="C645" s="1">
        <v>13.921706</v>
      </c>
      <c r="D645" s="1">
        <v>12.517645</v>
      </c>
      <c r="F645" s="1">
        <v>2.6334492049999998</v>
      </c>
      <c r="G645" s="1">
        <v>2.5271392490000002</v>
      </c>
    </row>
    <row r="646" spans="1:7" ht="12.75" customHeight="1" x14ac:dyDescent="0.15">
      <c r="A646" s="1">
        <v>645</v>
      </c>
      <c r="B646" s="41">
        <v>42010</v>
      </c>
      <c r="C646" s="1">
        <v>14.146917</v>
      </c>
      <c r="D646" s="1">
        <v>12.929439</v>
      </c>
      <c r="F646" s="1">
        <v>2.6494967200000001</v>
      </c>
      <c r="G646" s="1">
        <v>2.5595068040000002</v>
      </c>
    </row>
    <row r="647" spans="1:7" ht="12.75" customHeight="1" x14ac:dyDescent="0.15">
      <c r="A647" s="1">
        <v>646</v>
      </c>
      <c r="B647" s="41">
        <v>42011</v>
      </c>
      <c r="C647" s="1">
        <v>14.65874</v>
      </c>
      <c r="D647" s="1">
        <v>13.443261</v>
      </c>
      <c r="F647" s="1">
        <v>2.6850367450000001</v>
      </c>
      <c r="G647" s="1">
        <v>2.59847794</v>
      </c>
    </row>
    <row r="648" spans="1:7" ht="12.75" customHeight="1" x14ac:dyDescent="0.15">
      <c r="A648" s="1">
        <v>647</v>
      </c>
      <c r="B648" s="41">
        <v>42012</v>
      </c>
      <c r="C648" s="1">
        <v>14.888040999999999</v>
      </c>
      <c r="D648" s="1">
        <v>13.512504</v>
      </c>
      <c r="F648" s="1">
        <v>2.700558273</v>
      </c>
      <c r="G648" s="1">
        <v>2.6036154790000001</v>
      </c>
    </row>
    <row r="649" spans="1:7" ht="12.75" customHeight="1" x14ac:dyDescent="0.15">
      <c r="A649" s="1">
        <v>648</v>
      </c>
      <c r="B649" s="41">
        <v>42013</v>
      </c>
      <c r="C649" s="1">
        <v>14.236991</v>
      </c>
      <c r="D649" s="1">
        <v>12.925794</v>
      </c>
      <c r="F649" s="1">
        <v>2.6558435770000002</v>
      </c>
      <c r="G649" s="1">
        <v>2.5592248500000001</v>
      </c>
    </row>
    <row r="650" spans="1:7" ht="12.75" customHeight="1" x14ac:dyDescent="0.15">
      <c r="A650" s="1">
        <v>649</v>
      </c>
      <c r="B650" s="41">
        <v>42016</v>
      </c>
      <c r="C650" s="1">
        <v>13.893041999999999</v>
      </c>
      <c r="D650" s="1">
        <v>12.696211999999999</v>
      </c>
      <c r="F650" s="1">
        <v>2.6313881389999998</v>
      </c>
      <c r="G650" s="1">
        <v>2.541303681</v>
      </c>
    </row>
    <row r="651" spans="1:7" ht="12.75" customHeight="1" x14ac:dyDescent="0.15">
      <c r="A651" s="1">
        <v>650</v>
      </c>
      <c r="B651" s="41">
        <v>42017</v>
      </c>
      <c r="C651" s="1">
        <v>13.876666999999999</v>
      </c>
      <c r="D651" s="1">
        <v>12.736299000000001</v>
      </c>
      <c r="F651" s="1">
        <v>2.6302087969999999</v>
      </c>
      <c r="G651" s="1">
        <v>2.5444561060000002</v>
      </c>
    </row>
    <row r="652" spans="1:7" ht="12.75" customHeight="1" x14ac:dyDescent="0.15">
      <c r="A652" s="1">
        <v>651</v>
      </c>
      <c r="B652" s="41">
        <v>42018</v>
      </c>
      <c r="C652" s="1">
        <v>13.970846999999999</v>
      </c>
      <c r="D652" s="1">
        <v>12.871127</v>
      </c>
      <c r="F652" s="1">
        <v>2.6369728010000002</v>
      </c>
      <c r="G652" s="1">
        <v>2.5549865860000001</v>
      </c>
    </row>
    <row r="653" spans="1:7" ht="12.75" customHeight="1" x14ac:dyDescent="0.15">
      <c r="A653" s="1">
        <v>652</v>
      </c>
      <c r="B653" s="41">
        <v>42019</v>
      </c>
      <c r="C653" s="1">
        <v>13.848005000000001</v>
      </c>
      <c r="D653" s="1">
        <v>12.739938</v>
      </c>
      <c r="F653" s="1">
        <v>2.628141179</v>
      </c>
      <c r="G653" s="1">
        <v>2.5447417840000002</v>
      </c>
    </row>
    <row r="654" spans="1:7" ht="12.75" customHeight="1" x14ac:dyDescent="0.15">
      <c r="A654" s="1">
        <v>653</v>
      </c>
      <c r="B654" s="41">
        <v>42020</v>
      </c>
      <c r="C654" s="1">
        <v>14.060927</v>
      </c>
      <c r="D654" s="1">
        <v>12.863844</v>
      </c>
      <c r="F654" s="1">
        <v>2.6433998160000001</v>
      </c>
      <c r="G654" s="1">
        <v>2.5544205849999999</v>
      </c>
    </row>
    <row r="655" spans="1:7" ht="12.75" customHeight="1" x14ac:dyDescent="0.15">
      <c r="A655" s="1">
        <v>654</v>
      </c>
      <c r="B655" s="41">
        <v>42023</v>
      </c>
      <c r="C655" s="1">
        <v>13.553184999999999</v>
      </c>
      <c r="D655" s="1">
        <v>12.594177</v>
      </c>
      <c r="F655" s="1">
        <v>2.6066215750000001</v>
      </c>
      <c r="G655" s="1">
        <v>2.5332345639999998</v>
      </c>
    </row>
    <row r="656" spans="1:7" ht="12.75" customHeight="1" x14ac:dyDescent="0.15">
      <c r="A656" s="1">
        <v>655</v>
      </c>
      <c r="B656" s="41">
        <v>42024</v>
      </c>
      <c r="C656" s="1">
        <v>13.598231999999999</v>
      </c>
      <c r="D656" s="1">
        <v>12.55409</v>
      </c>
      <c r="F656" s="1">
        <v>2.6099397839999998</v>
      </c>
      <c r="G656" s="1">
        <v>2.5300465089999999</v>
      </c>
    </row>
    <row r="657" spans="1:7" ht="12.75" customHeight="1" x14ac:dyDescent="0.15">
      <c r="A657" s="1">
        <v>656</v>
      </c>
      <c r="B657" s="41">
        <v>42025</v>
      </c>
      <c r="C657" s="1">
        <v>13.999504999999999</v>
      </c>
      <c r="D657" s="1">
        <v>12.860198</v>
      </c>
      <c r="F657" s="1">
        <v>2.6390219720000001</v>
      </c>
      <c r="G657" s="1">
        <v>2.5541371150000001</v>
      </c>
    </row>
    <row r="658" spans="1:7" ht="12.75" customHeight="1" x14ac:dyDescent="0.15">
      <c r="A658" s="1">
        <v>657</v>
      </c>
      <c r="B658" s="41">
        <v>42026</v>
      </c>
      <c r="C658" s="1">
        <v>14.069118</v>
      </c>
      <c r="D658" s="1">
        <v>13.002314</v>
      </c>
      <c r="F658" s="1">
        <v>2.6439821829999999</v>
      </c>
      <c r="G658" s="1">
        <v>2.5651273419999998</v>
      </c>
    </row>
    <row r="659" spans="1:7" ht="12.75" customHeight="1" x14ac:dyDescent="0.15">
      <c r="A659" s="1">
        <v>658</v>
      </c>
      <c r="B659" s="41">
        <v>42027</v>
      </c>
      <c r="C659" s="1">
        <v>13.933992999999999</v>
      </c>
      <c r="D659" s="1">
        <v>12.889354000000001</v>
      </c>
      <c r="F659" s="1">
        <v>2.6343313940000002</v>
      </c>
      <c r="G659" s="1">
        <v>2.5564016989999998</v>
      </c>
    </row>
    <row r="660" spans="1:7" ht="12.75" customHeight="1" x14ac:dyDescent="0.15">
      <c r="A660" s="1">
        <v>659</v>
      </c>
      <c r="B660" s="41">
        <v>42030</v>
      </c>
      <c r="C660" s="1">
        <v>14.097775</v>
      </c>
      <c r="D660" s="1">
        <v>13.09707</v>
      </c>
      <c r="F660" s="1">
        <v>2.6460169840000001</v>
      </c>
      <c r="G660" s="1">
        <v>2.572388541</v>
      </c>
    </row>
    <row r="661" spans="1:7" ht="12.75" customHeight="1" x14ac:dyDescent="0.15">
      <c r="A661" s="1">
        <v>660</v>
      </c>
      <c r="B661" s="41">
        <v>42031</v>
      </c>
      <c r="C661" s="1">
        <v>14.044549</v>
      </c>
      <c r="D661" s="1">
        <v>13.118937000000001</v>
      </c>
      <c r="F661" s="1">
        <v>2.6422343490000002</v>
      </c>
      <c r="G661" s="1">
        <v>2.5740567589999999</v>
      </c>
    </row>
    <row r="662" spans="1:7" ht="12.75" customHeight="1" x14ac:dyDescent="0.15">
      <c r="A662" s="1">
        <v>661</v>
      </c>
      <c r="B662" s="41">
        <v>42032</v>
      </c>
      <c r="C662" s="1">
        <v>13.757917000000001</v>
      </c>
      <c r="D662" s="1">
        <v>12.845624000000001</v>
      </c>
      <c r="F662" s="1">
        <v>2.6216144400000001</v>
      </c>
      <c r="G662" s="1">
        <v>2.5530032089999999</v>
      </c>
    </row>
    <row r="663" spans="1:7" ht="12.75" customHeight="1" x14ac:dyDescent="0.15">
      <c r="A663" s="1">
        <v>662</v>
      </c>
      <c r="B663" s="41">
        <v>42033</v>
      </c>
      <c r="C663" s="1">
        <v>13.663746</v>
      </c>
      <c r="D663" s="1">
        <v>12.670698</v>
      </c>
      <c r="F663" s="1">
        <v>2.6147460480000002</v>
      </c>
      <c r="G663" s="1">
        <v>2.5392920839999999</v>
      </c>
    </row>
    <row r="664" spans="1:7" ht="12.75" customHeight="1" x14ac:dyDescent="0.15">
      <c r="A664" s="1">
        <v>663</v>
      </c>
      <c r="B664" s="41">
        <v>42034</v>
      </c>
      <c r="C664" s="1">
        <v>13.471298000000001</v>
      </c>
      <c r="D664" s="1">
        <v>12.291708</v>
      </c>
      <c r="F664" s="1">
        <v>2.6005613479999998</v>
      </c>
      <c r="G664" s="1">
        <v>2.5089248890000002</v>
      </c>
    </row>
    <row r="665" spans="1:7" ht="12.75" customHeight="1" x14ac:dyDescent="0.15">
      <c r="A665" s="1">
        <v>664</v>
      </c>
      <c r="B665" s="41">
        <v>42037</v>
      </c>
      <c r="C665" s="1">
        <v>13.649494000000001</v>
      </c>
      <c r="D665" s="1">
        <v>12.419254</v>
      </c>
      <c r="F665" s="1">
        <v>2.613702451</v>
      </c>
      <c r="G665" s="1">
        <v>2.5192480100000001</v>
      </c>
    </row>
    <row r="666" spans="1:7" ht="12.75" customHeight="1" x14ac:dyDescent="0.15">
      <c r="A666" s="1">
        <v>665</v>
      </c>
      <c r="B666" s="41">
        <v>42038</v>
      </c>
      <c r="C666" s="1">
        <v>14.030471</v>
      </c>
      <c r="D666" s="1">
        <v>12.87824</v>
      </c>
      <c r="F666" s="1">
        <v>2.6412314640000001</v>
      </c>
      <c r="G666" s="1">
        <v>2.5555390650000001</v>
      </c>
    </row>
    <row r="667" spans="1:7" ht="12.75" customHeight="1" x14ac:dyDescent="0.15">
      <c r="A667" s="1">
        <v>666</v>
      </c>
      <c r="B667" s="41">
        <v>42039</v>
      </c>
      <c r="C667" s="1">
        <v>14.546633999999999</v>
      </c>
      <c r="D667" s="1">
        <v>13.202745999999999</v>
      </c>
      <c r="F667" s="1">
        <v>2.677359627</v>
      </c>
      <c r="G667" s="1">
        <v>2.5804248379999999</v>
      </c>
    </row>
    <row r="668" spans="1:7" ht="12.75" customHeight="1" x14ac:dyDescent="0.15">
      <c r="A668" s="1">
        <v>667</v>
      </c>
      <c r="B668" s="41">
        <v>42040</v>
      </c>
      <c r="C668" s="1">
        <v>14.423731</v>
      </c>
      <c r="D668" s="1">
        <v>12.991273</v>
      </c>
      <c r="F668" s="1">
        <v>2.6688748360000001</v>
      </c>
      <c r="G668" s="1">
        <v>2.5642778239999999</v>
      </c>
    </row>
    <row r="669" spans="1:7" ht="12.75" customHeight="1" x14ac:dyDescent="0.15">
      <c r="A669" s="1">
        <v>668</v>
      </c>
      <c r="B669" s="41">
        <v>42041</v>
      </c>
      <c r="C669" s="1">
        <v>14.390949000000001</v>
      </c>
      <c r="D669" s="1">
        <v>13.045961999999999</v>
      </c>
      <c r="F669" s="1">
        <v>2.6665994670000002</v>
      </c>
      <c r="G669" s="1">
        <v>2.5684786609999999</v>
      </c>
    </row>
    <row r="670" spans="1:7" ht="12.75" customHeight="1" x14ac:dyDescent="0.15">
      <c r="A670" s="1">
        <v>669</v>
      </c>
      <c r="B670" s="41">
        <v>42044</v>
      </c>
      <c r="C670" s="1">
        <v>14.48108</v>
      </c>
      <c r="D670" s="1">
        <v>13.180868</v>
      </c>
      <c r="F670" s="1">
        <v>2.67284297</v>
      </c>
      <c r="G670" s="1">
        <v>2.5787663840000001</v>
      </c>
    </row>
    <row r="671" spans="1:7" ht="12.75" customHeight="1" x14ac:dyDescent="0.15">
      <c r="A671" s="1">
        <v>670</v>
      </c>
      <c r="B671" s="41">
        <v>42045</v>
      </c>
      <c r="C671" s="1">
        <v>14.296742</v>
      </c>
      <c r="D671" s="1">
        <v>12.900159</v>
      </c>
      <c r="F671" s="1">
        <v>2.6600316789999998</v>
      </c>
      <c r="G671" s="1">
        <v>2.5572396369999999</v>
      </c>
    </row>
    <row r="672" spans="1:7" ht="12.75" customHeight="1" x14ac:dyDescent="0.15">
      <c r="A672" s="1">
        <v>671</v>
      </c>
      <c r="B672" s="41">
        <v>42046</v>
      </c>
      <c r="C672" s="1">
        <v>14.055066</v>
      </c>
      <c r="D672" s="1">
        <v>12.552389</v>
      </c>
      <c r="F672" s="1">
        <v>2.6429828999999998</v>
      </c>
      <c r="G672" s="1">
        <v>2.5299110059999999</v>
      </c>
    </row>
    <row r="673" spans="1:7" ht="12.75" customHeight="1" x14ac:dyDescent="0.15">
      <c r="A673" s="1">
        <v>672</v>
      </c>
      <c r="B673" s="41">
        <v>42047</v>
      </c>
      <c r="C673" s="1">
        <v>14.42449</v>
      </c>
      <c r="D673" s="1">
        <v>13.050241</v>
      </c>
      <c r="F673" s="1">
        <v>2.668927456</v>
      </c>
      <c r="G673" s="1">
        <v>2.5688066009999999</v>
      </c>
    </row>
    <row r="674" spans="1:7" ht="12.75" customHeight="1" x14ac:dyDescent="0.15">
      <c r="A674" s="1">
        <v>673</v>
      </c>
      <c r="B674" s="41">
        <v>42048</v>
      </c>
      <c r="C674" s="1">
        <v>14.903066000000001</v>
      </c>
      <c r="D674" s="1">
        <v>13.398006000000001</v>
      </c>
      <c r="F674" s="1">
        <v>2.701566964</v>
      </c>
      <c r="G674" s="1">
        <v>2.5951058900000001</v>
      </c>
    </row>
    <row r="675" spans="1:7" ht="12.75" customHeight="1" x14ac:dyDescent="0.15">
      <c r="A675" s="1">
        <v>674</v>
      </c>
      <c r="B675" s="41">
        <v>42053</v>
      </c>
      <c r="C675" s="1">
        <v>14.991225</v>
      </c>
      <c r="D675" s="1">
        <v>13.544435999999999</v>
      </c>
      <c r="F675" s="1">
        <v>2.7074650299999998</v>
      </c>
      <c r="G675" s="1">
        <v>2.6059758359999998</v>
      </c>
    </row>
    <row r="676" spans="1:7" ht="12.75" customHeight="1" x14ac:dyDescent="0.15">
      <c r="A676" s="1">
        <v>675</v>
      </c>
      <c r="B676" s="41">
        <v>42054</v>
      </c>
      <c r="C676" s="1">
        <v>14.987024999999999</v>
      </c>
      <c r="D676" s="1">
        <v>13.515143999999999</v>
      </c>
      <c r="F676" s="1">
        <v>2.7071848269999998</v>
      </c>
      <c r="G676" s="1">
        <v>2.6038108339999999</v>
      </c>
    </row>
    <row r="677" spans="1:7" ht="12.75" customHeight="1" x14ac:dyDescent="0.15">
      <c r="A677" s="1">
        <v>676</v>
      </c>
      <c r="B677" s="41">
        <v>42055</v>
      </c>
      <c r="C677" s="1">
        <v>15.066791</v>
      </c>
      <c r="D677" s="1">
        <v>13.548092</v>
      </c>
      <c r="F677" s="1">
        <v>2.71249305</v>
      </c>
      <c r="G677" s="1">
        <v>2.606245726</v>
      </c>
    </row>
    <row r="678" spans="1:7" ht="12.75" customHeight="1" x14ac:dyDescent="0.15">
      <c r="A678" s="1">
        <v>677</v>
      </c>
      <c r="B678" s="41">
        <v>42058</v>
      </c>
      <c r="C678" s="1">
        <v>15.213725</v>
      </c>
      <c r="D678" s="1">
        <v>13.679878</v>
      </c>
      <c r="F678" s="1">
        <v>2.7221979809999999</v>
      </c>
      <c r="G678" s="1">
        <v>2.6159259939999999</v>
      </c>
    </row>
    <row r="679" spans="1:7" ht="12.75" customHeight="1" x14ac:dyDescent="0.15">
      <c r="A679" s="1">
        <v>678</v>
      </c>
      <c r="B679" s="41">
        <v>42059</v>
      </c>
      <c r="C679" s="1">
        <v>15.373243</v>
      </c>
      <c r="D679" s="1">
        <v>13.829967</v>
      </c>
      <c r="F679" s="1">
        <v>2.732628531</v>
      </c>
      <c r="G679" s="1">
        <v>2.6268377599999999</v>
      </c>
    </row>
    <row r="680" spans="1:7" ht="12.75" customHeight="1" x14ac:dyDescent="0.15">
      <c r="A680" s="1">
        <v>679</v>
      </c>
      <c r="B680" s="41">
        <v>42060</v>
      </c>
      <c r="C680" s="1">
        <v>15.411025</v>
      </c>
      <c r="D680" s="1">
        <v>13.906834999999999</v>
      </c>
      <c r="F680" s="1">
        <v>2.735083162</v>
      </c>
      <c r="G680" s="1">
        <v>2.632380446</v>
      </c>
    </row>
    <row r="681" spans="1:7" ht="12.75" customHeight="1" x14ac:dyDescent="0.15">
      <c r="A681" s="1">
        <v>680</v>
      </c>
      <c r="B681" s="41">
        <v>42061</v>
      </c>
      <c r="C681" s="1">
        <v>15.486592999999999</v>
      </c>
      <c r="D681" s="1">
        <v>13.936119</v>
      </c>
      <c r="F681" s="1">
        <v>2.7399746820000002</v>
      </c>
      <c r="G681" s="1">
        <v>2.6344839590000002</v>
      </c>
    </row>
    <row r="682" spans="1:7" ht="12.75" customHeight="1" x14ac:dyDescent="0.15">
      <c r="A682" s="1">
        <v>681</v>
      </c>
      <c r="B682" s="41">
        <v>42062</v>
      </c>
      <c r="C682" s="1">
        <v>15.322865999999999</v>
      </c>
      <c r="D682" s="1">
        <v>13.76407</v>
      </c>
      <c r="F682" s="1">
        <v>2.7293462229999998</v>
      </c>
      <c r="G682" s="1">
        <v>2.622061574</v>
      </c>
    </row>
    <row r="683" spans="1:7" ht="12.75" customHeight="1" x14ac:dyDescent="0.15">
      <c r="A683" s="1">
        <v>682</v>
      </c>
      <c r="B683" s="41">
        <v>42065</v>
      </c>
      <c r="C683" s="1">
        <v>15.253572999999999</v>
      </c>
      <c r="D683" s="1">
        <v>13.577375</v>
      </c>
      <c r="F683" s="1">
        <v>2.724813771</v>
      </c>
      <c r="G683" s="1">
        <v>2.6084048040000001</v>
      </c>
    </row>
    <row r="684" spans="1:7" ht="12.75" customHeight="1" x14ac:dyDescent="0.15">
      <c r="A684" s="1">
        <v>683</v>
      </c>
      <c r="B684" s="41">
        <v>42066</v>
      </c>
      <c r="C684" s="1">
        <v>15.37116</v>
      </c>
      <c r="D684" s="1">
        <v>13.606246000000001</v>
      </c>
      <c r="F684" s="1">
        <v>2.7324930260000002</v>
      </c>
      <c r="G684" s="1">
        <v>2.6105289520000001</v>
      </c>
    </row>
    <row r="685" spans="1:7" ht="12.75" customHeight="1" x14ac:dyDescent="0.15">
      <c r="A685" s="1">
        <v>684</v>
      </c>
      <c r="B685" s="41">
        <v>42067</v>
      </c>
      <c r="C685" s="1">
        <v>15.236767</v>
      </c>
      <c r="D685" s="1">
        <v>13.324232</v>
      </c>
      <c r="F685" s="1">
        <v>2.723711389</v>
      </c>
      <c r="G685" s="1">
        <v>2.5895843319999998</v>
      </c>
    </row>
    <row r="686" spans="1:7" ht="12.75" customHeight="1" x14ac:dyDescent="0.15">
      <c r="A686" s="1">
        <v>685</v>
      </c>
      <c r="B686" s="41">
        <v>42068</v>
      </c>
      <c r="C686" s="1">
        <v>15.102377000000001</v>
      </c>
      <c r="D686" s="1">
        <v>13.302258</v>
      </c>
      <c r="F686" s="1">
        <v>2.7148521489999999</v>
      </c>
      <c r="G686" s="1">
        <v>2.5879337950000001</v>
      </c>
    </row>
    <row r="687" spans="1:7" ht="12.75" customHeight="1" x14ac:dyDescent="0.15">
      <c r="A687" s="1">
        <v>686</v>
      </c>
      <c r="B687" s="41">
        <v>42069</v>
      </c>
      <c r="C687" s="1">
        <v>14.699204</v>
      </c>
      <c r="D687" s="1">
        <v>13.141104</v>
      </c>
      <c r="F687" s="1">
        <v>2.6877933430000001</v>
      </c>
      <c r="G687" s="1">
        <v>2.575745028</v>
      </c>
    </row>
    <row r="688" spans="1:7" ht="12.75" customHeight="1" x14ac:dyDescent="0.15">
      <c r="A688" s="1">
        <v>687</v>
      </c>
      <c r="B688" s="41">
        <v>42072</v>
      </c>
      <c r="C688" s="1">
        <v>14.317024</v>
      </c>
      <c r="D688" s="1">
        <v>12.763864</v>
      </c>
      <c r="F688" s="1">
        <v>2.6614493189999999</v>
      </c>
      <c r="G688" s="1">
        <v>2.546618053</v>
      </c>
    </row>
    <row r="689" spans="1:7" ht="12.75" customHeight="1" x14ac:dyDescent="0.15">
      <c r="A689" s="1">
        <v>688</v>
      </c>
      <c r="B689" s="41">
        <v>42073</v>
      </c>
      <c r="C689" s="1">
        <v>13.754253</v>
      </c>
      <c r="D689" s="1">
        <v>12.339014000000001</v>
      </c>
      <c r="F689" s="1">
        <v>2.6213480850000002</v>
      </c>
      <c r="G689" s="1">
        <v>2.5127661130000001</v>
      </c>
    </row>
    <row r="690" spans="1:7" ht="12.75" customHeight="1" x14ac:dyDescent="0.15">
      <c r="A690" s="1">
        <v>689</v>
      </c>
      <c r="B690" s="41">
        <v>42074</v>
      </c>
      <c r="C690" s="1">
        <v>14.220428</v>
      </c>
      <c r="D690" s="1">
        <v>12.708935</v>
      </c>
      <c r="F690" s="1">
        <v>2.6546795219999999</v>
      </c>
      <c r="G690" s="1">
        <v>2.5423052890000002</v>
      </c>
    </row>
    <row r="691" spans="1:7" ht="12.75" customHeight="1" x14ac:dyDescent="0.15">
      <c r="A691" s="1">
        <v>690</v>
      </c>
      <c r="B691" s="41">
        <v>42075</v>
      </c>
      <c r="C691" s="1">
        <v>14.279223</v>
      </c>
      <c r="D691" s="1">
        <v>12.481852999999999</v>
      </c>
      <c r="F691" s="1">
        <v>2.6588055439999998</v>
      </c>
      <c r="G691" s="1">
        <v>2.524275829</v>
      </c>
    </row>
    <row r="692" spans="1:7" ht="12.75" customHeight="1" x14ac:dyDescent="0.15">
      <c r="A692" s="1">
        <v>691</v>
      </c>
      <c r="B692" s="41">
        <v>42076</v>
      </c>
      <c r="C692" s="1">
        <v>14.207827</v>
      </c>
      <c r="D692" s="1">
        <v>12.328025</v>
      </c>
      <c r="F692" s="1">
        <v>2.6537930099999998</v>
      </c>
      <c r="G692" s="1">
        <v>2.5118751260000001</v>
      </c>
    </row>
    <row r="693" spans="1:7" ht="12.75" customHeight="1" x14ac:dyDescent="0.15">
      <c r="A693" s="1">
        <v>692</v>
      </c>
      <c r="B693" s="41">
        <v>42079</v>
      </c>
      <c r="C693" s="1">
        <v>14.207827</v>
      </c>
      <c r="D693" s="1">
        <v>12.511149</v>
      </c>
      <c r="F693" s="1">
        <v>2.6537930099999998</v>
      </c>
      <c r="G693" s="1">
        <v>2.5266201669999999</v>
      </c>
    </row>
    <row r="694" spans="1:7" ht="12.75" customHeight="1" x14ac:dyDescent="0.15">
      <c r="A694" s="1">
        <v>693</v>
      </c>
      <c r="B694" s="41">
        <v>42080</v>
      </c>
      <c r="C694" s="1">
        <v>14.615212</v>
      </c>
      <c r="D694" s="1">
        <v>13.001932</v>
      </c>
      <c r="F694" s="1">
        <v>2.6820629039999999</v>
      </c>
      <c r="G694" s="1">
        <v>2.5650979619999998</v>
      </c>
    </row>
    <row r="695" spans="1:7" ht="12.75" customHeight="1" x14ac:dyDescent="0.15">
      <c r="A695" s="1">
        <v>694</v>
      </c>
      <c r="B695" s="41">
        <v>42081</v>
      </c>
      <c r="C695" s="1">
        <v>15.056179999999999</v>
      </c>
      <c r="D695" s="1">
        <v>13.514677000000001</v>
      </c>
      <c r="F695" s="1">
        <v>2.711788538</v>
      </c>
      <c r="G695" s="1">
        <v>2.6037762799999999</v>
      </c>
    </row>
    <row r="696" spans="1:7" ht="12.75" customHeight="1" x14ac:dyDescent="0.15">
      <c r="A696" s="1">
        <v>695</v>
      </c>
      <c r="B696" s="41">
        <v>42082</v>
      </c>
      <c r="C696" s="1">
        <v>14.963794</v>
      </c>
      <c r="D696" s="1">
        <v>13.287604999999999</v>
      </c>
      <c r="F696" s="1">
        <v>2.7056335499999999</v>
      </c>
      <c r="G696" s="1">
        <v>2.5868316459999998</v>
      </c>
    </row>
    <row r="697" spans="1:7" ht="12.75" customHeight="1" x14ac:dyDescent="0.15">
      <c r="A697" s="1">
        <v>696</v>
      </c>
      <c r="B697" s="41">
        <v>42083</v>
      </c>
      <c r="C697" s="1">
        <v>15.089781</v>
      </c>
      <c r="D697" s="1">
        <v>13.492708</v>
      </c>
      <c r="F697" s="1">
        <v>2.7140177599999999</v>
      </c>
      <c r="G697" s="1">
        <v>2.6021493910000002</v>
      </c>
    </row>
    <row r="698" spans="1:7" ht="12.75" customHeight="1" x14ac:dyDescent="0.15">
      <c r="A698" s="1">
        <v>697</v>
      </c>
      <c r="B698" s="41">
        <v>42086</v>
      </c>
      <c r="C698" s="1">
        <v>14.993190999999999</v>
      </c>
      <c r="D698" s="1">
        <v>13.459744000000001</v>
      </c>
      <c r="F698" s="1">
        <v>2.707596165</v>
      </c>
      <c r="G698" s="1">
        <v>2.5997033049999998</v>
      </c>
    </row>
    <row r="699" spans="1:7" ht="12.75" customHeight="1" x14ac:dyDescent="0.15">
      <c r="A699" s="1">
        <v>698</v>
      </c>
      <c r="B699" s="41">
        <v>42087</v>
      </c>
      <c r="C699" s="1">
        <v>14.900788</v>
      </c>
      <c r="D699" s="1">
        <v>13.331553</v>
      </c>
      <c r="F699" s="1">
        <v>2.7014140969999998</v>
      </c>
      <c r="G699" s="1">
        <v>2.5901336320000001</v>
      </c>
    </row>
    <row r="700" spans="1:7" ht="12.75" customHeight="1" x14ac:dyDescent="0.15">
      <c r="A700" s="1">
        <v>699</v>
      </c>
      <c r="B700" s="41">
        <v>42088</v>
      </c>
      <c r="C700" s="1">
        <v>14.888199</v>
      </c>
      <c r="D700" s="1">
        <v>13.338881000000001</v>
      </c>
      <c r="F700" s="1">
        <v>2.7005688860000001</v>
      </c>
      <c r="G700" s="1">
        <v>2.5906831540000002</v>
      </c>
    </row>
    <row r="701" spans="1:7" ht="12.75" customHeight="1" x14ac:dyDescent="0.15">
      <c r="A701" s="1">
        <v>700</v>
      </c>
      <c r="B701" s="41">
        <v>42089</v>
      </c>
      <c r="C701" s="1">
        <v>14.468215000000001</v>
      </c>
      <c r="D701" s="1">
        <v>12.92868</v>
      </c>
      <c r="F701" s="1">
        <v>2.6719541740000001</v>
      </c>
      <c r="G701" s="1">
        <v>2.5594480989999999</v>
      </c>
    </row>
    <row r="702" spans="1:7" ht="12.75" customHeight="1" x14ac:dyDescent="0.15">
      <c r="A702" s="1">
        <v>701</v>
      </c>
      <c r="B702" s="41">
        <v>42090</v>
      </c>
      <c r="C702" s="1">
        <v>14.216234</v>
      </c>
      <c r="D702" s="1">
        <v>12.569751</v>
      </c>
      <c r="F702" s="1">
        <v>2.6543845510000001</v>
      </c>
      <c r="G702" s="1">
        <v>2.5312932130000001</v>
      </c>
    </row>
    <row r="703" spans="1:7" ht="12.75" customHeight="1" x14ac:dyDescent="0.15">
      <c r="A703" s="1">
        <v>702</v>
      </c>
      <c r="B703" s="41">
        <v>42093</v>
      </c>
      <c r="C703" s="1">
        <v>14.695003</v>
      </c>
      <c r="D703" s="1">
        <v>12.833453</v>
      </c>
      <c r="F703" s="1">
        <v>2.687507504</v>
      </c>
      <c r="G703" s="1">
        <v>2.552055277</v>
      </c>
    </row>
    <row r="704" spans="1:7" ht="12.75" customHeight="1" x14ac:dyDescent="0.15">
      <c r="A704" s="1">
        <v>703</v>
      </c>
      <c r="B704" s="41">
        <v>42094</v>
      </c>
      <c r="C704" s="1">
        <v>14.829393</v>
      </c>
      <c r="D704" s="1">
        <v>12.987282</v>
      </c>
      <c r="F704" s="1">
        <v>2.6966112249999998</v>
      </c>
      <c r="G704" s="1">
        <v>2.563970571</v>
      </c>
    </row>
    <row r="705" spans="1:7" ht="12.75" customHeight="1" x14ac:dyDescent="0.15">
      <c r="A705" s="1">
        <v>704</v>
      </c>
      <c r="B705" s="41">
        <v>42095</v>
      </c>
      <c r="C705" s="1">
        <v>15.33568</v>
      </c>
      <c r="D705" s="1">
        <v>13.409202000000001</v>
      </c>
      <c r="F705" s="1">
        <v>2.7301821400000001</v>
      </c>
      <c r="G705" s="1">
        <v>2.5959411879999998</v>
      </c>
    </row>
    <row r="706" spans="1:7" ht="12.75" customHeight="1" x14ac:dyDescent="0.15">
      <c r="A706" s="1">
        <v>705</v>
      </c>
      <c r="B706" s="41">
        <v>42096</v>
      </c>
      <c r="C706" s="1">
        <v>15.482735999999999</v>
      </c>
      <c r="D706" s="1">
        <v>13.548712999999999</v>
      </c>
      <c r="F706" s="1">
        <v>2.7397255970000001</v>
      </c>
      <c r="G706" s="1">
        <v>2.6062915609999999</v>
      </c>
    </row>
    <row r="707" spans="1:7" ht="12.75" customHeight="1" x14ac:dyDescent="0.15">
      <c r="A707" s="1">
        <v>706</v>
      </c>
      <c r="B707" s="41">
        <v>42100</v>
      </c>
      <c r="C707" s="1">
        <v>15.671801</v>
      </c>
      <c r="D707" s="1">
        <v>13.680636</v>
      </c>
      <c r="F707" s="1">
        <v>2.7518629830000001</v>
      </c>
      <c r="G707" s="1">
        <v>2.6159814020000001</v>
      </c>
    </row>
    <row r="708" spans="1:7" ht="12.75" customHeight="1" x14ac:dyDescent="0.15">
      <c r="A708" s="1">
        <v>707</v>
      </c>
      <c r="B708" s="41">
        <v>42101</v>
      </c>
      <c r="C708" s="1">
        <v>15.680215</v>
      </c>
      <c r="D708" s="1">
        <v>13.755402</v>
      </c>
      <c r="F708" s="1">
        <v>2.7523997269999998</v>
      </c>
      <c r="G708" s="1">
        <v>2.6214316200000001</v>
      </c>
    </row>
    <row r="709" spans="1:7" ht="12.75" customHeight="1" x14ac:dyDescent="0.15">
      <c r="A709" s="1">
        <v>708</v>
      </c>
      <c r="B709" s="41">
        <v>42102</v>
      </c>
      <c r="C709" s="1">
        <v>15.755839999999999</v>
      </c>
      <c r="D709" s="1">
        <v>13.750997</v>
      </c>
      <c r="F709" s="1">
        <v>2.7572110900000002</v>
      </c>
      <c r="G709" s="1">
        <v>2.6211113309999998</v>
      </c>
    </row>
    <row r="710" spans="1:7" ht="12.75" customHeight="1" x14ac:dyDescent="0.15">
      <c r="A710" s="1">
        <v>709</v>
      </c>
      <c r="B710" s="41">
        <v>42103</v>
      </c>
      <c r="C710" s="1">
        <v>15.440721999999999</v>
      </c>
      <c r="D710" s="1">
        <v>13.504737</v>
      </c>
      <c r="F710" s="1">
        <v>2.7370083049999998</v>
      </c>
      <c r="G710" s="1">
        <v>2.6030405129999998</v>
      </c>
    </row>
    <row r="711" spans="1:7" ht="12.75" customHeight="1" x14ac:dyDescent="0.15">
      <c r="A711" s="1">
        <v>710</v>
      </c>
      <c r="B711" s="41">
        <v>42104</v>
      </c>
      <c r="C711" s="1">
        <v>15.554166</v>
      </c>
      <c r="D711" s="1">
        <v>13.557508</v>
      </c>
      <c r="F711" s="1">
        <v>2.7443285130000001</v>
      </c>
      <c r="G711" s="1">
        <v>2.6069404899999999</v>
      </c>
    </row>
    <row r="712" spans="1:7" ht="12.75" customHeight="1" x14ac:dyDescent="0.15">
      <c r="A712" s="1">
        <v>711</v>
      </c>
      <c r="B712" s="41">
        <v>42107</v>
      </c>
      <c r="C712" s="1">
        <v>15.432321999999999</v>
      </c>
      <c r="D712" s="1">
        <v>13.592689</v>
      </c>
      <c r="F712" s="1">
        <v>2.7364641409999999</v>
      </c>
      <c r="G712" s="1">
        <v>2.6095320750000002</v>
      </c>
    </row>
    <row r="713" spans="1:7" ht="12.75" customHeight="1" x14ac:dyDescent="0.15">
      <c r="A713" s="1">
        <v>712</v>
      </c>
      <c r="B713" s="41">
        <v>42108</v>
      </c>
      <c r="C713" s="1">
        <v>15.432321999999999</v>
      </c>
      <c r="D713" s="1">
        <v>13.781777999999999</v>
      </c>
      <c r="F713" s="1">
        <v>2.7364641409999999</v>
      </c>
      <c r="G713" s="1">
        <v>2.6233472849999999</v>
      </c>
    </row>
    <row r="714" spans="1:7" ht="12.75" customHeight="1" x14ac:dyDescent="0.15">
      <c r="A714" s="1">
        <v>713</v>
      </c>
      <c r="B714" s="41">
        <v>42109</v>
      </c>
      <c r="C714" s="1">
        <v>15.654998000000001</v>
      </c>
      <c r="D714" s="1">
        <v>13.931293</v>
      </c>
      <c r="F714" s="1">
        <v>2.750790227</v>
      </c>
      <c r="G714" s="1">
        <v>2.6341376049999998</v>
      </c>
    </row>
    <row r="715" spans="1:7" ht="12.75" customHeight="1" x14ac:dyDescent="0.15">
      <c r="A715" s="1">
        <v>714</v>
      </c>
      <c r="B715" s="41">
        <v>42110</v>
      </c>
      <c r="C715" s="1">
        <v>15.537368000000001</v>
      </c>
      <c r="D715" s="1">
        <v>13.935689999999999</v>
      </c>
      <c r="F715" s="1">
        <v>2.7432479609999998</v>
      </c>
      <c r="G715" s="1">
        <v>2.634453175</v>
      </c>
    </row>
    <row r="716" spans="1:7" ht="12.75" customHeight="1" x14ac:dyDescent="0.15">
      <c r="A716" s="1">
        <v>715</v>
      </c>
      <c r="B716" s="41">
        <v>42111</v>
      </c>
      <c r="C716" s="1">
        <v>15.339888</v>
      </c>
      <c r="D716" s="1">
        <v>13.522328999999999</v>
      </c>
      <c r="F716" s="1">
        <v>2.7304564949999999</v>
      </c>
      <c r="G716" s="1">
        <v>2.6043423190000001</v>
      </c>
    </row>
    <row r="717" spans="1:7" ht="12.75" customHeight="1" x14ac:dyDescent="0.15">
      <c r="A717" s="1">
        <v>716</v>
      </c>
      <c r="B717" s="41">
        <v>42114</v>
      </c>
      <c r="C717" s="1">
        <v>15.083589999999999</v>
      </c>
      <c r="D717" s="1">
        <v>13.447571</v>
      </c>
      <c r="F717" s="1">
        <v>2.7136073980000002</v>
      </c>
      <c r="G717" s="1">
        <v>2.598798495</v>
      </c>
    </row>
    <row r="718" spans="1:7" ht="12.75" customHeight="1" x14ac:dyDescent="0.15">
      <c r="A718" s="1">
        <v>717</v>
      </c>
      <c r="B718" s="41">
        <v>42116</v>
      </c>
      <c r="C718" s="1">
        <v>15.503750999999999</v>
      </c>
      <c r="D718" s="1">
        <v>13.557508</v>
      </c>
      <c r="F718" s="1">
        <v>2.741081995</v>
      </c>
      <c r="G718" s="1">
        <v>2.6069404899999999</v>
      </c>
    </row>
    <row r="719" spans="1:7" ht="12.75" customHeight="1" x14ac:dyDescent="0.15">
      <c r="A719" s="1">
        <v>718</v>
      </c>
      <c r="B719" s="41">
        <v>42117</v>
      </c>
      <c r="C719" s="1">
        <v>15.923902</v>
      </c>
      <c r="D719" s="1">
        <v>13.904913000000001</v>
      </c>
      <c r="F719" s="1">
        <v>2.767821251</v>
      </c>
      <c r="G719" s="1">
        <v>2.6322422310000002</v>
      </c>
    </row>
    <row r="720" spans="1:7" ht="12.75" customHeight="1" x14ac:dyDescent="0.15">
      <c r="A720" s="1">
        <v>719</v>
      </c>
      <c r="B720" s="41">
        <v>42118</v>
      </c>
      <c r="C720" s="1">
        <v>16.440695000000002</v>
      </c>
      <c r="D720" s="1">
        <v>14.291883</v>
      </c>
      <c r="F720" s="1">
        <v>2.7997596640000002</v>
      </c>
      <c r="G720" s="1">
        <v>2.6596917539999998</v>
      </c>
    </row>
    <row r="721" spans="1:7" ht="12.75" customHeight="1" x14ac:dyDescent="0.15">
      <c r="A721" s="1">
        <v>720</v>
      </c>
      <c r="B721" s="41">
        <v>42121</v>
      </c>
      <c r="C721" s="1">
        <v>16.133977999999999</v>
      </c>
      <c r="D721" s="1">
        <v>14.023643</v>
      </c>
      <c r="F721" s="1">
        <v>2.7809274830000001</v>
      </c>
      <c r="G721" s="1">
        <v>2.6407446910000001</v>
      </c>
    </row>
    <row r="722" spans="1:7" ht="12.75" customHeight="1" x14ac:dyDescent="0.15">
      <c r="A722" s="1">
        <v>721</v>
      </c>
      <c r="B722" s="41">
        <v>42122</v>
      </c>
      <c r="C722" s="1">
        <v>16.297846</v>
      </c>
      <c r="D722" s="1">
        <v>14.291883</v>
      </c>
      <c r="F722" s="1">
        <v>2.7910329520000001</v>
      </c>
      <c r="G722" s="1">
        <v>2.6596917539999998</v>
      </c>
    </row>
    <row r="723" spans="1:7" ht="12.75" customHeight="1" x14ac:dyDescent="0.15">
      <c r="A723" s="1">
        <v>722</v>
      </c>
      <c r="B723" s="41">
        <v>42123</v>
      </c>
      <c r="C723" s="1">
        <v>16.075164999999998</v>
      </c>
      <c r="D723" s="1">
        <v>13.865333</v>
      </c>
      <c r="F723" s="1">
        <v>2.7772755340000002</v>
      </c>
      <c r="G723" s="1">
        <v>2.6293916959999999</v>
      </c>
    </row>
    <row r="724" spans="1:7" ht="12.75" customHeight="1" x14ac:dyDescent="0.15">
      <c r="A724" s="1">
        <v>723</v>
      </c>
      <c r="B724" s="41">
        <v>42124</v>
      </c>
      <c r="C724" s="1">
        <v>16.188606</v>
      </c>
      <c r="D724" s="1">
        <v>14.151176</v>
      </c>
      <c r="F724" s="1">
        <v>2.7843076610000002</v>
      </c>
      <c r="G724" s="1">
        <v>2.64979773</v>
      </c>
    </row>
    <row r="725" spans="1:7" ht="12.75" customHeight="1" x14ac:dyDescent="0.15">
      <c r="A725" s="1">
        <v>724</v>
      </c>
      <c r="B725" s="41">
        <v>42128</v>
      </c>
      <c r="C725" s="1">
        <v>16.371437</v>
      </c>
      <c r="D725" s="1">
        <v>14.221533000000001</v>
      </c>
      <c r="F725" s="1">
        <v>2.7955381699999999</v>
      </c>
      <c r="G725" s="1">
        <v>2.6547572239999999</v>
      </c>
    </row>
    <row r="726" spans="1:7" ht="12.75" customHeight="1" x14ac:dyDescent="0.15">
      <c r="A726" s="1">
        <v>725</v>
      </c>
      <c r="B726" s="41">
        <v>42129</v>
      </c>
      <c r="C726" s="1">
        <v>16.211715999999999</v>
      </c>
      <c r="D726" s="1">
        <v>14.27683</v>
      </c>
      <c r="F726" s="1">
        <v>2.785734191</v>
      </c>
      <c r="G726" s="1">
        <v>2.658637943</v>
      </c>
    </row>
    <row r="727" spans="1:7" ht="12.75" customHeight="1" x14ac:dyDescent="0.15">
      <c r="A727" s="1">
        <v>726</v>
      </c>
      <c r="B727" s="41">
        <v>42130</v>
      </c>
      <c r="C727" s="1">
        <v>15.804008</v>
      </c>
      <c r="D727" s="1">
        <v>13.924856</v>
      </c>
      <c r="F727" s="1">
        <v>2.7602635790000001</v>
      </c>
      <c r="G727" s="1">
        <v>2.6336754450000002</v>
      </c>
    </row>
    <row r="728" spans="1:7" ht="12.75" customHeight="1" x14ac:dyDescent="0.15">
      <c r="A728" s="1">
        <v>727</v>
      </c>
      <c r="B728" s="41">
        <v>42131</v>
      </c>
      <c r="C728" s="1">
        <v>15.867056</v>
      </c>
      <c r="D728" s="1">
        <v>13.872059999999999</v>
      </c>
      <c r="F728" s="1">
        <v>2.7642450099999998</v>
      </c>
      <c r="G728" s="1">
        <v>2.6298767449999998</v>
      </c>
    </row>
    <row r="729" spans="1:7" ht="12.75" customHeight="1" x14ac:dyDescent="0.15">
      <c r="A729" s="1">
        <v>728</v>
      </c>
      <c r="B729" s="41">
        <v>42132</v>
      </c>
      <c r="C729" s="1">
        <v>16.077223</v>
      </c>
      <c r="D729" s="1">
        <v>13.924856</v>
      </c>
      <c r="F729" s="1">
        <v>2.7774035499999998</v>
      </c>
      <c r="G729" s="1">
        <v>2.6336754450000002</v>
      </c>
    </row>
    <row r="730" spans="1:7" ht="12.75" customHeight="1" x14ac:dyDescent="0.15">
      <c r="A730" s="1">
        <v>729</v>
      </c>
      <c r="B730" s="41">
        <v>42135</v>
      </c>
      <c r="C730" s="1">
        <v>16.001557999999999</v>
      </c>
      <c r="D730" s="1">
        <v>13.880856</v>
      </c>
      <c r="F730" s="1">
        <v>2.7726860919999998</v>
      </c>
      <c r="G730" s="1">
        <v>2.6305106249999999</v>
      </c>
    </row>
    <row r="731" spans="1:7" ht="12.75" customHeight="1" x14ac:dyDescent="0.15">
      <c r="A731" s="1">
        <v>730</v>
      </c>
      <c r="B731" s="41">
        <v>42136</v>
      </c>
      <c r="C731" s="1">
        <v>15.930102</v>
      </c>
      <c r="D731" s="1">
        <v>13.740072</v>
      </c>
      <c r="F731" s="1">
        <v>2.7682105269999999</v>
      </c>
      <c r="G731" s="1">
        <v>2.620316527</v>
      </c>
    </row>
    <row r="732" spans="1:7" ht="12.75" customHeight="1" x14ac:dyDescent="0.15">
      <c r="A732" s="1">
        <v>731</v>
      </c>
      <c r="B732" s="41">
        <v>42137</v>
      </c>
      <c r="C732" s="1">
        <v>15.820817999999999</v>
      </c>
      <c r="D732" s="1">
        <v>13.603676999999999</v>
      </c>
      <c r="F732" s="1">
        <v>2.7613266680000002</v>
      </c>
      <c r="G732" s="1">
        <v>2.6103401239999999</v>
      </c>
    </row>
    <row r="733" spans="1:7" ht="12.75" customHeight="1" x14ac:dyDescent="0.15">
      <c r="A733" s="1">
        <v>732</v>
      </c>
      <c r="B733" s="41">
        <v>42138</v>
      </c>
      <c r="C733" s="1">
        <v>15.976345</v>
      </c>
      <c r="D733" s="1">
        <v>13.916055</v>
      </c>
      <c r="F733" s="1">
        <v>2.7711091909999999</v>
      </c>
      <c r="G733" s="1">
        <v>2.6330432099999999</v>
      </c>
    </row>
    <row r="734" spans="1:7" ht="12.75" customHeight="1" x14ac:dyDescent="0.15">
      <c r="A734" s="1">
        <v>733</v>
      </c>
      <c r="B734" s="41">
        <v>42139</v>
      </c>
      <c r="C734" s="1">
        <v>16.274767000000001</v>
      </c>
      <c r="D734" s="1">
        <v>14.158037999999999</v>
      </c>
      <c r="F734" s="1">
        <v>2.7896158720000002</v>
      </c>
      <c r="G734" s="1">
        <v>2.6502825190000001</v>
      </c>
    </row>
    <row r="735" spans="1:7" ht="12.75" customHeight="1" x14ac:dyDescent="0.15">
      <c r="A735" s="1">
        <v>734</v>
      </c>
      <c r="B735" s="41">
        <v>42142</v>
      </c>
      <c r="C735" s="1">
        <v>15.841836000000001</v>
      </c>
      <c r="D735" s="1">
        <v>13.797267</v>
      </c>
      <c r="F735" s="1">
        <v>2.7626542889999999</v>
      </c>
      <c r="G735" s="1">
        <v>2.6244705289999999</v>
      </c>
    </row>
    <row r="736" spans="1:7" ht="12.75" customHeight="1" x14ac:dyDescent="0.15">
      <c r="A736" s="1">
        <v>735</v>
      </c>
      <c r="B736" s="41">
        <v>42143</v>
      </c>
      <c r="C736" s="1">
        <v>15.619065000000001</v>
      </c>
      <c r="D736" s="1">
        <v>13.674075999999999</v>
      </c>
      <c r="F736" s="1">
        <v>2.748492283</v>
      </c>
      <c r="G736" s="1">
        <v>2.615501777</v>
      </c>
    </row>
    <row r="737" spans="1:7" ht="12.75" customHeight="1" x14ac:dyDescent="0.15">
      <c r="A737" s="1">
        <v>736</v>
      </c>
      <c r="B737" s="41">
        <v>42144</v>
      </c>
      <c r="C737" s="1">
        <v>15.341652</v>
      </c>
      <c r="D737" s="1">
        <v>13.286909</v>
      </c>
      <c r="F737" s="1">
        <v>2.7305714820000002</v>
      </c>
      <c r="G737" s="1">
        <v>2.5867792650000001</v>
      </c>
    </row>
    <row r="738" spans="1:7" ht="12.75" customHeight="1" x14ac:dyDescent="0.15">
      <c r="A738" s="1">
        <v>737</v>
      </c>
      <c r="B738" s="41">
        <v>42145</v>
      </c>
      <c r="C738" s="1">
        <v>15.156715</v>
      </c>
      <c r="D738" s="1">
        <v>13.128518</v>
      </c>
      <c r="F738" s="1">
        <v>2.7184436679999999</v>
      </c>
      <c r="G738" s="1">
        <v>2.5747868110000001</v>
      </c>
    </row>
    <row r="739" spans="1:7" ht="12.75" customHeight="1" x14ac:dyDescent="0.15">
      <c r="A739" s="1">
        <v>738</v>
      </c>
      <c r="B739" s="41">
        <v>42146</v>
      </c>
      <c r="C739" s="1">
        <v>14.837273</v>
      </c>
      <c r="D739" s="1">
        <v>12.758952000000001</v>
      </c>
      <c r="F739" s="1">
        <v>2.6971424609999999</v>
      </c>
      <c r="G739" s="1">
        <v>2.5462331429999998</v>
      </c>
    </row>
    <row r="740" spans="1:7" ht="12.75" customHeight="1" x14ac:dyDescent="0.15">
      <c r="A740" s="1">
        <v>739</v>
      </c>
      <c r="B740" s="41">
        <v>42149</v>
      </c>
      <c r="C740" s="1">
        <v>14.891913000000001</v>
      </c>
      <c r="D740" s="1">
        <v>12.890935000000001</v>
      </c>
      <c r="F740" s="1">
        <v>2.7008183140000002</v>
      </c>
      <c r="G740" s="1">
        <v>2.5565243510000002</v>
      </c>
    </row>
    <row r="741" spans="1:7" ht="12.75" customHeight="1" x14ac:dyDescent="0.15">
      <c r="A741" s="1">
        <v>740</v>
      </c>
      <c r="B741" s="41">
        <v>42150</v>
      </c>
      <c r="C741" s="1">
        <v>14.673349</v>
      </c>
      <c r="D741" s="1">
        <v>12.428979</v>
      </c>
      <c r="F741" s="1">
        <v>2.6860328550000001</v>
      </c>
      <c r="G741" s="1">
        <v>2.5200307620000002</v>
      </c>
    </row>
    <row r="742" spans="1:7" ht="12.75" customHeight="1" x14ac:dyDescent="0.15">
      <c r="A742" s="1">
        <v>741</v>
      </c>
      <c r="B742" s="41">
        <v>42151</v>
      </c>
      <c r="C742" s="1">
        <v>14.971779</v>
      </c>
      <c r="D742" s="1">
        <v>12.882135999999999</v>
      </c>
      <c r="F742" s="1">
        <v>2.7061670289999999</v>
      </c>
      <c r="G742" s="1">
        <v>2.5558415449999998</v>
      </c>
    </row>
    <row r="743" spans="1:7" ht="12.75" customHeight="1" x14ac:dyDescent="0.15">
      <c r="A743" s="1">
        <v>742</v>
      </c>
      <c r="B743" s="41">
        <v>42152</v>
      </c>
      <c r="C743" s="1">
        <v>14.795232</v>
      </c>
      <c r="D743" s="1">
        <v>12.732555</v>
      </c>
      <c r="F743" s="1">
        <v>2.6943049669999999</v>
      </c>
      <c r="G743" s="1">
        <v>2.5441620989999998</v>
      </c>
    </row>
    <row r="744" spans="1:7" ht="12.75" customHeight="1" x14ac:dyDescent="0.15">
      <c r="A744" s="1">
        <v>743</v>
      </c>
      <c r="B744" s="41">
        <v>42153</v>
      </c>
      <c r="C744" s="1">
        <v>14.429570999999999</v>
      </c>
      <c r="D744" s="1">
        <v>12.406984</v>
      </c>
      <c r="F744" s="1">
        <v>2.6692796429999999</v>
      </c>
      <c r="G744" s="1">
        <v>2.5182595399999999</v>
      </c>
    </row>
    <row r="745" spans="1:7" ht="12.75" customHeight="1" x14ac:dyDescent="0.15">
      <c r="A745" s="1">
        <v>744</v>
      </c>
      <c r="B745" s="41">
        <v>42156</v>
      </c>
      <c r="C745" s="1">
        <v>14.330747000000001</v>
      </c>
      <c r="D745" s="1">
        <v>12.332188</v>
      </c>
      <c r="F745" s="1">
        <v>2.6624073689999999</v>
      </c>
      <c r="G745" s="1">
        <v>2.5122127550000002</v>
      </c>
    </row>
    <row r="746" spans="1:7" ht="12.75" customHeight="1" x14ac:dyDescent="0.15">
      <c r="A746" s="1">
        <v>745</v>
      </c>
      <c r="B746" s="41">
        <v>42157</v>
      </c>
      <c r="C746" s="1">
        <v>14.650326</v>
      </c>
      <c r="D746" s="1">
        <v>12.753598</v>
      </c>
      <c r="F746" s="1">
        <v>2.6844625880000001</v>
      </c>
      <c r="G746" s="1">
        <v>2.5458134280000002</v>
      </c>
    </row>
    <row r="747" spans="1:7" ht="12.75" customHeight="1" x14ac:dyDescent="0.15">
      <c r="A747" s="1">
        <v>746</v>
      </c>
      <c r="B747" s="41">
        <v>42158</v>
      </c>
      <c r="C747" s="1">
        <v>14.280284</v>
      </c>
      <c r="D747" s="1">
        <v>12.410214</v>
      </c>
      <c r="F747" s="1">
        <v>2.658879845</v>
      </c>
      <c r="G747" s="1">
        <v>2.518519843</v>
      </c>
    </row>
    <row r="748" spans="1:7" ht="12.75" customHeight="1" x14ac:dyDescent="0.15">
      <c r="A748" s="1">
        <v>747</v>
      </c>
      <c r="B748" s="41">
        <v>42160</v>
      </c>
      <c r="C748" s="1">
        <v>13.939672</v>
      </c>
      <c r="D748" s="1">
        <v>12.146077</v>
      </c>
      <c r="F748" s="1">
        <v>2.6347388760000001</v>
      </c>
      <c r="G748" s="1">
        <v>2.4970062369999999</v>
      </c>
    </row>
    <row r="749" spans="1:7" ht="12.75" customHeight="1" x14ac:dyDescent="0.15">
      <c r="A749" s="1">
        <v>748</v>
      </c>
      <c r="B749" s="41">
        <v>42163</v>
      </c>
      <c r="C749" s="1">
        <v>13.880811</v>
      </c>
      <c r="D749" s="1">
        <v>12.13287</v>
      </c>
      <c r="F749" s="1">
        <v>2.6305073829999999</v>
      </c>
      <c r="G749" s="1">
        <v>2.4959182979999999</v>
      </c>
    </row>
    <row r="750" spans="1:7" ht="12.75" customHeight="1" x14ac:dyDescent="0.15">
      <c r="A750" s="1">
        <v>749</v>
      </c>
      <c r="B750" s="41">
        <v>42164</v>
      </c>
      <c r="C750" s="1">
        <v>13.792498</v>
      </c>
      <c r="D750" s="1">
        <v>12.062428000000001</v>
      </c>
      <c r="F750" s="1">
        <v>2.6241248210000001</v>
      </c>
      <c r="G750" s="1">
        <v>2.4900954980000001</v>
      </c>
    </row>
    <row r="751" spans="1:7" ht="12.75" customHeight="1" x14ac:dyDescent="0.15">
      <c r="A751" s="1">
        <v>750</v>
      </c>
      <c r="B751" s="41">
        <v>42165</v>
      </c>
      <c r="C751" s="1">
        <v>14.196182</v>
      </c>
      <c r="D751" s="1">
        <v>12.502666</v>
      </c>
      <c r="F751" s="1">
        <v>2.6529730549999999</v>
      </c>
      <c r="G751" s="1">
        <v>2.525941902</v>
      </c>
    </row>
    <row r="752" spans="1:7" ht="12.75" customHeight="1" x14ac:dyDescent="0.15">
      <c r="A752" s="1">
        <v>751</v>
      </c>
      <c r="B752" s="41">
        <v>42166</v>
      </c>
      <c r="C752" s="1">
        <v>14.107875999999999</v>
      </c>
      <c r="D752" s="1">
        <v>12.485054999999999</v>
      </c>
      <c r="F752" s="1">
        <v>2.646733223</v>
      </c>
      <c r="G752" s="1">
        <v>2.5245323289999999</v>
      </c>
    </row>
    <row r="753" spans="1:7" ht="12.75" customHeight="1" x14ac:dyDescent="0.15">
      <c r="A753" s="1">
        <v>752</v>
      </c>
      <c r="B753" s="41">
        <v>42167</v>
      </c>
      <c r="C753" s="1">
        <v>13.960706999999999</v>
      </c>
      <c r="D753" s="1">
        <v>12.238529</v>
      </c>
      <c r="F753" s="1">
        <v>2.6362467409999999</v>
      </c>
      <c r="G753" s="1">
        <v>2.5045890900000001</v>
      </c>
    </row>
    <row r="754" spans="1:7" ht="12.75" customHeight="1" x14ac:dyDescent="0.15">
      <c r="A754" s="1">
        <v>753</v>
      </c>
      <c r="B754" s="41">
        <v>42170</v>
      </c>
      <c r="C754" s="1">
        <v>14.032185999999999</v>
      </c>
      <c r="D754" s="1">
        <v>12.190101</v>
      </c>
      <c r="F754" s="1">
        <v>2.6413536909999999</v>
      </c>
      <c r="G754" s="1">
        <v>2.500624229</v>
      </c>
    </row>
    <row r="755" spans="1:7" ht="12.75" customHeight="1" x14ac:dyDescent="0.15">
      <c r="A755" s="1">
        <v>754</v>
      </c>
      <c r="B755" s="41">
        <v>42171</v>
      </c>
      <c r="C755" s="1">
        <v>14.528382000000001</v>
      </c>
      <c r="D755" s="1">
        <v>12.463043000000001</v>
      </c>
      <c r="F755" s="1">
        <v>2.6761041159999999</v>
      </c>
      <c r="G755" s="1">
        <v>2.5227677050000001</v>
      </c>
    </row>
    <row r="756" spans="1:7" ht="12.75" customHeight="1" x14ac:dyDescent="0.15">
      <c r="A756" s="1">
        <v>755</v>
      </c>
      <c r="B756" s="41">
        <v>42172</v>
      </c>
      <c r="C756" s="1">
        <v>14.271877</v>
      </c>
      <c r="D756" s="1">
        <v>12.198904000000001</v>
      </c>
      <c r="F756" s="1">
        <v>2.6582909579999998</v>
      </c>
      <c r="G756" s="1">
        <v>2.5013461119999998</v>
      </c>
    </row>
    <row r="757" spans="1:7" ht="12.75" customHeight="1" x14ac:dyDescent="0.15">
      <c r="A757" s="1">
        <v>756</v>
      </c>
      <c r="B757" s="41">
        <v>42173</v>
      </c>
      <c r="C757" s="1">
        <v>14.6251</v>
      </c>
      <c r="D757" s="1">
        <v>12.656750000000001</v>
      </c>
      <c r="F757" s="1">
        <v>2.6827392309999998</v>
      </c>
      <c r="G757" s="1">
        <v>2.5381906700000001</v>
      </c>
    </row>
    <row r="758" spans="1:7" ht="12.75" customHeight="1" x14ac:dyDescent="0.15">
      <c r="A758" s="1">
        <v>757</v>
      </c>
      <c r="B758" s="41">
        <v>42174</v>
      </c>
      <c r="C758" s="1">
        <v>14.461098</v>
      </c>
      <c r="D758" s="1">
        <v>12.401415999999999</v>
      </c>
      <c r="F758" s="1">
        <v>2.6714621470000002</v>
      </c>
      <c r="G758" s="1">
        <v>2.5178106599999999</v>
      </c>
    </row>
    <row r="759" spans="1:7" ht="12.75" customHeight="1" x14ac:dyDescent="0.15">
      <c r="A759" s="1">
        <v>758</v>
      </c>
      <c r="B759" s="41">
        <v>42177</v>
      </c>
      <c r="C759" s="1">
        <v>14.503147999999999</v>
      </c>
      <c r="D759" s="1">
        <v>12.520275</v>
      </c>
      <c r="F759" s="1">
        <v>2.6743657289999998</v>
      </c>
      <c r="G759" s="1">
        <v>2.5273493299999998</v>
      </c>
    </row>
    <row r="760" spans="1:7" ht="12.75" customHeight="1" x14ac:dyDescent="0.15">
      <c r="A760" s="1">
        <v>759</v>
      </c>
      <c r="B760" s="41">
        <v>42178</v>
      </c>
      <c r="C760" s="1">
        <v>14.646124</v>
      </c>
      <c r="D760" s="1">
        <v>12.676460000000001</v>
      </c>
      <c r="F760" s="1">
        <v>2.684175727</v>
      </c>
      <c r="G760" s="1">
        <v>2.5397467300000001</v>
      </c>
    </row>
    <row r="761" spans="1:7" ht="12.75" customHeight="1" x14ac:dyDescent="0.15">
      <c r="A761" s="1">
        <v>760</v>
      </c>
      <c r="B761" s="41">
        <v>42179</v>
      </c>
      <c r="C761" s="1">
        <v>14.696581</v>
      </c>
      <c r="D761" s="1">
        <v>12.75619</v>
      </c>
      <c r="F761" s="1">
        <v>2.6876148820000001</v>
      </c>
      <c r="G761" s="1">
        <v>2.5460166439999998</v>
      </c>
    </row>
    <row r="762" spans="1:7" ht="12.75" customHeight="1" x14ac:dyDescent="0.15">
      <c r="A762" s="1">
        <v>761</v>
      </c>
      <c r="B762" s="41">
        <v>42180</v>
      </c>
      <c r="C762" s="1">
        <v>14.444279999999999</v>
      </c>
      <c r="D762" s="1">
        <v>12.711900999999999</v>
      </c>
      <c r="F762" s="1">
        <v>2.6702984879999998</v>
      </c>
      <c r="G762" s="1">
        <v>2.5425386410000002</v>
      </c>
    </row>
    <row r="763" spans="1:7" ht="12.75" customHeight="1" x14ac:dyDescent="0.15">
      <c r="A763" s="1">
        <v>762</v>
      </c>
      <c r="B763" s="41">
        <v>42181</v>
      </c>
      <c r="C763" s="1">
        <v>14.57043</v>
      </c>
      <c r="D763" s="1">
        <v>12.897928</v>
      </c>
      <c r="F763" s="1">
        <v>2.6789941320000001</v>
      </c>
      <c r="G763" s="1">
        <v>2.557066678</v>
      </c>
    </row>
    <row r="764" spans="1:7" ht="12.75" customHeight="1" x14ac:dyDescent="0.15">
      <c r="A764" s="1">
        <v>763</v>
      </c>
      <c r="B764" s="41">
        <v>42184</v>
      </c>
      <c r="C764" s="1">
        <v>14.385415</v>
      </c>
      <c r="D764" s="1">
        <v>12.552443999999999</v>
      </c>
      <c r="F764" s="1">
        <v>2.6662148459999999</v>
      </c>
      <c r="G764" s="1">
        <v>2.529915388</v>
      </c>
    </row>
    <row r="765" spans="1:7" ht="12.75" customHeight="1" x14ac:dyDescent="0.15">
      <c r="A765" s="1">
        <v>764</v>
      </c>
      <c r="B765" s="41">
        <v>42185</v>
      </c>
      <c r="C765" s="1">
        <v>14.389621999999999</v>
      </c>
      <c r="D765" s="1">
        <v>12.592305</v>
      </c>
      <c r="F765" s="1">
        <v>2.6665072520000002</v>
      </c>
      <c r="G765" s="1">
        <v>2.5330859129999999</v>
      </c>
    </row>
    <row r="766" spans="1:7" ht="12.75" customHeight="1" x14ac:dyDescent="0.15">
      <c r="A766" s="1">
        <v>765</v>
      </c>
      <c r="B766" s="41">
        <v>42186</v>
      </c>
      <c r="C766" s="1">
        <v>14.471655</v>
      </c>
      <c r="D766" s="1">
        <v>12.552443999999999</v>
      </c>
      <c r="F766" s="1">
        <v>2.6721919089999999</v>
      </c>
      <c r="G766" s="1">
        <v>2.529915388</v>
      </c>
    </row>
    <row r="767" spans="1:7" ht="12.75" customHeight="1" x14ac:dyDescent="0.15">
      <c r="A767" s="1">
        <v>766</v>
      </c>
      <c r="B767" s="41">
        <v>42187</v>
      </c>
      <c r="C767" s="1">
        <v>14.665168</v>
      </c>
      <c r="D767" s="1">
        <v>12.808275</v>
      </c>
      <c r="F767" s="1">
        <v>2.685475158</v>
      </c>
      <c r="G767" s="1">
        <v>2.5500914460000002</v>
      </c>
    </row>
    <row r="768" spans="1:7" ht="12.75" customHeight="1" x14ac:dyDescent="0.15">
      <c r="A768" s="1">
        <v>767</v>
      </c>
      <c r="B768" s="41">
        <v>42188</v>
      </c>
      <c r="C768" s="1">
        <v>14.517925999999999</v>
      </c>
      <c r="D768" s="1">
        <v>12.662025999999999</v>
      </c>
      <c r="F768" s="1">
        <v>2.6753841619999998</v>
      </c>
      <c r="G768" s="1">
        <v>2.5386074359999999</v>
      </c>
    </row>
    <row r="769" spans="1:7" ht="12.75" customHeight="1" x14ac:dyDescent="0.15">
      <c r="A769" s="1">
        <v>768</v>
      </c>
      <c r="B769" s="41">
        <v>42191</v>
      </c>
      <c r="C769" s="1">
        <v>14.269717999999999</v>
      </c>
      <c r="D769" s="1">
        <v>12.413835000000001</v>
      </c>
      <c r="F769" s="1">
        <v>2.6581396700000002</v>
      </c>
      <c r="G769" s="1">
        <v>2.5188115760000001</v>
      </c>
    </row>
    <row r="770" spans="1:7" ht="12.75" customHeight="1" x14ac:dyDescent="0.15">
      <c r="A770" s="1">
        <v>769</v>
      </c>
      <c r="B770" s="41">
        <v>42192</v>
      </c>
      <c r="C770" s="1">
        <v>14.324408999999999</v>
      </c>
      <c r="D770" s="1">
        <v>12.303036000000001</v>
      </c>
      <c r="F770" s="1">
        <v>2.6619650049999999</v>
      </c>
      <c r="G770" s="1">
        <v>2.5098460610000002</v>
      </c>
    </row>
    <row r="771" spans="1:7" ht="12.75" customHeight="1" x14ac:dyDescent="0.15">
      <c r="A771" s="1">
        <v>770</v>
      </c>
      <c r="B771" s="41">
        <v>42193</v>
      </c>
      <c r="C771" s="1">
        <v>14.160339</v>
      </c>
      <c r="D771" s="1">
        <v>12.112467000000001</v>
      </c>
      <c r="F771" s="1">
        <v>2.6504450290000001</v>
      </c>
      <c r="G771" s="1">
        <v>2.4942352529999998</v>
      </c>
    </row>
    <row r="772" spans="1:7" ht="12.75" customHeight="1" x14ac:dyDescent="0.15">
      <c r="A772" s="1">
        <v>771</v>
      </c>
      <c r="B772" s="41">
        <v>42195</v>
      </c>
      <c r="C772" s="1">
        <v>14.589444</v>
      </c>
      <c r="D772" s="1">
        <v>12.631007</v>
      </c>
      <c r="F772" s="1">
        <v>2.6802982540000002</v>
      </c>
      <c r="G772" s="1">
        <v>2.5361546640000001</v>
      </c>
    </row>
    <row r="773" spans="1:7" ht="12.75" customHeight="1" x14ac:dyDescent="0.15">
      <c r="A773" s="1">
        <v>772</v>
      </c>
      <c r="B773" s="41">
        <v>42198</v>
      </c>
      <c r="C773" s="1">
        <v>14.724061000000001</v>
      </c>
      <c r="D773" s="1">
        <v>12.852596</v>
      </c>
      <c r="F773" s="1">
        <v>2.6894829580000001</v>
      </c>
      <c r="G773" s="1">
        <v>2.553545814</v>
      </c>
    </row>
    <row r="774" spans="1:7" ht="12.75" customHeight="1" x14ac:dyDescent="0.15">
      <c r="A774" s="1">
        <v>773</v>
      </c>
      <c r="B774" s="41">
        <v>42199</v>
      </c>
      <c r="C774" s="1">
        <v>14.734161</v>
      </c>
      <c r="D774" s="1">
        <v>12.932371</v>
      </c>
      <c r="F774" s="1">
        <v>2.6901686749999998</v>
      </c>
      <c r="G774" s="1">
        <v>2.5597335480000001</v>
      </c>
    </row>
    <row r="775" spans="1:7" ht="12.75" customHeight="1" x14ac:dyDescent="0.15">
      <c r="A775" s="1">
        <v>774</v>
      </c>
      <c r="B775" s="41">
        <v>42200</v>
      </c>
      <c r="C775" s="1">
        <v>14.479638</v>
      </c>
      <c r="D775" s="1">
        <v>12.870329999999999</v>
      </c>
      <c r="F775" s="1">
        <v>2.6727433870000001</v>
      </c>
      <c r="G775" s="1">
        <v>2.5549246619999999</v>
      </c>
    </row>
    <row r="776" spans="1:7" ht="12.75" customHeight="1" x14ac:dyDescent="0.15">
      <c r="A776" s="1">
        <v>775</v>
      </c>
      <c r="B776" s="41">
        <v>42201</v>
      </c>
      <c r="C776" s="1">
        <v>14.521295</v>
      </c>
      <c r="D776" s="1">
        <v>12.808275</v>
      </c>
      <c r="F776" s="1">
        <v>2.6756161930000002</v>
      </c>
      <c r="G776" s="1">
        <v>2.5500914460000002</v>
      </c>
    </row>
    <row r="777" spans="1:7" ht="12.75" customHeight="1" x14ac:dyDescent="0.15">
      <c r="A777" s="1">
        <v>776</v>
      </c>
      <c r="B777" s="41">
        <v>42202</v>
      </c>
      <c r="C777" s="1">
        <v>14.433365999999999</v>
      </c>
      <c r="D777" s="1">
        <v>12.772824</v>
      </c>
      <c r="F777" s="1">
        <v>2.6695426100000001</v>
      </c>
      <c r="G777" s="1">
        <v>2.5473197889999999</v>
      </c>
    </row>
    <row r="778" spans="1:7" ht="12.75" customHeight="1" x14ac:dyDescent="0.15">
      <c r="A778" s="1">
        <v>777</v>
      </c>
      <c r="B778" s="41">
        <v>42205</v>
      </c>
      <c r="C778" s="1">
        <v>14.345447</v>
      </c>
      <c r="D778" s="1">
        <v>12.524630999999999</v>
      </c>
      <c r="F778" s="1">
        <v>2.6634326100000001</v>
      </c>
      <c r="G778" s="1">
        <v>2.5276971850000001</v>
      </c>
    </row>
    <row r="779" spans="1:7" ht="12.75" customHeight="1" x14ac:dyDescent="0.15">
      <c r="A779" s="1">
        <v>778</v>
      </c>
      <c r="B779" s="41">
        <v>42206</v>
      </c>
      <c r="C779" s="1">
        <v>14.225125999999999</v>
      </c>
      <c r="D779" s="1">
        <v>12.365087000000001</v>
      </c>
      <c r="F779" s="1">
        <v>2.6550098379999998</v>
      </c>
      <c r="G779" s="1">
        <v>2.5148769369999999</v>
      </c>
    </row>
    <row r="780" spans="1:7" ht="12.75" customHeight="1" x14ac:dyDescent="0.15">
      <c r="A780" s="1">
        <v>779</v>
      </c>
      <c r="B780" s="41">
        <v>42207</v>
      </c>
      <c r="C780" s="1">
        <v>14.002997000000001</v>
      </c>
      <c r="D780" s="1">
        <v>12.209968999999999</v>
      </c>
      <c r="F780" s="1">
        <v>2.6392713780000001</v>
      </c>
      <c r="G780" s="1">
        <v>2.5022527490000002</v>
      </c>
    </row>
    <row r="781" spans="1:7" ht="12.75" customHeight="1" x14ac:dyDescent="0.15">
      <c r="A781" s="1">
        <v>780</v>
      </c>
      <c r="B781" s="41">
        <v>42208</v>
      </c>
      <c r="C781" s="1">
        <v>13.419926</v>
      </c>
      <c r="D781" s="1">
        <v>11.740183999999999</v>
      </c>
      <c r="F781" s="1">
        <v>2.596740617</v>
      </c>
      <c r="G781" s="1">
        <v>2.4630174870000001</v>
      </c>
    </row>
    <row r="782" spans="1:7" ht="12.75" customHeight="1" x14ac:dyDescent="0.15">
      <c r="A782" s="1">
        <v>781</v>
      </c>
      <c r="B782" s="41">
        <v>42209</v>
      </c>
      <c r="C782" s="1">
        <v>13.359774</v>
      </c>
      <c r="D782" s="1">
        <v>11.846552000000001</v>
      </c>
      <c r="F782" s="1">
        <v>2.5922482520000001</v>
      </c>
      <c r="G782" s="1">
        <v>2.4720368549999998</v>
      </c>
    </row>
    <row r="783" spans="1:7" ht="12.75" customHeight="1" x14ac:dyDescent="0.15">
      <c r="A783" s="1">
        <v>782</v>
      </c>
      <c r="B783" s="41">
        <v>42212</v>
      </c>
      <c r="C783" s="1">
        <v>13.332008</v>
      </c>
      <c r="D783" s="1">
        <v>12.010529999999999</v>
      </c>
      <c r="F783" s="1">
        <v>2.590167761</v>
      </c>
      <c r="G783" s="1">
        <v>2.4857837649999999</v>
      </c>
    </row>
    <row r="784" spans="1:7" ht="12.75" customHeight="1" x14ac:dyDescent="0.15">
      <c r="A784" s="1">
        <v>783</v>
      </c>
      <c r="B784" s="41">
        <v>42213</v>
      </c>
      <c r="C784" s="1">
        <v>13.577272000000001</v>
      </c>
      <c r="D784" s="1">
        <v>12.134622999999999</v>
      </c>
      <c r="F784" s="1">
        <v>2.6083972179999999</v>
      </c>
      <c r="G784" s="1">
        <v>2.4960627720000002</v>
      </c>
    </row>
    <row r="785" spans="1:7" ht="12.75" customHeight="1" x14ac:dyDescent="0.15">
      <c r="A785" s="1">
        <v>784</v>
      </c>
      <c r="B785" s="41">
        <v>42214</v>
      </c>
      <c r="C785" s="1">
        <v>13.711468999999999</v>
      </c>
      <c r="D785" s="1">
        <v>12.236556999999999</v>
      </c>
      <c r="F785" s="1">
        <v>2.6182326360000001</v>
      </c>
      <c r="G785" s="1">
        <v>2.5044279469999999</v>
      </c>
    </row>
    <row r="786" spans="1:7" ht="12.75" customHeight="1" x14ac:dyDescent="0.15">
      <c r="A786" s="1">
        <v>785</v>
      </c>
      <c r="B786" s="41">
        <v>42215</v>
      </c>
      <c r="C786" s="1">
        <v>13.540248999999999</v>
      </c>
      <c r="D786" s="1">
        <v>11.921889</v>
      </c>
      <c r="F786" s="1">
        <v>2.605666657</v>
      </c>
      <c r="G786" s="1">
        <v>2.4783761219999998</v>
      </c>
    </row>
    <row r="787" spans="1:7" ht="12.75" customHeight="1" x14ac:dyDescent="0.15">
      <c r="A787" s="1">
        <v>786</v>
      </c>
      <c r="B787" s="41">
        <v>42216</v>
      </c>
      <c r="C787" s="1">
        <v>13.919703999999999</v>
      </c>
      <c r="D787" s="1">
        <v>12.178944</v>
      </c>
      <c r="F787" s="1">
        <v>2.6333053899999999</v>
      </c>
      <c r="G787" s="1">
        <v>2.4997085590000001</v>
      </c>
    </row>
    <row r="788" spans="1:7" ht="12.75" customHeight="1" x14ac:dyDescent="0.15">
      <c r="A788" s="1">
        <v>787</v>
      </c>
      <c r="B788" s="41">
        <v>42219</v>
      </c>
      <c r="C788" s="1">
        <v>13.852573</v>
      </c>
      <c r="D788" s="1">
        <v>11.660409</v>
      </c>
      <c r="F788" s="1">
        <v>2.628470992</v>
      </c>
      <c r="G788" s="1">
        <v>2.4561992570000002</v>
      </c>
    </row>
    <row r="789" spans="1:7" ht="12.75" customHeight="1" x14ac:dyDescent="0.15">
      <c r="A789" s="1">
        <v>788</v>
      </c>
      <c r="B789" s="41">
        <v>42220</v>
      </c>
      <c r="C789" s="1">
        <v>13.519216999999999</v>
      </c>
      <c r="D789" s="1">
        <v>11.55275</v>
      </c>
      <c r="F789" s="1">
        <v>2.6041121550000002</v>
      </c>
      <c r="G789" s="1">
        <v>2.4469235039999999</v>
      </c>
    </row>
    <row r="790" spans="1:7" ht="12.75" customHeight="1" x14ac:dyDescent="0.15">
      <c r="A790" s="1">
        <v>789</v>
      </c>
      <c r="B790" s="41">
        <v>42221</v>
      </c>
      <c r="C790" s="1">
        <v>13.496079</v>
      </c>
      <c r="D790" s="1">
        <v>11.503969</v>
      </c>
      <c r="F790" s="1">
        <v>2.6023991990000002</v>
      </c>
      <c r="G790" s="1">
        <v>2.442692106</v>
      </c>
    </row>
    <row r="791" spans="1:7" ht="12.75" customHeight="1" x14ac:dyDescent="0.15">
      <c r="A791" s="1">
        <v>790</v>
      </c>
      <c r="B791" s="41">
        <v>42222</v>
      </c>
      <c r="C791" s="1">
        <v>13.445147</v>
      </c>
      <c r="D791" s="1">
        <v>11.55275</v>
      </c>
      <c r="F791" s="1">
        <v>2.5986182229999999</v>
      </c>
      <c r="G791" s="1">
        <v>2.4469235039999999</v>
      </c>
    </row>
    <row r="792" spans="1:7" ht="12.75" customHeight="1" x14ac:dyDescent="0.15">
      <c r="A792" s="1">
        <v>791</v>
      </c>
      <c r="B792" s="41">
        <v>42223</v>
      </c>
      <c r="C792" s="1">
        <v>13.051603999999999</v>
      </c>
      <c r="D792" s="1">
        <v>11.229009</v>
      </c>
      <c r="F792" s="1">
        <v>2.568911038</v>
      </c>
      <c r="G792" s="1">
        <v>2.4185005190000002</v>
      </c>
    </row>
    <row r="793" spans="1:7" ht="12.75" customHeight="1" x14ac:dyDescent="0.15">
      <c r="A793" s="1">
        <v>792</v>
      </c>
      <c r="B793" s="41">
        <v>42226</v>
      </c>
      <c r="C793" s="1">
        <v>13.222906999999999</v>
      </c>
      <c r="D793" s="1">
        <v>11.375356999999999</v>
      </c>
      <c r="F793" s="1">
        <v>2.581950704</v>
      </c>
      <c r="G793" s="1">
        <v>2.4314493490000002</v>
      </c>
    </row>
    <row r="794" spans="1:7" ht="12.75" customHeight="1" x14ac:dyDescent="0.15">
      <c r="A794" s="1">
        <v>793</v>
      </c>
      <c r="B794" s="41">
        <v>42227</v>
      </c>
      <c r="C794" s="1">
        <v>13.195129</v>
      </c>
      <c r="D794" s="1">
        <v>11.566053999999999</v>
      </c>
      <c r="F794" s="1">
        <v>2.579847746</v>
      </c>
      <c r="G794" s="1">
        <v>2.4480744290000001</v>
      </c>
    </row>
    <row r="795" spans="1:7" ht="12.75" customHeight="1" x14ac:dyDescent="0.15">
      <c r="A795" s="1">
        <v>794</v>
      </c>
      <c r="B795" s="41">
        <v>42228</v>
      </c>
      <c r="C795" s="1">
        <v>12.815480000000001</v>
      </c>
      <c r="D795" s="1">
        <v>11.038311999999999</v>
      </c>
      <c r="F795" s="1">
        <v>2.550653815</v>
      </c>
      <c r="G795" s="1">
        <v>2.401372131</v>
      </c>
    </row>
    <row r="796" spans="1:7" ht="12.75" customHeight="1" x14ac:dyDescent="0.15">
      <c r="A796" s="1">
        <v>795</v>
      </c>
      <c r="B796" s="41">
        <v>42229</v>
      </c>
      <c r="C796" s="1">
        <v>12.518231</v>
      </c>
      <c r="D796" s="1">
        <v>10.776659</v>
      </c>
      <c r="F796" s="1">
        <v>2.5271860620000002</v>
      </c>
      <c r="G796" s="1">
        <v>2.377382592</v>
      </c>
    </row>
    <row r="797" spans="1:7" ht="12.75" customHeight="1" x14ac:dyDescent="0.15">
      <c r="A797" s="1">
        <v>796</v>
      </c>
      <c r="B797" s="41">
        <v>42230</v>
      </c>
      <c r="C797" s="1">
        <v>12.504166</v>
      </c>
      <c r="D797" s="1">
        <v>10.719004999999999</v>
      </c>
      <c r="F797" s="1">
        <v>2.5260618689999998</v>
      </c>
      <c r="G797" s="1">
        <v>2.3720183339999998</v>
      </c>
    </row>
    <row r="798" spans="1:7" ht="12.75" customHeight="1" x14ac:dyDescent="0.15">
      <c r="A798" s="1">
        <v>797</v>
      </c>
      <c r="B798" s="41">
        <v>42233</v>
      </c>
      <c r="C798" s="1">
        <v>12.372888</v>
      </c>
      <c r="D798" s="1">
        <v>10.537172</v>
      </c>
      <c r="F798" s="1">
        <v>2.5155076269999999</v>
      </c>
      <c r="G798" s="1">
        <v>2.3549091959999999</v>
      </c>
    </row>
    <row r="799" spans="1:7" ht="12.75" customHeight="1" x14ac:dyDescent="0.15">
      <c r="A799" s="1">
        <v>798</v>
      </c>
      <c r="B799" s="41">
        <v>42234</v>
      </c>
      <c r="C799" s="1">
        <v>12.579181</v>
      </c>
      <c r="D799" s="1">
        <v>10.750045</v>
      </c>
      <c r="F799" s="1">
        <v>2.5320431459999999</v>
      </c>
      <c r="G799" s="1">
        <v>2.3749099409999999</v>
      </c>
    </row>
    <row r="800" spans="1:7" ht="12.75" customHeight="1" x14ac:dyDescent="0.15">
      <c r="A800" s="1">
        <v>799</v>
      </c>
      <c r="B800" s="41">
        <v>42235</v>
      </c>
      <c r="C800" s="1">
        <v>12.321319000000001</v>
      </c>
      <c r="D800" s="1">
        <v>10.426301</v>
      </c>
      <c r="F800" s="1">
        <v>2.511331014</v>
      </c>
      <c r="G800" s="1">
        <v>2.3443315560000002</v>
      </c>
    </row>
    <row r="801" spans="1:7" ht="12.75" customHeight="1" x14ac:dyDescent="0.15">
      <c r="A801" s="1">
        <v>800</v>
      </c>
      <c r="B801" s="41">
        <v>42236</v>
      </c>
      <c r="C801" s="1">
        <v>12.349451</v>
      </c>
      <c r="D801" s="1">
        <v>10.368651</v>
      </c>
      <c r="F801" s="1">
        <v>2.5136116089999998</v>
      </c>
      <c r="G801" s="1">
        <v>2.3387869270000001</v>
      </c>
    </row>
    <row r="802" spans="1:7" ht="12.75" customHeight="1" x14ac:dyDescent="0.15">
      <c r="A802" s="1">
        <v>801</v>
      </c>
      <c r="B802" s="41">
        <v>42237</v>
      </c>
      <c r="C802" s="1">
        <v>12.37758</v>
      </c>
      <c r="D802" s="1">
        <v>10.253349999999999</v>
      </c>
      <c r="F802" s="1">
        <v>2.515886772</v>
      </c>
      <c r="G802" s="1">
        <v>2.3276044809999998</v>
      </c>
    </row>
    <row r="803" spans="1:7" ht="12.75" customHeight="1" x14ac:dyDescent="0.15">
      <c r="A803" s="1">
        <v>802</v>
      </c>
      <c r="B803" s="41">
        <v>42240</v>
      </c>
      <c r="C803" s="1">
        <v>12.124404</v>
      </c>
      <c r="D803" s="1">
        <v>10.208997</v>
      </c>
      <c r="F803" s="1">
        <v>2.4952202809999999</v>
      </c>
      <c r="G803" s="1">
        <v>2.3232693900000001</v>
      </c>
    </row>
    <row r="804" spans="1:7" ht="12.75" customHeight="1" x14ac:dyDescent="0.15">
      <c r="A804" s="1">
        <v>803</v>
      </c>
      <c r="B804" s="41">
        <v>42241</v>
      </c>
      <c r="C804" s="1">
        <v>12.100961</v>
      </c>
      <c r="D804" s="1">
        <v>10.027168</v>
      </c>
      <c r="F804" s="1">
        <v>2.4932848710000002</v>
      </c>
      <c r="G804" s="1">
        <v>2.305298209</v>
      </c>
    </row>
    <row r="805" spans="1:7" ht="12.75" customHeight="1" x14ac:dyDescent="0.15">
      <c r="A805" s="1">
        <v>804</v>
      </c>
      <c r="B805" s="41">
        <v>42242</v>
      </c>
      <c r="C805" s="1">
        <v>12.832362</v>
      </c>
      <c r="D805" s="1">
        <v>10.67909</v>
      </c>
      <c r="F805" s="1">
        <v>2.5519702610000001</v>
      </c>
      <c r="G805" s="1">
        <v>2.3682876240000001</v>
      </c>
    </row>
    <row r="806" spans="1:7" ht="12.75" customHeight="1" x14ac:dyDescent="0.15">
      <c r="A806" s="1">
        <v>805</v>
      </c>
      <c r="B806" s="41">
        <v>42243</v>
      </c>
      <c r="C806" s="1">
        <v>13.287146</v>
      </c>
      <c r="D806" s="1">
        <v>10.98066</v>
      </c>
      <c r="F806" s="1">
        <v>2.5867971019999998</v>
      </c>
      <c r="G806" s="1">
        <v>2.3961355439999998</v>
      </c>
    </row>
    <row r="807" spans="1:7" ht="12.75" customHeight="1" x14ac:dyDescent="0.15">
      <c r="A807" s="1">
        <v>806</v>
      </c>
      <c r="B807" s="41">
        <v>42244</v>
      </c>
      <c r="C807" s="1">
        <v>12.907374000000001</v>
      </c>
      <c r="D807" s="1">
        <v>10.630304000000001</v>
      </c>
      <c r="F807" s="1">
        <v>2.5577987759999998</v>
      </c>
      <c r="G807" s="1">
        <v>2.36370879</v>
      </c>
    </row>
    <row r="808" spans="1:7" ht="12.75" customHeight="1" x14ac:dyDescent="0.15">
      <c r="A808" s="1">
        <v>807</v>
      </c>
      <c r="B808" s="41">
        <v>42247</v>
      </c>
      <c r="C808" s="1">
        <v>12.447906</v>
      </c>
      <c r="D808" s="1">
        <v>10.222299</v>
      </c>
      <c r="F808" s="1">
        <v>2.521552416</v>
      </c>
      <c r="G808" s="1">
        <v>2.3245715109999998</v>
      </c>
    </row>
    <row r="809" spans="1:7" ht="12.75" customHeight="1" x14ac:dyDescent="0.15">
      <c r="A809" s="1">
        <v>808</v>
      </c>
      <c r="B809" s="41">
        <v>42248</v>
      </c>
      <c r="C809" s="1">
        <v>12.1594</v>
      </c>
      <c r="D809" s="1">
        <v>9.9295989999999996</v>
      </c>
      <c r="F809" s="1">
        <v>2.498102533</v>
      </c>
      <c r="G809" s="1">
        <v>2.2955200950000001</v>
      </c>
    </row>
    <row r="810" spans="1:7" ht="12.75" customHeight="1" x14ac:dyDescent="0.15">
      <c r="A810" s="1">
        <v>809</v>
      </c>
      <c r="B810" s="41">
        <v>42249</v>
      </c>
      <c r="C810" s="1">
        <v>12.445558</v>
      </c>
      <c r="D810" s="1">
        <v>10.110352000000001</v>
      </c>
      <c r="F810" s="1">
        <v>2.5213637719999999</v>
      </c>
      <c r="G810" s="1">
        <v>2.3135598489999998</v>
      </c>
    </row>
    <row r="811" spans="1:7" ht="12.75" customHeight="1" x14ac:dyDescent="0.15">
      <c r="A811" s="1">
        <v>810</v>
      </c>
      <c r="B811" s="41">
        <v>42250</v>
      </c>
      <c r="C811" s="1">
        <v>12.919363000000001</v>
      </c>
      <c r="D811" s="1">
        <v>10.363329</v>
      </c>
      <c r="F811" s="1">
        <v>2.5587271939999998</v>
      </c>
      <c r="G811" s="1">
        <v>2.3382735170000002</v>
      </c>
    </row>
    <row r="812" spans="1:7" ht="12.75" customHeight="1" x14ac:dyDescent="0.15">
      <c r="A812" s="1">
        <v>811</v>
      </c>
      <c r="B812" s="41">
        <v>42251</v>
      </c>
      <c r="C812" s="1">
        <v>12.393958</v>
      </c>
      <c r="D812" s="1">
        <v>9.92394</v>
      </c>
      <c r="F812" s="1">
        <v>2.5172090960000002</v>
      </c>
      <c r="G812" s="1">
        <v>2.2949500199999999</v>
      </c>
    </row>
    <row r="813" spans="1:7" ht="12.75" customHeight="1" x14ac:dyDescent="0.15">
      <c r="A813" s="1">
        <v>812</v>
      </c>
      <c r="B813" s="41">
        <v>42255</v>
      </c>
      <c r="C813" s="1">
        <v>12.53</v>
      </c>
      <c r="D813" s="1">
        <v>10.154733999999999</v>
      </c>
      <c r="F813" s="1">
        <v>2.5281257689999999</v>
      </c>
      <c r="G813" s="1">
        <v>2.3179400010000002</v>
      </c>
    </row>
    <row r="814" spans="1:7" ht="12.75" customHeight="1" x14ac:dyDescent="0.15">
      <c r="A814" s="1">
        <v>813</v>
      </c>
      <c r="B814" s="41">
        <v>42256</v>
      </c>
      <c r="C814" s="1">
        <v>12.670733999999999</v>
      </c>
      <c r="D814" s="1">
        <v>10.274565000000001</v>
      </c>
      <c r="F814" s="1">
        <v>2.5392949250000001</v>
      </c>
      <c r="G814" s="1">
        <v>2.3296714239999998</v>
      </c>
    </row>
    <row r="815" spans="1:7" ht="12.75" customHeight="1" x14ac:dyDescent="0.15">
      <c r="A815" s="1">
        <v>814</v>
      </c>
      <c r="B815" s="41">
        <v>42257</v>
      </c>
      <c r="C815" s="1">
        <v>12.417414000000001</v>
      </c>
      <c r="D815" s="1">
        <v>10.052652</v>
      </c>
      <c r="F815" s="1">
        <v>2.5190998420000001</v>
      </c>
      <c r="G815" s="1">
        <v>2.3078364800000002</v>
      </c>
    </row>
    <row r="816" spans="1:7" ht="12.75" customHeight="1" x14ac:dyDescent="0.15">
      <c r="A816" s="1">
        <v>815</v>
      </c>
      <c r="B816" s="41">
        <v>42258</v>
      </c>
      <c r="C816" s="1">
        <v>12.440866</v>
      </c>
      <c r="D816" s="1">
        <v>9.941694</v>
      </c>
      <c r="F816" s="1">
        <v>2.5209866989999998</v>
      </c>
      <c r="G816" s="1">
        <v>2.2967374290000002</v>
      </c>
    </row>
    <row r="817" spans="1:7" ht="12.75" customHeight="1" x14ac:dyDescent="0.15">
      <c r="A817" s="1">
        <v>816</v>
      </c>
      <c r="B817" s="41">
        <v>42261</v>
      </c>
      <c r="C817" s="1">
        <v>12.942822</v>
      </c>
      <c r="D817" s="1">
        <v>10.385522</v>
      </c>
      <c r="F817" s="1">
        <v>2.5605413490000002</v>
      </c>
      <c r="G817" s="1">
        <v>2.3404127209999999</v>
      </c>
    </row>
    <row r="818" spans="1:7" ht="12.75" customHeight="1" x14ac:dyDescent="0.15">
      <c r="A818" s="1">
        <v>817</v>
      </c>
      <c r="B818" s="41">
        <v>42262</v>
      </c>
      <c r="C818" s="1">
        <v>13.261817000000001</v>
      </c>
      <c r="D818" s="1">
        <v>10.585241</v>
      </c>
      <c r="F818" s="1">
        <v>2.5848890039999999</v>
      </c>
      <c r="G818" s="1">
        <v>2.359460672</v>
      </c>
    </row>
    <row r="819" spans="1:7" ht="12.75" customHeight="1" x14ac:dyDescent="0.15">
      <c r="A819" s="1">
        <v>818</v>
      </c>
      <c r="B819" s="41">
        <v>42263</v>
      </c>
      <c r="C819" s="1">
        <v>13.4823</v>
      </c>
      <c r="D819" s="1">
        <v>10.980247</v>
      </c>
      <c r="F819" s="1">
        <v>2.6013777139999998</v>
      </c>
      <c r="G819" s="1">
        <v>2.3960979309999999</v>
      </c>
    </row>
    <row r="820" spans="1:7" ht="12.75" customHeight="1" x14ac:dyDescent="0.15">
      <c r="A820" s="1">
        <v>819</v>
      </c>
      <c r="B820" s="41">
        <v>42264</v>
      </c>
      <c r="C820" s="1">
        <v>13.599584999999999</v>
      </c>
      <c r="D820" s="1">
        <v>10.949179000000001</v>
      </c>
      <c r="F820" s="1">
        <v>2.6100392779999999</v>
      </c>
      <c r="G820" s="1">
        <v>2.3932644760000001</v>
      </c>
    </row>
    <row r="821" spans="1:7" ht="12.75" customHeight="1" x14ac:dyDescent="0.15">
      <c r="A821" s="1">
        <v>820</v>
      </c>
      <c r="B821" s="41">
        <v>42265</v>
      </c>
      <c r="C821" s="1">
        <v>13.064792000000001</v>
      </c>
      <c r="D821" s="1">
        <v>10.354455</v>
      </c>
      <c r="F821" s="1">
        <v>2.5699209779999999</v>
      </c>
      <c r="G821" s="1">
        <v>2.337416862</v>
      </c>
    </row>
    <row r="822" spans="1:7" ht="12.75" customHeight="1" x14ac:dyDescent="0.15">
      <c r="A822" s="1">
        <v>821</v>
      </c>
      <c r="B822" s="41">
        <v>42268</v>
      </c>
      <c r="C822" s="1">
        <v>12.773939</v>
      </c>
      <c r="D822" s="1">
        <v>10.0349</v>
      </c>
      <c r="F822" s="1">
        <v>2.5474070800000002</v>
      </c>
      <c r="G822" s="1">
        <v>2.306069017</v>
      </c>
    </row>
    <row r="823" spans="1:7" ht="12.75" customHeight="1" x14ac:dyDescent="0.15">
      <c r="A823" s="1">
        <v>822</v>
      </c>
      <c r="B823" s="41">
        <v>42269</v>
      </c>
      <c r="C823" s="1">
        <v>12.895913</v>
      </c>
      <c r="D823" s="1">
        <v>10.074840999999999</v>
      </c>
      <c r="F823" s="1">
        <v>2.5569104390000001</v>
      </c>
      <c r="G823" s="1">
        <v>2.3100413259999999</v>
      </c>
    </row>
    <row r="824" spans="1:7" ht="12.75" customHeight="1" x14ac:dyDescent="0.15">
      <c r="A824" s="1">
        <v>823</v>
      </c>
      <c r="B824" s="41">
        <v>42270</v>
      </c>
      <c r="C824" s="1">
        <v>12.384575999999999</v>
      </c>
      <c r="D824" s="1">
        <v>9.7330989999999993</v>
      </c>
      <c r="F824" s="1">
        <v>2.516451827</v>
      </c>
      <c r="G824" s="1">
        <v>2.2755323449999998</v>
      </c>
    </row>
    <row r="825" spans="1:7" ht="12.75" customHeight="1" x14ac:dyDescent="0.15">
      <c r="A825" s="1">
        <v>824</v>
      </c>
      <c r="B825" s="41">
        <v>42271</v>
      </c>
      <c r="C825" s="1">
        <v>12.525311</v>
      </c>
      <c r="D825" s="1">
        <v>9.8484929999999995</v>
      </c>
      <c r="F825" s="1">
        <v>2.5277514769999998</v>
      </c>
      <c r="G825" s="1">
        <v>2.2873184489999998</v>
      </c>
    </row>
    <row r="826" spans="1:7" ht="12.75" customHeight="1" x14ac:dyDescent="0.15">
      <c r="A826" s="1">
        <v>825</v>
      </c>
      <c r="B826" s="41">
        <v>42272</v>
      </c>
      <c r="C826" s="1">
        <v>12.22038</v>
      </c>
      <c r="D826" s="1">
        <v>9.6221390000000007</v>
      </c>
      <c r="F826" s="1">
        <v>2.5031050499999998</v>
      </c>
      <c r="G826" s="1">
        <v>2.264066589</v>
      </c>
    </row>
    <row r="827" spans="1:7" ht="12.75" customHeight="1" x14ac:dyDescent="0.15">
      <c r="A827" s="1">
        <v>826</v>
      </c>
      <c r="B827" s="41">
        <v>42275</v>
      </c>
      <c r="C827" s="1">
        <v>12.211003</v>
      </c>
      <c r="D827" s="1">
        <v>9.382479</v>
      </c>
      <c r="F827" s="1">
        <v>2.5023374309999999</v>
      </c>
      <c r="G827" s="1">
        <v>2.2388440140000001</v>
      </c>
    </row>
    <row r="828" spans="1:7" ht="12.75" customHeight="1" x14ac:dyDescent="0.15">
      <c r="A828" s="1">
        <v>827</v>
      </c>
      <c r="B828" s="41">
        <v>42276</v>
      </c>
      <c r="C828" s="1">
        <v>12.1594</v>
      </c>
      <c r="D828" s="1">
        <v>9.3247750000000007</v>
      </c>
      <c r="F828" s="1">
        <v>2.498102533</v>
      </c>
      <c r="G828" s="1">
        <v>2.2326748369999998</v>
      </c>
    </row>
    <row r="829" spans="1:7" ht="12.75" customHeight="1" x14ac:dyDescent="0.15">
      <c r="A829" s="1">
        <v>828</v>
      </c>
      <c r="B829" s="41">
        <v>42277</v>
      </c>
      <c r="C829" s="1">
        <v>12.436173</v>
      </c>
      <c r="D829" s="1">
        <v>9.5067489999999992</v>
      </c>
      <c r="F829" s="1">
        <v>2.5206094029999999</v>
      </c>
      <c r="G829" s="1">
        <v>2.252001967</v>
      </c>
    </row>
    <row r="830" spans="1:7" ht="12.75" customHeight="1" x14ac:dyDescent="0.15">
      <c r="A830" s="1">
        <v>829</v>
      </c>
      <c r="B830" s="41">
        <v>42278</v>
      </c>
      <c r="C830" s="1">
        <v>12.616889</v>
      </c>
      <c r="D830" s="1">
        <v>9.6354570000000006</v>
      </c>
      <c r="F830" s="1">
        <v>2.535036313</v>
      </c>
      <c r="G830" s="1">
        <v>2.265449732</v>
      </c>
    </row>
    <row r="831" spans="1:7" ht="12.75" customHeight="1" x14ac:dyDescent="0.15">
      <c r="A831" s="1">
        <v>830</v>
      </c>
      <c r="B831" s="41">
        <v>42279</v>
      </c>
      <c r="C831" s="1">
        <v>13.12851</v>
      </c>
      <c r="D831" s="1">
        <v>9.9984599999999997</v>
      </c>
      <c r="F831" s="1">
        <v>2.5747862010000002</v>
      </c>
      <c r="G831" s="1">
        <v>2.3024310809999999</v>
      </c>
    </row>
    <row r="832" spans="1:7" ht="12.75" customHeight="1" x14ac:dyDescent="0.15">
      <c r="A832" s="1">
        <v>831</v>
      </c>
      <c r="B832" s="41">
        <v>42282</v>
      </c>
      <c r="C832" s="1">
        <v>13.405441</v>
      </c>
      <c r="D832" s="1">
        <v>10.291617</v>
      </c>
      <c r="F832" s="1">
        <v>2.5956606689999999</v>
      </c>
      <c r="G832" s="1">
        <v>2.3313296800000001</v>
      </c>
    </row>
    <row r="833" spans="1:7" ht="12.75" customHeight="1" x14ac:dyDescent="0.15">
      <c r="A833" s="1">
        <v>832</v>
      </c>
      <c r="B833" s="41">
        <v>42283</v>
      </c>
      <c r="C833" s="1">
        <v>13.527481</v>
      </c>
      <c r="D833" s="1">
        <v>10.389338</v>
      </c>
      <c r="F833" s="1">
        <v>2.6047232459999998</v>
      </c>
      <c r="G833" s="1">
        <v>2.3407800879999998</v>
      </c>
    </row>
    <row r="834" spans="1:7" ht="12.75" customHeight="1" x14ac:dyDescent="0.15">
      <c r="A834" s="1">
        <v>833</v>
      </c>
      <c r="B834" s="41">
        <v>42284</v>
      </c>
      <c r="C834" s="1">
        <v>13.912369</v>
      </c>
      <c r="D834" s="1">
        <v>10.762449999999999</v>
      </c>
      <c r="F834" s="1">
        <v>2.6327783010000001</v>
      </c>
      <c r="G834" s="1">
        <v>2.3760632240000001</v>
      </c>
    </row>
    <row r="835" spans="1:7" ht="12.75" customHeight="1" x14ac:dyDescent="0.15">
      <c r="A835" s="1">
        <v>834</v>
      </c>
      <c r="B835" s="41">
        <v>42285</v>
      </c>
      <c r="C835" s="1">
        <v>13.964009000000001</v>
      </c>
      <c r="D835" s="1">
        <v>10.771333</v>
      </c>
      <c r="F835" s="1">
        <v>2.636483234</v>
      </c>
      <c r="G835" s="1">
        <v>2.3768882530000002</v>
      </c>
    </row>
    <row r="836" spans="1:7" ht="12.75" customHeight="1" x14ac:dyDescent="0.15">
      <c r="A836" s="1">
        <v>835</v>
      </c>
      <c r="B836" s="41">
        <v>42286</v>
      </c>
      <c r="C836" s="1">
        <v>13.870131000000001</v>
      </c>
      <c r="D836" s="1">
        <v>10.655847</v>
      </c>
      <c r="F836" s="1">
        <v>2.6297376790000002</v>
      </c>
      <c r="G836" s="1">
        <v>2.366108756</v>
      </c>
    </row>
    <row r="837" spans="1:7" ht="12.75" customHeight="1" x14ac:dyDescent="0.15">
      <c r="A837" s="1">
        <v>836</v>
      </c>
      <c r="B837" s="41">
        <v>42290</v>
      </c>
      <c r="C837" s="1">
        <v>13.12851</v>
      </c>
      <c r="D837" s="1">
        <v>10.073966</v>
      </c>
      <c r="F837" s="1">
        <v>2.5747862010000002</v>
      </c>
      <c r="G837" s="1">
        <v>2.3099544719999998</v>
      </c>
    </row>
    <row r="838" spans="1:7" ht="12.75" customHeight="1" x14ac:dyDescent="0.15">
      <c r="A838" s="1">
        <v>837</v>
      </c>
      <c r="B838" s="41">
        <v>42291</v>
      </c>
      <c r="C838" s="1">
        <v>13.006478</v>
      </c>
      <c r="D838" s="1">
        <v>10.020671</v>
      </c>
      <c r="F838" s="1">
        <v>2.5654475410000002</v>
      </c>
      <c r="G838" s="1">
        <v>2.3046500590000001</v>
      </c>
    </row>
    <row r="839" spans="1:7" ht="12.75" customHeight="1" x14ac:dyDescent="0.15">
      <c r="A839" s="1">
        <v>838</v>
      </c>
      <c r="B839" s="41">
        <v>42292</v>
      </c>
      <c r="C839" s="1">
        <v>12.790564</v>
      </c>
      <c r="D839" s="1">
        <v>9.9851369999999999</v>
      </c>
      <c r="F839" s="1">
        <v>2.5487077120000001</v>
      </c>
      <c r="G839" s="1">
        <v>2.3010976869999999</v>
      </c>
    </row>
    <row r="840" spans="1:7" ht="12.75" customHeight="1" x14ac:dyDescent="0.15">
      <c r="A840" s="1">
        <v>839</v>
      </c>
      <c r="B840" s="41">
        <v>42293</v>
      </c>
      <c r="C840" s="1">
        <v>12.598112</v>
      </c>
      <c r="D840" s="1">
        <v>9.7941389999999995</v>
      </c>
      <c r="F840" s="1">
        <v>2.5335469609999999</v>
      </c>
      <c r="G840" s="1">
        <v>2.2817841460000001</v>
      </c>
    </row>
    <row r="841" spans="1:7" ht="12.75" customHeight="1" x14ac:dyDescent="0.15">
      <c r="A841" s="1">
        <v>840</v>
      </c>
      <c r="B841" s="41">
        <v>42296</v>
      </c>
      <c r="C841" s="1">
        <v>12.898517</v>
      </c>
      <c r="D841" s="1">
        <v>9.7808170000000008</v>
      </c>
      <c r="F841" s="1">
        <v>2.5571123440000001</v>
      </c>
      <c r="G841" s="1">
        <v>2.280423018</v>
      </c>
    </row>
    <row r="842" spans="1:7" ht="12.75" customHeight="1" x14ac:dyDescent="0.15">
      <c r="A842" s="1">
        <v>841</v>
      </c>
      <c r="B842" s="41">
        <v>42297</v>
      </c>
      <c r="C842" s="1">
        <v>12.635664999999999</v>
      </c>
      <c r="D842" s="1">
        <v>9.5498399999999997</v>
      </c>
      <c r="F842" s="1">
        <v>2.5365233709999999</v>
      </c>
      <c r="G842" s="1">
        <v>2.2565244</v>
      </c>
    </row>
    <row r="843" spans="1:7" ht="12.75" customHeight="1" x14ac:dyDescent="0.15">
      <c r="A843" s="1">
        <v>842</v>
      </c>
      <c r="B843" s="41">
        <v>42298</v>
      </c>
      <c r="C843" s="1">
        <v>12.541788</v>
      </c>
      <c r="D843" s="1">
        <v>9.563167</v>
      </c>
      <c r="F843" s="1">
        <v>2.529066109</v>
      </c>
      <c r="G843" s="1">
        <v>2.2579189479999999</v>
      </c>
    </row>
    <row r="844" spans="1:7" ht="12.75" customHeight="1" x14ac:dyDescent="0.15">
      <c r="A844" s="1">
        <v>843</v>
      </c>
      <c r="B844" s="41">
        <v>42299</v>
      </c>
      <c r="C844" s="1">
        <v>12.804639999999999</v>
      </c>
      <c r="D844" s="1">
        <v>9.7052990000000001</v>
      </c>
      <c r="F844" s="1">
        <v>2.5498076049999998</v>
      </c>
      <c r="G844" s="1">
        <v>2.2726720249999999</v>
      </c>
    </row>
    <row r="845" spans="1:7" ht="12.75" customHeight="1" x14ac:dyDescent="0.15">
      <c r="A845" s="1">
        <v>844</v>
      </c>
      <c r="B845" s="41">
        <v>42300</v>
      </c>
      <c r="C845" s="1">
        <v>12.720151</v>
      </c>
      <c r="D845" s="1">
        <v>9.5720489999999998</v>
      </c>
      <c r="F845" s="1">
        <v>2.5431874290000001</v>
      </c>
      <c r="G845" s="1">
        <v>2.2588472890000002</v>
      </c>
    </row>
    <row r="846" spans="1:7" ht="12.75" customHeight="1" x14ac:dyDescent="0.15">
      <c r="A846" s="1">
        <v>845</v>
      </c>
      <c r="B846" s="41">
        <v>42303</v>
      </c>
      <c r="C846" s="1">
        <v>12.532404</v>
      </c>
      <c r="D846" s="1">
        <v>9.5009800000000002</v>
      </c>
      <c r="F846" s="1">
        <v>2.5283176100000002</v>
      </c>
      <c r="G846" s="1">
        <v>2.251394951</v>
      </c>
    </row>
    <row r="847" spans="1:7" ht="12.75" customHeight="1" x14ac:dyDescent="0.15">
      <c r="A847" s="1">
        <v>846</v>
      </c>
      <c r="B847" s="41">
        <v>42304</v>
      </c>
      <c r="C847" s="1">
        <v>12.461993</v>
      </c>
      <c r="D847" s="1">
        <v>9.5409600000000001</v>
      </c>
      <c r="F847" s="1">
        <v>2.5226834519999999</v>
      </c>
      <c r="G847" s="1">
        <v>2.255594109</v>
      </c>
    </row>
    <row r="848" spans="1:7" ht="12.75" customHeight="1" x14ac:dyDescent="0.15">
      <c r="A848" s="1">
        <v>847</v>
      </c>
      <c r="B848" s="41">
        <v>42305</v>
      </c>
      <c r="C848" s="1">
        <v>12.546488999999999</v>
      </c>
      <c r="D848" s="1">
        <v>9.9584840000000003</v>
      </c>
      <c r="F848" s="1">
        <v>2.5294408650000002</v>
      </c>
      <c r="G848" s="1">
        <v>2.298424851</v>
      </c>
    </row>
    <row r="849" spans="1:7" ht="12.75" customHeight="1" x14ac:dyDescent="0.15">
      <c r="A849" s="1">
        <v>848</v>
      </c>
      <c r="B849" s="41">
        <v>42306</v>
      </c>
      <c r="C849" s="1">
        <v>12.203835</v>
      </c>
      <c r="D849" s="1">
        <v>9.3455169999999992</v>
      </c>
      <c r="F849" s="1">
        <v>2.5017502469999999</v>
      </c>
      <c r="G849" s="1">
        <v>2.2348967630000001</v>
      </c>
    </row>
    <row r="850" spans="1:7" ht="12.75" customHeight="1" x14ac:dyDescent="0.15">
      <c r="A850" s="1">
        <v>849</v>
      </c>
      <c r="B850" s="41">
        <v>42307</v>
      </c>
      <c r="C850" s="1">
        <v>12.424441</v>
      </c>
      <c r="D850" s="1">
        <v>9.3277490000000007</v>
      </c>
      <c r="F850" s="1">
        <v>2.5196655809999999</v>
      </c>
      <c r="G850" s="1">
        <v>2.2329937210000002</v>
      </c>
    </row>
    <row r="851" spans="1:7" ht="12.75" customHeight="1" x14ac:dyDescent="0.15">
      <c r="A851" s="1">
        <v>850</v>
      </c>
      <c r="B851" s="41">
        <v>42311</v>
      </c>
      <c r="C851" s="1">
        <v>13.225187</v>
      </c>
      <c r="D851" s="1">
        <v>9.820786</v>
      </c>
      <c r="F851" s="1">
        <v>2.5821231180000002</v>
      </c>
      <c r="G851" s="1">
        <v>2.28450116</v>
      </c>
    </row>
    <row r="852" spans="1:7" ht="12.75" customHeight="1" x14ac:dyDescent="0.15">
      <c r="A852" s="1">
        <v>851</v>
      </c>
      <c r="B852" s="41">
        <v>42312</v>
      </c>
      <c r="C852" s="1">
        <v>13.25806</v>
      </c>
      <c r="D852" s="1">
        <v>9.623977</v>
      </c>
      <c r="F852" s="1">
        <v>2.5846056690000001</v>
      </c>
      <c r="G852" s="1">
        <v>2.2642575890000001</v>
      </c>
    </row>
    <row r="853" spans="1:7" ht="12.75" customHeight="1" x14ac:dyDescent="0.15">
      <c r="A853" s="1">
        <v>852</v>
      </c>
      <c r="B853" s="41">
        <v>42313</v>
      </c>
      <c r="C853" s="1">
        <v>13.417740999999999</v>
      </c>
      <c r="D853" s="1">
        <v>9.8862469999999991</v>
      </c>
      <c r="F853" s="1">
        <v>2.5965777870000002</v>
      </c>
      <c r="G853" s="1">
        <v>2.2911445989999999</v>
      </c>
    </row>
    <row r="854" spans="1:7" ht="12.75" customHeight="1" x14ac:dyDescent="0.15">
      <c r="A854" s="1">
        <v>853</v>
      </c>
      <c r="B854" s="41">
        <v>42314</v>
      </c>
      <c r="C854" s="1">
        <v>13.215795999999999</v>
      </c>
      <c r="D854" s="1">
        <v>9.7439990000000005</v>
      </c>
      <c r="F854" s="1">
        <v>2.581412781</v>
      </c>
      <c r="G854" s="1">
        <v>2.2766516079999999</v>
      </c>
    </row>
    <row r="855" spans="1:7" ht="12.75" customHeight="1" x14ac:dyDescent="0.15">
      <c r="A855" s="1">
        <v>854</v>
      </c>
      <c r="B855" s="41">
        <v>42317</v>
      </c>
      <c r="C855" s="1">
        <v>12.877648000000001</v>
      </c>
      <c r="D855" s="1">
        <v>9.5261770000000006</v>
      </c>
      <c r="F855" s="1">
        <v>2.5554930950000001</v>
      </c>
      <c r="G855" s="1">
        <v>2.2540434829999998</v>
      </c>
    </row>
    <row r="856" spans="1:7" ht="12.75" customHeight="1" x14ac:dyDescent="0.15">
      <c r="A856" s="1">
        <v>855</v>
      </c>
      <c r="B856" s="41">
        <v>42318</v>
      </c>
      <c r="C856" s="1">
        <v>12.957492</v>
      </c>
      <c r="D856" s="1">
        <v>9.4772770000000008</v>
      </c>
      <c r="F856" s="1">
        <v>2.5616741539999999</v>
      </c>
      <c r="G856" s="1">
        <v>2.248897039</v>
      </c>
    </row>
    <row r="857" spans="1:7" ht="12.75" customHeight="1" x14ac:dyDescent="0.15">
      <c r="A857" s="1">
        <v>856</v>
      </c>
      <c r="B857" s="41">
        <v>42319</v>
      </c>
      <c r="C857" s="1">
        <v>13.309721</v>
      </c>
      <c r="D857" s="1">
        <v>9.7084309999999991</v>
      </c>
      <c r="F857" s="1">
        <v>2.5884946709999999</v>
      </c>
      <c r="G857" s="1">
        <v>2.2729946829999998</v>
      </c>
    </row>
    <row r="858" spans="1:7" ht="12.75" customHeight="1" x14ac:dyDescent="0.15">
      <c r="A858" s="1">
        <v>857</v>
      </c>
      <c r="B858" s="41">
        <v>42320</v>
      </c>
      <c r="C858" s="1">
        <v>13.347296999999999</v>
      </c>
      <c r="D858" s="1">
        <v>9.7039880000000007</v>
      </c>
      <c r="F858" s="1">
        <v>2.5913138920000001</v>
      </c>
      <c r="G858" s="1">
        <v>2.2725369350000002</v>
      </c>
    </row>
    <row r="859" spans="1:7" ht="12.75" customHeight="1" x14ac:dyDescent="0.15">
      <c r="A859" s="1">
        <v>858</v>
      </c>
      <c r="B859" s="41">
        <v>42321</v>
      </c>
      <c r="C859" s="1">
        <v>12.976274</v>
      </c>
      <c r="D859" s="1">
        <v>9.5617450000000002</v>
      </c>
      <c r="F859" s="1">
        <v>2.563122613</v>
      </c>
      <c r="G859" s="1">
        <v>2.2577702419999999</v>
      </c>
    </row>
    <row r="860" spans="1:7" ht="12.75" customHeight="1" x14ac:dyDescent="0.15">
      <c r="A860" s="1">
        <v>859</v>
      </c>
      <c r="B860" s="41">
        <v>42324</v>
      </c>
      <c r="C860" s="1">
        <v>13.342603</v>
      </c>
      <c r="D860" s="1">
        <v>9.6417529999999996</v>
      </c>
      <c r="F860" s="1">
        <v>2.5909621490000001</v>
      </c>
      <c r="G860" s="1">
        <v>2.266102939</v>
      </c>
    </row>
    <row r="861" spans="1:7" ht="12.75" customHeight="1" x14ac:dyDescent="0.15">
      <c r="A861" s="1">
        <v>860</v>
      </c>
      <c r="B861" s="41">
        <v>42325</v>
      </c>
      <c r="C861" s="1">
        <v>13.436522999999999</v>
      </c>
      <c r="D861" s="1">
        <v>10.001822000000001</v>
      </c>
      <c r="F861" s="1">
        <v>2.5979765960000001</v>
      </c>
      <c r="G861" s="1">
        <v>2.302767276</v>
      </c>
    </row>
    <row r="862" spans="1:7" ht="12.75" customHeight="1" x14ac:dyDescent="0.15">
      <c r="A862" s="1">
        <v>861</v>
      </c>
      <c r="B862" s="41">
        <v>42326</v>
      </c>
      <c r="C862" s="1">
        <v>13.403650000000001</v>
      </c>
      <c r="D862" s="1">
        <v>10.081835999999999</v>
      </c>
      <c r="F862" s="1">
        <v>2.5955270580000001</v>
      </c>
      <c r="G862" s="1">
        <v>2.310735389</v>
      </c>
    </row>
    <row r="863" spans="1:7" ht="12.75" customHeight="1" x14ac:dyDescent="0.15">
      <c r="A863" s="1">
        <v>862</v>
      </c>
      <c r="B863" s="41">
        <v>42327</v>
      </c>
      <c r="C863" s="1">
        <v>13.769976</v>
      </c>
      <c r="D863" s="1">
        <v>10.401896000000001</v>
      </c>
      <c r="F863" s="1">
        <v>2.6224905700000001</v>
      </c>
      <c r="G863" s="1">
        <v>2.3419880970000002</v>
      </c>
    </row>
    <row r="864" spans="1:7" ht="12.75" customHeight="1" x14ac:dyDescent="0.15">
      <c r="A864" s="1">
        <v>863</v>
      </c>
      <c r="B864" s="41">
        <v>42331</v>
      </c>
      <c r="C864" s="1">
        <v>13.765281</v>
      </c>
      <c r="D864" s="1">
        <v>10.299651000000001</v>
      </c>
      <c r="F864" s="1">
        <v>2.6221495520000002</v>
      </c>
      <c r="G864" s="1">
        <v>2.3321100110000001</v>
      </c>
    </row>
    <row r="865" spans="1:7" ht="12.75" customHeight="1" x14ac:dyDescent="0.15">
      <c r="A865" s="1">
        <v>864</v>
      </c>
      <c r="B865" s="41">
        <v>42332</v>
      </c>
      <c r="C865" s="1">
        <v>13.784060999999999</v>
      </c>
      <c r="D865" s="1">
        <v>10.228527</v>
      </c>
      <c r="F865" s="1">
        <v>2.623512925</v>
      </c>
      <c r="G865" s="1">
        <v>2.3251805810000001</v>
      </c>
    </row>
    <row r="866" spans="1:7" ht="12.75" customHeight="1" x14ac:dyDescent="0.15">
      <c r="A866" s="1">
        <v>865</v>
      </c>
      <c r="B866" s="41">
        <v>42333</v>
      </c>
      <c r="C866" s="1">
        <v>13.107772000000001</v>
      </c>
      <c r="D866" s="1">
        <v>9.7306589999999993</v>
      </c>
      <c r="F866" s="1">
        <v>2.5732053370000001</v>
      </c>
      <c r="G866" s="1">
        <v>2.2752816230000001</v>
      </c>
    </row>
    <row r="867" spans="1:7" ht="12.75" customHeight="1" x14ac:dyDescent="0.15">
      <c r="A867" s="1">
        <v>866</v>
      </c>
      <c r="B867" s="41">
        <v>42334</v>
      </c>
      <c r="C867" s="1">
        <v>13.300328</v>
      </c>
      <c r="D867" s="1">
        <v>9.9440340000000003</v>
      </c>
      <c r="F867" s="1">
        <v>2.5877886970000001</v>
      </c>
      <c r="G867" s="1">
        <v>2.2969727729999998</v>
      </c>
    </row>
    <row r="868" spans="1:7" ht="12.75" customHeight="1" x14ac:dyDescent="0.15">
      <c r="A868" s="1">
        <v>867</v>
      </c>
      <c r="B868" s="41">
        <v>42335</v>
      </c>
      <c r="C868" s="1">
        <v>12.948093</v>
      </c>
      <c r="D868" s="1">
        <v>9.5795209999999997</v>
      </c>
      <c r="F868" s="1">
        <v>2.5609485190000001</v>
      </c>
      <c r="G868" s="1">
        <v>2.2596275910000001</v>
      </c>
    </row>
    <row r="869" spans="1:7" ht="12.75" customHeight="1" x14ac:dyDescent="0.15">
      <c r="A869" s="1">
        <v>868</v>
      </c>
      <c r="B869" s="41">
        <v>42338</v>
      </c>
      <c r="C869" s="1">
        <v>13.051420999999999</v>
      </c>
      <c r="D869" s="1">
        <v>9.3883790000000005</v>
      </c>
      <c r="F869" s="1">
        <v>2.5688970169999998</v>
      </c>
      <c r="G869" s="1">
        <v>2.239472648</v>
      </c>
    </row>
    <row r="870" spans="1:7" ht="12.75" customHeight="1" x14ac:dyDescent="0.15">
      <c r="A870" s="1">
        <v>869</v>
      </c>
      <c r="B870" s="41">
        <v>42339</v>
      </c>
      <c r="C870" s="1">
        <v>13.152449000000001</v>
      </c>
      <c r="D870" s="1">
        <v>9.3350279999999994</v>
      </c>
      <c r="F870" s="1">
        <v>2.5766079770000001</v>
      </c>
      <c r="G870" s="1">
        <v>2.233773776</v>
      </c>
    </row>
    <row r="871" spans="1:7" ht="12.75" customHeight="1" x14ac:dyDescent="0.15">
      <c r="A871" s="1">
        <v>870</v>
      </c>
      <c r="B871" s="41">
        <v>42340</v>
      </c>
      <c r="C871" s="1">
        <v>12.734237</v>
      </c>
      <c r="D871" s="1">
        <v>9.3293610000000005</v>
      </c>
      <c r="F871" s="1">
        <v>2.5442941929999998</v>
      </c>
      <c r="G871" s="1">
        <v>2.233166524</v>
      </c>
    </row>
    <row r="872" spans="1:7" ht="12.75" customHeight="1" x14ac:dyDescent="0.15">
      <c r="A872" s="1">
        <v>871</v>
      </c>
      <c r="B872" s="41">
        <v>42341</v>
      </c>
      <c r="C872" s="1">
        <v>13.542458999999999</v>
      </c>
      <c r="D872" s="1">
        <v>9.7386599999999994</v>
      </c>
      <c r="F872" s="1">
        <v>2.6058298610000001</v>
      </c>
      <c r="G872" s="1">
        <v>2.276103531</v>
      </c>
    </row>
    <row r="873" spans="1:7" ht="12.75" customHeight="1" x14ac:dyDescent="0.15">
      <c r="A873" s="1">
        <v>872</v>
      </c>
      <c r="B873" s="41">
        <v>42342</v>
      </c>
      <c r="C873" s="1">
        <v>13.241723</v>
      </c>
      <c r="D873" s="1">
        <v>9.6051939999999991</v>
      </c>
      <c r="F873" s="1">
        <v>2.5833726779999999</v>
      </c>
      <c r="G873" s="1">
        <v>2.2623039939999998</v>
      </c>
    </row>
    <row r="874" spans="1:7" ht="12.75" customHeight="1" x14ac:dyDescent="0.15">
      <c r="A874" s="1">
        <v>873</v>
      </c>
      <c r="B874" s="41">
        <v>42345</v>
      </c>
      <c r="C874" s="1">
        <v>13.143048</v>
      </c>
      <c r="D874" s="1">
        <v>9.5073179999999997</v>
      </c>
      <c r="F874" s="1">
        <v>2.5758929500000001</v>
      </c>
      <c r="G874" s="1">
        <v>2.252061818</v>
      </c>
    </row>
    <row r="875" spans="1:7" ht="12.75" customHeight="1" x14ac:dyDescent="0.15">
      <c r="A875" s="1">
        <v>874</v>
      </c>
      <c r="B875" s="41">
        <v>42346</v>
      </c>
      <c r="C875" s="1">
        <v>12.992679000000001</v>
      </c>
      <c r="D875" s="1">
        <v>9.2982169999999993</v>
      </c>
      <c r="F875" s="1">
        <v>2.564386045</v>
      </c>
      <c r="G875" s="1">
        <v>2.229822661</v>
      </c>
    </row>
    <row r="876" spans="1:7" ht="12.75" customHeight="1" x14ac:dyDescent="0.15">
      <c r="A876" s="1">
        <v>875</v>
      </c>
      <c r="B876" s="41">
        <v>42347</v>
      </c>
      <c r="C876" s="1">
        <v>13.697525000000001</v>
      </c>
      <c r="D876" s="1">
        <v>9.7653529999999993</v>
      </c>
      <c r="F876" s="1">
        <v>2.6172151600000002</v>
      </c>
      <c r="G876" s="1">
        <v>2.2788407130000001</v>
      </c>
    </row>
    <row r="877" spans="1:7" ht="12.75" customHeight="1" x14ac:dyDescent="0.15">
      <c r="A877" s="1">
        <v>876</v>
      </c>
      <c r="B877" s="41">
        <v>42348</v>
      </c>
      <c r="C877" s="1">
        <v>13.630796</v>
      </c>
      <c r="D877" s="1">
        <v>9.3427030000000002</v>
      </c>
      <c r="F877" s="1">
        <v>2.6123316449999998</v>
      </c>
      <c r="G877" s="1">
        <v>2.234595611</v>
      </c>
    </row>
    <row r="878" spans="1:7" ht="12.75" customHeight="1" x14ac:dyDescent="0.15">
      <c r="A878" s="1">
        <v>877</v>
      </c>
      <c r="B878" s="41">
        <v>42349</v>
      </c>
      <c r="C878" s="1">
        <v>13.630796</v>
      </c>
      <c r="D878" s="1">
        <v>9.2626259999999991</v>
      </c>
      <c r="F878" s="1">
        <v>2.6123316449999998</v>
      </c>
      <c r="G878" s="1">
        <v>2.2259875939999998</v>
      </c>
    </row>
    <row r="879" spans="1:7" ht="12.75" customHeight="1" x14ac:dyDescent="0.15">
      <c r="A879" s="1">
        <v>878</v>
      </c>
      <c r="B879" s="41">
        <v>42352</v>
      </c>
      <c r="C879" s="1">
        <v>13.308954999999999</v>
      </c>
      <c r="D879" s="1">
        <v>9.0980220000000003</v>
      </c>
      <c r="F879" s="1">
        <v>2.5884371169999998</v>
      </c>
      <c r="G879" s="1">
        <v>2.2080570270000002</v>
      </c>
    </row>
    <row r="880" spans="1:7" ht="12.75" customHeight="1" x14ac:dyDescent="0.15">
      <c r="A880" s="1">
        <v>879</v>
      </c>
      <c r="B880" s="41">
        <v>42353</v>
      </c>
      <c r="C880" s="1">
        <v>13.394149000000001</v>
      </c>
      <c r="D880" s="1">
        <v>9.2403820000000003</v>
      </c>
      <c r="F880" s="1">
        <v>2.5948179699999998</v>
      </c>
      <c r="G880" s="1">
        <v>2.2235832270000002</v>
      </c>
    </row>
    <row r="881" spans="1:7" ht="12.75" customHeight="1" x14ac:dyDescent="0.15">
      <c r="A881" s="1">
        <v>880</v>
      </c>
      <c r="B881" s="41">
        <v>42354</v>
      </c>
      <c r="C881" s="1">
        <v>13.304224</v>
      </c>
      <c r="D881" s="1">
        <v>9.3204639999999994</v>
      </c>
      <c r="F881" s="1">
        <v>2.5880815789999998</v>
      </c>
      <c r="G881" s="1">
        <v>2.2322124130000001</v>
      </c>
    </row>
    <row r="882" spans="1:7" ht="12.75" customHeight="1" x14ac:dyDescent="0.15">
      <c r="A882" s="1">
        <v>881</v>
      </c>
      <c r="B882" s="41">
        <v>42355</v>
      </c>
      <c r="C882" s="1">
        <v>13.531404</v>
      </c>
      <c r="D882" s="1">
        <v>9.4856590000000001</v>
      </c>
      <c r="F882" s="1">
        <v>2.6050132060000002</v>
      </c>
      <c r="G882" s="1">
        <v>2.2497810789999999</v>
      </c>
    </row>
    <row r="883" spans="1:7" ht="12.75" customHeight="1" x14ac:dyDescent="0.15">
      <c r="A883" s="1">
        <v>882</v>
      </c>
      <c r="B883" s="41">
        <v>42356</v>
      </c>
      <c r="C883" s="1">
        <v>12.745744</v>
      </c>
      <c r="D883" s="1">
        <v>9.0746459999999995</v>
      </c>
      <c r="F883" s="1">
        <v>2.5451974119999998</v>
      </c>
      <c r="G883" s="1">
        <v>2.2054843709999998</v>
      </c>
    </row>
    <row r="884" spans="1:7" ht="12.75" customHeight="1" x14ac:dyDescent="0.15">
      <c r="A884" s="1">
        <v>883</v>
      </c>
      <c r="B884" s="41">
        <v>42359</v>
      </c>
      <c r="C884" s="1">
        <v>12.509095</v>
      </c>
      <c r="D884" s="1">
        <v>8.8114109999999997</v>
      </c>
      <c r="F884" s="1">
        <v>2.5264559800000002</v>
      </c>
      <c r="G884" s="1">
        <v>2.1760475860000001</v>
      </c>
    </row>
    <row r="885" spans="1:7" ht="12.75" customHeight="1" x14ac:dyDescent="0.15">
      <c r="A885" s="1">
        <v>884</v>
      </c>
      <c r="B885" s="41">
        <v>42360</v>
      </c>
      <c r="C885" s="1">
        <v>12.589551999999999</v>
      </c>
      <c r="D885" s="1">
        <v>8.8899190000000008</v>
      </c>
      <c r="F885" s="1">
        <v>2.5328672640000001</v>
      </c>
      <c r="G885" s="1">
        <v>2.1849179379999999</v>
      </c>
    </row>
    <row r="886" spans="1:7" ht="12.75" customHeight="1" x14ac:dyDescent="0.15">
      <c r="A886" s="1">
        <v>885</v>
      </c>
      <c r="B886" s="41">
        <v>42361</v>
      </c>
      <c r="C886" s="1">
        <v>12.542228</v>
      </c>
      <c r="D886" s="1">
        <v>8.9591840000000005</v>
      </c>
      <c r="F886" s="1">
        <v>2.5291011910000001</v>
      </c>
      <c r="G886" s="1">
        <v>2.1926791510000001</v>
      </c>
    </row>
    <row r="887" spans="1:7" ht="12.75" customHeight="1" x14ac:dyDescent="0.15">
      <c r="A887" s="1">
        <v>886</v>
      </c>
      <c r="B887" s="41">
        <v>42366</v>
      </c>
      <c r="C887" s="1">
        <v>12.494895</v>
      </c>
      <c r="D887" s="1">
        <v>9.0469369999999998</v>
      </c>
      <c r="F887" s="1">
        <v>2.5253201609999998</v>
      </c>
      <c r="G887" s="1">
        <v>2.202426247</v>
      </c>
    </row>
    <row r="888" spans="1:7" ht="12.75" customHeight="1" x14ac:dyDescent="0.15">
      <c r="A888" s="1">
        <v>887</v>
      </c>
      <c r="B888" s="41">
        <v>42367</v>
      </c>
      <c r="C888" s="1">
        <v>12.50436</v>
      </c>
      <c r="D888" s="1">
        <v>9.0931200000000008</v>
      </c>
      <c r="F888" s="1">
        <v>2.5260773830000001</v>
      </c>
      <c r="G888" s="1">
        <v>2.2075180840000002</v>
      </c>
    </row>
    <row r="889" spans="1:7" ht="12.75" customHeight="1" x14ac:dyDescent="0.15">
      <c r="A889" s="1">
        <v>888</v>
      </c>
      <c r="B889" s="41">
        <v>42368</v>
      </c>
      <c r="C889" s="1">
        <v>12.461762</v>
      </c>
      <c r="D889" s="1">
        <v>8.9037740000000003</v>
      </c>
      <c r="F889" s="1">
        <v>2.5226649160000001</v>
      </c>
      <c r="G889" s="1">
        <v>2.1864752319999998</v>
      </c>
    </row>
    <row r="890" spans="1:7" ht="12.75" customHeight="1" x14ac:dyDescent="0.15">
      <c r="A890" s="1">
        <v>889</v>
      </c>
      <c r="B890" s="41">
        <v>42373</v>
      </c>
      <c r="C890" s="1">
        <v>11.900594</v>
      </c>
      <c r="D890" s="1">
        <v>8.7744649999999993</v>
      </c>
      <c r="F890" s="1">
        <v>2.4765883149999999</v>
      </c>
      <c r="G890" s="1">
        <v>2.1718457990000002</v>
      </c>
    </row>
    <row r="891" spans="1:7" ht="12.75" customHeight="1" x14ac:dyDescent="0.15">
      <c r="A891" s="1">
        <v>890</v>
      </c>
      <c r="B891" s="41">
        <v>42374</v>
      </c>
      <c r="C891" s="1">
        <v>12.000044000000001</v>
      </c>
      <c r="D891" s="1">
        <v>8.8055509999999995</v>
      </c>
      <c r="F891" s="1">
        <v>2.4849103160000001</v>
      </c>
      <c r="G891" s="1">
        <v>2.175382318</v>
      </c>
    </row>
    <row r="892" spans="1:7" ht="12.75" customHeight="1" x14ac:dyDescent="0.15">
      <c r="A892" s="1">
        <v>891</v>
      </c>
      <c r="B892" s="41">
        <v>42375</v>
      </c>
      <c r="C892" s="1">
        <v>11.952688999999999</v>
      </c>
      <c r="D892" s="1">
        <v>8.6807449999999999</v>
      </c>
      <c r="F892" s="1">
        <v>2.480956274</v>
      </c>
      <c r="G892" s="1">
        <v>2.1611073539999999</v>
      </c>
    </row>
    <row r="893" spans="1:7" ht="12.75" customHeight="1" x14ac:dyDescent="0.15">
      <c r="A893" s="1">
        <v>892</v>
      </c>
      <c r="B893" s="41">
        <v>42376</v>
      </c>
      <c r="C893" s="1">
        <v>11.725379999999999</v>
      </c>
      <c r="D893" s="1">
        <v>8.5050950000000007</v>
      </c>
      <c r="F893" s="1">
        <v>2.461755723</v>
      </c>
      <c r="G893" s="1">
        <v>2.1406653960000002</v>
      </c>
    </row>
    <row r="894" spans="1:7" ht="12.75" customHeight="1" x14ac:dyDescent="0.15">
      <c r="A894" s="1">
        <v>893</v>
      </c>
      <c r="B894" s="41">
        <v>42377</v>
      </c>
      <c r="C894" s="1">
        <v>11.730112</v>
      </c>
      <c r="D894" s="1">
        <v>8.3386910000000007</v>
      </c>
      <c r="F894" s="1">
        <v>2.4621592109999999</v>
      </c>
      <c r="G894" s="1">
        <v>2.12090625</v>
      </c>
    </row>
    <row r="895" spans="1:7" ht="12.75" customHeight="1" x14ac:dyDescent="0.15">
      <c r="A895" s="1">
        <v>894</v>
      </c>
      <c r="B895" s="41">
        <v>42380</v>
      </c>
      <c r="C895" s="1">
        <v>11.592777</v>
      </c>
      <c r="D895" s="1">
        <v>8.1029529999999994</v>
      </c>
      <c r="F895" s="1">
        <v>2.4503822319999999</v>
      </c>
      <c r="G895" s="1">
        <v>2.0922285629999999</v>
      </c>
    </row>
    <row r="896" spans="1:7" ht="12.75" customHeight="1" x14ac:dyDescent="0.15">
      <c r="A896" s="1">
        <v>895</v>
      </c>
      <c r="B896" s="41">
        <v>42381</v>
      </c>
      <c r="C896" s="1">
        <v>11.644871</v>
      </c>
      <c r="D896" s="1">
        <v>8.0567270000000004</v>
      </c>
      <c r="F896" s="1">
        <v>2.4548658259999998</v>
      </c>
      <c r="G896" s="1">
        <v>2.0865073949999999</v>
      </c>
    </row>
    <row r="897" spans="1:7" ht="12.75" customHeight="1" x14ac:dyDescent="0.15">
      <c r="A897" s="1">
        <v>896</v>
      </c>
      <c r="B897" s="41">
        <v>42382</v>
      </c>
      <c r="C897" s="1">
        <v>11.464919999999999</v>
      </c>
      <c r="D897" s="1">
        <v>7.941173</v>
      </c>
      <c r="F897" s="1">
        <v>2.4392919389999999</v>
      </c>
      <c r="G897" s="1">
        <v>2.0720609969999999</v>
      </c>
    </row>
    <row r="898" spans="1:7" ht="12.75" customHeight="1" x14ac:dyDescent="0.15">
      <c r="A898" s="1">
        <v>897</v>
      </c>
      <c r="B898" s="41">
        <v>42383</v>
      </c>
      <c r="C898" s="1">
        <v>11.630663</v>
      </c>
      <c r="D898" s="1">
        <v>8.1815339999999992</v>
      </c>
      <c r="F898" s="1">
        <v>2.4536449729999998</v>
      </c>
      <c r="G898" s="1">
        <v>2.1018796640000001</v>
      </c>
    </row>
    <row r="899" spans="1:7" ht="12.75" customHeight="1" x14ac:dyDescent="0.15">
      <c r="A899" s="1">
        <v>898</v>
      </c>
      <c r="B899" s="41">
        <v>42384</v>
      </c>
      <c r="C899" s="1">
        <v>11.327581</v>
      </c>
      <c r="D899" s="1">
        <v>7.9735269999999998</v>
      </c>
      <c r="F899" s="1">
        <v>2.4272405479999999</v>
      </c>
      <c r="G899" s="1">
        <v>2.076126929</v>
      </c>
    </row>
    <row r="900" spans="1:7" ht="12.75" customHeight="1" x14ac:dyDescent="0.15">
      <c r="A900" s="1">
        <v>899</v>
      </c>
      <c r="B900" s="41">
        <v>42387</v>
      </c>
      <c r="C900" s="1">
        <v>11.194990000000001</v>
      </c>
      <c r="D900" s="1">
        <v>7.9041949999999996</v>
      </c>
      <c r="F900" s="1">
        <v>2.4154663570000001</v>
      </c>
      <c r="G900" s="1">
        <v>2.0673936309999998</v>
      </c>
    </row>
    <row r="901" spans="1:7" ht="12.75" customHeight="1" x14ac:dyDescent="0.15">
      <c r="A901" s="1">
        <v>900</v>
      </c>
      <c r="B901" s="41">
        <v>42388</v>
      </c>
      <c r="C901" s="1">
        <v>11.081337</v>
      </c>
      <c r="D901" s="1">
        <v>7.9596619999999998</v>
      </c>
      <c r="F901" s="1">
        <v>2.4052623419999999</v>
      </c>
      <c r="G901" s="1">
        <v>2.0743865370000001</v>
      </c>
    </row>
    <row r="902" spans="1:7" ht="12.75" customHeight="1" x14ac:dyDescent="0.15">
      <c r="A902" s="1">
        <v>901</v>
      </c>
      <c r="B902" s="41">
        <v>42389</v>
      </c>
      <c r="C902" s="1">
        <v>10.925058</v>
      </c>
      <c r="D902" s="1">
        <v>7.9781519999999997</v>
      </c>
      <c r="F902" s="1">
        <v>2.39105905</v>
      </c>
      <c r="G902" s="1">
        <v>2.0767068059999998</v>
      </c>
    </row>
    <row r="903" spans="1:7" ht="12.75" customHeight="1" x14ac:dyDescent="0.15">
      <c r="A903" s="1">
        <v>902</v>
      </c>
      <c r="B903" s="41">
        <v>42390</v>
      </c>
      <c r="C903" s="1">
        <v>10.948740000000001</v>
      </c>
      <c r="D903" s="1">
        <v>7.8625920000000002</v>
      </c>
      <c r="F903" s="1">
        <v>2.393224381</v>
      </c>
      <c r="G903" s="1">
        <v>2.0621163230000001</v>
      </c>
    </row>
    <row r="904" spans="1:7" ht="12.75" customHeight="1" x14ac:dyDescent="0.15">
      <c r="A904" s="1">
        <v>903</v>
      </c>
      <c r="B904" s="41">
        <v>42391</v>
      </c>
      <c r="C904" s="1">
        <v>11.052918999999999</v>
      </c>
      <c r="D904" s="1">
        <v>8.0243760000000002</v>
      </c>
      <c r="F904" s="1">
        <v>2.4026945560000001</v>
      </c>
      <c r="G904" s="1">
        <v>2.082483909</v>
      </c>
    </row>
    <row r="905" spans="1:7" ht="12.75" customHeight="1" x14ac:dyDescent="0.15">
      <c r="A905" s="1">
        <v>904</v>
      </c>
      <c r="B905" s="41">
        <v>42395</v>
      </c>
      <c r="C905" s="1">
        <v>11.171309000000001</v>
      </c>
      <c r="D905" s="1">
        <v>7.9319269999999999</v>
      </c>
      <c r="F905" s="1">
        <v>2.4133487950000001</v>
      </c>
      <c r="G905" s="1">
        <v>2.070896007</v>
      </c>
    </row>
    <row r="906" spans="1:7" ht="12.75" customHeight="1" x14ac:dyDescent="0.15">
      <c r="A906" s="1">
        <v>905</v>
      </c>
      <c r="B906" s="41">
        <v>42396</v>
      </c>
      <c r="C906" s="1">
        <v>11.213932</v>
      </c>
      <c r="D906" s="1">
        <v>8.0289990000000007</v>
      </c>
      <c r="F906" s="1">
        <v>2.4171569339999999</v>
      </c>
      <c r="G906" s="1">
        <v>2.0830598629999999</v>
      </c>
    </row>
    <row r="907" spans="1:7" ht="12.75" customHeight="1" x14ac:dyDescent="0.15">
      <c r="A907" s="1">
        <v>906</v>
      </c>
      <c r="B907" s="41">
        <v>42397</v>
      </c>
      <c r="C907" s="1">
        <v>11.289701000000001</v>
      </c>
      <c r="D907" s="1">
        <v>8.0428669999999993</v>
      </c>
      <c r="F907" s="1">
        <v>2.4238908939999999</v>
      </c>
      <c r="G907" s="1">
        <v>2.0847856120000001</v>
      </c>
    </row>
    <row r="908" spans="1:7" ht="12.75" customHeight="1" x14ac:dyDescent="0.15">
      <c r="A908" s="1">
        <v>907</v>
      </c>
      <c r="B908" s="41">
        <v>42398</v>
      </c>
      <c r="C908" s="1">
        <v>11.815356</v>
      </c>
      <c r="D908" s="1">
        <v>8.3895440000000008</v>
      </c>
      <c r="F908" s="1">
        <v>2.4694000410000001</v>
      </c>
      <c r="G908" s="1">
        <v>2.1269861689999998</v>
      </c>
    </row>
    <row r="909" spans="1:7" ht="12.75" customHeight="1" x14ac:dyDescent="0.15">
      <c r="A909" s="1">
        <v>908</v>
      </c>
      <c r="B909" s="41">
        <v>42401</v>
      </c>
      <c r="C909" s="1">
        <v>12.068861999999999</v>
      </c>
      <c r="D909" s="1">
        <v>8.6067920000000004</v>
      </c>
      <c r="F909" s="1">
        <v>2.4906287470000001</v>
      </c>
      <c r="G909" s="1">
        <v>2.1525516589999998</v>
      </c>
    </row>
    <row r="910" spans="1:7" ht="12.75" customHeight="1" x14ac:dyDescent="0.15">
      <c r="A910" s="1">
        <v>909</v>
      </c>
      <c r="B910" s="41">
        <v>42402</v>
      </c>
      <c r="C910" s="1">
        <v>11.201727</v>
      </c>
      <c r="D910" s="1">
        <v>8.258521</v>
      </c>
      <c r="F910" s="1">
        <v>2.4160679630000002</v>
      </c>
      <c r="G910" s="1">
        <v>2.1112455159999999</v>
      </c>
    </row>
    <row r="911" spans="1:7" ht="12.75" customHeight="1" x14ac:dyDescent="0.15">
      <c r="A911" s="1">
        <v>910</v>
      </c>
      <c r="B911" s="41">
        <v>42403</v>
      </c>
      <c r="C911" s="1">
        <v>11.471816</v>
      </c>
      <c r="D911" s="1">
        <v>8.6564069999999997</v>
      </c>
      <c r="F911" s="1">
        <v>2.4398932449999999</v>
      </c>
      <c r="G911" s="1">
        <v>2.1582997399999999</v>
      </c>
    </row>
    <row r="912" spans="1:7" ht="12.75" customHeight="1" x14ac:dyDescent="0.15">
      <c r="A912" s="1">
        <v>911</v>
      </c>
      <c r="B912" s="41">
        <v>42404</v>
      </c>
      <c r="C912" s="1">
        <v>11.637665999999999</v>
      </c>
      <c r="D912" s="1">
        <v>9.1283250000000002</v>
      </c>
      <c r="F912" s="1">
        <v>2.4542469069999999</v>
      </c>
      <c r="G912" s="1">
        <v>2.2113822170000001</v>
      </c>
    </row>
    <row r="913" spans="1:7" ht="12.75" customHeight="1" x14ac:dyDescent="0.15">
      <c r="A913" s="1">
        <v>912</v>
      </c>
      <c r="B913" s="41">
        <v>42405</v>
      </c>
      <c r="C913" s="1">
        <v>11.751386999999999</v>
      </c>
      <c r="D913" s="1">
        <v>9.035793</v>
      </c>
      <c r="F913" s="1">
        <v>2.4639712760000001</v>
      </c>
      <c r="G913" s="1">
        <v>2.2011936900000002</v>
      </c>
    </row>
    <row r="914" spans="1:7" ht="12.75" customHeight="1" x14ac:dyDescent="0.15">
      <c r="A914" s="1">
        <v>913</v>
      </c>
      <c r="B914" s="41">
        <v>42410</v>
      </c>
      <c r="C914" s="1">
        <v>11.808249</v>
      </c>
      <c r="D914" s="1">
        <v>9.1375770000000003</v>
      </c>
      <c r="F914" s="1">
        <v>2.4687983550000001</v>
      </c>
      <c r="G914" s="1">
        <v>2.2123952519999999</v>
      </c>
    </row>
    <row r="915" spans="1:7" ht="12.75" customHeight="1" x14ac:dyDescent="0.15">
      <c r="A915" s="1">
        <v>914</v>
      </c>
      <c r="B915" s="41">
        <v>42411</v>
      </c>
      <c r="C915" s="1">
        <v>11.457603000000001</v>
      </c>
      <c r="D915" s="1">
        <v>8.9016210000000004</v>
      </c>
      <c r="F915" s="1">
        <v>2.438653527</v>
      </c>
      <c r="G915" s="1">
        <v>2.1862333949999999</v>
      </c>
    </row>
    <row r="916" spans="1:7" ht="12.75" customHeight="1" x14ac:dyDescent="0.15">
      <c r="A916" s="1">
        <v>915</v>
      </c>
      <c r="B916" s="41">
        <v>42412</v>
      </c>
      <c r="C916" s="1">
        <v>11.547632999999999</v>
      </c>
      <c r="D916" s="1">
        <v>8.9293790000000008</v>
      </c>
      <c r="F916" s="1">
        <v>2.446480481</v>
      </c>
      <c r="G916" s="1">
        <v>2.1893468519999999</v>
      </c>
    </row>
    <row r="917" spans="1:7" ht="12.75" customHeight="1" x14ac:dyDescent="0.15">
      <c r="A917" s="1">
        <v>916</v>
      </c>
      <c r="B917" s="41">
        <v>42415</v>
      </c>
      <c r="C917" s="1">
        <v>11.509722</v>
      </c>
      <c r="D917" s="1">
        <v>8.9293790000000008</v>
      </c>
      <c r="F917" s="1">
        <v>2.4431920699999998</v>
      </c>
      <c r="G917" s="1">
        <v>2.1893468519999999</v>
      </c>
    </row>
    <row r="918" spans="1:7" ht="12.75" customHeight="1" x14ac:dyDescent="0.15">
      <c r="A918" s="1">
        <v>917</v>
      </c>
      <c r="B918" s="41">
        <v>42416</v>
      </c>
      <c r="C918" s="1">
        <v>11.789293000000001</v>
      </c>
      <c r="D918" s="1">
        <v>9.2486099999999993</v>
      </c>
      <c r="F918" s="1">
        <v>2.4671917470000002</v>
      </c>
      <c r="G918" s="1">
        <v>2.2244732699999998</v>
      </c>
    </row>
    <row r="919" spans="1:7" ht="12.75" customHeight="1" x14ac:dyDescent="0.15">
      <c r="A919" s="1">
        <v>918</v>
      </c>
      <c r="B919" s="41">
        <v>42417</v>
      </c>
      <c r="C919" s="1">
        <v>11.917232</v>
      </c>
      <c r="D919" s="1">
        <v>9.350403</v>
      </c>
      <c r="F919" s="1">
        <v>2.47798542</v>
      </c>
      <c r="G919" s="1">
        <v>2.2354194440000001</v>
      </c>
    </row>
    <row r="920" spans="1:7" ht="12.75" customHeight="1" x14ac:dyDescent="0.15">
      <c r="A920" s="1">
        <v>919</v>
      </c>
      <c r="B920" s="41">
        <v>42418</v>
      </c>
      <c r="C920" s="1">
        <v>11.67557</v>
      </c>
      <c r="D920" s="1">
        <v>9.1607090000000007</v>
      </c>
      <c r="F920" s="1">
        <v>2.4574986249999999</v>
      </c>
      <c r="G920" s="1">
        <v>2.214923577</v>
      </c>
    </row>
    <row r="921" spans="1:7" ht="12.75" customHeight="1" x14ac:dyDescent="0.15">
      <c r="A921" s="1">
        <v>920</v>
      </c>
      <c r="B921" s="41">
        <v>42419</v>
      </c>
      <c r="C921" s="1">
        <v>11.814005</v>
      </c>
      <c r="D921" s="1">
        <v>9.1977259999999994</v>
      </c>
      <c r="F921" s="1">
        <v>2.4692856920000001</v>
      </c>
      <c r="G921" s="1">
        <v>2.21895628</v>
      </c>
    </row>
    <row r="922" spans="1:7" ht="12.75" customHeight="1" x14ac:dyDescent="0.15">
      <c r="A922" s="1">
        <v>921</v>
      </c>
      <c r="B922" s="41">
        <v>42422</v>
      </c>
      <c r="C922" s="1">
        <v>12.291053</v>
      </c>
      <c r="D922" s="1">
        <v>9.6788939999999997</v>
      </c>
      <c r="F922" s="1">
        <v>2.5088715989999999</v>
      </c>
      <c r="G922" s="1">
        <v>2.2699476390000002</v>
      </c>
    </row>
    <row r="923" spans="1:7" ht="12.75" customHeight="1" x14ac:dyDescent="0.15">
      <c r="A923" s="1">
        <v>922</v>
      </c>
      <c r="B923" s="41">
        <v>42423</v>
      </c>
      <c r="C923" s="1">
        <v>12.115807999999999</v>
      </c>
      <c r="D923" s="1">
        <v>9.5863610000000001</v>
      </c>
      <c r="F923" s="1">
        <v>2.494511046</v>
      </c>
      <c r="G923" s="1">
        <v>2.2603413589999999</v>
      </c>
    </row>
    <row r="924" spans="1:7" ht="12.75" customHeight="1" x14ac:dyDescent="0.15">
      <c r="A924" s="1">
        <v>923</v>
      </c>
      <c r="B924" s="41">
        <v>42424</v>
      </c>
      <c r="C924" s="1">
        <v>12.013584</v>
      </c>
      <c r="D924" s="1">
        <v>9.5678549999999998</v>
      </c>
      <c r="F924" s="1">
        <v>2.4860380100000001</v>
      </c>
      <c r="G924" s="1">
        <v>2.2584090419999998</v>
      </c>
    </row>
    <row r="925" spans="1:7" ht="12.75" customHeight="1" x14ac:dyDescent="0.15">
      <c r="A925" s="1">
        <v>924</v>
      </c>
      <c r="B925" s="41">
        <v>42425</v>
      </c>
      <c r="C925" s="1">
        <v>12.023318</v>
      </c>
      <c r="D925" s="1">
        <v>9.5400919999999996</v>
      </c>
      <c r="F925" s="1">
        <v>2.4868479309999998</v>
      </c>
      <c r="G925" s="1">
        <v>2.2555031290000001</v>
      </c>
    </row>
    <row r="926" spans="1:7" ht="12.75" customHeight="1" x14ac:dyDescent="0.15">
      <c r="A926" s="1">
        <v>925</v>
      </c>
      <c r="B926" s="41">
        <v>42426</v>
      </c>
      <c r="C926" s="1">
        <v>12.023318</v>
      </c>
      <c r="D926" s="1">
        <v>9.5678549999999998</v>
      </c>
      <c r="F926" s="1">
        <v>2.4868479309999998</v>
      </c>
      <c r="G926" s="1">
        <v>2.2584090419999998</v>
      </c>
    </row>
    <row r="927" spans="1:7" ht="12.75" customHeight="1" x14ac:dyDescent="0.15">
      <c r="A927" s="1">
        <v>926</v>
      </c>
      <c r="B927" s="41">
        <v>42429</v>
      </c>
      <c r="C927" s="1">
        <v>12.364064000000001</v>
      </c>
      <c r="D927" s="1">
        <v>9.8732100000000003</v>
      </c>
      <c r="F927" s="1">
        <v>2.514794201</v>
      </c>
      <c r="G927" s="1">
        <v>2.2898250290000002</v>
      </c>
    </row>
    <row r="928" spans="1:7" ht="12.75" customHeight="1" x14ac:dyDescent="0.15">
      <c r="A928" s="1">
        <v>927</v>
      </c>
      <c r="B928" s="41">
        <v>42430</v>
      </c>
      <c r="C928" s="1">
        <v>12.946102</v>
      </c>
      <c r="D928" s="1">
        <v>10.150809000000001</v>
      </c>
      <c r="F928" s="1">
        <v>2.5607947389999999</v>
      </c>
      <c r="G928" s="1">
        <v>2.3175534070000001</v>
      </c>
    </row>
    <row r="929" spans="1:7" ht="12.75" customHeight="1" x14ac:dyDescent="0.15">
      <c r="A929" s="1">
        <v>928</v>
      </c>
      <c r="B929" s="41">
        <v>42431</v>
      </c>
      <c r="C929" s="1">
        <v>13.24808</v>
      </c>
      <c r="D929" s="1">
        <v>10.371786999999999</v>
      </c>
      <c r="F929" s="1">
        <v>2.583852636</v>
      </c>
      <c r="G929" s="1">
        <v>2.3390893309999998</v>
      </c>
    </row>
    <row r="930" spans="1:7" ht="12.75" customHeight="1" x14ac:dyDescent="0.15">
      <c r="A930" s="1">
        <v>929</v>
      </c>
      <c r="B930" s="41">
        <v>42432</v>
      </c>
      <c r="C930" s="1">
        <v>14.558275999999999</v>
      </c>
      <c r="D930" s="1">
        <v>11.297834</v>
      </c>
      <c r="F930" s="1">
        <v>2.678159629</v>
      </c>
      <c r="G930" s="1">
        <v>2.424611026</v>
      </c>
    </row>
    <row r="931" spans="1:7" ht="12.75" customHeight="1" x14ac:dyDescent="0.15">
      <c r="A931" s="1">
        <v>930</v>
      </c>
      <c r="B931" s="41">
        <v>42433</v>
      </c>
      <c r="C931" s="1">
        <v>15.269387999999999</v>
      </c>
      <c r="D931" s="1">
        <v>12.464664000000001</v>
      </c>
      <c r="F931" s="1">
        <v>2.7258500400000001</v>
      </c>
      <c r="G931" s="1">
        <v>2.5228977609999998</v>
      </c>
    </row>
    <row r="932" spans="1:7" ht="12.75" customHeight="1" x14ac:dyDescent="0.15">
      <c r="A932" s="1">
        <v>931</v>
      </c>
      <c r="B932" s="41">
        <v>42436</v>
      </c>
      <c r="C932" s="1">
        <v>15.201192000000001</v>
      </c>
      <c r="D932" s="1">
        <v>12.112765</v>
      </c>
      <c r="F932" s="1">
        <v>2.7213738460000001</v>
      </c>
      <c r="G932" s="1">
        <v>2.4942598550000001</v>
      </c>
    </row>
    <row r="933" spans="1:7" ht="12.75" customHeight="1" x14ac:dyDescent="0.15">
      <c r="A933" s="1">
        <v>932</v>
      </c>
      <c r="B933" s="41">
        <v>42437</v>
      </c>
      <c r="C933" s="1">
        <v>15.542147999999999</v>
      </c>
      <c r="D933" s="1">
        <v>12.172958</v>
      </c>
      <c r="F933" s="1">
        <v>2.7435555589999998</v>
      </c>
      <c r="G933" s="1">
        <v>2.4992169340000001</v>
      </c>
    </row>
    <row r="934" spans="1:7" ht="12.75" customHeight="1" x14ac:dyDescent="0.15">
      <c r="A934" s="1">
        <v>933</v>
      </c>
      <c r="B934" s="41">
        <v>42438</v>
      </c>
      <c r="C934" s="1">
        <v>15.025857</v>
      </c>
      <c r="D934" s="1">
        <v>11.621957999999999</v>
      </c>
      <c r="F934" s="1">
        <v>2.7097725170000002</v>
      </c>
      <c r="G934" s="1">
        <v>2.4528962399999998</v>
      </c>
    </row>
    <row r="935" spans="1:7" ht="12.75" customHeight="1" x14ac:dyDescent="0.15">
      <c r="A935" s="1">
        <v>934</v>
      </c>
      <c r="B935" s="41">
        <v>42439</v>
      </c>
      <c r="C935" s="1">
        <v>15.6152</v>
      </c>
      <c r="D935" s="1">
        <v>11.969227999999999</v>
      </c>
      <c r="F935" s="1">
        <v>2.7482447990000001</v>
      </c>
      <c r="G935" s="1">
        <v>2.4823390230000002</v>
      </c>
    </row>
    <row r="936" spans="1:7" ht="12.75" customHeight="1" x14ac:dyDescent="0.15">
      <c r="A936" s="1">
        <v>935</v>
      </c>
      <c r="B936" s="41">
        <v>42440</v>
      </c>
      <c r="C936" s="1">
        <v>15.746703</v>
      </c>
      <c r="D936" s="1">
        <v>12.395208999999999</v>
      </c>
      <c r="F936" s="1">
        <v>2.75663101</v>
      </c>
      <c r="G936" s="1">
        <v>2.5173100270000002</v>
      </c>
    </row>
    <row r="937" spans="1:7" ht="12.75" customHeight="1" x14ac:dyDescent="0.15">
      <c r="A937" s="1">
        <v>936</v>
      </c>
      <c r="B937" s="41">
        <v>42443</v>
      </c>
      <c r="C937" s="1">
        <v>15.673651</v>
      </c>
      <c r="D937" s="1">
        <v>12.316497</v>
      </c>
      <c r="F937" s="1">
        <v>2.7519810219999998</v>
      </c>
      <c r="G937" s="1">
        <v>2.5109395829999999</v>
      </c>
    </row>
    <row r="938" spans="1:7" ht="12.75" customHeight="1" x14ac:dyDescent="0.15">
      <c r="A938" s="1">
        <v>937</v>
      </c>
      <c r="B938" s="41">
        <v>42444</v>
      </c>
      <c r="C938" s="1">
        <v>14.977147</v>
      </c>
      <c r="D938" s="1">
        <v>11.668259000000001</v>
      </c>
      <c r="F938" s="1">
        <v>2.7065255060000002</v>
      </c>
      <c r="G938" s="1">
        <v>2.4568722489999999</v>
      </c>
    </row>
    <row r="939" spans="1:7" ht="12.75" customHeight="1" x14ac:dyDescent="0.15">
      <c r="A939" s="1">
        <v>938</v>
      </c>
      <c r="B939" s="41">
        <v>42445</v>
      </c>
      <c r="C939" s="1">
        <v>14.533922</v>
      </c>
      <c r="D939" s="1">
        <v>11.408963999999999</v>
      </c>
      <c r="F939" s="1">
        <v>2.676485365</v>
      </c>
      <c r="G939" s="1">
        <v>2.4343993620000002</v>
      </c>
    </row>
    <row r="940" spans="1:7" ht="12.75" customHeight="1" x14ac:dyDescent="0.15">
      <c r="A940" s="1">
        <v>939</v>
      </c>
      <c r="B940" s="41">
        <v>42446</v>
      </c>
      <c r="C940" s="1">
        <v>16.121742000000001</v>
      </c>
      <c r="D940" s="1">
        <v>12.895276000000001</v>
      </c>
      <c r="F940" s="1">
        <v>2.7801687959999999</v>
      </c>
      <c r="G940" s="1">
        <v>2.5568610430000001</v>
      </c>
    </row>
    <row r="941" spans="1:7" ht="12.75" customHeight="1" x14ac:dyDescent="0.15">
      <c r="A941" s="1">
        <v>940</v>
      </c>
      <c r="B941" s="41">
        <v>42447</v>
      </c>
      <c r="C941" s="1">
        <v>16.165588</v>
      </c>
      <c r="D941" s="1">
        <v>12.723960999999999</v>
      </c>
      <c r="F941" s="1">
        <v>2.7828847849999998</v>
      </c>
      <c r="G941" s="1">
        <v>2.5434869089999999</v>
      </c>
    </row>
    <row r="942" spans="1:7" ht="12.75" customHeight="1" x14ac:dyDescent="0.15">
      <c r="A942" s="1">
        <v>941</v>
      </c>
      <c r="B942" s="41">
        <v>42450</v>
      </c>
      <c r="C942" s="1">
        <v>16.170456000000001</v>
      </c>
      <c r="D942" s="1">
        <v>12.936953000000001</v>
      </c>
      <c r="F942" s="1">
        <v>2.7831858739999999</v>
      </c>
      <c r="G942" s="1">
        <v>2.5600877899999999</v>
      </c>
    </row>
    <row r="943" spans="1:7" ht="12.75" customHeight="1" x14ac:dyDescent="0.15">
      <c r="A943" s="1">
        <v>942</v>
      </c>
      <c r="B943" s="41">
        <v>42451</v>
      </c>
      <c r="C943" s="1">
        <v>15.756453</v>
      </c>
      <c r="D943" s="1">
        <v>12.802675000000001</v>
      </c>
      <c r="F943" s="1">
        <v>2.7572499960000001</v>
      </c>
      <c r="G943" s="1">
        <v>2.5496541330000002</v>
      </c>
    </row>
    <row r="944" spans="1:7" ht="12.75" customHeight="1" x14ac:dyDescent="0.15">
      <c r="A944" s="1">
        <v>943</v>
      </c>
      <c r="B944" s="41">
        <v>42452</v>
      </c>
      <c r="C944" s="1">
        <v>15.254773999999999</v>
      </c>
      <c r="D944" s="1">
        <v>12.385953000000001</v>
      </c>
      <c r="F944" s="1">
        <v>2.724892503</v>
      </c>
      <c r="G944" s="1">
        <v>2.5165630079999999</v>
      </c>
    </row>
    <row r="945" spans="1:7" ht="12.75" customHeight="1" x14ac:dyDescent="0.15">
      <c r="A945" s="1">
        <v>944</v>
      </c>
      <c r="B945" s="41">
        <v>42453</v>
      </c>
      <c r="C945" s="1">
        <v>15.094048000000001</v>
      </c>
      <c r="D945" s="1">
        <v>12.159069000000001</v>
      </c>
      <c r="F945" s="1">
        <v>2.7143004940000002</v>
      </c>
      <c r="G945" s="1">
        <v>2.498075311</v>
      </c>
    </row>
    <row r="946" spans="1:7" ht="12.75" customHeight="1" x14ac:dyDescent="0.15">
      <c r="A946" s="1">
        <v>945</v>
      </c>
      <c r="B946" s="41">
        <v>42457</v>
      </c>
      <c r="C946" s="1">
        <v>15.469077</v>
      </c>
      <c r="D946" s="1">
        <v>12.75174</v>
      </c>
      <c r="F946" s="1">
        <v>2.7388429990000001</v>
      </c>
      <c r="G946" s="1">
        <v>2.5456677330000002</v>
      </c>
    </row>
    <row r="947" spans="1:7" ht="12.75" customHeight="1" x14ac:dyDescent="0.15">
      <c r="A947" s="1">
        <v>946</v>
      </c>
      <c r="B947" s="41">
        <v>42458</v>
      </c>
      <c r="C947" s="1">
        <v>15.561623000000001</v>
      </c>
      <c r="D947" s="1">
        <v>12.973995</v>
      </c>
      <c r="F947" s="1">
        <v>2.744807819</v>
      </c>
      <c r="G947" s="1">
        <v>2.562946969</v>
      </c>
    </row>
    <row r="948" spans="1:7" ht="12.75" customHeight="1" x14ac:dyDescent="0.15">
      <c r="A948" s="1">
        <v>947</v>
      </c>
      <c r="B948" s="41">
        <v>42459</v>
      </c>
      <c r="C948" s="1">
        <v>15.649300999999999</v>
      </c>
      <c r="D948" s="1">
        <v>12.992513000000001</v>
      </c>
      <c r="F948" s="1">
        <v>2.7504262509999999</v>
      </c>
      <c r="G948" s="1">
        <v>2.5643732680000002</v>
      </c>
    </row>
    <row r="949" spans="1:7" ht="12.75" customHeight="1" x14ac:dyDescent="0.15">
      <c r="A949" s="1">
        <v>948</v>
      </c>
      <c r="B949" s="41">
        <v>42460</v>
      </c>
      <c r="C949" s="1">
        <v>15.201192000000001</v>
      </c>
      <c r="D949" s="1">
        <v>12.529491999999999</v>
      </c>
      <c r="F949" s="1">
        <v>2.7213738460000001</v>
      </c>
      <c r="G949" s="1">
        <v>2.5280852249999999</v>
      </c>
    </row>
    <row r="950" spans="1:7" ht="12.75" customHeight="1" x14ac:dyDescent="0.15">
      <c r="A950" s="1">
        <v>949</v>
      </c>
      <c r="B950" s="41">
        <v>42461</v>
      </c>
      <c r="C950" s="1">
        <v>15.305968999999999</v>
      </c>
      <c r="D950" s="1">
        <v>12.779525</v>
      </c>
      <c r="F950" s="1">
        <v>2.7282428830000001</v>
      </c>
      <c r="G950" s="1">
        <v>2.5478442810000002</v>
      </c>
    </row>
    <row r="951" spans="1:7" ht="12.75" customHeight="1" x14ac:dyDescent="0.15">
      <c r="A951" s="1">
        <v>950</v>
      </c>
      <c r="B951" s="41">
        <v>42464</v>
      </c>
      <c r="C951" s="1">
        <v>14.769945999999999</v>
      </c>
      <c r="D951" s="1">
        <v>12.25933</v>
      </c>
      <c r="F951" s="1">
        <v>2.6925944400000001</v>
      </c>
      <c r="G951" s="1">
        <v>2.50628728</v>
      </c>
    </row>
    <row r="952" spans="1:7" ht="12.75" customHeight="1" x14ac:dyDescent="0.15">
      <c r="A952" s="1">
        <v>951</v>
      </c>
      <c r="B952" s="41">
        <v>42465</v>
      </c>
      <c r="C952" s="1">
        <v>14.799184</v>
      </c>
      <c r="D952" s="1">
        <v>12.314933</v>
      </c>
      <c r="F952" s="1">
        <v>2.6945720440000001</v>
      </c>
      <c r="G952" s="1">
        <v>2.5108125910000001</v>
      </c>
    </row>
    <row r="953" spans="1:7" ht="12.75" customHeight="1" x14ac:dyDescent="0.15">
      <c r="A953" s="1">
        <v>952</v>
      </c>
      <c r="B953" s="41">
        <v>42466</v>
      </c>
      <c r="C953" s="1">
        <v>14.375232</v>
      </c>
      <c r="D953" s="1">
        <v>11.990612</v>
      </c>
      <c r="F953" s="1">
        <v>2.6655067259999998</v>
      </c>
      <c r="G953" s="1">
        <v>2.4841240099999999</v>
      </c>
    </row>
    <row r="954" spans="1:7" ht="12.75" customHeight="1" x14ac:dyDescent="0.15">
      <c r="A954" s="1">
        <v>953</v>
      </c>
      <c r="B954" s="41">
        <v>42467</v>
      </c>
      <c r="C954" s="1">
        <v>14.531169999999999</v>
      </c>
      <c r="D954" s="1">
        <v>12.083275</v>
      </c>
      <c r="F954" s="1">
        <v>2.676295997</v>
      </c>
      <c r="G954" s="1">
        <v>2.4918222650000001</v>
      </c>
    </row>
    <row r="955" spans="1:7" ht="12.75" customHeight="1" x14ac:dyDescent="0.15">
      <c r="A955" s="1">
        <v>954</v>
      </c>
      <c r="B955" s="41">
        <v>42468</v>
      </c>
      <c r="C955" s="1">
        <v>15.447278000000001</v>
      </c>
      <c r="D955" s="1">
        <v>12.699484999999999</v>
      </c>
      <c r="F955" s="1">
        <v>2.7374328069999998</v>
      </c>
      <c r="G955" s="1">
        <v>2.5415614409999998</v>
      </c>
    </row>
    <row r="956" spans="1:7" ht="12.75" customHeight="1" x14ac:dyDescent="0.15">
      <c r="A956" s="1">
        <v>955</v>
      </c>
      <c r="B956" s="41">
        <v>42471</v>
      </c>
      <c r="C956" s="1">
        <v>15.525252</v>
      </c>
      <c r="D956" s="1">
        <v>12.912610000000001</v>
      </c>
      <c r="F956" s="1">
        <v>2.7424678600000001</v>
      </c>
      <c r="G956" s="1">
        <v>2.5582043529999998</v>
      </c>
    </row>
    <row r="957" spans="1:7" ht="12.75" customHeight="1" x14ac:dyDescent="0.15">
      <c r="A957" s="1">
        <v>956</v>
      </c>
      <c r="B957" s="41">
        <v>42472</v>
      </c>
      <c r="C957" s="1">
        <v>16.226963000000001</v>
      </c>
      <c r="D957" s="1">
        <v>13.519551999999999</v>
      </c>
      <c r="F957" s="1">
        <v>2.7866742410000001</v>
      </c>
      <c r="G957" s="1">
        <v>2.604136934</v>
      </c>
    </row>
    <row r="958" spans="1:7" ht="12.75" customHeight="1" x14ac:dyDescent="0.15">
      <c r="A958" s="1">
        <v>957</v>
      </c>
      <c r="B958" s="41">
        <v>42473</v>
      </c>
      <c r="C958" s="1">
        <v>16.426746000000001</v>
      </c>
      <c r="D958" s="1">
        <v>14.871510000000001</v>
      </c>
      <c r="F958" s="1">
        <v>2.7989108599999999</v>
      </c>
      <c r="G958" s="1">
        <v>2.6994473019999998</v>
      </c>
    </row>
    <row r="959" spans="1:7" ht="12.75" customHeight="1" x14ac:dyDescent="0.15">
      <c r="A959" s="1">
        <v>958</v>
      </c>
      <c r="B959" s="41">
        <v>42474</v>
      </c>
      <c r="C959" s="1">
        <v>15.949199</v>
      </c>
      <c r="D959" s="1">
        <v>13.297165</v>
      </c>
      <c r="F959" s="1">
        <v>2.7694086090000001</v>
      </c>
      <c r="G959" s="1">
        <v>2.5875508549999999</v>
      </c>
    </row>
    <row r="960" spans="1:7" ht="12.75" customHeight="1" x14ac:dyDescent="0.15">
      <c r="A960" s="1">
        <v>959</v>
      </c>
      <c r="B960" s="41">
        <v>42475</v>
      </c>
      <c r="C960" s="1">
        <v>16.051531000000001</v>
      </c>
      <c r="D960" s="1">
        <v>13.357392000000001</v>
      </c>
      <c r="F960" s="1">
        <v>2.7758042340000002</v>
      </c>
      <c r="G960" s="1">
        <v>2.5920699389999999</v>
      </c>
    </row>
    <row r="961" spans="1:7" ht="12.75" customHeight="1" x14ac:dyDescent="0.15">
      <c r="A961" s="1">
        <v>960</v>
      </c>
      <c r="B961" s="41">
        <v>42478</v>
      </c>
      <c r="C961" s="1">
        <v>15.934577000000001</v>
      </c>
      <c r="D961" s="1">
        <v>13.281407</v>
      </c>
      <c r="F961" s="1">
        <v>2.768491402</v>
      </c>
      <c r="G961" s="1">
        <v>2.5863650869999999</v>
      </c>
    </row>
    <row r="962" spans="1:7" ht="12.75" customHeight="1" x14ac:dyDescent="0.15">
      <c r="A962" s="1">
        <v>961</v>
      </c>
      <c r="B962" s="41">
        <v>42479</v>
      </c>
      <c r="C962" s="1">
        <v>16.022299</v>
      </c>
      <c r="D962" s="1">
        <v>13.311987999999999</v>
      </c>
      <c r="F962" s="1">
        <v>2.7739814389999999</v>
      </c>
      <c r="G962" s="1">
        <v>2.5886649830000001</v>
      </c>
    </row>
    <row r="963" spans="1:7" ht="12.75" customHeight="1" x14ac:dyDescent="0.15">
      <c r="A963" s="1">
        <v>962</v>
      </c>
      <c r="B963" s="41">
        <v>42480</v>
      </c>
      <c r="C963" s="1">
        <v>15.725044</v>
      </c>
      <c r="D963" s="1">
        <v>13.301797000000001</v>
      </c>
      <c r="F963" s="1">
        <v>2.7552546009999999</v>
      </c>
      <c r="G963" s="1">
        <v>2.5878991390000001</v>
      </c>
    </row>
    <row r="964" spans="1:7" ht="12.75" customHeight="1" x14ac:dyDescent="0.15">
      <c r="A964" s="1">
        <v>963</v>
      </c>
      <c r="B964" s="41">
        <v>42482</v>
      </c>
      <c r="C964" s="1">
        <v>15.437545</v>
      </c>
      <c r="D964" s="1">
        <v>13.021490999999999</v>
      </c>
      <c r="F964" s="1">
        <v>2.7368025290000002</v>
      </c>
      <c r="G964" s="1">
        <v>2.566601146</v>
      </c>
    </row>
    <row r="965" spans="1:7" ht="12.75" customHeight="1" x14ac:dyDescent="0.15">
      <c r="A965" s="1">
        <v>964</v>
      </c>
      <c r="B965" s="41">
        <v>42485</v>
      </c>
      <c r="C965" s="1">
        <v>15.301093</v>
      </c>
      <c r="D965" s="1">
        <v>12.720791999999999</v>
      </c>
      <c r="F965" s="1">
        <v>2.7279242639999999</v>
      </c>
      <c r="G965" s="1">
        <v>2.5432378199999999</v>
      </c>
    </row>
    <row r="966" spans="1:7" ht="12.75" customHeight="1" x14ac:dyDescent="0.15">
      <c r="A966" s="1">
        <v>965</v>
      </c>
      <c r="B966" s="41">
        <v>42486</v>
      </c>
      <c r="C966" s="1">
        <v>15.832250999999999</v>
      </c>
      <c r="D966" s="1">
        <v>13.179480999999999</v>
      </c>
      <c r="F966" s="1">
        <v>2.762049062</v>
      </c>
      <c r="G966" s="1">
        <v>2.5786611499999998</v>
      </c>
    </row>
    <row r="967" spans="1:7" ht="12.75" customHeight="1" x14ac:dyDescent="0.15">
      <c r="A967" s="1">
        <v>966</v>
      </c>
      <c r="B967" s="41">
        <v>42487</v>
      </c>
      <c r="C967" s="1">
        <v>16.373149999999999</v>
      </c>
      <c r="D967" s="1">
        <v>13.643262999999999</v>
      </c>
      <c r="F967" s="1">
        <v>2.7956427979999998</v>
      </c>
      <c r="G967" s="1">
        <v>2.613245847</v>
      </c>
    </row>
    <row r="968" spans="1:7" ht="12.75" customHeight="1" x14ac:dyDescent="0.15">
      <c r="A968" s="1">
        <v>967</v>
      </c>
      <c r="B968" s="41">
        <v>42488</v>
      </c>
      <c r="C968" s="1">
        <v>16.261066</v>
      </c>
      <c r="D968" s="1">
        <v>13.362952999999999</v>
      </c>
      <c r="F968" s="1">
        <v>2.7887736620000001</v>
      </c>
      <c r="G968" s="1">
        <v>2.5924861770000001</v>
      </c>
    </row>
    <row r="969" spans="1:7" ht="12.75" customHeight="1" x14ac:dyDescent="0.15">
      <c r="A969" s="1">
        <v>968</v>
      </c>
      <c r="B969" s="41">
        <v>42489</v>
      </c>
      <c r="C969" s="1">
        <v>16.017422</v>
      </c>
      <c r="D969" s="1">
        <v>13.199862</v>
      </c>
      <c r="F969" s="1">
        <v>2.7736770050000001</v>
      </c>
      <c r="G969" s="1">
        <v>2.5802063749999999</v>
      </c>
    </row>
    <row r="970" spans="1:7" ht="12.75" customHeight="1" x14ac:dyDescent="0.15">
      <c r="A970" s="1">
        <v>969</v>
      </c>
      <c r="B970" s="41">
        <v>42492</v>
      </c>
      <c r="C970" s="1">
        <v>15.576209</v>
      </c>
      <c r="D970" s="1">
        <v>12.939940999999999</v>
      </c>
      <c r="F970" s="1">
        <v>2.7457446860000001</v>
      </c>
      <c r="G970" s="1">
        <v>2.5603187300000001</v>
      </c>
    </row>
    <row r="971" spans="1:7" ht="12.75" customHeight="1" x14ac:dyDescent="0.15">
      <c r="A971" s="1">
        <v>970</v>
      </c>
      <c r="B971" s="41">
        <v>42493</v>
      </c>
      <c r="C971" s="1">
        <v>14.679180000000001</v>
      </c>
      <c r="D971" s="1">
        <v>12.668245000000001</v>
      </c>
      <c r="F971" s="1">
        <v>2.6864301629999998</v>
      </c>
      <c r="G971" s="1">
        <v>2.5390984689999998</v>
      </c>
    </row>
    <row r="972" spans="1:7" ht="12.75" customHeight="1" x14ac:dyDescent="0.15">
      <c r="A972" s="1">
        <v>971</v>
      </c>
      <c r="B972" s="41">
        <v>42494</v>
      </c>
      <c r="C972" s="1">
        <v>15.039941000000001</v>
      </c>
      <c r="D972" s="1">
        <v>13.208834</v>
      </c>
      <c r="F972" s="1">
        <v>2.7107093959999999</v>
      </c>
      <c r="G972" s="1">
        <v>2.5808858479999999</v>
      </c>
    </row>
    <row r="973" spans="1:7" ht="12.75" customHeight="1" x14ac:dyDescent="0.15">
      <c r="A973" s="1">
        <v>972</v>
      </c>
      <c r="B973" s="41">
        <v>42495</v>
      </c>
      <c r="C973" s="1">
        <v>14.815682000000001</v>
      </c>
      <c r="D973" s="1">
        <v>12.877345999999999</v>
      </c>
      <c r="F973" s="1">
        <v>2.6956862140000002</v>
      </c>
      <c r="G973" s="1">
        <v>2.555469644</v>
      </c>
    </row>
    <row r="974" spans="1:7" ht="12.75" customHeight="1" x14ac:dyDescent="0.15">
      <c r="A974" s="1">
        <v>973</v>
      </c>
      <c r="B974" s="41">
        <v>42496</v>
      </c>
      <c r="C974" s="1">
        <v>14.820558999999999</v>
      </c>
      <c r="D974" s="1">
        <v>12.938542</v>
      </c>
      <c r="F974" s="1">
        <v>2.696015338</v>
      </c>
      <c r="G974" s="1">
        <v>2.5602106089999999</v>
      </c>
    </row>
    <row r="975" spans="1:7" ht="12.75" customHeight="1" x14ac:dyDescent="0.15">
      <c r="A975" s="1">
        <v>974</v>
      </c>
      <c r="B975" s="41">
        <v>42499</v>
      </c>
      <c r="C975" s="1">
        <v>14.91319</v>
      </c>
      <c r="D975" s="1">
        <v>13.020146</v>
      </c>
      <c r="F975" s="1">
        <v>2.7022460559999999</v>
      </c>
      <c r="G975" s="1">
        <v>2.5664978500000002</v>
      </c>
    </row>
    <row r="976" spans="1:7" ht="12.75" customHeight="1" x14ac:dyDescent="0.15">
      <c r="A976" s="1">
        <v>975</v>
      </c>
      <c r="B976" s="41">
        <v>42500</v>
      </c>
      <c r="C976" s="1">
        <v>15.849226</v>
      </c>
      <c r="D976" s="1">
        <v>13.581136000000001</v>
      </c>
      <c r="F976" s="1">
        <v>2.7631206659999998</v>
      </c>
      <c r="G976" s="1">
        <v>2.6086817710000001</v>
      </c>
    </row>
    <row r="977" spans="1:7" ht="12.75" customHeight="1" x14ac:dyDescent="0.15">
      <c r="A977" s="1">
        <v>976</v>
      </c>
      <c r="B977" s="41">
        <v>42501</v>
      </c>
      <c r="C977" s="1">
        <v>15.751723</v>
      </c>
      <c r="D977" s="1">
        <v>13.713733</v>
      </c>
      <c r="F977" s="1">
        <v>2.756949756</v>
      </c>
      <c r="G977" s="1">
        <v>2.6183977399999998</v>
      </c>
    </row>
    <row r="978" spans="1:7" ht="12.75" customHeight="1" x14ac:dyDescent="0.15">
      <c r="A978" s="1">
        <v>977</v>
      </c>
      <c r="B978" s="41">
        <v>42502</v>
      </c>
      <c r="C978" s="1">
        <v>15.907719999999999</v>
      </c>
      <c r="D978" s="1">
        <v>14.009529000000001</v>
      </c>
      <c r="F978" s="1">
        <v>2.766804526</v>
      </c>
      <c r="G978" s="1">
        <v>2.6397377409999998</v>
      </c>
    </row>
    <row r="979" spans="1:7" ht="12.75" customHeight="1" x14ac:dyDescent="0.15">
      <c r="A979" s="1">
        <v>978</v>
      </c>
      <c r="B979" s="41">
        <v>42503</v>
      </c>
      <c r="C979" s="1">
        <v>15.308078999999999</v>
      </c>
      <c r="D979" s="1">
        <v>13.443433000000001</v>
      </c>
      <c r="F979" s="1">
        <v>2.7283807279999999</v>
      </c>
      <c r="G979" s="1">
        <v>2.5984907339999999</v>
      </c>
    </row>
    <row r="980" spans="1:7" ht="12.75" customHeight="1" x14ac:dyDescent="0.15">
      <c r="A980" s="1">
        <v>979</v>
      </c>
      <c r="B980" s="41">
        <v>42506</v>
      </c>
      <c r="C980" s="1">
        <v>15.074074</v>
      </c>
      <c r="D980" s="1">
        <v>13.208834</v>
      </c>
      <c r="F980" s="1">
        <v>2.7129763150000001</v>
      </c>
      <c r="G980" s="1">
        <v>2.5808858479999999</v>
      </c>
    </row>
    <row r="981" spans="1:7" ht="12.75" customHeight="1" x14ac:dyDescent="0.15">
      <c r="A981" s="1">
        <v>980</v>
      </c>
      <c r="B981" s="41">
        <v>42507</v>
      </c>
      <c r="C981" s="1">
        <v>14.75231</v>
      </c>
      <c r="D981" s="1">
        <v>12.780443</v>
      </c>
      <c r="F981" s="1">
        <v>2.691399681</v>
      </c>
      <c r="G981" s="1">
        <v>2.5479161119999998</v>
      </c>
    </row>
    <row r="982" spans="1:7" ht="12.75" customHeight="1" x14ac:dyDescent="0.15">
      <c r="A982" s="1">
        <v>981</v>
      </c>
      <c r="B982" s="41">
        <v>42508</v>
      </c>
      <c r="C982" s="1">
        <v>14.981443000000001</v>
      </c>
      <c r="D982" s="1">
        <v>12.836544</v>
      </c>
      <c r="F982" s="1">
        <v>2.7068123019999999</v>
      </c>
      <c r="G982" s="1">
        <v>2.5522961030000002</v>
      </c>
    </row>
    <row r="983" spans="1:7" ht="12.75" customHeight="1" x14ac:dyDescent="0.15">
      <c r="A983" s="1">
        <v>982</v>
      </c>
      <c r="B983" s="41">
        <v>42509</v>
      </c>
      <c r="C983" s="1">
        <v>14.854684000000001</v>
      </c>
      <c r="D983" s="1">
        <v>12.571344</v>
      </c>
      <c r="F983" s="1">
        <v>2.698315236</v>
      </c>
      <c r="G983" s="1">
        <v>2.531419938</v>
      </c>
    </row>
    <row r="984" spans="1:7" ht="12.75" customHeight="1" x14ac:dyDescent="0.15">
      <c r="A984" s="1">
        <v>983</v>
      </c>
      <c r="B984" s="41">
        <v>42510</v>
      </c>
      <c r="C984" s="1">
        <v>14.66455</v>
      </c>
      <c r="D984" s="1">
        <v>12.43365</v>
      </c>
      <c r="F984" s="1">
        <v>2.6854330169999998</v>
      </c>
      <c r="G984" s="1">
        <v>2.5204065070000001</v>
      </c>
    </row>
    <row r="985" spans="1:7" ht="12.75" customHeight="1" x14ac:dyDescent="0.15">
      <c r="A985" s="1">
        <v>984</v>
      </c>
      <c r="B985" s="41">
        <v>42513</v>
      </c>
      <c r="C985" s="1">
        <v>14.713303</v>
      </c>
      <c r="D985" s="1">
        <v>12.469347000000001</v>
      </c>
      <c r="F985" s="1">
        <v>2.6887520509999998</v>
      </c>
      <c r="G985" s="1">
        <v>2.5232733930000002</v>
      </c>
    </row>
    <row r="986" spans="1:7" ht="12.75" customHeight="1" x14ac:dyDescent="0.15">
      <c r="A986" s="1">
        <v>985</v>
      </c>
      <c r="B986" s="41">
        <v>42514</v>
      </c>
      <c r="C986" s="1">
        <v>14.698676000000001</v>
      </c>
      <c r="D986" s="1">
        <v>12.505050000000001</v>
      </c>
      <c r="F986" s="1">
        <v>2.6877574219999998</v>
      </c>
      <c r="G986" s="1">
        <v>2.526132563</v>
      </c>
    </row>
    <row r="987" spans="1:7" ht="12.75" customHeight="1" x14ac:dyDescent="0.15">
      <c r="A987" s="1">
        <v>986</v>
      </c>
      <c r="B987" s="41">
        <v>42515</v>
      </c>
      <c r="C987" s="1">
        <v>14.63043</v>
      </c>
      <c r="D987" s="1">
        <v>12.454050000000001</v>
      </c>
      <c r="F987" s="1">
        <v>2.683103606</v>
      </c>
      <c r="G987" s="1">
        <v>2.522045871</v>
      </c>
    </row>
    <row r="988" spans="1:7" ht="12.75" customHeight="1" x14ac:dyDescent="0.15">
      <c r="A988" s="1">
        <v>987</v>
      </c>
      <c r="B988" s="41">
        <v>42517</v>
      </c>
      <c r="C988" s="1">
        <v>14.484171999999999</v>
      </c>
      <c r="D988" s="1">
        <v>12.275550000000001</v>
      </c>
      <c r="F988" s="1">
        <v>2.6730564669999999</v>
      </c>
      <c r="G988" s="1">
        <v>2.5076094790000001</v>
      </c>
    </row>
    <row r="989" spans="1:7" ht="12.75" customHeight="1" x14ac:dyDescent="0.15">
      <c r="A989" s="1">
        <v>988</v>
      </c>
      <c r="B989" s="41">
        <v>42520</v>
      </c>
      <c r="C989" s="1">
        <v>14.479293999999999</v>
      </c>
      <c r="D989" s="1">
        <v>12.239848</v>
      </c>
      <c r="F989" s="1">
        <v>2.6727196289999999</v>
      </c>
      <c r="G989" s="1">
        <v>2.5046968590000001</v>
      </c>
    </row>
    <row r="990" spans="1:7" ht="12.75" customHeight="1" x14ac:dyDescent="0.15">
      <c r="A990" s="1">
        <v>989</v>
      </c>
      <c r="B990" s="41">
        <v>42521</v>
      </c>
      <c r="C990" s="1">
        <v>14.162416</v>
      </c>
      <c r="D990" s="1">
        <v>11.627856</v>
      </c>
      <c r="F990" s="1">
        <v>2.6505916950000001</v>
      </c>
      <c r="G990" s="1">
        <v>2.453403599</v>
      </c>
    </row>
    <row r="991" spans="1:7" ht="12.75" customHeight="1" x14ac:dyDescent="0.15">
      <c r="A991" s="1">
        <v>990</v>
      </c>
      <c r="B991" s="41">
        <v>42522</v>
      </c>
      <c r="C991" s="1">
        <v>14.374593000000001</v>
      </c>
      <c r="D991" s="1">
        <v>11.842055999999999</v>
      </c>
      <c r="F991" s="1">
        <v>2.6654622730000002</v>
      </c>
      <c r="G991" s="1">
        <v>2.471657263</v>
      </c>
    </row>
    <row r="992" spans="1:7" ht="12.75" customHeight="1" x14ac:dyDescent="0.15">
      <c r="A992" s="1">
        <v>991</v>
      </c>
      <c r="B992" s="41">
        <v>42523</v>
      </c>
      <c r="C992" s="1">
        <v>14.58921</v>
      </c>
      <c r="D992" s="1">
        <v>12.223433</v>
      </c>
      <c r="F992" s="1">
        <v>2.680282214</v>
      </c>
      <c r="G992" s="1">
        <v>2.5033548470000002</v>
      </c>
    </row>
    <row r="993" spans="1:7" ht="12.75" customHeight="1" x14ac:dyDescent="0.15">
      <c r="A993" s="1">
        <v>992</v>
      </c>
      <c r="B993" s="41">
        <v>42524</v>
      </c>
      <c r="C993" s="1">
        <v>14.574574999999999</v>
      </c>
      <c r="D993" s="1">
        <v>12.284677</v>
      </c>
      <c r="F993" s="1">
        <v>2.6792785719999999</v>
      </c>
      <c r="G993" s="1">
        <v>2.5083527129999998</v>
      </c>
    </row>
    <row r="994" spans="1:7" ht="12.75" customHeight="1" x14ac:dyDescent="0.15">
      <c r="A994" s="1">
        <v>993</v>
      </c>
      <c r="B994" s="41">
        <v>42527</v>
      </c>
      <c r="C994" s="1">
        <v>14.433123999999999</v>
      </c>
      <c r="D994" s="1">
        <v>12.213228000000001</v>
      </c>
      <c r="F994" s="1">
        <v>2.6695258430000002</v>
      </c>
      <c r="G994" s="1">
        <v>2.5025196269999999</v>
      </c>
    </row>
    <row r="995" spans="1:7" ht="12.75" customHeight="1" x14ac:dyDescent="0.15">
      <c r="A995" s="1">
        <v>994</v>
      </c>
      <c r="B995" s="41">
        <v>42528</v>
      </c>
      <c r="C995" s="1">
        <v>14.667254</v>
      </c>
      <c r="D995" s="1">
        <v>12.371442</v>
      </c>
      <c r="F995" s="1">
        <v>2.68561739</v>
      </c>
      <c r="G995" s="1">
        <v>2.5153907520000001</v>
      </c>
    </row>
    <row r="996" spans="1:7" ht="12.75" customHeight="1" x14ac:dyDescent="0.15">
      <c r="A996" s="1">
        <v>995</v>
      </c>
      <c r="B996" s="41">
        <v>42529</v>
      </c>
      <c r="C996" s="1">
        <v>14.891624999999999</v>
      </c>
      <c r="D996" s="1">
        <v>12.759323</v>
      </c>
      <c r="F996" s="1">
        <v>2.700798974</v>
      </c>
      <c r="G996" s="1">
        <v>2.54626222</v>
      </c>
    </row>
    <row r="997" spans="1:7" ht="12.75" customHeight="1" x14ac:dyDescent="0.15">
      <c r="A997" s="1">
        <v>996</v>
      </c>
      <c r="B997" s="41">
        <v>42530</v>
      </c>
      <c r="C997" s="1">
        <v>14.857488999999999</v>
      </c>
      <c r="D997" s="1">
        <v>12.77974</v>
      </c>
      <c r="F997" s="1">
        <v>2.6985040480000002</v>
      </c>
      <c r="G997" s="1">
        <v>2.5478611039999999</v>
      </c>
    </row>
    <row r="998" spans="1:7" ht="12.75" customHeight="1" x14ac:dyDescent="0.15">
      <c r="A998" s="1">
        <v>997</v>
      </c>
      <c r="B998" s="41">
        <v>42531</v>
      </c>
      <c r="C998" s="1">
        <v>14.096558</v>
      </c>
      <c r="D998" s="1">
        <v>12.269365000000001</v>
      </c>
      <c r="F998" s="1">
        <v>2.6459306539999998</v>
      </c>
      <c r="G998" s="1">
        <v>2.5071055050000002</v>
      </c>
    </row>
    <row r="999" spans="1:7" ht="12.75" customHeight="1" x14ac:dyDescent="0.15">
      <c r="A999" s="1">
        <v>998</v>
      </c>
      <c r="B999" s="41">
        <v>42534</v>
      </c>
      <c r="C999" s="1">
        <v>14.159967</v>
      </c>
      <c r="D999" s="1">
        <v>12.473515000000001</v>
      </c>
      <c r="F999" s="1">
        <v>2.6504187579999998</v>
      </c>
      <c r="G999" s="1">
        <v>2.5236075960000002</v>
      </c>
    </row>
    <row r="1000" spans="1:7" ht="12.75" customHeight="1" x14ac:dyDescent="0.15">
      <c r="A1000" s="1">
        <v>999</v>
      </c>
      <c r="B1000" s="41">
        <v>42535</v>
      </c>
      <c r="C1000" s="1">
        <v>13.955107999999999</v>
      </c>
      <c r="D1000" s="1">
        <v>12.228532</v>
      </c>
      <c r="F1000" s="1">
        <v>2.6358456060000002</v>
      </c>
      <c r="G1000" s="1">
        <v>2.5037719100000002</v>
      </c>
    </row>
    <row r="1001" spans="1:7" ht="12.75" customHeight="1" x14ac:dyDescent="0.15">
      <c r="A1001" s="1">
        <v>1000</v>
      </c>
      <c r="B1001" s="41">
        <v>42536</v>
      </c>
      <c r="C1001" s="1">
        <v>13.886820999999999</v>
      </c>
      <c r="D1001" s="1">
        <v>12.248948</v>
      </c>
      <c r="F1001" s="1">
        <v>2.6309402610000001</v>
      </c>
      <c r="G1001" s="1">
        <v>2.5054400559999999</v>
      </c>
    </row>
    <row r="1002" spans="1:7" ht="12.75" customHeight="1" x14ac:dyDescent="0.15">
      <c r="A1002" s="1">
        <v>1001</v>
      </c>
      <c r="B1002" s="41">
        <v>42537</v>
      </c>
      <c r="C1002" s="1">
        <v>14.140461</v>
      </c>
      <c r="D1002" s="1">
        <v>12.432686</v>
      </c>
      <c r="F1002" s="1">
        <v>2.6490402620000002</v>
      </c>
      <c r="G1002" s="1">
        <v>2.5203289720000002</v>
      </c>
    </row>
    <row r="1003" spans="1:7" ht="12.75" customHeight="1" x14ac:dyDescent="0.15">
      <c r="A1003" s="1">
        <v>1002</v>
      </c>
      <c r="B1003" s="41">
        <v>42538</v>
      </c>
      <c r="C1003" s="1">
        <v>14.106313</v>
      </c>
      <c r="D1003" s="1">
        <v>12.356127000000001</v>
      </c>
      <c r="F1003" s="1">
        <v>2.6466224280000001</v>
      </c>
      <c r="G1003" s="1">
        <v>2.5141520530000001</v>
      </c>
    </row>
    <row r="1004" spans="1:7" ht="12.75" customHeight="1" x14ac:dyDescent="0.15">
      <c r="A1004" s="1">
        <v>1003</v>
      </c>
      <c r="B1004" s="41">
        <v>42541</v>
      </c>
      <c r="C1004" s="1">
        <v>14.340446</v>
      </c>
      <c r="D1004" s="1">
        <v>12.560279</v>
      </c>
      <c r="F1004" s="1">
        <v>2.6630839370000001</v>
      </c>
      <c r="G1004" s="1">
        <v>2.530539374</v>
      </c>
    </row>
    <row r="1005" spans="1:7" ht="12.75" customHeight="1" x14ac:dyDescent="0.15">
      <c r="A1005" s="1">
        <v>1004</v>
      </c>
      <c r="B1005" s="41">
        <v>42542</v>
      </c>
      <c r="C1005" s="1">
        <v>14.335569</v>
      </c>
      <c r="D1005" s="1">
        <v>12.708288</v>
      </c>
      <c r="F1005" s="1">
        <v>2.6627437920000001</v>
      </c>
      <c r="G1005" s="1">
        <v>2.5422543790000001</v>
      </c>
    </row>
    <row r="1006" spans="1:7" ht="12.75" customHeight="1" x14ac:dyDescent="0.15">
      <c r="A1006" s="1">
        <v>1005</v>
      </c>
      <c r="B1006" s="41">
        <v>42543</v>
      </c>
      <c r="C1006" s="1">
        <v>14.086805999999999</v>
      </c>
      <c r="D1006" s="1">
        <v>12.682769</v>
      </c>
      <c r="F1006" s="1">
        <v>2.6452386149999998</v>
      </c>
      <c r="G1006" s="1">
        <v>2.540244301</v>
      </c>
    </row>
    <row r="1007" spans="1:7" ht="12.75" customHeight="1" x14ac:dyDescent="0.15">
      <c r="A1007" s="1">
        <v>1006</v>
      </c>
      <c r="B1007" s="41">
        <v>42544</v>
      </c>
      <c r="C1007" s="1">
        <v>14.633112000000001</v>
      </c>
      <c r="D1007" s="1">
        <v>13.09008</v>
      </c>
      <c r="F1007" s="1">
        <v>2.6832869060000002</v>
      </c>
      <c r="G1007" s="1">
        <v>2.571854691</v>
      </c>
    </row>
    <row r="1008" spans="1:7" ht="12.75" customHeight="1" x14ac:dyDescent="0.15">
      <c r="A1008" s="1">
        <v>1007</v>
      </c>
      <c r="B1008" s="41">
        <v>42545</v>
      </c>
      <c r="C1008" s="1">
        <v>14.120958999999999</v>
      </c>
      <c r="D1008" s="1">
        <v>12.766294</v>
      </c>
      <c r="F1008" s="1">
        <v>2.6476601479999999</v>
      </c>
      <c r="G1008" s="1">
        <v>2.5468084160000002</v>
      </c>
    </row>
    <row r="1009" spans="1:7" ht="12.75" customHeight="1" x14ac:dyDescent="0.15">
      <c r="A1009" s="1">
        <v>1008</v>
      </c>
      <c r="B1009" s="41">
        <v>42548</v>
      </c>
      <c r="C1009" s="1">
        <v>13.647819</v>
      </c>
      <c r="D1009" s="1">
        <v>12.262636000000001</v>
      </c>
      <c r="F1009" s="1">
        <v>2.613579729</v>
      </c>
      <c r="G1009" s="1">
        <v>2.5065569160000001</v>
      </c>
    </row>
    <row r="1010" spans="1:7" ht="12.75" customHeight="1" x14ac:dyDescent="0.15">
      <c r="A1010" s="1">
        <v>1009</v>
      </c>
      <c r="B1010" s="41">
        <v>42549</v>
      </c>
      <c r="C1010" s="1">
        <v>14.125830000000001</v>
      </c>
      <c r="D1010" s="1">
        <v>12.565856999999999</v>
      </c>
      <c r="F1010" s="1">
        <v>2.6480050359999998</v>
      </c>
      <c r="G1010" s="1">
        <v>2.5309833739999998</v>
      </c>
    </row>
    <row r="1011" spans="1:7" ht="12.75" customHeight="1" x14ac:dyDescent="0.15">
      <c r="A1011" s="1">
        <v>1010</v>
      </c>
      <c r="B1011" s="41">
        <v>42550</v>
      </c>
      <c r="C1011" s="1">
        <v>14.442878</v>
      </c>
      <c r="D1011" s="1">
        <v>12.869083</v>
      </c>
      <c r="F1011" s="1">
        <v>2.6702014209999998</v>
      </c>
      <c r="G1011" s="1">
        <v>2.554827768</v>
      </c>
    </row>
    <row r="1012" spans="1:7" ht="12.75" customHeight="1" x14ac:dyDescent="0.15">
      <c r="A1012" s="1">
        <v>1011</v>
      </c>
      <c r="B1012" s="41">
        <v>42551</v>
      </c>
      <c r="C1012" s="1">
        <v>14.779444</v>
      </c>
      <c r="D1012" s="1">
        <v>12.941038000000001</v>
      </c>
      <c r="F1012" s="1">
        <v>2.6932372959999999</v>
      </c>
      <c r="G1012" s="1">
        <v>2.5604035020000002</v>
      </c>
    </row>
    <row r="1013" spans="1:7" ht="12.75" customHeight="1" x14ac:dyDescent="0.15">
      <c r="A1013" s="1">
        <v>1012</v>
      </c>
      <c r="B1013" s="41">
        <v>42552</v>
      </c>
      <c r="C1013" s="1">
        <v>15.084455</v>
      </c>
      <c r="D1013" s="1">
        <v>13.167168</v>
      </c>
      <c r="F1013" s="1">
        <v>2.7136647429999998</v>
      </c>
      <c r="G1013" s="1">
        <v>2.5777264579999999</v>
      </c>
    </row>
    <row r="1014" spans="1:7" ht="12.75" customHeight="1" x14ac:dyDescent="0.15">
      <c r="A1014" s="1">
        <v>1013</v>
      </c>
      <c r="B1014" s="41">
        <v>42555</v>
      </c>
      <c r="C1014" s="1">
        <v>15.074688999999999</v>
      </c>
      <c r="D1014" s="1">
        <v>13.222327999999999</v>
      </c>
      <c r="F1014" s="1">
        <v>2.7130171120000002</v>
      </c>
      <c r="G1014" s="1">
        <v>2.5819069159999999</v>
      </c>
    </row>
    <row r="1015" spans="1:7" ht="12.75" customHeight="1" x14ac:dyDescent="0.15">
      <c r="A1015" s="1">
        <v>1014</v>
      </c>
      <c r="B1015" s="41">
        <v>42556</v>
      </c>
      <c r="C1015" s="1">
        <v>14.967328999999999</v>
      </c>
      <c r="D1015" s="1">
        <v>13.217186</v>
      </c>
      <c r="F1015" s="1">
        <v>2.705869759</v>
      </c>
      <c r="G1015" s="1">
        <v>2.581517952</v>
      </c>
    </row>
    <row r="1016" spans="1:7" ht="12.75" customHeight="1" x14ac:dyDescent="0.15">
      <c r="A1016" s="1">
        <v>1015</v>
      </c>
      <c r="B1016" s="41">
        <v>42557</v>
      </c>
      <c r="C1016" s="1">
        <v>15.025895999999999</v>
      </c>
      <c r="D1016" s="1">
        <v>13.217186</v>
      </c>
      <c r="F1016" s="1">
        <v>2.7097751130000001</v>
      </c>
      <c r="G1016" s="1">
        <v>2.581517952</v>
      </c>
    </row>
    <row r="1017" spans="1:7" ht="12.75" customHeight="1" x14ac:dyDescent="0.15">
      <c r="A1017" s="1">
        <v>1016</v>
      </c>
      <c r="B1017" s="41">
        <v>42558</v>
      </c>
      <c r="C1017" s="1">
        <v>15.177174000000001</v>
      </c>
      <c r="D1017" s="1">
        <v>13.268618</v>
      </c>
      <c r="F1017" s="1">
        <v>2.7197925889999999</v>
      </c>
      <c r="G1017" s="1">
        <v>2.5854016980000001</v>
      </c>
    </row>
    <row r="1018" spans="1:7" ht="12.75" customHeight="1" x14ac:dyDescent="0.15">
      <c r="A1018" s="1">
        <v>1017</v>
      </c>
      <c r="B1018" s="41">
        <v>42559</v>
      </c>
      <c r="C1018" s="1">
        <v>15.587096000000001</v>
      </c>
      <c r="D1018" s="1">
        <v>13.633759</v>
      </c>
      <c r="F1018" s="1">
        <v>2.7464433920000002</v>
      </c>
      <c r="G1018" s="1">
        <v>2.6125489960000001</v>
      </c>
    </row>
    <row r="1019" spans="1:7" ht="12.75" customHeight="1" x14ac:dyDescent="0.15">
      <c r="A1019" s="1">
        <v>1018</v>
      </c>
      <c r="B1019" s="41">
        <v>42562</v>
      </c>
      <c r="C1019" s="1">
        <v>15.738383000000001</v>
      </c>
      <c r="D1019" s="1">
        <v>13.788038999999999</v>
      </c>
      <c r="F1019" s="1">
        <v>2.756102506</v>
      </c>
      <c r="G1019" s="1">
        <v>2.6238014770000002</v>
      </c>
    </row>
    <row r="1020" spans="1:7" ht="12.75" customHeight="1" x14ac:dyDescent="0.15">
      <c r="A1020" s="1">
        <v>1019</v>
      </c>
      <c r="B1020" s="41">
        <v>42563</v>
      </c>
      <c r="C1020" s="1">
        <v>15.606624</v>
      </c>
      <c r="D1020" s="1">
        <v>13.674898000000001</v>
      </c>
      <c r="F1020" s="1">
        <v>2.7476954400000002</v>
      </c>
      <c r="G1020" s="1">
        <v>2.6155618889999999</v>
      </c>
    </row>
    <row r="1021" spans="1:7" ht="12.75" customHeight="1" x14ac:dyDescent="0.15">
      <c r="A1021" s="1">
        <v>1020</v>
      </c>
      <c r="B1021" s="41">
        <v>42564</v>
      </c>
      <c r="C1021" s="1">
        <v>15.928706</v>
      </c>
      <c r="D1021" s="1">
        <v>13.978327</v>
      </c>
      <c r="F1021" s="1">
        <v>2.7681228899999999</v>
      </c>
      <c r="G1021" s="1">
        <v>2.637508059</v>
      </c>
    </row>
    <row r="1022" spans="1:7" ht="12.75" customHeight="1" x14ac:dyDescent="0.15">
      <c r="A1022" s="1">
        <v>1021</v>
      </c>
      <c r="B1022" s="41">
        <v>42565</v>
      </c>
      <c r="C1022" s="1">
        <v>16.382563000000001</v>
      </c>
      <c r="D1022" s="1">
        <v>14.554333</v>
      </c>
      <c r="F1022" s="1">
        <v>2.796217537</v>
      </c>
      <c r="G1022" s="1">
        <v>2.6778887500000002</v>
      </c>
    </row>
    <row r="1023" spans="1:7" ht="12.75" customHeight="1" x14ac:dyDescent="0.15">
      <c r="A1023" s="1">
        <v>1022</v>
      </c>
      <c r="B1023" s="41">
        <v>42566</v>
      </c>
      <c r="C1023" s="1">
        <v>16.328876000000001</v>
      </c>
      <c r="D1023" s="1">
        <v>14.554333</v>
      </c>
      <c r="F1023" s="1">
        <v>2.7929350739999999</v>
      </c>
      <c r="G1023" s="1">
        <v>2.6778887500000002</v>
      </c>
    </row>
    <row r="1024" spans="1:7" ht="12.75" customHeight="1" x14ac:dyDescent="0.15">
      <c r="A1024" s="1">
        <v>1023</v>
      </c>
      <c r="B1024" s="41">
        <v>42569</v>
      </c>
      <c r="C1024" s="1">
        <v>16.607050000000001</v>
      </c>
      <c r="D1024" s="1">
        <v>14.857759</v>
      </c>
      <c r="F1024" s="1">
        <v>2.8098273040000001</v>
      </c>
      <c r="G1024" s="1">
        <v>2.6985222200000001</v>
      </c>
    </row>
    <row r="1025" spans="1:7" ht="12.75" customHeight="1" x14ac:dyDescent="0.15">
      <c r="A1025" s="1">
        <v>1024</v>
      </c>
      <c r="B1025" s="41">
        <v>42570</v>
      </c>
      <c r="C1025" s="1">
        <v>16.509447000000002</v>
      </c>
      <c r="D1025" s="1">
        <v>14.801183999999999</v>
      </c>
      <c r="F1025" s="1">
        <v>2.8039327630000002</v>
      </c>
      <c r="G1025" s="1">
        <v>2.6947071779999998</v>
      </c>
    </row>
    <row r="1026" spans="1:7" ht="12.75" customHeight="1" x14ac:dyDescent="0.15">
      <c r="A1026" s="1">
        <v>1025</v>
      </c>
      <c r="B1026" s="41">
        <v>42571</v>
      </c>
      <c r="C1026" s="1">
        <v>16.768094999999999</v>
      </c>
      <c r="D1026" s="1">
        <v>14.929759000000001</v>
      </c>
      <c r="F1026" s="1">
        <v>2.8194779740000002</v>
      </c>
      <c r="G1026" s="1">
        <v>2.703356469</v>
      </c>
    </row>
    <row r="1027" spans="1:7" ht="12.75" customHeight="1" x14ac:dyDescent="0.15">
      <c r="A1027" s="1">
        <v>1026</v>
      </c>
      <c r="B1027" s="41">
        <v>42572</v>
      </c>
      <c r="C1027" s="1">
        <v>16.543602</v>
      </c>
      <c r="D1027" s="1">
        <v>14.816623999999999</v>
      </c>
      <c r="F1027" s="1">
        <v>2.805999441</v>
      </c>
      <c r="G1027" s="1">
        <v>2.6957497940000001</v>
      </c>
    </row>
    <row r="1028" spans="1:7" ht="12.75" customHeight="1" x14ac:dyDescent="0.15">
      <c r="A1028" s="1">
        <v>1027</v>
      </c>
      <c r="B1028" s="41">
        <v>42573</v>
      </c>
      <c r="C1028" s="1">
        <v>16.646083999999998</v>
      </c>
      <c r="D1028" s="1">
        <v>14.914336</v>
      </c>
      <c r="F1028" s="1">
        <v>2.8121749939999998</v>
      </c>
      <c r="G1028" s="1">
        <v>2.7023228979999998</v>
      </c>
    </row>
    <row r="1029" spans="1:7" ht="12.75" customHeight="1" x14ac:dyDescent="0.15">
      <c r="A1029" s="1">
        <v>1028</v>
      </c>
      <c r="B1029" s="41">
        <v>42576</v>
      </c>
      <c r="C1029" s="1">
        <v>16.519203000000001</v>
      </c>
      <c r="D1029" s="1">
        <v>14.868052</v>
      </c>
      <c r="F1029" s="1">
        <v>2.8045235220000002</v>
      </c>
      <c r="G1029" s="1">
        <v>2.6992147499999999</v>
      </c>
    </row>
    <row r="1030" spans="1:7" ht="12.75" customHeight="1" x14ac:dyDescent="0.15">
      <c r="A1030" s="1">
        <v>1029</v>
      </c>
      <c r="B1030" s="41">
        <v>42577</v>
      </c>
      <c r="C1030" s="1">
        <v>16.309355</v>
      </c>
      <c r="D1030" s="1">
        <v>14.749760999999999</v>
      </c>
      <c r="F1030" s="1">
        <v>2.7917388700000001</v>
      </c>
      <c r="G1030" s="1">
        <v>2.6912268789999998</v>
      </c>
    </row>
    <row r="1031" spans="1:7" ht="12.75" customHeight="1" x14ac:dyDescent="0.15">
      <c r="A1031" s="1">
        <v>1030</v>
      </c>
      <c r="B1031" s="41">
        <v>42578</v>
      </c>
      <c r="C1031" s="1">
        <v>16.372796999999998</v>
      </c>
      <c r="D1031" s="1">
        <v>14.801183999999999</v>
      </c>
      <c r="F1031" s="1">
        <v>2.7956212379999998</v>
      </c>
      <c r="G1031" s="1">
        <v>2.6947071779999998</v>
      </c>
    </row>
    <row r="1032" spans="1:7" ht="12.75" customHeight="1" x14ac:dyDescent="0.15">
      <c r="A1032" s="1">
        <v>1031</v>
      </c>
      <c r="B1032" s="41">
        <v>42579</v>
      </c>
      <c r="C1032" s="1">
        <v>16.192236000000001</v>
      </c>
      <c r="D1032" s="1">
        <v>14.142901</v>
      </c>
      <c r="F1032" s="1">
        <v>2.7845318680000002</v>
      </c>
      <c r="G1032" s="1">
        <v>2.6492128020000001</v>
      </c>
    </row>
    <row r="1033" spans="1:7" ht="12.75" customHeight="1" x14ac:dyDescent="0.15">
      <c r="A1033" s="1">
        <v>1032</v>
      </c>
      <c r="B1033" s="41">
        <v>42580</v>
      </c>
      <c r="C1033" s="1">
        <v>16.489924999999999</v>
      </c>
      <c r="D1033" s="1">
        <v>14.585191</v>
      </c>
      <c r="F1033" s="1">
        <v>2.8027495880000002</v>
      </c>
      <c r="G1033" s="1">
        <v>2.6800066990000002</v>
      </c>
    </row>
    <row r="1034" spans="1:7" ht="12.75" customHeight="1" x14ac:dyDescent="0.15">
      <c r="A1034" s="1">
        <v>1033</v>
      </c>
      <c r="B1034" s="41">
        <v>42583</v>
      </c>
      <c r="C1034" s="1">
        <v>16.321482</v>
      </c>
      <c r="D1034" s="1">
        <v>14.605758</v>
      </c>
      <c r="F1034" s="1">
        <v>2.792482154</v>
      </c>
      <c r="G1034" s="1">
        <v>2.6814158350000001</v>
      </c>
    </row>
    <row r="1035" spans="1:7" ht="12.75" customHeight="1" x14ac:dyDescent="0.15">
      <c r="A1035" s="1">
        <v>1034</v>
      </c>
      <c r="B1035" s="41">
        <v>42584</v>
      </c>
      <c r="C1035" s="1">
        <v>16.516779</v>
      </c>
      <c r="D1035" s="1">
        <v>14.424238000000001</v>
      </c>
      <c r="F1035" s="1">
        <v>2.804376773</v>
      </c>
      <c r="G1035" s="1">
        <v>2.6689099860000001</v>
      </c>
    </row>
    <row r="1036" spans="1:7" ht="12.75" customHeight="1" x14ac:dyDescent="0.15">
      <c r="A1036" s="1">
        <v>1035</v>
      </c>
      <c r="B1036" s="41">
        <v>42585</v>
      </c>
      <c r="C1036" s="1">
        <v>17.205172999999998</v>
      </c>
      <c r="D1036" s="1">
        <v>14.758725999999999</v>
      </c>
      <c r="F1036" s="1">
        <v>2.845210094</v>
      </c>
      <c r="G1036" s="1">
        <v>2.6918345010000002</v>
      </c>
    </row>
    <row r="1037" spans="1:7" ht="12.75" customHeight="1" x14ac:dyDescent="0.15">
      <c r="A1037" s="1">
        <v>1036</v>
      </c>
      <c r="B1037" s="41">
        <v>42586</v>
      </c>
      <c r="C1037" s="1">
        <v>17.302821999999999</v>
      </c>
      <c r="D1037" s="1">
        <v>14.918252000000001</v>
      </c>
      <c r="F1037" s="1">
        <v>2.8508696100000002</v>
      </c>
      <c r="G1037" s="1">
        <v>2.7025854300000001</v>
      </c>
    </row>
    <row r="1038" spans="1:7" ht="12.75" customHeight="1" x14ac:dyDescent="0.15">
      <c r="A1038" s="1">
        <v>1037</v>
      </c>
      <c r="B1038" s="41">
        <v>42587</v>
      </c>
      <c r="C1038" s="1">
        <v>17.200294</v>
      </c>
      <c r="D1038" s="1">
        <v>15.010873999999999</v>
      </c>
      <c r="F1038" s="1">
        <v>2.844926477</v>
      </c>
      <c r="G1038" s="1">
        <v>2.7087748719999998</v>
      </c>
    </row>
    <row r="1039" spans="1:7" ht="12.75" customHeight="1" x14ac:dyDescent="0.15">
      <c r="A1039" s="1">
        <v>1038</v>
      </c>
      <c r="B1039" s="41">
        <v>42590</v>
      </c>
      <c r="C1039" s="1">
        <v>17.087996</v>
      </c>
      <c r="D1039" s="1">
        <v>14.861644999999999</v>
      </c>
      <c r="F1039" s="1">
        <v>2.8383762290000001</v>
      </c>
      <c r="G1039" s="1">
        <v>2.698783733</v>
      </c>
    </row>
    <row r="1040" spans="1:7" ht="12.75" customHeight="1" x14ac:dyDescent="0.15">
      <c r="A1040" s="1">
        <v>1039</v>
      </c>
      <c r="B1040" s="41">
        <v>42591</v>
      </c>
      <c r="C1040" s="1">
        <v>17.122177000000001</v>
      </c>
      <c r="D1040" s="1">
        <v>14.784454</v>
      </c>
      <c r="F1040" s="1">
        <v>2.840374524</v>
      </c>
      <c r="G1040" s="1">
        <v>2.693576223</v>
      </c>
    </row>
    <row r="1041" spans="1:7" ht="12.75" customHeight="1" x14ac:dyDescent="0.15">
      <c r="A1041" s="1">
        <v>1040</v>
      </c>
      <c r="B1041" s="41">
        <v>42592</v>
      </c>
      <c r="C1041" s="1">
        <v>16.980588999999998</v>
      </c>
      <c r="D1041" s="1">
        <v>14.573468</v>
      </c>
      <c r="F1041" s="1">
        <v>2.8320708680000002</v>
      </c>
      <c r="G1041" s="1">
        <v>2.6792026149999999</v>
      </c>
    </row>
    <row r="1042" spans="1:7" ht="12.75" customHeight="1" x14ac:dyDescent="0.15">
      <c r="A1042" s="1">
        <v>1041</v>
      </c>
      <c r="B1042" s="41">
        <v>42593</v>
      </c>
      <c r="C1042" s="1">
        <v>17.415115</v>
      </c>
      <c r="D1042" s="1">
        <v>15.005734</v>
      </c>
      <c r="F1042" s="1">
        <v>2.8573385070000001</v>
      </c>
      <c r="G1042" s="1">
        <v>2.708432395</v>
      </c>
    </row>
    <row r="1043" spans="1:7" ht="12.75" customHeight="1" x14ac:dyDescent="0.15">
      <c r="A1043" s="1">
        <v>1042</v>
      </c>
      <c r="B1043" s="41">
        <v>42594</v>
      </c>
      <c r="C1043" s="1">
        <v>17.546934</v>
      </c>
      <c r="D1043" s="1">
        <v>15.02632</v>
      </c>
      <c r="F1043" s="1">
        <v>2.864879234</v>
      </c>
      <c r="G1043" s="1">
        <v>2.7098033300000002</v>
      </c>
    </row>
    <row r="1044" spans="1:7" ht="12.75" customHeight="1" x14ac:dyDescent="0.15">
      <c r="A1044" s="1">
        <v>1043</v>
      </c>
      <c r="B1044" s="41">
        <v>42597</v>
      </c>
      <c r="C1044" s="1">
        <v>17.931539999999998</v>
      </c>
      <c r="D1044" s="1">
        <v>15.247591999999999</v>
      </c>
      <c r="F1044" s="1">
        <v>2.886561173</v>
      </c>
      <c r="G1044" s="1">
        <v>2.7244215889999999</v>
      </c>
    </row>
    <row r="1045" spans="1:7" ht="12.75" customHeight="1" x14ac:dyDescent="0.15">
      <c r="A1045" s="1">
        <v>1044</v>
      </c>
      <c r="B1045" s="41">
        <v>42598</v>
      </c>
      <c r="C1045" s="1">
        <v>17.857475000000001</v>
      </c>
      <c r="D1045" s="1">
        <v>15.016031</v>
      </c>
      <c r="F1045" s="1">
        <v>2.8824221880000001</v>
      </c>
      <c r="G1045" s="1">
        <v>2.7091183640000001</v>
      </c>
    </row>
    <row r="1046" spans="1:7" ht="12.75" customHeight="1" x14ac:dyDescent="0.15">
      <c r="A1046" s="1">
        <v>1045</v>
      </c>
      <c r="B1046" s="41">
        <v>42599</v>
      </c>
      <c r="C1046" s="1">
        <v>18.094465</v>
      </c>
      <c r="D1046" s="1">
        <v>15.185838</v>
      </c>
      <c r="F1046" s="1">
        <v>2.8956060899999998</v>
      </c>
      <c r="G1046" s="1">
        <v>2.7203632830000002</v>
      </c>
    </row>
    <row r="1047" spans="1:7" ht="12.75" customHeight="1" x14ac:dyDescent="0.15">
      <c r="A1047" s="1">
        <v>1046</v>
      </c>
      <c r="B1047" s="41">
        <v>42600</v>
      </c>
      <c r="C1047" s="1">
        <v>18.059895999999998</v>
      </c>
      <c r="D1047" s="1">
        <v>15.227008</v>
      </c>
      <c r="F1047" s="1">
        <v>2.8936937889999998</v>
      </c>
      <c r="G1047" s="1">
        <v>2.7230706929999999</v>
      </c>
    </row>
    <row r="1048" spans="1:7" ht="12.75" customHeight="1" x14ac:dyDescent="0.15">
      <c r="A1048" s="1">
        <v>1047</v>
      </c>
      <c r="B1048" s="41">
        <v>42601</v>
      </c>
      <c r="C1048" s="1">
        <v>17.941406000000001</v>
      </c>
      <c r="D1048" s="1">
        <v>15.139523000000001</v>
      </c>
      <c r="F1048" s="1">
        <v>2.887111226</v>
      </c>
      <c r="G1048" s="1">
        <v>2.7173087420000002</v>
      </c>
    </row>
    <row r="1049" spans="1:7" ht="12.75" customHeight="1" x14ac:dyDescent="0.15">
      <c r="A1049" s="1">
        <v>1048</v>
      </c>
      <c r="B1049" s="41">
        <v>42604</v>
      </c>
      <c r="C1049" s="1">
        <v>17.595814000000001</v>
      </c>
      <c r="D1049" s="1">
        <v>14.732993</v>
      </c>
      <c r="F1049" s="1">
        <v>2.8676610330000001</v>
      </c>
      <c r="G1049" s="1">
        <v>2.6900894009999998</v>
      </c>
    </row>
    <row r="1050" spans="1:7" ht="12.75" customHeight="1" x14ac:dyDescent="0.15">
      <c r="A1050" s="1">
        <v>1049</v>
      </c>
      <c r="B1050" s="41">
        <v>42605</v>
      </c>
      <c r="C1050" s="1">
        <v>17.566199999999998</v>
      </c>
      <c r="D1050" s="1">
        <v>14.573468</v>
      </c>
      <c r="F1050" s="1">
        <v>2.8659766009999998</v>
      </c>
      <c r="G1050" s="1">
        <v>2.6792026149999999</v>
      </c>
    </row>
    <row r="1051" spans="1:7" ht="12.75" customHeight="1" x14ac:dyDescent="0.15">
      <c r="A1051" s="1">
        <v>1050</v>
      </c>
      <c r="B1051" s="41">
        <v>42606</v>
      </c>
      <c r="C1051" s="1">
        <v>17.482261999999999</v>
      </c>
      <c r="D1051" s="1">
        <v>14.470549</v>
      </c>
      <c r="F1051" s="1">
        <v>2.861186767</v>
      </c>
      <c r="G1051" s="1">
        <v>2.67211548</v>
      </c>
    </row>
    <row r="1052" spans="1:7" ht="12.75" customHeight="1" x14ac:dyDescent="0.15">
      <c r="A1052" s="1">
        <v>1051</v>
      </c>
      <c r="B1052" s="41">
        <v>42607</v>
      </c>
      <c r="C1052" s="1">
        <v>17.427959000000001</v>
      </c>
      <c r="D1052" s="1">
        <v>14.537443</v>
      </c>
      <c r="F1052" s="1">
        <v>2.8580757559999999</v>
      </c>
      <c r="G1052" s="1">
        <v>2.6767275970000002</v>
      </c>
    </row>
    <row r="1053" spans="1:7" ht="12.75" customHeight="1" x14ac:dyDescent="0.15">
      <c r="A1053" s="1">
        <v>1052</v>
      </c>
      <c r="B1053" s="41">
        <v>42608</v>
      </c>
      <c r="C1053" s="1">
        <v>17.640245</v>
      </c>
      <c r="D1053" s="1">
        <v>14.738141000000001</v>
      </c>
      <c r="F1053" s="1">
        <v>2.8701829390000002</v>
      </c>
      <c r="G1053" s="1">
        <v>2.6904387590000001</v>
      </c>
    </row>
    <row r="1054" spans="1:7" ht="12.75" customHeight="1" x14ac:dyDescent="0.15">
      <c r="A1054" s="1">
        <v>1053</v>
      </c>
      <c r="B1054" s="41">
        <v>42611</v>
      </c>
      <c r="C1054" s="1">
        <v>17.951284000000001</v>
      </c>
      <c r="D1054" s="1">
        <v>15.005734</v>
      </c>
      <c r="F1054" s="1">
        <v>2.887661644</v>
      </c>
      <c r="G1054" s="1">
        <v>2.708432395</v>
      </c>
    </row>
    <row r="1055" spans="1:7" ht="12.75" customHeight="1" x14ac:dyDescent="0.15">
      <c r="A1055" s="1">
        <v>1054</v>
      </c>
      <c r="B1055" s="41">
        <v>42612</v>
      </c>
      <c r="C1055" s="1">
        <v>18.069776999999998</v>
      </c>
      <c r="D1055" s="1">
        <v>15.052045</v>
      </c>
      <c r="F1055" s="1">
        <v>2.8942407640000001</v>
      </c>
      <c r="G1055" s="1">
        <v>2.7115138619999999</v>
      </c>
    </row>
    <row r="1056" spans="1:7" ht="12.75" customHeight="1" x14ac:dyDescent="0.15">
      <c r="A1056" s="1">
        <v>1055</v>
      </c>
      <c r="B1056" s="41">
        <v>42613</v>
      </c>
      <c r="C1056" s="1">
        <v>17.699490000000001</v>
      </c>
      <c r="D1056" s="1">
        <v>14.954276</v>
      </c>
      <c r="F1056" s="1">
        <v>2.8735358259999999</v>
      </c>
      <c r="G1056" s="1">
        <v>2.7049972790000001</v>
      </c>
    </row>
    <row r="1057" spans="1:7" ht="12.75" customHeight="1" x14ac:dyDescent="0.15">
      <c r="A1057" s="1">
        <v>1056</v>
      </c>
      <c r="B1057" s="41">
        <v>42614</v>
      </c>
      <c r="C1057" s="1">
        <v>17.874835999999998</v>
      </c>
      <c r="D1057" s="1">
        <v>14.805043</v>
      </c>
      <c r="F1057" s="1">
        <v>2.883393914</v>
      </c>
      <c r="G1057" s="1">
        <v>2.6949678659999998</v>
      </c>
    </row>
    <row r="1058" spans="1:7" ht="12.75" customHeight="1" x14ac:dyDescent="0.15">
      <c r="A1058" s="1">
        <v>1057</v>
      </c>
      <c r="B1058" s="41">
        <v>42615</v>
      </c>
      <c r="C1058" s="1">
        <v>18.136614000000002</v>
      </c>
      <c r="D1058" s="1">
        <v>15.236145</v>
      </c>
      <c r="F1058" s="1">
        <v>2.897932768</v>
      </c>
      <c r="G1058" s="1">
        <v>2.723670566</v>
      </c>
    </row>
    <row r="1059" spans="1:7" ht="12.75" customHeight="1" x14ac:dyDescent="0.15">
      <c r="A1059" s="1">
        <v>1058</v>
      </c>
      <c r="B1059" s="41">
        <v>42618</v>
      </c>
      <c r="C1059" s="1">
        <v>18.141546000000002</v>
      </c>
      <c r="D1059" s="1">
        <v>15.287642999999999</v>
      </c>
      <c r="F1059" s="1">
        <v>2.8982046669999999</v>
      </c>
      <c r="G1059" s="1">
        <v>2.7270448549999999</v>
      </c>
    </row>
    <row r="1060" spans="1:7" ht="12.75" customHeight="1" x14ac:dyDescent="0.15">
      <c r="A1060" s="1">
        <v>1059</v>
      </c>
      <c r="B1060" s="41">
        <v>42619</v>
      </c>
      <c r="C1060" s="1">
        <v>18.314426000000001</v>
      </c>
      <c r="D1060" s="1">
        <v>15.447255999999999</v>
      </c>
      <c r="F1060" s="1">
        <v>2.9076890550000001</v>
      </c>
      <c r="G1060" s="1">
        <v>2.737431382</v>
      </c>
    </row>
    <row r="1061" spans="1:7" ht="12.75" customHeight="1" x14ac:dyDescent="0.15">
      <c r="A1061" s="1">
        <v>1060</v>
      </c>
      <c r="B1061" s="41">
        <v>42621</v>
      </c>
      <c r="C1061" s="1">
        <v>18.097094999999999</v>
      </c>
      <c r="D1061" s="1">
        <v>15.653223000000001</v>
      </c>
      <c r="F1061" s="1">
        <v>2.8957514280000001</v>
      </c>
      <c r="G1061" s="1">
        <v>2.750676838</v>
      </c>
    </row>
    <row r="1062" spans="1:7" ht="12.75" customHeight="1" x14ac:dyDescent="0.15">
      <c r="A1062" s="1">
        <v>1061</v>
      </c>
      <c r="B1062" s="41">
        <v>42622</v>
      </c>
      <c r="C1062" s="1">
        <v>17.410558999999999</v>
      </c>
      <c r="D1062" s="1">
        <v>14.788176</v>
      </c>
      <c r="F1062" s="1">
        <v>2.8570768609999999</v>
      </c>
      <c r="G1062" s="1">
        <v>2.6938279430000001</v>
      </c>
    </row>
    <row r="1063" spans="1:7" ht="12.75" customHeight="1" x14ac:dyDescent="0.15">
      <c r="A1063" s="1">
        <v>1062</v>
      </c>
      <c r="B1063" s="41">
        <v>42625</v>
      </c>
      <c r="C1063" s="1">
        <v>17.637754000000001</v>
      </c>
      <c r="D1063" s="1">
        <v>14.839662000000001</v>
      </c>
      <c r="F1063" s="1">
        <v>2.870041718</v>
      </c>
      <c r="G1063" s="1">
        <v>2.6973034610000002</v>
      </c>
    </row>
    <row r="1064" spans="1:7" ht="12.75" customHeight="1" x14ac:dyDescent="0.15">
      <c r="A1064" s="1">
        <v>1063</v>
      </c>
      <c r="B1064" s="41">
        <v>42626</v>
      </c>
      <c r="C1064" s="1">
        <v>17.287064000000001</v>
      </c>
      <c r="D1064" s="1">
        <v>14.221776999999999</v>
      </c>
      <c r="F1064" s="1">
        <v>2.8499584759999999</v>
      </c>
      <c r="G1064" s="1">
        <v>2.6547743810000002</v>
      </c>
    </row>
    <row r="1065" spans="1:7" ht="12.75" customHeight="1" x14ac:dyDescent="0.15">
      <c r="A1065" s="1">
        <v>1064</v>
      </c>
      <c r="B1065" s="41">
        <v>42627</v>
      </c>
      <c r="C1065" s="1">
        <v>17.301902999999999</v>
      </c>
      <c r="D1065" s="1">
        <v>14.340209</v>
      </c>
      <c r="F1065" s="1">
        <v>2.8508164950000001</v>
      </c>
      <c r="G1065" s="1">
        <v>2.66306741</v>
      </c>
    </row>
    <row r="1066" spans="1:7" ht="12.75" customHeight="1" x14ac:dyDescent="0.15">
      <c r="A1066" s="1">
        <v>1065</v>
      </c>
      <c r="B1066" s="41">
        <v>42628</v>
      </c>
      <c r="C1066" s="1">
        <v>17.677264999999998</v>
      </c>
      <c r="D1066" s="1">
        <v>14.731531</v>
      </c>
      <c r="F1066" s="1">
        <v>2.872279351</v>
      </c>
      <c r="G1066" s="1">
        <v>2.689990163</v>
      </c>
    </row>
    <row r="1067" spans="1:7" ht="12.75" customHeight="1" x14ac:dyDescent="0.15">
      <c r="A1067" s="1">
        <v>1066</v>
      </c>
      <c r="B1067" s="41">
        <v>42629</v>
      </c>
      <c r="C1067" s="1">
        <v>17.277197000000001</v>
      </c>
      <c r="D1067" s="1">
        <v>14.463782</v>
      </c>
      <c r="F1067" s="1">
        <v>2.8493875399999999</v>
      </c>
      <c r="G1067" s="1">
        <v>2.6716477319999998</v>
      </c>
    </row>
    <row r="1068" spans="1:7" ht="12.75" customHeight="1" x14ac:dyDescent="0.15">
      <c r="A1068" s="1">
        <v>1067</v>
      </c>
      <c r="B1068" s="41">
        <v>42632</v>
      </c>
      <c r="C1068" s="1">
        <v>17.400669000000001</v>
      </c>
      <c r="D1068" s="1">
        <v>14.541022999999999</v>
      </c>
      <c r="F1068" s="1">
        <v>2.8565086540000002</v>
      </c>
      <c r="G1068" s="1">
        <v>2.6769738269999999</v>
      </c>
    </row>
    <row r="1069" spans="1:7" ht="12.75" customHeight="1" x14ac:dyDescent="0.15">
      <c r="A1069" s="1">
        <v>1068</v>
      </c>
      <c r="B1069" s="41">
        <v>42633</v>
      </c>
      <c r="C1069" s="1">
        <v>17.440193000000001</v>
      </c>
      <c r="D1069" s="1">
        <v>14.700642999999999</v>
      </c>
      <c r="F1069" s="1">
        <v>2.8587774850000001</v>
      </c>
      <c r="G1069" s="1">
        <v>2.6878912339999999</v>
      </c>
    </row>
    <row r="1070" spans="1:7" ht="12.75" customHeight="1" x14ac:dyDescent="0.15">
      <c r="A1070" s="1">
        <v>1069</v>
      </c>
      <c r="B1070" s="41">
        <v>42634</v>
      </c>
      <c r="C1070" s="1">
        <v>17.608115999999999</v>
      </c>
      <c r="D1070" s="1">
        <v>14.988991</v>
      </c>
      <c r="F1070" s="1">
        <v>2.8683599320000002</v>
      </c>
      <c r="G1070" s="1">
        <v>2.7073159979999999</v>
      </c>
    </row>
    <row r="1071" spans="1:7" ht="12.75" customHeight="1" x14ac:dyDescent="0.15">
      <c r="A1071" s="1">
        <v>1070</v>
      </c>
      <c r="B1071" s="41">
        <v>42635</v>
      </c>
      <c r="C1071" s="1">
        <v>17.889652000000002</v>
      </c>
      <c r="D1071" s="1">
        <v>15.277339</v>
      </c>
      <c r="F1071" s="1">
        <v>2.8842224449999998</v>
      </c>
      <c r="G1071" s="1">
        <v>2.7263706189999999</v>
      </c>
    </row>
    <row r="1072" spans="1:7" ht="12.75" customHeight="1" x14ac:dyDescent="0.15">
      <c r="A1072" s="1">
        <v>1071</v>
      </c>
      <c r="B1072" s="41">
        <v>42636</v>
      </c>
      <c r="C1072" s="1">
        <v>17.845206999999998</v>
      </c>
      <c r="D1072" s="1">
        <v>15.308233</v>
      </c>
      <c r="F1072" s="1">
        <v>2.8817349569999999</v>
      </c>
      <c r="G1072" s="1">
        <v>2.728390788</v>
      </c>
    </row>
    <row r="1073" spans="1:7" ht="12.75" customHeight="1" x14ac:dyDescent="0.15">
      <c r="A1073" s="1">
        <v>1072</v>
      </c>
      <c r="B1073" s="41">
        <v>42639</v>
      </c>
      <c r="C1073" s="1">
        <v>17.706901999999999</v>
      </c>
      <c r="D1073" s="1">
        <v>15.11772</v>
      </c>
      <c r="F1073" s="1">
        <v>2.8739545070000001</v>
      </c>
      <c r="G1073" s="1">
        <v>2.715867566</v>
      </c>
    </row>
    <row r="1074" spans="1:7" ht="12.75" customHeight="1" x14ac:dyDescent="0.15">
      <c r="A1074" s="1">
        <v>1073</v>
      </c>
      <c r="B1074" s="41">
        <v>42640</v>
      </c>
      <c r="C1074" s="1">
        <v>17.909412</v>
      </c>
      <c r="D1074" s="1">
        <v>15.431811</v>
      </c>
      <c r="F1074" s="1">
        <v>2.8853263849999999</v>
      </c>
      <c r="G1074" s="1">
        <v>2.7364310280000002</v>
      </c>
    </row>
    <row r="1075" spans="1:7" ht="12.75" customHeight="1" x14ac:dyDescent="0.15">
      <c r="A1075" s="1">
        <v>1074</v>
      </c>
      <c r="B1075" s="41">
        <v>42641</v>
      </c>
      <c r="C1075" s="1">
        <v>18.037822999999999</v>
      </c>
      <c r="D1075" s="1">
        <v>15.524489000000001</v>
      </c>
      <c r="F1075" s="1">
        <v>2.8924708309999998</v>
      </c>
      <c r="G1075" s="1">
        <v>2.7424187130000002</v>
      </c>
    </row>
    <row r="1076" spans="1:7" ht="12.75" customHeight="1" x14ac:dyDescent="0.15">
      <c r="A1076" s="1">
        <v>1075</v>
      </c>
      <c r="B1076" s="41">
        <v>42642</v>
      </c>
      <c r="C1076" s="1">
        <v>17.578486999999999</v>
      </c>
      <c r="D1076" s="1">
        <v>15.267035</v>
      </c>
      <c r="F1076" s="1">
        <v>2.8666758250000002</v>
      </c>
      <c r="G1076" s="1">
        <v>2.725695929</v>
      </c>
    </row>
    <row r="1077" spans="1:7" ht="12.75" customHeight="1" x14ac:dyDescent="0.15">
      <c r="A1077" s="1">
        <v>1076</v>
      </c>
      <c r="B1077" s="41">
        <v>42643</v>
      </c>
      <c r="C1077" s="1">
        <v>17.543914999999998</v>
      </c>
      <c r="D1077" s="1">
        <v>15.277339</v>
      </c>
      <c r="F1077" s="1">
        <v>2.8647071660000001</v>
      </c>
      <c r="G1077" s="1">
        <v>2.7263706189999999</v>
      </c>
    </row>
    <row r="1078" spans="1:7" ht="12.75" customHeight="1" x14ac:dyDescent="0.15">
      <c r="A1078" s="1">
        <v>1077</v>
      </c>
      <c r="B1078" s="41">
        <v>42646</v>
      </c>
      <c r="C1078" s="1">
        <v>17.961452000000001</v>
      </c>
      <c r="D1078" s="1">
        <v>15.640186999999999</v>
      </c>
      <c r="F1078" s="1">
        <v>2.888227906</v>
      </c>
      <c r="G1078" s="1">
        <v>2.7498436919999998</v>
      </c>
    </row>
    <row r="1079" spans="1:7" ht="12.75" customHeight="1" x14ac:dyDescent="0.15">
      <c r="A1079" s="1">
        <v>1078</v>
      </c>
      <c r="B1079" s="41">
        <v>42647</v>
      </c>
      <c r="C1079" s="1">
        <v>18.119564</v>
      </c>
      <c r="D1079" s="1">
        <v>15.86464</v>
      </c>
      <c r="F1079" s="1">
        <v>2.8969922389999998</v>
      </c>
      <c r="G1079" s="1">
        <v>2.764092733</v>
      </c>
    </row>
    <row r="1080" spans="1:7" ht="12.75" customHeight="1" x14ac:dyDescent="0.15">
      <c r="A1080" s="1">
        <v>1079</v>
      </c>
      <c r="B1080" s="41">
        <v>42648</v>
      </c>
      <c r="C1080" s="1">
        <v>18.475339999999999</v>
      </c>
      <c r="D1080" s="1">
        <v>15.990703999999999</v>
      </c>
      <c r="F1080" s="1">
        <v>2.9164368700000001</v>
      </c>
      <c r="G1080" s="1">
        <v>2.7720075529999999</v>
      </c>
    </row>
    <row r="1081" spans="1:7" ht="12.75" customHeight="1" x14ac:dyDescent="0.15">
      <c r="A1081" s="1">
        <v>1080</v>
      </c>
      <c r="B1081" s="41">
        <v>42649</v>
      </c>
      <c r="C1081" s="1">
        <v>18.628511</v>
      </c>
      <c r="D1081" s="1">
        <v>15.990703999999999</v>
      </c>
      <c r="F1081" s="1">
        <v>2.9246932569999999</v>
      </c>
      <c r="G1081" s="1">
        <v>2.7720075529999999</v>
      </c>
    </row>
    <row r="1082" spans="1:7" ht="12.75" customHeight="1" x14ac:dyDescent="0.15">
      <c r="A1082" s="1">
        <v>1081</v>
      </c>
      <c r="B1082" s="41">
        <v>42650</v>
      </c>
      <c r="C1082" s="1">
        <v>18.801451</v>
      </c>
      <c r="D1082" s="1">
        <v>16.216598999999999</v>
      </c>
      <c r="F1082" s="1">
        <v>2.9339340479999998</v>
      </c>
      <c r="G1082" s="1">
        <v>2.7860353469999999</v>
      </c>
    </row>
    <row r="1083" spans="1:7" ht="12.75" customHeight="1" x14ac:dyDescent="0.15">
      <c r="A1083" s="1">
        <v>1082</v>
      </c>
      <c r="B1083" s="41">
        <v>42653</v>
      </c>
      <c r="C1083" s="1">
        <v>18.826166000000001</v>
      </c>
      <c r="D1083" s="1">
        <v>16.21134</v>
      </c>
      <c r="F1083" s="1">
        <v>2.9352477110000001</v>
      </c>
      <c r="G1083" s="1">
        <v>2.7857109969999998</v>
      </c>
    </row>
    <row r="1084" spans="1:7" ht="12.75" customHeight="1" x14ac:dyDescent="0.15">
      <c r="A1084" s="1">
        <v>1083</v>
      </c>
      <c r="B1084" s="41">
        <v>42654</v>
      </c>
      <c r="C1084" s="1">
        <v>18.761928999999999</v>
      </c>
      <c r="D1084" s="1">
        <v>16.153561</v>
      </c>
      <c r="F1084" s="1">
        <v>2.9318297630000001</v>
      </c>
      <c r="G1084" s="1">
        <v>2.7821405210000001</v>
      </c>
    </row>
    <row r="1085" spans="1:7" ht="12.75" customHeight="1" x14ac:dyDescent="0.15">
      <c r="A1085" s="1">
        <v>1084</v>
      </c>
      <c r="B1085" s="41">
        <v>42656</v>
      </c>
      <c r="C1085" s="1">
        <v>18.974406999999999</v>
      </c>
      <c r="D1085" s="1">
        <v>16.174569999999999</v>
      </c>
      <c r="F1085" s="1">
        <v>2.943091071</v>
      </c>
      <c r="G1085" s="1">
        <v>2.783440256</v>
      </c>
    </row>
    <row r="1086" spans="1:7" ht="12.75" customHeight="1" x14ac:dyDescent="0.15">
      <c r="A1086" s="1">
        <v>1085</v>
      </c>
      <c r="B1086" s="41">
        <v>42657</v>
      </c>
      <c r="C1086" s="1">
        <v>19.335114000000001</v>
      </c>
      <c r="D1086" s="1">
        <v>16.305890999999999</v>
      </c>
      <c r="F1086" s="1">
        <v>2.9619228209999999</v>
      </c>
      <c r="G1086" s="1">
        <v>2.791526454</v>
      </c>
    </row>
    <row r="1087" spans="1:7" ht="12.75" customHeight="1" x14ac:dyDescent="0.15">
      <c r="A1087" s="1">
        <v>1086</v>
      </c>
      <c r="B1087" s="41">
        <v>42660</v>
      </c>
      <c r="C1087" s="1">
        <v>19.760061</v>
      </c>
      <c r="D1087" s="1">
        <v>16.631598</v>
      </c>
      <c r="F1087" s="1">
        <v>2.9836627789999999</v>
      </c>
      <c r="G1087" s="1">
        <v>2.8113043800000002</v>
      </c>
    </row>
    <row r="1088" spans="1:7" ht="12.75" customHeight="1" x14ac:dyDescent="0.15">
      <c r="A1088" s="1">
        <v>1087</v>
      </c>
      <c r="B1088" s="41">
        <v>42661</v>
      </c>
      <c r="C1088" s="1">
        <v>20.034794000000002</v>
      </c>
      <c r="D1088" s="1">
        <v>17.036093000000001</v>
      </c>
      <c r="F1088" s="1">
        <v>2.9974704619999999</v>
      </c>
      <c r="G1088" s="1">
        <v>2.8353342110000002</v>
      </c>
    </row>
    <row r="1089" spans="1:7" ht="12.75" customHeight="1" x14ac:dyDescent="0.15">
      <c r="A1089" s="1">
        <v>1088</v>
      </c>
      <c r="B1089" s="41">
        <v>42662</v>
      </c>
      <c r="C1089" s="1">
        <v>19.708672</v>
      </c>
      <c r="D1089" s="1">
        <v>16.91527</v>
      </c>
      <c r="F1089" s="1">
        <v>2.9810587420000001</v>
      </c>
      <c r="G1089" s="1">
        <v>2.828216764</v>
      </c>
    </row>
    <row r="1090" spans="1:7" ht="12.75" customHeight="1" x14ac:dyDescent="0.15">
      <c r="A1090" s="1">
        <v>1089</v>
      </c>
      <c r="B1090" s="41">
        <v>42663</v>
      </c>
      <c r="C1090" s="1">
        <v>19.768459</v>
      </c>
      <c r="D1090" s="1">
        <v>17.162167</v>
      </c>
      <c r="F1090" s="1">
        <v>2.9840876879999998</v>
      </c>
      <c r="G1090" s="1">
        <v>2.8427073680000001</v>
      </c>
    </row>
    <row r="1091" spans="1:7" ht="12.75" customHeight="1" x14ac:dyDescent="0.15">
      <c r="A1091" s="1">
        <v>1090</v>
      </c>
      <c r="B1091" s="41">
        <v>42664</v>
      </c>
      <c r="C1091" s="1">
        <v>19.735847</v>
      </c>
      <c r="D1091" s="1">
        <v>16.999324999999999</v>
      </c>
      <c r="F1091" s="1">
        <v>2.9824366269999998</v>
      </c>
      <c r="G1091" s="1">
        <v>2.8331736369999998</v>
      </c>
    </row>
    <row r="1092" spans="1:7" ht="12.75" customHeight="1" x14ac:dyDescent="0.15">
      <c r="A1092" s="1">
        <v>1091</v>
      </c>
      <c r="B1092" s="41">
        <v>42667</v>
      </c>
      <c r="C1092" s="1">
        <v>19.567356</v>
      </c>
      <c r="D1092" s="1">
        <v>16.836475</v>
      </c>
      <c r="F1092" s="1">
        <v>2.9738626680000002</v>
      </c>
      <c r="G1092" s="1">
        <v>2.8235476639999999</v>
      </c>
    </row>
    <row r="1093" spans="1:7" ht="12.75" customHeight="1" x14ac:dyDescent="0.15">
      <c r="A1093" s="1">
        <v>1092</v>
      </c>
      <c r="B1093" s="41">
        <v>42668</v>
      </c>
      <c r="C1093" s="1">
        <v>19.464085000000001</v>
      </c>
      <c r="D1093" s="1">
        <v>16.757669</v>
      </c>
      <c r="F1093" s="1">
        <v>2.9685709729999998</v>
      </c>
      <c r="G1093" s="1">
        <v>2.8188560040000001</v>
      </c>
    </row>
    <row r="1094" spans="1:7" ht="12.75" customHeight="1" x14ac:dyDescent="0.15">
      <c r="A1094" s="1">
        <v>1093</v>
      </c>
      <c r="B1094" s="41">
        <v>42669</v>
      </c>
      <c r="C1094" s="1">
        <v>19.583659999999998</v>
      </c>
      <c r="D1094" s="1">
        <v>16.689378999999999</v>
      </c>
      <c r="F1094" s="1">
        <v>2.9746955449999999</v>
      </c>
      <c r="G1094" s="1">
        <v>2.8147725289999999</v>
      </c>
    </row>
    <row r="1095" spans="1:7" ht="12.75" customHeight="1" x14ac:dyDescent="0.15">
      <c r="A1095" s="1">
        <v>1094</v>
      </c>
      <c r="B1095" s="41">
        <v>42670</v>
      </c>
      <c r="C1095" s="1">
        <v>20.002189999999999</v>
      </c>
      <c r="D1095" s="1">
        <v>16.967808000000002</v>
      </c>
      <c r="F1095" s="1">
        <v>2.995841768</v>
      </c>
      <c r="G1095" s="1">
        <v>2.8313179019999999</v>
      </c>
    </row>
    <row r="1096" spans="1:7" ht="12.75" customHeight="1" x14ac:dyDescent="0.15">
      <c r="A1096" s="1">
        <v>1095</v>
      </c>
      <c r="B1096" s="41">
        <v>42671</v>
      </c>
      <c r="C1096" s="1">
        <v>20.170680999999998</v>
      </c>
      <c r="D1096" s="1">
        <v>17.030846</v>
      </c>
      <c r="F1096" s="1">
        <v>3.0042301139999998</v>
      </c>
      <c r="G1096" s="1">
        <v>2.8350261699999999</v>
      </c>
    </row>
    <row r="1097" spans="1:7" ht="12.75" customHeight="1" x14ac:dyDescent="0.15">
      <c r="A1097" s="1">
        <v>1096</v>
      </c>
      <c r="B1097" s="41">
        <v>42674</v>
      </c>
      <c r="C1097" s="1">
        <v>20.871846999999999</v>
      </c>
      <c r="D1097" s="1">
        <v>17.566669000000001</v>
      </c>
      <c r="F1097" s="1">
        <v>3.0384012170000001</v>
      </c>
      <c r="G1097" s="1">
        <v>2.8660033</v>
      </c>
    </row>
    <row r="1098" spans="1:7" ht="12.75" customHeight="1" x14ac:dyDescent="0.15">
      <c r="A1098" s="1">
        <v>1097</v>
      </c>
      <c r="B1098" s="41">
        <v>42675</v>
      </c>
      <c r="C1098" s="1">
        <v>20.254686</v>
      </c>
      <c r="D1098" s="1">
        <v>17.051853000000001</v>
      </c>
      <c r="F1098" s="1">
        <v>3.008386174</v>
      </c>
      <c r="G1098" s="1">
        <v>2.8362588780000002</v>
      </c>
    </row>
    <row r="1099" spans="1:7" ht="12.75" customHeight="1" x14ac:dyDescent="0.15">
      <c r="A1099" s="1">
        <v>1098</v>
      </c>
      <c r="B1099" s="41">
        <v>42677</v>
      </c>
      <c r="C1099" s="1">
        <v>19.819694999999999</v>
      </c>
      <c r="D1099" s="1">
        <v>16.645699</v>
      </c>
      <c r="F1099" s="1">
        <v>2.9866761400000001</v>
      </c>
      <c r="G1099" s="1">
        <v>2.8121518650000001</v>
      </c>
    </row>
    <row r="1100" spans="1:7" ht="12.75" customHeight="1" x14ac:dyDescent="0.15">
      <c r="A1100" s="1">
        <v>1099</v>
      </c>
      <c r="B1100" s="41">
        <v>42678</v>
      </c>
      <c r="C1100" s="1">
        <v>19.982807000000001</v>
      </c>
      <c r="D1100" s="1">
        <v>16.645699</v>
      </c>
      <c r="F1100" s="1">
        <v>2.9948722540000001</v>
      </c>
      <c r="G1100" s="1">
        <v>2.8121518650000001</v>
      </c>
    </row>
    <row r="1101" spans="1:7" ht="12.75" customHeight="1" x14ac:dyDescent="0.15">
      <c r="A1101" s="1">
        <v>1100</v>
      </c>
      <c r="B1101" s="41">
        <v>42681</v>
      </c>
      <c r="C1101" s="1">
        <v>20.700565000000001</v>
      </c>
      <c r="D1101" s="1">
        <v>17.223849999999999</v>
      </c>
      <c r="F1101" s="1">
        <v>3.0301609950000001</v>
      </c>
      <c r="G1101" s="1">
        <v>2.8462950509999998</v>
      </c>
    </row>
    <row r="1102" spans="1:7" ht="12.75" customHeight="1" x14ac:dyDescent="0.15">
      <c r="A1102" s="1">
        <v>1101</v>
      </c>
      <c r="B1102" s="41">
        <v>42682</v>
      </c>
      <c r="C1102" s="1">
        <v>20.749502</v>
      </c>
      <c r="D1102" s="1">
        <v>17.213346000000001</v>
      </c>
      <c r="F1102" s="1">
        <v>3.0325222460000001</v>
      </c>
      <c r="G1102" s="1">
        <v>2.8456850130000002</v>
      </c>
    </row>
    <row r="1103" spans="1:7" ht="12.75" customHeight="1" x14ac:dyDescent="0.15">
      <c r="A1103" s="1">
        <v>1102</v>
      </c>
      <c r="B1103" s="41">
        <v>42683</v>
      </c>
      <c r="C1103" s="1">
        <v>20.086124000000002</v>
      </c>
      <c r="D1103" s="1">
        <v>16.740303000000001</v>
      </c>
      <c r="F1103" s="1">
        <v>3.0000292279999998</v>
      </c>
      <c r="G1103" s="1">
        <v>2.817819165</v>
      </c>
    </row>
    <row r="1104" spans="1:7" ht="12.75" customHeight="1" x14ac:dyDescent="0.15">
      <c r="A1104" s="1">
        <v>1103</v>
      </c>
      <c r="B1104" s="41">
        <v>42684</v>
      </c>
      <c r="C1104" s="1">
        <v>19.085625</v>
      </c>
      <c r="D1104" s="1">
        <v>15.247602000000001</v>
      </c>
      <c r="F1104" s="1">
        <v>2.948935434</v>
      </c>
      <c r="G1104" s="1">
        <v>2.724422245</v>
      </c>
    </row>
    <row r="1105" spans="1:7" ht="12.75" customHeight="1" x14ac:dyDescent="0.15">
      <c r="A1105" s="1">
        <v>1104</v>
      </c>
      <c r="B1105" s="41">
        <v>42685</v>
      </c>
      <c r="C1105" s="1">
        <v>18.840931000000001</v>
      </c>
      <c r="D1105" s="1">
        <v>15.27389</v>
      </c>
      <c r="F1105" s="1">
        <v>2.936031684</v>
      </c>
      <c r="G1105" s="1">
        <v>2.7261448349999999</v>
      </c>
    </row>
    <row r="1106" spans="1:7" ht="12.75" customHeight="1" x14ac:dyDescent="0.15">
      <c r="A1106" s="1">
        <v>1105</v>
      </c>
      <c r="B1106" s="41">
        <v>42688</v>
      </c>
      <c r="C1106" s="1">
        <v>18.726745999999999</v>
      </c>
      <c r="D1106" s="1">
        <v>15.384259</v>
      </c>
      <c r="F1106" s="1">
        <v>2.9299527689999998</v>
      </c>
      <c r="G1106" s="1">
        <v>2.7333448439999999</v>
      </c>
    </row>
    <row r="1107" spans="1:7" ht="12.75" customHeight="1" x14ac:dyDescent="0.15">
      <c r="A1107" s="1">
        <v>1106</v>
      </c>
      <c r="B1107" s="41">
        <v>42690</v>
      </c>
      <c r="C1107" s="1">
        <v>19.651125</v>
      </c>
      <c r="D1107" s="1">
        <v>15.615518</v>
      </c>
      <c r="F1107" s="1">
        <v>2.9781345890000002</v>
      </c>
      <c r="G1107" s="1">
        <v>2.7482651630000001</v>
      </c>
    </row>
    <row r="1108" spans="1:7" ht="12.75" customHeight="1" x14ac:dyDescent="0.15">
      <c r="A1108" s="1">
        <v>1107</v>
      </c>
      <c r="B1108" s="41">
        <v>42691</v>
      </c>
      <c r="C1108" s="1">
        <v>19.063867999999999</v>
      </c>
      <c r="D1108" s="1">
        <v>15.126719</v>
      </c>
      <c r="F1108" s="1">
        <v>2.947794816</v>
      </c>
      <c r="G1108" s="1">
        <v>2.71646265</v>
      </c>
    </row>
    <row r="1109" spans="1:7" ht="12.75" customHeight="1" x14ac:dyDescent="0.15">
      <c r="A1109" s="1">
        <v>1108</v>
      </c>
      <c r="B1109" s="41">
        <v>42692</v>
      </c>
      <c r="C1109" s="1">
        <v>19.243314999999999</v>
      </c>
      <c r="D1109" s="1">
        <v>15.389519999999999</v>
      </c>
      <c r="F1109" s="1">
        <v>2.9571637279999998</v>
      </c>
      <c r="G1109" s="1">
        <v>2.7336867580000002</v>
      </c>
    </row>
    <row r="1110" spans="1:7" ht="12.75" customHeight="1" x14ac:dyDescent="0.15">
      <c r="A1110" s="1">
        <v>1109</v>
      </c>
      <c r="B1110" s="41">
        <v>42695</v>
      </c>
      <c r="C1110" s="1">
        <v>19.400998999999999</v>
      </c>
      <c r="D1110" s="1">
        <v>15.478861</v>
      </c>
      <c r="F1110" s="1">
        <v>2.96532456</v>
      </c>
      <c r="G1110" s="1">
        <v>2.7394752869999999</v>
      </c>
    </row>
    <row r="1111" spans="1:7" ht="12.75" customHeight="1" x14ac:dyDescent="0.15">
      <c r="A1111" s="1">
        <v>1110</v>
      </c>
      <c r="B1111" s="41">
        <v>42696</v>
      </c>
      <c r="C1111" s="1">
        <v>19.466248</v>
      </c>
      <c r="D1111" s="1">
        <v>15.583983999999999</v>
      </c>
      <c r="F1111" s="1">
        <v>2.968682094</v>
      </c>
      <c r="G1111" s="1">
        <v>2.7462437199999998</v>
      </c>
    </row>
    <row r="1112" spans="1:7" ht="12.75" customHeight="1" x14ac:dyDescent="0.15">
      <c r="A1112" s="1">
        <v>1111</v>
      </c>
      <c r="B1112" s="41">
        <v>42697</v>
      </c>
      <c r="C1112" s="1">
        <v>19.286805999999999</v>
      </c>
      <c r="D1112" s="1">
        <v>15.652309000000001</v>
      </c>
      <c r="F1112" s="1">
        <v>2.9594212350000002</v>
      </c>
      <c r="G1112" s="1">
        <v>2.7506184459999998</v>
      </c>
    </row>
    <row r="1113" spans="1:7" ht="12.75" customHeight="1" x14ac:dyDescent="0.15">
      <c r="A1113" s="1">
        <v>1112</v>
      </c>
      <c r="B1113" s="41">
        <v>42698</v>
      </c>
      <c r="C1113" s="1">
        <v>19.085625</v>
      </c>
      <c r="D1113" s="1">
        <v>15.50515</v>
      </c>
      <c r="F1113" s="1">
        <v>2.948935434</v>
      </c>
      <c r="G1113" s="1">
        <v>2.7411722269999999</v>
      </c>
    </row>
    <row r="1114" spans="1:7" ht="12.75" customHeight="1" x14ac:dyDescent="0.15">
      <c r="A1114" s="1">
        <v>1113</v>
      </c>
      <c r="B1114" s="41">
        <v>42699</v>
      </c>
      <c r="C1114" s="1">
        <v>18.95513</v>
      </c>
      <c r="D1114" s="1">
        <v>15.578737</v>
      </c>
      <c r="F1114" s="1">
        <v>2.9420746069999999</v>
      </c>
      <c r="G1114" s="1">
        <v>2.7459069719999998</v>
      </c>
    </row>
    <row r="1115" spans="1:7" ht="12.75" customHeight="1" x14ac:dyDescent="0.15">
      <c r="A1115" s="1">
        <v>1114</v>
      </c>
      <c r="B1115" s="41">
        <v>42702</v>
      </c>
      <c r="C1115" s="1">
        <v>19.357492000000001</v>
      </c>
      <c r="D1115" s="1">
        <v>15.773202</v>
      </c>
      <c r="F1115" s="1">
        <v>2.9630795280000002</v>
      </c>
      <c r="G1115" s="1">
        <v>2.7583124240000001</v>
      </c>
    </row>
    <row r="1116" spans="1:7" ht="12.75" customHeight="1" x14ac:dyDescent="0.15">
      <c r="A1116" s="1">
        <v>1115</v>
      </c>
      <c r="B1116" s="41">
        <v>42703</v>
      </c>
      <c r="C1116" s="1">
        <v>18.889879000000001</v>
      </c>
      <c r="D1116" s="1">
        <v>15.27389</v>
      </c>
      <c r="F1116" s="1">
        <v>2.9386262759999999</v>
      </c>
      <c r="G1116" s="1">
        <v>2.7261448349999999</v>
      </c>
    </row>
    <row r="1117" spans="1:7" ht="12.75" customHeight="1" x14ac:dyDescent="0.15">
      <c r="A1117" s="1">
        <v>1116</v>
      </c>
      <c r="B1117" s="41">
        <v>42704</v>
      </c>
      <c r="C1117" s="1">
        <v>19.259626000000001</v>
      </c>
      <c r="D1117" s="1">
        <v>15.636551000000001</v>
      </c>
      <c r="F1117" s="1">
        <v>2.9580109879999998</v>
      </c>
      <c r="G1117" s="1">
        <v>2.7496111870000002</v>
      </c>
    </row>
    <row r="1118" spans="1:7" ht="12.75" customHeight="1" x14ac:dyDescent="0.15">
      <c r="A1118" s="1">
        <v>1117</v>
      </c>
      <c r="B1118" s="41">
        <v>42705</v>
      </c>
      <c r="C1118" s="1">
        <v>18.386541000000001</v>
      </c>
      <c r="D1118" s="1">
        <v>14.764053000000001</v>
      </c>
      <c r="F1118" s="1">
        <v>2.9116189299999999</v>
      </c>
      <c r="G1118" s="1">
        <v>2.6921953749999998</v>
      </c>
    </row>
    <row r="1119" spans="1:7" ht="12.75" customHeight="1" x14ac:dyDescent="0.15">
      <c r="A1119" s="1">
        <v>1118</v>
      </c>
      <c r="B1119" s="41">
        <v>42706</v>
      </c>
      <c r="C1119" s="1">
        <v>18.462700000000002</v>
      </c>
      <c r="D1119" s="1">
        <v>14.999271</v>
      </c>
      <c r="F1119" s="1">
        <v>2.9157524810000002</v>
      </c>
      <c r="G1119" s="1">
        <v>2.7080015999999998</v>
      </c>
    </row>
    <row r="1120" spans="1:7" ht="12.75" customHeight="1" x14ac:dyDescent="0.15">
      <c r="A1120" s="1">
        <v>1119</v>
      </c>
      <c r="B1120" s="41">
        <v>42709</v>
      </c>
      <c r="C1120" s="1">
        <v>18.397417000000001</v>
      </c>
      <c r="D1120" s="1">
        <v>14.920391</v>
      </c>
      <c r="F1120" s="1">
        <v>2.912210274</v>
      </c>
      <c r="G1120" s="1">
        <v>2.7027288010000001</v>
      </c>
    </row>
    <row r="1121" spans="1:7" ht="12.75" customHeight="1" x14ac:dyDescent="0.15">
      <c r="A1121" s="1">
        <v>1120</v>
      </c>
      <c r="B1121" s="41">
        <v>42710</v>
      </c>
      <c r="C1121" s="1">
        <v>18.642216000000001</v>
      </c>
      <c r="D1121" s="1">
        <v>15.241199</v>
      </c>
      <c r="F1121" s="1">
        <v>2.9254286860000001</v>
      </c>
      <c r="G1121" s="1">
        <v>2.7240022220000002</v>
      </c>
    </row>
    <row r="1122" spans="1:7" ht="12.75" customHeight="1" x14ac:dyDescent="0.15">
      <c r="A1122" s="1">
        <v>1121</v>
      </c>
      <c r="B1122" s="41">
        <v>42711</v>
      </c>
      <c r="C1122" s="1">
        <v>18.495329000000002</v>
      </c>
      <c r="D1122" s="1">
        <v>15.146535999999999</v>
      </c>
      <c r="F1122" s="1">
        <v>2.9175182140000002</v>
      </c>
      <c r="G1122" s="1">
        <v>2.717771859</v>
      </c>
    </row>
    <row r="1123" spans="1:7" ht="12.75" customHeight="1" x14ac:dyDescent="0.15">
      <c r="A1123" s="1">
        <v>1122</v>
      </c>
      <c r="B1123" s="41">
        <v>42712</v>
      </c>
      <c r="C1123" s="1">
        <v>18.386541000000001</v>
      </c>
      <c r="D1123" s="1">
        <v>14.988749</v>
      </c>
      <c r="F1123" s="1">
        <v>2.9116189299999999</v>
      </c>
      <c r="G1123" s="1">
        <v>2.7072998529999999</v>
      </c>
    </row>
    <row r="1124" spans="1:7" ht="12.75" customHeight="1" x14ac:dyDescent="0.15">
      <c r="A1124" s="1">
        <v>1123</v>
      </c>
      <c r="B1124" s="41">
        <v>42713</v>
      </c>
      <c r="C1124" s="1">
        <v>18.440929000000001</v>
      </c>
      <c r="D1124" s="1">
        <v>15.188604</v>
      </c>
      <c r="F1124" s="1">
        <v>2.9145725960000002</v>
      </c>
      <c r="G1124" s="1">
        <v>2.7205454100000002</v>
      </c>
    </row>
    <row r="1125" spans="1:7" ht="12.75" customHeight="1" x14ac:dyDescent="0.15">
      <c r="A1125" s="1">
        <v>1124</v>
      </c>
      <c r="B1125" s="41">
        <v>42716</v>
      </c>
      <c r="C1125" s="1">
        <v>17.679355999999999</v>
      </c>
      <c r="D1125" s="1">
        <v>14.557501</v>
      </c>
      <c r="F1125" s="1">
        <v>2.8723976310000001</v>
      </c>
      <c r="G1125" s="1">
        <v>2.6781063930000002</v>
      </c>
    </row>
    <row r="1126" spans="1:7" ht="12.75" customHeight="1" x14ac:dyDescent="0.15">
      <c r="A1126" s="1">
        <v>1125</v>
      </c>
      <c r="B1126" s="41">
        <v>42717</v>
      </c>
      <c r="C1126" s="1">
        <v>17.760967000000001</v>
      </c>
      <c r="D1126" s="1">
        <v>14.615349</v>
      </c>
      <c r="F1126" s="1">
        <v>2.8770031839999999</v>
      </c>
      <c r="G1126" s="1">
        <v>2.6820722780000001</v>
      </c>
    </row>
    <row r="1127" spans="1:7" ht="12.75" customHeight="1" x14ac:dyDescent="0.15">
      <c r="A1127" s="1">
        <v>1126</v>
      </c>
      <c r="B1127" s="41">
        <v>42718</v>
      </c>
      <c r="C1127" s="1">
        <v>17.722882999999999</v>
      </c>
      <c r="D1127" s="1">
        <v>14.441796</v>
      </c>
      <c r="F1127" s="1">
        <v>2.8748566289999999</v>
      </c>
      <c r="G1127" s="1">
        <v>2.670126502</v>
      </c>
    </row>
    <row r="1128" spans="1:7" ht="12.75" customHeight="1" x14ac:dyDescent="0.15">
      <c r="A1128" s="1">
        <v>1127</v>
      </c>
      <c r="B1128" s="41">
        <v>42719</v>
      </c>
      <c r="C1128" s="1">
        <v>17.652170000000002</v>
      </c>
      <c r="D1128" s="1">
        <v>14.489127999999999</v>
      </c>
      <c r="F1128" s="1">
        <v>2.8708587219999999</v>
      </c>
      <c r="G1128" s="1">
        <v>2.6733985750000002</v>
      </c>
    </row>
    <row r="1129" spans="1:7" ht="12.75" customHeight="1" x14ac:dyDescent="0.15">
      <c r="A1129" s="1">
        <v>1128</v>
      </c>
      <c r="B1129" s="41">
        <v>42720</v>
      </c>
      <c r="C1129" s="1">
        <v>17.336656999999999</v>
      </c>
      <c r="D1129" s="1">
        <v>14.410239000000001</v>
      </c>
      <c r="F1129" s="1">
        <v>2.852823162</v>
      </c>
      <c r="G1129" s="1">
        <v>2.6679389960000002</v>
      </c>
    </row>
    <row r="1130" spans="1:7" ht="12.75" customHeight="1" x14ac:dyDescent="0.15">
      <c r="A1130" s="1">
        <v>1129</v>
      </c>
      <c r="B1130" s="41">
        <v>42723</v>
      </c>
      <c r="C1130" s="1">
        <v>16.868828000000001</v>
      </c>
      <c r="D1130" s="1">
        <v>14.094692</v>
      </c>
      <c r="F1130" s="1">
        <v>2.825467422</v>
      </c>
      <c r="G1130" s="1">
        <v>2.645798273</v>
      </c>
    </row>
    <row r="1131" spans="1:7" ht="12.75" customHeight="1" x14ac:dyDescent="0.15">
      <c r="A1131" s="1">
        <v>1130</v>
      </c>
      <c r="B1131" s="41">
        <v>42724</v>
      </c>
      <c r="C1131" s="1">
        <v>17.298569000000001</v>
      </c>
      <c r="D1131" s="1">
        <v>14.399724000000001</v>
      </c>
      <c r="F1131" s="1">
        <v>2.8506237809999999</v>
      </c>
      <c r="G1131" s="1">
        <v>2.6672090399999999</v>
      </c>
    </row>
    <row r="1132" spans="1:7" ht="12.75" customHeight="1" x14ac:dyDescent="0.15">
      <c r="A1132" s="1">
        <v>1131</v>
      </c>
      <c r="B1132" s="41">
        <v>42725</v>
      </c>
      <c r="C1132" s="1">
        <v>17.293130999999999</v>
      </c>
      <c r="D1132" s="1">
        <v>14.278758</v>
      </c>
      <c r="F1132" s="1">
        <v>2.8503093709999998</v>
      </c>
      <c r="G1132" s="1">
        <v>2.658772978</v>
      </c>
    </row>
    <row r="1133" spans="1:7" ht="12.75" customHeight="1" x14ac:dyDescent="0.15">
      <c r="A1133" s="1">
        <v>1132</v>
      </c>
      <c r="B1133" s="41">
        <v>42726</v>
      </c>
      <c r="C1133" s="1">
        <v>17.434566</v>
      </c>
      <c r="D1133" s="1">
        <v>14.202691</v>
      </c>
      <c r="F1133" s="1">
        <v>2.8584547869999999</v>
      </c>
      <c r="G1133" s="1">
        <v>2.6534314540000001</v>
      </c>
    </row>
    <row r="1134" spans="1:7" ht="12.75" customHeight="1" x14ac:dyDescent="0.15">
      <c r="A1134" s="1">
        <v>1133</v>
      </c>
      <c r="B1134" s="41">
        <v>42727</v>
      </c>
      <c r="C1134" s="1">
        <v>17.926711999999998</v>
      </c>
      <c r="D1134" s="1">
        <v>14.500017</v>
      </c>
      <c r="F1134" s="1">
        <v>2.8862918909999999</v>
      </c>
      <c r="G1134" s="1">
        <v>2.674149822</v>
      </c>
    </row>
    <row r="1135" spans="1:7" ht="12.75" customHeight="1" x14ac:dyDescent="0.15">
      <c r="A1135" s="1">
        <v>1134</v>
      </c>
      <c r="B1135" s="41">
        <v>42730</v>
      </c>
      <c r="C1135" s="1">
        <v>18.070264999999999</v>
      </c>
      <c r="D1135" s="1">
        <v>14.765487</v>
      </c>
      <c r="F1135" s="1">
        <v>2.8942677699999999</v>
      </c>
      <c r="G1135" s="1">
        <v>2.692292498</v>
      </c>
    </row>
    <row r="1136" spans="1:7" ht="12.75" customHeight="1" x14ac:dyDescent="0.15">
      <c r="A1136" s="1">
        <v>1135</v>
      </c>
      <c r="B1136" s="41">
        <v>42731</v>
      </c>
      <c r="C1136" s="1">
        <v>18.059222999999999</v>
      </c>
      <c r="D1136" s="1">
        <v>14.622135999999999</v>
      </c>
      <c r="F1136" s="1">
        <v>2.8936565239999998</v>
      </c>
      <c r="G1136" s="1">
        <v>2.6825365450000001</v>
      </c>
    </row>
    <row r="1137" spans="1:7" ht="12.75" customHeight="1" x14ac:dyDescent="0.15">
      <c r="A1137" s="1">
        <v>1136</v>
      </c>
      <c r="B1137" s="41">
        <v>42732</v>
      </c>
      <c r="C1137" s="1">
        <v>18.484332999999999</v>
      </c>
      <c r="D1137" s="1">
        <v>15.147766000000001</v>
      </c>
      <c r="F1137" s="1">
        <v>2.916923508</v>
      </c>
      <c r="G1137" s="1">
        <v>2.7178530620000001</v>
      </c>
    </row>
    <row r="1138" spans="1:7" ht="12.75" customHeight="1" x14ac:dyDescent="0.15">
      <c r="A1138" s="1">
        <v>1137</v>
      </c>
      <c r="B1138" s="41">
        <v>42733</v>
      </c>
      <c r="C1138" s="1">
        <v>18.688621999999999</v>
      </c>
      <c r="D1138" s="1">
        <v>15.397308000000001</v>
      </c>
      <c r="F1138" s="1">
        <v>2.9279148890000002</v>
      </c>
      <c r="G1138" s="1">
        <v>2.7341926889999999</v>
      </c>
    </row>
    <row r="1139" spans="1:7" ht="12.75" customHeight="1" x14ac:dyDescent="0.15">
      <c r="A1139" s="1">
        <v>1138</v>
      </c>
      <c r="B1139" s="41">
        <v>42737</v>
      </c>
      <c r="C1139" s="1">
        <v>18.520143999999998</v>
      </c>
      <c r="D1139" s="1">
        <v>15.291124</v>
      </c>
      <c r="F1139" s="1">
        <v>2.9188590049999998</v>
      </c>
      <c r="G1139" s="1">
        <v>2.7272725289999999</v>
      </c>
    </row>
    <row r="1140" spans="1:7" ht="12.75" customHeight="1" x14ac:dyDescent="0.15">
      <c r="A1140" s="1">
        <v>1139</v>
      </c>
      <c r="B1140" s="41">
        <v>42738</v>
      </c>
      <c r="C1140" s="1">
        <v>19.304483000000001</v>
      </c>
      <c r="D1140" s="1">
        <v>15.937794999999999</v>
      </c>
      <c r="F1140" s="1">
        <v>2.960337349</v>
      </c>
      <c r="G1140" s="1">
        <v>2.7686933329999999</v>
      </c>
    </row>
    <row r="1141" spans="1:7" ht="12.75" customHeight="1" x14ac:dyDescent="0.15">
      <c r="A1141" s="1">
        <v>1140</v>
      </c>
      <c r="B1141" s="41">
        <v>42739</v>
      </c>
      <c r="C1141" s="1">
        <v>19.387329000000001</v>
      </c>
      <c r="D1141" s="1">
        <v>15.836855999999999</v>
      </c>
      <c r="F1141" s="1">
        <v>2.9646197079999999</v>
      </c>
      <c r="G1141" s="1">
        <v>2.762339882</v>
      </c>
    </row>
    <row r="1142" spans="1:7" ht="12.75" customHeight="1" x14ac:dyDescent="0.15">
      <c r="A1142" s="1">
        <v>1141</v>
      </c>
      <c r="B1142" s="41">
        <v>42740</v>
      </c>
      <c r="C1142" s="1">
        <v>19.652456000000001</v>
      </c>
      <c r="D1142" s="1">
        <v>16.012170999999999</v>
      </c>
      <c r="F1142" s="1">
        <v>2.9782023180000001</v>
      </c>
      <c r="G1142" s="1">
        <v>2.7733491209999999</v>
      </c>
    </row>
    <row r="1143" spans="1:7" ht="12.75" customHeight="1" x14ac:dyDescent="0.15">
      <c r="A1143" s="1">
        <v>1142</v>
      </c>
      <c r="B1143" s="41">
        <v>42741</v>
      </c>
      <c r="C1143" s="1">
        <v>19.718737000000001</v>
      </c>
      <c r="D1143" s="1">
        <v>16.113109999999999</v>
      </c>
      <c r="F1143" s="1">
        <v>2.9815692999999999</v>
      </c>
      <c r="G1143" s="1">
        <v>2.7796332260000001</v>
      </c>
    </row>
    <row r="1144" spans="1:7" ht="12.75" customHeight="1" x14ac:dyDescent="0.15">
      <c r="A1144" s="1">
        <v>1143</v>
      </c>
      <c r="B1144" s="41">
        <v>42744</v>
      </c>
      <c r="C1144" s="1">
        <v>19.812639000000001</v>
      </c>
      <c r="D1144" s="1">
        <v>16.134357000000001</v>
      </c>
      <c r="F1144" s="1">
        <v>2.9863200669999999</v>
      </c>
      <c r="G1144" s="1">
        <v>2.7809509729999999</v>
      </c>
    </row>
    <row r="1145" spans="1:7" ht="12.75" customHeight="1" x14ac:dyDescent="0.15">
      <c r="A1145" s="1">
        <v>1144</v>
      </c>
      <c r="B1145" s="41">
        <v>42745</v>
      </c>
      <c r="C1145" s="1">
        <v>19.746355000000001</v>
      </c>
      <c r="D1145" s="1">
        <v>16.134357000000001</v>
      </c>
      <c r="F1145" s="1">
        <v>2.982968917</v>
      </c>
      <c r="G1145" s="1">
        <v>2.7809509729999999</v>
      </c>
    </row>
    <row r="1146" spans="1:7" ht="12.75" customHeight="1" x14ac:dyDescent="0.15">
      <c r="A1146" s="1">
        <v>1145</v>
      </c>
      <c r="B1146" s="41">
        <v>42746</v>
      </c>
      <c r="C1146" s="1">
        <v>19.785017</v>
      </c>
      <c r="D1146" s="1">
        <v>16.256544000000002</v>
      </c>
      <c r="F1146" s="1">
        <v>2.9849249339999999</v>
      </c>
      <c r="G1146" s="1">
        <v>2.788495535</v>
      </c>
    </row>
    <row r="1147" spans="1:7" ht="12.75" customHeight="1" x14ac:dyDescent="0.15">
      <c r="A1147" s="1">
        <v>1146</v>
      </c>
      <c r="B1147" s="41">
        <v>42747</v>
      </c>
      <c r="C1147" s="1">
        <v>20.287645000000001</v>
      </c>
      <c r="D1147" s="1">
        <v>16.639053000000001</v>
      </c>
      <c r="F1147" s="1">
        <v>3.0100120800000001</v>
      </c>
      <c r="G1147" s="1">
        <v>2.811752523</v>
      </c>
    </row>
    <row r="1148" spans="1:7" ht="12.75" customHeight="1" x14ac:dyDescent="0.15">
      <c r="A1148" s="1">
        <v>1147</v>
      </c>
      <c r="B1148" s="41">
        <v>42748</v>
      </c>
      <c r="C1148" s="1">
        <v>19.873398000000002</v>
      </c>
      <c r="D1148" s="1">
        <v>16.506243000000001</v>
      </c>
      <c r="F1148" s="1">
        <v>2.989382054</v>
      </c>
      <c r="G1148" s="1">
        <v>2.8037386729999998</v>
      </c>
    </row>
    <row r="1149" spans="1:7" ht="12.75" customHeight="1" x14ac:dyDescent="0.15">
      <c r="A1149" s="1">
        <v>1148</v>
      </c>
      <c r="B1149" s="41">
        <v>42751</v>
      </c>
      <c r="C1149" s="1">
        <v>19.889973000000001</v>
      </c>
      <c r="D1149" s="1">
        <v>16.538118000000001</v>
      </c>
      <c r="F1149" s="1">
        <v>2.990215735</v>
      </c>
      <c r="G1149" s="1">
        <v>2.8056678979999998</v>
      </c>
    </row>
    <row r="1150" spans="1:7" ht="12.75" customHeight="1" x14ac:dyDescent="0.15">
      <c r="A1150" s="1">
        <v>1149</v>
      </c>
      <c r="B1150" s="41">
        <v>42752</v>
      </c>
      <c r="C1150" s="1">
        <v>20.425747000000001</v>
      </c>
      <c r="D1150" s="1">
        <v>17.010936999999998</v>
      </c>
      <c r="F1150" s="1">
        <v>3.0167962130000001</v>
      </c>
      <c r="G1150" s="1">
        <v>2.8338564900000001</v>
      </c>
    </row>
    <row r="1151" spans="1:7" ht="12.75" customHeight="1" x14ac:dyDescent="0.15">
      <c r="A1151" s="1">
        <v>1150</v>
      </c>
      <c r="B1151" s="41">
        <v>42753</v>
      </c>
      <c r="C1151" s="1">
        <v>20.265550999999999</v>
      </c>
      <c r="D1151" s="1">
        <v>16.840938999999999</v>
      </c>
      <c r="F1151" s="1">
        <v>3.0089224489999999</v>
      </c>
      <c r="G1151" s="1">
        <v>2.8238127670000002</v>
      </c>
    </row>
    <row r="1152" spans="1:7" ht="12.75" customHeight="1" x14ac:dyDescent="0.15">
      <c r="A1152" s="1">
        <v>1151</v>
      </c>
      <c r="B1152" s="41">
        <v>42754</v>
      </c>
      <c r="C1152" s="1">
        <v>20.155083000000001</v>
      </c>
      <c r="D1152" s="1">
        <v>16.825001</v>
      </c>
      <c r="F1152" s="1">
        <v>3.0034565149999999</v>
      </c>
      <c r="G1152" s="1">
        <v>2.8228659349999998</v>
      </c>
    </row>
    <row r="1153" spans="1:7" ht="12.75" customHeight="1" x14ac:dyDescent="0.15">
      <c r="A1153" s="1">
        <v>1152</v>
      </c>
      <c r="B1153" s="41">
        <v>42755</v>
      </c>
      <c r="C1153" s="1">
        <v>20.215848999999999</v>
      </c>
      <c r="D1153" s="1">
        <v>16.745305999999999</v>
      </c>
      <c r="F1153" s="1">
        <v>3.006466901</v>
      </c>
      <c r="G1153" s="1">
        <v>2.8181179799999998</v>
      </c>
    </row>
    <row r="1154" spans="1:7" ht="12.75" customHeight="1" x14ac:dyDescent="0.15">
      <c r="A1154" s="1">
        <v>1153</v>
      </c>
      <c r="B1154" s="41">
        <v>42758</v>
      </c>
      <c r="C1154" s="1">
        <v>20.895233000000001</v>
      </c>
      <c r="D1154" s="1">
        <v>17.127818999999999</v>
      </c>
      <c r="F1154" s="1">
        <v>3.039521047</v>
      </c>
      <c r="G1154" s="1">
        <v>2.8407039840000001</v>
      </c>
    </row>
    <row r="1155" spans="1:7" ht="12.75" customHeight="1" x14ac:dyDescent="0.15">
      <c r="A1155" s="1">
        <v>1154</v>
      </c>
      <c r="B1155" s="41">
        <v>42759</v>
      </c>
      <c r="C1155" s="1">
        <v>20.845528000000002</v>
      </c>
      <c r="D1155" s="1">
        <v>17.064057999999999</v>
      </c>
      <c r="F1155" s="1">
        <v>3.0371394409999999</v>
      </c>
      <c r="G1155" s="1">
        <v>2.83697438</v>
      </c>
    </row>
    <row r="1156" spans="1:7" ht="12.75" customHeight="1" x14ac:dyDescent="0.15">
      <c r="A1156" s="1">
        <v>1155</v>
      </c>
      <c r="B1156" s="41">
        <v>42761</v>
      </c>
      <c r="C1156" s="1">
        <v>21.127213999999999</v>
      </c>
      <c r="D1156" s="1">
        <v>17.446573000000001</v>
      </c>
      <c r="F1156" s="1">
        <v>3.0505619720000001</v>
      </c>
      <c r="G1156" s="1">
        <v>2.8591432399999999</v>
      </c>
    </row>
    <row r="1157" spans="1:7" ht="12.75" customHeight="1" x14ac:dyDescent="0.15">
      <c r="A1157" s="1">
        <v>1156</v>
      </c>
      <c r="B1157" s="41">
        <v>42762</v>
      </c>
      <c r="C1157" s="1">
        <v>21.016749999999998</v>
      </c>
      <c r="D1157" s="1">
        <v>17.499697000000001</v>
      </c>
      <c r="F1157" s="1">
        <v>3.045319739</v>
      </c>
      <c r="G1157" s="1">
        <v>2.8621835660000001</v>
      </c>
    </row>
    <row r="1158" spans="1:7" ht="12.75" customHeight="1" x14ac:dyDescent="0.15">
      <c r="A1158" s="1">
        <v>1157</v>
      </c>
      <c r="B1158" s="41">
        <v>42765</v>
      </c>
      <c r="C1158" s="1">
        <v>20.569351000000001</v>
      </c>
      <c r="D1158" s="1">
        <v>17.191568</v>
      </c>
      <c r="F1158" s="1">
        <v>3.023802152</v>
      </c>
      <c r="G1158" s="1">
        <v>2.8444190310000002</v>
      </c>
    </row>
    <row r="1159" spans="1:7" ht="12.75" customHeight="1" x14ac:dyDescent="0.15">
      <c r="A1159" s="1">
        <v>1158</v>
      </c>
      <c r="B1159" s="41">
        <v>42766</v>
      </c>
      <c r="C1159" s="1">
        <v>20.569351000000001</v>
      </c>
      <c r="D1159" s="1">
        <v>17.372191999999998</v>
      </c>
      <c r="F1159" s="1">
        <v>3.023802152</v>
      </c>
      <c r="G1159" s="1">
        <v>2.854870767</v>
      </c>
    </row>
    <row r="1160" spans="1:7" ht="12.75" customHeight="1" x14ac:dyDescent="0.15">
      <c r="A1160" s="1">
        <v>1159</v>
      </c>
      <c r="B1160" s="41">
        <v>42767</v>
      </c>
      <c r="C1160" s="1">
        <v>20.787610999999998</v>
      </c>
      <c r="D1160" s="1">
        <v>17.228756000000001</v>
      </c>
      <c r="F1160" s="1">
        <v>3.0343571840000001</v>
      </c>
      <c r="G1160" s="1">
        <v>2.8465798480000002</v>
      </c>
    </row>
    <row r="1161" spans="1:7" ht="12.75" customHeight="1" x14ac:dyDescent="0.15">
      <c r="A1161" s="1">
        <v>1160</v>
      </c>
      <c r="B1161" s="41">
        <v>42768</v>
      </c>
      <c r="C1161" s="1">
        <v>20.726832999999999</v>
      </c>
      <c r="D1161" s="1">
        <v>16.584126000000001</v>
      </c>
      <c r="F1161" s="1">
        <v>3.0314291409999998</v>
      </c>
      <c r="G1161" s="1">
        <v>2.808445973</v>
      </c>
    </row>
    <row r="1162" spans="1:7" ht="12.75" customHeight="1" x14ac:dyDescent="0.15">
      <c r="A1162" s="1">
        <v>1161</v>
      </c>
      <c r="B1162" s="41">
        <v>42769</v>
      </c>
      <c r="C1162" s="1">
        <v>21.157834999999999</v>
      </c>
      <c r="D1162" s="1">
        <v>16.988105999999998</v>
      </c>
      <c r="F1162" s="1">
        <v>3.0520102859999998</v>
      </c>
      <c r="G1162" s="1">
        <v>2.8325134520000002</v>
      </c>
    </row>
    <row r="1163" spans="1:7" ht="12.75" customHeight="1" x14ac:dyDescent="0.15">
      <c r="A1163" s="1">
        <v>1162</v>
      </c>
      <c r="B1163" s="41">
        <v>42772</v>
      </c>
      <c r="C1163" s="1">
        <v>21.003117</v>
      </c>
      <c r="D1163" s="1">
        <v>16.637291000000001</v>
      </c>
      <c r="F1163" s="1">
        <v>3.0446708550000001</v>
      </c>
      <c r="G1163" s="1">
        <v>2.811646622</v>
      </c>
    </row>
    <row r="1164" spans="1:7" ht="12.75" customHeight="1" x14ac:dyDescent="0.15">
      <c r="A1164" s="1">
        <v>1163</v>
      </c>
      <c r="B1164" s="41">
        <v>42773</v>
      </c>
      <c r="C1164" s="1">
        <v>21.412018</v>
      </c>
      <c r="D1164" s="1">
        <v>16.610706</v>
      </c>
      <c r="F1164" s="1">
        <v>3.0639523529999999</v>
      </c>
      <c r="G1164" s="1">
        <v>2.8100474270000002</v>
      </c>
    </row>
    <row r="1165" spans="1:7" ht="12.75" customHeight="1" x14ac:dyDescent="0.15">
      <c r="A1165" s="1">
        <v>1164</v>
      </c>
      <c r="B1165" s="41">
        <v>42774</v>
      </c>
      <c r="C1165" s="1">
        <v>21.964590000000001</v>
      </c>
      <c r="D1165" s="1">
        <v>16.918997000000001</v>
      </c>
      <c r="F1165" s="1">
        <v>3.0894316110000002</v>
      </c>
      <c r="G1165" s="1">
        <v>2.8284370729999999</v>
      </c>
    </row>
    <row r="1166" spans="1:7" ht="12.75" customHeight="1" x14ac:dyDescent="0.15">
      <c r="A1166" s="1">
        <v>1165</v>
      </c>
      <c r="B1166" s="41">
        <v>42775</v>
      </c>
      <c r="C1166" s="1">
        <v>22.064043000000002</v>
      </c>
      <c r="D1166" s="1">
        <v>17.019987</v>
      </c>
      <c r="F1166" s="1">
        <v>3.09394927</v>
      </c>
      <c r="G1166" s="1">
        <v>2.8343883590000001</v>
      </c>
    </row>
    <row r="1167" spans="1:7" ht="12.75" customHeight="1" x14ac:dyDescent="0.15">
      <c r="A1167" s="1">
        <v>1166</v>
      </c>
      <c r="B1167" s="41">
        <v>42776</v>
      </c>
      <c r="C1167" s="1">
        <v>22.135881000000001</v>
      </c>
      <c r="D1167" s="1">
        <v>17.275133</v>
      </c>
      <c r="F1167" s="1">
        <v>3.0971998670000001</v>
      </c>
      <c r="G1167" s="1">
        <v>2.8492680689999998</v>
      </c>
    </row>
    <row r="1168" spans="1:7" ht="12.75" customHeight="1" x14ac:dyDescent="0.15">
      <c r="A1168" s="1">
        <v>1167</v>
      </c>
      <c r="B1168" s="41">
        <v>42779</v>
      </c>
      <c r="C1168" s="1">
        <v>22.030901</v>
      </c>
      <c r="D1168" s="1">
        <v>17.322979</v>
      </c>
      <c r="F1168" s="1">
        <v>3.0924460589999998</v>
      </c>
      <c r="G1168" s="1">
        <v>2.8520338860000001</v>
      </c>
    </row>
    <row r="1169" spans="1:7" ht="12.75" customHeight="1" x14ac:dyDescent="0.15">
      <c r="A1169" s="1">
        <v>1168</v>
      </c>
      <c r="B1169" s="41">
        <v>42780</v>
      </c>
      <c r="C1169" s="1">
        <v>22.102726000000001</v>
      </c>
      <c r="D1169" s="1">
        <v>17.216664999999999</v>
      </c>
      <c r="F1169" s="1">
        <v>3.0957009489999998</v>
      </c>
      <c r="G1169" s="1">
        <v>2.8458778100000002</v>
      </c>
    </row>
    <row r="1170" spans="1:7" ht="12.75" customHeight="1" x14ac:dyDescent="0.15">
      <c r="A1170" s="1">
        <v>1169</v>
      </c>
      <c r="B1170" s="41">
        <v>42781</v>
      </c>
      <c r="C1170" s="1">
        <v>23.031044000000001</v>
      </c>
      <c r="D1170" s="1">
        <v>17.588740999999999</v>
      </c>
      <c r="F1170" s="1">
        <v>3.136843045</v>
      </c>
      <c r="G1170" s="1">
        <v>2.867258981</v>
      </c>
    </row>
    <row r="1171" spans="1:7" ht="12.75" customHeight="1" x14ac:dyDescent="0.15">
      <c r="A1171" s="1">
        <v>1170</v>
      </c>
      <c r="B1171" s="41">
        <v>42782</v>
      </c>
      <c r="C1171" s="1">
        <v>22.583463999999999</v>
      </c>
      <c r="D1171" s="1">
        <v>17.530273000000001</v>
      </c>
      <c r="F1171" s="1">
        <v>3.1172179569999998</v>
      </c>
      <c r="G1171" s="1">
        <v>2.863929272</v>
      </c>
    </row>
    <row r="1172" spans="1:7" ht="12.75" customHeight="1" x14ac:dyDescent="0.15">
      <c r="A1172" s="1">
        <v>1171</v>
      </c>
      <c r="B1172" s="41">
        <v>42783</v>
      </c>
      <c r="C1172" s="1">
        <v>22.572409</v>
      </c>
      <c r="D1172" s="1">
        <v>17.493062999999999</v>
      </c>
      <c r="F1172" s="1">
        <v>3.11672832</v>
      </c>
      <c r="G1172" s="1">
        <v>2.8618044020000002</v>
      </c>
    </row>
    <row r="1173" spans="1:7" ht="12.75" customHeight="1" x14ac:dyDescent="0.15">
      <c r="A1173" s="1">
        <v>1172</v>
      </c>
      <c r="B1173" s="41">
        <v>42786</v>
      </c>
      <c r="C1173" s="1">
        <v>22.677396999999999</v>
      </c>
      <c r="D1173" s="1">
        <v>17.562163999999999</v>
      </c>
      <c r="F1173" s="1">
        <v>3.1213687019999998</v>
      </c>
      <c r="G1173" s="1">
        <v>2.8657468150000001</v>
      </c>
    </row>
    <row r="1174" spans="1:7" ht="12.75" customHeight="1" x14ac:dyDescent="0.15">
      <c r="A1174" s="1">
        <v>1173</v>
      </c>
      <c r="B1174" s="41">
        <v>42787</v>
      </c>
      <c r="C1174" s="1">
        <v>23.007104999999999</v>
      </c>
      <c r="D1174" s="1">
        <v>18.056502999999999</v>
      </c>
      <c r="F1174" s="1">
        <v>3.1358030810000002</v>
      </c>
      <c r="G1174" s="1">
        <v>2.8935058969999998</v>
      </c>
    </row>
    <row r="1175" spans="1:7" ht="12.75" customHeight="1" x14ac:dyDescent="0.15">
      <c r="A1175" s="1">
        <v>1174</v>
      </c>
      <c r="B1175" s="41">
        <v>42788</v>
      </c>
      <c r="C1175" s="1">
        <v>23.074687999999998</v>
      </c>
      <c r="D1175" s="1">
        <v>18.173445000000001</v>
      </c>
      <c r="F1175" s="1">
        <v>3.1387362589999999</v>
      </c>
      <c r="G1175" s="1">
        <v>2.8999614629999999</v>
      </c>
    </row>
    <row r="1176" spans="1:7" ht="12.75" customHeight="1" x14ac:dyDescent="0.15">
      <c r="A1176" s="1">
        <v>1175</v>
      </c>
      <c r="B1176" s="41">
        <v>42789</v>
      </c>
      <c r="C1176" s="1">
        <v>22.725504000000001</v>
      </c>
      <c r="D1176" s="1">
        <v>17.897031999999999</v>
      </c>
      <c r="F1176" s="1">
        <v>3.1234878180000001</v>
      </c>
      <c r="G1176" s="1">
        <v>2.884634889</v>
      </c>
    </row>
    <row r="1177" spans="1:7" ht="12.75" customHeight="1" x14ac:dyDescent="0.15">
      <c r="A1177" s="1">
        <v>1176</v>
      </c>
      <c r="B1177" s="41">
        <v>42790</v>
      </c>
      <c r="C1177" s="1">
        <v>22.545276999999999</v>
      </c>
      <c r="D1177" s="1">
        <v>17.764153</v>
      </c>
      <c r="F1177" s="1">
        <v>3.1155255980000001</v>
      </c>
      <c r="G1177" s="1">
        <v>2.8771825500000001</v>
      </c>
    </row>
    <row r="1178" spans="1:7" ht="12.75" customHeight="1" x14ac:dyDescent="0.15">
      <c r="A1178" s="1">
        <v>1177</v>
      </c>
      <c r="B1178" s="41">
        <v>42795</v>
      </c>
      <c r="C1178" s="1">
        <v>22.508654</v>
      </c>
      <c r="D1178" s="1">
        <v>17.604693999999999</v>
      </c>
      <c r="F1178" s="1">
        <v>3.1138998569999998</v>
      </c>
      <c r="G1178" s="1">
        <v>2.868165571</v>
      </c>
    </row>
    <row r="1179" spans="1:7" ht="12.75" customHeight="1" x14ac:dyDescent="0.15">
      <c r="A1179" s="1">
        <v>1178</v>
      </c>
      <c r="B1179" s="41">
        <v>42796</v>
      </c>
      <c r="C1179" s="1">
        <v>22.277643000000001</v>
      </c>
      <c r="D1179" s="1">
        <v>17.550051</v>
      </c>
      <c r="F1179" s="1">
        <v>3.1035836200000002</v>
      </c>
      <c r="G1179" s="1">
        <v>2.8650568559999998</v>
      </c>
    </row>
    <row r="1180" spans="1:7" ht="12.75" customHeight="1" x14ac:dyDescent="0.15">
      <c r="A1180" s="1">
        <v>1179</v>
      </c>
      <c r="B1180" s="41">
        <v>42797</v>
      </c>
      <c r="C1180" s="1">
        <v>22.683306000000002</v>
      </c>
      <c r="D1180" s="1">
        <v>17.964860999999999</v>
      </c>
      <c r="F1180" s="1">
        <v>3.1216292349999999</v>
      </c>
      <c r="G1180" s="1">
        <v>2.8884176830000001</v>
      </c>
    </row>
    <row r="1181" spans="1:7" ht="12.75" customHeight="1" x14ac:dyDescent="0.15">
      <c r="A1181" s="1">
        <v>1180</v>
      </c>
      <c r="B1181" s="41">
        <v>42800</v>
      </c>
      <c r="C1181" s="1">
        <v>22.593160999999998</v>
      </c>
      <c r="D1181" s="1">
        <v>17.789363999999999</v>
      </c>
      <c r="F1181" s="1">
        <v>3.1176472500000001</v>
      </c>
      <c r="G1181" s="1">
        <v>2.878600751</v>
      </c>
    </row>
    <row r="1182" spans="1:7" ht="12.75" customHeight="1" x14ac:dyDescent="0.15">
      <c r="A1182" s="1">
        <v>1181</v>
      </c>
      <c r="B1182" s="41">
        <v>42801</v>
      </c>
      <c r="C1182" s="1">
        <v>22.215665999999999</v>
      </c>
      <c r="D1182" s="1">
        <v>17.550051</v>
      </c>
      <c r="F1182" s="1">
        <v>3.1007977160000002</v>
      </c>
      <c r="G1182" s="1">
        <v>2.8650568559999998</v>
      </c>
    </row>
    <row r="1183" spans="1:7" ht="12.75" customHeight="1" x14ac:dyDescent="0.15">
      <c r="A1183" s="1">
        <v>1182</v>
      </c>
      <c r="B1183" s="41">
        <v>42802</v>
      </c>
      <c r="C1183" s="1">
        <v>21.962133000000001</v>
      </c>
      <c r="D1183" s="1">
        <v>17.252223999999998</v>
      </c>
      <c r="F1183" s="1">
        <v>3.0893197429999999</v>
      </c>
      <c r="G1183" s="1">
        <v>2.8479410629999999</v>
      </c>
    </row>
    <row r="1184" spans="1:7" ht="12.75" customHeight="1" x14ac:dyDescent="0.15">
      <c r="A1184" s="1">
        <v>1183</v>
      </c>
      <c r="B1184" s="41">
        <v>42803</v>
      </c>
      <c r="C1184" s="1">
        <v>22.029738999999999</v>
      </c>
      <c r="D1184" s="1">
        <v>17.097999999999999</v>
      </c>
      <c r="F1184" s="1">
        <v>3.0923933130000001</v>
      </c>
      <c r="G1184" s="1">
        <v>2.8389614980000002</v>
      </c>
    </row>
    <row r="1185" spans="1:7" ht="12.75" customHeight="1" x14ac:dyDescent="0.15">
      <c r="A1185" s="1">
        <v>1184</v>
      </c>
      <c r="B1185" s="41">
        <v>42804</v>
      </c>
      <c r="C1185" s="1">
        <v>22.041014000000001</v>
      </c>
      <c r="D1185" s="1">
        <v>17.002272000000001</v>
      </c>
      <c r="F1185" s="1">
        <v>3.0929049900000001</v>
      </c>
      <c r="G1185" s="1">
        <v>2.8333469820000001</v>
      </c>
    </row>
    <row r="1186" spans="1:7" ht="12.75" customHeight="1" x14ac:dyDescent="0.15">
      <c r="A1186" s="1">
        <v>1185</v>
      </c>
      <c r="B1186" s="41">
        <v>42807</v>
      </c>
      <c r="C1186" s="1">
        <v>22.441032</v>
      </c>
      <c r="D1186" s="1">
        <v>17.214993</v>
      </c>
      <c r="F1186" s="1">
        <v>3.110891069</v>
      </c>
      <c r="G1186" s="1">
        <v>2.8457806899999998</v>
      </c>
    </row>
    <row r="1187" spans="1:7" ht="12.75" customHeight="1" x14ac:dyDescent="0.15">
      <c r="A1187" s="1">
        <v>1186</v>
      </c>
      <c r="B1187" s="41">
        <v>42808</v>
      </c>
      <c r="C1187" s="1">
        <v>22.221312999999999</v>
      </c>
      <c r="D1187" s="1">
        <v>17.071404999999999</v>
      </c>
      <c r="F1187" s="1">
        <v>3.1010518729999998</v>
      </c>
      <c r="G1187" s="1">
        <v>2.8374048420000002</v>
      </c>
    </row>
    <row r="1188" spans="1:7" ht="12.75" customHeight="1" x14ac:dyDescent="0.15">
      <c r="A1188" s="1">
        <v>1187</v>
      </c>
      <c r="B1188" s="41">
        <v>42809</v>
      </c>
      <c r="C1188" s="1">
        <v>22.435403999999998</v>
      </c>
      <c r="D1188" s="1">
        <v>17.374542000000002</v>
      </c>
      <c r="F1188" s="1">
        <v>3.1106402470000001</v>
      </c>
      <c r="G1188" s="1">
        <v>2.8550060309999998</v>
      </c>
    </row>
    <row r="1189" spans="1:7" ht="12.75" customHeight="1" x14ac:dyDescent="0.15">
      <c r="A1189" s="1">
        <v>1188</v>
      </c>
      <c r="B1189" s="41">
        <v>42810</v>
      </c>
      <c r="C1189" s="1">
        <v>22.148060000000001</v>
      </c>
      <c r="D1189" s="1">
        <v>17.294772999999999</v>
      </c>
      <c r="F1189" s="1">
        <v>3.0977499079999999</v>
      </c>
      <c r="G1189" s="1">
        <v>2.8504043170000002</v>
      </c>
    </row>
    <row r="1190" spans="1:7" ht="12.75" customHeight="1" x14ac:dyDescent="0.15">
      <c r="A1190" s="1">
        <v>1189</v>
      </c>
      <c r="B1190" s="41">
        <v>42811</v>
      </c>
      <c r="C1190" s="1">
        <v>21.511385000000001</v>
      </c>
      <c r="D1190" s="1">
        <v>16.762951000000001</v>
      </c>
      <c r="F1190" s="1">
        <v>3.0685823299999999</v>
      </c>
      <c r="G1190" s="1">
        <v>2.8191711540000002</v>
      </c>
    </row>
    <row r="1191" spans="1:7" ht="12.75" customHeight="1" x14ac:dyDescent="0.15">
      <c r="A1191" s="1">
        <v>1190</v>
      </c>
      <c r="B1191" s="41">
        <v>42814</v>
      </c>
      <c r="C1191" s="1">
        <v>21.74803</v>
      </c>
      <c r="D1191" s="1">
        <v>17.060766000000001</v>
      </c>
      <c r="F1191" s="1">
        <v>3.0795231790000002</v>
      </c>
      <c r="G1191" s="1">
        <v>2.8367814409999998</v>
      </c>
    </row>
    <row r="1192" spans="1:7" ht="12.75" customHeight="1" x14ac:dyDescent="0.15">
      <c r="A1192" s="1">
        <v>1191</v>
      </c>
      <c r="B1192" s="41">
        <v>42815</v>
      </c>
      <c r="C1192" s="1">
        <v>21.280387999999999</v>
      </c>
      <c r="D1192" s="1">
        <v>16.555544000000001</v>
      </c>
      <c r="F1192" s="1">
        <v>3.057785897</v>
      </c>
      <c r="G1192" s="1">
        <v>2.8067210309999999</v>
      </c>
    </row>
    <row r="1193" spans="1:7" ht="12.75" customHeight="1" x14ac:dyDescent="0.15">
      <c r="A1193" s="1">
        <v>1192</v>
      </c>
      <c r="B1193" s="41">
        <v>42816</v>
      </c>
      <c r="C1193" s="1">
        <v>21.455052999999999</v>
      </c>
      <c r="D1193" s="1">
        <v>16.61936</v>
      </c>
      <c r="F1193" s="1">
        <v>3.0659601890000001</v>
      </c>
      <c r="G1193" s="1">
        <v>2.8105682810000001</v>
      </c>
    </row>
    <row r="1194" spans="1:7" ht="12.75" customHeight="1" x14ac:dyDescent="0.15">
      <c r="A1194" s="1">
        <v>1193</v>
      </c>
      <c r="B1194" s="41">
        <v>42817</v>
      </c>
      <c r="C1194" s="1">
        <v>21.336735000000001</v>
      </c>
      <c r="D1194" s="1">
        <v>16.635314999999999</v>
      </c>
      <c r="F1194" s="1">
        <v>3.0604302350000001</v>
      </c>
      <c r="G1194" s="1">
        <v>2.8115278450000001</v>
      </c>
    </row>
    <row r="1195" spans="1:7" ht="12.75" customHeight="1" x14ac:dyDescent="0.15">
      <c r="A1195" s="1">
        <v>1194</v>
      </c>
      <c r="B1195" s="41">
        <v>42818</v>
      </c>
      <c r="C1195" s="1">
        <v>21.567734000000002</v>
      </c>
      <c r="D1195" s="1">
        <v>16.874628000000001</v>
      </c>
      <c r="F1195" s="1">
        <v>3.0711984019999998</v>
      </c>
      <c r="G1195" s="1">
        <v>2.8258111920000002</v>
      </c>
    </row>
    <row r="1196" spans="1:7" ht="12.75" customHeight="1" x14ac:dyDescent="0.15">
      <c r="A1196" s="1">
        <v>1195</v>
      </c>
      <c r="B1196" s="41">
        <v>42821</v>
      </c>
      <c r="C1196" s="1">
        <v>21.725494000000001</v>
      </c>
      <c r="D1196" s="1">
        <v>17.018222999999999</v>
      </c>
      <c r="F1196" s="1">
        <v>3.07848641</v>
      </c>
      <c r="G1196" s="1">
        <v>2.834284711</v>
      </c>
    </row>
    <row r="1197" spans="1:7" ht="12.75" customHeight="1" x14ac:dyDescent="0.15">
      <c r="A1197" s="1">
        <v>1196</v>
      </c>
      <c r="B1197" s="41">
        <v>42822</v>
      </c>
      <c r="C1197" s="1">
        <v>21.652249999999999</v>
      </c>
      <c r="D1197" s="1">
        <v>17.113955000000001</v>
      </c>
      <c r="F1197" s="1">
        <v>3.0751093749999998</v>
      </c>
      <c r="G1197" s="1">
        <v>2.839894213</v>
      </c>
    </row>
    <row r="1198" spans="1:7" ht="12.75" customHeight="1" x14ac:dyDescent="0.15">
      <c r="A1198" s="1">
        <v>1197</v>
      </c>
      <c r="B1198" s="41">
        <v>42823</v>
      </c>
      <c r="C1198" s="1">
        <v>21.973400000000002</v>
      </c>
      <c r="D1198" s="1">
        <v>17.470268000000001</v>
      </c>
      <c r="F1198" s="1">
        <v>3.0898326310000002</v>
      </c>
      <c r="G1198" s="1">
        <v>2.8605004649999999</v>
      </c>
    </row>
    <row r="1199" spans="1:7" ht="12.75" customHeight="1" x14ac:dyDescent="0.15">
      <c r="A1199" s="1">
        <v>1198</v>
      </c>
      <c r="B1199" s="41">
        <v>42824</v>
      </c>
      <c r="C1199" s="1">
        <v>21.714226</v>
      </c>
      <c r="D1199" s="1">
        <v>17.358585000000001</v>
      </c>
      <c r="F1199" s="1">
        <v>3.0779676220000001</v>
      </c>
      <c r="G1199" s="1">
        <v>2.8540871970000001</v>
      </c>
    </row>
    <row r="1200" spans="1:7" ht="12.75" customHeight="1" x14ac:dyDescent="0.15">
      <c r="A1200" s="1">
        <v>1199</v>
      </c>
      <c r="B1200" s="41">
        <v>42825</v>
      </c>
      <c r="C1200" s="1">
        <v>21.353639999999999</v>
      </c>
      <c r="D1200" s="1">
        <v>17.220317999999999</v>
      </c>
      <c r="F1200" s="1">
        <v>3.0612222170000001</v>
      </c>
      <c r="G1200" s="1">
        <v>2.8460899660000001</v>
      </c>
    </row>
    <row r="1201" spans="1:7" ht="12.75" customHeight="1" x14ac:dyDescent="0.15">
      <c r="A1201" s="1">
        <v>1200</v>
      </c>
      <c r="B1201" s="41">
        <v>42828</v>
      </c>
      <c r="C1201" s="1">
        <v>21.711548000000001</v>
      </c>
      <c r="D1201" s="1">
        <v>17.305408</v>
      </c>
      <c r="F1201" s="1">
        <v>3.0778442849999998</v>
      </c>
      <c r="G1201" s="1">
        <v>2.851019054</v>
      </c>
    </row>
    <row r="1202" spans="1:7" ht="12.75" customHeight="1" x14ac:dyDescent="0.15">
      <c r="A1202" s="1">
        <v>1201</v>
      </c>
      <c r="B1202" s="41">
        <v>42829</v>
      </c>
      <c r="C1202" s="1">
        <v>21.824282</v>
      </c>
      <c r="D1202" s="1">
        <v>17.436968</v>
      </c>
      <c r="F1202" s="1">
        <v>3.0830232030000002</v>
      </c>
      <c r="G1202" s="1">
        <v>2.85859255</v>
      </c>
    </row>
    <row r="1203" spans="1:7" ht="12.75" customHeight="1" x14ac:dyDescent="0.15">
      <c r="A1203" s="1">
        <v>1202</v>
      </c>
      <c r="B1203" s="41">
        <v>42830</v>
      </c>
      <c r="C1203" s="1">
        <v>21.424091000000001</v>
      </c>
      <c r="D1203" s="1">
        <v>17.080456000000002</v>
      </c>
      <c r="F1203" s="1">
        <v>3.0645160370000002</v>
      </c>
      <c r="G1203" s="1">
        <v>2.8379348860000002</v>
      </c>
    </row>
    <row r="1204" spans="1:7" ht="12.75" customHeight="1" x14ac:dyDescent="0.15">
      <c r="A1204" s="1">
        <v>1203</v>
      </c>
      <c r="B1204" s="41">
        <v>42831</v>
      </c>
      <c r="C1204" s="1">
        <v>21.255006999999999</v>
      </c>
      <c r="D1204" s="1">
        <v>16.899547999999999</v>
      </c>
      <c r="F1204" s="1">
        <v>3.056592491</v>
      </c>
      <c r="G1204" s="1">
        <v>2.8272868760000001</v>
      </c>
    </row>
    <row r="1205" spans="1:7" ht="12.75" customHeight="1" x14ac:dyDescent="0.15">
      <c r="A1205" s="1">
        <v>1204</v>
      </c>
      <c r="B1205" s="41">
        <v>42832</v>
      </c>
      <c r="C1205" s="1">
        <v>21.418458999999999</v>
      </c>
      <c r="D1205" s="1">
        <v>16.936798</v>
      </c>
      <c r="F1205" s="1">
        <v>3.0642531200000001</v>
      </c>
      <c r="G1205" s="1">
        <v>2.8294886510000001</v>
      </c>
    </row>
    <row r="1206" spans="1:7" ht="12.75" customHeight="1" x14ac:dyDescent="0.15">
      <c r="A1206" s="1">
        <v>1205</v>
      </c>
      <c r="B1206" s="41">
        <v>42835</v>
      </c>
      <c r="C1206" s="1">
        <v>21.378993999999999</v>
      </c>
      <c r="D1206" s="1">
        <v>17.043213000000002</v>
      </c>
      <c r="F1206" s="1">
        <v>3.0624088509999998</v>
      </c>
      <c r="G1206" s="1">
        <v>2.8357520599999999</v>
      </c>
    </row>
    <row r="1207" spans="1:7" ht="12.75" customHeight="1" x14ac:dyDescent="0.15">
      <c r="A1207" s="1">
        <v>1206</v>
      </c>
      <c r="B1207" s="41">
        <v>42836</v>
      </c>
      <c r="C1207" s="1">
        <v>21.339545999999999</v>
      </c>
      <c r="D1207" s="1">
        <v>17.085791</v>
      </c>
      <c r="F1207" s="1">
        <v>3.0605619709999998</v>
      </c>
      <c r="G1207" s="1">
        <v>2.8382471819999999</v>
      </c>
    </row>
    <row r="1208" spans="1:7" ht="12.75" customHeight="1" x14ac:dyDescent="0.15">
      <c r="A1208" s="1">
        <v>1207</v>
      </c>
      <c r="B1208" s="41">
        <v>42837</v>
      </c>
      <c r="C1208" s="1">
        <v>21.311358999999999</v>
      </c>
      <c r="D1208" s="1">
        <v>16.915510000000001</v>
      </c>
      <c r="F1208" s="1">
        <v>3.0592402170000002</v>
      </c>
      <c r="G1208" s="1">
        <v>2.8282309529999998</v>
      </c>
    </row>
    <row r="1209" spans="1:7" ht="12.75" customHeight="1" x14ac:dyDescent="0.15">
      <c r="A1209" s="1">
        <v>1208</v>
      </c>
      <c r="B1209" s="41">
        <v>42838</v>
      </c>
      <c r="C1209" s="1">
        <v>20.922443000000001</v>
      </c>
      <c r="D1209" s="1">
        <v>16.399367999999999</v>
      </c>
      <c r="F1209" s="1">
        <v>3.0408224110000002</v>
      </c>
      <c r="G1209" s="1">
        <v>2.7972427980000001</v>
      </c>
    </row>
    <row r="1210" spans="1:7" ht="12.75" customHeight="1" x14ac:dyDescent="0.15">
      <c r="A1210" s="1">
        <v>1209</v>
      </c>
      <c r="B1210" s="41">
        <v>42842</v>
      </c>
      <c r="C1210" s="1">
        <v>21.858103</v>
      </c>
      <c r="D1210" s="1">
        <v>17.133671</v>
      </c>
      <c r="F1210" s="1">
        <v>3.0845716990000001</v>
      </c>
      <c r="G1210" s="1">
        <v>2.841045592</v>
      </c>
    </row>
    <row r="1211" spans="1:7" ht="12.75" customHeight="1" x14ac:dyDescent="0.15">
      <c r="A1211" s="1">
        <v>1210</v>
      </c>
      <c r="B1211" s="41">
        <v>42843</v>
      </c>
      <c r="C1211" s="1">
        <v>21.779194</v>
      </c>
      <c r="D1211" s="1">
        <v>17.032578000000001</v>
      </c>
      <c r="F1211" s="1">
        <v>3.0809551100000001</v>
      </c>
      <c r="G1211" s="1">
        <v>2.8351278629999999</v>
      </c>
    </row>
    <row r="1212" spans="1:7" ht="12.75" customHeight="1" x14ac:dyDescent="0.15">
      <c r="A1212" s="1">
        <v>1211</v>
      </c>
      <c r="B1212" s="41">
        <v>42844</v>
      </c>
      <c r="C1212" s="1">
        <v>21.587548999999999</v>
      </c>
      <c r="D1212" s="1">
        <v>16.862300999999999</v>
      </c>
      <c r="F1212" s="1">
        <v>3.0721167130000002</v>
      </c>
      <c r="G1212" s="1">
        <v>2.8250804199999999</v>
      </c>
    </row>
    <row r="1213" spans="1:7" ht="12.75" customHeight="1" x14ac:dyDescent="0.15">
      <c r="A1213" s="1">
        <v>1212</v>
      </c>
      <c r="B1213" s="41">
        <v>42845</v>
      </c>
      <c r="C1213" s="1">
        <v>21.271909999999998</v>
      </c>
      <c r="D1213" s="1">
        <v>16.569642999999999</v>
      </c>
      <c r="F1213" s="1">
        <v>3.0573874230000002</v>
      </c>
      <c r="G1213" s="1">
        <v>2.8075722860000001</v>
      </c>
    </row>
    <row r="1214" spans="1:7" ht="12.75" customHeight="1" x14ac:dyDescent="0.15">
      <c r="A1214" s="1">
        <v>1213</v>
      </c>
      <c r="B1214" s="41">
        <v>42849</v>
      </c>
      <c r="C1214" s="1">
        <v>21.683371999999999</v>
      </c>
      <c r="D1214" s="1">
        <v>16.872948000000001</v>
      </c>
      <c r="F1214" s="1">
        <v>3.0765457</v>
      </c>
      <c r="G1214" s="1">
        <v>2.8257116290000002</v>
      </c>
    </row>
    <row r="1215" spans="1:7" ht="12.75" customHeight="1" x14ac:dyDescent="0.15">
      <c r="A1215" s="1">
        <v>1214</v>
      </c>
      <c r="B1215" s="41">
        <v>42850</v>
      </c>
      <c r="C1215" s="1">
        <v>21.824282</v>
      </c>
      <c r="D1215" s="1">
        <v>17.027252000000001</v>
      </c>
      <c r="F1215" s="1">
        <v>3.0830232030000002</v>
      </c>
      <c r="G1215" s="1">
        <v>2.8348151189999999</v>
      </c>
    </row>
    <row r="1216" spans="1:7" ht="12.75" customHeight="1" x14ac:dyDescent="0.15">
      <c r="A1216" s="1">
        <v>1215</v>
      </c>
      <c r="B1216" s="41">
        <v>42851</v>
      </c>
      <c r="C1216" s="1">
        <v>21.863727999999998</v>
      </c>
      <c r="D1216" s="1">
        <v>17.314589000000002</v>
      </c>
      <c r="F1216" s="1">
        <v>3.0848290079999998</v>
      </c>
      <c r="G1216" s="1">
        <v>2.851549441</v>
      </c>
    </row>
    <row r="1217" spans="1:7" ht="12.75" customHeight="1" x14ac:dyDescent="0.15">
      <c r="A1217" s="1">
        <v>1216</v>
      </c>
      <c r="B1217" s="41">
        <v>42852</v>
      </c>
      <c r="C1217" s="1">
        <v>21.987741</v>
      </c>
      <c r="D1217" s="1">
        <v>17.820081999999999</v>
      </c>
      <c r="F1217" s="1">
        <v>3.0904850709999998</v>
      </c>
      <c r="G1217" s="1">
        <v>2.8803260239999999</v>
      </c>
    </row>
    <row r="1218" spans="1:7" ht="12.75" customHeight="1" x14ac:dyDescent="0.15">
      <c r="A1218" s="1">
        <v>1217</v>
      </c>
      <c r="B1218" s="41">
        <v>42853</v>
      </c>
      <c r="C1218" s="1">
        <v>22.128644999999999</v>
      </c>
      <c r="D1218" s="1">
        <v>17.777525000000001</v>
      </c>
      <c r="F1218" s="1">
        <v>3.0968729229999998</v>
      </c>
      <c r="G1218" s="1">
        <v>2.8779350190000001</v>
      </c>
    </row>
    <row r="1219" spans="1:7" ht="12.75" customHeight="1" x14ac:dyDescent="0.15">
      <c r="A1219" s="1">
        <v>1218</v>
      </c>
      <c r="B1219" s="41">
        <v>42857</v>
      </c>
      <c r="C1219" s="1">
        <v>22.582553999999998</v>
      </c>
      <c r="D1219" s="1">
        <v>18.255877000000002</v>
      </c>
      <c r="F1219" s="1">
        <v>3.1171776609999999</v>
      </c>
      <c r="G1219" s="1">
        <v>2.9044870559999998</v>
      </c>
    </row>
    <row r="1220" spans="1:7" ht="12.75" customHeight="1" x14ac:dyDescent="0.15">
      <c r="A1220" s="1">
        <v>1219</v>
      </c>
      <c r="B1220" s="41">
        <v>42858</v>
      </c>
      <c r="C1220" s="1">
        <v>22.2104</v>
      </c>
      <c r="D1220" s="1">
        <v>18.242556</v>
      </c>
      <c r="F1220" s="1">
        <v>3.1005606480000001</v>
      </c>
      <c r="G1220" s="1">
        <v>2.903757106</v>
      </c>
    </row>
    <row r="1221" spans="1:7" ht="12.75" customHeight="1" x14ac:dyDescent="0.15">
      <c r="A1221" s="1">
        <v>1220</v>
      </c>
      <c r="B1221" s="41">
        <v>42859</v>
      </c>
      <c r="C1221" s="1">
        <v>21.483025000000001</v>
      </c>
      <c r="D1221" s="1">
        <v>17.973161999999999</v>
      </c>
      <c r="F1221" s="1">
        <v>3.0672630879999998</v>
      </c>
      <c r="G1221" s="1">
        <v>2.8888796449999998</v>
      </c>
    </row>
    <row r="1222" spans="1:7" ht="12.75" customHeight="1" x14ac:dyDescent="0.15">
      <c r="A1222" s="1">
        <v>1221</v>
      </c>
      <c r="B1222" s="41">
        <v>42860</v>
      </c>
      <c r="C1222" s="1">
        <v>21.821338999999998</v>
      </c>
      <c r="D1222" s="1">
        <v>17.996582</v>
      </c>
      <c r="F1222" s="1">
        <v>3.0828883440000001</v>
      </c>
      <c r="G1222" s="1">
        <v>2.8901818509999999</v>
      </c>
    </row>
    <row r="1223" spans="1:7" ht="12.75" customHeight="1" x14ac:dyDescent="0.15">
      <c r="A1223" s="1">
        <v>1222</v>
      </c>
      <c r="B1223" s="41">
        <v>42863</v>
      </c>
      <c r="C1223" s="1">
        <v>21.872091000000001</v>
      </c>
      <c r="D1223" s="1">
        <v>17.984873</v>
      </c>
      <c r="F1223" s="1">
        <v>3.0852114410000002</v>
      </c>
      <c r="G1223" s="1">
        <v>2.8895310159999998</v>
      </c>
    </row>
    <row r="1224" spans="1:7" ht="12.75" customHeight="1" x14ac:dyDescent="0.15">
      <c r="A1224" s="1">
        <v>1223</v>
      </c>
      <c r="B1224" s="41">
        <v>42864</v>
      </c>
      <c r="C1224" s="1">
        <v>21.928481999999999</v>
      </c>
      <c r="D1224" s="1">
        <v>18.142992</v>
      </c>
      <c r="F1224" s="1">
        <v>3.0877863400000001</v>
      </c>
      <c r="G1224" s="1">
        <v>2.8982843699999998</v>
      </c>
    </row>
    <row r="1225" spans="1:7" ht="12.75" customHeight="1" x14ac:dyDescent="0.15">
      <c r="A1225" s="1">
        <v>1224</v>
      </c>
      <c r="B1225" s="41">
        <v>42865</v>
      </c>
      <c r="C1225" s="1">
        <v>22.035602999999998</v>
      </c>
      <c r="D1225" s="1">
        <v>18.412386000000001</v>
      </c>
      <c r="F1225" s="1">
        <v>3.0926594629999999</v>
      </c>
      <c r="G1225" s="1">
        <v>2.9130235899999999</v>
      </c>
    </row>
    <row r="1226" spans="1:7" ht="12.75" customHeight="1" x14ac:dyDescent="0.15">
      <c r="A1226" s="1">
        <v>1225</v>
      </c>
      <c r="B1226" s="41">
        <v>42866</v>
      </c>
      <c r="C1226" s="1">
        <v>22.413398999999998</v>
      </c>
      <c r="D1226" s="1">
        <v>18.523652999999999</v>
      </c>
      <c r="F1226" s="1">
        <v>3.10965895</v>
      </c>
      <c r="G1226" s="1">
        <v>2.9190484560000001</v>
      </c>
    </row>
    <row r="1227" spans="1:7" ht="12.75" customHeight="1" x14ac:dyDescent="0.15">
      <c r="A1227" s="1">
        <v>1226</v>
      </c>
      <c r="B1227" s="41">
        <v>42867</v>
      </c>
      <c r="C1227" s="1">
        <v>22.627662999999998</v>
      </c>
      <c r="D1227" s="1">
        <v>18.71106</v>
      </c>
      <c r="F1227" s="1">
        <v>3.1191731840000001</v>
      </c>
      <c r="G1227" s="1">
        <v>2.9291147930000001</v>
      </c>
    </row>
    <row r="1228" spans="1:7" ht="12.75" customHeight="1" x14ac:dyDescent="0.15">
      <c r="A1228" s="1">
        <v>1227</v>
      </c>
      <c r="B1228" s="41">
        <v>42870</v>
      </c>
      <c r="C1228" s="1">
        <v>22.723510999999998</v>
      </c>
      <c r="D1228" s="1">
        <v>18.740335000000002</v>
      </c>
      <c r="F1228" s="1">
        <v>3.1234001149999999</v>
      </c>
      <c r="G1228" s="1">
        <v>2.9306781530000001</v>
      </c>
    </row>
    <row r="1229" spans="1:7" ht="12.75" customHeight="1" x14ac:dyDescent="0.15">
      <c r="A1229" s="1">
        <v>1228</v>
      </c>
      <c r="B1229" s="41">
        <v>42871</v>
      </c>
      <c r="C1229" s="1">
        <v>22.695328</v>
      </c>
      <c r="D1229" s="1">
        <v>18.769634</v>
      </c>
      <c r="F1229" s="1">
        <v>3.1221590880000001</v>
      </c>
      <c r="G1229" s="1">
        <v>2.9322403509999999</v>
      </c>
    </row>
    <row r="1230" spans="1:7" ht="12.75" customHeight="1" x14ac:dyDescent="0.15">
      <c r="A1230" s="1">
        <v>1229</v>
      </c>
      <c r="B1230" s="41">
        <v>42872</v>
      </c>
      <c r="C1230" s="1">
        <v>22.232959999999999</v>
      </c>
      <c r="D1230" s="1">
        <v>18.400666999999999</v>
      </c>
      <c r="F1230" s="1">
        <v>3.1015758729999998</v>
      </c>
      <c r="G1230" s="1">
        <v>2.9123869139999998</v>
      </c>
    </row>
    <row r="1231" spans="1:7" ht="12.75" customHeight="1" x14ac:dyDescent="0.15">
      <c r="A1231" s="1">
        <v>1230</v>
      </c>
      <c r="B1231" s="41">
        <v>42873</v>
      </c>
      <c r="C1231" s="1">
        <v>19.554625999999999</v>
      </c>
      <c r="D1231" s="1">
        <v>15.987859</v>
      </c>
      <c r="F1231" s="1">
        <v>2.9732118820000002</v>
      </c>
      <c r="G1231" s="1">
        <v>2.7718296219999998</v>
      </c>
    </row>
    <row r="1232" spans="1:7" ht="12.75" customHeight="1" x14ac:dyDescent="0.15">
      <c r="A1232" s="1">
        <v>1231</v>
      </c>
      <c r="B1232" s="41">
        <v>42874</v>
      </c>
      <c r="C1232" s="1">
        <v>20.062107000000001</v>
      </c>
      <c r="D1232" s="1">
        <v>16.251396</v>
      </c>
      <c r="F1232" s="1">
        <v>2.9988328119999998</v>
      </c>
      <c r="G1232" s="1">
        <v>2.788178813</v>
      </c>
    </row>
    <row r="1233" spans="1:7" ht="12.75" customHeight="1" x14ac:dyDescent="0.15">
      <c r="A1233" s="1">
        <v>1232</v>
      </c>
      <c r="B1233" s="41">
        <v>42877</v>
      </c>
      <c r="C1233" s="1">
        <v>19.667397999999999</v>
      </c>
      <c r="D1233" s="1">
        <v>15.788735000000001</v>
      </c>
      <c r="F1233" s="1">
        <v>2.9789623409999999</v>
      </c>
      <c r="G1233" s="1">
        <v>2.7592967110000002</v>
      </c>
    </row>
    <row r="1234" spans="1:7" ht="12.75" customHeight="1" x14ac:dyDescent="0.15">
      <c r="A1234" s="1">
        <v>1233</v>
      </c>
      <c r="B1234" s="41">
        <v>42878</v>
      </c>
      <c r="C1234" s="1">
        <v>19.977528</v>
      </c>
      <c r="D1234" s="1">
        <v>15.894151000000001</v>
      </c>
      <c r="F1234" s="1">
        <v>2.9946080419999999</v>
      </c>
      <c r="G1234" s="1">
        <v>2.7659511800000001</v>
      </c>
    </row>
    <row r="1235" spans="1:7" ht="12.75" customHeight="1" x14ac:dyDescent="0.15">
      <c r="A1235" s="1">
        <v>1234</v>
      </c>
      <c r="B1235" s="41">
        <v>42879</v>
      </c>
      <c r="C1235" s="1">
        <v>20.141043</v>
      </c>
      <c r="D1235" s="1">
        <v>16.075700999999999</v>
      </c>
      <c r="F1235" s="1">
        <v>3.0027596729999999</v>
      </c>
      <c r="G1235" s="1">
        <v>2.7773088769999998</v>
      </c>
    </row>
    <row r="1236" spans="1:7" ht="12.75" customHeight="1" x14ac:dyDescent="0.15">
      <c r="A1236" s="1">
        <v>1235</v>
      </c>
      <c r="B1236" s="41">
        <v>42880</v>
      </c>
      <c r="C1236" s="1">
        <v>19.763252000000001</v>
      </c>
      <c r="D1236" s="1">
        <v>15.964430999999999</v>
      </c>
      <c r="F1236" s="1">
        <v>2.983824254</v>
      </c>
      <c r="G1236" s="1">
        <v>2.7703631849999999</v>
      </c>
    </row>
    <row r="1237" spans="1:7" ht="12.75" customHeight="1" x14ac:dyDescent="0.15">
      <c r="A1237" s="1">
        <v>1236</v>
      </c>
      <c r="B1237" s="41">
        <v>42881</v>
      </c>
      <c r="C1237" s="1">
        <v>20.298925000000001</v>
      </c>
      <c r="D1237" s="1">
        <v>16.333372000000001</v>
      </c>
      <c r="F1237" s="1">
        <v>3.010567929</v>
      </c>
      <c r="G1237" s="1">
        <v>2.7932103769999999</v>
      </c>
    </row>
    <row r="1238" spans="1:7" ht="12.75" customHeight="1" x14ac:dyDescent="0.15">
      <c r="A1238" s="1">
        <v>1237</v>
      </c>
      <c r="B1238" s="41">
        <v>42884</v>
      </c>
      <c r="C1238" s="1">
        <v>20.298925000000001</v>
      </c>
      <c r="D1238" s="1">
        <v>16.333372000000001</v>
      </c>
      <c r="F1238" s="1">
        <v>3.010567929</v>
      </c>
      <c r="G1238" s="1">
        <v>2.7932103769999999</v>
      </c>
    </row>
    <row r="1239" spans="1:7" ht="12.75" customHeight="1" x14ac:dyDescent="0.15">
      <c r="A1239" s="1">
        <v>1238</v>
      </c>
      <c r="B1239" s="41">
        <v>42885</v>
      </c>
      <c r="C1239" s="1">
        <v>20.259444999999999</v>
      </c>
      <c r="D1239" s="1">
        <v>16.427081999999999</v>
      </c>
      <c r="F1239" s="1">
        <v>3.008621105</v>
      </c>
      <c r="G1239" s="1">
        <v>2.7989313139999998</v>
      </c>
    </row>
    <row r="1240" spans="1:7" ht="12.75" customHeight="1" x14ac:dyDescent="0.15">
      <c r="A1240" s="1">
        <v>1239</v>
      </c>
      <c r="B1240" s="41">
        <v>42886</v>
      </c>
      <c r="C1240" s="1">
        <v>20.045185</v>
      </c>
      <c r="D1240" s="1">
        <v>16.116699000000001</v>
      </c>
      <c r="F1240" s="1">
        <v>2.9979889750000002</v>
      </c>
      <c r="G1240" s="1">
        <v>2.7798559389999999</v>
      </c>
    </row>
    <row r="1241" spans="1:7" ht="12.75" customHeight="1" x14ac:dyDescent="0.15">
      <c r="A1241" s="1">
        <v>1240</v>
      </c>
      <c r="B1241" s="41">
        <v>42887</v>
      </c>
      <c r="C1241" s="1">
        <v>19.816728999999999</v>
      </c>
      <c r="D1241" s="1">
        <v>16.028846999999999</v>
      </c>
      <c r="F1241" s="1">
        <v>2.9865264800000002</v>
      </c>
      <c r="G1241" s="1">
        <v>2.7743900359999998</v>
      </c>
    </row>
    <row r="1242" spans="1:7" ht="12.75" customHeight="1" x14ac:dyDescent="0.15">
      <c r="A1242" s="1">
        <v>1241</v>
      </c>
      <c r="B1242" s="41">
        <v>42888</v>
      </c>
      <c r="C1242" s="1">
        <v>20.014157999999998</v>
      </c>
      <c r="D1242" s="1">
        <v>15.80456</v>
      </c>
      <c r="F1242" s="1">
        <v>2.9964399230000001</v>
      </c>
      <c r="G1242" s="1">
        <v>2.7602985059999998</v>
      </c>
    </row>
    <row r="1243" spans="1:7" ht="12.75" customHeight="1" x14ac:dyDescent="0.15">
      <c r="A1243" s="1">
        <v>1242</v>
      </c>
      <c r="B1243" s="41">
        <v>42891</v>
      </c>
      <c r="C1243" s="1">
        <v>19.991596000000001</v>
      </c>
      <c r="D1243" s="1">
        <v>15.792835999999999</v>
      </c>
      <c r="F1243" s="1">
        <v>2.9953119849999998</v>
      </c>
      <c r="G1243" s="1">
        <v>2.7595564189999999</v>
      </c>
    </row>
    <row r="1244" spans="1:7" ht="12.75" customHeight="1" x14ac:dyDescent="0.15">
      <c r="A1244" s="1">
        <v>1243</v>
      </c>
      <c r="B1244" s="41">
        <v>42892</v>
      </c>
      <c r="C1244" s="1">
        <v>20.313141000000002</v>
      </c>
      <c r="D1244" s="1">
        <v>16.003798</v>
      </c>
      <c r="F1244" s="1">
        <v>3.0112680169999999</v>
      </c>
      <c r="G1244" s="1">
        <v>2.7728260690000002</v>
      </c>
    </row>
    <row r="1245" spans="1:7" ht="12.75" customHeight="1" x14ac:dyDescent="0.15">
      <c r="A1245" s="1">
        <v>1244</v>
      </c>
      <c r="B1245" s="41">
        <v>42893</v>
      </c>
      <c r="C1245" s="1">
        <v>20.645958</v>
      </c>
      <c r="D1245" s="1">
        <v>16.261648000000001</v>
      </c>
      <c r="F1245" s="1">
        <v>3.0275195620000002</v>
      </c>
      <c r="G1245" s="1">
        <v>2.7888094520000002</v>
      </c>
    </row>
    <row r="1246" spans="1:7" ht="12.75" customHeight="1" x14ac:dyDescent="0.15">
      <c r="A1246" s="1">
        <v>1245</v>
      </c>
      <c r="B1246" s="41">
        <v>42894</v>
      </c>
      <c r="C1246" s="1">
        <v>20.431595000000002</v>
      </c>
      <c r="D1246" s="1">
        <v>16.015518</v>
      </c>
      <c r="F1246" s="1">
        <v>3.0170824770000002</v>
      </c>
      <c r="G1246" s="1">
        <v>2.7735581269999998</v>
      </c>
    </row>
    <row r="1247" spans="1:7" ht="12.75" customHeight="1" x14ac:dyDescent="0.15">
      <c r="A1247" s="1">
        <v>1246</v>
      </c>
      <c r="B1247" s="41">
        <v>42895</v>
      </c>
      <c r="C1247" s="1">
        <v>20.110060000000001</v>
      </c>
      <c r="D1247" s="1">
        <v>15.687357</v>
      </c>
      <c r="F1247" s="1">
        <v>3.0012201869999999</v>
      </c>
      <c r="G1247" s="1">
        <v>2.7528551010000002</v>
      </c>
    </row>
    <row r="1248" spans="1:7" ht="12.75" customHeight="1" x14ac:dyDescent="0.15">
      <c r="A1248" s="1">
        <v>1247</v>
      </c>
      <c r="B1248" s="41">
        <v>42898</v>
      </c>
      <c r="C1248" s="1">
        <v>20.110060000000001</v>
      </c>
      <c r="D1248" s="1">
        <v>15.435371999999999</v>
      </c>
      <c r="F1248" s="1">
        <v>3.0012201869999999</v>
      </c>
      <c r="G1248" s="1">
        <v>2.736661759</v>
      </c>
    </row>
    <row r="1249" spans="1:7" ht="12.75" customHeight="1" x14ac:dyDescent="0.15">
      <c r="A1249" s="1">
        <v>1248</v>
      </c>
      <c r="B1249" s="41">
        <v>42899</v>
      </c>
      <c r="C1249" s="1">
        <v>20.358259</v>
      </c>
      <c r="D1249" s="1">
        <v>15.312313</v>
      </c>
      <c r="F1249" s="1">
        <v>3.0134866769999999</v>
      </c>
      <c r="G1249" s="1">
        <v>2.7286572759999999</v>
      </c>
    </row>
    <row r="1250" spans="1:7" ht="12.75" customHeight="1" x14ac:dyDescent="0.15">
      <c r="A1250" s="1">
        <v>1249</v>
      </c>
      <c r="B1250" s="41">
        <v>42900</v>
      </c>
      <c r="C1250" s="1">
        <v>20.538771000000001</v>
      </c>
      <c r="D1250" s="1">
        <v>15.904175</v>
      </c>
      <c r="F1250" s="1">
        <v>3.022314368</v>
      </c>
      <c r="G1250" s="1">
        <v>2.7665816529999998</v>
      </c>
    </row>
    <row r="1251" spans="1:7" ht="12.75" customHeight="1" x14ac:dyDescent="0.15">
      <c r="A1251" s="1">
        <v>1250</v>
      </c>
      <c r="B1251" s="41">
        <v>42901</v>
      </c>
      <c r="C1251" s="1">
        <v>20.538771000000001</v>
      </c>
      <c r="D1251" s="1">
        <v>15.904175</v>
      </c>
      <c r="F1251" s="1">
        <v>3.022314368</v>
      </c>
      <c r="G1251" s="1">
        <v>2.7665816529999998</v>
      </c>
    </row>
    <row r="1252" spans="1:7" ht="12.75" customHeight="1" x14ac:dyDescent="0.15">
      <c r="A1252" s="1">
        <v>1251</v>
      </c>
      <c r="B1252" s="41">
        <v>42902</v>
      </c>
      <c r="C1252" s="1">
        <v>20.392106999999999</v>
      </c>
      <c r="D1252" s="1">
        <v>15.827997</v>
      </c>
      <c r="F1252" s="1">
        <v>3.0151479139999999</v>
      </c>
      <c r="G1252" s="1">
        <v>2.761780334</v>
      </c>
    </row>
    <row r="1253" spans="1:7" ht="12.75" customHeight="1" x14ac:dyDescent="0.15">
      <c r="A1253" s="1">
        <v>1252</v>
      </c>
      <c r="B1253" s="41">
        <v>42905</v>
      </c>
      <c r="C1253" s="1">
        <v>20.499285</v>
      </c>
      <c r="D1253" s="1">
        <v>15.869014</v>
      </c>
      <c r="F1253" s="1">
        <v>3.020390007</v>
      </c>
      <c r="G1253" s="1">
        <v>2.7643684030000002</v>
      </c>
    </row>
    <row r="1254" spans="1:7" ht="12.75" customHeight="1" x14ac:dyDescent="0.15">
      <c r="A1254" s="1">
        <v>1253</v>
      </c>
      <c r="B1254" s="41">
        <v>42906</v>
      </c>
      <c r="C1254" s="1">
        <v>20.048010000000001</v>
      </c>
      <c r="D1254" s="1">
        <v>15.499829</v>
      </c>
      <c r="F1254" s="1">
        <v>2.9981298970000001</v>
      </c>
      <c r="G1254" s="1">
        <v>2.740828992</v>
      </c>
    </row>
    <row r="1255" spans="1:7" ht="12.75" customHeight="1" x14ac:dyDescent="0.15">
      <c r="A1255" s="1">
        <v>1254</v>
      </c>
      <c r="B1255" s="41">
        <v>42907</v>
      </c>
      <c r="C1255" s="1">
        <v>20.070571999999999</v>
      </c>
      <c r="D1255" s="1">
        <v>15.411929000000001</v>
      </c>
      <c r="F1255" s="1">
        <v>2.9992546629999999</v>
      </c>
      <c r="G1255" s="1">
        <v>2.7351418199999999</v>
      </c>
    </row>
    <row r="1256" spans="1:7" ht="12.75" customHeight="1" x14ac:dyDescent="0.15">
      <c r="A1256" s="1">
        <v>1255</v>
      </c>
      <c r="B1256" s="41">
        <v>42908</v>
      </c>
      <c r="C1256" s="1">
        <v>20.087489999999999</v>
      </c>
      <c r="D1256" s="1">
        <v>15.605311</v>
      </c>
      <c r="F1256" s="1">
        <v>3.000097233</v>
      </c>
      <c r="G1256" s="1">
        <v>2.7476113049999999</v>
      </c>
    </row>
    <row r="1257" spans="1:7" ht="12.75" customHeight="1" x14ac:dyDescent="0.15">
      <c r="A1257" s="1">
        <v>1256</v>
      </c>
      <c r="B1257" s="41">
        <v>42909</v>
      </c>
      <c r="C1257" s="1">
        <v>20.01981</v>
      </c>
      <c r="D1257" s="1">
        <v>15.476394000000001</v>
      </c>
      <c r="F1257" s="1">
        <v>2.996722283</v>
      </c>
      <c r="G1257" s="1">
        <v>2.7393158949999998</v>
      </c>
    </row>
    <row r="1258" spans="1:7" ht="12.75" customHeight="1" x14ac:dyDescent="0.15">
      <c r="A1258" s="1">
        <v>1257</v>
      </c>
      <c r="B1258" s="41">
        <v>42912</v>
      </c>
      <c r="C1258" s="1">
        <v>20.583894999999998</v>
      </c>
      <c r="D1258" s="1">
        <v>16.173736999999999</v>
      </c>
      <c r="F1258" s="1">
        <v>3.0245089740000002</v>
      </c>
      <c r="G1258" s="1">
        <v>2.7833887540000002</v>
      </c>
    </row>
    <row r="1259" spans="1:7" ht="12.75" customHeight="1" x14ac:dyDescent="0.15">
      <c r="A1259" s="1">
        <v>1258</v>
      </c>
      <c r="B1259" s="41">
        <v>42913</v>
      </c>
      <c r="C1259" s="1">
        <v>20.397753000000002</v>
      </c>
      <c r="D1259" s="1">
        <v>15.992075</v>
      </c>
      <c r="F1259" s="1">
        <v>3.015424748</v>
      </c>
      <c r="G1259" s="1">
        <v>2.7720932870000001</v>
      </c>
    </row>
    <row r="1260" spans="1:7" ht="12.75" customHeight="1" x14ac:dyDescent="0.15">
      <c r="A1260" s="1">
        <v>1259</v>
      </c>
      <c r="B1260" s="41">
        <v>42914</v>
      </c>
      <c r="C1260" s="1">
        <v>20.392106999999999</v>
      </c>
      <c r="D1260" s="1">
        <v>16.126856</v>
      </c>
      <c r="F1260" s="1">
        <v>3.0151479139999999</v>
      </c>
      <c r="G1260" s="1">
        <v>2.7804859569999998</v>
      </c>
    </row>
    <row r="1261" spans="1:7" ht="12.75" customHeight="1" x14ac:dyDescent="0.15">
      <c r="A1261" s="1">
        <v>1260</v>
      </c>
      <c r="B1261" s="41">
        <v>42915</v>
      </c>
      <c r="C1261" s="1">
        <v>20.595181</v>
      </c>
      <c r="D1261" s="1">
        <v>16.203033000000001</v>
      </c>
      <c r="F1261" s="1">
        <v>3.0250571160000002</v>
      </c>
      <c r="G1261" s="1">
        <v>2.785198447</v>
      </c>
    </row>
    <row r="1262" spans="1:7" ht="12.75" customHeight="1" x14ac:dyDescent="0.15">
      <c r="A1262" s="1">
        <v>1261</v>
      </c>
      <c r="B1262" s="41">
        <v>42916</v>
      </c>
      <c r="C1262" s="1">
        <v>20.730566</v>
      </c>
      <c r="D1262" s="1">
        <v>16.496041999999999</v>
      </c>
      <c r="F1262" s="1">
        <v>3.0316092289999998</v>
      </c>
      <c r="G1262" s="1">
        <v>2.8031204729999999</v>
      </c>
    </row>
    <row r="1263" spans="1:7" ht="12.75" customHeight="1" x14ac:dyDescent="0.15">
      <c r="A1263" s="1">
        <v>1262</v>
      </c>
      <c r="B1263" s="41">
        <v>42919</v>
      </c>
      <c r="C1263" s="1">
        <v>20.925259</v>
      </c>
      <c r="D1263" s="1">
        <v>16.627223999999998</v>
      </c>
      <c r="F1263" s="1">
        <v>3.0409569940000001</v>
      </c>
      <c r="G1263" s="1">
        <v>2.8110413520000002</v>
      </c>
    </row>
    <row r="1264" spans="1:7" ht="12.75" customHeight="1" x14ac:dyDescent="0.15">
      <c r="A1264" s="1">
        <v>1263</v>
      </c>
      <c r="B1264" s="41">
        <v>42920</v>
      </c>
      <c r="C1264" s="1">
        <v>20.840616000000001</v>
      </c>
      <c r="D1264" s="1">
        <v>16.64921</v>
      </c>
      <c r="F1264" s="1">
        <v>3.0369037749999999</v>
      </c>
      <c r="G1264" s="1">
        <v>2.8123627679999998</v>
      </c>
    </row>
    <row r="1265" spans="1:7" ht="12.75" customHeight="1" x14ac:dyDescent="0.15">
      <c r="A1265" s="1">
        <v>1264</v>
      </c>
      <c r="B1265" s="41">
        <v>42921</v>
      </c>
      <c r="C1265" s="1">
        <v>20.897044999999999</v>
      </c>
      <c r="D1265" s="1">
        <v>16.655107000000001</v>
      </c>
      <c r="F1265" s="1">
        <v>3.0396077610000001</v>
      </c>
      <c r="G1265" s="1">
        <v>2.812716896</v>
      </c>
    </row>
    <row r="1266" spans="1:7" ht="12.75" customHeight="1" x14ac:dyDescent="0.15">
      <c r="A1266" s="1">
        <v>1265</v>
      </c>
      <c r="B1266" s="41">
        <v>42922</v>
      </c>
      <c r="C1266" s="1">
        <v>20.603591999999999</v>
      </c>
      <c r="D1266" s="1">
        <v>16.413208000000001</v>
      </c>
      <c r="F1266" s="1">
        <v>3.0254654300000001</v>
      </c>
      <c r="G1266" s="1">
        <v>2.7980863770000002</v>
      </c>
    </row>
    <row r="1267" spans="1:7" ht="12.75" customHeight="1" x14ac:dyDescent="0.15">
      <c r="A1267" s="1">
        <v>1266</v>
      </c>
      <c r="B1267" s="41">
        <v>42923</v>
      </c>
      <c r="C1267" s="1">
        <v>20.406079999999999</v>
      </c>
      <c r="D1267" s="1">
        <v>16.430910000000001</v>
      </c>
      <c r="F1267" s="1">
        <v>3.015832896</v>
      </c>
      <c r="G1267" s="1">
        <v>2.7991643169999998</v>
      </c>
    </row>
    <row r="1268" spans="1:7" ht="12.75" customHeight="1" x14ac:dyDescent="0.15">
      <c r="A1268" s="1">
        <v>1267</v>
      </c>
      <c r="B1268" s="41">
        <v>42926</v>
      </c>
      <c r="C1268" s="1">
        <v>20.569731000000001</v>
      </c>
      <c r="D1268" s="1">
        <v>16.613803999999998</v>
      </c>
      <c r="F1268" s="1">
        <v>3.023820626</v>
      </c>
      <c r="G1268" s="1">
        <v>2.8102339160000001</v>
      </c>
    </row>
    <row r="1269" spans="1:7" ht="12.75" customHeight="1" x14ac:dyDescent="0.15">
      <c r="A1269" s="1">
        <v>1268</v>
      </c>
      <c r="B1269" s="41">
        <v>42927</v>
      </c>
      <c r="C1269" s="1">
        <v>20.880108</v>
      </c>
      <c r="D1269" s="1">
        <v>16.902896999999999</v>
      </c>
      <c r="F1269" s="1">
        <v>3.0387969350000001</v>
      </c>
      <c r="G1269" s="1">
        <v>2.8274850269999998</v>
      </c>
    </row>
    <row r="1270" spans="1:7" ht="12.75" customHeight="1" x14ac:dyDescent="0.15">
      <c r="A1270" s="1">
        <v>1269</v>
      </c>
      <c r="B1270" s="41">
        <v>42928</v>
      </c>
      <c r="C1270" s="1">
        <v>21.105844000000001</v>
      </c>
      <c r="D1270" s="1">
        <v>17.351274</v>
      </c>
      <c r="F1270" s="1">
        <v>3.0495499690000001</v>
      </c>
      <c r="G1270" s="1">
        <v>2.8536659329999998</v>
      </c>
    </row>
    <row r="1271" spans="1:7" ht="12.75" customHeight="1" x14ac:dyDescent="0.15">
      <c r="A1271" s="1">
        <v>1270</v>
      </c>
      <c r="B1271" s="41">
        <v>42929</v>
      </c>
      <c r="C1271" s="1">
        <v>21.162281</v>
      </c>
      <c r="D1271" s="1">
        <v>17.504670999999998</v>
      </c>
      <c r="F1271" s="1">
        <v>3.0522203989999999</v>
      </c>
      <c r="G1271" s="1">
        <v>2.8624677599999999</v>
      </c>
    </row>
    <row r="1272" spans="1:7" ht="12.75" customHeight="1" x14ac:dyDescent="0.15">
      <c r="A1272" s="1">
        <v>1271</v>
      </c>
      <c r="B1272" s="41">
        <v>42930</v>
      </c>
      <c r="C1272" s="1">
        <v>21.207422000000001</v>
      </c>
      <c r="D1272" s="1">
        <v>17.522369000000001</v>
      </c>
      <c r="F1272" s="1">
        <v>3.0543512150000001</v>
      </c>
      <c r="G1272" s="1">
        <v>2.863478293</v>
      </c>
    </row>
    <row r="1273" spans="1:7" ht="12.75" customHeight="1" x14ac:dyDescent="0.15">
      <c r="A1273" s="1">
        <v>1272</v>
      </c>
      <c r="B1273" s="41">
        <v>42933</v>
      </c>
      <c r="C1273" s="1">
        <v>21.004269000000001</v>
      </c>
      <c r="D1273" s="1">
        <v>17.404385000000001</v>
      </c>
      <c r="F1273" s="1">
        <v>3.0447257030000001</v>
      </c>
      <c r="G1273" s="1">
        <v>2.8567221859999998</v>
      </c>
    </row>
    <row r="1274" spans="1:7" ht="12.75" customHeight="1" x14ac:dyDescent="0.15">
      <c r="A1274" s="1">
        <v>1273</v>
      </c>
      <c r="B1274" s="41">
        <v>42934</v>
      </c>
      <c r="C1274" s="1">
        <v>21.026838000000001</v>
      </c>
      <c r="D1274" s="1">
        <v>17.622672999999999</v>
      </c>
      <c r="F1274" s="1">
        <v>3.0457996220000001</v>
      </c>
      <c r="G1274" s="1">
        <v>2.8691863120000001</v>
      </c>
    </row>
    <row r="1275" spans="1:7" ht="12.75" customHeight="1" x14ac:dyDescent="0.15">
      <c r="A1275" s="1">
        <v>1274</v>
      </c>
      <c r="B1275" s="41">
        <v>42935</v>
      </c>
      <c r="C1275" s="1">
        <v>20.722097000000002</v>
      </c>
      <c r="D1275" s="1">
        <v>17.404385000000001</v>
      </c>
      <c r="F1275" s="1">
        <v>3.0312006189999998</v>
      </c>
      <c r="G1275" s="1">
        <v>2.8567221859999998</v>
      </c>
    </row>
    <row r="1276" spans="1:7" ht="12.75" customHeight="1" x14ac:dyDescent="0.15">
      <c r="A1276" s="1">
        <v>1275</v>
      </c>
      <c r="B1276" s="41">
        <v>42936</v>
      </c>
      <c r="C1276" s="1">
        <v>20.744678</v>
      </c>
      <c r="D1276" s="1">
        <v>17.345376999999999</v>
      </c>
      <c r="F1276" s="1">
        <v>3.0322897320000002</v>
      </c>
      <c r="G1276" s="1">
        <v>2.853326016</v>
      </c>
    </row>
    <row r="1277" spans="1:7" ht="12.75" customHeight="1" x14ac:dyDescent="0.15">
      <c r="A1277" s="1">
        <v>1276</v>
      </c>
      <c r="B1277" s="41">
        <v>42937</v>
      </c>
      <c r="C1277" s="1">
        <v>20.750315000000001</v>
      </c>
      <c r="D1277" s="1">
        <v>17.274585999999999</v>
      </c>
      <c r="F1277" s="1">
        <v>3.0325614270000001</v>
      </c>
      <c r="G1277" s="1">
        <v>2.849236404</v>
      </c>
    </row>
    <row r="1278" spans="1:7" ht="12.75" customHeight="1" x14ac:dyDescent="0.15">
      <c r="A1278" s="1">
        <v>1277</v>
      </c>
      <c r="B1278" s="41">
        <v>42940</v>
      </c>
      <c r="C1278" s="1">
        <v>20.880108</v>
      </c>
      <c r="D1278" s="1">
        <v>17.422075</v>
      </c>
      <c r="F1278" s="1">
        <v>3.0387969350000001</v>
      </c>
      <c r="G1278" s="1">
        <v>2.8577380799999998</v>
      </c>
    </row>
    <row r="1279" spans="1:7" ht="12.75" customHeight="1" x14ac:dyDescent="0.15">
      <c r="A1279" s="1">
        <v>1278</v>
      </c>
      <c r="B1279" s="41">
        <v>42941</v>
      </c>
      <c r="C1279" s="1">
        <v>20.930899</v>
      </c>
      <c r="D1279" s="1">
        <v>17.705262999999999</v>
      </c>
      <c r="F1279" s="1">
        <v>3.041226488</v>
      </c>
      <c r="G1279" s="1">
        <v>2.8738619399999998</v>
      </c>
    </row>
    <row r="1280" spans="1:7" ht="12.75" customHeight="1" x14ac:dyDescent="0.15">
      <c r="A1280" s="1">
        <v>1279</v>
      </c>
      <c r="B1280" s="41">
        <v>42942</v>
      </c>
      <c r="C1280" s="1">
        <v>20.834973999999999</v>
      </c>
      <c r="D1280" s="1">
        <v>17.551867999999999</v>
      </c>
      <c r="F1280" s="1">
        <v>3.0366330170000002</v>
      </c>
      <c r="G1280" s="1">
        <v>2.8651603830000001</v>
      </c>
    </row>
    <row r="1281" spans="1:7" ht="12.75" customHeight="1" x14ac:dyDescent="0.15">
      <c r="A1281" s="1">
        <v>1280</v>
      </c>
      <c r="B1281" s="41">
        <v>42943</v>
      </c>
      <c r="C1281" s="1">
        <v>20.857536</v>
      </c>
      <c r="D1281" s="1">
        <v>17.528276000000002</v>
      </c>
      <c r="F1281" s="1">
        <v>3.0377153219999999</v>
      </c>
      <c r="G1281" s="1">
        <v>2.8638153480000001</v>
      </c>
    </row>
    <row r="1282" spans="1:7" ht="12.75" customHeight="1" x14ac:dyDescent="0.15">
      <c r="A1282" s="1">
        <v>1281</v>
      </c>
      <c r="B1282" s="41">
        <v>42944</v>
      </c>
      <c r="C1282" s="1">
        <v>20.936546</v>
      </c>
      <c r="D1282" s="1">
        <v>17.551867999999999</v>
      </c>
      <c r="F1282" s="1">
        <v>3.0414962440000002</v>
      </c>
      <c r="G1282" s="1">
        <v>2.8651603830000001</v>
      </c>
    </row>
    <row r="1283" spans="1:7" ht="12.75" customHeight="1" x14ac:dyDescent="0.15">
      <c r="A1283" s="1">
        <v>1282</v>
      </c>
      <c r="B1283" s="41">
        <v>42947</v>
      </c>
      <c r="C1283" s="1">
        <v>21.060692</v>
      </c>
      <c r="D1283" s="1">
        <v>17.81147</v>
      </c>
      <c r="F1283" s="1">
        <v>3.0474083649999999</v>
      </c>
      <c r="G1283" s="1">
        <v>2.8798426319999999</v>
      </c>
    </row>
    <row r="1284" spans="1:7" ht="12.75" customHeight="1" x14ac:dyDescent="0.15">
      <c r="A1284" s="1">
        <v>1283</v>
      </c>
      <c r="B1284" s="41">
        <v>42948</v>
      </c>
      <c r="C1284" s="1">
        <v>21.735337999999999</v>
      </c>
      <c r="D1284" s="1">
        <v>18.029752999999999</v>
      </c>
      <c r="F1284" s="1">
        <v>3.0789394149999998</v>
      </c>
      <c r="G1284" s="1">
        <v>2.892023338</v>
      </c>
    </row>
    <row r="1285" spans="1:7" ht="12.75" customHeight="1" x14ac:dyDescent="0.15">
      <c r="A1285" s="1">
        <v>1284</v>
      </c>
      <c r="B1285" s="41">
        <v>42949</v>
      </c>
      <c r="C1285" s="1">
        <v>21.961158999999999</v>
      </c>
      <c r="D1285" s="1">
        <v>18.276067999999999</v>
      </c>
      <c r="F1285" s="1">
        <v>3.0892753929999999</v>
      </c>
      <c r="G1285" s="1">
        <v>2.9055924439999998</v>
      </c>
    </row>
    <row r="1286" spans="1:7" ht="12.75" customHeight="1" x14ac:dyDescent="0.15">
      <c r="A1286" s="1">
        <v>1285</v>
      </c>
      <c r="B1286" s="41">
        <v>42950</v>
      </c>
      <c r="C1286" s="1">
        <v>21.910347000000002</v>
      </c>
      <c r="D1286" s="1">
        <v>18.270163</v>
      </c>
      <c r="F1286" s="1">
        <v>3.0869589909999999</v>
      </c>
      <c r="G1286" s="1">
        <v>2.9052692919999998</v>
      </c>
    </row>
    <row r="1287" spans="1:7" ht="12.75" customHeight="1" x14ac:dyDescent="0.15">
      <c r="A1287" s="1">
        <v>1286</v>
      </c>
      <c r="B1287" s="41">
        <v>42951</v>
      </c>
      <c r="C1287" s="1">
        <v>21.853898999999998</v>
      </c>
      <c r="D1287" s="1">
        <v>18.287866999999999</v>
      </c>
      <c r="F1287" s="1">
        <v>3.0843793499999999</v>
      </c>
      <c r="G1287" s="1">
        <v>2.9062378340000001</v>
      </c>
    </row>
    <row r="1288" spans="1:7" ht="12.75" customHeight="1" x14ac:dyDescent="0.15">
      <c r="A1288" s="1">
        <v>1287</v>
      </c>
      <c r="B1288" s="41">
        <v>42954</v>
      </c>
      <c r="C1288" s="1">
        <v>22.198274999999999</v>
      </c>
      <c r="D1288" s="1">
        <v>18.500391</v>
      </c>
      <c r="F1288" s="1">
        <v>3.1000145830000001</v>
      </c>
      <c r="G1288" s="1">
        <v>2.917791867</v>
      </c>
    </row>
    <row r="1289" spans="1:7" ht="12.75" customHeight="1" x14ac:dyDescent="0.15">
      <c r="A1289" s="1">
        <v>1288</v>
      </c>
      <c r="B1289" s="41">
        <v>42955</v>
      </c>
      <c r="C1289" s="1">
        <v>22.469260999999999</v>
      </c>
      <c r="D1289" s="1">
        <v>18.695179</v>
      </c>
      <c r="F1289" s="1">
        <v>3.1121481969999998</v>
      </c>
      <c r="G1289" s="1">
        <v>2.9282656829999998</v>
      </c>
    </row>
    <row r="1290" spans="1:7" ht="12.75" customHeight="1" x14ac:dyDescent="0.15">
      <c r="A1290" s="1">
        <v>1289</v>
      </c>
      <c r="B1290" s="41">
        <v>42956</v>
      </c>
      <c r="C1290" s="1">
        <v>22.328119000000001</v>
      </c>
      <c r="D1290" s="1">
        <v>18.706989</v>
      </c>
      <c r="F1290" s="1">
        <v>3.1058468260000001</v>
      </c>
      <c r="G1290" s="1">
        <v>2.928897197</v>
      </c>
    </row>
    <row r="1291" spans="1:7" ht="12.75" customHeight="1" x14ac:dyDescent="0.15">
      <c r="A1291" s="1">
        <v>1290</v>
      </c>
      <c r="B1291" s="41">
        <v>42957</v>
      </c>
      <c r="C1291" s="1">
        <v>22.045843000000001</v>
      </c>
      <c r="D1291" s="1">
        <v>18.529892</v>
      </c>
      <c r="F1291" s="1">
        <v>3.0931240579999999</v>
      </c>
      <c r="G1291" s="1">
        <v>2.9193852119999999</v>
      </c>
    </row>
    <row r="1292" spans="1:7" ht="12.75" customHeight="1" x14ac:dyDescent="0.15">
      <c r="A1292" s="1">
        <v>1291</v>
      </c>
      <c r="B1292" s="41">
        <v>42958</v>
      </c>
      <c r="C1292" s="1">
        <v>22.158756</v>
      </c>
      <c r="D1292" s="1">
        <v>18.695179</v>
      </c>
      <c r="F1292" s="1">
        <v>3.0982327230000002</v>
      </c>
      <c r="G1292" s="1">
        <v>2.9282656829999998</v>
      </c>
    </row>
    <row r="1293" spans="1:7" ht="12.75" customHeight="1" x14ac:dyDescent="0.15">
      <c r="A1293" s="1">
        <v>1292</v>
      </c>
      <c r="B1293" s="41">
        <v>42961</v>
      </c>
      <c r="C1293" s="1">
        <v>22.559587000000001</v>
      </c>
      <c r="D1293" s="1">
        <v>19.067081000000002</v>
      </c>
      <c r="F1293" s="1">
        <v>3.11616012</v>
      </c>
      <c r="G1293" s="1">
        <v>2.9479633399999998</v>
      </c>
    </row>
    <row r="1294" spans="1:7" ht="12.75" customHeight="1" x14ac:dyDescent="0.15">
      <c r="A1294" s="1">
        <v>1293</v>
      </c>
      <c r="B1294" s="41">
        <v>42962</v>
      </c>
      <c r="C1294" s="1">
        <v>22.655957999999998</v>
      </c>
      <c r="D1294" s="1">
        <v>19.114305000000002</v>
      </c>
      <c r="F1294" s="1">
        <v>3.120422864</v>
      </c>
      <c r="G1294" s="1">
        <v>2.9504370080000002</v>
      </c>
    </row>
    <row r="1295" spans="1:7" ht="12.75" customHeight="1" x14ac:dyDescent="0.15">
      <c r="A1295" s="1">
        <v>1294</v>
      </c>
      <c r="B1295" s="41">
        <v>42963</v>
      </c>
      <c r="C1295" s="1">
        <v>22.701589999999999</v>
      </c>
      <c r="D1295" s="1">
        <v>19.114305000000002</v>
      </c>
      <c r="F1295" s="1">
        <v>3.1224349660000001</v>
      </c>
      <c r="G1295" s="1">
        <v>2.9504370080000002</v>
      </c>
    </row>
    <row r="1296" spans="1:7" ht="12.75" customHeight="1" x14ac:dyDescent="0.15">
      <c r="A1296" s="1">
        <v>1295</v>
      </c>
      <c r="B1296" s="41">
        <v>42964</v>
      </c>
      <c r="C1296" s="1">
        <v>22.519093000000002</v>
      </c>
      <c r="D1296" s="1">
        <v>18.954916000000001</v>
      </c>
      <c r="F1296" s="1">
        <v>3.1143635270000001</v>
      </c>
      <c r="G1296" s="1">
        <v>2.9420633170000001</v>
      </c>
    </row>
    <row r="1297" spans="1:7" ht="12.75" customHeight="1" x14ac:dyDescent="0.15">
      <c r="A1297" s="1">
        <v>1296</v>
      </c>
      <c r="B1297" s="41">
        <v>42965</v>
      </c>
      <c r="C1297" s="1">
        <v>22.735792</v>
      </c>
      <c r="D1297" s="1">
        <v>19.344528</v>
      </c>
      <c r="F1297" s="1">
        <v>3.1239404230000001</v>
      </c>
      <c r="G1297" s="1">
        <v>2.962409589</v>
      </c>
    </row>
    <row r="1298" spans="1:7" ht="12.75" customHeight="1" x14ac:dyDescent="0.15">
      <c r="A1298" s="1">
        <v>1297</v>
      </c>
      <c r="B1298" s="41">
        <v>42968</v>
      </c>
      <c r="C1298" s="1">
        <v>22.570419000000001</v>
      </c>
      <c r="D1298" s="1">
        <v>19.338633000000002</v>
      </c>
      <c r="F1298" s="1">
        <v>3.1166401549999998</v>
      </c>
      <c r="G1298" s="1">
        <v>2.9621048050000001</v>
      </c>
    </row>
    <row r="1299" spans="1:7" ht="12.75" customHeight="1" x14ac:dyDescent="0.15">
      <c r="A1299" s="1">
        <v>1298</v>
      </c>
      <c r="B1299" s="41">
        <v>42969</v>
      </c>
      <c r="C1299" s="1">
        <v>23.049427000000001</v>
      </c>
      <c r="D1299" s="1">
        <v>19.775456999999999</v>
      </c>
      <c r="F1299" s="1">
        <v>3.13764091</v>
      </c>
      <c r="G1299" s="1">
        <v>2.9844416229999999</v>
      </c>
    </row>
    <row r="1300" spans="1:7" ht="12.75" customHeight="1" x14ac:dyDescent="0.15">
      <c r="A1300" s="1">
        <v>1299</v>
      </c>
      <c r="B1300" s="41">
        <v>42970</v>
      </c>
      <c r="C1300" s="1">
        <v>23.300343000000002</v>
      </c>
      <c r="D1300" s="1">
        <v>19.952551</v>
      </c>
      <c r="F1300" s="1">
        <v>3.1484680809999999</v>
      </c>
      <c r="G1300" s="1">
        <v>2.993357005</v>
      </c>
    </row>
    <row r="1301" spans="1:7" ht="12.75" customHeight="1" x14ac:dyDescent="0.15">
      <c r="A1301" s="1">
        <v>1300</v>
      </c>
      <c r="B1301" s="41">
        <v>42971</v>
      </c>
      <c r="C1301" s="1">
        <v>23.494221</v>
      </c>
      <c r="D1301" s="1">
        <v>20.017477</v>
      </c>
      <c r="F1301" s="1">
        <v>3.1567544760000001</v>
      </c>
      <c r="G1301" s="1">
        <v>2.9966057419999999</v>
      </c>
    </row>
    <row r="1302" spans="1:7" ht="12.75" customHeight="1" x14ac:dyDescent="0.15">
      <c r="A1302" s="1">
        <v>1301</v>
      </c>
      <c r="B1302" s="41">
        <v>42972</v>
      </c>
      <c r="C1302" s="1">
        <v>23.425802000000001</v>
      </c>
      <c r="D1302" s="1">
        <v>20.035191000000001</v>
      </c>
      <c r="F1302" s="1">
        <v>3.1538380639999999</v>
      </c>
      <c r="G1302" s="1">
        <v>2.9974902769999998</v>
      </c>
    </row>
    <row r="1303" spans="1:7" ht="12.75" customHeight="1" x14ac:dyDescent="0.15">
      <c r="A1303" s="1">
        <v>1302</v>
      </c>
      <c r="B1303" s="41">
        <v>42975</v>
      </c>
      <c r="C1303" s="1">
        <v>23.220503000000001</v>
      </c>
      <c r="D1303" s="1">
        <v>19.728224000000001</v>
      </c>
      <c r="F1303" s="1">
        <v>3.145035638</v>
      </c>
      <c r="G1303" s="1">
        <v>2.9820503010000001</v>
      </c>
    </row>
    <row r="1304" spans="1:7" ht="12.75" customHeight="1" x14ac:dyDescent="0.15">
      <c r="A1304" s="1">
        <v>1303</v>
      </c>
      <c r="B1304" s="41">
        <v>42976</v>
      </c>
      <c r="C1304" s="1">
        <v>23.431498999999999</v>
      </c>
      <c r="D1304" s="1">
        <v>20.064703000000002</v>
      </c>
      <c r="F1304" s="1">
        <v>3.1540812279999999</v>
      </c>
      <c r="G1304" s="1">
        <v>2.998962202</v>
      </c>
    </row>
    <row r="1305" spans="1:7" ht="12.75" customHeight="1" x14ac:dyDescent="0.15">
      <c r="A1305" s="1">
        <v>1304</v>
      </c>
      <c r="B1305" s="41">
        <v>42977</v>
      </c>
      <c r="C1305" s="1">
        <v>23.306039999999999</v>
      </c>
      <c r="D1305" s="1">
        <v>19.864015999999999</v>
      </c>
      <c r="F1305" s="1">
        <v>3.1487125539999998</v>
      </c>
      <c r="G1305" s="1">
        <v>2.9889098540000001</v>
      </c>
    </row>
    <row r="1306" spans="1:7" ht="12.75" customHeight="1" x14ac:dyDescent="0.15">
      <c r="A1306" s="1">
        <v>1305</v>
      </c>
      <c r="B1306" s="41">
        <v>42978</v>
      </c>
      <c r="C1306" s="1">
        <v>23.009518</v>
      </c>
      <c r="D1306" s="1">
        <v>19.822669999999999</v>
      </c>
      <c r="F1306" s="1">
        <v>3.1359079560000001</v>
      </c>
      <c r="G1306" s="1">
        <v>2.9868262319999999</v>
      </c>
    </row>
    <row r="1307" spans="1:7" ht="12.75" customHeight="1" x14ac:dyDescent="0.15">
      <c r="A1307" s="1">
        <v>1306</v>
      </c>
      <c r="B1307" s="41">
        <v>42979</v>
      </c>
      <c r="C1307" s="1">
        <v>23.491554000000001</v>
      </c>
      <c r="D1307" s="1">
        <v>20.235903</v>
      </c>
      <c r="F1307" s="1">
        <v>3.1566409520000001</v>
      </c>
      <c r="G1307" s="1">
        <v>3.0074584029999998</v>
      </c>
    </row>
    <row r="1308" spans="1:7" ht="12.75" customHeight="1" x14ac:dyDescent="0.15">
      <c r="A1308" s="1">
        <v>1307</v>
      </c>
      <c r="B1308" s="41">
        <v>42982</v>
      </c>
      <c r="C1308" s="1">
        <v>23.371759000000001</v>
      </c>
      <c r="D1308" s="1">
        <v>20.228366999999999</v>
      </c>
      <c r="F1308" s="1">
        <v>3.1515284129999999</v>
      </c>
      <c r="G1308" s="1">
        <v>3.0070859259999998</v>
      </c>
    </row>
    <row r="1309" spans="1:7" ht="12.75" customHeight="1" x14ac:dyDescent="0.15">
      <c r="A1309" s="1">
        <v>1308</v>
      </c>
      <c r="B1309" s="41">
        <v>42983</v>
      </c>
      <c r="C1309" s="1">
        <v>23.383171000000001</v>
      </c>
      <c r="D1309" s="1">
        <v>19.938972</v>
      </c>
      <c r="F1309" s="1">
        <v>3.1520165759999998</v>
      </c>
      <c r="G1309" s="1">
        <v>2.9926762089999999</v>
      </c>
    </row>
    <row r="1310" spans="1:7" ht="12.75" customHeight="1" x14ac:dyDescent="0.15">
      <c r="A1310" s="1">
        <v>1309</v>
      </c>
      <c r="B1310" s="41">
        <v>42984</v>
      </c>
      <c r="C1310" s="1">
        <v>24.010667999999999</v>
      </c>
      <c r="D1310" s="1">
        <v>20.240185</v>
      </c>
      <c r="F1310" s="1">
        <v>3.1784982319999999</v>
      </c>
      <c r="G1310" s="1">
        <v>3.0076699850000002</v>
      </c>
    </row>
    <row r="1311" spans="1:7" ht="12.75" customHeight="1" x14ac:dyDescent="0.15">
      <c r="A1311" s="1">
        <v>1310</v>
      </c>
      <c r="B1311" s="41">
        <v>42985</v>
      </c>
      <c r="C1311" s="1">
        <v>24.010667999999999</v>
      </c>
      <c r="D1311" s="1">
        <v>20.240185</v>
      </c>
      <c r="F1311" s="1">
        <v>3.1784982319999999</v>
      </c>
      <c r="G1311" s="1">
        <v>3.0076699850000002</v>
      </c>
    </row>
    <row r="1312" spans="1:7" ht="12.75" customHeight="1" x14ac:dyDescent="0.15">
      <c r="A1312" s="1">
        <v>1311</v>
      </c>
      <c r="B1312" s="41">
        <v>42986</v>
      </c>
      <c r="C1312" s="1">
        <v>23.982153</v>
      </c>
      <c r="D1312" s="1">
        <v>20.080718999999998</v>
      </c>
      <c r="F1312" s="1">
        <v>3.1773099290000002</v>
      </c>
      <c r="G1312" s="1">
        <v>2.9997601010000001</v>
      </c>
    </row>
    <row r="1313" spans="1:7" ht="12.75" customHeight="1" x14ac:dyDescent="0.15">
      <c r="A1313" s="1">
        <v>1312</v>
      </c>
      <c r="B1313" s="41">
        <v>42989</v>
      </c>
      <c r="C1313" s="1">
        <v>24.387177000000001</v>
      </c>
      <c r="D1313" s="1">
        <v>20.854412</v>
      </c>
      <c r="F1313" s="1">
        <v>3.1940574609999999</v>
      </c>
      <c r="G1313" s="1">
        <v>3.037565533</v>
      </c>
    </row>
    <row r="1314" spans="1:7" ht="12.75" customHeight="1" x14ac:dyDescent="0.15">
      <c r="A1314" s="1">
        <v>1313</v>
      </c>
      <c r="B1314" s="41">
        <v>42990</v>
      </c>
      <c r="C1314" s="1">
        <v>24.318719999999999</v>
      </c>
      <c r="D1314" s="1">
        <v>20.824881000000001</v>
      </c>
      <c r="F1314" s="1">
        <v>3.191246424</v>
      </c>
      <c r="G1314" s="1">
        <v>3.036148474</v>
      </c>
    </row>
    <row r="1315" spans="1:7" ht="12.75" customHeight="1" x14ac:dyDescent="0.15">
      <c r="A1315" s="1">
        <v>1314</v>
      </c>
      <c r="B1315" s="41">
        <v>42991</v>
      </c>
      <c r="C1315" s="1">
        <v>24.489864000000001</v>
      </c>
      <c r="D1315" s="1">
        <v>20.913481000000001</v>
      </c>
      <c r="F1315" s="1">
        <v>3.1982593179999999</v>
      </c>
      <c r="G1315" s="1">
        <v>3.0403939750000002</v>
      </c>
    </row>
    <row r="1316" spans="1:7" ht="12.75" customHeight="1" x14ac:dyDescent="0.15">
      <c r="A1316" s="1">
        <v>1315</v>
      </c>
      <c r="B1316" s="41">
        <v>42992</v>
      </c>
      <c r="C1316" s="1">
        <v>24.432811999999998</v>
      </c>
      <c r="D1316" s="1">
        <v>20.754007000000001</v>
      </c>
      <c r="F1316" s="1">
        <v>3.1959269830000001</v>
      </c>
      <c r="G1316" s="1">
        <v>3.0327393360000001</v>
      </c>
    </row>
    <row r="1317" spans="1:7" ht="12.75" customHeight="1" x14ac:dyDescent="0.15">
      <c r="A1317" s="1">
        <v>1316</v>
      </c>
      <c r="B1317" s="41">
        <v>42993</v>
      </c>
      <c r="C1317" s="1">
        <v>24.889178999999999</v>
      </c>
      <c r="D1317" s="1">
        <v>21.196960000000001</v>
      </c>
      <c r="F1317" s="1">
        <v>3.2144331309999998</v>
      </c>
      <c r="G1317" s="1">
        <v>3.053857775</v>
      </c>
    </row>
    <row r="1318" spans="1:7" ht="12.75" customHeight="1" x14ac:dyDescent="0.15">
      <c r="A1318" s="1">
        <v>1317</v>
      </c>
      <c r="B1318" s="41">
        <v>42996</v>
      </c>
      <c r="C1318" s="1">
        <v>25.066029</v>
      </c>
      <c r="D1318" s="1">
        <v>21.380057999999998</v>
      </c>
      <c r="F1318" s="1">
        <v>3.2215135030000002</v>
      </c>
      <c r="G1318" s="1">
        <v>3.062458618</v>
      </c>
    </row>
    <row r="1319" spans="1:7" ht="12.75" customHeight="1" x14ac:dyDescent="0.15">
      <c r="A1319" s="1">
        <v>1318</v>
      </c>
      <c r="B1319" s="41">
        <v>42997</v>
      </c>
      <c r="C1319" s="1">
        <v>24.974748999999999</v>
      </c>
      <c r="D1319" s="1">
        <v>21.445024</v>
      </c>
      <c r="F1319" s="1">
        <v>3.2178652740000002</v>
      </c>
      <c r="G1319" s="1">
        <v>3.0654926370000002</v>
      </c>
    </row>
    <row r="1320" spans="1:7" ht="12.75" customHeight="1" x14ac:dyDescent="0.15">
      <c r="A1320" s="1">
        <v>1319</v>
      </c>
      <c r="B1320" s="41">
        <v>42998</v>
      </c>
      <c r="C1320" s="1">
        <v>24.712337000000002</v>
      </c>
      <c r="D1320" s="1">
        <v>21.320996999999998</v>
      </c>
      <c r="F1320" s="1">
        <v>3.2073025930000001</v>
      </c>
      <c r="G1320" s="1">
        <v>3.0596923619999998</v>
      </c>
    </row>
    <row r="1321" spans="1:7" ht="12.75" customHeight="1" x14ac:dyDescent="0.15">
      <c r="A1321" s="1">
        <v>1320</v>
      </c>
      <c r="B1321" s="41">
        <v>42999</v>
      </c>
      <c r="C1321" s="1">
        <v>24.746565</v>
      </c>
      <c r="D1321" s="1">
        <v>21.326899000000001</v>
      </c>
      <c r="F1321" s="1">
        <v>3.2086866920000001</v>
      </c>
      <c r="G1321" s="1">
        <v>3.0599691400000002</v>
      </c>
    </row>
    <row r="1322" spans="1:7" ht="12.75" customHeight="1" x14ac:dyDescent="0.15">
      <c r="A1322" s="1">
        <v>1321</v>
      </c>
      <c r="B1322" s="41">
        <v>43000</v>
      </c>
      <c r="C1322" s="1">
        <v>24.832134</v>
      </c>
      <c r="D1322" s="1">
        <v>21.27375</v>
      </c>
      <c r="F1322" s="1">
        <v>3.2121385400000002</v>
      </c>
      <c r="G1322" s="1">
        <v>3.0574739179999999</v>
      </c>
    </row>
    <row r="1323" spans="1:7" ht="12.75" customHeight="1" x14ac:dyDescent="0.15">
      <c r="A1323" s="1">
        <v>1322</v>
      </c>
      <c r="B1323" s="41">
        <v>43003</v>
      </c>
      <c r="C1323" s="1">
        <v>24.586838</v>
      </c>
      <c r="D1323" s="1">
        <v>20.913481000000001</v>
      </c>
      <c r="F1323" s="1">
        <v>3.2022112589999998</v>
      </c>
      <c r="G1323" s="1">
        <v>3.0403939750000002</v>
      </c>
    </row>
    <row r="1324" spans="1:7" ht="12.75" customHeight="1" x14ac:dyDescent="0.15">
      <c r="A1324" s="1">
        <v>1323</v>
      </c>
      <c r="B1324" s="41">
        <v>43004</v>
      </c>
      <c r="C1324" s="1">
        <v>24.632474999999999</v>
      </c>
      <c r="D1324" s="1">
        <v>20.889854</v>
      </c>
      <c r="F1324" s="1">
        <v>3.2040656940000001</v>
      </c>
      <c r="G1324" s="1">
        <v>3.0392635870000002</v>
      </c>
    </row>
    <row r="1325" spans="1:7" ht="12.75" customHeight="1" x14ac:dyDescent="0.15">
      <c r="A1325" s="1">
        <v>1324</v>
      </c>
      <c r="B1325" s="41">
        <v>43005</v>
      </c>
      <c r="C1325" s="1">
        <v>24.649591000000001</v>
      </c>
      <c r="D1325" s="1">
        <v>20.671323999999998</v>
      </c>
      <c r="F1325" s="1">
        <v>3.204760308</v>
      </c>
      <c r="G1325" s="1">
        <v>3.0287474259999998</v>
      </c>
    </row>
    <row r="1326" spans="1:7" ht="12.75" customHeight="1" x14ac:dyDescent="0.15">
      <c r="A1326" s="1">
        <v>1325</v>
      </c>
      <c r="B1326" s="41">
        <v>43006</v>
      </c>
      <c r="C1326" s="1">
        <v>24.518381000000002</v>
      </c>
      <c r="D1326" s="1">
        <v>20.411463000000001</v>
      </c>
      <c r="F1326" s="1">
        <v>3.1994230809999999</v>
      </c>
      <c r="G1326" s="1">
        <v>3.0160966550000001</v>
      </c>
    </row>
    <row r="1327" spans="1:7" ht="12.75" customHeight="1" x14ac:dyDescent="0.15">
      <c r="A1327" s="1">
        <v>1326</v>
      </c>
      <c r="B1327" s="41">
        <v>43007</v>
      </c>
      <c r="C1327" s="1">
        <v>24.729454</v>
      </c>
      <c r="D1327" s="1">
        <v>20.700855000000001</v>
      </c>
      <c r="F1327" s="1">
        <v>3.2079950030000002</v>
      </c>
      <c r="G1327" s="1">
        <v>3.0301750040000002</v>
      </c>
    </row>
    <row r="1328" spans="1:7" ht="12.75" customHeight="1" x14ac:dyDescent="0.15">
      <c r="A1328" s="1">
        <v>1327</v>
      </c>
      <c r="B1328" s="41">
        <v>43010</v>
      </c>
      <c r="C1328" s="1">
        <v>24.772241999999999</v>
      </c>
      <c r="D1328" s="1">
        <v>20.907564000000001</v>
      </c>
      <c r="F1328" s="1">
        <v>3.2097237519999999</v>
      </c>
      <c r="G1328" s="1">
        <v>3.0401110070000001</v>
      </c>
    </row>
    <row r="1329" spans="1:7" ht="12.75" customHeight="1" x14ac:dyDescent="0.15">
      <c r="A1329" s="1">
        <v>1328</v>
      </c>
      <c r="B1329" s="41">
        <v>43011</v>
      </c>
      <c r="C1329" s="1">
        <v>25.622530000000001</v>
      </c>
      <c r="D1329" s="1">
        <v>21.804110999999999</v>
      </c>
      <c r="F1329" s="1">
        <v>3.2434720430000001</v>
      </c>
      <c r="G1329" s="1">
        <v>3.0820985300000001</v>
      </c>
    </row>
    <row r="1330" spans="1:7" ht="12.75" customHeight="1" x14ac:dyDescent="0.15">
      <c r="A1330" s="1">
        <v>1329</v>
      </c>
      <c r="B1330" s="41">
        <v>43012</v>
      </c>
      <c r="C1330" s="1">
        <v>25.394269999999999</v>
      </c>
      <c r="D1330" s="1">
        <v>21.662291</v>
      </c>
      <c r="F1330" s="1">
        <v>3.2345235579999998</v>
      </c>
      <c r="G1330" s="1">
        <v>3.075573007</v>
      </c>
    </row>
    <row r="1331" spans="1:7" ht="12.75" customHeight="1" x14ac:dyDescent="0.15">
      <c r="A1331" s="1">
        <v>1330</v>
      </c>
      <c r="B1331" s="41">
        <v>43013</v>
      </c>
      <c r="C1331" s="1">
        <v>25.799429</v>
      </c>
      <c r="D1331" s="1">
        <v>21.680019000000001</v>
      </c>
      <c r="F1331" s="1">
        <v>3.2503523599999999</v>
      </c>
      <c r="G1331" s="1">
        <v>3.076391053</v>
      </c>
    </row>
    <row r="1332" spans="1:7" ht="12.75" customHeight="1" x14ac:dyDescent="0.15">
      <c r="A1332" s="1">
        <v>1331</v>
      </c>
      <c r="B1332" s="41">
        <v>43014</v>
      </c>
      <c r="C1332" s="1">
        <v>25.496981000000002</v>
      </c>
      <c r="D1332" s="1">
        <v>21.455479</v>
      </c>
      <c r="F1332" s="1">
        <v>3.238560053</v>
      </c>
      <c r="G1332" s="1">
        <v>3.0659800439999998</v>
      </c>
    </row>
    <row r="1333" spans="1:7" ht="12.75" customHeight="1" x14ac:dyDescent="0.15">
      <c r="A1333" s="1">
        <v>1332</v>
      </c>
      <c r="B1333" s="41">
        <v>43017</v>
      </c>
      <c r="C1333" s="1">
        <v>25.194531999999999</v>
      </c>
      <c r="D1333" s="1">
        <v>21.443660999999999</v>
      </c>
      <c r="F1333" s="1">
        <v>3.2266269869999999</v>
      </c>
      <c r="G1333" s="1">
        <v>3.0654290770000001</v>
      </c>
    </row>
    <row r="1334" spans="1:7" ht="12.75" customHeight="1" x14ac:dyDescent="0.15">
      <c r="A1334" s="1">
        <v>1333</v>
      </c>
      <c r="B1334" s="41">
        <v>43018</v>
      </c>
      <c r="C1334" s="1">
        <v>25.742370999999999</v>
      </c>
      <c r="D1334" s="1">
        <v>21.934108999999999</v>
      </c>
      <c r="F1334" s="1">
        <v>3.2481383109999999</v>
      </c>
      <c r="G1334" s="1">
        <v>3.0880429139999999</v>
      </c>
    </row>
    <row r="1335" spans="1:7" ht="12.75" customHeight="1" x14ac:dyDescent="0.15">
      <c r="A1335" s="1">
        <v>1334</v>
      </c>
      <c r="B1335" s="41">
        <v>43019</v>
      </c>
      <c r="C1335" s="1">
        <v>25.679592</v>
      </c>
      <c r="D1335" s="1">
        <v>21.804110999999999</v>
      </c>
      <c r="F1335" s="1">
        <v>3.2456965910000002</v>
      </c>
      <c r="G1335" s="1">
        <v>3.0820985300000001</v>
      </c>
    </row>
    <row r="1336" spans="1:7" ht="12.75" customHeight="1" x14ac:dyDescent="0.15">
      <c r="A1336" s="1">
        <v>1335</v>
      </c>
      <c r="B1336" s="41">
        <v>43020</v>
      </c>
      <c r="C1336" s="1">
        <v>25.679592</v>
      </c>
      <c r="D1336" s="1">
        <v>21.804110999999999</v>
      </c>
      <c r="F1336" s="1">
        <v>3.2456965910000002</v>
      </c>
      <c r="G1336" s="1">
        <v>3.0820985300000001</v>
      </c>
    </row>
    <row r="1337" spans="1:7" ht="12.75" customHeight="1" x14ac:dyDescent="0.15">
      <c r="A1337" s="1">
        <v>1336</v>
      </c>
      <c r="B1337" s="41">
        <v>43021</v>
      </c>
      <c r="C1337" s="1">
        <v>25.468449</v>
      </c>
      <c r="D1337" s="1">
        <v>21.638655</v>
      </c>
      <c r="F1337" s="1">
        <v>3.2374403919999999</v>
      </c>
      <c r="G1337" s="1">
        <v>3.0744812989999999</v>
      </c>
    </row>
    <row r="1338" spans="1:7" ht="12.75" customHeight="1" x14ac:dyDescent="0.15">
      <c r="A1338" s="1">
        <v>1337</v>
      </c>
      <c r="B1338" s="41">
        <v>43024</v>
      </c>
      <c r="C1338" s="1">
        <v>25.337199999999999</v>
      </c>
      <c r="D1338" s="1">
        <v>21.579567000000001</v>
      </c>
      <c r="F1338" s="1">
        <v>3.2322736719999998</v>
      </c>
      <c r="G1338" s="1">
        <v>3.071746895</v>
      </c>
    </row>
    <row r="1339" spans="1:7" ht="12.75" customHeight="1" x14ac:dyDescent="0.15">
      <c r="A1339" s="1">
        <v>1338</v>
      </c>
      <c r="B1339" s="41">
        <v>43025</v>
      </c>
      <c r="C1339" s="1">
        <v>25.297249000000001</v>
      </c>
      <c r="D1339" s="1">
        <v>21.526384</v>
      </c>
      <c r="F1339" s="1">
        <v>3.2306956549999999</v>
      </c>
      <c r="G1339" s="1">
        <v>3.0692793460000001</v>
      </c>
    </row>
    <row r="1340" spans="1:7" ht="12.75" customHeight="1" x14ac:dyDescent="0.15">
      <c r="A1340" s="1">
        <v>1339</v>
      </c>
      <c r="B1340" s="41">
        <v>43026</v>
      </c>
      <c r="C1340" s="1">
        <v>25.342908999999999</v>
      </c>
      <c r="D1340" s="1">
        <v>21.431844999999999</v>
      </c>
      <c r="F1340" s="1">
        <v>3.2324989670000002</v>
      </c>
      <c r="G1340" s="1">
        <v>3.0648778999999999</v>
      </c>
    </row>
    <row r="1341" spans="1:7" ht="12.75" customHeight="1" x14ac:dyDescent="0.15">
      <c r="A1341" s="1">
        <v>1340</v>
      </c>
      <c r="B1341" s="41">
        <v>43027</v>
      </c>
      <c r="C1341" s="1">
        <v>25.160301</v>
      </c>
      <c r="D1341" s="1">
        <v>21.343205999999999</v>
      </c>
      <c r="F1341" s="1">
        <v>3.2252673949999999</v>
      </c>
      <c r="G1341" s="1">
        <v>3.0607334690000001</v>
      </c>
    </row>
    <row r="1342" spans="1:7" ht="12.75" customHeight="1" x14ac:dyDescent="0.15">
      <c r="A1342" s="1">
        <v>1341</v>
      </c>
      <c r="B1342" s="41">
        <v>43028</v>
      </c>
      <c r="C1342" s="1">
        <v>25.108941999999999</v>
      </c>
      <c r="D1342" s="1">
        <v>21.236843</v>
      </c>
      <c r="F1342" s="1">
        <v>3.2232240380000001</v>
      </c>
      <c r="G1342" s="1">
        <v>3.055737551</v>
      </c>
    </row>
    <row r="1343" spans="1:7" ht="12.75" customHeight="1" x14ac:dyDescent="0.15">
      <c r="A1343" s="1">
        <v>1342</v>
      </c>
      <c r="B1343" s="41">
        <v>43031</v>
      </c>
      <c r="C1343" s="1">
        <v>24.874973000000001</v>
      </c>
      <c r="D1343" s="1">
        <v>21.035944000000001</v>
      </c>
      <c r="F1343" s="1">
        <v>3.2138621980000002</v>
      </c>
      <c r="G1343" s="1">
        <v>3.0462325940000001</v>
      </c>
    </row>
    <row r="1344" spans="1:7" ht="12.75" customHeight="1" x14ac:dyDescent="0.15">
      <c r="A1344" s="1">
        <v>1343</v>
      </c>
      <c r="B1344" s="41">
        <v>43032</v>
      </c>
      <c r="C1344" s="1">
        <v>25.057575</v>
      </c>
      <c r="D1344" s="1">
        <v>21.319571</v>
      </c>
      <c r="F1344" s="1">
        <v>3.2211761769999998</v>
      </c>
      <c r="G1344" s="1">
        <v>3.059625477</v>
      </c>
    </row>
    <row r="1345" spans="1:7" ht="12.75" customHeight="1" x14ac:dyDescent="0.15">
      <c r="A1345" s="1">
        <v>1344</v>
      </c>
      <c r="B1345" s="41">
        <v>43033</v>
      </c>
      <c r="C1345" s="1">
        <v>25.228778999999999</v>
      </c>
      <c r="D1345" s="1">
        <v>21.384573</v>
      </c>
      <c r="F1345" s="1">
        <v>3.227985367</v>
      </c>
      <c r="G1345" s="1">
        <v>3.0626697740000002</v>
      </c>
    </row>
    <row r="1346" spans="1:7" ht="12.75" customHeight="1" x14ac:dyDescent="0.15">
      <c r="A1346" s="1">
        <v>1345</v>
      </c>
      <c r="B1346" s="41">
        <v>43034</v>
      </c>
      <c r="C1346" s="1">
        <v>25.074701000000001</v>
      </c>
      <c r="D1346" s="1">
        <v>21.189572999999999</v>
      </c>
      <c r="F1346" s="1">
        <v>3.22185941</v>
      </c>
      <c r="G1346" s="1">
        <v>3.0535092210000001</v>
      </c>
    </row>
    <row r="1347" spans="1:7" ht="12.75" customHeight="1" x14ac:dyDescent="0.15">
      <c r="A1347" s="1">
        <v>1346</v>
      </c>
      <c r="B1347" s="41">
        <v>43035</v>
      </c>
      <c r="C1347" s="1">
        <v>24.920618000000001</v>
      </c>
      <c r="D1347" s="1">
        <v>21.148206999999999</v>
      </c>
      <c r="F1347" s="1">
        <v>3.2156954930000001</v>
      </c>
      <c r="G1347" s="1">
        <v>3.0515551259999998</v>
      </c>
    </row>
    <row r="1348" spans="1:7" ht="12.75" customHeight="1" x14ac:dyDescent="0.15">
      <c r="A1348" s="1">
        <v>1347</v>
      </c>
      <c r="B1348" s="41">
        <v>43038</v>
      </c>
      <c r="C1348" s="1">
        <v>24.601054999999999</v>
      </c>
      <c r="D1348" s="1">
        <v>20.770039000000001</v>
      </c>
      <c r="F1348" s="1">
        <v>3.2027893280000002</v>
      </c>
      <c r="G1348" s="1">
        <v>3.0335115159999999</v>
      </c>
    </row>
    <row r="1349" spans="1:7" ht="12.75" customHeight="1" x14ac:dyDescent="0.15">
      <c r="A1349" s="1">
        <v>1348</v>
      </c>
      <c r="B1349" s="41">
        <v>43039</v>
      </c>
      <c r="C1349" s="1">
        <v>23.996153</v>
      </c>
      <c r="D1349" s="1">
        <v>20.492311000000001</v>
      </c>
      <c r="F1349" s="1">
        <v>3.1778935260000001</v>
      </c>
      <c r="G1349" s="1">
        <v>3.020049743</v>
      </c>
    </row>
    <row r="1350" spans="1:7" ht="12.75" customHeight="1" x14ac:dyDescent="0.15">
      <c r="A1350" s="1">
        <v>1349</v>
      </c>
      <c r="B1350" s="41">
        <v>43040</v>
      </c>
      <c r="C1350" s="1">
        <v>23.593695</v>
      </c>
      <c r="D1350" s="1">
        <v>19.854144999999999</v>
      </c>
      <c r="F1350" s="1">
        <v>3.1609795150000002</v>
      </c>
      <c r="G1350" s="1">
        <v>2.988412801</v>
      </c>
    </row>
    <row r="1351" spans="1:7" ht="12.75" customHeight="1" x14ac:dyDescent="0.15">
      <c r="A1351" s="1">
        <v>1350</v>
      </c>
      <c r="B1351" s="41">
        <v>43041</v>
      </c>
      <c r="C1351" s="1">
        <v>23.593695</v>
      </c>
      <c r="D1351" s="1">
        <v>19.854144999999999</v>
      </c>
      <c r="F1351" s="1">
        <v>3.1609795150000002</v>
      </c>
      <c r="G1351" s="1">
        <v>2.988412801</v>
      </c>
    </row>
    <row r="1352" spans="1:7" ht="12.75" customHeight="1" x14ac:dyDescent="0.15">
      <c r="A1352" s="1">
        <v>1351</v>
      </c>
      <c r="B1352" s="41">
        <v>43042</v>
      </c>
      <c r="C1352" s="1">
        <v>23.924797000000002</v>
      </c>
      <c r="D1352" s="1">
        <v>20.053528</v>
      </c>
      <c r="F1352" s="1">
        <v>3.174915452</v>
      </c>
      <c r="G1352" s="1">
        <v>2.9984050980000001</v>
      </c>
    </row>
    <row r="1353" spans="1:7" ht="12.75" customHeight="1" x14ac:dyDescent="0.15">
      <c r="A1353" s="1">
        <v>1352</v>
      </c>
      <c r="B1353" s="41">
        <v>43045</v>
      </c>
      <c r="C1353" s="1">
        <v>23.924797000000002</v>
      </c>
      <c r="D1353" s="1">
        <v>20.053528</v>
      </c>
      <c r="F1353" s="1">
        <v>3.174915452</v>
      </c>
      <c r="G1353" s="1">
        <v>2.9984050980000001</v>
      </c>
    </row>
    <row r="1354" spans="1:7" ht="12.75" customHeight="1" x14ac:dyDescent="0.15">
      <c r="A1354" s="1">
        <v>1353</v>
      </c>
      <c r="B1354" s="41">
        <v>43046</v>
      </c>
      <c r="C1354" s="1">
        <v>23.462396999999999</v>
      </c>
      <c r="D1354" s="1">
        <v>19.361818</v>
      </c>
      <c r="F1354" s="1">
        <v>3.1553990120000002</v>
      </c>
      <c r="G1354" s="1">
        <v>2.9633029820000001</v>
      </c>
    </row>
    <row r="1355" spans="1:7" ht="12.75" customHeight="1" x14ac:dyDescent="0.15">
      <c r="A1355" s="1">
        <v>1354</v>
      </c>
      <c r="B1355" s="41">
        <v>43047</v>
      </c>
      <c r="C1355" s="1">
        <v>24.318695000000002</v>
      </c>
      <c r="D1355" s="1">
        <v>20.065359000000001</v>
      </c>
      <c r="F1355" s="1">
        <v>3.1912453959999998</v>
      </c>
      <c r="G1355" s="1">
        <v>2.998994895</v>
      </c>
    </row>
    <row r="1356" spans="1:7" ht="12.75" customHeight="1" x14ac:dyDescent="0.15">
      <c r="A1356" s="1">
        <v>1355</v>
      </c>
      <c r="B1356" s="41">
        <v>43048</v>
      </c>
      <c r="C1356" s="1">
        <v>23.662199000000001</v>
      </c>
      <c r="D1356" s="1">
        <v>19.338182</v>
      </c>
      <c r="F1356" s="1">
        <v>3.1638787960000001</v>
      </c>
      <c r="G1356" s="1">
        <v>2.962081484</v>
      </c>
    </row>
    <row r="1357" spans="1:7" ht="12.75" customHeight="1" x14ac:dyDescent="0.15">
      <c r="A1357" s="1">
        <v>1356</v>
      </c>
      <c r="B1357" s="41">
        <v>43049</v>
      </c>
      <c r="C1357" s="1">
        <v>23.696456999999999</v>
      </c>
      <c r="D1357" s="1">
        <v>19.355909</v>
      </c>
      <c r="F1357" s="1">
        <v>3.1653255429999998</v>
      </c>
      <c r="G1357" s="1">
        <v>2.9629977479999998</v>
      </c>
    </row>
    <row r="1358" spans="1:7" ht="12.75" customHeight="1" x14ac:dyDescent="0.15">
      <c r="A1358" s="1">
        <v>1357</v>
      </c>
      <c r="B1358" s="41">
        <v>43052</v>
      </c>
      <c r="C1358" s="1">
        <v>23.816336</v>
      </c>
      <c r="D1358" s="1">
        <v>19.450502</v>
      </c>
      <c r="F1358" s="1">
        <v>3.170371732</v>
      </c>
      <c r="G1358" s="1">
        <v>2.9678728799999998</v>
      </c>
    </row>
    <row r="1359" spans="1:7" ht="12.75" customHeight="1" x14ac:dyDescent="0.15">
      <c r="A1359" s="1">
        <v>1358</v>
      </c>
      <c r="B1359" s="41">
        <v>43053</v>
      </c>
      <c r="C1359" s="1">
        <v>23.359646000000001</v>
      </c>
      <c r="D1359" s="1">
        <v>19.036655</v>
      </c>
      <c r="F1359" s="1">
        <v>3.1510100040000002</v>
      </c>
      <c r="G1359" s="1">
        <v>2.9463663310000001</v>
      </c>
    </row>
    <row r="1360" spans="1:7" ht="12.75" customHeight="1" x14ac:dyDescent="0.15">
      <c r="A1360" s="1">
        <v>1359</v>
      </c>
      <c r="B1360" s="41">
        <v>43054</v>
      </c>
      <c r="C1360" s="1">
        <v>23.359646000000001</v>
      </c>
      <c r="D1360" s="1">
        <v>19.036655</v>
      </c>
      <c r="F1360" s="1">
        <v>3.1510100040000002</v>
      </c>
      <c r="G1360" s="1">
        <v>2.9463663310000001</v>
      </c>
    </row>
    <row r="1361" spans="1:7" ht="12.75" customHeight="1" x14ac:dyDescent="0.15">
      <c r="A1361" s="1">
        <v>1360</v>
      </c>
      <c r="B1361" s="41">
        <v>43055</v>
      </c>
      <c r="C1361" s="1">
        <v>23.947634000000001</v>
      </c>
      <c r="D1361" s="1">
        <v>19.533276000000001</v>
      </c>
      <c r="F1361" s="1">
        <v>3.1758695299999999</v>
      </c>
      <c r="G1361" s="1">
        <v>2.9721194729999998</v>
      </c>
    </row>
    <row r="1362" spans="1:7" ht="12.75" customHeight="1" x14ac:dyDescent="0.15">
      <c r="A1362" s="1">
        <v>1361</v>
      </c>
      <c r="B1362" s="41">
        <v>43056</v>
      </c>
      <c r="C1362" s="1">
        <v>24.278734</v>
      </c>
      <c r="D1362" s="1">
        <v>19.876166999999999</v>
      </c>
      <c r="F1362" s="1">
        <v>3.1896008230000001</v>
      </c>
      <c r="G1362" s="1">
        <v>2.9895213759999999</v>
      </c>
    </row>
    <row r="1363" spans="1:7" ht="12.75" customHeight="1" x14ac:dyDescent="0.15">
      <c r="A1363" s="1">
        <v>1362</v>
      </c>
      <c r="B1363" s="41">
        <v>43059</v>
      </c>
      <c r="C1363" s="1">
        <v>24.278734</v>
      </c>
      <c r="D1363" s="1">
        <v>19.876166999999999</v>
      </c>
      <c r="F1363" s="1">
        <v>3.1896008230000001</v>
      </c>
      <c r="G1363" s="1">
        <v>2.9895213759999999</v>
      </c>
    </row>
    <row r="1364" spans="1:7" ht="12.75" customHeight="1" x14ac:dyDescent="0.15">
      <c r="A1364" s="1">
        <v>1363</v>
      </c>
      <c r="B1364" s="41">
        <v>43060</v>
      </c>
      <c r="C1364" s="1">
        <v>24.763961999999999</v>
      </c>
      <c r="D1364" s="1">
        <v>20.331394</v>
      </c>
      <c r="F1364" s="1">
        <v>3.2093894509999998</v>
      </c>
      <c r="G1364" s="1">
        <v>3.0121661940000002</v>
      </c>
    </row>
    <row r="1365" spans="1:7" ht="12.75" customHeight="1" x14ac:dyDescent="0.15">
      <c r="A1365" s="1">
        <v>1364</v>
      </c>
      <c r="B1365" s="41">
        <v>43061</v>
      </c>
      <c r="C1365" s="1">
        <v>24.524198999999999</v>
      </c>
      <c r="D1365" s="1">
        <v>20.100826000000001</v>
      </c>
      <c r="F1365" s="1">
        <v>3.1996603440000002</v>
      </c>
      <c r="G1365" s="1">
        <v>3.0007609089999998</v>
      </c>
    </row>
    <row r="1366" spans="1:7" ht="12.75" customHeight="1" x14ac:dyDescent="0.15">
      <c r="A1366" s="1">
        <v>1365</v>
      </c>
      <c r="B1366" s="41">
        <v>43062</v>
      </c>
      <c r="C1366" s="1">
        <v>24.449991000000001</v>
      </c>
      <c r="D1366" s="1">
        <v>19.953026000000001</v>
      </c>
      <c r="F1366" s="1">
        <v>3.1966298480000002</v>
      </c>
      <c r="G1366" s="1">
        <v>2.9933808110000002</v>
      </c>
    </row>
    <row r="1367" spans="1:7" ht="12.75" customHeight="1" x14ac:dyDescent="0.15">
      <c r="A1367" s="1">
        <v>1366</v>
      </c>
      <c r="B1367" s="41">
        <v>43063</v>
      </c>
      <c r="C1367" s="1">
        <v>24.221643</v>
      </c>
      <c r="D1367" s="1">
        <v>19.775666999999999</v>
      </c>
      <c r="F1367" s="1">
        <v>3.1872465719999998</v>
      </c>
      <c r="G1367" s="1">
        <v>2.9844522429999998</v>
      </c>
    </row>
    <row r="1368" spans="1:7" ht="12.75" customHeight="1" x14ac:dyDescent="0.15">
      <c r="A1368" s="1">
        <v>1367</v>
      </c>
      <c r="B1368" s="41">
        <v>43066</v>
      </c>
      <c r="C1368" s="1">
        <v>24.370070999999999</v>
      </c>
      <c r="D1368" s="1">
        <v>19.746105</v>
      </c>
      <c r="F1368" s="1">
        <v>3.1933557810000002</v>
      </c>
      <c r="G1368" s="1">
        <v>2.9829562570000001</v>
      </c>
    </row>
    <row r="1369" spans="1:7" ht="12.75" customHeight="1" x14ac:dyDescent="0.15">
      <c r="A1369" s="1">
        <v>1368</v>
      </c>
      <c r="B1369" s="41">
        <v>43067</v>
      </c>
      <c r="C1369" s="1">
        <v>24.410032000000001</v>
      </c>
      <c r="D1369" s="1">
        <v>19.805223000000002</v>
      </c>
      <c r="F1369" s="1">
        <v>3.194994195</v>
      </c>
      <c r="G1369" s="1">
        <v>2.985945691</v>
      </c>
    </row>
    <row r="1370" spans="1:7" ht="12.75" customHeight="1" x14ac:dyDescent="0.15">
      <c r="A1370" s="1">
        <v>1369</v>
      </c>
      <c r="B1370" s="41">
        <v>43068</v>
      </c>
      <c r="C1370" s="1">
        <v>23.907677</v>
      </c>
      <c r="D1370" s="1">
        <v>19.426859</v>
      </c>
      <c r="F1370" s="1">
        <v>3.1741996210000001</v>
      </c>
      <c r="G1370" s="1">
        <v>2.9666565930000002</v>
      </c>
    </row>
    <row r="1371" spans="1:7" ht="12.75" customHeight="1" x14ac:dyDescent="0.15">
      <c r="A1371" s="1">
        <v>1370</v>
      </c>
      <c r="B1371" s="41">
        <v>43069</v>
      </c>
      <c r="C1371" s="1">
        <v>23.559453999999999</v>
      </c>
      <c r="D1371" s="1">
        <v>19.302713000000001</v>
      </c>
      <c r="F1371" s="1">
        <v>3.1595271839999999</v>
      </c>
      <c r="G1371" s="1">
        <v>2.9602456560000001</v>
      </c>
    </row>
    <row r="1372" spans="1:7" ht="12.75" customHeight="1" x14ac:dyDescent="0.15">
      <c r="A1372" s="1">
        <v>1371</v>
      </c>
      <c r="B1372" s="41">
        <v>43070</v>
      </c>
      <c r="C1372" s="1">
        <v>23.545172000000001</v>
      </c>
      <c r="D1372" s="1">
        <v>19.255405</v>
      </c>
      <c r="F1372" s="1">
        <v>3.1589207890000002</v>
      </c>
      <c r="G1372" s="1">
        <v>2.9577918009999999</v>
      </c>
    </row>
    <row r="1373" spans="1:7" ht="12.75" customHeight="1" x14ac:dyDescent="0.15">
      <c r="A1373" s="1">
        <v>1372</v>
      </c>
      <c r="B1373" s="41">
        <v>43073</v>
      </c>
      <c r="C1373" s="1">
        <v>23.893523999999999</v>
      </c>
      <c r="D1373" s="1">
        <v>19.585025999999999</v>
      </c>
      <c r="F1373" s="1">
        <v>3.1736074599999999</v>
      </c>
      <c r="G1373" s="1">
        <v>2.9747652950000001</v>
      </c>
    </row>
    <row r="1374" spans="1:7" ht="12.75" customHeight="1" x14ac:dyDescent="0.15">
      <c r="A1374" s="1">
        <v>1373</v>
      </c>
      <c r="B1374" s="41">
        <v>43074</v>
      </c>
      <c r="C1374" s="1">
        <v>23.750757</v>
      </c>
      <c r="D1374" s="1">
        <v>19.383913</v>
      </c>
      <c r="F1374" s="1">
        <v>3.1676144040000001</v>
      </c>
      <c r="G1374" s="1">
        <v>2.9644434949999998</v>
      </c>
    </row>
    <row r="1375" spans="1:7" ht="12.75" customHeight="1" x14ac:dyDescent="0.15">
      <c r="A1375" s="1">
        <v>1374</v>
      </c>
      <c r="B1375" s="41">
        <v>43075</v>
      </c>
      <c r="C1375" s="1">
        <v>24.002020000000002</v>
      </c>
      <c r="D1375" s="1">
        <v>19.585025999999999</v>
      </c>
      <c r="F1375" s="1">
        <v>3.178137993</v>
      </c>
      <c r="G1375" s="1">
        <v>2.9747652950000001</v>
      </c>
    </row>
    <row r="1376" spans="1:7" ht="12.75" customHeight="1" x14ac:dyDescent="0.15">
      <c r="A1376" s="1">
        <v>1375</v>
      </c>
      <c r="B1376" s="41">
        <v>43076</v>
      </c>
      <c r="C1376" s="1">
        <v>23.922079</v>
      </c>
      <c r="D1376" s="1">
        <v>19.443068</v>
      </c>
      <c r="F1376" s="1">
        <v>3.1748018400000002</v>
      </c>
      <c r="G1376" s="1">
        <v>2.9674906060000001</v>
      </c>
    </row>
    <row r="1377" spans="1:7" ht="12.75" customHeight="1" x14ac:dyDescent="0.15">
      <c r="A1377" s="1">
        <v>1376</v>
      </c>
      <c r="B1377" s="41">
        <v>43077</v>
      </c>
      <c r="C1377" s="1">
        <v>24.127656999999999</v>
      </c>
      <c r="D1377" s="1">
        <v>19.496300000000002</v>
      </c>
      <c r="F1377" s="1">
        <v>3.1833587759999999</v>
      </c>
      <c r="G1377" s="1">
        <v>2.970224704</v>
      </c>
    </row>
    <row r="1378" spans="1:7" ht="12.75" customHeight="1" x14ac:dyDescent="0.15">
      <c r="A1378" s="1">
        <v>1377</v>
      </c>
      <c r="B1378" s="41">
        <v>43080</v>
      </c>
      <c r="C1378" s="1">
        <v>24.190477000000001</v>
      </c>
      <c r="D1378" s="1">
        <v>19.496300000000002</v>
      </c>
      <c r="F1378" s="1">
        <v>3.185959043</v>
      </c>
      <c r="G1378" s="1">
        <v>2.970224704</v>
      </c>
    </row>
    <row r="1379" spans="1:7" ht="12.75" customHeight="1" x14ac:dyDescent="0.15">
      <c r="A1379" s="1">
        <v>1378</v>
      </c>
      <c r="B1379" s="41">
        <v>43081</v>
      </c>
      <c r="C1379" s="1">
        <v>24.384640000000001</v>
      </c>
      <c r="D1379" s="1">
        <v>19.880790999999999</v>
      </c>
      <c r="F1379" s="1">
        <v>3.1939534260000002</v>
      </c>
      <c r="G1379" s="1">
        <v>2.989753989</v>
      </c>
    </row>
    <row r="1380" spans="1:7" ht="12.75" customHeight="1" x14ac:dyDescent="0.15">
      <c r="A1380" s="1">
        <v>1379</v>
      </c>
      <c r="B1380" s="41">
        <v>43082</v>
      </c>
      <c r="C1380" s="1">
        <v>23.842124999999999</v>
      </c>
      <c r="D1380" s="1">
        <v>19.543624999999999</v>
      </c>
      <c r="F1380" s="1">
        <v>3.1714539739999998</v>
      </c>
      <c r="G1380" s="1">
        <v>2.9726491460000002</v>
      </c>
    </row>
    <row r="1381" spans="1:7" ht="12.75" customHeight="1" x14ac:dyDescent="0.15">
      <c r="A1381" s="1">
        <v>1380</v>
      </c>
      <c r="B1381" s="41">
        <v>43083</v>
      </c>
      <c r="C1381" s="1">
        <v>23.465221</v>
      </c>
      <c r="D1381" s="1">
        <v>19.389835000000001</v>
      </c>
      <c r="F1381" s="1">
        <v>3.1555193670000001</v>
      </c>
      <c r="G1381" s="1">
        <v>2.9647489600000001</v>
      </c>
    </row>
    <row r="1382" spans="1:7" ht="12.75" customHeight="1" x14ac:dyDescent="0.15">
      <c r="A1382" s="1">
        <v>1381</v>
      </c>
      <c r="B1382" s="41">
        <v>43084</v>
      </c>
      <c r="C1382" s="1">
        <v>23.548033</v>
      </c>
      <c r="D1382" s="1">
        <v>19.312944000000002</v>
      </c>
      <c r="F1382" s="1">
        <v>3.1590422930000002</v>
      </c>
      <c r="G1382" s="1">
        <v>2.9607755450000002</v>
      </c>
    </row>
    <row r="1383" spans="1:7" ht="12.75" customHeight="1" x14ac:dyDescent="0.15">
      <c r="A1383" s="1">
        <v>1382</v>
      </c>
      <c r="B1383" s="41">
        <v>43087</v>
      </c>
      <c r="C1383" s="1">
        <v>23.542299</v>
      </c>
      <c r="D1383" s="1">
        <v>19.466721</v>
      </c>
      <c r="F1383" s="1">
        <v>3.1587987609999999</v>
      </c>
      <c r="G1383" s="1">
        <v>2.9687063920000001</v>
      </c>
    </row>
    <row r="1384" spans="1:7" ht="12.75" customHeight="1" x14ac:dyDescent="0.15">
      <c r="A1384" s="1">
        <v>1383</v>
      </c>
      <c r="B1384" s="41">
        <v>43088</v>
      </c>
      <c r="C1384" s="1">
        <v>23.410488000000001</v>
      </c>
      <c r="D1384" s="1">
        <v>19.342516</v>
      </c>
      <c r="F1384" s="1">
        <v>3.1531841269999998</v>
      </c>
      <c r="G1384" s="1">
        <v>2.9623055749999998</v>
      </c>
    </row>
    <row r="1385" spans="1:7" ht="12.75" customHeight="1" x14ac:dyDescent="0.15">
      <c r="A1385" s="1">
        <v>1384</v>
      </c>
      <c r="B1385" s="41">
        <v>43089</v>
      </c>
      <c r="C1385" s="1">
        <v>23.496454</v>
      </c>
      <c r="D1385" s="1">
        <v>19.519964000000002</v>
      </c>
      <c r="F1385" s="1">
        <v>3.1568495159999999</v>
      </c>
      <c r="G1385" s="1">
        <v>2.971437737</v>
      </c>
    </row>
    <row r="1386" spans="1:7" ht="12.75" customHeight="1" x14ac:dyDescent="0.15">
      <c r="A1386" s="1">
        <v>1385</v>
      </c>
      <c r="B1386" s="41">
        <v>43090</v>
      </c>
      <c r="C1386" s="1">
        <v>24.487888000000002</v>
      </c>
      <c r="D1386" s="1">
        <v>20.093720999999999</v>
      </c>
      <c r="F1386" s="1">
        <v>3.198178628</v>
      </c>
      <c r="G1386" s="1">
        <v>3.0004073779999998</v>
      </c>
    </row>
    <row r="1387" spans="1:7" ht="12.75" customHeight="1" x14ac:dyDescent="0.15">
      <c r="A1387" s="1">
        <v>1386</v>
      </c>
      <c r="B1387" s="41">
        <v>43091</v>
      </c>
      <c r="C1387" s="1">
        <v>24.373277999999999</v>
      </c>
      <c r="D1387" s="1">
        <v>20.152882000000002</v>
      </c>
      <c r="F1387" s="1">
        <v>3.193487368</v>
      </c>
      <c r="G1387" s="1">
        <v>3.0033473050000001</v>
      </c>
    </row>
    <row r="1388" spans="1:7" ht="12.75" customHeight="1" x14ac:dyDescent="0.15">
      <c r="A1388" s="1">
        <v>1387</v>
      </c>
      <c r="B1388" s="41">
        <v>43094</v>
      </c>
      <c r="C1388" s="1">
        <v>24.373277999999999</v>
      </c>
      <c r="D1388" s="1">
        <v>20.152882000000002</v>
      </c>
      <c r="F1388" s="1">
        <v>3.193487368</v>
      </c>
      <c r="G1388" s="1">
        <v>3.0033473050000001</v>
      </c>
    </row>
    <row r="1389" spans="1:7" ht="12.75" customHeight="1" x14ac:dyDescent="0.15">
      <c r="A1389" s="1">
        <v>1388</v>
      </c>
      <c r="B1389" s="41">
        <v>43095</v>
      </c>
      <c r="C1389" s="1">
        <v>24.470704999999999</v>
      </c>
      <c r="D1389" s="1">
        <v>20.149529999999999</v>
      </c>
      <c r="F1389" s="1">
        <v>3.1974766880000001</v>
      </c>
      <c r="G1389" s="1">
        <v>3.0031809630000001</v>
      </c>
    </row>
    <row r="1390" spans="1:7" ht="12.75" customHeight="1" x14ac:dyDescent="0.15">
      <c r="A1390" s="1">
        <v>1389</v>
      </c>
      <c r="B1390" s="41">
        <v>43096</v>
      </c>
      <c r="C1390" s="1">
        <v>24.338892000000001</v>
      </c>
      <c r="D1390" s="1">
        <v>20.173729000000002</v>
      </c>
      <c r="F1390" s="1">
        <v>3.1920755650000001</v>
      </c>
      <c r="G1390" s="1">
        <v>3.0043812129999998</v>
      </c>
    </row>
    <row r="1391" spans="1:7" ht="12.75" customHeight="1" x14ac:dyDescent="0.15">
      <c r="A1391" s="1">
        <v>1390</v>
      </c>
      <c r="B1391" s="41">
        <v>43097</v>
      </c>
      <c r="C1391" s="1">
        <v>24.40193</v>
      </c>
      <c r="D1391" s="1">
        <v>20.476189000000002</v>
      </c>
      <c r="F1391" s="1">
        <v>3.1946622279999999</v>
      </c>
      <c r="G1391" s="1">
        <v>3.019262699</v>
      </c>
    </row>
    <row r="1392" spans="1:7" ht="12.75" customHeight="1" x14ac:dyDescent="0.15">
      <c r="A1392" s="1">
        <v>1391</v>
      </c>
      <c r="B1392" s="41">
        <v>43098</v>
      </c>
      <c r="C1392" s="1">
        <v>24.40193</v>
      </c>
      <c r="D1392" s="1">
        <v>20.476189000000002</v>
      </c>
      <c r="F1392" s="1">
        <v>3.1946622279999999</v>
      </c>
      <c r="G1392" s="1">
        <v>3.019262699</v>
      </c>
    </row>
    <row r="1393" spans="1:7" ht="12.75" customHeight="1" x14ac:dyDescent="0.15">
      <c r="A1393" s="1">
        <v>1392</v>
      </c>
      <c r="B1393" s="41">
        <v>43102</v>
      </c>
      <c r="C1393" s="1">
        <v>25.155792000000002</v>
      </c>
      <c r="D1393" s="1">
        <v>20.929870999999999</v>
      </c>
      <c r="F1393" s="1">
        <v>3.2250881680000001</v>
      </c>
      <c r="G1393" s="1">
        <v>3.041177373</v>
      </c>
    </row>
    <row r="1394" spans="1:7" ht="12.75" customHeight="1" x14ac:dyDescent="0.15">
      <c r="A1394" s="1">
        <v>1393</v>
      </c>
      <c r="B1394" s="41">
        <v>43103</v>
      </c>
      <c r="C1394" s="1">
        <v>25.327784999999999</v>
      </c>
      <c r="D1394" s="1">
        <v>21.025040000000001</v>
      </c>
      <c r="F1394" s="1">
        <v>3.2319020140000001</v>
      </c>
      <c r="G1394" s="1">
        <v>3.0457141079999999</v>
      </c>
    </row>
    <row r="1395" spans="1:7" ht="12.75" customHeight="1" x14ac:dyDescent="0.15">
      <c r="A1395" s="1">
        <v>1394</v>
      </c>
      <c r="B1395" s="41">
        <v>43104</v>
      </c>
      <c r="C1395" s="1">
        <v>25.855207</v>
      </c>
      <c r="D1395" s="1">
        <v>21.369997000000001</v>
      </c>
      <c r="F1395" s="1">
        <v>3.252512012</v>
      </c>
      <c r="G1395" s="1">
        <v>3.0619879289999998</v>
      </c>
    </row>
    <row r="1396" spans="1:7" ht="12.75" customHeight="1" x14ac:dyDescent="0.15">
      <c r="A1396" s="1">
        <v>1395</v>
      </c>
      <c r="B1396" s="41">
        <v>43105</v>
      </c>
      <c r="C1396" s="1">
        <v>25.929736999999999</v>
      </c>
      <c r="D1396" s="1">
        <v>21.491049</v>
      </c>
      <c r="F1396" s="1">
        <v>3.2553904569999998</v>
      </c>
      <c r="G1396" s="1">
        <v>3.067636523</v>
      </c>
    </row>
    <row r="1397" spans="1:7" ht="12.75" customHeight="1" x14ac:dyDescent="0.15">
      <c r="A1397" s="1">
        <v>1396</v>
      </c>
      <c r="B1397" s="41">
        <v>43108</v>
      </c>
      <c r="C1397" s="1">
        <v>25.843738999999999</v>
      </c>
      <c r="D1397" s="1">
        <v>21.484992999999999</v>
      </c>
      <c r="F1397" s="1">
        <v>3.2520683670000001</v>
      </c>
      <c r="G1397" s="1">
        <v>3.0673546909999998</v>
      </c>
    </row>
    <row r="1398" spans="1:7" ht="12.75" customHeight="1" x14ac:dyDescent="0.15">
      <c r="A1398" s="1">
        <v>1397</v>
      </c>
      <c r="B1398" s="41">
        <v>43109</v>
      </c>
      <c r="C1398" s="1">
        <v>25.562833999999999</v>
      </c>
      <c r="D1398" s="1">
        <v>21.285278000000002</v>
      </c>
      <c r="F1398" s="1">
        <v>3.2411395000000001</v>
      </c>
      <c r="G1398" s="1">
        <v>3.0580156600000001</v>
      </c>
    </row>
    <row r="1399" spans="1:7" ht="12.75" customHeight="1" x14ac:dyDescent="0.15">
      <c r="A1399" s="1">
        <v>1398</v>
      </c>
      <c r="B1399" s="41">
        <v>43110</v>
      </c>
      <c r="C1399" s="1">
        <v>25.476838999999998</v>
      </c>
      <c r="D1399" s="1">
        <v>21.061347999999999</v>
      </c>
      <c r="F1399" s="1">
        <v>3.2377697649999999</v>
      </c>
      <c r="G1399" s="1">
        <v>3.047439512</v>
      </c>
    </row>
    <row r="1400" spans="1:7" ht="12.75" customHeight="1" x14ac:dyDescent="0.15">
      <c r="A1400" s="1">
        <v>1399</v>
      </c>
      <c r="B1400" s="41">
        <v>43111</v>
      </c>
      <c r="C1400" s="1">
        <v>26.009998</v>
      </c>
      <c r="D1400" s="1">
        <v>21.484992999999999</v>
      </c>
      <c r="F1400" s="1">
        <v>3.258481003</v>
      </c>
      <c r="G1400" s="1">
        <v>3.0673546909999998</v>
      </c>
    </row>
    <row r="1401" spans="1:7" ht="12.75" customHeight="1" x14ac:dyDescent="0.15">
      <c r="A1401" s="1">
        <v>1400</v>
      </c>
      <c r="B1401" s="41">
        <v>43112</v>
      </c>
      <c r="C1401" s="1">
        <v>25.987061000000001</v>
      </c>
      <c r="D1401" s="1">
        <v>21.484992999999999</v>
      </c>
      <c r="F1401" s="1">
        <v>3.25759876</v>
      </c>
      <c r="G1401" s="1">
        <v>3.0673546909999998</v>
      </c>
    </row>
    <row r="1402" spans="1:7" ht="12.75" customHeight="1" x14ac:dyDescent="0.15">
      <c r="A1402" s="1">
        <v>1401</v>
      </c>
      <c r="B1402" s="41">
        <v>43115</v>
      </c>
      <c r="C1402" s="1">
        <v>26.147579</v>
      </c>
      <c r="D1402" s="1">
        <v>21.636305</v>
      </c>
      <c r="F1402" s="1">
        <v>3.2637566050000002</v>
      </c>
      <c r="G1402" s="1">
        <v>3.0743726910000002</v>
      </c>
    </row>
    <row r="1403" spans="1:7" ht="12.75" customHeight="1" x14ac:dyDescent="0.15">
      <c r="A1403" s="1">
        <v>1402</v>
      </c>
      <c r="B1403" s="41">
        <v>43116</v>
      </c>
      <c r="C1403" s="1">
        <v>26.388361</v>
      </c>
      <c r="D1403" s="1">
        <v>21.781548999999998</v>
      </c>
      <c r="F1403" s="1">
        <v>3.2729230419999999</v>
      </c>
      <c r="G1403" s="1">
        <v>3.0810632349999998</v>
      </c>
    </row>
    <row r="1404" spans="1:7" ht="12.75" customHeight="1" x14ac:dyDescent="0.15">
      <c r="A1404" s="1">
        <v>1403</v>
      </c>
      <c r="B1404" s="41">
        <v>43117</v>
      </c>
      <c r="C1404" s="1">
        <v>26.824068</v>
      </c>
      <c r="D1404" s="1">
        <v>22.326243999999999</v>
      </c>
      <c r="F1404" s="1">
        <v>3.2892995439999999</v>
      </c>
      <c r="G1404" s="1">
        <v>3.1057628469999998</v>
      </c>
    </row>
    <row r="1405" spans="1:7" ht="12.75" customHeight="1" x14ac:dyDescent="0.15">
      <c r="A1405" s="1">
        <v>1404</v>
      </c>
      <c r="B1405" s="41">
        <v>43118</v>
      </c>
      <c r="C1405" s="1">
        <v>26.760994</v>
      </c>
      <c r="D1405" s="1">
        <v>22.302033999999999</v>
      </c>
      <c r="F1405" s="1">
        <v>3.2869453800000001</v>
      </c>
      <c r="G1405" s="1">
        <v>3.1046778850000001</v>
      </c>
    </row>
    <row r="1406" spans="1:7" ht="12.75" customHeight="1" x14ac:dyDescent="0.15">
      <c r="A1406" s="1">
        <v>1405</v>
      </c>
      <c r="B1406" s="41">
        <v>43119</v>
      </c>
      <c r="C1406" s="1">
        <v>26.978854999999999</v>
      </c>
      <c r="D1406" s="1">
        <v>22.459389000000002</v>
      </c>
      <c r="F1406" s="1">
        <v>3.295053411</v>
      </c>
      <c r="G1406" s="1">
        <v>3.1117087450000001</v>
      </c>
    </row>
    <row r="1407" spans="1:7" ht="12.75" customHeight="1" x14ac:dyDescent="0.15">
      <c r="A1407" s="1">
        <v>1406</v>
      </c>
      <c r="B1407" s="41">
        <v>43122</v>
      </c>
      <c r="C1407" s="1">
        <v>27.649595000000001</v>
      </c>
      <c r="D1407" s="1">
        <v>22.768042000000001</v>
      </c>
      <c r="F1407" s="1">
        <v>3.31961108</v>
      </c>
      <c r="G1407" s="1">
        <v>3.1253578860000002</v>
      </c>
    </row>
    <row r="1408" spans="1:7" ht="12.75" customHeight="1" x14ac:dyDescent="0.15">
      <c r="A1408" s="1">
        <v>1407</v>
      </c>
      <c r="B1408" s="41">
        <v>43123</v>
      </c>
      <c r="C1408" s="1">
        <v>27.546399999999998</v>
      </c>
      <c r="D1408" s="1">
        <v>22.870930000000001</v>
      </c>
      <c r="F1408" s="1">
        <v>3.3158718559999998</v>
      </c>
      <c r="G1408" s="1">
        <v>3.1298666719999999</v>
      </c>
    </row>
    <row r="1409" spans="1:7" ht="12.75" customHeight="1" x14ac:dyDescent="0.15">
      <c r="A1409" s="1">
        <v>1408</v>
      </c>
      <c r="B1409" s="41">
        <v>43124</v>
      </c>
      <c r="C1409" s="1">
        <v>28.876422999999999</v>
      </c>
      <c r="D1409" s="1">
        <v>24.087403999999999</v>
      </c>
      <c r="F1409" s="1">
        <v>3.3630254489999998</v>
      </c>
      <c r="G1409" s="1">
        <v>3.181689048</v>
      </c>
    </row>
    <row r="1410" spans="1:7" ht="12.75" customHeight="1" x14ac:dyDescent="0.15">
      <c r="A1410" s="1">
        <v>1409</v>
      </c>
      <c r="B1410" s="41">
        <v>43125</v>
      </c>
      <c r="C1410" s="1">
        <v>28.876422999999999</v>
      </c>
      <c r="D1410" s="1">
        <v>24.087403999999999</v>
      </c>
      <c r="F1410" s="1">
        <v>3.3630254489999998</v>
      </c>
      <c r="G1410" s="1">
        <v>3.181689048</v>
      </c>
    </row>
    <row r="1411" spans="1:7" ht="12.75" customHeight="1" x14ac:dyDescent="0.15">
      <c r="A1411" s="1">
        <v>1410</v>
      </c>
      <c r="B1411" s="41">
        <v>43126</v>
      </c>
      <c r="C1411" s="1">
        <v>30.326844999999999</v>
      </c>
      <c r="D1411" s="1">
        <v>24.934702000000001</v>
      </c>
      <c r="F1411" s="1">
        <v>3.412033294</v>
      </c>
      <c r="G1411" s="1">
        <v>3.2162604880000001</v>
      </c>
    </row>
    <row r="1412" spans="1:7" ht="12.75" customHeight="1" x14ac:dyDescent="0.15">
      <c r="A1412" s="1">
        <v>1411</v>
      </c>
      <c r="B1412" s="41">
        <v>43129</v>
      </c>
      <c r="C1412" s="1">
        <v>29.633165000000002</v>
      </c>
      <c r="D1412" s="1">
        <v>24.208442999999999</v>
      </c>
      <c r="F1412" s="1">
        <v>3.3888941730000002</v>
      </c>
      <c r="G1412" s="1">
        <v>3.1867014569999998</v>
      </c>
    </row>
    <row r="1413" spans="1:7" ht="12.75" customHeight="1" x14ac:dyDescent="0.15">
      <c r="A1413" s="1">
        <v>1412</v>
      </c>
      <c r="B1413" s="41">
        <v>43130</v>
      </c>
      <c r="C1413" s="1">
        <v>29.518498999999998</v>
      </c>
      <c r="D1413" s="1">
        <v>24.450533</v>
      </c>
      <c r="F1413" s="1">
        <v>3.3850171520000001</v>
      </c>
      <c r="G1413" s="1">
        <v>3.1966520150000002</v>
      </c>
    </row>
    <row r="1414" spans="1:7" ht="12.75" customHeight="1" x14ac:dyDescent="0.15">
      <c r="A1414" s="1">
        <v>1413</v>
      </c>
      <c r="B1414" s="41">
        <v>43131</v>
      </c>
      <c r="C1414" s="1">
        <v>29.959945999999999</v>
      </c>
      <c r="D1414" s="1">
        <v>24.662358999999999</v>
      </c>
      <c r="F1414" s="1">
        <v>3.3998613560000002</v>
      </c>
      <c r="G1414" s="1">
        <v>3.2052781540000002</v>
      </c>
    </row>
    <row r="1415" spans="1:7" ht="12.75" customHeight="1" x14ac:dyDescent="0.15">
      <c r="A1415" s="1">
        <v>1414</v>
      </c>
      <c r="B1415" s="41">
        <v>43132</v>
      </c>
      <c r="C1415" s="1">
        <v>30.111910000000002</v>
      </c>
      <c r="D1415" s="1">
        <v>24.008724000000001</v>
      </c>
      <c r="F1415" s="1">
        <v>3.4049207749999999</v>
      </c>
      <c r="G1415" s="1">
        <v>3.1784172640000001</v>
      </c>
    </row>
    <row r="1416" spans="1:7" ht="12.75" customHeight="1" x14ac:dyDescent="0.15">
      <c r="A1416" s="1">
        <v>1415</v>
      </c>
      <c r="B1416" s="41">
        <v>43133</v>
      </c>
      <c r="C1416" s="1">
        <v>29.733431</v>
      </c>
      <c r="D1416" s="1">
        <v>23.262325000000001</v>
      </c>
      <c r="F1416" s="1">
        <v>3.392272036</v>
      </c>
      <c r="G1416" s="1">
        <v>3.146835099</v>
      </c>
    </row>
    <row r="1417" spans="1:7" ht="12.75" customHeight="1" x14ac:dyDescent="0.15">
      <c r="A1417" s="1">
        <v>1416</v>
      </c>
      <c r="B1417" s="41">
        <v>43136</v>
      </c>
      <c r="C1417" s="1">
        <v>28.689741000000001</v>
      </c>
      <c r="D1417" s="1">
        <v>22.886935999999999</v>
      </c>
      <c r="F1417" s="1">
        <v>3.3565396019999998</v>
      </c>
      <c r="G1417" s="1">
        <v>3.1305662669999998</v>
      </c>
    </row>
    <row r="1418" spans="1:7" ht="12.75" customHeight="1" x14ac:dyDescent="0.15">
      <c r="A1418" s="1">
        <v>1417</v>
      </c>
      <c r="B1418" s="41">
        <v>43137</v>
      </c>
      <c r="C1418" s="1">
        <v>29.721964</v>
      </c>
      <c r="D1418" s="1">
        <v>23.431850000000001</v>
      </c>
      <c r="F1418" s="1">
        <v>3.391886301</v>
      </c>
      <c r="G1418" s="1">
        <v>3.1540962079999999</v>
      </c>
    </row>
    <row r="1419" spans="1:7" ht="12.75" customHeight="1" x14ac:dyDescent="0.15">
      <c r="A1419" s="1">
        <v>1418</v>
      </c>
      <c r="B1419" s="41">
        <v>43138</v>
      </c>
      <c r="C1419" s="1">
        <v>29.016613</v>
      </c>
      <c r="D1419" s="1">
        <v>23.080683000000001</v>
      </c>
      <c r="F1419" s="1">
        <v>3.3678685279999998</v>
      </c>
      <c r="G1419" s="1">
        <v>3.1389960339999998</v>
      </c>
    </row>
    <row r="1420" spans="1:7" ht="12.75" customHeight="1" x14ac:dyDescent="0.15">
      <c r="A1420" s="1">
        <v>1419</v>
      </c>
      <c r="B1420" s="41">
        <v>43139</v>
      </c>
      <c r="C1420" s="1">
        <v>28.873252999999998</v>
      </c>
      <c r="D1420" s="1">
        <v>22.796113999999999</v>
      </c>
      <c r="F1420" s="1">
        <v>3.3629156650000001</v>
      </c>
      <c r="G1420" s="1">
        <v>3.126590083</v>
      </c>
    </row>
    <row r="1421" spans="1:7" ht="12.75" customHeight="1" x14ac:dyDescent="0.15">
      <c r="A1421" s="1">
        <v>1420</v>
      </c>
      <c r="B1421" s="41">
        <v>43140</v>
      </c>
      <c r="C1421" s="1">
        <v>28.947793999999998</v>
      </c>
      <c r="D1421" s="1">
        <v>22.535758999999999</v>
      </c>
      <c r="F1421" s="1">
        <v>3.3654940010000001</v>
      </c>
      <c r="G1421" s="1">
        <v>3.1151033369999999</v>
      </c>
    </row>
    <row r="1422" spans="1:7" ht="12.75" customHeight="1" x14ac:dyDescent="0.15">
      <c r="A1422" s="1">
        <v>1421</v>
      </c>
      <c r="B1422" s="41">
        <v>43146</v>
      </c>
      <c r="C1422" s="1">
        <v>30.203658999999998</v>
      </c>
      <c r="D1422" s="1">
        <v>23.456078000000002</v>
      </c>
      <c r="F1422" s="1">
        <v>3.4079630760000001</v>
      </c>
      <c r="G1422" s="1">
        <v>3.1551296510000002</v>
      </c>
    </row>
    <row r="1423" spans="1:7" ht="12.75" customHeight="1" x14ac:dyDescent="0.15">
      <c r="A1423" s="1">
        <v>1422</v>
      </c>
      <c r="B1423" s="41">
        <v>43147</v>
      </c>
      <c r="C1423" s="1">
        <v>30.366503000000002</v>
      </c>
      <c r="D1423" s="1">
        <v>23.413698</v>
      </c>
      <c r="F1423" s="1">
        <v>3.413340126</v>
      </c>
      <c r="G1423" s="1">
        <v>3.153321236</v>
      </c>
    </row>
    <row r="1424" spans="1:7" ht="12.75" customHeight="1" x14ac:dyDescent="0.15">
      <c r="A1424" s="1">
        <v>1423</v>
      </c>
      <c r="B1424" s="41">
        <v>43150</v>
      </c>
      <c r="C1424" s="1">
        <v>30.127544</v>
      </c>
      <c r="D1424" s="1">
        <v>23.298655</v>
      </c>
      <c r="F1424" s="1">
        <v>3.4054398360000002</v>
      </c>
      <c r="G1424" s="1">
        <v>3.1483956339999999</v>
      </c>
    </row>
    <row r="1425" spans="1:7" ht="12.75" customHeight="1" x14ac:dyDescent="0.15">
      <c r="A1425" s="1">
        <v>1424</v>
      </c>
      <c r="B1425" s="41">
        <v>43151</v>
      </c>
      <c r="C1425" s="1">
        <v>30.868342999999999</v>
      </c>
      <c r="D1425" s="1">
        <v>24.007065000000001</v>
      </c>
      <c r="F1425" s="1">
        <v>3.4297311599999998</v>
      </c>
      <c r="G1425" s="1">
        <v>3.1783481619999998</v>
      </c>
    </row>
    <row r="1426" spans="1:7" ht="12.75" customHeight="1" x14ac:dyDescent="0.15">
      <c r="A1426" s="1">
        <v>1425</v>
      </c>
      <c r="B1426" s="41">
        <v>43152</v>
      </c>
      <c r="C1426" s="1">
        <v>31.27458</v>
      </c>
      <c r="D1426" s="1">
        <v>24.134202999999999</v>
      </c>
      <c r="F1426" s="1">
        <v>3.4428056269999998</v>
      </c>
      <c r="G1426" s="1">
        <v>3.1836300460000002</v>
      </c>
    </row>
    <row r="1427" spans="1:7" ht="12.75" customHeight="1" x14ac:dyDescent="0.15">
      <c r="A1427" s="1">
        <v>1426</v>
      </c>
      <c r="B1427" s="41">
        <v>43153</v>
      </c>
      <c r="C1427" s="1">
        <v>31.447831999999998</v>
      </c>
      <c r="D1427" s="1">
        <v>24.279526000000001</v>
      </c>
      <c r="F1427" s="1">
        <v>3.4483300460000001</v>
      </c>
      <c r="G1427" s="1">
        <v>3.189633444</v>
      </c>
    </row>
    <row r="1428" spans="1:7" ht="12.75" customHeight="1" x14ac:dyDescent="0.15">
      <c r="A1428" s="1">
        <v>1427</v>
      </c>
      <c r="B1428" s="41">
        <v>43154</v>
      </c>
      <c r="C1428" s="1">
        <v>31.662889</v>
      </c>
      <c r="D1428" s="1">
        <v>24.503554999999999</v>
      </c>
      <c r="F1428" s="1">
        <v>3.4551453009999999</v>
      </c>
      <c r="G1428" s="1">
        <v>3.1988182090000001</v>
      </c>
    </row>
    <row r="1429" spans="1:7" ht="12.75" customHeight="1" x14ac:dyDescent="0.15">
      <c r="A1429" s="1">
        <v>1428</v>
      </c>
      <c r="B1429" s="41">
        <v>43157</v>
      </c>
      <c r="C1429" s="1">
        <v>31.627058000000002</v>
      </c>
      <c r="D1429" s="1">
        <v>24.503554999999999</v>
      </c>
      <c r="F1429" s="1">
        <v>3.4540130200000001</v>
      </c>
      <c r="G1429" s="1">
        <v>3.1988182090000001</v>
      </c>
    </row>
    <row r="1430" spans="1:7" ht="12.75" customHeight="1" x14ac:dyDescent="0.15">
      <c r="A1430" s="1">
        <v>1429</v>
      </c>
      <c r="B1430" s="41">
        <v>43158</v>
      </c>
      <c r="C1430" s="1">
        <v>31.155096</v>
      </c>
      <c r="D1430" s="1">
        <v>24.237143</v>
      </c>
      <c r="F1430" s="1">
        <v>3.438977827</v>
      </c>
      <c r="G1430" s="1">
        <v>3.1878862909999999</v>
      </c>
    </row>
    <row r="1431" spans="1:7" ht="12.75" customHeight="1" x14ac:dyDescent="0.15">
      <c r="A1431" s="1">
        <v>1430</v>
      </c>
      <c r="B1431" s="41">
        <v>43159</v>
      </c>
      <c r="C1431" s="1">
        <v>30.097674999999999</v>
      </c>
      <c r="D1431" s="1">
        <v>23.474240999999999</v>
      </c>
      <c r="F1431" s="1">
        <v>3.404447926</v>
      </c>
      <c r="G1431" s="1">
        <v>3.1559036919999999</v>
      </c>
    </row>
    <row r="1432" spans="1:7" ht="12.75" customHeight="1" x14ac:dyDescent="0.15">
      <c r="A1432" s="1">
        <v>1431</v>
      </c>
      <c r="B1432" s="41">
        <v>43160</v>
      </c>
      <c r="C1432" s="1">
        <v>30.542878999999999</v>
      </c>
      <c r="D1432" s="1">
        <v>23.607451999999999</v>
      </c>
      <c r="F1432" s="1">
        <v>3.4191315649999998</v>
      </c>
      <c r="G1432" s="1">
        <v>3.1615624250000001</v>
      </c>
    </row>
    <row r="1433" spans="1:7" ht="12.75" customHeight="1" x14ac:dyDescent="0.15">
      <c r="A1433" s="1">
        <v>1432</v>
      </c>
      <c r="B1433" s="41">
        <v>43161</v>
      </c>
      <c r="C1433" s="1">
        <v>30.704225999999998</v>
      </c>
      <c r="D1433" s="1">
        <v>23.757223</v>
      </c>
      <c r="F1433" s="1">
        <v>3.4244002999999998</v>
      </c>
      <c r="G1433" s="1">
        <v>3.1678866110000001</v>
      </c>
    </row>
    <row r="1434" spans="1:7" ht="12.75" customHeight="1" x14ac:dyDescent="0.15">
      <c r="A1434" s="1">
        <v>1433</v>
      </c>
      <c r="B1434" s="41">
        <v>43164</v>
      </c>
      <c r="C1434" s="1">
        <v>31.140464999999999</v>
      </c>
      <c r="D1434" s="1">
        <v>23.914717</v>
      </c>
      <c r="F1434" s="1">
        <v>3.4385080989999999</v>
      </c>
      <c r="G1434" s="1">
        <v>3.1744940430000002</v>
      </c>
    </row>
    <row r="1435" spans="1:7" ht="12.75" customHeight="1" x14ac:dyDescent="0.15">
      <c r="A1435" s="1">
        <v>1434</v>
      </c>
      <c r="B1435" s="41">
        <v>43165</v>
      </c>
      <c r="C1435" s="1">
        <v>31.026926</v>
      </c>
      <c r="D1435" s="1">
        <v>23.957117</v>
      </c>
      <c r="F1435" s="1">
        <v>3.4348554080000002</v>
      </c>
      <c r="G1435" s="1">
        <v>3.1762654399999999</v>
      </c>
    </row>
    <row r="1436" spans="1:7" ht="12.75" customHeight="1" x14ac:dyDescent="0.15">
      <c r="A1436" s="1">
        <v>1435</v>
      </c>
      <c r="B1436" s="41">
        <v>43166</v>
      </c>
      <c r="C1436" s="1">
        <v>30.985094</v>
      </c>
      <c r="D1436" s="1">
        <v>23.533100000000001</v>
      </c>
      <c r="F1436" s="1">
        <v>3.4335062500000002</v>
      </c>
      <c r="G1436" s="1">
        <v>3.1584079410000001</v>
      </c>
    </row>
    <row r="1437" spans="1:7" ht="12.75" customHeight="1" x14ac:dyDescent="0.15">
      <c r="A1437" s="1">
        <v>1436</v>
      </c>
      <c r="B1437" s="41">
        <v>43167</v>
      </c>
      <c r="C1437" s="1">
        <v>30.769962</v>
      </c>
      <c r="D1437" s="1">
        <v>23.224167000000001</v>
      </c>
      <c r="F1437" s="1">
        <v>3.4265389540000002</v>
      </c>
      <c r="G1437" s="1">
        <v>3.1451934179999999</v>
      </c>
    </row>
    <row r="1438" spans="1:7" ht="12.75" customHeight="1" x14ac:dyDescent="0.15">
      <c r="A1438" s="1">
        <v>1437</v>
      </c>
      <c r="B1438" s="41">
        <v>43168</v>
      </c>
      <c r="C1438" s="1">
        <v>31.194258000000001</v>
      </c>
      <c r="D1438" s="1">
        <v>23.720869</v>
      </c>
      <c r="F1438" s="1">
        <v>3.4402340389999999</v>
      </c>
      <c r="G1438" s="1">
        <v>3.1663552089999998</v>
      </c>
    </row>
    <row r="1439" spans="1:7" ht="12.75" customHeight="1" x14ac:dyDescent="0.15">
      <c r="A1439" s="1">
        <v>1438</v>
      </c>
      <c r="B1439" s="41">
        <v>43171</v>
      </c>
      <c r="C1439" s="1">
        <v>31.546837</v>
      </c>
      <c r="D1439" s="1">
        <v>23.908650999999999</v>
      </c>
      <c r="F1439" s="1">
        <v>3.4514733299999998</v>
      </c>
      <c r="G1439" s="1">
        <v>3.1742403600000002</v>
      </c>
    </row>
    <row r="1440" spans="1:7" ht="12.75" customHeight="1" x14ac:dyDescent="0.15">
      <c r="A1440" s="1">
        <v>1439</v>
      </c>
      <c r="B1440" s="41">
        <v>43172</v>
      </c>
      <c r="C1440" s="1">
        <v>31.289867000000001</v>
      </c>
      <c r="D1440" s="1">
        <v>23.563375000000001</v>
      </c>
      <c r="F1440" s="1">
        <v>3.4432943069999999</v>
      </c>
      <c r="G1440" s="1">
        <v>3.1596936000000002</v>
      </c>
    </row>
    <row r="1441" spans="1:7" ht="12.75" customHeight="1" x14ac:dyDescent="0.15">
      <c r="A1441" s="1">
        <v>1440</v>
      </c>
      <c r="B1441" s="41">
        <v>43173</v>
      </c>
      <c r="C1441" s="1">
        <v>30.590685000000001</v>
      </c>
      <c r="D1441" s="1">
        <v>23.436169</v>
      </c>
      <c r="F1441" s="1">
        <v>3.4206955510000001</v>
      </c>
      <c r="G1441" s="1">
        <v>3.1542805129999998</v>
      </c>
    </row>
    <row r="1442" spans="1:7" ht="12.75" customHeight="1" x14ac:dyDescent="0.15">
      <c r="A1442" s="1">
        <v>1441</v>
      </c>
      <c r="B1442" s="41">
        <v>43174</v>
      </c>
      <c r="C1442" s="1">
        <v>30.734100000000002</v>
      </c>
      <c r="D1442" s="1">
        <v>23.096951000000001</v>
      </c>
      <c r="F1442" s="1">
        <v>3.4253727870000001</v>
      </c>
      <c r="G1442" s="1">
        <v>3.1397006169999999</v>
      </c>
    </row>
    <row r="1443" spans="1:7" ht="12.75" customHeight="1" x14ac:dyDescent="0.15">
      <c r="A1443" s="1">
        <v>1442</v>
      </c>
      <c r="B1443" s="41">
        <v>43175</v>
      </c>
      <c r="C1443" s="1">
        <v>30.608618</v>
      </c>
      <c r="D1443" s="1">
        <v>23.157532</v>
      </c>
      <c r="F1443" s="1">
        <v>3.4212816030000002</v>
      </c>
      <c r="G1443" s="1">
        <v>3.1423200840000001</v>
      </c>
    </row>
    <row r="1444" spans="1:7" ht="12.75" customHeight="1" x14ac:dyDescent="0.15">
      <c r="A1444" s="1">
        <v>1443</v>
      </c>
      <c r="B1444" s="41">
        <v>43178</v>
      </c>
      <c r="C1444" s="1">
        <v>29.951263000000001</v>
      </c>
      <c r="D1444" s="1">
        <v>22.921288000000001</v>
      </c>
      <c r="F1444" s="1">
        <v>3.3995714939999999</v>
      </c>
      <c r="G1444" s="1">
        <v>3.132066086</v>
      </c>
    </row>
    <row r="1445" spans="1:7" ht="12.75" customHeight="1" x14ac:dyDescent="0.15">
      <c r="A1445" s="1">
        <v>1444</v>
      </c>
      <c r="B1445" s="41">
        <v>43179</v>
      </c>
      <c r="C1445" s="1">
        <v>30.046886000000001</v>
      </c>
      <c r="D1445" s="1">
        <v>22.897065999999999</v>
      </c>
      <c r="F1445" s="1">
        <v>3.4027590280000002</v>
      </c>
      <c r="G1445" s="1">
        <v>3.1310087800000002</v>
      </c>
    </row>
    <row r="1446" spans="1:7" ht="12.75" customHeight="1" x14ac:dyDescent="0.15">
      <c r="A1446" s="1">
        <v>1445</v>
      </c>
      <c r="B1446" s="41">
        <v>43180</v>
      </c>
      <c r="C1446" s="1">
        <v>29.927364000000001</v>
      </c>
      <c r="D1446" s="1">
        <v>23.012146000000001</v>
      </c>
      <c r="F1446" s="1">
        <v>3.3987732460000002</v>
      </c>
      <c r="G1446" s="1">
        <v>3.1360221629999998</v>
      </c>
    </row>
    <row r="1447" spans="1:7" ht="12.75" customHeight="1" x14ac:dyDescent="0.15">
      <c r="A1447" s="1">
        <v>1446</v>
      </c>
      <c r="B1447" s="41">
        <v>43181</v>
      </c>
      <c r="C1447" s="1">
        <v>29.831735999999999</v>
      </c>
      <c r="D1447" s="1">
        <v>23.151471999999998</v>
      </c>
      <c r="F1447" s="1">
        <v>3.3955727929999999</v>
      </c>
      <c r="G1447" s="1">
        <v>3.1420583639999999</v>
      </c>
    </row>
    <row r="1448" spans="1:7" ht="12.75" customHeight="1" x14ac:dyDescent="0.15">
      <c r="A1448" s="1">
        <v>1447</v>
      </c>
      <c r="B1448" s="41">
        <v>43182</v>
      </c>
      <c r="C1448" s="1">
        <v>29.975163999999999</v>
      </c>
      <c r="D1448" s="1">
        <v>23.308966000000002</v>
      </c>
      <c r="F1448" s="1">
        <v>3.400369172</v>
      </c>
      <c r="G1448" s="1">
        <v>3.1488380930000002</v>
      </c>
    </row>
    <row r="1449" spans="1:7" ht="12.75" customHeight="1" x14ac:dyDescent="0.15">
      <c r="A1449" s="1">
        <v>1448</v>
      </c>
      <c r="B1449" s="41">
        <v>43185</v>
      </c>
      <c r="C1449" s="1">
        <v>30.345669000000001</v>
      </c>
      <c r="D1449" s="1">
        <v>23.442222999999998</v>
      </c>
      <c r="F1449" s="1">
        <v>3.4126538059999998</v>
      </c>
      <c r="G1449" s="1">
        <v>3.1545387979999999</v>
      </c>
    </row>
    <row r="1450" spans="1:7" ht="12.75" customHeight="1" x14ac:dyDescent="0.15">
      <c r="A1450" s="1">
        <v>1449</v>
      </c>
      <c r="B1450" s="41">
        <v>43186</v>
      </c>
      <c r="C1450" s="1">
        <v>29.981135999999999</v>
      </c>
      <c r="D1450" s="1">
        <v>23.157532</v>
      </c>
      <c r="F1450" s="1">
        <v>3.4005683840000001</v>
      </c>
      <c r="G1450" s="1">
        <v>3.1423200840000001</v>
      </c>
    </row>
    <row r="1451" spans="1:7" ht="12.75" customHeight="1" x14ac:dyDescent="0.15">
      <c r="A1451" s="1">
        <v>1450</v>
      </c>
      <c r="B1451" s="41">
        <v>43187</v>
      </c>
      <c r="C1451" s="1">
        <v>30.256036999999999</v>
      </c>
      <c r="D1451" s="1">
        <v>23.308966000000002</v>
      </c>
      <c r="F1451" s="1">
        <v>3.4096957350000001</v>
      </c>
      <c r="G1451" s="1">
        <v>3.1488380930000002</v>
      </c>
    </row>
    <row r="1452" spans="1:7" ht="12.75" customHeight="1" x14ac:dyDescent="0.15">
      <c r="A1452" s="1">
        <v>1451</v>
      </c>
      <c r="B1452" s="41">
        <v>43188</v>
      </c>
      <c r="C1452" s="1">
        <v>30.662396999999999</v>
      </c>
      <c r="D1452" s="1">
        <v>23.926818999999998</v>
      </c>
      <c r="F1452" s="1">
        <v>3.42303705</v>
      </c>
      <c r="G1452" s="1">
        <v>3.174999964</v>
      </c>
    </row>
    <row r="1453" spans="1:7" ht="12.75" customHeight="1" x14ac:dyDescent="0.15">
      <c r="A1453" s="1">
        <v>1452</v>
      </c>
      <c r="B1453" s="41">
        <v>43192</v>
      </c>
      <c r="C1453" s="1">
        <v>30.515944999999999</v>
      </c>
      <c r="D1453" s="1">
        <v>23.707543999999999</v>
      </c>
      <c r="F1453" s="1">
        <v>3.418249334</v>
      </c>
      <c r="G1453" s="1">
        <v>3.1657933100000002</v>
      </c>
    </row>
    <row r="1454" spans="1:7" ht="12.75" customHeight="1" x14ac:dyDescent="0.15">
      <c r="A1454" s="1">
        <v>1453</v>
      </c>
      <c r="B1454" s="41">
        <v>43193</v>
      </c>
      <c r="C1454" s="1">
        <v>30.229005999999998</v>
      </c>
      <c r="D1454" s="1">
        <v>23.972366000000001</v>
      </c>
      <c r="F1454" s="1">
        <v>3.4088019269999998</v>
      </c>
      <c r="G1454" s="1">
        <v>3.1769017499999999</v>
      </c>
    </row>
    <row r="1455" spans="1:7" ht="12.75" customHeight="1" x14ac:dyDescent="0.15">
      <c r="A1455" s="1">
        <v>1454</v>
      </c>
      <c r="B1455" s="41">
        <v>43194</v>
      </c>
      <c r="C1455" s="1">
        <v>30.426280999999999</v>
      </c>
      <c r="D1455" s="1">
        <v>23.765706999999999</v>
      </c>
      <c r="F1455" s="1">
        <v>3.4153067419999998</v>
      </c>
      <c r="G1455" s="1">
        <v>3.1682436589999998</v>
      </c>
    </row>
    <row r="1456" spans="1:7" ht="12.75" customHeight="1" x14ac:dyDescent="0.15">
      <c r="A1456" s="1">
        <v>1455</v>
      </c>
      <c r="B1456" s="41">
        <v>43195</v>
      </c>
      <c r="C1456" s="1">
        <v>30.486055</v>
      </c>
      <c r="D1456" s="1">
        <v>23.839039</v>
      </c>
      <c r="F1456" s="1">
        <v>3.4172693660000002</v>
      </c>
      <c r="G1456" s="1">
        <v>3.1713245309999998</v>
      </c>
    </row>
    <row r="1457" spans="1:7" ht="12.75" customHeight="1" x14ac:dyDescent="0.15">
      <c r="A1457" s="1">
        <v>1456</v>
      </c>
      <c r="B1457" s="41">
        <v>43196</v>
      </c>
      <c r="C1457" s="1">
        <v>30.635491999999999</v>
      </c>
      <c r="D1457" s="1">
        <v>23.765706999999999</v>
      </c>
      <c r="F1457" s="1">
        <v>3.4221592059999999</v>
      </c>
      <c r="G1457" s="1">
        <v>3.1682436589999998</v>
      </c>
    </row>
    <row r="1458" spans="1:7" ht="12.75" customHeight="1" x14ac:dyDescent="0.15">
      <c r="A1458" s="1">
        <v>1457</v>
      </c>
      <c r="B1458" s="41">
        <v>43199</v>
      </c>
      <c r="C1458" s="1">
        <v>29.954037</v>
      </c>
      <c r="D1458" s="1">
        <v>22.865746999999999</v>
      </c>
      <c r="F1458" s="1">
        <v>3.399664107</v>
      </c>
      <c r="G1458" s="1">
        <v>3.1296400270000002</v>
      </c>
    </row>
    <row r="1459" spans="1:7" ht="12.75" customHeight="1" x14ac:dyDescent="0.15">
      <c r="A1459" s="1">
        <v>1458</v>
      </c>
      <c r="B1459" s="41">
        <v>43200</v>
      </c>
      <c r="C1459" s="1">
        <v>30.103494999999999</v>
      </c>
      <c r="D1459" s="1">
        <v>23.059072</v>
      </c>
      <c r="F1459" s="1">
        <v>3.4046412780000002</v>
      </c>
      <c r="G1459" s="1">
        <v>3.1380592709999999</v>
      </c>
    </row>
    <row r="1460" spans="1:7" ht="12.75" customHeight="1" x14ac:dyDescent="0.15">
      <c r="A1460" s="1">
        <v>1459</v>
      </c>
      <c r="B1460" s="41">
        <v>43201</v>
      </c>
      <c r="C1460" s="1">
        <v>30.599637999999999</v>
      </c>
      <c r="D1460" s="1">
        <v>23.599056000000001</v>
      </c>
      <c r="F1460" s="1">
        <v>3.4209881790000001</v>
      </c>
      <c r="G1460" s="1">
        <v>3.1612067110000002</v>
      </c>
    </row>
    <row r="1461" spans="1:7" ht="12.75" customHeight="1" x14ac:dyDescent="0.15">
      <c r="A1461" s="1">
        <v>1460</v>
      </c>
      <c r="B1461" s="41">
        <v>43202</v>
      </c>
      <c r="C1461" s="1">
        <v>30.868631000000001</v>
      </c>
      <c r="D1461" s="1">
        <v>23.1724</v>
      </c>
      <c r="F1461" s="1">
        <v>3.4297404899999999</v>
      </c>
      <c r="G1461" s="1">
        <v>3.1429619149999999</v>
      </c>
    </row>
    <row r="1462" spans="1:7" ht="12.75" customHeight="1" x14ac:dyDescent="0.15">
      <c r="A1462" s="1">
        <v>1461</v>
      </c>
      <c r="B1462" s="41">
        <v>43203</v>
      </c>
      <c r="C1462" s="1">
        <v>30.151299999999999</v>
      </c>
      <c r="D1462" s="1">
        <v>22.665749000000002</v>
      </c>
      <c r="F1462" s="1">
        <v>3.4062280399999998</v>
      </c>
      <c r="G1462" s="1">
        <v>3.1208549300000001</v>
      </c>
    </row>
    <row r="1463" spans="1:7" ht="12.75" customHeight="1" x14ac:dyDescent="0.15">
      <c r="A1463" s="1">
        <v>1462</v>
      </c>
      <c r="B1463" s="41">
        <v>43206</v>
      </c>
      <c r="C1463" s="1">
        <v>29.708953999999999</v>
      </c>
      <c r="D1463" s="1">
        <v>22.172440000000002</v>
      </c>
      <c r="F1463" s="1">
        <v>3.3914484819999999</v>
      </c>
      <c r="G1463" s="1">
        <v>3.0988500760000002</v>
      </c>
    </row>
    <row r="1464" spans="1:7" ht="12.75" customHeight="1" x14ac:dyDescent="0.15">
      <c r="A1464" s="1">
        <v>1463</v>
      </c>
      <c r="B1464" s="41">
        <v>43207</v>
      </c>
      <c r="C1464" s="1">
        <v>30.199121000000002</v>
      </c>
      <c r="D1464" s="1">
        <v>22.452427</v>
      </c>
      <c r="F1464" s="1">
        <v>3.407812818</v>
      </c>
      <c r="G1464" s="1">
        <v>3.111398715</v>
      </c>
    </row>
    <row r="1465" spans="1:7" ht="12.75" customHeight="1" x14ac:dyDescent="0.15">
      <c r="A1465" s="1">
        <v>1464</v>
      </c>
      <c r="B1465" s="41">
        <v>43208</v>
      </c>
      <c r="C1465" s="1">
        <v>30.772988999999999</v>
      </c>
      <c r="D1465" s="1">
        <v>23.205734</v>
      </c>
      <c r="F1465" s="1">
        <v>3.4266373250000002</v>
      </c>
      <c r="G1465" s="1">
        <v>3.144399403</v>
      </c>
    </row>
    <row r="1466" spans="1:7" ht="12.75" customHeight="1" x14ac:dyDescent="0.15">
      <c r="A1466" s="1">
        <v>1465</v>
      </c>
      <c r="B1466" s="41">
        <v>43209</v>
      </c>
      <c r="C1466" s="1">
        <v>30.486055</v>
      </c>
      <c r="D1466" s="1">
        <v>23.165732999999999</v>
      </c>
      <c r="F1466" s="1">
        <v>3.4172693660000002</v>
      </c>
      <c r="G1466" s="1">
        <v>3.142674161</v>
      </c>
    </row>
    <row r="1467" spans="1:7" ht="12.75" customHeight="1" x14ac:dyDescent="0.15">
      <c r="A1467" s="1">
        <v>1466</v>
      </c>
      <c r="B1467" s="41">
        <v>43210</v>
      </c>
      <c r="C1467" s="1">
        <v>30.420307000000001</v>
      </c>
      <c r="D1467" s="1">
        <v>22.839086999999999</v>
      </c>
      <c r="F1467" s="1">
        <v>3.4151103790000001</v>
      </c>
      <c r="G1467" s="1">
        <v>3.1284734099999998</v>
      </c>
    </row>
    <row r="1468" spans="1:7" ht="12.75" customHeight="1" x14ac:dyDescent="0.15">
      <c r="A1468" s="1">
        <v>1467</v>
      </c>
      <c r="B1468" s="41">
        <v>43213</v>
      </c>
      <c r="C1468" s="1">
        <v>30.47411</v>
      </c>
      <c r="D1468" s="1">
        <v>22.832408999999998</v>
      </c>
      <c r="F1468" s="1">
        <v>3.4168774709999998</v>
      </c>
      <c r="G1468" s="1">
        <v>3.1281809740000002</v>
      </c>
    </row>
    <row r="1469" spans="1:7" ht="12.75" customHeight="1" x14ac:dyDescent="0.15">
      <c r="A1469" s="1">
        <v>1468</v>
      </c>
      <c r="B1469" s="41">
        <v>43214</v>
      </c>
      <c r="C1469" s="1">
        <v>30.324648</v>
      </c>
      <c r="D1469" s="1">
        <v>22.872416999999999</v>
      </c>
      <c r="F1469" s="1">
        <v>3.411960847</v>
      </c>
      <c r="G1469" s="1">
        <v>3.129931687</v>
      </c>
    </row>
    <row r="1470" spans="1:7" ht="12.75" customHeight="1" x14ac:dyDescent="0.15">
      <c r="A1470" s="1">
        <v>1469</v>
      </c>
      <c r="B1470" s="41">
        <v>43215</v>
      </c>
      <c r="C1470" s="1">
        <v>30.145330000000001</v>
      </c>
      <c r="D1470" s="1">
        <v>23.152405000000002</v>
      </c>
      <c r="F1470" s="1">
        <v>3.4060300190000001</v>
      </c>
      <c r="G1470" s="1">
        <v>3.1420986630000001</v>
      </c>
    </row>
    <row r="1471" spans="1:7" ht="12.75" customHeight="1" x14ac:dyDescent="0.15">
      <c r="A1471" s="1">
        <v>1470</v>
      </c>
      <c r="B1471" s="41">
        <v>43216</v>
      </c>
      <c r="C1471" s="1">
        <v>30.844721</v>
      </c>
      <c r="D1471" s="1">
        <v>23.152405000000002</v>
      </c>
      <c r="F1471" s="1">
        <v>3.4289656169999998</v>
      </c>
      <c r="G1471" s="1">
        <v>3.1420986630000001</v>
      </c>
    </row>
    <row r="1472" spans="1:7" ht="12.75" customHeight="1" x14ac:dyDescent="0.15">
      <c r="A1472" s="1">
        <v>1471</v>
      </c>
      <c r="B1472" s="41">
        <v>43217</v>
      </c>
      <c r="C1472" s="1">
        <v>30.784948</v>
      </c>
      <c r="D1472" s="1">
        <v>23.405729000000001</v>
      </c>
      <c r="F1472" s="1">
        <v>3.4270258689999999</v>
      </c>
      <c r="G1472" s="1">
        <v>3.1529808209999999</v>
      </c>
    </row>
    <row r="1473" spans="1:7" ht="12.75" customHeight="1" x14ac:dyDescent="0.15">
      <c r="A1473" s="1">
        <v>1472</v>
      </c>
      <c r="B1473" s="41">
        <v>43220</v>
      </c>
      <c r="C1473" s="1">
        <v>30.492025000000002</v>
      </c>
      <c r="D1473" s="1">
        <v>23.045736000000002</v>
      </c>
      <c r="F1473" s="1">
        <v>3.4174651740000002</v>
      </c>
      <c r="G1473" s="1">
        <v>3.1374807630000001</v>
      </c>
    </row>
    <row r="1474" spans="1:7" ht="12.75" customHeight="1" x14ac:dyDescent="0.15">
      <c r="A1474" s="1">
        <v>1473</v>
      </c>
      <c r="B1474" s="41">
        <v>43222</v>
      </c>
      <c r="C1474" s="1">
        <v>29.119752999999999</v>
      </c>
      <c r="D1474" s="1">
        <v>22.452427</v>
      </c>
      <c r="F1474" s="1">
        <v>3.371416741</v>
      </c>
      <c r="G1474" s="1">
        <v>3.111398715</v>
      </c>
    </row>
    <row r="1475" spans="1:7" ht="12.75" customHeight="1" x14ac:dyDescent="0.15">
      <c r="A1475" s="1">
        <v>1474</v>
      </c>
      <c r="B1475" s="41">
        <v>43223</v>
      </c>
      <c r="C1475" s="1">
        <v>28.545736000000002</v>
      </c>
      <c r="D1475" s="1">
        <v>21.990376000000001</v>
      </c>
      <c r="F1475" s="1">
        <v>3.3515075730000001</v>
      </c>
      <c r="G1475" s="1">
        <v>3.090604903</v>
      </c>
    </row>
    <row r="1476" spans="1:7" ht="12.75" customHeight="1" x14ac:dyDescent="0.15">
      <c r="A1476" s="1">
        <v>1475</v>
      </c>
      <c r="B1476" s="41">
        <v>43224</v>
      </c>
      <c r="C1476" s="1">
        <v>28.210888000000001</v>
      </c>
      <c r="D1476" s="1">
        <v>22.010383999999998</v>
      </c>
      <c r="F1476" s="1">
        <v>3.3397080030000001</v>
      </c>
      <c r="G1476" s="1">
        <v>3.091514342</v>
      </c>
    </row>
    <row r="1477" spans="1:7" ht="12.75" customHeight="1" x14ac:dyDescent="0.15">
      <c r="A1477" s="1">
        <v>1476</v>
      </c>
      <c r="B1477" s="41">
        <v>43227</v>
      </c>
      <c r="C1477" s="1">
        <v>28.252746999999999</v>
      </c>
      <c r="D1477" s="1">
        <v>21.810293000000001</v>
      </c>
      <c r="F1477" s="1">
        <v>3.3411906920000001</v>
      </c>
      <c r="G1477" s="1">
        <v>3.0823820139999998</v>
      </c>
    </row>
    <row r="1478" spans="1:7" ht="12.75" customHeight="1" x14ac:dyDescent="0.15">
      <c r="A1478" s="1">
        <v>1477</v>
      </c>
      <c r="B1478" s="41">
        <v>43228</v>
      </c>
      <c r="C1478" s="1">
        <v>28.342434000000001</v>
      </c>
      <c r="D1478" s="1">
        <v>21.696901</v>
      </c>
      <c r="F1478" s="1">
        <v>3.3443601159999998</v>
      </c>
      <c r="G1478" s="1">
        <v>3.077169439</v>
      </c>
    </row>
    <row r="1479" spans="1:7" ht="12.75" customHeight="1" x14ac:dyDescent="0.15">
      <c r="A1479" s="1">
        <v>1478</v>
      </c>
      <c r="B1479" s="41">
        <v>43229</v>
      </c>
      <c r="C1479" s="1">
        <v>28.432129</v>
      </c>
      <c r="D1479" s="1">
        <v>21.870315999999999</v>
      </c>
      <c r="F1479" s="1">
        <v>3.347519809</v>
      </c>
      <c r="G1479" s="1">
        <v>3.0851302839999999</v>
      </c>
    </row>
    <row r="1480" spans="1:7" ht="12.75" customHeight="1" x14ac:dyDescent="0.15">
      <c r="A1480" s="1">
        <v>1479</v>
      </c>
      <c r="B1480" s="41">
        <v>43230</v>
      </c>
      <c r="C1480" s="1">
        <v>29.209451999999999</v>
      </c>
      <c r="D1480" s="1">
        <v>22.310528000000001</v>
      </c>
      <c r="F1480" s="1">
        <v>3.3744923560000002</v>
      </c>
      <c r="G1480" s="1">
        <v>3.105058675</v>
      </c>
    </row>
    <row r="1481" spans="1:7" ht="12.75" customHeight="1" x14ac:dyDescent="0.15">
      <c r="A1481" s="1">
        <v>1480</v>
      </c>
      <c r="B1481" s="41">
        <v>43231</v>
      </c>
      <c r="C1481" s="1">
        <v>28.743054999999998</v>
      </c>
      <c r="D1481" s="1">
        <v>21.910336999999998</v>
      </c>
      <c r="F1481" s="1">
        <v>3.358396173</v>
      </c>
      <c r="G1481" s="1">
        <v>3.0869585349999999</v>
      </c>
    </row>
    <row r="1482" spans="1:7" ht="12.75" customHeight="1" x14ac:dyDescent="0.15">
      <c r="A1482" s="1">
        <v>1481</v>
      </c>
      <c r="B1482" s="41">
        <v>43234</v>
      </c>
      <c r="C1482" s="1">
        <v>28.312539999999998</v>
      </c>
      <c r="D1482" s="1">
        <v>21.596869000000002</v>
      </c>
      <c r="F1482" s="1">
        <v>3.3433048159999998</v>
      </c>
      <c r="G1482" s="1">
        <v>3.0725483499999999</v>
      </c>
    </row>
    <row r="1483" spans="1:7" ht="12.75" customHeight="1" x14ac:dyDescent="0.15">
      <c r="A1483" s="1">
        <v>1482</v>
      </c>
      <c r="B1483" s="41">
        <v>43235</v>
      </c>
      <c r="C1483" s="1">
        <v>28.204905</v>
      </c>
      <c r="D1483" s="1">
        <v>21.470124999999999</v>
      </c>
      <c r="F1483" s="1">
        <v>3.3394958990000001</v>
      </c>
      <c r="G1483" s="1">
        <v>3.0666624339999999</v>
      </c>
    </row>
    <row r="1484" spans="1:7" ht="12.75" customHeight="1" x14ac:dyDescent="0.15">
      <c r="A1484" s="1">
        <v>1483</v>
      </c>
      <c r="B1484" s="41">
        <v>43236</v>
      </c>
      <c r="C1484" s="1">
        <v>28.695219000000002</v>
      </c>
      <c r="D1484" s="1">
        <v>21.816963000000001</v>
      </c>
      <c r="F1484" s="1">
        <v>3.356730524</v>
      </c>
      <c r="G1484" s="1">
        <v>3.0826877860000002</v>
      </c>
    </row>
    <row r="1485" spans="1:7" ht="12.75" customHeight="1" x14ac:dyDescent="0.15">
      <c r="A1485" s="1">
        <v>1484</v>
      </c>
      <c r="B1485" s="41">
        <v>43237</v>
      </c>
      <c r="C1485" s="1">
        <v>27.194386999999999</v>
      </c>
      <c r="D1485" s="1">
        <v>20.909863999999999</v>
      </c>
      <c r="F1485" s="1">
        <v>3.3030105920000001</v>
      </c>
      <c r="G1485" s="1">
        <v>3.0402210090000001</v>
      </c>
    </row>
    <row r="1486" spans="1:7" ht="12.75" customHeight="1" x14ac:dyDescent="0.15">
      <c r="A1486" s="1">
        <v>1485</v>
      </c>
      <c r="B1486" s="41">
        <v>43238</v>
      </c>
      <c r="C1486" s="1">
        <v>27.003043999999999</v>
      </c>
      <c r="D1486" s="1">
        <v>21.003240999999999</v>
      </c>
      <c r="F1486" s="1">
        <v>3.2959496000000001</v>
      </c>
      <c r="G1486" s="1">
        <v>3.0446767590000001</v>
      </c>
    </row>
    <row r="1487" spans="1:7" ht="12.75" customHeight="1" x14ac:dyDescent="0.15">
      <c r="A1487" s="1">
        <v>1486</v>
      </c>
      <c r="B1487" s="41">
        <v>43241</v>
      </c>
      <c r="C1487" s="1">
        <v>26.632318000000001</v>
      </c>
      <c r="D1487" s="1">
        <v>20.703104</v>
      </c>
      <c r="F1487" s="1">
        <v>3.2821254409999998</v>
      </c>
      <c r="G1487" s="1">
        <v>3.030283641</v>
      </c>
    </row>
    <row r="1488" spans="1:7" ht="12.75" customHeight="1" x14ac:dyDescent="0.15">
      <c r="A1488" s="1">
        <v>1487</v>
      </c>
      <c r="B1488" s="41">
        <v>43242</v>
      </c>
      <c r="C1488" s="1">
        <v>27.278091</v>
      </c>
      <c r="D1488" s="1">
        <v>21.296724000000001</v>
      </c>
      <c r="F1488" s="1">
        <v>3.3060838530000001</v>
      </c>
      <c r="G1488" s="1">
        <v>3.0585532579999999</v>
      </c>
    </row>
    <row r="1489" spans="1:7" ht="12.75" customHeight="1" x14ac:dyDescent="0.15">
      <c r="A1489" s="1">
        <v>1488</v>
      </c>
      <c r="B1489" s="41">
        <v>43243</v>
      </c>
      <c r="C1489" s="1">
        <v>26.763870000000001</v>
      </c>
      <c r="D1489" s="1">
        <v>20.736452</v>
      </c>
      <c r="F1489" s="1">
        <v>3.2870528440000002</v>
      </c>
      <c r="G1489" s="1">
        <v>3.0318931180000002</v>
      </c>
    </row>
    <row r="1490" spans="1:7" ht="12.75" customHeight="1" x14ac:dyDescent="0.15">
      <c r="A1490" s="1">
        <v>1489</v>
      </c>
      <c r="B1490" s="41">
        <v>43244</v>
      </c>
      <c r="C1490" s="1">
        <v>27.11665</v>
      </c>
      <c r="D1490" s="1">
        <v>20.769805999999999</v>
      </c>
      <c r="F1490" s="1">
        <v>3.3001479300000001</v>
      </c>
      <c r="G1490" s="1">
        <v>3.0335002969999998</v>
      </c>
    </row>
    <row r="1491" spans="1:7" ht="12.75" customHeight="1" x14ac:dyDescent="0.15">
      <c r="A1491" s="1">
        <v>1490</v>
      </c>
      <c r="B1491" s="41">
        <v>43245</v>
      </c>
      <c r="C1491" s="1">
        <v>26.877473999999999</v>
      </c>
      <c r="D1491" s="1">
        <v>20.356266000000002</v>
      </c>
      <c r="F1491" s="1">
        <v>3.2912885379999999</v>
      </c>
      <c r="G1491" s="1">
        <v>3.0133887760000002</v>
      </c>
    </row>
    <row r="1492" spans="1:7" ht="12.75" customHeight="1" x14ac:dyDescent="0.15">
      <c r="A1492" s="1">
        <v>1491</v>
      </c>
      <c r="B1492" s="41">
        <v>43248</v>
      </c>
      <c r="C1492" s="1">
        <v>25.741389999999999</v>
      </c>
      <c r="D1492" s="1">
        <v>19.495871000000001</v>
      </c>
      <c r="F1492" s="1">
        <v>3.2481002019999998</v>
      </c>
      <c r="G1492" s="1">
        <v>2.9702027000000002</v>
      </c>
    </row>
    <row r="1493" spans="1:7" ht="12.75" customHeight="1" x14ac:dyDescent="0.15">
      <c r="A1493" s="1">
        <v>1492</v>
      </c>
      <c r="B1493" s="41">
        <v>43249</v>
      </c>
      <c r="C1493" s="1">
        <v>25.651695</v>
      </c>
      <c r="D1493" s="1">
        <v>19.575903</v>
      </c>
      <c r="F1493" s="1">
        <v>3.2446096510000002</v>
      </c>
      <c r="G1493" s="1">
        <v>2.9742993709999999</v>
      </c>
    </row>
    <row r="1494" spans="1:7" ht="12.75" customHeight="1" x14ac:dyDescent="0.15">
      <c r="A1494" s="1">
        <v>1493</v>
      </c>
      <c r="B1494" s="41">
        <v>43250</v>
      </c>
      <c r="C1494" s="1">
        <v>25.699535000000001</v>
      </c>
      <c r="D1494" s="1">
        <v>19.455856000000001</v>
      </c>
      <c r="F1494" s="1">
        <v>3.2464728979999999</v>
      </c>
      <c r="G1494" s="1">
        <v>2.968148104</v>
      </c>
    </row>
    <row r="1495" spans="1:7" ht="12.75" customHeight="1" x14ac:dyDescent="0.15">
      <c r="A1495" s="1">
        <v>1494</v>
      </c>
      <c r="B1495" s="41">
        <v>43252</v>
      </c>
      <c r="C1495" s="1">
        <v>26.210947000000001</v>
      </c>
      <c r="D1495" s="1">
        <v>19.929399</v>
      </c>
      <c r="F1495" s="1">
        <v>3.2661771480000001</v>
      </c>
      <c r="G1495" s="1">
        <v>2.9921959779999998</v>
      </c>
    </row>
    <row r="1496" spans="1:7" ht="12.75" customHeight="1" x14ac:dyDescent="0.15">
      <c r="A1496" s="1">
        <v>1495</v>
      </c>
      <c r="B1496" s="41">
        <v>43255</v>
      </c>
      <c r="C1496" s="1">
        <v>26.77919</v>
      </c>
      <c r="D1496" s="1">
        <v>20.134447000000002</v>
      </c>
      <c r="F1496" s="1">
        <v>3.2876250929999999</v>
      </c>
      <c r="G1496" s="1">
        <v>3.0024321289999998</v>
      </c>
    </row>
    <row r="1497" spans="1:7" ht="12.75" customHeight="1" x14ac:dyDescent="0.15">
      <c r="A1497" s="1">
        <v>1496</v>
      </c>
      <c r="B1497" s="41">
        <v>43256</v>
      </c>
      <c r="C1497" s="1">
        <v>25.947762999999998</v>
      </c>
      <c r="D1497" s="1">
        <v>19.166771000000001</v>
      </c>
      <c r="F1497" s="1">
        <v>3.2560854020000001</v>
      </c>
      <c r="G1497" s="1">
        <v>2.9531781029999999</v>
      </c>
    </row>
    <row r="1498" spans="1:7" ht="12.75" customHeight="1" x14ac:dyDescent="0.15">
      <c r="A1498" s="1">
        <v>1497</v>
      </c>
      <c r="B1498" s="41">
        <v>43257</v>
      </c>
      <c r="C1498" s="1">
        <v>25.289795000000002</v>
      </c>
      <c r="D1498" s="1">
        <v>18.846430000000002</v>
      </c>
      <c r="F1498" s="1">
        <v>3.2304009549999999</v>
      </c>
      <c r="G1498" s="1">
        <v>2.9363235059999999</v>
      </c>
    </row>
    <row r="1499" spans="1:7" ht="12.75" customHeight="1" x14ac:dyDescent="0.15">
      <c r="A1499" s="1">
        <v>1498</v>
      </c>
      <c r="B1499" s="41">
        <v>43258</v>
      </c>
      <c r="C1499" s="1">
        <v>24.554082999999999</v>
      </c>
      <c r="D1499" s="1">
        <v>18.512744999999999</v>
      </c>
      <c r="F1499" s="1">
        <v>3.2008781540000002</v>
      </c>
      <c r="G1499" s="1">
        <v>2.918459414</v>
      </c>
    </row>
    <row r="1500" spans="1:7" ht="12.75" customHeight="1" x14ac:dyDescent="0.15">
      <c r="A1500" s="1">
        <v>1499</v>
      </c>
      <c r="B1500" s="41">
        <v>43259</v>
      </c>
      <c r="C1500" s="1">
        <v>24.613882</v>
      </c>
      <c r="D1500" s="1">
        <v>18.352585000000001</v>
      </c>
      <c r="F1500" s="1">
        <v>3.2033105929999999</v>
      </c>
      <c r="G1500" s="1">
        <v>2.9097704370000002</v>
      </c>
    </row>
    <row r="1501" spans="1:7" ht="12.75" customHeight="1" x14ac:dyDescent="0.15">
      <c r="A1501" s="1">
        <v>1500</v>
      </c>
      <c r="B1501" s="41">
        <v>43262</v>
      </c>
      <c r="C1501" s="1">
        <v>23.902094000000002</v>
      </c>
      <c r="D1501" s="1">
        <v>18.005548000000001</v>
      </c>
      <c r="F1501" s="1">
        <v>3.1739660700000001</v>
      </c>
      <c r="G1501" s="1">
        <v>2.8906799329999999</v>
      </c>
    </row>
    <row r="1502" spans="1:7" ht="12.75" customHeight="1" x14ac:dyDescent="0.15">
      <c r="A1502" s="1">
        <v>1501</v>
      </c>
      <c r="B1502" s="41">
        <v>43263</v>
      </c>
      <c r="C1502" s="1">
        <v>23.854233000000001</v>
      </c>
      <c r="D1502" s="1">
        <v>17.958836000000002</v>
      </c>
      <c r="F1502" s="1">
        <v>3.1719616859999999</v>
      </c>
      <c r="G1502" s="1">
        <v>2.8880822500000001</v>
      </c>
    </row>
    <row r="1503" spans="1:7" ht="12.75" customHeight="1" x14ac:dyDescent="0.15">
      <c r="A1503" s="1">
        <v>1502</v>
      </c>
      <c r="B1503" s="41">
        <v>43264</v>
      </c>
      <c r="C1503" s="1">
        <v>23.620964000000001</v>
      </c>
      <c r="D1503" s="1">
        <v>17.591785000000002</v>
      </c>
      <c r="F1503" s="1">
        <v>3.162134623</v>
      </c>
      <c r="G1503" s="1">
        <v>2.867432032</v>
      </c>
    </row>
    <row r="1504" spans="1:7" ht="12.75" customHeight="1" x14ac:dyDescent="0.15">
      <c r="A1504" s="1">
        <v>1503</v>
      </c>
      <c r="B1504" s="41">
        <v>43265</v>
      </c>
      <c r="C1504" s="1">
        <v>22.783548</v>
      </c>
      <c r="D1504" s="1">
        <v>16.877704999999999</v>
      </c>
      <c r="F1504" s="1">
        <v>3.1260386969999998</v>
      </c>
      <c r="G1504" s="1">
        <v>2.8259935199999999</v>
      </c>
    </row>
    <row r="1505" spans="1:7" ht="12.75" customHeight="1" x14ac:dyDescent="0.15">
      <c r="A1505" s="1">
        <v>1504</v>
      </c>
      <c r="B1505" s="41">
        <v>43266</v>
      </c>
      <c r="C1505" s="1">
        <v>23.004864000000001</v>
      </c>
      <c r="D1505" s="1">
        <v>17.178017000000001</v>
      </c>
      <c r="F1505" s="1">
        <v>3.1357056719999998</v>
      </c>
      <c r="G1505" s="1">
        <v>2.8436304849999998</v>
      </c>
    </row>
    <row r="1506" spans="1:7" ht="12.75" customHeight="1" x14ac:dyDescent="0.15">
      <c r="A1506" s="1">
        <v>1505</v>
      </c>
      <c r="B1506" s="41">
        <v>43269</v>
      </c>
      <c r="C1506" s="1">
        <v>22.538305000000001</v>
      </c>
      <c r="D1506" s="1">
        <v>16.624102000000001</v>
      </c>
      <c r="F1506" s="1">
        <v>3.1152163060000002</v>
      </c>
      <c r="G1506" s="1">
        <v>2.8108535699999999</v>
      </c>
    </row>
    <row r="1507" spans="1:7" ht="12.75" customHeight="1" x14ac:dyDescent="0.15">
      <c r="A1507" s="1">
        <v>1506</v>
      </c>
      <c r="B1507" s="41">
        <v>43270</v>
      </c>
      <c r="C1507" s="1">
        <v>23.555167999999998</v>
      </c>
      <c r="D1507" s="1">
        <v>17.485008000000001</v>
      </c>
      <c r="F1507" s="1">
        <v>3.1593452439999998</v>
      </c>
      <c r="G1507" s="1">
        <v>2.8613438279999999</v>
      </c>
    </row>
    <row r="1508" spans="1:7" ht="12.75" customHeight="1" x14ac:dyDescent="0.15">
      <c r="A1508" s="1">
        <v>1507</v>
      </c>
      <c r="B1508" s="41">
        <v>43271</v>
      </c>
      <c r="C1508" s="1">
        <v>23.991816</v>
      </c>
      <c r="D1508" s="1">
        <v>17.858733999999998</v>
      </c>
      <c r="F1508" s="1">
        <v>3.177712772</v>
      </c>
      <c r="G1508" s="1">
        <v>2.8824926880000001</v>
      </c>
    </row>
    <row r="1509" spans="1:7" ht="12.75" customHeight="1" x14ac:dyDescent="0.15">
      <c r="A1509" s="1">
        <v>1508</v>
      </c>
      <c r="B1509" s="41">
        <v>43272</v>
      </c>
      <c r="C1509" s="1">
        <v>23.351794999999999</v>
      </c>
      <c r="D1509" s="1">
        <v>17.117956</v>
      </c>
      <c r="F1509" s="1">
        <v>3.150673855</v>
      </c>
      <c r="G1509" s="1">
        <v>2.8401279709999998</v>
      </c>
    </row>
    <row r="1510" spans="1:7" ht="12.75" customHeight="1" x14ac:dyDescent="0.15">
      <c r="A1510" s="1">
        <v>1509</v>
      </c>
      <c r="B1510" s="41">
        <v>43273</v>
      </c>
      <c r="C1510" s="1">
        <v>23.53124</v>
      </c>
      <c r="D1510" s="1">
        <v>17.444965</v>
      </c>
      <c r="F1510" s="1">
        <v>3.1583288999999999</v>
      </c>
      <c r="G1510" s="1">
        <v>2.8590510679999999</v>
      </c>
    </row>
    <row r="1511" spans="1:7" ht="12.75" customHeight="1" x14ac:dyDescent="0.15">
      <c r="A1511" s="1">
        <v>1510</v>
      </c>
      <c r="B1511" s="41">
        <v>43276</v>
      </c>
      <c r="C1511" s="1">
        <v>23.579091999999999</v>
      </c>
      <c r="D1511" s="1">
        <v>17.41827</v>
      </c>
      <c r="F1511" s="1">
        <v>3.1603603869999999</v>
      </c>
      <c r="G1511" s="1">
        <v>2.8575196549999999</v>
      </c>
    </row>
    <row r="1512" spans="1:7" ht="12.75" customHeight="1" x14ac:dyDescent="0.15">
      <c r="A1512" s="1">
        <v>1511</v>
      </c>
      <c r="B1512" s="41">
        <v>43277</v>
      </c>
      <c r="C1512" s="1">
        <v>23.501324</v>
      </c>
      <c r="D1512" s="1">
        <v>17.324839000000001</v>
      </c>
      <c r="F1512" s="1">
        <v>3.1570567600000001</v>
      </c>
      <c r="G1512" s="1">
        <v>2.852141252</v>
      </c>
    </row>
    <row r="1513" spans="1:7" ht="12.75" customHeight="1" x14ac:dyDescent="0.15">
      <c r="A1513" s="1">
        <v>1512</v>
      </c>
      <c r="B1513" s="41">
        <v>43278</v>
      </c>
      <c r="C1513" s="1">
        <v>23.076643000000001</v>
      </c>
      <c r="D1513" s="1">
        <v>17.044542</v>
      </c>
      <c r="F1513" s="1">
        <v>3.1388209800000002</v>
      </c>
      <c r="G1513" s="1">
        <v>2.8358300349999999</v>
      </c>
    </row>
    <row r="1514" spans="1:7" ht="12.75" customHeight="1" x14ac:dyDescent="0.15">
      <c r="A1514" s="1">
        <v>1513</v>
      </c>
      <c r="B1514" s="41">
        <v>43279</v>
      </c>
      <c r="C1514" s="1">
        <v>23.716660999999998</v>
      </c>
      <c r="D1514" s="1">
        <v>17.625157999999999</v>
      </c>
      <c r="F1514" s="1">
        <v>3.166177797</v>
      </c>
      <c r="G1514" s="1">
        <v>2.8693273129999999</v>
      </c>
    </row>
    <row r="1515" spans="1:7" ht="12.75" customHeight="1" x14ac:dyDescent="0.15">
      <c r="A1515" s="1">
        <v>1514</v>
      </c>
      <c r="B1515" s="41">
        <v>43280</v>
      </c>
      <c r="C1515" s="1">
        <v>24.129390999999998</v>
      </c>
      <c r="D1515" s="1">
        <v>17.952164</v>
      </c>
      <c r="F1515" s="1">
        <v>3.1834306410000002</v>
      </c>
      <c r="G1515" s="1">
        <v>2.8877106650000002</v>
      </c>
    </row>
    <row r="1516" spans="1:7" ht="12.75" customHeight="1" x14ac:dyDescent="0.15">
      <c r="A1516" s="1">
        <v>1515</v>
      </c>
      <c r="B1516" s="41">
        <v>43283</v>
      </c>
      <c r="C1516" s="1">
        <v>24.144341000000001</v>
      </c>
      <c r="D1516" s="1">
        <v>17.832923999999998</v>
      </c>
      <c r="F1516" s="1">
        <v>3.184050026</v>
      </c>
      <c r="G1516" s="1">
        <v>2.8810464119999999</v>
      </c>
    </row>
    <row r="1517" spans="1:7" ht="12.75" customHeight="1" x14ac:dyDescent="0.15">
      <c r="A1517" s="1">
        <v>1516</v>
      </c>
      <c r="B1517" s="41">
        <v>43284</v>
      </c>
      <c r="C1517" s="1">
        <v>24.712800999999999</v>
      </c>
      <c r="D1517" s="1">
        <v>18.657761000000001</v>
      </c>
      <c r="F1517" s="1">
        <v>3.2073213680000001</v>
      </c>
      <c r="G1517" s="1">
        <v>2.926262199</v>
      </c>
    </row>
    <row r="1518" spans="1:7" ht="12.75" customHeight="1" x14ac:dyDescent="0.15">
      <c r="A1518" s="1">
        <v>1517</v>
      </c>
      <c r="B1518" s="41">
        <v>43285</v>
      </c>
      <c r="C1518" s="1">
        <v>25.113707999999999</v>
      </c>
      <c r="D1518" s="1">
        <v>18.919891</v>
      </c>
      <c r="F1518" s="1">
        <v>3.223413833</v>
      </c>
      <c r="G1518" s="1">
        <v>2.9402138029999998</v>
      </c>
    </row>
    <row r="1519" spans="1:7" ht="12.75" customHeight="1" x14ac:dyDescent="0.15">
      <c r="A1519" s="1">
        <v>1518</v>
      </c>
      <c r="B1519" s="41">
        <v>43286</v>
      </c>
      <c r="C1519" s="1">
        <v>24.95215</v>
      </c>
      <c r="D1519" s="1">
        <v>18.879559</v>
      </c>
      <c r="F1519" s="1">
        <v>3.216959991</v>
      </c>
      <c r="G1519" s="1">
        <v>2.9380798019999999</v>
      </c>
    </row>
    <row r="1520" spans="1:7" ht="12.75" customHeight="1" x14ac:dyDescent="0.15">
      <c r="A1520" s="1">
        <v>1519</v>
      </c>
      <c r="B1520" s="41">
        <v>43287</v>
      </c>
      <c r="C1520" s="1">
        <v>25.179531000000001</v>
      </c>
      <c r="D1520" s="1">
        <v>18.933325</v>
      </c>
      <c r="F1520" s="1">
        <v>3.2260314029999999</v>
      </c>
      <c r="G1520" s="1">
        <v>2.9409235969999998</v>
      </c>
    </row>
    <row r="1521" spans="1:7" ht="12.75" customHeight="1" x14ac:dyDescent="0.15">
      <c r="A1521" s="1">
        <v>1520</v>
      </c>
      <c r="B1521" s="41">
        <v>43291</v>
      </c>
      <c r="C1521" s="1">
        <v>25.245349999999998</v>
      </c>
      <c r="D1521" s="1">
        <v>18.684650000000001</v>
      </c>
      <c r="F1521" s="1">
        <v>3.2286419799999999</v>
      </c>
      <c r="G1521" s="1">
        <v>2.9277023309999999</v>
      </c>
    </row>
    <row r="1522" spans="1:7" ht="12.75" customHeight="1" x14ac:dyDescent="0.15">
      <c r="A1522" s="1">
        <v>1521</v>
      </c>
      <c r="B1522" s="41">
        <v>43292</v>
      </c>
      <c r="C1522" s="1">
        <v>25.347075</v>
      </c>
      <c r="D1522" s="1">
        <v>18.610711999999999</v>
      </c>
      <c r="F1522" s="1">
        <v>3.2326633390000001</v>
      </c>
      <c r="G1522" s="1">
        <v>2.9237373290000002</v>
      </c>
    </row>
    <row r="1523" spans="1:7" ht="12.75" customHeight="1" x14ac:dyDescent="0.15">
      <c r="A1523" s="1">
        <v>1522</v>
      </c>
      <c r="B1523" s="41">
        <v>43293</v>
      </c>
      <c r="C1523" s="1">
        <v>25.825775</v>
      </c>
      <c r="D1523" s="1">
        <v>19.155127</v>
      </c>
      <c r="F1523" s="1">
        <v>3.2513730239999998</v>
      </c>
      <c r="G1523" s="1">
        <v>2.9525704080000001</v>
      </c>
    </row>
    <row r="1524" spans="1:7" ht="12.75" customHeight="1" x14ac:dyDescent="0.15">
      <c r="A1524" s="1">
        <v>1523</v>
      </c>
      <c r="B1524" s="41">
        <v>43294</v>
      </c>
      <c r="C1524" s="1">
        <v>26.483982000000001</v>
      </c>
      <c r="D1524" s="1">
        <v>19.538222999999999</v>
      </c>
      <c r="F1524" s="1">
        <v>3.2765400969999998</v>
      </c>
      <c r="G1524" s="1">
        <v>2.9723727009999998</v>
      </c>
    </row>
    <row r="1525" spans="1:7" ht="12.75" customHeight="1" x14ac:dyDescent="0.15">
      <c r="A1525" s="1">
        <v>1524</v>
      </c>
      <c r="B1525" s="41">
        <v>43297</v>
      </c>
      <c r="C1525" s="1">
        <v>26.388249999999999</v>
      </c>
      <c r="D1525" s="1">
        <v>19.625596999999999</v>
      </c>
      <c r="F1525" s="1">
        <v>3.272918835</v>
      </c>
      <c r="G1525" s="1">
        <v>2.976834684</v>
      </c>
    </row>
    <row r="1526" spans="1:7" ht="12.75" customHeight="1" x14ac:dyDescent="0.15">
      <c r="A1526" s="1">
        <v>1525</v>
      </c>
      <c r="B1526" s="41">
        <v>43298</v>
      </c>
      <c r="C1526" s="1">
        <v>26.884892000000001</v>
      </c>
      <c r="D1526" s="1">
        <v>20.190173999999999</v>
      </c>
      <c r="F1526" s="1">
        <v>3.2915644930000001</v>
      </c>
      <c r="G1526" s="1">
        <v>3.0051960499999999</v>
      </c>
    </row>
    <row r="1527" spans="1:7" ht="12.75" customHeight="1" x14ac:dyDescent="0.15">
      <c r="A1527" s="1">
        <v>1526</v>
      </c>
      <c r="B1527" s="41">
        <v>43299</v>
      </c>
      <c r="C1527" s="1">
        <v>26.543816</v>
      </c>
      <c r="D1527" s="1">
        <v>19.692816000000001</v>
      </c>
      <c r="F1527" s="1">
        <v>3.278796802</v>
      </c>
      <c r="G1527" s="1">
        <v>2.980253899</v>
      </c>
    </row>
    <row r="1528" spans="1:7" ht="12.75" customHeight="1" x14ac:dyDescent="0.15">
      <c r="A1528" s="1">
        <v>1527</v>
      </c>
      <c r="B1528" s="41">
        <v>43300</v>
      </c>
      <c r="C1528" s="1">
        <v>26.926779</v>
      </c>
      <c r="D1528" s="1">
        <v>19.941488</v>
      </c>
      <c r="F1528" s="1">
        <v>3.293121293</v>
      </c>
      <c r="G1528" s="1">
        <v>2.9928023860000001</v>
      </c>
    </row>
    <row r="1529" spans="1:7" ht="12.75" customHeight="1" x14ac:dyDescent="0.15">
      <c r="A1529" s="1">
        <v>1528</v>
      </c>
      <c r="B1529" s="41">
        <v>43301</v>
      </c>
      <c r="C1529" s="1">
        <v>27.692701</v>
      </c>
      <c r="D1529" s="1">
        <v>20.633763999999999</v>
      </c>
      <c r="F1529" s="1">
        <v>3.3211688769999999</v>
      </c>
      <c r="G1529" s="1">
        <v>3.0269287629999999</v>
      </c>
    </row>
    <row r="1530" spans="1:7" ht="12.75" customHeight="1" x14ac:dyDescent="0.15">
      <c r="A1530" s="1">
        <v>1529</v>
      </c>
      <c r="B1530" s="41">
        <v>43304</v>
      </c>
      <c r="C1530" s="1">
        <v>27.160143000000001</v>
      </c>
      <c r="D1530" s="1">
        <v>20.398529</v>
      </c>
      <c r="F1530" s="1">
        <v>3.3017505680000001</v>
      </c>
      <c r="G1530" s="1">
        <v>3.0154627899999999</v>
      </c>
    </row>
    <row r="1531" spans="1:7" ht="12.75" customHeight="1" x14ac:dyDescent="0.15">
      <c r="A1531" s="1">
        <v>1530</v>
      </c>
      <c r="B1531" s="41">
        <v>43305</v>
      </c>
      <c r="C1531" s="1">
        <v>27.142195000000001</v>
      </c>
      <c r="D1531" s="1">
        <v>20.700977000000002</v>
      </c>
      <c r="F1531" s="1">
        <v>3.3010895279999999</v>
      </c>
      <c r="G1531" s="1">
        <v>3.0301808970000002</v>
      </c>
    </row>
    <row r="1532" spans="1:7" ht="12.75" customHeight="1" x14ac:dyDescent="0.15">
      <c r="A1532" s="1">
        <v>1531</v>
      </c>
      <c r="B1532" s="41">
        <v>43306</v>
      </c>
      <c r="C1532" s="1">
        <v>27.997865999999998</v>
      </c>
      <c r="D1532" s="1">
        <v>21.077356000000002</v>
      </c>
      <c r="F1532" s="1">
        <v>3.3321282929999998</v>
      </c>
      <c r="G1532" s="1">
        <v>3.0481992889999998</v>
      </c>
    </row>
    <row r="1533" spans="1:7" ht="12.75" customHeight="1" x14ac:dyDescent="0.15">
      <c r="A1533" s="1">
        <v>1532</v>
      </c>
      <c r="B1533" s="41">
        <v>43307</v>
      </c>
      <c r="C1533" s="1">
        <v>27.555077000000001</v>
      </c>
      <c r="D1533" s="1">
        <v>20.539669</v>
      </c>
      <c r="F1533" s="1">
        <v>3.3161868019999998</v>
      </c>
      <c r="G1533" s="1">
        <v>3.0223580889999999</v>
      </c>
    </row>
    <row r="1534" spans="1:7" ht="12.75" customHeight="1" x14ac:dyDescent="0.15">
      <c r="A1534" s="1">
        <v>1533</v>
      </c>
      <c r="B1534" s="41">
        <v>43308</v>
      </c>
      <c r="C1534" s="1">
        <v>27.704666</v>
      </c>
      <c r="D1534" s="1">
        <v>20.768187000000001</v>
      </c>
      <c r="F1534" s="1">
        <v>3.321600847</v>
      </c>
      <c r="G1534" s="1">
        <v>3.033422345</v>
      </c>
    </row>
    <row r="1535" spans="1:7" ht="12.75" customHeight="1" x14ac:dyDescent="0.15">
      <c r="A1535" s="1">
        <v>1534</v>
      </c>
      <c r="B1535" s="41">
        <v>43311</v>
      </c>
      <c r="C1535" s="1">
        <v>28.105581000000001</v>
      </c>
      <c r="D1535" s="1">
        <v>20.922771000000001</v>
      </c>
      <c r="F1535" s="1">
        <v>3.335968169</v>
      </c>
      <c r="G1535" s="1">
        <v>3.040838087</v>
      </c>
    </row>
    <row r="1536" spans="1:7" ht="12.75" customHeight="1" x14ac:dyDescent="0.15">
      <c r="A1536" s="1">
        <v>1535</v>
      </c>
      <c r="B1536" s="41">
        <v>43312</v>
      </c>
      <c r="C1536" s="1">
        <v>26.926779</v>
      </c>
      <c r="D1536" s="1">
        <v>20.519507999999998</v>
      </c>
      <c r="F1536" s="1">
        <v>3.293121293</v>
      </c>
      <c r="G1536" s="1">
        <v>3.0213760430000001</v>
      </c>
    </row>
    <row r="1537" spans="1:7" ht="12.75" customHeight="1" x14ac:dyDescent="0.15">
      <c r="A1537" s="1">
        <v>1536</v>
      </c>
      <c r="B1537" s="41">
        <v>43313</v>
      </c>
      <c r="C1537" s="1">
        <v>27.264977999999999</v>
      </c>
      <c r="D1537" s="1">
        <v>20.788345</v>
      </c>
      <c r="F1537" s="1">
        <v>3.305603021</v>
      </c>
      <c r="G1537" s="1">
        <v>3.0343924929999999</v>
      </c>
    </row>
    <row r="1538" spans="1:7" ht="12.75" customHeight="1" x14ac:dyDescent="0.15">
      <c r="A1538" s="1">
        <v>1537</v>
      </c>
      <c r="B1538" s="41">
        <v>43314</v>
      </c>
      <c r="C1538" s="1">
        <v>27.360748000000001</v>
      </c>
      <c r="D1538" s="1">
        <v>20.793226000000001</v>
      </c>
      <c r="F1538" s="1">
        <v>3.3091094320000001</v>
      </c>
      <c r="G1538" s="1">
        <v>3.0346272609999998</v>
      </c>
    </row>
    <row r="1539" spans="1:7" ht="12.75" customHeight="1" x14ac:dyDescent="0.15">
      <c r="A1539" s="1">
        <v>1538</v>
      </c>
      <c r="B1539" s="41">
        <v>43315</v>
      </c>
      <c r="C1539" s="1">
        <v>28.013186999999999</v>
      </c>
      <c r="D1539" s="1">
        <v>21.586758</v>
      </c>
      <c r="F1539" s="1">
        <v>3.332675364</v>
      </c>
      <c r="G1539" s="1">
        <v>3.0720800709999998</v>
      </c>
    </row>
    <row r="1540" spans="1:7" ht="12.75" customHeight="1" x14ac:dyDescent="0.15">
      <c r="A1540" s="1">
        <v>1539</v>
      </c>
      <c r="B1540" s="41">
        <v>43318</v>
      </c>
      <c r="C1540" s="1">
        <v>27.809677000000001</v>
      </c>
      <c r="D1540" s="1">
        <v>21.438807000000001</v>
      </c>
      <c r="F1540" s="1">
        <v>3.3253840540000001</v>
      </c>
      <c r="G1540" s="1">
        <v>3.0652026910000001</v>
      </c>
    </row>
    <row r="1541" spans="1:7" ht="12.75" customHeight="1" x14ac:dyDescent="0.15">
      <c r="A1541" s="1">
        <v>1540</v>
      </c>
      <c r="B1541" s="41">
        <v>43319</v>
      </c>
      <c r="C1541" s="1">
        <v>27.642078000000001</v>
      </c>
      <c r="D1541" s="1">
        <v>21.116014</v>
      </c>
      <c r="F1541" s="1">
        <v>3.3193391769999998</v>
      </c>
      <c r="G1541" s="1">
        <v>3.0500317099999998</v>
      </c>
    </row>
    <row r="1542" spans="1:7" ht="12.75" customHeight="1" x14ac:dyDescent="0.15">
      <c r="A1542" s="1">
        <v>1541</v>
      </c>
      <c r="B1542" s="41">
        <v>43320</v>
      </c>
      <c r="C1542" s="1">
        <v>26.995615000000001</v>
      </c>
      <c r="D1542" s="1">
        <v>20.611649</v>
      </c>
      <c r="F1542" s="1">
        <v>3.295674445</v>
      </c>
      <c r="G1542" s="1">
        <v>3.025856401</v>
      </c>
    </row>
    <row r="1543" spans="1:7" ht="12.75" customHeight="1" x14ac:dyDescent="0.15">
      <c r="A1543" s="1">
        <v>1542</v>
      </c>
      <c r="B1543" s="41">
        <v>43321</v>
      </c>
      <c r="C1543" s="1">
        <v>26.851956999999999</v>
      </c>
      <c r="D1543" s="1">
        <v>20.396460000000001</v>
      </c>
      <c r="F1543" s="1">
        <v>3.2903387049999999</v>
      </c>
      <c r="G1543" s="1">
        <v>3.0153613560000001</v>
      </c>
    </row>
    <row r="1544" spans="1:7" ht="12.75" customHeight="1" x14ac:dyDescent="0.15">
      <c r="A1544" s="1">
        <v>1543</v>
      </c>
      <c r="B1544" s="41">
        <v>43322</v>
      </c>
      <c r="C1544" s="1">
        <v>25.876282</v>
      </c>
      <c r="D1544" s="1">
        <v>19.381005999999999</v>
      </c>
      <c r="F1544" s="1">
        <v>3.2533267960000001</v>
      </c>
      <c r="G1544" s="1">
        <v>2.964293514</v>
      </c>
    </row>
    <row r="1545" spans="1:7" ht="12.75" customHeight="1" x14ac:dyDescent="0.15">
      <c r="A1545" s="1">
        <v>1544</v>
      </c>
      <c r="B1545" s="41">
        <v>43325</v>
      </c>
      <c r="C1545" s="1">
        <v>26.079794</v>
      </c>
      <c r="D1545" s="1">
        <v>19.757597000000001</v>
      </c>
      <c r="F1545" s="1">
        <v>3.2611608379999999</v>
      </c>
      <c r="G1545" s="1">
        <v>2.9835380759999999</v>
      </c>
    </row>
    <row r="1546" spans="1:7" ht="12.75" customHeight="1" x14ac:dyDescent="0.15">
      <c r="A1546" s="1">
        <v>1545</v>
      </c>
      <c r="B1546" s="41">
        <v>43326</v>
      </c>
      <c r="C1546" s="1">
        <v>26.618517000000001</v>
      </c>
      <c r="D1546" s="1">
        <v>20.093831999999999</v>
      </c>
      <c r="F1546" s="1">
        <v>3.2816071010000001</v>
      </c>
      <c r="G1546" s="1">
        <v>3.0004129019999999</v>
      </c>
    </row>
    <row r="1547" spans="1:7" ht="12.75" customHeight="1" x14ac:dyDescent="0.15">
      <c r="A1547" s="1">
        <v>1546</v>
      </c>
      <c r="B1547" s="41">
        <v>43327</v>
      </c>
      <c r="C1547" s="1">
        <v>26.438946000000001</v>
      </c>
      <c r="D1547" s="1">
        <v>19.851749000000002</v>
      </c>
      <c r="F1547" s="1">
        <v>3.2748381499999999</v>
      </c>
      <c r="G1547" s="1">
        <v>2.9882921140000001</v>
      </c>
    </row>
    <row r="1548" spans="1:7" ht="12.75" customHeight="1" x14ac:dyDescent="0.15">
      <c r="A1548" s="1">
        <v>1547</v>
      </c>
      <c r="B1548" s="41">
        <v>43328</v>
      </c>
      <c r="C1548" s="1">
        <v>26.403030000000001</v>
      </c>
      <c r="D1548" s="1">
        <v>19.851749000000002</v>
      </c>
      <c r="F1548" s="1">
        <v>3.2734787760000001</v>
      </c>
      <c r="G1548" s="1">
        <v>2.9882921140000001</v>
      </c>
    </row>
    <row r="1549" spans="1:7" ht="12.75" customHeight="1" x14ac:dyDescent="0.15">
      <c r="A1549" s="1">
        <v>1548</v>
      </c>
      <c r="B1549" s="41">
        <v>43329</v>
      </c>
      <c r="C1549" s="1">
        <v>25.726642999999999</v>
      </c>
      <c r="D1549" s="1">
        <v>19.246513</v>
      </c>
      <c r="F1549" s="1">
        <v>3.2475271480000001</v>
      </c>
      <c r="G1549" s="1">
        <v>2.957329901</v>
      </c>
    </row>
    <row r="1550" spans="1:7" ht="12.75" customHeight="1" x14ac:dyDescent="0.15">
      <c r="A1550" s="1">
        <v>1549</v>
      </c>
      <c r="B1550" s="41">
        <v>43332</v>
      </c>
      <c r="C1550" s="1">
        <v>25.832325000000001</v>
      </c>
      <c r="D1550" s="1">
        <v>19.367550000000001</v>
      </c>
      <c r="F1550" s="1">
        <v>3.2516266150000002</v>
      </c>
      <c r="G1550" s="1">
        <v>2.963598985</v>
      </c>
    </row>
    <row r="1551" spans="1:7" ht="12.75" customHeight="1" x14ac:dyDescent="0.15">
      <c r="A1551" s="1">
        <v>1550</v>
      </c>
      <c r="B1551" s="41">
        <v>43333</v>
      </c>
      <c r="C1551" s="1">
        <v>25.498256999999999</v>
      </c>
      <c r="D1551" s="1">
        <v>18.896816000000001</v>
      </c>
      <c r="F1551" s="1">
        <v>3.238610097</v>
      </c>
      <c r="G1551" s="1">
        <v>2.9389934420000001</v>
      </c>
    </row>
    <row r="1552" spans="1:7" ht="12.75" customHeight="1" x14ac:dyDescent="0.15">
      <c r="A1552" s="1">
        <v>1551</v>
      </c>
      <c r="B1552" s="41">
        <v>43334</v>
      </c>
      <c r="C1552" s="1">
        <v>26.105651999999999</v>
      </c>
      <c r="D1552" s="1">
        <v>19.360831999999998</v>
      </c>
      <c r="F1552" s="1">
        <v>3.2621518429999998</v>
      </c>
      <c r="G1552" s="1">
        <v>2.963252056</v>
      </c>
    </row>
    <row r="1553" spans="1:7" ht="12.75" customHeight="1" x14ac:dyDescent="0.15">
      <c r="A1553" s="1">
        <v>1552</v>
      </c>
      <c r="B1553" s="41">
        <v>43335</v>
      </c>
      <c r="C1553" s="1">
        <v>25.091318000000001</v>
      </c>
      <c r="D1553" s="1">
        <v>18.876636999999999</v>
      </c>
      <c r="F1553" s="1">
        <v>3.2225218899999999</v>
      </c>
      <c r="G1553" s="1">
        <v>2.9379250200000002</v>
      </c>
    </row>
    <row r="1554" spans="1:7" ht="12.75" customHeight="1" x14ac:dyDescent="0.15">
      <c r="A1554" s="1">
        <v>1553</v>
      </c>
      <c r="B1554" s="41">
        <v>43336</v>
      </c>
      <c r="C1554" s="1">
        <v>25.279602000000001</v>
      </c>
      <c r="D1554" s="1">
        <v>19.044761999999999</v>
      </c>
      <c r="F1554" s="1">
        <v>3.2299978249999999</v>
      </c>
      <c r="G1554" s="1">
        <v>2.9467921029999999</v>
      </c>
    </row>
    <row r="1555" spans="1:7" ht="12.75" customHeight="1" x14ac:dyDescent="0.15">
      <c r="A1555" s="1">
        <v>1554</v>
      </c>
      <c r="B1555" s="41">
        <v>43339</v>
      </c>
      <c r="C1555" s="1">
        <v>26.117802000000001</v>
      </c>
      <c r="D1555" s="1">
        <v>19.555851000000001</v>
      </c>
      <c r="F1555" s="1">
        <v>3.2626171510000002</v>
      </c>
      <c r="G1555" s="1">
        <v>2.973274526</v>
      </c>
    </row>
    <row r="1556" spans="1:7" ht="12.75" customHeight="1" x14ac:dyDescent="0.15">
      <c r="A1556" s="1">
        <v>1555</v>
      </c>
      <c r="B1556" s="41">
        <v>43340</v>
      </c>
      <c r="C1556" s="1">
        <v>25.935589</v>
      </c>
      <c r="D1556" s="1">
        <v>19.434805000000001</v>
      </c>
      <c r="F1556" s="1">
        <v>3.2556161179999998</v>
      </c>
      <c r="G1556" s="1">
        <v>2.9670655309999998</v>
      </c>
    </row>
    <row r="1557" spans="1:7" ht="12.75" customHeight="1" x14ac:dyDescent="0.15">
      <c r="A1557" s="1">
        <v>1556</v>
      </c>
      <c r="B1557" s="41">
        <v>43341</v>
      </c>
      <c r="C1557" s="1">
        <v>26.366831000000001</v>
      </c>
      <c r="D1557" s="1">
        <v>19.670169999999999</v>
      </c>
      <c r="F1557" s="1">
        <v>3.2721068190000002</v>
      </c>
      <c r="G1557" s="1">
        <v>2.9791032749999999</v>
      </c>
    </row>
    <row r="1558" spans="1:7" ht="12.75" customHeight="1" x14ac:dyDescent="0.15">
      <c r="A1558" s="1">
        <v>1557</v>
      </c>
      <c r="B1558" s="41">
        <v>43342</v>
      </c>
      <c r="C1558" s="1">
        <v>25.328195999999998</v>
      </c>
      <c r="D1558" s="1">
        <v>18.829567000000001</v>
      </c>
      <c r="F1558" s="1">
        <v>3.2319182419999999</v>
      </c>
      <c r="G1558" s="1">
        <v>2.9354283470000002</v>
      </c>
    </row>
    <row r="1559" spans="1:7" ht="12.75" customHeight="1" x14ac:dyDescent="0.15">
      <c r="A1559" s="1">
        <v>1558</v>
      </c>
      <c r="B1559" s="41">
        <v>43343</v>
      </c>
      <c r="C1559" s="1">
        <v>25.674406000000001</v>
      </c>
      <c r="D1559" s="1">
        <v>19.085114000000001</v>
      </c>
      <c r="F1559" s="1">
        <v>3.2454946200000001</v>
      </c>
      <c r="G1559" s="1">
        <v>2.9489086590000002</v>
      </c>
    </row>
    <row r="1560" spans="1:7" ht="12.75" customHeight="1" x14ac:dyDescent="0.15">
      <c r="A1560" s="1">
        <v>1559</v>
      </c>
      <c r="B1560" s="41">
        <v>43346</v>
      </c>
      <c r="C1560" s="1">
        <v>25.318953</v>
      </c>
      <c r="D1560" s="1">
        <v>18.916996000000001</v>
      </c>
      <c r="F1560" s="1">
        <v>3.2315532459999998</v>
      </c>
      <c r="G1560" s="1">
        <v>2.9400607769999998</v>
      </c>
    </row>
    <row r="1561" spans="1:7" ht="12.75" customHeight="1" x14ac:dyDescent="0.15">
      <c r="A1561" s="1">
        <v>1560</v>
      </c>
      <c r="B1561" s="41">
        <v>43347</v>
      </c>
      <c r="C1561" s="1">
        <v>25.10022</v>
      </c>
      <c r="D1561" s="1">
        <v>18.491212999999998</v>
      </c>
      <c r="F1561" s="1">
        <v>3.2228766109999998</v>
      </c>
      <c r="G1561" s="1">
        <v>2.9172956459999999</v>
      </c>
    </row>
    <row r="1562" spans="1:7" ht="12.75" customHeight="1" x14ac:dyDescent="0.15">
      <c r="A1562" s="1">
        <v>1561</v>
      </c>
      <c r="B1562" s="41">
        <v>43348</v>
      </c>
      <c r="C1562" s="1">
        <v>25.246044000000001</v>
      </c>
      <c r="D1562" s="1">
        <v>18.605606000000002</v>
      </c>
      <c r="F1562" s="1">
        <v>3.2286694699999998</v>
      </c>
      <c r="G1562" s="1">
        <v>2.9234629330000002</v>
      </c>
    </row>
    <row r="1563" spans="1:7" ht="12.75" customHeight="1" x14ac:dyDescent="0.15">
      <c r="A1563" s="1">
        <v>1562</v>
      </c>
      <c r="B1563" s="41">
        <v>43349</v>
      </c>
      <c r="C1563" s="1">
        <v>25.884032999999999</v>
      </c>
      <c r="D1563" s="1">
        <v>19.137194000000001</v>
      </c>
      <c r="F1563" s="1">
        <v>3.2536262919999999</v>
      </c>
      <c r="G1563" s="1">
        <v>2.951633771</v>
      </c>
    </row>
    <row r="1564" spans="1:7" ht="12.75" customHeight="1" x14ac:dyDescent="0.15">
      <c r="A1564" s="1">
        <v>1563</v>
      </c>
      <c r="B1564" s="41">
        <v>43353</v>
      </c>
      <c r="C1564" s="1">
        <v>26.120992999999999</v>
      </c>
      <c r="D1564" s="1">
        <v>19.211216</v>
      </c>
      <c r="F1564" s="1">
        <v>3.2627393210000002</v>
      </c>
      <c r="G1564" s="1">
        <v>2.9554942749999999</v>
      </c>
    </row>
    <row r="1565" spans="1:7" ht="12.75" customHeight="1" x14ac:dyDescent="0.15">
      <c r="A1565" s="1">
        <v>1564</v>
      </c>
      <c r="B1565" s="41">
        <v>43354</v>
      </c>
      <c r="C1565" s="1">
        <v>25.221738999999999</v>
      </c>
      <c r="D1565" s="1">
        <v>18.632517</v>
      </c>
      <c r="F1565" s="1">
        <v>3.2277062810000001</v>
      </c>
      <c r="G1565" s="1">
        <v>2.9249082799999999</v>
      </c>
    </row>
    <row r="1566" spans="1:7" ht="12.75" customHeight="1" x14ac:dyDescent="0.15">
      <c r="A1566" s="1">
        <v>1565</v>
      </c>
      <c r="B1566" s="41">
        <v>43355</v>
      </c>
      <c r="C1566" s="1">
        <v>25.294643000000001</v>
      </c>
      <c r="D1566" s="1">
        <v>18.639251999999999</v>
      </c>
      <c r="F1566" s="1">
        <v>3.2305926340000002</v>
      </c>
      <c r="G1566" s="1">
        <v>2.92526968</v>
      </c>
    </row>
    <row r="1567" spans="1:7" ht="12.75" customHeight="1" x14ac:dyDescent="0.15">
      <c r="A1567" s="1">
        <v>1566</v>
      </c>
      <c r="B1567" s="41">
        <v>43356</v>
      </c>
      <c r="C1567" s="1">
        <v>25.154902</v>
      </c>
      <c r="D1567" s="1">
        <v>18.565235000000001</v>
      </c>
      <c r="F1567" s="1">
        <v>3.2250527880000002</v>
      </c>
      <c r="G1567" s="1">
        <v>2.9212907459999999</v>
      </c>
    </row>
    <row r="1568" spans="1:7" ht="12.75" customHeight="1" x14ac:dyDescent="0.15">
      <c r="A1568" s="1">
        <v>1567</v>
      </c>
      <c r="B1568" s="41">
        <v>43357</v>
      </c>
      <c r="C1568" s="1">
        <v>25.598455000000001</v>
      </c>
      <c r="D1568" s="1">
        <v>18.645979000000001</v>
      </c>
      <c r="F1568" s="1">
        <v>3.242531998</v>
      </c>
      <c r="G1568" s="1">
        <v>2.9256305199999999</v>
      </c>
    </row>
    <row r="1569" spans="1:7" ht="12.75" customHeight="1" x14ac:dyDescent="0.15">
      <c r="A1569" s="1">
        <v>1568</v>
      </c>
      <c r="B1569" s="41">
        <v>43360</v>
      </c>
      <c r="C1569" s="1">
        <v>26.206060000000001</v>
      </c>
      <c r="D1569" s="1">
        <v>19.177572000000001</v>
      </c>
      <c r="F1569" s="1">
        <v>3.265990682</v>
      </c>
      <c r="G1569" s="1">
        <v>2.9537414709999998</v>
      </c>
    </row>
    <row r="1570" spans="1:7" ht="12.75" customHeight="1" x14ac:dyDescent="0.15">
      <c r="A1570" s="1">
        <v>1569</v>
      </c>
      <c r="B1570" s="41">
        <v>43361</v>
      </c>
      <c r="C1570" s="1">
        <v>26.181759</v>
      </c>
      <c r="D1570" s="1">
        <v>19.332338</v>
      </c>
      <c r="F1570" s="1">
        <v>3.2650629470000001</v>
      </c>
      <c r="G1570" s="1">
        <v>2.9617792380000001</v>
      </c>
    </row>
    <row r="1571" spans="1:7" ht="12.75" customHeight="1" x14ac:dyDescent="0.15">
      <c r="A1571" s="1">
        <v>1570</v>
      </c>
      <c r="B1571" s="41">
        <v>43362</v>
      </c>
      <c r="C1571" s="1">
        <v>26.364037</v>
      </c>
      <c r="D1571" s="1">
        <v>19.419810999999999</v>
      </c>
      <c r="F1571" s="1">
        <v>3.2720008470000002</v>
      </c>
      <c r="G1571" s="1">
        <v>2.9662937309999999</v>
      </c>
    </row>
    <row r="1572" spans="1:7" ht="12.75" customHeight="1" x14ac:dyDescent="0.15">
      <c r="A1572" s="1">
        <v>1571</v>
      </c>
      <c r="B1572" s="41">
        <v>43363</v>
      </c>
      <c r="C1572" s="1">
        <v>26.193911</v>
      </c>
      <c r="D1572" s="1">
        <v>19.379439999999999</v>
      </c>
      <c r="F1572" s="1">
        <v>3.2655269790000001</v>
      </c>
      <c r="G1572" s="1">
        <v>2.96421271</v>
      </c>
    </row>
    <row r="1573" spans="1:7" ht="12.75" customHeight="1" x14ac:dyDescent="0.15">
      <c r="A1573" s="1">
        <v>1572</v>
      </c>
      <c r="B1573" s="41">
        <v>43364</v>
      </c>
      <c r="C1573" s="1">
        <v>26.637457000000001</v>
      </c>
      <c r="D1573" s="1">
        <v>19.688967000000002</v>
      </c>
      <c r="F1573" s="1">
        <v>3.2823183829999998</v>
      </c>
      <c r="G1573" s="1">
        <v>2.980058428</v>
      </c>
    </row>
    <row r="1574" spans="1:7" ht="12.75" customHeight="1" x14ac:dyDescent="0.15">
      <c r="A1574" s="1">
        <v>1573</v>
      </c>
      <c r="B1574" s="41">
        <v>43367</v>
      </c>
      <c r="C1574" s="1">
        <v>25.975176000000001</v>
      </c>
      <c r="D1574" s="1">
        <v>19.164116</v>
      </c>
      <c r="F1574" s="1">
        <v>3.257141313</v>
      </c>
      <c r="G1574" s="1">
        <v>2.9530395719999998</v>
      </c>
    </row>
    <row r="1575" spans="1:7" ht="12.75" customHeight="1" x14ac:dyDescent="0.15">
      <c r="A1575" s="1">
        <v>1574</v>
      </c>
      <c r="B1575" s="41">
        <v>43368</v>
      </c>
      <c r="C1575" s="1">
        <v>26.035931000000001</v>
      </c>
      <c r="D1575" s="1">
        <v>19.177572000000001</v>
      </c>
      <c r="F1575" s="1">
        <v>3.2594775459999998</v>
      </c>
      <c r="G1575" s="1">
        <v>2.9537414709999998</v>
      </c>
    </row>
    <row r="1576" spans="1:7" ht="12.75" customHeight="1" x14ac:dyDescent="0.15">
      <c r="A1576" s="1">
        <v>1575</v>
      </c>
      <c r="B1576" s="41">
        <v>43369</v>
      </c>
      <c r="C1576" s="1">
        <v>26.321507</v>
      </c>
      <c r="D1576" s="1">
        <v>19.224672000000002</v>
      </c>
      <c r="F1576" s="1">
        <v>3.270386362</v>
      </c>
      <c r="G1576" s="1">
        <v>2.9561944539999998</v>
      </c>
    </row>
    <row r="1577" spans="1:7" ht="12.75" customHeight="1" x14ac:dyDescent="0.15">
      <c r="A1577" s="1">
        <v>1576</v>
      </c>
      <c r="B1577" s="41">
        <v>43370</v>
      </c>
      <c r="C1577" s="1">
        <v>27.044561000000002</v>
      </c>
      <c r="D1577" s="1">
        <v>19.662054000000001</v>
      </c>
      <c r="F1577" s="1">
        <v>3.297485913</v>
      </c>
      <c r="G1577" s="1">
        <v>2.9786905849999998</v>
      </c>
    </row>
    <row r="1578" spans="1:7" ht="12.75" customHeight="1" x14ac:dyDescent="0.15">
      <c r="A1578" s="1">
        <v>1577</v>
      </c>
      <c r="B1578" s="41">
        <v>43371</v>
      </c>
      <c r="C1578" s="1">
        <v>26.813673000000001</v>
      </c>
      <c r="D1578" s="1">
        <v>19.291962000000002</v>
      </c>
      <c r="F1578" s="1">
        <v>3.2889119440000001</v>
      </c>
      <c r="G1578" s="1">
        <v>2.9596885319999999</v>
      </c>
    </row>
    <row r="1579" spans="1:7" ht="12.75" customHeight="1" x14ac:dyDescent="0.15">
      <c r="A1579" s="1">
        <v>1578</v>
      </c>
      <c r="B1579" s="41">
        <v>43374</v>
      </c>
      <c r="C1579" s="1">
        <v>26.512802000000001</v>
      </c>
      <c r="D1579" s="1">
        <v>19.076635</v>
      </c>
      <c r="F1579" s="1">
        <v>3.2776277110000001</v>
      </c>
      <c r="G1579" s="1">
        <v>2.9484642879999998</v>
      </c>
    </row>
    <row r="1580" spans="1:7" ht="12.75" customHeight="1" x14ac:dyDescent="0.15">
      <c r="A1580" s="1">
        <v>1579</v>
      </c>
      <c r="B1580" s="41">
        <v>43375</v>
      </c>
      <c r="C1580" s="1">
        <v>27.533926000000001</v>
      </c>
      <c r="D1580" s="1">
        <v>20.199207000000001</v>
      </c>
      <c r="F1580" s="1">
        <v>3.3154189170000001</v>
      </c>
      <c r="G1580" s="1">
        <v>3.0056433459999998</v>
      </c>
    </row>
    <row r="1581" spans="1:7" ht="12.75" customHeight="1" x14ac:dyDescent="0.15">
      <c r="A1581" s="1">
        <v>1580</v>
      </c>
      <c r="B1581" s="41">
        <v>43376</v>
      </c>
      <c r="C1581" s="1">
        <v>28.779938000000001</v>
      </c>
      <c r="D1581" s="1">
        <v>21.074501000000001</v>
      </c>
      <c r="F1581" s="1">
        <v>3.3596785470000001</v>
      </c>
      <c r="G1581" s="1">
        <v>3.0480638259999999</v>
      </c>
    </row>
    <row r="1582" spans="1:7" ht="12.75" customHeight="1" x14ac:dyDescent="0.15">
      <c r="A1582" s="1">
        <v>1581</v>
      </c>
      <c r="B1582" s="41">
        <v>43377</v>
      </c>
      <c r="C1582" s="1">
        <v>28.810328999999999</v>
      </c>
      <c r="D1582" s="1">
        <v>21.175495000000002</v>
      </c>
      <c r="F1582" s="1">
        <v>3.360733969</v>
      </c>
      <c r="G1582" s="1">
        <v>3.0528446169999999</v>
      </c>
    </row>
    <row r="1583" spans="1:7" ht="12.75" customHeight="1" x14ac:dyDescent="0.15">
      <c r="A1583" s="1">
        <v>1582</v>
      </c>
      <c r="B1583" s="41">
        <v>43378</v>
      </c>
      <c r="C1583" s="1">
        <v>28.713089</v>
      </c>
      <c r="D1583" s="1">
        <v>20.859043</v>
      </c>
      <c r="F1583" s="1">
        <v>3.3573530819999999</v>
      </c>
      <c r="G1583" s="1">
        <v>3.037787571</v>
      </c>
    </row>
    <row r="1584" spans="1:7" ht="12.75" customHeight="1" x14ac:dyDescent="0.15">
      <c r="A1584" s="1">
        <v>1583</v>
      </c>
      <c r="B1584" s="41">
        <v>43381</v>
      </c>
      <c r="C1584" s="1">
        <v>30.421036000000001</v>
      </c>
      <c r="D1584" s="1">
        <v>22.272987000000001</v>
      </c>
      <c r="F1584" s="1">
        <v>3.4151343430000001</v>
      </c>
      <c r="G1584" s="1">
        <v>3.1033745989999999</v>
      </c>
    </row>
    <row r="1585" spans="1:7" ht="12.75" customHeight="1" x14ac:dyDescent="0.15">
      <c r="A1585" s="1">
        <v>1584</v>
      </c>
      <c r="B1585" s="41">
        <v>43382</v>
      </c>
      <c r="C1585" s="1">
        <v>30.263007999999999</v>
      </c>
      <c r="D1585" s="1">
        <v>22.353794000000001</v>
      </c>
      <c r="F1585" s="1">
        <v>3.4099261090000001</v>
      </c>
      <c r="G1585" s="1">
        <v>3.1069960609999998</v>
      </c>
    </row>
    <row r="1586" spans="1:7" ht="12.75" customHeight="1" x14ac:dyDescent="0.15">
      <c r="A1586" s="1">
        <v>1585</v>
      </c>
      <c r="B1586" s="41">
        <v>43383</v>
      </c>
      <c r="C1586" s="1">
        <v>29.217573000000002</v>
      </c>
      <c r="D1586" s="1">
        <v>21.626612000000002</v>
      </c>
      <c r="F1586" s="1">
        <v>3.3747703429999998</v>
      </c>
      <c r="G1586" s="1">
        <v>3.0739245930000001</v>
      </c>
    </row>
    <row r="1587" spans="1:7" ht="12.75" customHeight="1" x14ac:dyDescent="0.15">
      <c r="A1587" s="1">
        <v>1586</v>
      </c>
      <c r="B1587" s="41">
        <v>43384</v>
      </c>
      <c r="C1587" s="1">
        <v>28.871122</v>
      </c>
      <c r="D1587" s="1">
        <v>21.498684000000001</v>
      </c>
      <c r="F1587" s="1">
        <v>3.3628418569999998</v>
      </c>
      <c r="G1587" s="1">
        <v>3.0679917240000001</v>
      </c>
    </row>
    <row r="1588" spans="1:7" ht="12.75" customHeight="1" x14ac:dyDescent="0.15">
      <c r="A1588" s="1">
        <v>1587</v>
      </c>
      <c r="B1588" s="41">
        <v>43388</v>
      </c>
      <c r="C1588" s="1">
        <v>29.205411999999999</v>
      </c>
      <c r="D1588" s="1">
        <v>21.613146</v>
      </c>
      <c r="F1588" s="1">
        <v>3.3743540350000001</v>
      </c>
      <c r="G1588" s="1">
        <v>3.0733017409999999</v>
      </c>
    </row>
    <row r="1589" spans="1:7" ht="12.75" customHeight="1" x14ac:dyDescent="0.15">
      <c r="A1589" s="1">
        <v>1588</v>
      </c>
      <c r="B1589" s="41">
        <v>43389</v>
      </c>
      <c r="C1589" s="1">
        <v>30.372404</v>
      </c>
      <c r="D1589" s="1">
        <v>22.643308999999999</v>
      </c>
      <c r="F1589" s="1">
        <v>3.4135344330000001</v>
      </c>
      <c r="G1589" s="1">
        <v>3.1198644</v>
      </c>
    </row>
    <row r="1590" spans="1:7" ht="12.75" customHeight="1" x14ac:dyDescent="0.15">
      <c r="A1590" s="1">
        <v>1589</v>
      </c>
      <c r="B1590" s="41">
        <v>43390</v>
      </c>
      <c r="C1590" s="1">
        <v>30.056356000000001</v>
      </c>
      <c r="D1590" s="1">
        <v>22.67024</v>
      </c>
      <c r="F1590" s="1">
        <v>3.4030741529999999</v>
      </c>
      <c r="G1590" s="1">
        <v>3.1210530510000001</v>
      </c>
    </row>
    <row r="1591" spans="1:7" ht="12.75" customHeight="1" x14ac:dyDescent="0.15">
      <c r="A1591" s="1">
        <v>1590</v>
      </c>
      <c r="B1591" s="41">
        <v>43391</v>
      </c>
      <c r="C1591" s="1">
        <v>29.162866999999999</v>
      </c>
      <c r="D1591" s="1">
        <v>22.044066999999998</v>
      </c>
      <c r="F1591" s="1">
        <v>3.3728962220000001</v>
      </c>
      <c r="G1591" s="1">
        <v>3.0930434949999999</v>
      </c>
    </row>
    <row r="1592" spans="1:7" ht="12.75" customHeight="1" x14ac:dyDescent="0.15">
      <c r="A1592" s="1">
        <v>1591</v>
      </c>
      <c r="B1592" s="41">
        <v>43392</v>
      </c>
      <c r="C1592" s="1">
        <v>29.132474999999999</v>
      </c>
      <c r="D1592" s="1">
        <v>22.118127999999999</v>
      </c>
      <c r="F1592" s="1">
        <v>3.3718535310000002</v>
      </c>
      <c r="G1592" s="1">
        <v>3.0963975439999998</v>
      </c>
    </row>
    <row r="1593" spans="1:7" ht="12.75" customHeight="1" x14ac:dyDescent="0.15">
      <c r="A1593" s="1">
        <v>1592</v>
      </c>
      <c r="B1593" s="41">
        <v>43395</v>
      </c>
      <c r="C1593" s="1">
        <v>29.557939999999999</v>
      </c>
      <c r="D1593" s="1">
        <v>22.387447000000002</v>
      </c>
      <c r="F1593" s="1">
        <v>3.3863524049999998</v>
      </c>
      <c r="G1593" s="1">
        <v>3.1085004000000001</v>
      </c>
    </row>
    <row r="1594" spans="1:7" ht="12.75" customHeight="1" x14ac:dyDescent="0.15">
      <c r="A1594" s="1">
        <v>1593</v>
      </c>
      <c r="B1594" s="41">
        <v>43396</v>
      </c>
      <c r="C1594" s="1">
        <v>29.661272</v>
      </c>
      <c r="D1594" s="1">
        <v>22.468245</v>
      </c>
      <c r="F1594" s="1">
        <v>3.389842222</v>
      </c>
      <c r="G1594" s="1">
        <v>3.1121029789999999</v>
      </c>
    </row>
    <row r="1595" spans="1:7" ht="12.75" customHeight="1" x14ac:dyDescent="0.15">
      <c r="A1595" s="1">
        <v>1594</v>
      </c>
      <c r="B1595" s="41">
        <v>43397</v>
      </c>
      <c r="C1595" s="1">
        <v>28.889351000000001</v>
      </c>
      <c r="D1595" s="1">
        <v>21.929600000000001</v>
      </c>
      <c r="F1595" s="1">
        <v>3.3634730500000001</v>
      </c>
      <c r="G1595" s="1">
        <v>3.0878373219999999</v>
      </c>
    </row>
    <row r="1596" spans="1:7" ht="12.75" customHeight="1" x14ac:dyDescent="0.15">
      <c r="A1596" s="1">
        <v>1595</v>
      </c>
      <c r="B1596" s="41">
        <v>43398</v>
      </c>
      <c r="C1596" s="1">
        <v>29.223642000000002</v>
      </c>
      <c r="D1596" s="1">
        <v>22.562512999999999</v>
      </c>
      <c r="F1596" s="1">
        <v>3.3749780390000002</v>
      </c>
      <c r="G1596" s="1">
        <v>3.1162898120000002</v>
      </c>
    </row>
    <row r="1597" spans="1:7" ht="12.75" customHeight="1" x14ac:dyDescent="0.15">
      <c r="A1597" s="1">
        <v>1596</v>
      </c>
      <c r="B1597" s="41">
        <v>43399</v>
      </c>
      <c r="C1597" s="1">
        <v>29.770676000000002</v>
      </c>
      <c r="D1597" s="1">
        <v>22.953026000000001</v>
      </c>
      <c r="F1597" s="1">
        <v>3.3935238820000002</v>
      </c>
      <c r="G1597" s="1">
        <v>3.1334497799999999</v>
      </c>
    </row>
    <row r="1598" spans="1:7" ht="12.75" customHeight="1" x14ac:dyDescent="0.15">
      <c r="A1598" s="1">
        <v>1597</v>
      </c>
      <c r="B1598" s="41">
        <v>43402</v>
      </c>
      <c r="C1598" s="1">
        <v>29.223642000000002</v>
      </c>
      <c r="D1598" s="1">
        <v>22.522107999999999</v>
      </c>
      <c r="F1598" s="1">
        <v>3.3749780390000002</v>
      </c>
      <c r="G1598" s="1">
        <v>3.1144974049999998</v>
      </c>
    </row>
    <row r="1599" spans="1:7" ht="12.75" customHeight="1" x14ac:dyDescent="0.15">
      <c r="A1599" s="1">
        <v>1598</v>
      </c>
      <c r="B1599" s="41">
        <v>43403</v>
      </c>
      <c r="C1599" s="1">
        <v>30.080660000000002</v>
      </c>
      <c r="D1599" s="1">
        <v>23.397411000000002</v>
      </c>
      <c r="F1599" s="1">
        <v>3.4038824399999998</v>
      </c>
      <c r="G1599" s="1">
        <v>3.152625375</v>
      </c>
    </row>
    <row r="1600" spans="1:7" ht="12.75" customHeight="1" x14ac:dyDescent="0.15">
      <c r="A1600" s="1">
        <v>1599</v>
      </c>
      <c r="B1600" s="41">
        <v>43404</v>
      </c>
      <c r="C1600" s="1">
        <v>29.934792000000002</v>
      </c>
      <c r="D1600" s="1">
        <v>23.094425000000001</v>
      </c>
      <c r="F1600" s="1">
        <v>3.3990214160000001</v>
      </c>
      <c r="G1600" s="1">
        <v>3.1395912460000002</v>
      </c>
    </row>
    <row r="1601" spans="1:7" ht="12.75" customHeight="1" x14ac:dyDescent="0.15">
      <c r="A1601" s="1">
        <v>1600</v>
      </c>
      <c r="B1601" s="41">
        <v>43405</v>
      </c>
      <c r="C1601" s="1">
        <v>30.363420000000001</v>
      </c>
      <c r="D1601" s="1">
        <v>24.414103000000001</v>
      </c>
      <c r="F1601" s="1">
        <v>3.4132385940000001</v>
      </c>
      <c r="G1601" s="1">
        <v>3.1951609570000001</v>
      </c>
    </row>
    <row r="1602" spans="1:7" ht="12.75" customHeight="1" x14ac:dyDescent="0.15">
      <c r="A1602" s="1">
        <v>1601</v>
      </c>
      <c r="B1602" s="41">
        <v>43409</v>
      </c>
      <c r="C1602" s="1">
        <v>30.691745999999998</v>
      </c>
      <c r="D1602" s="1">
        <v>24.937684999999998</v>
      </c>
      <c r="F1602" s="1">
        <v>3.423993759</v>
      </c>
      <c r="G1602" s="1">
        <v>3.216380113</v>
      </c>
    </row>
    <row r="1603" spans="1:7" ht="12.75" customHeight="1" x14ac:dyDescent="0.15">
      <c r="A1603" s="1">
        <v>1602</v>
      </c>
      <c r="B1603" s="41">
        <v>43410</v>
      </c>
      <c r="C1603" s="1">
        <v>30.886303000000002</v>
      </c>
      <c r="D1603" s="1">
        <v>24.668227999999999</v>
      </c>
      <c r="F1603" s="1">
        <v>3.4303128169999999</v>
      </c>
      <c r="G1603" s="1">
        <v>3.2055161000000001</v>
      </c>
    </row>
    <row r="1604" spans="1:7" ht="12.75" customHeight="1" x14ac:dyDescent="0.15">
      <c r="A1604" s="1">
        <v>1603</v>
      </c>
      <c r="B1604" s="41">
        <v>43411</v>
      </c>
      <c r="C1604" s="1">
        <v>30.916706000000001</v>
      </c>
      <c r="D1604" s="1">
        <v>24.189957</v>
      </c>
      <c r="F1604" s="1">
        <v>3.431296685</v>
      </c>
      <c r="G1604" s="1">
        <v>3.185937547</v>
      </c>
    </row>
    <row r="1605" spans="1:7" ht="12.75" customHeight="1" x14ac:dyDescent="0.15">
      <c r="A1605" s="1">
        <v>1604</v>
      </c>
      <c r="B1605" s="41">
        <v>43412</v>
      </c>
      <c r="C1605" s="1">
        <v>30.491108000000001</v>
      </c>
      <c r="D1605" s="1">
        <v>23.684737999999999</v>
      </c>
      <c r="F1605" s="1">
        <v>3.4174351000000001</v>
      </c>
      <c r="G1605" s="1">
        <v>3.1648308740000002</v>
      </c>
    </row>
    <row r="1606" spans="1:7" ht="12.75" customHeight="1" x14ac:dyDescent="0.15">
      <c r="A1606" s="1">
        <v>1605</v>
      </c>
      <c r="B1606" s="41">
        <v>43413</v>
      </c>
      <c r="C1606" s="1">
        <v>30.874141999999999</v>
      </c>
      <c r="D1606" s="1">
        <v>24.035022999999999</v>
      </c>
      <c r="F1606" s="1">
        <v>3.4299190049999999</v>
      </c>
      <c r="G1606" s="1">
        <v>3.1795120579999998</v>
      </c>
    </row>
    <row r="1607" spans="1:7" ht="12.75" customHeight="1" x14ac:dyDescent="0.15">
      <c r="A1607" s="1">
        <v>1606</v>
      </c>
      <c r="B1607" s="41">
        <v>43416</v>
      </c>
      <c r="C1607" s="1">
        <v>30.959258999999999</v>
      </c>
      <c r="D1607" s="1">
        <v>24.014816</v>
      </c>
      <c r="F1607" s="1">
        <v>3.4326721139999998</v>
      </c>
      <c r="G1607" s="1">
        <v>3.178670973</v>
      </c>
    </row>
    <row r="1608" spans="1:7" ht="12.75" customHeight="1" x14ac:dyDescent="0.15">
      <c r="A1608" s="1">
        <v>1607</v>
      </c>
      <c r="B1608" s="41">
        <v>43417</v>
      </c>
      <c r="C1608" s="1">
        <v>30.843734999999999</v>
      </c>
      <c r="D1608" s="1">
        <v>23.583683000000001</v>
      </c>
      <c r="F1608" s="1">
        <v>3.4289336499999998</v>
      </c>
      <c r="G1608" s="1">
        <v>3.160555075</v>
      </c>
    </row>
    <row r="1609" spans="1:7" ht="12.75" customHeight="1" x14ac:dyDescent="0.15">
      <c r="A1609" s="1">
        <v>1608</v>
      </c>
      <c r="B1609" s="41">
        <v>43418</v>
      </c>
      <c r="C1609" s="1">
        <v>31.111267000000002</v>
      </c>
      <c r="D1609" s="1">
        <v>23.913767</v>
      </c>
      <c r="F1609" s="1">
        <v>3.437570037</v>
      </c>
      <c r="G1609" s="1">
        <v>3.174454318</v>
      </c>
    </row>
    <row r="1610" spans="1:7" ht="12.75" customHeight="1" x14ac:dyDescent="0.15">
      <c r="A1610" s="1">
        <v>1609</v>
      </c>
      <c r="B1610" s="41">
        <v>43420</v>
      </c>
      <c r="C1610" s="1">
        <v>32.071907000000003</v>
      </c>
      <c r="D1610" s="1">
        <v>25.072409</v>
      </c>
      <c r="F1610" s="1">
        <v>3.4679804760000001</v>
      </c>
      <c r="G1610" s="1">
        <v>3.2217679979999998</v>
      </c>
    </row>
    <row r="1611" spans="1:7" ht="12.75" customHeight="1" x14ac:dyDescent="0.15">
      <c r="A1611" s="1">
        <v>1610</v>
      </c>
      <c r="B1611" s="41">
        <v>43423</v>
      </c>
      <c r="C1611" s="1">
        <v>32.053660999999998</v>
      </c>
      <c r="D1611" s="1">
        <v>24.964624000000001</v>
      </c>
      <c r="F1611" s="1">
        <v>3.467411405</v>
      </c>
      <c r="G1611" s="1">
        <v>3.2174597829999998</v>
      </c>
    </row>
    <row r="1612" spans="1:7" ht="12.75" customHeight="1" x14ac:dyDescent="0.15">
      <c r="A1612" s="1">
        <v>1611</v>
      </c>
      <c r="B1612" s="41">
        <v>43425</v>
      </c>
      <c r="C1612" s="1">
        <v>31.637177000000001</v>
      </c>
      <c r="D1612" s="1">
        <v>24.688438000000001</v>
      </c>
      <c r="F1612" s="1">
        <v>3.4543329159999998</v>
      </c>
      <c r="G1612" s="1">
        <v>3.2063350370000001</v>
      </c>
    </row>
    <row r="1613" spans="1:7" ht="12.75" customHeight="1" x14ac:dyDescent="0.15">
      <c r="A1613" s="1">
        <v>1612</v>
      </c>
      <c r="B1613" s="41">
        <v>43426</v>
      </c>
      <c r="C1613" s="1">
        <v>31.564222000000001</v>
      </c>
      <c r="D1613" s="1">
        <v>24.789484000000002</v>
      </c>
      <c r="F1613" s="1">
        <v>3.4520242639999998</v>
      </c>
      <c r="G1613" s="1">
        <v>3.2104195309999999</v>
      </c>
    </row>
    <row r="1614" spans="1:7" ht="12.75" customHeight="1" x14ac:dyDescent="0.15">
      <c r="A1614" s="1">
        <v>1613</v>
      </c>
      <c r="B1614" s="41">
        <v>43427</v>
      </c>
      <c r="C1614" s="1">
        <v>31.527742</v>
      </c>
      <c r="D1614" s="1">
        <v>24.735592</v>
      </c>
      <c r="F1614" s="1">
        <v>3.450867857</v>
      </c>
      <c r="G1614" s="1">
        <v>3.208243178</v>
      </c>
    </row>
    <row r="1615" spans="1:7" ht="12.75" customHeight="1" x14ac:dyDescent="0.15">
      <c r="A1615" s="1">
        <v>1614</v>
      </c>
      <c r="B1615" s="41">
        <v>43430</v>
      </c>
      <c r="C1615" s="1">
        <v>31.007905999999998</v>
      </c>
      <c r="D1615" s="1">
        <v>24.378568999999999</v>
      </c>
      <c r="F1615" s="1">
        <v>3.4342422039999998</v>
      </c>
      <c r="G1615" s="1">
        <v>3.1937044270000001</v>
      </c>
    </row>
    <row r="1616" spans="1:7" ht="12.75" customHeight="1" x14ac:dyDescent="0.15">
      <c r="A1616" s="1">
        <v>1615</v>
      </c>
      <c r="B1616" s="41">
        <v>43431</v>
      </c>
      <c r="C1616" s="1">
        <v>32.056702000000001</v>
      </c>
      <c r="D1616" s="1">
        <v>25.375537999999999</v>
      </c>
      <c r="F1616" s="1">
        <v>3.4675062720000001</v>
      </c>
      <c r="G1616" s="1">
        <v>3.2337856390000002</v>
      </c>
    </row>
    <row r="1617" spans="1:7" ht="12.75" customHeight="1" x14ac:dyDescent="0.15">
      <c r="A1617" s="1">
        <v>1616</v>
      </c>
      <c r="B1617" s="41">
        <v>43432</v>
      </c>
      <c r="C1617" s="1">
        <v>32.859245000000001</v>
      </c>
      <c r="D1617" s="1">
        <v>25.89423</v>
      </c>
      <c r="F1617" s="1">
        <v>3.4922331359999998</v>
      </c>
      <c r="G1617" s="1">
        <v>3.2540201639999999</v>
      </c>
    </row>
    <row r="1618" spans="1:7" ht="12.75" customHeight="1" x14ac:dyDescent="0.15">
      <c r="A1618" s="1">
        <v>1617</v>
      </c>
      <c r="B1618" s="41">
        <v>43433</v>
      </c>
      <c r="C1618" s="1">
        <v>33.151088999999999</v>
      </c>
      <c r="D1618" s="1">
        <v>26.217579000000001</v>
      </c>
      <c r="F1618" s="1">
        <v>3.501075567</v>
      </c>
      <c r="G1618" s="1">
        <v>3.2664301400000002</v>
      </c>
    </row>
    <row r="1619" spans="1:7" ht="12.75" customHeight="1" x14ac:dyDescent="0.15">
      <c r="A1619" s="1">
        <v>1618</v>
      </c>
      <c r="B1619" s="41">
        <v>43434</v>
      </c>
      <c r="C1619" s="1">
        <v>32.850135999999999</v>
      </c>
      <c r="D1619" s="1">
        <v>25.907700999999999</v>
      </c>
      <c r="F1619" s="1">
        <v>3.4919558849999999</v>
      </c>
      <c r="G1619" s="1">
        <v>3.2545402600000002</v>
      </c>
    </row>
    <row r="1620" spans="1:7" ht="12.75" customHeight="1" x14ac:dyDescent="0.15">
      <c r="A1620" s="1">
        <v>1619</v>
      </c>
      <c r="B1620" s="41">
        <v>43437</v>
      </c>
      <c r="C1620" s="1">
        <v>32.435020000000002</v>
      </c>
      <c r="D1620" s="1">
        <v>25.463114000000001</v>
      </c>
      <c r="F1620" s="1">
        <v>3.479238703</v>
      </c>
      <c r="G1620" s="1">
        <v>3.2372308950000002</v>
      </c>
    </row>
    <row r="1621" spans="1:7" ht="12.75" customHeight="1" x14ac:dyDescent="0.15">
      <c r="A1621" s="1">
        <v>1620</v>
      </c>
      <c r="B1621" s="41">
        <v>43438</v>
      </c>
      <c r="C1621" s="1">
        <v>32.398521000000002</v>
      </c>
      <c r="D1621" s="1">
        <v>25.393858000000002</v>
      </c>
      <c r="F1621" s="1">
        <v>3.478112774</v>
      </c>
      <c r="G1621" s="1">
        <v>3.2345073339999999</v>
      </c>
    </row>
    <row r="1622" spans="1:7" ht="12.75" customHeight="1" x14ac:dyDescent="0.15">
      <c r="A1622" s="1">
        <v>1621</v>
      </c>
      <c r="B1622" s="41">
        <v>43439</v>
      </c>
      <c r="C1622" s="1">
        <v>32.416763000000003</v>
      </c>
      <c r="D1622" s="1">
        <v>25.380382999999998</v>
      </c>
      <c r="F1622" s="1">
        <v>3.478675666</v>
      </c>
      <c r="G1622" s="1">
        <v>3.2339765530000002</v>
      </c>
    </row>
    <row r="1623" spans="1:7" ht="12.75" customHeight="1" x14ac:dyDescent="0.15">
      <c r="A1623" s="1">
        <v>1622</v>
      </c>
      <c r="B1623" s="41">
        <v>43440</v>
      </c>
      <c r="C1623" s="1">
        <v>32.708720999999997</v>
      </c>
      <c r="D1623" s="1">
        <v>25.656696</v>
      </c>
      <c r="F1623" s="1">
        <v>3.4876417399999999</v>
      </c>
      <c r="G1623" s="1">
        <v>3.2448045900000002</v>
      </c>
    </row>
    <row r="1624" spans="1:7" ht="12.75" customHeight="1" x14ac:dyDescent="0.15">
      <c r="A1624" s="1">
        <v>1623</v>
      </c>
      <c r="B1624" s="41">
        <v>43441</v>
      </c>
      <c r="C1624" s="1">
        <v>32.444130000000001</v>
      </c>
      <c r="D1624" s="1">
        <v>25.535385000000002</v>
      </c>
      <c r="F1624" s="1">
        <v>3.4795195329999999</v>
      </c>
      <c r="G1624" s="1">
        <v>3.2400651370000002</v>
      </c>
    </row>
    <row r="1625" spans="1:7" ht="12.75" customHeight="1" x14ac:dyDescent="0.15">
      <c r="A1625" s="1">
        <v>1624</v>
      </c>
      <c r="B1625" s="41">
        <v>43444</v>
      </c>
      <c r="C1625" s="1">
        <v>31.577376999999998</v>
      </c>
      <c r="D1625" s="1">
        <v>25.043419</v>
      </c>
      <c r="F1625" s="1">
        <v>3.4524409459999998</v>
      </c>
      <c r="G1625" s="1">
        <v>3.2206110780000001</v>
      </c>
    </row>
    <row r="1626" spans="1:7" ht="12.75" customHeight="1" x14ac:dyDescent="0.15">
      <c r="A1626" s="1">
        <v>1625</v>
      </c>
      <c r="B1626" s="41">
        <v>43445</v>
      </c>
      <c r="C1626" s="1">
        <v>31.860212000000001</v>
      </c>
      <c r="D1626" s="1">
        <v>25.333214000000002</v>
      </c>
      <c r="F1626" s="1">
        <v>3.4613579589999999</v>
      </c>
      <c r="G1626" s="1">
        <v>3.2321163409999998</v>
      </c>
    </row>
    <row r="1627" spans="1:7" ht="12.75" customHeight="1" x14ac:dyDescent="0.15">
      <c r="A1627" s="1">
        <v>1626</v>
      </c>
      <c r="B1627" s="41">
        <v>43446</v>
      </c>
      <c r="C1627" s="1">
        <v>32.079185000000003</v>
      </c>
      <c r="D1627" s="1">
        <v>25.501695999999999</v>
      </c>
      <c r="F1627" s="1">
        <v>3.4682073770000001</v>
      </c>
      <c r="G1627" s="1">
        <v>3.23874496</v>
      </c>
    </row>
    <row r="1628" spans="1:7" ht="12.75" customHeight="1" x14ac:dyDescent="0.15">
      <c r="A1628" s="1">
        <v>1627</v>
      </c>
      <c r="B1628" s="41">
        <v>43447</v>
      </c>
      <c r="C1628" s="1">
        <v>32.644858999999997</v>
      </c>
      <c r="D1628" s="1">
        <v>26.175625</v>
      </c>
      <c r="F1628" s="1">
        <v>3.4856873849999999</v>
      </c>
      <c r="G1628" s="1">
        <v>3.2648286340000001</v>
      </c>
    </row>
    <row r="1629" spans="1:7" ht="12.75" customHeight="1" x14ac:dyDescent="0.15">
      <c r="A1629" s="1">
        <v>1628</v>
      </c>
      <c r="B1629" s="41">
        <v>43448</v>
      </c>
      <c r="C1629" s="1">
        <v>32.407646</v>
      </c>
      <c r="D1629" s="1">
        <v>25.879104999999999</v>
      </c>
      <c r="F1629" s="1">
        <v>3.4783943829999999</v>
      </c>
      <c r="G1629" s="1">
        <v>3.2534358860000001</v>
      </c>
    </row>
    <row r="1630" spans="1:7" ht="12.75" customHeight="1" x14ac:dyDescent="0.15">
      <c r="A1630" s="1">
        <v>1629</v>
      </c>
      <c r="B1630" s="41">
        <v>43451</v>
      </c>
      <c r="C1630" s="1">
        <v>31.540886</v>
      </c>
      <c r="D1630" s="1">
        <v>25.373640000000002</v>
      </c>
      <c r="F1630" s="1">
        <v>3.4512846719999999</v>
      </c>
      <c r="G1630" s="1">
        <v>3.2337108400000001</v>
      </c>
    </row>
    <row r="1631" spans="1:7" ht="12.75" customHeight="1" x14ac:dyDescent="0.15">
      <c r="A1631" s="1">
        <v>1630</v>
      </c>
      <c r="B1631" s="41">
        <v>43452</v>
      </c>
      <c r="C1631" s="1">
        <v>32.052512999999998</v>
      </c>
      <c r="D1631" s="1">
        <v>25.845393999999999</v>
      </c>
      <c r="F1631" s="1">
        <v>3.467375589</v>
      </c>
      <c r="G1631" s="1">
        <v>3.2521324030000001</v>
      </c>
    </row>
    <row r="1632" spans="1:7" ht="12.75" customHeight="1" x14ac:dyDescent="0.15">
      <c r="A1632" s="1">
        <v>1631</v>
      </c>
      <c r="B1632" s="41">
        <v>43453</v>
      </c>
      <c r="C1632" s="1">
        <v>31.623567999999999</v>
      </c>
      <c r="D1632" s="1">
        <v>25.474733000000001</v>
      </c>
      <c r="F1632" s="1">
        <v>3.4539026650000002</v>
      </c>
      <c r="G1632" s="1">
        <v>3.2376870979999999</v>
      </c>
    </row>
    <row r="1633" spans="1:7" ht="12.75" customHeight="1" x14ac:dyDescent="0.15">
      <c r="A1633" s="1">
        <v>1632</v>
      </c>
      <c r="B1633" s="41">
        <v>43454</v>
      </c>
      <c r="C1633" s="1">
        <v>31.614439000000001</v>
      </c>
      <c r="D1633" s="1">
        <v>25.60952</v>
      </c>
      <c r="F1633" s="1">
        <v>3.453613947</v>
      </c>
      <c r="G1633" s="1">
        <v>3.2429641569999998</v>
      </c>
    </row>
    <row r="1634" spans="1:7" ht="12.75" customHeight="1" x14ac:dyDescent="0.15">
      <c r="A1634" s="1">
        <v>1633</v>
      </c>
      <c r="B1634" s="41">
        <v>43455</v>
      </c>
      <c r="C1634" s="1">
        <v>31.468412000000001</v>
      </c>
      <c r="D1634" s="1">
        <v>25.414082000000001</v>
      </c>
      <c r="F1634" s="1">
        <v>3.448984249</v>
      </c>
      <c r="G1634" s="1">
        <v>3.2353034300000001</v>
      </c>
    </row>
    <row r="1635" spans="1:7" ht="12.75" customHeight="1" x14ac:dyDescent="0.15">
      <c r="A1635" s="1">
        <v>1634</v>
      </c>
      <c r="B1635" s="41">
        <v>43460</v>
      </c>
      <c r="C1635" s="1">
        <v>30.783919999999998</v>
      </c>
      <c r="D1635" s="1">
        <v>25.107991999999999</v>
      </c>
      <c r="F1635" s="1">
        <v>3.4269924760000001</v>
      </c>
      <c r="G1635" s="1">
        <v>3.2231862019999999</v>
      </c>
    </row>
    <row r="1636" spans="1:7" ht="12.75" customHeight="1" x14ac:dyDescent="0.15">
      <c r="A1636" s="1">
        <v>1635</v>
      </c>
      <c r="B1636" s="41">
        <v>43461</v>
      </c>
      <c r="C1636" s="1">
        <v>31.304136</v>
      </c>
      <c r="D1636" s="1">
        <v>25.691105</v>
      </c>
      <c r="F1636" s="1">
        <v>3.4437502289999999</v>
      </c>
      <c r="G1636" s="1">
        <v>3.2461448229999998</v>
      </c>
    </row>
    <row r="1637" spans="1:7" ht="12.75" customHeight="1" x14ac:dyDescent="0.15">
      <c r="A1637" s="1">
        <v>1636</v>
      </c>
      <c r="B1637" s="41">
        <v>43462</v>
      </c>
      <c r="C1637" s="1">
        <v>32.409336000000003</v>
      </c>
      <c r="D1637" s="1">
        <v>26.514320000000001</v>
      </c>
      <c r="F1637" s="1">
        <v>3.4784465290000002</v>
      </c>
      <c r="G1637" s="1">
        <v>3.2776849640000001</v>
      </c>
    </row>
    <row r="1638" spans="1:7" ht="12.75" customHeight="1" x14ac:dyDescent="0.15">
      <c r="A1638" s="1">
        <v>1637</v>
      </c>
      <c r="B1638" s="41">
        <v>43467</v>
      </c>
      <c r="C1638" s="1">
        <v>33.793036999999998</v>
      </c>
      <c r="D1638" s="1">
        <v>27.707972000000002</v>
      </c>
      <c r="F1638" s="1">
        <v>3.5202547750000002</v>
      </c>
      <c r="G1638" s="1">
        <v>3.3217201699999999</v>
      </c>
    </row>
    <row r="1639" spans="1:7" ht="12.75" customHeight="1" x14ac:dyDescent="0.15">
      <c r="A1639" s="1">
        <v>1638</v>
      </c>
      <c r="B1639" s="41">
        <v>43468</v>
      </c>
      <c r="C1639" s="1">
        <v>34.350143000000003</v>
      </c>
      <c r="D1639" s="1">
        <v>27.987470999999999</v>
      </c>
      <c r="F1639" s="1">
        <v>3.5366061819999999</v>
      </c>
      <c r="G1639" s="1">
        <v>3.3317569460000001</v>
      </c>
    </row>
    <row r="1640" spans="1:7" ht="12.75" customHeight="1" x14ac:dyDescent="0.15">
      <c r="A1640" s="1">
        <v>1639</v>
      </c>
      <c r="B1640" s="41">
        <v>43469</v>
      </c>
      <c r="C1640" s="1">
        <v>33.774760999999998</v>
      </c>
      <c r="D1640" s="1">
        <v>27.767859000000001</v>
      </c>
      <c r="F1640" s="1">
        <v>3.5197138080000001</v>
      </c>
      <c r="G1640" s="1">
        <v>3.323879201</v>
      </c>
    </row>
    <row r="1641" spans="1:7" ht="12.75" customHeight="1" x14ac:dyDescent="0.15">
      <c r="A1641" s="1">
        <v>1640</v>
      </c>
      <c r="B1641" s="41">
        <v>43472</v>
      </c>
      <c r="C1641" s="1">
        <v>33.838695999999999</v>
      </c>
      <c r="D1641" s="1">
        <v>28.097280999999999</v>
      </c>
      <c r="F1641" s="1">
        <v>3.5216050000000001</v>
      </c>
      <c r="G1641" s="1">
        <v>3.3356728100000002</v>
      </c>
    </row>
    <row r="1642" spans="1:7" ht="12.75" customHeight="1" x14ac:dyDescent="0.15">
      <c r="A1642" s="1">
        <v>1641</v>
      </c>
      <c r="B1642" s="41">
        <v>43473</v>
      </c>
      <c r="C1642" s="1">
        <v>34.267952000000001</v>
      </c>
      <c r="D1642" s="1">
        <v>28.268865999999999</v>
      </c>
      <c r="F1642" s="1">
        <v>3.5342105730000002</v>
      </c>
      <c r="G1642" s="1">
        <v>3.3417610579999999</v>
      </c>
    </row>
    <row r="1643" spans="1:7" ht="12.75" customHeight="1" x14ac:dyDescent="0.15">
      <c r="A1643" s="1">
        <v>1642</v>
      </c>
      <c r="B1643" s="41">
        <v>43474</v>
      </c>
      <c r="C1643" s="1">
        <v>34.788547999999999</v>
      </c>
      <c r="D1643" s="1">
        <v>28.756143999999999</v>
      </c>
      <c r="F1643" s="1">
        <v>3.5492882520000002</v>
      </c>
      <c r="G1643" s="1">
        <v>3.3588514489999999</v>
      </c>
    </row>
    <row r="1644" spans="1:7" ht="12.75" customHeight="1" x14ac:dyDescent="0.15">
      <c r="A1644" s="1">
        <v>1643</v>
      </c>
      <c r="B1644" s="41">
        <v>43475</v>
      </c>
      <c r="C1644" s="1">
        <v>34.551082999999998</v>
      </c>
      <c r="D1644" s="1">
        <v>28.666912</v>
      </c>
      <c r="F1644" s="1">
        <v>3.5424388960000002</v>
      </c>
      <c r="G1644" s="1">
        <v>3.3557435660000001</v>
      </c>
    </row>
    <row r="1645" spans="1:7" ht="12.75" customHeight="1" x14ac:dyDescent="0.15">
      <c r="A1645" s="1">
        <v>1644</v>
      </c>
      <c r="B1645" s="41">
        <v>43476</v>
      </c>
      <c r="C1645" s="1">
        <v>34.341014999999999</v>
      </c>
      <c r="D1645" s="1">
        <v>28.481608999999999</v>
      </c>
      <c r="F1645" s="1">
        <v>3.5363404119999999</v>
      </c>
      <c r="G1645" s="1">
        <v>3.349258581</v>
      </c>
    </row>
    <row r="1646" spans="1:7" ht="12.75" customHeight="1" x14ac:dyDescent="0.15">
      <c r="A1646" s="1">
        <v>1645</v>
      </c>
      <c r="B1646" s="41">
        <v>43479</v>
      </c>
      <c r="C1646" s="1">
        <v>34.596760000000003</v>
      </c>
      <c r="D1646" s="1">
        <v>28.817903999999999</v>
      </c>
      <c r="F1646" s="1">
        <v>3.5437600360000001</v>
      </c>
      <c r="G1646" s="1">
        <v>3.3609968609999998</v>
      </c>
    </row>
    <row r="1647" spans="1:7" ht="12.75" customHeight="1" x14ac:dyDescent="0.15">
      <c r="A1647" s="1">
        <v>1646</v>
      </c>
      <c r="B1647" s="41">
        <v>43480</v>
      </c>
      <c r="C1647" s="1">
        <v>34.057903000000003</v>
      </c>
      <c r="D1647" s="1">
        <v>28.763002</v>
      </c>
      <c r="F1647" s="1">
        <v>3.5280621060000001</v>
      </c>
      <c r="G1647" s="1">
        <v>3.3590899080000001</v>
      </c>
    </row>
    <row r="1648" spans="1:7" ht="12.75" customHeight="1" x14ac:dyDescent="0.15">
      <c r="A1648" s="1">
        <v>1647</v>
      </c>
      <c r="B1648" s="41">
        <v>43481</v>
      </c>
      <c r="C1648" s="1">
        <v>33.957428</v>
      </c>
      <c r="D1648" s="1">
        <v>28.900262999999999</v>
      </c>
      <c r="F1648" s="1">
        <v>3.5251076220000002</v>
      </c>
      <c r="G1648" s="1">
        <v>3.363850695</v>
      </c>
    </row>
    <row r="1649" spans="1:7" ht="12.75" customHeight="1" x14ac:dyDescent="0.15">
      <c r="A1649" s="1">
        <v>1648</v>
      </c>
      <c r="B1649" s="41">
        <v>43482</v>
      </c>
      <c r="C1649" s="1">
        <v>33.957428</v>
      </c>
      <c r="D1649" s="1">
        <v>28.996341999999999</v>
      </c>
      <c r="F1649" s="1">
        <v>3.5251076220000002</v>
      </c>
      <c r="G1649" s="1">
        <v>3.3671696839999998</v>
      </c>
    </row>
    <row r="1650" spans="1:7" ht="12.75" customHeight="1" x14ac:dyDescent="0.15">
      <c r="A1650" s="1">
        <v>1649</v>
      </c>
      <c r="B1650" s="41">
        <v>43483</v>
      </c>
      <c r="C1650" s="1">
        <v>34.395823999999998</v>
      </c>
      <c r="D1650" s="1">
        <v>29.291456</v>
      </c>
      <c r="F1650" s="1">
        <v>3.5379351620000001</v>
      </c>
      <c r="G1650" s="1">
        <v>3.3772958690000001</v>
      </c>
    </row>
    <row r="1651" spans="1:7" ht="12.75" customHeight="1" x14ac:dyDescent="0.15">
      <c r="A1651" s="1">
        <v>1650</v>
      </c>
      <c r="B1651" s="41">
        <v>43486</v>
      </c>
      <c r="C1651" s="1">
        <v>34.112682</v>
      </c>
      <c r="D1651" s="1">
        <v>28.955162000000001</v>
      </c>
      <c r="F1651" s="1">
        <v>3.5296692209999998</v>
      </c>
      <c r="G1651" s="1">
        <v>3.3657484960000001</v>
      </c>
    </row>
    <row r="1652" spans="1:7" ht="12.75" customHeight="1" x14ac:dyDescent="0.15">
      <c r="A1652" s="1">
        <v>1651</v>
      </c>
      <c r="B1652" s="41">
        <v>43487</v>
      </c>
      <c r="C1652" s="1">
        <v>34.057903000000003</v>
      </c>
      <c r="D1652" s="1">
        <v>28.824767999999999</v>
      </c>
      <c r="F1652" s="1">
        <v>3.5280621060000001</v>
      </c>
      <c r="G1652" s="1">
        <v>3.3612350179999999</v>
      </c>
    </row>
    <row r="1653" spans="1:7" ht="12.75" customHeight="1" x14ac:dyDescent="0.15">
      <c r="A1653" s="1">
        <v>1652</v>
      </c>
      <c r="B1653" s="41">
        <v>43488</v>
      </c>
      <c r="C1653" s="1">
        <v>34.286220999999998</v>
      </c>
      <c r="D1653" s="1">
        <v>29.318901</v>
      </c>
      <c r="F1653" s="1">
        <v>3.5347435530000002</v>
      </c>
      <c r="G1653" s="1">
        <v>3.3782323929999998</v>
      </c>
    </row>
    <row r="1654" spans="1:7" ht="12.75" customHeight="1" x14ac:dyDescent="0.15">
      <c r="A1654" s="1">
        <v>1653</v>
      </c>
      <c r="B1654" s="41">
        <v>43489</v>
      </c>
      <c r="C1654" s="1">
        <v>34.240566000000001</v>
      </c>
      <c r="D1654" s="1">
        <v>29.61401</v>
      </c>
      <c r="F1654" s="1">
        <v>3.5334110820000002</v>
      </c>
      <c r="G1654" s="1">
        <v>3.3882475599999999</v>
      </c>
    </row>
    <row r="1655" spans="1:7" ht="12.75" customHeight="1" x14ac:dyDescent="0.15">
      <c r="A1655" s="1">
        <v>1654</v>
      </c>
      <c r="B1655" s="41">
        <v>43493</v>
      </c>
      <c r="C1655" s="1">
        <v>34.852477999999998</v>
      </c>
      <c r="D1655" s="1">
        <v>29.854216000000001</v>
      </c>
      <c r="F1655" s="1">
        <v>3.551124239</v>
      </c>
      <c r="G1655" s="1">
        <v>3.3963260690000001</v>
      </c>
    </row>
    <row r="1656" spans="1:7" ht="12.75" customHeight="1" x14ac:dyDescent="0.15">
      <c r="A1656" s="1">
        <v>1655</v>
      </c>
      <c r="B1656" s="41">
        <v>43494</v>
      </c>
      <c r="C1656" s="1">
        <v>34.596760000000003</v>
      </c>
      <c r="D1656" s="1">
        <v>29.469891000000001</v>
      </c>
      <c r="F1656" s="1">
        <v>3.5437600360000001</v>
      </c>
      <c r="G1656" s="1">
        <v>3.3833690980000002</v>
      </c>
    </row>
    <row r="1657" spans="1:7" ht="12.75" customHeight="1" x14ac:dyDescent="0.15">
      <c r="A1657" s="1">
        <v>1656</v>
      </c>
      <c r="B1657" s="41">
        <v>43495</v>
      </c>
      <c r="C1657" s="1">
        <v>34.815952000000003</v>
      </c>
      <c r="D1657" s="1">
        <v>29.401257999999999</v>
      </c>
      <c r="F1657" s="1">
        <v>3.5500756729999998</v>
      </c>
      <c r="G1657" s="1">
        <v>3.3810374630000002</v>
      </c>
    </row>
    <row r="1658" spans="1:7" ht="12.75" customHeight="1" x14ac:dyDescent="0.15">
      <c r="A1658" s="1">
        <v>1657</v>
      </c>
      <c r="B1658" s="41">
        <v>43496</v>
      </c>
      <c r="C1658" s="1">
        <v>35.418742999999999</v>
      </c>
      <c r="D1658" s="1">
        <v>31.06212</v>
      </c>
      <c r="F1658" s="1">
        <v>3.5672411429999999</v>
      </c>
      <c r="G1658" s="1">
        <v>3.4359890700000002</v>
      </c>
    </row>
    <row r="1659" spans="1:7" ht="12.75" customHeight="1" x14ac:dyDescent="0.15">
      <c r="A1659" s="1">
        <v>1658</v>
      </c>
      <c r="B1659" s="41">
        <v>43497</v>
      </c>
      <c r="C1659" s="1">
        <v>35.459854</v>
      </c>
      <c r="D1659" s="1">
        <v>30.677790000000002</v>
      </c>
      <c r="F1659" s="1">
        <v>3.5684011830000002</v>
      </c>
      <c r="G1659" s="1">
        <v>3.4235389399999998</v>
      </c>
    </row>
    <row r="1660" spans="1:7" ht="12.75" customHeight="1" x14ac:dyDescent="0.15">
      <c r="A1660" s="1">
        <v>1659</v>
      </c>
      <c r="B1660" s="41">
        <v>43500</v>
      </c>
      <c r="C1660" s="1">
        <v>36.263893000000003</v>
      </c>
      <c r="D1660" s="1">
        <v>31.355606000000002</v>
      </c>
      <c r="F1660" s="1">
        <v>3.5908225630000001</v>
      </c>
      <c r="G1660" s="1">
        <v>3.4453930709999998</v>
      </c>
    </row>
    <row r="1661" spans="1:7" ht="12.75" customHeight="1" x14ac:dyDescent="0.15">
      <c r="A1661" s="1">
        <v>1660</v>
      </c>
      <c r="B1661" s="41">
        <v>43501</v>
      </c>
      <c r="C1661" s="1">
        <v>34.719783999999997</v>
      </c>
      <c r="D1661" s="1">
        <v>31.369335</v>
      </c>
      <c r="F1661" s="1">
        <v>3.5473096690000001</v>
      </c>
      <c r="G1661" s="1">
        <v>3.4458308230000001</v>
      </c>
    </row>
    <row r="1662" spans="1:7" ht="12.75" customHeight="1" x14ac:dyDescent="0.15">
      <c r="A1662" s="1">
        <v>1661</v>
      </c>
      <c r="B1662" s="41">
        <v>43502</v>
      </c>
      <c r="C1662" s="1">
        <v>33.257885000000002</v>
      </c>
      <c r="D1662" s="1">
        <v>29.893205999999999</v>
      </c>
      <c r="F1662" s="1">
        <v>3.504291882</v>
      </c>
      <c r="G1662" s="1">
        <v>3.39763123</v>
      </c>
    </row>
    <row r="1663" spans="1:7" ht="12.75" customHeight="1" x14ac:dyDescent="0.15">
      <c r="A1663" s="1">
        <v>1662</v>
      </c>
      <c r="B1663" s="41">
        <v>43503</v>
      </c>
      <c r="C1663" s="1">
        <v>33.376674999999999</v>
      </c>
      <c r="D1663" s="1">
        <v>30.346350000000001</v>
      </c>
      <c r="F1663" s="1">
        <v>3.5078573030000002</v>
      </c>
      <c r="G1663" s="1">
        <v>3.4126762469999998</v>
      </c>
    </row>
    <row r="1664" spans="1:7" ht="12.75" customHeight="1" x14ac:dyDescent="0.15">
      <c r="A1664" s="1">
        <v>1663</v>
      </c>
      <c r="B1664" s="41">
        <v>43504</v>
      </c>
      <c r="C1664" s="1">
        <v>34.089351999999998</v>
      </c>
      <c r="D1664" s="1">
        <v>30.66902</v>
      </c>
      <c r="F1664" s="1">
        <v>3.5289850770000002</v>
      </c>
      <c r="G1664" s="1">
        <v>3.4232530250000002</v>
      </c>
    </row>
    <row r="1665" spans="1:7" ht="12.75" customHeight="1" x14ac:dyDescent="0.15">
      <c r="A1665" s="1">
        <v>1664</v>
      </c>
      <c r="B1665" s="41">
        <v>43507</v>
      </c>
      <c r="C1665" s="1">
        <v>33.705601000000001</v>
      </c>
      <c r="D1665" s="1">
        <v>30.490525999999999</v>
      </c>
      <c r="F1665" s="1">
        <v>3.5176640250000002</v>
      </c>
      <c r="G1665" s="1">
        <v>3.4174160119999999</v>
      </c>
    </row>
    <row r="1666" spans="1:7" ht="12.75" customHeight="1" x14ac:dyDescent="0.15">
      <c r="A1666" s="1">
        <v>1665</v>
      </c>
      <c r="B1666" s="41">
        <v>43508</v>
      </c>
      <c r="C1666" s="1">
        <v>34.509632000000003</v>
      </c>
      <c r="D1666" s="1">
        <v>31.101576000000001</v>
      </c>
      <c r="F1666" s="1">
        <v>3.5412384729999999</v>
      </c>
      <c r="G1666" s="1">
        <v>3.4372584929999999</v>
      </c>
    </row>
    <row r="1667" spans="1:7" ht="12.75" customHeight="1" x14ac:dyDescent="0.15">
      <c r="A1667" s="1">
        <v>1666</v>
      </c>
      <c r="B1667" s="41">
        <v>43509</v>
      </c>
      <c r="C1667" s="1">
        <v>33.723880999999999</v>
      </c>
      <c r="D1667" s="1">
        <v>30.620954999999999</v>
      </c>
      <c r="F1667" s="1">
        <v>3.5182062209999998</v>
      </c>
      <c r="G1667" s="1">
        <v>3.4216845789999999</v>
      </c>
    </row>
    <row r="1668" spans="1:7" ht="12.75" customHeight="1" x14ac:dyDescent="0.15">
      <c r="A1668" s="1">
        <v>1667</v>
      </c>
      <c r="B1668" s="41">
        <v>43510</v>
      </c>
      <c r="C1668" s="1">
        <v>34.619286000000002</v>
      </c>
      <c r="D1668" s="1">
        <v>31.788141</v>
      </c>
      <c r="F1668" s="1">
        <v>3.5444109259999999</v>
      </c>
      <c r="G1668" s="1">
        <v>3.4590932959999998</v>
      </c>
    </row>
    <row r="1669" spans="1:7" ht="12.75" customHeight="1" x14ac:dyDescent="0.15">
      <c r="A1669" s="1">
        <v>1668</v>
      </c>
      <c r="B1669" s="41">
        <v>43511</v>
      </c>
      <c r="C1669" s="1">
        <v>34.262943</v>
      </c>
      <c r="D1669" s="1">
        <v>31.582165</v>
      </c>
      <c r="F1669" s="1">
        <v>3.5340643909999998</v>
      </c>
      <c r="G1669" s="1">
        <v>3.4525925630000001</v>
      </c>
    </row>
    <row r="1670" spans="1:7" ht="12.75" customHeight="1" x14ac:dyDescent="0.15">
      <c r="A1670" s="1">
        <v>1669</v>
      </c>
      <c r="B1670" s="41">
        <v>43514</v>
      </c>
      <c r="C1670" s="1">
        <v>33.714745000000001</v>
      </c>
      <c r="D1670" s="1">
        <v>30.861267000000002</v>
      </c>
      <c r="F1670" s="1">
        <v>3.517935279</v>
      </c>
      <c r="G1670" s="1">
        <v>3.4295019020000002</v>
      </c>
    </row>
    <row r="1671" spans="1:7" ht="12.75" customHeight="1" x14ac:dyDescent="0.15">
      <c r="A1671" s="1">
        <v>1670</v>
      </c>
      <c r="B1671" s="41">
        <v>43515</v>
      </c>
      <c r="C1671" s="1">
        <v>34.491371000000001</v>
      </c>
      <c r="D1671" s="1">
        <v>31.122157999999999</v>
      </c>
      <c r="F1671" s="1">
        <v>3.5407091770000001</v>
      </c>
      <c r="G1671" s="1">
        <v>3.4379200409999999</v>
      </c>
    </row>
    <row r="1672" spans="1:7" ht="12.75" customHeight="1" x14ac:dyDescent="0.15">
      <c r="A1672" s="1">
        <v>1671</v>
      </c>
      <c r="B1672" s="41">
        <v>43516</v>
      </c>
      <c r="C1672" s="1">
        <v>34.052799</v>
      </c>
      <c r="D1672" s="1">
        <v>30.607244000000001</v>
      </c>
      <c r="F1672" s="1">
        <v>3.5279122319999998</v>
      </c>
      <c r="G1672" s="1">
        <v>3.4212367129999999</v>
      </c>
    </row>
    <row r="1673" spans="1:7" ht="12.75" customHeight="1" x14ac:dyDescent="0.15">
      <c r="A1673" s="1">
        <v>1672</v>
      </c>
      <c r="B1673" s="41">
        <v>43517</v>
      </c>
      <c r="C1673" s="1">
        <v>34.674106999999999</v>
      </c>
      <c r="D1673" s="1">
        <v>30.874995999999999</v>
      </c>
      <c r="F1673" s="1">
        <v>3.545993212</v>
      </c>
      <c r="G1673" s="1">
        <v>3.4299466650000001</v>
      </c>
    </row>
    <row r="1674" spans="1:7" ht="12.75" customHeight="1" x14ac:dyDescent="0.15">
      <c r="A1674" s="1">
        <v>1673</v>
      </c>
      <c r="B1674" s="41">
        <v>43518</v>
      </c>
      <c r="C1674" s="1">
        <v>34.449226000000003</v>
      </c>
      <c r="D1674" s="1">
        <v>30.620954999999999</v>
      </c>
      <c r="F1674" s="1">
        <v>3.53948653</v>
      </c>
      <c r="G1674" s="1">
        <v>3.4216845789999999</v>
      </c>
    </row>
    <row r="1675" spans="1:7" ht="12.75" customHeight="1" x14ac:dyDescent="0.15">
      <c r="A1675" s="1">
        <v>1674</v>
      </c>
      <c r="B1675" s="41">
        <v>43521</v>
      </c>
      <c r="C1675" s="1">
        <v>33.922992999999998</v>
      </c>
      <c r="D1675" s="1">
        <v>30.312014000000001</v>
      </c>
      <c r="F1675" s="1">
        <v>3.5240930439999998</v>
      </c>
      <c r="G1675" s="1">
        <v>3.4115441359999998</v>
      </c>
    </row>
    <row r="1676" spans="1:7" ht="12.75" customHeight="1" x14ac:dyDescent="0.15">
      <c r="A1676" s="1">
        <v>1675</v>
      </c>
      <c r="B1676" s="41">
        <v>43522</v>
      </c>
      <c r="C1676" s="1">
        <v>34.045155000000001</v>
      </c>
      <c r="D1676" s="1">
        <v>30.854395</v>
      </c>
      <c r="F1676" s="1">
        <v>3.527687732</v>
      </c>
      <c r="G1676" s="1">
        <v>3.4292792040000002</v>
      </c>
    </row>
    <row r="1677" spans="1:7" ht="12.75" customHeight="1" x14ac:dyDescent="0.15">
      <c r="A1677" s="1">
        <v>1676</v>
      </c>
      <c r="B1677" s="41">
        <v>43523</v>
      </c>
      <c r="C1677" s="1">
        <v>33.744450000000001</v>
      </c>
      <c r="D1677" s="1">
        <v>30.511116000000001</v>
      </c>
      <c r="F1677" s="1">
        <v>3.5188159589999999</v>
      </c>
      <c r="G1677" s="1">
        <v>3.4180910760000001</v>
      </c>
    </row>
    <row r="1678" spans="1:7" ht="12.75" customHeight="1" x14ac:dyDescent="0.15">
      <c r="A1678" s="1">
        <v>1677</v>
      </c>
      <c r="B1678" s="41">
        <v>43524</v>
      </c>
      <c r="C1678" s="1">
        <v>33.105473000000003</v>
      </c>
      <c r="D1678" s="1">
        <v>29.707840000000001</v>
      </c>
      <c r="F1678" s="1">
        <v>3.4996986159999999</v>
      </c>
      <c r="G1678" s="1">
        <v>3.3914109840000002</v>
      </c>
    </row>
    <row r="1679" spans="1:7" ht="12.75" customHeight="1" x14ac:dyDescent="0.15">
      <c r="A1679" s="1">
        <v>1678</v>
      </c>
      <c r="B1679" s="41">
        <v>43525</v>
      </c>
      <c r="C1679" s="1">
        <v>32.752926000000002</v>
      </c>
      <c r="D1679" s="1">
        <v>29.213501000000001</v>
      </c>
      <c r="F1679" s="1">
        <v>3.4889923020000002</v>
      </c>
      <c r="G1679" s="1">
        <v>3.3746309650000001</v>
      </c>
    </row>
    <row r="1680" spans="1:7" ht="12.75" customHeight="1" x14ac:dyDescent="0.15">
      <c r="A1680" s="1">
        <v>1679</v>
      </c>
      <c r="B1680" s="41">
        <v>43531</v>
      </c>
      <c r="C1680" s="1">
        <v>33.2136</v>
      </c>
      <c r="D1680" s="1">
        <v>29.197880000000001</v>
      </c>
      <c r="F1680" s="1">
        <v>3.5029594309999998</v>
      </c>
      <c r="G1680" s="1">
        <v>3.3740961039999999</v>
      </c>
    </row>
    <row r="1681" spans="1:7" ht="12.75" customHeight="1" x14ac:dyDescent="0.15">
      <c r="A1681" s="1">
        <v>1680</v>
      </c>
      <c r="B1681" s="41">
        <v>43532</v>
      </c>
      <c r="C1681" s="1">
        <v>33.608414000000003</v>
      </c>
      <c r="D1681" s="1">
        <v>29.603123</v>
      </c>
      <c r="F1681" s="1">
        <v>3.514776452</v>
      </c>
      <c r="G1681" s="1">
        <v>3.3878798630000002</v>
      </c>
    </row>
    <row r="1682" spans="1:7" ht="12.75" customHeight="1" x14ac:dyDescent="0.15">
      <c r="A1682" s="1">
        <v>1681</v>
      </c>
      <c r="B1682" s="41">
        <v>43535</v>
      </c>
      <c r="C1682" s="1">
        <v>34.708320999999998</v>
      </c>
      <c r="D1682" s="1">
        <v>30.805105000000001</v>
      </c>
      <c r="F1682" s="1">
        <v>3.5469794559999999</v>
      </c>
      <c r="G1682" s="1">
        <v>3.427680423</v>
      </c>
    </row>
    <row r="1683" spans="1:7" ht="12.75" customHeight="1" x14ac:dyDescent="0.15">
      <c r="A1683" s="1">
        <v>1682</v>
      </c>
      <c r="B1683" s="41">
        <v>43536</v>
      </c>
      <c r="C1683" s="1">
        <v>34.783531000000004</v>
      </c>
      <c r="D1683" s="1">
        <v>30.894393999999998</v>
      </c>
      <c r="F1683" s="1">
        <v>3.5491440280000002</v>
      </c>
      <c r="G1683" s="1">
        <v>3.4305747430000002</v>
      </c>
    </row>
    <row r="1684" spans="1:7" ht="12.75" customHeight="1" x14ac:dyDescent="0.15">
      <c r="A1684" s="1">
        <v>1683</v>
      </c>
      <c r="B1684" s="41">
        <v>43537</v>
      </c>
      <c r="C1684" s="1">
        <v>35.159573000000002</v>
      </c>
      <c r="D1684" s="1">
        <v>31.189738999999999</v>
      </c>
      <c r="F1684" s="1">
        <v>3.5598969280000001</v>
      </c>
      <c r="G1684" s="1">
        <v>3.4400891630000001</v>
      </c>
    </row>
    <row r="1685" spans="1:7" ht="12.75" customHeight="1" x14ac:dyDescent="0.15">
      <c r="A1685" s="1">
        <v>1684</v>
      </c>
      <c r="B1685" s="41">
        <v>43538</v>
      </c>
      <c r="C1685" s="1">
        <v>34.604919000000002</v>
      </c>
      <c r="D1685" s="1">
        <v>31.258414999999999</v>
      </c>
      <c r="F1685" s="1">
        <v>3.54399584</v>
      </c>
      <c r="G1685" s="1">
        <v>3.4422886199999998</v>
      </c>
    </row>
    <row r="1686" spans="1:7" ht="12.75" customHeight="1" x14ac:dyDescent="0.15">
      <c r="A1686" s="1">
        <v>1685</v>
      </c>
      <c r="B1686" s="41">
        <v>43539</v>
      </c>
      <c r="C1686" s="1">
        <v>34.595509</v>
      </c>
      <c r="D1686" s="1">
        <v>31.388918</v>
      </c>
      <c r="F1686" s="1">
        <v>3.5437238760000001</v>
      </c>
      <c r="G1686" s="1">
        <v>3.4464549010000001</v>
      </c>
    </row>
    <row r="1687" spans="1:7" ht="12.75" customHeight="1" x14ac:dyDescent="0.15">
      <c r="A1687" s="1">
        <v>1686</v>
      </c>
      <c r="B1687" s="41">
        <v>43542</v>
      </c>
      <c r="C1687" s="1">
        <v>34.651927999999998</v>
      </c>
      <c r="D1687" s="1">
        <v>31.553761000000002</v>
      </c>
      <c r="F1687" s="1">
        <v>3.5453533660000001</v>
      </c>
      <c r="G1687" s="1">
        <v>3.451692789</v>
      </c>
    </row>
    <row r="1688" spans="1:7" ht="12.75" customHeight="1" x14ac:dyDescent="0.15">
      <c r="A1688" s="1">
        <v>1687</v>
      </c>
      <c r="B1688" s="41">
        <v>43543</v>
      </c>
      <c r="C1688" s="1">
        <v>33.843437000000002</v>
      </c>
      <c r="D1688" s="1">
        <v>30.873785000000002</v>
      </c>
      <c r="F1688" s="1">
        <v>3.5217450960000001</v>
      </c>
      <c r="G1688" s="1">
        <v>3.4299074420000002</v>
      </c>
    </row>
    <row r="1689" spans="1:7" ht="12.75" customHeight="1" x14ac:dyDescent="0.15">
      <c r="A1689" s="1">
        <v>1688</v>
      </c>
      <c r="B1689" s="41">
        <v>43544</v>
      </c>
      <c r="C1689" s="1">
        <v>33.081950999999997</v>
      </c>
      <c r="D1689" s="1">
        <v>30.035843</v>
      </c>
      <c r="F1689" s="1">
        <v>3.498987847</v>
      </c>
      <c r="G1689" s="1">
        <v>3.4023914350000002</v>
      </c>
    </row>
    <row r="1690" spans="1:7" ht="12.75" customHeight="1" x14ac:dyDescent="0.15">
      <c r="A1690" s="1">
        <v>1689</v>
      </c>
      <c r="B1690" s="41">
        <v>43545</v>
      </c>
      <c r="C1690" s="1">
        <v>32.499107000000002</v>
      </c>
      <c r="D1690" s="1">
        <v>29.376469</v>
      </c>
      <c r="F1690" s="1">
        <v>3.4812126120000002</v>
      </c>
      <c r="G1690" s="1">
        <v>3.38019398</v>
      </c>
    </row>
    <row r="1691" spans="1:7" ht="12.75" customHeight="1" x14ac:dyDescent="0.15">
      <c r="A1691" s="1">
        <v>1690</v>
      </c>
      <c r="B1691" s="41">
        <v>43546</v>
      </c>
      <c r="C1691" s="1">
        <v>31.540206999999999</v>
      </c>
      <c r="D1691" s="1">
        <v>28.339319</v>
      </c>
      <c r="F1691" s="1">
        <v>3.451263145</v>
      </c>
      <c r="G1691" s="1">
        <v>3.3442502040000002</v>
      </c>
    </row>
    <row r="1692" spans="1:7" ht="12.75" customHeight="1" x14ac:dyDescent="0.15">
      <c r="A1692" s="1">
        <v>1691</v>
      </c>
      <c r="B1692" s="41">
        <v>43549</v>
      </c>
      <c r="C1692" s="1">
        <v>31.587195999999999</v>
      </c>
      <c r="D1692" s="1">
        <v>28.401133000000002</v>
      </c>
      <c r="F1692" s="1">
        <v>3.4527518490000002</v>
      </c>
      <c r="G1692" s="1">
        <v>3.3464290390000002</v>
      </c>
    </row>
    <row r="1693" spans="1:7" ht="12.75" customHeight="1" x14ac:dyDescent="0.15">
      <c r="A1693" s="1">
        <v>1692</v>
      </c>
      <c r="B1693" s="41">
        <v>43550</v>
      </c>
      <c r="C1693" s="1">
        <v>31.916240999999999</v>
      </c>
      <c r="D1693" s="1">
        <v>28.586582</v>
      </c>
      <c r="F1693" s="1">
        <v>3.4631150019999999</v>
      </c>
      <c r="G1693" s="1">
        <v>3.352937447</v>
      </c>
    </row>
    <row r="1694" spans="1:7" ht="12.75" customHeight="1" x14ac:dyDescent="0.15">
      <c r="A1694" s="1">
        <v>1693</v>
      </c>
      <c r="B1694" s="41">
        <v>43551</v>
      </c>
      <c r="C1694" s="1">
        <v>30.835128999999998</v>
      </c>
      <c r="D1694" s="1">
        <v>27.597525000000001</v>
      </c>
      <c r="F1694" s="1">
        <v>3.428654592</v>
      </c>
      <c r="G1694" s="1">
        <v>3.3177260949999998</v>
      </c>
    </row>
    <row r="1695" spans="1:7" ht="12.75" customHeight="1" x14ac:dyDescent="0.15">
      <c r="A1695" s="1">
        <v>1694</v>
      </c>
      <c r="B1695" s="41">
        <v>43552</v>
      </c>
      <c r="C1695" s="1">
        <v>32.057246999999997</v>
      </c>
      <c r="D1695" s="1">
        <v>28.998695000000001</v>
      </c>
      <c r="F1695" s="1">
        <v>3.4675232729999999</v>
      </c>
      <c r="G1695" s="1">
        <v>3.3672508290000001</v>
      </c>
    </row>
    <row r="1696" spans="1:7" ht="12.75" customHeight="1" x14ac:dyDescent="0.15">
      <c r="A1696" s="1">
        <v>1695</v>
      </c>
      <c r="B1696" s="41">
        <v>43553</v>
      </c>
      <c r="C1696" s="1">
        <v>32.367496000000003</v>
      </c>
      <c r="D1696" s="1">
        <v>29.493223</v>
      </c>
      <c r="F1696" s="1">
        <v>3.4771547090000001</v>
      </c>
      <c r="G1696" s="1">
        <v>3.3841605079999999</v>
      </c>
    </row>
    <row r="1697" spans="1:7" ht="12.75" customHeight="1" x14ac:dyDescent="0.15">
      <c r="A1697" s="1">
        <v>1696</v>
      </c>
      <c r="B1697" s="41">
        <v>43556</v>
      </c>
      <c r="C1697" s="1">
        <v>32.127647000000003</v>
      </c>
      <c r="D1697" s="1">
        <v>29.729488</v>
      </c>
      <c r="F1697" s="1">
        <v>3.4697169369999998</v>
      </c>
      <c r="G1697" s="1">
        <v>3.3921394149999999</v>
      </c>
    </row>
    <row r="1698" spans="1:7" ht="12.75" customHeight="1" x14ac:dyDescent="0.15">
      <c r="A1698" s="1">
        <v>1697</v>
      </c>
      <c r="B1698" s="41">
        <v>43557</v>
      </c>
      <c r="C1698" s="1">
        <v>31.619783000000002</v>
      </c>
      <c r="D1698" s="1">
        <v>29.347904</v>
      </c>
      <c r="F1698" s="1">
        <v>3.4537829690000001</v>
      </c>
      <c r="G1698" s="1">
        <v>3.3792211299999999</v>
      </c>
    </row>
    <row r="1699" spans="1:7" ht="12.75" customHeight="1" x14ac:dyDescent="0.15">
      <c r="A1699" s="1">
        <v>1698</v>
      </c>
      <c r="B1699" s="41">
        <v>43558</v>
      </c>
      <c r="C1699" s="1">
        <v>31.337633</v>
      </c>
      <c r="D1699" s="1">
        <v>29.018066000000001</v>
      </c>
      <c r="F1699" s="1">
        <v>3.4448197079999998</v>
      </c>
      <c r="G1699" s="1">
        <v>3.367918602</v>
      </c>
    </row>
    <row r="1700" spans="1:7" ht="12.75" customHeight="1" x14ac:dyDescent="0.15">
      <c r="A1700" s="1">
        <v>1699</v>
      </c>
      <c r="B1700" s="41">
        <v>43559</v>
      </c>
      <c r="C1700" s="1">
        <v>31.807887999999998</v>
      </c>
      <c r="D1700" s="1">
        <v>29.768460999999999</v>
      </c>
      <c r="F1700" s="1">
        <v>3.4597143090000002</v>
      </c>
      <c r="G1700" s="1">
        <v>3.3934494769999999</v>
      </c>
    </row>
    <row r="1701" spans="1:7" ht="12.75" customHeight="1" x14ac:dyDescent="0.15">
      <c r="A1701" s="1">
        <v>1700</v>
      </c>
      <c r="B1701" s="41">
        <v>43560</v>
      </c>
      <c r="C1701" s="1">
        <v>32.494441999999999</v>
      </c>
      <c r="D1701" s="1">
        <v>30.015844000000001</v>
      </c>
      <c r="F1701" s="1">
        <v>3.4810690590000002</v>
      </c>
      <c r="G1701" s="1">
        <v>3.4017253759999999</v>
      </c>
    </row>
    <row r="1702" spans="1:7" ht="12.75" customHeight="1" x14ac:dyDescent="0.15">
      <c r="A1702" s="1">
        <v>1701</v>
      </c>
      <c r="B1702" s="41">
        <v>43563</v>
      </c>
      <c r="C1702" s="1">
        <v>32.296951</v>
      </c>
      <c r="D1702" s="1">
        <v>30.057086999999999</v>
      </c>
      <c r="F1702" s="1">
        <v>3.4749728289999999</v>
      </c>
      <c r="G1702" s="1">
        <v>3.403098473</v>
      </c>
    </row>
    <row r="1703" spans="1:7" ht="12.75" customHeight="1" x14ac:dyDescent="0.15">
      <c r="A1703" s="1">
        <v>1702</v>
      </c>
      <c r="B1703" s="41">
        <v>43564</v>
      </c>
      <c r="C1703" s="1">
        <v>32.118256000000002</v>
      </c>
      <c r="D1703" s="1">
        <v>29.941628000000001</v>
      </c>
      <c r="F1703" s="1">
        <v>3.4694245910000001</v>
      </c>
      <c r="G1703" s="1">
        <v>3.3992497529999999</v>
      </c>
    </row>
    <row r="1704" spans="1:7" ht="12.75" customHeight="1" x14ac:dyDescent="0.15">
      <c r="A1704" s="1">
        <v>1703</v>
      </c>
      <c r="B1704" s="41">
        <v>43565</v>
      </c>
      <c r="C1704" s="1">
        <v>32.061821000000002</v>
      </c>
      <c r="D1704" s="1">
        <v>29.512824999999999</v>
      </c>
      <c r="F1704" s="1">
        <v>3.4676659449999998</v>
      </c>
      <c r="G1704" s="1">
        <v>3.3848249149999998</v>
      </c>
    </row>
    <row r="1705" spans="1:7" ht="12.75" customHeight="1" x14ac:dyDescent="0.15">
      <c r="A1705" s="1">
        <v>1704</v>
      </c>
      <c r="B1705" s="41">
        <v>43566</v>
      </c>
      <c r="C1705" s="1">
        <v>31.318821</v>
      </c>
      <c r="D1705" s="1">
        <v>29.042802999999999</v>
      </c>
      <c r="F1705" s="1">
        <v>3.444219227</v>
      </c>
      <c r="G1705" s="1">
        <v>3.3687707069999999</v>
      </c>
    </row>
    <row r="1706" spans="1:7" ht="12.75" customHeight="1" x14ac:dyDescent="0.15">
      <c r="A1706" s="1">
        <v>1705</v>
      </c>
      <c r="B1706" s="41">
        <v>43567</v>
      </c>
      <c r="C1706" s="1">
        <v>30.989640999999999</v>
      </c>
      <c r="D1706" s="1">
        <v>28.778926999999999</v>
      </c>
      <c r="F1706" s="1">
        <v>3.4336529869999999</v>
      </c>
      <c r="G1706" s="1">
        <v>3.3596434180000001</v>
      </c>
    </row>
    <row r="1707" spans="1:7" ht="12.75" customHeight="1" x14ac:dyDescent="0.15">
      <c r="A1707" s="1">
        <v>1706</v>
      </c>
      <c r="B1707" s="41">
        <v>43570</v>
      </c>
      <c r="C1707" s="1">
        <v>30.970839000000002</v>
      </c>
      <c r="D1707" s="1">
        <v>28.712956999999999</v>
      </c>
      <c r="F1707" s="1">
        <v>3.4330460839999999</v>
      </c>
      <c r="G1707" s="1">
        <v>3.3573484840000001</v>
      </c>
    </row>
    <row r="1708" spans="1:7" ht="12.75" customHeight="1" x14ac:dyDescent="0.15">
      <c r="A1708" s="1">
        <v>1707</v>
      </c>
      <c r="B1708" s="41">
        <v>43571</v>
      </c>
      <c r="C1708" s="1">
        <v>30.942620999999999</v>
      </c>
      <c r="D1708" s="1">
        <v>28.663485000000001</v>
      </c>
      <c r="F1708" s="1">
        <v>3.4321345540000001</v>
      </c>
      <c r="G1708" s="1">
        <v>3.3556240129999999</v>
      </c>
    </row>
    <row r="1709" spans="1:7" ht="12.75" customHeight="1" x14ac:dyDescent="0.15">
      <c r="A1709" s="1">
        <v>1708</v>
      </c>
      <c r="B1709" s="41">
        <v>43572</v>
      </c>
      <c r="C1709" s="1">
        <v>30.462962999999998</v>
      </c>
      <c r="D1709" s="1">
        <v>28.267668</v>
      </c>
      <c r="F1709" s="1">
        <v>3.4165116179999999</v>
      </c>
      <c r="G1709" s="1">
        <v>3.3417186779999999</v>
      </c>
    </row>
    <row r="1710" spans="1:7" ht="12.75" customHeight="1" x14ac:dyDescent="0.15">
      <c r="A1710" s="1">
        <v>1709</v>
      </c>
      <c r="B1710" s="41">
        <v>43573</v>
      </c>
      <c r="C1710" s="1">
        <v>30.876787</v>
      </c>
      <c r="D1710" s="1">
        <v>28.655237</v>
      </c>
      <c r="F1710" s="1">
        <v>3.4300046719999999</v>
      </c>
      <c r="G1710" s="1">
        <v>3.3553362189999998</v>
      </c>
    </row>
    <row r="1711" spans="1:7" ht="12.75" customHeight="1" x14ac:dyDescent="0.15">
      <c r="A1711" s="1">
        <v>1710</v>
      </c>
      <c r="B1711" s="41">
        <v>43577</v>
      </c>
      <c r="C1711" s="1">
        <v>30.792142999999999</v>
      </c>
      <c r="D1711" s="1">
        <v>28.894371</v>
      </c>
      <c r="F1711" s="1">
        <v>3.42725956</v>
      </c>
      <c r="G1711" s="1">
        <v>3.3636468009999998</v>
      </c>
    </row>
    <row r="1712" spans="1:7" ht="12.75" customHeight="1" x14ac:dyDescent="0.15">
      <c r="A1712" s="1">
        <v>1711</v>
      </c>
      <c r="B1712" s="41">
        <v>43578</v>
      </c>
      <c r="C1712" s="1">
        <v>31.187159999999999</v>
      </c>
      <c r="D1712" s="1">
        <v>29.595289000000001</v>
      </c>
      <c r="F1712" s="1">
        <v>3.4400064719999999</v>
      </c>
      <c r="G1712" s="1">
        <v>3.3876151929999998</v>
      </c>
    </row>
    <row r="1713" spans="1:7" ht="12.75" customHeight="1" x14ac:dyDescent="0.15">
      <c r="A1713" s="1">
        <v>1712</v>
      </c>
      <c r="B1713" s="41">
        <v>43579</v>
      </c>
      <c r="C1713" s="1">
        <v>31.234175</v>
      </c>
      <c r="D1713" s="1">
        <v>29.397380999999999</v>
      </c>
      <c r="F1713" s="1">
        <v>3.4415128479999999</v>
      </c>
      <c r="G1713" s="1">
        <v>3.3809055890000002</v>
      </c>
    </row>
    <row r="1714" spans="1:7" ht="12.75" customHeight="1" x14ac:dyDescent="0.15">
      <c r="A1714" s="1">
        <v>1713</v>
      </c>
      <c r="B1714" s="41">
        <v>43580</v>
      </c>
      <c r="C1714" s="1">
        <v>31.713835</v>
      </c>
      <c r="D1714" s="1">
        <v>29.743715000000002</v>
      </c>
      <c r="F1714" s="1">
        <v>3.4567530209999999</v>
      </c>
      <c r="G1714" s="1">
        <v>3.3926178490000001</v>
      </c>
    </row>
    <row r="1715" spans="1:7" ht="12.75" customHeight="1" x14ac:dyDescent="0.15">
      <c r="A1715" s="1">
        <v>1714</v>
      </c>
      <c r="B1715" s="41">
        <v>43581</v>
      </c>
      <c r="C1715" s="1">
        <v>31.789069999999999</v>
      </c>
      <c r="D1715" s="1">
        <v>29.653013000000001</v>
      </c>
      <c r="F1715" s="1">
        <v>3.4591225200000002</v>
      </c>
      <c r="G1715" s="1">
        <v>3.3895637390000002</v>
      </c>
    </row>
    <row r="1716" spans="1:7" ht="12.75" customHeight="1" x14ac:dyDescent="0.15">
      <c r="A1716" s="1">
        <v>1715</v>
      </c>
      <c r="B1716" s="41">
        <v>43584</v>
      </c>
      <c r="C1716" s="1">
        <v>31.535139000000001</v>
      </c>
      <c r="D1716" s="1">
        <v>29.265454999999999</v>
      </c>
      <c r="F1716" s="1">
        <v>3.4511024479999999</v>
      </c>
      <c r="G1716" s="1">
        <v>3.3764078099999999</v>
      </c>
    </row>
    <row r="1717" spans="1:7" ht="12.75" customHeight="1" x14ac:dyDescent="0.15">
      <c r="A1717" s="1">
        <v>1716</v>
      </c>
      <c r="B1717" s="41">
        <v>43585</v>
      </c>
      <c r="C1717" s="1">
        <v>31.817297</v>
      </c>
      <c r="D1717" s="1">
        <v>29.339663999999999</v>
      </c>
      <c r="F1717" s="1">
        <v>3.4600100729999999</v>
      </c>
      <c r="G1717" s="1">
        <v>3.378940321</v>
      </c>
    </row>
    <row r="1718" spans="1:7" ht="12.75" customHeight="1" x14ac:dyDescent="0.15">
      <c r="A1718" s="1">
        <v>1717</v>
      </c>
      <c r="B1718" s="41">
        <v>43587</v>
      </c>
      <c r="C1718" s="1">
        <v>32.028998999999999</v>
      </c>
      <c r="D1718" s="1">
        <v>29.356148000000001</v>
      </c>
      <c r="F1718" s="1">
        <v>3.4666417109999998</v>
      </c>
      <c r="G1718" s="1">
        <v>3.3795019960000001</v>
      </c>
    </row>
    <row r="1719" spans="1:7" ht="12.75" customHeight="1" x14ac:dyDescent="0.15">
      <c r="A1719" s="1">
        <v>1718</v>
      </c>
      <c r="B1719" s="41">
        <v>43588</v>
      </c>
      <c r="C1719" s="1">
        <v>31.718489000000002</v>
      </c>
      <c r="D1719" s="1">
        <v>29.667389</v>
      </c>
      <c r="F1719" s="1">
        <v>3.4568997600000002</v>
      </c>
      <c r="G1719" s="1">
        <v>3.3900484290000001</v>
      </c>
    </row>
    <row r="1720" spans="1:7" ht="12.75" customHeight="1" x14ac:dyDescent="0.15">
      <c r="A1720" s="1">
        <v>1719</v>
      </c>
      <c r="B1720" s="41">
        <v>43591</v>
      </c>
      <c r="C1720" s="1">
        <v>31.022220999999998</v>
      </c>
      <c r="D1720" s="1">
        <v>28.867125999999999</v>
      </c>
      <c r="F1720" s="1">
        <v>3.4347037540000001</v>
      </c>
      <c r="G1720" s="1">
        <v>3.3627034390000001</v>
      </c>
    </row>
    <row r="1721" spans="1:7" ht="12.75" customHeight="1" x14ac:dyDescent="0.15">
      <c r="A1721" s="1">
        <v>1720</v>
      </c>
      <c r="B1721" s="41">
        <v>43592</v>
      </c>
      <c r="C1721" s="1">
        <v>30.674074000000001</v>
      </c>
      <c r="D1721" s="1">
        <v>28.685628999999999</v>
      </c>
      <c r="F1721" s="1">
        <v>3.423417803</v>
      </c>
      <c r="G1721" s="1">
        <v>3.356396266</v>
      </c>
    </row>
    <row r="1722" spans="1:7" ht="12.75" customHeight="1" x14ac:dyDescent="0.15">
      <c r="A1722" s="1">
        <v>1721</v>
      </c>
      <c r="B1722" s="41">
        <v>43593</v>
      </c>
      <c r="C1722" s="1">
        <v>31.022220999999998</v>
      </c>
      <c r="D1722" s="1">
        <v>29.279641999999999</v>
      </c>
      <c r="F1722" s="1">
        <v>3.4347037540000001</v>
      </c>
      <c r="G1722" s="1">
        <v>3.3768924619999998</v>
      </c>
    </row>
    <row r="1723" spans="1:7" ht="12.75" customHeight="1" x14ac:dyDescent="0.15">
      <c r="A1723" s="1">
        <v>1722</v>
      </c>
      <c r="B1723" s="41">
        <v>43594</v>
      </c>
      <c r="C1723" s="1">
        <v>30.636434999999999</v>
      </c>
      <c r="D1723" s="1">
        <v>28.768128999999998</v>
      </c>
      <c r="F1723" s="1">
        <v>3.4221899869999999</v>
      </c>
      <c r="G1723" s="1">
        <v>3.3592681419999999</v>
      </c>
    </row>
    <row r="1724" spans="1:7" ht="12.75" customHeight="1" x14ac:dyDescent="0.15">
      <c r="A1724" s="1">
        <v>1723</v>
      </c>
      <c r="B1724" s="41">
        <v>43595</v>
      </c>
      <c r="C1724" s="1">
        <v>30.495289</v>
      </c>
      <c r="D1724" s="1">
        <v>28.512377000000001</v>
      </c>
      <c r="F1724" s="1">
        <v>3.4175722130000001</v>
      </c>
      <c r="G1724" s="1">
        <v>3.3503382739999998</v>
      </c>
    </row>
    <row r="1725" spans="1:7" ht="12.75" customHeight="1" x14ac:dyDescent="0.15">
      <c r="A1725" s="1">
        <v>1724</v>
      </c>
      <c r="B1725" s="41">
        <v>43598</v>
      </c>
      <c r="C1725" s="1">
        <v>30.015425</v>
      </c>
      <c r="D1725" s="1">
        <v>27.802858000000001</v>
      </c>
      <c r="F1725" s="1">
        <v>3.4017114159999999</v>
      </c>
      <c r="G1725" s="1">
        <v>3.3251388209999999</v>
      </c>
    </row>
    <row r="1726" spans="1:7" ht="12.75" customHeight="1" x14ac:dyDescent="0.15">
      <c r="A1726" s="1">
        <v>1725</v>
      </c>
      <c r="B1726" s="41">
        <v>43599</v>
      </c>
      <c r="C1726" s="1">
        <v>29.874286999999999</v>
      </c>
      <c r="D1726" s="1">
        <v>27.720365999999999</v>
      </c>
      <c r="F1726" s="1">
        <v>3.3969981439999999</v>
      </c>
      <c r="G1726" s="1">
        <v>3.3221673780000001</v>
      </c>
    </row>
    <row r="1727" spans="1:7" ht="12.75" customHeight="1" x14ac:dyDescent="0.15">
      <c r="A1727" s="1">
        <v>1726</v>
      </c>
      <c r="B1727" s="41">
        <v>43600</v>
      </c>
      <c r="C1727" s="1">
        <v>29.96838</v>
      </c>
      <c r="D1727" s="1">
        <v>27.423362999999998</v>
      </c>
      <c r="F1727" s="1">
        <v>3.4001428260000002</v>
      </c>
      <c r="G1727" s="1">
        <v>3.3113953139999999</v>
      </c>
    </row>
    <row r="1728" spans="1:7" ht="12.75" customHeight="1" x14ac:dyDescent="0.15">
      <c r="A1728" s="1">
        <v>1727</v>
      </c>
      <c r="B1728" s="41">
        <v>43601</v>
      </c>
      <c r="C1728" s="1">
        <v>29.582602000000001</v>
      </c>
      <c r="D1728" s="1">
        <v>27.101603999999998</v>
      </c>
      <c r="F1728" s="1">
        <v>3.3871864180000002</v>
      </c>
      <c r="G1728" s="1">
        <v>3.2995929140000002</v>
      </c>
    </row>
    <row r="1729" spans="1:7" ht="12.75" customHeight="1" x14ac:dyDescent="0.15">
      <c r="A1729" s="1">
        <v>1728</v>
      </c>
      <c r="B1729" s="41">
        <v>43602</v>
      </c>
      <c r="C1729" s="1">
        <v>29.639057000000001</v>
      </c>
      <c r="D1729" s="1">
        <v>27.307859000000001</v>
      </c>
      <c r="F1729" s="1">
        <v>3.389092985</v>
      </c>
      <c r="G1729" s="1">
        <v>3.3071745360000002</v>
      </c>
    </row>
    <row r="1730" spans="1:7" ht="12.75" customHeight="1" x14ac:dyDescent="0.15">
      <c r="A1730" s="1">
        <v>1729</v>
      </c>
      <c r="B1730" s="41">
        <v>43605</v>
      </c>
      <c r="C1730" s="1">
        <v>30.410603999999999</v>
      </c>
      <c r="D1730" s="1">
        <v>28.050367000000001</v>
      </c>
      <c r="F1730" s="1">
        <v>3.414791363</v>
      </c>
      <c r="G1730" s="1">
        <v>3.3340017159999999</v>
      </c>
    </row>
    <row r="1731" spans="1:7" ht="12.75" customHeight="1" x14ac:dyDescent="0.15">
      <c r="A1731" s="1">
        <v>1730</v>
      </c>
      <c r="B1731" s="41">
        <v>43606</v>
      </c>
      <c r="C1731" s="1">
        <v>31.586777000000001</v>
      </c>
      <c r="D1731" s="1">
        <v>29.205385</v>
      </c>
      <c r="F1731" s="1">
        <v>3.452738584</v>
      </c>
      <c r="G1731" s="1">
        <v>3.3743531099999999</v>
      </c>
    </row>
    <row r="1732" spans="1:7" ht="12.75" customHeight="1" x14ac:dyDescent="0.15">
      <c r="A1732" s="1">
        <v>1731</v>
      </c>
      <c r="B1732" s="41">
        <v>43607</v>
      </c>
      <c r="C1732" s="1">
        <v>31.614992000000001</v>
      </c>
      <c r="D1732" s="1">
        <v>28.685628999999999</v>
      </c>
      <c r="F1732" s="1">
        <v>3.4536314379999999</v>
      </c>
      <c r="G1732" s="1">
        <v>3.356396266</v>
      </c>
    </row>
    <row r="1733" spans="1:7" ht="12.75" customHeight="1" x14ac:dyDescent="0.15">
      <c r="A1733" s="1">
        <v>1732</v>
      </c>
      <c r="B1733" s="41">
        <v>43608</v>
      </c>
      <c r="C1733" s="1">
        <v>31.549123999999999</v>
      </c>
      <c r="D1733" s="1">
        <v>28.545377999999999</v>
      </c>
      <c r="F1733" s="1">
        <v>3.451545823</v>
      </c>
      <c r="G1733" s="1">
        <v>3.3514950319999999</v>
      </c>
    </row>
    <row r="1734" spans="1:7" ht="12.75" customHeight="1" x14ac:dyDescent="0.15">
      <c r="A1734" s="1">
        <v>1733</v>
      </c>
      <c r="B1734" s="41">
        <v>43609</v>
      </c>
      <c r="C1734" s="1">
        <v>31.078661</v>
      </c>
      <c r="D1734" s="1">
        <v>28.264872</v>
      </c>
      <c r="F1734" s="1">
        <v>3.4365214420000001</v>
      </c>
      <c r="G1734" s="1">
        <v>3.3416197620000001</v>
      </c>
    </row>
    <row r="1735" spans="1:7" ht="12.75" customHeight="1" x14ac:dyDescent="0.15">
      <c r="A1735" s="1">
        <v>1734</v>
      </c>
      <c r="B1735" s="41">
        <v>43612</v>
      </c>
      <c r="C1735" s="1">
        <v>31.191582</v>
      </c>
      <c r="D1735" s="1">
        <v>28.669128000000001</v>
      </c>
      <c r="F1735" s="1">
        <v>3.4401482510000001</v>
      </c>
      <c r="G1735" s="1">
        <v>3.355820864</v>
      </c>
    </row>
    <row r="1736" spans="1:7" ht="12.75" customHeight="1" x14ac:dyDescent="0.15">
      <c r="A1736" s="1">
        <v>1735</v>
      </c>
      <c r="B1736" s="41">
        <v>43613</v>
      </c>
      <c r="C1736" s="1">
        <v>32.066631000000001</v>
      </c>
      <c r="D1736" s="1">
        <v>29.461120999999999</v>
      </c>
      <c r="F1736" s="1">
        <v>3.467815957</v>
      </c>
      <c r="G1736" s="1">
        <v>3.3830714620000002</v>
      </c>
    </row>
    <row r="1737" spans="1:7" ht="12.75" customHeight="1" x14ac:dyDescent="0.15">
      <c r="A1737" s="1">
        <v>1736</v>
      </c>
      <c r="B1737" s="41">
        <v>43614</v>
      </c>
      <c r="C1737" s="1">
        <v>32.668823000000003</v>
      </c>
      <c r="D1737" s="1">
        <v>30.046887999999999</v>
      </c>
      <c r="F1737" s="1">
        <v>3.4864211979999999</v>
      </c>
      <c r="G1737" s="1">
        <v>3.402759095</v>
      </c>
    </row>
    <row r="1738" spans="1:7" ht="12.75" customHeight="1" x14ac:dyDescent="0.15">
      <c r="A1738" s="1">
        <v>1737</v>
      </c>
      <c r="B1738" s="41">
        <v>43615</v>
      </c>
      <c r="C1738" s="1">
        <v>33.007561000000003</v>
      </c>
      <c r="D1738" s="1">
        <v>30.599651000000001</v>
      </c>
      <c r="F1738" s="1">
        <v>3.4967366559999999</v>
      </c>
      <c r="G1738" s="1">
        <v>3.4209886040000002</v>
      </c>
    </row>
    <row r="1739" spans="1:7" ht="12.75" customHeight="1" x14ac:dyDescent="0.15">
      <c r="A1739" s="1">
        <v>1738</v>
      </c>
      <c r="B1739" s="41">
        <v>43616</v>
      </c>
      <c r="C1739" s="1">
        <v>32.932293000000001</v>
      </c>
      <c r="D1739" s="1">
        <v>30.525402</v>
      </c>
      <c r="F1739" s="1">
        <v>3.4944537269999998</v>
      </c>
      <c r="G1739" s="1">
        <v>3.4185591890000002</v>
      </c>
    </row>
    <row r="1740" spans="1:7" ht="12.75" customHeight="1" x14ac:dyDescent="0.15">
      <c r="A1740" s="1">
        <v>1739</v>
      </c>
      <c r="B1740" s="41">
        <v>43619</v>
      </c>
      <c r="C1740" s="1">
        <v>33.021725000000004</v>
      </c>
      <c r="D1740" s="1">
        <v>30.426393999999998</v>
      </c>
      <c r="F1740" s="1">
        <v>3.497165678</v>
      </c>
      <c r="G1740" s="1">
        <v>3.4153104550000002</v>
      </c>
    </row>
    <row r="1741" spans="1:7" ht="12.75" customHeight="1" x14ac:dyDescent="0.15">
      <c r="A1741" s="1">
        <v>1740</v>
      </c>
      <c r="B1741" s="41">
        <v>43620</v>
      </c>
      <c r="C1741" s="1">
        <v>32.965240000000001</v>
      </c>
      <c r="D1741" s="1">
        <v>30.580947999999999</v>
      </c>
      <c r="F1741" s="1">
        <v>3.4954536730000001</v>
      </c>
      <c r="G1741" s="1">
        <v>3.420377201</v>
      </c>
    </row>
    <row r="1742" spans="1:7" ht="12.75" customHeight="1" x14ac:dyDescent="0.15">
      <c r="A1742" s="1">
        <v>1741</v>
      </c>
      <c r="B1742" s="41">
        <v>43621</v>
      </c>
      <c r="C1742" s="1">
        <v>32.325122999999998</v>
      </c>
      <c r="D1742" s="1">
        <v>30.110476999999999</v>
      </c>
      <c r="F1742" s="1">
        <v>3.4758447299999999</v>
      </c>
      <c r="G1742" s="1">
        <v>3.4048731839999999</v>
      </c>
    </row>
    <row r="1743" spans="1:7" ht="12.75" customHeight="1" x14ac:dyDescent="0.15">
      <c r="A1743" s="1">
        <v>1742</v>
      </c>
      <c r="B1743" s="41">
        <v>43622</v>
      </c>
      <c r="C1743" s="1">
        <v>32.664000999999999</v>
      </c>
      <c r="D1743" s="1">
        <v>30.770800000000001</v>
      </c>
      <c r="F1743" s="1">
        <v>3.4862735850000002</v>
      </c>
      <c r="G1743" s="1">
        <v>3.4265661879999998</v>
      </c>
    </row>
    <row r="1744" spans="1:7" ht="12.75" customHeight="1" x14ac:dyDescent="0.15">
      <c r="A1744" s="1">
        <v>1743</v>
      </c>
      <c r="B1744" s="41">
        <v>43623</v>
      </c>
      <c r="C1744" s="1">
        <v>33.012290999999998</v>
      </c>
      <c r="D1744" s="1">
        <v>30.779053000000001</v>
      </c>
      <c r="F1744" s="1">
        <v>3.496879947</v>
      </c>
      <c r="G1744" s="1">
        <v>3.4268343610000001</v>
      </c>
    </row>
    <row r="1745" spans="1:7" ht="12.75" customHeight="1" x14ac:dyDescent="0.15">
      <c r="A1745" s="1">
        <v>1744</v>
      </c>
      <c r="B1745" s="41">
        <v>43626</v>
      </c>
      <c r="C1745" s="1">
        <v>32.598117999999999</v>
      </c>
      <c r="D1745" s="1">
        <v>30.415873999999999</v>
      </c>
      <c r="F1745" s="1">
        <v>3.4842545569999999</v>
      </c>
      <c r="G1745" s="1">
        <v>3.4149646429999998</v>
      </c>
    </row>
    <row r="1746" spans="1:7" ht="12.75" customHeight="1" x14ac:dyDescent="0.15">
      <c r="A1746" s="1">
        <v>1745</v>
      </c>
      <c r="B1746" s="41">
        <v>43627</v>
      </c>
      <c r="C1746" s="1">
        <v>32.758147999999998</v>
      </c>
      <c r="D1746" s="1">
        <v>30.556190000000001</v>
      </c>
      <c r="F1746" s="1">
        <v>3.4891517250000001</v>
      </c>
      <c r="G1746" s="1">
        <v>3.4195672840000002</v>
      </c>
    </row>
    <row r="1747" spans="1:7" ht="12.75" customHeight="1" x14ac:dyDescent="0.15">
      <c r="A1747" s="1">
        <v>1746</v>
      </c>
      <c r="B1747" s="41">
        <v>43628</v>
      </c>
      <c r="C1747" s="1">
        <v>32.569878000000003</v>
      </c>
      <c r="D1747" s="1">
        <v>30.201269</v>
      </c>
      <c r="F1747" s="1">
        <v>3.4833878739999999</v>
      </c>
      <c r="G1747" s="1">
        <v>3.4078839429999999</v>
      </c>
    </row>
    <row r="1748" spans="1:7" ht="12.75" customHeight="1" x14ac:dyDescent="0.15">
      <c r="A1748" s="1">
        <v>1747</v>
      </c>
      <c r="B1748" s="41">
        <v>43629</v>
      </c>
      <c r="C1748" s="1">
        <v>31.986256000000001</v>
      </c>
      <c r="D1748" s="1">
        <v>29.871122</v>
      </c>
      <c r="F1748" s="1">
        <v>3.465306311</v>
      </c>
      <c r="G1748" s="1">
        <v>3.3968921939999999</v>
      </c>
    </row>
    <row r="1749" spans="1:7" ht="12.75" customHeight="1" x14ac:dyDescent="0.15">
      <c r="A1749" s="1">
        <v>1748</v>
      </c>
      <c r="B1749" s="41">
        <v>43630</v>
      </c>
      <c r="C1749" s="1">
        <v>31.995674000000001</v>
      </c>
      <c r="D1749" s="1">
        <v>29.821591999999999</v>
      </c>
      <c r="F1749" s="1">
        <v>3.465600706</v>
      </c>
      <c r="G1749" s="1">
        <v>3.3952326949999998</v>
      </c>
    </row>
    <row r="1750" spans="1:7" ht="12.75" customHeight="1" x14ac:dyDescent="0.15">
      <c r="A1750" s="1">
        <v>1749</v>
      </c>
      <c r="B1750" s="41">
        <v>43633</v>
      </c>
      <c r="C1750" s="1">
        <v>31.958013999999999</v>
      </c>
      <c r="D1750" s="1">
        <v>29.747295000000001</v>
      </c>
      <c r="F1750" s="1">
        <v>3.4644229790000001</v>
      </c>
      <c r="G1750" s="1">
        <v>3.392738203</v>
      </c>
    </row>
    <row r="1751" spans="1:7" ht="12.75" customHeight="1" x14ac:dyDescent="0.15">
      <c r="A1751" s="1">
        <v>1750</v>
      </c>
      <c r="B1751" s="41">
        <v>43634</v>
      </c>
      <c r="C1751" s="1">
        <v>32.786377000000002</v>
      </c>
      <c r="D1751" s="1">
        <v>30.003176</v>
      </c>
      <c r="F1751" s="1">
        <v>3.490013094</v>
      </c>
      <c r="G1751" s="1">
        <v>3.4013032430000001</v>
      </c>
    </row>
    <row r="1752" spans="1:7" ht="12.75" customHeight="1" x14ac:dyDescent="0.15">
      <c r="A1752" s="1">
        <v>1751</v>
      </c>
      <c r="B1752" s="41">
        <v>43635</v>
      </c>
      <c r="C1752" s="1">
        <v>33.304107999999999</v>
      </c>
      <c r="D1752" s="1">
        <v>30.374613</v>
      </c>
      <c r="F1752" s="1">
        <v>3.505680753</v>
      </c>
      <c r="G1752" s="1">
        <v>3.4136071609999998</v>
      </c>
    </row>
    <row r="1753" spans="1:7" ht="12.75" customHeight="1" x14ac:dyDescent="0.15">
      <c r="A1753" s="1">
        <v>1752</v>
      </c>
      <c r="B1753" s="41">
        <v>43637</v>
      </c>
      <c r="C1753" s="1">
        <v>34.057167</v>
      </c>
      <c r="D1753" s="1">
        <v>31.059685000000002</v>
      </c>
      <c r="F1753" s="1">
        <v>3.5280404949999999</v>
      </c>
      <c r="G1753" s="1">
        <v>3.4359106760000002</v>
      </c>
    </row>
    <row r="1754" spans="1:7" ht="12.75" customHeight="1" x14ac:dyDescent="0.15">
      <c r="A1754" s="1">
        <v>1753</v>
      </c>
      <c r="B1754" s="41">
        <v>43640</v>
      </c>
      <c r="C1754" s="1">
        <v>33.981853000000001</v>
      </c>
      <c r="D1754" s="1">
        <v>31.307306000000001</v>
      </c>
      <c r="F1754" s="1">
        <v>3.5258266470000001</v>
      </c>
      <c r="G1754" s="1">
        <v>3.443851489</v>
      </c>
    </row>
    <row r="1755" spans="1:7" ht="12.75" customHeight="1" x14ac:dyDescent="0.15">
      <c r="A1755" s="1">
        <v>1754</v>
      </c>
      <c r="B1755" s="41">
        <v>43641</v>
      </c>
      <c r="C1755" s="1">
        <v>33.558261999999999</v>
      </c>
      <c r="D1755" s="1">
        <v>31.043177</v>
      </c>
      <c r="F1755" s="1">
        <v>3.513283092</v>
      </c>
      <c r="G1755" s="1">
        <v>3.4353790420000001</v>
      </c>
    </row>
    <row r="1756" spans="1:7" ht="12.75" customHeight="1" x14ac:dyDescent="0.15">
      <c r="A1756" s="1">
        <v>1755</v>
      </c>
      <c r="B1756" s="41">
        <v>43642</v>
      </c>
      <c r="C1756" s="1">
        <v>34.358401999999998</v>
      </c>
      <c r="D1756" s="1">
        <v>31.431114000000001</v>
      </c>
      <c r="F1756" s="1">
        <v>3.536846588</v>
      </c>
      <c r="G1756" s="1">
        <v>3.447798294</v>
      </c>
    </row>
    <row r="1757" spans="1:7" ht="12.75" customHeight="1" x14ac:dyDescent="0.15">
      <c r="A1757" s="1">
        <v>1756</v>
      </c>
      <c r="B1757" s="41">
        <v>43643</v>
      </c>
      <c r="C1757" s="1">
        <v>34.123069999999998</v>
      </c>
      <c r="D1757" s="1">
        <v>31.282530000000001</v>
      </c>
      <c r="F1757" s="1">
        <v>3.5299736949999998</v>
      </c>
      <c r="G1757" s="1">
        <v>3.4430597949999999</v>
      </c>
    </row>
    <row r="1758" spans="1:7" ht="12.75" customHeight="1" x14ac:dyDescent="0.15">
      <c r="A1758" s="1">
        <v>1757</v>
      </c>
      <c r="B1758" s="41">
        <v>43644</v>
      </c>
      <c r="C1758" s="1">
        <v>34.132477000000002</v>
      </c>
      <c r="D1758" s="1">
        <v>31.150476000000001</v>
      </c>
      <c r="F1758" s="1">
        <v>3.5302493359999998</v>
      </c>
      <c r="G1758" s="1">
        <v>3.4388295260000001</v>
      </c>
    </row>
    <row r="1759" spans="1:7" ht="12.75" customHeight="1" x14ac:dyDescent="0.15">
      <c r="A1759" s="1">
        <v>1758</v>
      </c>
      <c r="B1759" s="41">
        <v>43647</v>
      </c>
      <c r="C1759" s="1">
        <v>33.977093000000004</v>
      </c>
      <c r="D1759" s="1">
        <v>31.202331999999998</v>
      </c>
      <c r="F1759" s="1">
        <v>3.5256865620000002</v>
      </c>
      <c r="G1759" s="1">
        <v>3.4404928360000002</v>
      </c>
    </row>
    <row r="1760" spans="1:7" ht="12.75" customHeight="1" x14ac:dyDescent="0.15">
      <c r="A1760" s="1">
        <v>1759</v>
      </c>
      <c r="B1760" s="41">
        <v>43648</v>
      </c>
      <c r="C1760" s="1">
        <v>33.854667999999997</v>
      </c>
      <c r="D1760" s="1">
        <v>31.299593000000002</v>
      </c>
      <c r="F1760" s="1">
        <v>3.5220768919999998</v>
      </c>
      <c r="G1760" s="1">
        <v>3.443605094</v>
      </c>
    </row>
    <row r="1761" spans="1:7" ht="12.75" customHeight="1" x14ac:dyDescent="0.15">
      <c r="A1761" s="1">
        <v>1760</v>
      </c>
      <c r="B1761" s="41">
        <v>43649</v>
      </c>
      <c r="C1761" s="1">
        <v>34.438533999999997</v>
      </c>
      <c r="D1761" s="1">
        <v>31.855408000000001</v>
      </c>
      <c r="F1761" s="1">
        <v>3.5391761119999998</v>
      </c>
      <c r="G1761" s="1">
        <v>3.4612071640000002</v>
      </c>
    </row>
    <row r="1762" spans="1:7" ht="12.75" customHeight="1" x14ac:dyDescent="0.15">
      <c r="A1762" s="1">
        <v>1761</v>
      </c>
      <c r="B1762" s="41">
        <v>43650</v>
      </c>
      <c r="C1762" s="1">
        <v>34.834049</v>
      </c>
      <c r="D1762" s="1">
        <v>32.411220999999998</v>
      </c>
      <c r="F1762" s="1">
        <v>3.550595328</v>
      </c>
      <c r="G1762" s="1">
        <v>3.4785046899999998</v>
      </c>
    </row>
    <row r="1763" spans="1:7" ht="12.75" customHeight="1" x14ac:dyDescent="0.15">
      <c r="A1763" s="1">
        <v>1762</v>
      </c>
      <c r="B1763" s="41">
        <v>43651</v>
      </c>
      <c r="C1763" s="1">
        <v>35.220157999999998</v>
      </c>
      <c r="D1763" s="1">
        <v>32.693263999999999</v>
      </c>
      <c r="F1763" s="1">
        <v>3.5616185890000001</v>
      </c>
      <c r="G1763" s="1">
        <v>3.4871690630000001</v>
      </c>
    </row>
    <row r="1764" spans="1:7" ht="12.75" customHeight="1" x14ac:dyDescent="0.15">
      <c r="A1764" s="1">
        <v>1763</v>
      </c>
      <c r="B1764" s="41">
        <v>43654</v>
      </c>
      <c r="C1764" s="1">
        <v>35.125976999999999</v>
      </c>
      <c r="D1764" s="1">
        <v>32.543940999999997</v>
      </c>
      <c r="F1764" s="1">
        <v>3.558940942</v>
      </c>
      <c r="G1764" s="1">
        <v>3.482591207</v>
      </c>
    </row>
    <row r="1765" spans="1:7" ht="12.75" customHeight="1" x14ac:dyDescent="0.15">
      <c r="A1765" s="1">
        <v>1764</v>
      </c>
      <c r="B1765" s="41">
        <v>43656</v>
      </c>
      <c r="C1765" s="1">
        <v>35.031826000000002</v>
      </c>
      <c r="D1765" s="1">
        <v>32.394618999999999</v>
      </c>
      <c r="F1765" s="1">
        <v>3.556256963</v>
      </c>
      <c r="G1765" s="1">
        <v>3.4779923290000001</v>
      </c>
    </row>
    <row r="1766" spans="1:7" ht="12.75" customHeight="1" x14ac:dyDescent="0.15">
      <c r="A1766" s="1">
        <v>1765</v>
      </c>
      <c r="B1766" s="41">
        <v>43657</v>
      </c>
      <c r="C1766" s="1">
        <v>34.984718000000001</v>
      </c>
      <c r="D1766" s="1">
        <v>32.120871999999999</v>
      </c>
      <c r="F1766" s="1">
        <v>3.5549113380000001</v>
      </c>
      <c r="G1766" s="1">
        <v>3.4695060369999999</v>
      </c>
    </row>
    <row r="1767" spans="1:7" ht="12.75" customHeight="1" x14ac:dyDescent="0.15">
      <c r="A1767" s="1">
        <v>1766</v>
      </c>
      <c r="B1767" s="41">
        <v>43658</v>
      </c>
      <c r="C1767" s="1">
        <v>34.334938000000001</v>
      </c>
      <c r="D1767" s="1">
        <v>31.523575000000001</v>
      </c>
      <c r="F1767" s="1">
        <v>3.5361634359999998</v>
      </c>
      <c r="G1767" s="1">
        <v>3.4507356790000001</v>
      </c>
    </row>
    <row r="1768" spans="1:7" ht="12.75" customHeight="1" x14ac:dyDescent="0.15">
      <c r="A1768" s="1">
        <v>1767</v>
      </c>
      <c r="B1768" s="41">
        <v>43661</v>
      </c>
      <c r="C1768" s="1">
        <v>34.240783999999998</v>
      </c>
      <c r="D1768" s="1">
        <v>31.390855999999999</v>
      </c>
      <c r="F1768" s="1">
        <v>3.5334174479999998</v>
      </c>
      <c r="G1768" s="1">
        <v>3.44651664</v>
      </c>
    </row>
    <row r="1769" spans="1:7" ht="12.75" customHeight="1" x14ac:dyDescent="0.15">
      <c r="A1769" s="1">
        <v>1768</v>
      </c>
      <c r="B1769" s="41">
        <v>43662</v>
      </c>
      <c r="C1769" s="1">
        <v>34.372622999999997</v>
      </c>
      <c r="D1769" s="1">
        <v>31.399146999999999</v>
      </c>
      <c r="F1769" s="1">
        <v>3.5372604050000001</v>
      </c>
      <c r="G1769" s="1">
        <v>3.4467807270000002</v>
      </c>
    </row>
    <row r="1770" spans="1:7" ht="12.75" customHeight="1" x14ac:dyDescent="0.15">
      <c r="A1770" s="1">
        <v>1769</v>
      </c>
      <c r="B1770" s="41">
        <v>43663</v>
      </c>
      <c r="C1770" s="1">
        <v>34.278438999999999</v>
      </c>
      <c r="D1770" s="1">
        <v>31.233226999999999</v>
      </c>
      <c r="F1770" s="1">
        <v>3.5345165559999998</v>
      </c>
      <c r="G1770" s="1">
        <v>3.4414824959999999</v>
      </c>
    </row>
    <row r="1771" spans="1:7" ht="12.75" customHeight="1" x14ac:dyDescent="0.15">
      <c r="A1771" s="1">
        <v>1770</v>
      </c>
      <c r="B1771" s="41">
        <v>43664</v>
      </c>
      <c r="C1771" s="1">
        <v>35.191906000000003</v>
      </c>
      <c r="D1771" s="1">
        <v>31.913481000000001</v>
      </c>
      <c r="F1771" s="1">
        <v>3.560816113</v>
      </c>
      <c r="G1771" s="1">
        <v>3.4630285220000001</v>
      </c>
    </row>
    <row r="1772" spans="1:7" ht="12.75" customHeight="1" x14ac:dyDescent="0.15">
      <c r="A1772" s="1">
        <v>1771</v>
      </c>
      <c r="B1772" s="41">
        <v>43665</v>
      </c>
      <c r="C1772" s="1">
        <v>34.278438999999999</v>
      </c>
      <c r="D1772" s="1">
        <v>31.191744</v>
      </c>
      <c r="F1772" s="1">
        <v>3.5345165559999998</v>
      </c>
      <c r="G1772" s="1">
        <v>3.4401534439999999</v>
      </c>
    </row>
    <row r="1773" spans="1:7" ht="12.75" customHeight="1" x14ac:dyDescent="0.15">
      <c r="A1773" s="1">
        <v>1772</v>
      </c>
      <c r="B1773" s="41">
        <v>43668</v>
      </c>
      <c r="C1773" s="1">
        <v>34.862309000000003</v>
      </c>
      <c r="D1773" s="1">
        <v>31.623127</v>
      </c>
      <c r="F1773" s="1">
        <v>3.5514062740000001</v>
      </c>
      <c r="G1773" s="1">
        <v>3.4538887200000001</v>
      </c>
    </row>
    <row r="1774" spans="1:7" ht="12.75" customHeight="1" x14ac:dyDescent="0.15">
      <c r="A1774" s="1">
        <v>1773</v>
      </c>
      <c r="B1774" s="41">
        <v>43669</v>
      </c>
      <c r="C1774" s="1">
        <v>35.201312999999999</v>
      </c>
      <c r="D1774" s="1">
        <v>31.730986000000001</v>
      </c>
      <c r="F1774" s="1">
        <v>3.5610833830000002</v>
      </c>
      <c r="G1774" s="1">
        <v>3.4572936799999998</v>
      </c>
    </row>
    <row r="1775" spans="1:7" ht="12.75" customHeight="1" x14ac:dyDescent="0.15">
      <c r="A1775" s="1">
        <v>1774</v>
      </c>
      <c r="B1775" s="41">
        <v>43670</v>
      </c>
      <c r="C1775" s="1">
        <v>35.173073000000002</v>
      </c>
      <c r="D1775" s="1">
        <v>32.328270000000003</v>
      </c>
      <c r="F1775" s="1">
        <v>3.5602808179999998</v>
      </c>
      <c r="G1775" s="1">
        <v>3.4759420799999998</v>
      </c>
    </row>
    <row r="1776" spans="1:7" ht="12.75" customHeight="1" x14ac:dyDescent="0.15">
      <c r="A1776" s="1">
        <v>1775</v>
      </c>
      <c r="B1776" s="41">
        <v>43671</v>
      </c>
      <c r="C1776" s="1">
        <v>34.090099000000002</v>
      </c>
      <c r="D1776" s="1">
        <v>30.445145</v>
      </c>
      <c r="F1776" s="1">
        <v>3.5290069900000001</v>
      </c>
      <c r="G1776" s="1">
        <v>3.4159265400000001</v>
      </c>
    </row>
    <row r="1777" spans="1:7" ht="12.75" customHeight="1" x14ac:dyDescent="0.15">
      <c r="A1777" s="1">
        <v>1776</v>
      </c>
      <c r="B1777" s="41">
        <v>43672</v>
      </c>
      <c r="C1777" s="1">
        <v>34.702209000000003</v>
      </c>
      <c r="D1777" s="1">
        <v>30.055243000000001</v>
      </c>
      <c r="F1777" s="1">
        <v>3.5468033449999998</v>
      </c>
      <c r="G1777" s="1">
        <v>3.4030371220000002</v>
      </c>
    </row>
    <row r="1778" spans="1:7" ht="12.75" customHeight="1" x14ac:dyDescent="0.15">
      <c r="A1778" s="1">
        <v>1777</v>
      </c>
      <c r="B1778" s="41">
        <v>43675</v>
      </c>
      <c r="C1778" s="1">
        <v>34.843474999999998</v>
      </c>
      <c r="D1778" s="1">
        <v>29.988880000000002</v>
      </c>
      <c r="F1778" s="1">
        <v>3.5508658890000002</v>
      </c>
      <c r="G1778" s="1">
        <v>3.4008266460000001</v>
      </c>
    </row>
    <row r="1779" spans="1:7" ht="12.75" customHeight="1" x14ac:dyDescent="0.15">
      <c r="A1779" s="1">
        <v>1778</v>
      </c>
      <c r="B1779" s="41">
        <v>43676</v>
      </c>
      <c r="C1779" s="1">
        <v>33.685158000000001</v>
      </c>
      <c r="D1779" s="1">
        <v>29.366700999999999</v>
      </c>
      <c r="F1779" s="1">
        <v>3.5170573250000001</v>
      </c>
      <c r="G1779" s="1">
        <v>3.379861413</v>
      </c>
    </row>
    <row r="1780" spans="1:7" ht="12.75" customHeight="1" x14ac:dyDescent="0.15">
      <c r="A1780" s="1">
        <v>1779</v>
      </c>
      <c r="B1780" s="41">
        <v>43677</v>
      </c>
      <c r="C1780" s="1">
        <v>32.790539000000003</v>
      </c>
      <c r="D1780" s="1">
        <v>28.620092</v>
      </c>
      <c r="F1780" s="1">
        <v>3.490140029</v>
      </c>
      <c r="G1780" s="1">
        <v>3.3541089890000002</v>
      </c>
    </row>
    <row r="1781" spans="1:7" ht="12.75" customHeight="1" x14ac:dyDescent="0.15">
      <c r="A1781" s="1">
        <v>1780</v>
      </c>
      <c r="B1781" s="41">
        <v>43678</v>
      </c>
      <c r="C1781" s="1">
        <v>32.861190999999998</v>
      </c>
      <c r="D1781" s="1">
        <v>28.371220000000001</v>
      </c>
      <c r="F1781" s="1">
        <v>3.4922923570000002</v>
      </c>
      <c r="G1781" s="1">
        <v>3.3453752510000001</v>
      </c>
    </row>
    <row r="1782" spans="1:7" ht="12.75" customHeight="1" x14ac:dyDescent="0.15">
      <c r="A1782" s="1">
        <v>1781</v>
      </c>
      <c r="B1782" s="41">
        <v>43679</v>
      </c>
      <c r="C1782" s="1">
        <v>32.908295000000003</v>
      </c>
      <c r="D1782" s="1">
        <v>28.451937000000001</v>
      </c>
      <c r="F1782" s="1">
        <v>3.493724754</v>
      </c>
      <c r="G1782" s="1">
        <v>3.348216243</v>
      </c>
    </row>
    <row r="1783" spans="1:7" ht="12.75" customHeight="1" x14ac:dyDescent="0.15">
      <c r="A1783" s="1">
        <v>1782</v>
      </c>
      <c r="B1783" s="41">
        <v>43682</v>
      </c>
      <c r="C1783" s="1">
        <v>32.456080999999998</v>
      </c>
      <c r="D1783" s="1">
        <v>27.937349000000001</v>
      </c>
      <c r="F1783" s="1">
        <v>3.4798878219999998</v>
      </c>
      <c r="G1783" s="1">
        <v>3.3299644669999999</v>
      </c>
    </row>
    <row r="1784" spans="1:7" ht="12.75" customHeight="1" x14ac:dyDescent="0.15">
      <c r="A1784" s="1">
        <v>1783</v>
      </c>
      <c r="B1784" s="41">
        <v>43683</v>
      </c>
      <c r="C1784" s="1">
        <v>33.435890000000001</v>
      </c>
      <c r="D1784" s="1">
        <v>28.360643</v>
      </c>
      <c r="F1784" s="1">
        <v>3.5096298739999998</v>
      </c>
      <c r="G1784" s="1">
        <v>3.3450023739999999</v>
      </c>
    </row>
    <row r="1785" spans="1:7" ht="12.75" customHeight="1" x14ac:dyDescent="0.15">
      <c r="A1785" s="1">
        <v>1784</v>
      </c>
      <c r="B1785" s="41">
        <v>43684</v>
      </c>
      <c r="C1785" s="1">
        <v>34.670059000000002</v>
      </c>
      <c r="D1785" s="1">
        <v>28.958231000000001</v>
      </c>
      <c r="F1785" s="1">
        <v>3.5458764610000002</v>
      </c>
      <c r="G1785" s="1">
        <v>3.365854481</v>
      </c>
    </row>
    <row r="1786" spans="1:7" ht="12.75" customHeight="1" x14ac:dyDescent="0.15">
      <c r="A1786" s="1">
        <v>1785</v>
      </c>
      <c r="B1786" s="41">
        <v>43685</v>
      </c>
      <c r="C1786" s="1">
        <v>34.858490000000003</v>
      </c>
      <c r="D1786" s="1">
        <v>29.099326999999999</v>
      </c>
      <c r="F1786" s="1">
        <v>3.5512967230000001</v>
      </c>
      <c r="G1786" s="1">
        <v>3.370715047</v>
      </c>
    </row>
    <row r="1787" spans="1:7" ht="12.75" customHeight="1" x14ac:dyDescent="0.15">
      <c r="A1787" s="1">
        <v>1786</v>
      </c>
      <c r="B1787" s="41">
        <v>43686</v>
      </c>
      <c r="C1787" s="1">
        <v>34.594692000000002</v>
      </c>
      <c r="D1787" s="1">
        <v>28.617933000000001</v>
      </c>
      <c r="F1787" s="1">
        <v>3.54370026</v>
      </c>
      <c r="G1787" s="1">
        <v>3.3540335489999999</v>
      </c>
    </row>
    <row r="1788" spans="1:7" ht="12.75" customHeight="1" x14ac:dyDescent="0.15">
      <c r="A1788" s="1">
        <v>1787</v>
      </c>
      <c r="B1788" s="41">
        <v>43689</v>
      </c>
      <c r="C1788" s="1">
        <v>33.162669999999999</v>
      </c>
      <c r="D1788" s="1">
        <v>28.020350000000001</v>
      </c>
      <c r="F1788" s="1">
        <v>3.5014248459999999</v>
      </c>
      <c r="G1788" s="1">
        <v>3.3329310319999998</v>
      </c>
    </row>
    <row r="1789" spans="1:7" ht="12.75" customHeight="1" x14ac:dyDescent="0.15">
      <c r="A1789" s="1">
        <v>1788</v>
      </c>
      <c r="B1789" s="41">
        <v>43690</v>
      </c>
      <c r="C1789" s="1">
        <v>33.812733000000001</v>
      </c>
      <c r="D1789" s="1">
        <v>28.30254</v>
      </c>
      <c r="F1789" s="1">
        <v>3.520837448</v>
      </c>
      <c r="G1789" s="1">
        <v>3.3429515529999998</v>
      </c>
    </row>
    <row r="1790" spans="1:7" ht="12.75" customHeight="1" x14ac:dyDescent="0.15">
      <c r="A1790" s="1">
        <v>1789</v>
      </c>
      <c r="B1790" s="41">
        <v>43691</v>
      </c>
      <c r="C1790" s="1">
        <v>33.068446999999999</v>
      </c>
      <c r="D1790" s="1">
        <v>27.746454</v>
      </c>
      <c r="F1790" s="1">
        <v>3.498579565</v>
      </c>
      <c r="G1790" s="1">
        <v>3.3231080479999999</v>
      </c>
    </row>
    <row r="1791" spans="1:7" ht="12.75" customHeight="1" x14ac:dyDescent="0.15">
      <c r="A1791" s="1">
        <v>1790</v>
      </c>
      <c r="B1791" s="41">
        <v>43692</v>
      </c>
      <c r="C1791" s="1">
        <v>32.974246999999998</v>
      </c>
      <c r="D1791" s="1">
        <v>27.555553</v>
      </c>
      <c r="F1791" s="1">
        <v>3.4957268629999998</v>
      </c>
      <c r="G1791" s="1">
        <v>3.316204076</v>
      </c>
    </row>
    <row r="1792" spans="1:7" ht="12.75" customHeight="1" x14ac:dyDescent="0.15">
      <c r="A1792" s="1">
        <v>1791</v>
      </c>
      <c r="B1792" s="41">
        <v>43693</v>
      </c>
      <c r="C1792" s="1">
        <v>32.876235999999999</v>
      </c>
      <c r="D1792" s="1">
        <v>27.613652999999999</v>
      </c>
      <c r="F1792" s="1">
        <v>3.4927500870000001</v>
      </c>
      <c r="G1792" s="1">
        <v>3.318310324</v>
      </c>
    </row>
    <row r="1793" spans="1:7" ht="12.75" customHeight="1" x14ac:dyDescent="0.15">
      <c r="A1793" s="1">
        <v>1792</v>
      </c>
      <c r="B1793" s="41">
        <v>43696</v>
      </c>
      <c r="C1793" s="1">
        <v>32.732669999999999</v>
      </c>
      <c r="D1793" s="1">
        <v>27.215257999999999</v>
      </c>
      <c r="F1793" s="1">
        <v>3.4883736619999999</v>
      </c>
      <c r="G1793" s="1">
        <v>3.3037777720000001</v>
      </c>
    </row>
    <row r="1794" spans="1:7" ht="12.75" customHeight="1" x14ac:dyDescent="0.15">
      <c r="A1794" s="1">
        <v>1793</v>
      </c>
      <c r="B1794" s="41">
        <v>43697</v>
      </c>
      <c r="C1794" s="1">
        <v>32.368972999999997</v>
      </c>
      <c r="D1794" s="1">
        <v>26.949660999999999</v>
      </c>
      <c r="F1794" s="1">
        <v>3.4772003410000001</v>
      </c>
      <c r="G1794" s="1">
        <v>3.2939707180000002</v>
      </c>
    </row>
    <row r="1795" spans="1:7" ht="12.75" customHeight="1" x14ac:dyDescent="0.15">
      <c r="A1795" s="1">
        <v>1794</v>
      </c>
      <c r="B1795" s="41">
        <v>43698</v>
      </c>
      <c r="C1795" s="1">
        <v>32.617835999999997</v>
      </c>
      <c r="D1795" s="1">
        <v>27.480855999999999</v>
      </c>
      <c r="F1795" s="1">
        <v>3.4848592549999999</v>
      </c>
      <c r="G1795" s="1">
        <v>3.3134896170000001</v>
      </c>
    </row>
    <row r="1796" spans="1:7" ht="12.75" customHeight="1" x14ac:dyDescent="0.15">
      <c r="A1796" s="1">
        <v>1795</v>
      </c>
      <c r="B1796" s="41">
        <v>43699</v>
      </c>
      <c r="C1796" s="1">
        <v>32.100985999999999</v>
      </c>
      <c r="D1796" s="1">
        <v>27.12396</v>
      </c>
      <c r="F1796" s="1">
        <v>3.4688867459999999</v>
      </c>
      <c r="G1796" s="1">
        <v>3.3004174700000002</v>
      </c>
    </row>
    <row r="1797" spans="1:7" ht="12.75" customHeight="1" x14ac:dyDescent="0.15">
      <c r="A1797" s="1">
        <v>1796</v>
      </c>
      <c r="B1797" s="41">
        <v>43700</v>
      </c>
      <c r="C1797" s="1">
        <v>31.727722</v>
      </c>
      <c r="D1797" s="1">
        <v>26.534668</v>
      </c>
      <c r="F1797" s="1">
        <v>3.4571908100000002</v>
      </c>
      <c r="G1797" s="1">
        <v>3.2784521039999999</v>
      </c>
    </row>
    <row r="1798" spans="1:7" ht="12.75" customHeight="1" x14ac:dyDescent="0.15">
      <c r="A1798" s="1">
        <v>1797</v>
      </c>
      <c r="B1798" s="41">
        <v>43703</v>
      </c>
      <c r="C1798" s="1">
        <v>31.718153000000001</v>
      </c>
      <c r="D1798" s="1">
        <v>26.260777000000001</v>
      </c>
      <c r="F1798" s="1">
        <v>3.4568891669999999</v>
      </c>
      <c r="G1798" s="1">
        <v>3.2680764569999998</v>
      </c>
    </row>
    <row r="1799" spans="1:7" ht="12.75" customHeight="1" x14ac:dyDescent="0.15">
      <c r="A1799" s="1">
        <v>1798</v>
      </c>
      <c r="B1799" s="41">
        <v>43704</v>
      </c>
      <c r="C1799" s="1">
        <v>32.091419000000002</v>
      </c>
      <c r="D1799" s="1">
        <v>26.592768</v>
      </c>
      <c r="F1799" s="1">
        <v>3.4685886739999998</v>
      </c>
      <c r="G1799" s="1">
        <v>3.2806392990000002</v>
      </c>
    </row>
    <row r="1800" spans="1:7" ht="12.75" customHeight="1" x14ac:dyDescent="0.15">
      <c r="A1800" s="1">
        <v>1799</v>
      </c>
      <c r="B1800" s="41">
        <v>43705</v>
      </c>
      <c r="C1800" s="1">
        <v>32.455109</v>
      </c>
      <c r="D1800" s="1">
        <v>26.435074</v>
      </c>
      <c r="F1800" s="1">
        <v>3.4798578729999998</v>
      </c>
      <c r="G1800" s="1">
        <v>3.274691689</v>
      </c>
    </row>
    <row r="1801" spans="1:7" ht="12.75" customHeight="1" x14ac:dyDescent="0.15">
      <c r="A1801" s="1">
        <v>1800</v>
      </c>
      <c r="B1801" s="41">
        <v>43706</v>
      </c>
      <c r="C1801" s="1">
        <v>32.627388000000003</v>
      </c>
      <c r="D1801" s="1">
        <v>26.933067000000001</v>
      </c>
      <c r="F1801" s="1">
        <v>3.4851520580000002</v>
      </c>
      <c r="G1801" s="1">
        <v>3.2933547879999998</v>
      </c>
    </row>
    <row r="1802" spans="1:7" ht="12.75" customHeight="1" x14ac:dyDescent="0.15">
      <c r="A1802" s="1">
        <v>1801</v>
      </c>
      <c r="B1802" s="41">
        <v>43707</v>
      </c>
      <c r="C1802" s="1">
        <v>32.483826000000001</v>
      </c>
      <c r="D1802" s="1">
        <v>27.348053</v>
      </c>
      <c r="F1802" s="1">
        <v>3.4807423040000001</v>
      </c>
      <c r="G1802" s="1">
        <v>3.3086453379999998</v>
      </c>
    </row>
    <row r="1803" spans="1:7" ht="12.75" customHeight="1" x14ac:dyDescent="0.15">
      <c r="A1803" s="1">
        <v>1802</v>
      </c>
      <c r="B1803" s="41">
        <v>43710</v>
      </c>
      <c r="C1803" s="1">
        <v>32.076889000000001</v>
      </c>
      <c r="D1803" s="1">
        <v>27.065861000000002</v>
      </c>
      <c r="F1803" s="1">
        <v>3.4681358019999999</v>
      </c>
      <c r="G1803" s="1">
        <v>3.2982731919999999</v>
      </c>
    </row>
    <row r="1804" spans="1:7" ht="12.75" customHeight="1" x14ac:dyDescent="0.15">
      <c r="A1804" s="1">
        <v>1803</v>
      </c>
      <c r="B1804" s="41">
        <v>43711</v>
      </c>
      <c r="C1804" s="1">
        <v>31.464068999999999</v>
      </c>
      <c r="D1804" s="1">
        <v>26.623450999999999</v>
      </c>
      <c r="F1804" s="1">
        <v>3.4488462279999998</v>
      </c>
      <c r="G1804" s="1">
        <v>3.2817924440000001</v>
      </c>
    </row>
    <row r="1805" spans="1:7" ht="12.75" customHeight="1" x14ac:dyDescent="0.15">
      <c r="A1805" s="1">
        <v>1804</v>
      </c>
      <c r="B1805" s="41">
        <v>43712</v>
      </c>
      <c r="C1805" s="1">
        <v>31.684296</v>
      </c>
      <c r="D1805" s="1">
        <v>26.955615999999999</v>
      </c>
      <c r="F1805" s="1">
        <v>3.4558211640000001</v>
      </c>
      <c r="G1805" s="1">
        <v>3.2941916619999998</v>
      </c>
    </row>
    <row r="1806" spans="1:7" ht="12.75" customHeight="1" x14ac:dyDescent="0.15">
      <c r="A1806" s="1">
        <v>1805</v>
      </c>
      <c r="B1806" s="41">
        <v>43713</v>
      </c>
      <c r="C1806" s="1">
        <v>32.584361999999999</v>
      </c>
      <c r="D1806" s="1">
        <v>27.578440000000001</v>
      </c>
      <c r="F1806" s="1">
        <v>3.4838324799999998</v>
      </c>
      <c r="G1806" s="1">
        <v>3.3170343080000002</v>
      </c>
    </row>
    <row r="1807" spans="1:7" ht="12.75" customHeight="1" x14ac:dyDescent="0.15">
      <c r="A1807" s="1">
        <v>1806</v>
      </c>
      <c r="B1807" s="41">
        <v>43714</v>
      </c>
      <c r="C1807" s="1">
        <v>33.675938000000002</v>
      </c>
      <c r="D1807" s="1">
        <v>28.732731000000001</v>
      </c>
      <c r="F1807" s="1">
        <v>3.5167835759999999</v>
      </c>
      <c r="G1807" s="1">
        <v>3.358036926</v>
      </c>
    </row>
    <row r="1808" spans="1:7" ht="12.75" customHeight="1" x14ac:dyDescent="0.15">
      <c r="A1808" s="1">
        <v>1807</v>
      </c>
      <c r="B1808" s="41">
        <v>43717</v>
      </c>
      <c r="C1808" s="1">
        <v>34.499400999999999</v>
      </c>
      <c r="D1808" s="1">
        <v>29.098120000000002</v>
      </c>
      <c r="F1808" s="1">
        <v>3.5409419620000002</v>
      </c>
      <c r="G1808" s="1">
        <v>3.3706735669999999</v>
      </c>
    </row>
    <row r="1809" spans="1:7" ht="12.75" customHeight="1" x14ac:dyDescent="0.15">
      <c r="A1809" s="1">
        <v>1808</v>
      </c>
      <c r="B1809" s="41">
        <v>43718</v>
      </c>
      <c r="C1809" s="1">
        <v>33.829143999999999</v>
      </c>
      <c r="D1809" s="1">
        <v>28.583258000000001</v>
      </c>
      <c r="F1809" s="1">
        <v>3.5213226789999998</v>
      </c>
      <c r="G1809" s="1">
        <v>3.3528211620000001</v>
      </c>
    </row>
    <row r="1810" spans="1:7" ht="12.75" customHeight="1" x14ac:dyDescent="0.15">
      <c r="A1810" s="1">
        <v>1809</v>
      </c>
      <c r="B1810" s="41">
        <v>43719</v>
      </c>
      <c r="C1810" s="1">
        <v>33.675938000000002</v>
      </c>
      <c r="D1810" s="1">
        <v>28.458691000000002</v>
      </c>
      <c r="F1810" s="1">
        <v>3.5167835759999999</v>
      </c>
      <c r="G1810" s="1">
        <v>3.3484535969999998</v>
      </c>
    </row>
    <row r="1811" spans="1:7" ht="12.75" customHeight="1" x14ac:dyDescent="0.15">
      <c r="A1811" s="1">
        <v>1810</v>
      </c>
      <c r="B1811" s="41">
        <v>43720</v>
      </c>
      <c r="C1811" s="1">
        <v>33.886597000000002</v>
      </c>
      <c r="D1811" s="1">
        <v>28.151427999999999</v>
      </c>
      <c r="F1811" s="1">
        <v>3.523019567</v>
      </c>
      <c r="G1811" s="1">
        <v>3.337598082</v>
      </c>
    </row>
    <row r="1812" spans="1:7" ht="12.75" customHeight="1" x14ac:dyDescent="0.15">
      <c r="A1812" s="1">
        <v>1811</v>
      </c>
      <c r="B1812" s="41">
        <v>43721</v>
      </c>
      <c r="C1812" s="1">
        <v>34.346198999999999</v>
      </c>
      <c r="D1812" s="1">
        <v>27.786047</v>
      </c>
      <c r="F1812" s="1">
        <v>3.5364913580000001</v>
      </c>
      <c r="G1812" s="1">
        <v>3.3245339880000002</v>
      </c>
    </row>
    <row r="1813" spans="1:7" ht="12.75" customHeight="1" x14ac:dyDescent="0.15">
      <c r="A1813" s="1">
        <v>1812</v>
      </c>
      <c r="B1813" s="41">
        <v>43724</v>
      </c>
      <c r="C1813" s="1">
        <v>33.733387</v>
      </c>
      <c r="D1813" s="1">
        <v>27.420662</v>
      </c>
      <c r="F1813" s="1">
        <v>3.5184880590000001</v>
      </c>
      <c r="G1813" s="1">
        <v>3.3112968170000001</v>
      </c>
    </row>
    <row r="1814" spans="1:7" ht="12.75" customHeight="1" x14ac:dyDescent="0.15">
      <c r="A1814" s="1">
        <v>1813</v>
      </c>
      <c r="B1814" s="41">
        <v>43725</v>
      </c>
      <c r="C1814" s="1">
        <v>33.857868000000003</v>
      </c>
      <c r="D1814" s="1">
        <v>28.151427999999999</v>
      </c>
      <c r="F1814" s="1">
        <v>3.5221714099999999</v>
      </c>
      <c r="G1814" s="1">
        <v>3.337598082</v>
      </c>
    </row>
    <row r="1815" spans="1:7" ht="12.75" customHeight="1" x14ac:dyDescent="0.15">
      <c r="A1815" s="1">
        <v>1814</v>
      </c>
      <c r="B1815" s="41">
        <v>43726</v>
      </c>
      <c r="C1815" s="1">
        <v>33.752547999999997</v>
      </c>
      <c r="D1815" s="1">
        <v>28.234480000000001</v>
      </c>
      <c r="F1815" s="1">
        <v>3.5190559110000001</v>
      </c>
      <c r="G1815" s="1">
        <v>3.3405439260000001</v>
      </c>
    </row>
    <row r="1816" spans="1:7" ht="12.75" customHeight="1" x14ac:dyDescent="0.15">
      <c r="A1816" s="1">
        <v>1815</v>
      </c>
      <c r="B1816" s="41">
        <v>43727</v>
      </c>
      <c r="C1816" s="1">
        <v>33.187603000000003</v>
      </c>
      <c r="D1816" s="1">
        <v>27.894005</v>
      </c>
      <c r="F1816" s="1">
        <v>3.502176403</v>
      </c>
      <c r="G1816" s="1">
        <v>3.3284117910000002</v>
      </c>
    </row>
    <row r="1817" spans="1:7" ht="12.75" customHeight="1" x14ac:dyDescent="0.15">
      <c r="A1817" s="1">
        <v>1816</v>
      </c>
      <c r="B1817" s="41">
        <v>43728</v>
      </c>
      <c r="C1817" s="1">
        <v>33.273777000000003</v>
      </c>
      <c r="D1817" s="1">
        <v>28.383953000000002</v>
      </c>
      <c r="F1817" s="1">
        <v>3.5047696089999998</v>
      </c>
      <c r="G1817" s="1">
        <v>3.3458239500000002</v>
      </c>
    </row>
    <row r="1818" spans="1:7" ht="12.75" customHeight="1" x14ac:dyDescent="0.15">
      <c r="A1818" s="1">
        <v>1817</v>
      </c>
      <c r="B1818" s="41">
        <v>43731</v>
      </c>
      <c r="C1818" s="1">
        <v>33.168449000000003</v>
      </c>
      <c r="D1818" s="1">
        <v>28.442084999999999</v>
      </c>
      <c r="F1818" s="1">
        <v>3.5015990929999998</v>
      </c>
      <c r="G1818" s="1">
        <v>3.3478699139999999</v>
      </c>
    </row>
    <row r="1819" spans="1:7" ht="12.75" customHeight="1" x14ac:dyDescent="0.15">
      <c r="A1819" s="1">
        <v>1818</v>
      </c>
      <c r="B1819" s="41">
        <v>43732</v>
      </c>
      <c r="C1819" s="1">
        <v>32.823753000000004</v>
      </c>
      <c r="D1819" s="1">
        <v>28.076692999999999</v>
      </c>
      <c r="F1819" s="1">
        <v>3.4911524300000001</v>
      </c>
      <c r="G1819" s="1">
        <v>3.3349398020000001</v>
      </c>
    </row>
    <row r="1820" spans="1:7" ht="12.75" customHeight="1" x14ac:dyDescent="0.15">
      <c r="A1820" s="1">
        <v>1819</v>
      </c>
      <c r="B1820" s="41">
        <v>43733</v>
      </c>
      <c r="C1820" s="1">
        <v>33.206767999999997</v>
      </c>
      <c r="D1820" s="1">
        <v>28.259385999999999</v>
      </c>
      <c r="F1820" s="1">
        <v>3.502753711</v>
      </c>
      <c r="G1820" s="1">
        <v>3.3414256500000001</v>
      </c>
    </row>
    <row r="1821" spans="1:7" ht="12.75" customHeight="1" x14ac:dyDescent="0.15">
      <c r="A1821" s="1">
        <v>1820</v>
      </c>
      <c r="B1821" s="41">
        <v>43734</v>
      </c>
      <c r="C1821" s="1">
        <v>34.164271999999997</v>
      </c>
      <c r="D1821" s="1">
        <v>28.666298000000001</v>
      </c>
      <c r="F1821" s="1">
        <v>3.5311804200000001</v>
      </c>
      <c r="G1821" s="1">
        <v>3.3557221469999998</v>
      </c>
    </row>
    <row r="1822" spans="1:7" ht="12.75" customHeight="1" x14ac:dyDescent="0.15">
      <c r="A1822" s="1">
        <v>1821</v>
      </c>
      <c r="B1822" s="41">
        <v>43735</v>
      </c>
      <c r="C1822" s="1">
        <v>34.020640999999998</v>
      </c>
      <c r="D1822" s="1">
        <v>28.649692999999999</v>
      </c>
      <c r="F1822" s="1">
        <v>3.5269674289999999</v>
      </c>
      <c r="G1822" s="1">
        <v>3.3551427280000001</v>
      </c>
    </row>
    <row r="1823" spans="1:7" ht="12.75" customHeight="1" x14ac:dyDescent="0.15">
      <c r="A1823" s="1">
        <v>1822</v>
      </c>
      <c r="B1823" s="41">
        <v>43738</v>
      </c>
      <c r="C1823" s="1">
        <v>33.541882000000001</v>
      </c>
      <c r="D1823" s="1">
        <v>28.168047000000001</v>
      </c>
      <c r="F1823" s="1">
        <v>3.5127948670000002</v>
      </c>
      <c r="G1823" s="1">
        <v>3.33818825</v>
      </c>
    </row>
    <row r="1824" spans="1:7" ht="12.75" customHeight="1" x14ac:dyDescent="0.15">
      <c r="A1824" s="1">
        <v>1823</v>
      </c>
      <c r="B1824" s="41">
        <v>43739</v>
      </c>
      <c r="C1824" s="1">
        <v>32.780338</v>
      </c>
      <c r="D1824" s="1">
        <v>27.786047</v>
      </c>
      <c r="F1824" s="1">
        <v>3.489828884</v>
      </c>
      <c r="G1824" s="1">
        <v>3.3245339880000002</v>
      </c>
    </row>
    <row r="1825" spans="1:7" ht="12.75" customHeight="1" x14ac:dyDescent="0.15">
      <c r="A1825" s="1">
        <v>1824</v>
      </c>
      <c r="B1825" s="41">
        <v>43740</v>
      </c>
      <c r="C1825" s="1">
        <v>31.879877</v>
      </c>
      <c r="D1825" s="1">
        <v>26.711962</v>
      </c>
      <c r="F1825" s="1">
        <v>3.4619749959999999</v>
      </c>
      <c r="G1825" s="1">
        <v>3.2851114799999999</v>
      </c>
    </row>
    <row r="1826" spans="1:7" ht="12.75" customHeight="1" x14ac:dyDescent="0.15">
      <c r="A1826" s="1">
        <v>1825</v>
      </c>
      <c r="B1826" s="41">
        <v>43741</v>
      </c>
      <c r="C1826" s="1">
        <v>31.889451999999999</v>
      </c>
      <c r="D1826" s="1">
        <v>26.786736000000001</v>
      </c>
      <c r="F1826" s="1">
        <v>3.4622752970000001</v>
      </c>
      <c r="G1826" s="1">
        <v>3.2879068400000002</v>
      </c>
    </row>
    <row r="1827" spans="1:7" ht="12.75" customHeight="1" x14ac:dyDescent="0.15">
      <c r="A1827" s="1">
        <v>1826</v>
      </c>
      <c r="B1827" s="41">
        <v>43742</v>
      </c>
      <c r="C1827" s="1">
        <v>32.042735999999998</v>
      </c>
      <c r="D1827" s="1">
        <v>27.060918999999998</v>
      </c>
      <c r="F1827" s="1">
        <v>3.4670705119999998</v>
      </c>
      <c r="G1827" s="1">
        <v>3.2980905840000001</v>
      </c>
    </row>
    <row r="1828" spans="1:7" ht="12.75" customHeight="1" x14ac:dyDescent="0.15">
      <c r="A1828" s="1">
        <v>1827</v>
      </c>
      <c r="B1828" s="41">
        <v>43745</v>
      </c>
      <c r="C1828" s="1">
        <v>31.448820000000001</v>
      </c>
      <c r="D1828" s="1">
        <v>26.88644</v>
      </c>
      <c r="F1828" s="1">
        <v>3.4483614629999999</v>
      </c>
      <c r="G1828" s="1">
        <v>3.2916220699999998</v>
      </c>
    </row>
    <row r="1829" spans="1:7" ht="12.75" customHeight="1" x14ac:dyDescent="0.15">
      <c r="A1829" s="1">
        <v>1828</v>
      </c>
      <c r="B1829" s="41">
        <v>43746</v>
      </c>
      <c r="C1829" s="1">
        <v>31.314700999999999</v>
      </c>
      <c r="D1829" s="1">
        <v>26.861512999999999</v>
      </c>
      <c r="F1829" s="1">
        <v>3.4440876679999999</v>
      </c>
      <c r="G1829" s="1">
        <v>3.2906945190000001</v>
      </c>
    </row>
    <row r="1830" spans="1:7" ht="12.75" customHeight="1" x14ac:dyDescent="0.15">
      <c r="A1830" s="1">
        <v>1829</v>
      </c>
      <c r="B1830" s="41">
        <v>43747</v>
      </c>
      <c r="C1830" s="1">
        <v>31.812832</v>
      </c>
      <c r="D1830" s="1">
        <v>27.625900000000001</v>
      </c>
      <c r="F1830" s="1">
        <v>3.4598697299999999</v>
      </c>
      <c r="G1830" s="1">
        <v>3.3187537379999998</v>
      </c>
    </row>
    <row r="1831" spans="1:7" ht="12.75" customHeight="1" x14ac:dyDescent="0.15">
      <c r="A1831" s="1">
        <v>1830</v>
      </c>
      <c r="B1831" s="41">
        <v>43748</v>
      </c>
      <c r="C1831" s="1">
        <v>32.042735999999998</v>
      </c>
      <c r="D1831" s="1">
        <v>27.941621999999999</v>
      </c>
      <c r="F1831" s="1">
        <v>3.4670705119999998</v>
      </c>
      <c r="G1831" s="1">
        <v>3.3301174050000002</v>
      </c>
    </row>
    <row r="1832" spans="1:7" ht="12.75" customHeight="1" x14ac:dyDescent="0.15">
      <c r="A1832" s="1">
        <v>1831</v>
      </c>
      <c r="B1832" s="41">
        <v>43749</v>
      </c>
      <c r="C1832" s="1">
        <v>32.454636000000001</v>
      </c>
      <c r="D1832" s="1">
        <v>28.257345000000001</v>
      </c>
      <c r="F1832" s="1">
        <v>3.4798432990000001</v>
      </c>
      <c r="G1832" s="1">
        <v>3.3413534239999998</v>
      </c>
    </row>
    <row r="1833" spans="1:7" ht="12.75" customHeight="1" x14ac:dyDescent="0.15">
      <c r="A1833" s="1">
        <v>1832</v>
      </c>
      <c r="B1833" s="41">
        <v>43752</v>
      </c>
      <c r="C1833" s="1">
        <v>33.000660000000003</v>
      </c>
      <c r="D1833" s="1">
        <v>28.65616</v>
      </c>
      <c r="F1833" s="1">
        <v>3.4965275610000002</v>
      </c>
      <c r="G1833" s="1">
        <v>3.3553684289999999</v>
      </c>
    </row>
    <row r="1834" spans="1:7" ht="12.75" customHeight="1" x14ac:dyDescent="0.15">
      <c r="A1834" s="1">
        <v>1833</v>
      </c>
      <c r="B1834" s="41">
        <v>43753</v>
      </c>
      <c r="C1834" s="1">
        <v>32.924019000000001</v>
      </c>
      <c r="D1834" s="1">
        <v>28.888795999999999</v>
      </c>
      <c r="F1834" s="1">
        <v>3.4942024520000001</v>
      </c>
      <c r="G1834" s="1">
        <v>3.3634538379999999</v>
      </c>
    </row>
    <row r="1835" spans="1:7" ht="12.75" customHeight="1" x14ac:dyDescent="0.15">
      <c r="A1835" s="1">
        <v>1834</v>
      </c>
      <c r="B1835" s="41">
        <v>43754</v>
      </c>
      <c r="C1835" s="1">
        <v>33.393405999999999</v>
      </c>
      <c r="D1835" s="1">
        <v>29.578409000000001</v>
      </c>
      <c r="F1835" s="1">
        <v>3.5083584550000002</v>
      </c>
      <c r="G1835" s="1">
        <v>3.3870446689999998</v>
      </c>
    </row>
    <row r="1836" spans="1:7" ht="12.75" customHeight="1" x14ac:dyDescent="0.15">
      <c r="A1836" s="1">
        <v>1835</v>
      </c>
      <c r="B1836" s="41">
        <v>43755</v>
      </c>
      <c r="C1836" s="1">
        <v>33.192242</v>
      </c>
      <c r="D1836" s="1">
        <v>29.079892999999998</v>
      </c>
      <c r="F1836" s="1">
        <v>3.5023161740000002</v>
      </c>
      <c r="G1836" s="1">
        <v>3.370046973</v>
      </c>
    </row>
    <row r="1837" spans="1:7" ht="12.75" customHeight="1" x14ac:dyDescent="0.15">
      <c r="A1837" s="1">
        <v>1836</v>
      </c>
      <c r="B1837" s="41">
        <v>43756</v>
      </c>
      <c r="C1837" s="1">
        <v>32.799495999999998</v>
      </c>
      <c r="D1837" s="1">
        <v>28.856703</v>
      </c>
      <c r="F1837" s="1">
        <v>3.4904131490000001</v>
      </c>
      <c r="G1837" s="1">
        <v>3.3623423059999999</v>
      </c>
    </row>
    <row r="1838" spans="1:7" ht="12.75" customHeight="1" x14ac:dyDescent="0.15">
      <c r="A1838" s="1">
        <v>1837</v>
      </c>
      <c r="B1838" s="41">
        <v>43759</v>
      </c>
      <c r="C1838" s="1">
        <v>33.335934000000002</v>
      </c>
      <c r="D1838" s="1">
        <v>29.061661000000001</v>
      </c>
      <c r="F1838" s="1">
        <v>3.5066359139999999</v>
      </c>
      <c r="G1838" s="1">
        <v>3.369419814</v>
      </c>
    </row>
    <row r="1839" spans="1:7" ht="12.75" customHeight="1" x14ac:dyDescent="0.15">
      <c r="A1839" s="1">
        <v>1838</v>
      </c>
      <c r="B1839" s="41">
        <v>43760</v>
      </c>
      <c r="C1839" s="1">
        <v>34.370499000000002</v>
      </c>
      <c r="D1839" s="1">
        <v>29.890041</v>
      </c>
      <c r="F1839" s="1">
        <v>3.5371986089999998</v>
      </c>
      <c r="G1839" s="1">
        <v>3.3975253479999998</v>
      </c>
    </row>
    <row r="1840" spans="1:7" ht="12.75" customHeight="1" x14ac:dyDescent="0.15">
      <c r="A1840" s="1">
        <v>1839</v>
      </c>
      <c r="B1840" s="41">
        <v>43761</v>
      </c>
      <c r="C1840" s="1">
        <v>34.859028000000002</v>
      </c>
      <c r="D1840" s="1">
        <v>30.146246000000001</v>
      </c>
      <c r="F1840" s="1">
        <v>3.5513121569999999</v>
      </c>
      <c r="G1840" s="1">
        <v>3.4060604049999998</v>
      </c>
    </row>
    <row r="1841" spans="1:7" ht="12.75" customHeight="1" x14ac:dyDescent="0.15">
      <c r="A1841" s="1">
        <v>1840</v>
      </c>
      <c r="B1841" s="41">
        <v>43762</v>
      </c>
      <c r="C1841" s="1">
        <v>35.021877000000003</v>
      </c>
      <c r="D1841" s="1">
        <v>30.112082999999998</v>
      </c>
      <c r="F1841" s="1">
        <v>3.5559729230000001</v>
      </c>
      <c r="G1841" s="1">
        <v>3.4049265200000001</v>
      </c>
    </row>
    <row r="1842" spans="1:7" ht="12.75" customHeight="1" x14ac:dyDescent="0.15">
      <c r="A1842" s="1">
        <v>1841</v>
      </c>
      <c r="B1842" s="41">
        <v>43763</v>
      </c>
      <c r="C1842" s="1">
        <v>35.251778000000002</v>
      </c>
      <c r="D1842" s="1">
        <v>30.504925</v>
      </c>
      <c r="F1842" s="1">
        <v>3.562515968</v>
      </c>
      <c r="G1842" s="1">
        <v>3.4178881460000001</v>
      </c>
    </row>
    <row r="1843" spans="1:7" ht="12.75" customHeight="1" x14ac:dyDescent="0.15">
      <c r="A1843" s="1">
        <v>1842</v>
      </c>
      <c r="B1843" s="41">
        <v>43766</v>
      </c>
      <c r="C1843" s="1">
        <v>35.730747000000001</v>
      </c>
      <c r="D1843" s="1">
        <v>31.606591999999999</v>
      </c>
      <c r="F1843" s="1">
        <v>3.5760115790000002</v>
      </c>
      <c r="G1843" s="1">
        <v>3.453365706</v>
      </c>
    </row>
    <row r="1844" spans="1:7" ht="12.75" customHeight="1" x14ac:dyDescent="0.15">
      <c r="A1844" s="1">
        <v>1843</v>
      </c>
      <c r="B1844" s="41">
        <v>43767</v>
      </c>
      <c r="C1844" s="1">
        <v>35.098526</v>
      </c>
      <c r="D1844" s="1">
        <v>31.171050999999999</v>
      </c>
      <c r="F1844" s="1">
        <v>3.5581591349999999</v>
      </c>
      <c r="G1844" s="1">
        <v>3.4394898120000001</v>
      </c>
    </row>
    <row r="1845" spans="1:7" ht="12.75" customHeight="1" x14ac:dyDescent="0.15">
      <c r="A1845" s="1">
        <v>1844</v>
      </c>
      <c r="B1845" s="41">
        <v>43768</v>
      </c>
      <c r="C1845" s="1">
        <v>35.318851000000002</v>
      </c>
      <c r="D1845" s="1">
        <v>31.316229</v>
      </c>
      <c r="F1845" s="1">
        <v>3.5644168440000001</v>
      </c>
      <c r="G1845" s="1">
        <v>3.4441364619999999</v>
      </c>
    </row>
    <row r="1846" spans="1:7" ht="12.75" customHeight="1" x14ac:dyDescent="0.15">
      <c r="A1846" s="1">
        <v>1845</v>
      </c>
      <c r="B1846" s="41">
        <v>43769</v>
      </c>
      <c r="C1846" s="1">
        <v>34.705765</v>
      </c>
      <c r="D1846" s="1">
        <v>30.035221</v>
      </c>
      <c r="F1846" s="1">
        <v>3.5469058109999998</v>
      </c>
      <c r="G1846" s="1">
        <v>3.402370726</v>
      </c>
    </row>
    <row r="1847" spans="1:7" ht="12.75" customHeight="1" x14ac:dyDescent="0.15">
      <c r="A1847" s="1">
        <v>1846</v>
      </c>
      <c r="B1847" s="41">
        <v>43770</v>
      </c>
      <c r="C1847" s="1">
        <v>34.835140000000003</v>
      </c>
      <c r="D1847" s="1">
        <v>29.779029999999999</v>
      </c>
      <c r="F1847" s="1">
        <v>3.5506266470000001</v>
      </c>
      <c r="G1847" s="1">
        <v>3.3938044550000002</v>
      </c>
    </row>
    <row r="1848" spans="1:7" ht="12.75" customHeight="1" x14ac:dyDescent="0.15">
      <c r="A1848" s="1">
        <v>1847</v>
      </c>
      <c r="B1848" s="41">
        <v>43773</v>
      </c>
      <c r="C1848" s="1">
        <v>34.950138000000003</v>
      </c>
      <c r="D1848" s="1">
        <v>29.810849999999999</v>
      </c>
      <c r="F1848" s="1">
        <v>3.5539224169999999</v>
      </c>
      <c r="G1848" s="1">
        <v>3.3948724210000001</v>
      </c>
    </row>
    <row r="1849" spans="1:7" ht="12.75" customHeight="1" x14ac:dyDescent="0.15">
      <c r="A1849" s="1">
        <v>1848</v>
      </c>
      <c r="B1849" s="41">
        <v>43774</v>
      </c>
      <c r="C1849" s="1">
        <v>35.553882999999999</v>
      </c>
      <c r="D1849" s="1">
        <v>30.212433000000001</v>
      </c>
      <c r="F1849" s="1">
        <v>3.571049377</v>
      </c>
      <c r="G1849" s="1">
        <v>3.4082535279999999</v>
      </c>
    </row>
    <row r="1850" spans="1:7" ht="12.75" customHeight="1" x14ac:dyDescent="0.15">
      <c r="A1850" s="1">
        <v>1849</v>
      </c>
      <c r="B1850" s="41">
        <v>43775</v>
      </c>
      <c r="C1850" s="1">
        <v>35.074725999999998</v>
      </c>
      <c r="D1850" s="1">
        <v>30.050090999999998</v>
      </c>
      <c r="F1850" s="1">
        <v>3.5574808139999998</v>
      </c>
      <c r="G1850" s="1">
        <v>3.402865689</v>
      </c>
    </row>
    <row r="1851" spans="1:7" ht="12.75" customHeight="1" x14ac:dyDescent="0.15">
      <c r="A1851" s="1">
        <v>1850</v>
      </c>
      <c r="B1851" s="41">
        <v>43776</v>
      </c>
      <c r="C1851" s="1">
        <v>35.285556999999997</v>
      </c>
      <c r="D1851" s="1">
        <v>30.126987</v>
      </c>
      <c r="F1851" s="1">
        <v>3.5634737300000001</v>
      </c>
      <c r="G1851" s="1">
        <v>3.405421348</v>
      </c>
    </row>
    <row r="1852" spans="1:7" ht="12.75" customHeight="1" x14ac:dyDescent="0.15">
      <c r="A1852" s="1">
        <v>1851</v>
      </c>
      <c r="B1852" s="41">
        <v>43777</v>
      </c>
      <c r="C1852" s="1">
        <v>34.758476000000002</v>
      </c>
      <c r="D1852" s="1">
        <v>29.255476000000002</v>
      </c>
      <c r="F1852" s="1">
        <v>3.5484234560000001</v>
      </c>
      <c r="G1852" s="1">
        <v>3.37606677</v>
      </c>
    </row>
    <row r="1853" spans="1:7" ht="12.75" customHeight="1" x14ac:dyDescent="0.15">
      <c r="A1853" s="1">
        <v>1852</v>
      </c>
      <c r="B1853" s="41">
        <v>43780</v>
      </c>
      <c r="C1853" s="1">
        <v>34.911808000000001</v>
      </c>
      <c r="D1853" s="1">
        <v>29.18712</v>
      </c>
      <c r="F1853" s="1">
        <v>3.5528251100000001</v>
      </c>
      <c r="G1853" s="1">
        <v>3.3737275160000002</v>
      </c>
    </row>
    <row r="1854" spans="1:7" ht="12.75" customHeight="1" x14ac:dyDescent="0.15">
      <c r="A1854" s="1">
        <v>1853</v>
      </c>
      <c r="B1854" s="41">
        <v>43781</v>
      </c>
      <c r="C1854" s="1">
        <v>34.31765</v>
      </c>
      <c r="D1854" s="1">
        <v>28.913699999999999</v>
      </c>
      <c r="F1854" s="1">
        <v>3.5356597989999998</v>
      </c>
      <c r="G1854" s="1">
        <v>3.3643155309999999</v>
      </c>
    </row>
    <row r="1855" spans="1:7" ht="12.75" customHeight="1" x14ac:dyDescent="0.15">
      <c r="A1855" s="1">
        <v>1854</v>
      </c>
      <c r="B1855" s="41">
        <v>43782</v>
      </c>
      <c r="C1855" s="1">
        <v>33.972645</v>
      </c>
      <c r="D1855" s="1">
        <v>28.614656</v>
      </c>
      <c r="F1855" s="1">
        <v>3.525555642</v>
      </c>
      <c r="G1855" s="1">
        <v>3.353919034</v>
      </c>
    </row>
    <row r="1856" spans="1:7" ht="12.75" customHeight="1" x14ac:dyDescent="0.15">
      <c r="A1856" s="1">
        <v>1855</v>
      </c>
      <c r="B1856" s="41">
        <v>43783</v>
      </c>
      <c r="C1856" s="1">
        <v>34.193069000000001</v>
      </c>
      <c r="D1856" s="1">
        <v>28.495037</v>
      </c>
      <c r="F1856" s="1">
        <v>3.5320229630000002</v>
      </c>
      <c r="G1856" s="1">
        <v>3.3497299319999998</v>
      </c>
    </row>
    <row r="1857" spans="1:7" ht="12.75" customHeight="1" x14ac:dyDescent="0.15">
      <c r="A1857" s="1">
        <v>1856</v>
      </c>
      <c r="B1857" s="41">
        <v>43787</v>
      </c>
      <c r="C1857" s="1">
        <v>34.039745000000003</v>
      </c>
      <c r="D1857" s="1">
        <v>28.307064</v>
      </c>
      <c r="F1857" s="1">
        <v>3.5275288119999999</v>
      </c>
      <c r="G1857" s="1">
        <v>3.3431113849999998</v>
      </c>
    </row>
    <row r="1858" spans="1:7" ht="12.75" customHeight="1" x14ac:dyDescent="0.15">
      <c r="A1858" s="1">
        <v>1857</v>
      </c>
      <c r="B1858" s="41">
        <v>43788</v>
      </c>
      <c r="C1858" s="1">
        <v>33.665989000000003</v>
      </c>
      <c r="D1858" s="1">
        <v>28.255800000000001</v>
      </c>
      <c r="F1858" s="1">
        <v>3.516488099</v>
      </c>
      <c r="G1858" s="1">
        <v>3.3412987460000001</v>
      </c>
    </row>
    <row r="1859" spans="1:7" ht="12.75" customHeight="1" x14ac:dyDescent="0.15">
      <c r="A1859" s="1">
        <v>1858</v>
      </c>
      <c r="B1859" s="41">
        <v>43790</v>
      </c>
      <c r="C1859" s="1">
        <v>34.010998000000001</v>
      </c>
      <c r="D1859" s="1">
        <v>28.418134999999999</v>
      </c>
      <c r="F1859" s="1">
        <v>3.5266839430000001</v>
      </c>
      <c r="G1859" s="1">
        <v>3.3470274980000001</v>
      </c>
    </row>
    <row r="1860" spans="1:7" ht="12.75" customHeight="1" x14ac:dyDescent="0.15">
      <c r="A1860" s="1">
        <v>1859</v>
      </c>
      <c r="B1860" s="41">
        <v>43791</v>
      </c>
      <c r="C1860" s="1">
        <v>34.240985999999999</v>
      </c>
      <c r="D1860" s="1">
        <v>28.888072999999999</v>
      </c>
      <c r="F1860" s="1">
        <v>3.5334233479999999</v>
      </c>
      <c r="G1860" s="1">
        <v>3.3634288109999999</v>
      </c>
    </row>
    <row r="1861" spans="1:7" ht="12.75" customHeight="1" x14ac:dyDescent="0.15">
      <c r="A1861" s="1">
        <v>1860</v>
      </c>
      <c r="B1861" s="41">
        <v>43794</v>
      </c>
      <c r="C1861" s="1">
        <v>33.752246999999997</v>
      </c>
      <c r="D1861" s="1">
        <v>28.742823000000001</v>
      </c>
      <c r="F1861" s="1">
        <v>3.5190469929999999</v>
      </c>
      <c r="G1861" s="1">
        <v>3.3583881010000001</v>
      </c>
    </row>
    <row r="1862" spans="1:7" ht="12.75" customHeight="1" x14ac:dyDescent="0.15">
      <c r="A1862" s="1">
        <v>1861</v>
      </c>
      <c r="B1862" s="41">
        <v>43795</v>
      </c>
      <c r="C1862" s="1">
        <v>33.062241</v>
      </c>
      <c r="D1862" s="1">
        <v>28.127635999999999</v>
      </c>
      <c r="F1862" s="1">
        <v>3.4983918759999999</v>
      </c>
      <c r="G1862" s="1">
        <v>3.3367525809999998</v>
      </c>
    </row>
    <row r="1863" spans="1:7" ht="12.75" customHeight="1" x14ac:dyDescent="0.15">
      <c r="A1863" s="1">
        <v>1862</v>
      </c>
      <c r="B1863" s="41">
        <v>43796</v>
      </c>
      <c r="C1863" s="1">
        <v>33.253914000000002</v>
      </c>
      <c r="D1863" s="1">
        <v>28.597569</v>
      </c>
      <c r="F1863" s="1">
        <v>3.5041724740000002</v>
      </c>
      <c r="G1863" s="1">
        <v>3.3533217139999998</v>
      </c>
    </row>
    <row r="1864" spans="1:7" ht="12.75" customHeight="1" x14ac:dyDescent="0.15">
      <c r="A1864" s="1">
        <v>1863</v>
      </c>
      <c r="B1864" s="41">
        <v>43797</v>
      </c>
      <c r="C1864" s="1">
        <v>33.158070000000002</v>
      </c>
      <c r="D1864" s="1">
        <v>28.375416000000001</v>
      </c>
      <c r="F1864" s="1">
        <v>3.5012861260000001</v>
      </c>
      <c r="G1864" s="1">
        <v>3.3455231360000002</v>
      </c>
    </row>
    <row r="1865" spans="1:7" ht="12.75" customHeight="1" x14ac:dyDescent="0.15">
      <c r="A1865" s="1">
        <v>1864</v>
      </c>
      <c r="B1865" s="41">
        <v>43798</v>
      </c>
      <c r="C1865" s="1">
        <v>33.349735000000003</v>
      </c>
      <c r="D1865" s="1">
        <v>28.512122999999999</v>
      </c>
      <c r="F1865" s="1">
        <v>3.5070498259999998</v>
      </c>
      <c r="G1865" s="1">
        <v>3.3503293649999999</v>
      </c>
    </row>
    <row r="1866" spans="1:7" ht="12.75" customHeight="1" x14ac:dyDescent="0.15">
      <c r="A1866" s="1">
        <v>1865</v>
      </c>
      <c r="B1866" s="41">
        <v>43801</v>
      </c>
      <c r="C1866" s="1">
        <v>33.824322000000002</v>
      </c>
      <c r="D1866" s="1">
        <v>28.700102000000001</v>
      </c>
      <c r="F1866" s="1">
        <v>3.5211801299999999</v>
      </c>
      <c r="G1866" s="1">
        <v>3.3569006770000001</v>
      </c>
    </row>
    <row r="1867" spans="1:7" ht="12.75" customHeight="1" x14ac:dyDescent="0.15">
      <c r="A1867" s="1">
        <v>1866</v>
      </c>
      <c r="B1867" s="41">
        <v>43802</v>
      </c>
      <c r="C1867" s="1">
        <v>33.8339</v>
      </c>
      <c r="D1867" s="1">
        <v>28.800325000000001</v>
      </c>
      <c r="F1867" s="1">
        <v>3.5214632579999998</v>
      </c>
      <c r="G1867" s="1">
        <v>3.3603866720000002</v>
      </c>
    </row>
    <row r="1868" spans="1:7" ht="12.75" customHeight="1" x14ac:dyDescent="0.15">
      <c r="A1868" s="1">
        <v>1867</v>
      </c>
      <c r="B1868" s="41">
        <v>43803</v>
      </c>
      <c r="C1868" s="1">
        <v>35.051495000000003</v>
      </c>
      <c r="D1868" s="1">
        <v>29.544062</v>
      </c>
      <c r="F1868" s="1">
        <v>3.5568182660000001</v>
      </c>
      <c r="G1868" s="1">
        <v>3.3858827759999999</v>
      </c>
    </row>
    <row r="1869" spans="1:7" ht="12.75" customHeight="1" x14ac:dyDescent="0.15">
      <c r="A1869" s="1">
        <v>1868</v>
      </c>
      <c r="B1869" s="41">
        <v>43804</v>
      </c>
      <c r="C1869" s="1">
        <v>35.003571000000001</v>
      </c>
      <c r="D1869" s="1">
        <v>29.663737999999999</v>
      </c>
      <c r="F1869" s="1">
        <v>3.5554500849999999</v>
      </c>
      <c r="G1869" s="1">
        <v>3.3899253570000001</v>
      </c>
    </row>
    <row r="1870" spans="1:7" ht="12.75" customHeight="1" x14ac:dyDescent="0.15">
      <c r="A1870" s="1">
        <v>1869</v>
      </c>
      <c r="B1870" s="41">
        <v>43805</v>
      </c>
      <c r="C1870" s="1">
        <v>34.370800000000003</v>
      </c>
      <c r="D1870" s="1">
        <v>29.330345000000001</v>
      </c>
      <c r="F1870" s="1">
        <v>3.5372073670000002</v>
      </c>
      <c r="G1870" s="1">
        <v>3.3786226460000002</v>
      </c>
    </row>
    <row r="1871" spans="1:7" ht="12.75" customHeight="1" x14ac:dyDescent="0.15">
      <c r="A1871" s="1">
        <v>1870</v>
      </c>
      <c r="B1871" s="41">
        <v>43808</v>
      </c>
      <c r="C1871" s="1">
        <v>35.041916000000001</v>
      </c>
      <c r="D1871" s="1">
        <v>29.578257000000001</v>
      </c>
      <c r="F1871" s="1">
        <v>3.5565449450000002</v>
      </c>
      <c r="G1871" s="1">
        <v>3.3870395310000001</v>
      </c>
    </row>
    <row r="1872" spans="1:7" ht="12.75" customHeight="1" x14ac:dyDescent="0.15">
      <c r="A1872" s="1">
        <v>1871</v>
      </c>
      <c r="B1872" s="41">
        <v>43809</v>
      </c>
      <c r="C1872" s="1">
        <v>34.533774999999999</v>
      </c>
      <c r="D1872" s="1">
        <v>29.475674000000001</v>
      </c>
      <c r="F1872" s="1">
        <v>3.5419378309999998</v>
      </c>
      <c r="G1872" s="1">
        <v>3.3835653130000001</v>
      </c>
    </row>
    <row r="1873" spans="1:7" ht="12.75" customHeight="1" x14ac:dyDescent="0.15">
      <c r="A1873" s="1">
        <v>1872</v>
      </c>
      <c r="B1873" s="41">
        <v>43810</v>
      </c>
      <c r="C1873" s="1">
        <v>34.131115000000001</v>
      </c>
      <c r="D1873" s="1">
        <v>29.304703</v>
      </c>
      <c r="F1873" s="1">
        <v>3.5302094319999999</v>
      </c>
      <c r="G1873" s="1">
        <v>3.3777480149999999</v>
      </c>
    </row>
    <row r="1874" spans="1:7" ht="12.75" customHeight="1" x14ac:dyDescent="0.15">
      <c r="A1874" s="1">
        <v>1873</v>
      </c>
      <c r="B1874" s="41">
        <v>43811</v>
      </c>
      <c r="C1874" s="1">
        <v>34.121521000000001</v>
      </c>
      <c r="D1874" s="1">
        <v>29.697935000000001</v>
      </c>
      <c r="F1874" s="1">
        <v>3.5299282999999999</v>
      </c>
      <c r="G1874" s="1">
        <v>3.3910775150000001</v>
      </c>
    </row>
    <row r="1875" spans="1:7" ht="12.75" customHeight="1" x14ac:dyDescent="0.15">
      <c r="A1875" s="1">
        <v>1874</v>
      </c>
      <c r="B1875" s="41">
        <v>43812</v>
      </c>
      <c r="C1875" s="1">
        <v>34.848595000000003</v>
      </c>
      <c r="D1875" s="1">
        <v>30.280123</v>
      </c>
      <c r="F1875" s="1">
        <v>3.551012821</v>
      </c>
      <c r="G1875" s="1">
        <v>3.4104914910000002</v>
      </c>
    </row>
    <row r="1876" spans="1:7" ht="12.75" customHeight="1" x14ac:dyDescent="0.15">
      <c r="A1876" s="1">
        <v>1875</v>
      </c>
      <c r="B1876" s="41">
        <v>43815</v>
      </c>
      <c r="C1876" s="1">
        <v>34.052010000000003</v>
      </c>
      <c r="D1876" s="1">
        <v>29.749348000000001</v>
      </c>
      <c r="F1876" s="1">
        <v>3.5278890619999999</v>
      </c>
      <c r="G1876" s="1">
        <v>3.392807216</v>
      </c>
    </row>
    <row r="1877" spans="1:7" ht="12.75" customHeight="1" x14ac:dyDescent="0.15">
      <c r="A1877" s="1">
        <v>1876</v>
      </c>
      <c r="B1877" s="41">
        <v>43816</v>
      </c>
      <c r="C1877" s="1">
        <v>34.570273999999998</v>
      </c>
      <c r="D1877" s="1">
        <v>30.297526999999999</v>
      </c>
      <c r="F1877" s="1">
        <v>3.54299418</v>
      </c>
      <c r="G1877" s="1">
        <v>3.411066092</v>
      </c>
    </row>
    <row r="1878" spans="1:7" ht="12.75" customHeight="1" x14ac:dyDescent="0.15">
      <c r="A1878" s="1">
        <v>1877</v>
      </c>
      <c r="B1878" s="41">
        <v>43817</v>
      </c>
      <c r="C1878" s="1">
        <v>35.011757000000003</v>
      </c>
      <c r="D1878" s="1">
        <v>31.141539000000002</v>
      </c>
      <c r="F1878" s="1">
        <v>3.5556839189999998</v>
      </c>
      <c r="G1878" s="1">
        <v>3.4385425870000002</v>
      </c>
    </row>
    <row r="1879" spans="1:7" ht="12.75" customHeight="1" x14ac:dyDescent="0.15">
      <c r="A1879" s="1">
        <v>1878</v>
      </c>
      <c r="B1879" s="41">
        <v>43818</v>
      </c>
      <c r="C1879" s="1">
        <v>35.184502000000002</v>
      </c>
      <c r="D1879" s="1">
        <v>31.715827999999998</v>
      </c>
      <c r="F1879" s="1">
        <v>3.5606057020000002</v>
      </c>
      <c r="G1879" s="1">
        <v>3.456815862</v>
      </c>
    </row>
    <row r="1880" spans="1:7" ht="12.75" customHeight="1" x14ac:dyDescent="0.15">
      <c r="A1880" s="1">
        <v>1879</v>
      </c>
      <c r="B1880" s="41">
        <v>43819</v>
      </c>
      <c r="C1880" s="1">
        <v>35.030949</v>
      </c>
      <c r="D1880" s="1">
        <v>31.489401000000001</v>
      </c>
      <c r="F1880" s="1">
        <v>3.5562319279999999</v>
      </c>
      <c r="G1880" s="1">
        <v>3.449651013</v>
      </c>
    </row>
    <row r="1881" spans="1:7" ht="12.75" customHeight="1" x14ac:dyDescent="0.15">
      <c r="A1881" s="1">
        <v>1880</v>
      </c>
      <c r="B1881" s="41">
        <v>43822</v>
      </c>
      <c r="C1881" s="1">
        <v>35.357264999999998</v>
      </c>
      <c r="D1881" s="1">
        <v>31.683508</v>
      </c>
      <c r="F1881" s="1">
        <v>3.5655038870000002</v>
      </c>
      <c r="G1881" s="1">
        <v>3.4557962930000001</v>
      </c>
    </row>
    <row r="1882" spans="1:7" ht="12.75" customHeight="1" x14ac:dyDescent="0.15">
      <c r="A1882" s="1">
        <v>1881</v>
      </c>
      <c r="B1882" s="41">
        <v>43825</v>
      </c>
      <c r="C1882" s="1">
        <v>35.894717999999997</v>
      </c>
      <c r="D1882" s="1">
        <v>32.080544000000003</v>
      </c>
      <c r="F1882" s="1">
        <v>3.5805901539999998</v>
      </c>
      <c r="G1882" s="1">
        <v>3.4682497400000001</v>
      </c>
    </row>
    <row r="1883" spans="1:7" ht="12.75" customHeight="1" x14ac:dyDescent="0.15">
      <c r="A1883" s="1">
        <v>1882</v>
      </c>
      <c r="B1883" s="41">
        <v>43826</v>
      </c>
      <c r="C1883" s="1">
        <v>35.798752</v>
      </c>
      <c r="D1883" s="1">
        <v>31.957021999999998</v>
      </c>
      <c r="F1883" s="1">
        <v>3.5779130320000001</v>
      </c>
      <c r="G1883" s="1">
        <v>3.4643919379999999</v>
      </c>
    </row>
    <row r="1884" spans="1:7" ht="12.75" customHeight="1" x14ac:dyDescent="0.15">
      <c r="A1884" s="1">
        <v>1883</v>
      </c>
      <c r="B1884" s="41">
        <v>43829</v>
      </c>
      <c r="C1884" s="1">
        <v>35.606803999999997</v>
      </c>
      <c r="D1884" s="1">
        <v>31.912908999999999</v>
      </c>
      <c r="F1884" s="1">
        <v>3.5725367430000001</v>
      </c>
      <c r="G1884" s="1">
        <v>3.463010599</v>
      </c>
    </row>
    <row r="1885" spans="1:7" ht="12.75" customHeight="1" x14ac:dyDescent="0.15">
      <c r="A1885" s="1">
        <v>1884</v>
      </c>
      <c r="B1885" s="41">
        <v>43832</v>
      </c>
      <c r="C1885" s="1">
        <v>36.514133000000001</v>
      </c>
      <c r="D1885" s="1">
        <v>33.095191999999997</v>
      </c>
      <c r="F1885" s="1">
        <v>3.5976993909999999</v>
      </c>
      <c r="G1885" s="1">
        <v>3.4993880150000001</v>
      </c>
    </row>
    <row r="1886" spans="1:7" ht="12.75" customHeight="1" x14ac:dyDescent="0.15">
      <c r="A1886" s="1">
        <v>1885</v>
      </c>
      <c r="B1886" s="41">
        <v>43833</v>
      </c>
      <c r="C1886" s="1">
        <v>36.130077</v>
      </c>
      <c r="D1886" s="1">
        <v>33.110416000000001</v>
      </c>
      <c r="F1886" s="1">
        <v>3.5871256759999999</v>
      </c>
      <c r="G1886" s="1">
        <v>3.4998479159999998</v>
      </c>
    </row>
    <row r="1887" spans="1:7" ht="12.75" customHeight="1" x14ac:dyDescent="0.15">
      <c r="A1887" s="1">
        <v>1886</v>
      </c>
      <c r="B1887" s="41">
        <v>43836</v>
      </c>
      <c r="C1887" s="1">
        <v>35.592407000000001</v>
      </c>
      <c r="D1887" s="1">
        <v>32.519005</v>
      </c>
      <c r="F1887" s="1">
        <v>3.572132329</v>
      </c>
      <c r="G1887" s="1">
        <v>3.4818246880000001</v>
      </c>
    </row>
    <row r="1888" spans="1:7" ht="12.75" customHeight="1" x14ac:dyDescent="0.15">
      <c r="A1888" s="1">
        <v>1887</v>
      </c>
      <c r="B1888" s="41">
        <v>43837</v>
      </c>
      <c r="C1888" s="1">
        <v>34.766685000000003</v>
      </c>
      <c r="D1888" s="1">
        <v>31.954073000000001</v>
      </c>
      <c r="F1888" s="1">
        <v>3.5486596010000002</v>
      </c>
      <c r="G1888" s="1">
        <v>3.4642996529999999</v>
      </c>
    </row>
    <row r="1889" spans="1:7" ht="12.75" customHeight="1" x14ac:dyDescent="0.15">
      <c r="A1889" s="1">
        <v>1888</v>
      </c>
      <c r="B1889" s="41">
        <v>43838</v>
      </c>
      <c r="C1889" s="1">
        <v>34.200198999999998</v>
      </c>
      <c r="D1889" s="1">
        <v>31.459748999999999</v>
      </c>
      <c r="F1889" s="1">
        <v>3.532231463</v>
      </c>
      <c r="G1889" s="1">
        <v>3.448708919</v>
      </c>
    </row>
    <row r="1890" spans="1:7" ht="12.75" customHeight="1" x14ac:dyDescent="0.15">
      <c r="A1890" s="1">
        <v>1889</v>
      </c>
      <c r="B1890" s="41">
        <v>43839</v>
      </c>
      <c r="C1890" s="1">
        <v>33.51849</v>
      </c>
      <c r="D1890" s="1">
        <v>30.956607999999999</v>
      </c>
      <c r="F1890" s="1">
        <v>3.5120972269999999</v>
      </c>
      <c r="G1890" s="1">
        <v>3.432586482</v>
      </c>
    </row>
    <row r="1891" spans="1:7" ht="12.75" customHeight="1" x14ac:dyDescent="0.15">
      <c r="A1891" s="1">
        <v>1890</v>
      </c>
      <c r="B1891" s="41">
        <v>43840</v>
      </c>
      <c r="C1891" s="1">
        <v>33.220844</v>
      </c>
      <c r="D1891" s="1">
        <v>30.391673999999998</v>
      </c>
      <c r="F1891" s="1">
        <v>3.50317751</v>
      </c>
      <c r="G1891" s="1">
        <v>3.4141686889999998</v>
      </c>
    </row>
    <row r="1892" spans="1:7" ht="12.75" customHeight="1" x14ac:dyDescent="0.15">
      <c r="A1892" s="1">
        <v>1891</v>
      </c>
      <c r="B1892" s="41">
        <v>43843</v>
      </c>
      <c r="C1892" s="1">
        <v>33.662517999999999</v>
      </c>
      <c r="D1892" s="1">
        <v>30.718278999999999</v>
      </c>
      <c r="F1892" s="1">
        <v>3.516384993</v>
      </c>
      <c r="G1892" s="1">
        <v>3.4248578850000002</v>
      </c>
    </row>
    <row r="1893" spans="1:7" ht="12.75" customHeight="1" x14ac:dyDescent="0.15">
      <c r="A1893" s="1">
        <v>1892</v>
      </c>
      <c r="B1893" s="41">
        <v>43844</v>
      </c>
      <c r="C1893" s="1">
        <v>33.662517999999999</v>
      </c>
      <c r="D1893" s="1">
        <v>30.682966</v>
      </c>
      <c r="F1893" s="1">
        <v>3.516384993</v>
      </c>
      <c r="G1893" s="1">
        <v>3.4237076470000001</v>
      </c>
    </row>
    <row r="1894" spans="1:7" ht="12.75" customHeight="1" x14ac:dyDescent="0.15">
      <c r="A1894" s="1">
        <v>1893</v>
      </c>
      <c r="B1894" s="41">
        <v>43845</v>
      </c>
      <c r="C1894" s="1">
        <v>33.249656999999999</v>
      </c>
      <c r="D1894" s="1">
        <v>30.144511999999999</v>
      </c>
      <c r="F1894" s="1">
        <v>3.5040444509999999</v>
      </c>
      <c r="G1894" s="1">
        <v>3.4060028830000002</v>
      </c>
    </row>
    <row r="1895" spans="1:7" ht="12.75" customHeight="1" x14ac:dyDescent="0.15">
      <c r="A1895" s="1">
        <v>1894</v>
      </c>
      <c r="B1895" s="41">
        <v>43846</v>
      </c>
      <c r="C1895" s="1">
        <v>33.316864000000002</v>
      </c>
      <c r="D1895" s="1">
        <v>30.577041999999999</v>
      </c>
      <c r="F1895" s="1">
        <v>3.5060636949999999</v>
      </c>
      <c r="G1895" s="1">
        <v>3.420249466</v>
      </c>
    </row>
    <row r="1896" spans="1:7" ht="12.75" customHeight="1" x14ac:dyDescent="0.15">
      <c r="A1896" s="1">
        <v>1895</v>
      </c>
      <c r="B1896" s="41">
        <v>43847</v>
      </c>
      <c r="C1896" s="1">
        <v>33.547302000000002</v>
      </c>
      <c r="D1896" s="1">
        <v>31.292036</v>
      </c>
      <c r="F1896" s="1">
        <v>3.5129564430000002</v>
      </c>
      <c r="G1896" s="1">
        <v>3.4433636239999998</v>
      </c>
    </row>
    <row r="1897" spans="1:7" ht="12.75" customHeight="1" x14ac:dyDescent="0.15">
      <c r="A1897" s="1">
        <v>1896</v>
      </c>
      <c r="B1897" s="41">
        <v>43850</v>
      </c>
      <c r="C1897" s="1">
        <v>32.865600999999998</v>
      </c>
      <c r="D1897" s="1">
        <v>30.682966</v>
      </c>
      <c r="F1897" s="1">
        <v>3.4924265480000001</v>
      </c>
      <c r="G1897" s="1">
        <v>3.4237076470000001</v>
      </c>
    </row>
    <row r="1898" spans="1:7" ht="12.75" customHeight="1" x14ac:dyDescent="0.15">
      <c r="A1898" s="1">
        <v>1897</v>
      </c>
      <c r="B1898" s="41">
        <v>43851</v>
      </c>
      <c r="C1898" s="1">
        <v>32.164700000000003</v>
      </c>
      <c r="D1898" s="1">
        <v>29.659025</v>
      </c>
      <c r="F1898" s="1">
        <v>3.4708695779999998</v>
      </c>
      <c r="G1898" s="1">
        <v>3.389766464</v>
      </c>
    </row>
    <row r="1899" spans="1:7" ht="12.75" customHeight="1" x14ac:dyDescent="0.15">
      <c r="A1899" s="1">
        <v>1898</v>
      </c>
      <c r="B1899" s="41">
        <v>43852</v>
      </c>
      <c r="C1899" s="1">
        <v>32.356724</v>
      </c>
      <c r="D1899" s="1">
        <v>29.764949999999999</v>
      </c>
      <c r="F1899" s="1">
        <v>3.476821851</v>
      </c>
      <c r="G1899" s="1">
        <v>3.393331527</v>
      </c>
    </row>
    <row r="1900" spans="1:7" ht="12.75" customHeight="1" x14ac:dyDescent="0.15">
      <c r="A1900" s="1">
        <v>1899</v>
      </c>
      <c r="B1900" s="41">
        <v>43853</v>
      </c>
      <c r="C1900" s="1">
        <v>33.124831999999998</v>
      </c>
      <c r="D1900" s="1">
        <v>30.550557999999999</v>
      </c>
      <c r="F1900" s="1">
        <v>3.5002832129999999</v>
      </c>
      <c r="G1900" s="1">
        <v>3.4193829509999998</v>
      </c>
    </row>
    <row r="1901" spans="1:7" ht="12.75" customHeight="1" x14ac:dyDescent="0.15">
      <c r="A1901" s="1">
        <v>1900</v>
      </c>
      <c r="B1901" s="41">
        <v>43854</v>
      </c>
      <c r="C1901" s="1">
        <v>32.875202000000002</v>
      </c>
      <c r="D1901" s="1">
        <v>30.321054</v>
      </c>
      <c r="F1901" s="1">
        <v>3.4927186350000001</v>
      </c>
      <c r="G1901" s="1">
        <v>3.4118423230000001</v>
      </c>
    </row>
    <row r="1902" spans="1:7" ht="12.75" customHeight="1" x14ac:dyDescent="0.15">
      <c r="A1902" s="1">
        <v>1901</v>
      </c>
      <c r="B1902" s="41">
        <v>43857</v>
      </c>
      <c r="C1902" s="1">
        <v>32.164700000000003</v>
      </c>
      <c r="D1902" s="1">
        <v>29.623718</v>
      </c>
      <c r="F1902" s="1">
        <v>3.4708695779999998</v>
      </c>
      <c r="G1902" s="1">
        <v>3.3885753240000001</v>
      </c>
    </row>
    <row r="1903" spans="1:7" ht="12.75" customHeight="1" x14ac:dyDescent="0.15">
      <c r="A1903" s="1">
        <v>1902</v>
      </c>
      <c r="B1903" s="41">
        <v>43858</v>
      </c>
      <c r="C1903" s="1">
        <v>32.155098000000002</v>
      </c>
      <c r="D1903" s="1">
        <v>29.659025</v>
      </c>
      <c r="F1903" s="1">
        <v>3.4705710070000002</v>
      </c>
      <c r="G1903" s="1">
        <v>3.389766464</v>
      </c>
    </row>
    <row r="1904" spans="1:7" ht="12.75" customHeight="1" x14ac:dyDescent="0.15">
      <c r="A1904" s="1">
        <v>1903</v>
      </c>
      <c r="B1904" s="41">
        <v>43859</v>
      </c>
      <c r="C1904" s="1">
        <v>31.655816999999999</v>
      </c>
      <c r="D1904" s="1">
        <v>29.235327000000002</v>
      </c>
      <c r="F1904" s="1">
        <v>3.4549219230000001</v>
      </c>
      <c r="G1904" s="1">
        <v>3.375377807</v>
      </c>
    </row>
    <row r="1905" spans="1:7" ht="12.75" customHeight="1" x14ac:dyDescent="0.15">
      <c r="A1905" s="1">
        <v>1904</v>
      </c>
      <c r="B1905" s="41">
        <v>43860</v>
      </c>
      <c r="C1905" s="1">
        <v>32.116692</v>
      </c>
      <c r="D1905" s="1">
        <v>29.526617000000002</v>
      </c>
      <c r="F1905" s="1">
        <v>3.4693758950000002</v>
      </c>
      <c r="G1905" s="1">
        <v>3.3852921280000001</v>
      </c>
    </row>
    <row r="1906" spans="1:7" ht="12.75" customHeight="1" x14ac:dyDescent="0.15">
      <c r="A1906" s="1">
        <v>1905</v>
      </c>
      <c r="B1906" s="41">
        <v>43861</v>
      </c>
      <c r="C1906" s="1">
        <v>31.511794999999999</v>
      </c>
      <c r="D1906" s="1">
        <v>29.032298999999998</v>
      </c>
      <c r="F1906" s="1">
        <v>3.4503619200000002</v>
      </c>
      <c r="G1906" s="1">
        <v>3.3684089689999999</v>
      </c>
    </row>
    <row r="1907" spans="1:7" ht="12.75" customHeight="1" x14ac:dyDescent="0.15">
      <c r="A1907" s="1">
        <v>1906</v>
      </c>
      <c r="B1907" s="41">
        <v>43864</v>
      </c>
      <c r="C1907" s="1">
        <v>31.603055999999999</v>
      </c>
      <c r="D1907" s="1">
        <v>29.217669999999998</v>
      </c>
      <c r="F1907" s="1">
        <v>3.453253825</v>
      </c>
      <c r="G1907" s="1">
        <v>3.374773663</v>
      </c>
    </row>
    <row r="1908" spans="1:7" ht="12.75" customHeight="1" x14ac:dyDescent="0.15">
      <c r="A1908" s="1">
        <v>1907</v>
      </c>
      <c r="B1908" s="41">
        <v>43865</v>
      </c>
      <c r="C1908" s="1">
        <v>31.852802000000001</v>
      </c>
      <c r="D1908" s="1">
        <v>29.232904000000001</v>
      </c>
      <c r="F1908" s="1">
        <v>3.4611253529999999</v>
      </c>
      <c r="G1908" s="1">
        <v>3.3752949239999999</v>
      </c>
    </row>
    <row r="1909" spans="1:7" ht="12.75" customHeight="1" x14ac:dyDescent="0.15">
      <c r="A1909" s="1">
        <v>1908</v>
      </c>
      <c r="B1909" s="41">
        <v>43866</v>
      </c>
      <c r="C1909" s="1">
        <v>32.044913999999999</v>
      </c>
      <c r="D1909" s="1">
        <v>29.798136</v>
      </c>
      <c r="F1909" s="1">
        <v>3.4671384810000001</v>
      </c>
      <c r="G1909" s="1">
        <v>3.394445841</v>
      </c>
    </row>
    <row r="1910" spans="1:7" ht="12.75" customHeight="1" x14ac:dyDescent="0.15">
      <c r="A1910" s="1">
        <v>1909</v>
      </c>
      <c r="B1910" s="41">
        <v>43867</v>
      </c>
      <c r="C1910" s="1">
        <v>31.968078999999999</v>
      </c>
      <c r="D1910" s="1">
        <v>29.453695</v>
      </c>
      <c r="F1910" s="1">
        <v>3.4647378739999999</v>
      </c>
      <c r="G1910" s="1">
        <v>3.3828193689999999</v>
      </c>
    </row>
    <row r="1911" spans="1:7" ht="12.75" customHeight="1" x14ac:dyDescent="0.15">
      <c r="A1911" s="1">
        <v>1910</v>
      </c>
      <c r="B1911" s="41">
        <v>43868</v>
      </c>
      <c r="C1911" s="1">
        <v>32.381126000000002</v>
      </c>
      <c r="D1911" s="1">
        <v>29.789300999999998</v>
      </c>
      <c r="F1911" s="1">
        <v>3.4775757220000001</v>
      </c>
      <c r="G1911" s="1">
        <v>3.3941493020000002</v>
      </c>
    </row>
    <row r="1912" spans="1:7" ht="12.75" customHeight="1" x14ac:dyDescent="0.15">
      <c r="A1912" s="1">
        <v>1911</v>
      </c>
      <c r="B1912" s="41">
        <v>43871</v>
      </c>
      <c r="C1912" s="1">
        <v>32.928654000000002</v>
      </c>
      <c r="D1912" s="1">
        <v>30.107239</v>
      </c>
      <c r="F1912" s="1">
        <v>3.4943432209999998</v>
      </c>
      <c r="G1912" s="1">
        <v>3.404765641</v>
      </c>
    </row>
    <row r="1913" spans="1:7" ht="12.75" customHeight="1" x14ac:dyDescent="0.15">
      <c r="A1913" s="1">
        <v>1912</v>
      </c>
      <c r="B1913" s="41">
        <v>43872</v>
      </c>
      <c r="C1913" s="1">
        <v>33.687519000000002</v>
      </c>
      <c r="D1913" s="1">
        <v>30.37219</v>
      </c>
      <c r="F1913" s="1">
        <v>3.5171274129999999</v>
      </c>
      <c r="G1913" s="1">
        <v>3.4135273869999998</v>
      </c>
    </row>
    <row r="1914" spans="1:7" ht="12.75" customHeight="1" x14ac:dyDescent="0.15">
      <c r="A1914" s="1">
        <v>1913</v>
      </c>
      <c r="B1914" s="41">
        <v>43873</v>
      </c>
      <c r="C1914" s="1">
        <v>33.553032000000002</v>
      </c>
      <c r="D1914" s="1">
        <v>29.965935000000002</v>
      </c>
      <c r="F1914" s="1">
        <v>3.513127232</v>
      </c>
      <c r="G1914" s="1">
        <v>3.400061236</v>
      </c>
    </row>
    <row r="1915" spans="1:7" ht="12.75" customHeight="1" x14ac:dyDescent="0.15">
      <c r="A1915" s="1">
        <v>1914</v>
      </c>
      <c r="B1915" s="41">
        <v>43874</v>
      </c>
      <c r="C1915" s="1">
        <v>33.034317000000001</v>
      </c>
      <c r="D1915" s="1">
        <v>29.391876</v>
      </c>
      <c r="F1915" s="1">
        <v>3.4975469299999999</v>
      </c>
      <c r="G1915" s="1">
        <v>3.3807183099999998</v>
      </c>
    </row>
    <row r="1916" spans="1:7" ht="12.75" customHeight="1" x14ac:dyDescent="0.15">
      <c r="A1916" s="1">
        <v>1915</v>
      </c>
      <c r="B1916" s="41">
        <v>43875</v>
      </c>
      <c r="C1916" s="1">
        <v>32.477192000000002</v>
      </c>
      <c r="D1916" s="1">
        <v>28.729500000000002</v>
      </c>
      <c r="F1916" s="1">
        <v>3.480538058</v>
      </c>
      <c r="G1916" s="1">
        <v>3.3579244689999999</v>
      </c>
    </row>
    <row r="1917" spans="1:7" ht="12.75" customHeight="1" x14ac:dyDescent="0.15">
      <c r="A1917" s="1">
        <v>1916</v>
      </c>
      <c r="B1917" s="41">
        <v>43878</v>
      </c>
      <c r="C1917" s="1">
        <v>32.179409</v>
      </c>
      <c r="D1917" s="1">
        <v>28.491040999999999</v>
      </c>
      <c r="F1917" s="1">
        <v>3.4713267760000002</v>
      </c>
      <c r="G1917" s="1">
        <v>3.3495896869999999</v>
      </c>
    </row>
    <row r="1918" spans="1:7" ht="12.75" customHeight="1" x14ac:dyDescent="0.15">
      <c r="A1918" s="1">
        <v>1917</v>
      </c>
      <c r="B1918" s="41">
        <v>43879</v>
      </c>
      <c r="C1918" s="1">
        <v>32.313889000000003</v>
      </c>
      <c r="D1918" s="1">
        <v>28.374438999999999</v>
      </c>
      <c r="F1918" s="1">
        <v>3.4754971380000002</v>
      </c>
      <c r="G1918" s="1">
        <v>3.3454887050000002</v>
      </c>
    </row>
    <row r="1919" spans="1:7" ht="12.75" customHeight="1" x14ac:dyDescent="0.15">
      <c r="A1919" s="1">
        <v>1918</v>
      </c>
      <c r="B1919" s="41">
        <v>43880</v>
      </c>
      <c r="C1919" s="1">
        <v>32.774956000000003</v>
      </c>
      <c r="D1919" s="1">
        <v>28.781434999999998</v>
      </c>
      <c r="F1919" s="1">
        <v>3.4896646869999999</v>
      </c>
      <c r="G1919" s="1">
        <v>3.3597305610000001</v>
      </c>
    </row>
    <row r="1920" spans="1:7" ht="12.75" customHeight="1" x14ac:dyDescent="0.15">
      <c r="A1920" s="1">
        <v>1919</v>
      </c>
      <c r="B1920" s="41">
        <v>43881</v>
      </c>
      <c r="C1920" s="1">
        <v>32.659697999999999</v>
      </c>
      <c r="D1920" s="1">
        <v>28.365594999999999</v>
      </c>
      <c r="F1920" s="1">
        <v>3.4861418409999998</v>
      </c>
      <c r="G1920" s="1">
        <v>3.345176967</v>
      </c>
    </row>
    <row r="1921" spans="1:7" ht="12.75" customHeight="1" x14ac:dyDescent="0.15">
      <c r="A1921" s="1">
        <v>1920</v>
      </c>
      <c r="B1921" s="41">
        <v>43882</v>
      </c>
      <c r="C1921" s="1">
        <v>31.844287999999999</v>
      </c>
      <c r="D1921" s="1">
        <v>28.144400000000001</v>
      </c>
      <c r="F1921" s="1">
        <v>3.4608580249999998</v>
      </c>
      <c r="G1921" s="1">
        <v>3.3373484009999999</v>
      </c>
    </row>
    <row r="1922" spans="1:7" ht="12.75" customHeight="1" x14ac:dyDescent="0.15">
      <c r="A1922" s="1">
        <v>1921</v>
      </c>
      <c r="B1922" s="41">
        <v>43888</v>
      </c>
      <c r="C1922" s="1">
        <v>30.275466999999999</v>
      </c>
      <c r="D1922" s="1">
        <v>26.516434</v>
      </c>
      <c r="F1922" s="1">
        <v>3.4103377149999998</v>
      </c>
      <c r="G1922" s="1">
        <v>3.2777646919999999</v>
      </c>
    </row>
    <row r="1923" spans="1:7" ht="12.75" customHeight="1" x14ac:dyDescent="0.15">
      <c r="A1923" s="1">
        <v>1922</v>
      </c>
      <c r="B1923" s="41">
        <v>43889</v>
      </c>
      <c r="C1923" s="1">
        <v>31.181683</v>
      </c>
      <c r="D1923" s="1">
        <v>27.011901999999999</v>
      </c>
      <c r="F1923" s="1">
        <v>3.4398308389999999</v>
      </c>
      <c r="G1923" s="1">
        <v>3.2962775839999998</v>
      </c>
    </row>
    <row r="1924" spans="1:7" ht="12.75" customHeight="1" x14ac:dyDescent="0.15">
      <c r="A1924" s="1">
        <v>1923</v>
      </c>
      <c r="B1924" s="41">
        <v>43892</v>
      </c>
      <c r="C1924" s="1">
        <v>31.079317</v>
      </c>
      <c r="D1924" s="1">
        <v>27.374655000000001</v>
      </c>
      <c r="F1924" s="1">
        <v>3.43654255</v>
      </c>
      <c r="G1924" s="1">
        <v>3.3096175849999998</v>
      </c>
    </row>
    <row r="1925" spans="1:7" ht="12.75" customHeight="1" x14ac:dyDescent="0.15">
      <c r="A1925" s="1">
        <v>1924</v>
      </c>
      <c r="B1925" s="41">
        <v>43893</v>
      </c>
      <c r="C1925" s="1">
        <v>30.513884999999998</v>
      </c>
      <c r="D1925" s="1">
        <v>26.664007000000002</v>
      </c>
      <c r="F1925" s="1">
        <v>3.4181818260000001</v>
      </c>
      <c r="G1925" s="1">
        <v>3.2833146040000001</v>
      </c>
    </row>
    <row r="1926" spans="1:7" ht="12.75" customHeight="1" x14ac:dyDescent="0.15">
      <c r="A1926" s="1">
        <v>1925</v>
      </c>
      <c r="B1926" s="41">
        <v>43894</v>
      </c>
      <c r="C1926" s="1">
        <v>30.806349000000001</v>
      </c>
      <c r="D1926" s="1">
        <v>26.956146</v>
      </c>
      <c r="F1926" s="1">
        <v>3.4277208049999999</v>
      </c>
      <c r="G1926" s="1">
        <v>3.2942113229999999</v>
      </c>
    </row>
    <row r="1927" spans="1:7" ht="12.75" customHeight="1" x14ac:dyDescent="0.15">
      <c r="A1927" s="1">
        <v>1926</v>
      </c>
      <c r="B1927" s="41">
        <v>43895</v>
      </c>
      <c r="C1927" s="1">
        <v>29.753471000000001</v>
      </c>
      <c r="D1927" s="1">
        <v>26.070885000000001</v>
      </c>
      <c r="F1927" s="1">
        <v>3.3929457969999999</v>
      </c>
      <c r="G1927" s="1">
        <v>3.2608191739999999</v>
      </c>
    </row>
    <row r="1928" spans="1:7" ht="12.75" customHeight="1" x14ac:dyDescent="0.15">
      <c r="A1928" s="1">
        <v>1927</v>
      </c>
      <c r="B1928" s="41">
        <v>43896</v>
      </c>
      <c r="C1928" s="1">
        <v>29.119800999999999</v>
      </c>
      <c r="D1928" s="1">
        <v>25.327271</v>
      </c>
      <c r="F1928" s="1">
        <v>3.3714183900000001</v>
      </c>
      <c r="G1928" s="1">
        <v>3.2318817200000001</v>
      </c>
    </row>
    <row r="1929" spans="1:7" ht="12.75" customHeight="1" x14ac:dyDescent="0.15">
      <c r="A1929" s="1">
        <v>1928</v>
      </c>
      <c r="B1929" s="41">
        <v>43899</v>
      </c>
      <c r="C1929" s="1">
        <v>27.101789</v>
      </c>
      <c r="D1929" s="1">
        <v>23.503634999999999</v>
      </c>
      <c r="F1929" s="1">
        <v>3.2995997400000001</v>
      </c>
      <c r="G1929" s="1">
        <v>3.1571550899999998</v>
      </c>
    </row>
    <row r="1930" spans="1:7" ht="12.75" customHeight="1" x14ac:dyDescent="0.15">
      <c r="A1930" s="1">
        <v>1929</v>
      </c>
      <c r="B1930" s="41">
        <v>43900</v>
      </c>
      <c r="C1930" s="1">
        <v>27.774460000000001</v>
      </c>
      <c r="D1930" s="1">
        <v>24.0702</v>
      </c>
      <c r="F1930" s="1">
        <v>3.3241168929999998</v>
      </c>
      <c r="G1930" s="1">
        <v>3.1809745610000002</v>
      </c>
    </row>
    <row r="1931" spans="1:7" ht="12.75" customHeight="1" x14ac:dyDescent="0.15">
      <c r="A1931" s="1">
        <v>1930</v>
      </c>
      <c r="B1931" s="41">
        <v>43901</v>
      </c>
      <c r="C1931" s="1">
        <v>25.512727999999999</v>
      </c>
      <c r="D1931" s="1">
        <v>22.122633</v>
      </c>
      <c r="F1931" s="1">
        <v>3.239177465</v>
      </c>
      <c r="G1931" s="1">
        <v>3.096601202</v>
      </c>
    </row>
    <row r="1932" spans="1:7" ht="12.75" customHeight="1" x14ac:dyDescent="0.15">
      <c r="A1932" s="1">
        <v>1931</v>
      </c>
      <c r="B1932" s="41">
        <v>43902</v>
      </c>
      <c r="C1932" s="1">
        <v>23.007277999999999</v>
      </c>
      <c r="D1932" s="1">
        <v>19.157011000000001</v>
      </c>
      <c r="F1932" s="1">
        <v>3.1358106010000002</v>
      </c>
      <c r="G1932" s="1">
        <v>2.9526687580000002</v>
      </c>
    </row>
    <row r="1933" spans="1:7" ht="12.75" customHeight="1" x14ac:dyDescent="0.15">
      <c r="A1933" s="1">
        <v>1932</v>
      </c>
      <c r="B1933" s="41">
        <v>43903</v>
      </c>
      <c r="C1933" s="1">
        <v>25.55172</v>
      </c>
      <c r="D1933" s="1">
        <v>22.388214000000001</v>
      </c>
      <c r="F1933" s="1">
        <v>3.240704633</v>
      </c>
      <c r="G1933" s="1">
        <v>3.1085346600000001</v>
      </c>
    </row>
    <row r="1934" spans="1:7" ht="12.75" customHeight="1" x14ac:dyDescent="0.15">
      <c r="A1934" s="1">
        <v>1933</v>
      </c>
      <c r="B1934" s="41">
        <v>43906</v>
      </c>
      <c r="C1934" s="1">
        <v>23.202249999999999</v>
      </c>
      <c r="D1934" s="1">
        <v>19.192425</v>
      </c>
      <c r="F1934" s="1">
        <v>3.1442492569999998</v>
      </c>
      <c r="G1934" s="1">
        <v>2.9545156700000001</v>
      </c>
    </row>
    <row r="1935" spans="1:7" ht="12.75" customHeight="1" x14ac:dyDescent="0.15">
      <c r="A1935" s="1">
        <v>1934</v>
      </c>
      <c r="B1935" s="41">
        <v>43907</v>
      </c>
      <c r="C1935" s="1">
        <v>24.567088999999999</v>
      </c>
      <c r="D1935" s="1">
        <v>20.732773000000002</v>
      </c>
      <c r="F1935" s="1">
        <v>3.201407702</v>
      </c>
      <c r="G1935" s="1">
        <v>3.031715685</v>
      </c>
    </row>
    <row r="1936" spans="1:7" ht="12.75" customHeight="1" x14ac:dyDescent="0.15">
      <c r="A1936" s="1">
        <v>1935</v>
      </c>
      <c r="B1936" s="41">
        <v>43908</v>
      </c>
      <c r="C1936" s="1">
        <v>22.861044</v>
      </c>
      <c r="D1936" s="1">
        <v>18.316019000000001</v>
      </c>
      <c r="F1936" s="1">
        <v>3.1294343269999998</v>
      </c>
      <c r="G1936" s="1">
        <v>2.9077760320000001</v>
      </c>
    </row>
    <row r="1937" spans="1:7" ht="12.75" customHeight="1" x14ac:dyDescent="0.15">
      <c r="A1937" s="1">
        <v>1936</v>
      </c>
      <c r="B1937" s="41">
        <v>43909</v>
      </c>
      <c r="C1937" s="1">
        <v>22.276114</v>
      </c>
      <c r="D1937" s="1">
        <v>18.369133000000001</v>
      </c>
      <c r="F1937" s="1">
        <v>3.1035149830000002</v>
      </c>
      <c r="G1937" s="1">
        <v>2.9106717020000001</v>
      </c>
    </row>
    <row r="1938" spans="1:7" ht="12.75" customHeight="1" x14ac:dyDescent="0.15">
      <c r="A1938" s="1">
        <v>1937</v>
      </c>
      <c r="B1938" s="41">
        <v>43910</v>
      </c>
      <c r="C1938" s="1">
        <v>21.496199000000001</v>
      </c>
      <c r="D1938" s="1">
        <v>17.032391000000001</v>
      </c>
      <c r="F1938" s="1">
        <v>3.0678761290000001</v>
      </c>
      <c r="G1938" s="1">
        <v>2.8351168840000001</v>
      </c>
    </row>
    <row r="1939" spans="1:7" ht="12.75" customHeight="1" x14ac:dyDescent="0.15">
      <c r="A1939" s="1">
        <v>1938</v>
      </c>
      <c r="B1939" s="41">
        <v>43913</v>
      </c>
      <c r="C1939" s="1">
        <v>20.004629000000001</v>
      </c>
      <c r="D1939" s="1">
        <v>15.642533</v>
      </c>
      <c r="F1939" s="1">
        <v>2.9959636970000001</v>
      </c>
      <c r="G1939" s="1">
        <v>2.7499936790000001</v>
      </c>
    </row>
    <row r="1940" spans="1:7" ht="12.75" customHeight="1" x14ac:dyDescent="0.15">
      <c r="A1940" s="1">
        <v>1939</v>
      </c>
      <c r="B1940" s="41">
        <v>43914</v>
      </c>
      <c r="C1940" s="1">
        <v>21.934904</v>
      </c>
      <c r="D1940" s="1">
        <v>17.997322</v>
      </c>
      <c r="F1940" s="1">
        <v>3.0880791580000002</v>
      </c>
      <c r="G1940" s="1">
        <v>2.8902229689999999</v>
      </c>
    </row>
    <row r="1941" spans="1:7" ht="12.75" customHeight="1" x14ac:dyDescent="0.15">
      <c r="A1941" s="1">
        <v>1940</v>
      </c>
      <c r="B1941" s="41">
        <v>43915</v>
      </c>
      <c r="C1941" s="1">
        <v>23.007277999999999</v>
      </c>
      <c r="D1941" s="1">
        <v>19.342918000000001</v>
      </c>
      <c r="F1941" s="1">
        <v>3.1358106010000002</v>
      </c>
      <c r="G1941" s="1">
        <v>2.9623263579999999</v>
      </c>
    </row>
    <row r="1942" spans="1:7" ht="12.75" customHeight="1" x14ac:dyDescent="0.15">
      <c r="A1942" s="1">
        <v>1941</v>
      </c>
      <c r="B1942" s="41">
        <v>43916</v>
      </c>
      <c r="C1942" s="1">
        <v>23.640944999999999</v>
      </c>
      <c r="D1942" s="1">
        <v>19.750135</v>
      </c>
      <c r="F1942" s="1">
        <v>3.1629801660000001</v>
      </c>
      <c r="G1942" s="1">
        <v>2.9831603269999998</v>
      </c>
    </row>
    <row r="1943" spans="1:7" ht="12.75" customHeight="1" x14ac:dyDescent="0.15">
      <c r="A1943" s="1">
        <v>1942</v>
      </c>
      <c r="B1943" s="41">
        <v>43917</v>
      </c>
      <c r="C1943" s="1">
        <v>22.393093</v>
      </c>
      <c r="D1943" s="1">
        <v>18.466507</v>
      </c>
      <c r="F1943" s="1">
        <v>3.1087525629999999</v>
      </c>
      <c r="G1943" s="1">
        <v>2.9159586590000002</v>
      </c>
    </row>
    <row r="1944" spans="1:7" ht="12.75" customHeight="1" x14ac:dyDescent="0.15">
      <c r="A1944" s="1">
        <v>1943</v>
      </c>
      <c r="B1944" s="41">
        <v>43920</v>
      </c>
      <c r="C1944" s="1">
        <v>23.504467000000002</v>
      </c>
      <c r="D1944" s="1">
        <v>19.041929</v>
      </c>
      <c r="F1944" s="1">
        <v>3.1571904879999999</v>
      </c>
      <c r="G1944" s="1">
        <v>2.9466433369999998</v>
      </c>
    </row>
    <row r="1945" spans="1:7" ht="12.75" customHeight="1" x14ac:dyDescent="0.15">
      <c r="A1945" s="1">
        <v>1944</v>
      </c>
      <c r="B1945" s="41">
        <v>43921</v>
      </c>
      <c r="C1945" s="1">
        <v>22.510083999999999</v>
      </c>
      <c r="D1945" s="1">
        <v>18.386835000000001</v>
      </c>
      <c r="F1945" s="1">
        <v>3.1139633870000001</v>
      </c>
      <c r="G1945" s="1">
        <v>2.9116349189999999</v>
      </c>
    </row>
    <row r="1946" spans="1:7" ht="12.75" customHeight="1" x14ac:dyDescent="0.15">
      <c r="A1946" s="1">
        <v>1945</v>
      </c>
      <c r="B1946" s="41">
        <v>43922</v>
      </c>
      <c r="C1946" s="1">
        <v>20.876089</v>
      </c>
      <c r="D1946" s="1">
        <v>17.581249</v>
      </c>
      <c r="F1946" s="1">
        <v>3.038604437</v>
      </c>
      <c r="G1946" s="1">
        <v>2.8668329360000002</v>
      </c>
    </row>
    <row r="1947" spans="1:7" ht="12.75" customHeight="1" x14ac:dyDescent="0.15">
      <c r="A1947" s="1">
        <v>1946</v>
      </c>
      <c r="B1947" s="41">
        <v>43923</v>
      </c>
      <c r="C1947" s="1">
        <v>20.97364</v>
      </c>
      <c r="D1947" s="1">
        <v>17.676272999999998</v>
      </c>
      <c r="F1947" s="1">
        <v>3.0432664109999998</v>
      </c>
      <c r="G1947" s="1">
        <v>2.8722232320000001</v>
      </c>
    </row>
    <row r="1948" spans="1:7" ht="12.75" customHeight="1" x14ac:dyDescent="0.15">
      <c r="A1948" s="1">
        <v>1947</v>
      </c>
      <c r="B1948" s="41">
        <v>43924</v>
      </c>
      <c r="C1948" s="1">
        <v>20.154207</v>
      </c>
      <c r="D1948" s="1">
        <v>17.020614999999999</v>
      </c>
      <c r="F1948" s="1">
        <v>3.0034130509999999</v>
      </c>
      <c r="G1948" s="1">
        <v>2.8344252559999998</v>
      </c>
    </row>
    <row r="1949" spans="1:7" ht="12.75" customHeight="1" x14ac:dyDescent="0.15">
      <c r="A1949" s="1">
        <v>1948</v>
      </c>
      <c r="B1949" s="41">
        <v>43927</v>
      </c>
      <c r="C1949" s="1">
        <v>21.636994999999999</v>
      </c>
      <c r="D1949" s="1">
        <v>18.633188000000001</v>
      </c>
      <c r="F1949" s="1">
        <v>3.074404581</v>
      </c>
      <c r="G1949" s="1">
        <v>2.9249442920000002</v>
      </c>
    </row>
    <row r="1950" spans="1:7" ht="12.75" customHeight="1" x14ac:dyDescent="0.15">
      <c r="A1950" s="1">
        <v>1949</v>
      </c>
      <c r="B1950" s="41">
        <v>43928</v>
      </c>
      <c r="C1950" s="1">
        <v>22.436920000000001</v>
      </c>
      <c r="D1950" s="1">
        <v>19.333151000000001</v>
      </c>
      <c r="F1950" s="1">
        <v>3.1107078160000001</v>
      </c>
      <c r="G1950" s="1">
        <v>2.9618212910000001</v>
      </c>
    </row>
    <row r="1951" spans="1:7" ht="12.75" customHeight="1" x14ac:dyDescent="0.15">
      <c r="A1951" s="1">
        <v>1950</v>
      </c>
      <c r="B1951" s="41">
        <v>43929</v>
      </c>
      <c r="C1951" s="1">
        <v>23.58803</v>
      </c>
      <c r="D1951" s="1">
        <v>19.847049999999999</v>
      </c>
      <c r="F1951" s="1">
        <v>3.1607393799999999</v>
      </c>
      <c r="G1951" s="1">
        <v>2.9880553810000001</v>
      </c>
    </row>
    <row r="1952" spans="1:7" ht="12.75" customHeight="1" x14ac:dyDescent="0.15">
      <c r="A1952" s="1">
        <v>1951</v>
      </c>
      <c r="B1952" s="41">
        <v>43930</v>
      </c>
      <c r="C1952" s="1">
        <v>22.924681</v>
      </c>
      <c r="D1952" s="1">
        <v>19.838183999999998</v>
      </c>
      <c r="F1952" s="1">
        <v>3.1322141029999999</v>
      </c>
      <c r="G1952" s="1">
        <v>2.9876085649999999</v>
      </c>
    </row>
    <row r="1953" spans="1:7" ht="12.75" customHeight="1" x14ac:dyDescent="0.15">
      <c r="A1953" s="1">
        <v>1952</v>
      </c>
      <c r="B1953" s="41">
        <v>43934</v>
      </c>
      <c r="C1953" s="1">
        <v>23.412437000000001</v>
      </c>
      <c r="D1953" s="1">
        <v>20.352088999999999</v>
      </c>
      <c r="F1953" s="1">
        <v>3.1532673770000001</v>
      </c>
      <c r="G1953" s="1">
        <v>3.0131835599999999</v>
      </c>
    </row>
    <row r="1954" spans="1:7" ht="12.75" customHeight="1" x14ac:dyDescent="0.15">
      <c r="A1954" s="1">
        <v>1953</v>
      </c>
      <c r="B1954" s="41">
        <v>43935</v>
      </c>
      <c r="C1954" s="1">
        <v>23.705096999999999</v>
      </c>
      <c r="D1954" s="1">
        <v>20.574473999999999</v>
      </c>
      <c r="F1954" s="1">
        <v>3.1656900879999998</v>
      </c>
      <c r="G1954" s="1">
        <v>3.0240511809999999</v>
      </c>
    </row>
    <row r="1955" spans="1:7" ht="12.75" customHeight="1" x14ac:dyDescent="0.15">
      <c r="A1955" s="1">
        <v>1954</v>
      </c>
      <c r="B1955" s="41">
        <v>43936</v>
      </c>
      <c r="C1955" s="1">
        <v>22.827124000000001</v>
      </c>
      <c r="D1955" s="1">
        <v>19.979953999999999</v>
      </c>
      <c r="F1955" s="1">
        <v>3.1279494780000001</v>
      </c>
      <c r="G1955" s="1">
        <v>2.9947294709999999</v>
      </c>
    </row>
    <row r="1956" spans="1:7" ht="12.75" customHeight="1" x14ac:dyDescent="0.15">
      <c r="A1956" s="1">
        <v>1955</v>
      </c>
      <c r="B1956" s="41">
        <v>43937</v>
      </c>
      <c r="C1956" s="1">
        <v>22.251571999999999</v>
      </c>
      <c r="D1956" s="1">
        <v>19.463395999999999</v>
      </c>
      <c r="F1956" s="1">
        <v>3.102412658</v>
      </c>
      <c r="G1956" s="1">
        <v>2.968535573</v>
      </c>
    </row>
    <row r="1957" spans="1:7" ht="12.75" customHeight="1" x14ac:dyDescent="0.15">
      <c r="A1957" s="1">
        <v>1956</v>
      </c>
      <c r="B1957" s="41">
        <v>43938</v>
      </c>
      <c r="C1957" s="1">
        <v>22.651533000000001</v>
      </c>
      <c r="D1957" s="1">
        <v>19.843508</v>
      </c>
      <c r="F1957" s="1">
        <v>3.1202275319999999</v>
      </c>
      <c r="G1957" s="1">
        <v>2.9878769009999999</v>
      </c>
    </row>
    <row r="1958" spans="1:7" ht="12.75" customHeight="1" x14ac:dyDescent="0.15">
      <c r="A1958" s="1">
        <v>1957</v>
      </c>
      <c r="B1958" s="41">
        <v>43941</v>
      </c>
      <c r="C1958" s="1">
        <v>22.085733000000001</v>
      </c>
      <c r="D1958" s="1">
        <v>19.200243</v>
      </c>
      <c r="F1958" s="1">
        <v>3.094931834</v>
      </c>
      <c r="G1958" s="1">
        <v>2.9549229349999999</v>
      </c>
    </row>
    <row r="1959" spans="1:7" ht="12.75" customHeight="1" x14ac:dyDescent="0.15">
      <c r="A1959" s="1">
        <v>1958</v>
      </c>
      <c r="B1959" s="41">
        <v>43943</v>
      </c>
      <c r="C1959" s="1">
        <v>21.822346</v>
      </c>
      <c r="D1959" s="1">
        <v>19.132021000000002</v>
      </c>
      <c r="F1959" s="1">
        <v>3.0829344910000001</v>
      </c>
      <c r="G1959" s="1">
        <v>2.9513634230000001</v>
      </c>
    </row>
    <row r="1960" spans="1:7" ht="12.75" customHeight="1" x14ac:dyDescent="0.15">
      <c r="A1960" s="1">
        <v>1959</v>
      </c>
      <c r="B1960" s="41">
        <v>43944</v>
      </c>
      <c r="C1960" s="1">
        <v>21.510172000000001</v>
      </c>
      <c r="D1960" s="1">
        <v>18.859127000000001</v>
      </c>
      <c r="F1960" s="1">
        <v>3.0685259399999998</v>
      </c>
      <c r="G1960" s="1">
        <v>2.9369969880000002</v>
      </c>
    </row>
    <row r="1961" spans="1:7" ht="12.75" customHeight="1" x14ac:dyDescent="0.15">
      <c r="A1961" s="1">
        <v>1960</v>
      </c>
      <c r="B1961" s="41">
        <v>43945</v>
      </c>
      <c r="C1961" s="1">
        <v>20.368822000000002</v>
      </c>
      <c r="D1961" s="1">
        <v>17.387432</v>
      </c>
      <c r="F1961" s="1">
        <v>3.0140053980000001</v>
      </c>
      <c r="G1961" s="1">
        <v>2.8557476460000002</v>
      </c>
    </row>
    <row r="1962" spans="1:7" ht="12.75" customHeight="1" x14ac:dyDescent="0.15">
      <c r="A1962" s="1">
        <v>1961</v>
      </c>
      <c r="B1962" s="41">
        <v>43948</v>
      </c>
      <c r="C1962" s="1">
        <v>21.041931000000002</v>
      </c>
      <c r="D1962" s="1">
        <v>17.894238000000001</v>
      </c>
      <c r="F1962" s="1">
        <v>3.0465171610000001</v>
      </c>
      <c r="G1962" s="1">
        <v>2.8844787620000001</v>
      </c>
    </row>
    <row r="1963" spans="1:7" ht="12.75" customHeight="1" x14ac:dyDescent="0.15">
      <c r="A1963" s="1">
        <v>1962</v>
      </c>
      <c r="B1963" s="41">
        <v>43949</v>
      </c>
      <c r="C1963" s="1">
        <v>22.778351000000001</v>
      </c>
      <c r="D1963" s="1">
        <v>19.463395999999999</v>
      </c>
      <c r="F1963" s="1">
        <v>3.1258105669999998</v>
      </c>
      <c r="G1963" s="1">
        <v>2.968535573</v>
      </c>
    </row>
    <row r="1964" spans="1:7" ht="12.75" customHeight="1" x14ac:dyDescent="0.15">
      <c r="A1964" s="1">
        <v>1963</v>
      </c>
      <c r="B1964" s="41">
        <v>43950</v>
      </c>
      <c r="C1964" s="1">
        <v>23.080756999999998</v>
      </c>
      <c r="D1964" s="1">
        <v>20.116399999999999</v>
      </c>
      <c r="F1964" s="1">
        <v>3.13899924</v>
      </c>
      <c r="G1964" s="1">
        <v>3.0015354030000001</v>
      </c>
    </row>
    <row r="1965" spans="1:7" ht="12.75" customHeight="1" x14ac:dyDescent="0.15">
      <c r="A1965" s="1">
        <v>1964</v>
      </c>
      <c r="B1965" s="41">
        <v>43951</v>
      </c>
      <c r="C1965" s="1">
        <v>22.212548999999999</v>
      </c>
      <c r="D1965" s="1">
        <v>18.664197999999999</v>
      </c>
      <c r="F1965" s="1">
        <v>3.1006573990000001</v>
      </c>
      <c r="G1965" s="1">
        <v>2.926607143</v>
      </c>
    </row>
    <row r="1966" spans="1:7" ht="12.75" customHeight="1" x14ac:dyDescent="0.15">
      <c r="A1966" s="1">
        <v>1965</v>
      </c>
      <c r="B1966" s="41">
        <v>43955</v>
      </c>
      <c r="C1966" s="1">
        <v>21.368172000000001</v>
      </c>
      <c r="D1966" s="1">
        <v>17.835761999999999</v>
      </c>
      <c r="F1966" s="1">
        <v>3.0619025249999998</v>
      </c>
      <c r="G1966" s="1">
        <v>2.8812055430000001</v>
      </c>
    </row>
    <row r="1967" spans="1:7" ht="12.75" customHeight="1" x14ac:dyDescent="0.15">
      <c r="A1967" s="1">
        <v>1966</v>
      </c>
      <c r="B1967" s="41">
        <v>43956</v>
      </c>
      <c r="C1967" s="1">
        <v>22.158864999999999</v>
      </c>
      <c r="D1967" s="1">
        <v>17.852588999999998</v>
      </c>
      <c r="F1967" s="1">
        <v>3.098237642</v>
      </c>
      <c r="G1967" s="1">
        <v>2.8821485400000002</v>
      </c>
    </row>
    <row r="1968" spans="1:7" ht="12.75" customHeight="1" x14ac:dyDescent="0.15">
      <c r="A1968" s="1">
        <v>1967</v>
      </c>
      <c r="B1968" s="41">
        <v>43957</v>
      </c>
      <c r="C1968" s="1">
        <v>21.709826</v>
      </c>
      <c r="D1968" s="1">
        <v>17.48188</v>
      </c>
      <c r="F1968" s="1">
        <v>3.077764969</v>
      </c>
      <c r="G1968" s="1">
        <v>2.8611649159999999</v>
      </c>
    </row>
    <row r="1969" spans="1:7" ht="12.75" customHeight="1" x14ac:dyDescent="0.15">
      <c r="A1969" s="1">
        <v>1968</v>
      </c>
      <c r="B1969" s="41">
        <v>43958</v>
      </c>
      <c r="C1969" s="1">
        <v>20.928902000000001</v>
      </c>
      <c r="D1969" s="1">
        <v>16.730706999999999</v>
      </c>
      <c r="F1969" s="1">
        <v>3.0411310739999999</v>
      </c>
      <c r="G1969" s="1">
        <v>2.8172457739999999</v>
      </c>
    </row>
    <row r="1970" spans="1:7" ht="12.75" customHeight="1" x14ac:dyDescent="0.15">
      <c r="A1970" s="1">
        <v>1969</v>
      </c>
      <c r="B1970" s="41">
        <v>43959</v>
      </c>
      <c r="C1970" s="1">
        <v>21.78792</v>
      </c>
      <c r="D1970" s="1">
        <v>17.48188</v>
      </c>
      <c r="F1970" s="1">
        <v>3.0813556879999999</v>
      </c>
      <c r="G1970" s="1">
        <v>2.8611649159999999</v>
      </c>
    </row>
    <row r="1971" spans="1:7" ht="12.75" customHeight="1" x14ac:dyDescent="0.15">
      <c r="A1971" s="1">
        <v>1970</v>
      </c>
      <c r="B1971" s="41">
        <v>43962</v>
      </c>
      <c r="C1971" s="1">
        <v>21.846487</v>
      </c>
      <c r="D1971" s="1">
        <v>17.218481000000001</v>
      </c>
      <c r="F1971" s="1">
        <v>3.0840401310000001</v>
      </c>
      <c r="G1971" s="1">
        <v>2.8459832839999999</v>
      </c>
    </row>
    <row r="1972" spans="1:7" ht="12.75" customHeight="1" x14ac:dyDescent="0.15">
      <c r="A1972" s="1">
        <v>1971</v>
      </c>
      <c r="B1972" s="41">
        <v>43963</v>
      </c>
      <c r="C1972" s="1">
        <v>21.094849</v>
      </c>
      <c r="D1972" s="1">
        <v>16.681930999999999</v>
      </c>
      <c r="F1972" s="1">
        <v>3.049028887</v>
      </c>
      <c r="G1972" s="1">
        <v>2.8143261580000001</v>
      </c>
    </row>
    <row r="1973" spans="1:7" ht="12.75" customHeight="1" x14ac:dyDescent="0.15">
      <c r="A1973" s="1">
        <v>1972</v>
      </c>
      <c r="B1973" s="41">
        <v>43964</v>
      </c>
      <c r="C1973" s="1">
        <v>21.085087000000001</v>
      </c>
      <c r="D1973" s="1">
        <v>16.535596999999999</v>
      </c>
      <c r="F1973" s="1">
        <v>3.0485660129999999</v>
      </c>
      <c r="G1973" s="1">
        <v>2.8055154510000002</v>
      </c>
    </row>
    <row r="1974" spans="1:7" ht="12.75" customHeight="1" x14ac:dyDescent="0.15">
      <c r="A1974" s="1">
        <v>1973</v>
      </c>
      <c r="B1974" s="41">
        <v>43965</v>
      </c>
      <c r="C1974" s="1">
        <v>22.012440000000002</v>
      </c>
      <c r="D1974" s="1">
        <v>17.44286</v>
      </c>
      <c r="F1974" s="1">
        <v>3.0916077479999999</v>
      </c>
      <c r="G1974" s="1">
        <v>2.8589303959999999</v>
      </c>
    </row>
    <row r="1975" spans="1:7" ht="12.75" customHeight="1" x14ac:dyDescent="0.15">
      <c r="A1975" s="1">
        <v>1974</v>
      </c>
      <c r="B1975" s="41">
        <v>43966</v>
      </c>
      <c r="C1975" s="1">
        <v>21.114363000000001</v>
      </c>
      <c r="D1975" s="1">
        <v>16.691687000000002</v>
      </c>
      <c r="F1975" s="1">
        <v>3.0499535199999999</v>
      </c>
      <c r="G1975" s="1">
        <v>2.8149108109999998</v>
      </c>
    </row>
    <row r="1976" spans="1:7" ht="12.75" customHeight="1" x14ac:dyDescent="0.15">
      <c r="A1976" s="1">
        <v>1975</v>
      </c>
      <c r="B1976" s="41">
        <v>43969</v>
      </c>
      <c r="C1976" s="1">
        <v>22.129577999999999</v>
      </c>
      <c r="D1976" s="1">
        <v>17.569676999999999</v>
      </c>
      <c r="F1976" s="1">
        <v>3.096915085</v>
      </c>
      <c r="G1976" s="1">
        <v>2.8661745179999998</v>
      </c>
    </row>
    <row r="1977" spans="1:7" ht="12.75" customHeight="1" x14ac:dyDescent="0.15">
      <c r="A1977" s="1">
        <v>1976</v>
      </c>
      <c r="B1977" s="41">
        <v>43970</v>
      </c>
      <c r="C1977" s="1">
        <v>21.172944999999999</v>
      </c>
      <c r="D1977" s="1">
        <v>17.052641000000001</v>
      </c>
      <c r="F1977" s="1">
        <v>3.0527241869999999</v>
      </c>
      <c r="G1977" s="1">
        <v>2.8363050890000001</v>
      </c>
    </row>
    <row r="1978" spans="1:7" ht="12.75" customHeight="1" x14ac:dyDescent="0.15">
      <c r="A1978" s="1">
        <v>1977</v>
      </c>
      <c r="B1978" s="41">
        <v>43971</v>
      </c>
      <c r="C1978" s="1">
        <v>21.085087000000001</v>
      </c>
      <c r="D1978" s="1">
        <v>17.228235000000002</v>
      </c>
      <c r="F1978" s="1">
        <v>3.0485660129999999</v>
      </c>
      <c r="G1978" s="1">
        <v>2.8465496080000001</v>
      </c>
    </row>
    <row r="1979" spans="1:7" ht="12.75" customHeight="1" x14ac:dyDescent="0.15">
      <c r="A1979" s="1">
        <v>1978</v>
      </c>
      <c r="B1979" s="41">
        <v>43972</v>
      </c>
      <c r="C1979" s="1">
        <v>22.295525000000001</v>
      </c>
      <c r="D1979" s="1">
        <v>18.184277999999999</v>
      </c>
      <c r="F1979" s="1">
        <v>3.104385986</v>
      </c>
      <c r="G1979" s="1">
        <v>2.900557375</v>
      </c>
    </row>
    <row r="1980" spans="1:7" ht="12.75" customHeight="1" x14ac:dyDescent="0.15">
      <c r="A1980" s="1">
        <v>1979</v>
      </c>
      <c r="B1980" s="41">
        <v>43973</v>
      </c>
      <c r="C1980" s="1">
        <v>22.412662999999998</v>
      </c>
      <c r="D1980" s="1">
        <v>18.291588000000001</v>
      </c>
      <c r="F1980" s="1">
        <v>3.1096261119999999</v>
      </c>
      <c r="G1980" s="1">
        <v>2.9064412819999998</v>
      </c>
    </row>
    <row r="1981" spans="1:7" ht="12.75" customHeight="1" x14ac:dyDescent="0.15">
      <c r="A1981" s="1">
        <v>1980</v>
      </c>
      <c r="B1981" s="41">
        <v>43976</v>
      </c>
      <c r="C1981" s="1">
        <v>23.388822999999999</v>
      </c>
      <c r="D1981" s="1">
        <v>19.589072999999999</v>
      </c>
      <c r="F1981" s="1">
        <v>3.1522582589999999</v>
      </c>
      <c r="G1981" s="1">
        <v>2.9749719109999999</v>
      </c>
    </row>
    <row r="1982" spans="1:7" ht="12.75" customHeight="1" x14ac:dyDescent="0.15">
      <c r="A1982" s="1">
        <v>1981</v>
      </c>
      <c r="B1982" s="41">
        <v>43977</v>
      </c>
      <c r="C1982" s="1">
        <v>22.461469999999998</v>
      </c>
      <c r="D1982" s="1">
        <v>18.740342999999999</v>
      </c>
      <c r="F1982" s="1">
        <v>3.1118013969999998</v>
      </c>
      <c r="G1982" s="1">
        <v>2.9306785799999999</v>
      </c>
    </row>
    <row r="1983" spans="1:7" ht="12.75" customHeight="1" x14ac:dyDescent="0.15">
      <c r="A1983" s="1">
        <v>1982</v>
      </c>
      <c r="B1983" s="41">
        <v>43978</v>
      </c>
      <c r="C1983" s="1">
        <v>23.164308999999999</v>
      </c>
      <c r="D1983" s="1">
        <v>19.062277000000002</v>
      </c>
      <c r="F1983" s="1">
        <v>3.1426126889999999</v>
      </c>
      <c r="G1983" s="1">
        <v>2.9477113560000001</v>
      </c>
    </row>
    <row r="1984" spans="1:7" ht="12.75" customHeight="1" x14ac:dyDescent="0.15">
      <c r="A1984" s="1">
        <v>1983</v>
      </c>
      <c r="B1984" s="41">
        <v>43979</v>
      </c>
      <c r="C1984" s="1">
        <v>22.75432</v>
      </c>
      <c r="D1984" s="1">
        <v>18.633030000000002</v>
      </c>
      <c r="F1984" s="1">
        <v>3.124755017</v>
      </c>
      <c r="G1984" s="1">
        <v>2.9249358120000002</v>
      </c>
    </row>
    <row r="1985" spans="1:7" ht="12.75" customHeight="1" x14ac:dyDescent="0.15">
      <c r="A1985" s="1">
        <v>1984</v>
      </c>
      <c r="B1985" s="41">
        <v>43980</v>
      </c>
      <c r="C1985" s="1">
        <v>22.490756999999999</v>
      </c>
      <c r="D1985" s="1">
        <v>18.486699999999999</v>
      </c>
      <c r="F1985" s="1">
        <v>3.113104425</v>
      </c>
      <c r="G1985" s="1">
        <v>2.917051555</v>
      </c>
    </row>
    <row r="1986" spans="1:7" ht="12.75" customHeight="1" x14ac:dyDescent="0.15">
      <c r="A1986" s="1">
        <v>1985</v>
      </c>
      <c r="B1986" s="41">
        <v>43983</v>
      </c>
      <c r="C1986" s="1">
        <v>23.111022999999999</v>
      </c>
      <c r="D1986" s="1">
        <v>19.315919999999998</v>
      </c>
      <c r="F1986" s="1">
        <v>3.14030969</v>
      </c>
      <c r="G1986" s="1">
        <v>2.960929626</v>
      </c>
    </row>
    <row r="1987" spans="1:7" ht="12.75" customHeight="1" x14ac:dyDescent="0.15">
      <c r="A1987" s="1">
        <v>1986</v>
      </c>
      <c r="B1987" s="41">
        <v>43984</v>
      </c>
      <c r="C1987" s="1">
        <v>24.664127000000001</v>
      </c>
      <c r="D1987" s="1">
        <v>20.182230000000001</v>
      </c>
      <c r="F1987" s="1">
        <v>3.2053498399999998</v>
      </c>
      <c r="G1987" s="1">
        <v>3.0048025140000001</v>
      </c>
    </row>
    <row r="1988" spans="1:7" ht="12.75" customHeight="1" x14ac:dyDescent="0.15">
      <c r="A1988" s="1">
        <v>1987</v>
      </c>
      <c r="B1988" s="41">
        <v>43985</v>
      </c>
      <c r="C1988" s="1">
        <v>25.318584000000001</v>
      </c>
      <c r="D1988" s="1">
        <v>21.080518999999999</v>
      </c>
      <c r="F1988" s="1">
        <v>3.2315386720000001</v>
      </c>
      <c r="G1988" s="1">
        <v>3.048349344</v>
      </c>
    </row>
    <row r="1989" spans="1:7" ht="12.75" customHeight="1" x14ac:dyDescent="0.15">
      <c r="A1989" s="1">
        <v>1988</v>
      </c>
      <c r="B1989" s="41">
        <v>43986</v>
      </c>
      <c r="C1989" s="1">
        <v>26.051182000000001</v>
      </c>
      <c r="D1989" s="1">
        <v>21.383205</v>
      </c>
      <c r="F1989" s="1">
        <v>3.2600631409999998</v>
      </c>
      <c r="G1989" s="1">
        <v>3.0626058010000001</v>
      </c>
    </row>
    <row r="1990" spans="1:7" ht="12.75" customHeight="1" x14ac:dyDescent="0.15">
      <c r="A1990" s="1">
        <v>1989</v>
      </c>
      <c r="B1990" s="41">
        <v>43987</v>
      </c>
      <c r="C1990" s="1">
        <v>26.627490999999999</v>
      </c>
      <c r="D1990" s="1">
        <v>21.773766999999999</v>
      </c>
      <c r="F1990" s="1">
        <v>3.2819441779999998</v>
      </c>
      <c r="G1990" s="1">
        <v>3.0807058970000001</v>
      </c>
    </row>
    <row r="1991" spans="1:7" ht="12.75" customHeight="1" x14ac:dyDescent="0.15">
      <c r="A1991" s="1">
        <v>1990</v>
      </c>
      <c r="B1991" s="41">
        <v>43990</v>
      </c>
      <c r="C1991" s="1">
        <v>27.701967</v>
      </c>
      <c r="D1991" s="1">
        <v>22.916156999999998</v>
      </c>
      <c r="F1991" s="1">
        <v>3.3215034220000001</v>
      </c>
      <c r="G1991" s="1">
        <v>3.1318422080000001</v>
      </c>
    </row>
    <row r="1992" spans="1:7" ht="12.75" customHeight="1" x14ac:dyDescent="0.15">
      <c r="A1992" s="1">
        <v>1991</v>
      </c>
      <c r="B1992" s="41">
        <v>43991</v>
      </c>
      <c r="C1992" s="1">
        <v>27.154961</v>
      </c>
      <c r="D1992" s="1">
        <v>22.408425999999999</v>
      </c>
      <c r="F1992" s="1">
        <v>3.301559755</v>
      </c>
      <c r="G1992" s="1">
        <v>3.1094370489999998</v>
      </c>
    </row>
    <row r="1993" spans="1:7" ht="12.75" customHeight="1" x14ac:dyDescent="0.15">
      <c r="A1993" s="1">
        <v>1992</v>
      </c>
      <c r="B1993" s="41">
        <v>43992</v>
      </c>
      <c r="C1993" s="1">
        <v>25.973042</v>
      </c>
      <c r="D1993" s="1">
        <v>21.363676000000002</v>
      </c>
      <c r="F1993" s="1">
        <v>3.2570591539999998</v>
      </c>
      <c r="G1993" s="1">
        <v>3.0616920969999999</v>
      </c>
    </row>
    <row r="1994" spans="1:7" ht="12.75" customHeight="1" x14ac:dyDescent="0.15">
      <c r="A1994" s="1">
        <v>1993</v>
      </c>
      <c r="B1994" s="41">
        <v>43994</v>
      </c>
      <c r="C1994" s="1">
        <v>25.455335999999999</v>
      </c>
      <c r="D1994" s="1">
        <v>21.119575999999999</v>
      </c>
      <c r="F1994" s="1">
        <v>3.2369253869999999</v>
      </c>
      <c r="G1994" s="1">
        <v>3.050200383</v>
      </c>
    </row>
    <row r="1995" spans="1:7" ht="12.75" customHeight="1" x14ac:dyDescent="0.15">
      <c r="A1995" s="1">
        <v>1994</v>
      </c>
      <c r="B1995" s="41">
        <v>43997</v>
      </c>
      <c r="C1995" s="1">
        <v>24.859490999999998</v>
      </c>
      <c r="D1995" s="1">
        <v>20.6509</v>
      </c>
      <c r="F1995" s="1">
        <v>3.2132396110000001</v>
      </c>
      <c r="G1995" s="1">
        <v>3.027758902</v>
      </c>
    </row>
    <row r="1996" spans="1:7" ht="12.75" customHeight="1" x14ac:dyDescent="0.15">
      <c r="A1996" s="1">
        <v>1995</v>
      </c>
      <c r="B1996" s="41">
        <v>43998</v>
      </c>
      <c r="C1996" s="1">
        <v>25.572552000000002</v>
      </c>
      <c r="D1996" s="1">
        <v>21.510135999999999</v>
      </c>
      <c r="F1996" s="1">
        <v>3.2415195890000001</v>
      </c>
      <c r="G1996" s="1">
        <v>3.0685242659999998</v>
      </c>
    </row>
    <row r="1997" spans="1:7" ht="12.75" customHeight="1" x14ac:dyDescent="0.15">
      <c r="A1997" s="1">
        <v>1996</v>
      </c>
      <c r="B1997" s="41">
        <v>43999</v>
      </c>
      <c r="C1997" s="1">
        <v>25.894895999999999</v>
      </c>
      <c r="D1997" s="1">
        <v>21.851873000000001</v>
      </c>
      <c r="F1997" s="1">
        <v>3.2540458839999999</v>
      </c>
      <c r="G1997" s="1">
        <v>3.0842866390000001</v>
      </c>
    </row>
    <row r="1998" spans="1:7" ht="12.75" customHeight="1" x14ac:dyDescent="0.15">
      <c r="A1998" s="1">
        <v>1997</v>
      </c>
      <c r="B1998" s="41">
        <v>44000</v>
      </c>
      <c r="C1998" s="1">
        <v>26.910762999999999</v>
      </c>
      <c r="D1998" s="1">
        <v>21.773766999999999</v>
      </c>
      <c r="F1998" s="1">
        <v>3.2925263180000002</v>
      </c>
      <c r="G1998" s="1">
        <v>3.0807058970000001</v>
      </c>
    </row>
    <row r="1999" spans="1:7" ht="12.75" customHeight="1" x14ac:dyDescent="0.15">
      <c r="A1999" s="1">
        <v>1998</v>
      </c>
      <c r="B1999" s="41">
        <v>44001</v>
      </c>
      <c r="C1999" s="1">
        <v>27.438234000000001</v>
      </c>
      <c r="D1999" s="1">
        <v>21.832348</v>
      </c>
      <c r="F1999" s="1">
        <v>3.3119374420000001</v>
      </c>
      <c r="G1999" s="1">
        <v>3.0833927229999998</v>
      </c>
    </row>
    <row r="2000" spans="1:7" ht="12.75" customHeight="1" x14ac:dyDescent="0.15">
      <c r="A2000" s="1">
        <v>1999</v>
      </c>
      <c r="B2000" s="41">
        <v>44004</v>
      </c>
      <c r="C2000" s="1">
        <v>26.588422999999999</v>
      </c>
      <c r="D2000" s="1">
        <v>21.070757</v>
      </c>
      <c r="F2000" s="1">
        <v>3.2804758949999999</v>
      </c>
      <c r="G2000" s="1">
        <v>3.047886155</v>
      </c>
    </row>
    <row r="2001" spans="1:7" ht="12.75" customHeight="1" x14ac:dyDescent="0.15">
      <c r="A2001" s="1">
        <v>2000</v>
      </c>
      <c r="B2001" s="41">
        <v>44005</v>
      </c>
      <c r="C2001" s="1">
        <v>26.236774</v>
      </c>
      <c r="D2001" s="1">
        <v>21.041460000000001</v>
      </c>
      <c r="F2001" s="1">
        <v>3.2671620140000002</v>
      </c>
      <c r="G2001" s="1">
        <v>3.0464947769999999</v>
      </c>
    </row>
    <row r="2002" spans="1:7" ht="12.75" customHeight="1" x14ac:dyDescent="0.15">
      <c r="A2002" s="1">
        <v>2001</v>
      </c>
      <c r="B2002" s="41">
        <v>44006</v>
      </c>
      <c r="C2002" s="1">
        <v>25.240442000000002</v>
      </c>
      <c r="D2002" s="1">
        <v>20.357984999999999</v>
      </c>
      <c r="F2002" s="1">
        <v>3.2284475490000002</v>
      </c>
      <c r="G2002" s="1">
        <v>3.0134732180000001</v>
      </c>
    </row>
    <row r="2003" spans="1:7" ht="12.75" customHeight="1" x14ac:dyDescent="0.15">
      <c r="A2003" s="1">
        <v>2002</v>
      </c>
      <c r="B2003" s="41">
        <v>44007</v>
      </c>
      <c r="C2003" s="1">
        <v>25.543243</v>
      </c>
      <c r="D2003" s="1">
        <v>20.846184000000001</v>
      </c>
      <c r="F2003" s="1">
        <v>3.2403728200000002</v>
      </c>
      <c r="G2003" s="1">
        <v>3.0371709099999999</v>
      </c>
    </row>
    <row r="2004" spans="1:7" ht="12.75" customHeight="1" x14ac:dyDescent="0.15">
      <c r="A2004" s="1">
        <v>2003</v>
      </c>
      <c r="B2004" s="41">
        <v>44008</v>
      </c>
      <c r="C2004" s="1">
        <v>25.113454999999998</v>
      </c>
      <c r="D2004" s="1">
        <v>20.201757000000001</v>
      </c>
      <c r="F2004" s="1">
        <v>3.2234037579999999</v>
      </c>
      <c r="G2004" s="1">
        <v>3.005769581</v>
      </c>
    </row>
    <row r="2005" spans="1:7" ht="12.75" customHeight="1" x14ac:dyDescent="0.15">
      <c r="A2005" s="1">
        <v>2004</v>
      </c>
      <c r="B2005" s="41">
        <v>44011</v>
      </c>
      <c r="C2005" s="1">
        <v>25.865590999999998</v>
      </c>
      <c r="D2005" s="1">
        <v>20.904764</v>
      </c>
      <c r="F2005" s="1">
        <v>3.252913553</v>
      </c>
      <c r="G2005" s="1">
        <v>3.039977076</v>
      </c>
    </row>
    <row r="2006" spans="1:7" ht="12.75" customHeight="1" x14ac:dyDescent="0.15">
      <c r="A2006" s="1">
        <v>2005</v>
      </c>
      <c r="B2006" s="41">
        <v>44012</v>
      </c>
      <c r="C2006" s="1">
        <v>24.859490999999998</v>
      </c>
      <c r="D2006" s="1">
        <v>20.211525000000002</v>
      </c>
      <c r="F2006" s="1">
        <v>3.2132396110000001</v>
      </c>
      <c r="G2006" s="1">
        <v>3.0062529859999998</v>
      </c>
    </row>
    <row r="2007" spans="1:7" ht="12.75" customHeight="1" x14ac:dyDescent="0.15">
      <c r="A2007" s="1">
        <v>2006</v>
      </c>
      <c r="B2007" s="41">
        <v>44013</v>
      </c>
      <c r="C2007" s="1">
        <v>25.509443000000001</v>
      </c>
      <c r="D2007" s="1">
        <v>20.660664000000001</v>
      </c>
      <c r="F2007" s="1">
        <v>3.2390486969999999</v>
      </c>
      <c r="G2007" s="1">
        <v>3.028231603</v>
      </c>
    </row>
    <row r="2008" spans="1:7" ht="12.75" customHeight="1" x14ac:dyDescent="0.15">
      <c r="A2008" s="1">
        <v>2007</v>
      </c>
      <c r="B2008" s="41">
        <v>44014</v>
      </c>
      <c r="C2008" s="1">
        <v>25.949256999999999</v>
      </c>
      <c r="D2008" s="1">
        <v>20.726385000000001</v>
      </c>
      <c r="F2008" s="1">
        <v>3.2561429770000001</v>
      </c>
      <c r="G2008" s="1">
        <v>3.0314075260000002</v>
      </c>
    </row>
    <row r="2009" spans="1:7" ht="12.75" customHeight="1" x14ac:dyDescent="0.15">
      <c r="A2009" s="1">
        <v>2008</v>
      </c>
      <c r="B2009" s="41">
        <v>44015</v>
      </c>
      <c r="C2009" s="1">
        <v>25.900393000000001</v>
      </c>
      <c r="D2009" s="1">
        <v>20.863189999999999</v>
      </c>
      <c r="F2009" s="1">
        <v>3.2542581419999999</v>
      </c>
      <c r="G2009" s="1">
        <v>3.0379863619999998</v>
      </c>
    </row>
    <row r="2010" spans="1:7" ht="12.75" customHeight="1" x14ac:dyDescent="0.15">
      <c r="A2010" s="1">
        <v>2009</v>
      </c>
      <c r="B2010" s="41">
        <v>44018</v>
      </c>
      <c r="C2010" s="1">
        <v>27.102565999999999</v>
      </c>
      <c r="D2010" s="1">
        <v>22.133545000000002</v>
      </c>
      <c r="F2010" s="1">
        <v>3.29962841</v>
      </c>
      <c r="G2010" s="1">
        <v>3.0970943310000001</v>
      </c>
    </row>
    <row r="2011" spans="1:7" ht="12.75" customHeight="1" x14ac:dyDescent="0.15">
      <c r="A2011" s="1">
        <v>2010</v>
      </c>
      <c r="B2011" s="41">
        <v>44019</v>
      </c>
      <c r="C2011" s="1">
        <v>25.773333000000001</v>
      </c>
      <c r="D2011" s="1">
        <v>21.214977000000001</v>
      </c>
      <c r="F2011" s="1">
        <v>3.249340353</v>
      </c>
      <c r="G2011" s="1">
        <v>3.0547073949999999</v>
      </c>
    </row>
    <row r="2012" spans="1:7" ht="12.75" customHeight="1" x14ac:dyDescent="0.15">
      <c r="A2012" s="1">
        <v>2011</v>
      </c>
      <c r="B2012" s="41">
        <v>44020</v>
      </c>
      <c r="C2012" s="1">
        <v>26.330435000000001</v>
      </c>
      <c r="D2012" s="1">
        <v>21.938110000000002</v>
      </c>
      <c r="F2012" s="1">
        <v>3.2707254940000001</v>
      </c>
      <c r="G2012" s="1">
        <v>3.0882253070000001</v>
      </c>
    </row>
    <row r="2013" spans="1:7" ht="12.75" customHeight="1" x14ac:dyDescent="0.15">
      <c r="A2013" s="1">
        <v>2012</v>
      </c>
      <c r="B2013" s="41">
        <v>44021</v>
      </c>
      <c r="C2013" s="1">
        <v>26.340208000000001</v>
      </c>
      <c r="D2013" s="1">
        <v>21.449511000000001</v>
      </c>
      <c r="F2013" s="1">
        <v>3.2710965930000002</v>
      </c>
      <c r="G2013" s="1">
        <v>3.0657018479999998</v>
      </c>
    </row>
    <row r="2014" spans="1:7" ht="12.75" customHeight="1" x14ac:dyDescent="0.15">
      <c r="A2014" s="1">
        <v>2013</v>
      </c>
      <c r="B2014" s="41">
        <v>44022</v>
      </c>
      <c r="C2014" s="1">
        <v>26.584555000000002</v>
      </c>
      <c r="D2014" s="1">
        <v>21.762211000000001</v>
      </c>
      <c r="F2014" s="1">
        <v>3.2803304080000002</v>
      </c>
      <c r="G2014" s="1">
        <v>3.080175025</v>
      </c>
    </row>
    <row r="2015" spans="1:7" ht="12.75" customHeight="1" x14ac:dyDescent="0.15">
      <c r="A2015" s="1">
        <v>2014</v>
      </c>
      <c r="B2015" s="41">
        <v>44025</v>
      </c>
      <c r="C2015" s="1">
        <v>26.193604000000001</v>
      </c>
      <c r="D2015" s="1">
        <v>21.45928</v>
      </c>
      <c r="F2015" s="1">
        <v>3.2655152589999998</v>
      </c>
      <c r="G2015" s="1">
        <v>3.0661571859999999</v>
      </c>
    </row>
    <row r="2016" spans="1:7" ht="12.75" customHeight="1" x14ac:dyDescent="0.15">
      <c r="A2016" s="1">
        <v>2015</v>
      </c>
      <c r="B2016" s="41">
        <v>44026</v>
      </c>
      <c r="C2016" s="1">
        <v>26.633420999999998</v>
      </c>
      <c r="D2016" s="1">
        <v>21.820844999999998</v>
      </c>
      <c r="F2016" s="1">
        <v>3.2821668559999999</v>
      </c>
      <c r="G2016" s="1">
        <v>3.0828657060000002</v>
      </c>
    </row>
    <row r="2017" spans="1:7" ht="12.75" customHeight="1" x14ac:dyDescent="0.15">
      <c r="A2017" s="1">
        <v>2016</v>
      </c>
      <c r="B2017" s="41">
        <v>44027</v>
      </c>
      <c r="C2017" s="1">
        <v>26.819126000000001</v>
      </c>
      <c r="D2017" s="1">
        <v>22.182410999999998</v>
      </c>
      <c r="F2017" s="1">
        <v>3.2891152899999998</v>
      </c>
      <c r="G2017" s="1">
        <v>3.0992996779999999</v>
      </c>
    </row>
    <row r="2018" spans="1:7" ht="12.75" customHeight="1" x14ac:dyDescent="0.15">
      <c r="A2018" s="1">
        <v>2017</v>
      </c>
      <c r="B2018" s="41">
        <v>44028</v>
      </c>
      <c r="C2018" s="1">
        <v>26.369530000000001</v>
      </c>
      <c r="D2018" s="1">
        <v>21.791530999999999</v>
      </c>
      <c r="F2018" s="1">
        <v>3.2722091770000001</v>
      </c>
      <c r="G2018" s="1">
        <v>3.081521408</v>
      </c>
    </row>
    <row r="2019" spans="1:7" ht="12.75" customHeight="1" x14ac:dyDescent="0.15">
      <c r="A2019" s="1">
        <v>2018</v>
      </c>
      <c r="B2019" s="41">
        <v>44029</v>
      </c>
      <c r="C2019" s="1">
        <v>26.604101</v>
      </c>
      <c r="D2019" s="1">
        <v>21.899021000000001</v>
      </c>
      <c r="F2019" s="1">
        <v>3.281065377</v>
      </c>
      <c r="G2019" s="1">
        <v>3.0864419330000001</v>
      </c>
    </row>
    <row r="2020" spans="1:7" ht="12.75" customHeight="1" x14ac:dyDescent="0.15">
      <c r="A2020" s="1">
        <v>2019</v>
      </c>
      <c r="B2020" s="41">
        <v>44032</v>
      </c>
      <c r="C2020" s="1">
        <v>26.682295</v>
      </c>
      <c r="D2020" s="1">
        <v>22.104233000000001</v>
      </c>
      <c r="F2020" s="1">
        <v>3.2840002369999999</v>
      </c>
      <c r="G2020" s="1">
        <v>3.0957691289999998</v>
      </c>
    </row>
    <row r="2021" spans="1:7" ht="12.75" customHeight="1" x14ac:dyDescent="0.15">
      <c r="A2021" s="1">
        <v>2020</v>
      </c>
      <c r="B2021" s="41">
        <v>44033</v>
      </c>
      <c r="C2021" s="1">
        <v>27.151426000000001</v>
      </c>
      <c r="D2021" s="1">
        <v>22.700323000000001</v>
      </c>
      <c r="F2021" s="1">
        <v>3.3014295680000001</v>
      </c>
      <c r="G2021" s="1">
        <v>3.1223791529999998</v>
      </c>
    </row>
    <row r="2022" spans="1:7" ht="12.75" customHeight="1" x14ac:dyDescent="0.15">
      <c r="A2022" s="1">
        <v>2021</v>
      </c>
      <c r="B2022" s="41">
        <v>44034</v>
      </c>
      <c r="C2022" s="1">
        <v>26.457495000000002</v>
      </c>
      <c r="D2022" s="1">
        <v>22.309439000000001</v>
      </c>
      <c r="F2022" s="1">
        <v>3.2755394830000002</v>
      </c>
      <c r="G2022" s="1">
        <v>3.1050098620000002</v>
      </c>
    </row>
    <row r="2023" spans="1:7" ht="12.75" customHeight="1" x14ac:dyDescent="0.15">
      <c r="A2023" s="1">
        <v>2022</v>
      </c>
      <c r="B2023" s="41">
        <v>44035</v>
      </c>
      <c r="C2023" s="1">
        <v>25.900393000000001</v>
      </c>
      <c r="D2023" s="1">
        <v>21.986968999999998</v>
      </c>
      <c r="F2023" s="1">
        <v>3.2542581419999999</v>
      </c>
      <c r="G2023" s="1">
        <v>3.0904499599999999</v>
      </c>
    </row>
    <row r="2024" spans="1:7" ht="12.75" customHeight="1" x14ac:dyDescent="0.15">
      <c r="A2024" s="1">
        <v>2023</v>
      </c>
      <c r="B2024" s="41">
        <v>44036</v>
      </c>
      <c r="C2024" s="1">
        <v>25.871072999999999</v>
      </c>
      <c r="D2024" s="1">
        <v>22.123771999999999</v>
      </c>
      <c r="F2024" s="1">
        <v>3.2531254719999998</v>
      </c>
      <c r="G2024" s="1">
        <v>3.0966526870000002</v>
      </c>
    </row>
    <row r="2025" spans="1:7" ht="12.75" customHeight="1" x14ac:dyDescent="0.15">
      <c r="A2025" s="1">
        <v>2024</v>
      </c>
      <c r="B2025" s="41">
        <v>44039</v>
      </c>
      <c r="C2025" s="1">
        <v>27.170981999999999</v>
      </c>
      <c r="D2025" s="1">
        <v>23.140066000000001</v>
      </c>
      <c r="F2025" s="1">
        <v>3.3021495660000002</v>
      </c>
      <c r="G2025" s="1">
        <v>3.1415655739999999</v>
      </c>
    </row>
    <row r="2026" spans="1:7" ht="12.75" customHeight="1" x14ac:dyDescent="0.15">
      <c r="A2026" s="1">
        <v>2025</v>
      </c>
      <c r="B2026" s="41">
        <v>44040</v>
      </c>
      <c r="C2026" s="1">
        <v>27.014596999999998</v>
      </c>
      <c r="D2026" s="1">
        <v>22.983706999999999</v>
      </c>
      <c r="F2026" s="1">
        <v>3.2963773500000002</v>
      </c>
      <c r="G2026" s="1">
        <v>3.1347855739999999</v>
      </c>
    </row>
    <row r="2027" spans="1:7" ht="12.75" customHeight="1" x14ac:dyDescent="0.15">
      <c r="A2027" s="1">
        <v>2026</v>
      </c>
      <c r="B2027" s="41">
        <v>44041</v>
      </c>
      <c r="C2027" s="1">
        <v>27.649889000000002</v>
      </c>
      <c r="D2027" s="1">
        <v>23.706838999999999</v>
      </c>
      <c r="F2027" s="1">
        <v>3.3196217130000001</v>
      </c>
      <c r="G2027" s="1">
        <v>3.1657635719999999</v>
      </c>
    </row>
    <row r="2028" spans="1:7" ht="12.75" customHeight="1" x14ac:dyDescent="0.15">
      <c r="A2028" s="1">
        <v>2027</v>
      </c>
      <c r="B2028" s="41">
        <v>44042</v>
      </c>
      <c r="C2028" s="1">
        <v>27.180751999999998</v>
      </c>
      <c r="D2028" s="1">
        <v>22.876217</v>
      </c>
      <c r="F2028" s="1">
        <v>3.3025090760000002</v>
      </c>
      <c r="G2028" s="1">
        <v>3.1300978119999998</v>
      </c>
    </row>
    <row r="2029" spans="1:7" ht="12.75" customHeight="1" x14ac:dyDescent="0.15">
      <c r="A2029" s="1">
        <v>2028</v>
      </c>
      <c r="B2029" s="41">
        <v>44043</v>
      </c>
      <c r="C2029" s="1">
        <v>26.281566999999999</v>
      </c>
      <c r="D2029" s="1">
        <v>21.928341</v>
      </c>
      <c r="F2029" s="1">
        <v>3.268867819</v>
      </c>
      <c r="G2029" s="1">
        <v>3.0877799100000001</v>
      </c>
    </row>
    <row r="2030" spans="1:7" ht="12.75" customHeight="1" x14ac:dyDescent="0.15">
      <c r="A2030" s="1">
        <v>2029</v>
      </c>
      <c r="B2030" s="41">
        <v>44046</v>
      </c>
      <c r="C2030" s="1">
        <v>26.677626</v>
      </c>
      <c r="D2030" s="1">
        <v>21.693808000000001</v>
      </c>
      <c r="F2030" s="1">
        <v>3.2838252369999998</v>
      </c>
      <c r="G2030" s="1">
        <v>3.077026874</v>
      </c>
    </row>
    <row r="2031" spans="1:7" ht="12.75" customHeight="1" x14ac:dyDescent="0.15">
      <c r="A2031" s="1">
        <v>2030</v>
      </c>
      <c r="B2031" s="41">
        <v>44047</v>
      </c>
      <c r="C2031" s="1">
        <v>25.122737999999998</v>
      </c>
      <c r="D2031" s="1">
        <v>21.241258999999999</v>
      </c>
      <c r="F2031" s="1">
        <v>3.2237733319999999</v>
      </c>
      <c r="G2031" s="1">
        <v>3.0559454700000002</v>
      </c>
    </row>
    <row r="2032" spans="1:7" ht="12.75" customHeight="1" x14ac:dyDescent="0.15">
      <c r="A2032" s="1">
        <v>2031</v>
      </c>
      <c r="B2032" s="41">
        <v>44048</v>
      </c>
      <c r="C2032" s="1">
        <v>25.103173999999999</v>
      </c>
      <c r="D2032" s="1">
        <v>21.339054000000001</v>
      </c>
      <c r="F2032" s="1">
        <v>3.2229942920000001</v>
      </c>
      <c r="G2032" s="1">
        <v>3.060538915</v>
      </c>
    </row>
    <row r="2033" spans="1:7" ht="12.75" customHeight="1" x14ac:dyDescent="0.15">
      <c r="A2033" s="1">
        <v>2032</v>
      </c>
      <c r="B2033" s="41">
        <v>44049</v>
      </c>
      <c r="C2033" s="1">
        <v>25.455227000000001</v>
      </c>
      <c r="D2033" s="1">
        <v>21.485745999999999</v>
      </c>
      <c r="F2033" s="1">
        <v>3.236921105</v>
      </c>
      <c r="G2033" s="1">
        <v>3.0673897389999998</v>
      </c>
    </row>
    <row r="2034" spans="1:7" ht="12.75" customHeight="1" x14ac:dyDescent="0.15">
      <c r="A2034" s="1">
        <v>2033</v>
      </c>
      <c r="B2034" s="41">
        <v>44050</v>
      </c>
      <c r="C2034" s="1">
        <v>24.917369999999998</v>
      </c>
      <c r="D2034" s="1">
        <v>21.358613999999999</v>
      </c>
      <c r="F2034" s="1">
        <v>3.2155651509999998</v>
      </c>
      <c r="G2034" s="1">
        <v>3.0614551240000001</v>
      </c>
    </row>
    <row r="2035" spans="1:7" ht="12.75" customHeight="1" x14ac:dyDescent="0.15">
      <c r="A2035" s="1">
        <v>2034</v>
      </c>
      <c r="B2035" s="41">
        <v>44053</v>
      </c>
      <c r="C2035" s="1">
        <v>25.240084</v>
      </c>
      <c r="D2035" s="1">
        <v>21.544426000000001</v>
      </c>
      <c r="F2035" s="1">
        <v>3.228433366</v>
      </c>
      <c r="G2035" s="1">
        <v>3.0701171289999998</v>
      </c>
    </row>
    <row r="2036" spans="1:7" ht="12.75" customHeight="1" x14ac:dyDescent="0.15">
      <c r="A2036" s="1">
        <v>2035</v>
      </c>
      <c r="B2036" s="41">
        <v>44054</v>
      </c>
      <c r="C2036" s="1">
        <v>24.946712000000002</v>
      </c>
      <c r="D2036" s="1">
        <v>21.368395</v>
      </c>
      <c r="F2036" s="1">
        <v>3.2167420299999998</v>
      </c>
      <c r="G2036" s="1">
        <v>3.061912961</v>
      </c>
    </row>
    <row r="2037" spans="1:7" ht="12.75" customHeight="1" x14ac:dyDescent="0.15">
      <c r="A2037" s="1">
        <v>2036</v>
      </c>
      <c r="B2037" s="41">
        <v>44055</v>
      </c>
      <c r="C2037" s="1">
        <v>24.663112999999999</v>
      </c>
      <c r="D2037" s="1">
        <v>21.172796000000002</v>
      </c>
      <c r="F2037" s="1">
        <v>3.2053087269999998</v>
      </c>
      <c r="G2037" s="1">
        <v>3.0527171499999999</v>
      </c>
    </row>
    <row r="2038" spans="1:7" ht="12.75" customHeight="1" x14ac:dyDescent="0.15">
      <c r="A2038" s="1">
        <v>2037</v>
      </c>
      <c r="B2038" s="41">
        <v>44056</v>
      </c>
      <c r="C2038" s="1">
        <v>23.959009000000002</v>
      </c>
      <c r="D2038" s="1">
        <v>20.732717999999998</v>
      </c>
      <c r="F2038" s="1">
        <v>3.1763444120000002</v>
      </c>
      <c r="G2038" s="1">
        <v>3.0317130319999999</v>
      </c>
    </row>
    <row r="2039" spans="1:7" ht="12.75" customHeight="1" x14ac:dyDescent="0.15">
      <c r="A2039" s="1">
        <v>2038</v>
      </c>
      <c r="B2039" s="41">
        <v>44057</v>
      </c>
      <c r="C2039" s="1">
        <v>24.183933</v>
      </c>
      <c r="D2039" s="1">
        <v>20.762053999999999</v>
      </c>
      <c r="F2039" s="1">
        <v>3.1856884870000002</v>
      </c>
      <c r="G2039" s="1">
        <v>3.0331269939999999</v>
      </c>
    </row>
    <row r="2040" spans="1:7" ht="12.75" customHeight="1" x14ac:dyDescent="0.15">
      <c r="A2040" s="1">
        <v>2039</v>
      </c>
      <c r="B2040" s="41">
        <v>44060</v>
      </c>
      <c r="C2040" s="1">
        <v>23.606960000000001</v>
      </c>
      <c r="D2040" s="1">
        <v>20.155723999999999</v>
      </c>
      <c r="F2040" s="1">
        <v>3.1615415840000001</v>
      </c>
      <c r="G2040" s="1">
        <v>3.003488318</v>
      </c>
    </row>
    <row r="2041" spans="1:7" ht="12.75" customHeight="1" x14ac:dyDescent="0.15">
      <c r="A2041" s="1">
        <v>2040</v>
      </c>
      <c r="B2041" s="41">
        <v>44061</v>
      </c>
      <c r="C2041" s="1">
        <v>23.756810999999999</v>
      </c>
      <c r="D2041" s="1">
        <v>20.370874000000001</v>
      </c>
      <c r="F2041" s="1">
        <v>3.167869268</v>
      </c>
      <c r="G2041" s="1">
        <v>3.0141061360000001</v>
      </c>
    </row>
    <row r="2042" spans="1:7" ht="12.75" customHeight="1" x14ac:dyDescent="0.15">
      <c r="A2042" s="1">
        <v>2041</v>
      </c>
      <c r="B2042" s="41">
        <v>44062</v>
      </c>
      <c r="C2042" s="1">
        <v>23.639206000000001</v>
      </c>
      <c r="D2042" s="1">
        <v>20.292636999999999</v>
      </c>
      <c r="F2042" s="1">
        <v>3.1629066049999999</v>
      </c>
      <c r="G2042" s="1">
        <v>3.0102581110000002</v>
      </c>
    </row>
    <row r="2043" spans="1:7" ht="12.75" customHeight="1" x14ac:dyDescent="0.15">
      <c r="A2043" s="1">
        <v>2042</v>
      </c>
      <c r="B2043" s="41">
        <v>44063</v>
      </c>
      <c r="C2043" s="1">
        <v>23.639206000000001</v>
      </c>
      <c r="D2043" s="1">
        <v>20.243744</v>
      </c>
      <c r="F2043" s="1">
        <v>3.1629066049999999</v>
      </c>
      <c r="G2043" s="1">
        <v>3.0078458079999999</v>
      </c>
    </row>
    <row r="2044" spans="1:7" ht="12.75" customHeight="1" x14ac:dyDescent="0.15">
      <c r="A2044" s="1">
        <v>2043</v>
      </c>
      <c r="B2044" s="41">
        <v>44064</v>
      </c>
      <c r="C2044" s="1">
        <v>23.599997999999999</v>
      </c>
      <c r="D2044" s="1">
        <v>20.243744</v>
      </c>
      <c r="F2044" s="1">
        <v>3.1612466270000001</v>
      </c>
      <c r="G2044" s="1">
        <v>3.0078458079999999</v>
      </c>
    </row>
    <row r="2045" spans="1:7" ht="12.75" customHeight="1" x14ac:dyDescent="0.15">
      <c r="A2045" s="1">
        <v>2044</v>
      </c>
      <c r="B2045" s="41">
        <v>44067</v>
      </c>
      <c r="C2045" s="1">
        <v>23.992027</v>
      </c>
      <c r="D2045" s="1">
        <v>20.703381</v>
      </c>
      <c r="F2045" s="1">
        <v>3.1777215669999999</v>
      </c>
      <c r="G2045" s="1">
        <v>3.0302970199999999</v>
      </c>
    </row>
    <row r="2046" spans="1:7" ht="12.75" customHeight="1" x14ac:dyDescent="0.15">
      <c r="A2046" s="1">
        <v>2045</v>
      </c>
      <c r="B2046" s="41">
        <v>44068</v>
      </c>
      <c r="C2046" s="1">
        <v>23.815615000000001</v>
      </c>
      <c r="D2046" s="1">
        <v>20.703381</v>
      </c>
      <c r="F2046" s="1">
        <v>3.1703414579999998</v>
      </c>
      <c r="G2046" s="1">
        <v>3.0302970199999999</v>
      </c>
    </row>
    <row r="2047" spans="1:7" ht="12.75" customHeight="1" x14ac:dyDescent="0.15">
      <c r="A2047" s="1">
        <v>2046</v>
      </c>
      <c r="B2047" s="41">
        <v>44069</v>
      </c>
      <c r="C2047" s="1">
        <v>23.315783</v>
      </c>
      <c r="D2047" s="1">
        <v>20.273078999999999</v>
      </c>
      <c r="F2047" s="1">
        <v>3.1491305129999998</v>
      </c>
      <c r="G2047" s="1">
        <v>3.009293848</v>
      </c>
    </row>
    <row r="2048" spans="1:7" ht="12.75" customHeight="1" x14ac:dyDescent="0.15">
      <c r="A2048" s="1">
        <v>2047</v>
      </c>
      <c r="B2048" s="41">
        <v>44070</v>
      </c>
      <c r="C2048" s="1">
        <v>23.698008000000002</v>
      </c>
      <c r="D2048" s="1">
        <v>20.576248</v>
      </c>
      <c r="F2048" s="1">
        <v>3.165390994</v>
      </c>
      <c r="G2048" s="1">
        <v>3.0241374009999999</v>
      </c>
    </row>
    <row r="2049" spans="1:7" ht="12.75" customHeight="1" x14ac:dyDescent="0.15">
      <c r="A2049" s="1">
        <v>2048</v>
      </c>
      <c r="B2049" s="41">
        <v>44071</v>
      </c>
      <c r="C2049" s="1">
        <v>23.943026</v>
      </c>
      <c r="D2049" s="1">
        <v>20.996765</v>
      </c>
      <c r="F2049" s="1">
        <v>3.1756770909999998</v>
      </c>
      <c r="G2049" s="1">
        <v>3.0443683780000002</v>
      </c>
    </row>
    <row r="2050" spans="1:7" ht="12.75" customHeight="1" x14ac:dyDescent="0.15">
      <c r="A2050" s="1">
        <v>2049</v>
      </c>
      <c r="B2050" s="41">
        <v>44074</v>
      </c>
      <c r="C2050" s="1">
        <v>23.080563999999999</v>
      </c>
      <c r="D2050" s="1">
        <v>20.282858000000001</v>
      </c>
      <c r="F2050" s="1">
        <v>3.138990878</v>
      </c>
      <c r="G2050" s="1">
        <v>3.009776096</v>
      </c>
    </row>
    <row r="2051" spans="1:7" ht="12.75" customHeight="1" x14ac:dyDescent="0.15">
      <c r="A2051" s="1">
        <v>2050</v>
      </c>
      <c r="B2051" s="41">
        <v>44075</v>
      </c>
      <c r="C2051" s="1">
        <v>23.870021999999999</v>
      </c>
      <c r="D2051" s="1">
        <v>20.6936</v>
      </c>
      <c r="F2051" s="1">
        <v>3.1726233619999999</v>
      </c>
      <c r="G2051" s="1">
        <v>3.0298244740000002</v>
      </c>
    </row>
    <row r="2052" spans="1:7" ht="12.75" customHeight="1" x14ac:dyDescent="0.15">
      <c r="A2052" s="1">
        <v>2051</v>
      </c>
      <c r="B2052" s="41">
        <v>44076</v>
      </c>
      <c r="C2052" s="1">
        <v>23.820992</v>
      </c>
      <c r="D2052" s="1">
        <v>20.671337000000001</v>
      </c>
      <c r="F2052" s="1">
        <v>3.1705672090000001</v>
      </c>
      <c r="G2052" s="1">
        <v>3.0287480549999999</v>
      </c>
    </row>
    <row r="2053" spans="1:7" ht="12.75" customHeight="1" x14ac:dyDescent="0.15">
      <c r="A2053" s="1">
        <v>2052</v>
      </c>
      <c r="B2053" s="41">
        <v>44077</v>
      </c>
      <c r="C2053" s="1">
        <v>24.399597</v>
      </c>
      <c r="D2053" s="1">
        <v>21.483698</v>
      </c>
      <c r="F2053" s="1">
        <v>3.1945666159999999</v>
      </c>
      <c r="G2053" s="1">
        <v>3.0672944150000001</v>
      </c>
    </row>
    <row r="2054" spans="1:7" ht="12.75" customHeight="1" x14ac:dyDescent="0.15">
      <c r="A2054" s="1">
        <v>2053</v>
      </c>
      <c r="B2054" s="41">
        <v>44078</v>
      </c>
      <c r="C2054" s="1">
        <v>24.478048000000001</v>
      </c>
      <c r="D2054" s="1">
        <v>21.503273</v>
      </c>
      <c r="F2054" s="1">
        <v>3.1977767159999999</v>
      </c>
      <c r="G2054" s="1">
        <v>3.0682051559999999</v>
      </c>
    </row>
    <row r="2055" spans="1:7" ht="12.75" customHeight="1" x14ac:dyDescent="0.15">
      <c r="A2055" s="1">
        <v>2054</v>
      </c>
      <c r="B2055" s="41">
        <v>44082</v>
      </c>
      <c r="C2055" s="1">
        <v>23.928867</v>
      </c>
      <c r="D2055" s="1">
        <v>21.160710999999999</v>
      </c>
      <c r="F2055" s="1">
        <v>3.1750855539999998</v>
      </c>
      <c r="G2055" s="1">
        <v>3.0521462079999999</v>
      </c>
    </row>
    <row r="2056" spans="1:7" ht="12.75" customHeight="1" x14ac:dyDescent="0.15">
      <c r="A2056" s="1">
        <v>2055</v>
      </c>
      <c r="B2056" s="41">
        <v>44083</v>
      </c>
      <c r="C2056" s="1">
        <v>23.958283999999999</v>
      </c>
      <c r="D2056" s="1">
        <v>21.101987999999999</v>
      </c>
      <c r="F2056" s="1">
        <v>3.1763141510000001</v>
      </c>
      <c r="G2056" s="1">
        <v>3.0493672539999999</v>
      </c>
    </row>
    <row r="2057" spans="1:7" ht="12.75" customHeight="1" x14ac:dyDescent="0.15">
      <c r="A2057" s="1">
        <v>2056</v>
      </c>
      <c r="B2057" s="41">
        <v>44084</v>
      </c>
      <c r="C2057" s="1">
        <v>23.448328</v>
      </c>
      <c r="D2057" s="1">
        <v>20.407070000000001</v>
      </c>
      <c r="F2057" s="1">
        <v>3.154799192</v>
      </c>
      <c r="G2057" s="1">
        <v>3.0158814089999999</v>
      </c>
    </row>
    <row r="2058" spans="1:7" ht="12.75" customHeight="1" x14ac:dyDescent="0.15">
      <c r="A2058" s="1">
        <v>2057</v>
      </c>
      <c r="B2058" s="41">
        <v>44085</v>
      </c>
      <c r="C2058" s="1">
        <v>23.173732999999999</v>
      </c>
      <c r="D2058" s="1">
        <v>20.025351000000001</v>
      </c>
      <c r="F2058" s="1">
        <v>3.1430194390000001</v>
      </c>
      <c r="G2058" s="1">
        <v>2.9969990210000002</v>
      </c>
    </row>
    <row r="2059" spans="1:7" ht="12.75" customHeight="1" x14ac:dyDescent="0.15">
      <c r="A2059" s="1">
        <v>2058</v>
      </c>
      <c r="B2059" s="41">
        <v>44088</v>
      </c>
      <c r="C2059" s="1">
        <v>23.585621</v>
      </c>
      <c r="D2059" s="1">
        <v>20.260254</v>
      </c>
      <c r="F2059" s="1">
        <v>3.1606372469999999</v>
      </c>
      <c r="G2059" s="1">
        <v>3.0086610359999999</v>
      </c>
    </row>
    <row r="2060" spans="1:7" ht="12.75" customHeight="1" x14ac:dyDescent="0.15">
      <c r="A2060" s="1">
        <v>2059</v>
      </c>
      <c r="B2060" s="41">
        <v>44089</v>
      </c>
      <c r="C2060" s="1">
        <v>23.271802999999998</v>
      </c>
      <c r="D2060" s="1">
        <v>20.044927999999999</v>
      </c>
      <c r="F2060" s="1">
        <v>3.1472424559999999</v>
      </c>
      <c r="G2060" s="1">
        <v>2.9979761539999998</v>
      </c>
    </row>
    <row r="2061" spans="1:7" ht="12.75" customHeight="1" x14ac:dyDescent="0.15">
      <c r="A2061" s="1">
        <v>2060</v>
      </c>
      <c r="B2061" s="41">
        <v>44090</v>
      </c>
      <c r="C2061" s="1">
        <v>23.203150000000001</v>
      </c>
      <c r="D2061" s="1">
        <v>20.084078000000002</v>
      </c>
      <c r="F2061" s="1">
        <v>3.1442880450000001</v>
      </c>
      <c r="G2061" s="1">
        <v>2.9999273620000002</v>
      </c>
    </row>
    <row r="2062" spans="1:7" ht="12.75" customHeight="1" x14ac:dyDescent="0.15">
      <c r="A2062" s="1">
        <v>2061</v>
      </c>
      <c r="B2062" s="41">
        <v>44091</v>
      </c>
      <c r="C2062" s="1">
        <v>23.232576000000002</v>
      </c>
      <c r="D2062" s="1">
        <v>20.133015</v>
      </c>
      <c r="F2062" s="1">
        <v>3.1455554320000001</v>
      </c>
      <c r="G2062" s="1">
        <v>3.002361005</v>
      </c>
    </row>
    <row r="2063" spans="1:7" ht="12.75" customHeight="1" x14ac:dyDescent="0.15">
      <c r="A2063" s="1">
        <v>2062</v>
      </c>
      <c r="B2063" s="41">
        <v>44092</v>
      </c>
      <c r="C2063" s="1">
        <v>22.653967000000002</v>
      </c>
      <c r="D2063" s="1">
        <v>19.653424999999999</v>
      </c>
      <c r="F2063" s="1">
        <v>3.12033498</v>
      </c>
      <c r="G2063" s="1">
        <v>2.9782516229999998</v>
      </c>
    </row>
    <row r="2064" spans="1:7" ht="12.75" customHeight="1" x14ac:dyDescent="0.15">
      <c r="A2064" s="1">
        <v>2063</v>
      </c>
      <c r="B2064" s="41">
        <v>44095</v>
      </c>
      <c r="C2064" s="1">
        <v>22.457827000000002</v>
      </c>
      <c r="D2064" s="1">
        <v>19.3598</v>
      </c>
      <c r="F2064" s="1">
        <v>3.111639195</v>
      </c>
      <c r="G2064" s="1">
        <v>2.9631987510000002</v>
      </c>
    </row>
    <row r="2065" spans="1:7" ht="12.75" customHeight="1" x14ac:dyDescent="0.15">
      <c r="A2065" s="1">
        <v>2064</v>
      </c>
      <c r="B2065" s="41">
        <v>44096</v>
      </c>
      <c r="C2065" s="1">
        <v>22.653967000000002</v>
      </c>
      <c r="D2065" s="1">
        <v>19.477246999999998</v>
      </c>
      <c r="F2065" s="1">
        <v>3.12033498</v>
      </c>
      <c r="G2065" s="1">
        <v>2.9692469639999999</v>
      </c>
    </row>
    <row r="2066" spans="1:7" ht="12.75" customHeight="1" x14ac:dyDescent="0.15">
      <c r="A2066" s="1">
        <v>2065</v>
      </c>
      <c r="B2066" s="41">
        <v>44097</v>
      </c>
      <c r="C2066" s="1">
        <v>22.045935</v>
      </c>
      <c r="D2066" s="1">
        <v>19.017234999999999</v>
      </c>
      <c r="F2066" s="1">
        <v>3.0931282310000001</v>
      </c>
      <c r="G2066" s="1">
        <v>2.9453456729999998</v>
      </c>
    </row>
    <row r="2067" spans="1:7" ht="12.75" customHeight="1" x14ac:dyDescent="0.15">
      <c r="A2067" s="1">
        <v>2066</v>
      </c>
      <c r="B2067" s="41">
        <v>44098</v>
      </c>
      <c r="C2067" s="1">
        <v>22.585314</v>
      </c>
      <c r="D2067" s="1">
        <v>19.379375</v>
      </c>
      <c r="F2067" s="1">
        <v>3.1172998719999998</v>
      </c>
      <c r="G2067" s="1">
        <v>2.964209356</v>
      </c>
    </row>
    <row r="2068" spans="1:7" ht="12.75" customHeight="1" x14ac:dyDescent="0.15">
      <c r="A2068" s="1">
        <v>2067</v>
      </c>
      <c r="B2068" s="41">
        <v>44099</v>
      </c>
      <c r="C2068" s="1">
        <v>22.467631999999998</v>
      </c>
      <c r="D2068" s="1">
        <v>19.3598</v>
      </c>
      <c r="F2068" s="1">
        <v>3.1120756959999998</v>
      </c>
      <c r="G2068" s="1">
        <v>2.9631987510000002</v>
      </c>
    </row>
    <row r="2069" spans="1:7" ht="12.75" customHeight="1" x14ac:dyDescent="0.15">
      <c r="A2069" s="1">
        <v>2068</v>
      </c>
      <c r="B2069" s="41">
        <v>44102</v>
      </c>
      <c r="C2069" s="1">
        <v>22.457827000000002</v>
      </c>
      <c r="D2069" s="1">
        <v>19.301075000000001</v>
      </c>
      <c r="F2069" s="1">
        <v>3.111639195</v>
      </c>
      <c r="G2069" s="1">
        <v>2.9601607940000001</v>
      </c>
    </row>
    <row r="2070" spans="1:7" ht="12.75" customHeight="1" x14ac:dyDescent="0.15">
      <c r="A2070" s="1">
        <v>2069</v>
      </c>
      <c r="B2070" s="41">
        <v>44103</v>
      </c>
      <c r="C2070" s="1">
        <v>21.967482</v>
      </c>
      <c r="D2070" s="1">
        <v>18.841056999999999</v>
      </c>
      <c r="F2070" s="1">
        <v>3.0895632690000001</v>
      </c>
      <c r="G2070" s="1">
        <v>2.9360383720000001</v>
      </c>
    </row>
    <row r="2071" spans="1:7" ht="12.75" customHeight="1" x14ac:dyDescent="0.15">
      <c r="A2071" s="1">
        <v>2070</v>
      </c>
      <c r="B2071" s="41">
        <v>44104</v>
      </c>
      <c r="C2071" s="1">
        <v>22.065546000000001</v>
      </c>
      <c r="D2071" s="1">
        <v>18.997661999999998</v>
      </c>
      <c r="F2071" s="1">
        <v>3.0940173870000001</v>
      </c>
      <c r="G2071" s="1">
        <v>2.9443159190000001</v>
      </c>
    </row>
    <row r="2072" spans="1:7" ht="12.75" customHeight="1" x14ac:dyDescent="0.15">
      <c r="A2072" s="1">
        <v>2071</v>
      </c>
      <c r="B2072" s="41">
        <v>44105</v>
      </c>
      <c r="C2072" s="1">
        <v>22.099900999999999</v>
      </c>
      <c r="D2072" s="1">
        <v>19.085744999999999</v>
      </c>
      <c r="F2072" s="1">
        <v>3.0955731289999999</v>
      </c>
      <c r="G2072" s="1">
        <v>2.9489417210000002</v>
      </c>
    </row>
    <row r="2073" spans="1:7" ht="12.75" customHeight="1" x14ac:dyDescent="0.15">
      <c r="A2073" s="1">
        <v>2072</v>
      </c>
      <c r="B2073" s="41">
        <v>44106</v>
      </c>
      <c r="C2073" s="1">
        <v>22.168590999999999</v>
      </c>
      <c r="D2073" s="1">
        <v>19.239792000000001</v>
      </c>
      <c r="F2073" s="1">
        <v>3.0986764670000002</v>
      </c>
      <c r="G2073" s="1">
        <v>2.9569806340000002</v>
      </c>
    </row>
    <row r="2074" spans="1:7" ht="12.75" customHeight="1" x14ac:dyDescent="0.15">
      <c r="A2074" s="1">
        <v>2073</v>
      </c>
      <c r="B2074" s="41">
        <v>44109</v>
      </c>
      <c r="C2074" s="1">
        <v>22.404118</v>
      </c>
      <c r="D2074" s="1">
        <v>19.514088000000001</v>
      </c>
      <c r="F2074" s="1">
        <v>3.1092447810000001</v>
      </c>
      <c r="G2074" s="1">
        <v>2.971136666</v>
      </c>
    </row>
    <row r="2075" spans="1:7" ht="12.75" customHeight="1" x14ac:dyDescent="0.15">
      <c r="A2075" s="1">
        <v>2074</v>
      </c>
      <c r="B2075" s="41">
        <v>44110</v>
      </c>
      <c r="C2075" s="1">
        <v>22.443370999999999</v>
      </c>
      <c r="D2075" s="1">
        <v>19.445512999999998</v>
      </c>
      <c r="F2075" s="1">
        <v>3.1109952920000001</v>
      </c>
      <c r="G2075" s="1">
        <v>2.967616349</v>
      </c>
    </row>
    <row r="2076" spans="1:7" ht="12.75" customHeight="1" x14ac:dyDescent="0.15">
      <c r="A2076" s="1">
        <v>2075</v>
      </c>
      <c r="B2076" s="41">
        <v>44111</v>
      </c>
      <c r="C2076" s="1">
        <v>22.276541000000002</v>
      </c>
      <c r="D2076" s="1">
        <v>19.239792000000001</v>
      </c>
      <c r="F2076" s="1">
        <v>3.1035341519999999</v>
      </c>
      <c r="G2076" s="1">
        <v>2.9569806340000002</v>
      </c>
    </row>
    <row r="2077" spans="1:7" ht="12.75" customHeight="1" x14ac:dyDescent="0.15">
      <c r="A2077" s="1">
        <v>2076</v>
      </c>
      <c r="B2077" s="41">
        <v>44112</v>
      </c>
      <c r="C2077" s="1">
        <v>23.620982999999999</v>
      </c>
      <c r="D2077" s="1">
        <v>20.229212</v>
      </c>
      <c r="F2077" s="1">
        <v>3.1621354269999999</v>
      </c>
      <c r="G2077" s="1">
        <v>3.0071276980000001</v>
      </c>
    </row>
    <row r="2078" spans="1:7" ht="12.75" customHeight="1" x14ac:dyDescent="0.15">
      <c r="A2078" s="1">
        <v>2077</v>
      </c>
      <c r="B2078" s="41">
        <v>44113</v>
      </c>
      <c r="C2078" s="1">
        <v>23.552285999999999</v>
      </c>
      <c r="D2078" s="1">
        <v>20.317374999999998</v>
      </c>
      <c r="F2078" s="1">
        <v>3.1592228859999998</v>
      </c>
      <c r="G2078" s="1">
        <v>3.0114764310000002</v>
      </c>
    </row>
    <row r="2079" spans="1:7" ht="12.75" customHeight="1" x14ac:dyDescent="0.15">
      <c r="A2079" s="1">
        <v>2078</v>
      </c>
      <c r="B2079" s="41">
        <v>44117</v>
      </c>
      <c r="C2079" s="1">
        <v>23.326581999999998</v>
      </c>
      <c r="D2079" s="1">
        <v>20.434934999999999</v>
      </c>
      <c r="F2079" s="1">
        <v>3.1495935689999999</v>
      </c>
      <c r="G2079" s="1">
        <v>3.0172459360000001</v>
      </c>
    </row>
    <row r="2080" spans="1:7" ht="12.75" customHeight="1" x14ac:dyDescent="0.15">
      <c r="A2080" s="1">
        <v>2079</v>
      </c>
      <c r="B2080" s="41">
        <v>44118</v>
      </c>
      <c r="C2080" s="1">
        <v>23.257887</v>
      </c>
      <c r="D2080" s="1">
        <v>20.454525</v>
      </c>
      <c r="F2080" s="1">
        <v>3.1466443000000002</v>
      </c>
      <c r="G2080" s="1">
        <v>3.0182041289999999</v>
      </c>
    </row>
    <row r="2081" spans="1:7" ht="12.75" customHeight="1" x14ac:dyDescent="0.15">
      <c r="A2081" s="1">
        <v>2080</v>
      </c>
      <c r="B2081" s="41">
        <v>44119</v>
      </c>
      <c r="C2081" s="1">
        <v>23.051801999999999</v>
      </c>
      <c r="D2081" s="1">
        <v>20.317374999999998</v>
      </c>
      <c r="F2081" s="1">
        <v>3.1377439439999999</v>
      </c>
      <c r="G2081" s="1">
        <v>3.0114764310000002</v>
      </c>
    </row>
    <row r="2082" spans="1:7" ht="12.75" customHeight="1" x14ac:dyDescent="0.15">
      <c r="A2082" s="1">
        <v>2081</v>
      </c>
      <c r="B2082" s="41">
        <v>44120</v>
      </c>
      <c r="C2082" s="1">
        <v>22.678889999999999</v>
      </c>
      <c r="D2082" s="1">
        <v>19.915732999999999</v>
      </c>
      <c r="F2082" s="1">
        <v>3.1214345360000002</v>
      </c>
      <c r="G2082" s="1">
        <v>2.9915100219999999</v>
      </c>
    </row>
    <row r="2083" spans="1:7" ht="12.75" customHeight="1" x14ac:dyDescent="0.15">
      <c r="A2083" s="1">
        <v>2082</v>
      </c>
      <c r="B2083" s="41">
        <v>44123</v>
      </c>
      <c r="C2083" s="1">
        <v>22.924229</v>
      </c>
      <c r="D2083" s="1">
        <v>20.190023</v>
      </c>
      <c r="F2083" s="1">
        <v>3.1321943860000001</v>
      </c>
      <c r="G2083" s="1">
        <v>3.0051885719999998</v>
      </c>
    </row>
    <row r="2084" spans="1:7" ht="12.75" customHeight="1" x14ac:dyDescent="0.15">
      <c r="A2084" s="1">
        <v>2083</v>
      </c>
      <c r="B2084" s="41">
        <v>44124</v>
      </c>
      <c r="C2084" s="1">
        <v>23.836877999999999</v>
      </c>
      <c r="D2084" s="1">
        <v>21.061889999999998</v>
      </c>
      <c r="F2084" s="1">
        <v>3.1712338770000001</v>
      </c>
      <c r="G2084" s="1">
        <v>3.0474652459999998</v>
      </c>
    </row>
    <row r="2085" spans="1:7" ht="12.75" customHeight="1" x14ac:dyDescent="0.15">
      <c r="A2085" s="1">
        <v>2084</v>
      </c>
      <c r="B2085" s="41">
        <v>44125</v>
      </c>
      <c r="C2085" s="1">
        <v>24.052772999999998</v>
      </c>
      <c r="D2085" s="1">
        <v>21.277405000000002</v>
      </c>
      <c r="F2085" s="1">
        <v>3.1802502910000001</v>
      </c>
      <c r="G2085" s="1">
        <v>3.0576457119999998</v>
      </c>
    </row>
    <row r="2086" spans="1:7" ht="12.75" customHeight="1" x14ac:dyDescent="0.15">
      <c r="A2086" s="1">
        <v>2085</v>
      </c>
      <c r="B2086" s="41">
        <v>44126</v>
      </c>
      <c r="C2086" s="1">
        <v>25.289269999999998</v>
      </c>
      <c r="D2086" s="1">
        <v>22.257028999999999</v>
      </c>
      <c r="F2086" s="1">
        <v>3.230380195</v>
      </c>
      <c r="G2086" s="1">
        <v>3.1026578690000002</v>
      </c>
    </row>
    <row r="2087" spans="1:7" ht="12.75" customHeight="1" x14ac:dyDescent="0.15">
      <c r="A2087" s="1">
        <v>2086</v>
      </c>
      <c r="B2087" s="41">
        <v>44127</v>
      </c>
      <c r="C2087" s="1">
        <v>24.965426999999998</v>
      </c>
      <c r="D2087" s="1">
        <v>22.159071000000001</v>
      </c>
      <c r="F2087" s="1">
        <v>3.2174919480000002</v>
      </c>
      <c r="G2087" s="1">
        <v>3.098246939</v>
      </c>
    </row>
    <row r="2088" spans="1:7" ht="12.75" customHeight="1" x14ac:dyDescent="0.15">
      <c r="A2088" s="1">
        <v>2087</v>
      </c>
      <c r="B2088" s="41">
        <v>44130</v>
      </c>
      <c r="C2088" s="1">
        <v>25.142068999999999</v>
      </c>
      <c r="D2088" s="1">
        <v>22.433363</v>
      </c>
      <c r="F2088" s="1">
        <v>3.224542499</v>
      </c>
      <c r="G2088" s="1">
        <v>3.1105492699999999</v>
      </c>
    </row>
    <row r="2089" spans="1:7" ht="12.75" customHeight="1" x14ac:dyDescent="0.15">
      <c r="A2089" s="1">
        <v>2088</v>
      </c>
      <c r="B2089" s="41">
        <v>44131</v>
      </c>
      <c r="C2089" s="1">
        <v>24.425685999999999</v>
      </c>
      <c r="D2089" s="1">
        <v>21.806404000000001</v>
      </c>
      <c r="F2089" s="1">
        <v>3.1956352840000002</v>
      </c>
      <c r="G2089" s="1">
        <v>3.0822036879999999</v>
      </c>
    </row>
    <row r="2090" spans="1:7" ht="12.75" customHeight="1" x14ac:dyDescent="0.15">
      <c r="A2090" s="1">
        <v>2089</v>
      </c>
      <c r="B2090" s="41">
        <v>44132</v>
      </c>
      <c r="C2090" s="1">
        <v>23.336395</v>
      </c>
      <c r="D2090" s="1">
        <v>20.572078999999999</v>
      </c>
      <c r="F2090" s="1">
        <v>3.1500141589999999</v>
      </c>
      <c r="G2090" s="1">
        <v>3.0239347680000002</v>
      </c>
    </row>
    <row r="2091" spans="1:7" ht="12.75" customHeight="1" x14ac:dyDescent="0.15">
      <c r="A2091" s="1">
        <v>2090</v>
      </c>
      <c r="B2091" s="41">
        <v>44133</v>
      </c>
      <c r="C2091" s="1">
        <v>23.454155</v>
      </c>
      <c r="D2091" s="1">
        <v>20.366358000000002</v>
      </c>
      <c r="F2091" s="1">
        <v>3.1550476650000001</v>
      </c>
      <c r="G2091" s="1">
        <v>3.0138844219999998</v>
      </c>
    </row>
    <row r="2092" spans="1:7" ht="12.75" customHeight="1" x14ac:dyDescent="0.15">
      <c r="A2092" s="1">
        <v>2091</v>
      </c>
      <c r="B2092" s="41">
        <v>44134</v>
      </c>
      <c r="C2092" s="1">
        <v>23.041986000000001</v>
      </c>
      <c r="D2092" s="1">
        <v>19.749199000000001</v>
      </c>
      <c r="F2092" s="1">
        <v>3.1373180299999999</v>
      </c>
      <c r="G2092" s="1">
        <v>2.9831129340000002</v>
      </c>
    </row>
    <row r="2093" spans="1:7" ht="12.75" customHeight="1" x14ac:dyDescent="0.15">
      <c r="A2093" s="1">
        <v>2092</v>
      </c>
      <c r="B2093" s="41">
        <v>44138</v>
      </c>
      <c r="C2093" s="1">
        <v>23.606622999999999</v>
      </c>
      <c r="D2093" s="1">
        <v>20.425138</v>
      </c>
      <c r="F2093" s="1">
        <v>3.1615273080000001</v>
      </c>
      <c r="G2093" s="1">
        <v>3.016766397</v>
      </c>
    </row>
    <row r="2094" spans="1:7" ht="12.75" customHeight="1" x14ac:dyDescent="0.15">
      <c r="A2094" s="1">
        <v>2093</v>
      </c>
      <c r="B2094" s="41">
        <v>44139</v>
      </c>
      <c r="C2094" s="1">
        <v>24.549320000000002</v>
      </c>
      <c r="D2094" s="1">
        <v>20.275372999999998</v>
      </c>
      <c r="F2094" s="1">
        <v>3.2006841549999998</v>
      </c>
      <c r="G2094" s="1">
        <v>3.0094069970000001</v>
      </c>
    </row>
    <row r="2095" spans="1:7" ht="12.75" customHeight="1" x14ac:dyDescent="0.15">
      <c r="A2095" s="1">
        <v>2094</v>
      </c>
      <c r="B2095" s="41">
        <v>44140</v>
      </c>
      <c r="C2095" s="1">
        <v>25.128682999999999</v>
      </c>
      <c r="D2095" s="1">
        <v>20.589113000000001</v>
      </c>
      <c r="F2095" s="1">
        <v>3.224009943</v>
      </c>
      <c r="G2095" s="1">
        <v>3.024762441</v>
      </c>
    </row>
    <row r="2096" spans="1:7" ht="12.75" customHeight="1" x14ac:dyDescent="0.15">
      <c r="A2096" s="1">
        <v>2095</v>
      </c>
      <c r="B2096" s="41">
        <v>44141</v>
      </c>
      <c r="C2096" s="1">
        <v>25.099222000000001</v>
      </c>
      <c r="D2096" s="1">
        <v>20.540092000000001</v>
      </c>
      <c r="F2096" s="1">
        <v>3.2228368500000002</v>
      </c>
      <c r="G2096" s="1">
        <v>3.022378684</v>
      </c>
    </row>
    <row r="2097" spans="1:7" ht="12.75" customHeight="1" x14ac:dyDescent="0.15">
      <c r="A2097" s="1">
        <v>2096</v>
      </c>
      <c r="B2097" s="41">
        <v>44144</v>
      </c>
      <c r="C2097" s="1">
        <v>27.131905</v>
      </c>
      <c r="D2097" s="1">
        <v>22.491156</v>
      </c>
      <c r="F2097" s="1">
        <v>3.3007103419999999</v>
      </c>
      <c r="G2097" s="1">
        <v>3.1131221650000001</v>
      </c>
    </row>
    <row r="2098" spans="1:7" ht="12.75" customHeight="1" x14ac:dyDescent="0.15">
      <c r="A2098" s="1">
        <v>2097</v>
      </c>
      <c r="B2098" s="41">
        <v>44145</v>
      </c>
      <c r="C2098" s="1">
        <v>28.359369000000001</v>
      </c>
      <c r="D2098" s="1">
        <v>23.942198000000001</v>
      </c>
      <c r="F2098" s="1">
        <v>3.3449574520000001</v>
      </c>
      <c r="G2098" s="1">
        <v>3.1756425089999998</v>
      </c>
    </row>
    <row r="2099" spans="1:7" ht="12.75" customHeight="1" x14ac:dyDescent="0.15">
      <c r="A2099" s="1">
        <v>2098</v>
      </c>
      <c r="B2099" s="41">
        <v>44146</v>
      </c>
      <c r="C2099" s="1">
        <v>28.123698999999998</v>
      </c>
      <c r="D2099" s="1">
        <v>23.844154</v>
      </c>
      <c r="F2099" s="1">
        <v>3.3366126020000002</v>
      </c>
      <c r="G2099" s="1">
        <v>3.1715390719999998</v>
      </c>
    </row>
    <row r="2100" spans="1:7" ht="12.75" customHeight="1" x14ac:dyDescent="0.15">
      <c r="A2100" s="1">
        <v>2099</v>
      </c>
      <c r="B2100" s="41">
        <v>44147</v>
      </c>
      <c r="C2100" s="1">
        <v>27.436316999999999</v>
      </c>
      <c r="D2100" s="1">
        <v>22.902940999999998</v>
      </c>
      <c r="F2100" s="1">
        <v>3.3118675739999999</v>
      </c>
      <c r="G2100" s="1">
        <v>3.1312653300000002</v>
      </c>
    </row>
    <row r="2101" spans="1:7" ht="12.75" customHeight="1" x14ac:dyDescent="0.15">
      <c r="A2101" s="1">
        <v>2100</v>
      </c>
      <c r="B2101" s="41">
        <v>44148</v>
      </c>
      <c r="C2101" s="1">
        <v>27.956762000000001</v>
      </c>
      <c r="D2101" s="1">
        <v>23.716699999999999</v>
      </c>
      <c r="F2101" s="1">
        <v>3.3306591019999998</v>
      </c>
      <c r="G2101" s="1">
        <v>3.1661794410000001</v>
      </c>
    </row>
    <row r="2102" spans="1:7" ht="12.75" customHeight="1" x14ac:dyDescent="0.15">
      <c r="A2102" s="1">
        <v>2101</v>
      </c>
      <c r="B2102" s="41">
        <v>44151</v>
      </c>
      <c r="C2102" s="1">
        <v>28.938734</v>
      </c>
      <c r="D2102" s="1">
        <v>24.76576</v>
      </c>
      <c r="F2102" s="1">
        <v>3.3651809749999999</v>
      </c>
      <c r="G2102" s="1">
        <v>3.2094620539999998</v>
      </c>
    </row>
    <row r="2103" spans="1:7" ht="12.75" customHeight="1" x14ac:dyDescent="0.15">
      <c r="A2103" s="1">
        <v>2102</v>
      </c>
      <c r="B2103" s="41">
        <v>44152</v>
      </c>
      <c r="C2103" s="1">
        <v>28.958373999999999</v>
      </c>
      <c r="D2103" s="1">
        <v>24.903025</v>
      </c>
      <c r="F2103" s="1">
        <v>3.36585942</v>
      </c>
      <c r="G2103" s="1">
        <v>3.2149892819999999</v>
      </c>
    </row>
    <row r="2104" spans="1:7" ht="12.75" customHeight="1" x14ac:dyDescent="0.15">
      <c r="A2104" s="1">
        <v>2103</v>
      </c>
      <c r="B2104" s="41">
        <v>44153</v>
      </c>
      <c r="C2104" s="1">
        <v>28.251353999999999</v>
      </c>
      <c r="D2104" s="1">
        <v>24.138285</v>
      </c>
      <c r="F2104" s="1">
        <v>3.3411413859999999</v>
      </c>
      <c r="G2104" s="1">
        <v>3.1837991689999998</v>
      </c>
    </row>
    <row r="2105" spans="1:7" ht="12.75" customHeight="1" x14ac:dyDescent="0.15">
      <c r="A2105" s="1">
        <v>2104</v>
      </c>
      <c r="B2105" s="41">
        <v>44154</v>
      </c>
      <c r="C2105" s="1">
        <v>28.290631999999999</v>
      </c>
      <c r="D2105" s="1">
        <v>24.157893999999999</v>
      </c>
      <c r="F2105" s="1">
        <v>3.342530725</v>
      </c>
      <c r="G2105" s="1">
        <v>3.1846112</v>
      </c>
    </row>
    <row r="2106" spans="1:7" ht="12.75" customHeight="1" x14ac:dyDescent="0.15">
      <c r="A2106" s="1">
        <v>2105</v>
      </c>
      <c r="B2106" s="41">
        <v>44158</v>
      </c>
      <c r="C2106" s="1">
        <v>28.379010999999998</v>
      </c>
      <c r="D2106" s="1">
        <v>24.001024000000001</v>
      </c>
      <c r="F2106" s="1">
        <v>3.345649823</v>
      </c>
      <c r="G2106" s="1">
        <v>3.1780964960000002</v>
      </c>
    </row>
    <row r="2107" spans="1:7" ht="12.75" customHeight="1" x14ac:dyDescent="0.15">
      <c r="A2107" s="1">
        <v>2106</v>
      </c>
      <c r="B2107" s="41">
        <v>44159</v>
      </c>
      <c r="C2107" s="1">
        <v>29.174410000000002</v>
      </c>
      <c r="D2107" s="1">
        <v>25.079504</v>
      </c>
      <c r="F2107" s="1">
        <v>3.373291955</v>
      </c>
      <c r="G2107" s="1">
        <v>3.2220509389999998</v>
      </c>
    </row>
    <row r="2108" spans="1:7" ht="12.75" customHeight="1" x14ac:dyDescent="0.15">
      <c r="A2108" s="1">
        <v>2107</v>
      </c>
      <c r="B2108" s="41">
        <v>44160</v>
      </c>
      <c r="C2108" s="1">
        <v>28.830718999999998</v>
      </c>
      <c r="D2108" s="1">
        <v>24.755956999999999</v>
      </c>
      <c r="F2108" s="1">
        <v>3.3614414510000001</v>
      </c>
      <c r="G2108" s="1">
        <v>3.2090661470000001</v>
      </c>
    </row>
    <row r="2109" spans="1:7" ht="12.75" customHeight="1" x14ac:dyDescent="0.15">
      <c r="A2109" s="1">
        <v>2108</v>
      </c>
      <c r="B2109" s="41">
        <v>44161</v>
      </c>
      <c r="C2109" s="1">
        <v>28.221893000000001</v>
      </c>
      <c r="D2109" s="1">
        <v>24.353977</v>
      </c>
      <c r="F2109" s="1">
        <v>3.340098024</v>
      </c>
      <c r="G2109" s="1">
        <v>3.1926951629999998</v>
      </c>
    </row>
    <row r="2110" spans="1:7" ht="12.75" customHeight="1" x14ac:dyDescent="0.15">
      <c r="A2110" s="1">
        <v>2109</v>
      </c>
      <c r="B2110" s="41">
        <v>44162</v>
      </c>
      <c r="C2110" s="1">
        <v>28.437929</v>
      </c>
      <c r="D2110" s="1">
        <v>24.157893999999999</v>
      </c>
      <c r="F2110" s="1">
        <v>3.3477237820000001</v>
      </c>
      <c r="G2110" s="1">
        <v>3.1846112</v>
      </c>
    </row>
    <row r="2111" spans="1:7" ht="12.75" customHeight="1" x14ac:dyDescent="0.15">
      <c r="A2111" s="1">
        <v>2110</v>
      </c>
      <c r="B2111" s="41">
        <v>44165</v>
      </c>
      <c r="C2111" s="1">
        <v>28.045141000000001</v>
      </c>
      <c r="D2111" s="1">
        <v>23.824546999999999</v>
      </c>
      <c r="F2111" s="1">
        <v>3.3338153909999999</v>
      </c>
      <c r="G2111" s="1">
        <v>3.1707164360000002</v>
      </c>
    </row>
    <row r="2112" spans="1:7" ht="12.75" customHeight="1" x14ac:dyDescent="0.15">
      <c r="A2112" s="1">
        <v>2111</v>
      </c>
      <c r="B2112" s="41">
        <v>44166</v>
      </c>
      <c r="C2112" s="1">
        <v>29.229036000000001</v>
      </c>
      <c r="D2112" s="1">
        <v>25.157935999999999</v>
      </c>
      <c r="F2112" s="1">
        <v>3.3751625989999998</v>
      </c>
      <c r="G2112" s="1">
        <v>3.2251733929999999</v>
      </c>
    </row>
    <row r="2113" spans="1:7" ht="12.75" customHeight="1" x14ac:dyDescent="0.15">
      <c r="A2113" s="1">
        <v>2112</v>
      </c>
      <c r="B2113" s="41">
        <v>44167</v>
      </c>
      <c r="C2113" s="1">
        <v>29.455010999999999</v>
      </c>
      <c r="D2113" s="1">
        <v>25.429943000000002</v>
      </c>
      <c r="F2113" s="1">
        <v>3.3828640480000001</v>
      </c>
      <c r="G2113" s="1">
        <v>3.2359273380000002</v>
      </c>
    </row>
    <row r="2114" spans="1:7" ht="12.75" customHeight="1" x14ac:dyDescent="0.15">
      <c r="A2114" s="1">
        <v>2113</v>
      </c>
      <c r="B2114" s="41">
        <v>44168</v>
      </c>
      <c r="C2114" s="1">
        <v>29.435362000000001</v>
      </c>
      <c r="D2114" s="1">
        <v>25.096368999999999</v>
      </c>
      <c r="F2114" s="1">
        <v>3.382196741</v>
      </c>
      <c r="G2114" s="1">
        <v>3.222723174</v>
      </c>
    </row>
    <row r="2115" spans="1:7" ht="12.75" customHeight="1" x14ac:dyDescent="0.15">
      <c r="A2115" s="1">
        <v>2114</v>
      </c>
      <c r="B2115" s="41">
        <v>44169</v>
      </c>
      <c r="C2115" s="1">
        <v>29.730105999999999</v>
      </c>
      <c r="D2115" s="1">
        <v>25.312211999999999</v>
      </c>
      <c r="F2115" s="1">
        <v>3.3921602019999999</v>
      </c>
      <c r="G2115" s="1">
        <v>3.231286967</v>
      </c>
    </row>
    <row r="2116" spans="1:7" ht="12.75" customHeight="1" x14ac:dyDescent="0.15">
      <c r="A2116" s="1">
        <v>2115</v>
      </c>
      <c r="B2116" s="41">
        <v>44172</v>
      </c>
      <c r="C2116" s="1">
        <v>29.906957999999999</v>
      </c>
      <c r="D2116" s="1">
        <v>25.478998000000001</v>
      </c>
      <c r="F2116" s="1">
        <v>3.3980911620000001</v>
      </c>
      <c r="G2116" s="1">
        <v>3.237854505</v>
      </c>
    </row>
    <row r="2117" spans="1:7" ht="12.75" customHeight="1" x14ac:dyDescent="0.15">
      <c r="A2117" s="1">
        <v>2116</v>
      </c>
      <c r="B2117" s="41">
        <v>44173</v>
      </c>
      <c r="C2117" s="1">
        <v>29.828355999999999</v>
      </c>
      <c r="D2117" s="1">
        <v>25.174858</v>
      </c>
      <c r="F2117" s="1">
        <v>3.3954594849999999</v>
      </c>
      <c r="G2117" s="1">
        <v>3.2258457979999999</v>
      </c>
    </row>
    <row r="2118" spans="1:7" ht="12.75" customHeight="1" x14ac:dyDescent="0.15">
      <c r="A2118" s="1">
        <v>2117</v>
      </c>
      <c r="B2118" s="41">
        <v>44174</v>
      </c>
      <c r="C2118" s="1">
        <v>30.005205</v>
      </c>
      <c r="D2118" s="1">
        <v>25.243531999999998</v>
      </c>
      <c r="F2118" s="1">
        <v>3.4013708669999998</v>
      </c>
      <c r="G2118" s="1">
        <v>3.2285699640000001</v>
      </c>
    </row>
    <row r="2119" spans="1:7" ht="12.75" customHeight="1" x14ac:dyDescent="0.15">
      <c r="A2119" s="1">
        <v>2118</v>
      </c>
      <c r="B2119" s="41">
        <v>44175</v>
      </c>
      <c r="C2119" s="1">
        <v>30.997522</v>
      </c>
      <c r="D2119" s="1">
        <v>26.283497000000001</v>
      </c>
      <c r="F2119" s="1">
        <v>3.4339072659999998</v>
      </c>
      <c r="G2119" s="1">
        <v>3.2689412519999999</v>
      </c>
    </row>
    <row r="2120" spans="1:7" ht="12.75" customHeight="1" x14ac:dyDescent="0.15">
      <c r="A2120" s="1">
        <v>2119</v>
      </c>
      <c r="B2120" s="41">
        <v>44176</v>
      </c>
      <c r="C2120" s="1">
        <v>30.814364999999999</v>
      </c>
      <c r="D2120" s="1">
        <v>26.077463000000002</v>
      </c>
      <c r="F2120" s="1">
        <v>3.4279809769999998</v>
      </c>
      <c r="G2120" s="1">
        <v>3.2610714550000002</v>
      </c>
    </row>
    <row r="2121" spans="1:7" ht="12.75" customHeight="1" x14ac:dyDescent="0.15">
      <c r="A2121" s="1">
        <v>2120</v>
      </c>
      <c r="B2121" s="41">
        <v>44179</v>
      </c>
      <c r="C2121" s="1">
        <v>30.400883</v>
      </c>
      <c r="D2121" s="1">
        <v>25.940111000000002</v>
      </c>
      <c r="F2121" s="1">
        <v>3.4144716540000002</v>
      </c>
      <c r="G2121" s="1">
        <v>3.2557904579999999</v>
      </c>
    </row>
    <row r="2122" spans="1:7" ht="12.75" customHeight="1" x14ac:dyDescent="0.15">
      <c r="A2122" s="1">
        <v>2121</v>
      </c>
      <c r="B2122" s="41">
        <v>44180</v>
      </c>
      <c r="C2122" s="1">
        <v>30.676538000000001</v>
      </c>
      <c r="D2122" s="1">
        <v>25.940111000000002</v>
      </c>
      <c r="F2122" s="1">
        <v>3.4234981279999999</v>
      </c>
      <c r="G2122" s="1">
        <v>3.2557904579999999</v>
      </c>
    </row>
    <row r="2123" spans="1:7" ht="12.75" customHeight="1" x14ac:dyDescent="0.15">
      <c r="A2123" s="1">
        <v>2122</v>
      </c>
      <c r="B2123" s="41">
        <v>44181</v>
      </c>
      <c r="C2123" s="1">
        <v>31.257387000000001</v>
      </c>
      <c r="D2123" s="1">
        <v>26.528766999999998</v>
      </c>
      <c r="F2123" s="1">
        <v>3.442255732</v>
      </c>
      <c r="G2123" s="1">
        <v>3.2782296909999999</v>
      </c>
    </row>
    <row r="2124" spans="1:7" ht="12.75" customHeight="1" x14ac:dyDescent="0.15">
      <c r="A2124" s="1">
        <v>2123</v>
      </c>
      <c r="B2124" s="41">
        <v>44182</v>
      </c>
      <c r="C2124" s="1">
        <v>31.218005999999999</v>
      </c>
      <c r="D2124" s="1">
        <v>26.656310999999999</v>
      </c>
      <c r="F2124" s="1">
        <v>3.4409950440000001</v>
      </c>
      <c r="G2124" s="1">
        <v>3.2830259329999998</v>
      </c>
    </row>
    <row r="2125" spans="1:7" ht="12.75" customHeight="1" x14ac:dyDescent="0.15">
      <c r="A2125" s="1">
        <v>2124</v>
      </c>
      <c r="B2125" s="41">
        <v>44183</v>
      </c>
      <c r="C2125" s="1">
        <v>31.168780999999999</v>
      </c>
      <c r="D2125" s="1">
        <v>26.705366000000001</v>
      </c>
      <c r="F2125" s="1">
        <v>3.4394169849999998</v>
      </c>
      <c r="G2125" s="1">
        <v>3.2848645190000001</v>
      </c>
    </row>
    <row r="2126" spans="1:7" ht="12.75" customHeight="1" x14ac:dyDescent="0.15">
      <c r="A2126" s="1">
        <v>2125</v>
      </c>
      <c r="B2126" s="41">
        <v>44186</v>
      </c>
      <c r="C2126" s="1">
        <v>30.617471999999999</v>
      </c>
      <c r="D2126" s="1">
        <v>26.057842000000001</v>
      </c>
      <c r="F2126" s="1">
        <v>3.421570826</v>
      </c>
      <c r="G2126" s="1">
        <v>3.260318759</v>
      </c>
    </row>
    <row r="2127" spans="1:7" ht="12.75" customHeight="1" x14ac:dyDescent="0.15">
      <c r="A2127" s="1">
        <v>2126</v>
      </c>
      <c r="B2127" s="41">
        <v>44187</v>
      </c>
      <c r="C2127" s="1">
        <v>30.765142000000001</v>
      </c>
      <c r="D2127" s="1">
        <v>26.587634999999999</v>
      </c>
      <c r="F2127" s="1">
        <v>3.4263822959999999</v>
      </c>
      <c r="G2127" s="1">
        <v>3.280446258</v>
      </c>
    </row>
    <row r="2128" spans="1:7" ht="12.75" customHeight="1" x14ac:dyDescent="0.15">
      <c r="A2128" s="1">
        <v>2127</v>
      </c>
      <c r="B2128" s="41">
        <v>44188</v>
      </c>
      <c r="C2128" s="1">
        <v>31.444438999999999</v>
      </c>
      <c r="D2128" s="1">
        <v>27.195910999999999</v>
      </c>
      <c r="F2128" s="1">
        <v>3.4482221470000001</v>
      </c>
      <c r="G2128" s="1">
        <v>3.3030666310000001</v>
      </c>
    </row>
    <row r="2129" spans="1:7" ht="12.75" customHeight="1" x14ac:dyDescent="0.15">
      <c r="A2129" s="1">
        <v>2128</v>
      </c>
      <c r="B2129" s="41">
        <v>44193</v>
      </c>
      <c r="C2129" s="1">
        <v>31.670874000000001</v>
      </c>
      <c r="D2129" s="1">
        <v>27.460808</v>
      </c>
      <c r="F2129" s="1">
        <v>3.4553974570000001</v>
      </c>
      <c r="G2129" s="1">
        <v>3.3127598250000001</v>
      </c>
    </row>
    <row r="2130" spans="1:7" ht="12.75" customHeight="1" x14ac:dyDescent="0.15">
      <c r="A2130" s="1">
        <v>2129</v>
      </c>
      <c r="B2130" s="41">
        <v>44194</v>
      </c>
      <c r="C2130" s="1">
        <v>31.601955</v>
      </c>
      <c r="D2130" s="1">
        <v>27.378782000000001</v>
      </c>
      <c r="F2130" s="1">
        <v>3.453218986</v>
      </c>
      <c r="G2130" s="1">
        <v>3.3097683340000001</v>
      </c>
    </row>
    <row r="2131" spans="1:7" ht="12.75" customHeight="1" x14ac:dyDescent="0.15">
      <c r="A2131" s="1">
        <v>2130</v>
      </c>
      <c r="B2131" s="41">
        <v>44195</v>
      </c>
      <c r="C2131" s="1">
        <v>31.139244000000001</v>
      </c>
      <c r="D2131" s="1">
        <v>26.990922999999999</v>
      </c>
      <c r="F2131" s="1">
        <v>3.4384688890000001</v>
      </c>
      <c r="G2131" s="1">
        <v>3.2955006240000002</v>
      </c>
    </row>
    <row r="2132" spans="1:7" ht="12.75" customHeight="1" x14ac:dyDescent="0.15">
      <c r="A2132" s="1">
        <v>2131</v>
      </c>
      <c r="B2132" s="41">
        <v>44200</v>
      </c>
      <c r="C2132" s="1">
        <v>30.435002999999998</v>
      </c>
      <c r="D2132" s="1">
        <v>23.895292000000001</v>
      </c>
      <c r="F2132" s="1">
        <v>3.415593361</v>
      </c>
      <c r="G2132" s="1">
        <v>3.1736814519999998</v>
      </c>
    </row>
    <row r="2133" spans="1:7" ht="12.75" customHeight="1" x14ac:dyDescent="0.15">
      <c r="A2133" s="1">
        <v>2132</v>
      </c>
      <c r="B2133" s="41">
        <v>44201</v>
      </c>
      <c r="C2133" s="1">
        <v>30.238018</v>
      </c>
      <c r="D2133" s="1">
        <v>23.749604999999999</v>
      </c>
      <c r="F2133" s="1">
        <v>3.4091000070000002</v>
      </c>
      <c r="G2133" s="1">
        <v>3.167565899</v>
      </c>
    </row>
    <row r="2134" spans="1:7" ht="12.75" customHeight="1" x14ac:dyDescent="0.15">
      <c r="A2134" s="1">
        <v>2133</v>
      </c>
      <c r="B2134" s="41">
        <v>44202</v>
      </c>
      <c r="C2134" s="1">
        <v>31.124473999999999</v>
      </c>
      <c r="D2134" s="1">
        <v>24.536736000000001</v>
      </c>
      <c r="F2134" s="1">
        <v>3.4379944550000001</v>
      </c>
      <c r="G2134" s="1">
        <v>3.200171423</v>
      </c>
    </row>
    <row r="2135" spans="1:7" ht="12.75" customHeight="1" x14ac:dyDescent="0.15">
      <c r="A2135" s="1">
        <v>2134</v>
      </c>
      <c r="B2135" s="41">
        <v>44203</v>
      </c>
      <c r="C2135" s="1">
        <v>32.335968000000001</v>
      </c>
      <c r="D2135" s="1">
        <v>25.18815</v>
      </c>
      <c r="F2135" s="1">
        <v>3.4761801710000002</v>
      </c>
      <c r="G2135" s="1">
        <v>3.2263736459999999</v>
      </c>
    </row>
    <row r="2136" spans="1:7" ht="12.75" customHeight="1" x14ac:dyDescent="0.15">
      <c r="A2136" s="1">
        <v>2135</v>
      </c>
      <c r="B2136" s="41">
        <v>44204</v>
      </c>
      <c r="C2136" s="1">
        <v>32.326107</v>
      </c>
      <c r="D2136" s="1">
        <v>24.971014</v>
      </c>
      <c r="F2136" s="1">
        <v>3.4758751700000001</v>
      </c>
      <c r="G2136" s="1">
        <v>3.217715712</v>
      </c>
    </row>
    <row r="2137" spans="1:7" ht="12.75" customHeight="1" x14ac:dyDescent="0.15">
      <c r="A2137" s="1">
        <v>2136</v>
      </c>
      <c r="B2137" s="41">
        <v>44207</v>
      </c>
      <c r="C2137" s="1">
        <v>31.597252000000001</v>
      </c>
      <c r="D2137" s="1">
        <v>24.527687</v>
      </c>
      <c r="F2137" s="1">
        <v>3.4530701549999998</v>
      </c>
      <c r="G2137" s="1">
        <v>3.1998025609999998</v>
      </c>
    </row>
    <row r="2138" spans="1:7" ht="12.75" customHeight="1" x14ac:dyDescent="0.15">
      <c r="A2138" s="1">
        <v>2137</v>
      </c>
      <c r="B2138" s="41">
        <v>44208</v>
      </c>
      <c r="C2138" s="1">
        <v>31.695744000000001</v>
      </c>
      <c r="D2138" s="1">
        <v>24.509592000000001</v>
      </c>
      <c r="F2138" s="1">
        <v>3.4561824130000001</v>
      </c>
      <c r="G2138" s="1">
        <v>3.1990645510000002</v>
      </c>
    </row>
    <row r="2139" spans="1:7" ht="12.75" customHeight="1" x14ac:dyDescent="0.15">
      <c r="A2139" s="1">
        <v>2138</v>
      </c>
      <c r="B2139" s="41">
        <v>44209</v>
      </c>
      <c r="C2139" s="1">
        <v>31.173718999999998</v>
      </c>
      <c r="D2139" s="1">
        <v>24.138645</v>
      </c>
      <c r="F2139" s="1">
        <v>3.4395753999999998</v>
      </c>
      <c r="G2139" s="1">
        <v>3.1838140830000001</v>
      </c>
    </row>
    <row r="2140" spans="1:7" ht="12.75" customHeight="1" x14ac:dyDescent="0.15">
      <c r="A2140" s="1">
        <v>2139</v>
      </c>
      <c r="B2140" s="41">
        <v>44210</v>
      </c>
      <c r="C2140" s="1">
        <v>32.099575000000002</v>
      </c>
      <c r="D2140" s="1">
        <v>24.880538999999999</v>
      </c>
      <c r="F2140" s="1">
        <v>3.4688427900000001</v>
      </c>
      <c r="G2140" s="1">
        <v>3.2140859320000001</v>
      </c>
    </row>
    <row r="2141" spans="1:7" ht="12.75" customHeight="1" x14ac:dyDescent="0.15">
      <c r="A2141" s="1">
        <v>2140</v>
      </c>
      <c r="B2141" s="41">
        <v>44211</v>
      </c>
      <c r="C2141" s="1">
        <v>30.888083999999999</v>
      </c>
      <c r="D2141" s="1">
        <v>24.19293</v>
      </c>
      <c r="F2141" s="1">
        <v>3.4303704779999999</v>
      </c>
      <c r="G2141" s="1">
        <v>3.186060442</v>
      </c>
    </row>
    <row r="2142" spans="1:7" ht="12.75" customHeight="1" x14ac:dyDescent="0.15">
      <c r="A2142" s="1">
        <v>2141</v>
      </c>
      <c r="B2142" s="41">
        <v>44214</v>
      </c>
      <c r="C2142" s="1">
        <v>30.730492000000002</v>
      </c>
      <c r="D2142" s="1">
        <v>24.274360999999999</v>
      </c>
      <c r="F2142" s="1">
        <v>3.4252553859999999</v>
      </c>
      <c r="G2142" s="1">
        <v>3.1894206899999999</v>
      </c>
    </row>
    <row r="2143" spans="1:7" ht="12.75" customHeight="1" x14ac:dyDescent="0.15">
      <c r="A2143" s="1">
        <v>2142</v>
      </c>
      <c r="B2143" s="41">
        <v>44215</v>
      </c>
      <c r="C2143" s="1">
        <v>30.366057999999999</v>
      </c>
      <c r="D2143" s="1">
        <v>23.885317000000001</v>
      </c>
      <c r="F2143" s="1">
        <v>3.4133254709999998</v>
      </c>
      <c r="G2143" s="1">
        <v>3.173263919</v>
      </c>
    </row>
    <row r="2144" spans="1:7" ht="12.75" customHeight="1" x14ac:dyDescent="0.15">
      <c r="A2144" s="1">
        <v>2143</v>
      </c>
      <c r="B2144" s="41">
        <v>44216</v>
      </c>
      <c r="C2144" s="1">
        <v>29.863733</v>
      </c>
      <c r="D2144" s="1">
        <v>23.387709000000001</v>
      </c>
      <c r="F2144" s="1">
        <v>3.3966448009999999</v>
      </c>
      <c r="G2144" s="1">
        <v>3.1522106280000002</v>
      </c>
    </row>
    <row r="2145" spans="1:7" ht="12.75" customHeight="1" x14ac:dyDescent="0.15">
      <c r="A2145" s="1">
        <v>2144</v>
      </c>
      <c r="B2145" s="41">
        <v>44217</v>
      </c>
      <c r="C2145" s="1">
        <v>29.459906</v>
      </c>
      <c r="D2145" s="1">
        <v>23.052949999999999</v>
      </c>
      <c r="F2145" s="1">
        <v>3.3830302200000002</v>
      </c>
      <c r="G2145" s="1">
        <v>3.1377937440000001</v>
      </c>
    </row>
    <row r="2146" spans="1:7" ht="12.75" customHeight="1" x14ac:dyDescent="0.15">
      <c r="A2146" s="1">
        <v>2145</v>
      </c>
      <c r="B2146" s="41">
        <v>44218</v>
      </c>
      <c r="C2146" s="1">
        <v>28.829530999999999</v>
      </c>
      <c r="D2146" s="1">
        <v>22.627718000000002</v>
      </c>
      <c r="F2146" s="1">
        <v>3.3614002439999999</v>
      </c>
      <c r="G2146" s="1">
        <v>3.1191756150000001</v>
      </c>
    </row>
    <row r="2147" spans="1:7" ht="12.75" customHeight="1" x14ac:dyDescent="0.15">
      <c r="A2147" s="1">
        <v>2146</v>
      </c>
      <c r="B2147" s="41">
        <v>44222</v>
      </c>
      <c r="C2147" s="1">
        <v>27.872648000000002</v>
      </c>
      <c r="D2147" s="1">
        <v>22.084869000000001</v>
      </c>
      <c r="F2147" s="1">
        <v>3.3276458500000001</v>
      </c>
      <c r="G2147" s="1">
        <v>3.0948927130000001</v>
      </c>
    </row>
    <row r="2148" spans="1:7" ht="12.75" customHeight="1" x14ac:dyDescent="0.15">
      <c r="A2148" s="1">
        <v>2147</v>
      </c>
      <c r="B2148" s="41">
        <v>44223</v>
      </c>
      <c r="C2148" s="1">
        <v>27.872648000000002</v>
      </c>
      <c r="D2148" s="1">
        <v>22.401530999999999</v>
      </c>
      <c r="F2148" s="1">
        <v>3.3276458500000001</v>
      </c>
      <c r="G2148" s="1">
        <v>3.1091293050000002</v>
      </c>
    </row>
    <row r="2149" spans="1:7" ht="12.75" customHeight="1" x14ac:dyDescent="0.15">
      <c r="A2149" s="1">
        <v>2148</v>
      </c>
      <c r="B2149" s="41">
        <v>44224</v>
      </c>
      <c r="C2149" s="1">
        <v>28.997420999999999</v>
      </c>
      <c r="D2149" s="1">
        <v>23.098185000000001</v>
      </c>
      <c r="F2149" s="1">
        <v>3.3672068949999998</v>
      </c>
      <c r="G2149" s="1">
        <v>3.1397540429999999</v>
      </c>
    </row>
    <row r="2150" spans="1:7" ht="12.75" customHeight="1" x14ac:dyDescent="0.15">
      <c r="A2150" s="1">
        <v>2149</v>
      </c>
      <c r="B2150" s="41">
        <v>44225</v>
      </c>
      <c r="C2150" s="1">
        <v>27.961447</v>
      </c>
      <c r="D2150" s="1">
        <v>22.383436</v>
      </c>
      <c r="F2150" s="1">
        <v>3.3308266689999999</v>
      </c>
      <c r="G2150" s="1">
        <v>3.1083212210000002</v>
      </c>
    </row>
    <row r="2151" spans="1:7" ht="12.75" customHeight="1" x14ac:dyDescent="0.15">
      <c r="A2151" s="1">
        <v>2150</v>
      </c>
      <c r="B2151" s="41">
        <v>44228</v>
      </c>
      <c r="C2151" s="1">
        <v>28.706757</v>
      </c>
      <c r="D2151" s="1">
        <v>22.844857999999999</v>
      </c>
      <c r="F2151" s="1">
        <v>3.357132531</v>
      </c>
      <c r="G2151" s="1">
        <v>3.1287260589999999</v>
      </c>
    </row>
    <row r="2152" spans="1:7" ht="12.75" customHeight="1" x14ac:dyDescent="0.15">
      <c r="A2152" s="1">
        <v>2151</v>
      </c>
      <c r="B2152" s="41">
        <v>44229</v>
      </c>
      <c r="C2152" s="1">
        <v>28.094712999999999</v>
      </c>
      <c r="D2152" s="1">
        <v>22.753387</v>
      </c>
      <c r="F2152" s="1">
        <v>3.335581409</v>
      </c>
      <c r="G2152" s="1">
        <v>3.1247140130000002</v>
      </c>
    </row>
    <row r="2153" spans="1:7" ht="12.75" customHeight="1" x14ac:dyDescent="0.15">
      <c r="A2153" s="1">
        <v>2152</v>
      </c>
      <c r="B2153" s="41">
        <v>44230</v>
      </c>
      <c r="C2153" s="1">
        <v>27.956510999999999</v>
      </c>
      <c r="D2153" s="1">
        <v>22.862036</v>
      </c>
      <c r="F2153" s="1">
        <v>3.3306501239999999</v>
      </c>
      <c r="G2153" s="1">
        <v>3.129477718</v>
      </c>
    </row>
    <row r="2154" spans="1:7" ht="12.75" customHeight="1" x14ac:dyDescent="0.15">
      <c r="A2154" s="1">
        <v>2153</v>
      </c>
      <c r="B2154" s="41">
        <v>44231</v>
      </c>
      <c r="C2154" s="1">
        <v>27.838052999999999</v>
      </c>
      <c r="D2154" s="1">
        <v>23.550163000000001</v>
      </c>
      <c r="F2154" s="1">
        <v>3.3264038980000001</v>
      </c>
      <c r="G2154" s="1">
        <v>3.1591327420000002</v>
      </c>
    </row>
    <row r="2155" spans="1:7" ht="12.75" customHeight="1" x14ac:dyDescent="0.15">
      <c r="A2155" s="1">
        <v>2154</v>
      </c>
      <c r="B2155" s="41">
        <v>44232</v>
      </c>
      <c r="C2155" s="1">
        <v>27.719591000000001</v>
      </c>
      <c r="D2155" s="1">
        <v>23.423400999999998</v>
      </c>
      <c r="F2155" s="1">
        <v>3.3221394200000001</v>
      </c>
      <c r="G2155" s="1">
        <v>3.1537355649999999</v>
      </c>
    </row>
    <row r="2156" spans="1:7" ht="12.75" customHeight="1" x14ac:dyDescent="0.15">
      <c r="A2156" s="1">
        <v>2155</v>
      </c>
      <c r="B2156" s="41">
        <v>44235</v>
      </c>
      <c r="C2156" s="1">
        <v>27.206263</v>
      </c>
      <c r="D2156" s="1">
        <v>22.925415000000001</v>
      </c>
      <c r="F2156" s="1">
        <v>3.3034472039999998</v>
      </c>
      <c r="G2156" s="1">
        <v>3.13224612</v>
      </c>
    </row>
    <row r="2157" spans="1:7" ht="12.75" customHeight="1" x14ac:dyDescent="0.15">
      <c r="A2157" s="1">
        <v>2156</v>
      </c>
      <c r="B2157" s="41">
        <v>44236</v>
      </c>
      <c r="C2157" s="1">
        <v>27.532032000000001</v>
      </c>
      <c r="D2157" s="1">
        <v>23.043123000000001</v>
      </c>
      <c r="F2157" s="1">
        <v>3.3153501269999999</v>
      </c>
      <c r="G2157" s="1">
        <v>3.1373673740000001</v>
      </c>
    </row>
    <row r="2158" spans="1:7" ht="12.75" customHeight="1" x14ac:dyDescent="0.15">
      <c r="A2158" s="1">
        <v>2157</v>
      </c>
      <c r="B2158" s="41">
        <v>44237</v>
      </c>
      <c r="C2158" s="1">
        <v>27.334599000000001</v>
      </c>
      <c r="D2158" s="1">
        <v>22.789604000000001</v>
      </c>
      <c r="F2158" s="1">
        <v>3.3081532619999998</v>
      </c>
      <c r="G2158" s="1">
        <v>3.1263044670000002</v>
      </c>
    </row>
    <row r="2159" spans="1:7" ht="12.75" customHeight="1" x14ac:dyDescent="0.15">
      <c r="A2159" s="1">
        <v>2158</v>
      </c>
      <c r="B2159" s="41">
        <v>44238</v>
      </c>
      <c r="C2159" s="1">
        <v>27.334599000000001</v>
      </c>
      <c r="D2159" s="1">
        <v>22.816766999999999</v>
      </c>
      <c r="F2159" s="1">
        <v>3.3081532619999998</v>
      </c>
      <c r="G2159" s="1">
        <v>3.1274956600000001</v>
      </c>
    </row>
    <row r="2160" spans="1:7" ht="12.75" customHeight="1" x14ac:dyDescent="0.15">
      <c r="A2160" s="1">
        <v>2159</v>
      </c>
      <c r="B2160" s="41">
        <v>44239</v>
      </c>
      <c r="C2160" s="1">
        <v>27.403697999999999</v>
      </c>
      <c r="D2160" s="1">
        <v>22.816766999999999</v>
      </c>
      <c r="F2160" s="1">
        <v>3.3106779679999998</v>
      </c>
      <c r="G2160" s="1">
        <v>3.1274956600000001</v>
      </c>
    </row>
    <row r="2161" spans="1:7" ht="12.75" customHeight="1" x14ac:dyDescent="0.15">
      <c r="A2161" s="1">
        <v>2160</v>
      </c>
      <c r="B2161" s="41">
        <v>44245</v>
      </c>
      <c r="C2161" s="1">
        <v>27.551774999999999</v>
      </c>
      <c r="D2161" s="1">
        <v>22.573736</v>
      </c>
      <c r="F2161" s="1">
        <v>3.3160669619999998</v>
      </c>
      <c r="G2161" s="1">
        <v>3.1167871069999999</v>
      </c>
    </row>
    <row r="2162" spans="1:7" ht="12.75" customHeight="1" x14ac:dyDescent="0.15">
      <c r="A2162" s="1">
        <v>2161</v>
      </c>
      <c r="B2162" s="41">
        <v>44246</v>
      </c>
      <c r="C2162" s="1">
        <v>27.265497</v>
      </c>
      <c r="D2162" s="1">
        <v>22.383431999999999</v>
      </c>
      <c r="F2162" s="1">
        <v>3.3056220569999999</v>
      </c>
      <c r="G2162" s="1">
        <v>3.108321042</v>
      </c>
    </row>
    <row r="2163" spans="1:7" ht="12.75" customHeight="1" x14ac:dyDescent="0.15">
      <c r="A2163" s="1">
        <v>2162</v>
      </c>
      <c r="B2163" s="41">
        <v>44249</v>
      </c>
      <c r="C2163" s="1">
        <v>25.281293999999999</v>
      </c>
      <c r="D2163" s="1">
        <v>20.915371</v>
      </c>
      <c r="F2163" s="1">
        <v>3.2300647549999999</v>
      </c>
      <c r="G2163" s="1">
        <v>3.0404843430000001</v>
      </c>
    </row>
    <row r="2164" spans="1:7" ht="12.75" customHeight="1" x14ac:dyDescent="0.15">
      <c r="A2164" s="1">
        <v>2163</v>
      </c>
      <c r="B2164" s="41">
        <v>44250</v>
      </c>
      <c r="C2164" s="1">
        <v>26.900244000000001</v>
      </c>
      <c r="D2164" s="1">
        <v>21.912203000000002</v>
      </c>
      <c r="F2164" s="1">
        <v>3.2921353569999998</v>
      </c>
      <c r="G2164" s="1">
        <v>3.0870436959999998</v>
      </c>
    </row>
    <row r="2165" spans="1:7" ht="12.75" customHeight="1" x14ac:dyDescent="0.15">
      <c r="A2165" s="1">
        <v>2164</v>
      </c>
      <c r="B2165" s="41">
        <v>44251</v>
      </c>
      <c r="C2165" s="1">
        <v>26.505376999999999</v>
      </c>
      <c r="D2165" s="1">
        <v>21.758146</v>
      </c>
      <c r="F2165" s="1">
        <v>3.2773476179999999</v>
      </c>
      <c r="G2165" s="1">
        <v>3.0799882159999998</v>
      </c>
    </row>
    <row r="2166" spans="1:7" ht="12.75" customHeight="1" x14ac:dyDescent="0.15">
      <c r="A2166" s="1">
        <v>2165</v>
      </c>
      <c r="B2166" s="41">
        <v>44252</v>
      </c>
      <c r="C2166" s="1">
        <v>25.676158999999998</v>
      </c>
      <c r="D2166" s="1">
        <v>21.286919000000001</v>
      </c>
      <c r="F2166" s="1">
        <v>3.245562896</v>
      </c>
      <c r="G2166" s="1">
        <v>3.0580927529999999</v>
      </c>
    </row>
    <row r="2167" spans="1:7" ht="12.75" customHeight="1" x14ac:dyDescent="0.15">
      <c r="A2167" s="1">
        <v>2166</v>
      </c>
      <c r="B2167" s="41">
        <v>44253</v>
      </c>
      <c r="C2167" s="1">
        <v>25.365404000000002</v>
      </c>
      <c r="D2167" s="1">
        <v>20.842874999999999</v>
      </c>
      <c r="F2167" s="1">
        <v>3.2333861979999998</v>
      </c>
      <c r="G2167" s="1">
        <v>3.037012163</v>
      </c>
    </row>
    <row r="2168" spans="1:7" ht="12.75" customHeight="1" x14ac:dyDescent="0.15">
      <c r="A2168" s="1">
        <v>2167</v>
      </c>
      <c r="B2168" s="41">
        <v>44256</v>
      </c>
      <c r="C2168" s="1">
        <v>24.60549</v>
      </c>
      <c r="D2168" s="1">
        <v>20.154152</v>
      </c>
      <c r="F2168" s="1">
        <v>3.2029695889999998</v>
      </c>
      <c r="G2168" s="1">
        <v>3.0034103220000001</v>
      </c>
    </row>
    <row r="2169" spans="1:7" ht="12.75" customHeight="1" x14ac:dyDescent="0.15">
      <c r="A2169" s="1">
        <v>2168</v>
      </c>
      <c r="B2169" s="41">
        <v>44257</v>
      </c>
      <c r="C2169" s="1">
        <v>25.598849999999999</v>
      </c>
      <c r="D2169" s="1">
        <v>20.697412</v>
      </c>
      <c r="F2169" s="1">
        <v>3.242547429</v>
      </c>
      <c r="G2169" s="1">
        <v>3.0300086679999998</v>
      </c>
    </row>
    <row r="2170" spans="1:7" ht="12.75" customHeight="1" x14ac:dyDescent="0.15">
      <c r="A2170" s="1">
        <v>2169</v>
      </c>
      <c r="B2170" s="41">
        <v>44258</v>
      </c>
      <c r="C2170" s="1">
        <v>25.658450999999999</v>
      </c>
      <c r="D2170" s="1">
        <v>20.878810999999999</v>
      </c>
      <c r="F2170" s="1">
        <v>3.2448729909999998</v>
      </c>
      <c r="G2170" s="1">
        <v>3.0387348169999999</v>
      </c>
    </row>
    <row r="2171" spans="1:7" ht="12.75" customHeight="1" x14ac:dyDescent="0.15">
      <c r="A2171" s="1">
        <v>2170</v>
      </c>
      <c r="B2171" s="41">
        <v>44259</v>
      </c>
      <c r="C2171" s="1">
        <v>26.463069999999998</v>
      </c>
      <c r="D2171" s="1">
        <v>21.686025999999998</v>
      </c>
      <c r="F2171" s="1">
        <v>3.2757501759999998</v>
      </c>
      <c r="G2171" s="1">
        <v>3.0766680900000001</v>
      </c>
    </row>
    <row r="2172" spans="1:7" ht="12.75" customHeight="1" x14ac:dyDescent="0.15">
      <c r="A2172" s="1">
        <v>2171</v>
      </c>
      <c r="B2172" s="41">
        <v>44260</v>
      </c>
      <c r="C2172" s="1">
        <v>27.446494999999999</v>
      </c>
      <c r="D2172" s="1">
        <v>22.710920000000002</v>
      </c>
      <c r="F2172" s="1">
        <v>3.3122384729999998</v>
      </c>
      <c r="G2172" s="1">
        <v>3.122845866</v>
      </c>
    </row>
    <row r="2173" spans="1:7" ht="12.75" customHeight="1" x14ac:dyDescent="0.15">
      <c r="A2173" s="1">
        <v>2172</v>
      </c>
      <c r="B2173" s="41">
        <v>44263</v>
      </c>
      <c r="C2173" s="1">
        <v>26.572340000000001</v>
      </c>
      <c r="D2173" s="1">
        <v>21.903701999999999</v>
      </c>
      <c r="F2173" s="1">
        <v>3.2798708250000002</v>
      </c>
      <c r="G2173" s="1">
        <v>3.0866556639999998</v>
      </c>
    </row>
    <row r="2174" spans="1:7" ht="12.75" customHeight="1" x14ac:dyDescent="0.15">
      <c r="A2174" s="1">
        <v>2173</v>
      </c>
      <c r="B2174" s="41">
        <v>44264</v>
      </c>
      <c r="C2174" s="1">
        <v>26.939882000000001</v>
      </c>
      <c r="D2174" s="1">
        <v>22.085097999999999</v>
      </c>
      <c r="F2174" s="1">
        <v>3.2936077909999999</v>
      </c>
      <c r="G2174" s="1">
        <v>3.0949030820000001</v>
      </c>
    </row>
    <row r="2175" spans="1:7" ht="12.75" customHeight="1" x14ac:dyDescent="0.15">
      <c r="A2175" s="1">
        <v>2174</v>
      </c>
      <c r="B2175" s="41">
        <v>44265</v>
      </c>
      <c r="C2175" s="1">
        <v>27.138553999999999</v>
      </c>
      <c r="D2175" s="1">
        <v>22.456963999999999</v>
      </c>
      <c r="F2175" s="1">
        <v>3.3009553739999999</v>
      </c>
      <c r="G2175" s="1">
        <v>3.1116007670000001</v>
      </c>
    </row>
    <row r="2176" spans="1:7" ht="12.75" customHeight="1" x14ac:dyDescent="0.15">
      <c r="A2176" s="1">
        <v>2175</v>
      </c>
      <c r="B2176" s="41">
        <v>44266</v>
      </c>
      <c r="C2176" s="1">
        <v>27.178288999999999</v>
      </c>
      <c r="D2176" s="1">
        <v>22.846968</v>
      </c>
      <c r="F2176" s="1">
        <v>3.3024184559999998</v>
      </c>
      <c r="G2176" s="1">
        <v>3.1288184170000002</v>
      </c>
    </row>
    <row r="2177" spans="1:7" ht="12.75" customHeight="1" x14ac:dyDescent="0.15">
      <c r="A2177" s="1">
        <v>2176</v>
      </c>
      <c r="B2177" s="41">
        <v>44267</v>
      </c>
      <c r="C2177" s="1">
        <v>26.999485</v>
      </c>
      <c r="D2177" s="1">
        <v>22.692782999999999</v>
      </c>
      <c r="F2177" s="1">
        <v>3.2958177919999998</v>
      </c>
      <c r="G2177" s="1">
        <v>3.122046944</v>
      </c>
    </row>
    <row r="2178" spans="1:7" ht="12.75" customHeight="1" x14ac:dyDescent="0.15">
      <c r="A2178" s="1">
        <v>2177</v>
      </c>
      <c r="B2178" s="41">
        <v>44270</v>
      </c>
      <c r="C2178" s="1">
        <v>27.317357999999999</v>
      </c>
      <c r="D2178" s="1">
        <v>23.010227</v>
      </c>
      <c r="F2178" s="1">
        <v>3.3075223239999998</v>
      </c>
      <c r="G2178" s="1">
        <v>3.135938769</v>
      </c>
    </row>
    <row r="2179" spans="1:7" ht="12.75" customHeight="1" x14ac:dyDescent="0.15">
      <c r="A2179" s="1">
        <v>2178</v>
      </c>
      <c r="B2179" s="41">
        <v>44271</v>
      </c>
      <c r="C2179" s="1">
        <v>26.761075999999999</v>
      </c>
      <c r="D2179" s="1">
        <v>22.629293000000001</v>
      </c>
      <c r="F2179" s="1">
        <v>3.2869484440000001</v>
      </c>
      <c r="G2179" s="1">
        <v>3.119245217</v>
      </c>
    </row>
    <row r="2180" spans="1:7" ht="12.75" customHeight="1" x14ac:dyDescent="0.15">
      <c r="A2180" s="1">
        <v>2179</v>
      </c>
      <c r="B2180" s="41">
        <v>44272</v>
      </c>
      <c r="C2180" s="1">
        <v>27.804102</v>
      </c>
      <c r="D2180" s="1">
        <v>23.572557</v>
      </c>
      <c r="F2180" s="1">
        <v>3.325183564</v>
      </c>
      <c r="G2180" s="1">
        <v>3.160083196</v>
      </c>
    </row>
    <row r="2181" spans="1:7" ht="12.75" customHeight="1" x14ac:dyDescent="0.15">
      <c r="A2181" s="1">
        <v>2180</v>
      </c>
      <c r="B2181" s="41">
        <v>44273</v>
      </c>
      <c r="C2181" s="1">
        <v>27.963038999999998</v>
      </c>
      <c r="D2181" s="1">
        <v>24.007909999999999</v>
      </c>
      <c r="F2181" s="1">
        <v>3.3308836020000001</v>
      </c>
      <c r="G2181" s="1">
        <v>3.1783833590000001</v>
      </c>
    </row>
    <row r="2182" spans="1:7" ht="12.75" customHeight="1" x14ac:dyDescent="0.15">
      <c r="A2182" s="1">
        <v>2181</v>
      </c>
      <c r="B2182" s="41">
        <v>44274</v>
      </c>
      <c r="C2182" s="1">
        <v>28.022642000000001</v>
      </c>
      <c r="D2182" s="1">
        <v>24.252794000000002</v>
      </c>
      <c r="F2182" s="1">
        <v>3.333012826</v>
      </c>
      <c r="G2182" s="1">
        <v>3.1885318269999998</v>
      </c>
    </row>
    <row r="2183" spans="1:7" ht="12.75" customHeight="1" x14ac:dyDescent="0.15">
      <c r="A2183" s="1">
        <v>2182</v>
      </c>
      <c r="B2183" s="41">
        <v>44277</v>
      </c>
      <c r="C2183" s="1">
        <v>28.18158</v>
      </c>
      <c r="D2183" s="1">
        <v>24.125817999999999</v>
      </c>
      <c r="F2183" s="1">
        <v>3.3386685730000001</v>
      </c>
      <c r="G2183" s="1">
        <v>3.1832825530000002</v>
      </c>
    </row>
    <row r="2184" spans="1:7" ht="12.75" customHeight="1" x14ac:dyDescent="0.15">
      <c r="A2184" s="1">
        <v>2183</v>
      </c>
      <c r="B2184" s="41">
        <v>44278</v>
      </c>
      <c r="C2184" s="1">
        <v>27.466362</v>
      </c>
      <c r="D2184" s="1">
        <v>23.862791000000001</v>
      </c>
      <c r="F2184" s="1">
        <v>3.3129620559999999</v>
      </c>
      <c r="G2184" s="1">
        <v>3.1723203839999998</v>
      </c>
    </row>
    <row r="2185" spans="1:7" ht="12.75" customHeight="1" x14ac:dyDescent="0.15">
      <c r="A2185" s="1">
        <v>2184</v>
      </c>
      <c r="B2185" s="41">
        <v>44279</v>
      </c>
      <c r="C2185" s="1">
        <v>26.989552</v>
      </c>
      <c r="D2185" s="1">
        <v>23.617906999999999</v>
      </c>
      <c r="F2185" s="1">
        <v>3.2954498280000002</v>
      </c>
      <c r="G2185" s="1">
        <v>3.1620051949999999</v>
      </c>
    </row>
    <row r="2186" spans="1:7" ht="12.75" customHeight="1" x14ac:dyDescent="0.15">
      <c r="A2186" s="1">
        <v>2185</v>
      </c>
      <c r="B2186" s="41">
        <v>44280</v>
      </c>
      <c r="C2186" s="1">
        <v>27.466362</v>
      </c>
      <c r="D2186" s="1">
        <v>24.143958999999999</v>
      </c>
      <c r="F2186" s="1">
        <v>3.3129620559999999</v>
      </c>
      <c r="G2186" s="1">
        <v>3.184034204</v>
      </c>
    </row>
    <row r="2187" spans="1:7" ht="12.75" customHeight="1" x14ac:dyDescent="0.15">
      <c r="A2187" s="1">
        <v>2186</v>
      </c>
      <c r="B2187" s="41">
        <v>44281</v>
      </c>
      <c r="C2187" s="1">
        <v>27.934733999999999</v>
      </c>
      <c r="D2187" s="1">
        <v>24.307214999999999</v>
      </c>
      <c r="F2187" s="1">
        <v>3.3298708609999998</v>
      </c>
      <c r="G2187" s="1">
        <v>3.1907732200000001</v>
      </c>
    </row>
    <row r="2188" spans="1:7" ht="12.75" customHeight="1" x14ac:dyDescent="0.15">
      <c r="A2188" s="1">
        <v>2187</v>
      </c>
      <c r="B2188" s="41">
        <v>44284</v>
      </c>
      <c r="C2188" s="1">
        <v>27.924782</v>
      </c>
      <c r="D2188" s="1">
        <v>24.406984000000001</v>
      </c>
      <c r="F2188" s="1">
        <v>3.3295145380000002</v>
      </c>
      <c r="G2188" s="1">
        <v>3.1948693210000001</v>
      </c>
    </row>
    <row r="2189" spans="1:7" ht="12.75" customHeight="1" x14ac:dyDescent="0.15">
      <c r="A2189" s="1">
        <v>2188</v>
      </c>
      <c r="B2189" s="41">
        <v>44285</v>
      </c>
      <c r="C2189" s="1">
        <v>28.382566000000001</v>
      </c>
      <c r="D2189" s="1">
        <v>24.815125999999999</v>
      </c>
      <c r="F2189" s="1">
        <v>3.3457750829999999</v>
      </c>
      <c r="G2189" s="1">
        <v>3.2114533870000002</v>
      </c>
    </row>
    <row r="2190" spans="1:7" ht="12.75" customHeight="1" x14ac:dyDescent="0.15">
      <c r="A2190" s="1">
        <v>2189</v>
      </c>
      <c r="B2190" s="41">
        <v>44286</v>
      </c>
      <c r="C2190" s="1">
        <v>27.835215000000002</v>
      </c>
      <c r="D2190" s="1">
        <v>24.280006</v>
      </c>
      <c r="F2190" s="1">
        <v>3.3263019460000001</v>
      </c>
      <c r="G2190" s="1">
        <v>3.1896532130000002</v>
      </c>
    </row>
    <row r="2191" spans="1:7" ht="12.75" customHeight="1" x14ac:dyDescent="0.15">
      <c r="A2191" s="1">
        <v>2190</v>
      </c>
      <c r="B2191" s="41">
        <v>44287</v>
      </c>
      <c r="C2191" s="1">
        <v>26.983879000000002</v>
      </c>
      <c r="D2191" s="1">
        <v>23.391161</v>
      </c>
      <c r="F2191" s="1">
        <v>3.2952396140000002</v>
      </c>
      <c r="G2191" s="1">
        <v>3.1523582160000001</v>
      </c>
    </row>
    <row r="2192" spans="1:7" ht="12.75" customHeight="1" x14ac:dyDescent="0.15">
      <c r="A2192" s="1">
        <v>2191</v>
      </c>
      <c r="B2192" s="41">
        <v>44291</v>
      </c>
      <c r="C2192" s="1">
        <v>27.332380000000001</v>
      </c>
      <c r="D2192" s="1">
        <v>23.627188</v>
      </c>
      <c r="F2192" s="1">
        <v>3.3080720800000001</v>
      </c>
      <c r="G2192" s="1">
        <v>3.1623980829999998</v>
      </c>
    </row>
    <row r="2193" spans="1:7" ht="12.75" customHeight="1" x14ac:dyDescent="0.15">
      <c r="A2193" s="1">
        <v>2192</v>
      </c>
      <c r="B2193" s="41">
        <v>44292</v>
      </c>
      <c r="C2193" s="1">
        <v>27.013748</v>
      </c>
      <c r="D2193" s="1">
        <v>23.254746999999998</v>
      </c>
      <c r="F2193" s="1">
        <v>3.296345922</v>
      </c>
      <c r="G2193" s="1">
        <v>3.1465092829999999</v>
      </c>
    </row>
    <row r="2194" spans="1:7" ht="12.75" customHeight="1" x14ac:dyDescent="0.15">
      <c r="A2194" s="1">
        <v>2193</v>
      </c>
      <c r="B2194" s="41">
        <v>44293</v>
      </c>
      <c r="C2194" s="1">
        <v>26.774778000000001</v>
      </c>
      <c r="D2194" s="1">
        <v>23.000399000000002</v>
      </c>
      <c r="F2194" s="1">
        <v>3.2874603250000001</v>
      </c>
      <c r="G2194" s="1">
        <v>3.1355115640000002</v>
      </c>
    </row>
    <row r="2195" spans="1:7" ht="12.75" customHeight="1" x14ac:dyDescent="0.15">
      <c r="A2195" s="1">
        <v>2194</v>
      </c>
      <c r="B2195" s="41">
        <v>44294</v>
      </c>
      <c r="C2195" s="1">
        <v>26.565677999999998</v>
      </c>
      <c r="D2195" s="1">
        <v>22.927727000000001</v>
      </c>
      <c r="F2195" s="1">
        <v>3.2796200820000001</v>
      </c>
      <c r="G2195" s="1">
        <v>3.1323469639999999</v>
      </c>
    </row>
    <row r="2196" spans="1:7" ht="12.75" customHeight="1" x14ac:dyDescent="0.15">
      <c r="A2196" s="1">
        <v>2195</v>
      </c>
      <c r="B2196" s="41">
        <v>44295</v>
      </c>
      <c r="C2196" s="1">
        <v>26.525849999999998</v>
      </c>
      <c r="D2196" s="1">
        <v>22.891392</v>
      </c>
      <c r="F2196" s="1">
        <v>3.2781197290000001</v>
      </c>
      <c r="G2196" s="1">
        <v>3.130760945</v>
      </c>
    </row>
    <row r="2197" spans="1:7" ht="12.75" customHeight="1" x14ac:dyDescent="0.15">
      <c r="A2197" s="1">
        <v>2196</v>
      </c>
      <c r="B2197" s="41">
        <v>44298</v>
      </c>
      <c r="C2197" s="1">
        <v>27.183022999999999</v>
      </c>
      <c r="D2197" s="1">
        <v>23.318335000000001</v>
      </c>
      <c r="F2197" s="1">
        <v>3.3025926239999999</v>
      </c>
      <c r="G2197" s="1">
        <v>3.1492399610000001</v>
      </c>
    </row>
    <row r="2198" spans="1:7" ht="12.75" customHeight="1" x14ac:dyDescent="0.15">
      <c r="A2198" s="1">
        <v>2197</v>
      </c>
      <c r="B2198" s="41">
        <v>44299</v>
      </c>
      <c r="C2198" s="1">
        <v>27.173065000000001</v>
      </c>
      <c r="D2198" s="1">
        <v>23.163910000000001</v>
      </c>
      <c r="F2198" s="1">
        <v>3.3022262250000001</v>
      </c>
      <c r="G2198" s="1">
        <v>3.1425954639999998</v>
      </c>
    </row>
    <row r="2199" spans="1:7" ht="12.75" customHeight="1" x14ac:dyDescent="0.15">
      <c r="A2199" s="1">
        <v>2198</v>
      </c>
      <c r="B2199" s="41">
        <v>44300</v>
      </c>
      <c r="C2199" s="1">
        <v>27.521564000000001</v>
      </c>
      <c r="D2199" s="1">
        <v>23.436423999999999</v>
      </c>
      <c r="F2199" s="1">
        <v>3.3149698430000001</v>
      </c>
      <c r="G2199" s="1">
        <v>3.1542913929999998</v>
      </c>
    </row>
    <row r="2200" spans="1:7" ht="12.75" customHeight="1" x14ac:dyDescent="0.15">
      <c r="A2200" s="1">
        <v>2199</v>
      </c>
      <c r="B2200" s="41">
        <v>44301</v>
      </c>
      <c r="C2200" s="1">
        <v>27.521564000000001</v>
      </c>
      <c r="D2200" s="1">
        <v>23.436423999999999</v>
      </c>
      <c r="F2200" s="1">
        <v>3.3149698430000001</v>
      </c>
      <c r="G2200" s="1">
        <v>3.1542913929999998</v>
      </c>
    </row>
    <row r="2201" spans="1:7" ht="12.75" customHeight="1" x14ac:dyDescent="0.15">
      <c r="A2201" s="1">
        <v>2200</v>
      </c>
      <c r="B2201" s="41">
        <v>44302</v>
      </c>
      <c r="C2201" s="1">
        <v>27.830238000000001</v>
      </c>
      <c r="D2201" s="1">
        <v>23.708942</v>
      </c>
      <c r="F2201" s="1">
        <v>3.3261231269999998</v>
      </c>
      <c r="G2201" s="1">
        <v>3.1658522769999999</v>
      </c>
    </row>
    <row r="2202" spans="1:7" ht="12.75" customHeight="1" x14ac:dyDescent="0.15">
      <c r="A2202" s="1">
        <v>2201</v>
      </c>
      <c r="B2202" s="41">
        <v>44305</v>
      </c>
      <c r="C2202" s="1">
        <v>27.412037000000002</v>
      </c>
      <c r="D2202" s="1">
        <v>23.601752999999999</v>
      </c>
      <c r="F2202" s="1">
        <v>3.3109822229999999</v>
      </c>
      <c r="G2202" s="1">
        <v>3.161320989</v>
      </c>
    </row>
    <row r="2203" spans="1:7" ht="12.75" customHeight="1" x14ac:dyDescent="0.15">
      <c r="A2203" s="1">
        <v>2202</v>
      </c>
      <c r="B2203" s="41">
        <v>44306</v>
      </c>
      <c r="C2203" s="1">
        <v>27.272635000000001</v>
      </c>
      <c r="D2203" s="1">
        <v>23.242031000000001</v>
      </c>
      <c r="F2203" s="1">
        <v>3.3058838189999999</v>
      </c>
      <c r="G2203" s="1">
        <v>3.1459623209999998</v>
      </c>
    </row>
    <row r="2204" spans="1:7" ht="12.75" customHeight="1" x14ac:dyDescent="0.15">
      <c r="A2204" s="1">
        <v>2203</v>
      </c>
      <c r="B2204" s="41">
        <v>44308</v>
      </c>
      <c r="C2204" s="1">
        <v>27.282592999999999</v>
      </c>
      <c r="D2204" s="1">
        <v>23.082155</v>
      </c>
      <c r="F2204" s="1">
        <v>3.3062488800000001</v>
      </c>
      <c r="G2204" s="1">
        <v>3.1390598079999998</v>
      </c>
    </row>
    <row r="2205" spans="1:7" ht="12.75" customHeight="1" x14ac:dyDescent="0.15">
      <c r="A2205" s="1">
        <v>2204</v>
      </c>
      <c r="B2205" s="41">
        <v>44309</v>
      </c>
      <c r="C2205" s="1">
        <v>27.412037000000002</v>
      </c>
      <c r="D2205" s="1">
        <v>23.511824000000001</v>
      </c>
      <c r="F2205" s="1">
        <v>3.3109822229999999</v>
      </c>
      <c r="G2205" s="1">
        <v>3.157503444</v>
      </c>
    </row>
    <row r="2206" spans="1:7" ht="12.75" customHeight="1" x14ac:dyDescent="0.15">
      <c r="A2206" s="1">
        <v>2205</v>
      </c>
      <c r="B2206" s="41">
        <v>44312</v>
      </c>
      <c r="C2206" s="1">
        <v>27.392122000000001</v>
      </c>
      <c r="D2206" s="1">
        <v>23.531807000000001</v>
      </c>
      <c r="F2206" s="1">
        <v>3.310255454</v>
      </c>
      <c r="G2206" s="1">
        <v>3.158352995</v>
      </c>
    </row>
    <row r="2207" spans="1:7" ht="12.75" customHeight="1" x14ac:dyDescent="0.15">
      <c r="A2207" s="1">
        <v>2206</v>
      </c>
      <c r="B2207" s="41">
        <v>44313</v>
      </c>
      <c r="C2207" s="1">
        <v>26.973922999999999</v>
      </c>
      <c r="D2207" s="1">
        <v>23.32197</v>
      </c>
      <c r="F2207" s="1">
        <v>3.2948705839999999</v>
      </c>
      <c r="G2207" s="1">
        <v>3.149395835</v>
      </c>
    </row>
    <row r="2208" spans="1:7" ht="12.75" customHeight="1" x14ac:dyDescent="0.15">
      <c r="A2208" s="1">
        <v>2207</v>
      </c>
      <c r="B2208" s="41">
        <v>44314</v>
      </c>
      <c r="C2208" s="1">
        <v>28.147808000000001</v>
      </c>
      <c r="D2208" s="1">
        <v>24.571003000000001</v>
      </c>
      <c r="F2208" s="1">
        <v>3.337469483</v>
      </c>
      <c r="G2208" s="1">
        <v>3.201567008</v>
      </c>
    </row>
    <row r="2209" spans="1:7" ht="12.75" customHeight="1" x14ac:dyDescent="0.15">
      <c r="A2209" s="1">
        <v>2208</v>
      </c>
      <c r="B2209" s="41">
        <v>44315</v>
      </c>
      <c r="C2209" s="1">
        <v>27.259771000000001</v>
      </c>
      <c r="D2209" s="1">
        <v>23.751636999999999</v>
      </c>
      <c r="F2209" s="1">
        <v>3.3054120259999999</v>
      </c>
      <c r="G2209" s="1">
        <v>3.167651454</v>
      </c>
    </row>
    <row r="2210" spans="1:7" ht="12.75" customHeight="1" x14ac:dyDescent="0.15">
      <c r="A2210" s="1">
        <v>2209</v>
      </c>
      <c r="B2210" s="41">
        <v>44316</v>
      </c>
      <c r="C2210" s="1">
        <v>27.469308999999999</v>
      </c>
      <c r="D2210" s="1">
        <v>23.831575000000001</v>
      </c>
      <c r="F2210" s="1">
        <v>3.3130693450000002</v>
      </c>
      <c r="G2210" s="1">
        <v>3.1710113820000001</v>
      </c>
    </row>
    <row r="2211" spans="1:7" ht="12.75" customHeight="1" x14ac:dyDescent="0.15">
      <c r="A2211" s="1">
        <v>2210</v>
      </c>
      <c r="B2211" s="41">
        <v>44319</v>
      </c>
      <c r="C2211" s="1">
        <v>27.853667999999999</v>
      </c>
      <c r="D2211" s="1">
        <v>24.541025000000001</v>
      </c>
      <c r="F2211" s="1">
        <v>3.326964663</v>
      </c>
      <c r="G2211" s="1">
        <v>3.2003462069999999</v>
      </c>
    </row>
    <row r="2212" spans="1:7" ht="12.75" customHeight="1" x14ac:dyDescent="0.15">
      <c r="A2212" s="1">
        <v>2211</v>
      </c>
      <c r="B2212" s="41">
        <v>44320</v>
      </c>
      <c r="C2212" s="1">
        <v>26.665644</v>
      </c>
      <c r="D2212" s="1">
        <v>23.799999</v>
      </c>
      <c r="F2212" s="1">
        <v>3.2833759950000001</v>
      </c>
      <c r="G2212" s="1">
        <v>3.1696855390000001</v>
      </c>
    </row>
    <row r="2213" spans="1:7" ht="12.75" customHeight="1" x14ac:dyDescent="0.15">
      <c r="A2213" s="1">
        <v>2212</v>
      </c>
      <c r="B2213" s="41">
        <v>44321</v>
      </c>
      <c r="C2213" s="1">
        <v>27.424381</v>
      </c>
      <c r="D2213" s="1">
        <v>23.84</v>
      </c>
      <c r="F2213" s="1">
        <v>3.311432435</v>
      </c>
      <c r="G2213" s="1">
        <v>3.171364842</v>
      </c>
    </row>
    <row r="2214" spans="1:7" ht="12.75" customHeight="1" x14ac:dyDescent="0.15">
      <c r="A2214" s="1">
        <v>2213</v>
      </c>
      <c r="B2214" s="41">
        <v>44322</v>
      </c>
      <c r="C2214" s="1">
        <v>27.254663000000001</v>
      </c>
      <c r="D2214" s="1">
        <v>23.959999</v>
      </c>
      <c r="F2214" s="1">
        <v>3.3052246260000002</v>
      </c>
      <c r="G2214" s="1">
        <v>3.176385732</v>
      </c>
    </row>
    <row r="2215" spans="1:7" ht="12.75" customHeight="1" x14ac:dyDescent="0.15">
      <c r="A2215" s="1">
        <v>2214</v>
      </c>
      <c r="B2215" s="41">
        <v>44323</v>
      </c>
      <c r="C2215" s="1">
        <v>27.584116000000002</v>
      </c>
      <c r="D2215" s="1">
        <v>24.059999000000001</v>
      </c>
      <c r="F2215" s="1">
        <v>3.3172400999999998</v>
      </c>
      <c r="G2215" s="1">
        <v>3.1805506690000001</v>
      </c>
    </row>
    <row r="2216" spans="1:7" ht="12.75" customHeight="1" x14ac:dyDescent="0.15">
      <c r="A2216" s="1">
        <v>2215</v>
      </c>
      <c r="B2216" s="41">
        <v>44326</v>
      </c>
      <c r="C2216" s="1">
        <v>27.993437</v>
      </c>
      <c r="D2216" s="1">
        <v>24.639999</v>
      </c>
      <c r="F2216" s="1">
        <v>3.33197009</v>
      </c>
      <c r="G2216" s="1">
        <v>3.2043710980000002</v>
      </c>
    </row>
    <row r="2217" spans="1:7" ht="12.75" customHeight="1" x14ac:dyDescent="0.15">
      <c r="A2217" s="1">
        <v>2216</v>
      </c>
      <c r="B2217" s="41">
        <v>44327</v>
      </c>
      <c r="C2217" s="1">
        <v>27.933534999999999</v>
      </c>
      <c r="D2217" s="1">
        <v>24.6</v>
      </c>
      <c r="F2217" s="1">
        <v>3.3298279380000002</v>
      </c>
      <c r="G2217" s="1">
        <v>3.2027464430000001</v>
      </c>
    </row>
    <row r="2218" spans="1:7" ht="12.75" customHeight="1" x14ac:dyDescent="0.15">
      <c r="A2218" s="1">
        <v>2217</v>
      </c>
      <c r="B2218" s="41">
        <v>44328</v>
      </c>
      <c r="C2218" s="1">
        <v>27.524215999999999</v>
      </c>
      <c r="D2218" s="1">
        <v>24.1</v>
      </c>
      <c r="F2218" s="1">
        <v>3.3150661989999999</v>
      </c>
      <c r="G2218" s="1">
        <v>3.1822118399999999</v>
      </c>
    </row>
    <row r="2219" spans="1:7" ht="12.75" customHeight="1" x14ac:dyDescent="0.15">
      <c r="A2219" s="1">
        <v>2218</v>
      </c>
      <c r="B2219" s="41">
        <v>44329</v>
      </c>
      <c r="C2219" s="1">
        <v>28.322887000000001</v>
      </c>
      <c r="D2219" s="1">
        <v>24.66</v>
      </c>
      <c r="F2219" s="1">
        <v>3.3436702060000001</v>
      </c>
      <c r="G2219" s="1">
        <v>3.2051824980000001</v>
      </c>
    </row>
    <row r="2220" spans="1:7" ht="12.75" customHeight="1" x14ac:dyDescent="0.15">
      <c r="A2220" s="1">
        <v>2219</v>
      </c>
      <c r="B2220" s="41">
        <v>44330</v>
      </c>
      <c r="C2220" s="1">
        <v>28.951841000000002</v>
      </c>
      <c r="D2220" s="1">
        <v>24.889999</v>
      </c>
      <c r="F2220" s="1">
        <v>3.3656337939999998</v>
      </c>
      <c r="G2220" s="1">
        <v>3.2144660759999999</v>
      </c>
    </row>
    <row r="2221" spans="1:7" ht="12.75" customHeight="1" x14ac:dyDescent="0.15">
      <c r="A2221" s="1">
        <v>2220</v>
      </c>
      <c r="B2221" s="41">
        <v>44333</v>
      </c>
      <c r="C2221" s="1">
        <v>28.931873</v>
      </c>
      <c r="D2221" s="1">
        <v>25</v>
      </c>
      <c r="F2221" s="1">
        <v>3.3649438589999998</v>
      </c>
      <c r="G2221" s="1">
        <v>3.218875825</v>
      </c>
    </row>
    <row r="2222" spans="1:7" ht="12.75" customHeight="1" x14ac:dyDescent="0.15">
      <c r="A2222" s="1">
        <v>2221</v>
      </c>
      <c r="B2222" s="41">
        <v>44334</v>
      </c>
      <c r="C2222" s="1">
        <v>28.871974999999999</v>
      </c>
      <c r="D2222" s="1">
        <v>25.4</v>
      </c>
      <c r="F2222" s="1">
        <v>3.362871401</v>
      </c>
      <c r="G2222" s="1">
        <v>3.2347491740000001</v>
      </c>
    </row>
    <row r="2223" spans="1:7" ht="12.75" customHeight="1" x14ac:dyDescent="0.15">
      <c r="A2223" s="1">
        <v>2222</v>
      </c>
      <c r="B2223" s="41">
        <v>44335</v>
      </c>
      <c r="C2223" s="1">
        <v>29.081624999999999</v>
      </c>
      <c r="D2223" s="1">
        <v>25.57</v>
      </c>
      <c r="F2223" s="1">
        <v>3.3701065309999998</v>
      </c>
      <c r="G2223" s="1">
        <v>3.2414197890000001</v>
      </c>
    </row>
    <row r="2224" spans="1:7" ht="12.75" customHeight="1" x14ac:dyDescent="0.15">
      <c r="A2224" s="1">
        <v>2223</v>
      </c>
      <c r="B2224" s="41">
        <v>44336</v>
      </c>
      <c r="C2224" s="1">
        <v>29.24136</v>
      </c>
      <c r="D2224" s="1">
        <v>25.809999000000001</v>
      </c>
      <c r="F2224" s="1">
        <v>3.3755841449999999</v>
      </c>
      <c r="G2224" s="1">
        <v>3.2507619750000001</v>
      </c>
    </row>
    <row r="2225" spans="1:7" ht="12.75" customHeight="1" x14ac:dyDescent="0.15">
      <c r="A2225" s="1">
        <v>2224</v>
      </c>
      <c r="B2225" s="41">
        <v>44337</v>
      </c>
      <c r="C2225" s="1">
        <v>29.381128</v>
      </c>
      <c r="D2225" s="1">
        <v>25.93</v>
      </c>
      <c r="F2225" s="1">
        <v>3.3803525630000002</v>
      </c>
      <c r="G2225" s="1">
        <v>3.2554006000000002</v>
      </c>
    </row>
    <row r="2226" spans="1:7" ht="12.75" customHeight="1" x14ac:dyDescent="0.15">
      <c r="A2226" s="1">
        <v>2225</v>
      </c>
      <c r="B2226" s="41">
        <v>44340</v>
      </c>
      <c r="C2226" s="1">
        <v>29.301259999999999</v>
      </c>
      <c r="D2226" s="1">
        <v>25.860001</v>
      </c>
      <c r="F2226" s="1">
        <v>3.3776305190000002</v>
      </c>
      <c r="G2226" s="1">
        <v>3.2526974119999998</v>
      </c>
    </row>
    <row r="2227" spans="1:7" ht="12.75" customHeight="1" x14ac:dyDescent="0.15">
      <c r="A2227" s="1">
        <v>2226</v>
      </c>
      <c r="B2227" s="41">
        <v>44341</v>
      </c>
      <c r="C2227" s="1">
        <v>29</v>
      </c>
      <c r="D2227" s="1">
        <v>25.73</v>
      </c>
      <c r="F2227" s="1">
        <v>3.3672958300000002</v>
      </c>
      <c r="G2227" s="1">
        <v>3.2476576260000001</v>
      </c>
    </row>
    <row r="2228" spans="1:7" ht="12.75" customHeight="1" x14ac:dyDescent="0.15">
      <c r="A2228" s="1">
        <v>2227</v>
      </c>
      <c r="B2228" s="41">
        <v>44342</v>
      </c>
      <c r="C2228" s="1">
        <v>29.4</v>
      </c>
      <c r="D2228" s="1">
        <v>26.32</v>
      </c>
      <c r="F2228" s="1">
        <v>3.3809946740000001</v>
      </c>
      <c r="G2228" s="1">
        <v>3.2703291060000002</v>
      </c>
    </row>
    <row r="2229" spans="1:7" ht="12.75" customHeight="1" x14ac:dyDescent="0.15">
      <c r="A2229" s="1">
        <v>2228</v>
      </c>
      <c r="B2229" s="41">
        <v>44343</v>
      </c>
      <c r="C2229" s="1">
        <v>29.15</v>
      </c>
      <c r="D2229" s="1">
        <v>26.48</v>
      </c>
      <c r="F2229" s="1">
        <v>3.3724549129999999</v>
      </c>
      <c r="G2229" s="1">
        <v>3.2763897310000001</v>
      </c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AS742"/>
  <sheetViews>
    <sheetView topLeftCell="N7" zoomScale="150" zoomScaleNormal="150" workbookViewId="0">
      <selection activeCell="AS13" sqref="AS13:AS16"/>
    </sheetView>
  </sheetViews>
  <sheetFormatPr baseColWidth="10" defaultColWidth="8.83203125" defaultRowHeight="14" x14ac:dyDescent="0.15"/>
  <cols>
    <col min="1" max="1" width="10.1640625" style="143" bestFit="1" customWidth="1"/>
    <col min="2" max="7" width="8.83203125" style="144"/>
    <col min="8" max="8" width="8.83203125" style="145"/>
    <col min="9" max="9" width="12" style="145" bestFit="1" customWidth="1"/>
    <col min="10" max="16" width="8.83203125" style="145"/>
    <col min="17" max="17" width="14.6640625" style="145" bestFit="1" customWidth="1"/>
    <col min="18" max="18" width="2.6640625" style="145" customWidth="1"/>
    <col min="19" max="33" width="8.83203125" style="145"/>
    <col min="34" max="34" width="10.83203125" style="145" customWidth="1"/>
    <col min="35" max="43" width="8.83203125" style="145"/>
    <col min="44" max="44" width="10.5" style="145" customWidth="1"/>
    <col min="45" max="256" width="8.83203125" style="145"/>
    <col min="257" max="257" width="11.1640625" style="145" customWidth="1"/>
    <col min="258" max="264" width="8.83203125" style="145"/>
    <col min="265" max="265" width="12" style="145" bestFit="1" customWidth="1"/>
    <col min="266" max="272" width="8.83203125" style="145"/>
    <col min="273" max="273" width="14.6640625" style="145" bestFit="1" customWidth="1"/>
    <col min="274" max="274" width="2.6640625" style="145" customWidth="1"/>
    <col min="275" max="512" width="8.83203125" style="145"/>
    <col min="513" max="513" width="11.1640625" style="145" customWidth="1"/>
    <col min="514" max="520" width="8.83203125" style="145"/>
    <col min="521" max="521" width="12" style="145" bestFit="1" customWidth="1"/>
    <col min="522" max="528" width="8.83203125" style="145"/>
    <col min="529" max="529" width="14.6640625" style="145" bestFit="1" customWidth="1"/>
    <col min="530" max="530" width="2.6640625" style="145" customWidth="1"/>
    <col min="531" max="768" width="8.83203125" style="145"/>
    <col min="769" max="769" width="11.1640625" style="145" customWidth="1"/>
    <col min="770" max="776" width="8.83203125" style="145"/>
    <col min="777" max="777" width="12" style="145" bestFit="1" customWidth="1"/>
    <col min="778" max="784" width="8.83203125" style="145"/>
    <col min="785" max="785" width="14.6640625" style="145" bestFit="1" customWidth="1"/>
    <col min="786" max="786" width="2.6640625" style="145" customWidth="1"/>
    <col min="787" max="1024" width="8.83203125" style="145"/>
    <col min="1025" max="1025" width="11.1640625" style="145" customWidth="1"/>
    <col min="1026" max="1032" width="8.83203125" style="145"/>
    <col min="1033" max="1033" width="12" style="145" bestFit="1" customWidth="1"/>
    <col min="1034" max="1040" width="8.83203125" style="145"/>
    <col min="1041" max="1041" width="14.6640625" style="145" bestFit="1" customWidth="1"/>
    <col min="1042" max="1042" width="2.6640625" style="145" customWidth="1"/>
    <col min="1043" max="1280" width="8.83203125" style="145"/>
    <col min="1281" max="1281" width="11.1640625" style="145" customWidth="1"/>
    <col min="1282" max="1288" width="8.83203125" style="145"/>
    <col min="1289" max="1289" width="12" style="145" bestFit="1" customWidth="1"/>
    <col min="1290" max="1296" width="8.83203125" style="145"/>
    <col min="1297" max="1297" width="14.6640625" style="145" bestFit="1" customWidth="1"/>
    <col min="1298" max="1298" width="2.6640625" style="145" customWidth="1"/>
    <col min="1299" max="1536" width="8.83203125" style="145"/>
    <col min="1537" max="1537" width="11.1640625" style="145" customWidth="1"/>
    <col min="1538" max="1544" width="8.83203125" style="145"/>
    <col min="1545" max="1545" width="12" style="145" bestFit="1" customWidth="1"/>
    <col min="1546" max="1552" width="8.83203125" style="145"/>
    <col min="1553" max="1553" width="14.6640625" style="145" bestFit="1" customWidth="1"/>
    <col min="1554" max="1554" width="2.6640625" style="145" customWidth="1"/>
    <col min="1555" max="1792" width="8.83203125" style="145"/>
    <col min="1793" max="1793" width="11.1640625" style="145" customWidth="1"/>
    <col min="1794" max="1800" width="8.83203125" style="145"/>
    <col min="1801" max="1801" width="12" style="145" bestFit="1" customWidth="1"/>
    <col min="1802" max="1808" width="8.83203125" style="145"/>
    <col min="1809" max="1809" width="14.6640625" style="145" bestFit="1" customWidth="1"/>
    <col min="1810" max="1810" width="2.6640625" style="145" customWidth="1"/>
    <col min="1811" max="2048" width="8.83203125" style="145"/>
    <col min="2049" max="2049" width="11.1640625" style="145" customWidth="1"/>
    <col min="2050" max="2056" width="8.83203125" style="145"/>
    <col min="2057" max="2057" width="12" style="145" bestFit="1" customWidth="1"/>
    <col min="2058" max="2064" width="8.83203125" style="145"/>
    <col min="2065" max="2065" width="14.6640625" style="145" bestFit="1" customWidth="1"/>
    <col min="2066" max="2066" width="2.6640625" style="145" customWidth="1"/>
    <col min="2067" max="2304" width="8.83203125" style="145"/>
    <col min="2305" max="2305" width="11.1640625" style="145" customWidth="1"/>
    <col min="2306" max="2312" width="8.83203125" style="145"/>
    <col min="2313" max="2313" width="12" style="145" bestFit="1" customWidth="1"/>
    <col min="2314" max="2320" width="8.83203125" style="145"/>
    <col min="2321" max="2321" width="14.6640625" style="145" bestFit="1" customWidth="1"/>
    <col min="2322" max="2322" width="2.6640625" style="145" customWidth="1"/>
    <col min="2323" max="2560" width="8.83203125" style="145"/>
    <col min="2561" max="2561" width="11.1640625" style="145" customWidth="1"/>
    <col min="2562" max="2568" width="8.83203125" style="145"/>
    <col min="2569" max="2569" width="12" style="145" bestFit="1" customWidth="1"/>
    <col min="2570" max="2576" width="8.83203125" style="145"/>
    <col min="2577" max="2577" width="14.6640625" style="145" bestFit="1" customWidth="1"/>
    <col min="2578" max="2578" width="2.6640625" style="145" customWidth="1"/>
    <col min="2579" max="2816" width="8.83203125" style="145"/>
    <col min="2817" max="2817" width="11.1640625" style="145" customWidth="1"/>
    <col min="2818" max="2824" width="8.83203125" style="145"/>
    <col min="2825" max="2825" width="12" style="145" bestFit="1" customWidth="1"/>
    <col min="2826" max="2832" width="8.83203125" style="145"/>
    <col min="2833" max="2833" width="14.6640625" style="145" bestFit="1" customWidth="1"/>
    <col min="2834" max="2834" width="2.6640625" style="145" customWidth="1"/>
    <col min="2835" max="3072" width="8.83203125" style="145"/>
    <col min="3073" max="3073" width="11.1640625" style="145" customWidth="1"/>
    <col min="3074" max="3080" width="8.83203125" style="145"/>
    <col min="3081" max="3081" width="12" style="145" bestFit="1" customWidth="1"/>
    <col min="3082" max="3088" width="8.83203125" style="145"/>
    <col min="3089" max="3089" width="14.6640625" style="145" bestFit="1" customWidth="1"/>
    <col min="3090" max="3090" width="2.6640625" style="145" customWidth="1"/>
    <col min="3091" max="3328" width="8.83203125" style="145"/>
    <col min="3329" max="3329" width="11.1640625" style="145" customWidth="1"/>
    <col min="3330" max="3336" width="8.83203125" style="145"/>
    <col min="3337" max="3337" width="12" style="145" bestFit="1" customWidth="1"/>
    <col min="3338" max="3344" width="8.83203125" style="145"/>
    <col min="3345" max="3345" width="14.6640625" style="145" bestFit="1" customWidth="1"/>
    <col min="3346" max="3346" width="2.6640625" style="145" customWidth="1"/>
    <col min="3347" max="3584" width="8.83203125" style="145"/>
    <col min="3585" max="3585" width="11.1640625" style="145" customWidth="1"/>
    <col min="3586" max="3592" width="8.83203125" style="145"/>
    <col min="3593" max="3593" width="12" style="145" bestFit="1" customWidth="1"/>
    <col min="3594" max="3600" width="8.83203125" style="145"/>
    <col min="3601" max="3601" width="14.6640625" style="145" bestFit="1" customWidth="1"/>
    <col min="3602" max="3602" width="2.6640625" style="145" customWidth="1"/>
    <col min="3603" max="3840" width="8.83203125" style="145"/>
    <col min="3841" max="3841" width="11.1640625" style="145" customWidth="1"/>
    <col min="3842" max="3848" width="8.83203125" style="145"/>
    <col min="3849" max="3849" width="12" style="145" bestFit="1" customWidth="1"/>
    <col min="3850" max="3856" width="8.83203125" style="145"/>
    <col min="3857" max="3857" width="14.6640625" style="145" bestFit="1" customWidth="1"/>
    <col min="3858" max="3858" width="2.6640625" style="145" customWidth="1"/>
    <col min="3859" max="4096" width="8.83203125" style="145"/>
    <col min="4097" max="4097" width="11.1640625" style="145" customWidth="1"/>
    <col min="4098" max="4104" width="8.83203125" style="145"/>
    <col min="4105" max="4105" width="12" style="145" bestFit="1" customWidth="1"/>
    <col min="4106" max="4112" width="8.83203125" style="145"/>
    <col min="4113" max="4113" width="14.6640625" style="145" bestFit="1" customWidth="1"/>
    <col min="4114" max="4114" width="2.6640625" style="145" customWidth="1"/>
    <col min="4115" max="4352" width="8.83203125" style="145"/>
    <col min="4353" max="4353" width="11.1640625" style="145" customWidth="1"/>
    <col min="4354" max="4360" width="8.83203125" style="145"/>
    <col min="4361" max="4361" width="12" style="145" bestFit="1" customWidth="1"/>
    <col min="4362" max="4368" width="8.83203125" style="145"/>
    <col min="4369" max="4369" width="14.6640625" style="145" bestFit="1" customWidth="1"/>
    <col min="4370" max="4370" width="2.6640625" style="145" customWidth="1"/>
    <col min="4371" max="4608" width="8.83203125" style="145"/>
    <col min="4609" max="4609" width="11.1640625" style="145" customWidth="1"/>
    <col min="4610" max="4616" width="8.83203125" style="145"/>
    <col min="4617" max="4617" width="12" style="145" bestFit="1" customWidth="1"/>
    <col min="4618" max="4624" width="8.83203125" style="145"/>
    <col min="4625" max="4625" width="14.6640625" style="145" bestFit="1" customWidth="1"/>
    <col min="4626" max="4626" width="2.6640625" style="145" customWidth="1"/>
    <col min="4627" max="4864" width="8.83203125" style="145"/>
    <col min="4865" max="4865" width="11.1640625" style="145" customWidth="1"/>
    <col min="4866" max="4872" width="8.83203125" style="145"/>
    <col min="4873" max="4873" width="12" style="145" bestFit="1" customWidth="1"/>
    <col min="4874" max="4880" width="8.83203125" style="145"/>
    <col min="4881" max="4881" width="14.6640625" style="145" bestFit="1" customWidth="1"/>
    <col min="4882" max="4882" width="2.6640625" style="145" customWidth="1"/>
    <col min="4883" max="5120" width="8.83203125" style="145"/>
    <col min="5121" max="5121" width="11.1640625" style="145" customWidth="1"/>
    <col min="5122" max="5128" width="8.83203125" style="145"/>
    <col min="5129" max="5129" width="12" style="145" bestFit="1" customWidth="1"/>
    <col min="5130" max="5136" width="8.83203125" style="145"/>
    <col min="5137" max="5137" width="14.6640625" style="145" bestFit="1" customWidth="1"/>
    <col min="5138" max="5138" width="2.6640625" style="145" customWidth="1"/>
    <col min="5139" max="5376" width="8.83203125" style="145"/>
    <col min="5377" max="5377" width="11.1640625" style="145" customWidth="1"/>
    <col min="5378" max="5384" width="8.83203125" style="145"/>
    <col min="5385" max="5385" width="12" style="145" bestFit="1" customWidth="1"/>
    <col min="5386" max="5392" width="8.83203125" style="145"/>
    <col min="5393" max="5393" width="14.6640625" style="145" bestFit="1" customWidth="1"/>
    <col min="5394" max="5394" width="2.6640625" style="145" customWidth="1"/>
    <col min="5395" max="5632" width="8.83203125" style="145"/>
    <col min="5633" max="5633" width="11.1640625" style="145" customWidth="1"/>
    <col min="5634" max="5640" width="8.83203125" style="145"/>
    <col min="5641" max="5641" width="12" style="145" bestFit="1" customWidth="1"/>
    <col min="5642" max="5648" width="8.83203125" style="145"/>
    <col min="5649" max="5649" width="14.6640625" style="145" bestFit="1" customWidth="1"/>
    <col min="5650" max="5650" width="2.6640625" style="145" customWidth="1"/>
    <col min="5651" max="5888" width="8.83203125" style="145"/>
    <col min="5889" max="5889" width="11.1640625" style="145" customWidth="1"/>
    <col min="5890" max="5896" width="8.83203125" style="145"/>
    <col min="5897" max="5897" width="12" style="145" bestFit="1" customWidth="1"/>
    <col min="5898" max="5904" width="8.83203125" style="145"/>
    <col min="5905" max="5905" width="14.6640625" style="145" bestFit="1" customWidth="1"/>
    <col min="5906" max="5906" width="2.6640625" style="145" customWidth="1"/>
    <col min="5907" max="6144" width="8.83203125" style="145"/>
    <col min="6145" max="6145" width="11.1640625" style="145" customWidth="1"/>
    <col min="6146" max="6152" width="8.83203125" style="145"/>
    <col min="6153" max="6153" width="12" style="145" bestFit="1" customWidth="1"/>
    <col min="6154" max="6160" width="8.83203125" style="145"/>
    <col min="6161" max="6161" width="14.6640625" style="145" bestFit="1" customWidth="1"/>
    <col min="6162" max="6162" width="2.6640625" style="145" customWidth="1"/>
    <col min="6163" max="6400" width="8.83203125" style="145"/>
    <col min="6401" max="6401" width="11.1640625" style="145" customWidth="1"/>
    <col min="6402" max="6408" width="8.83203125" style="145"/>
    <col min="6409" max="6409" width="12" style="145" bestFit="1" customWidth="1"/>
    <col min="6410" max="6416" width="8.83203125" style="145"/>
    <col min="6417" max="6417" width="14.6640625" style="145" bestFit="1" customWidth="1"/>
    <col min="6418" max="6418" width="2.6640625" style="145" customWidth="1"/>
    <col min="6419" max="6656" width="8.83203125" style="145"/>
    <col min="6657" max="6657" width="11.1640625" style="145" customWidth="1"/>
    <col min="6658" max="6664" width="8.83203125" style="145"/>
    <col min="6665" max="6665" width="12" style="145" bestFit="1" customWidth="1"/>
    <col min="6666" max="6672" width="8.83203125" style="145"/>
    <col min="6673" max="6673" width="14.6640625" style="145" bestFit="1" customWidth="1"/>
    <col min="6674" max="6674" width="2.6640625" style="145" customWidth="1"/>
    <col min="6675" max="6912" width="8.83203125" style="145"/>
    <col min="6913" max="6913" width="11.1640625" style="145" customWidth="1"/>
    <col min="6914" max="6920" width="8.83203125" style="145"/>
    <col min="6921" max="6921" width="12" style="145" bestFit="1" customWidth="1"/>
    <col min="6922" max="6928" width="8.83203125" style="145"/>
    <col min="6929" max="6929" width="14.6640625" style="145" bestFit="1" customWidth="1"/>
    <col min="6930" max="6930" width="2.6640625" style="145" customWidth="1"/>
    <col min="6931" max="7168" width="8.83203125" style="145"/>
    <col min="7169" max="7169" width="11.1640625" style="145" customWidth="1"/>
    <col min="7170" max="7176" width="8.83203125" style="145"/>
    <col min="7177" max="7177" width="12" style="145" bestFit="1" customWidth="1"/>
    <col min="7178" max="7184" width="8.83203125" style="145"/>
    <col min="7185" max="7185" width="14.6640625" style="145" bestFit="1" customWidth="1"/>
    <col min="7186" max="7186" width="2.6640625" style="145" customWidth="1"/>
    <col min="7187" max="7424" width="8.83203125" style="145"/>
    <col min="7425" max="7425" width="11.1640625" style="145" customWidth="1"/>
    <col min="7426" max="7432" width="8.83203125" style="145"/>
    <col min="7433" max="7433" width="12" style="145" bestFit="1" customWidth="1"/>
    <col min="7434" max="7440" width="8.83203125" style="145"/>
    <col min="7441" max="7441" width="14.6640625" style="145" bestFit="1" customWidth="1"/>
    <col min="7442" max="7442" width="2.6640625" style="145" customWidth="1"/>
    <col min="7443" max="7680" width="8.83203125" style="145"/>
    <col min="7681" max="7681" width="11.1640625" style="145" customWidth="1"/>
    <col min="7682" max="7688" width="8.83203125" style="145"/>
    <col min="7689" max="7689" width="12" style="145" bestFit="1" customWidth="1"/>
    <col min="7690" max="7696" width="8.83203125" style="145"/>
    <col min="7697" max="7697" width="14.6640625" style="145" bestFit="1" customWidth="1"/>
    <col min="7698" max="7698" width="2.6640625" style="145" customWidth="1"/>
    <col min="7699" max="7936" width="8.83203125" style="145"/>
    <col min="7937" max="7937" width="11.1640625" style="145" customWidth="1"/>
    <col min="7938" max="7944" width="8.83203125" style="145"/>
    <col min="7945" max="7945" width="12" style="145" bestFit="1" customWidth="1"/>
    <col min="7946" max="7952" width="8.83203125" style="145"/>
    <col min="7953" max="7953" width="14.6640625" style="145" bestFit="1" customWidth="1"/>
    <col min="7954" max="7954" width="2.6640625" style="145" customWidth="1"/>
    <col min="7955" max="8192" width="8.83203125" style="145"/>
    <col min="8193" max="8193" width="11.1640625" style="145" customWidth="1"/>
    <col min="8194" max="8200" width="8.83203125" style="145"/>
    <col min="8201" max="8201" width="12" style="145" bestFit="1" customWidth="1"/>
    <col min="8202" max="8208" width="8.83203125" style="145"/>
    <col min="8209" max="8209" width="14.6640625" style="145" bestFit="1" customWidth="1"/>
    <col min="8210" max="8210" width="2.6640625" style="145" customWidth="1"/>
    <col min="8211" max="8448" width="8.83203125" style="145"/>
    <col min="8449" max="8449" width="11.1640625" style="145" customWidth="1"/>
    <col min="8450" max="8456" width="8.83203125" style="145"/>
    <col min="8457" max="8457" width="12" style="145" bestFit="1" customWidth="1"/>
    <col min="8458" max="8464" width="8.83203125" style="145"/>
    <col min="8465" max="8465" width="14.6640625" style="145" bestFit="1" customWidth="1"/>
    <col min="8466" max="8466" width="2.6640625" style="145" customWidth="1"/>
    <col min="8467" max="8704" width="8.83203125" style="145"/>
    <col min="8705" max="8705" width="11.1640625" style="145" customWidth="1"/>
    <col min="8706" max="8712" width="8.83203125" style="145"/>
    <col min="8713" max="8713" width="12" style="145" bestFit="1" customWidth="1"/>
    <col min="8714" max="8720" width="8.83203125" style="145"/>
    <col min="8721" max="8721" width="14.6640625" style="145" bestFit="1" customWidth="1"/>
    <col min="8722" max="8722" width="2.6640625" style="145" customWidth="1"/>
    <col min="8723" max="8960" width="8.83203125" style="145"/>
    <col min="8961" max="8961" width="11.1640625" style="145" customWidth="1"/>
    <col min="8962" max="8968" width="8.83203125" style="145"/>
    <col min="8969" max="8969" width="12" style="145" bestFit="1" customWidth="1"/>
    <col min="8970" max="8976" width="8.83203125" style="145"/>
    <col min="8977" max="8977" width="14.6640625" style="145" bestFit="1" customWidth="1"/>
    <col min="8978" max="8978" width="2.6640625" style="145" customWidth="1"/>
    <col min="8979" max="9216" width="8.83203125" style="145"/>
    <col min="9217" max="9217" width="11.1640625" style="145" customWidth="1"/>
    <col min="9218" max="9224" width="8.83203125" style="145"/>
    <col min="9225" max="9225" width="12" style="145" bestFit="1" customWidth="1"/>
    <col min="9226" max="9232" width="8.83203125" style="145"/>
    <col min="9233" max="9233" width="14.6640625" style="145" bestFit="1" customWidth="1"/>
    <col min="9234" max="9234" width="2.6640625" style="145" customWidth="1"/>
    <col min="9235" max="9472" width="8.83203125" style="145"/>
    <col min="9473" max="9473" width="11.1640625" style="145" customWidth="1"/>
    <col min="9474" max="9480" width="8.83203125" style="145"/>
    <col min="9481" max="9481" width="12" style="145" bestFit="1" customWidth="1"/>
    <col min="9482" max="9488" width="8.83203125" style="145"/>
    <col min="9489" max="9489" width="14.6640625" style="145" bestFit="1" customWidth="1"/>
    <col min="9490" max="9490" width="2.6640625" style="145" customWidth="1"/>
    <col min="9491" max="9728" width="8.83203125" style="145"/>
    <col min="9729" max="9729" width="11.1640625" style="145" customWidth="1"/>
    <col min="9730" max="9736" width="8.83203125" style="145"/>
    <col min="9737" max="9737" width="12" style="145" bestFit="1" customWidth="1"/>
    <col min="9738" max="9744" width="8.83203125" style="145"/>
    <col min="9745" max="9745" width="14.6640625" style="145" bestFit="1" customWidth="1"/>
    <col min="9746" max="9746" width="2.6640625" style="145" customWidth="1"/>
    <col min="9747" max="9984" width="8.83203125" style="145"/>
    <col min="9985" max="9985" width="11.1640625" style="145" customWidth="1"/>
    <col min="9986" max="9992" width="8.83203125" style="145"/>
    <col min="9993" max="9993" width="12" style="145" bestFit="1" customWidth="1"/>
    <col min="9994" max="10000" width="8.83203125" style="145"/>
    <col min="10001" max="10001" width="14.6640625" style="145" bestFit="1" customWidth="1"/>
    <col min="10002" max="10002" width="2.6640625" style="145" customWidth="1"/>
    <col min="10003" max="10240" width="8.83203125" style="145"/>
    <col min="10241" max="10241" width="11.1640625" style="145" customWidth="1"/>
    <col min="10242" max="10248" width="8.83203125" style="145"/>
    <col min="10249" max="10249" width="12" style="145" bestFit="1" customWidth="1"/>
    <col min="10250" max="10256" width="8.83203125" style="145"/>
    <col min="10257" max="10257" width="14.6640625" style="145" bestFit="1" customWidth="1"/>
    <col min="10258" max="10258" width="2.6640625" style="145" customWidth="1"/>
    <col min="10259" max="10496" width="8.83203125" style="145"/>
    <col min="10497" max="10497" width="11.1640625" style="145" customWidth="1"/>
    <col min="10498" max="10504" width="8.83203125" style="145"/>
    <col min="10505" max="10505" width="12" style="145" bestFit="1" customWidth="1"/>
    <col min="10506" max="10512" width="8.83203125" style="145"/>
    <col min="10513" max="10513" width="14.6640625" style="145" bestFit="1" customWidth="1"/>
    <col min="10514" max="10514" width="2.6640625" style="145" customWidth="1"/>
    <col min="10515" max="10752" width="8.83203125" style="145"/>
    <col min="10753" max="10753" width="11.1640625" style="145" customWidth="1"/>
    <col min="10754" max="10760" width="8.83203125" style="145"/>
    <col min="10761" max="10761" width="12" style="145" bestFit="1" customWidth="1"/>
    <col min="10762" max="10768" width="8.83203125" style="145"/>
    <col min="10769" max="10769" width="14.6640625" style="145" bestFit="1" customWidth="1"/>
    <col min="10770" max="10770" width="2.6640625" style="145" customWidth="1"/>
    <col min="10771" max="11008" width="8.83203125" style="145"/>
    <col min="11009" max="11009" width="11.1640625" style="145" customWidth="1"/>
    <col min="11010" max="11016" width="8.83203125" style="145"/>
    <col min="11017" max="11017" width="12" style="145" bestFit="1" customWidth="1"/>
    <col min="11018" max="11024" width="8.83203125" style="145"/>
    <col min="11025" max="11025" width="14.6640625" style="145" bestFit="1" customWidth="1"/>
    <col min="11026" max="11026" width="2.6640625" style="145" customWidth="1"/>
    <col min="11027" max="11264" width="8.83203125" style="145"/>
    <col min="11265" max="11265" width="11.1640625" style="145" customWidth="1"/>
    <col min="11266" max="11272" width="8.83203125" style="145"/>
    <col min="11273" max="11273" width="12" style="145" bestFit="1" customWidth="1"/>
    <col min="11274" max="11280" width="8.83203125" style="145"/>
    <col min="11281" max="11281" width="14.6640625" style="145" bestFit="1" customWidth="1"/>
    <col min="11282" max="11282" width="2.6640625" style="145" customWidth="1"/>
    <col min="11283" max="11520" width="8.83203125" style="145"/>
    <col min="11521" max="11521" width="11.1640625" style="145" customWidth="1"/>
    <col min="11522" max="11528" width="8.83203125" style="145"/>
    <col min="11529" max="11529" width="12" style="145" bestFit="1" customWidth="1"/>
    <col min="11530" max="11536" width="8.83203125" style="145"/>
    <col min="11537" max="11537" width="14.6640625" style="145" bestFit="1" customWidth="1"/>
    <col min="11538" max="11538" width="2.6640625" style="145" customWidth="1"/>
    <col min="11539" max="11776" width="8.83203125" style="145"/>
    <col min="11777" max="11777" width="11.1640625" style="145" customWidth="1"/>
    <col min="11778" max="11784" width="8.83203125" style="145"/>
    <col min="11785" max="11785" width="12" style="145" bestFit="1" customWidth="1"/>
    <col min="11786" max="11792" width="8.83203125" style="145"/>
    <col min="11793" max="11793" width="14.6640625" style="145" bestFit="1" customWidth="1"/>
    <col min="11794" max="11794" width="2.6640625" style="145" customWidth="1"/>
    <col min="11795" max="12032" width="8.83203125" style="145"/>
    <col min="12033" max="12033" width="11.1640625" style="145" customWidth="1"/>
    <col min="12034" max="12040" width="8.83203125" style="145"/>
    <col min="12041" max="12041" width="12" style="145" bestFit="1" customWidth="1"/>
    <col min="12042" max="12048" width="8.83203125" style="145"/>
    <col min="12049" max="12049" width="14.6640625" style="145" bestFit="1" customWidth="1"/>
    <col min="12050" max="12050" width="2.6640625" style="145" customWidth="1"/>
    <col min="12051" max="12288" width="8.83203125" style="145"/>
    <col min="12289" max="12289" width="11.1640625" style="145" customWidth="1"/>
    <col min="12290" max="12296" width="8.83203125" style="145"/>
    <col min="12297" max="12297" width="12" style="145" bestFit="1" customWidth="1"/>
    <col min="12298" max="12304" width="8.83203125" style="145"/>
    <col min="12305" max="12305" width="14.6640625" style="145" bestFit="1" customWidth="1"/>
    <col min="12306" max="12306" width="2.6640625" style="145" customWidth="1"/>
    <col min="12307" max="12544" width="8.83203125" style="145"/>
    <col min="12545" max="12545" width="11.1640625" style="145" customWidth="1"/>
    <col min="12546" max="12552" width="8.83203125" style="145"/>
    <col min="12553" max="12553" width="12" style="145" bestFit="1" customWidth="1"/>
    <col min="12554" max="12560" width="8.83203125" style="145"/>
    <col min="12561" max="12561" width="14.6640625" style="145" bestFit="1" customWidth="1"/>
    <col min="12562" max="12562" width="2.6640625" style="145" customWidth="1"/>
    <col min="12563" max="12800" width="8.83203125" style="145"/>
    <col min="12801" max="12801" width="11.1640625" style="145" customWidth="1"/>
    <col min="12802" max="12808" width="8.83203125" style="145"/>
    <col min="12809" max="12809" width="12" style="145" bestFit="1" customWidth="1"/>
    <col min="12810" max="12816" width="8.83203125" style="145"/>
    <col min="12817" max="12817" width="14.6640625" style="145" bestFit="1" customWidth="1"/>
    <col min="12818" max="12818" width="2.6640625" style="145" customWidth="1"/>
    <col min="12819" max="13056" width="8.83203125" style="145"/>
    <col min="13057" max="13057" width="11.1640625" style="145" customWidth="1"/>
    <col min="13058" max="13064" width="8.83203125" style="145"/>
    <col min="13065" max="13065" width="12" style="145" bestFit="1" customWidth="1"/>
    <col min="13066" max="13072" width="8.83203125" style="145"/>
    <col min="13073" max="13073" width="14.6640625" style="145" bestFit="1" customWidth="1"/>
    <col min="13074" max="13074" width="2.6640625" style="145" customWidth="1"/>
    <col min="13075" max="13312" width="8.83203125" style="145"/>
    <col min="13313" max="13313" width="11.1640625" style="145" customWidth="1"/>
    <col min="13314" max="13320" width="8.83203125" style="145"/>
    <col min="13321" max="13321" width="12" style="145" bestFit="1" customWidth="1"/>
    <col min="13322" max="13328" width="8.83203125" style="145"/>
    <col min="13329" max="13329" width="14.6640625" style="145" bestFit="1" customWidth="1"/>
    <col min="13330" max="13330" width="2.6640625" style="145" customWidth="1"/>
    <col min="13331" max="13568" width="8.83203125" style="145"/>
    <col min="13569" max="13569" width="11.1640625" style="145" customWidth="1"/>
    <col min="13570" max="13576" width="8.83203125" style="145"/>
    <col min="13577" max="13577" width="12" style="145" bestFit="1" customWidth="1"/>
    <col min="13578" max="13584" width="8.83203125" style="145"/>
    <col min="13585" max="13585" width="14.6640625" style="145" bestFit="1" customWidth="1"/>
    <col min="13586" max="13586" width="2.6640625" style="145" customWidth="1"/>
    <col min="13587" max="13824" width="8.83203125" style="145"/>
    <col min="13825" max="13825" width="11.1640625" style="145" customWidth="1"/>
    <col min="13826" max="13832" width="8.83203125" style="145"/>
    <col min="13833" max="13833" width="12" style="145" bestFit="1" customWidth="1"/>
    <col min="13834" max="13840" width="8.83203125" style="145"/>
    <col min="13841" max="13841" width="14.6640625" style="145" bestFit="1" customWidth="1"/>
    <col min="13842" max="13842" width="2.6640625" style="145" customWidth="1"/>
    <col min="13843" max="14080" width="8.83203125" style="145"/>
    <col min="14081" max="14081" width="11.1640625" style="145" customWidth="1"/>
    <col min="14082" max="14088" width="8.83203125" style="145"/>
    <col min="14089" max="14089" width="12" style="145" bestFit="1" customWidth="1"/>
    <col min="14090" max="14096" width="8.83203125" style="145"/>
    <col min="14097" max="14097" width="14.6640625" style="145" bestFit="1" customWidth="1"/>
    <col min="14098" max="14098" width="2.6640625" style="145" customWidth="1"/>
    <col min="14099" max="14336" width="8.83203125" style="145"/>
    <col min="14337" max="14337" width="11.1640625" style="145" customWidth="1"/>
    <col min="14338" max="14344" width="8.83203125" style="145"/>
    <col min="14345" max="14345" width="12" style="145" bestFit="1" customWidth="1"/>
    <col min="14346" max="14352" width="8.83203125" style="145"/>
    <col min="14353" max="14353" width="14.6640625" style="145" bestFit="1" customWidth="1"/>
    <col min="14354" max="14354" width="2.6640625" style="145" customWidth="1"/>
    <col min="14355" max="14592" width="8.83203125" style="145"/>
    <col min="14593" max="14593" width="11.1640625" style="145" customWidth="1"/>
    <col min="14594" max="14600" width="8.83203125" style="145"/>
    <col min="14601" max="14601" width="12" style="145" bestFit="1" customWidth="1"/>
    <col min="14602" max="14608" width="8.83203125" style="145"/>
    <col min="14609" max="14609" width="14.6640625" style="145" bestFit="1" customWidth="1"/>
    <col min="14610" max="14610" width="2.6640625" style="145" customWidth="1"/>
    <col min="14611" max="14848" width="8.83203125" style="145"/>
    <col min="14849" max="14849" width="11.1640625" style="145" customWidth="1"/>
    <col min="14850" max="14856" width="8.83203125" style="145"/>
    <col min="14857" max="14857" width="12" style="145" bestFit="1" customWidth="1"/>
    <col min="14858" max="14864" width="8.83203125" style="145"/>
    <col min="14865" max="14865" width="14.6640625" style="145" bestFit="1" customWidth="1"/>
    <col min="14866" max="14866" width="2.6640625" style="145" customWidth="1"/>
    <col min="14867" max="15104" width="8.83203125" style="145"/>
    <col min="15105" max="15105" width="11.1640625" style="145" customWidth="1"/>
    <col min="15106" max="15112" width="8.83203125" style="145"/>
    <col min="15113" max="15113" width="12" style="145" bestFit="1" customWidth="1"/>
    <col min="15114" max="15120" width="8.83203125" style="145"/>
    <col min="15121" max="15121" width="14.6640625" style="145" bestFit="1" customWidth="1"/>
    <col min="15122" max="15122" width="2.6640625" style="145" customWidth="1"/>
    <col min="15123" max="15360" width="8.83203125" style="145"/>
    <col min="15361" max="15361" width="11.1640625" style="145" customWidth="1"/>
    <col min="15362" max="15368" width="8.83203125" style="145"/>
    <col min="15369" max="15369" width="12" style="145" bestFit="1" customWidth="1"/>
    <col min="15370" max="15376" width="8.83203125" style="145"/>
    <col min="15377" max="15377" width="14.6640625" style="145" bestFit="1" customWidth="1"/>
    <col min="15378" max="15378" width="2.6640625" style="145" customWidth="1"/>
    <col min="15379" max="15616" width="8.83203125" style="145"/>
    <col min="15617" max="15617" width="11.1640625" style="145" customWidth="1"/>
    <col min="15618" max="15624" width="8.83203125" style="145"/>
    <col min="15625" max="15625" width="12" style="145" bestFit="1" customWidth="1"/>
    <col min="15626" max="15632" width="8.83203125" style="145"/>
    <col min="15633" max="15633" width="14.6640625" style="145" bestFit="1" customWidth="1"/>
    <col min="15634" max="15634" width="2.6640625" style="145" customWidth="1"/>
    <col min="15635" max="15872" width="8.83203125" style="145"/>
    <col min="15873" max="15873" width="11.1640625" style="145" customWidth="1"/>
    <col min="15874" max="15880" width="8.83203125" style="145"/>
    <col min="15881" max="15881" width="12" style="145" bestFit="1" customWidth="1"/>
    <col min="15882" max="15888" width="8.83203125" style="145"/>
    <col min="15889" max="15889" width="14.6640625" style="145" bestFit="1" customWidth="1"/>
    <col min="15890" max="15890" width="2.6640625" style="145" customWidth="1"/>
    <col min="15891" max="16128" width="8.83203125" style="145"/>
    <col min="16129" max="16129" width="11.1640625" style="145" customWidth="1"/>
    <col min="16130" max="16136" width="8.83203125" style="145"/>
    <col min="16137" max="16137" width="12" style="145" bestFit="1" customWidth="1"/>
    <col min="16138" max="16144" width="8.83203125" style="145"/>
    <col min="16145" max="16145" width="14.6640625" style="145" bestFit="1" customWidth="1"/>
    <col min="16146" max="16146" width="2.6640625" style="145" customWidth="1"/>
    <col min="16147" max="16384" width="8.83203125" style="145"/>
  </cols>
  <sheetData>
    <row r="3" spans="1:45" x14ac:dyDescent="0.15">
      <c r="A3" s="146" t="s">
        <v>120</v>
      </c>
      <c r="B3" s="204">
        <f>SLOPE(B5:B742,$G$5:$G$742)</f>
        <v>0.95594255404759343</v>
      </c>
      <c r="C3" s="203">
        <f t="shared" ref="C3:G3" si="0">SLOPE(C5:C742,$G$5:$G$742)</f>
        <v>0.42370195031253144</v>
      </c>
      <c r="D3" s="203">
        <f t="shared" si="0"/>
        <v>0.72460090848433722</v>
      </c>
      <c r="E3" s="147">
        <f t="shared" si="0"/>
        <v>1.1556960164178649</v>
      </c>
      <c r="F3" s="147">
        <f t="shared" si="0"/>
        <v>1.1510526553352067</v>
      </c>
      <c r="G3" s="202">
        <f t="shared" si="0"/>
        <v>1</v>
      </c>
      <c r="H3" s="148"/>
      <c r="J3" s="149" t="s">
        <v>121</v>
      </c>
      <c r="K3" s="150" t="s">
        <v>122</v>
      </c>
    </row>
    <row r="4" spans="1:45" ht="16" x14ac:dyDescent="0.2">
      <c r="A4" s="143">
        <v>39816</v>
      </c>
      <c r="B4" s="151" t="s">
        <v>123</v>
      </c>
      <c r="C4" s="151" t="s">
        <v>124</v>
      </c>
      <c r="D4" s="151" t="s">
        <v>125</v>
      </c>
      <c r="E4" s="151" t="s">
        <v>448</v>
      </c>
      <c r="F4" s="151" t="s">
        <v>126</v>
      </c>
      <c r="G4" s="152" t="s">
        <v>127</v>
      </c>
      <c r="J4" s="149" t="s">
        <v>128</v>
      </c>
      <c r="K4" s="153" t="s">
        <v>129</v>
      </c>
    </row>
    <row r="5" spans="1:45" x14ac:dyDescent="0.15">
      <c r="A5" s="143">
        <v>39817</v>
      </c>
      <c r="B5" s="154">
        <v>-5.177514792899407E-2</v>
      </c>
      <c r="C5" s="154">
        <v>-5.4958183990441944E-2</v>
      </c>
      <c r="D5" s="154">
        <v>-9.0909090909090939E-2</v>
      </c>
      <c r="E5" s="154">
        <v>-8.0357142857142683E-2</v>
      </c>
      <c r="F5" s="154">
        <v>-5.508145849495738E-2</v>
      </c>
      <c r="G5" s="154">
        <v>-3.8639441874728453E-2</v>
      </c>
      <c r="J5" s="149" t="s">
        <v>130</v>
      </c>
      <c r="K5" s="155" t="s">
        <v>131</v>
      </c>
    </row>
    <row r="6" spans="1:45" x14ac:dyDescent="0.15">
      <c r="A6" s="143">
        <v>39818</v>
      </c>
      <c r="B6" s="154">
        <v>-6.2402496099844829E-3</v>
      </c>
      <c r="C6" s="154">
        <v>-2.8445006321112576E-2</v>
      </c>
      <c r="D6" s="154">
        <v>-4.7008547008546842E-3</v>
      </c>
      <c r="E6" s="154">
        <v>-5.8252427184466105E-2</v>
      </c>
      <c r="F6" s="154">
        <v>-6.814449917898191E-2</v>
      </c>
      <c r="G6" s="154">
        <v>-3.0516494324676402E-2</v>
      </c>
    </row>
    <row r="7" spans="1:45" ht="16" x14ac:dyDescent="0.2">
      <c r="A7" s="143">
        <v>39819</v>
      </c>
      <c r="B7" s="154">
        <v>3.66300366300365E-2</v>
      </c>
      <c r="C7" s="154">
        <v>-1.9518542615484247E-3</v>
      </c>
      <c r="D7" s="154">
        <v>3.7355088020609717E-2</v>
      </c>
      <c r="E7" s="154">
        <v>5.3608247422680666E-2</v>
      </c>
      <c r="F7" s="154">
        <v>1.0572687224669641E-2</v>
      </c>
      <c r="G7" s="154">
        <v>1.0775684790655493E-2</v>
      </c>
      <c r="AE7" s="156"/>
      <c r="AF7" s="156"/>
      <c r="AG7" s="156"/>
      <c r="AH7" s="156"/>
      <c r="AI7" s="156"/>
      <c r="AJ7" s="156"/>
      <c r="AK7" s="156"/>
      <c r="AL7" s="156"/>
      <c r="AM7" s="156"/>
      <c r="AN7" s="156"/>
      <c r="AO7" s="156"/>
      <c r="AP7" s="156"/>
      <c r="AQ7" s="156"/>
      <c r="AR7" s="156"/>
      <c r="AS7" s="156"/>
    </row>
    <row r="8" spans="1:45" ht="16" x14ac:dyDescent="0.2">
      <c r="A8" s="143">
        <v>39820</v>
      </c>
      <c r="B8" s="154">
        <v>2.3725391216557368E-2</v>
      </c>
      <c r="C8" s="154">
        <v>-1.1082138200782299E-2</v>
      </c>
      <c r="D8" s="154">
        <v>2.9801324503311299E-2</v>
      </c>
      <c r="E8" s="154">
        <v>5.0880626223091863E-2</v>
      </c>
      <c r="F8" s="154">
        <v>6.0156931124673019E-2</v>
      </c>
      <c r="G8" s="154">
        <v>5.3168402777776791E-3</v>
      </c>
      <c r="AE8" s="156"/>
      <c r="AF8" s="156"/>
      <c r="AG8" s="157" t="s">
        <v>121</v>
      </c>
      <c r="AH8" s="158" t="s">
        <v>122</v>
      </c>
      <c r="AI8" s="159"/>
      <c r="AJ8" s="156"/>
      <c r="AK8" s="156"/>
      <c r="AL8" s="157" t="s">
        <v>128</v>
      </c>
      <c r="AM8" s="158" t="s">
        <v>129</v>
      </c>
      <c r="AN8" s="159"/>
      <c r="AO8" s="156"/>
      <c r="AP8" s="156"/>
      <c r="AQ8" s="157" t="s">
        <v>130</v>
      </c>
      <c r="AR8" s="158" t="s">
        <v>131</v>
      </c>
      <c r="AS8" s="156"/>
    </row>
    <row r="9" spans="1:45" ht="16" x14ac:dyDescent="0.2">
      <c r="A9" s="143">
        <v>39821</v>
      </c>
      <c r="B9" s="154">
        <v>1.3806706114398271E-2</v>
      </c>
      <c r="C9" s="154">
        <v>-7.2511535926169657E-3</v>
      </c>
      <c r="D9" s="154">
        <v>-6.8327974276526371E-3</v>
      </c>
      <c r="E9" s="154">
        <v>-2.0484171322160183E-2</v>
      </c>
      <c r="F9" s="154">
        <v>1.4802631578947345E-2</v>
      </c>
      <c r="G9" s="154">
        <v>1.3221802482460854E-2</v>
      </c>
      <c r="AE9" s="156"/>
      <c r="AF9" s="156"/>
      <c r="AG9" s="156"/>
      <c r="AH9" s="156"/>
      <c r="AI9" s="159"/>
      <c r="AJ9" s="156"/>
      <c r="AK9" s="156"/>
      <c r="AL9" s="156"/>
      <c r="AM9" s="156"/>
      <c r="AN9" s="159"/>
      <c r="AO9" s="156"/>
      <c r="AP9" s="156"/>
      <c r="AQ9" s="156"/>
      <c r="AR9" s="156"/>
      <c r="AS9" s="156"/>
    </row>
    <row r="10" spans="1:45" ht="16" x14ac:dyDescent="0.2">
      <c r="A10" s="143">
        <v>39822</v>
      </c>
      <c r="B10" s="154">
        <v>7.441634241245132E-2</v>
      </c>
      <c r="C10" s="154">
        <v>7.4369189907038447E-2</v>
      </c>
      <c r="D10" s="154">
        <v>3.966005665722383E-2</v>
      </c>
      <c r="E10" s="154">
        <v>8.365019011406849E-2</v>
      </c>
      <c r="F10" s="154">
        <v>8.2658022690437649E-2</v>
      </c>
      <c r="G10" s="154">
        <v>7.1744340878828305E-2</v>
      </c>
      <c r="AE10" s="156"/>
      <c r="AF10" s="156"/>
      <c r="AG10" s="160" t="s">
        <v>132</v>
      </c>
      <c r="AH10" s="160" t="s">
        <v>133</v>
      </c>
      <c r="AI10" s="161"/>
      <c r="AJ10" s="162"/>
      <c r="AK10" s="156"/>
      <c r="AL10" s="160" t="s">
        <v>132</v>
      </c>
      <c r="AM10" s="160" t="s">
        <v>134</v>
      </c>
      <c r="AN10" s="161"/>
      <c r="AO10" s="162"/>
      <c r="AP10" s="156"/>
      <c r="AQ10" s="160" t="s">
        <v>132</v>
      </c>
      <c r="AR10" s="160" t="s">
        <v>135</v>
      </c>
      <c r="AS10" s="156" t="s">
        <v>480</v>
      </c>
    </row>
    <row r="11" spans="1:45" ht="16" x14ac:dyDescent="0.2">
      <c r="A11" s="143">
        <v>39823</v>
      </c>
      <c r="B11" s="154">
        <v>2.3087369850611106E-2</v>
      </c>
      <c r="C11" s="154">
        <v>-2.0395550061804713E-2</v>
      </c>
      <c r="D11" s="154">
        <v>-6.2281043207473852E-3</v>
      </c>
      <c r="E11" s="154">
        <v>8.2456140350877227E-2</v>
      </c>
      <c r="F11" s="154">
        <v>6.5868263473053856E-2</v>
      </c>
      <c r="G11" s="154">
        <v>3.1681741377596717E-2</v>
      </c>
      <c r="AE11" s="156"/>
      <c r="AF11" s="163" t="s">
        <v>136</v>
      </c>
      <c r="AG11" s="164">
        <v>0.1</v>
      </c>
      <c r="AH11" s="164">
        <v>0.15</v>
      </c>
      <c r="AI11" s="159"/>
      <c r="AJ11" s="156"/>
      <c r="AK11" s="163" t="s">
        <v>136</v>
      </c>
      <c r="AL11" s="164">
        <v>0.1</v>
      </c>
      <c r="AM11" s="164">
        <v>0.1</v>
      </c>
      <c r="AN11" s="159"/>
      <c r="AO11" s="156"/>
      <c r="AP11" s="163" t="s">
        <v>136</v>
      </c>
      <c r="AQ11" s="164">
        <v>0.1</v>
      </c>
      <c r="AR11" s="164">
        <v>0.05</v>
      </c>
      <c r="AS11" s="156"/>
    </row>
    <row r="12" spans="1:45" ht="16" x14ac:dyDescent="0.2">
      <c r="A12" s="143">
        <v>39824</v>
      </c>
      <c r="B12" s="154">
        <v>1.3716814159292046E-2</v>
      </c>
      <c r="C12" s="154">
        <v>-2.5236593059936974E-2</v>
      </c>
      <c r="D12" s="154">
        <v>-4.4653349001175124E-2</v>
      </c>
      <c r="E12" s="154">
        <v>1.9448946515397081E-2</v>
      </c>
      <c r="F12" s="154">
        <v>1.8258426966292207E-2</v>
      </c>
      <c r="G12" s="154">
        <v>1.9099689298875289E-2</v>
      </c>
      <c r="AE12" s="156"/>
      <c r="AF12" s="163" t="s">
        <v>137</v>
      </c>
      <c r="AG12" s="164">
        <v>-0.1</v>
      </c>
      <c r="AH12" s="164">
        <v>-0.15</v>
      </c>
      <c r="AI12" s="159"/>
      <c r="AJ12" s="156"/>
      <c r="AK12" s="163" t="s">
        <v>137</v>
      </c>
      <c r="AL12" s="164">
        <v>-0.1</v>
      </c>
      <c r="AM12" s="164">
        <v>-0.1</v>
      </c>
      <c r="AN12" s="159"/>
      <c r="AO12" s="156"/>
      <c r="AP12" s="163" t="s">
        <v>137</v>
      </c>
      <c r="AQ12" s="164">
        <v>-0.1</v>
      </c>
      <c r="AR12" s="164">
        <v>-0.05</v>
      </c>
      <c r="AS12" s="156"/>
    </row>
    <row r="13" spans="1:45" x14ac:dyDescent="0.15">
      <c r="A13" s="143">
        <v>39825</v>
      </c>
      <c r="B13" s="154">
        <v>-3.9284155390658992E-2</v>
      </c>
      <c r="C13" s="154">
        <v>-1.229773462783168E-2</v>
      </c>
      <c r="D13" s="154">
        <v>-4.3050430504305126E-2</v>
      </c>
      <c r="E13" s="154">
        <v>-5.246422893481717E-2</v>
      </c>
      <c r="F13" s="154">
        <v>-3.5862068965517246E-2</v>
      </c>
      <c r="G13" s="154">
        <v>-3.5261864246549424E-2</v>
      </c>
      <c r="AE13" s="335"/>
      <c r="AF13" s="335"/>
      <c r="AG13" s="335"/>
      <c r="AH13" s="335"/>
      <c r="AI13" s="336"/>
      <c r="AJ13" s="337"/>
      <c r="AK13" s="335"/>
      <c r="AL13" s="335"/>
      <c r="AM13" s="335"/>
      <c r="AN13" s="336"/>
      <c r="AO13" s="337"/>
      <c r="AP13" s="335"/>
      <c r="AQ13" s="335"/>
      <c r="AR13" s="335"/>
      <c r="AS13" s="335"/>
    </row>
    <row r="14" spans="1:45" x14ac:dyDescent="0.15">
      <c r="A14" s="143">
        <v>39826</v>
      </c>
      <c r="B14" s="154">
        <v>4.316219900045426E-2</v>
      </c>
      <c r="C14" s="154">
        <v>1.1795543905635641E-2</v>
      </c>
      <c r="D14" s="154">
        <v>5.6126820908311892E-2</v>
      </c>
      <c r="E14" s="154">
        <v>5.0335570469799418E-3</v>
      </c>
      <c r="F14" s="154">
        <v>4.1487839771101598E-2</v>
      </c>
      <c r="G14" s="154">
        <v>2.8686918177364129E-2</v>
      </c>
      <c r="AE14" s="335"/>
      <c r="AF14" s="335"/>
      <c r="AG14" s="335"/>
      <c r="AH14" s="335"/>
      <c r="AI14" s="336"/>
      <c r="AJ14" s="337"/>
      <c r="AK14" s="335"/>
      <c r="AL14" s="335"/>
      <c r="AM14" s="335"/>
      <c r="AN14" s="336"/>
      <c r="AO14" s="337"/>
      <c r="AP14" s="335"/>
      <c r="AQ14" s="335"/>
      <c r="AR14" s="335"/>
      <c r="AS14" s="335"/>
    </row>
    <row r="15" spans="1:45" x14ac:dyDescent="0.15">
      <c r="A15" s="143">
        <v>39827</v>
      </c>
      <c r="B15" s="154">
        <v>-3.9198606271776404E-3</v>
      </c>
      <c r="C15" s="154">
        <v>-4.5336787564767E-3</v>
      </c>
      <c r="D15" s="154">
        <v>3.0831643002028564E-2</v>
      </c>
      <c r="E15" s="154">
        <v>-3.0050083472454192E-2</v>
      </c>
      <c r="F15" s="154">
        <v>-1.8543956043956089E-2</v>
      </c>
      <c r="G15" s="154">
        <v>-9.7163677930984793E-3</v>
      </c>
      <c r="AE15" s="335"/>
      <c r="AF15" s="335"/>
      <c r="AG15" s="335"/>
      <c r="AH15" s="335"/>
      <c r="AI15" s="336"/>
      <c r="AJ15" s="337"/>
      <c r="AK15" s="335"/>
      <c r="AL15" s="335"/>
      <c r="AM15" s="335"/>
      <c r="AN15" s="336"/>
      <c r="AO15" s="337"/>
      <c r="AP15" s="335"/>
      <c r="AQ15" s="335"/>
      <c r="AR15" s="335"/>
      <c r="AS15" s="335"/>
    </row>
    <row r="16" spans="1:45" x14ac:dyDescent="0.15">
      <c r="A16" s="143">
        <v>39828</v>
      </c>
      <c r="B16" s="154">
        <v>-6.5150852645387003E-2</v>
      </c>
      <c r="C16" s="154">
        <v>1.4313597918022225E-2</v>
      </c>
      <c r="D16" s="154">
        <v>-6.7296340023612733E-2</v>
      </c>
      <c r="E16" s="154">
        <v>-2.7538726333906971E-2</v>
      </c>
      <c r="F16" s="154">
        <v>-4.1287613715885185E-2</v>
      </c>
      <c r="G16" s="154">
        <v>-5.2425269942043662E-2</v>
      </c>
      <c r="AE16" s="335"/>
      <c r="AF16" s="335"/>
      <c r="AG16" s="335"/>
      <c r="AH16" s="335"/>
      <c r="AI16" s="336"/>
      <c r="AJ16" s="337"/>
      <c r="AK16" s="335"/>
      <c r="AL16" s="335"/>
      <c r="AM16" s="335"/>
      <c r="AN16" s="336"/>
      <c r="AO16" s="337"/>
      <c r="AP16" s="335"/>
      <c r="AQ16" s="335"/>
      <c r="AR16" s="335"/>
      <c r="AS16" s="335"/>
    </row>
    <row r="17" spans="1:45" ht="16" x14ac:dyDescent="0.2">
      <c r="A17" s="143">
        <v>39829</v>
      </c>
      <c r="B17" s="154">
        <v>8.4190832553787676E-3</v>
      </c>
      <c r="C17" s="154">
        <v>1.2828736369467908E-3</v>
      </c>
      <c r="D17" s="154">
        <v>4.0084388185654074E-2</v>
      </c>
      <c r="E17" s="154">
        <v>1.5929203539823078E-2</v>
      </c>
      <c r="F17" s="154">
        <v>-4.3795620437955263E-3</v>
      </c>
      <c r="G17" s="154">
        <v>3.5784077354517052E-3</v>
      </c>
      <c r="AE17" s="156"/>
      <c r="AF17" s="156"/>
      <c r="AG17" s="156"/>
      <c r="AH17" s="156"/>
      <c r="AI17" s="159"/>
      <c r="AJ17" s="156"/>
      <c r="AK17" s="156"/>
      <c r="AL17" s="156"/>
      <c r="AM17" s="156"/>
      <c r="AN17" s="159"/>
      <c r="AO17" s="156"/>
      <c r="AP17" s="156"/>
      <c r="AQ17" s="156"/>
      <c r="AR17" s="156"/>
      <c r="AS17" s="156"/>
    </row>
    <row r="18" spans="1:45" ht="16" x14ac:dyDescent="0.2">
      <c r="A18" s="143">
        <v>39830</v>
      </c>
      <c r="B18" s="154">
        <v>-2.6901669758812585E-2</v>
      </c>
      <c r="C18" s="154">
        <v>-1.1531069827033891E-2</v>
      </c>
      <c r="D18" s="154">
        <v>-5.5983772819472533E-2</v>
      </c>
      <c r="E18" s="154">
        <v>-2.2648083623693416E-2</v>
      </c>
      <c r="F18" s="154">
        <v>-4.398826979472148E-2</v>
      </c>
      <c r="G18" s="154">
        <v>-3.9500303459437558E-2</v>
      </c>
      <c r="AE18" s="156"/>
      <c r="AF18" s="156"/>
      <c r="AG18" s="156"/>
      <c r="AH18" s="156"/>
      <c r="AI18" s="159"/>
      <c r="AJ18" s="156"/>
      <c r="AK18" s="156"/>
      <c r="AL18" s="156"/>
      <c r="AM18" s="156"/>
      <c r="AN18" s="159"/>
      <c r="AO18" s="156"/>
      <c r="AP18" s="156"/>
      <c r="AQ18" s="156"/>
      <c r="AR18" s="156"/>
      <c r="AS18" s="156"/>
    </row>
    <row r="19" spans="1:45" ht="16" x14ac:dyDescent="0.2">
      <c r="A19" s="143">
        <v>39831</v>
      </c>
      <c r="B19" s="154">
        <v>3.4318398474737721E-2</v>
      </c>
      <c r="C19" s="154">
        <v>1.2961762799740928E-2</v>
      </c>
      <c r="D19" s="154">
        <v>9.0244950580147254E-3</v>
      </c>
      <c r="E19" s="154">
        <v>-5.3475935828877219E-3</v>
      </c>
      <c r="F19" s="154">
        <v>3.6042944785276143E-2</v>
      </c>
      <c r="G19" s="154">
        <v>3.077773682270557E-2</v>
      </c>
      <c r="AE19" s="156"/>
      <c r="AF19" s="156"/>
      <c r="AG19" s="156"/>
      <c r="AH19" s="156"/>
      <c r="AI19" s="159"/>
      <c r="AJ19" s="156"/>
      <c r="AK19" s="156"/>
      <c r="AL19" s="156"/>
      <c r="AM19" s="156"/>
      <c r="AN19" s="159"/>
      <c r="AO19" s="156"/>
      <c r="AP19" s="156"/>
      <c r="AQ19" s="156"/>
      <c r="AR19" s="156"/>
      <c r="AS19" s="156"/>
    </row>
    <row r="20" spans="1:45" ht="16" x14ac:dyDescent="0.2">
      <c r="A20" s="143">
        <v>39832</v>
      </c>
      <c r="B20" s="154">
        <v>7.3732718894008453E-3</v>
      </c>
      <c r="C20" s="154">
        <v>3.8387715930902067E-2</v>
      </c>
      <c r="D20" s="154">
        <v>-2.1294718909711241E-3</v>
      </c>
      <c r="E20" s="154">
        <v>5.3763440860215006E-3</v>
      </c>
      <c r="F20" s="154">
        <v>3.1088082901554293E-2</v>
      </c>
      <c r="G20" s="154">
        <v>4.8785471635461874E-3</v>
      </c>
      <c r="AE20" s="156"/>
      <c r="AF20" s="156"/>
      <c r="AG20" s="156"/>
      <c r="AH20" s="156"/>
      <c r="AI20" s="159"/>
      <c r="AJ20" s="156"/>
      <c r="AK20" s="156"/>
      <c r="AL20" s="156"/>
      <c r="AM20" s="156"/>
      <c r="AN20" s="159"/>
      <c r="AO20" s="156"/>
      <c r="AP20" s="156"/>
      <c r="AQ20" s="156"/>
      <c r="AR20" s="156"/>
      <c r="AS20" s="156"/>
    </row>
    <row r="21" spans="1:45" ht="16" x14ac:dyDescent="0.2">
      <c r="A21" s="143">
        <v>39833</v>
      </c>
      <c r="B21" s="154">
        <v>-1.8755718206770355E-2</v>
      </c>
      <c r="C21" s="154">
        <v>-1.3555144793591989E-2</v>
      </c>
      <c r="D21" s="154">
        <v>-8.5360648740929745E-3</v>
      </c>
      <c r="E21" s="154">
        <v>-1.9607843137254943E-2</v>
      </c>
      <c r="F21" s="154">
        <v>-6.4608758076094563E-3</v>
      </c>
      <c r="G21" s="154">
        <v>-1.306491789944586E-2</v>
      </c>
      <c r="AE21" s="156"/>
      <c r="AF21" s="156"/>
      <c r="AG21" s="156"/>
      <c r="AH21" s="156"/>
      <c r="AI21" s="159"/>
      <c r="AJ21" s="156"/>
      <c r="AK21" s="156"/>
      <c r="AL21" s="156"/>
      <c r="AM21" s="156"/>
      <c r="AN21" s="159"/>
      <c r="AO21" s="156"/>
      <c r="AP21" s="156"/>
      <c r="AQ21" s="156"/>
      <c r="AR21" s="156"/>
      <c r="AS21" s="156"/>
    </row>
    <row r="22" spans="1:45" ht="16" x14ac:dyDescent="0.2">
      <c r="A22" s="143">
        <v>39834</v>
      </c>
      <c r="B22" s="154">
        <v>-3.2167832167832033E-2</v>
      </c>
      <c r="C22" s="154">
        <v>-3.8725796377264254E-2</v>
      </c>
      <c r="D22" s="154">
        <v>-3.443822643133887E-2</v>
      </c>
      <c r="E22" s="154">
        <v>-6.9090909090909092E-2</v>
      </c>
      <c r="F22" s="154">
        <v>-4.8410404624277481E-2</v>
      </c>
      <c r="G22" s="154">
        <v>-4.0074173277016567E-2</v>
      </c>
      <c r="AE22" s="156"/>
      <c r="AF22" s="156"/>
      <c r="AG22" s="156"/>
      <c r="AH22" s="156"/>
      <c r="AI22" s="159"/>
      <c r="AJ22" s="156"/>
      <c r="AK22" s="156"/>
      <c r="AL22" s="156"/>
      <c r="AM22" s="156"/>
      <c r="AN22" s="159"/>
      <c r="AO22" s="156"/>
      <c r="AP22" s="156"/>
      <c r="AQ22" s="156"/>
      <c r="AR22" s="156"/>
      <c r="AS22" s="156"/>
    </row>
    <row r="23" spans="1:45" ht="16" x14ac:dyDescent="0.2">
      <c r="A23" s="143">
        <v>39835</v>
      </c>
      <c r="B23" s="154">
        <v>5.2023121387283044E-2</v>
      </c>
      <c r="C23" s="154">
        <v>4.6133853151397064E-2</v>
      </c>
      <c r="D23" s="154">
        <v>2.0062416406598338E-2</v>
      </c>
      <c r="E23" s="154">
        <v>7.2265625E-2</v>
      </c>
      <c r="F23" s="154">
        <v>3.8724373576309867E-2</v>
      </c>
      <c r="G23" s="154">
        <v>3.4100665378836714E-2</v>
      </c>
      <c r="AE23" s="156"/>
      <c r="AF23" s="156"/>
      <c r="AG23" s="156"/>
      <c r="AH23" s="156"/>
      <c r="AI23" s="159"/>
      <c r="AJ23" s="156"/>
      <c r="AK23" s="156"/>
      <c r="AL23" s="156"/>
      <c r="AM23" s="156"/>
      <c r="AN23" s="159"/>
      <c r="AO23" s="156"/>
      <c r="AP23" s="156"/>
      <c r="AQ23" s="156"/>
      <c r="AR23" s="156"/>
      <c r="AS23" s="156"/>
    </row>
    <row r="24" spans="1:45" ht="16" x14ac:dyDescent="0.2">
      <c r="A24" s="143">
        <v>39836</v>
      </c>
      <c r="B24" s="154">
        <v>-2.564102564102555E-2</v>
      </c>
      <c r="C24" s="154">
        <v>-2.7329192546583947E-2</v>
      </c>
      <c r="D24" s="154">
        <v>5.2447552447552059E-3</v>
      </c>
      <c r="E24" s="154">
        <v>-5.464480874316946E-3</v>
      </c>
      <c r="F24" s="154">
        <v>3.654970760234022E-3</v>
      </c>
      <c r="G24" s="154">
        <v>-1.6838336403497411E-2</v>
      </c>
      <c r="AE24" s="156"/>
      <c r="AF24" s="156"/>
      <c r="AG24" s="156"/>
      <c r="AH24" s="156"/>
      <c r="AI24" s="159"/>
      <c r="AJ24" s="156"/>
      <c r="AK24" s="156"/>
      <c r="AL24" s="156"/>
      <c r="AM24" s="156"/>
      <c r="AN24" s="159"/>
      <c r="AO24" s="156"/>
      <c r="AP24" s="156"/>
      <c r="AQ24" s="156"/>
      <c r="AR24" s="156"/>
      <c r="AS24" s="156"/>
    </row>
    <row r="25" spans="1:45" ht="16" x14ac:dyDescent="0.2">
      <c r="A25" s="143">
        <v>39837</v>
      </c>
      <c r="B25" s="154">
        <v>-1.8796992481204811E-3</v>
      </c>
      <c r="C25" s="154">
        <v>-5.7471264367815467E-3</v>
      </c>
      <c r="D25" s="154">
        <v>1.2608695652173818E-2</v>
      </c>
      <c r="E25" s="154">
        <v>1.098901098901095E-2</v>
      </c>
      <c r="F25" s="154">
        <v>-4.0786598689002251E-2</v>
      </c>
      <c r="G25" s="154">
        <v>6.2806776798438602E-3</v>
      </c>
      <c r="AE25" s="156"/>
      <c r="AF25" s="156"/>
      <c r="AG25" s="156"/>
      <c r="AH25" s="156"/>
      <c r="AI25" s="159"/>
      <c r="AJ25" s="156"/>
      <c r="AK25" s="156"/>
      <c r="AL25" s="156"/>
      <c r="AM25" s="156"/>
      <c r="AN25" s="159"/>
      <c r="AO25" s="156"/>
      <c r="AP25" s="156"/>
      <c r="AQ25" s="156"/>
      <c r="AR25" s="156"/>
      <c r="AS25" s="156"/>
    </row>
    <row r="26" spans="1:45" ht="16" x14ac:dyDescent="0.2">
      <c r="A26" s="143">
        <v>39838</v>
      </c>
      <c r="B26" s="154">
        <v>8.9453860640302807E-3</v>
      </c>
      <c r="C26" s="154">
        <v>8.9916506101477278E-3</v>
      </c>
      <c r="D26" s="154">
        <v>1.1163589523400574E-2</v>
      </c>
      <c r="E26" s="154">
        <v>2.898550724637694E-2</v>
      </c>
      <c r="F26" s="154">
        <v>-2.9612756264236983E-2</v>
      </c>
      <c r="G26" s="154">
        <v>9.886709325500842E-3</v>
      </c>
      <c r="AE26" s="156"/>
      <c r="AF26" s="156"/>
      <c r="AG26" s="156"/>
      <c r="AH26" s="156"/>
      <c r="AI26" s="159"/>
      <c r="AJ26" s="156"/>
      <c r="AK26" s="156"/>
      <c r="AL26" s="156"/>
      <c r="AM26" s="156"/>
      <c r="AN26" s="159"/>
      <c r="AO26" s="156"/>
      <c r="AP26" s="156"/>
      <c r="AQ26" s="156"/>
      <c r="AR26" s="156"/>
      <c r="AS26" s="156"/>
    </row>
    <row r="27" spans="1:45" ht="16" x14ac:dyDescent="0.2">
      <c r="A27" s="143">
        <v>39839</v>
      </c>
      <c r="B27" s="154">
        <v>4.1997200186654204E-3</v>
      </c>
      <c r="C27" s="154">
        <v>1.7823042647994836E-2</v>
      </c>
      <c r="D27" s="154">
        <v>1.571125265392781E-2</v>
      </c>
      <c r="E27" s="154">
        <v>7.0422535211267512E-3</v>
      </c>
      <c r="F27" s="154">
        <v>4.6948356807512415E-3</v>
      </c>
      <c r="G27" s="154">
        <v>4.9339115531434885E-3</v>
      </c>
      <c r="AE27" s="156"/>
      <c r="AF27" s="156"/>
      <c r="AG27" s="156"/>
      <c r="AH27" s="156"/>
      <c r="AI27" s="159"/>
      <c r="AJ27" s="156"/>
      <c r="AK27" s="156"/>
      <c r="AL27" s="156"/>
      <c r="AM27" s="156"/>
      <c r="AN27" s="159"/>
      <c r="AO27" s="156"/>
      <c r="AP27" s="156"/>
      <c r="AQ27" s="156"/>
      <c r="AR27" s="156"/>
      <c r="AS27" s="156"/>
    </row>
    <row r="28" spans="1:45" ht="16" x14ac:dyDescent="0.2">
      <c r="A28" s="143">
        <v>39840</v>
      </c>
      <c r="B28" s="154">
        <v>5.4368029739777057E-2</v>
      </c>
      <c r="C28" s="154">
        <v>2.1263289555972342E-2</v>
      </c>
      <c r="D28" s="154">
        <v>-1.6722408026755953E-2</v>
      </c>
      <c r="E28" s="154">
        <v>5.7692307692307709E-2</v>
      </c>
      <c r="F28" s="154">
        <v>5.3738317757009213E-2</v>
      </c>
      <c r="G28" s="154">
        <v>3.9484224398563361E-2</v>
      </c>
      <c r="AE28" s="156"/>
      <c r="AF28" s="156"/>
      <c r="AG28" s="156"/>
      <c r="AH28" s="156"/>
      <c r="AI28" s="159"/>
      <c r="AJ28" s="156"/>
      <c r="AK28" s="156"/>
      <c r="AL28" s="156"/>
      <c r="AM28" s="156"/>
      <c r="AN28" s="159"/>
      <c r="AO28" s="156"/>
      <c r="AP28" s="156"/>
      <c r="AQ28" s="156"/>
      <c r="AR28" s="156"/>
      <c r="AS28" s="156"/>
    </row>
    <row r="29" spans="1:45" ht="16" x14ac:dyDescent="0.2">
      <c r="A29" s="143">
        <v>39841</v>
      </c>
      <c r="B29" s="154">
        <v>-7.0515645658880688E-3</v>
      </c>
      <c r="C29" s="154">
        <v>-1.2247397428046813E-3</v>
      </c>
      <c r="D29" s="154">
        <v>-9.7789115646258473E-3</v>
      </c>
      <c r="E29" s="154">
        <v>0</v>
      </c>
      <c r="F29" s="154">
        <v>3.6954915003695188E-3</v>
      </c>
      <c r="G29" s="154">
        <v>-1.4641907176771829E-2</v>
      </c>
      <c r="AE29" s="156"/>
      <c r="AF29" s="156"/>
      <c r="AG29" s="156"/>
      <c r="AH29" s="156"/>
      <c r="AI29" s="159"/>
      <c r="AJ29" s="156"/>
      <c r="AK29" s="156"/>
      <c r="AL29" s="156"/>
      <c r="AM29" s="156"/>
      <c r="AN29" s="159"/>
      <c r="AO29" s="156"/>
      <c r="AP29" s="156"/>
      <c r="AQ29" s="156"/>
      <c r="AR29" s="156"/>
      <c r="AS29" s="156"/>
    </row>
    <row r="30" spans="1:45" ht="16" x14ac:dyDescent="0.2">
      <c r="A30" s="143">
        <v>39842</v>
      </c>
      <c r="B30" s="154">
        <v>0</v>
      </c>
      <c r="C30" s="154">
        <v>-6.1312078479447418E-4</v>
      </c>
      <c r="D30" s="154">
        <v>-2.5332760841562885E-2</v>
      </c>
      <c r="E30" s="154">
        <v>-2.3140495867768562E-2</v>
      </c>
      <c r="F30" s="154">
        <v>-1.1045655375552355E-2</v>
      </c>
      <c r="G30" s="154">
        <v>-8.5019425803521953E-3</v>
      </c>
      <c r="AE30" s="156"/>
      <c r="AF30" s="156"/>
      <c r="AG30" s="156"/>
      <c r="AH30" s="156"/>
      <c r="AI30" s="159"/>
      <c r="AJ30" s="156"/>
      <c r="AK30" s="156"/>
      <c r="AL30" s="156"/>
      <c r="AM30" s="156"/>
      <c r="AN30" s="159"/>
      <c r="AO30" s="156"/>
      <c r="AP30" s="156"/>
      <c r="AQ30" s="156"/>
      <c r="AR30" s="156"/>
      <c r="AS30" s="156"/>
    </row>
    <row r="31" spans="1:45" ht="16" x14ac:dyDescent="0.2">
      <c r="A31" s="143">
        <v>39843</v>
      </c>
      <c r="B31" s="154">
        <v>-1.3315579227696439E-2</v>
      </c>
      <c r="C31" s="154">
        <v>4.2944785276073372E-3</v>
      </c>
      <c r="D31" s="154">
        <v>-6.6960352422907432E-2</v>
      </c>
      <c r="E31" s="154">
        <v>-2.368866328257202E-2</v>
      </c>
      <c r="F31" s="154">
        <v>-2.6061057334326065E-2</v>
      </c>
      <c r="G31" s="154">
        <v>-1.615734968575866E-2</v>
      </c>
      <c r="AE31" s="156"/>
      <c r="AF31" s="156"/>
      <c r="AG31" s="156"/>
      <c r="AH31" s="156"/>
      <c r="AI31" s="159"/>
      <c r="AJ31" s="156"/>
      <c r="AK31" s="156"/>
      <c r="AL31" s="156"/>
      <c r="AM31" s="156"/>
      <c r="AN31" s="159"/>
      <c r="AO31" s="156"/>
      <c r="AP31" s="156"/>
      <c r="AQ31" s="156"/>
      <c r="AR31" s="156"/>
      <c r="AS31" s="156"/>
    </row>
    <row r="32" spans="1:45" ht="16" x14ac:dyDescent="0.2">
      <c r="A32" s="143">
        <v>39844</v>
      </c>
      <c r="B32" s="154">
        <v>3.5987404408457158E-2</v>
      </c>
      <c r="C32" s="154">
        <v>-1.9547953573610277E-2</v>
      </c>
      <c r="D32" s="154">
        <v>2.2662889518413554E-2</v>
      </c>
      <c r="E32" s="154">
        <v>1.906412478336228E-2</v>
      </c>
      <c r="F32" s="154">
        <v>6.8807339449541427E-3</v>
      </c>
      <c r="G32" s="154">
        <v>2.7957378575492742E-2</v>
      </c>
      <c r="AE32" s="156"/>
      <c r="AF32" s="156"/>
      <c r="AG32" s="156"/>
      <c r="AH32" s="156"/>
      <c r="AI32" s="159"/>
      <c r="AJ32" s="156"/>
      <c r="AK32" s="156"/>
      <c r="AL32" s="156"/>
      <c r="AM32" s="156"/>
      <c r="AN32" s="159"/>
      <c r="AO32" s="156"/>
      <c r="AP32" s="156"/>
      <c r="AQ32" s="156"/>
      <c r="AR32" s="156"/>
      <c r="AS32" s="156"/>
    </row>
    <row r="33" spans="1:45" ht="16" x14ac:dyDescent="0.2">
      <c r="A33" s="143">
        <v>39845</v>
      </c>
      <c r="B33" s="154">
        <v>4.7763786365608851E-3</v>
      </c>
      <c r="C33" s="154">
        <v>8.0996884735202723E-3</v>
      </c>
      <c r="D33" s="154">
        <v>-3.2317636195752453E-2</v>
      </c>
      <c r="E33" s="154">
        <v>1.0204081632653184E-2</v>
      </c>
      <c r="F33" s="154">
        <v>5.2391799544419193E-2</v>
      </c>
      <c r="G33" s="154">
        <v>9.6107882355900287E-3</v>
      </c>
      <c r="AE33" s="156"/>
      <c r="AF33" s="156"/>
      <c r="AG33" s="156"/>
      <c r="AH33" s="156"/>
      <c r="AI33" s="159"/>
      <c r="AJ33" s="156"/>
      <c r="AK33" s="156"/>
      <c r="AL33" s="156"/>
      <c r="AM33" s="156"/>
      <c r="AN33" s="159"/>
      <c r="AO33" s="156"/>
      <c r="AP33" s="156"/>
      <c r="AQ33" s="156"/>
      <c r="AR33" s="156"/>
      <c r="AS33" s="156"/>
    </row>
    <row r="34" spans="1:45" ht="16" x14ac:dyDescent="0.2">
      <c r="A34" s="143">
        <v>39846</v>
      </c>
      <c r="B34" s="154">
        <v>1.166810717372524E-2</v>
      </c>
      <c r="C34" s="154">
        <v>4.1409147095179399E-2</v>
      </c>
      <c r="D34" s="154">
        <v>3.5782442748091503E-2</v>
      </c>
      <c r="E34" s="154">
        <v>3.0303030303030276E-2</v>
      </c>
      <c r="F34" s="154">
        <v>3.6796536796536827E-2</v>
      </c>
      <c r="G34" s="154">
        <v>2.4421241496174861E-2</v>
      </c>
      <c r="AE34" s="156"/>
      <c r="AF34" s="156"/>
      <c r="AG34" s="156"/>
      <c r="AH34" s="156"/>
      <c r="AI34" s="159"/>
      <c r="AJ34" s="156"/>
      <c r="AK34" s="156"/>
      <c r="AL34" s="156"/>
      <c r="AM34" s="156"/>
      <c r="AN34" s="159"/>
      <c r="AO34" s="156"/>
      <c r="AP34" s="156"/>
      <c r="AQ34" s="156"/>
      <c r="AR34" s="156"/>
      <c r="AS34" s="156"/>
    </row>
    <row r="35" spans="1:45" ht="16" x14ac:dyDescent="0.2">
      <c r="A35" s="143">
        <v>39847</v>
      </c>
      <c r="B35" s="154">
        <v>4.2289619820589319E-2</v>
      </c>
      <c r="C35" s="154">
        <v>1.4243323442136413E-2</v>
      </c>
      <c r="D35" s="154">
        <v>4.1455550437586197E-2</v>
      </c>
      <c r="E35" s="154">
        <v>9.8039215686274384E-2</v>
      </c>
      <c r="F35" s="154">
        <v>3.6186499652052895E-2</v>
      </c>
      <c r="G35" s="154">
        <v>4.0064219513975097E-2</v>
      </c>
      <c r="AE35" s="156"/>
      <c r="AF35" s="156"/>
      <c r="AG35" s="156"/>
      <c r="AH35" s="156"/>
      <c r="AI35" s="159"/>
      <c r="AJ35" s="156"/>
      <c r="AK35" s="156"/>
      <c r="AL35" s="156"/>
      <c r="AM35" s="156"/>
      <c r="AN35" s="159"/>
      <c r="AO35" s="156"/>
      <c r="AP35" s="156"/>
      <c r="AQ35" s="156"/>
      <c r="AR35" s="156"/>
      <c r="AS35" s="156"/>
    </row>
    <row r="36" spans="1:45" ht="16" x14ac:dyDescent="0.2">
      <c r="A36" s="143">
        <v>39848</v>
      </c>
      <c r="B36" s="154">
        <v>1.0655737704918122E-2</v>
      </c>
      <c r="C36" s="154">
        <v>8.191925102399189E-3</v>
      </c>
      <c r="D36" s="154">
        <v>3.6267138434321167E-2</v>
      </c>
      <c r="E36" s="154">
        <v>-5.3571428571428492E-2</v>
      </c>
      <c r="F36" s="154">
        <v>-4.566823371390194E-2</v>
      </c>
      <c r="G36" s="154">
        <v>-1.5342875853681326E-2</v>
      </c>
      <c r="AE36" s="156"/>
      <c r="AF36" s="165"/>
      <c r="AG36" s="165"/>
      <c r="AH36" s="165"/>
      <c r="AI36" s="166"/>
      <c r="AJ36" s="165"/>
      <c r="AK36" s="165"/>
      <c r="AL36" s="165"/>
      <c r="AM36" s="165"/>
      <c r="AN36" s="166"/>
      <c r="AO36" s="165"/>
      <c r="AP36" s="165"/>
      <c r="AQ36" s="165"/>
      <c r="AR36" s="165"/>
      <c r="AS36" s="156"/>
    </row>
    <row r="37" spans="1:45" ht="16" x14ac:dyDescent="0.2">
      <c r="A37" s="143">
        <v>39849</v>
      </c>
      <c r="B37" s="154">
        <v>-1.2570965125709654E-2</v>
      </c>
      <c r="C37" s="154">
        <v>-6.384213580963416E-3</v>
      </c>
      <c r="D37" s="154">
        <v>-1.5364916773367487E-2</v>
      </c>
      <c r="E37" s="154">
        <v>-5.031446540880502E-2</v>
      </c>
      <c r="F37" s="154">
        <v>-3.4482758620689613E-2</v>
      </c>
      <c r="G37" s="154">
        <v>-2.1211401425178189E-2</v>
      </c>
      <c r="AE37" s="156"/>
      <c r="AF37" s="156"/>
      <c r="AG37" s="156"/>
      <c r="AH37" s="156"/>
      <c r="AI37" s="156"/>
      <c r="AJ37" s="156"/>
      <c r="AK37" s="156"/>
      <c r="AL37" s="156"/>
      <c r="AM37" s="156"/>
      <c r="AN37" s="156"/>
      <c r="AO37" s="156"/>
      <c r="AP37" s="156"/>
      <c r="AQ37" s="156"/>
      <c r="AR37" s="156"/>
      <c r="AS37" s="156"/>
    </row>
    <row r="38" spans="1:45" ht="16" x14ac:dyDescent="0.2">
      <c r="A38" s="143">
        <v>39850</v>
      </c>
      <c r="B38" s="154">
        <v>-5.3388090349076878E-3</v>
      </c>
      <c r="C38" s="154">
        <v>1.9275700934579421E-2</v>
      </c>
      <c r="D38" s="154">
        <v>3.9011703511053764E-3</v>
      </c>
      <c r="E38" s="154">
        <v>-3.1456953642384211E-2</v>
      </c>
      <c r="F38" s="154">
        <v>-2.7696793002915499E-2</v>
      </c>
      <c r="G38" s="154">
        <v>-8.7606474628096898E-3</v>
      </c>
      <c r="AE38" s="156"/>
      <c r="AF38" s="156"/>
      <c r="AG38" s="156"/>
      <c r="AH38" s="156"/>
      <c r="AI38" s="156"/>
      <c r="AJ38" s="156"/>
      <c r="AK38" s="156"/>
      <c r="AL38" s="156"/>
      <c r="AM38" s="156"/>
      <c r="AN38" s="156"/>
      <c r="AO38" s="156"/>
      <c r="AP38" s="156"/>
      <c r="AQ38" s="156"/>
      <c r="AR38" s="156"/>
      <c r="AS38" s="156"/>
    </row>
    <row r="39" spans="1:45" ht="16" x14ac:dyDescent="0.2">
      <c r="A39" s="143">
        <v>39851</v>
      </c>
      <c r="B39" s="154">
        <v>-4.1288191577207867E-3</v>
      </c>
      <c r="C39" s="154">
        <v>-1.1461318051575464E-3</v>
      </c>
      <c r="D39" s="154">
        <v>-1.2521588946459383E-2</v>
      </c>
      <c r="E39" s="154">
        <v>-1.538461538461533E-2</v>
      </c>
      <c r="F39" s="154">
        <v>-1.6491754122938573E-2</v>
      </c>
      <c r="G39" s="154">
        <v>-8.446359496645961E-3</v>
      </c>
      <c r="AE39" s="156"/>
      <c r="AF39" s="156"/>
      <c r="AG39" s="156"/>
      <c r="AH39" s="156"/>
      <c r="AI39" s="156"/>
      <c r="AJ39" s="156"/>
      <c r="AK39" s="156"/>
      <c r="AL39" s="156"/>
      <c r="AM39" s="156"/>
      <c r="AN39" s="156"/>
      <c r="AO39" s="156"/>
      <c r="AP39" s="156"/>
      <c r="AQ39" s="156"/>
      <c r="AR39" s="156"/>
      <c r="AS39" s="156"/>
    </row>
    <row r="40" spans="1:45" ht="16" x14ac:dyDescent="0.2">
      <c r="A40" s="143">
        <v>39852</v>
      </c>
      <c r="B40" s="154">
        <v>3.026533996683245E-2</v>
      </c>
      <c r="C40" s="154">
        <v>1.7785427423981481E-2</v>
      </c>
      <c r="D40" s="154">
        <v>-4.8097944905990397E-3</v>
      </c>
      <c r="E40" s="154">
        <v>6.7708333333333481E-2</v>
      </c>
      <c r="F40" s="154">
        <v>3.2012195121951192E-2</v>
      </c>
      <c r="G40" s="154">
        <v>2.8962247845732314E-2</v>
      </c>
      <c r="AE40" s="156"/>
      <c r="AF40" s="156"/>
      <c r="AG40" s="156"/>
      <c r="AH40" s="156"/>
      <c r="AI40" s="156"/>
      <c r="AJ40" s="156"/>
      <c r="AK40" s="156"/>
      <c r="AL40" s="156"/>
      <c r="AM40" s="156"/>
      <c r="AN40" s="156"/>
      <c r="AO40" s="156"/>
      <c r="AP40" s="156"/>
      <c r="AQ40" s="156"/>
      <c r="AR40" s="156"/>
      <c r="AS40" s="156"/>
    </row>
    <row r="41" spans="1:45" x14ac:dyDescent="0.15">
      <c r="A41" s="143">
        <v>39853</v>
      </c>
      <c r="B41" s="154">
        <v>1.1670020120724267E-2</v>
      </c>
      <c r="C41" s="154">
        <v>-4.6223224351747305E-2</v>
      </c>
      <c r="D41" s="154">
        <v>3.3391915641476144E-2</v>
      </c>
      <c r="E41" s="154">
        <v>-1.4634146341463539E-2</v>
      </c>
      <c r="F41" s="154">
        <v>-1.2555391432791718E-2</v>
      </c>
      <c r="G41" s="154">
        <v>4.0072947161300387E-3</v>
      </c>
    </row>
    <row r="42" spans="1:45" x14ac:dyDescent="0.15">
      <c r="A42" s="143">
        <v>39854</v>
      </c>
      <c r="B42" s="154">
        <v>-5.4494828957836194E-2</v>
      </c>
      <c r="C42" s="154">
        <v>1.8912529550827228E-2</v>
      </c>
      <c r="D42" s="154">
        <v>-3.996598639455784E-2</v>
      </c>
      <c r="E42" s="154">
        <v>-5.1155115511551053E-2</v>
      </c>
      <c r="F42" s="154">
        <v>-4.4876589379207132E-2</v>
      </c>
      <c r="G42" s="154">
        <v>-4.7656604765660471E-2</v>
      </c>
    </row>
    <row r="43" spans="1:45" x14ac:dyDescent="0.15">
      <c r="A43" s="143">
        <v>39855</v>
      </c>
      <c r="B43" s="154">
        <v>-1.935212452671442E-2</v>
      </c>
      <c r="C43" s="154">
        <v>-5.8004640371223104E-4</v>
      </c>
      <c r="D43" s="154">
        <v>-4.2515500442869669E-2</v>
      </c>
      <c r="E43" s="154">
        <v>-4.5217391304347765E-2</v>
      </c>
      <c r="F43" s="154">
        <v>1.2529365700861383E-2</v>
      </c>
      <c r="G43" s="154">
        <v>-4.3416066454187163E-3</v>
      </c>
    </row>
    <row r="44" spans="1:45" x14ac:dyDescent="0.15">
      <c r="A44" s="143">
        <v>39856</v>
      </c>
      <c r="B44" s="154">
        <v>1.5873015873015817E-2</v>
      </c>
      <c r="C44" s="154">
        <v>6.9645966337783527E-3</v>
      </c>
      <c r="D44" s="154">
        <v>1.6651248843663202E-2</v>
      </c>
      <c r="E44" s="154">
        <v>-1.821493624772319E-2</v>
      </c>
      <c r="F44" s="154">
        <v>-1.5467904098994678E-3</v>
      </c>
      <c r="G44" s="154">
        <v>1.4115037556081678E-3</v>
      </c>
    </row>
    <row r="45" spans="1:45" x14ac:dyDescent="0.15">
      <c r="A45" s="143">
        <v>39857</v>
      </c>
      <c r="B45" s="154">
        <v>-1.9847972972972916E-2</v>
      </c>
      <c r="C45" s="154">
        <v>-2.8818443804035088E-3</v>
      </c>
      <c r="D45" s="154">
        <v>-3.3212010919017265E-2</v>
      </c>
      <c r="E45" s="154">
        <v>3.153988868274582E-2</v>
      </c>
      <c r="F45" s="154">
        <v>-2.7110766847405099E-2</v>
      </c>
      <c r="G45" s="154">
        <v>-2.5547445255474477E-2</v>
      </c>
    </row>
    <row r="46" spans="1:45" x14ac:dyDescent="0.15">
      <c r="A46" s="143">
        <v>39858</v>
      </c>
      <c r="B46" s="154">
        <v>1.8095648427401967E-2</v>
      </c>
      <c r="C46" s="154">
        <v>-4.0462427745664442E-3</v>
      </c>
      <c r="D46" s="154">
        <v>-5.1764705882352269E-3</v>
      </c>
      <c r="E46" s="154">
        <v>-3.9568345323740983E-2</v>
      </c>
      <c r="F46" s="154">
        <v>-2.9458598726114782E-2</v>
      </c>
      <c r="G46" s="154">
        <v>-1.2475784579620286E-2</v>
      </c>
    </row>
    <row r="47" spans="1:45" x14ac:dyDescent="0.15">
      <c r="A47" s="143">
        <v>39859</v>
      </c>
      <c r="B47" s="154">
        <v>1.0579771476936006E-2</v>
      </c>
      <c r="C47" s="154">
        <v>1.7411491584446992E-3</v>
      </c>
      <c r="D47" s="154">
        <v>-9.4607379375588607E-4</v>
      </c>
      <c r="E47" s="154">
        <v>-1.4981273408239737E-2</v>
      </c>
      <c r="F47" s="154">
        <v>-8.2034454470880647E-4</v>
      </c>
      <c r="G47" s="154">
        <v>-1.3601171793262701E-3</v>
      </c>
    </row>
    <row r="48" spans="1:45" x14ac:dyDescent="0.15">
      <c r="A48" s="143">
        <v>39860</v>
      </c>
      <c r="B48" s="154">
        <v>-4.6063651591289334E-3</v>
      </c>
      <c r="C48" s="154">
        <v>2.0278099652375259E-2</v>
      </c>
      <c r="D48" s="154">
        <v>2.9829545454545414E-2</v>
      </c>
      <c r="E48" s="154">
        <v>0</v>
      </c>
      <c r="F48" s="154">
        <v>-9.8522167487684609E-3</v>
      </c>
      <c r="G48" s="154">
        <v>7.8575170246120152E-5</v>
      </c>
    </row>
    <row r="49" spans="1:7" x14ac:dyDescent="0.15">
      <c r="A49" s="143">
        <v>39861</v>
      </c>
      <c r="B49" s="154">
        <v>-5.2166596550273336E-2</v>
      </c>
      <c r="C49" s="154">
        <v>-3.6910846110164597E-2</v>
      </c>
      <c r="D49" s="154">
        <v>-2.6666666666666616E-2</v>
      </c>
      <c r="E49" s="154">
        <v>-2.6615969581748944E-2</v>
      </c>
      <c r="F49" s="154">
        <v>-5.4726368159203953E-2</v>
      </c>
      <c r="G49" s="154">
        <v>-5.1017468506927122E-2</v>
      </c>
    </row>
    <row r="50" spans="1:7" x14ac:dyDescent="0.15">
      <c r="A50" s="143">
        <v>39862</v>
      </c>
      <c r="B50" s="154">
        <v>-8.8770528184644037E-3</v>
      </c>
      <c r="C50" s="154">
        <v>9.4339622641510523E-3</v>
      </c>
      <c r="D50" s="154">
        <v>-2.5980160604629265E-2</v>
      </c>
      <c r="E50" s="154">
        <v>3.3203125E-2</v>
      </c>
      <c r="F50" s="154">
        <v>3.5087719298245723E-3</v>
      </c>
      <c r="G50" s="154">
        <v>6.4302469987580491E-3</v>
      </c>
    </row>
    <row r="51" spans="1:7" x14ac:dyDescent="0.15">
      <c r="A51" s="143">
        <v>39863</v>
      </c>
      <c r="B51" s="154">
        <v>6.3143752798925146E-2</v>
      </c>
      <c r="C51" s="154">
        <v>8.1775700934578754E-3</v>
      </c>
      <c r="D51" s="154">
        <v>0</v>
      </c>
      <c r="E51" s="154">
        <v>4.914933837429114E-2</v>
      </c>
      <c r="F51" s="154">
        <v>8.1293706293706247E-2</v>
      </c>
      <c r="G51" s="154">
        <v>5.3032795875836314E-2</v>
      </c>
    </row>
    <row r="52" spans="1:7" x14ac:dyDescent="0.15">
      <c r="A52" s="143">
        <v>39864</v>
      </c>
      <c r="B52" s="154">
        <v>-1.3900589721988155E-2</v>
      </c>
      <c r="C52" s="154">
        <v>-9.8493626882967256E-3</v>
      </c>
      <c r="D52" s="154">
        <v>-1.2609117361784716E-2</v>
      </c>
      <c r="E52" s="154">
        <v>-2.522522522522519E-2</v>
      </c>
      <c r="F52" s="154">
        <v>-6.1438965238480137E-2</v>
      </c>
      <c r="G52" s="154">
        <v>-2.6899640643716527E-2</v>
      </c>
    </row>
    <row r="53" spans="1:7" x14ac:dyDescent="0.15">
      <c r="A53" s="143">
        <v>39865</v>
      </c>
      <c r="B53" s="154">
        <v>-1.2815036309269612E-2</v>
      </c>
      <c r="C53" s="154">
        <v>5.2662375658278915E-3</v>
      </c>
      <c r="D53" s="154">
        <v>-2.7013752455795736E-2</v>
      </c>
      <c r="E53" s="154">
        <v>3.696857670979492E-3</v>
      </c>
      <c r="F53" s="154">
        <v>-6.0292850990525393E-3</v>
      </c>
      <c r="G53" s="154">
        <v>-7.0646792796168478E-3</v>
      </c>
    </row>
    <row r="54" spans="1:7" x14ac:dyDescent="0.15">
      <c r="A54" s="143">
        <v>39866</v>
      </c>
      <c r="B54" s="154">
        <v>1.2981393336217728E-3</v>
      </c>
      <c r="C54" s="154">
        <v>5.2386495925493826E-3</v>
      </c>
      <c r="D54" s="154">
        <v>-1.5143866733972056E-3</v>
      </c>
      <c r="E54" s="154">
        <v>7.3664825046040328E-3</v>
      </c>
      <c r="F54" s="154">
        <v>-4.2461005199306623E-2</v>
      </c>
      <c r="G54" s="154">
        <v>-9.8099986524726734E-3</v>
      </c>
    </row>
    <row r="55" spans="1:7" x14ac:dyDescent="0.15">
      <c r="A55" s="143">
        <v>39867</v>
      </c>
      <c r="B55" s="154">
        <v>5.3154710458081178E-2</v>
      </c>
      <c r="C55" s="154">
        <v>1.2738853503184711E-2</v>
      </c>
      <c r="D55" s="154">
        <v>5.7128412537917006E-2</v>
      </c>
      <c r="E55" s="154">
        <v>8.0438756855575999E-2</v>
      </c>
      <c r="F55" s="154">
        <v>6.244343891402715E-2</v>
      </c>
      <c r="G55" s="154">
        <v>5.5904847445632955E-2</v>
      </c>
    </row>
    <row r="56" spans="1:7" x14ac:dyDescent="0.15">
      <c r="A56" s="143">
        <v>39868</v>
      </c>
      <c r="B56" s="154">
        <v>5.3344275748872239E-3</v>
      </c>
      <c r="C56" s="154">
        <v>-1.7152658662092479E-2</v>
      </c>
      <c r="D56" s="154">
        <v>-2.3433763749402092E-2</v>
      </c>
      <c r="E56" s="154">
        <v>5.0761421319798217E-3</v>
      </c>
      <c r="F56" s="154">
        <v>-5.110732538330498E-3</v>
      </c>
      <c r="G56" s="154">
        <v>2.5776517592479564E-4</v>
      </c>
    </row>
    <row r="57" spans="1:7" x14ac:dyDescent="0.15">
      <c r="A57" s="143">
        <v>39869</v>
      </c>
      <c r="B57" s="154">
        <v>1.2244897959183598E-2</v>
      </c>
      <c r="C57" s="154">
        <v>-1.3379872018615457E-2</v>
      </c>
      <c r="D57" s="154">
        <v>-3.4280117531831911E-3</v>
      </c>
      <c r="E57" s="154">
        <v>1.0101010101009944E-2</v>
      </c>
      <c r="F57" s="154">
        <v>-3.424657534246478E-3</v>
      </c>
      <c r="G57" s="154">
        <v>8.9421466305887876E-3</v>
      </c>
    </row>
    <row r="58" spans="1:7" x14ac:dyDescent="0.15">
      <c r="A58" s="143">
        <v>39870</v>
      </c>
      <c r="B58" s="154">
        <v>5.6451612903225534E-3</v>
      </c>
      <c r="C58" s="154">
        <v>5.8962264150941301E-4</v>
      </c>
      <c r="D58" s="154">
        <v>1.1793611793611714E-2</v>
      </c>
      <c r="E58" s="154">
        <v>-6.6666666666667096E-3</v>
      </c>
      <c r="F58" s="154">
        <v>-8.5910652920961894E-4</v>
      </c>
      <c r="G58" s="154">
        <v>-3.4991826726603614E-3</v>
      </c>
    </row>
    <row r="59" spans="1:7" x14ac:dyDescent="0.15">
      <c r="A59" s="143">
        <v>39871</v>
      </c>
      <c r="B59" s="154">
        <v>-1.844426623897355E-2</v>
      </c>
      <c r="C59" s="154">
        <v>7.0713022981732099E-3</v>
      </c>
      <c r="D59" s="154">
        <v>-2.4283632831472168E-3</v>
      </c>
      <c r="E59" s="154">
        <v>0</v>
      </c>
      <c r="F59" s="154">
        <v>-3.6973344797936458E-2</v>
      </c>
      <c r="G59" s="154">
        <v>-1.0457516339869244E-2</v>
      </c>
    </row>
    <row r="60" spans="1:7" x14ac:dyDescent="0.15">
      <c r="A60" s="143">
        <v>39872</v>
      </c>
      <c r="B60" s="154">
        <v>2.9003267973856328E-2</v>
      </c>
      <c r="C60" s="154">
        <v>1.5798712697483897E-2</v>
      </c>
      <c r="D60" s="154">
        <v>6.5725413826679624E-2</v>
      </c>
      <c r="E60" s="154">
        <v>1.8456375838926231E-2</v>
      </c>
      <c r="F60" s="154">
        <v>-1.2499999999999845E-2</v>
      </c>
      <c r="G60" s="154">
        <v>2.3415442795347907E-2</v>
      </c>
    </row>
    <row r="61" spans="1:7" x14ac:dyDescent="0.15">
      <c r="A61" s="143">
        <v>39873</v>
      </c>
      <c r="B61" s="154">
        <v>1.1512504962286618E-2</v>
      </c>
      <c r="C61" s="154">
        <v>3.9746543778801824E-2</v>
      </c>
      <c r="D61" s="154">
        <v>1.7816354499771592E-2</v>
      </c>
      <c r="E61" s="154">
        <v>3.6243822075782584E-2</v>
      </c>
      <c r="F61" s="154">
        <v>9.0415913200723175E-3</v>
      </c>
      <c r="G61" s="154">
        <v>1.5970236136771954E-2</v>
      </c>
    </row>
    <row r="62" spans="1:7" x14ac:dyDescent="0.15">
      <c r="A62" s="143">
        <v>39874</v>
      </c>
      <c r="B62" s="154">
        <v>3.3359497645211844E-2</v>
      </c>
      <c r="C62" s="154">
        <v>-3.3240997229917024E-2</v>
      </c>
      <c r="D62" s="154">
        <v>3.9497307001795212E-2</v>
      </c>
      <c r="E62" s="154">
        <v>-4.6104928457869621E-2</v>
      </c>
      <c r="F62" s="154">
        <v>6.3620071684587831E-2</v>
      </c>
      <c r="G62" s="154">
        <v>7.7474963878232384E-3</v>
      </c>
    </row>
    <row r="63" spans="1:7" x14ac:dyDescent="0.15">
      <c r="A63" s="143">
        <v>39875</v>
      </c>
      <c r="B63" s="154">
        <v>-4.9373338397264988E-3</v>
      </c>
      <c r="C63" s="154">
        <v>-1.5472779369627432E-2</v>
      </c>
      <c r="D63" s="154">
        <v>-3.7564766839378261E-2</v>
      </c>
      <c r="E63" s="154">
        <v>-2.0000000000000018E-2</v>
      </c>
      <c r="F63" s="154">
        <v>3.0328559393428822E-2</v>
      </c>
      <c r="G63" s="154">
        <v>-9.3194571478011357E-3</v>
      </c>
    </row>
    <row r="64" spans="1:7" x14ac:dyDescent="0.15">
      <c r="A64" s="143">
        <v>39876</v>
      </c>
      <c r="B64" s="154">
        <v>6.0305343511450449E-2</v>
      </c>
      <c r="C64" s="154">
        <v>-3.4924330616995514E-3</v>
      </c>
      <c r="D64" s="154">
        <v>5.0246747420367832E-2</v>
      </c>
      <c r="E64" s="154">
        <v>7.9931972789115679E-2</v>
      </c>
      <c r="F64" s="154">
        <v>6.1324611610793056E-2</v>
      </c>
      <c r="G64" s="154">
        <v>5.896297035632303E-2</v>
      </c>
    </row>
    <row r="65" spans="1:7" x14ac:dyDescent="0.15">
      <c r="A65" s="143">
        <v>39877</v>
      </c>
      <c r="B65" s="154">
        <v>-1.6558675305975545E-2</v>
      </c>
      <c r="C65" s="154">
        <v>-4.0303738317757132E-2</v>
      </c>
      <c r="D65" s="154">
        <v>-2.5630072618539113E-2</v>
      </c>
      <c r="E65" s="154">
        <v>1.4173228346456845E-2</v>
      </c>
      <c r="F65" s="154">
        <v>-1.2326656394452962E-2</v>
      </c>
      <c r="G65" s="154">
        <v>-2.2691392351374962E-2</v>
      </c>
    </row>
    <row r="66" spans="1:7" x14ac:dyDescent="0.15">
      <c r="A66" s="143">
        <v>39878</v>
      </c>
      <c r="B66" s="154">
        <v>2.9282576866762611E-3</v>
      </c>
      <c r="C66" s="154">
        <v>2.6780279975654464E-2</v>
      </c>
      <c r="D66" s="154">
        <v>-1.4028934677772886E-2</v>
      </c>
      <c r="E66" s="154">
        <v>1.552795031055898E-2</v>
      </c>
      <c r="F66" s="154">
        <v>2.9641185647425905E-2</v>
      </c>
      <c r="G66" s="154">
        <v>7.7876362233579854E-3</v>
      </c>
    </row>
    <row r="67" spans="1:7" x14ac:dyDescent="0.15">
      <c r="A67" s="143">
        <v>39879</v>
      </c>
      <c r="B67" s="154">
        <v>-2.1897810218978186E-3</v>
      </c>
      <c r="C67" s="154">
        <v>1.4226437462951935E-2</v>
      </c>
      <c r="D67" s="154">
        <v>4.8465984882169799E-2</v>
      </c>
      <c r="E67" s="154">
        <v>3.3639143730886722E-2</v>
      </c>
      <c r="F67" s="154">
        <v>6.8939393939393856E-2</v>
      </c>
      <c r="G67" s="154">
        <v>1.8899973683580873E-2</v>
      </c>
    </row>
    <row r="68" spans="1:7" x14ac:dyDescent="0.15">
      <c r="A68" s="143">
        <v>39880</v>
      </c>
      <c r="B68" s="154">
        <v>-2.5237746891002222E-2</v>
      </c>
      <c r="C68" s="154">
        <v>1.0520163646990044E-2</v>
      </c>
      <c r="D68" s="154">
        <v>2.5445292620867033E-3</v>
      </c>
      <c r="E68" s="154">
        <v>-2.6627218934911157E-2</v>
      </c>
      <c r="F68" s="154">
        <v>7.795889440113557E-3</v>
      </c>
      <c r="G68" s="154">
        <v>-1.6013524619033048E-2</v>
      </c>
    </row>
    <row r="69" spans="1:7" x14ac:dyDescent="0.15">
      <c r="A69" s="143">
        <v>39881</v>
      </c>
      <c r="B69" s="154">
        <v>-2.7767354596622829E-2</v>
      </c>
      <c r="C69" s="154">
        <v>1.1567379988433046E-3</v>
      </c>
      <c r="D69" s="154">
        <v>-4.3993231810490641E-2</v>
      </c>
      <c r="E69" s="154">
        <v>-3.7993920972644424E-2</v>
      </c>
      <c r="F69" s="154">
        <v>-6.047819971870616E-2</v>
      </c>
      <c r="G69" s="154">
        <v>-2.992340181831199E-2</v>
      </c>
    </row>
    <row r="70" spans="1:7" x14ac:dyDescent="0.15">
      <c r="A70" s="143">
        <v>39882</v>
      </c>
      <c r="B70" s="154">
        <v>-8.1049787726746869E-3</v>
      </c>
      <c r="C70" s="154">
        <v>-2.5996533795493937E-2</v>
      </c>
      <c r="D70" s="154">
        <v>3.2743362831858303E-2</v>
      </c>
      <c r="E70" s="154">
        <v>-1.8957345971563955E-2</v>
      </c>
      <c r="F70" s="154">
        <v>4.7904191616766623E-2</v>
      </c>
      <c r="G70" s="154">
        <v>6.7153715592944696E-3</v>
      </c>
    </row>
    <row r="71" spans="1:7" x14ac:dyDescent="0.15">
      <c r="A71" s="143">
        <v>39883</v>
      </c>
      <c r="B71" s="154">
        <v>2.9961089494163318E-2</v>
      </c>
      <c r="C71" s="154">
        <v>4.1518386714116229E-2</v>
      </c>
      <c r="D71" s="154">
        <v>2.1422450728363351E-3</v>
      </c>
      <c r="E71" s="154">
        <v>6.602254428341392E-2</v>
      </c>
      <c r="F71" s="154">
        <v>1.7142857142857126E-2</v>
      </c>
      <c r="G71" s="154">
        <v>2.5656062160973381E-2</v>
      </c>
    </row>
    <row r="72" spans="1:7" x14ac:dyDescent="0.15">
      <c r="A72" s="143">
        <v>39884</v>
      </c>
      <c r="B72" s="154">
        <v>3.7400831129580814E-2</v>
      </c>
      <c r="C72" s="154">
        <v>3.9863325740319144E-3</v>
      </c>
      <c r="D72" s="154">
        <v>1.1543394613082514E-2</v>
      </c>
      <c r="E72" s="154">
        <v>2.114803625377637E-2</v>
      </c>
      <c r="F72" s="154">
        <v>6.1797752808988804E-2</v>
      </c>
      <c r="G72" s="154">
        <v>4.1928721174004258E-2</v>
      </c>
    </row>
    <row r="73" spans="1:7" x14ac:dyDescent="0.15">
      <c r="A73" s="143">
        <v>39885</v>
      </c>
      <c r="B73" s="154">
        <v>-3.2774945375091402E-3</v>
      </c>
      <c r="C73" s="154">
        <v>2.2688598979014873E-3</v>
      </c>
      <c r="D73" s="154">
        <v>1.5638207945900318E-2</v>
      </c>
      <c r="E73" s="154">
        <v>4.4378698224851965E-2</v>
      </c>
      <c r="F73" s="154">
        <v>-1.322751322751281E-3</v>
      </c>
      <c r="G73" s="154">
        <v>1.4976220962136466E-2</v>
      </c>
    </row>
    <row r="74" spans="1:7" x14ac:dyDescent="0.15">
      <c r="A74" s="143">
        <v>39886</v>
      </c>
      <c r="B74" s="154">
        <v>-3.6536353671904331E-3</v>
      </c>
      <c r="C74" s="154">
        <v>1.0752688172042779E-2</v>
      </c>
      <c r="D74" s="154">
        <v>-4.5359966708281352E-2</v>
      </c>
      <c r="E74" s="154">
        <v>-9.9150141643058465E-3</v>
      </c>
      <c r="F74" s="154">
        <v>-1.2582781456953573E-2</v>
      </c>
      <c r="G74" s="154">
        <v>-5.0460678966457451E-3</v>
      </c>
    </row>
    <row r="75" spans="1:7" x14ac:dyDescent="0.15">
      <c r="A75" s="143">
        <v>39887</v>
      </c>
      <c r="B75" s="154">
        <v>-1.063439677301059E-2</v>
      </c>
      <c r="C75" s="154">
        <v>0</v>
      </c>
      <c r="D75" s="154">
        <v>-1.0462074978204061E-2</v>
      </c>
      <c r="E75" s="154">
        <v>-8.5836909871245259E-3</v>
      </c>
      <c r="F75" s="154">
        <v>-1.6767270288397085E-2</v>
      </c>
      <c r="G75" s="154">
        <v>-7.7433377861299002E-3</v>
      </c>
    </row>
    <row r="76" spans="1:7" x14ac:dyDescent="0.15">
      <c r="A76" s="143">
        <v>39888</v>
      </c>
      <c r="B76" s="154">
        <v>-2.9651593773165619E-3</v>
      </c>
      <c r="C76" s="154">
        <v>0</v>
      </c>
      <c r="D76" s="154">
        <v>5.726872246696102E-3</v>
      </c>
      <c r="E76" s="154">
        <v>4.3290043290043378E-2</v>
      </c>
      <c r="F76" s="154">
        <v>1.023192360163705E-2</v>
      </c>
      <c r="G76" s="154">
        <v>8.1460353679405628E-3</v>
      </c>
    </row>
    <row r="77" spans="1:7" x14ac:dyDescent="0.15">
      <c r="A77" s="143">
        <v>39889</v>
      </c>
      <c r="B77" s="154">
        <v>4.4237918215613403E-2</v>
      </c>
      <c r="C77" s="154">
        <v>0</v>
      </c>
      <c r="D77" s="154">
        <v>6.7455102934735223E-2</v>
      </c>
      <c r="E77" s="154">
        <v>4.4260027662517132E-2</v>
      </c>
      <c r="F77" s="154">
        <v>1.620526671168121E-2</v>
      </c>
      <c r="G77" s="154">
        <v>3.0713865375039617E-2</v>
      </c>
    </row>
    <row r="78" spans="1:7" x14ac:dyDescent="0.15">
      <c r="A78" s="143">
        <v>39890</v>
      </c>
      <c r="B78" s="154">
        <v>-1.4239943040227354E-3</v>
      </c>
      <c r="C78" s="154">
        <v>4.4792833146698463E-3</v>
      </c>
      <c r="D78" s="154">
        <v>-2.0106688551497776E-2</v>
      </c>
      <c r="E78" s="154">
        <v>2.251655629139071E-2</v>
      </c>
      <c r="F78" s="154">
        <v>-6.6445182724252927E-3</v>
      </c>
      <c r="G78" s="154">
        <v>9.9475175124619231E-3</v>
      </c>
    </row>
    <row r="79" spans="1:7" x14ac:dyDescent="0.15">
      <c r="A79" s="143">
        <v>39891</v>
      </c>
      <c r="B79" s="154">
        <v>-9.2691622103386884E-3</v>
      </c>
      <c r="C79" s="154">
        <v>-2.0624303232998908E-2</v>
      </c>
      <c r="D79" s="154">
        <v>2.7219430485762253E-2</v>
      </c>
      <c r="E79" s="154">
        <v>-4.2746113989637347E-2</v>
      </c>
      <c r="F79" s="154">
        <v>-2.2073578595317778E-2</v>
      </c>
      <c r="G79" s="154">
        <v>-1.2480431379370271E-2</v>
      </c>
    </row>
    <row r="80" spans="1:7" x14ac:dyDescent="0.15">
      <c r="A80" s="143">
        <v>39892</v>
      </c>
      <c r="B80" s="154">
        <v>-1.7272400143936717E-2</v>
      </c>
      <c r="C80" s="154">
        <v>-1.8212862834376842E-2</v>
      </c>
      <c r="D80" s="154">
        <v>-8.5609457806767875E-3</v>
      </c>
      <c r="E80" s="154">
        <v>-1.3531799729363914E-2</v>
      </c>
      <c r="F80" s="154">
        <v>1.6415868673050671E-2</v>
      </c>
      <c r="G80" s="154">
        <v>-3.1925668237262617E-3</v>
      </c>
    </row>
    <row r="81" spans="1:7" x14ac:dyDescent="0.15">
      <c r="A81" s="143">
        <v>39893</v>
      </c>
      <c r="B81" s="154">
        <v>7.3233247894544107E-4</v>
      </c>
      <c r="C81" s="154">
        <v>-1.2753623188405783E-2</v>
      </c>
      <c r="D81" s="154">
        <v>2.2615131578947345E-2</v>
      </c>
      <c r="E81" s="154">
        <v>5.7613168724279795E-2</v>
      </c>
      <c r="F81" s="154">
        <v>6.3930013458950219E-2</v>
      </c>
      <c r="G81" s="154">
        <v>1.6610341704768938E-2</v>
      </c>
    </row>
    <row r="82" spans="1:7" x14ac:dyDescent="0.15">
      <c r="A82" s="143">
        <v>39894</v>
      </c>
      <c r="B82" s="154">
        <v>-1.6099524332235604E-2</v>
      </c>
      <c r="C82" s="154">
        <v>1.2918379330592922E-2</v>
      </c>
      <c r="D82" s="154">
        <v>2.4125452352231624E-2</v>
      </c>
      <c r="E82" s="154">
        <v>6.4850843060959562E-3</v>
      </c>
      <c r="F82" s="154">
        <v>4.2378241619228429E-2</v>
      </c>
      <c r="G82" s="154">
        <v>-5.3666485605649017E-3</v>
      </c>
    </row>
    <row r="83" spans="1:7" x14ac:dyDescent="0.15">
      <c r="A83" s="143">
        <v>39895</v>
      </c>
      <c r="B83" s="154">
        <v>-2.4172554853105321E-2</v>
      </c>
      <c r="C83" s="154">
        <v>-1.2753623188405783E-2</v>
      </c>
      <c r="D83" s="154">
        <v>-4.7506870828425529E-2</v>
      </c>
      <c r="E83" s="154">
        <v>-1.4175257731958713E-2</v>
      </c>
      <c r="F83" s="154">
        <v>-4.8543689320388439E-2</v>
      </c>
      <c r="G83" s="154">
        <v>-2.938092533531389E-2</v>
      </c>
    </row>
    <row r="84" spans="1:7" x14ac:dyDescent="0.15">
      <c r="A84" s="143">
        <v>39896</v>
      </c>
      <c r="B84" s="154">
        <v>-6.8597560975609539E-3</v>
      </c>
      <c r="C84" s="154">
        <v>2.2900763358778553E-2</v>
      </c>
      <c r="D84" s="154">
        <v>3.7098103874690924E-3</v>
      </c>
      <c r="E84" s="154">
        <v>1.5686274509803866E-2</v>
      </c>
      <c r="F84" s="154">
        <v>1.4668367346938771E-2</v>
      </c>
      <c r="G84" s="154">
        <v>1.024013683523517E-2</v>
      </c>
    </row>
    <row r="85" spans="1:7" x14ac:dyDescent="0.15">
      <c r="A85" s="143">
        <v>39897</v>
      </c>
      <c r="B85" s="154">
        <v>2.3023791250959436E-2</v>
      </c>
      <c r="C85" s="154">
        <v>-7.4626865671643117E-3</v>
      </c>
      <c r="D85" s="154">
        <v>4.0246406570841664E-2</v>
      </c>
      <c r="E85" s="154">
        <v>2.0592020592020699E-2</v>
      </c>
      <c r="F85" s="154">
        <v>1.3199245757385292E-2</v>
      </c>
      <c r="G85" s="154">
        <v>2.0339511673498567E-2</v>
      </c>
    </row>
    <row r="86" spans="1:7" x14ac:dyDescent="0.15">
      <c r="A86" s="143">
        <v>39898</v>
      </c>
      <c r="B86" s="154">
        <v>1.5003750937734317E-3</v>
      </c>
      <c r="C86" s="154">
        <v>4.0485829959513442E-3</v>
      </c>
      <c r="D86" s="154">
        <v>4.6190288195815388E-2</v>
      </c>
      <c r="E86" s="154">
        <v>4.5397225725094525E-2</v>
      </c>
      <c r="F86" s="154">
        <v>-5.5831265508684558E-3</v>
      </c>
      <c r="G86" s="154">
        <v>2.1200410471386988E-2</v>
      </c>
    </row>
    <row r="87" spans="1:7" x14ac:dyDescent="0.15">
      <c r="A87" s="143">
        <v>39899</v>
      </c>
      <c r="B87" s="154">
        <v>-2.0973782771535499E-2</v>
      </c>
      <c r="C87" s="154">
        <v>4.6082949308756671E-3</v>
      </c>
      <c r="D87" s="154">
        <v>7.169811320754782E-3</v>
      </c>
      <c r="E87" s="154">
        <v>-1.5681544028950389E-2</v>
      </c>
      <c r="F87" s="154">
        <v>-5.6144728633811591E-2</v>
      </c>
      <c r="G87" s="154">
        <v>-2.0354057983408835E-2</v>
      </c>
    </row>
    <row r="88" spans="1:7" x14ac:dyDescent="0.15">
      <c r="A88" s="143">
        <v>39900</v>
      </c>
      <c r="B88" s="154">
        <v>4.5906656465188878E-3</v>
      </c>
      <c r="C88" s="154">
        <v>2.2935779816513069E-3</v>
      </c>
      <c r="D88" s="154">
        <v>-1.3862869988759852E-2</v>
      </c>
      <c r="E88" s="154">
        <v>-3.799019607843146E-2</v>
      </c>
      <c r="F88" s="154">
        <v>-1.6523463317911435E-2</v>
      </c>
      <c r="G88" s="154">
        <v>2.1824530772596162E-5</v>
      </c>
    </row>
    <row r="89" spans="1:7" x14ac:dyDescent="0.15">
      <c r="A89" s="143">
        <v>39901</v>
      </c>
      <c r="B89" s="154">
        <v>3.160700685453155E-2</v>
      </c>
      <c r="C89" s="154">
        <v>1.7734553775743622E-2</v>
      </c>
      <c r="D89" s="154">
        <v>7.7127659574468099E-2</v>
      </c>
      <c r="E89" s="154">
        <v>1.6560509554140124E-2</v>
      </c>
      <c r="F89" s="154">
        <v>1.6129032258064502E-2</v>
      </c>
      <c r="G89" s="154">
        <v>3.0684620588812939E-2</v>
      </c>
    </row>
    <row r="90" spans="1:7" x14ac:dyDescent="0.15">
      <c r="A90" s="143">
        <v>39902</v>
      </c>
      <c r="B90" s="154">
        <v>-6.6445182724252927E-3</v>
      </c>
      <c r="C90" s="154">
        <v>1.7987633501967304E-2</v>
      </c>
      <c r="D90" s="154">
        <v>-5.9964726631394072E-3</v>
      </c>
      <c r="E90" s="154">
        <v>-1.7543859649122862E-2</v>
      </c>
      <c r="F90" s="154">
        <v>1.1243386243386277E-2</v>
      </c>
      <c r="G90" s="154">
        <v>1.3339826793994369E-3</v>
      </c>
    </row>
    <row r="91" spans="1:7" x14ac:dyDescent="0.15">
      <c r="A91" s="143">
        <v>39903</v>
      </c>
      <c r="B91" s="154">
        <v>7.0605722779635727E-2</v>
      </c>
      <c r="C91" s="154">
        <v>0</v>
      </c>
      <c r="D91" s="154">
        <v>2.0581973030518119E-2</v>
      </c>
      <c r="E91" s="154">
        <v>7.9081632653061451E-2</v>
      </c>
      <c r="F91" s="154">
        <v>6.1478090255068674E-2</v>
      </c>
      <c r="G91" s="154">
        <v>6.5870162825121481E-2</v>
      </c>
    </row>
    <row r="92" spans="1:7" x14ac:dyDescent="0.15">
      <c r="A92" s="143">
        <v>39904</v>
      </c>
      <c r="B92" s="154">
        <v>1.4231169732731752E-2</v>
      </c>
      <c r="C92" s="154">
        <v>6.6261733848702598E-3</v>
      </c>
      <c r="D92" s="154">
        <v>-3.1293463143254874E-3</v>
      </c>
      <c r="E92" s="154">
        <v>-1.891252955082745E-2</v>
      </c>
      <c r="F92" s="154">
        <v>-2.4645717806530687E-3</v>
      </c>
      <c r="G92" s="154">
        <v>5.2574149389941205E-3</v>
      </c>
    </row>
    <row r="93" spans="1:7" x14ac:dyDescent="0.15">
      <c r="A93" s="143">
        <v>39905</v>
      </c>
      <c r="B93" s="154">
        <v>1.4715947980834976E-2</v>
      </c>
      <c r="C93" s="154">
        <v>1.645639056500281E-3</v>
      </c>
      <c r="D93" s="154">
        <v>-6.9759330310430467E-3</v>
      </c>
      <c r="E93" s="154">
        <v>1.8072289156626287E-2</v>
      </c>
      <c r="F93" s="154">
        <v>1.4823965410747375E-2</v>
      </c>
      <c r="G93" s="154">
        <v>1.6360765739096061E-2</v>
      </c>
    </row>
    <row r="94" spans="1:7" x14ac:dyDescent="0.15">
      <c r="A94" s="143">
        <v>39906</v>
      </c>
      <c r="B94" s="154">
        <v>-1.7537942664418216E-2</v>
      </c>
      <c r="C94" s="154">
        <v>0</v>
      </c>
      <c r="D94" s="154">
        <v>-5.1984545135230098E-2</v>
      </c>
      <c r="E94" s="154">
        <v>-1.6568047337278013E-2</v>
      </c>
      <c r="F94" s="154">
        <v>-1.9476567255021338E-2</v>
      </c>
      <c r="G94" s="154">
        <v>-2.7981125847103883E-2</v>
      </c>
    </row>
    <row r="95" spans="1:7" x14ac:dyDescent="0.15">
      <c r="A95" s="143">
        <v>39907</v>
      </c>
      <c r="B95" s="154">
        <v>3.1925849639546922E-2</v>
      </c>
      <c r="C95" s="154">
        <v>1.5881708652792925E-2</v>
      </c>
      <c r="D95" s="154">
        <v>1.1115227862171118E-2</v>
      </c>
      <c r="E95" s="154">
        <v>7.8219013237063706E-2</v>
      </c>
      <c r="F95" s="154">
        <v>3.1657355679702182E-2</v>
      </c>
      <c r="G95" s="154">
        <v>2.6728994366534753E-2</v>
      </c>
    </row>
    <row r="96" spans="1:7" x14ac:dyDescent="0.15">
      <c r="A96" s="143">
        <v>39908</v>
      </c>
      <c r="B96" s="154">
        <v>-3.9920159680637557E-3</v>
      </c>
      <c r="C96" s="154">
        <v>-4.3126684636120016E-3</v>
      </c>
      <c r="D96" s="154">
        <v>-2.3085379259802141E-2</v>
      </c>
      <c r="E96" s="154">
        <v>0</v>
      </c>
      <c r="F96" s="154">
        <v>2.5270758122743597E-2</v>
      </c>
      <c r="G96" s="154">
        <v>-8.171842166705634E-3</v>
      </c>
    </row>
    <row r="97" spans="1:7" x14ac:dyDescent="0.15">
      <c r="A97" s="143">
        <v>39909</v>
      </c>
      <c r="B97" s="154">
        <v>-1.5698062792251277E-2</v>
      </c>
      <c r="C97" s="154">
        <v>5.9556036816459379E-3</v>
      </c>
      <c r="D97" s="154">
        <v>1.6504126031507971E-2</v>
      </c>
      <c r="E97" s="154">
        <v>1.1160714285714191E-2</v>
      </c>
      <c r="F97" s="154">
        <v>-3.169014084507038E-2</v>
      </c>
      <c r="G97" s="154">
        <v>-1.2751098556183282E-2</v>
      </c>
    </row>
    <row r="98" spans="1:7" x14ac:dyDescent="0.15">
      <c r="A98" s="143">
        <v>39910</v>
      </c>
      <c r="B98" s="154">
        <v>-2.6806922293858171E-2</v>
      </c>
      <c r="C98" s="154">
        <v>-3.5522066738428282E-2</v>
      </c>
      <c r="D98" s="154">
        <v>-2.8782287822878283E-2</v>
      </c>
      <c r="E98" s="154">
        <v>-1.6556291390728561E-2</v>
      </c>
      <c r="F98" s="154">
        <v>-3.8787878787878816E-2</v>
      </c>
      <c r="G98" s="154">
        <v>-3.2726622421809792E-2</v>
      </c>
    </row>
    <row r="99" spans="1:7" x14ac:dyDescent="0.15">
      <c r="A99" s="143">
        <v>39911</v>
      </c>
      <c r="B99" s="154">
        <v>8.0195258019526428E-3</v>
      </c>
      <c r="C99" s="154">
        <v>4.4642857142855874E-3</v>
      </c>
      <c r="D99" s="154">
        <v>1.5197568389058169E-3</v>
      </c>
      <c r="E99" s="154">
        <v>6.0606060606060552E-2</v>
      </c>
      <c r="F99" s="154">
        <v>-3.9092055485498101E-2</v>
      </c>
      <c r="G99" s="154">
        <v>1.5756280942500922E-2</v>
      </c>
    </row>
    <row r="100" spans="1:7" x14ac:dyDescent="0.15">
      <c r="A100" s="143">
        <v>39912</v>
      </c>
      <c r="B100" s="154">
        <v>-1.3836042891732903E-2</v>
      </c>
      <c r="C100" s="154">
        <v>2.6111111111110974E-2</v>
      </c>
      <c r="D100" s="154">
        <v>-6.0698027314112224E-3</v>
      </c>
      <c r="E100" s="154">
        <v>4.2328042328043658E-3</v>
      </c>
      <c r="F100" s="154">
        <v>-4.5931758530184386E-3</v>
      </c>
      <c r="G100" s="154">
        <v>-8.8783723658132363E-3</v>
      </c>
    </row>
    <row r="101" spans="1:7" x14ac:dyDescent="0.15">
      <c r="A101" s="143">
        <v>39913</v>
      </c>
      <c r="B101" s="154">
        <v>4.5247281655559357E-2</v>
      </c>
      <c r="C101" s="154">
        <v>2.9236599891716342E-2</v>
      </c>
      <c r="D101" s="154">
        <v>5.5725190839694738E-2</v>
      </c>
      <c r="E101" s="154">
        <v>6.2170706006322352E-2</v>
      </c>
      <c r="F101" s="154">
        <v>5.800922874093617E-2</v>
      </c>
      <c r="G101" s="154">
        <v>5.0115289652498562E-2</v>
      </c>
    </row>
    <row r="102" spans="1:7" x14ac:dyDescent="0.15">
      <c r="A102" s="143">
        <v>39914</v>
      </c>
      <c r="B102" s="154">
        <v>3.3557046979848515E-4</v>
      </c>
      <c r="C102" s="154">
        <v>-1.6307206733298329E-2</v>
      </c>
      <c r="D102" s="154">
        <v>-1.0484454085321726E-2</v>
      </c>
      <c r="E102" s="154">
        <v>-3.472222222222221E-2</v>
      </c>
      <c r="F102" s="154">
        <v>4.1121495327102853E-2</v>
      </c>
      <c r="G102" s="154">
        <v>-2.2540465965839029E-3</v>
      </c>
    </row>
    <row r="103" spans="1:7" x14ac:dyDescent="0.15">
      <c r="A103" s="143">
        <v>39915</v>
      </c>
      <c r="B103" s="154">
        <v>1.308285810130827E-2</v>
      </c>
      <c r="C103" s="154">
        <v>-6.9518716577539053E-3</v>
      </c>
      <c r="D103" s="154">
        <v>8.0379978078186642E-3</v>
      </c>
      <c r="E103" s="154">
        <v>-4.8304213771839688E-2</v>
      </c>
      <c r="F103" s="154">
        <v>1.4961101137043631E-2</v>
      </c>
      <c r="G103" s="154">
        <v>-1.9864841178647286E-3</v>
      </c>
    </row>
    <row r="104" spans="1:7" x14ac:dyDescent="0.15">
      <c r="A104" s="143">
        <v>39916</v>
      </c>
      <c r="B104" s="154">
        <v>-1.953642384105958E-2</v>
      </c>
      <c r="C104" s="154">
        <v>-1.1308562197092087E-2</v>
      </c>
      <c r="D104" s="154">
        <v>-4.9655672345052637E-2</v>
      </c>
      <c r="E104" s="154">
        <v>-4.1036717062634898E-2</v>
      </c>
      <c r="F104" s="154">
        <v>-2.948113207547165E-2</v>
      </c>
      <c r="G104" s="154">
        <v>-2.2597326568445708E-2</v>
      </c>
    </row>
    <row r="105" spans="1:7" x14ac:dyDescent="0.15">
      <c r="A105" s="143">
        <v>39917</v>
      </c>
      <c r="B105" s="154">
        <v>1.1144883485309176E-2</v>
      </c>
      <c r="C105" s="154">
        <v>1.4161220043573008E-2</v>
      </c>
      <c r="D105" s="154">
        <v>2.5934401220442327E-2</v>
      </c>
      <c r="E105" s="154">
        <v>4.5045045045044807E-2</v>
      </c>
      <c r="F105" s="154">
        <v>-6.0753341433783525E-4</v>
      </c>
      <c r="G105" s="154">
        <v>9.6032902749216831E-3</v>
      </c>
    </row>
    <row r="106" spans="1:7" x14ac:dyDescent="0.15">
      <c r="A106" s="143">
        <v>39918</v>
      </c>
      <c r="B106" s="154">
        <v>2.6720106880426808E-3</v>
      </c>
      <c r="C106" s="154">
        <v>8.0558539205155544E-3</v>
      </c>
      <c r="D106" s="154">
        <v>-8.5501858736057867E-3</v>
      </c>
      <c r="E106" s="154">
        <v>9.6982758620689502E-3</v>
      </c>
      <c r="F106" s="154">
        <v>2.0668693009118444E-2</v>
      </c>
      <c r="G106" s="154">
        <v>4.9042872963138695E-3</v>
      </c>
    </row>
    <row r="107" spans="1:7" x14ac:dyDescent="0.15">
      <c r="A107" s="143">
        <v>39919</v>
      </c>
      <c r="B107" s="154">
        <v>2.3984010659560351E-2</v>
      </c>
      <c r="C107" s="154">
        <v>8.5242408098029632E-3</v>
      </c>
      <c r="D107" s="154">
        <v>7.4615673040869801E-2</v>
      </c>
      <c r="E107" s="154">
        <v>-1.2806830309498363E-2</v>
      </c>
      <c r="F107" s="154">
        <v>1.1316259678380014E-2</v>
      </c>
      <c r="G107" s="154">
        <v>2.0170812342569233E-2</v>
      </c>
    </row>
    <row r="108" spans="1:7" x14ac:dyDescent="0.15">
      <c r="A108" s="143">
        <v>39920</v>
      </c>
      <c r="B108" s="154">
        <v>0</v>
      </c>
      <c r="C108" s="154">
        <v>0</v>
      </c>
      <c r="D108" s="154">
        <v>-4.3614794138171709E-2</v>
      </c>
      <c r="E108" s="154">
        <v>1.189189189189177E-2</v>
      </c>
      <c r="F108" s="154">
        <v>1.7667844522968323E-3</v>
      </c>
      <c r="G108" s="154">
        <v>-9.451978164001229E-4</v>
      </c>
    </row>
    <row r="109" spans="1:7" x14ac:dyDescent="0.15">
      <c r="A109" s="143">
        <v>39921</v>
      </c>
      <c r="B109" s="154">
        <v>2.7000650618087318E-2</v>
      </c>
      <c r="C109" s="154">
        <v>-1.0036978341257385E-2</v>
      </c>
      <c r="D109" s="154">
        <v>6.4210142283838145E-2</v>
      </c>
      <c r="E109" s="154">
        <v>5.3418803418803451E-2</v>
      </c>
      <c r="F109" s="154">
        <v>3.7037037037036979E-2</v>
      </c>
      <c r="G109" s="154">
        <v>2.4115693543404371E-2</v>
      </c>
    </row>
    <row r="110" spans="1:7" x14ac:dyDescent="0.15">
      <c r="A110" s="143">
        <v>39922</v>
      </c>
      <c r="B110" s="154">
        <v>-6.0183718720304702E-3</v>
      </c>
      <c r="C110" s="154">
        <v>-5.3361792956230225E-4</v>
      </c>
      <c r="D110" s="154">
        <v>-2.6396983201919855E-2</v>
      </c>
      <c r="E110" s="154">
        <v>2.941176470588247E-2</v>
      </c>
      <c r="F110" s="154">
        <v>6.2925170068027114E-2</v>
      </c>
      <c r="G110" s="154">
        <v>2.9599743594577177E-3</v>
      </c>
    </row>
    <row r="111" spans="1:7" x14ac:dyDescent="0.15">
      <c r="A111" s="143">
        <v>39923</v>
      </c>
      <c r="B111" s="154">
        <v>2.2944550669216079E-2</v>
      </c>
      <c r="C111" s="154">
        <v>2.1356113187398496E-3</v>
      </c>
      <c r="D111" s="154">
        <v>-1.0563380281689572E-3</v>
      </c>
      <c r="E111" s="154">
        <v>3.6453201970443327E-2</v>
      </c>
      <c r="F111" s="154">
        <v>3.2000000000000028E-2</v>
      </c>
      <c r="G111" s="154">
        <v>2.4211436520169993E-2</v>
      </c>
    </row>
    <row r="112" spans="1:7" x14ac:dyDescent="0.15">
      <c r="A112" s="143">
        <v>39924</v>
      </c>
      <c r="B112" s="154">
        <v>-1.962616822429919E-2</v>
      </c>
      <c r="C112" s="154">
        <v>-2.7703782631859353E-2</v>
      </c>
      <c r="D112" s="154">
        <v>5.6397603101867588E-3</v>
      </c>
      <c r="E112" s="154">
        <v>1.9011406844106515E-2</v>
      </c>
      <c r="F112" s="154">
        <v>1.0335917312661369E-2</v>
      </c>
      <c r="G112" s="154">
        <v>-8.9197224975222644E-3</v>
      </c>
    </row>
    <row r="113" spans="1:7" x14ac:dyDescent="0.15">
      <c r="A113" s="143">
        <v>39925</v>
      </c>
      <c r="B113" s="154">
        <v>-4.035589450270094E-2</v>
      </c>
      <c r="C113" s="154">
        <v>-6.0273972602739034E-3</v>
      </c>
      <c r="D113" s="154">
        <v>-4.1009463722397554E-2</v>
      </c>
      <c r="E113" s="154">
        <v>-4.5708955223880632E-2</v>
      </c>
      <c r="F113" s="154">
        <v>-4.4501278772378527E-2</v>
      </c>
      <c r="G113" s="154">
        <v>-3.5425925925925972E-2</v>
      </c>
    </row>
    <row r="114" spans="1:7" x14ac:dyDescent="0.15">
      <c r="A114" s="143">
        <v>39926</v>
      </c>
      <c r="B114" s="154">
        <v>2.847682119205297E-2</v>
      </c>
      <c r="C114" s="154">
        <v>1.1025358324145973E-3</v>
      </c>
      <c r="D114" s="154">
        <v>1.9371345029239873E-2</v>
      </c>
      <c r="E114" s="154">
        <v>6.8426197458455462E-2</v>
      </c>
      <c r="F114" s="154">
        <v>9.1006423982871176E-3</v>
      </c>
      <c r="G114" s="154">
        <v>2.6436538867663728E-2</v>
      </c>
    </row>
    <row r="115" spans="1:7" x14ac:dyDescent="0.15">
      <c r="A115" s="143">
        <v>39927</v>
      </c>
      <c r="B115" s="154">
        <v>-3.2195750160978198E-3</v>
      </c>
      <c r="C115" s="154">
        <v>1.4867841409691662E-2</v>
      </c>
      <c r="D115" s="154">
        <v>-2.1513087128002928E-2</v>
      </c>
      <c r="E115" s="154">
        <v>4.5745654162854255E-3</v>
      </c>
      <c r="F115" s="154">
        <v>1.6445623342175031E-2</v>
      </c>
      <c r="G115" s="154">
        <v>-2.3006134969325576E-3</v>
      </c>
    </row>
    <row r="116" spans="1:7" x14ac:dyDescent="0.15">
      <c r="A116" s="143">
        <v>39928</v>
      </c>
      <c r="B116" s="154">
        <v>-3.2299741602067611E-3</v>
      </c>
      <c r="C116" s="154">
        <v>6.5111231687466908E-3</v>
      </c>
      <c r="D116" s="154">
        <v>3.2979113228288615E-3</v>
      </c>
      <c r="E116" s="154">
        <v>2.4590163934426146E-2</v>
      </c>
      <c r="F116" s="154">
        <v>2.7139874739039671E-2</v>
      </c>
      <c r="G116" s="154">
        <v>5.417971166644886E-3</v>
      </c>
    </row>
    <row r="117" spans="1:7" x14ac:dyDescent="0.15">
      <c r="A117" s="143">
        <v>39929</v>
      </c>
      <c r="B117" s="154">
        <v>-1.0693454309786077E-2</v>
      </c>
      <c r="C117" s="154">
        <v>-1.3477088948787075E-2</v>
      </c>
      <c r="D117" s="154">
        <v>-1.4609203798392922E-2</v>
      </c>
      <c r="E117" s="154">
        <v>-5.4222222222222172E-2</v>
      </c>
      <c r="F117" s="154">
        <v>-1.3211382113821002E-2</v>
      </c>
      <c r="G117" s="154">
        <v>-8.8196904717509073E-3</v>
      </c>
    </row>
    <row r="118" spans="1:7" x14ac:dyDescent="0.15">
      <c r="A118" s="143">
        <v>39930</v>
      </c>
      <c r="B118" s="154">
        <v>1.0809040288241034E-2</v>
      </c>
      <c r="C118" s="154">
        <v>1.6393442622948395E-3</v>
      </c>
      <c r="D118" s="154">
        <v>1.9644180874722084E-2</v>
      </c>
      <c r="E118" s="154">
        <v>-6.5789473684211286E-3</v>
      </c>
      <c r="F118" s="154">
        <v>2.5746652935116909E-3</v>
      </c>
      <c r="G118" s="154">
        <v>4.778298248584445E-3</v>
      </c>
    </row>
    <row r="119" spans="1:7" x14ac:dyDescent="0.15">
      <c r="A119" s="143">
        <v>39931</v>
      </c>
      <c r="B119" s="154">
        <v>2.2683084899546291E-3</v>
      </c>
      <c r="C119" s="154">
        <v>-2.236770321876691E-2</v>
      </c>
      <c r="D119" s="154">
        <v>1.4903671392221041E-2</v>
      </c>
      <c r="E119" s="154">
        <v>-1.6083254493850507E-2</v>
      </c>
      <c r="F119" s="154">
        <v>1.6949152542373058E-2</v>
      </c>
      <c r="G119" s="154">
        <v>2.7522420475183385E-3</v>
      </c>
    </row>
    <row r="120" spans="1:7" x14ac:dyDescent="0.15">
      <c r="A120" s="143">
        <v>39932</v>
      </c>
      <c r="B120" s="154">
        <v>-1.9075331393469175E-2</v>
      </c>
      <c r="C120" s="154">
        <v>1.3950892857142794E-2</v>
      </c>
      <c r="D120" s="154">
        <v>-4.548710601719208E-2</v>
      </c>
      <c r="E120" s="154">
        <v>-4.8076923076923128E-2</v>
      </c>
      <c r="F120" s="154">
        <v>-3.4848484848484906E-2</v>
      </c>
      <c r="G120" s="154">
        <v>-2.8455132753276824E-2</v>
      </c>
    </row>
    <row r="121" spans="1:7" x14ac:dyDescent="0.15">
      <c r="A121" s="143">
        <v>39933</v>
      </c>
      <c r="B121" s="154">
        <v>-2.2742254449571564E-2</v>
      </c>
      <c r="C121" s="154">
        <v>3.7424325811777681E-2</v>
      </c>
      <c r="D121" s="154">
        <v>-2.4390243902438935E-2</v>
      </c>
      <c r="E121" s="154">
        <v>8.0808080808081328E-3</v>
      </c>
      <c r="F121" s="154">
        <v>-3.5060177917320634E-2</v>
      </c>
      <c r="G121" s="154">
        <v>-1.5912672483376245E-2</v>
      </c>
    </row>
    <row r="122" spans="1:7" x14ac:dyDescent="0.15">
      <c r="A122" s="143">
        <v>39934</v>
      </c>
      <c r="B122" s="154">
        <v>-1.5177065767284947E-2</v>
      </c>
      <c r="C122" s="154">
        <v>-5.8355437665783549E-3</v>
      </c>
      <c r="D122" s="154">
        <v>-1.4230769230769269E-2</v>
      </c>
      <c r="E122" s="154">
        <v>2.0040080160319551E-3</v>
      </c>
      <c r="F122" s="154">
        <v>-1.6268980477224249E-3</v>
      </c>
      <c r="G122" s="154">
        <v>-3.1246338319728117E-3</v>
      </c>
    </row>
    <row r="123" spans="1:7" x14ac:dyDescent="0.15">
      <c r="A123" s="143">
        <v>39935</v>
      </c>
      <c r="B123" s="154">
        <v>-9.2465753424657571E-3</v>
      </c>
      <c r="C123" s="154">
        <v>3.2017075773747017E-3</v>
      </c>
      <c r="D123" s="154">
        <v>1.7947717518532968E-2</v>
      </c>
      <c r="E123" s="154">
        <v>3.8000000000000034E-2</v>
      </c>
      <c r="F123" s="154">
        <v>1.6295491580662347E-3</v>
      </c>
      <c r="G123" s="154">
        <v>-2.8013948203581274E-3</v>
      </c>
    </row>
    <row r="124" spans="1:7" x14ac:dyDescent="0.15">
      <c r="A124" s="143">
        <v>39936</v>
      </c>
      <c r="B124" s="154">
        <v>6.2219149671620677E-3</v>
      </c>
      <c r="C124" s="154">
        <v>4.4680851063829685E-2</v>
      </c>
      <c r="D124" s="154">
        <v>-1.4948256036795726E-2</v>
      </c>
      <c r="E124" s="154">
        <v>3.1791907514450823E-2</v>
      </c>
      <c r="F124" s="154">
        <v>7.5921908893707979E-3</v>
      </c>
      <c r="G124" s="154">
        <v>9.25289275681207E-3</v>
      </c>
    </row>
    <row r="125" spans="1:7" x14ac:dyDescent="0.15">
      <c r="A125" s="143">
        <v>39937</v>
      </c>
      <c r="B125" s="154">
        <v>-3.4352456200618331E-2</v>
      </c>
      <c r="C125" s="154">
        <v>6.109979633401208E-3</v>
      </c>
      <c r="D125" s="154">
        <v>-1.3229571984435751E-2</v>
      </c>
      <c r="E125" s="154">
        <v>-9.0569561157796463E-2</v>
      </c>
      <c r="F125" s="154">
        <v>-4.5209903121636197E-2</v>
      </c>
      <c r="G125" s="154">
        <v>-3.6574921166348751E-2</v>
      </c>
    </row>
    <row r="126" spans="1:7" x14ac:dyDescent="0.15">
      <c r="A126" s="143">
        <v>39938</v>
      </c>
      <c r="B126" s="154">
        <v>1.7431519032372833E-2</v>
      </c>
      <c r="C126" s="154">
        <v>7.5910931174087981E-3</v>
      </c>
      <c r="D126" s="154">
        <v>-2.247634069400628E-2</v>
      </c>
      <c r="E126" s="154">
        <v>-1.5400410677618104E-2</v>
      </c>
      <c r="F126" s="154">
        <v>2.0856820744081128E-2</v>
      </c>
      <c r="G126" s="154">
        <v>6.4450954641883662E-3</v>
      </c>
    </row>
    <row r="127" spans="1:7" x14ac:dyDescent="0.15">
      <c r="A127" s="143">
        <v>39939</v>
      </c>
      <c r="B127" s="154">
        <v>-1.2587412587412694E-2</v>
      </c>
      <c r="C127" s="154">
        <v>0</v>
      </c>
      <c r="D127" s="154">
        <v>2.6623638563937124E-2</v>
      </c>
      <c r="E127" s="154">
        <v>2.0855057351407691E-2</v>
      </c>
      <c r="F127" s="154">
        <v>1.7117614577581541E-2</v>
      </c>
      <c r="G127" s="154">
        <v>-2.8506042478018134E-3</v>
      </c>
    </row>
    <row r="128" spans="1:7" x14ac:dyDescent="0.15">
      <c r="A128" s="143">
        <v>39940</v>
      </c>
      <c r="B128" s="154">
        <v>4.0368271954674295E-2</v>
      </c>
      <c r="C128" s="154">
        <v>6.880964339527873E-2</v>
      </c>
      <c r="D128" s="154">
        <v>-5.5009823182711193E-3</v>
      </c>
      <c r="E128" s="154">
        <v>7.1501532175689553E-2</v>
      </c>
      <c r="F128" s="154">
        <v>5.6460369163952251E-2</v>
      </c>
      <c r="G128" s="154">
        <v>3.7103398292800849E-2</v>
      </c>
    </row>
    <row r="129" spans="1:7" x14ac:dyDescent="0.15">
      <c r="A129" s="143">
        <v>39941</v>
      </c>
      <c r="B129" s="154">
        <v>0</v>
      </c>
      <c r="C129" s="154">
        <v>-7.0488721804512489E-3</v>
      </c>
      <c r="D129" s="154">
        <v>4.9387593836428323E-2</v>
      </c>
      <c r="E129" s="154">
        <v>-2.192564346997139E-2</v>
      </c>
      <c r="F129" s="154">
        <v>8.7358684480984827E-3</v>
      </c>
      <c r="G129" s="154">
        <v>-5.6294283218483177E-4</v>
      </c>
    </row>
    <row r="130" spans="1:7" x14ac:dyDescent="0.15">
      <c r="A130" s="143">
        <v>39942</v>
      </c>
      <c r="B130" s="154">
        <v>2.4846834581347954E-2</v>
      </c>
      <c r="C130" s="154">
        <v>-1.8930430667297715E-3</v>
      </c>
      <c r="D130" s="154">
        <v>3.8780120481927804E-2</v>
      </c>
      <c r="E130" s="154">
        <v>2.923976608187151E-2</v>
      </c>
      <c r="F130" s="154">
        <v>3.7697401935812724E-2</v>
      </c>
      <c r="G130" s="154">
        <v>1.2663636716777393E-2</v>
      </c>
    </row>
    <row r="131" spans="1:7" x14ac:dyDescent="0.15">
      <c r="A131" s="143">
        <v>39943</v>
      </c>
      <c r="B131" s="154">
        <v>-1.8266356692128838E-2</v>
      </c>
      <c r="C131" s="154">
        <v>-2.8923660502607862E-2</v>
      </c>
      <c r="D131" s="154">
        <v>-3.0083363537513508E-2</v>
      </c>
      <c r="E131" s="154">
        <v>-4.7348484848485084E-3</v>
      </c>
      <c r="F131" s="154">
        <v>-3.0436917034855182E-2</v>
      </c>
      <c r="G131" s="154">
        <v>-1.2908051708926283E-2</v>
      </c>
    </row>
    <row r="132" spans="1:7" x14ac:dyDescent="0.15">
      <c r="A132" s="143">
        <v>39944</v>
      </c>
      <c r="B132" s="154">
        <v>-1.9959404600811914E-2</v>
      </c>
      <c r="C132" s="154">
        <v>2.63671875E-2</v>
      </c>
      <c r="D132" s="154">
        <v>3.0269058295964157E-2</v>
      </c>
      <c r="E132" s="154">
        <v>1.0466222645099776E-2</v>
      </c>
      <c r="F132" s="154">
        <v>2.6329113924050684E-2</v>
      </c>
      <c r="G132" s="154">
        <v>1.53502380258419E-3</v>
      </c>
    </row>
    <row r="133" spans="1:7" x14ac:dyDescent="0.15">
      <c r="A133" s="143">
        <v>39945</v>
      </c>
      <c r="B133" s="154">
        <v>-1.7604418363824537E-2</v>
      </c>
      <c r="C133" s="154">
        <v>2.9971455756422349E-2</v>
      </c>
      <c r="D133" s="154">
        <v>-2.0674646354733373E-2</v>
      </c>
      <c r="E133" s="154">
        <v>-2.9190207156308712E-2</v>
      </c>
      <c r="F133" s="154">
        <v>-3.2560434139121908E-2</v>
      </c>
      <c r="G133" s="154">
        <v>-1.006906720471834E-2</v>
      </c>
    </row>
    <row r="134" spans="1:7" x14ac:dyDescent="0.15">
      <c r="A134" s="143">
        <v>39946</v>
      </c>
      <c r="B134" s="154">
        <v>-7.3787772312017275E-3</v>
      </c>
      <c r="C134" s="154">
        <v>-2.7713625866050418E-3</v>
      </c>
      <c r="D134" s="154">
        <v>-1.9629629629629664E-2</v>
      </c>
      <c r="E134" s="154">
        <v>1.9398642095052043E-3</v>
      </c>
      <c r="F134" s="154">
        <v>-1.3768485466598701E-2</v>
      </c>
      <c r="G134" s="154">
        <v>-1.7638412542870796E-3</v>
      </c>
    </row>
    <row r="135" spans="1:7" x14ac:dyDescent="0.15">
      <c r="A135" s="143">
        <v>39947</v>
      </c>
      <c r="B135" s="154">
        <v>-2.1946902654867317E-2</v>
      </c>
      <c r="C135" s="154">
        <v>-4.1685965724872487E-3</v>
      </c>
      <c r="D135" s="154">
        <v>1.2844729882886208E-2</v>
      </c>
      <c r="E135" s="154">
        <v>-1.742497579864466E-2</v>
      </c>
      <c r="F135" s="154">
        <v>6.2047569803516112E-3</v>
      </c>
      <c r="G135" s="154">
        <v>-6.145086875429473E-3</v>
      </c>
    </row>
    <row r="136" spans="1:7" x14ac:dyDescent="0.15">
      <c r="A136" s="143">
        <v>39948</v>
      </c>
      <c r="B136" s="154">
        <v>-2.2801302931596101E-2</v>
      </c>
      <c r="C136" s="154">
        <v>-1.0232558139534831E-2</v>
      </c>
      <c r="D136" s="154">
        <v>-4.699738903394246E-2</v>
      </c>
      <c r="E136" s="154">
        <v>-2.8571428571428692E-2</v>
      </c>
      <c r="F136" s="154">
        <v>-3.0318602261048322E-2</v>
      </c>
      <c r="G136" s="154">
        <v>-2.301370945438741E-2</v>
      </c>
    </row>
    <row r="137" spans="1:7" x14ac:dyDescent="0.15">
      <c r="A137" s="143">
        <v>39949</v>
      </c>
      <c r="B137" s="154">
        <v>-8.1481481481481266E-3</v>
      </c>
      <c r="C137" s="154">
        <v>-1.2218045112782017E-2</v>
      </c>
      <c r="D137" s="154">
        <v>1.1741682974559797E-3</v>
      </c>
      <c r="E137" s="154">
        <v>-1.1156186612576002E-2</v>
      </c>
      <c r="F137" s="154">
        <v>-1.4838367779544281E-2</v>
      </c>
      <c r="G137" s="154">
        <v>-5.6412641284347975E-3</v>
      </c>
    </row>
    <row r="138" spans="1:7" x14ac:dyDescent="0.15">
      <c r="A138" s="143">
        <v>39950</v>
      </c>
      <c r="B138" s="154">
        <v>1.9044062733382994E-2</v>
      </c>
      <c r="C138" s="154">
        <v>-3.7583254043767833E-2</v>
      </c>
      <c r="D138" s="154">
        <v>-1.5637216575449253E-3</v>
      </c>
      <c r="E138" s="154">
        <v>2.0512820512819108E-3</v>
      </c>
      <c r="F138" s="154">
        <v>-4.0344271113501917E-2</v>
      </c>
      <c r="G138" s="154">
        <v>8.7437472040341468E-4</v>
      </c>
    </row>
    <row r="139" spans="1:7" x14ac:dyDescent="0.15">
      <c r="A139" s="143">
        <v>39951</v>
      </c>
      <c r="B139" s="154">
        <v>4.0307805056796209E-3</v>
      </c>
      <c r="C139" s="154">
        <v>-5.8823529411764719E-2</v>
      </c>
      <c r="D139" s="154">
        <v>1.0963194988253822E-2</v>
      </c>
      <c r="E139" s="154">
        <v>1.3306038894575378E-2</v>
      </c>
      <c r="F139" s="154">
        <v>-5.4932735426008961E-2</v>
      </c>
      <c r="G139" s="154">
        <v>-6.9076207309892723E-4</v>
      </c>
    </row>
    <row r="140" spans="1:7" x14ac:dyDescent="0.15">
      <c r="A140" s="143">
        <v>39952</v>
      </c>
      <c r="B140" s="154">
        <v>-6.5693430656934559E-3</v>
      </c>
      <c r="C140" s="154">
        <v>-3.6239495798319199E-2</v>
      </c>
      <c r="D140" s="154">
        <v>-6.5840433772270668E-3</v>
      </c>
      <c r="E140" s="154">
        <v>-3.0303030303031608E-3</v>
      </c>
      <c r="F140" s="154">
        <v>-4.1518386714116673E-3</v>
      </c>
      <c r="G140" s="154">
        <v>-6.3838005977189249E-3</v>
      </c>
    </row>
    <row r="141" spans="1:7" x14ac:dyDescent="0.15">
      <c r="A141" s="143">
        <v>39953</v>
      </c>
      <c r="B141" s="154">
        <v>3.9676708302718744E-2</v>
      </c>
      <c r="C141" s="154">
        <v>-3.814713896457822E-3</v>
      </c>
      <c r="D141" s="154">
        <v>2.61208576998051E-2</v>
      </c>
      <c r="E141" s="154">
        <v>6.9908814589665802E-2</v>
      </c>
      <c r="F141" s="154">
        <v>4.7051816557474702E-2</v>
      </c>
      <c r="G141" s="154">
        <v>4.9597937511509427E-2</v>
      </c>
    </row>
    <row r="142" spans="1:7" x14ac:dyDescent="0.15">
      <c r="A142" s="143">
        <v>39954</v>
      </c>
      <c r="B142" s="154">
        <v>6.0070671378091856E-3</v>
      </c>
      <c r="C142" s="154">
        <v>2.2975929978118037E-2</v>
      </c>
      <c r="D142" s="154">
        <v>1.8996960486321601E-3</v>
      </c>
      <c r="E142" s="154">
        <v>2.1780303030302983E-2</v>
      </c>
      <c r="F142" s="154">
        <v>2.6166097838452806E-2</v>
      </c>
      <c r="G142" s="154">
        <v>1.2105971109421576E-2</v>
      </c>
    </row>
    <row r="143" spans="1:7" x14ac:dyDescent="0.15">
      <c r="A143" s="143">
        <v>39955</v>
      </c>
      <c r="B143" s="154">
        <v>1.7913593256059013E-2</v>
      </c>
      <c r="C143" s="154">
        <v>1.0695187165775444E-2</v>
      </c>
      <c r="D143" s="154">
        <v>1.8960940462646736E-3</v>
      </c>
      <c r="E143" s="154">
        <v>-2.0389249304911816E-2</v>
      </c>
      <c r="F143" s="154">
        <v>1.330376940133049E-2</v>
      </c>
      <c r="G143" s="154">
        <v>2.9662159559304957E-3</v>
      </c>
    </row>
    <row r="144" spans="1:7" x14ac:dyDescent="0.15">
      <c r="A144" s="143">
        <v>39956</v>
      </c>
      <c r="B144" s="154">
        <v>1.2422360248447228E-2</v>
      </c>
      <c r="C144" s="154">
        <v>5.2910052910060124E-4</v>
      </c>
      <c r="D144" s="154">
        <v>0</v>
      </c>
      <c r="E144" s="154">
        <v>-8.5146641438031967E-3</v>
      </c>
      <c r="F144" s="154">
        <v>2.6805251641137673E-2</v>
      </c>
      <c r="G144" s="154">
        <v>2.0798125672146339E-2</v>
      </c>
    </row>
    <row r="145" spans="1:7" x14ac:dyDescent="0.15">
      <c r="A145" s="143">
        <v>39957</v>
      </c>
      <c r="B145" s="154">
        <v>-2.3858214042262738E-3</v>
      </c>
      <c r="C145" s="154">
        <v>-5.8170280274986164E-3</v>
      </c>
      <c r="D145" s="154">
        <v>-3.2172596517789587E-2</v>
      </c>
      <c r="E145" s="154">
        <v>-2.8625954198474579E-3</v>
      </c>
      <c r="F145" s="154">
        <v>3.56952583910497E-2</v>
      </c>
      <c r="G145" s="154">
        <v>1.4862195466089911E-3</v>
      </c>
    </row>
    <row r="146" spans="1:7" x14ac:dyDescent="0.15">
      <c r="A146" s="143">
        <v>39958</v>
      </c>
      <c r="B146" s="154">
        <v>-4.0997608472839175E-3</v>
      </c>
      <c r="C146" s="154">
        <v>-1.1702127659574568E-2</v>
      </c>
      <c r="D146" s="154">
        <v>3.9108330074300035E-4</v>
      </c>
      <c r="E146" s="154">
        <v>3.827751196172402E-3</v>
      </c>
      <c r="F146" s="154">
        <v>1.337448559670773E-2</v>
      </c>
      <c r="G146" s="154">
        <v>-3.0243829131757494E-3</v>
      </c>
    </row>
    <row r="147" spans="1:7" x14ac:dyDescent="0.15">
      <c r="A147" s="143">
        <v>39959</v>
      </c>
      <c r="B147" s="154">
        <v>2.2298456260720467E-2</v>
      </c>
      <c r="C147" s="154">
        <v>1.4531754574811817E-2</v>
      </c>
      <c r="D147" s="154">
        <v>-8.9913995308833483E-3</v>
      </c>
      <c r="E147" s="154">
        <v>1.2392755004766443E-2</v>
      </c>
      <c r="F147" s="154">
        <v>3.6040609137055979E-2</v>
      </c>
      <c r="G147" s="154">
        <v>2.2158159516138198E-2</v>
      </c>
    </row>
    <row r="148" spans="1:7" x14ac:dyDescent="0.15">
      <c r="A148" s="143">
        <v>39960</v>
      </c>
      <c r="B148" s="154">
        <v>3.3557046979864058E-3</v>
      </c>
      <c r="C148" s="154">
        <v>-1.4323607427055851E-2</v>
      </c>
      <c r="D148" s="154">
        <v>5.4832347140039372E-2</v>
      </c>
      <c r="E148" s="154">
        <v>9.4161958568739212E-3</v>
      </c>
      <c r="F148" s="154">
        <v>-2.5967662910338141E-2</v>
      </c>
      <c r="G148" s="154">
        <v>3.8341720584711414E-3</v>
      </c>
    </row>
    <row r="149" spans="1:7" x14ac:dyDescent="0.15">
      <c r="A149" s="143">
        <v>39961</v>
      </c>
      <c r="B149" s="154">
        <v>-1.6722408026754731E-3</v>
      </c>
      <c r="C149" s="154">
        <v>-2.6910656620019457E-3</v>
      </c>
      <c r="D149" s="154">
        <v>7.4046372475691902E-2</v>
      </c>
      <c r="E149" s="154">
        <v>-6.5298507462686617E-3</v>
      </c>
      <c r="F149" s="154">
        <v>-1.006036217303774E-3</v>
      </c>
      <c r="G149" s="154">
        <v>1.689406320583231E-3</v>
      </c>
    </row>
    <row r="150" spans="1:7" x14ac:dyDescent="0.15">
      <c r="A150" s="143">
        <v>39962</v>
      </c>
      <c r="B150" s="154">
        <v>-2.1440536013400346E-2</v>
      </c>
      <c r="C150" s="154">
        <v>2.6983270372367141E-3</v>
      </c>
      <c r="D150" s="154">
        <v>1.7757660167130984E-2</v>
      </c>
      <c r="E150" s="154">
        <v>-7.5117370892018309E-3</v>
      </c>
      <c r="F150" s="154">
        <v>2.7693856998993072E-2</v>
      </c>
      <c r="G150" s="154">
        <v>-1.41157491429722E-3</v>
      </c>
    </row>
    <row r="151" spans="1:7" x14ac:dyDescent="0.15">
      <c r="A151" s="143">
        <v>39963</v>
      </c>
      <c r="B151" s="154">
        <v>-2.7045532351934187E-2</v>
      </c>
      <c r="C151" s="154">
        <v>-6.4585575888049807E-3</v>
      </c>
      <c r="D151" s="154">
        <v>-1.8474170372904553E-2</v>
      </c>
      <c r="E151" s="154">
        <v>-8.5146641438031967E-3</v>
      </c>
      <c r="F151" s="154">
        <v>-1.4208721215090647E-2</v>
      </c>
      <c r="G151" s="154">
        <v>-1.3529886914378064E-2</v>
      </c>
    </row>
    <row r="152" spans="1:7" x14ac:dyDescent="0.15">
      <c r="A152" s="143">
        <v>39964</v>
      </c>
      <c r="B152" s="154">
        <v>1.0555946516537462E-2</v>
      </c>
      <c r="C152" s="154">
        <v>8.1256771397615335E-3</v>
      </c>
      <c r="D152" s="154">
        <v>-1.0108051585918543E-2</v>
      </c>
      <c r="E152" s="154">
        <v>2.8625954198473247E-2</v>
      </c>
      <c r="F152" s="154">
        <v>3.6282306163021971E-2</v>
      </c>
      <c r="G152" s="154">
        <v>1.3827114543593533E-2</v>
      </c>
    </row>
    <row r="153" spans="1:7" x14ac:dyDescent="0.15">
      <c r="A153" s="143">
        <v>39965</v>
      </c>
      <c r="B153" s="154">
        <v>8.0083565459609929E-3</v>
      </c>
      <c r="C153" s="154">
        <v>-7.522837184309572E-3</v>
      </c>
      <c r="D153" s="154">
        <v>1.936619718309851E-2</v>
      </c>
      <c r="E153" s="154">
        <v>-1.8552875695732052E-3</v>
      </c>
      <c r="F153" s="154">
        <v>8.1534772182252357E-3</v>
      </c>
      <c r="G153" s="154">
        <v>5.2865376849371426E-3</v>
      </c>
    </row>
    <row r="154" spans="1:7" x14ac:dyDescent="0.15">
      <c r="A154" s="143">
        <v>39966</v>
      </c>
      <c r="B154" s="154">
        <v>3.4196891191709877E-2</v>
      </c>
      <c r="C154" s="154">
        <v>7.5798592311857593E-3</v>
      </c>
      <c r="D154" s="154">
        <v>9.6718480138169305E-3</v>
      </c>
      <c r="E154" s="154">
        <v>1.115241635687747E-2</v>
      </c>
      <c r="F154" s="154">
        <v>2.854424357754537E-2</v>
      </c>
      <c r="G154" s="154">
        <v>2.2495709016543186E-2</v>
      </c>
    </row>
    <row r="155" spans="1:7" x14ac:dyDescent="0.15">
      <c r="A155" s="143">
        <v>39967</v>
      </c>
      <c r="B155" s="154">
        <v>-1.3026052104208485E-2</v>
      </c>
      <c r="C155" s="154">
        <v>4.1375604513702369E-2</v>
      </c>
      <c r="D155" s="154">
        <v>-1.9158398905234297E-2</v>
      </c>
      <c r="E155" s="154">
        <v>-1.5625E-2</v>
      </c>
      <c r="F155" s="154">
        <v>-1.0175763182238784E-2</v>
      </c>
      <c r="G155" s="154">
        <v>7.1431122540088765E-4</v>
      </c>
    </row>
    <row r="156" spans="1:7" x14ac:dyDescent="0.15">
      <c r="A156" s="143">
        <v>39968</v>
      </c>
      <c r="B156" s="154">
        <v>6.0913705583756084E-3</v>
      </c>
      <c r="C156" s="154">
        <v>7.7399380804954454E-3</v>
      </c>
      <c r="D156" s="154">
        <v>2.2322985699337217E-2</v>
      </c>
      <c r="E156" s="154">
        <v>-2.8011204481793728E-3</v>
      </c>
      <c r="F156" s="154">
        <v>2.3364485981309802E-3</v>
      </c>
      <c r="G156" s="154">
        <v>6.1743816695813969E-3</v>
      </c>
    </row>
    <row r="157" spans="1:7" x14ac:dyDescent="0.15">
      <c r="A157" s="143">
        <v>39969</v>
      </c>
      <c r="B157" s="154">
        <v>-1.3118062563067578E-2</v>
      </c>
      <c r="C157" s="154">
        <v>-3.5842293906810374E-3</v>
      </c>
      <c r="D157" s="154">
        <v>1.4329580348004134E-2</v>
      </c>
      <c r="E157" s="154">
        <v>-1.872659176029956E-2</v>
      </c>
      <c r="F157" s="154">
        <v>5.5944055944057158E-3</v>
      </c>
      <c r="G157" s="154">
        <v>-1.1155646992054513E-2</v>
      </c>
    </row>
    <row r="158" spans="1:7" x14ac:dyDescent="0.15">
      <c r="A158" s="143">
        <v>39970</v>
      </c>
      <c r="B158" s="154">
        <v>3.4083162917519783E-3</v>
      </c>
      <c r="C158" s="154">
        <v>3.597122302158251E-3</v>
      </c>
      <c r="D158" s="154">
        <v>-7.0635721493441661E-3</v>
      </c>
      <c r="E158" s="154">
        <v>1.7175572519083859E-2</v>
      </c>
      <c r="F158" s="154">
        <v>2.4107556791840512E-2</v>
      </c>
      <c r="G158" s="154">
        <v>1.0312976414671438E-2</v>
      </c>
    </row>
    <row r="159" spans="1:7" x14ac:dyDescent="0.15">
      <c r="A159" s="143">
        <v>39971</v>
      </c>
      <c r="B159" s="154">
        <v>3.0570652173913526E-3</v>
      </c>
      <c r="C159" s="154">
        <v>-4.4546850998464005E-2</v>
      </c>
      <c r="D159" s="154">
        <v>1.084010840108407E-2</v>
      </c>
      <c r="E159" s="154">
        <v>2.8142589118199002E-2</v>
      </c>
      <c r="F159" s="154">
        <v>1.3580805794477069E-2</v>
      </c>
      <c r="G159" s="154">
        <v>8.8762648677436218E-3</v>
      </c>
    </row>
    <row r="160" spans="1:7" x14ac:dyDescent="0.15">
      <c r="A160" s="143">
        <v>39972</v>
      </c>
      <c r="B160" s="154">
        <v>-2.7429732475448776E-2</v>
      </c>
      <c r="C160" s="154">
        <v>-1.2861736334405016E-2</v>
      </c>
      <c r="D160" s="154">
        <v>-1.172922252010733E-2</v>
      </c>
      <c r="E160" s="154">
        <v>2.2810218978102093E-2</v>
      </c>
      <c r="F160" s="154">
        <v>-8.9325591782041247E-4</v>
      </c>
      <c r="G160" s="154">
        <v>-1.8810487418616906E-2</v>
      </c>
    </row>
    <row r="161" spans="1:7" x14ac:dyDescent="0.15">
      <c r="A161" s="143">
        <v>39973</v>
      </c>
      <c r="B161" s="154">
        <v>2.1587743732590647E-2</v>
      </c>
      <c r="C161" s="154">
        <v>3.3659066232355928E-2</v>
      </c>
      <c r="D161" s="154">
        <v>-3.662258392675477E-2</v>
      </c>
      <c r="E161" s="154">
        <v>1.1596788581623496E-2</v>
      </c>
      <c r="F161" s="154">
        <v>3.3527045149754242E-2</v>
      </c>
      <c r="G161" s="154">
        <v>1.4831154391061752E-2</v>
      </c>
    </row>
    <row r="162" spans="1:7" x14ac:dyDescent="0.15">
      <c r="A162" s="143">
        <v>39974</v>
      </c>
      <c r="B162" s="154">
        <v>1.8745739604635325E-2</v>
      </c>
      <c r="C162" s="154">
        <v>-2.9936974789915971E-2</v>
      </c>
      <c r="D162" s="154">
        <v>2.4639211545229855E-3</v>
      </c>
      <c r="E162" s="154">
        <v>-2.1164021164021163E-2</v>
      </c>
      <c r="F162" s="154">
        <v>3.2871972318339049E-2</v>
      </c>
      <c r="G162" s="154">
        <v>8.1289319290309692E-3</v>
      </c>
    </row>
    <row r="163" spans="1:7" x14ac:dyDescent="0.15">
      <c r="A163" s="143">
        <v>39975</v>
      </c>
      <c r="B163" s="154">
        <v>-4.3492806958849162E-3</v>
      </c>
      <c r="C163" s="154">
        <v>3.7899296155927686E-3</v>
      </c>
      <c r="D163" s="154">
        <v>2.1067415730335881E-3</v>
      </c>
      <c r="E163" s="154">
        <v>-2.0720720720720731E-2</v>
      </c>
      <c r="F163" s="154">
        <v>-2.9731993299832338E-2</v>
      </c>
      <c r="G163" s="154">
        <v>-7.1869303043051724E-3</v>
      </c>
    </row>
    <row r="164" spans="1:7" x14ac:dyDescent="0.15">
      <c r="A164" s="143">
        <v>39976</v>
      </c>
      <c r="B164" s="154">
        <v>-1.0752688172043001E-2</v>
      </c>
      <c r="C164" s="154">
        <v>-3.6138079827400138E-2</v>
      </c>
      <c r="D164" s="154">
        <v>-2.1023125437981682E-2</v>
      </c>
      <c r="E164" s="154">
        <v>-2.8518859245630024E-2</v>
      </c>
      <c r="F164" s="154">
        <v>-3.5390591281829975E-2</v>
      </c>
      <c r="G164" s="154">
        <v>-2.5071506762244455E-2</v>
      </c>
    </row>
    <row r="165" spans="1:7" x14ac:dyDescent="0.15">
      <c r="A165" s="143">
        <v>39977</v>
      </c>
      <c r="B165" s="154">
        <v>9.8505434782607537E-3</v>
      </c>
      <c r="C165" s="154">
        <v>2.0145495243424794E-2</v>
      </c>
      <c r="D165" s="154">
        <v>-3.5790980672878447E-4</v>
      </c>
      <c r="E165" s="154">
        <v>4.7348484848483974E-3</v>
      </c>
      <c r="F165" s="154">
        <v>-1.655480984340052E-2</v>
      </c>
      <c r="G165" s="154">
        <v>9.6164294251874782E-3</v>
      </c>
    </row>
    <row r="166" spans="1:7" x14ac:dyDescent="0.15">
      <c r="A166" s="143">
        <v>39978</v>
      </c>
      <c r="B166" s="154">
        <v>1.4799865455768613E-2</v>
      </c>
      <c r="C166" s="154">
        <v>-3.8398244651672853E-3</v>
      </c>
      <c r="D166" s="154">
        <v>3.3297529538131032E-2</v>
      </c>
      <c r="E166" s="154">
        <v>2.0735155513666337E-2</v>
      </c>
      <c r="F166" s="154">
        <v>-8.644222020018244E-3</v>
      </c>
      <c r="G166" s="154">
        <v>7.3005793825897669E-3</v>
      </c>
    </row>
    <row r="167" spans="1:7" x14ac:dyDescent="0.15">
      <c r="A167" s="143">
        <v>39979</v>
      </c>
      <c r="B167" s="154">
        <v>7.623467020218655E-3</v>
      </c>
      <c r="C167" s="154">
        <v>-2.7533039647577029E-3</v>
      </c>
      <c r="D167" s="154">
        <v>1.0395010395010118E-3</v>
      </c>
      <c r="E167" s="154">
        <v>1.2927054478301114E-2</v>
      </c>
      <c r="F167" s="154">
        <v>2.4782010096374485E-2</v>
      </c>
      <c r="G167" s="154">
        <v>1.2020086900776494E-2</v>
      </c>
    </row>
    <row r="168" spans="1:7" x14ac:dyDescent="0.15">
      <c r="A168" s="143">
        <v>39980</v>
      </c>
      <c r="B168" s="154">
        <v>1.7763157894737036E-2</v>
      </c>
      <c r="C168" s="154">
        <v>1.1043622308116952E-2</v>
      </c>
      <c r="D168" s="154">
        <v>4.8459674627898686E-3</v>
      </c>
      <c r="E168" s="154">
        <v>4.5578851412944044E-3</v>
      </c>
      <c r="F168" s="154">
        <v>3.0900134348410324E-2</v>
      </c>
      <c r="G168" s="154">
        <v>1.5801235241329481E-2</v>
      </c>
    </row>
    <row r="169" spans="1:7" x14ac:dyDescent="0.15">
      <c r="A169" s="143">
        <v>39981</v>
      </c>
      <c r="B169" s="154">
        <v>-7.1105365223013139E-3</v>
      </c>
      <c r="C169" s="154">
        <v>4.3691971600219315E-3</v>
      </c>
      <c r="D169" s="154">
        <v>1.6190148122631642E-2</v>
      </c>
      <c r="E169" s="154">
        <v>-4.2649727767695045E-2</v>
      </c>
      <c r="F169" s="154">
        <v>-1.9113814074717683E-2</v>
      </c>
      <c r="G169" s="154">
        <v>7.9682655164647898E-4</v>
      </c>
    </row>
    <row r="170" spans="1:7" x14ac:dyDescent="0.15">
      <c r="A170" s="143">
        <v>39982</v>
      </c>
      <c r="B170" s="154">
        <v>-4.8828125E-3</v>
      </c>
      <c r="C170" s="154">
        <v>0</v>
      </c>
      <c r="D170" s="154">
        <v>3.3898305084745228E-3</v>
      </c>
      <c r="E170" s="154">
        <v>-8.5308056872037685E-3</v>
      </c>
      <c r="F170" s="154">
        <v>-1.5057573073516406E-2</v>
      </c>
      <c r="G170" s="154">
        <v>-6.1272176546949275E-3</v>
      </c>
    </row>
    <row r="171" spans="1:7" x14ac:dyDescent="0.15">
      <c r="A171" s="143">
        <v>39983</v>
      </c>
      <c r="B171" s="154">
        <v>-1.9627085377821318E-3</v>
      </c>
      <c r="C171" s="154">
        <v>-4.8939641109297938E-3</v>
      </c>
      <c r="D171" s="154">
        <v>2.1283783783783816E-2</v>
      </c>
      <c r="E171" s="154">
        <v>1.8164435946462776E-2</v>
      </c>
      <c r="F171" s="154">
        <v>-1.2589928057553879E-2</v>
      </c>
      <c r="G171" s="154">
        <v>6.0082548196653818E-3</v>
      </c>
    </row>
    <row r="172" spans="1:7" x14ac:dyDescent="0.15">
      <c r="A172" s="143">
        <v>39984</v>
      </c>
      <c r="B172" s="154">
        <v>-9.1773189118322662E-3</v>
      </c>
      <c r="C172" s="154">
        <v>-7.1038251366120075E-3</v>
      </c>
      <c r="D172" s="154">
        <v>4.9619583195501527E-3</v>
      </c>
      <c r="E172" s="154">
        <v>1.1267605633802802E-2</v>
      </c>
      <c r="F172" s="154">
        <v>-1.366120218579292E-3</v>
      </c>
      <c r="G172" s="154">
        <v>-1.073295710279365E-3</v>
      </c>
    </row>
    <row r="173" spans="1:7" x14ac:dyDescent="0.15">
      <c r="A173" s="143">
        <v>39985</v>
      </c>
      <c r="B173" s="154">
        <v>-9.593119417796836E-3</v>
      </c>
      <c r="C173" s="154">
        <v>-1.2658227848101333E-2</v>
      </c>
      <c r="D173" s="154">
        <v>1.974983541803832E-2</v>
      </c>
      <c r="E173" s="154">
        <v>2.7855153203344418E-3</v>
      </c>
      <c r="F173" s="154">
        <v>-1.0487916096671213E-2</v>
      </c>
      <c r="G173" s="154">
        <v>-5.1989463468737895E-5</v>
      </c>
    </row>
    <row r="174" spans="1:7" x14ac:dyDescent="0.15">
      <c r="A174" s="143">
        <v>39986</v>
      </c>
      <c r="B174" s="154">
        <v>-3.5738142952571827E-2</v>
      </c>
      <c r="C174" s="154">
        <v>1.1148272017837302E-2</v>
      </c>
      <c r="D174" s="154">
        <v>3.2601678502259368E-2</v>
      </c>
      <c r="E174" s="154">
        <v>-3.2407407407407551E-2</v>
      </c>
      <c r="F174" s="154">
        <v>-2.6728110599078314E-2</v>
      </c>
      <c r="G174" s="154">
        <v>-2.1004835271485778E-2</v>
      </c>
    </row>
    <row r="175" spans="1:7" x14ac:dyDescent="0.15">
      <c r="A175" s="143">
        <v>39987</v>
      </c>
      <c r="B175" s="154">
        <v>6.927606511950124E-3</v>
      </c>
      <c r="C175" s="154">
        <v>2.2050716648291058E-2</v>
      </c>
      <c r="D175" s="154">
        <v>-4.0325101594248181E-2</v>
      </c>
      <c r="E175" s="154">
        <v>-3.2535885167464085E-2</v>
      </c>
      <c r="F175" s="154">
        <v>-1.4678030303030387E-2</v>
      </c>
      <c r="G175" s="154">
        <v>-1.1931526491883337E-2</v>
      </c>
    </row>
    <row r="176" spans="1:7" x14ac:dyDescent="0.15">
      <c r="A176" s="143">
        <v>39988</v>
      </c>
      <c r="B176" s="154">
        <v>1.7199862401100718E-2</v>
      </c>
      <c r="C176" s="154">
        <v>-1.1866235167205974E-2</v>
      </c>
      <c r="D176" s="154">
        <v>-1.1726384364820874E-2</v>
      </c>
      <c r="E176" s="154">
        <v>-1.9782393669633969E-2</v>
      </c>
      <c r="F176" s="154">
        <v>-1.4896684286400674E-2</v>
      </c>
      <c r="G176" s="154">
        <v>-7.6861058855146602E-3</v>
      </c>
    </row>
    <row r="177" spans="1:7" x14ac:dyDescent="0.15">
      <c r="A177" s="143">
        <v>39989</v>
      </c>
      <c r="B177" s="154">
        <v>1.352722353736846E-3</v>
      </c>
      <c r="C177" s="154">
        <v>3.8209606986898681E-3</v>
      </c>
      <c r="D177" s="154">
        <v>-6.2623599208965208E-3</v>
      </c>
      <c r="E177" s="154">
        <v>2.5227043390514625E-2</v>
      </c>
      <c r="F177" s="154">
        <v>6.341463414634152E-3</v>
      </c>
      <c r="G177" s="154">
        <v>5.7956884411223264E-3</v>
      </c>
    </row>
    <row r="178" spans="1:7" x14ac:dyDescent="0.15">
      <c r="A178" s="143">
        <v>39990</v>
      </c>
      <c r="B178" s="154">
        <v>1.0131712259371817E-2</v>
      </c>
      <c r="C178" s="154">
        <v>-5.4377379010339677E-4</v>
      </c>
      <c r="D178" s="154">
        <v>8.9552238805972184E-3</v>
      </c>
      <c r="E178" s="154">
        <v>2.066929133858264E-2</v>
      </c>
      <c r="F178" s="154">
        <v>1.6480853126514816E-2</v>
      </c>
      <c r="G178" s="154">
        <v>1.6963756798966001E-2</v>
      </c>
    </row>
    <row r="179" spans="1:7" x14ac:dyDescent="0.15">
      <c r="A179" s="143">
        <v>39991</v>
      </c>
      <c r="B179" s="154">
        <v>1.1367435640253998E-2</v>
      </c>
      <c r="C179" s="154">
        <v>8.1610446137105885E-3</v>
      </c>
      <c r="D179" s="154">
        <v>2.103879026955946E-2</v>
      </c>
      <c r="E179" s="154">
        <v>3.3751205400192941E-2</v>
      </c>
      <c r="F179" s="154">
        <v>4.1964711492608719E-2</v>
      </c>
      <c r="G179" s="154">
        <v>2.123490785850457E-2</v>
      </c>
    </row>
    <row r="180" spans="1:7" x14ac:dyDescent="0.15">
      <c r="A180" s="143">
        <v>39992</v>
      </c>
      <c r="B180" s="154">
        <v>3.6363636363636598E-3</v>
      </c>
      <c r="C180" s="154">
        <v>1.2951969778737027E-2</v>
      </c>
      <c r="D180" s="154">
        <v>1.6097875080489432E-2</v>
      </c>
      <c r="E180" s="154">
        <v>-7.4626865671642006E-3</v>
      </c>
      <c r="F180" s="154">
        <v>-1.281464530892451E-2</v>
      </c>
      <c r="G180" s="154">
        <v>9.5065249330228419E-4</v>
      </c>
    </row>
    <row r="181" spans="1:7" x14ac:dyDescent="0.15">
      <c r="A181" s="143">
        <v>39993</v>
      </c>
      <c r="B181" s="154">
        <v>1.0210803689064685E-2</v>
      </c>
      <c r="C181" s="154">
        <v>4.0490143846563686E-2</v>
      </c>
      <c r="D181" s="154">
        <v>-2.8517110266159662E-3</v>
      </c>
      <c r="E181" s="154">
        <v>5.639097744360777E-3</v>
      </c>
      <c r="F181" s="154">
        <v>-9.2721372276305392E-4</v>
      </c>
      <c r="G181" s="154">
        <v>1.0809877395959289E-2</v>
      </c>
    </row>
    <row r="182" spans="1:7" x14ac:dyDescent="0.15">
      <c r="A182" s="143">
        <v>39994</v>
      </c>
      <c r="B182" s="154">
        <v>-5.8689272905120271E-3</v>
      </c>
      <c r="C182" s="154">
        <v>-7.6804915514594452E-3</v>
      </c>
      <c r="D182" s="154">
        <v>-1.0486177311725409E-2</v>
      </c>
      <c r="E182" s="154">
        <v>0</v>
      </c>
      <c r="F182" s="154">
        <v>-8.8167053364269776E-3</v>
      </c>
      <c r="G182" s="154">
        <v>-2.9041957086237691E-3</v>
      </c>
    </row>
    <row r="183" spans="1:7" x14ac:dyDescent="0.15">
      <c r="A183" s="143">
        <v>39995</v>
      </c>
      <c r="B183" s="154">
        <v>2.951787471302092E-3</v>
      </c>
      <c r="C183" s="154">
        <v>-2.0639834881320818E-3</v>
      </c>
      <c r="D183" s="154">
        <v>1.8946692357096895E-2</v>
      </c>
      <c r="E183" s="154">
        <v>1.8691588785046953E-3</v>
      </c>
      <c r="F183" s="154">
        <v>2.8089887640450062E-3</v>
      </c>
      <c r="G183" s="154">
        <v>8.6008977829559186E-3</v>
      </c>
    </row>
    <row r="184" spans="1:7" x14ac:dyDescent="0.15">
      <c r="A184" s="143">
        <v>39996</v>
      </c>
      <c r="B184" s="154">
        <v>4.5781556572923598E-3</v>
      </c>
      <c r="C184" s="154">
        <v>-2.0682523267838704E-3</v>
      </c>
      <c r="D184" s="154">
        <v>-6.3031831074692457E-3</v>
      </c>
      <c r="E184" s="154">
        <v>-2.7985074626867279E-3</v>
      </c>
      <c r="F184" s="154">
        <v>7.0028011204481544E-3</v>
      </c>
      <c r="G184" s="154">
        <v>6.7269144526738156E-3</v>
      </c>
    </row>
    <row r="185" spans="1:7" x14ac:dyDescent="0.15">
      <c r="A185" s="143">
        <v>39997</v>
      </c>
      <c r="B185" s="154">
        <v>2.8645833333333481E-2</v>
      </c>
      <c r="C185" s="154">
        <v>-1.3471502590673645E-2</v>
      </c>
      <c r="D185" s="154">
        <v>3.4253092293054177E-2</v>
      </c>
      <c r="E185" s="154">
        <v>1.7773620205799867E-2</v>
      </c>
      <c r="F185" s="154">
        <v>3.8479369494668347E-2</v>
      </c>
      <c r="G185" s="154">
        <v>1.9354076673866016E-2</v>
      </c>
    </row>
    <row r="186" spans="1:7" x14ac:dyDescent="0.15">
      <c r="A186" s="143">
        <v>39998</v>
      </c>
      <c r="B186" s="154">
        <v>-1.5822784810126667E-3</v>
      </c>
      <c r="C186" s="154">
        <v>9.97899159663862E-3</v>
      </c>
      <c r="D186" s="154">
        <v>-4.9064704078501942E-3</v>
      </c>
      <c r="E186" s="154">
        <v>3.6764705882352811E-3</v>
      </c>
      <c r="F186" s="154">
        <v>-4.9107142857142128E-3</v>
      </c>
      <c r="G186" s="154">
        <v>-2.896823426197237E-3</v>
      </c>
    </row>
    <row r="187" spans="1:7" x14ac:dyDescent="0.15">
      <c r="A187" s="143">
        <v>39999</v>
      </c>
      <c r="B187" s="154">
        <v>1.0142630744849557E-2</v>
      </c>
      <c r="C187" s="154">
        <v>-2.1840873634945468E-2</v>
      </c>
      <c r="D187" s="154">
        <v>-3.0816640986153221E-4</v>
      </c>
      <c r="E187" s="154">
        <v>1.831501831501825E-2</v>
      </c>
      <c r="F187" s="154">
        <v>4.9349484073575312E-3</v>
      </c>
      <c r="G187" s="154">
        <v>7.7528388339198617E-3</v>
      </c>
    </row>
    <row r="188" spans="1:7" x14ac:dyDescent="0.15">
      <c r="A188" s="143">
        <v>40000</v>
      </c>
      <c r="B188" s="154">
        <v>-1.2550988390336304E-3</v>
      </c>
      <c r="C188" s="154">
        <v>1.5948963317384823E-3</v>
      </c>
      <c r="D188" s="154">
        <v>4.9321824907522238E-3</v>
      </c>
      <c r="E188" s="154">
        <v>0</v>
      </c>
      <c r="F188" s="154">
        <v>1.339285714285765E-3</v>
      </c>
      <c r="G188" s="154">
        <v>3.7065713391430943E-3</v>
      </c>
    </row>
    <row r="189" spans="1:7" x14ac:dyDescent="0.15">
      <c r="A189" s="143">
        <v>40001</v>
      </c>
      <c r="B189" s="154">
        <v>6.5975494816210567E-3</v>
      </c>
      <c r="C189" s="154">
        <v>1.2738853503184711E-2</v>
      </c>
      <c r="D189" s="154">
        <v>6.1349693251511184E-4</v>
      </c>
      <c r="E189" s="154">
        <v>-8.9928057553956275E-3</v>
      </c>
      <c r="F189" s="154">
        <v>1.2037449843959047E-2</v>
      </c>
      <c r="G189" s="154">
        <v>9.2732405462185863E-3</v>
      </c>
    </row>
    <row r="190" spans="1:7" x14ac:dyDescent="0.15">
      <c r="A190" s="143">
        <v>40002</v>
      </c>
      <c r="B190" s="154">
        <v>-1.6229712858926382E-2</v>
      </c>
      <c r="C190" s="154">
        <v>-9.9580712788258641E-3</v>
      </c>
      <c r="D190" s="154">
        <v>-3.3415082771305782E-2</v>
      </c>
      <c r="E190" s="154">
        <v>3.6297640653357721E-3</v>
      </c>
      <c r="F190" s="154">
        <v>-1.4977973568281899E-2</v>
      </c>
      <c r="G190" s="154">
        <v>-1.6213227521831741E-2</v>
      </c>
    </row>
    <row r="191" spans="1:7" x14ac:dyDescent="0.15">
      <c r="A191" s="143">
        <v>40003</v>
      </c>
      <c r="B191" s="154">
        <v>-1.3642131979695438E-2</v>
      </c>
      <c r="C191" s="154">
        <v>-7.9407093700372133E-3</v>
      </c>
      <c r="D191" s="154">
        <v>1.2369172216936342E-2</v>
      </c>
      <c r="E191" s="154">
        <v>2.9837251356238603E-2</v>
      </c>
      <c r="F191" s="154">
        <v>-6.2611806797853164E-3</v>
      </c>
      <c r="G191" s="154">
        <v>-7.4385083311293565E-3</v>
      </c>
    </row>
    <row r="192" spans="1:7" x14ac:dyDescent="0.15">
      <c r="A192" s="143">
        <v>40004</v>
      </c>
      <c r="B192" s="154">
        <v>9.3277581215824856E-3</v>
      </c>
      <c r="C192" s="154">
        <v>-6.9370330843115946E-3</v>
      </c>
      <c r="D192" s="154">
        <v>-1.8483709273183102E-2</v>
      </c>
      <c r="E192" s="154">
        <v>1.0535557506584636E-2</v>
      </c>
      <c r="F192" s="154">
        <v>6.3006300630064072E-3</v>
      </c>
      <c r="G192" s="154">
        <v>5.1627085900809444E-3</v>
      </c>
    </row>
    <row r="193" spans="1:7" x14ac:dyDescent="0.15">
      <c r="A193" s="143">
        <v>40005</v>
      </c>
      <c r="B193" s="154">
        <v>2.2625876354366081E-2</v>
      </c>
      <c r="C193" s="154">
        <v>-1.6120365394949321E-3</v>
      </c>
      <c r="D193" s="154">
        <v>2.9684008937120865E-2</v>
      </c>
      <c r="E193" s="154">
        <v>4.6915725456125212E-2</v>
      </c>
      <c r="F193" s="154">
        <v>5.3667262969590013E-3</v>
      </c>
      <c r="G193" s="154">
        <v>1.5922194976472959E-2</v>
      </c>
    </row>
    <row r="194" spans="1:7" x14ac:dyDescent="0.15">
      <c r="A194" s="143">
        <v>40006</v>
      </c>
      <c r="B194" s="154">
        <v>-3.4278591461515129E-3</v>
      </c>
      <c r="C194" s="154">
        <v>0</v>
      </c>
      <c r="D194" s="154">
        <v>-1.3949163050216984E-2</v>
      </c>
      <c r="E194" s="154">
        <v>-4.1493775933610921E-3</v>
      </c>
      <c r="F194" s="154">
        <v>-4.8932384341636714E-3</v>
      </c>
      <c r="G194" s="154">
        <v>-1.3373126539132363E-3</v>
      </c>
    </row>
    <row r="195" spans="1:7" x14ac:dyDescent="0.15">
      <c r="A195" s="143">
        <v>40007</v>
      </c>
      <c r="B195" s="154">
        <v>6.8792995622264375E-3</v>
      </c>
      <c r="C195" s="154">
        <v>1.0226049515608349E-2</v>
      </c>
      <c r="D195" s="154">
        <v>-1.1631562401760331E-2</v>
      </c>
      <c r="E195" s="154">
        <v>-2.1666666666666612E-2</v>
      </c>
      <c r="F195" s="154">
        <v>-4.4702726866339138E-3</v>
      </c>
      <c r="G195" s="154">
        <v>4.6215399689719661E-3</v>
      </c>
    </row>
    <row r="196" spans="1:7" x14ac:dyDescent="0.15">
      <c r="A196" s="143">
        <v>40008</v>
      </c>
      <c r="B196" s="154">
        <v>-2.1739130434782705E-2</v>
      </c>
      <c r="C196" s="154">
        <v>3.7293553542887548E-3</v>
      </c>
      <c r="D196" s="154">
        <v>-9.5419847328248597E-4</v>
      </c>
      <c r="E196" s="154">
        <v>-1.3628620102214661E-2</v>
      </c>
      <c r="F196" s="154">
        <v>-1.8859452177817593E-2</v>
      </c>
      <c r="G196" s="154">
        <v>-1.7214473812542708E-2</v>
      </c>
    </row>
    <row r="197" spans="1:7" x14ac:dyDescent="0.15">
      <c r="A197" s="143">
        <v>40009</v>
      </c>
      <c r="B197" s="154">
        <v>3.1746031746031633E-3</v>
      </c>
      <c r="C197" s="154">
        <v>3.7154989384288628E-2</v>
      </c>
      <c r="D197" s="154">
        <v>2.2922636103152039E-2</v>
      </c>
      <c r="E197" s="154">
        <v>0</v>
      </c>
      <c r="F197" s="154">
        <v>1.0068649885583536E-2</v>
      </c>
      <c r="G197" s="154">
        <v>1.179311599596411E-2</v>
      </c>
    </row>
    <row r="198" spans="1:7" x14ac:dyDescent="0.15">
      <c r="A198" s="143">
        <v>40010</v>
      </c>
      <c r="B198" s="154">
        <v>8.5443037974684E-3</v>
      </c>
      <c r="C198" s="154">
        <v>3.4800409416581468E-2</v>
      </c>
      <c r="D198" s="154">
        <v>-4.046062869592415E-3</v>
      </c>
      <c r="E198" s="154">
        <v>2.6770293609671869E-2</v>
      </c>
      <c r="F198" s="154">
        <v>1.4952424105119988E-2</v>
      </c>
      <c r="G198" s="154">
        <v>1.9567776106715451E-2</v>
      </c>
    </row>
    <row r="199" spans="1:7" x14ac:dyDescent="0.15">
      <c r="A199" s="143">
        <v>40011</v>
      </c>
      <c r="B199" s="154">
        <v>1.2550988390336304E-3</v>
      </c>
      <c r="C199" s="154">
        <v>0</v>
      </c>
      <c r="D199" s="154">
        <v>1.2499999999999734E-3</v>
      </c>
      <c r="E199" s="154">
        <v>1.682085786375076E-3</v>
      </c>
      <c r="F199" s="154">
        <v>-4.0178571428571841E-3</v>
      </c>
      <c r="G199" s="154">
        <v>4.8421491446071219E-3</v>
      </c>
    </row>
    <row r="200" spans="1:7" x14ac:dyDescent="0.15">
      <c r="A200" s="143">
        <v>40012</v>
      </c>
      <c r="B200" s="154">
        <v>5.0141021623315574E-3</v>
      </c>
      <c r="C200" s="154">
        <v>-5.9347181008900796E-3</v>
      </c>
      <c r="D200" s="154">
        <v>7.1785268414483738E-3</v>
      </c>
      <c r="E200" s="154">
        <v>3.3585222502099388E-3</v>
      </c>
      <c r="F200" s="154">
        <v>1.4791573285522164E-2</v>
      </c>
      <c r="G200" s="154">
        <v>-5.2655933366307917E-4</v>
      </c>
    </row>
    <row r="201" spans="1:7" x14ac:dyDescent="0.15">
      <c r="A201" s="143">
        <v>40013</v>
      </c>
      <c r="B201" s="154">
        <v>2.2762706579357639E-2</v>
      </c>
      <c r="C201" s="154">
        <v>9.4527363184078173E-3</v>
      </c>
      <c r="D201" s="154">
        <v>6.197706848465323E-4</v>
      </c>
      <c r="E201" s="154">
        <v>3.4309623430962333E-2</v>
      </c>
      <c r="F201" s="154">
        <v>2.959363957597172E-2</v>
      </c>
      <c r="G201" s="154">
        <v>1.7912449311919376E-2</v>
      </c>
    </row>
    <row r="202" spans="1:7" x14ac:dyDescent="0.15">
      <c r="A202" s="143">
        <v>40014</v>
      </c>
      <c r="B202" s="154">
        <v>5.1829268292682418E-3</v>
      </c>
      <c r="C202" s="154">
        <v>-7.392804337111758E-3</v>
      </c>
      <c r="D202" s="154">
        <v>9.2908021059145973E-4</v>
      </c>
      <c r="E202" s="154">
        <v>7.2815533980581382E-3</v>
      </c>
      <c r="F202" s="154">
        <v>1.6302016302016442E-2</v>
      </c>
      <c r="G202" s="154">
        <v>4.8776662484315558E-3</v>
      </c>
    </row>
    <row r="203" spans="1:7" x14ac:dyDescent="0.15">
      <c r="A203" s="143">
        <v>40015</v>
      </c>
      <c r="B203" s="154">
        <v>5.1562026084319701E-3</v>
      </c>
      <c r="C203" s="154">
        <v>-4.9652432969227167E-4</v>
      </c>
      <c r="D203" s="154">
        <v>2.5061881188118917E-2</v>
      </c>
      <c r="E203" s="154">
        <v>-3.2128514056224411E-3</v>
      </c>
      <c r="F203" s="154">
        <v>1.1397214014352119E-2</v>
      </c>
      <c r="G203" s="154">
        <v>8.9744190039175997E-3</v>
      </c>
    </row>
    <row r="204" spans="1:7" x14ac:dyDescent="0.15">
      <c r="A204" s="143">
        <v>40016</v>
      </c>
      <c r="B204" s="154">
        <v>9.0525045262521697E-3</v>
      </c>
      <c r="C204" s="154">
        <v>-1.0432190760059523E-2</v>
      </c>
      <c r="D204" s="154">
        <v>1.2979172955025708E-2</v>
      </c>
      <c r="E204" s="154">
        <v>-3.2232070910557242E-3</v>
      </c>
      <c r="F204" s="154">
        <v>5.0500834724541033E-2</v>
      </c>
      <c r="G204" s="154">
        <v>2.405407913869384E-2</v>
      </c>
    </row>
    <row r="205" spans="1:7" x14ac:dyDescent="0.15">
      <c r="A205" s="143">
        <v>40017</v>
      </c>
      <c r="B205" s="154">
        <v>1.2559808612440326E-2</v>
      </c>
      <c r="C205" s="154">
        <v>-6.5261044176707639E-3</v>
      </c>
      <c r="D205" s="154">
        <v>2.1752085816448163E-2</v>
      </c>
      <c r="E205" s="154">
        <v>1.5359741309620256E-2</v>
      </c>
      <c r="F205" s="154">
        <v>7.5486690504567022E-3</v>
      </c>
      <c r="G205" s="154">
        <v>7.5829670246672087E-3</v>
      </c>
    </row>
    <row r="206" spans="1:7" x14ac:dyDescent="0.15">
      <c r="A206" s="143">
        <v>40018</v>
      </c>
      <c r="B206" s="154">
        <v>-5.316007088009389E-3</v>
      </c>
      <c r="C206" s="154">
        <v>-3.5371399696816352E-3</v>
      </c>
      <c r="D206" s="154">
        <v>-1.603966170895299E-2</v>
      </c>
      <c r="E206" s="154">
        <v>-1.5127388535031927E-2</v>
      </c>
      <c r="F206" s="154">
        <v>-1.4984227129337446E-2</v>
      </c>
      <c r="G206" s="154">
        <v>-7.5408902148329515E-3</v>
      </c>
    </row>
    <row r="207" spans="1:7" x14ac:dyDescent="0.15">
      <c r="A207" s="143">
        <v>40019</v>
      </c>
      <c r="B207" s="154">
        <v>2.6128266033254244E-2</v>
      </c>
      <c r="C207" s="154">
        <v>1.7241379310344751E-2</v>
      </c>
      <c r="D207" s="154">
        <v>0</v>
      </c>
      <c r="E207" s="154">
        <v>-1.5359741309620034E-2</v>
      </c>
      <c r="F207" s="154">
        <v>3.4427542033626857E-2</v>
      </c>
      <c r="G207" s="154">
        <v>1.5694864048338308E-2</v>
      </c>
    </row>
    <row r="208" spans="1:7" x14ac:dyDescent="0.15">
      <c r="A208" s="143">
        <v>40020</v>
      </c>
      <c r="B208" s="154">
        <v>-2.285879629629628E-2</v>
      </c>
      <c r="C208" s="154">
        <v>-3.7387836490528459E-2</v>
      </c>
      <c r="D208" s="154">
        <v>-2.4007113218731502E-2</v>
      </c>
      <c r="E208" s="154">
        <v>-8.3743842364532028E-2</v>
      </c>
      <c r="F208" s="154">
        <v>-3.7925696594427238E-2</v>
      </c>
      <c r="G208" s="154">
        <v>-2.8792813694433317E-2</v>
      </c>
    </row>
    <row r="209" spans="1:7" x14ac:dyDescent="0.15">
      <c r="A209" s="143">
        <v>40021</v>
      </c>
      <c r="B209" s="154">
        <v>5.3301747112821651E-3</v>
      </c>
      <c r="C209" s="154">
        <v>-7.7679958570687768E-3</v>
      </c>
      <c r="D209" s="154">
        <v>-6.0734892195567491E-3</v>
      </c>
      <c r="E209" s="154">
        <v>8.0645161290322509E-3</v>
      </c>
      <c r="F209" s="154">
        <v>1.2067578439260984E-3</v>
      </c>
      <c r="G209" s="154">
        <v>2.8023214859960177E-3</v>
      </c>
    </row>
    <row r="210" spans="1:7" x14ac:dyDescent="0.15">
      <c r="A210" s="143">
        <v>40022</v>
      </c>
      <c r="B210" s="154">
        <v>8.2474226804121198E-3</v>
      </c>
      <c r="C210" s="154">
        <v>-1.0960334029227581E-2</v>
      </c>
      <c r="D210" s="154">
        <v>5.499541704858002E-3</v>
      </c>
      <c r="E210" s="154">
        <v>1.777777777777767E-2</v>
      </c>
      <c r="F210" s="154">
        <v>-4.4194455604660288E-3</v>
      </c>
      <c r="G210" s="154">
        <v>9.910515224628158E-3</v>
      </c>
    </row>
    <row r="211" spans="1:7" x14ac:dyDescent="0.15">
      <c r="A211" s="143">
        <v>40023</v>
      </c>
      <c r="B211" s="154">
        <v>-1.3438504236050086E-2</v>
      </c>
      <c r="C211" s="154">
        <v>-2.1108179419525031E-2</v>
      </c>
      <c r="D211" s="154">
        <v>-3.3424491036159187E-2</v>
      </c>
      <c r="E211" s="154">
        <v>-3.8427947598253187E-2</v>
      </c>
      <c r="F211" s="154">
        <v>-1.8563357546408477E-2</v>
      </c>
      <c r="G211" s="154">
        <v>-1.6269751266349108E-2</v>
      </c>
    </row>
    <row r="212" spans="1:7" x14ac:dyDescent="0.15">
      <c r="A212" s="143">
        <v>40024</v>
      </c>
      <c r="B212" s="154">
        <v>5.3301747112821651E-3</v>
      </c>
      <c r="C212" s="154">
        <v>1.0781671159029615E-2</v>
      </c>
      <c r="D212" s="154">
        <v>4.7154982709840532E-3</v>
      </c>
      <c r="E212" s="154">
        <v>-1.6348773841961872E-2</v>
      </c>
      <c r="F212" s="154">
        <v>1.6447368421053099E-3</v>
      </c>
      <c r="G212" s="154">
        <v>4.150079158917741E-4</v>
      </c>
    </row>
    <row r="213" spans="1:7" x14ac:dyDescent="0.15">
      <c r="A213" s="143">
        <v>40025</v>
      </c>
      <c r="B213" s="154">
        <v>-2.032400589101635E-2</v>
      </c>
      <c r="C213" s="154">
        <v>-1.0666666666666602E-2</v>
      </c>
      <c r="D213" s="154">
        <v>4.6933667083854935E-3</v>
      </c>
      <c r="E213" s="154">
        <v>-4.5244690674053567E-2</v>
      </c>
      <c r="F213" s="154">
        <v>-4.3924466338259416E-2</v>
      </c>
      <c r="G213" s="154">
        <v>-2.9576252957625337E-2</v>
      </c>
    </row>
    <row r="214" spans="1:7" x14ac:dyDescent="0.15">
      <c r="A214" s="143">
        <v>40026</v>
      </c>
      <c r="B214" s="154">
        <v>-4.7504509921827975E-2</v>
      </c>
      <c r="C214" s="154">
        <v>-1.6711590296496048E-2</v>
      </c>
      <c r="D214" s="154">
        <v>-4.1108688881968281E-2</v>
      </c>
      <c r="E214" s="154">
        <v>-1.7408123791102459E-2</v>
      </c>
      <c r="F214" s="154">
        <v>-6.4405324173465006E-2</v>
      </c>
      <c r="G214" s="154">
        <v>-4.7481832143252967E-2</v>
      </c>
    </row>
    <row r="215" spans="1:7" x14ac:dyDescent="0.15">
      <c r="A215" s="143">
        <v>40027</v>
      </c>
      <c r="B215" s="154">
        <v>5.3030303030302983E-2</v>
      </c>
      <c r="C215" s="154">
        <v>3.5635964912280826E-2</v>
      </c>
      <c r="D215" s="154">
        <v>3.7349788892497626E-2</v>
      </c>
      <c r="E215" s="154">
        <v>5.7086614173228245E-2</v>
      </c>
      <c r="F215" s="154">
        <v>2.9371271225332674E-2</v>
      </c>
      <c r="G215" s="154">
        <v>5.9156942920780553E-2</v>
      </c>
    </row>
    <row r="216" spans="1:7" x14ac:dyDescent="0.15">
      <c r="A216" s="143">
        <v>40028</v>
      </c>
      <c r="B216" s="154">
        <v>-2.8177458033573077E-2</v>
      </c>
      <c r="C216" s="154">
        <v>-1.1116993118051921E-2</v>
      </c>
      <c r="D216" s="154">
        <v>-3.2874139010644954E-2</v>
      </c>
      <c r="E216" s="154">
        <v>-4.5623836126629458E-2</v>
      </c>
      <c r="F216" s="154">
        <v>-2.2291573785109264E-2</v>
      </c>
      <c r="G216" s="154">
        <v>-3.4133174306743452E-2</v>
      </c>
    </row>
    <row r="217" spans="1:7" x14ac:dyDescent="0.15">
      <c r="A217" s="143">
        <v>40029</v>
      </c>
      <c r="B217" s="154">
        <v>1.4497223935842074E-2</v>
      </c>
      <c r="C217" s="154">
        <v>9.1006423982871176E-3</v>
      </c>
      <c r="D217" s="154">
        <v>2.7193266429265117E-2</v>
      </c>
      <c r="E217" s="154">
        <v>-3.9024390243901363E-3</v>
      </c>
      <c r="F217" s="154">
        <v>-1.8239854081166795E-3</v>
      </c>
      <c r="G217" s="154">
        <v>1.7824066551847428E-2</v>
      </c>
    </row>
    <row r="218" spans="1:7" x14ac:dyDescent="0.15">
      <c r="A218" s="143">
        <v>40030</v>
      </c>
      <c r="B218" s="154">
        <v>4.2566129522652041E-3</v>
      </c>
      <c r="C218" s="154">
        <v>-6.3660477453580944E-3</v>
      </c>
      <c r="D218" s="154">
        <v>-9.1396155058304229E-3</v>
      </c>
      <c r="E218" s="154">
        <v>5.6807051909891992E-2</v>
      </c>
      <c r="F218" s="154">
        <v>1.0507080858839668E-2</v>
      </c>
      <c r="G218" s="154">
        <v>2.0273613971233839E-2</v>
      </c>
    </row>
    <row r="219" spans="1:7" x14ac:dyDescent="0.15">
      <c r="A219" s="143">
        <v>40031</v>
      </c>
      <c r="B219" s="154">
        <v>1.9679079624583595E-2</v>
      </c>
      <c r="C219" s="154">
        <v>-1.6017084890550537E-3</v>
      </c>
      <c r="D219" s="154">
        <v>2.8944020356234113E-2</v>
      </c>
      <c r="E219" s="154">
        <v>2.9657089898053712E-2</v>
      </c>
      <c r="F219" s="154">
        <v>1.0849909584086825E-2</v>
      </c>
      <c r="G219" s="154">
        <v>1.412858103985104E-2</v>
      </c>
    </row>
    <row r="220" spans="1:7" x14ac:dyDescent="0.15">
      <c r="A220" s="143">
        <v>40032</v>
      </c>
      <c r="B220" s="154">
        <v>-9.7980997624702582E-3</v>
      </c>
      <c r="C220" s="154">
        <v>1.0695187165774556E-3</v>
      </c>
      <c r="D220" s="154">
        <v>-8.3462132921175991E-3</v>
      </c>
      <c r="E220" s="154">
        <v>-4.5004500450044338E-3</v>
      </c>
      <c r="F220" s="154">
        <v>1.9230769230769162E-2</v>
      </c>
      <c r="G220" s="154">
        <v>-5.399901258948403E-3</v>
      </c>
    </row>
    <row r="221" spans="1:7" x14ac:dyDescent="0.15">
      <c r="A221" s="143">
        <v>40033</v>
      </c>
      <c r="B221" s="154">
        <v>2.8785607196401886E-2</v>
      </c>
      <c r="C221" s="154">
        <v>6.4102564102563875E-3</v>
      </c>
      <c r="D221" s="154">
        <v>-6.2344139650872821E-3</v>
      </c>
      <c r="E221" s="154">
        <v>3.3453887884267619E-2</v>
      </c>
      <c r="F221" s="154">
        <v>3.2909170688898648E-2</v>
      </c>
      <c r="G221" s="154">
        <v>2.7115068408153142E-2</v>
      </c>
    </row>
    <row r="222" spans="1:7" x14ac:dyDescent="0.15">
      <c r="A222" s="143">
        <v>40034</v>
      </c>
      <c r="B222" s="154">
        <v>8.7438064704166152E-3</v>
      </c>
      <c r="C222" s="154">
        <v>-7.4309978768577478E-3</v>
      </c>
      <c r="D222" s="154">
        <v>5.3324968632371128E-3</v>
      </c>
      <c r="E222" s="154">
        <v>-2.0122484689413911E-2</v>
      </c>
      <c r="F222" s="154">
        <v>9.3457943925234765E-3</v>
      </c>
      <c r="G222" s="154">
        <v>1.3441266197480317E-3</v>
      </c>
    </row>
    <row r="223" spans="1:7" x14ac:dyDescent="0.15">
      <c r="A223" s="143">
        <v>40035</v>
      </c>
      <c r="B223" s="154">
        <v>5.200809014735519E-3</v>
      </c>
      <c r="C223" s="154">
        <v>-6.4171122994652885E-3</v>
      </c>
      <c r="D223" s="154">
        <v>6.5522620904836515E-3</v>
      </c>
      <c r="E223" s="154">
        <v>1.8750000000000044E-2</v>
      </c>
      <c r="F223" s="154">
        <v>1.2626262626260765E-3</v>
      </c>
      <c r="G223" s="154">
        <v>1.9305310468606951E-3</v>
      </c>
    </row>
    <row r="224" spans="1:7" x14ac:dyDescent="0.15">
      <c r="A224" s="143">
        <v>40036</v>
      </c>
      <c r="B224" s="154">
        <v>-2.0120724346076369E-2</v>
      </c>
      <c r="C224" s="154">
        <v>5.3821313240054458E-4</v>
      </c>
      <c r="D224" s="154">
        <v>-1.7048977061376203E-2</v>
      </c>
      <c r="E224" s="154">
        <v>-5.1709027169149824E-2</v>
      </c>
      <c r="F224" s="154">
        <v>-3.8251366120218622E-2</v>
      </c>
      <c r="G224" s="154">
        <v>-2.9850521593834167E-2</v>
      </c>
    </row>
    <row r="225" spans="1:7" x14ac:dyDescent="0.15">
      <c r="A225" s="143">
        <v>40037</v>
      </c>
      <c r="B225" s="154">
        <v>7.6268700498678399E-3</v>
      </c>
      <c r="C225" s="154">
        <v>1.2372243141473893E-2</v>
      </c>
      <c r="D225" s="154">
        <v>-1.4191106906338624E-2</v>
      </c>
      <c r="E225" s="154">
        <v>3.696857670979492E-3</v>
      </c>
      <c r="F225" s="154">
        <v>2.0979020979021046E-2</v>
      </c>
      <c r="G225" s="154">
        <v>1.3623386295928519E-2</v>
      </c>
    </row>
    <row r="226" spans="1:7" x14ac:dyDescent="0.15">
      <c r="A226" s="143">
        <v>40038</v>
      </c>
      <c r="B226" s="154">
        <v>6.6957787481805031E-3</v>
      </c>
      <c r="C226" s="154">
        <v>6.3761955366632428E-3</v>
      </c>
      <c r="D226" s="154">
        <v>3.6788227767114323E-2</v>
      </c>
      <c r="E226" s="154">
        <v>2.2099447513812098E-2</v>
      </c>
      <c r="F226" s="154">
        <v>2.4400684931506822E-2</v>
      </c>
      <c r="G226" s="154">
        <v>1.991550071946846E-2</v>
      </c>
    </row>
    <row r="227" spans="1:7" x14ac:dyDescent="0.15">
      <c r="A227" s="143">
        <v>40039</v>
      </c>
      <c r="B227" s="154">
        <v>2.7472527472527597E-2</v>
      </c>
      <c r="C227" s="154">
        <v>7.9197465681097867E-3</v>
      </c>
      <c r="D227" s="154">
        <v>-4.2887997531625976E-2</v>
      </c>
      <c r="E227" s="154">
        <v>9.009009009008917E-4</v>
      </c>
      <c r="F227" s="154">
        <v>0</v>
      </c>
      <c r="G227" s="154">
        <v>1.1691956714245055E-2</v>
      </c>
    </row>
    <row r="228" spans="1:7" x14ac:dyDescent="0.15">
      <c r="A228" s="143">
        <v>40040</v>
      </c>
      <c r="B228" s="154">
        <v>-5.3475935828876109E-3</v>
      </c>
      <c r="C228" s="154">
        <v>-1.8334206390780539E-2</v>
      </c>
      <c r="D228" s="154">
        <v>-2.9658284977433835E-2</v>
      </c>
      <c r="E228" s="154">
        <v>-3.0603060306030549E-2</v>
      </c>
      <c r="F228" s="154">
        <v>-4.5967404931048783E-3</v>
      </c>
      <c r="G228" s="154">
        <v>-1.3203572382280537E-2</v>
      </c>
    </row>
    <row r="229" spans="1:7" x14ac:dyDescent="0.15">
      <c r="A229" s="143">
        <v>40041</v>
      </c>
      <c r="B229" s="154">
        <v>7.9230333899262817E-3</v>
      </c>
      <c r="C229" s="154">
        <v>4.2689434364995282E-3</v>
      </c>
      <c r="D229" s="154">
        <v>4.3189368770764069E-3</v>
      </c>
      <c r="E229" s="154">
        <v>-8.3565459610027704E-3</v>
      </c>
      <c r="F229" s="154">
        <v>-1.0915197313182246E-2</v>
      </c>
      <c r="G229" s="154">
        <v>-2.8414216128450631E-3</v>
      </c>
    </row>
    <row r="230" spans="1:7" x14ac:dyDescent="0.15">
      <c r="A230" s="143">
        <v>40042</v>
      </c>
      <c r="B230" s="154">
        <v>8.9837170129141164E-3</v>
      </c>
      <c r="C230" s="154">
        <v>6.3761955366632428E-3</v>
      </c>
      <c r="D230" s="154">
        <v>1.5216672179953816E-2</v>
      </c>
      <c r="E230" s="154">
        <v>-3.7453183520598232E-3</v>
      </c>
      <c r="F230" s="154">
        <v>-2.5466893039048921E-3</v>
      </c>
      <c r="G230" s="154">
        <v>7.2670254948965507E-3</v>
      </c>
    </row>
    <row r="231" spans="1:7" x14ac:dyDescent="0.15">
      <c r="A231" s="143">
        <v>40043</v>
      </c>
      <c r="B231" s="154">
        <v>7.7907623817474736E-3</v>
      </c>
      <c r="C231" s="154">
        <v>-2.0591341077085601E-2</v>
      </c>
      <c r="D231" s="154">
        <v>-1.0101010101010166E-2</v>
      </c>
      <c r="E231" s="154">
        <v>1.1278195488721776E-2</v>
      </c>
      <c r="F231" s="154">
        <v>2.0000000000000018E-2</v>
      </c>
      <c r="G231" s="154">
        <v>7.6037659596761564E-3</v>
      </c>
    </row>
    <row r="232" spans="1:7" x14ac:dyDescent="0.15">
      <c r="A232" s="143">
        <v>40044</v>
      </c>
      <c r="B232" s="154">
        <v>7.7305356156820437E-3</v>
      </c>
      <c r="C232" s="154">
        <v>2.1563342318058343E-3</v>
      </c>
      <c r="D232" s="154">
        <v>-3.2916392363395719E-3</v>
      </c>
      <c r="E232" s="154">
        <v>4.646840148698983E-3</v>
      </c>
      <c r="F232" s="154">
        <v>2.4196912807676441E-2</v>
      </c>
      <c r="G232" s="154">
        <v>8.9130531663621504E-3</v>
      </c>
    </row>
    <row r="233" spans="1:7" x14ac:dyDescent="0.15">
      <c r="A233" s="143">
        <v>40045</v>
      </c>
      <c r="B233" s="154">
        <v>-2.5479452054794516E-2</v>
      </c>
      <c r="C233" s="154">
        <v>-1.2372243141473893E-2</v>
      </c>
      <c r="D233" s="154">
        <v>-2.2457067371202122E-2</v>
      </c>
      <c r="E233" s="154">
        <v>-3.0527289546716019E-2</v>
      </c>
      <c r="F233" s="154">
        <v>-1.9551934826883888E-2</v>
      </c>
      <c r="G233" s="154">
        <v>-2.2453877526981469E-2</v>
      </c>
    </row>
    <row r="234" spans="1:7" x14ac:dyDescent="0.15">
      <c r="A234" s="143">
        <v>40046</v>
      </c>
      <c r="B234" s="154">
        <v>1.1807703120607194E-2</v>
      </c>
      <c r="C234" s="154">
        <v>1.3071895424836777E-2</v>
      </c>
      <c r="D234" s="154">
        <v>1.4189189189189211E-2</v>
      </c>
      <c r="E234" s="154">
        <v>1.8129770992366456E-2</v>
      </c>
      <c r="F234" s="154">
        <v>-8.3090984628164666E-4</v>
      </c>
      <c r="G234" s="154">
        <v>1.0392818411856908E-2</v>
      </c>
    </row>
    <row r="235" spans="1:7" x14ac:dyDescent="0.15">
      <c r="A235" s="143">
        <v>40047</v>
      </c>
      <c r="B235" s="154">
        <v>-2.5006946373993255E-3</v>
      </c>
      <c r="C235" s="154">
        <v>3.225806451612856E-3</v>
      </c>
      <c r="D235" s="154">
        <v>0</v>
      </c>
      <c r="E235" s="154">
        <v>9.3720712277400864E-4</v>
      </c>
      <c r="F235" s="154">
        <v>1.496881496881497E-2</v>
      </c>
      <c r="G235" s="154">
        <v>-5.6647088637784559E-4</v>
      </c>
    </row>
    <row r="236" spans="1:7" x14ac:dyDescent="0.15">
      <c r="A236" s="143">
        <v>40048</v>
      </c>
      <c r="B236" s="154">
        <v>2.53481894150418E-2</v>
      </c>
      <c r="C236" s="154">
        <v>1.018220793140423E-2</v>
      </c>
      <c r="D236" s="154">
        <v>1.9320453031312468E-2</v>
      </c>
      <c r="E236" s="154">
        <v>2.1535580524344677E-2</v>
      </c>
      <c r="F236" s="154">
        <v>6.9643588693157898E-3</v>
      </c>
      <c r="G236" s="154">
        <v>2.2403197899886651E-2</v>
      </c>
    </row>
    <row r="237" spans="1:7" x14ac:dyDescent="0.15">
      <c r="A237" s="143">
        <v>40049</v>
      </c>
      <c r="B237" s="154">
        <v>-9.5082857919044361E-3</v>
      </c>
      <c r="C237" s="154">
        <v>1.9098143236074172E-2</v>
      </c>
      <c r="D237" s="154">
        <v>-1.6339869281045694E-3</v>
      </c>
      <c r="E237" s="154">
        <v>1.4665444546287931E-2</v>
      </c>
      <c r="F237" s="154">
        <v>1.6273393002441683E-3</v>
      </c>
      <c r="G237" s="154">
        <v>1.0066232894698768E-3</v>
      </c>
    </row>
    <row r="238" spans="1:7" x14ac:dyDescent="0.15">
      <c r="A238" s="143">
        <v>40050</v>
      </c>
      <c r="B238" s="154">
        <v>-2.7427317608338386E-3</v>
      </c>
      <c r="C238" s="154">
        <v>-1.1452368558042769E-2</v>
      </c>
      <c r="D238" s="154">
        <v>1.6366612111293755E-3</v>
      </c>
      <c r="E238" s="154">
        <v>-1.5356820234869062E-2</v>
      </c>
      <c r="F238" s="154">
        <v>-4.8740861088546472E-3</v>
      </c>
      <c r="G238" s="154">
        <v>-4.3722218173868344E-3</v>
      </c>
    </row>
    <row r="239" spans="1:7" x14ac:dyDescent="0.15">
      <c r="A239" s="143">
        <v>40051</v>
      </c>
      <c r="B239" s="154">
        <v>-2.2827282728272835E-2</v>
      </c>
      <c r="C239" s="154">
        <v>-1.7377567140600236E-2</v>
      </c>
      <c r="D239" s="154">
        <v>-1.9934640522875968E-2</v>
      </c>
      <c r="E239" s="154">
        <v>9.1743119266052275E-4</v>
      </c>
      <c r="F239" s="154">
        <v>-4.8979591836735281E-3</v>
      </c>
      <c r="G239" s="154">
        <v>-1.0407670350581877E-2</v>
      </c>
    </row>
    <row r="240" spans="1:7" x14ac:dyDescent="0.15">
      <c r="A240" s="143">
        <v>40052</v>
      </c>
      <c r="B240" s="154">
        <v>0</v>
      </c>
      <c r="C240" s="154">
        <v>9.1103965702035161E-3</v>
      </c>
      <c r="D240" s="154">
        <v>3.2677559186395477E-2</v>
      </c>
      <c r="E240" s="154">
        <v>4.5829514207149646E-3</v>
      </c>
      <c r="F240" s="154">
        <v>1.5996718621821282E-2</v>
      </c>
      <c r="G240" s="154">
        <v>1.3431157919649772E-2</v>
      </c>
    </row>
    <row r="241" spans="1:7" x14ac:dyDescent="0.15">
      <c r="A241" s="143">
        <v>40053</v>
      </c>
      <c r="B241" s="154">
        <v>-2.1108922037714639E-2</v>
      </c>
      <c r="C241" s="154">
        <v>-1.0621348911311612E-3</v>
      </c>
      <c r="D241" s="154">
        <v>3.228931223764997E-3</v>
      </c>
      <c r="E241" s="154">
        <v>-7.2992700729926918E-3</v>
      </c>
      <c r="F241" s="154">
        <v>-3.189341945902302E-2</v>
      </c>
      <c r="G241" s="154">
        <v>-1.1428654834189644E-2</v>
      </c>
    </row>
    <row r="242" spans="1:7" x14ac:dyDescent="0.15">
      <c r="A242" s="143">
        <v>40054</v>
      </c>
      <c r="B242" s="154">
        <v>0</v>
      </c>
      <c r="C242" s="154">
        <v>2.8708133971292016E-2</v>
      </c>
      <c r="D242" s="154">
        <v>6.1152236884454148E-3</v>
      </c>
      <c r="E242" s="154">
        <v>-4.5955882352941568E-3</v>
      </c>
      <c r="F242" s="154">
        <v>-1.5846538782318564E-2</v>
      </c>
      <c r="G242" s="154">
        <v>4.1784169262797377E-3</v>
      </c>
    </row>
    <row r="243" spans="1:7" x14ac:dyDescent="0.15">
      <c r="A243" s="143">
        <v>40055</v>
      </c>
      <c r="B243" s="154">
        <v>4.3128234617595407E-3</v>
      </c>
      <c r="C243" s="154">
        <v>3.0490956072351416E-2</v>
      </c>
      <c r="D243" s="154">
        <v>7.6775431861804133E-3</v>
      </c>
      <c r="E243" s="154">
        <v>1.8467220683286989E-3</v>
      </c>
      <c r="F243" s="154">
        <v>2.9661016949151797E-3</v>
      </c>
      <c r="G243" s="154">
        <v>1.0527553961065639E-2</v>
      </c>
    </row>
    <row r="244" spans="1:7" x14ac:dyDescent="0.15">
      <c r="A244" s="143">
        <v>40056</v>
      </c>
      <c r="B244" s="154">
        <v>1.1451474377326409E-3</v>
      </c>
      <c r="C244" s="154">
        <v>1.0030090270812364E-2</v>
      </c>
      <c r="D244" s="154">
        <v>1.3333333333333419E-2</v>
      </c>
      <c r="E244" s="154">
        <v>7.3732718894008453E-3</v>
      </c>
      <c r="F244" s="154">
        <v>1.7321504013519062E-2</v>
      </c>
      <c r="G244" s="154">
        <v>7.842509603072978E-3</v>
      </c>
    </row>
    <row r="245" spans="1:7" x14ac:dyDescent="0.15">
      <c r="A245" s="143">
        <v>40057</v>
      </c>
      <c r="B245" s="154">
        <v>2.5736345438949204E-3</v>
      </c>
      <c r="C245" s="154">
        <v>-4.4687189672293348E-3</v>
      </c>
      <c r="D245" s="154">
        <v>-7.2055137844612149E-3</v>
      </c>
      <c r="E245" s="154">
        <v>-9.1491308325708509E-4</v>
      </c>
      <c r="F245" s="154">
        <v>-2.0764119601327513E-3</v>
      </c>
      <c r="G245" s="154">
        <v>1.1838249094084929E-3</v>
      </c>
    </row>
    <row r="246" spans="1:7" x14ac:dyDescent="0.15">
      <c r="A246" s="143">
        <v>40058</v>
      </c>
      <c r="B246" s="154">
        <v>2.8522532800911993E-3</v>
      </c>
      <c r="C246" s="154">
        <v>-4.987531172070403E-4</v>
      </c>
      <c r="D246" s="154">
        <v>4.7333543704637382E-3</v>
      </c>
      <c r="E246" s="154">
        <v>3.66300366300365E-3</v>
      </c>
      <c r="F246" s="154">
        <v>-8.3229296712439282E-4</v>
      </c>
      <c r="G246" s="154">
        <v>-5.4795310674993214E-4</v>
      </c>
    </row>
    <row r="247" spans="1:7" x14ac:dyDescent="0.15">
      <c r="A247" s="143">
        <v>40059</v>
      </c>
      <c r="B247" s="154">
        <v>-3.6973833902160802E-3</v>
      </c>
      <c r="C247" s="154">
        <v>-2.5948103792415189E-2</v>
      </c>
      <c r="D247" s="154">
        <v>2.5125628140703071E-3</v>
      </c>
      <c r="E247" s="154">
        <v>3.6496350364962904E-3</v>
      </c>
      <c r="F247" s="154">
        <v>-1.9575177009579448E-2</v>
      </c>
      <c r="G247" s="154">
        <v>-9.9407020530651868E-3</v>
      </c>
    </row>
    <row r="248" spans="1:7" x14ac:dyDescent="0.15">
      <c r="A248" s="143">
        <v>40060</v>
      </c>
      <c r="B248" s="154">
        <v>-2.6263202968883848E-2</v>
      </c>
      <c r="C248" s="154">
        <v>-1.0245901639344246E-2</v>
      </c>
      <c r="D248" s="154">
        <v>-2.5062656641604009E-2</v>
      </c>
      <c r="E248" s="154">
        <v>-9.0909090909090384E-3</v>
      </c>
      <c r="F248" s="154">
        <v>-9.77060322854717E-3</v>
      </c>
      <c r="G248" s="154">
        <v>-2.2645798723441413E-2</v>
      </c>
    </row>
    <row r="249" spans="1:7" x14ac:dyDescent="0.15">
      <c r="A249" s="143">
        <v>40061</v>
      </c>
      <c r="B249" s="154">
        <v>-7.9155672823217893E-3</v>
      </c>
      <c r="C249" s="154">
        <v>-7.763975155279379E-3</v>
      </c>
      <c r="D249" s="154">
        <v>4.1773778920308757E-3</v>
      </c>
      <c r="E249" s="154">
        <v>-6.4220183486238813E-3</v>
      </c>
      <c r="F249" s="154">
        <v>-2.1450021450021506E-2</v>
      </c>
      <c r="G249" s="154">
        <v>-4.0854058567424412E-3</v>
      </c>
    </row>
    <row r="250" spans="1:7" x14ac:dyDescent="0.15">
      <c r="A250" s="143">
        <v>40062</v>
      </c>
      <c r="B250" s="154">
        <v>-3.2210401891253015E-2</v>
      </c>
      <c r="C250" s="154">
        <v>-2.0865936358895887E-3</v>
      </c>
      <c r="D250" s="154">
        <v>0</v>
      </c>
      <c r="E250" s="154">
        <v>-2.2160664819944609E-2</v>
      </c>
      <c r="F250" s="154">
        <v>-2.411223147742203E-2</v>
      </c>
      <c r="G250" s="154">
        <v>-1.3010150612330462E-2</v>
      </c>
    </row>
    <row r="251" spans="1:7" x14ac:dyDescent="0.15">
      <c r="A251" s="143">
        <v>40063</v>
      </c>
      <c r="B251" s="154">
        <v>3.2366412213740592E-2</v>
      </c>
      <c r="C251" s="154">
        <v>1.1500261369576714E-2</v>
      </c>
      <c r="D251" s="154">
        <v>9.279999999999955E-3</v>
      </c>
      <c r="E251" s="154">
        <v>2.0774315391879128E-2</v>
      </c>
      <c r="F251" s="154">
        <v>2.9200359389038644E-2</v>
      </c>
      <c r="G251" s="154">
        <v>2.2646947288585517E-2</v>
      </c>
    </row>
    <row r="252" spans="1:7" x14ac:dyDescent="0.15">
      <c r="A252" s="143">
        <v>40064</v>
      </c>
      <c r="B252" s="154">
        <v>9.7604259094941082E-3</v>
      </c>
      <c r="C252" s="154">
        <v>-5.1679586563307955E-3</v>
      </c>
      <c r="D252" s="154">
        <v>-8.8776157260620492E-3</v>
      </c>
      <c r="E252" s="154">
        <v>1.8501387604070718E-3</v>
      </c>
      <c r="F252" s="154">
        <v>5.2378873854213026E-3</v>
      </c>
      <c r="G252" s="154">
        <v>2.5364146073749705E-3</v>
      </c>
    </row>
    <row r="253" spans="1:7" x14ac:dyDescent="0.15">
      <c r="A253" s="143">
        <v>40065</v>
      </c>
      <c r="B253" s="154">
        <v>1.4645577035734547E-3</v>
      </c>
      <c r="C253" s="154">
        <v>-4.155844155844024E-3</v>
      </c>
      <c r="D253" s="154">
        <v>8.9571337172105192E-3</v>
      </c>
      <c r="E253" s="154">
        <v>8.310249307479145E-3</v>
      </c>
      <c r="F253" s="154">
        <v>9.9869735128093051E-3</v>
      </c>
      <c r="G253" s="154">
        <v>4.6309310686649674E-3</v>
      </c>
    </row>
    <row r="254" spans="1:7" x14ac:dyDescent="0.15">
      <c r="A254" s="143">
        <v>40066</v>
      </c>
      <c r="B254" s="154">
        <v>1.1699327288681172E-3</v>
      </c>
      <c r="C254" s="154">
        <v>7.8247261345851804E-3</v>
      </c>
      <c r="D254" s="154">
        <v>9.8287888395689471E-3</v>
      </c>
      <c r="E254" s="154">
        <v>1.2820512820512775E-2</v>
      </c>
      <c r="F254" s="154">
        <v>1.9776440240756532E-2</v>
      </c>
      <c r="G254" s="154">
        <v>5.8024800447704639E-3</v>
      </c>
    </row>
    <row r="255" spans="1:7" x14ac:dyDescent="0.15">
      <c r="A255" s="143">
        <v>40067</v>
      </c>
      <c r="B255" s="154">
        <v>-2.9214139643586323E-3</v>
      </c>
      <c r="C255" s="154">
        <v>4.1407867494823947E-2</v>
      </c>
      <c r="D255" s="154">
        <v>2.5431711145996738E-2</v>
      </c>
      <c r="E255" s="154">
        <v>3.6166365280287938E-3</v>
      </c>
      <c r="F255" s="154">
        <v>5.9021922428330598E-3</v>
      </c>
      <c r="G255" s="154">
        <v>4.2755066182500467E-3</v>
      </c>
    </row>
    <row r="256" spans="1:7" x14ac:dyDescent="0.15">
      <c r="A256" s="143">
        <v>40068</v>
      </c>
      <c r="B256" s="154">
        <v>1.7286844418400227E-2</v>
      </c>
      <c r="C256" s="154">
        <v>-1.3419483101391627E-2</v>
      </c>
      <c r="D256" s="154">
        <v>-1.224739742804648E-2</v>
      </c>
      <c r="E256" s="154">
        <v>5.6756756756756843E-2</v>
      </c>
      <c r="F256" s="154">
        <v>3.2690695725063001E-2</v>
      </c>
      <c r="G256" s="154">
        <v>2.1242782994109755E-2</v>
      </c>
    </row>
    <row r="257" spans="1:7" x14ac:dyDescent="0.15">
      <c r="A257" s="143">
        <v>40069</v>
      </c>
      <c r="B257" s="154">
        <v>-8.6405529953915705E-3</v>
      </c>
      <c r="C257" s="154">
        <v>-2.4685138539042972E-2</v>
      </c>
      <c r="D257" s="154">
        <v>1.2399256044637319E-3</v>
      </c>
      <c r="E257" s="154">
        <v>3.4100596760442414E-3</v>
      </c>
      <c r="F257" s="154">
        <v>2.8409090909091717E-3</v>
      </c>
      <c r="G257" s="154">
        <v>2.7839246198873013E-3</v>
      </c>
    </row>
    <row r="258" spans="1:7" x14ac:dyDescent="0.15">
      <c r="A258" s="143">
        <v>40070</v>
      </c>
      <c r="B258" s="154">
        <v>1.3364323067983852E-2</v>
      </c>
      <c r="C258" s="154">
        <v>-5.1652892561970809E-4</v>
      </c>
      <c r="D258" s="154">
        <v>-3.0959752321979561E-4</v>
      </c>
      <c r="E258" s="154">
        <v>3.8232795242141071E-2</v>
      </c>
      <c r="F258" s="154">
        <v>-8.0938891137194435E-4</v>
      </c>
      <c r="G258" s="154">
        <v>6.9618451025057482E-3</v>
      </c>
    </row>
    <row r="259" spans="1:7" x14ac:dyDescent="0.15">
      <c r="A259" s="143">
        <v>40071</v>
      </c>
      <c r="B259" s="154">
        <v>-9.1743119266055606E-3</v>
      </c>
      <c r="C259" s="154">
        <v>-2.0155038759689936E-2</v>
      </c>
      <c r="D259" s="154">
        <v>-1.5794363580055704E-2</v>
      </c>
      <c r="E259" s="154">
        <v>2.3731587561374834E-2</v>
      </c>
      <c r="F259" s="154">
        <v>9.3155123531794004E-3</v>
      </c>
      <c r="G259" s="154">
        <v>-3.9304952706810115E-3</v>
      </c>
    </row>
    <row r="260" spans="1:7" x14ac:dyDescent="0.15">
      <c r="A260" s="143">
        <v>40072</v>
      </c>
      <c r="B260" s="154">
        <v>-5.4976851851853414E-3</v>
      </c>
      <c r="C260" s="154">
        <v>-1.9514767932489518E-2</v>
      </c>
      <c r="D260" s="154">
        <v>1.6677155443675318E-2</v>
      </c>
      <c r="E260" s="154">
        <v>-2.3181454836130988E-2</v>
      </c>
      <c r="F260" s="154">
        <v>-1.4044943820224809E-2</v>
      </c>
      <c r="G260" s="154">
        <v>-2.6685213836566968E-3</v>
      </c>
    </row>
    <row r="261" spans="1:7" x14ac:dyDescent="0.15">
      <c r="A261" s="143">
        <v>40073</v>
      </c>
      <c r="B261" s="154">
        <v>-3.2004655222577227E-3</v>
      </c>
      <c r="C261" s="154">
        <v>-4.3033889187734653E-3</v>
      </c>
      <c r="D261" s="154">
        <v>7.428040854224438E-3</v>
      </c>
      <c r="E261" s="154">
        <v>9.0016366612111209E-3</v>
      </c>
      <c r="F261" s="154">
        <v>2.4420024420024333E-3</v>
      </c>
      <c r="G261" s="154">
        <v>2.4194810924669241E-3</v>
      </c>
    </row>
    <row r="262" spans="1:7" x14ac:dyDescent="0.15">
      <c r="A262" s="143">
        <v>40074</v>
      </c>
      <c r="B262" s="154">
        <v>-1.2842965557501418E-2</v>
      </c>
      <c r="C262" s="154">
        <v>1.4046461372231089E-2</v>
      </c>
      <c r="D262" s="154">
        <v>-1.9354838709677247E-2</v>
      </c>
      <c r="E262" s="154">
        <v>-9.7323600973235891E-3</v>
      </c>
      <c r="F262" s="154">
        <v>-2.7202598457165994E-2</v>
      </c>
      <c r="G262" s="154">
        <v>-5.0686467990856965E-3</v>
      </c>
    </row>
    <row r="263" spans="1:7" x14ac:dyDescent="0.15">
      <c r="A263" s="143">
        <v>40075</v>
      </c>
      <c r="B263" s="154">
        <v>-1.4784151389709566E-3</v>
      </c>
      <c r="C263" s="154">
        <v>9.057005860415579E-3</v>
      </c>
      <c r="D263" s="154">
        <v>1.1278195488721776E-2</v>
      </c>
      <c r="E263" s="154">
        <v>1.6380016380016293E-2</v>
      </c>
      <c r="F263" s="154">
        <v>2.0868113522538589E-3</v>
      </c>
      <c r="G263" s="154">
        <v>4.4094982590330289E-3</v>
      </c>
    </row>
    <row r="264" spans="1:7" x14ac:dyDescent="0.15">
      <c r="A264" s="143">
        <v>40076</v>
      </c>
      <c r="B264" s="154">
        <v>-1.7471128220313936E-2</v>
      </c>
      <c r="C264" s="154">
        <v>1.5839493136218241E-3</v>
      </c>
      <c r="D264" s="154">
        <v>-1.3630731102850069E-2</v>
      </c>
      <c r="E264" s="154">
        <v>0</v>
      </c>
      <c r="F264" s="154">
        <v>5.8309037900874383E-3</v>
      </c>
      <c r="G264" s="154">
        <v>-8.2972224195496658E-3</v>
      </c>
    </row>
    <row r="265" spans="1:7" x14ac:dyDescent="0.15">
      <c r="A265" s="143">
        <v>40077</v>
      </c>
      <c r="B265" s="154">
        <v>2.4110910186858625E-3</v>
      </c>
      <c r="C265" s="154">
        <v>-2.0031628887717368E-2</v>
      </c>
      <c r="D265" s="154">
        <v>-3.1407035175878839E-4</v>
      </c>
      <c r="E265" s="154">
        <v>-5.6406124093473231E-3</v>
      </c>
      <c r="F265" s="154">
        <v>6.2111801242237252E-3</v>
      </c>
      <c r="G265" s="154">
        <v>-1.1790662024899312E-2</v>
      </c>
    </row>
    <row r="266" spans="1:7" x14ac:dyDescent="0.15">
      <c r="A266" s="143">
        <v>40078</v>
      </c>
      <c r="B266" s="154">
        <v>2.2248947684906817E-2</v>
      </c>
      <c r="C266" s="154">
        <v>4.8413125336201901E-3</v>
      </c>
      <c r="D266" s="154">
        <v>-2.5761859880615634E-2</v>
      </c>
      <c r="E266" s="154">
        <v>-7.2933549432738776E-3</v>
      </c>
      <c r="F266" s="154">
        <v>-4.115226337448652E-3</v>
      </c>
      <c r="G266" s="154">
        <v>6.1323900374032903E-3</v>
      </c>
    </row>
    <row r="267" spans="1:7" x14ac:dyDescent="0.15">
      <c r="A267" s="143">
        <v>40079</v>
      </c>
      <c r="B267" s="154">
        <v>-4.7058823529411153E-3</v>
      </c>
      <c r="C267" s="154">
        <v>3.2119914346895317E-3</v>
      </c>
      <c r="D267" s="154">
        <v>-1.2899064817801786E-3</v>
      </c>
      <c r="E267" s="154">
        <v>-1.6326530612245094E-3</v>
      </c>
      <c r="F267" s="154">
        <v>1.0330578512396604E-2</v>
      </c>
      <c r="G267" s="154">
        <v>7.3197792539012596E-3</v>
      </c>
    </row>
    <row r="268" spans="1:7" x14ac:dyDescent="0.15">
      <c r="A268" s="143">
        <v>40080</v>
      </c>
      <c r="B268" s="154">
        <v>-2.5413711583924581E-2</v>
      </c>
      <c r="C268" s="154">
        <v>-8.0042689434364211E-3</v>
      </c>
      <c r="D268" s="154">
        <v>-2.7445915402001919E-2</v>
      </c>
      <c r="E268" s="154">
        <v>-1.635322976287823E-2</v>
      </c>
      <c r="F268" s="154">
        <v>-3.8036809815950923E-2</v>
      </c>
      <c r="G268" s="154">
        <v>-2.4446065599565192E-2</v>
      </c>
    </row>
    <row r="269" spans="1:7" x14ac:dyDescent="0.15">
      <c r="A269" s="143">
        <v>40081</v>
      </c>
      <c r="B269" s="154">
        <v>-3.1534263189811895E-2</v>
      </c>
      <c r="C269" s="154">
        <v>0</v>
      </c>
      <c r="D269" s="154">
        <v>-2.1248339973439556E-2</v>
      </c>
      <c r="E269" s="154">
        <v>-4.5719035743973291E-2</v>
      </c>
      <c r="F269" s="154">
        <v>-4.8894557823129237E-2</v>
      </c>
      <c r="G269" s="154">
        <v>-2.8299120234604125E-2</v>
      </c>
    </row>
    <row r="270" spans="1:7" x14ac:dyDescent="0.15">
      <c r="A270" s="143">
        <v>40082</v>
      </c>
      <c r="B270" s="154">
        <v>1.2210394489668097E-2</v>
      </c>
      <c r="C270" s="154">
        <v>1.6675632060247469E-2</v>
      </c>
      <c r="D270" s="154">
        <v>-2.0352781546811416E-2</v>
      </c>
      <c r="E270" s="154">
        <v>-3.4843205574913716E-3</v>
      </c>
      <c r="F270" s="154">
        <v>4.0232454179705002E-3</v>
      </c>
      <c r="G270" s="154">
        <v>-7.5448921080423226E-4</v>
      </c>
    </row>
    <row r="271" spans="1:7" x14ac:dyDescent="0.15">
      <c r="A271" s="143">
        <v>40083</v>
      </c>
      <c r="B271" s="154">
        <v>-2.4435508815341733E-2</v>
      </c>
      <c r="C271" s="154">
        <v>8.4656084656085095E-3</v>
      </c>
      <c r="D271" s="154">
        <v>4.1551246537396835E-3</v>
      </c>
      <c r="E271" s="154">
        <v>-1.6608391608391559E-2</v>
      </c>
      <c r="F271" s="154">
        <v>8.9047195013347569E-4</v>
      </c>
      <c r="G271" s="154">
        <v>-1.0510419812745364E-2</v>
      </c>
    </row>
    <row r="272" spans="1:7" x14ac:dyDescent="0.15">
      <c r="A272" s="143">
        <v>40084</v>
      </c>
      <c r="B272" s="154">
        <v>6.0240963855422436E-3</v>
      </c>
      <c r="C272" s="154">
        <v>1.626442812172102E-2</v>
      </c>
      <c r="D272" s="154">
        <v>-8.2758620689654672E-3</v>
      </c>
      <c r="E272" s="154">
        <v>-1.777777777777767E-2</v>
      </c>
      <c r="F272" s="154">
        <v>2.0907473309608404E-2</v>
      </c>
      <c r="G272" s="154">
        <v>-6.9287589280263573E-3</v>
      </c>
    </row>
    <row r="273" spans="1:7" x14ac:dyDescent="0.15">
      <c r="A273" s="143">
        <v>40085</v>
      </c>
      <c r="B273" s="154">
        <v>1.4812480302552888E-2</v>
      </c>
      <c r="C273" s="154">
        <v>5.6788848735156439E-3</v>
      </c>
      <c r="D273" s="154">
        <v>2.2600834492350508E-2</v>
      </c>
      <c r="E273" s="154">
        <v>3.2579185520361875E-2</v>
      </c>
      <c r="F273" s="154">
        <v>2.3965141612200425E-2</v>
      </c>
      <c r="G273" s="154">
        <v>7.9606577531887712E-3</v>
      </c>
    </row>
    <row r="274" spans="1:7" x14ac:dyDescent="0.15">
      <c r="A274" s="143">
        <v>40086</v>
      </c>
      <c r="B274" s="154">
        <v>-1.273291925465847E-2</v>
      </c>
      <c r="C274" s="154">
        <v>-8.7268993839836329E-3</v>
      </c>
      <c r="D274" s="154">
        <v>1.2920775246514804E-2</v>
      </c>
      <c r="E274" s="154">
        <v>1.0517090271691343E-2</v>
      </c>
      <c r="F274" s="154">
        <v>1.9574468085106433E-2</v>
      </c>
      <c r="G274" s="154">
        <v>-2.8358846130389637E-3</v>
      </c>
    </row>
    <row r="275" spans="1:7" x14ac:dyDescent="0.15">
      <c r="A275" s="143">
        <v>40087</v>
      </c>
      <c r="B275" s="154">
        <v>3.774771940861843E-3</v>
      </c>
      <c r="C275" s="154">
        <v>1.2428793371310309E-2</v>
      </c>
      <c r="D275" s="154">
        <v>2.7861698556562731E-2</v>
      </c>
      <c r="E275" s="154">
        <v>1.7346053772766767E-2</v>
      </c>
      <c r="F275" s="154">
        <v>1.6277128547579345E-2</v>
      </c>
      <c r="G275" s="154">
        <v>1.7889361181615326E-2</v>
      </c>
    </row>
    <row r="276" spans="1:7" x14ac:dyDescent="0.15">
      <c r="A276" s="143">
        <v>40088</v>
      </c>
      <c r="B276" s="154">
        <v>-5.9542463177687521E-3</v>
      </c>
      <c r="C276" s="154">
        <v>-3.5805626598465201E-3</v>
      </c>
      <c r="D276" s="154">
        <v>-9.1443500979752068E-3</v>
      </c>
      <c r="E276" s="154">
        <v>2.5575447570331811E-3</v>
      </c>
      <c r="F276" s="154">
        <v>3.6960985626284248E-3</v>
      </c>
      <c r="G276" s="154">
        <v>8.8776062008051326E-3</v>
      </c>
    </row>
    <row r="277" spans="1:7" x14ac:dyDescent="0.15">
      <c r="A277" s="143">
        <v>40089</v>
      </c>
      <c r="B277" s="154">
        <v>-1.5762925598989952E-3</v>
      </c>
      <c r="C277" s="154">
        <v>1.1806981519507209E-2</v>
      </c>
      <c r="D277" s="154">
        <v>1.9775873434408897E-3</v>
      </c>
      <c r="E277" s="154">
        <v>-3.4013605442175798E-3</v>
      </c>
      <c r="F277" s="154">
        <v>-7.7741407528642004E-3</v>
      </c>
      <c r="G277" s="154">
        <v>-8.0401411491448638E-4</v>
      </c>
    </row>
    <row r="278" spans="1:7" x14ac:dyDescent="0.15">
      <c r="A278" s="143">
        <v>40090</v>
      </c>
      <c r="B278" s="154">
        <v>-5.1152510262077677E-2</v>
      </c>
      <c r="C278" s="154">
        <v>-1.6742770167427756E-2</v>
      </c>
      <c r="D278" s="154">
        <v>-3.9802631578947256E-2</v>
      </c>
      <c r="E278" s="154">
        <v>-7.2525597269624709E-2</v>
      </c>
      <c r="F278" s="154">
        <v>-3.8762886597938251E-2</v>
      </c>
      <c r="G278" s="154">
        <v>-4.7311090911800191E-2</v>
      </c>
    </row>
    <row r="279" spans="1:7" x14ac:dyDescent="0.15">
      <c r="A279" s="143">
        <v>40091</v>
      </c>
      <c r="B279" s="154">
        <v>-2.4292845257903539E-2</v>
      </c>
      <c r="C279" s="154">
        <v>-1.0319917440659854E-3</v>
      </c>
      <c r="D279" s="154">
        <v>-1.0620075368276916E-2</v>
      </c>
      <c r="E279" s="154">
        <v>-4.9678012879484701E-2</v>
      </c>
      <c r="F279" s="154">
        <v>-1.158301158301156E-2</v>
      </c>
      <c r="G279" s="154">
        <v>-1.831576313072858E-2</v>
      </c>
    </row>
    <row r="280" spans="1:7" x14ac:dyDescent="0.15">
      <c r="A280" s="143">
        <v>40092</v>
      </c>
      <c r="B280" s="154">
        <v>7.1623465211461124E-3</v>
      </c>
      <c r="C280" s="154">
        <v>2.4276859504132275E-2</v>
      </c>
      <c r="D280" s="154">
        <v>4.5013850415513978E-3</v>
      </c>
      <c r="E280" s="154">
        <v>2.1297192642788065E-2</v>
      </c>
      <c r="F280" s="154">
        <v>-1.432291666666663E-2</v>
      </c>
      <c r="G280" s="154">
        <v>6.213852110319884E-3</v>
      </c>
    </row>
    <row r="281" spans="1:7" x14ac:dyDescent="0.15">
      <c r="A281" s="143">
        <v>40093</v>
      </c>
      <c r="B281" s="154">
        <v>1.5577378936674435E-2</v>
      </c>
      <c r="C281" s="154">
        <v>1.9162884518406642E-2</v>
      </c>
      <c r="D281" s="154">
        <v>2.6887280248190093E-2</v>
      </c>
      <c r="E281" s="154">
        <v>4.2654028436018843E-2</v>
      </c>
      <c r="F281" s="154">
        <v>7.4856891237340406E-3</v>
      </c>
      <c r="G281" s="154">
        <v>2.4781087200924645E-2</v>
      </c>
    </row>
    <row r="282" spans="1:7" x14ac:dyDescent="0.15">
      <c r="A282" s="143">
        <v>40094</v>
      </c>
      <c r="B282" s="154">
        <v>1.2337445815271852E-2</v>
      </c>
      <c r="C282" s="154">
        <v>1.3359722909450644E-2</v>
      </c>
      <c r="D282" s="154">
        <v>-6.3779791876468206E-3</v>
      </c>
      <c r="E282" s="154">
        <v>3.6363636363636598E-3</v>
      </c>
      <c r="F282" s="154">
        <v>-7.4300699300698936E-3</v>
      </c>
      <c r="G282" s="154">
        <v>5.1454000432646918E-3</v>
      </c>
    </row>
    <row r="283" spans="1:7" x14ac:dyDescent="0.15">
      <c r="A283" s="143">
        <v>40095</v>
      </c>
      <c r="B283" s="154">
        <v>2.2068511198946039E-2</v>
      </c>
      <c r="C283" s="154">
        <v>-2.929687499999889E-3</v>
      </c>
      <c r="D283" s="154">
        <v>1.6216216216216051E-2</v>
      </c>
      <c r="E283" s="154">
        <v>9.0579710144929049E-3</v>
      </c>
      <c r="F283" s="154">
        <v>-1.3210039630119352E-3</v>
      </c>
      <c r="G283" s="154">
        <v>1.6571613042074773E-2</v>
      </c>
    </row>
    <row r="284" spans="1:7" x14ac:dyDescent="0.15">
      <c r="A284" s="143">
        <v>40096</v>
      </c>
      <c r="B284" s="154">
        <v>1.3213019658395053E-2</v>
      </c>
      <c r="C284" s="154">
        <v>-4.8971596474056689E-4</v>
      </c>
      <c r="D284" s="154">
        <v>-2.1941489361702038E-2</v>
      </c>
      <c r="E284" s="154">
        <v>-2.0646319569120331E-2</v>
      </c>
      <c r="F284" s="154">
        <v>-1.6754850088183337E-2</v>
      </c>
      <c r="G284" s="154">
        <v>-4.1434166553252494E-3</v>
      </c>
    </row>
    <row r="285" spans="1:7" x14ac:dyDescent="0.15">
      <c r="A285" s="143">
        <v>40097</v>
      </c>
      <c r="B285" s="154">
        <v>1.3358778625954137E-2</v>
      </c>
      <c r="C285" s="154">
        <v>1.9108280254777066E-2</v>
      </c>
      <c r="D285" s="154">
        <v>3.501019714479936E-2</v>
      </c>
      <c r="E285" s="154">
        <v>2.933088909257564E-2</v>
      </c>
      <c r="F285" s="154">
        <v>4.6636771300448299E-2</v>
      </c>
      <c r="G285" s="154">
        <v>2.1714372485004851E-2</v>
      </c>
    </row>
    <row r="286" spans="1:7" x14ac:dyDescent="0.15">
      <c r="A286" s="143">
        <v>40098</v>
      </c>
      <c r="B286" s="154">
        <v>1.2868801004394248E-2</v>
      </c>
      <c r="C286" s="154">
        <v>-7.692307692307665E-3</v>
      </c>
      <c r="D286" s="154">
        <v>-3.2840722495893759E-3</v>
      </c>
      <c r="E286" s="154">
        <v>3.5618878005341248E-3</v>
      </c>
      <c r="F286" s="154">
        <v>2.0565552699228773E-2</v>
      </c>
      <c r="G286" s="154">
        <v>8.1890465928513567E-3</v>
      </c>
    </row>
    <row r="287" spans="1:7" x14ac:dyDescent="0.15">
      <c r="A287" s="143">
        <v>40099</v>
      </c>
      <c r="B287" s="154">
        <v>-9.9163309575458491E-3</v>
      </c>
      <c r="C287" s="154">
        <v>-6.2984496124030009E-3</v>
      </c>
      <c r="D287" s="154">
        <v>7.9077429983525072E-3</v>
      </c>
      <c r="E287" s="154">
        <v>2.2182786157941337E-2</v>
      </c>
      <c r="F287" s="154">
        <v>3.7783375314861534E-3</v>
      </c>
      <c r="G287" s="154">
        <v>-3.5232030190459618E-3</v>
      </c>
    </row>
    <row r="288" spans="1:7" x14ac:dyDescent="0.15">
      <c r="A288" s="143">
        <v>40100</v>
      </c>
      <c r="B288" s="154">
        <v>8.7636932707353399E-3</v>
      </c>
      <c r="C288" s="154">
        <v>-2.9254022428084614E-3</v>
      </c>
      <c r="D288" s="154">
        <v>-1.3729977116704761E-2</v>
      </c>
      <c r="E288" s="154">
        <v>8.6805555555558023E-4</v>
      </c>
      <c r="F288" s="154">
        <v>-5.8552906733584376E-3</v>
      </c>
      <c r="G288" s="154">
        <v>-6.1097385978667873E-3</v>
      </c>
    </row>
    <row r="289" spans="1:7" x14ac:dyDescent="0.15">
      <c r="A289" s="143">
        <v>40101</v>
      </c>
      <c r="B289" s="154">
        <v>-1.3031337263419096E-2</v>
      </c>
      <c r="C289" s="154">
        <v>-8.3129584352077401E-3</v>
      </c>
      <c r="D289" s="154">
        <v>-1.4252568776930818E-2</v>
      </c>
      <c r="E289" s="154">
        <v>-2.9488291413703349E-2</v>
      </c>
      <c r="F289" s="154">
        <v>-1.7248632730332392E-2</v>
      </c>
      <c r="G289" s="154">
        <v>-1.6015718028101977E-2</v>
      </c>
    </row>
    <row r="290" spans="1:7" x14ac:dyDescent="0.15">
      <c r="A290" s="143">
        <v>40102</v>
      </c>
      <c r="B290" s="154">
        <v>-7.544797233574263E-3</v>
      </c>
      <c r="C290" s="154">
        <v>9.8619329388560661E-3</v>
      </c>
      <c r="D290" s="154">
        <v>-1.6139878950907738E-2</v>
      </c>
      <c r="E290" s="154">
        <v>-5.3619302949061587E-2</v>
      </c>
      <c r="F290" s="154">
        <v>-2.1832191780821852E-2</v>
      </c>
      <c r="G290" s="154">
        <v>-4.7346765898227394E-3</v>
      </c>
    </row>
    <row r="291" spans="1:7" x14ac:dyDescent="0.15">
      <c r="A291" s="143">
        <v>40103</v>
      </c>
      <c r="B291" s="154">
        <v>1.2987012987013102E-2</v>
      </c>
      <c r="C291" s="154">
        <v>9.27734375E-3</v>
      </c>
      <c r="D291" s="154">
        <v>2.7341079972658111E-3</v>
      </c>
      <c r="E291" s="154">
        <v>-2.0774315391879239E-2</v>
      </c>
      <c r="F291" s="154">
        <v>5.1641137855579888E-2</v>
      </c>
      <c r="G291" s="154">
        <v>4.9547837981609444E-3</v>
      </c>
    </row>
    <row r="292" spans="1:7" x14ac:dyDescent="0.15">
      <c r="A292" s="143">
        <v>40104</v>
      </c>
      <c r="B292" s="154">
        <v>6.8792995622264375E-3</v>
      </c>
      <c r="C292" s="154">
        <v>-1.4513788098694524E-3</v>
      </c>
      <c r="D292" s="154">
        <v>-1.7382413087934645E-2</v>
      </c>
      <c r="E292" s="154">
        <v>3.3751205400192941E-2</v>
      </c>
      <c r="F292" s="154">
        <v>3.162713275072826E-2</v>
      </c>
      <c r="G292" s="154">
        <v>5.7772870948715749E-3</v>
      </c>
    </row>
    <row r="293" spans="1:7" x14ac:dyDescent="0.15">
      <c r="A293" s="143">
        <v>40105</v>
      </c>
      <c r="B293" s="154">
        <v>9.006211180124124E-3</v>
      </c>
      <c r="C293" s="154">
        <v>1.4534883720931369E-3</v>
      </c>
      <c r="D293" s="154">
        <v>1.8730489073881529E-2</v>
      </c>
      <c r="E293" s="154">
        <v>1.8656716417910779E-3</v>
      </c>
      <c r="F293" s="154">
        <v>1.3311819281968562E-2</v>
      </c>
      <c r="G293" s="154">
        <v>1.0901763830203137E-2</v>
      </c>
    </row>
    <row r="294" spans="1:7" x14ac:dyDescent="0.15">
      <c r="A294" s="143">
        <v>40106</v>
      </c>
      <c r="B294" s="154">
        <v>5.5401662049860967E-3</v>
      </c>
      <c r="C294" s="154">
        <v>-1.6448959845186462E-2</v>
      </c>
      <c r="D294" s="154">
        <v>7.8311201906706707E-3</v>
      </c>
      <c r="E294" s="154">
        <v>6.5176908752329066E-3</v>
      </c>
      <c r="F294" s="154">
        <v>0</v>
      </c>
      <c r="G294" s="154">
        <v>8.1959897661687542E-3</v>
      </c>
    </row>
    <row r="295" spans="1:7" x14ac:dyDescent="0.15">
      <c r="A295" s="143">
        <v>40107</v>
      </c>
      <c r="B295" s="154">
        <v>9.182736455464191E-4</v>
      </c>
      <c r="C295" s="154">
        <v>-9.3457943925232545E-3</v>
      </c>
      <c r="D295" s="154">
        <v>-4.7297297297297369E-3</v>
      </c>
      <c r="E295" s="154">
        <v>-1.8501387604071828E-3</v>
      </c>
      <c r="F295" s="154">
        <v>-9.5541401273886439E-3</v>
      </c>
      <c r="G295" s="154">
        <v>-2.036028858495964E-3</v>
      </c>
    </row>
    <row r="296" spans="1:7" x14ac:dyDescent="0.15">
      <c r="A296" s="143">
        <v>40108</v>
      </c>
      <c r="B296" s="154">
        <v>1.5290519877675379E-3</v>
      </c>
      <c r="C296" s="154">
        <v>5.4617676266137671E-3</v>
      </c>
      <c r="D296" s="154">
        <v>-7.4677528852682418E-3</v>
      </c>
      <c r="E296" s="154">
        <v>5.5607043558851821E-3</v>
      </c>
      <c r="F296" s="154">
        <v>1.9292604501607746E-2</v>
      </c>
      <c r="G296" s="154">
        <v>2.5724043109947026E-3</v>
      </c>
    </row>
    <row r="297" spans="1:7" x14ac:dyDescent="0.15">
      <c r="A297" s="143">
        <v>40109</v>
      </c>
      <c r="B297" s="154">
        <v>1.7099236641221482E-2</v>
      </c>
      <c r="C297" s="154">
        <v>0</v>
      </c>
      <c r="D297" s="154">
        <v>2.7017783857729238E-2</v>
      </c>
      <c r="E297" s="154">
        <v>6.4516129032259339E-3</v>
      </c>
      <c r="F297" s="154">
        <v>3.3123028391167209E-2</v>
      </c>
      <c r="G297" s="154">
        <v>1.5217872152178735E-2</v>
      </c>
    </row>
    <row r="298" spans="1:7" x14ac:dyDescent="0.15">
      <c r="A298" s="143">
        <v>40110</v>
      </c>
      <c r="B298" s="154">
        <v>-3.00210147102975E-3</v>
      </c>
      <c r="C298" s="154">
        <v>1.9753086419753707E-3</v>
      </c>
      <c r="D298" s="154">
        <v>-9.6570096570097741E-3</v>
      </c>
      <c r="E298" s="154">
        <v>-2.1978021978022011E-2</v>
      </c>
      <c r="F298" s="154">
        <v>8.3969465648856545E-3</v>
      </c>
      <c r="G298" s="154">
        <v>-3.9507894316382908E-3</v>
      </c>
    </row>
    <row r="299" spans="1:7" x14ac:dyDescent="0.15">
      <c r="A299" s="143">
        <v>40111</v>
      </c>
      <c r="B299" s="154">
        <v>2.2282445046672761E-2</v>
      </c>
      <c r="C299" s="154">
        <v>1.7249876786594509E-2</v>
      </c>
      <c r="D299" s="154">
        <v>7.7336919973101104E-3</v>
      </c>
      <c r="E299" s="154">
        <v>6.5543071161049404E-3</v>
      </c>
      <c r="F299" s="154">
        <v>3.4822104466313286E-2</v>
      </c>
      <c r="G299" s="154">
        <v>1.4597156398104216E-2</v>
      </c>
    </row>
    <row r="300" spans="1:7" x14ac:dyDescent="0.15">
      <c r="A300" s="143">
        <v>40112</v>
      </c>
      <c r="B300" s="154">
        <v>1.3843888070692145E-2</v>
      </c>
      <c r="C300" s="154">
        <v>1.2596899224806002E-2</v>
      </c>
      <c r="D300" s="154">
        <v>6.6733400066734117E-3</v>
      </c>
      <c r="E300" s="154">
        <v>1.2093023255814073E-2</v>
      </c>
      <c r="F300" s="154">
        <v>7.3152889539136456E-3</v>
      </c>
      <c r="G300" s="154">
        <v>5.7922272047832291E-3</v>
      </c>
    </row>
    <row r="301" spans="1:7" x14ac:dyDescent="0.15">
      <c r="A301" s="143">
        <v>40113</v>
      </c>
      <c r="B301" s="154">
        <v>1.4526438117372642E-3</v>
      </c>
      <c r="C301" s="154">
        <v>1.4354066985646785E-3</v>
      </c>
      <c r="D301" s="154">
        <v>-9.2807424593968069E-3</v>
      </c>
      <c r="E301" s="154">
        <v>-6.4338235294117974E-3</v>
      </c>
      <c r="F301" s="154">
        <v>-7.2621641249092095E-3</v>
      </c>
      <c r="G301" s="154">
        <v>-1.3432601208933637E-3</v>
      </c>
    </row>
    <row r="302" spans="1:7" x14ac:dyDescent="0.15">
      <c r="A302" s="143">
        <v>40114</v>
      </c>
      <c r="B302" s="154">
        <v>2.9010733971568392E-4</v>
      </c>
      <c r="C302" s="154">
        <v>-1.1466794075489672E-2</v>
      </c>
      <c r="D302" s="154">
        <v>-1.4386082301773184E-2</v>
      </c>
      <c r="E302" s="154">
        <v>-1.110083256244232E-2</v>
      </c>
      <c r="F302" s="154">
        <v>-1.7556693489392816E-2</v>
      </c>
      <c r="G302" s="154">
        <v>-7.7842169278099504E-3</v>
      </c>
    </row>
    <row r="303" spans="1:7" x14ac:dyDescent="0.15">
      <c r="A303" s="143">
        <v>40115</v>
      </c>
      <c r="B303" s="154">
        <v>-7.8306264501158962E-3</v>
      </c>
      <c r="C303" s="154">
        <v>1.0633156114064679E-2</v>
      </c>
      <c r="D303" s="154">
        <v>7.1283095723013723E-3</v>
      </c>
      <c r="E303" s="154">
        <v>-1.1225444340505097E-2</v>
      </c>
      <c r="F303" s="154">
        <v>7.446016381236209E-4</v>
      </c>
      <c r="G303" s="154">
        <v>-4.571609870062443E-3</v>
      </c>
    </row>
    <row r="304" spans="1:7" x14ac:dyDescent="0.15">
      <c r="A304" s="143">
        <v>40116</v>
      </c>
      <c r="B304" s="154">
        <v>1.1692487576731914E-2</v>
      </c>
      <c r="C304" s="154">
        <v>1.1477761836441891E-2</v>
      </c>
      <c r="D304" s="154">
        <v>4.7185709470844994E-3</v>
      </c>
      <c r="E304" s="154">
        <v>-6.6225165562914245E-3</v>
      </c>
      <c r="F304" s="154">
        <v>2.2693452380952328E-2</v>
      </c>
      <c r="G304" s="154">
        <v>1.3299721835883238E-2</v>
      </c>
    </row>
    <row r="305" spans="1:7" x14ac:dyDescent="0.15">
      <c r="A305" s="143">
        <v>40117</v>
      </c>
      <c r="B305" s="154">
        <v>-1.4446691707598047E-3</v>
      </c>
      <c r="C305" s="154">
        <v>2.3640661938535423E-3</v>
      </c>
      <c r="D305" s="154">
        <v>-2.3482053002348291E-3</v>
      </c>
      <c r="E305" s="154">
        <v>-2.4761904761904763E-2</v>
      </c>
      <c r="F305" s="154">
        <v>-5.4565296471443814E-3</v>
      </c>
      <c r="G305" s="154">
        <v>-3.131165823110571E-3</v>
      </c>
    </row>
    <row r="306" spans="1:7" x14ac:dyDescent="0.15">
      <c r="A306" s="143">
        <v>40118</v>
      </c>
      <c r="B306" s="154">
        <v>-3.4722222222223209E-3</v>
      </c>
      <c r="C306" s="154">
        <v>-1.8867924528301883E-3</v>
      </c>
      <c r="D306" s="154">
        <v>1.277740416946882E-2</v>
      </c>
      <c r="E306" s="154">
        <v>2.5390625E-2</v>
      </c>
      <c r="F306" s="154">
        <v>-8.7783467446963526E-3</v>
      </c>
      <c r="G306" s="154">
        <v>-3.7290420664626289E-4</v>
      </c>
    </row>
    <row r="307" spans="1:7" x14ac:dyDescent="0.15">
      <c r="A307" s="143">
        <v>40119</v>
      </c>
      <c r="B307" s="154">
        <v>-2.1486643437862774E-2</v>
      </c>
      <c r="C307" s="154">
        <v>8.5066162570888171E-3</v>
      </c>
      <c r="D307" s="154">
        <v>1.9920318725099584E-3</v>
      </c>
      <c r="E307" s="154">
        <v>-9.52380952380949E-3</v>
      </c>
      <c r="F307" s="154">
        <v>-1.2546125461254554E-2</v>
      </c>
      <c r="G307" s="154">
        <v>-1.2453907628735772E-2</v>
      </c>
    </row>
    <row r="308" spans="1:7" x14ac:dyDescent="0.15">
      <c r="A308" s="143">
        <v>40120</v>
      </c>
      <c r="B308" s="154">
        <v>2.9673590504453173E-4</v>
      </c>
      <c r="C308" s="154">
        <v>0</v>
      </c>
      <c r="D308" s="154">
        <v>-9.9403578528827197E-3</v>
      </c>
      <c r="E308" s="154">
        <v>1.2499999999999956E-2</v>
      </c>
      <c r="F308" s="154">
        <v>-1.0837070254110737E-2</v>
      </c>
      <c r="G308" s="154">
        <v>3.094625811794538E-3</v>
      </c>
    </row>
    <row r="309" spans="1:7" x14ac:dyDescent="0.15">
      <c r="A309" s="143">
        <v>40121</v>
      </c>
      <c r="B309" s="154">
        <v>-1.1569267279738948E-2</v>
      </c>
      <c r="C309" s="154">
        <v>-1.1246485473289547E-2</v>
      </c>
      <c r="D309" s="154">
        <v>-7.0281124497990621E-3</v>
      </c>
      <c r="E309" s="154">
        <v>1.0446343779677125E-2</v>
      </c>
      <c r="F309" s="154">
        <v>2.1156025689459845E-2</v>
      </c>
      <c r="G309" s="154">
        <v>4.996958373164162E-3</v>
      </c>
    </row>
    <row r="310" spans="1:7" x14ac:dyDescent="0.15">
      <c r="A310" s="143">
        <v>40122</v>
      </c>
      <c r="B310" s="154">
        <v>7.5030012004801971E-3</v>
      </c>
      <c r="C310" s="154">
        <v>-9.0047393364929285E-3</v>
      </c>
      <c r="D310" s="154">
        <v>-8.4260195483653044E-3</v>
      </c>
      <c r="E310" s="154">
        <v>-1.7857142857143016E-2</v>
      </c>
      <c r="F310" s="154">
        <v>9.9889012208655981E-3</v>
      </c>
      <c r="G310" s="154">
        <v>-6.8312508106705971E-3</v>
      </c>
    </row>
    <row r="311" spans="1:7" x14ac:dyDescent="0.15">
      <c r="A311" s="143">
        <v>40123</v>
      </c>
      <c r="B311" s="154">
        <v>-2.4426571343461378E-2</v>
      </c>
      <c r="C311" s="154">
        <v>-1.3390722142515576E-2</v>
      </c>
      <c r="D311" s="154">
        <v>-3.7389530931339898E-3</v>
      </c>
      <c r="E311" s="154">
        <v>-2.870813397129135E-3</v>
      </c>
      <c r="F311" s="154">
        <v>0</v>
      </c>
      <c r="G311" s="154">
        <v>-6.834704627573851E-3</v>
      </c>
    </row>
    <row r="312" spans="1:7" x14ac:dyDescent="0.15">
      <c r="A312" s="143">
        <v>40124</v>
      </c>
      <c r="B312" s="154">
        <v>-2.0152671755725104E-2</v>
      </c>
      <c r="C312" s="154">
        <v>1.4541929229277883E-2</v>
      </c>
      <c r="D312" s="154">
        <v>-9.5530535653359783E-3</v>
      </c>
      <c r="E312" s="154">
        <v>0</v>
      </c>
      <c r="F312" s="154">
        <v>8.05860805860803E-3</v>
      </c>
      <c r="G312" s="154">
        <v>3.5212296543059018E-3</v>
      </c>
    </row>
    <row r="313" spans="1:7" x14ac:dyDescent="0.15">
      <c r="A313" s="143">
        <v>40125</v>
      </c>
      <c r="B313" s="154">
        <v>1.1841695232159388E-2</v>
      </c>
      <c r="C313" s="154">
        <v>8.1223124701386151E-3</v>
      </c>
      <c r="D313" s="154">
        <v>4.0992077161556839E-2</v>
      </c>
      <c r="E313" s="154">
        <v>3.5508637236084439E-2</v>
      </c>
      <c r="F313" s="154">
        <v>5.704941860465107E-2</v>
      </c>
      <c r="G313" s="154">
        <v>1.8286912336386019E-2</v>
      </c>
    </row>
    <row r="314" spans="1:7" x14ac:dyDescent="0.15">
      <c r="A314" s="143">
        <v>40126</v>
      </c>
      <c r="B314" s="154">
        <v>-3.0797659377888031E-3</v>
      </c>
      <c r="C314" s="154">
        <v>-1.9905213270142275E-2</v>
      </c>
      <c r="D314" s="154">
        <v>-2.9781601588352302E-3</v>
      </c>
      <c r="E314" s="154">
        <v>9.2678405931434504E-4</v>
      </c>
      <c r="F314" s="154">
        <v>4.1251289102783861E-3</v>
      </c>
      <c r="G314" s="154">
        <v>3.0026165658636472E-4</v>
      </c>
    </row>
    <row r="315" spans="1:7" x14ac:dyDescent="0.15">
      <c r="A315" s="143">
        <v>40127</v>
      </c>
      <c r="B315" s="154">
        <v>1.6991041087426773E-2</v>
      </c>
      <c r="C315" s="154">
        <v>-2.1760154738878157E-2</v>
      </c>
      <c r="D315" s="154">
        <v>1.1616329239960255E-2</v>
      </c>
      <c r="E315" s="154">
        <v>1.388888888888884E-2</v>
      </c>
      <c r="F315" s="154">
        <v>1.0270455323519334E-2</v>
      </c>
      <c r="G315" s="154">
        <v>5.8890794739852037E-3</v>
      </c>
    </row>
    <row r="316" spans="1:7" x14ac:dyDescent="0.15">
      <c r="A316" s="143">
        <v>40128</v>
      </c>
      <c r="B316" s="154">
        <v>1.0328068043742311E-2</v>
      </c>
      <c r="C316" s="154">
        <v>2.4715768660406034E-3</v>
      </c>
      <c r="D316" s="154">
        <v>4.4291338582677087E-2</v>
      </c>
      <c r="E316" s="154">
        <v>1.4611872146118809E-2</v>
      </c>
      <c r="F316" s="154">
        <v>3.2531345306675563E-2</v>
      </c>
      <c r="G316" s="154">
        <v>1.0856590689478862E-2</v>
      </c>
    </row>
    <row r="317" spans="1:7" x14ac:dyDescent="0.15">
      <c r="A317" s="143">
        <v>40129</v>
      </c>
      <c r="B317" s="154">
        <v>7.2158749248347753E-3</v>
      </c>
      <c r="C317" s="154">
        <v>3.9447731755424265E-3</v>
      </c>
      <c r="D317" s="154">
        <v>7.8542255733584643E-3</v>
      </c>
      <c r="E317" s="154">
        <v>1.0801080108010952E-2</v>
      </c>
      <c r="F317" s="154">
        <v>2.6255333114539869E-3</v>
      </c>
      <c r="G317" s="154">
        <v>2.1648672964462712E-3</v>
      </c>
    </row>
    <row r="318" spans="1:7" x14ac:dyDescent="0.15">
      <c r="A318" s="143">
        <v>40130</v>
      </c>
      <c r="B318" s="154">
        <v>1.7910447761195769E-3</v>
      </c>
      <c r="C318" s="154">
        <v>2.9469548133596035E-3</v>
      </c>
      <c r="D318" s="154">
        <v>-9.039900249376509E-3</v>
      </c>
      <c r="E318" s="154">
        <v>1.6918967052537814E-2</v>
      </c>
      <c r="F318" s="154">
        <v>-3.3387888707037683E-2</v>
      </c>
      <c r="G318" s="154">
        <v>-2.7212792818066545E-3</v>
      </c>
    </row>
    <row r="319" spans="1:7" x14ac:dyDescent="0.15">
      <c r="A319" s="143">
        <v>40131</v>
      </c>
      <c r="B319" s="154">
        <v>-7.7473182359953929E-3</v>
      </c>
      <c r="C319" s="154">
        <v>-1.8609206660137212E-2</v>
      </c>
      <c r="D319" s="154">
        <v>1.4784523435042329E-2</v>
      </c>
      <c r="E319" s="154">
        <v>-1.838879159369522E-2</v>
      </c>
      <c r="F319" s="154">
        <v>-1.6593294954283855E-2</v>
      </c>
      <c r="G319" s="154">
        <v>-4.261843141667554E-3</v>
      </c>
    </row>
    <row r="320" spans="1:7" x14ac:dyDescent="0.15">
      <c r="A320" s="143">
        <v>40132</v>
      </c>
      <c r="B320" s="154">
        <v>3.0030030030037125E-4</v>
      </c>
      <c r="C320" s="154">
        <v>-4.9900199600783068E-4</v>
      </c>
      <c r="D320" s="154">
        <v>2.293862368257904E-2</v>
      </c>
      <c r="E320" s="154">
        <v>2.1409455842997138E-2</v>
      </c>
      <c r="F320" s="154">
        <v>2.1349862258953189E-2</v>
      </c>
      <c r="G320" s="154">
        <v>1.4012684869973091E-2</v>
      </c>
    </row>
    <row r="321" spans="1:7" x14ac:dyDescent="0.15">
      <c r="A321" s="143">
        <v>40133</v>
      </c>
      <c r="B321" s="154">
        <v>-1.6211347943560495E-2</v>
      </c>
      <c r="C321" s="154">
        <v>-5.4917623564653129E-3</v>
      </c>
      <c r="D321" s="154">
        <v>-9.0909090909090384E-3</v>
      </c>
      <c r="E321" s="154">
        <v>-1.4847161572052348E-2</v>
      </c>
      <c r="F321" s="154">
        <v>-3.371544167228846E-4</v>
      </c>
      <c r="G321" s="154">
        <v>-5.1264191683498828E-3</v>
      </c>
    </row>
    <row r="322" spans="1:7" x14ac:dyDescent="0.15">
      <c r="A322" s="143">
        <v>40134</v>
      </c>
      <c r="B322" s="154">
        <v>-2.3802258162954115E-2</v>
      </c>
      <c r="C322" s="154">
        <v>0</v>
      </c>
      <c r="D322" s="154">
        <v>-2.1406727828746308E-2</v>
      </c>
      <c r="E322" s="154">
        <v>-1.5070921985815611E-2</v>
      </c>
      <c r="F322" s="154">
        <v>-1.0455311973018522E-2</v>
      </c>
      <c r="G322" s="154">
        <v>-1.1243821499082873E-2</v>
      </c>
    </row>
    <row r="323" spans="1:7" x14ac:dyDescent="0.15">
      <c r="A323" s="143">
        <v>40135</v>
      </c>
      <c r="B323" s="154">
        <v>-5.6267583619881156E-3</v>
      </c>
      <c r="C323" s="154">
        <v>-5.0200803212863132E-4</v>
      </c>
      <c r="D323" s="154">
        <v>2.1875000000000089E-2</v>
      </c>
      <c r="E323" s="154">
        <v>-1.1701170117011661E-2</v>
      </c>
      <c r="F323" s="154">
        <v>2.1131561008861599E-2</v>
      </c>
      <c r="G323" s="154">
        <v>2.5207465941599061E-3</v>
      </c>
    </row>
    <row r="324" spans="1:7" x14ac:dyDescent="0.15">
      <c r="A324" s="143">
        <v>40136</v>
      </c>
      <c r="B324" s="154">
        <v>1.5718327569946844E-3</v>
      </c>
      <c r="C324" s="154">
        <v>1.3058764439979997E-2</v>
      </c>
      <c r="D324" s="154">
        <v>2.2018348623853212E-2</v>
      </c>
      <c r="E324" s="154">
        <v>-6.3752276867031776E-3</v>
      </c>
      <c r="F324" s="154">
        <v>-5.3404539385847327E-3</v>
      </c>
      <c r="G324" s="154">
        <v>3.4325912532489067E-3</v>
      </c>
    </row>
    <row r="325" spans="1:7" x14ac:dyDescent="0.15">
      <c r="A325" s="143">
        <v>40137</v>
      </c>
      <c r="B325" s="154">
        <v>-1.883239171374762E-2</v>
      </c>
      <c r="C325" s="154">
        <v>-1.1403073872087277E-2</v>
      </c>
      <c r="D325" s="154">
        <v>-1.2866546977857607E-2</v>
      </c>
      <c r="E325" s="154">
        <v>-1.3748854262144894E-2</v>
      </c>
      <c r="F325" s="154">
        <v>-2.2818791946308759E-2</v>
      </c>
      <c r="G325" s="154">
        <v>-7.193636939536896E-3</v>
      </c>
    </row>
    <row r="326" spans="1:7" x14ac:dyDescent="0.15">
      <c r="A326" s="143">
        <v>40138</v>
      </c>
      <c r="B326" s="154">
        <v>-1.9513755598208671E-2</v>
      </c>
      <c r="C326" s="154">
        <v>-6.5195586760281588E-3</v>
      </c>
      <c r="D326" s="154">
        <v>-5.7593210063656697E-3</v>
      </c>
      <c r="E326" s="154">
        <v>-1.7657992565055736E-2</v>
      </c>
      <c r="F326" s="154">
        <v>0</v>
      </c>
      <c r="G326" s="154">
        <v>-1.5640065793205205E-2</v>
      </c>
    </row>
    <row r="327" spans="1:7" x14ac:dyDescent="0.15">
      <c r="A327" s="143">
        <v>40139</v>
      </c>
      <c r="B327" s="154">
        <v>1.8270799347471556E-2</v>
      </c>
      <c r="C327" s="154">
        <v>5.5527511357902348E-3</v>
      </c>
      <c r="D327" s="154">
        <v>4.2682926829269441E-3</v>
      </c>
      <c r="E327" s="154">
        <v>-4.7303689687796524E-3</v>
      </c>
      <c r="F327" s="154">
        <v>-2.5068681318681341E-2</v>
      </c>
      <c r="G327" s="154">
        <v>-4.652770775413817E-3</v>
      </c>
    </row>
    <row r="328" spans="1:7" x14ac:dyDescent="0.15">
      <c r="A328" s="143">
        <v>40140</v>
      </c>
      <c r="B328" s="154">
        <v>2.242870874719638E-2</v>
      </c>
      <c r="C328" s="154">
        <v>-1.2048192771084487E-2</v>
      </c>
      <c r="D328" s="154">
        <v>-2.732240437158362E-3</v>
      </c>
      <c r="E328" s="154">
        <v>2.1863117870722482E-2</v>
      </c>
      <c r="F328" s="154">
        <v>-3.87460373370907E-3</v>
      </c>
      <c r="G328" s="154">
        <v>3.1838837592983449E-3</v>
      </c>
    </row>
    <row r="329" spans="1:7" x14ac:dyDescent="0.15">
      <c r="A329" s="143">
        <v>40141</v>
      </c>
      <c r="B329" s="154">
        <v>-1.2848636790974588E-2</v>
      </c>
      <c r="C329" s="154">
        <v>8.1300813008129413E-3</v>
      </c>
      <c r="D329" s="154">
        <v>-1.1872146118721449E-2</v>
      </c>
      <c r="E329" s="154">
        <v>-7.4418604651163012E-3</v>
      </c>
      <c r="F329" s="154">
        <v>4.2432814710040567E-3</v>
      </c>
      <c r="G329" s="154">
        <v>9.8098617963593426E-4</v>
      </c>
    </row>
    <row r="330" spans="1:7" x14ac:dyDescent="0.15">
      <c r="A330" s="143">
        <v>40142</v>
      </c>
      <c r="B330" s="154">
        <v>1.1746031746031838E-2</v>
      </c>
      <c r="C330" s="154">
        <v>-4.5362903225806273E-3</v>
      </c>
      <c r="D330" s="154">
        <v>-2.7726432532348966E-3</v>
      </c>
      <c r="E330" s="154">
        <v>-2.811621368322359E-3</v>
      </c>
      <c r="F330" s="154">
        <v>-2.8169014084505895E-3</v>
      </c>
      <c r="G330" s="154">
        <v>1.7726918975009553E-3</v>
      </c>
    </row>
    <row r="331" spans="1:7" x14ac:dyDescent="0.15">
      <c r="A331" s="143">
        <v>40143</v>
      </c>
      <c r="B331" s="154">
        <v>-2.0081581424537198E-2</v>
      </c>
      <c r="C331" s="154">
        <v>5.0632911392405333E-3</v>
      </c>
      <c r="D331" s="154">
        <v>3.0892801977140394E-3</v>
      </c>
      <c r="E331" s="154">
        <v>-9.3984962406012951E-4</v>
      </c>
      <c r="F331" s="154">
        <v>-3.1779661016949623E-3</v>
      </c>
      <c r="G331" s="154">
        <v>-9.1642808844897283E-3</v>
      </c>
    </row>
    <row r="332" spans="1:7" x14ac:dyDescent="0.15">
      <c r="A332" s="143">
        <v>40144</v>
      </c>
      <c r="B332" s="154">
        <v>-3.6503362151777186E-2</v>
      </c>
      <c r="C332" s="154">
        <v>-2.5692695214105887E-2</v>
      </c>
      <c r="D332" s="154">
        <v>-6.1595318755772732E-3</v>
      </c>
      <c r="E332" s="154">
        <v>-3.2925682031985093E-2</v>
      </c>
      <c r="F332" s="154">
        <v>-3.4714842366276977E-2</v>
      </c>
      <c r="G332" s="154">
        <v>-3.428098501568122E-2</v>
      </c>
    </row>
    <row r="333" spans="1:7" x14ac:dyDescent="0.15">
      <c r="A333" s="143">
        <v>40145</v>
      </c>
      <c r="B333" s="154">
        <v>8.9730807577268479E-3</v>
      </c>
      <c r="C333" s="154">
        <v>1.8097207859358866E-2</v>
      </c>
      <c r="D333" s="154">
        <v>-7.4372482181593869E-3</v>
      </c>
      <c r="E333" s="154">
        <v>-9.7276264591439343E-3</v>
      </c>
      <c r="F333" s="154">
        <v>6.9724770642203282E-3</v>
      </c>
      <c r="G333" s="154">
        <v>2.1800905113440461E-3</v>
      </c>
    </row>
    <row r="334" spans="1:7" x14ac:dyDescent="0.15">
      <c r="A334" s="143">
        <v>40146</v>
      </c>
      <c r="B334" s="154">
        <v>1.9433465085638923E-2</v>
      </c>
      <c r="C334" s="154">
        <v>0</v>
      </c>
      <c r="D334" s="154">
        <v>-1.2488292226039421E-3</v>
      </c>
      <c r="E334" s="154">
        <v>3.5363457760314354E-2</v>
      </c>
      <c r="F334" s="154">
        <v>2.5145772594752147E-2</v>
      </c>
      <c r="G334" s="154">
        <v>1.9833173307729268E-2</v>
      </c>
    </row>
    <row r="335" spans="1:7" x14ac:dyDescent="0.15">
      <c r="A335" s="143">
        <v>40147</v>
      </c>
      <c r="B335" s="154">
        <v>-6.4620355411953989E-3</v>
      </c>
      <c r="C335" s="154">
        <v>3.0472320975114542E-3</v>
      </c>
      <c r="D335" s="154">
        <v>-3.7511722413253734E-3</v>
      </c>
      <c r="E335" s="154">
        <v>-7.5901328273243474E-3</v>
      </c>
      <c r="F335" s="154">
        <v>-3.2705296836118003E-2</v>
      </c>
      <c r="G335" s="154">
        <v>-6.5903674718291727E-3</v>
      </c>
    </row>
    <row r="336" spans="1:7" x14ac:dyDescent="0.15">
      <c r="A336" s="143">
        <v>40148</v>
      </c>
      <c r="B336" s="154">
        <v>-3.9674796747967478E-2</v>
      </c>
      <c r="C336" s="154">
        <v>1.3164556962025342E-2</v>
      </c>
      <c r="D336" s="154">
        <v>4.8948854722309365E-2</v>
      </c>
      <c r="E336" s="154">
        <v>-5.7361376673040754E-3</v>
      </c>
      <c r="F336" s="154">
        <v>-1.7273061374494803E-2</v>
      </c>
      <c r="G336" s="154">
        <v>-6.0861839182585475E-3</v>
      </c>
    </row>
    <row r="337" spans="1:7" x14ac:dyDescent="0.15">
      <c r="A337" s="143">
        <v>40149</v>
      </c>
      <c r="B337" s="154">
        <v>-3.3525228581104072E-2</v>
      </c>
      <c r="C337" s="154">
        <v>-2.4487756121939097E-2</v>
      </c>
      <c r="D337" s="154">
        <v>-2.7520191444810105E-2</v>
      </c>
      <c r="E337" s="154">
        <v>-5.4807692307692335E-2</v>
      </c>
      <c r="F337" s="154">
        <v>-2.8047868362004458E-2</v>
      </c>
      <c r="G337" s="154">
        <v>-3.3522549501631471E-2</v>
      </c>
    </row>
    <row r="338" spans="1:7" x14ac:dyDescent="0.15">
      <c r="A338" s="143">
        <v>40150</v>
      </c>
      <c r="B338" s="154">
        <v>-7.7084793272599317E-3</v>
      </c>
      <c r="C338" s="154">
        <v>-1.2807377049180335E-2</v>
      </c>
      <c r="D338" s="154">
        <v>-7.0747462319284971E-3</v>
      </c>
      <c r="E338" s="154">
        <v>1.1190233977619535E-2</v>
      </c>
      <c r="F338" s="154">
        <v>-1.0773374374759448E-2</v>
      </c>
      <c r="G338" s="154">
        <v>6.937057762568255E-4</v>
      </c>
    </row>
    <row r="339" spans="1:7" x14ac:dyDescent="0.15">
      <c r="A339" s="143">
        <v>40151</v>
      </c>
      <c r="B339" s="154">
        <v>-1.3064971751412413E-2</v>
      </c>
      <c r="C339" s="154">
        <v>-1.8681888946548986E-2</v>
      </c>
      <c r="D339" s="154">
        <v>-7.7447335811647866E-3</v>
      </c>
      <c r="E339" s="154">
        <v>-2.9175050301810779E-2</v>
      </c>
      <c r="F339" s="154">
        <v>-2.9560482302605995E-2</v>
      </c>
      <c r="G339" s="154">
        <v>-2.3107496071725686E-2</v>
      </c>
    </row>
    <row r="340" spans="1:7" x14ac:dyDescent="0.15">
      <c r="A340" s="143">
        <v>40152</v>
      </c>
      <c r="B340" s="154">
        <v>-2.1466905187834673E-3</v>
      </c>
      <c r="C340" s="154">
        <v>-1.057641459545211E-2</v>
      </c>
      <c r="D340" s="154">
        <v>-3.5279425538557674E-2</v>
      </c>
      <c r="E340" s="154">
        <v>-1.5544041450777257E-2</v>
      </c>
      <c r="F340" s="154">
        <v>-2.2444889779559052E-2</v>
      </c>
      <c r="G340" s="154">
        <v>-8.562777935471666E-3</v>
      </c>
    </row>
    <row r="341" spans="1:7" x14ac:dyDescent="0.15">
      <c r="A341" s="143">
        <v>40153</v>
      </c>
      <c r="B341" s="154">
        <v>1.3266403728935172E-2</v>
      </c>
      <c r="C341" s="154">
        <v>2.6189203634420011E-2</v>
      </c>
      <c r="D341" s="154">
        <v>8.7378640776700767E-3</v>
      </c>
      <c r="E341" s="154">
        <v>9.8947368421052673E-2</v>
      </c>
      <c r="F341" s="154">
        <v>5.7810578105781163E-2</v>
      </c>
      <c r="G341" s="154">
        <v>4.1068219051709098E-2</v>
      </c>
    </row>
    <row r="342" spans="1:7" x14ac:dyDescent="0.15">
      <c r="A342" s="143">
        <v>40154</v>
      </c>
      <c r="B342" s="154">
        <v>-1.7338995046001449E-2</v>
      </c>
      <c r="C342" s="154">
        <v>-1.8749999999999933E-2</v>
      </c>
      <c r="D342" s="154">
        <v>1.1228745588707012E-2</v>
      </c>
      <c r="E342" s="154">
        <v>-5.7471264367816022E-2</v>
      </c>
      <c r="F342" s="154">
        <v>-9.302325581395432E-3</v>
      </c>
      <c r="G342" s="154">
        <v>-1.5705926389928626E-2</v>
      </c>
    </row>
    <row r="343" spans="1:7" x14ac:dyDescent="0.15">
      <c r="A343" s="143">
        <v>40155</v>
      </c>
      <c r="B343" s="154">
        <v>9.3626215340296692E-3</v>
      </c>
      <c r="C343" s="154">
        <v>1.0615711252653925E-2</v>
      </c>
      <c r="D343" s="154">
        <v>2.093908629441632E-2</v>
      </c>
      <c r="E343" s="154">
        <v>7.5203252032520318E-2</v>
      </c>
      <c r="F343" s="154">
        <v>5.8685446009389963E-3</v>
      </c>
      <c r="G343" s="154">
        <v>1.2402017850213332E-2</v>
      </c>
    </row>
    <row r="344" spans="1:7" x14ac:dyDescent="0.15">
      <c r="A344" s="143">
        <v>40156</v>
      </c>
      <c r="B344" s="154">
        <v>3.2108455226542709E-3</v>
      </c>
      <c r="C344" s="154">
        <v>-1.4180672268907513E-2</v>
      </c>
      <c r="D344" s="154">
        <v>1.7091361093847013E-2</v>
      </c>
      <c r="E344" s="154">
        <v>2.3629489603024467E-2</v>
      </c>
      <c r="F344" s="154">
        <v>-3.2283158304161841E-2</v>
      </c>
      <c r="G344" s="154">
        <v>-6.6846559548632278E-3</v>
      </c>
    </row>
    <row r="345" spans="1:7" x14ac:dyDescent="0.15">
      <c r="A345" s="143">
        <v>40157</v>
      </c>
      <c r="B345" s="154">
        <v>3.2005689900427292E-3</v>
      </c>
      <c r="C345" s="154">
        <v>-3.7293553542887548E-3</v>
      </c>
      <c r="D345" s="154">
        <v>-1.8331805682859637E-2</v>
      </c>
      <c r="E345" s="154">
        <v>-1.6620498614958401E-2</v>
      </c>
      <c r="F345" s="154">
        <v>-2.2508038585209E-2</v>
      </c>
      <c r="G345" s="154">
        <v>-2.1238500956967332E-2</v>
      </c>
    </row>
    <row r="346" spans="1:7" x14ac:dyDescent="0.15">
      <c r="A346" s="143">
        <v>40158</v>
      </c>
      <c r="B346" s="154">
        <v>-8.1531371853952317E-3</v>
      </c>
      <c r="C346" s="154">
        <v>-2.032085561497321E-2</v>
      </c>
      <c r="D346" s="154">
        <v>1.0270774976657293E-2</v>
      </c>
      <c r="E346" s="154">
        <v>1.8779342723004522E-2</v>
      </c>
      <c r="F346" s="154">
        <v>-3.9473684210526327E-2</v>
      </c>
      <c r="G346" s="154">
        <v>-8.6103576610104815E-3</v>
      </c>
    </row>
    <row r="347" spans="1:7" x14ac:dyDescent="0.15">
      <c r="A347" s="143">
        <v>40159</v>
      </c>
      <c r="B347" s="154">
        <v>-2.108649035025012E-2</v>
      </c>
      <c r="C347" s="154">
        <v>-2.6746724890829854E-2</v>
      </c>
      <c r="D347" s="154">
        <v>-2.7726432532347522E-2</v>
      </c>
      <c r="E347" s="154">
        <v>-3.133640552995387E-2</v>
      </c>
      <c r="F347" s="154">
        <v>-4.2380136986301276E-2</v>
      </c>
      <c r="G347" s="154">
        <v>-3.2211370216015056E-2</v>
      </c>
    </row>
    <row r="348" spans="1:7" x14ac:dyDescent="0.15">
      <c r="A348" s="143">
        <v>40160</v>
      </c>
      <c r="B348" s="154">
        <v>-2.300109529025185E-2</v>
      </c>
      <c r="C348" s="154">
        <v>8.9736399326976191E-3</v>
      </c>
      <c r="D348" s="154">
        <v>-4.7528517110265733E-3</v>
      </c>
      <c r="E348" s="154">
        <v>-5.328258801141772E-2</v>
      </c>
      <c r="F348" s="154">
        <v>-2.4586499776486415E-2</v>
      </c>
      <c r="G348" s="154">
        <v>-1.8934600023010839E-2</v>
      </c>
    </row>
    <row r="349" spans="1:7" x14ac:dyDescent="0.15">
      <c r="A349" s="143">
        <v>40161</v>
      </c>
      <c r="B349" s="154">
        <v>-3.9237668161435035E-2</v>
      </c>
      <c r="C349" s="154">
        <v>-2.3346303501945442E-2</v>
      </c>
      <c r="D349" s="154">
        <v>1.2734797835083356E-3</v>
      </c>
      <c r="E349" s="154">
        <v>-1.1055276381909507E-2</v>
      </c>
      <c r="F349" s="154">
        <v>-4.0788267644362941E-2</v>
      </c>
      <c r="G349" s="154">
        <v>-2.5079997989579272E-2</v>
      </c>
    </row>
    <row r="350" spans="1:7" x14ac:dyDescent="0.15">
      <c r="A350" s="143">
        <v>40162</v>
      </c>
      <c r="B350" s="154">
        <v>5.834305717619559E-3</v>
      </c>
      <c r="C350" s="154">
        <v>4.5532157085941272E-3</v>
      </c>
      <c r="D350" s="154">
        <v>1.717011128775825E-2</v>
      </c>
      <c r="E350" s="154">
        <v>3.9634146341463561E-2</v>
      </c>
      <c r="F350" s="154">
        <v>5.2078356426182415E-2</v>
      </c>
      <c r="G350" s="154">
        <v>3.5520346439373185E-2</v>
      </c>
    </row>
    <row r="351" spans="1:7" x14ac:dyDescent="0.15">
      <c r="A351" s="143">
        <v>40163</v>
      </c>
      <c r="B351" s="154">
        <v>-8.5073472544470174E-3</v>
      </c>
      <c r="C351" s="154">
        <v>2.2662889518414442E-3</v>
      </c>
      <c r="D351" s="154">
        <v>-1.2191309784307491E-2</v>
      </c>
      <c r="E351" s="154">
        <v>5.8651026392959604E-3</v>
      </c>
      <c r="F351" s="154">
        <v>-4.0871934604904681E-3</v>
      </c>
      <c r="G351" s="154">
        <v>-5.7086908179690976E-3</v>
      </c>
    </row>
    <row r="352" spans="1:7" x14ac:dyDescent="0.15">
      <c r="A352" s="143">
        <v>40164</v>
      </c>
      <c r="B352" s="154">
        <v>-2.2230889235569484E-2</v>
      </c>
      <c r="C352" s="154">
        <v>-9.6099491237988666E-3</v>
      </c>
      <c r="D352" s="154">
        <v>-1.6455696202531733E-2</v>
      </c>
      <c r="E352" s="154">
        <v>-1.2633624878522709E-2</v>
      </c>
      <c r="F352" s="154">
        <v>-3.4199726402188824E-2</v>
      </c>
      <c r="G352" s="154">
        <v>-1.2200617541517134E-2</v>
      </c>
    </row>
    <row r="353" spans="1:7" x14ac:dyDescent="0.15">
      <c r="A353" s="143">
        <v>40165</v>
      </c>
      <c r="B353" s="154">
        <v>1.8747506980454576E-2</v>
      </c>
      <c r="C353" s="154">
        <v>9.7031963470319837E-3</v>
      </c>
      <c r="D353" s="154">
        <v>1.5444015444015413E-2</v>
      </c>
      <c r="E353" s="154">
        <v>0.11122047244094468</v>
      </c>
      <c r="F353" s="154">
        <v>7.5542965061379252E-3</v>
      </c>
      <c r="G353" s="154">
        <v>1.6997837253311721E-2</v>
      </c>
    </row>
    <row r="354" spans="1:7" x14ac:dyDescent="0.15">
      <c r="A354" s="143">
        <v>40166</v>
      </c>
      <c r="B354" s="154">
        <v>2.8191072826938335E-2</v>
      </c>
      <c r="C354" s="154">
        <v>7.3487846240813948E-3</v>
      </c>
      <c r="D354" s="154">
        <v>1.8060836501901267E-2</v>
      </c>
      <c r="E354" s="154">
        <v>-2.2143489813994721E-2</v>
      </c>
      <c r="F354" s="154">
        <v>4.0299906279287701E-2</v>
      </c>
      <c r="G354" s="154">
        <v>3.1599933543777992E-2</v>
      </c>
    </row>
    <row r="355" spans="1:7" x14ac:dyDescent="0.15">
      <c r="A355" s="143">
        <v>40167</v>
      </c>
      <c r="B355" s="154">
        <v>1.4089870525513915E-2</v>
      </c>
      <c r="C355" s="154">
        <v>-2.8619528619528656E-2</v>
      </c>
      <c r="D355" s="154">
        <v>1.3383131030189954E-2</v>
      </c>
      <c r="E355" s="154">
        <v>1.9021739130434812E-2</v>
      </c>
      <c r="F355" s="154">
        <v>-1.0360360360360366E-2</v>
      </c>
      <c r="G355" s="154">
        <v>-2.3352444759389135E-3</v>
      </c>
    </row>
    <row r="356" spans="1:7" x14ac:dyDescent="0.15">
      <c r="A356" s="143">
        <v>40168</v>
      </c>
      <c r="B356" s="154">
        <v>4.9568156214795378E-2</v>
      </c>
      <c r="C356" s="154">
        <v>-4.6216060080876975E-3</v>
      </c>
      <c r="D356" s="154">
        <v>2.6412776412776395E-2</v>
      </c>
      <c r="E356" s="154">
        <v>-1.777777777777767E-3</v>
      </c>
      <c r="F356" s="154">
        <v>1.3199817933545965E-2</v>
      </c>
      <c r="G356" s="154">
        <v>1.7757114953105058E-2</v>
      </c>
    </row>
    <row r="357" spans="1:7" x14ac:dyDescent="0.15">
      <c r="A357" s="143">
        <v>40169</v>
      </c>
      <c r="B357" s="154">
        <v>-3.2200357781753119E-2</v>
      </c>
      <c r="C357" s="154">
        <v>-1.6831108531630834E-2</v>
      </c>
      <c r="D357" s="154">
        <v>-3.979652902453612E-2</v>
      </c>
      <c r="E357" s="154">
        <v>-2.2261798753339224E-2</v>
      </c>
      <c r="F357" s="154">
        <v>-1.7520215633423208E-2</v>
      </c>
      <c r="G357" s="154">
        <v>-1.9128586609989395E-2</v>
      </c>
    </row>
    <row r="358" spans="1:7" x14ac:dyDescent="0.15">
      <c r="A358" s="143">
        <v>40170</v>
      </c>
      <c r="B358" s="154">
        <v>1.5896487985212593E-2</v>
      </c>
      <c r="C358" s="154">
        <v>4.7225501770955525E-3</v>
      </c>
      <c r="D358" s="154">
        <v>2.9604238080398693E-2</v>
      </c>
      <c r="E358" s="154">
        <v>3.6429872495444826E-3</v>
      </c>
      <c r="F358" s="154">
        <v>1.4631915866483824E-2</v>
      </c>
      <c r="G358" s="154">
        <v>1.7819892951278282E-2</v>
      </c>
    </row>
    <row r="359" spans="1:7" x14ac:dyDescent="0.15">
      <c r="A359" s="143">
        <v>40171</v>
      </c>
      <c r="B359" s="154">
        <v>5.0946142649199722E-3</v>
      </c>
      <c r="C359" s="154">
        <v>-4.7003525264394108E-3</v>
      </c>
      <c r="D359" s="154">
        <v>2.7239709443100946E-3</v>
      </c>
      <c r="E359" s="154">
        <v>-1.361161524500909E-2</v>
      </c>
      <c r="F359" s="154">
        <v>-4.0558810274898716E-2</v>
      </c>
      <c r="G359" s="154">
        <v>-2.0129323356052331E-2</v>
      </c>
    </row>
    <row r="360" spans="1:7" x14ac:dyDescent="0.15">
      <c r="A360" s="143">
        <v>40172</v>
      </c>
      <c r="B360" s="154">
        <v>9.4134685010860419E-3</v>
      </c>
      <c r="C360" s="154">
        <v>-1.6528925619834767E-2</v>
      </c>
      <c r="D360" s="154">
        <v>5.7349833987321297E-3</v>
      </c>
      <c r="E360" s="154">
        <v>-9.1996320147191835E-4</v>
      </c>
      <c r="F360" s="154">
        <v>-4.5091592296853E-2</v>
      </c>
      <c r="G360" s="154">
        <v>-7.9933847850055528E-3</v>
      </c>
    </row>
    <row r="361" spans="1:7" x14ac:dyDescent="0.15">
      <c r="A361" s="143">
        <v>40173</v>
      </c>
      <c r="B361" s="154">
        <v>4.6628407460547194E-3</v>
      </c>
      <c r="C361" s="154">
        <v>1.1404561824730042E-2</v>
      </c>
      <c r="D361" s="154">
        <v>-1.1404561824729931E-2</v>
      </c>
      <c r="E361" s="154">
        <v>1.0128913443830712E-2</v>
      </c>
      <c r="F361" s="154">
        <v>1.9183472700442739E-2</v>
      </c>
      <c r="G361" s="154">
        <v>1.099978752267794E-2</v>
      </c>
    </row>
    <row r="362" spans="1:7" x14ac:dyDescent="0.15">
      <c r="A362" s="143">
        <v>40174</v>
      </c>
      <c r="B362" s="154">
        <v>-3.9271688682613881E-3</v>
      </c>
      <c r="C362" s="154">
        <v>3.7388724035608334E-2</v>
      </c>
      <c r="D362" s="154">
        <v>1.1839708561020013E-2</v>
      </c>
      <c r="E362" s="154">
        <v>-1.0027347310847867E-2</v>
      </c>
      <c r="F362" s="154">
        <v>3.8610038610038533E-3</v>
      </c>
      <c r="G362" s="154">
        <v>-6.0948008277289523E-3</v>
      </c>
    </row>
    <row r="363" spans="1:7" x14ac:dyDescent="0.15">
      <c r="A363" s="143">
        <v>40175</v>
      </c>
      <c r="B363" s="154">
        <v>1.1827956989247435E-2</v>
      </c>
      <c r="C363" s="154">
        <v>6.8649885583524917E-3</v>
      </c>
      <c r="D363" s="154">
        <v>6.3006300630064072E-3</v>
      </c>
      <c r="E363" s="154">
        <v>2.1178637200736761E-2</v>
      </c>
      <c r="F363" s="154">
        <v>5.8653846153846168E-2</v>
      </c>
      <c r="G363" s="154">
        <v>2.5537175295629488E-2</v>
      </c>
    </row>
    <row r="364" spans="1:7" x14ac:dyDescent="0.15">
      <c r="A364" s="143">
        <v>40176</v>
      </c>
      <c r="B364" s="154">
        <v>-9.2100602196245607E-3</v>
      </c>
      <c r="C364" s="154">
        <v>7.3863636363635798E-3</v>
      </c>
      <c r="D364" s="154">
        <v>-1.1329755515802065E-2</v>
      </c>
      <c r="E364" s="154">
        <v>9.0171325518473289E-4</v>
      </c>
      <c r="F364" s="154">
        <v>1.3169845594913632E-2</v>
      </c>
      <c r="G364" s="154">
        <v>8.8185379625371763E-3</v>
      </c>
    </row>
    <row r="365" spans="1:7" x14ac:dyDescent="0.15">
      <c r="A365" s="143">
        <v>40177</v>
      </c>
      <c r="B365" s="154">
        <v>-1.9306399713979183E-2</v>
      </c>
      <c r="C365" s="154">
        <v>1.1844331641285955E-2</v>
      </c>
      <c r="D365" s="154">
        <v>-3.6188178528346882E-3</v>
      </c>
      <c r="E365" s="154">
        <v>-7.2072072072072446E-3</v>
      </c>
      <c r="F365" s="154">
        <v>1.0757507844016301E-2</v>
      </c>
      <c r="G365" s="154">
        <v>-1.1319864790504397E-3</v>
      </c>
    </row>
    <row r="366" spans="1:7" x14ac:dyDescent="0.15">
      <c r="A366" s="143">
        <v>40178</v>
      </c>
      <c r="B366" s="154">
        <v>-1.8228217280350512E-3</v>
      </c>
      <c r="C366" s="154">
        <v>5.5741360089185399E-3</v>
      </c>
      <c r="D366" s="154">
        <v>-5.7506053268764346E-3</v>
      </c>
      <c r="E366" s="154">
        <v>8.1669691470054318E-3</v>
      </c>
      <c r="F366" s="154">
        <v>1.6407982261640752E-2</v>
      </c>
      <c r="G366" s="154">
        <v>1.4307525223112405E-2</v>
      </c>
    </row>
    <row r="367" spans="1:7" x14ac:dyDescent="0.15">
      <c r="A367" s="143">
        <v>40179</v>
      </c>
      <c r="B367" s="154">
        <v>2.264426588750923E-2</v>
      </c>
      <c r="C367" s="154">
        <v>-6.0975609756097615E-3</v>
      </c>
      <c r="D367" s="154">
        <v>6.0882800608808019E-4</v>
      </c>
      <c r="E367" s="154">
        <v>5.400540054005365E-3</v>
      </c>
      <c r="F367" s="154">
        <v>-3.4904013961606362E-3</v>
      </c>
      <c r="G367" s="154">
        <v>4.7950094658761877E-3</v>
      </c>
    </row>
    <row r="368" spans="1:7" x14ac:dyDescent="0.15">
      <c r="A368" s="143">
        <v>40180</v>
      </c>
      <c r="B368" s="154">
        <v>-4.2857142857143371E-3</v>
      </c>
      <c r="C368" s="154">
        <v>7.8081427774678858E-3</v>
      </c>
      <c r="D368" s="154">
        <v>4.867660480681657E-3</v>
      </c>
      <c r="E368" s="154">
        <v>1.43240823634736E-2</v>
      </c>
      <c r="F368" s="154">
        <v>-7.8809106830122211E-3</v>
      </c>
      <c r="G368" s="154">
        <v>-3.2431931553180693E-3</v>
      </c>
    </row>
    <row r="369" spans="1:7" x14ac:dyDescent="0.15">
      <c r="A369" s="143">
        <v>40181</v>
      </c>
      <c r="B369" s="154">
        <v>-1.0760401721663371E-3</v>
      </c>
      <c r="C369" s="154">
        <v>-1.3835085777531786E-2</v>
      </c>
      <c r="D369" s="154">
        <v>-1.5137753557372124E-2</v>
      </c>
      <c r="E369" s="154">
        <v>-3.530450132391949E-3</v>
      </c>
      <c r="F369" s="154">
        <v>-1.765225066195919E-3</v>
      </c>
      <c r="G369" s="154">
        <v>-1.595884786414814E-3</v>
      </c>
    </row>
    <row r="370" spans="1:7" x14ac:dyDescent="0.15">
      <c r="A370" s="143">
        <v>40182</v>
      </c>
      <c r="B370" s="154">
        <v>-3.2315978456014527E-3</v>
      </c>
      <c r="C370" s="154">
        <v>2.1885521885521841E-2</v>
      </c>
      <c r="D370" s="154">
        <v>1.0759299108515252E-2</v>
      </c>
      <c r="E370" s="154">
        <v>1.7714791851197731E-3</v>
      </c>
      <c r="F370" s="154">
        <v>9.2838196286471053E-3</v>
      </c>
      <c r="G370" s="154">
        <v>6.0678481641267545E-3</v>
      </c>
    </row>
    <row r="371" spans="1:7" x14ac:dyDescent="0.15">
      <c r="A371" s="143">
        <v>40183</v>
      </c>
      <c r="B371" s="154">
        <v>-9.7262247838617588E-3</v>
      </c>
      <c r="C371" s="154">
        <v>1.3728720483251022E-2</v>
      </c>
      <c r="D371" s="154">
        <v>5.7785888077859227E-3</v>
      </c>
      <c r="E371" s="154">
        <v>-8.8417329796639521E-3</v>
      </c>
      <c r="F371" s="154">
        <v>9.1984231274639949E-3</v>
      </c>
      <c r="G371" s="154">
        <v>-2.7765351925834736E-4</v>
      </c>
    </row>
    <row r="372" spans="1:7" x14ac:dyDescent="0.15">
      <c r="A372" s="143">
        <v>40184</v>
      </c>
      <c r="B372" s="154">
        <v>-2.1098581302291697E-2</v>
      </c>
      <c r="C372" s="154">
        <v>-1.0834236186348933E-3</v>
      </c>
      <c r="D372" s="154">
        <v>4.0822497732083463E-2</v>
      </c>
      <c r="E372" s="154">
        <v>3.6574487065120342E-2</v>
      </c>
      <c r="F372" s="154">
        <v>3.8194444444444642E-2</v>
      </c>
      <c r="G372" s="154">
        <v>5.3848883677154458E-3</v>
      </c>
    </row>
    <row r="373" spans="1:7" x14ac:dyDescent="0.15">
      <c r="A373" s="143">
        <v>40185</v>
      </c>
      <c r="B373" s="154">
        <v>-3.5302861389817863E-2</v>
      </c>
      <c r="C373" s="154">
        <v>-6.5075921908894774E-3</v>
      </c>
      <c r="D373" s="154">
        <v>-7.2632190586867651E-3</v>
      </c>
      <c r="E373" s="154">
        <v>-1.4629948364888068E-2</v>
      </c>
      <c r="F373" s="154">
        <v>1.9230769230769162E-2</v>
      </c>
      <c r="G373" s="154">
        <v>-1.8769183548189128E-2</v>
      </c>
    </row>
    <row r="374" spans="1:7" x14ac:dyDescent="0.15">
      <c r="A374" s="143">
        <v>40186</v>
      </c>
      <c r="B374" s="154">
        <v>1.5408320493066174E-2</v>
      </c>
      <c r="C374" s="154">
        <v>1.3646288209606894E-2</v>
      </c>
      <c r="D374" s="154">
        <v>6.1457418788410934E-3</v>
      </c>
      <c r="E374" s="154">
        <v>2.8820960698690001E-2</v>
      </c>
      <c r="F374" s="154">
        <v>1.5586546349466879E-2</v>
      </c>
      <c r="G374" s="154">
        <v>1.3873031265151603E-2</v>
      </c>
    </row>
    <row r="375" spans="1:7" x14ac:dyDescent="0.15">
      <c r="A375" s="143">
        <v>40187</v>
      </c>
      <c r="B375" s="154">
        <v>-1.783004552352041E-2</v>
      </c>
      <c r="C375" s="154">
        <v>8.0775444264942209E-3</v>
      </c>
      <c r="D375" s="154">
        <v>1.7742873763816114E-2</v>
      </c>
      <c r="E375" s="154">
        <v>-2.5466893039049143E-2</v>
      </c>
      <c r="F375" s="154">
        <v>9.6930533117931539E-3</v>
      </c>
      <c r="G375" s="154">
        <v>-9.2404047883499763E-3</v>
      </c>
    </row>
    <row r="376" spans="1:7" x14ac:dyDescent="0.15">
      <c r="A376" s="143">
        <v>40188</v>
      </c>
      <c r="B376" s="154">
        <v>-2.1243723445345752E-2</v>
      </c>
      <c r="C376" s="154">
        <v>-4.4337606837606791E-2</v>
      </c>
      <c r="D376" s="154">
        <v>1.2575021434695577E-2</v>
      </c>
      <c r="E376" s="154">
        <v>-4.181184668989546E-2</v>
      </c>
      <c r="F376" s="154">
        <v>-3.5999999999999921E-2</v>
      </c>
      <c r="G376" s="154">
        <v>-3.4986376021798327E-2</v>
      </c>
    </row>
    <row r="377" spans="1:7" x14ac:dyDescent="0.15">
      <c r="A377" s="143">
        <v>40189</v>
      </c>
      <c r="B377" s="154">
        <v>7.8926598263606706E-4</v>
      </c>
      <c r="C377" s="154">
        <v>-1.2297372833985354E-2</v>
      </c>
      <c r="D377" s="154">
        <v>1.0725373976855801E-2</v>
      </c>
      <c r="E377" s="154">
        <v>-2.3636363636363567E-2</v>
      </c>
      <c r="F377" s="154">
        <v>-3.1950207468879777E-2</v>
      </c>
      <c r="G377" s="154">
        <v>-1.6812417309367889E-2</v>
      </c>
    </row>
    <row r="378" spans="1:7" x14ac:dyDescent="0.15">
      <c r="A378" s="143">
        <v>40190</v>
      </c>
      <c r="B378" s="154">
        <v>-1.4984227129337446E-2</v>
      </c>
      <c r="C378" s="154">
        <v>-2.0373514431239581E-2</v>
      </c>
      <c r="D378" s="154">
        <v>-2.9600670203853707E-2</v>
      </c>
      <c r="E378" s="154">
        <v>-2.1415270018621979E-2</v>
      </c>
      <c r="F378" s="154">
        <v>2.5289327046721155E-2</v>
      </c>
      <c r="G378" s="154">
        <v>4.923198109491933E-3</v>
      </c>
    </row>
    <row r="379" spans="1:7" x14ac:dyDescent="0.15">
      <c r="A379" s="143">
        <v>40191</v>
      </c>
      <c r="B379" s="154">
        <v>1.2009607686148893E-2</v>
      </c>
      <c r="C379" s="154">
        <v>-4.6216060080876975E-3</v>
      </c>
      <c r="D379" s="154">
        <v>-2.3884892086330933E-2</v>
      </c>
      <c r="E379" s="154">
        <v>-9.5147478591817158E-3</v>
      </c>
      <c r="F379" s="154">
        <v>1.0451505016722429E-2</v>
      </c>
      <c r="G379" s="154">
        <v>3.1680710693056113E-3</v>
      </c>
    </row>
    <row r="380" spans="1:7" x14ac:dyDescent="0.15">
      <c r="A380" s="143">
        <v>40192</v>
      </c>
      <c r="B380" s="154">
        <v>-8.7025316455696666E-3</v>
      </c>
      <c r="C380" s="154">
        <v>2.3795705165409187E-2</v>
      </c>
      <c r="D380" s="154">
        <v>-7.3702830188678847E-3</v>
      </c>
      <c r="E380" s="154">
        <v>-1.344860710854956E-2</v>
      </c>
      <c r="F380" s="154">
        <v>-1.6549441456351621E-3</v>
      </c>
      <c r="G380" s="154">
        <v>-9.1974605241738061E-3</v>
      </c>
    </row>
    <row r="381" spans="1:7" x14ac:dyDescent="0.15">
      <c r="A381" s="143">
        <v>40193</v>
      </c>
      <c r="B381" s="154">
        <v>1.9154030327214633E-2</v>
      </c>
      <c r="C381" s="154">
        <v>5.6689342403615228E-4</v>
      </c>
      <c r="D381" s="154">
        <v>-1.7820017820018297E-3</v>
      </c>
      <c r="E381" s="154">
        <v>2.9211295034081708E-3</v>
      </c>
      <c r="F381" s="154">
        <v>2.6937422295897351E-2</v>
      </c>
      <c r="G381" s="154">
        <v>1.9715764396615487E-2</v>
      </c>
    </row>
    <row r="382" spans="1:7" x14ac:dyDescent="0.15">
      <c r="A382" s="143">
        <v>40194</v>
      </c>
      <c r="B382" s="154">
        <v>1.2920908379013385E-2</v>
      </c>
      <c r="C382" s="154">
        <v>-1.076487252124636E-2</v>
      </c>
      <c r="D382" s="154">
        <v>-1.4876524843795425E-3</v>
      </c>
      <c r="E382" s="154">
        <v>3.3009708737864019E-2</v>
      </c>
      <c r="F382" s="154">
        <v>2.1791767554479424E-2</v>
      </c>
      <c r="G382" s="154">
        <v>1.9640699266897599E-2</v>
      </c>
    </row>
    <row r="383" spans="1:7" x14ac:dyDescent="0.15">
      <c r="A383" s="143">
        <v>40195</v>
      </c>
      <c r="B383" s="154">
        <v>6.57131812910694E-3</v>
      </c>
      <c r="C383" s="154">
        <v>-8.5910652920963004E-3</v>
      </c>
      <c r="D383" s="154">
        <v>-6.5554231227651361E-3</v>
      </c>
      <c r="E383" s="154">
        <v>2.0676691729323293E-2</v>
      </c>
      <c r="F383" s="154">
        <v>1.3428120063191162E-2</v>
      </c>
      <c r="G383" s="154">
        <v>3.0339422286833617E-3</v>
      </c>
    </row>
    <row r="384" spans="1:7" x14ac:dyDescent="0.15">
      <c r="A384" s="143">
        <v>40196</v>
      </c>
      <c r="B384" s="154">
        <v>-1.2672811059907807E-2</v>
      </c>
      <c r="C384" s="154">
        <v>-5.199306759098743E-3</v>
      </c>
      <c r="D384" s="154">
        <v>-1.7696460707858575E-2</v>
      </c>
      <c r="E384" s="154">
        <v>9.208103130755152E-3</v>
      </c>
      <c r="F384" s="154">
        <v>-1.6757599376461374E-2</v>
      </c>
      <c r="G384" s="154">
        <v>-8.1290566513327889E-3</v>
      </c>
    </row>
    <row r="385" spans="1:7" x14ac:dyDescent="0.15">
      <c r="A385" s="143">
        <v>40197</v>
      </c>
      <c r="B385" s="154">
        <v>2.722676001555735E-3</v>
      </c>
      <c r="C385" s="154">
        <v>-4.0650406504064707E-3</v>
      </c>
      <c r="D385" s="154">
        <v>3.9694656488551416E-3</v>
      </c>
      <c r="E385" s="154">
        <v>1.3686131386861256E-2</v>
      </c>
      <c r="F385" s="154">
        <v>-3.1311930241775587E-2</v>
      </c>
      <c r="G385" s="154">
        <v>1.1531130876747175E-2</v>
      </c>
    </row>
    <row r="386" spans="1:7" x14ac:dyDescent="0.15">
      <c r="A386" s="143">
        <v>40198</v>
      </c>
      <c r="B386" s="154">
        <v>0</v>
      </c>
      <c r="C386" s="154">
        <v>-2.6822157434402194E-2</v>
      </c>
      <c r="D386" s="154">
        <v>4.8661800486617945E-3</v>
      </c>
      <c r="E386" s="154">
        <v>-2.5202520252025185E-2</v>
      </c>
      <c r="F386" s="154">
        <v>-3.0687397708674347E-2</v>
      </c>
      <c r="G386" s="154">
        <v>-3.250321891781538E-3</v>
      </c>
    </row>
    <row r="387" spans="1:7" x14ac:dyDescent="0.15">
      <c r="A387" s="143">
        <v>40199</v>
      </c>
      <c r="B387" s="154">
        <v>-6.9821567106284066E-3</v>
      </c>
      <c r="C387" s="154">
        <v>5.9916117435589999E-3</v>
      </c>
      <c r="D387" s="154">
        <v>-1.3014527845036317E-2</v>
      </c>
      <c r="E387" s="154">
        <v>2.4930747922437657E-2</v>
      </c>
      <c r="F387" s="154">
        <v>-1.1397214014352008E-2</v>
      </c>
      <c r="G387" s="154">
        <v>1.5753241229377046E-4</v>
      </c>
    </row>
    <row r="388" spans="1:7" x14ac:dyDescent="0.15">
      <c r="A388" s="143">
        <v>40200</v>
      </c>
      <c r="B388" s="154">
        <v>-9.765625E-3</v>
      </c>
      <c r="C388" s="154">
        <v>1.7867778439548676E-3</v>
      </c>
      <c r="D388" s="154">
        <v>-1.7785955228457495E-2</v>
      </c>
      <c r="E388" s="154">
        <v>-1.9819819819819728E-2</v>
      </c>
      <c r="F388" s="154">
        <v>-2.092228864218626E-2</v>
      </c>
      <c r="G388" s="154">
        <v>-1.8113373970294111E-2</v>
      </c>
    </row>
    <row r="389" spans="1:7" x14ac:dyDescent="0.15">
      <c r="A389" s="143">
        <v>40201</v>
      </c>
      <c r="B389" s="154">
        <v>3.9447731755424265E-3</v>
      </c>
      <c r="C389" s="154">
        <v>2.2592152199762072E-2</v>
      </c>
      <c r="D389" s="154">
        <v>-9.3662191695287333E-4</v>
      </c>
      <c r="E389" s="154">
        <v>7.3529411764705621E-3</v>
      </c>
      <c r="F389" s="154">
        <v>3.0091583078935891E-2</v>
      </c>
      <c r="G389" s="154">
        <v>1.5367586903864305E-2</v>
      </c>
    </row>
    <row r="390" spans="1:7" x14ac:dyDescent="0.15">
      <c r="A390" s="143">
        <v>40202</v>
      </c>
      <c r="B390" s="154">
        <v>2.59332023575638E-2</v>
      </c>
      <c r="C390" s="154">
        <v>2.9069767441860517E-3</v>
      </c>
      <c r="D390" s="154">
        <v>2.34375E-2</v>
      </c>
      <c r="E390" s="154">
        <v>5.4744525547443246E-3</v>
      </c>
      <c r="F390" s="154">
        <v>3.6409822184589213E-2</v>
      </c>
      <c r="G390" s="154">
        <v>1.842109420667648E-2</v>
      </c>
    </row>
    <row r="391" spans="1:7" x14ac:dyDescent="0.15">
      <c r="A391" s="143">
        <v>40203</v>
      </c>
      <c r="B391" s="154">
        <v>-5.3619302949061698E-3</v>
      </c>
      <c r="C391" s="154">
        <v>-9.2753623188406298E-3</v>
      </c>
      <c r="D391" s="154">
        <v>-4.2748091603053151E-3</v>
      </c>
      <c r="E391" s="154">
        <v>5.4446460980037692E-3</v>
      </c>
      <c r="F391" s="154">
        <v>2.6552287581699252E-2</v>
      </c>
      <c r="G391" s="154">
        <v>2.1717884678040811E-4</v>
      </c>
    </row>
    <row r="392" spans="1:7" x14ac:dyDescent="0.15">
      <c r="A392" s="143">
        <v>40204</v>
      </c>
      <c r="B392" s="154">
        <v>1.7327685791297842E-2</v>
      </c>
      <c r="C392" s="154">
        <v>1.2873025160912821E-2</v>
      </c>
      <c r="D392" s="154">
        <v>5.2131248083411297E-3</v>
      </c>
      <c r="E392" s="154">
        <v>1.0830324909747224E-2</v>
      </c>
      <c r="F392" s="154">
        <v>1.3131715081575956E-2</v>
      </c>
      <c r="G392" s="154">
        <v>1.9712455604323997E-2</v>
      </c>
    </row>
    <row r="393" spans="1:7" x14ac:dyDescent="0.15">
      <c r="A393" s="143">
        <v>40205</v>
      </c>
      <c r="B393" s="154">
        <v>-6.8130204390614013E-3</v>
      </c>
      <c r="C393" s="154">
        <v>2.2530329289428108E-2</v>
      </c>
      <c r="D393" s="154">
        <v>1.0982306284319732E-2</v>
      </c>
      <c r="E393" s="154">
        <v>2.0535714285714324E-2</v>
      </c>
      <c r="F393" s="154">
        <v>1.4139827179890041E-2</v>
      </c>
      <c r="G393" s="154">
        <v>8.7455131715032941E-3</v>
      </c>
    </row>
    <row r="394" spans="1:7" x14ac:dyDescent="0.15">
      <c r="A394" s="143">
        <v>40206</v>
      </c>
      <c r="B394" s="154">
        <v>4.1920731707318915E-3</v>
      </c>
      <c r="C394" s="154">
        <v>6.7796610169492677E-3</v>
      </c>
      <c r="D394" s="154">
        <v>-1.8105009052504784E-3</v>
      </c>
      <c r="E394" s="154">
        <v>4.3744531933509467E-3</v>
      </c>
      <c r="F394" s="154">
        <v>3.8729666924863793E-4</v>
      </c>
      <c r="G394" s="154">
        <v>1.8093270811030404E-3</v>
      </c>
    </row>
    <row r="395" spans="1:7" x14ac:dyDescent="0.15">
      <c r="A395" s="143">
        <v>40207</v>
      </c>
      <c r="B395" s="154">
        <v>2.6565464895635937E-3</v>
      </c>
      <c r="C395" s="154">
        <v>2.0763187429854169E-2</v>
      </c>
      <c r="D395" s="154">
        <v>1.6021765417170597E-2</v>
      </c>
      <c r="E395" s="154">
        <v>1.0452961672473782E-2</v>
      </c>
      <c r="F395" s="154">
        <v>1.0065814943863716E-2</v>
      </c>
      <c r="G395" s="154">
        <v>3.476664208419189E-3</v>
      </c>
    </row>
    <row r="396" spans="1:7" x14ac:dyDescent="0.15">
      <c r="A396" s="143">
        <v>40208</v>
      </c>
      <c r="B396" s="154">
        <v>-6.434519303557984E-3</v>
      </c>
      <c r="C396" s="154">
        <v>-1.2094557449148002E-2</v>
      </c>
      <c r="D396" s="154">
        <v>4.4629574531389604E-3</v>
      </c>
      <c r="E396" s="154">
        <v>2.0689655172413834E-2</v>
      </c>
      <c r="F396" s="154">
        <v>-1.5331544653123697E-2</v>
      </c>
      <c r="G396" s="154">
        <v>2.0097789243183062E-3</v>
      </c>
    </row>
    <row r="397" spans="1:7" x14ac:dyDescent="0.15">
      <c r="A397" s="143">
        <v>40209</v>
      </c>
      <c r="B397" s="154">
        <v>-1.9047619047619646E-3</v>
      </c>
      <c r="C397" s="154">
        <v>1.9476905954368462E-2</v>
      </c>
      <c r="D397" s="154">
        <v>-1.1848341232227444E-2</v>
      </c>
      <c r="E397" s="154">
        <v>5.0675675675675436E-3</v>
      </c>
      <c r="F397" s="154">
        <v>-2.0241339042428974E-2</v>
      </c>
      <c r="G397" s="154">
        <v>2.1853670219136312E-3</v>
      </c>
    </row>
    <row r="398" spans="1:7" x14ac:dyDescent="0.15">
      <c r="A398" s="143">
        <v>40210</v>
      </c>
      <c r="B398" s="154">
        <v>3.8167938931297218E-3</v>
      </c>
      <c r="C398" s="154">
        <v>9.2794759825327588E-3</v>
      </c>
      <c r="D398" s="154">
        <v>6.5947242206234602E-3</v>
      </c>
      <c r="E398" s="154">
        <v>7.5630252100840067E-3</v>
      </c>
      <c r="F398" s="154">
        <v>-4.6483909415971469E-2</v>
      </c>
      <c r="G398" s="154">
        <v>8.3788869970427005E-3</v>
      </c>
    </row>
    <row r="399" spans="1:7" x14ac:dyDescent="0.15">
      <c r="A399" s="143">
        <v>40211</v>
      </c>
      <c r="B399" s="154">
        <v>2.8517110266159662E-2</v>
      </c>
      <c r="C399" s="154">
        <v>2.0010816657652919E-2</v>
      </c>
      <c r="D399" s="154">
        <v>1.3103037522334882E-2</v>
      </c>
      <c r="E399" s="154">
        <v>1.5012510425354453E-2</v>
      </c>
      <c r="F399" s="154">
        <v>8.3333333333333037E-3</v>
      </c>
      <c r="G399" s="154">
        <v>1.4841146411908479E-2</v>
      </c>
    </row>
    <row r="400" spans="1:7" x14ac:dyDescent="0.15">
      <c r="A400" s="143">
        <v>40212</v>
      </c>
      <c r="B400" s="154">
        <v>2.2550831792975901E-2</v>
      </c>
      <c r="C400" s="154">
        <v>-2.545068928950156E-2</v>
      </c>
      <c r="D400" s="154">
        <v>-1.0288065843621408E-2</v>
      </c>
      <c r="E400" s="154">
        <v>-7.3952341824157219E-3</v>
      </c>
      <c r="F400" s="154">
        <v>6.1983471074380514E-3</v>
      </c>
      <c r="G400" s="154">
        <v>-7.5893573857582775E-3</v>
      </c>
    </row>
    <row r="401" spans="1:7" x14ac:dyDescent="0.15">
      <c r="A401" s="143">
        <v>40213</v>
      </c>
      <c r="B401" s="154">
        <v>9.038322487346262E-3</v>
      </c>
      <c r="C401" s="154">
        <v>-7.6169749727965641E-3</v>
      </c>
      <c r="D401" s="154">
        <v>1.098901098901095E-2</v>
      </c>
      <c r="E401" s="154">
        <v>1.2417218543046449E-2</v>
      </c>
      <c r="F401" s="154">
        <v>3.2854209445585036E-2</v>
      </c>
      <c r="G401" s="154">
        <v>4.0442960718856114E-3</v>
      </c>
    </row>
    <row r="402" spans="1:7" x14ac:dyDescent="0.15">
      <c r="A402" s="143">
        <v>40214</v>
      </c>
      <c r="B402" s="154">
        <v>2.8663561447508368E-3</v>
      </c>
      <c r="C402" s="154">
        <v>3.2894736842106198E-3</v>
      </c>
      <c r="D402" s="154">
        <v>0</v>
      </c>
      <c r="E402" s="154">
        <v>8.1766148814390593E-3</v>
      </c>
      <c r="F402" s="154">
        <v>-1.073558648111328E-2</v>
      </c>
      <c r="G402" s="154">
        <v>2.0506210452309048E-3</v>
      </c>
    </row>
    <row r="403" spans="1:7" x14ac:dyDescent="0.15">
      <c r="A403" s="143">
        <v>40215</v>
      </c>
      <c r="B403" s="154">
        <v>-1.1432654519471175E-2</v>
      </c>
      <c r="C403" s="154">
        <v>-8.19672131147553E-3</v>
      </c>
      <c r="D403" s="154">
        <v>2.9377203290246179E-3</v>
      </c>
      <c r="E403" s="154">
        <v>4.0551500405514584E-3</v>
      </c>
      <c r="F403" s="154">
        <v>-1.5675241157556252E-2</v>
      </c>
      <c r="G403" s="154">
        <v>-4.6336899959071864E-3</v>
      </c>
    </row>
    <row r="404" spans="1:7" x14ac:dyDescent="0.15">
      <c r="A404" s="143">
        <v>40216</v>
      </c>
      <c r="B404" s="154">
        <v>-9.0350560173473315E-3</v>
      </c>
      <c r="C404" s="154">
        <v>-4.9586776859503745E-3</v>
      </c>
      <c r="D404" s="154">
        <v>-7.0298769771529601E-3</v>
      </c>
      <c r="E404" s="154">
        <v>6.4620355411955099E-3</v>
      </c>
      <c r="F404" s="154">
        <v>-7.3499387505103764E-3</v>
      </c>
      <c r="G404" s="154">
        <v>-3.42169028563033E-3</v>
      </c>
    </row>
    <row r="405" spans="1:7" x14ac:dyDescent="0.15">
      <c r="A405" s="143">
        <v>40217</v>
      </c>
      <c r="B405" s="154">
        <v>-1.4587892049598872E-2</v>
      </c>
      <c r="C405" s="154">
        <v>3.2668881506090708E-2</v>
      </c>
      <c r="D405" s="154">
        <v>-1.4749262536873142E-2</v>
      </c>
      <c r="E405" s="154">
        <v>-2.4077046548956704E-2</v>
      </c>
      <c r="F405" s="154">
        <v>-1.2340600575894589E-2</v>
      </c>
      <c r="G405" s="154">
        <v>-9.4161681058618774E-3</v>
      </c>
    </row>
    <row r="406" spans="1:7" x14ac:dyDescent="0.15">
      <c r="A406" s="143">
        <v>40218</v>
      </c>
      <c r="B406" s="154">
        <v>-3.1828275351591384E-2</v>
      </c>
      <c r="C406" s="154">
        <v>-1.8230563002680999E-2</v>
      </c>
      <c r="D406" s="154">
        <v>-3.0838323353293395E-2</v>
      </c>
      <c r="E406" s="154">
        <v>-1.8092105263157965E-2</v>
      </c>
      <c r="F406" s="154">
        <v>-2.7488546438983796E-2</v>
      </c>
      <c r="G406" s="154">
        <v>-2.1317108727667566E-2</v>
      </c>
    </row>
    <row r="407" spans="1:7" x14ac:dyDescent="0.15">
      <c r="A407" s="143">
        <v>40219</v>
      </c>
      <c r="B407" s="154">
        <v>7.6452599388376896E-4</v>
      </c>
      <c r="C407" s="154">
        <v>7.6460950300383246E-3</v>
      </c>
      <c r="D407" s="154">
        <v>2.9039233858511038E-2</v>
      </c>
      <c r="E407" s="154">
        <v>-1.2562814070351758E-2</v>
      </c>
      <c r="F407" s="154">
        <v>1.7987152034261156E-2</v>
      </c>
      <c r="G407" s="154">
        <v>2.6751785985712484E-3</v>
      </c>
    </row>
    <row r="408" spans="1:7" x14ac:dyDescent="0.15">
      <c r="A408" s="143">
        <v>40220</v>
      </c>
      <c r="B408" s="154">
        <v>4.9656226126812975E-3</v>
      </c>
      <c r="C408" s="154">
        <v>-1.6260162601626105E-2</v>
      </c>
      <c r="D408" s="154">
        <v>-9.006304413089472E-4</v>
      </c>
      <c r="E408" s="154">
        <v>-2.5445292620864812E-3</v>
      </c>
      <c r="F408" s="154">
        <v>-2.1876314682372722E-2</v>
      </c>
      <c r="G408" s="154">
        <v>4.5174787011490469E-3</v>
      </c>
    </row>
    <row r="409" spans="1:7" x14ac:dyDescent="0.15">
      <c r="A409" s="143">
        <v>40221</v>
      </c>
      <c r="B409" s="154">
        <v>-1.9004180919801605E-3</v>
      </c>
      <c r="C409" s="154">
        <v>2.0936639118457334E-2</v>
      </c>
      <c r="D409" s="154">
        <v>1.2319711538461453E-2</v>
      </c>
      <c r="E409" s="154">
        <v>1.1904761904761862E-2</v>
      </c>
      <c r="F409" s="154">
        <v>-3.0107526881720803E-3</v>
      </c>
      <c r="G409" s="154">
        <v>6.6099239406012256E-3</v>
      </c>
    </row>
    <row r="410" spans="1:7" x14ac:dyDescent="0.15">
      <c r="A410" s="143">
        <v>40222</v>
      </c>
      <c r="B410" s="154">
        <v>2.5133282559025139E-2</v>
      </c>
      <c r="C410" s="154">
        <v>-3.7776578521316884E-3</v>
      </c>
      <c r="D410" s="154">
        <v>5.3428317008015203E-3</v>
      </c>
      <c r="E410" s="154">
        <v>1.7647058823529349E-2</v>
      </c>
      <c r="F410" s="154">
        <v>1.0353753235547991E-2</v>
      </c>
      <c r="G410" s="154">
        <v>1.3222991814338503E-2</v>
      </c>
    </row>
    <row r="411" spans="1:7" x14ac:dyDescent="0.15">
      <c r="A411" s="143">
        <v>40223</v>
      </c>
      <c r="B411" s="154">
        <v>-2.1916790490341898E-2</v>
      </c>
      <c r="C411" s="154">
        <v>8.6673889490791467E-3</v>
      </c>
      <c r="D411" s="154">
        <v>7.3811632713316477E-3</v>
      </c>
      <c r="E411" s="154">
        <v>1.1560693641618602E-2</v>
      </c>
      <c r="F411" s="154">
        <v>-8.5397096498720515E-3</v>
      </c>
      <c r="G411" s="154">
        <v>7.9900568181812126E-4</v>
      </c>
    </row>
    <row r="412" spans="1:7" x14ac:dyDescent="0.15">
      <c r="A412" s="143">
        <v>40224</v>
      </c>
      <c r="B412" s="154">
        <v>-3.2662362324344829E-2</v>
      </c>
      <c r="C412" s="154">
        <v>-2.0408163265306256E-2</v>
      </c>
      <c r="D412" s="154">
        <v>-5.2754982415005314E-3</v>
      </c>
      <c r="E412" s="154">
        <v>8.9795918367345795E-3</v>
      </c>
      <c r="F412" s="154">
        <v>-1.7226528854435763E-2</v>
      </c>
      <c r="G412" s="154">
        <v>-1.1103225997220467E-2</v>
      </c>
    </row>
    <row r="413" spans="1:7" x14ac:dyDescent="0.15">
      <c r="A413" s="143">
        <v>40225</v>
      </c>
      <c r="B413" s="154">
        <v>0</v>
      </c>
      <c r="C413" s="154">
        <v>2.1381578947368363E-2</v>
      </c>
      <c r="D413" s="154">
        <v>-1.6794342958161512E-2</v>
      </c>
      <c r="E413" s="154">
        <v>-2.7508090614886682E-2</v>
      </c>
      <c r="F413" s="154">
        <v>-1.7966695880806349E-2</v>
      </c>
      <c r="G413" s="154">
        <v>-3.1396235441865095E-3</v>
      </c>
    </row>
    <row r="414" spans="1:7" x14ac:dyDescent="0.15">
      <c r="A414" s="143">
        <v>40226</v>
      </c>
      <c r="B414" s="154">
        <v>-4.3188064389477754E-3</v>
      </c>
      <c r="C414" s="154">
        <v>-7.5147611379495771E-3</v>
      </c>
      <c r="D414" s="154">
        <v>4.1953850764160361E-3</v>
      </c>
      <c r="E414" s="154">
        <v>-2.1630615640598982E-2</v>
      </c>
      <c r="F414" s="154">
        <v>4.0160642570281624E-3</v>
      </c>
      <c r="G414" s="154">
        <v>-1.0423384375421785E-2</v>
      </c>
    </row>
    <row r="415" spans="1:7" x14ac:dyDescent="0.15">
      <c r="A415" s="143">
        <v>40227</v>
      </c>
      <c r="B415" s="154">
        <v>-1.9716088328075698E-2</v>
      </c>
      <c r="C415" s="154">
        <v>-4.3266630611140666E-3</v>
      </c>
      <c r="D415" s="154">
        <v>-1.8800358102058934E-2</v>
      </c>
      <c r="E415" s="154">
        <v>-1.2755102040816313E-2</v>
      </c>
      <c r="F415" s="154">
        <v>0</v>
      </c>
      <c r="G415" s="154">
        <v>-1.2518565669424997E-2</v>
      </c>
    </row>
    <row r="416" spans="1:7" x14ac:dyDescent="0.15">
      <c r="A416" s="143">
        <v>40228</v>
      </c>
      <c r="B416" s="154">
        <v>-2.011263073209979E-3</v>
      </c>
      <c r="C416" s="154">
        <v>-2.1727322107549796E-3</v>
      </c>
      <c r="D416" s="154">
        <v>-6.9951338199514268E-3</v>
      </c>
      <c r="E416" s="154">
        <v>1.8949181739879473E-2</v>
      </c>
      <c r="F416" s="154">
        <v>-2.1777777777777674E-2</v>
      </c>
      <c r="G416" s="154">
        <v>-5.4177665909509454E-3</v>
      </c>
    </row>
    <row r="417" spans="1:7" x14ac:dyDescent="0.15">
      <c r="A417" s="143">
        <v>40229</v>
      </c>
      <c r="B417" s="154">
        <v>-1.4913341394598878E-2</v>
      </c>
      <c r="C417" s="154">
        <v>3.8105606967882011E-3</v>
      </c>
      <c r="D417" s="154">
        <v>-1.1944869831546745E-2</v>
      </c>
      <c r="E417" s="154">
        <v>-1.2679628064243498E-2</v>
      </c>
      <c r="F417" s="154">
        <v>-3.2258064516129115E-2</v>
      </c>
      <c r="G417" s="154">
        <v>-1.4443775751122656E-2</v>
      </c>
    </row>
    <row r="418" spans="1:7" x14ac:dyDescent="0.15">
      <c r="A418" s="143">
        <v>40230</v>
      </c>
      <c r="B418" s="154">
        <v>3.3551554828150643E-2</v>
      </c>
      <c r="C418" s="154">
        <v>1.5726681127982589E-2</v>
      </c>
      <c r="D418" s="154">
        <v>3.6267823930564269E-2</v>
      </c>
      <c r="E418" s="154">
        <v>3.6815068493150749E-2</v>
      </c>
      <c r="F418" s="154">
        <v>2.5352112676056304E-2</v>
      </c>
      <c r="G418" s="154">
        <v>2.6899650836895495E-2</v>
      </c>
    </row>
    <row r="419" spans="1:7" x14ac:dyDescent="0.15">
      <c r="A419" s="143">
        <v>40231</v>
      </c>
      <c r="B419" s="154">
        <v>-4.1567695961995277E-2</v>
      </c>
      <c r="C419" s="154">
        <v>-1.6017084890550537E-3</v>
      </c>
      <c r="D419" s="154">
        <v>-3.2007179180376877E-2</v>
      </c>
      <c r="E419" s="154">
        <v>-2.9727497935590375E-2</v>
      </c>
      <c r="F419" s="154">
        <v>-2.2893772893772923E-2</v>
      </c>
      <c r="G419" s="154">
        <v>-2.0187542883281284E-2</v>
      </c>
    </row>
    <row r="420" spans="1:7" x14ac:dyDescent="0.15">
      <c r="A420" s="143">
        <v>40232</v>
      </c>
      <c r="B420" s="154">
        <v>2.3957042544403118E-2</v>
      </c>
      <c r="C420" s="154">
        <v>-1.7647058823529349E-2</v>
      </c>
      <c r="D420" s="154">
        <v>-1.4215080346106301E-2</v>
      </c>
      <c r="E420" s="154">
        <v>1.8723404255319265E-2</v>
      </c>
      <c r="F420" s="154">
        <v>4.6860356138722636E-4</v>
      </c>
      <c r="G420" s="154">
        <v>1.3756399682544718E-2</v>
      </c>
    </row>
    <row r="421" spans="1:7" x14ac:dyDescent="0.15">
      <c r="A421" s="143">
        <v>40233</v>
      </c>
      <c r="B421" s="154">
        <v>3.7111738604276079E-2</v>
      </c>
      <c r="C421" s="154">
        <v>2.39520958083832E-2</v>
      </c>
      <c r="D421" s="154">
        <v>3.7617554858934366E-2</v>
      </c>
      <c r="E421" s="154">
        <v>2.4227234753550375E-2</v>
      </c>
      <c r="F421" s="154">
        <v>2.9976580796252872E-2</v>
      </c>
      <c r="G421" s="154">
        <v>2.9595517691304085E-2</v>
      </c>
    </row>
    <row r="422" spans="1:7" x14ac:dyDescent="0.15">
      <c r="A422" s="143">
        <v>40234</v>
      </c>
      <c r="B422" s="154">
        <v>2.100350058343059E-2</v>
      </c>
      <c r="C422" s="154">
        <v>-1.2759170653907415E-2</v>
      </c>
      <c r="D422" s="154">
        <v>-1.9335347432024141E-2</v>
      </c>
      <c r="E422" s="154">
        <v>-8.1566068515497303E-3</v>
      </c>
      <c r="F422" s="154">
        <v>-1.0914051841746208E-2</v>
      </c>
      <c r="G422" s="154">
        <v>-3.9509191477942185E-3</v>
      </c>
    </row>
    <row r="423" spans="1:7" x14ac:dyDescent="0.15">
      <c r="A423" s="143">
        <v>40235</v>
      </c>
      <c r="B423" s="154">
        <v>4.3428571428571372E-2</v>
      </c>
      <c r="C423" s="154">
        <v>-5.385029617662962E-3</v>
      </c>
      <c r="D423" s="154">
        <v>1.0166358595194103E-2</v>
      </c>
      <c r="E423" s="154">
        <v>7.4013157894736725E-3</v>
      </c>
      <c r="F423" s="154">
        <v>-7.8160919540231077E-3</v>
      </c>
      <c r="G423" s="154">
        <v>-1.9309064782661034E-3</v>
      </c>
    </row>
    <row r="424" spans="1:7" x14ac:dyDescent="0.15">
      <c r="A424" s="143">
        <v>40236</v>
      </c>
      <c r="B424" s="154">
        <v>1.0222709017889686E-2</v>
      </c>
      <c r="C424" s="154">
        <v>3.3567948023822458E-2</v>
      </c>
      <c r="D424" s="154">
        <v>1.7688319609637126E-2</v>
      </c>
      <c r="E424" s="154">
        <v>7.3469387755102922E-3</v>
      </c>
      <c r="F424" s="154">
        <v>2.3169601482855295E-3</v>
      </c>
      <c r="G424" s="154">
        <v>1.0198113349031424E-3</v>
      </c>
    </row>
    <row r="425" spans="1:7" x14ac:dyDescent="0.15">
      <c r="A425" s="143">
        <v>40237</v>
      </c>
      <c r="B425" s="154">
        <v>-4.3368268883267169E-2</v>
      </c>
      <c r="C425" s="154">
        <v>-3.352540597171294E-2</v>
      </c>
      <c r="D425" s="154">
        <v>-3.1765058435720528E-2</v>
      </c>
      <c r="E425" s="154">
        <v>3.4035656401944836E-2</v>
      </c>
      <c r="F425" s="154">
        <v>1.2482662968099856E-2</v>
      </c>
      <c r="G425" s="154">
        <v>-5.0938618964148086E-3</v>
      </c>
    </row>
    <row r="426" spans="1:7" x14ac:dyDescent="0.15">
      <c r="A426" s="143">
        <v>40238</v>
      </c>
      <c r="B426" s="154">
        <v>-8.3112958065734155E-3</v>
      </c>
      <c r="C426" s="154">
        <v>4.3360433604338056E-3</v>
      </c>
      <c r="D426" s="154">
        <v>1.8570102135559985E-3</v>
      </c>
      <c r="E426" s="154">
        <v>1.7241379310344973E-2</v>
      </c>
      <c r="F426" s="154">
        <v>2.2831050228311334E-3</v>
      </c>
      <c r="G426" s="154">
        <v>3.2677277997801291E-3</v>
      </c>
    </row>
    <row r="427" spans="1:7" x14ac:dyDescent="0.15">
      <c r="A427" s="143">
        <v>40239</v>
      </c>
      <c r="B427" s="154">
        <v>-2.666666666666706E-3</v>
      </c>
      <c r="C427" s="154">
        <v>-1.0793308148947522E-3</v>
      </c>
      <c r="D427" s="154">
        <v>4.6957059005251933E-2</v>
      </c>
      <c r="E427" s="154">
        <v>5.3929121725733165E-3</v>
      </c>
      <c r="F427" s="154">
        <v>-1.4123006833712926E-2</v>
      </c>
      <c r="G427" s="154">
        <v>2.746757925071952E-3</v>
      </c>
    </row>
    <row r="428" spans="1:7" x14ac:dyDescent="0.15">
      <c r="A428" s="143">
        <v>40240</v>
      </c>
      <c r="B428" s="154">
        <v>2.8265851795263641E-2</v>
      </c>
      <c r="C428" s="154">
        <v>-2.7012425715829957E-3</v>
      </c>
      <c r="D428" s="154">
        <v>2.6556506344053155E-3</v>
      </c>
      <c r="E428" s="154">
        <v>2.6819923371647514E-2</v>
      </c>
      <c r="F428" s="154">
        <v>8.7800369685766544E-3</v>
      </c>
      <c r="G428" s="154">
        <v>1.8321433382729291E-2</v>
      </c>
    </row>
    <row r="429" spans="1:7" x14ac:dyDescent="0.15">
      <c r="A429" s="143">
        <v>40241</v>
      </c>
      <c r="B429" s="154">
        <v>-5.1263001485884141E-2</v>
      </c>
      <c r="C429" s="154">
        <v>1.7876489707475463E-2</v>
      </c>
      <c r="D429" s="154">
        <v>6.4743967039435635E-3</v>
      </c>
      <c r="E429" s="154">
        <v>-4.4776119402984982E-3</v>
      </c>
      <c r="F429" s="154">
        <v>-1.7865322950068596E-2</v>
      </c>
      <c r="G429" s="154">
        <v>-4.9830224456497429E-3</v>
      </c>
    </row>
    <row r="430" spans="1:7" x14ac:dyDescent="0.15">
      <c r="A430" s="143">
        <v>40242</v>
      </c>
      <c r="B430" s="154">
        <v>-1.4878621769772837E-2</v>
      </c>
      <c r="C430" s="154">
        <v>1.0111761575306133E-2</v>
      </c>
      <c r="D430" s="154">
        <v>1.3157894736842035E-2</v>
      </c>
      <c r="E430" s="154">
        <v>1.1244377811094441E-2</v>
      </c>
      <c r="F430" s="154">
        <v>-7.9291044776119701E-3</v>
      </c>
      <c r="G430" s="154">
        <v>6.1307096850440335E-3</v>
      </c>
    </row>
    <row r="431" spans="1:7" x14ac:dyDescent="0.15">
      <c r="A431" s="143">
        <v>40243</v>
      </c>
      <c r="B431" s="154">
        <v>-3.5771065182830242E-3</v>
      </c>
      <c r="C431" s="154">
        <v>2.8451001053740654E-2</v>
      </c>
      <c r="D431" s="154">
        <v>-1.7316017316017396E-2</v>
      </c>
      <c r="E431" s="154">
        <v>-1.6308376575240979E-2</v>
      </c>
      <c r="F431" s="154">
        <v>1.1283497884344351E-2</v>
      </c>
      <c r="G431" s="154">
        <v>-6.5191536846432863E-3</v>
      </c>
    </row>
    <row r="432" spans="1:7" x14ac:dyDescent="0.15">
      <c r="A432" s="143">
        <v>40244</v>
      </c>
      <c r="B432" s="154">
        <v>3.1910650179496347E-3</v>
      </c>
      <c r="C432" s="154">
        <v>8.1967213114753079E-3</v>
      </c>
      <c r="D432" s="154">
        <v>-1.1747430249632873E-2</v>
      </c>
      <c r="E432" s="154">
        <v>-2.4114544084400946E-2</v>
      </c>
      <c r="F432" s="154">
        <v>-1.4876801487680114E-2</v>
      </c>
      <c r="G432" s="154">
        <v>-8.483218302469564E-3</v>
      </c>
    </row>
    <row r="433" spans="1:7" x14ac:dyDescent="0.15">
      <c r="A433" s="143">
        <v>40245</v>
      </c>
      <c r="B433" s="154">
        <v>2.5049701789264578E-2</v>
      </c>
      <c r="C433" s="154">
        <v>-5.5894308943089666E-3</v>
      </c>
      <c r="D433" s="154">
        <v>1.7830609212481363E-2</v>
      </c>
      <c r="E433" s="154">
        <v>1.9305019305019266E-2</v>
      </c>
      <c r="F433" s="154">
        <v>2.0764511562057386E-2</v>
      </c>
      <c r="G433" s="154">
        <v>1.6411036086392716E-2</v>
      </c>
    </row>
    <row r="434" spans="1:7" x14ac:dyDescent="0.15">
      <c r="A434" s="143">
        <v>40246</v>
      </c>
      <c r="B434" s="154">
        <v>-2.7928626842513626E-2</v>
      </c>
      <c r="C434" s="154">
        <v>1.124169647419504E-2</v>
      </c>
      <c r="D434" s="154">
        <v>-3.4744525547445226E-2</v>
      </c>
      <c r="E434" s="154">
        <v>1.6666666666666607E-2</v>
      </c>
      <c r="F434" s="154">
        <v>1.6643550624133141E-2</v>
      </c>
      <c r="G434" s="154">
        <v>-6.907171139463264E-3</v>
      </c>
    </row>
    <row r="435" spans="1:7" x14ac:dyDescent="0.15">
      <c r="A435" s="143">
        <v>40247</v>
      </c>
      <c r="B435" s="154">
        <v>-1.3966480446927276E-2</v>
      </c>
      <c r="C435" s="154">
        <v>9.0955027791814747E-3</v>
      </c>
      <c r="D435" s="154">
        <v>4.6279491833030928E-2</v>
      </c>
      <c r="E435" s="154">
        <v>2.3845007451564815E-2</v>
      </c>
      <c r="F435" s="154">
        <v>9.0950432014569316E-4</v>
      </c>
      <c r="G435" s="154">
        <v>8.9487440747795244E-3</v>
      </c>
    </row>
    <row r="436" spans="1:7" x14ac:dyDescent="0.15">
      <c r="A436" s="143">
        <v>40248</v>
      </c>
      <c r="B436" s="154">
        <v>3.1566167543504609E-2</v>
      </c>
      <c r="C436" s="154">
        <v>8.0120180270406571E-3</v>
      </c>
      <c r="D436" s="154">
        <v>-9.540329575021822E-3</v>
      </c>
      <c r="E436" s="154">
        <v>1.3828238719068464E-2</v>
      </c>
      <c r="F436" s="154">
        <v>-4.9977283053158628E-3</v>
      </c>
      <c r="G436" s="154">
        <v>6.8642517380168577E-3</v>
      </c>
    </row>
    <row r="437" spans="1:7" x14ac:dyDescent="0.15">
      <c r="A437" s="143">
        <v>40249</v>
      </c>
      <c r="B437" s="154">
        <v>-1.883091408395432E-2</v>
      </c>
      <c r="C437" s="154">
        <v>-3.2290114257327307E-2</v>
      </c>
      <c r="D437" s="154">
        <v>1.4594279042616787E-3</v>
      </c>
      <c r="E437" s="154">
        <v>-4.7379755922469458E-2</v>
      </c>
      <c r="F437" s="154">
        <v>-1.7808219178082063E-2</v>
      </c>
      <c r="G437" s="154">
        <v>-8.692618542314734E-3</v>
      </c>
    </row>
    <row r="438" spans="1:7" x14ac:dyDescent="0.15">
      <c r="A438" s="143">
        <v>40250</v>
      </c>
      <c r="B438" s="154">
        <v>7.9968012794882082E-3</v>
      </c>
      <c r="C438" s="154">
        <v>6.6735112936344709E-3</v>
      </c>
      <c r="D438" s="154">
        <v>2.1276595744680771E-2</v>
      </c>
      <c r="E438" s="154">
        <v>5.2750565184627174E-3</v>
      </c>
      <c r="F438" s="154">
        <v>1.4411901441190089E-2</v>
      </c>
      <c r="G438" s="154">
        <v>9.0914423133321431E-3</v>
      </c>
    </row>
    <row r="439" spans="1:7" x14ac:dyDescent="0.15">
      <c r="A439" s="143">
        <v>40251</v>
      </c>
      <c r="B439" s="154">
        <v>7.5366917889725382E-3</v>
      </c>
      <c r="C439" s="154">
        <v>-9.6889342172359338E-3</v>
      </c>
      <c r="D439" s="154">
        <v>-1.6552511415525051E-2</v>
      </c>
      <c r="E439" s="154">
        <v>1.6491754122938573E-2</v>
      </c>
      <c r="F439" s="154">
        <v>2.7039413382218047E-2</v>
      </c>
      <c r="G439" s="154">
        <v>5.9869797721459062E-3</v>
      </c>
    </row>
    <row r="440" spans="1:7" x14ac:dyDescent="0.15">
      <c r="A440" s="143">
        <v>40252</v>
      </c>
      <c r="B440" s="154">
        <v>2.992125984251981E-2</v>
      </c>
      <c r="C440" s="154">
        <v>-2.059732234809597E-3</v>
      </c>
      <c r="D440" s="154">
        <v>3.6273940800928717E-2</v>
      </c>
      <c r="E440" s="154">
        <v>-1.6224188790560534E-2</v>
      </c>
      <c r="F440" s="154">
        <v>-2.4096385542168641E-2</v>
      </c>
      <c r="G440" s="154">
        <v>0</v>
      </c>
    </row>
    <row r="441" spans="1:7" x14ac:dyDescent="0.15">
      <c r="A441" s="143">
        <v>40253</v>
      </c>
      <c r="B441" s="154">
        <v>-7.6452599388379117E-3</v>
      </c>
      <c r="C441" s="154">
        <v>1.1867905056759609E-2</v>
      </c>
      <c r="D441" s="154">
        <v>1.344161299355906E-2</v>
      </c>
      <c r="E441" s="154">
        <v>-8.2458770614691757E-3</v>
      </c>
      <c r="F441" s="154">
        <v>6.8587105624142719E-3</v>
      </c>
      <c r="G441" s="154">
        <v>2.9178944935575046E-3</v>
      </c>
    </row>
    <row r="442" spans="1:7" x14ac:dyDescent="0.15">
      <c r="A442" s="143">
        <v>40254</v>
      </c>
      <c r="B442" s="154">
        <v>7.7041602465330872E-3</v>
      </c>
      <c r="C442" s="154">
        <v>-2.0397756246812726E-3</v>
      </c>
      <c r="D442" s="154">
        <v>-2.7631942525552233E-4</v>
      </c>
      <c r="E442" s="154">
        <v>-7.5585789871503994E-3</v>
      </c>
      <c r="F442" s="154">
        <v>-4.9954586739328066E-3</v>
      </c>
      <c r="G442" s="154">
        <v>1.1507993662681848E-2</v>
      </c>
    </row>
    <row r="443" spans="1:7" x14ac:dyDescent="0.15">
      <c r="A443" s="143">
        <v>40255</v>
      </c>
      <c r="B443" s="154">
        <v>-4.5871559633028358E-3</v>
      </c>
      <c r="C443" s="154">
        <v>-1.1241696474195151E-2</v>
      </c>
      <c r="D443" s="154">
        <v>-8.0154781647319151E-3</v>
      </c>
      <c r="E443" s="154">
        <v>3.8080731150036407E-3</v>
      </c>
      <c r="F443" s="154">
        <v>-8.2154267457781316E-3</v>
      </c>
      <c r="G443" s="154">
        <v>2.2213045892722771E-3</v>
      </c>
    </row>
    <row r="444" spans="1:7" x14ac:dyDescent="0.15">
      <c r="A444" s="143">
        <v>40256</v>
      </c>
      <c r="B444" s="154">
        <v>-1.4592933947772613E-2</v>
      </c>
      <c r="C444" s="154">
        <v>2.3255813953488413E-2</v>
      </c>
      <c r="D444" s="154">
        <v>1.9782669267205399E-2</v>
      </c>
      <c r="E444" s="154">
        <v>3.5660091047041043E-2</v>
      </c>
      <c r="F444" s="154">
        <v>8.7436723423839346E-3</v>
      </c>
      <c r="G444" s="154">
        <v>1.2758400227321109E-2</v>
      </c>
    </row>
    <row r="445" spans="1:7" x14ac:dyDescent="0.15">
      <c r="A445" s="143">
        <v>40257</v>
      </c>
      <c r="B445" s="154">
        <v>-4.1309431021044341E-2</v>
      </c>
      <c r="C445" s="154">
        <v>6.5656565656564414E-3</v>
      </c>
      <c r="D445" s="154">
        <v>2.4863387978141915E-2</v>
      </c>
      <c r="E445" s="154">
        <v>-2.0512820512820551E-2</v>
      </c>
      <c r="F445" s="154">
        <v>-2.1897810218978075E-2</v>
      </c>
      <c r="G445" s="154">
        <v>-1.0409213978087362E-2</v>
      </c>
    </row>
    <row r="446" spans="1:7" x14ac:dyDescent="0.15">
      <c r="A446" s="143">
        <v>40258</v>
      </c>
      <c r="B446" s="154">
        <v>-2.1951219512195252E-2</v>
      </c>
      <c r="C446" s="154">
        <v>9.0316106372303473E-3</v>
      </c>
      <c r="D446" s="154">
        <v>-1.2263396427619311E-2</v>
      </c>
      <c r="E446" s="154">
        <v>-5.2356020942406767E-3</v>
      </c>
      <c r="F446" s="154">
        <v>-2.6119402985074758E-2</v>
      </c>
      <c r="G446" s="154">
        <v>-8.831743241519141E-3</v>
      </c>
    </row>
    <row r="447" spans="1:7" x14ac:dyDescent="0.15">
      <c r="A447" s="143">
        <v>40259</v>
      </c>
      <c r="B447" s="154">
        <v>2.7847049044056549E-2</v>
      </c>
      <c r="C447" s="154">
        <v>-2.0387866732968662E-2</v>
      </c>
      <c r="D447" s="154">
        <v>2.2672064777327972E-2</v>
      </c>
      <c r="E447" s="154">
        <v>2.4060150375939671E-2</v>
      </c>
      <c r="F447" s="154">
        <v>1.9157088122607746E-3</v>
      </c>
      <c r="G447" s="154">
        <v>1.2743499528018454E-2</v>
      </c>
    </row>
    <row r="448" spans="1:7" x14ac:dyDescent="0.15">
      <c r="A448" s="143">
        <v>40260</v>
      </c>
      <c r="B448" s="154">
        <v>-5.6611403154064321E-3</v>
      </c>
      <c r="C448" s="154">
        <v>9.6446700507615279E-3</v>
      </c>
      <c r="D448" s="154">
        <v>-6.8619688572182369E-3</v>
      </c>
      <c r="E448" s="154">
        <v>3.3039647577092657E-2</v>
      </c>
      <c r="F448" s="154">
        <v>-8.1261950286807272E-3</v>
      </c>
      <c r="G448" s="154">
        <v>1.9347823016848675E-3</v>
      </c>
    </row>
    <row r="449" spans="1:7" x14ac:dyDescent="0.15">
      <c r="A449" s="143">
        <v>40261</v>
      </c>
      <c r="B449" s="154">
        <v>-5.6933712891419352E-3</v>
      </c>
      <c r="C449" s="154">
        <v>6.5359477124182774E-3</v>
      </c>
      <c r="D449" s="154">
        <v>3.348392240233844E-2</v>
      </c>
      <c r="E449" s="154">
        <v>3.8379530916844207E-2</v>
      </c>
      <c r="F449" s="154">
        <v>-1.0120481927710867E-2</v>
      </c>
      <c r="G449" s="154">
        <v>1.0275420742536623E-2</v>
      </c>
    </row>
    <row r="450" spans="1:7" x14ac:dyDescent="0.15">
      <c r="A450" s="143">
        <v>40262</v>
      </c>
      <c r="B450" s="154">
        <v>2.8629856850715729E-2</v>
      </c>
      <c r="C450" s="154">
        <v>-6.9930069930069783E-3</v>
      </c>
      <c r="D450" s="154">
        <v>-3.3427616353819412E-3</v>
      </c>
      <c r="E450" s="154">
        <v>-3.6276522929500343E-2</v>
      </c>
      <c r="F450" s="154">
        <v>6.8159688412854358E-3</v>
      </c>
      <c r="G450" s="154">
        <v>2.3718172305553509E-4</v>
      </c>
    </row>
    <row r="451" spans="1:7" x14ac:dyDescent="0.15">
      <c r="A451" s="143">
        <v>40263</v>
      </c>
      <c r="B451" s="154">
        <v>-5.5666003976141409E-3</v>
      </c>
      <c r="C451" s="154">
        <v>-1.6599597585512993E-2</v>
      </c>
      <c r="D451" s="154">
        <v>1.4963880288957787E-2</v>
      </c>
      <c r="E451" s="154">
        <v>6.3920454545454142E-3</v>
      </c>
      <c r="F451" s="154">
        <v>2.466150870406203E-2</v>
      </c>
      <c r="G451" s="154">
        <v>1.9249009652402282E-3</v>
      </c>
    </row>
    <row r="452" spans="1:7" x14ac:dyDescent="0.15">
      <c r="A452" s="143">
        <v>40264</v>
      </c>
      <c r="B452" s="154">
        <v>3.9984006397439931E-3</v>
      </c>
      <c r="C452" s="154">
        <v>1.023017902813228E-3</v>
      </c>
      <c r="D452" s="154">
        <v>1.2963904422979011E-2</v>
      </c>
      <c r="E452" s="154">
        <v>-4.2342978122794639E-2</v>
      </c>
      <c r="F452" s="154">
        <v>-1.4629542236904269E-2</v>
      </c>
      <c r="G452" s="154">
        <v>-1.3086454127801961E-3</v>
      </c>
    </row>
    <row r="453" spans="1:7" x14ac:dyDescent="0.15">
      <c r="A453" s="143">
        <v>40265</v>
      </c>
      <c r="B453" s="154">
        <v>-4.2612504978096433E-2</v>
      </c>
      <c r="C453" s="154">
        <v>-1.890648952478291E-2</v>
      </c>
      <c r="D453" s="154">
        <v>-5.6210790464240934E-2</v>
      </c>
      <c r="E453" s="154">
        <v>-3.1687546057479699E-2</v>
      </c>
      <c r="F453" s="154">
        <v>-2.3467432950191491E-2</v>
      </c>
      <c r="G453" s="154">
        <v>-2.6095684175309497E-2</v>
      </c>
    </row>
    <row r="454" spans="1:7" x14ac:dyDescent="0.15">
      <c r="A454" s="143">
        <v>40266</v>
      </c>
      <c r="B454" s="154">
        <v>-1.1231281198003318E-2</v>
      </c>
      <c r="C454" s="154">
        <v>1.6666666666666607E-2</v>
      </c>
      <c r="D454" s="154">
        <v>-2.3929805902684897E-3</v>
      </c>
      <c r="E454" s="154">
        <v>2.2831050228309113E-3</v>
      </c>
      <c r="F454" s="154">
        <v>-3.580186365865623E-2</v>
      </c>
      <c r="G454" s="154">
        <v>7.7436161685560112E-3</v>
      </c>
    </row>
    <row r="455" spans="1:7" x14ac:dyDescent="0.15">
      <c r="A455" s="143">
        <v>40267</v>
      </c>
      <c r="B455" s="154">
        <v>-3.3235170382835522E-2</v>
      </c>
      <c r="C455" s="154">
        <v>-1.1782786885245922E-2</v>
      </c>
      <c r="D455" s="154">
        <v>-3.1183368869936112E-2</v>
      </c>
      <c r="E455" s="154">
        <v>-3.1890660592255093E-2</v>
      </c>
      <c r="F455" s="154">
        <v>-2.0345879959308144E-3</v>
      </c>
      <c r="G455" s="154">
        <v>-1.0695263120517051E-2</v>
      </c>
    </row>
    <row r="456" spans="1:7" x14ac:dyDescent="0.15">
      <c r="A456" s="143">
        <v>40268</v>
      </c>
      <c r="B456" s="154">
        <v>2.1758050478677404E-3</v>
      </c>
      <c r="C456" s="154">
        <v>9.3312597200621017E-3</v>
      </c>
      <c r="D456" s="154">
        <v>-1.9257221458046647E-3</v>
      </c>
      <c r="E456" s="154">
        <v>1.4901960784313717E-2</v>
      </c>
      <c r="F456" s="154">
        <v>3.0071355759429208E-2</v>
      </c>
      <c r="G456" s="154">
        <v>-1.7515649227588526E-3</v>
      </c>
    </row>
    <row r="457" spans="1:7" x14ac:dyDescent="0.15">
      <c r="A457" s="143">
        <v>40269</v>
      </c>
      <c r="B457" s="154">
        <v>1.4763352149370412E-2</v>
      </c>
      <c r="C457" s="154">
        <v>-1.6949152542372836E-2</v>
      </c>
      <c r="D457" s="154">
        <v>1.3230429988974501E-2</v>
      </c>
      <c r="E457" s="154">
        <v>0</v>
      </c>
      <c r="F457" s="154">
        <v>-2.2761009401286558E-2</v>
      </c>
      <c r="G457" s="154">
        <v>7.1911405148861185E-4</v>
      </c>
    </row>
    <row r="458" spans="1:7" x14ac:dyDescent="0.15">
      <c r="A458" s="143">
        <v>40270</v>
      </c>
      <c r="B458" s="154">
        <v>5.2203679931536184E-2</v>
      </c>
      <c r="C458" s="154">
        <v>2.3510971786833812E-2</v>
      </c>
      <c r="D458" s="154">
        <v>3.8628944504896623E-2</v>
      </c>
      <c r="E458" s="154">
        <v>2.1638330757341562E-2</v>
      </c>
      <c r="F458" s="154">
        <v>-3.0379746835442756E-3</v>
      </c>
      <c r="G458" s="154">
        <v>1.6671457315320604E-2</v>
      </c>
    </row>
    <row r="459" spans="1:7" x14ac:dyDescent="0.15">
      <c r="A459" s="143">
        <v>40271</v>
      </c>
      <c r="B459" s="154">
        <v>1.3013420089467376E-2</v>
      </c>
      <c r="C459" s="154">
        <v>-1.3272077590607556E-2</v>
      </c>
      <c r="D459" s="154">
        <v>-7.0717653221582522E-3</v>
      </c>
      <c r="E459" s="154">
        <v>1.2859304084720025E-2</v>
      </c>
      <c r="F459" s="154">
        <v>-5.0787201625202005E-4</v>
      </c>
      <c r="G459" s="154">
        <v>-2.4173027989822238E-3</v>
      </c>
    </row>
    <row r="460" spans="1:7" x14ac:dyDescent="0.15">
      <c r="A460" s="143">
        <v>40272</v>
      </c>
      <c r="B460" s="154">
        <v>2.8101164191087769E-3</v>
      </c>
      <c r="C460" s="154">
        <v>8.2772891877909149E-3</v>
      </c>
      <c r="D460" s="154">
        <v>2.1102611448167163E-3</v>
      </c>
      <c r="E460" s="154">
        <v>-1.4189693801344383E-2</v>
      </c>
      <c r="F460" s="154">
        <v>4.5223577235772305E-2</v>
      </c>
      <c r="G460" s="154">
        <v>-3.5284615057603608E-3</v>
      </c>
    </row>
    <row r="461" spans="1:7" x14ac:dyDescent="0.15">
      <c r="A461" s="143">
        <v>40273</v>
      </c>
      <c r="B461" s="154">
        <v>-1.5612489991993606E-2</v>
      </c>
      <c r="C461" s="154">
        <v>-2.0523345305284435E-3</v>
      </c>
      <c r="D461" s="154">
        <v>-4.1063437746775566E-2</v>
      </c>
      <c r="E461" s="154">
        <v>9.8484848484849952E-3</v>
      </c>
      <c r="F461" s="154">
        <v>1.2639766650461848E-2</v>
      </c>
      <c r="G461" s="154">
        <v>5.0199089874858327E-3</v>
      </c>
    </row>
    <row r="462" spans="1:7" x14ac:dyDescent="0.15">
      <c r="A462" s="143">
        <v>40274</v>
      </c>
      <c r="B462" s="154">
        <v>2.4806832045547011E-2</v>
      </c>
      <c r="C462" s="154">
        <v>2.2107969151671014E-2</v>
      </c>
      <c r="D462" s="154">
        <v>3.7606368377710586E-2</v>
      </c>
      <c r="E462" s="154">
        <v>1.4253563390847601E-2</v>
      </c>
      <c r="F462" s="154">
        <v>1.2481997119539123E-2</v>
      </c>
      <c r="G462" s="154">
        <v>1.2564911635277953E-2</v>
      </c>
    </row>
    <row r="463" spans="1:7" x14ac:dyDescent="0.15">
      <c r="A463" s="143">
        <v>40275</v>
      </c>
      <c r="B463" s="154">
        <v>2.4603174603174738E-2</v>
      </c>
      <c r="C463" s="154">
        <v>-1.358148893360156E-2</v>
      </c>
      <c r="D463" s="154">
        <v>1.1111111111111072E-2</v>
      </c>
      <c r="E463" s="154">
        <v>-1.4792899408283544E-3</v>
      </c>
      <c r="F463" s="154">
        <v>-1.4224751066856944E-3</v>
      </c>
      <c r="G463" s="154">
        <v>4.8070876594792367E-3</v>
      </c>
    </row>
    <row r="464" spans="1:7" x14ac:dyDescent="0.15">
      <c r="A464" s="143">
        <v>40276</v>
      </c>
      <c r="B464" s="154">
        <v>1.8590240123934842E-2</v>
      </c>
      <c r="C464" s="154">
        <v>7.1392146863844541E-3</v>
      </c>
      <c r="D464" s="154">
        <v>2.0408163265306145E-2</v>
      </c>
      <c r="E464" s="154">
        <v>4.4444444444444731E-3</v>
      </c>
      <c r="F464" s="154">
        <v>4.0360873694207156E-2</v>
      </c>
      <c r="G464" s="154">
        <v>1.5172797441068031E-2</v>
      </c>
    </row>
    <row r="465" spans="1:7" x14ac:dyDescent="0.15">
      <c r="A465" s="143">
        <v>40277</v>
      </c>
      <c r="B465" s="154">
        <v>-9.1254752851711585E-3</v>
      </c>
      <c r="C465" s="154">
        <v>-1.6202531645569618E-2</v>
      </c>
      <c r="D465" s="154">
        <v>6.1538461538461764E-3</v>
      </c>
      <c r="E465" s="154">
        <v>-1.03244837758113E-2</v>
      </c>
      <c r="F465" s="154">
        <v>-2.2820629849383822E-3</v>
      </c>
      <c r="G465" s="154">
        <v>-5.32905912652748E-3</v>
      </c>
    </row>
    <row r="466" spans="1:7" x14ac:dyDescent="0.15">
      <c r="A466" s="143">
        <v>40278</v>
      </c>
      <c r="B466" s="154">
        <v>9.9769762087491554E-3</v>
      </c>
      <c r="C466" s="154">
        <v>2.5733401955738699E-3</v>
      </c>
      <c r="D466" s="154">
        <v>-8.9194699286442303E-3</v>
      </c>
      <c r="E466" s="154">
        <v>-2.0119225037257826E-2</v>
      </c>
      <c r="F466" s="154">
        <v>2.9734675205855599E-2</v>
      </c>
      <c r="G466" s="154">
        <v>6.886388364757412E-4</v>
      </c>
    </row>
    <row r="467" spans="1:7" x14ac:dyDescent="0.15">
      <c r="A467" s="143">
        <v>40279</v>
      </c>
      <c r="B467" s="154">
        <v>-1.4817629179331382E-2</v>
      </c>
      <c r="C467" s="154">
        <v>3.5934291581110056E-3</v>
      </c>
      <c r="D467" s="154">
        <v>1.6456672666495198E-2</v>
      </c>
      <c r="E467" s="154">
        <v>-2.6615969581749055E-2</v>
      </c>
      <c r="F467" s="154">
        <v>-2.0879609062638971E-2</v>
      </c>
      <c r="G467" s="154">
        <v>-1.346050621412942E-2</v>
      </c>
    </row>
    <row r="468" spans="1:7" x14ac:dyDescent="0.15">
      <c r="A468" s="143">
        <v>40280</v>
      </c>
      <c r="B468" s="154">
        <v>3.8565368299270375E-4</v>
      </c>
      <c r="C468" s="154">
        <v>2.6598465473145705E-2</v>
      </c>
      <c r="D468" s="154">
        <v>-8.6010624841893479E-3</v>
      </c>
      <c r="E468" s="154">
        <v>-3.3593750000000089E-2</v>
      </c>
      <c r="F468" s="154">
        <v>1.0889292196007316E-2</v>
      </c>
      <c r="G468" s="154">
        <v>-5.7199458697809735E-4</v>
      </c>
    </row>
    <row r="469" spans="1:7" x14ac:dyDescent="0.15">
      <c r="A469" s="143">
        <v>40281</v>
      </c>
      <c r="B469" s="154">
        <v>-1.5034695451040858E-2</v>
      </c>
      <c r="C469" s="154">
        <v>-2.4912805181863451E-2</v>
      </c>
      <c r="D469" s="154">
        <v>-2.373054350599646E-2</v>
      </c>
      <c r="E469" s="154">
        <v>6.4672594987873477E-3</v>
      </c>
      <c r="F469" s="154">
        <v>-6.7324955116697671E-3</v>
      </c>
      <c r="G469" s="154">
        <v>-6.1838688963957722E-3</v>
      </c>
    </row>
    <row r="470" spans="1:7" x14ac:dyDescent="0.15">
      <c r="A470" s="143">
        <v>40282</v>
      </c>
      <c r="B470" s="154">
        <v>-3.2485322896281921E-2</v>
      </c>
      <c r="C470" s="154">
        <v>0</v>
      </c>
      <c r="D470" s="154">
        <v>8.1024568740200031E-3</v>
      </c>
      <c r="E470" s="154">
        <v>4.0160642570281624E-3</v>
      </c>
      <c r="F470" s="154">
        <v>-1.671938544961582E-2</v>
      </c>
      <c r="G470" s="154">
        <v>-1.1630030198749863E-2</v>
      </c>
    </row>
    <row r="471" spans="1:7" x14ac:dyDescent="0.15">
      <c r="A471" s="143">
        <v>40283</v>
      </c>
      <c r="B471" s="154">
        <v>-1.7394822006472466E-2</v>
      </c>
      <c r="C471" s="154">
        <v>-2.2483392948390413E-2</v>
      </c>
      <c r="D471" s="154">
        <v>-9.8522167487685719E-3</v>
      </c>
      <c r="E471" s="154">
        <v>-1.1200000000000099E-2</v>
      </c>
      <c r="F471" s="154">
        <v>-3.538602941176483E-2</v>
      </c>
      <c r="G471" s="154">
        <v>-1.6698168175423134E-2</v>
      </c>
    </row>
    <row r="472" spans="1:7" x14ac:dyDescent="0.15">
      <c r="A472" s="143">
        <v>40284</v>
      </c>
      <c r="B472" s="154">
        <v>2.0584602717168554E-3</v>
      </c>
      <c r="C472" s="154">
        <v>1.0977522216414126E-2</v>
      </c>
      <c r="D472" s="154">
        <v>1.4401675831369642E-2</v>
      </c>
      <c r="E472" s="154">
        <v>3.7216828478964459E-2</v>
      </c>
      <c r="F472" s="154">
        <v>-2.3820867079560326E-3</v>
      </c>
      <c r="G472" s="154">
        <v>7.4719620765406614E-3</v>
      </c>
    </row>
    <row r="473" spans="1:7" x14ac:dyDescent="0.15">
      <c r="A473" s="143">
        <v>40285</v>
      </c>
      <c r="B473" s="154">
        <v>1.7666392769104311E-2</v>
      </c>
      <c r="C473" s="154">
        <v>0</v>
      </c>
      <c r="D473" s="154">
        <v>1.7811048012390307E-2</v>
      </c>
      <c r="E473" s="154">
        <v>2.3400936037441422E-2</v>
      </c>
      <c r="F473" s="154">
        <v>1.3371537726838412E-2</v>
      </c>
      <c r="G473" s="154">
        <v>1.5378215151558683E-2</v>
      </c>
    </row>
    <row r="474" spans="1:7" x14ac:dyDescent="0.15">
      <c r="A474" s="143">
        <v>40286</v>
      </c>
      <c r="B474" s="154">
        <v>-8.0742834073476155E-3</v>
      </c>
      <c r="C474" s="154">
        <v>2.0682523267838704E-3</v>
      </c>
      <c r="D474" s="154">
        <v>4.818665990362625E-3</v>
      </c>
      <c r="E474" s="154">
        <v>0</v>
      </c>
      <c r="F474" s="154">
        <v>-9.4250706880294466E-4</v>
      </c>
      <c r="G474" s="154">
        <v>1.652985970811427E-3</v>
      </c>
    </row>
    <row r="475" spans="1:7" x14ac:dyDescent="0.15">
      <c r="A475" s="143">
        <v>40287</v>
      </c>
      <c r="B475" s="154">
        <v>-2.4827024827024813E-2</v>
      </c>
      <c r="C475" s="154">
        <v>0</v>
      </c>
      <c r="D475" s="154">
        <v>-1.9182231196365418E-2</v>
      </c>
      <c r="E475" s="154">
        <v>-2.8963414634146312E-2</v>
      </c>
      <c r="F475" s="154">
        <v>-4.245283018867918E-2</v>
      </c>
      <c r="G475" s="154">
        <v>-1.7842534345115513E-2</v>
      </c>
    </row>
    <row r="476" spans="1:7" x14ac:dyDescent="0.15">
      <c r="A476" s="143">
        <v>40288</v>
      </c>
      <c r="B476" s="154">
        <v>-1.6277128547579345E-2</v>
      </c>
      <c r="C476" s="154">
        <v>-2.0639834881320818E-3</v>
      </c>
      <c r="D476" s="154">
        <v>-5.1466803911477399E-3</v>
      </c>
      <c r="E476" s="154">
        <v>5.494505494505475E-3</v>
      </c>
      <c r="F476" s="154">
        <v>-4.0394088669950756E-2</v>
      </c>
      <c r="G476" s="154">
        <v>-2.4126491749601464E-2</v>
      </c>
    </row>
    <row r="477" spans="1:7" x14ac:dyDescent="0.15">
      <c r="A477" s="143">
        <v>40289</v>
      </c>
      <c r="B477" s="154">
        <v>2.3759015697921049E-2</v>
      </c>
      <c r="C477" s="154">
        <v>8.7900723888314491E-3</v>
      </c>
      <c r="D477" s="154">
        <v>3.7247801345059672E-2</v>
      </c>
      <c r="E477" s="154">
        <v>2.732240437158473E-2</v>
      </c>
      <c r="F477" s="154">
        <v>1.848049281314168E-2</v>
      </c>
      <c r="G477" s="154">
        <v>2.4664106073315484E-2</v>
      </c>
    </row>
    <row r="478" spans="1:7" x14ac:dyDescent="0.15">
      <c r="A478" s="143">
        <v>40290</v>
      </c>
      <c r="B478" s="154">
        <v>-1.5333609614587518E-2</v>
      </c>
      <c r="C478" s="154">
        <v>2.5627883136851715E-3</v>
      </c>
      <c r="D478" s="154">
        <v>2.4937655860335362E-4</v>
      </c>
      <c r="E478" s="154">
        <v>-9.8784194528875879E-3</v>
      </c>
      <c r="F478" s="154">
        <v>-1.1592741935483875E-2</v>
      </c>
      <c r="G478" s="154">
        <v>-3.8346091427422513E-3</v>
      </c>
    </row>
    <row r="479" spans="1:7" x14ac:dyDescent="0.15">
      <c r="A479" s="143">
        <v>40291</v>
      </c>
      <c r="B479" s="154">
        <v>-1.0101010101010166E-2</v>
      </c>
      <c r="C479" s="154">
        <v>-2.3006134969325132E-2</v>
      </c>
      <c r="D479" s="154">
        <v>-9.7232610321615898E-3</v>
      </c>
      <c r="E479" s="154">
        <v>-9.9769762087489333E-3</v>
      </c>
      <c r="F479" s="154">
        <v>-3.1616522182559947E-2</v>
      </c>
      <c r="G479" s="154">
        <v>-1.6377843776131051E-2</v>
      </c>
    </row>
    <row r="480" spans="1:7" x14ac:dyDescent="0.15">
      <c r="A480" s="143">
        <v>40292</v>
      </c>
      <c r="B480" s="154">
        <v>4.2517006802722523E-3</v>
      </c>
      <c r="C480" s="154">
        <v>1.9361590790162309E-2</v>
      </c>
      <c r="D480" s="154">
        <v>-3.7260825780463191E-2</v>
      </c>
      <c r="E480" s="154">
        <v>-1.0852713178294615E-2</v>
      </c>
      <c r="F480" s="154">
        <v>-4.2127435492363974E-3</v>
      </c>
      <c r="G480" s="154">
        <v>-4.6609796851639906E-3</v>
      </c>
    </row>
    <row r="481" spans="1:7" x14ac:dyDescent="0.15">
      <c r="A481" s="143">
        <v>40293</v>
      </c>
      <c r="B481" s="154">
        <v>-4.6570702794241914E-3</v>
      </c>
      <c r="C481" s="154">
        <v>2.4640657084188833E-2</v>
      </c>
      <c r="D481" s="154">
        <v>-5.1516736401673646E-2</v>
      </c>
      <c r="E481" s="154">
        <v>-3.5266457680250718E-2</v>
      </c>
      <c r="F481" s="154">
        <v>-2.9613960867265976E-2</v>
      </c>
      <c r="G481" s="154">
        <v>-2.9893385168168196E-3</v>
      </c>
    </row>
    <row r="482" spans="1:7" x14ac:dyDescent="0.15">
      <c r="A482" s="143">
        <v>40294</v>
      </c>
      <c r="B482" s="154">
        <v>2.7222458528285642E-2</v>
      </c>
      <c r="C482" s="154">
        <v>5.5110220440881541E-3</v>
      </c>
      <c r="D482" s="154">
        <v>6.9203198235456176E-2</v>
      </c>
      <c r="E482" s="154">
        <v>2.5182778229081881E-2</v>
      </c>
      <c r="F482" s="154">
        <v>1.416893732970026E-2</v>
      </c>
      <c r="G482" s="154">
        <v>2.4237500923122379E-2</v>
      </c>
    </row>
    <row r="483" spans="1:7" x14ac:dyDescent="0.15">
      <c r="A483" s="143">
        <v>40295</v>
      </c>
      <c r="B483" s="154">
        <v>5.7971014492754769E-3</v>
      </c>
      <c r="C483" s="154">
        <v>2.1425012456402603E-2</v>
      </c>
      <c r="D483" s="154">
        <v>-7.7359463641053505E-3</v>
      </c>
      <c r="E483" s="154">
        <v>0</v>
      </c>
      <c r="F483" s="154">
        <v>-3.2240730789897531E-3</v>
      </c>
      <c r="G483" s="154">
        <v>2.6101000778704364E-3</v>
      </c>
    </row>
    <row r="484" spans="1:7" x14ac:dyDescent="0.15">
      <c r="A484" s="143">
        <v>40296</v>
      </c>
      <c r="B484" s="154">
        <v>1.1527377521613813E-2</v>
      </c>
      <c r="C484" s="154">
        <v>1.8536585365853675E-2</v>
      </c>
      <c r="D484" s="154">
        <v>3.0925155925155989E-2</v>
      </c>
      <c r="E484" s="154">
        <v>1.188589540412055E-2</v>
      </c>
      <c r="F484" s="154">
        <v>-6.4690026954178359E-3</v>
      </c>
      <c r="G484" s="154">
        <v>3.4375134839703669E-3</v>
      </c>
    </row>
    <row r="485" spans="1:7" x14ac:dyDescent="0.15">
      <c r="A485" s="143">
        <v>40297</v>
      </c>
      <c r="B485" s="154">
        <v>6.5120065120065629E-3</v>
      </c>
      <c r="C485" s="154">
        <v>0</v>
      </c>
      <c r="D485" s="154">
        <v>-2.520796571717776E-4</v>
      </c>
      <c r="E485" s="154">
        <v>-9.3970242756460376E-3</v>
      </c>
      <c r="F485" s="154">
        <v>3.5811177428106467E-2</v>
      </c>
      <c r="G485" s="154">
        <v>-3.0673967261990454E-3</v>
      </c>
    </row>
    <row r="486" spans="1:7" x14ac:dyDescent="0.15">
      <c r="A486" s="143">
        <v>40298</v>
      </c>
      <c r="B486" s="154">
        <v>-1.9813991103922457E-2</v>
      </c>
      <c r="C486" s="154">
        <v>-4.7892720306508263E-4</v>
      </c>
      <c r="D486" s="154">
        <v>-9.581442259203099E-3</v>
      </c>
      <c r="E486" s="154">
        <v>-9.4861660079051946E-3</v>
      </c>
      <c r="F486" s="154">
        <v>-2.6191723415400769E-3</v>
      </c>
      <c r="G486" s="154">
        <v>-3.0768345985737744E-3</v>
      </c>
    </row>
    <row r="487" spans="1:7" x14ac:dyDescent="0.15">
      <c r="A487" s="143">
        <v>40299</v>
      </c>
      <c r="B487" s="154">
        <v>-1.4026402640264002E-2</v>
      </c>
      <c r="C487" s="154">
        <v>1.5333013895543868E-2</v>
      </c>
      <c r="D487" s="154">
        <v>8.6558044806517298E-3</v>
      </c>
      <c r="E487" s="154">
        <v>-3.032721468475652E-2</v>
      </c>
      <c r="F487" s="154">
        <v>-2.5735294117646967E-2</v>
      </c>
      <c r="G487" s="154">
        <v>-1.6772909515705647E-2</v>
      </c>
    </row>
    <row r="488" spans="1:7" x14ac:dyDescent="0.15">
      <c r="A488" s="143">
        <v>40300</v>
      </c>
      <c r="B488" s="154">
        <v>1.6317991631799256E-2</v>
      </c>
      <c r="C488" s="154">
        <v>1.6517225106182032E-2</v>
      </c>
      <c r="D488" s="154">
        <v>-7.0671378091871073E-3</v>
      </c>
      <c r="E488" s="154">
        <v>-7.4074074074074181E-3</v>
      </c>
      <c r="F488" s="154">
        <v>-2.6954177897574594E-3</v>
      </c>
      <c r="G488" s="154">
        <v>-4.3417675100843045E-3</v>
      </c>
    </row>
    <row r="489" spans="1:7" x14ac:dyDescent="0.15">
      <c r="A489" s="143">
        <v>40301</v>
      </c>
      <c r="B489" s="154">
        <v>1.1527377521613813E-2</v>
      </c>
      <c r="C489" s="154">
        <v>1.9498607242339983E-2</v>
      </c>
      <c r="D489" s="154">
        <v>2.4656837824097666E-2</v>
      </c>
      <c r="E489" s="154">
        <v>-1.8242122719734688E-2</v>
      </c>
      <c r="F489" s="154">
        <v>1.6756756756756586E-2</v>
      </c>
      <c r="G489" s="154">
        <v>6.8209608273546163E-3</v>
      </c>
    </row>
    <row r="490" spans="1:7" x14ac:dyDescent="0.15">
      <c r="A490" s="143">
        <v>40302</v>
      </c>
      <c r="B490" s="154">
        <v>8.1400081400080371E-3</v>
      </c>
      <c r="C490" s="154">
        <v>-3.6429872495447047E-3</v>
      </c>
      <c r="D490" s="154">
        <v>1.1411560406846988E-2</v>
      </c>
      <c r="E490" s="154">
        <v>1.7736486486486625E-2</v>
      </c>
      <c r="F490" s="154">
        <v>3.880914407230196E-2</v>
      </c>
      <c r="G490" s="154">
        <v>1.1471715782388481E-2</v>
      </c>
    </row>
    <row r="491" spans="1:7" x14ac:dyDescent="0.15">
      <c r="A491" s="143">
        <v>40303</v>
      </c>
      <c r="B491" s="154">
        <v>-2.8259991925716488E-3</v>
      </c>
      <c r="C491" s="154">
        <v>-1.6453382084095081E-2</v>
      </c>
      <c r="D491" s="154">
        <v>-1.226391954868844E-3</v>
      </c>
      <c r="E491" s="154">
        <v>-5.8091286307053736E-3</v>
      </c>
      <c r="F491" s="154">
        <v>-1.7400204708290734E-2</v>
      </c>
      <c r="G491" s="154">
        <v>-5.540607007493592E-3</v>
      </c>
    </row>
    <row r="492" spans="1:7" x14ac:dyDescent="0.15">
      <c r="A492" s="143">
        <v>40304</v>
      </c>
      <c r="B492" s="154">
        <v>-1.7813765182186136E-2</v>
      </c>
      <c r="C492" s="154">
        <v>9.2936802973975219E-4</v>
      </c>
      <c r="D492" s="154">
        <v>8.3497053045187286E-3</v>
      </c>
      <c r="E492" s="154">
        <v>9.1819699499164908E-3</v>
      </c>
      <c r="F492" s="154">
        <v>-2.2395833333333282E-2</v>
      </c>
      <c r="G492" s="154">
        <v>-1.2699474855621617E-2</v>
      </c>
    </row>
    <row r="493" spans="1:7" x14ac:dyDescent="0.15">
      <c r="A493" s="143">
        <v>40305</v>
      </c>
      <c r="B493" s="154">
        <v>-8.2440230832658834E-4</v>
      </c>
      <c r="C493" s="154">
        <v>2.831940575673153E-2</v>
      </c>
      <c r="D493" s="154">
        <v>1.4612761811980679E-3</v>
      </c>
      <c r="E493" s="154">
        <v>-4.9627791563275903E-3</v>
      </c>
      <c r="F493" s="154">
        <v>-2.1310602024506853E-3</v>
      </c>
      <c r="G493" s="154">
        <v>-8.3100044202151224E-3</v>
      </c>
    </row>
    <row r="494" spans="1:7" x14ac:dyDescent="0.15">
      <c r="A494" s="143">
        <v>40306</v>
      </c>
      <c r="B494" s="154">
        <v>2.3102310231023271E-2</v>
      </c>
      <c r="C494" s="154">
        <v>-1.3995485327313761E-2</v>
      </c>
      <c r="D494" s="154">
        <v>8.0252918287939679E-3</v>
      </c>
      <c r="E494" s="154">
        <v>1.6625103906899419E-2</v>
      </c>
      <c r="F494" s="154">
        <v>2.6695141484249785E-3</v>
      </c>
      <c r="G494" s="154">
        <v>1.0028823581849977E-2</v>
      </c>
    </row>
    <row r="495" spans="1:7" x14ac:dyDescent="0.15">
      <c r="A495" s="143">
        <v>40307</v>
      </c>
      <c r="B495" s="154">
        <v>-1.4112903225806495E-2</v>
      </c>
      <c r="C495" s="154">
        <v>1.7399267399267337E-2</v>
      </c>
      <c r="D495" s="154">
        <v>2.1954161640530767E-2</v>
      </c>
      <c r="E495" s="154">
        <v>-1.0629599345870822E-2</v>
      </c>
      <c r="F495" s="154">
        <v>-1.2247071352502692E-2</v>
      </c>
      <c r="G495" s="154">
        <v>-1.0547064620997082E-2</v>
      </c>
    </row>
    <row r="496" spans="1:7" x14ac:dyDescent="0.15">
      <c r="A496" s="143">
        <v>40308</v>
      </c>
      <c r="B496" s="154">
        <v>7.7709611451943772E-3</v>
      </c>
      <c r="C496" s="154">
        <v>3.3753375337533864E-2</v>
      </c>
      <c r="D496" s="154">
        <v>-1.3220018885741314E-2</v>
      </c>
      <c r="E496" s="154">
        <v>-1.8181818181818077E-2</v>
      </c>
      <c r="F496" s="154">
        <v>3.1266846361185818E-2</v>
      </c>
      <c r="G496" s="154">
        <v>1.4138320647002933E-2</v>
      </c>
    </row>
    <row r="497" spans="1:7" x14ac:dyDescent="0.15">
      <c r="A497" s="143">
        <v>40309</v>
      </c>
      <c r="B497" s="154">
        <v>6.0876623376622252E-3</v>
      </c>
      <c r="C497" s="154">
        <v>3.482803656943867E-3</v>
      </c>
      <c r="D497" s="154">
        <v>4.0669856459329967E-3</v>
      </c>
      <c r="E497" s="154">
        <v>1.4309764309764272E-2</v>
      </c>
      <c r="F497" s="154">
        <v>-2.0386826973340377E-2</v>
      </c>
      <c r="G497" s="154">
        <v>3.7528402843949316E-3</v>
      </c>
    </row>
    <row r="498" spans="1:7" x14ac:dyDescent="0.15">
      <c r="A498" s="143">
        <v>40310</v>
      </c>
      <c r="B498" s="154">
        <v>8.0677692617991958E-4</v>
      </c>
      <c r="C498" s="154">
        <v>7.3752711496746226E-3</v>
      </c>
      <c r="D498" s="154">
        <v>9.0540862520849252E-3</v>
      </c>
      <c r="E498" s="154">
        <v>-1.6597510373445035E-3</v>
      </c>
      <c r="F498" s="154">
        <v>-6.4034151547490703E-3</v>
      </c>
      <c r="G498" s="154">
        <v>2.1907084751204842E-4</v>
      </c>
    </row>
    <row r="499" spans="1:7" x14ac:dyDescent="0.15">
      <c r="A499" s="143">
        <v>40311</v>
      </c>
      <c r="B499" s="154">
        <v>1.1688835147118271E-2</v>
      </c>
      <c r="C499" s="154">
        <v>-1.0766580534022352E-2</v>
      </c>
      <c r="D499" s="154">
        <v>2.5974025974024872E-3</v>
      </c>
      <c r="E499" s="154">
        <v>-4.1562759767247437E-3</v>
      </c>
      <c r="F499" s="154">
        <v>-1.4500537056927998E-2</v>
      </c>
      <c r="G499" s="154">
        <v>-9.9728411646176074E-3</v>
      </c>
    </row>
    <row r="500" spans="1:7" x14ac:dyDescent="0.15">
      <c r="A500" s="143">
        <v>40312</v>
      </c>
      <c r="B500" s="154">
        <v>2.3505976095617553E-2</v>
      </c>
      <c r="C500" s="154">
        <v>7.8363082281236451E-3</v>
      </c>
      <c r="D500" s="154">
        <v>1.4601978332548171E-2</v>
      </c>
      <c r="E500" s="154">
        <v>1.2520868113522488E-2</v>
      </c>
      <c r="F500" s="154">
        <v>-2.0708446866485097E-2</v>
      </c>
      <c r="G500" s="154">
        <v>3.5101691665559986E-3</v>
      </c>
    </row>
    <row r="501" spans="1:7" x14ac:dyDescent="0.15">
      <c r="A501" s="143">
        <v>40313</v>
      </c>
      <c r="B501" s="154">
        <v>1.1677695601401306E-2</v>
      </c>
      <c r="C501" s="154">
        <v>1.1663066954643808E-2</v>
      </c>
      <c r="D501" s="154">
        <v>2.3212627669453312E-3</v>
      </c>
      <c r="E501" s="154">
        <v>1.154163231657046E-2</v>
      </c>
      <c r="F501" s="154">
        <v>2.7824151363383454E-2</v>
      </c>
      <c r="G501" s="154">
        <v>1.3388986052527141E-2</v>
      </c>
    </row>
    <row r="502" spans="1:7" x14ac:dyDescent="0.15">
      <c r="A502" s="143">
        <v>40314</v>
      </c>
      <c r="B502" s="154">
        <v>1.1927664486341083E-2</v>
      </c>
      <c r="C502" s="154">
        <v>-1.4090520922288685E-2</v>
      </c>
      <c r="D502" s="154">
        <v>-1.3663733209819284E-2</v>
      </c>
      <c r="E502" s="154">
        <v>1.140994295028519E-2</v>
      </c>
      <c r="F502" s="154">
        <v>2.8153762858689646E-2</v>
      </c>
      <c r="G502" s="154">
        <v>5.119503422670757E-3</v>
      </c>
    </row>
    <row r="503" spans="1:7" x14ac:dyDescent="0.15">
      <c r="A503" s="143">
        <v>40315</v>
      </c>
      <c r="B503" s="154">
        <v>-1.0646387832699666E-2</v>
      </c>
      <c r="C503" s="154">
        <v>6.4963187527067312E-3</v>
      </c>
      <c r="D503" s="154">
        <v>3.0993190889880173E-2</v>
      </c>
      <c r="E503" s="154">
        <v>2.0950846091861486E-2</v>
      </c>
      <c r="F503" s="154">
        <v>1.0531858873092936E-3</v>
      </c>
      <c r="G503" s="154">
        <v>9.4798355097034381E-3</v>
      </c>
    </row>
    <row r="504" spans="1:7" x14ac:dyDescent="0.15">
      <c r="A504" s="143">
        <v>40316</v>
      </c>
      <c r="B504" s="154">
        <v>-3.8431975403534491E-3</v>
      </c>
      <c r="C504" s="154">
        <v>-6.0240963855420215E-3</v>
      </c>
      <c r="D504" s="154">
        <v>-7.0598952402640691E-3</v>
      </c>
      <c r="E504" s="154">
        <v>1.5785319652723562E-3</v>
      </c>
      <c r="F504" s="154">
        <v>3.997895844292465E-2</v>
      </c>
      <c r="G504" s="154">
        <v>5.0884766015837357E-3</v>
      </c>
    </row>
    <row r="505" spans="1:7" x14ac:dyDescent="0.15">
      <c r="A505" s="143">
        <v>40317</v>
      </c>
      <c r="B505" s="154">
        <v>1.1959876543209846E-2</v>
      </c>
      <c r="C505" s="154">
        <v>-6.9264069264068917E-3</v>
      </c>
      <c r="D505" s="154">
        <v>2.0412844036697297E-2</v>
      </c>
      <c r="E505" s="154">
        <v>-2.2852639873916392E-2</v>
      </c>
      <c r="F505" s="154">
        <v>2.2761760242792084E-2</v>
      </c>
      <c r="G505" s="154">
        <v>1.0992917887311826E-2</v>
      </c>
    </row>
    <row r="506" spans="1:7" x14ac:dyDescent="0.15">
      <c r="A506" s="143">
        <v>40318</v>
      </c>
      <c r="B506" s="154">
        <v>-3.8124285169653938E-3</v>
      </c>
      <c r="C506" s="154">
        <v>-5.2310374891020306E-3</v>
      </c>
      <c r="D506" s="154">
        <v>-1.595864239154865E-2</v>
      </c>
      <c r="E506" s="154">
        <v>1.5322580645161343E-2</v>
      </c>
      <c r="F506" s="154">
        <v>-7.4183976261127382E-3</v>
      </c>
      <c r="G506" s="154">
        <v>-7.2020368260398149E-3</v>
      </c>
    </row>
    <row r="507" spans="1:7" x14ac:dyDescent="0.15">
      <c r="A507" s="143">
        <v>40319</v>
      </c>
      <c r="B507" s="154">
        <v>-1.4159969383849891E-2</v>
      </c>
      <c r="C507" s="154">
        <v>1.0517090271691343E-2</v>
      </c>
      <c r="D507" s="154">
        <v>5.0251256281406143E-3</v>
      </c>
      <c r="E507" s="154">
        <v>-2.4622716441620396E-2</v>
      </c>
      <c r="F507" s="154">
        <v>1.743896362730446E-2</v>
      </c>
      <c r="G507" s="154">
        <v>-7.3959676390994433E-3</v>
      </c>
    </row>
    <row r="508" spans="1:7" x14ac:dyDescent="0.15">
      <c r="A508" s="143">
        <v>40320</v>
      </c>
      <c r="B508" s="154">
        <v>9.3167701863352548E-3</v>
      </c>
      <c r="C508" s="154">
        <v>1.1708586296617529E-2</v>
      </c>
      <c r="D508" s="154">
        <v>9.7727272727272663E-3</v>
      </c>
      <c r="E508" s="154">
        <v>4.0716612377851291E-3</v>
      </c>
      <c r="F508" s="154">
        <v>-1.4691478942213565E-2</v>
      </c>
      <c r="G508" s="154">
        <v>9.9918637680751488E-4</v>
      </c>
    </row>
    <row r="509" spans="1:7" x14ac:dyDescent="0.15">
      <c r="A509" s="143">
        <v>40321</v>
      </c>
      <c r="B509" s="154">
        <v>6.1538461538461764E-3</v>
      </c>
      <c r="C509" s="154">
        <v>8.1440205743679162E-3</v>
      </c>
      <c r="D509" s="154">
        <v>4.9516092730137462E-3</v>
      </c>
      <c r="E509" s="154">
        <v>-3.4063260340632562E-2</v>
      </c>
      <c r="F509" s="154">
        <v>1.9383697813121215E-2</v>
      </c>
      <c r="G509" s="154">
        <v>4.2209134855333286E-3</v>
      </c>
    </row>
    <row r="510" spans="1:7" x14ac:dyDescent="0.15">
      <c r="A510" s="143">
        <v>40322</v>
      </c>
      <c r="B510" s="154">
        <v>2.7905198776758455E-2</v>
      </c>
      <c r="C510" s="154">
        <v>3.6564625850340038E-2</v>
      </c>
      <c r="D510" s="154">
        <v>6.7189249720045474E-3</v>
      </c>
      <c r="E510" s="154">
        <v>3.3585222502099388E-3</v>
      </c>
      <c r="F510" s="154">
        <v>1.0238907849829282E-2</v>
      </c>
      <c r="G510" s="154">
        <v>1.7181886599548335E-2</v>
      </c>
    </row>
    <row r="511" spans="1:7" x14ac:dyDescent="0.15">
      <c r="A511" s="143">
        <v>40323</v>
      </c>
      <c r="B511" s="154">
        <v>-2.1197471178876937E-2</v>
      </c>
      <c r="C511" s="154">
        <v>2.5840853158326516E-2</v>
      </c>
      <c r="D511" s="154">
        <v>5.5617352614014681E-3</v>
      </c>
      <c r="E511" s="154">
        <v>-3.0962343096234246E-2</v>
      </c>
      <c r="F511" s="154">
        <v>-2.9440154440154465E-2</v>
      </c>
      <c r="G511" s="154">
        <v>-1.2731562268786689E-2</v>
      </c>
    </row>
    <row r="512" spans="1:7" x14ac:dyDescent="0.15">
      <c r="A512" s="143">
        <v>40324</v>
      </c>
      <c r="B512" s="154">
        <v>8.7386018237081142E-3</v>
      </c>
      <c r="C512" s="154">
        <v>3.5985605757697936E-3</v>
      </c>
      <c r="D512" s="154">
        <v>3.3185840707963266E-3</v>
      </c>
      <c r="E512" s="154">
        <v>1.2089810017271274E-2</v>
      </c>
      <c r="F512" s="154">
        <v>2.9835902536052838E-3</v>
      </c>
      <c r="G512" s="154">
        <v>3.0966756691788166E-3</v>
      </c>
    </row>
    <row r="513" spans="1:7" x14ac:dyDescent="0.15">
      <c r="A513" s="143">
        <v>40325</v>
      </c>
      <c r="B513" s="154">
        <v>-3.7664783427495685E-3</v>
      </c>
      <c r="C513" s="154">
        <v>-1.4342629482071878E-2</v>
      </c>
      <c r="D513" s="154">
        <v>-5.7331863285556839E-3</v>
      </c>
      <c r="E513" s="154">
        <v>4.2662116040954601E-3</v>
      </c>
      <c r="F513" s="154">
        <v>-7.4367873078831082E-3</v>
      </c>
      <c r="G513" s="154">
        <v>-4.66591485762613E-3</v>
      </c>
    </row>
    <row r="514" spans="1:7" x14ac:dyDescent="0.15">
      <c r="A514" s="143">
        <v>40326</v>
      </c>
      <c r="B514" s="154">
        <v>9.8298676748582725E-3</v>
      </c>
      <c r="C514" s="154">
        <v>-1.2934518997574695E-2</v>
      </c>
      <c r="D514" s="154">
        <v>-2.572632512752282E-2</v>
      </c>
      <c r="E514" s="154">
        <v>-1.869158878504662E-2</v>
      </c>
      <c r="F514" s="154">
        <v>-1.298701298701288E-2</v>
      </c>
      <c r="G514" s="154">
        <v>4.4045376651702384E-3</v>
      </c>
    </row>
    <row r="515" spans="1:7" x14ac:dyDescent="0.15">
      <c r="A515" s="143">
        <v>40327</v>
      </c>
      <c r="B515" s="154">
        <v>-1.4975664545114231E-2</v>
      </c>
      <c r="C515" s="154">
        <v>-3.6855036855037993E-3</v>
      </c>
      <c r="D515" s="154">
        <v>-3.4145231049396152E-3</v>
      </c>
      <c r="E515" s="154">
        <v>-1.4718614718614687E-2</v>
      </c>
      <c r="F515" s="154">
        <v>-2.378542510121473E-2</v>
      </c>
      <c r="G515" s="154">
        <v>-1.2154540327129149E-2</v>
      </c>
    </row>
    <row r="516" spans="1:7" x14ac:dyDescent="0.15">
      <c r="A516" s="143">
        <v>40328</v>
      </c>
      <c r="B516" s="154">
        <v>-1.1402508551880963E-3</v>
      </c>
      <c r="C516" s="154">
        <v>3.6991368680643344E-3</v>
      </c>
      <c r="D516" s="154">
        <v>-3.4033805390589311E-2</v>
      </c>
      <c r="E516" s="154">
        <v>-7.9086115992971218E-3</v>
      </c>
      <c r="F516" s="154">
        <v>1.7625712804562044E-2</v>
      </c>
      <c r="G516" s="154">
        <v>-7.079848125838617E-3</v>
      </c>
    </row>
    <row r="517" spans="1:7" x14ac:dyDescent="0.15">
      <c r="A517" s="143">
        <v>40329</v>
      </c>
      <c r="B517" s="154">
        <v>-7.9908675799087447E-3</v>
      </c>
      <c r="C517" s="154">
        <v>1.146601146601145E-2</v>
      </c>
      <c r="D517" s="154">
        <v>-3.8543390872546768E-2</v>
      </c>
      <c r="E517" s="154">
        <v>2.6572187776794376E-3</v>
      </c>
      <c r="F517" s="154">
        <v>-2.5471217524197787E-3</v>
      </c>
      <c r="G517" s="154">
        <v>-6.1671602311607066E-3</v>
      </c>
    </row>
    <row r="518" spans="1:7" x14ac:dyDescent="0.15">
      <c r="A518" s="143">
        <v>40330</v>
      </c>
      <c r="B518" s="154">
        <v>-1.9179133103184309E-3</v>
      </c>
      <c r="C518" s="154">
        <v>-1.174089068825912E-2</v>
      </c>
      <c r="D518" s="154">
        <v>8.3620265617314615E-3</v>
      </c>
      <c r="E518" s="154">
        <v>2.0318021201413572E-2</v>
      </c>
      <c r="F518" s="154">
        <v>-1.2768130745658857E-2</v>
      </c>
      <c r="G518" s="154">
        <v>4.2526723851128434E-3</v>
      </c>
    </row>
    <row r="519" spans="1:7" x14ac:dyDescent="0.15">
      <c r="A519" s="143">
        <v>40331</v>
      </c>
      <c r="B519" s="154">
        <v>-6.1491160645656961E-3</v>
      </c>
      <c r="C519" s="154">
        <v>-1.4338385907415097E-2</v>
      </c>
      <c r="D519" s="154">
        <v>1.6829268292682942E-2</v>
      </c>
      <c r="E519" s="154">
        <v>-5.1948051948051965E-3</v>
      </c>
      <c r="F519" s="154">
        <v>-3.0005173305742261E-2</v>
      </c>
      <c r="G519" s="154">
        <v>-1.0341797859622304E-2</v>
      </c>
    </row>
    <row r="520" spans="1:7" x14ac:dyDescent="0.15">
      <c r="A520" s="143">
        <v>40332</v>
      </c>
      <c r="B520" s="154">
        <v>1.1600928074246841E-3</v>
      </c>
      <c r="C520" s="154">
        <v>-2.2443890274314149E-2</v>
      </c>
      <c r="D520" s="154">
        <v>7.1959702566570805E-4</v>
      </c>
      <c r="E520" s="154">
        <v>-9.5735422106179024E-3</v>
      </c>
      <c r="F520" s="154">
        <v>-5.3333333333338562E-4</v>
      </c>
      <c r="G520" s="154">
        <v>-9.5766202389788724E-3</v>
      </c>
    </row>
    <row r="521" spans="1:7" x14ac:dyDescent="0.15">
      <c r="A521" s="143">
        <v>40333</v>
      </c>
      <c r="B521" s="154">
        <v>-7.3387408265740417E-3</v>
      </c>
      <c r="C521" s="154">
        <v>-2.1258503401361262E-3</v>
      </c>
      <c r="D521" s="154">
        <v>-3.4995206136145707E-2</v>
      </c>
      <c r="E521" s="154">
        <v>-1.3181019332161759E-2</v>
      </c>
      <c r="F521" s="154">
        <v>-1.0672358591248599E-2</v>
      </c>
      <c r="G521" s="154">
        <v>-1.9882147213119539E-2</v>
      </c>
    </row>
    <row r="522" spans="1:7" x14ac:dyDescent="0.15">
      <c r="A522" s="143">
        <v>40334</v>
      </c>
      <c r="B522" s="154">
        <v>1.5953307392996052E-2</v>
      </c>
      <c r="C522" s="154">
        <v>1.1504047720494182E-2</v>
      </c>
      <c r="D522" s="154">
        <v>1.3412816691505292E-2</v>
      </c>
      <c r="E522" s="154">
        <v>-1.9590382902938575E-2</v>
      </c>
      <c r="F522" s="154">
        <v>3.8834951456310884E-2</v>
      </c>
      <c r="G522" s="154">
        <v>-1.844133257368985E-3</v>
      </c>
    </row>
    <row r="523" spans="1:7" x14ac:dyDescent="0.15">
      <c r="A523" s="143">
        <v>40335</v>
      </c>
      <c r="B523" s="154">
        <v>2.0298736116430627E-2</v>
      </c>
      <c r="C523" s="154">
        <v>-6.3184498736309491E-3</v>
      </c>
      <c r="D523" s="154">
        <v>2.3284313725490335E-2</v>
      </c>
      <c r="E523" s="154">
        <v>2.0890099909173454E-2</v>
      </c>
      <c r="F523" s="154">
        <v>3.6863966770508627E-2</v>
      </c>
      <c r="G523" s="154">
        <v>1.9106271122793839E-2</v>
      </c>
    </row>
    <row r="524" spans="1:7" x14ac:dyDescent="0.15">
      <c r="A524" s="143">
        <v>40336</v>
      </c>
      <c r="B524" s="154">
        <v>5.6306306306306286E-3</v>
      </c>
      <c r="C524" s="154">
        <v>8.4781687155577323E-4</v>
      </c>
      <c r="D524" s="154">
        <v>-1.748502994011969E-2</v>
      </c>
      <c r="E524" s="154">
        <v>-3.558718861210064E-3</v>
      </c>
      <c r="F524" s="154">
        <v>-4.2063094641962895E-2</v>
      </c>
      <c r="G524" s="154">
        <v>-1.7082553392191224E-2</v>
      </c>
    </row>
    <row r="525" spans="1:7" x14ac:dyDescent="0.15">
      <c r="A525" s="143">
        <v>40337</v>
      </c>
      <c r="B525" s="154">
        <v>8.2120194102277555E-3</v>
      </c>
      <c r="C525" s="154">
        <v>-1.185938161795852E-2</v>
      </c>
      <c r="D525" s="154">
        <v>-1.9502681618723816E-3</v>
      </c>
      <c r="E525" s="154">
        <v>-1.0714285714285676E-2</v>
      </c>
      <c r="F525" s="154">
        <v>8.8865656037637741E-3</v>
      </c>
      <c r="G525" s="154">
        <v>1.1546305182341676E-3</v>
      </c>
    </row>
    <row r="526" spans="1:7" x14ac:dyDescent="0.15">
      <c r="A526" s="143">
        <v>40338</v>
      </c>
      <c r="B526" s="154">
        <v>-1.4439096630877502E-2</v>
      </c>
      <c r="C526" s="154">
        <v>-1.5430775825117871E-2</v>
      </c>
      <c r="D526" s="154">
        <v>-2.0517830972154316E-2</v>
      </c>
      <c r="E526" s="154">
        <v>-3.8808664259927794E-2</v>
      </c>
      <c r="F526" s="154">
        <v>-2.642487046632136E-2</v>
      </c>
      <c r="G526" s="154">
        <v>-2.2406949749120053E-2</v>
      </c>
    </row>
    <row r="527" spans="1:7" x14ac:dyDescent="0.15">
      <c r="A527" s="143">
        <v>40339</v>
      </c>
      <c r="B527" s="154">
        <v>-1.4650638617580758E-2</v>
      </c>
      <c r="C527" s="154">
        <v>2.1767522855900001E-3</v>
      </c>
      <c r="D527" s="154">
        <v>2.3441396508728118E-2</v>
      </c>
      <c r="E527" s="154">
        <v>-2.3474178403755874E-2</v>
      </c>
      <c r="F527" s="154">
        <v>4.2575838211815764E-3</v>
      </c>
      <c r="G527" s="154">
        <v>1.4248724509338118E-3</v>
      </c>
    </row>
    <row r="528" spans="1:7" x14ac:dyDescent="0.15">
      <c r="A528" s="143">
        <v>40340</v>
      </c>
      <c r="B528" s="154">
        <v>-9.5310712924132623E-3</v>
      </c>
      <c r="C528" s="154">
        <v>1.9548218940052209E-2</v>
      </c>
      <c r="D528" s="154">
        <v>-1.9493177387913674E-3</v>
      </c>
      <c r="E528" s="154">
        <v>1.8269230769230704E-2</v>
      </c>
      <c r="F528" s="154">
        <v>1.11287758346581E-2</v>
      </c>
      <c r="G528" s="154">
        <v>6.2574584621033491E-3</v>
      </c>
    </row>
    <row r="529" spans="1:7" x14ac:dyDescent="0.15">
      <c r="A529" s="143">
        <v>40341</v>
      </c>
      <c r="B529" s="154">
        <v>-2.886836027713624E-2</v>
      </c>
      <c r="C529" s="154">
        <v>-1.7469109501491276E-2</v>
      </c>
      <c r="D529" s="154">
        <v>-1.6113281250000111E-2</v>
      </c>
      <c r="E529" s="154">
        <v>3.4938621340887765E-2</v>
      </c>
      <c r="F529" s="154">
        <v>-2.4109014675052221E-2</v>
      </c>
      <c r="G529" s="154">
        <v>-2.3612230314272287E-2</v>
      </c>
    </row>
    <row r="530" spans="1:7" x14ac:dyDescent="0.15">
      <c r="A530" s="143">
        <v>40342</v>
      </c>
      <c r="B530" s="154">
        <v>3.5671819262781401E-3</v>
      </c>
      <c r="C530" s="154">
        <v>7.8057241977449454E-3</v>
      </c>
      <c r="D530" s="154">
        <v>-2.4813895781627959E-4</v>
      </c>
      <c r="E530" s="154">
        <v>1.8248175182480342E-3</v>
      </c>
      <c r="F530" s="154">
        <v>1.6648764769065405E-2</v>
      </c>
      <c r="G530" s="154">
        <v>5.605904886480495E-3</v>
      </c>
    </row>
    <row r="531" spans="1:7" x14ac:dyDescent="0.15">
      <c r="A531" s="143">
        <v>40343</v>
      </c>
      <c r="B531" s="154">
        <v>4.7393364928909332E-3</v>
      </c>
      <c r="C531" s="154">
        <v>3.8726333907057597E-3</v>
      </c>
      <c r="D531" s="154">
        <v>6.7014147431125881E-3</v>
      </c>
      <c r="E531" s="154">
        <v>2.1857923497267784E-2</v>
      </c>
      <c r="F531" s="154">
        <v>-2.1130480718435374E-3</v>
      </c>
      <c r="G531" s="154">
        <v>1.8241506395366924E-2</v>
      </c>
    </row>
    <row r="532" spans="1:7" x14ac:dyDescent="0.15">
      <c r="A532" s="143">
        <v>40344</v>
      </c>
      <c r="B532" s="154">
        <v>1.3364779874213806E-2</v>
      </c>
      <c r="C532" s="154">
        <v>6.0008572653236225E-3</v>
      </c>
      <c r="D532" s="154">
        <v>3.8461538461538325E-2</v>
      </c>
      <c r="E532" s="154">
        <v>1.2477718360071277E-2</v>
      </c>
      <c r="F532" s="154">
        <v>-5.8231868713605195E-3</v>
      </c>
      <c r="G532" s="154">
        <v>1.2196605632946111E-2</v>
      </c>
    </row>
    <row r="533" spans="1:7" x14ac:dyDescent="0.15">
      <c r="A533" s="143">
        <v>40345</v>
      </c>
      <c r="B533" s="154">
        <v>8.1458494957329375E-3</v>
      </c>
      <c r="C533" s="154">
        <v>-5.112910097997303E-3</v>
      </c>
      <c r="D533" s="154">
        <v>1.4007597340930822E-2</v>
      </c>
      <c r="E533" s="154">
        <v>-4.7535211267605515E-2</v>
      </c>
      <c r="F533" s="154">
        <v>-7.4547390841320782E-3</v>
      </c>
      <c r="G533" s="154">
        <v>-3.2603143123290934E-3</v>
      </c>
    </row>
    <row r="534" spans="1:7" x14ac:dyDescent="0.15">
      <c r="A534" s="143">
        <v>40346</v>
      </c>
      <c r="B534" s="154">
        <v>1.269719122739521E-2</v>
      </c>
      <c r="C534" s="154">
        <v>3.2976445396145637E-2</v>
      </c>
      <c r="D534" s="154">
        <v>-7.2582533364552448E-3</v>
      </c>
      <c r="E534" s="154">
        <v>1.9408502772643166E-2</v>
      </c>
      <c r="F534" s="154">
        <v>4.4527896995708138E-2</v>
      </c>
      <c r="G534" s="154">
        <v>1.8540570687809899E-2</v>
      </c>
    </row>
    <row r="535" spans="1:7" x14ac:dyDescent="0.15">
      <c r="A535" s="143">
        <v>40347</v>
      </c>
      <c r="B535" s="154">
        <v>-2.2796352583586144E-3</v>
      </c>
      <c r="C535" s="154">
        <v>1.5754560530679917E-2</v>
      </c>
      <c r="D535" s="154">
        <v>-1.2264150943396168E-2</v>
      </c>
      <c r="E535" s="154">
        <v>1.9945602901178638E-2</v>
      </c>
      <c r="F535" s="154">
        <v>3.33846944016436E-2</v>
      </c>
      <c r="G535" s="154">
        <v>1.6871142945937834E-3</v>
      </c>
    </row>
    <row r="536" spans="1:7" x14ac:dyDescent="0.15">
      <c r="A536" s="143">
        <v>40348</v>
      </c>
      <c r="B536" s="154">
        <v>4.5696877380043688E-3</v>
      </c>
      <c r="C536" s="154">
        <v>-4.8979591836735281E-3</v>
      </c>
      <c r="D536" s="154">
        <v>3.104106972301679E-3</v>
      </c>
      <c r="E536" s="154">
        <v>-1.777777777777767E-2</v>
      </c>
      <c r="F536" s="154">
        <v>3.6282306163021971E-2</v>
      </c>
      <c r="G536" s="154">
        <v>5.6437910910835942E-3</v>
      </c>
    </row>
    <row r="537" spans="1:7" x14ac:dyDescent="0.15">
      <c r="A537" s="143">
        <v>40349</v>
      </c>
      <c r="B537" s="154">
        <v>7.5815011372259988E-4</v>
      </c>
      <c r="C537" s="154">
        <v>1.7227235438884492E-2</v>
      </c>
      <c r="D537" s="154">
        <v>-2.3803856224702269E-4</v>
      </c>
      <c r="E537" s="154">
        <v>-2.6244343891402844E-2</v>
      </c>
      <c r="F537" s="154">
        <v>-2.9256594724220819E-2</v>
      </c>
      <c r="G537" s="154">
        <v>-1.1870656852806749E-2</v>
      </c>
    </row>
    <row r="538" spans="1:7" x14ac:dyDescent="0.15">
      <c r="A538" s="143">
        <v>40350</v>
      </c>
      <c r="B538" s="154">
        <v>1.3636363636363669E-2</v>
      </c>
      <c r="C538" s="154">
        <v>-4.0322580645162365E-3</v>
      </c>
      <c r="D538" s="154">
        <v>-5.9523809523809312E-3</v>
      </c>
      <c r="E538" s="154">
        <v>-3.0669144981412599E-2</v>
      </c>
      <c r="F538" s="154">
        <v>-1.6304347826086918E-2</v>
      </c>
      <c r="G538" s="154">
        <v>-1.2176809051576698E-2</v>
      </c>
    </row>
    <row r="539" spans="1:7" x14ac:dyDescent="0.15">
      <c r="A539" s="143">
        <v>40351</v>
      </c>
      <c r="B539" s="154">
        <v>3.4005979073243653E-2</v>
      </c>
      <c r="C539" s="154">
        <v>3.6437246963563208E-3</v>
      </c>
      <c r="D539" s="154">
        <v>1.1017964071856401E-2</v>
      </c>
      <c r="E539" s="154">
        <v>5.7526366251199335E-3</v>
      </c>
      <c r="F539" s="154">
        <v>-5.173279758915128E-2</v>
      </c>
      <c r="G539" s="154">
        <v>7.0740517760385924E-3</v>
      </c>
    </row>
    <row r="540" spans="1:7" x14ac:dyDescent="0.15">
      <c r="A540" s="143">
        <v>40352</v>
      </c>
      <c r="B540" s="154">
        <v>-1.1926273942898469E-2</v>
      </c>
      <c r="C540" s="154">
        <v>0</v>
      </c>
      <c r="D540" s="154">
        <v>-2.2980336413172209E-2</v>
      </c>
      <c r="E540" s="154">
        <v>1.4299332697807365E-2</v>
      </c>
      <c r="F540" s="154">
        <v>-2.0656779661016977E-2</v>
      </c>
      <c r="G540" s="154">
        <v>5.8287251531918827E-4</v>
      </c>
    </row>
    <row r="541" spans="1:7" x14ac:dyDescent="0.15">
      <c r="A541" s="143">
        <v>40353</v>
      </c>
      <c r="B541" s="154">
        <v>8.0468178493049436E-3</v>
      </c>
      <c r="C541" s="154">
        <v>-5.6474384832594371E-3</v>
      </c>
      <c r="D541" s="154">
        <v>8.4869059165859628E-3</v>
      </c>
      <c r="E541" s="154">
        <v>6.5789473684210176E-3</v>
      </c>
      <c r="F541" s="154">
        <v>-2.7041644131962084E-3</v>
      </c>
      <c r="G541" s="154">
        <v>-6.870901731168555E-4</v>
      </c>
    </row>
    <row r="542" spans="1:7" x14ac:dyDescent="0.15">
      <c r="A542" s="143">
        <v>40354</v>
      </c>
      <c r="B542" s="154">
        <v>-7.2568940493467071E-4</v>
      </c>
      <c r="C542" s="154">
        <v>5.6795131845841507E-3</v>
      </c>
      <c r="D542" s="154">
        <v>-1.9716277951430605E-2</v>
      </c>
      <c r="E542" s="154">
        <v>9.3370681605975392E-4</v>
      </c>
      <c r="F542" s="154">
        <v>2.1691973969631073E-2</v>
      </c>
      <c r="G542" s="154">
        <v>7.1745661629523116E-3</v>
      </c>
    </row>
    <row r="543" spans="1:7" x14ac:dyDescent="0.15">
      <c r="A543" s="143">
        <v>40355</v>
      </c>
      <c r="B543" s="154">
        <v>-1.0167029774872827E-2</v>
      </c>
      <c r="C543" s="154">
        <v>-1.1294876966518652E-2</v>
      </c>
      <c r="D543" s="154">
        <v>8.8300220750552327E-3</v>
      </c>
      <c r="E543" s="154">
        <v>-2.1455223880597063E-2</v>
      </c>
      <c r="F543" s="154">
        <v>-3.7154989384288739E-2</v>
      </c>
      <c r="G543" s="154">
        <v>-1.6918213792796455E-2</v>
      </c>
    </row>
    <row r="544" spans="1:7" x14ac:dyDescent="0.15">
      <c r="A544" s="143">
        <v>40356</v>
      </c>
      <c r="B544" s="154">
        <v>2.1643433602347661E-2</v>
      </c>
      <c r="C544" s="154">
        <v>1.509587923296607E-2</v>
      </c>
      <c r="D544" s="154">
        <v>6.5645514223193757E-3</v>
      </c>
      <c r="E544" s="154">
        <v>2.5738798856053346E-2</v>
      </c>
      <c r="F544" s="154">
        <v>3.5832414553472969E-2</v>
      </c>
      <c r="G544" s="154">
        <v>1.5684676116721752E-2</v>
      </c>
    </row>
    <row r="545" spans="1:7" x14ac:dyDescent="0.15">
      <c r="A545" s="143">
        <v>40357</v>
      </c>
      <c r="B545" s="154">
        <v>2.1543985637342278E-3</v>
      </c>
      <c r="C545" s="154">
        <v>2.1704180064308742E-2</v>
      </c>
      <c r="D545" s="154">
        <v>1.5700483091787509E-2</v>
      </c>
      <c r="E545" s="154">
        <v>2.1375464684014966E-2</v>
      </c>
      <c r="F545" s="154">
        <v>5.8009579563597757E-2</v>
      </c>
      <c r="G545" s="154">
        <v>1.2841473202342302E-2</v>
      </c>
    </row>
    <row r="546" spans="1:7" x14ac:dyDescent="0.15">
      <c r="A546" s="143">
        <v>40358</v>
      </c>
      <c r="B546" s="154">
        <v>3.9412396990325949E-3</v>
      </c>
      <c r="C546" s="154">
        <v>3.9339103068436465E-4</v>
      </c>
      <c r="D546" s="154">
        <v>-3.5671819262782511E-3</v>
      </c>
      <c r="E546" s="154">
        <v>-5.4595086442220664E-3</v>
      </c>
      <c r="F546" s="154">
        <v>3.7223340040241526E-2</v>
      </c>
      <c r="G546" s="154">
        <v>-1.966366331112579E-3</v>
      </c>
    </row>
    <row r="547" spans="1:7" x14ac:dyDescent="0.15">
      <c r="A547" s="143">
        <v>40359</v>
      </c>
      <c r="B547" s="154">
        <v>-1.8201284796573791E-2</v>
      </c>
      <c r="C547" s="154">
        <v>6.6850176956352314E-3</v>
      </c>
      <c r="D547" s="154">
        <v>8.591885441527447E-3</v>
      </c>
      <c r="E547" s="154">
        <v>2.7447392497714773E-3</v>
      </c>
      <c r="F547" s="154">
        <v>-7.2744907856451269E-3</v>
      </c>
      <c r="G547" s="154">
        <v>-1.0998059166029472E-2</v>
      </c>
    </row>
    <row r="548" spans="1:7" x14ac:dyDescent="0.15">
      <c r="A548" s="143">
        <v>40360</v>
      </c>
      <c r="B548" s="154">
        <v>-1.4903671392221041E-2</v>
      </c>
      <c r="C548" s="154">
        <v>0</v>
      </c>
      <c r="D548" s="154">
        <v>-1.4434453383814438E-2</v>
      </c>
      <c r="E548" s="154">
        <v>-2.463503649635046E-2</v>
      </c>
      <c r="F548" s="154">
        <v>-2.4425989252564784E-2</v>
      </c>
      <c r="G548" s="154">
        <v>-1.8182088487155079E-2</v>
      </c>
    </row>
    <row r="549" spans="1:7" x14ac:dyDescent="0.15">
      <c r="A549" s="143">
        <v>40361</v>
      </c>
      <c r="B549" s="154">
        <v>1.8450184501843658E-3</v>
      </c>
      <c r="C549" s="154">
        <v>9.765625E-3</v>
      </c>
      <c r="D549" s="154">
        <v>2.5210084033613578E-2</v>
      </c>
      <c r="E549" s="154">
        <v>-1.5902712815715647E-2</v>
      </c>
      <c r="F549" s="154">
        <v>4.6569854782173348E-2</v>
      </c>
      <c r="G549" s="154">
        <v>9.7515179963962861E-3</v>
      </c>
    </row>
    <row r="550" spans="1:7" x14ac:dyDescent="0.15">
      <c r="A550" s="143">
        <v>40362</v>
      </c>
      <c r="B550" s="154">
        <v>3.6832412523020164E-3</v>
      </c>
      <c r="C550" s="154">
        <v>8.1237911025144882E-3</v>
      </c>
      <c r="D550" s="154">
        <v>4.1686182669789185E-2</v>
      </c>
      <c r="E550" s="154">
        <v>1.0456273764258617E-2</v>
      </c>
      <c r="F550" s="154">
        <v>2.05741626794258E-2</v>
      </c>
      <c r="G550" s="154">
        <v>7.258004048886546E-3</v>
      </c>
    </row>
    <row r="551" spans="1:7" x14ac:dyDescent="0.15">
      <c r="A551" s="143">
        <v>40363</v>
      </c>
      <c r="B551" s="154">
        <v>-8.4403669724770758E-3</v>
      </c>
      <c r="C551" s="154">
        <v>-1.4198004604758174E-2</v>
      </c>
      <c r="D551" s="154">
        <v>-8.0935251798560648E-3</v>
      </c>
      <c r="E551" s="154">
        <v>-1.8814675446849893E-3</v>
      </c>
      <c r="F551" s="154">
        <v>-1.2658227848101222E-2</v>
      </c>
      <c r="G551" s="154">
        <v>-2.4416025249742734E-3</v>
      </c>
    </row>
    <row r="552" spans="1:7" x14ac:dyDescent="0.15">
      <c r="A552" s="143">
        <v>40364</v>
      </c>
      <c r="B552" s="154">
        <v>-9.2524056254625897E-3</v>
      </c>
      <c r="C552" s="154">
        <v>-7.0066173608407389E-3</v>
      </c>
      <c r="D552" s="154">
        <v>-3.0371713508612785E-2</v>
      </c>
      <c r="E552" s="154">
        <v>2.827521206409056E-3</v>
      </c>
      <c r="F552" s="154">
        <v>-9.0218423551755578E-3</v>
      </c>
      <c r="G552" s="154">
        <v>-1.4954107902395375E-2</v>
      </c>
    </row>
    <row r="553" spans="1:7" x14ac:dyDescent="0.15">
      <c r="A553" s="143">
        <v>40365</v>
      </c>
      <c r="B553" s="154">
        <v>1.0833022039596463E-2</v>
      </c>
      <c r="C553" s="154">
        <v>1.4504116032928227E-2</v>
      </c>
      <c r="D553" s="154">
        <v>5.1425899953247978E-3</v>
      </c>
      <c r="E553" s="154">
        <v>3.759398496240518E-3</v>
      </c>
      <c r="F553" s="154">
        <v>-7.1873502635362296E-3</v>
      </c>
      <c r="G553" s="154">
        <v>3.2271260397254142E-3</v>
      </c>
    </row>
    <row r="554" spans="1:7" x14ac:dyDescent="0.15">
      <c r="A554" s="143">
        <v>40366</v>
      </c>
      <c r="B554" s="154">
        <v>-6.2823355506281819E-3</v>
      </c>
      <c r="C554" s="154">
        <v>3.4775888717155645E-3</v>
      </c>
      <c r="D554" s="154">
        <v>4.8837209302325935E-3</v>
      </c>
      <c r="E554" s="154">
        <v>2.528089887640439E-2</v>
      </c>
      <c r="F554" s="154">
        <v>8.6872586872586144E-3</v>
      </c>
      <c r="G554" s="154">
        <v>1.002778784583791E-2</v>
      </c>
    </row>
    <row r="555" spans="1:7" x14ac:dyDescent="0.15">
      <c r="A555" s="143">
        <v>40367</v>
      </c>
      <c r="B555" s="154">
        <v>8.1814801041277807E-3</v>
      </c>
      <c r="C555" s="154">
        <v>-3.4655371582594796E-3</v>
      </c>
      <c r="D555" s="154">
        <v>2.2448507289979158E-2</v>
      </c>
      <c r="E555" s="154">
        <v>-2.1004566210045539E-2</v>
      </c>
      <c r="F555" s="154">
        <v>-2.4880382775119614E-2</v>
      </c>
      <c r="G555" s="154">
        <v>-2.8409090909090606E-3</v>
      </c>
    </row>
    <row r="556" spans="1:7" x14ac:dyDescent="0.15">
      <c r="A556" s="143">
        <v>40368</v>
      </c>
      <c r="B556" s="154">
        <v>1.2910365178900873E-2</v>
      </c>
      <c r="C556" s="154">
        <v>3.0911901081918103E-3</v>
      </c>
      <c r="D556" s="154">
        <v>1.3128112267994485E-2</v>
      </c>
      <c r="E556" s="154">
        <v>-1.0261194029850818E-2</v>
      </c>
      <c r="F556" s="154">
        <v>3.9254170755642637E-3</v>
      </c>
      <c r="G556" s="154">
        <v>1.3315339631129186E-2</v>
      </c>
    </row>
    <row r="557" spans="1:7" x14ac:dyDescent="0.15">
      <c r="A557" s="143">
        <v>40369</v>
      </c>
      <c r="B557" s="154">
        <v>1.0196649672250535E-2</v>
      </c>
      <c r="C557" s="154">
        <v>3.8520801232664326E-3</v>
      </c>
      <c r="D557" s="154">
        <v>-7.1492403932081894E-3</v>
      </c>
      <c r="E557" s="154">
        <v>0</v>
      </c>
      <c r="F557" s="154">
        <v>-4.887585532747929E-4</v>
      </c>
      <c r="G557" s="154">
        <v>3.2259019207434569E-3</v>
      </c>
    </row>
    <row r="558" spans="1:7" x14ac:dyDescent="0.15">
      <c r="A558" s="143">
        <v>40370</v>
      </c>
      <c r="B558" s="154">
        <v>-6.849315068493067E-3</v>
      </c>
      <c r="C558" s="154">
        <v>-1.3814274750575617E-2</v>
      </c>
      <c r="D558" s="154">
        <v>8.1008100810080474E-3</v>
      </c>
      <c r="E558" s="154">
        <v>-5.655042412818001E-3</v>
      </c>
      <c r="F558" s="154">
        <v>-1.8581907090464478E-2</v>
      </c>
      <c r="G558" s="154">
        <v>-3.8792849135642626E-3</v>
      </c>
    </row>
    <row r="559" spans="1:7" x14ac:dyDescent="0.15">
      <c r="A559" s="143">
        <v>40371</v>
      </c>
      <c r="B559" s="154">
        <v>7.6225045372051436E-3</v>
      </c>
      <c r="C559" s="154">
        <v>1.6342412451362032E-2</v>
      </c>
      <c r="D559" s="154">
        <v>4.4642857142858094E-3</v>
      </c>
      <c r="E559" s="154">
        <v>1.8957345971564177E-3</v>
      </c>
      <c r="F559" s="154">
        <v>-3.1390134529147962E-2</v>
      </c>
      <c r="G559" s="154">
        <v>3.4501651044673842E-3</v>
      </c>
    </row>
    <row r="560" spans="1:7" x14ac:dyDescent="0.15">
      <c r="A560" s="143">
        <v>40372</v>
      </c>
      <c r="B560" s="154">
        <v>-1.008645533141217E-2</v>
      </c>
      <c r="C560" s="154">
        <v>-2.6799387442572709E-2</v>
      </c>
      <c r="D560" s="154">
        <v>-1.1111111111111072E-2</v>
      </c>
      <c r="E560" s="154">
        <v>-4.7303689687796524E-3</v>
      </c>
      <c r="F560" s="154">
        <v>-1.9547325102880819E-2</v>
      </c>
      <c r="G560" s="154">
        <v>-8.455567688811505E-3</v>
      </c>
    </row>
    <row r="561" spans="1:7" x14ac:dyDescent="0.15">
      <c r="A561" s="143">
        <v>40373</v>
      </c>
      <c r="B561" s="154">
        <v>0</v>
      </c>
      <c r="C561" s="154">
        <v>1.4555468135326377E-2</v>
      </c>
      <c r="D561" s="154">
        <v>1.3483146067415852E-2</v>
      </c>
      <c r="E561" s="154">
        <v>3.3269961977186346E-2</v>
      </c>
      <c r="F561" s="154">
        <v>9.9685204616999368E-3</v>
      </c>
      <c r="G561" s="154">
        <v>3.3634455970115162E-3</v>
      </c>
    </row>
    <row r="562" spans="1:7" x14ac:dyDescent="0.15">
      <c r="A562" s="143">
        <v>40374</v>
      </c>
      <c r="B562" s="154">
        <v>7.2780203784561515E-4</v>
      </c>
      <c r="C562" s="154">
        <v>6.979449398991866E-3</v>
      </c>
      <c r="D562" s="154">
        <v>9.9778270509975897E-3</v>
      </c>
      <c r="E562" s="154">
        <v>3.4038638454461978E-2</v>
      </c>
      <c r="F562" s="154">
        <v>1.7662337662337713E-2</v>
      </c>
      <c r="G562" s="154">
        <v>8.5732508639997373E-3</v>
      </c>
    </row>
    <row r="563" spans="1:7" x14ac:dyDescent="0.15">
      <c r="A563" s="143">
        <v>40375</v>
      </c>
      <c r="B563" s="154">
        <v>4.7272727272726911E-3</v>
      </c>
      <c r="C563" s="154">
        <v>-1.4247208317289095E-2</v>
      </c>
      <c r="D563" s="154">
        <v>3.1833150384193321E-2</v>
      </c>
      <c r="E563" s="154">
        <v>-8.8967971530251599E-4</v>
      </c>
      <c r="F563" s="154">
        <v>7.1465033180193593E-3</v>
      </c>
      <c r="G563" s="154">
        <v>8.6768533905907663E-3</v>
      </c>
    </row>
    <row r="564" spans="1:7" x14ac:dyDescent="0.15">
      <c r="A564" s="143">
        <v>40376</v>
      </c>
      <c r="B564" s="154">
        <v>7.9623597538907021E-3</v>
      </c>
      <c r="C564" s="154">
        <v>1.2890624999999822E-2</v>
      </c>
      <c r="D564" s="154">
        <v>7.2340425531915997E-3</v>
      </c>
      <c r="E564" s="154">
        <v>3.7399821905609976E-2</v>
      </c>
      <c r="F564" s="154">
        <v>6.588950836289964E-3</v>
      </c>
      <c r="G564" s="154">
        <v>9.9289952906527201E-3</v>
      </c>
    </row>
    <row r="565" spans="1:7" x14ac:dyDescent="0.15">
      <c r="A565" s="143">
        <v>40377</v>
      </c>
      <c r="B565" s="154">
        <v>-4.3087971274685666E-3</v>
      </c>
      <c r="C565" s="154">
        <v>8.4843810258388164E-3</v>
      </c>
      <c r="D565" s="154">
        <v>-2.9573299535277098E-3</v>
      </c>
      <c r="E565" s="154">
        <v>-8.5836909871244149E-3</v>
      </c>
      <c r="F565" s="154">
        <v>5.0352467270897705E-4</v>
      </c>
      <c r="G565" s="154">
        <v>6.2943927932090915E-3</v>
      </c>
    </row>
    <row r="566" spans="1:7" x14ac:dyDescent="0.15">
      <c r="A566" s="143">
        <v>40378</v>
      </c>
      <c r="B566" s="154">
        <v>-8.2942661377569671E-3</v>
      </c>
      <c r="C566" s="154">
        <v>-6.8833652007648238E-3</v>
      </c>
      <c r="D566" s="154">
        <v>-1.0593220338983578E-3</v>
      </c>
      <c r="E566" s="154">
        <v>1.9913419913419883E-2</v>
      </c>
      <c r="F566" s="154">
        <v>5.0327126321070281E-4</v>
      </c>
      <c r="G566" s="154">
        <v>1.9224147825089855E-3</v>
      </c>
    </row>
    <row r="567" spans="1:7" x14ac:dyDescent="0.15">
      <c r="A567" s="143">
        <v>40379</v>
      </c>
      <c r="B567" s="154">
        <v>-7.2727272727272085E-3</v>
      </c>
      <c r="C567" s="154">
        <v>0</v>
      </c>
      <c r="D567" s="154">
        <v>-7.4231177094380429E-3</v>
      </c>
      <c r="E567" s="154">
        <v>-2.3769100169779289E-2</v>
      </c>
      <c r="F567" s="154">
        <v>-8.0482897384306362E-3</v>
      </c>
      <c r="G567" s="154">
        <v>-1.1469400612846847E-2</v>
      </c>
    </row>
    <row r="568" spans="1:7" x14ac:dyDescent="0.15">
      <c r="A568" s="143">
        <v>40380</v>
      </c>
      <c r="B568" s="154">
        <v>-5.86080586080584E-3</v>
      </c>
      <c r="C568" s="154">
        <v>-1.0781671159029504E-2</v>
      </c>
      <c r="D568" s="154">
        <v>-6.4102564102563875E-3</v>
      </c>
      <c r="E568" s="154">
        <v>7.8260869565216495E-3</v>
      </c>
      <c r="F568" s="154">
        <v>1.5212981744423537E-3</v>
      </c>
      <c r="G568" s="154">
        <v>2.0134130973246123E-3</v>
      </c>
    </row>
    <row r="569" spans="1:7" x14ac:dyDescent="0.15">
      <c r="A569" s="143">
        <v>40381</v>
      </c>
      <c r="B569" s="154">
        <v>3.6845983787769931E-4</v>
      </c>
      <c r="C569" s="154">
        <v>1.9462826002334399E-3</v>
      </c>
      <c r="D569" s="154">
        <v>-9.6774193548387899E-3</v>
      </c>
      <c r="E569" s="154">
        <v>-4.3140638481450333E-3</v>
      </c>
      <c r="F569" s="154">
        <v>-2.5316455696202667E-3</v>
      </c>
      <c r="G569" s="154">
        <v>-6.6207933387302242E-3</v>
      </c>
    </row>
    <row r="570" spans="1:7" x14ac:dyDescent="0.15">
      <c r="A570" s="143">
        <v>40382</v>
      </c>
      <c r="B570" s="154">
        <v>-1.8784530386740217E-2</v>
      </c>
      <c r="C570" s="154">
        <v>1.1655011655011815E-3</v>
      </c>
      <c r="D570" s="154">
        <v>-2.3887079261671884E-3</v>
      </c>
      <c r="E570" s="154">
        <v>-2.1663778162911651E-2</v>
      </c>
      <c r="F570" s="154">
        <v>-3.5025380710659748E-2</v>
      </c>
      <c r="G570" s="154">
        <v>-8.0619342821386386E-3</v>
      </c>
    </row>
    <row r="571" spans="1:7" x14ac:dyDescent="0.15">
      <c r="A571" s="143">
        <v>40383</v>
      </c>
      <c r="B571" s="154">
        <v>-3.0405405405405483E-2</v>
      </c>
      <c r="C571" s="154">
        <v>-6.9848661233993248E-3</v>
      </c>
      <c r="D571" s="154">
        <v>-2.0243796255986046E-2</v>
      </c>
      <c r="E571" s="154">
        <v>-1.5057573073516406E-2</v>
      </c>
      <c r="F571" s="154">
        <v>-2.7880063124671284E-2</v>
      </c>
      <c r="G571" s="154">
        <v>-1.8602194706883401E-2</v>
      </c>
    </row>
    <row r="572" spans="1:7" x14ac:dyDescent="0.15">
      <c r="A572" s="143">
        <v>40384</v>
      </c>
      <c r="B572" s="154">
        <v>-1.8970189701897011E-2</v>
      </c>
      <c r="C572" s="154">
        <v>0</v>
      </c>
      <c r="D572" s="154">
        <v>1.8662519440124425E-2</v>
      </c>
      <c r="E572" s="154">
        <v>-2.248201438848918E-2</v>
      </c>
      <c r="F572" s="154">
        <v>-3.6796536796536827E-2</v>
      </c>
      <c r="G572" s="154">
        <v>-6.1289165271466439E-3</v>
      </c>
    </row>
    <row r="573" spans="1:7" x14ac:dyDescent="0.15">
      <c r="A573" s="143">
        <v>40385</v>
      </c>
      <c r="B573" s="154">
        <v>-6.3141278610892027E-3</v>
      </c>
      <c r="C573" s="154">
        <v>-3.907776475185698E-3</v>
      </c>
      <c r="D573" s="154">
        <v>2.8353326063248474E-3</v>
      </c>
      <c r="E573" s="154">
        <v>3.6798528058878954E-3</v>
      </c>
      <c r="F573" s="154">
        <v>-1.7415730337078772E-2</v>
      </c>
      <c r="G573" s="154">
        <v>-3.1134374153957145E-3</v>
      </c>
    </row>
    <row r="574" spans="1:7" x14ac:dyDescent="0.15">
      <c r="A574" s="143">
        <v>40386</v>
      </c>
      <c r="B574" s="154">
        <v>2.1048451151707726E-2</v>
      </c>
      <c r="C574" s="154">
        <v>7.8462142016477721E-3</v>
      </c>
      <c r="D574" s="154">
        <v>5.2196607220531543E-3</v>
      </c>
      <c r="E574" s="154">
        <v>7.3327222731438546E-3</v>
      </c>
      <c r="F574" s="154">
        <v>6.8610634648371693E-3</v>
      </c>
      <c r="G574" s="154">
        <v>6.1105327479291649E-3</v>
      </c>
    </row>
    <row r="575" spans="1:7" x14ac:dyDescent="0.15">
      <c r="A575" s="143">
        <v>40387</v>
      </c>
      <c r="B575" s="154">
        <v>-3.9284325165305334E-2</v>
      </c>
      <c r="C575" s="154">
        <v>1.2845465161541281E-2</v>
      </c>
      <c r="D575" s="154">
        <v>1.6875811337083491E-2</v>
      </c>
      <c r="E575" s="154">
        <v>-2.7297543221109777E-3</v>
      </c>
      <c r="F575" s="154">
        <v>-2.6689381033503601E-2</v>
      </c>
      <c r="G575" s="154">
        <v>-1.9030052186431501E-2</v>
      </c>
    </row>
    <row r="576" spans="1:7" x14ac:dyDescent="0.15">
      <c r="A576" s="143">
        <v>40388</v>
      </c>
      <c r="B576" s="154">
        <v>9.7165991902834481E-3</v>
      </c>
      <c r="C576" s="154">
        <v>1.5757109915449652E-2</v>
      </c>
      <c r="D576" s="154">
        <v>-8.5106382978723527E-3</v>
      </c>
      <c r="E576" s="154">
        <v>1.7335766423357546E-2</v>
      </c>
      <c r="F576" s="154">
        <v>5.2508751458575365E-3</v>
      </c>
      <c r="G576" s="154">
        <v>1.1358251165634714E-2</v>
      </c>
    </row>
    <row r="577" spans="1:7" x14ac:dyDescent="0.15">
      <c r="A577" s="143">
        <v>40389</v>
      </c>
      <c r="B577" s="154">
        <v>2.1651964715316829E-2</v>
      </c>
      <c r="C577" s="154">
        <v>-1.8917896329928574E-3</v>
      </c>
      <c r="D577" s="154">
        <v>-4.2918454935623185E-3</v>
      </c>
      <c r="E577" s="154">
        <v>8.9686098654717661E-4</v>
      </c>
      <c r="F577" s="154">
        <v>8.7057457922228298E-3</v>
      </c>
      <c r="G577" s="154">
        <v>1.3603796970887982E-2</v>
      </c>
    </row>
    <row r="578" spans="1:7" x14ac:dyDescent="0.15">
      <c r="A578" s="143">
        <v>40390</v>
      </c>
      <c r="B578" s="154">
        <v>-4.3171114599686033E-3</v>
      </c>
      <c r="C578" s="154">
        <v>-1.2888551933282755E-2</v>
      </c>
      <c r="D578" s="154">
        <v>3.4482758620690834E-3</v>
      </c>
      <c r="E578" s="154">
        <v>8.960573476702427E-3</v>
      </c>
      <c r="F578" s="154">
        <v>2.8768699654775354E-3</v>
      </c>
      <c r="G578" s="154">
        <v>-1.282471890005632E-3</v>
      </c>
    </row>
    <row r="579" spans="1:7" x14ac:dyDescent="0.15">
      <c r="A579" s="143">
        <v>40391</v>
      </c>
      <c r="B579" s="154">
        <v>7.8833267638933613E-4</v>
      </c>
      <c r="C579" s="154">
        <v>-1.1520737327187502E-3</v>
      </c>
      <c r="D579" s="154">
        <v>1.2886597938144284E-3</v>
      </c>
      <c r="E579" s="154">
        <v>1.7761989342806039E-3</v>
      </c>
      <c r="F579" s="154">
        <v>-2.8686173264487191E-3</v>
      </c>
      <c r="G579" s="154">
        <v>2.5682374723765555E-3</v>
      </c>
    </row>
    <row r="580" spans="1:7" x14ac:dyDescent="0.15">
      <c r="A580" s="143">
        <v>40392</v>
      </c>
      <c r="B580" s="154">
        <v>-1.7329657345411587E-2</v>
      </c>
      <c r="C580" s="154">
        <v>-7.3048827374087022E-3</v>
      </c>
      <c r="D580" s="154">
        <v>-1.0081510081510037E-2</v>
      </c>
      <c r="E580" s="154">
        <v>0</v>
      </c>
      <c r="F580" s="154">
        <v>-3.9700805523590232E-2</v>
      </c>
      <c r="G580" s="154">
        <v>-1.3106159895150737E-2</v>
      </c>
    </row>
    <row r="581" spans="1:7" x14ac:dyDescent="0.15">
      <c r="A581" s="143">
        <v>40393</v>
      </c>
      <c r="B581" s="154">
        <v>-1.1222444889779415E-2</v>
      </c>
      <c r="C581" s="154">
        <v>-5.034856700232293E-3</v>
      </c>
      <c r="D581" s="154">
        <v>-6.500541711809249E-3</v>
      </c>
      <c r="E581" s="154">
        <v>-5.3191489361701372E-3</v>
      </c>
      <c r="F581" s="154">
        <v>-2.9958058717795111E-2</v>
      </c>
      <c r="G581" s="154">
        <v>-8.9188699746468592E-3</v>
      </c>
    </row>
    <row r="582" spans="1:7" x14ac:dyDescent="0.15">
      <c r="A582" s="143">
        <v>40394</v>
      </c>
      <c r="B582" s="154">
        <v>1.0944466963923816E-2</v>
      </c>
      <c r="C582" s="154">
        <v>-2.3355391202803943E-3</v>
      </c>
      <c r="D582" s="154">
        <v>-6.1068702290076882E-3</v>
      </c>
      <c r="E582" s="154">
        <v>-2.673796791443972E-3</v>
      </c>
      <c r="F582" s="154">
        <v>-3.0883261272390827E-3</v>
      </c>
      <c r="G582" s="154">
        <v>7.0044005908058704E-3</v>
      </c>
    </row>
    <row r="583" spans="1:7" x14ac:dyDescent="0.15">
      <c r="A583" s="143">
        <v>40395</v>
      </c>
      <c r="B583" s="154">
        <v>5.2125100240576483E-3</v>
      </c>
      <c r="C583" s="154">
        <v>1.6777214202106983E-2</v>
      </c>
      <c r="D583" s="154">
        <v>9.436032477507128E-3</v>
      </c>
      <c r="E583" s="154">
        <v>-4.4682752457549935E-3</v>
      </c>
      <c r="F583" s="154">
        <v>-3.5315985130111582E-2</v>
      </c>
      <c r="G583" s="154">
        <v>-1.0131099451106129E-2</v>
      </c>
    </row>
    <row r="584" spans="1:7" x14ac:dyDescent="0.15">
      <c r="A584" s="143">
        <v>40396</v>
      </c>
      <c r="B584" s="154">
        <v>-1.1168727562824166E-2</v>
      </c>
      <c r="C584" s="154">
        <v>7.6745970836533672E-4</v>
      </c>
      <c r="D584" s="154">
        <v>3.4782608695651529E-3</v>
      </c>
      <c r="E584" s="154">
        <v>-8.0789946140036317E-3</v>
      </c>
      <c r="F584" s="154">
        <v>-3.5324341682723248E-2</v>
      </c>
      <c r="G584" s="154">
        <v>-1.7490796327696567E-2</v>
      </c>
    </row>
    <row r="585" spans="1:7" x14ac:dyDescent="0.15">
      <c r="A585" s="143">
        <v>40397</v>
      </c>
      <c r="B585" s="154">
        <v>-4.8406615570794065E-3</v>
      </c>
      <c r="C585" s="154">
        <v>-2.6840490797545025E-3</v>
      </c>
      <c r="D585" s="154">
        <v>6.4991334488739838E-4</v>
      </c>
      <c r="E585" s="154">
        <v>4.5248868778280382E-3</v>
      </c>
      <c r="F585" s="154">
        <v>-1.997336884154377E-3</v>
      </c>
      <c r="G585" s="154">
        <v>-1.0914518486271341E-2</v>
      </c>
    </row>
    <row r="586" spans="1:7" x14ac:dyDescent="0.15">
      <c r="A586" s="143">
        <v>40398</v>
      </c>
      <c r="B586" s="154">
        <v>-3.3644102148358446E-2</v>
      </c>
      <c r="C586" s="154">
        <v>2.8835063437139485E-2</v>
      </c>
      <c r="D586" s="154">
        <v>2.381467850184027E-2</v>
      </c>
      <c r="E586" s="154">
        <v>9.009009009008917E-4</v>
      </c>
      <c r="F586" s="154">
        <v>8.0053368912607059E-3</v>
      </c>
      <c r="G586" s="154">
        <v>-3.2853370221328504E-3</v>
      </c>
    </row>
    <row r="587" spans="1:7" x14ac:dyDescent="0.15">
      <c r="A587" s="143">
        <v>40399</v>
      </c>
      <c r="B587" s="154">
        <v>-1.0906040268456429E-2</v>
      </c>
      <c r="C587" s="154">
        <v>4.7832585949177719E-2</v>
      </c>
      <c r="D587" s="154">
        <v>-5.497991118629697E-3</v>
      </c>
      <c r="E587" s="154">
        <v>3.1503150315031592E-2</v>
      </c>
      <c r="F587" s="154">
        <v>1.8530774321641408E-2</v>
      </c>
      <c r="G587" s="154">
        <v>1.5928840664279909E-2</v>
      </c>
    </row>
    <row r="588" spans="1:7" x14ac:dyDescent="0.15">
      <c r="A588" s="143">
        <v>40400</v>
      </c>
      <c r="B588" s="154">
        <v>1.6115351993214677E-2</v>
      </c>
      <c r="C588" s="154">
        <v>8.915834522111199E-3</v>
      </c>
      <c r="D588" s="154">
        <v>-6.3789070805875259E-4</v>
      </c>
      <c r="E588" s="154">
        <v>1.2216404886561838E-2</v>
      </c>
      <c r="F588" s="154">
        <v>-2.4041585445094271E-2</v>
      </c>
      <c r="G588" s="154">
        <v>3.1823897418383762E-3</v>
      </c>
    </row>
    <row r="589" spans="1:7" x14ac:dyDescent="0.15">
      <c r="A589" s="143">
        <v>40401</v>
      </c>
      <c r="B589" s="154">
        <v>3.3388981636059967E-3</v>
      </c>
      <c r="C589" s="154">
        <v>-1.1311417462000706E-2</v>
      </c>
      <c r="D589" s="154">
        <v>-1.5957446808510634E-2</v>
      </c>
      <c r="E589" s="154">
        <v>1.0344827586207028E-2</v>
      </c>
      <c r="F589" s="154">
        <v>1.3981358189081305E-2</v>
      </c>
      <c r="G589" s="154">
        <v>3.9460245736746558E-3</v>
      </c>
    </row>
    <row r="590" spans="1:7" x14ac:dyDescent="0.15">
      <c r="A590" s="143">
        <v>40402</v>
      </c>
      <c r="B590" s="154">
        <v>-2.7038269550748728E-2</v>
      </c>
      <c r="C590" s="154">
        <v>-1.0010725777618745E-2</v>
      </c>
      <c r="D590" s="154">
        <v>2.2486486486486434E-2</v>
      </c>
      <c r="E590" s="154">
        <v>-2.8156996587030747E-2</v>
      </c>
      <c r="F590" s="154">
        <v>-2.6263952724885353E-3</v>
      </c>
      <c r="G590" s="154">
        <v>-1.6970575088243955E-2</v>
      </c>
    </row>
    <row r="591" spans="1:7" x14ac:dyDescent="0.15">
      <c r="A591" s="143">
        <v>40403</v>
      </c>
      <c r="B591" s="154">
        <v>-5.5579307396322886E-3</v>
      </c>
      <c r="C591" s="154">
        <v>2.6724449259660554E-2</v>
      </c>
      <c r="D591" s="154">
        <v>-5.0750687248890536E-3</v>
      </c>
      <c r="E591" s="154">
        <v>-8.779631255487419E-3</v>
      </c>
      <c r="F591" s="154">
        <v>1.3166556945358732E-3</v>
      </c>
      <c r="G591" s="154">
        <v>3.5593326643250656E-3</v>
      </c>
    </row>
    <row r="592" spans="1:7" x14ac:dyDescent="0.15">
      <c r="A592" s="143">
        <v>40404</v>
      </c>
      <c r="B592" s="154">
        <v>-6.8787618228718372E-3</v>
      </c>
      <c r="C592" s="154">
        <v>-3.3767147379528684E-2</v>
      </c>
      <c r="D592" s="154">
        <v>-1.2752391073326153E-2</v>
      </c>
      <c r="E592" s="154">
        <v>-1.3286093888396633E-2</v>
      </c>
      <c r="F592" s="154">
        <v>-9.8619329388560661E-3</v>
      </c>
      <c r="G592" s="154">
        <v>-1.1999437526365897E-2</v>
      </c>
    </row>
    <row r="593" spans="1:7" x14ac:dyDescent="0.15">
      <c r="A593" s="143">
        <v>40405</v>
      </c>
      <c r="B593" s="154">
        <v>1.8181818181818077E-2</v>
      </c>
      <c r="C593" s="154">
        <v>1.4925373134328401E-2</v>
      </c>
      <c r="D593" s="154">
        <v>-1.1840688912809538E-2</v>
      </c>
      <c r="E593" s="154">
        <v>-3.5906642728905647E-3</v>
      </c>
      <c r="F593" s="154">
        <v>-1.3280212483399834E-2</v>
      </c>
      <c r="G593" s="154">
        <v>-6.4046809520044157E-3</v>
      </c>
    </row>
    <row r="594" spans="1:7" x14ac:dyDescent="0.15">
      <c r="A594" s="143">
        <v>40406</v>
      </c>
      <c r="B594" s="154">
        <v>1.9132653061224358E-2</v>
      </c>
      <c r="C594" s="154">
        <v>-3.4074605451936857E-2</v>
      </c>
      <c r="D594" s="154">
        <v>-2.1786492374727962E-3</v>
      </c>
      <c r="E594" s="154">
        <v>-1.1711711711711592E-2</v>
      </c>
      <c r="F594" s="154">
        <v>2.2207267833109112E-2</v>
      </c>
      <c r="G594" s="154">
        <v>1.3417157408881053E-2</v>
      </c>
    </row>
    <row r="595" spans="1:7" x14ac:dyDescent="0.15">
      <c r="A595" s="143">
        <v>40407</v>
      </c>
      <c r="B595" s="154">
        <v>-1.2515644555694538E-2</v>
      </c>
      <c r="C595" s="154">
        <v>-1.7823988117341316E-2</v>
      </c>
      <c r="D595" s="154">
        <v>3.4061135371179052E-2</v>
      </c>
      <c r="E595" s="154">
        <v>-2.370100273473108E-2</v>
      </c>
      <c r="F595" s="154">
        <v>-5.2666227781434927E-3</v>
      </c>
      <c r="G595" s="154">
        <v>-1.3066762992163028E-2</v>
      </c>
    </row>
    <row r="596" spans="1:7" x14ac:dyDescent="0.15">
      <c r="A596" s="143">
        <v>40408</v>
      </c>
      <c r="B596" s="154">
        <v>-1.9011406844106626E-2</v>
      </c>
      <c r="C596" s="154">
        <v>1.5879017013232577E-2</v>
      </c>
      <c r="D596" s="154">
        <v>2.4070945945946054E-2</v>
      </c>
      <c r="E596" s="154">
        <v>-8.4033613445380073E-3</v>
      </c>
      <c r="F596" s="154">
        <v>-9.2653871608205929E-3</v>
      </c>
      <c r="G596" s="154">
        <v>-7.5428462309639066E-3</v>
      </c>
    </row>
    <row r="597" spans="1:7" x14ac:dyDescent="0.15">
      <c r="A597" s="143">
        <v>40409</v>
      </c>
      <c r="B597" s="154">
        <v>1.5073212747631404E-2</v>
      </c>
      <c r="C597" s="154">
        <v>-7.443245254931119E-4</v>
      </c>
      <c r="D597" s="154">
        <v>-1.0309278350515427E-2</v>
      </c>
      <c r="E597" s="154">
        <v>9.4161958568750315E-4</v>
      </c>
      <c r="F597" s="154">
        <v>-1.5364061456245803E-2</v>
      </c>
      <c r="G597" s="154">
        <v>3.6878477399906462E-3</v>
      </c>
    </row>
    <row r="598" spans="1:7" x14ac:dyDescent="0.15">
      <c r="A598" s="143">
        <v>40410</v>
      </c>
      <c r="B598" s="154">
        <v>-1.6546457361052203E-2</v>
      </c>
      <c r="C598" s="154">
        <v>-9.6834264432030803E-3</v>
      </c>
      <c r="D598" s="154">
        <v>8.5416666666666696E-3</v>
      </c>
      <c r="E598" s="154">
        <v>-1.8814675446849893E-3</v>
      </c>
      <c r="F598" s="154">
        <v>-1.6960651289009476E-2</v>
      </c>
      <c r="G598" s="154">
        <v>-4.0257520328450536E-3</v>
      </c>
    </row>
    <row r="599" spans="1:7" x14ac:dyDescent="0.15">
      <c r="A599" s="143">
        <v>40411</v>
      </c>
      <c r="B599" s="154">
        <v>1.0785159620362306E-2</v>
      </c>
      <c r="C599" s="154">
        <v>3.7608123354644363E-3</v>
      </c>
      <c r="D599" s="154">
        <v>1.2187564552778474E-2</v>
      </c>
      <c r="E599" s="154">
        <v>2.827521206409056E-3</v>
      </c>
      <c r="F599" s="154">
        <v>-2.760524499655026E-3</v>
      </c>
      <c r="G599" s="154">
        <v>1.5911460421846213E-2</v>
      </c>
    </row>
    <row r="600" spans="1:7" x14ac:dyDescent="0.15">
      <c r="A600" s="143">
        <v>40412</v>
      </c>
      <c r="B600" s="154">
        <v>2.1340162185232714E-3</v>
      </c>
      <c r="C600" s="154">
        <v>-1.2738853503184711E-2</v>
      </c>
      <c r="D600" s="154">
        <v>1.0204081632652962E-2</v>
      </c>
      <c r="E600" s="154">
        <v>8.4586466165412766E-3</v>
      </c>
      <c r="F600" s="154">
        <v>-6.9204152249136008E-4</v>
      </c>
      <c r="G600" s="154">
        <v>8.0521654009513277E-4</v>
      </c>
    </row>
    <row r="601" spans="1:7" x14ac:dyDescent="0.15">
      <c r="A601" s="143">
        <v>40413</v>
      </c>
      <c r="B601" s="154">
        <v>1.2350936967632009E-2</v>
      </c>
      <c r="C601" s="154">
        <v>1.3282732447817747E-2</v>
      </c>
      <c r="D601" s="154">
        <v>-1.2121212121212199E-2</v>
      </c>
      <c r="E601" s="154">
        <v>-5.5917986952470633E-3</v>
      </c>
      <c r="F601" s="154">
        <v>3.1163434903047182E-2</v>
      </c>
      <c r="G601" s="154">
        <v>1.1216634063229591E-2</v>
      </c>
    </row>
    <row r="602" spans="1:7" x14ac:dyDescent="0.15">
      <c r="A602" s="143">
        <v>40414</v>
      </c>
      <c r="B602" s="154">
        <v>3.786285233487563E-3</v>
      </c>
      <c r="C602" s="154">
        <v>-8.2397003745318109E-3</v>
      </c>
      <c r="D602" s="154">
        <v>-9.2024539877300082E-3</v>
      </c>
      <c r="E602" s="154">
        <v>1.2183692596063889E-2</v>
      </c>
      <c r="F602" s="154">
        <v>1.343183344526544E-3</v>
      </c>
      <c r="G602" s="154">
        <v>3.0577700120126838E-3</v>
      </c>
    </row>
    <row r="603" spans="1:7" x14ac:dyDescent="0.15">
      <c r="A603" s="143">
        <v>40415</v>
      </c>
      <c r="B603" s="154">
        <v>-8.8013411567476885E-3</v>
      </c>
      <c r="C603" s="154">
        <v>-1.1706948640483383E-2</v>
      </c>
      <c r="D603" s="154">
        <v>1.0319917440659854E-3</v>
      </c>
      <c r="E603" s="154">
        <v>-4.6296296296296502E-3</v>
      </c>
      <c r="F603" s="154">
        <v>-8.0482897384306362E-3</v>
      </c>
      <c r="G603" s="154">
        <v>-5.3036783575706181E-3</v>
      </c>
    </row>
    <row r="604" spans="1:7" x14ac:dyDescent="0.15">
      <c r="A604" s="143">
        <v>40416</v>
      </c>
      <c r="B604" s="154">
        <v>4.2283298097256505E-4</v>
      </c>
      <c r="C604" s="154">
        <v>3.4390523500191783E-3</v>
      </c>
      <c r="D604" s="154">
        <v>-4.3298969072165239E-3</v>
      </c>
      <c r="E604" s="154">
        <v>1.5813953488372112E-2</v>
      </c>
      <c r="F604" s="154">
        <v>2.3664638269100813E-2</v>
      </c>
      <c r="G604" s="154">
        <v>1.0413734871939306E-2</v>
      </c>
    </row>
    <row r="605" spans="1:7" x14ac:dyDescent="0.15">
      <c r="A605" s="143">
        <v>40417</v>
      </c>
      <c r="B605" s="154">
        <v>-3.3812341504649845E-3</v>
      </c>
      <c r="C605" s="154">
        <v>3.8080731150036407E-4</v>
      </c>
      <c r="D605" s="154">
        <v>-1.7601987989231738E-2</v>
      </c>
      <c r="E605" s="154">
        <v>-2.3809523809523836E-2</v>
      </c>
      <c r="F605" s="154">
        <v>-2.3778071334214057E-2</v>
      </c>
      <c r="G605" s="154">
        <v>-1.870937790157845E-2</v>
      </c>
    </row>
    <row r="606" spans="1:7" x14ac:dyDescent="0.15">
      <c r="A606" s="143">
        <v>40418</v>
      </c>
      <c r="B606" s="154">
        <v>-2.1204410517385863E-3</v>
      </c>
      <c r="C606" s="154">
        <v>1.0658545869813629E-2</v>
      </c>
      <c r="D606" s="154">
        <v>2.2344013490725123E-2</v>
      </c>
      <c r="E606" s="154">
        <v>1.4071294559099501E-2</v>
      </c>
      <c r="F606" s="154">
        <v>3.3829499323410062E-2</v>
      </c>
      <c r="G606" s="154">
        <v>1.2726498557032784E-2</v>
      </c>
    </row>
    <row r="607" spans="1:7" x14ac:dyDescent="0.15">
      <c r="A607" s="143">
        <v>40419</v>
      </c>
      <c r="B607" s="154">
        <v>-7.2248193795155791E-3</v>
      </c>
      <c r="C607" s="154">
        <v>2.1845574387947098E-2</v>
      </c>
      <c r="D607" s="154">
        <v>1.2371134020618513E-2</v>
      </c>
      <c r="E607" s="154">
        <v>1.0175763182238562E-2</v>
      </c>
      <c r="F607" s="154">
        <v>-1.4397905759162222E-2</v>
      </c>
      <c r="G607" s="154">
        <v>1.9153508362141913E-3</v>
      </c>
    </row>
    <row r="608" spans="1:7" x14ac:dyDescent="0.15">
      <c r="A608" s="143">
        <v>40420</v>
      </c>
      <c r="B608" s="154">
        <v>-2.4400684931506822E-2</v>
      </c>
      <c r="C608" s="154">
        <v>-9.2148912642830982E-3</v>
      </c>
      <c r="D608" s="154">
        <v>-8.1466395112016476E-3</v>
      </c>
      <c r="E608" s="154">
        <v>-1.7399267399267337E-2</v>
      </c>
      <c r="F608" s="154">
        <v>-4.1168658698539251E-2</v>
      </c>
      <c r="G608" s="154">
        <v>-1.9785206944250122E-2</v>
      </c>
    </row>
    <row r="609" spans="1:7" x14ac:dyDescent="0.15">
      <c r="A609" s="143">
        <v>40421</v>
      </c>
      <c r="B609" s="154">
        <v>-8.7757788503729506E-3</v>
      </c>
      <c r="C609" s="154">
        <v>7.4404761904762751E-3</v>
      </c>
      <c r="D609" s="154">
        <v>-1.8480492813141791E-2</v>
      </c>
      <c r="E609" s="154">
        <v>-6.5237651444548517E-3</v>
      </c>
      <c r="F609" s="154">
        <v>-1.3157894736842035E-2</v>
      </c>
      <c r="G609" s="154">
        <v>2.3783852349845702E-3</v>
      </c>
    </row>
    <row r="610" spans="1:7" x14ac:dyDescent="0.15">
      <c r="A610" s="143">
        <v>40422</v>
      </c>
      <c r="B610" s="154">
        <v>8.8534749889330744E-3</v>
      </c>
      <c r="C610" s="154">
        <v>-1.5140324963072271E-2</v>
      </c>
      <c r="D610" s="154">
        <v>-2.2594142259414141E-2</v>
      </c>
      <c r="E610" s="154">
        <v>8.4427767354595673E-3</v>
      </c>
      <c r="F610" s="154">
        <v>-1.1228070175438587E-2</v>
      </c>
      <c r="G610" s="154">
        <v>-2.9263817267234371E-3</v>
      </c>
    </row>
    <row r="611" spans="1:7" x14ac:dyDescent="0.15">
      <c r="A611" s="143">
        <v>40423</v>
      </c>
      <c r="B611" s="154">
        <v>2.1500658183413845E-2</v>
      </c>
      <c r="C611" s="154">
        <v>8.2489688788900395E-3</v>
      </c>
      <c r="D611" s="154">
        <v>3.8527397260272878E-3</v>
      </c>
      <c r="E611" s="154">
        <v>2.3255813953488413E-2</v>
      </c>
      <c r="F611" s="154">
        <v>1.4904187366926891E-2</v>
      </c>
      <c r="G611" s="154">
        <v>6.9170117240175966E-3</v>
      </c>
    </row>
    <row r="612" spans="1:7" x14ac:dyDescent="0.15">
      <c r="A612" s="143">
        <v>40424</v>
      </c>
      <c r="B612" s="154">
        <v>8.5910652920961894E-4</v>
      </c>
      <c r="C612" s="154">
        <v>-9.2971364819635083E-3</v>
      </c>
      <c r="D612" s="154">
        <v>-1.3859275053304865E-2</v>
      </c>
      <c r="E612" s="154">
        <v>-9.0909090909090384E-3</v>
      </c>
      <c r="F612" s="154">
        <v>-2.0279720279720359E-2</v>
      </c>
      <c r="G612" s="154">
        <v>-1.2163418361719858E-2</v>
      </c>
    </row>
    <row r="613" spans="1:7" x14ac:dyDescent="0.15">
      <c r="A613" s="143">
        <v>40425</v>
      </c>
      <c r="B613" s="154">
        <v>-1.6309012875536433E-2</v>
      </c>
      <c r="C613" s="154">
        <v>9.009009009008917E-3</v>
      </c>
      <c r="D613" s="154">
        <v>7.5675675675674903E-3</v>
      </c>
      <c r="E613" s="154">
        <v>-1.0091743119266194E-2</v>
      </c>
      <c r="F613" s="154">
        <v>-1.6416845110635236E-2</v>
      </c>
      <c r="G613" s="154">
        <v>-1.0750115635516866E-2</v>
      </c>
    </row>
    <row r="614" spans="1:7" x14ac:dyDescent="0.15">
      <c r="A614" s="143">
        <v>40426</v>
      </c>
      <c r="B614" s="154">
        <v>1.1343804537521818E-2</v>
      </c>
      <c r="C614" s="154">
        <v>7.8125E-3</v>
      </c>
      <c r="D614" s="154">
        <v>6.4377682403433667E-3</v>
      </c>
      <c r="E614" s="154">
        <v>-4.633920296570837E-3</v>
      </c>
      <c r="F614" s="154">
        <v>7.9825834542817109E-3</v>
      </c>
      <c r="G614" s="154">
        <v>2.9343953049674187E-3</v>
      </c>
    </row>
    <row r="615" spans="1:7" x14ac:dyDescent="0.15">
      <c r="A615" s="143">
        <v>40427</v>
      </c>
      <c r="B615" s="154">
        <v>-1.2510785159620341E-2</v>
      </c>
      <c r="C615" s="154">
        <v>8.4902177925434419E-3</v>
      </c>
      <c r="D615" s="154">
        <v>-4.051172707889128E-2</v>
      </c>
      <c r="E615" s="154">
        <v>-4.0037243947858459E-2</v>
      </c>
      <c r="F615" s="154">
        <v>-2.1598272138228958E-2</v>
      </c>
      <c r="G615" s="154">
        <v>-9.6616027650510139E-3</v>
      </c>
    </row>
    <row r="616" spans="1:7" x14ac:dyDescent="0.15">
      <c r="A616" s="143">
        <v>40428</v>
      </c>
      <c r="B616" s="154">
        <v>-4.36871996505106E-4</v>
      </c>
      <c r="C616" s="154">
        <v>1.939970717423134E-2</v>
      </c>
      <c r="D616" s="154">
        <v>3.3333333333333437E-2</v>
      </c>
      <c r="E616" s="154">
        <v>-1.9398642095053487E-2</v>
      </c>
      <c r="F616" s="154">
        <v>-2.2075055187637971E-2</v>
      </c>
      <c r="G616" s="154">
        <v>-1.1736250892799172E-2</v>
      </c>
    </row>
    <row r="617" spans="1:7" x14ac:dyDescent="0.15">
      <c r="A617" s="143">
        <v>40429</v>
      </c>
      <c r="B617" s="154">
        <v>-2.1853146853146876E-3</v>
      </c>
      <c r="C617" s="154">
        <v>1.4003590664272814E-2</v>
      </c>
      <c r="D617" s="154">
        <v>-1.5053763440860291E-2</v>
      </c>
      <c r="E617" s="154">
        <v>4.0553907022749858E-2</v>
      </c>
      <c r="F617" s="154">
        <v>-6.0195635816402415E-3</v>
      </c>
      <c r="G617" s="154">
        <v>2.9401619552897884E-3</v>
      </c>
    </row>
    <row r="618" spans="1:7" x14ac:dyDescent="0.15">
      <c r="A618" s="143">
        <v>40430</v>
      </c>
      <c r="B618" s="154">
        <v>-6.1322820849757376E-3</v>
      </c>
      <c r="C618" s="154">
        <v>-5.6657223796033884E-3</v>
      </c>
      <c r="D618" s="154">
        <v>-5.8951965065501266E-3</v>
      </c>
      <c r="E618" s="154">
        <v>-3.1368821292775628E-2</v>
      </c>
      <c r="F618" s="154">
        <v>-1.1355034065102187E-2</v>
      </c>
      <c r="G618" s="154">
        <v>1.768752047166755E-3</v>
      </c>
    </row>
    <row r="619" spans="1:7" x14ac:dyDescent="0.15">
      <c r="A619" s="143">
        <v>40431</v>
      </c>
      <c r="B619" s="154">
        <v>6.170118995151963E-3</v>
      </c>
      <c r="C619" s="154">
        <v>-1.4245014245013454E-3</v>
      </c>
      <c r="D619" s="154">
        <v>3.3384581594553042E-2</v>
      </c>
      <c r="E619" s="154">
        <v>2.9440628066732533E-3</v>
      </c>
      <c r="F619" s="154">
        <v>1.8376722817764257E-2</v>
      </c>
      <c r="G619" s="154">
        <v>4.1851948731361777E-3</v>
      </c>
    </row>
    <row r="620" spans="1:7" x14ac:dyDescent="0.15">
      <c r="A620" s="143">
        <v>40432</v>
      </c>
      <c r="B620" s="154">
        <v>8.7604029785381954E-4</v>
      </c>
      <c r="C620" s="154">
        <v>1.4265335235377208E-3</v>
      </c>
      <c r="D620" s="154">
        <v>-1.1689691817215686E-2</v>
      </c>
      <c r="E620" s="154">
        <v>-6.8493150684931781E-3</v>
      </c>
      <c r="F620" s="154">
        <v>-1.1278195488721776E-2</v>
      </c>
      <c r="G620" s="154">
        <v>-3.7444647043500812E-3</v>
      </c>
    </row>
    <row r="621" spans="1:7" x14ac:dyDescent="0.15">
      <c r="A621" s="143">
        <v>40433</v>
      </c>
      <c r="B621" s="154">
        <v>-1.6630196936542774E-2</v>
      </c>
      <c r="C621" s="154">
        <v>8.9031339031337975E-3</v>
      </c>
      <c r="D621" s="154">
        <v>1.2903225806451646E-2</v>
      </c>
      <c r="E621" s="154">
        <v>-9.8522167487684609E-3</v>
      </c>
      <c r="F621" s="154">
        <v>-1.7490494296578007E-2</v>
      </c>
      <c r="G621" s="154">
        <v>-2.8924404353367628E-3</v>
      </c>
    </row>
    <row r="622" spans="1:7" x14ac:dyDescent="0.15">
      <c r="A622" s="143">
        <v>40434</v>
      </c>
      <c r="B622" s="154">
        <v>8.9007565643079989E-3</v>
      </c>
      <c r="C622" s="154">
        <v>1.0236498411577921E-2</v>
      </c>
      <c r="D622" s="154">
        <v>4.2462845010615702E-3</v>
      </c>
      <c r="E622" s="154">
        <v>-9.9502487562190822E-3</v>
      </c>
      <c r="F622" s="154">
        <v>3.8699690402477227E-3</v>
      </c>
      <c r="G622" s="154">
        <v>3.2777750462986699E-3</v>
      </c>
    </row>
    <row r="623" spans="1:7" x14ac:dyDescent="0.15">
      <c r="A623" s="143">
        <v>40435</v>
      </c>
      <c r="B623" s="154">
        <v>1.6321129245699062E-2</v>
      </c>
      <c r="C623" s="154">
        <v>6.9881201956674133E-3</v>
      </c>
      <c r="D623" s="154">
        <v>4.2283298097252064E-3</v>
      </c>
      <c r="E623" s="154">
        <v>3.9195979899497635E-2</v>
      </c>
      <c r="F623" s="154">
        <v>1.542020046260606E-2</v>
      </c>
      <c r="G623" s="154">
        <v>1.7740170214156192E-2</v>
      </c>
    </row>
    <row r="624" spans="1:7" x14ac:dyDescent="0.15">
      <c r="A624" s="143">
        <v>40436</v>
      </c>
      <c r="B624" s="154">
        <v>-3.0381944444444198E-3</v>
      </c>
      <c r="C624" s="154">
        <v>-3.4698126301180299E-3</v>
      </c>
      <c r="D624" s="154">
        <v>-2.31578947368416E-3</v>
      </c>
      <c r="E624" s="154">
        <v>-1.4506769825918808E-2</v>
      </c>
      <c r="F624" s="154">
        <v>4.7835990888382751E-2</v>
      </c>
      <c r="G624" s="154">
        <v>4.9756833539316148E-4</v>
      </c>
    </row>
    <row r="625" spans="1:7" x14ac:dyDescent="0.15">
      <c r="A625" s="143">
        <v>40437</v>
      </c>
      <c r="B625" s="154">
        <v>1.4366565084893423E-2</v>
      </c>
      <c r="C625" s="154">
        <v>-1.1490250696378768E-2</v>
      </c>
      <c r="D625" s="154">
        <v>-1.9202363367799236E-2</v>
      </c>
      <c r="E625" s="154">
        <v>-1.3738959764474812E-2</v>
      </c>
      <c r="F625" s="154">
        <v>-7.9710144927537252E-3</v>
      </c>
      <c r="G625" s="154">
        <v>1.1229826418968081E-3</v>
      </c>
    </row>
    <row r="626" spans="1:7" x14ac:dyDescent="0.15">
      <c r="A626" s="143">
        <v>40438</v>
      </c>
      <c r="B626" s="154">
        <v>1.2875536480685401E-3</v>
      </c>
      <c r="C626" s="154">
        <v>-8.4536808735471425E-3</v>
      </c>
      <c r="D626" s="154">
        <v>1.5490533562822817E-2</v>
      </c>
      <c r="E626" s="154">
        <v>5.2736318407960114E-2</v>
      </c>
      <c r="F626" s="154">
        <v>1.5339663988312768E-2</v>
      </c>
      <c r="G626" s="154">
        <v>1.586436766873911E-2</v>
      </c>
    </row>
    <row r="627" spans="1:7" x14ac:dyDescent="0.15">
      <c r="A627" s="143">
        <v>40439</v>
      </c>
      <c r="B627" s="154">
        <v>2.1431633090440716E-3</v>
      </c>
      <c r="C627" s="154">
        <v>-1.065719360568318E-3</v>
      </c>
      <c r="D627" s="154">
        <v>6.3559322033897026E-3</v>
      </c>
      <c r="E627" s="154">
        <v>-6.6162570888469441E-3</v>
      </c>
      <c r="F627" s="154">
        <v>2.2302158273381334E-2</v>
      </c>
      <c r="G627" s="154">
        <v>7.8398586617030031E-3</v>
      </c>
    </row>
    <row r="628" spans="1:7" x14ac:dyDescent="0.15">
      <c r="A628" s="143">
        <v>40440</v>
      </c>
      <c r="B628" s="154">
        <v>-1.0265183917878451E-2</v>
      </c>
      <c r="C628" s="154">
        <v>7.1123755334281391E-3</v>
      </c>
      <c r="D628" s="154">
        <v>1.1157894736842033E-2</v>
      </c>
      <c r="E628" s="154">
        <v>-2.2835394862036229E-2</v>
      </c>
      <c r="F628" s="154">
        <v>-1.688951442646025E-2</v>
      </c>
      <c r="G628" s="154">
        <v>-1.3335211532140678E-2</v>
      </c>
    </row>
    <row r="629" spans="1:7" x14ac:dyDescent="0.15">
      <c r="A629" s="143">
        <v>40441</v>
      </c>
      <c r="B629" s="154">
        <v>-2.160760587726962E-3</v>
      </c>
      <c r="C629" s="154">
        <v>-9.8870056497175618E-3</v>
      </c>
      <c r="D629" s="154">
        <v>-2.1028523839267121E-2</v>
      </c>
      <c r="E629" s="154">
        <v>-7.789678675754641E-3</v>
      </c>
      <c r="F629" s="154">
        <v>-1.2884753042233466E-2</v>
      </c>
      <c r="G629" s="154">
        <v>-7.5191548089278415E-3</v>
      </c>
    </row>
    <row r="630" spans="1:7" x14ac:dyDescent="0.15">
      <c r="A630" s="143">
        <v>40442</v>
      </c>
      <c r="B630" s="154">
        <v>5.197055002165385E-3</v>
      </c>
      <c r="C630" s="154">
        <v>-2.1398002853066922E-2</v>
      </c>
      <c r="D630" s="154">
        <v>1.339855380689059E-2</v>
      </c>
      <c r="E630" s="154">
        <v>1.4720314033366044E-2</v>
      </c>
      <c r="F630" s="154">
        <v>-2.5380710659898442E-2</v>
      </c>
      <c r="G630" s="154">
        <v>-5.7220490689682268E-3</v>
      </c>
    </row>
    <row r="631" spans="1:7" x14ac:dyDescent="0.15">
      <c r="A631" s="143">
        <v>40443</v>
      </c>
      <c r="B631" s="154">
        <v>-7.7552778974580017E-3</v>
      </c>
      <c r="C631" s="154">
        <v>8.0174927113703109E-3</v>
      </c>
      <c r="D631" s="154">
        <v>-2.413431269674704E-2</v>
      </c>
      <c r="E631" s="154">
        <v>-1.5473887814313358E-2</v>
      </c>
      <c r="F631" s="154">
        <v>-7.4404761904756089E-4</v>
      </c>
      <c r="G631" s="154">
        <v>-1.1156300737859115E-2</v>
      </c>
    </row>
    <row r="632" spans="1:7" x14ac:dyDescent="0.15">
      <c r="A632" s="143">
        <v>40444</v>
      </c>
      <c r="B632" s="154">
        <v>-1.2592270950933626E-2</v>
      </c>
      <c r="C632" s="154">
        <v>-8.315256688358641E-3</v>
      </c>
      <c r="D632" s="154">
        <v>4.3010752688172893E-3</v>
      </c>
      <c r="E632" s="154">
        <v>-3.2416502946954862E-2</v>
      </c>
      <c r="F632" s="154">
        <v>-4.1697691734921882E-2</v>
      </c>
      <c r="G632" s="154">
        <v>-2.0954920098190666E-2</v>
      </c>
    </row>
    <row r="633" spans="1:7" x14ac:dyDescent="0.15">
      <c r="A633" s="143">
        <v>40445</v>
      </c>
      <c r="B633" s="154">
        <v>-1.3192612137201687E-3</v>
      </c>
      <c r="C633" s="154">
        <v>-2.1873860736419948E-3</v>
      </c>
      <c r="D633" s="154">
        <v>-8.1370449678801471E-3</v>
      </c>
      <c r="E633" s="154">
        <v>-3.2487309644670059E-2</v>
      </c>
      <c r="F633" s="154">
        <v>-4.0404040404040331E-2</v>
      </c>
      <c r="G633" s="154">
        <v>-8.6178267800212094E-3</v>
      </c>
    </row>
    <row r="634" spans="1:7" x14ac:dyDescent="0.15">
      <c r="A634" s="143">
        <v>40446</v>
      </c>
      <c r="B634" s="154">
        <v>1.1889035667107084E-2</v>
      </c>
      <c r="C634" s="154">
        <v>-3.6536353671904331E-3</v>
      </c>
      <c r="D634" s="154">
        <v>1.2089810017271274E-2</v>
      </c>
      <c r="E634" s="154">
        <v>2.0986358866736721E-2</v>
      </c>
      <c r="F634" s="154">
        <v>8.0971659919029104E-3</v>
      </c>
      <c r="G634" s="154">
        <v>1.6162800435474356E-2</v>
      </c>
    </row>
    <row r="635" spans="1:7" x14ac:dyDescent="0.15">
      <c r="A635" s="143">
        <v>40447</v>
      </c>
      <c r="B635" s="154">
        <v>-1.9147084421235916E-2</v>
      </c>
      <c r="C635" s="154">
        <v>2.1268793546021403E-2</v>
      </c>
      <c r="D635" s="154">
        <v>-2.0904436860068376E-2</v>
      </c>
      <c r="E635" s="154">
        <v>-3.4943473792394597E-2</v>
      </c>
      <c r="F635" s="154">
        <v>-1.6867469879518038E-2</v>
      </c>
      <c r="G635" s="154">
        <v>-1.6334267347947962E-2</v>
      </c>
    </row>
    <row r="636" spans="1:7" x14ac:dyDescent="0.15">
      <c r="A636" s="143">
        <v>40448</v>
      </c>
      <c r="B636" s="154">
        <v>1.7746228926351915E-3</v>
      </c>
      <c r="C636" s="154">
        <v>-1.4362657091563369E-3</v>
      </c>
      <c r="D636" s="154">
        <v>6.3180827886710755E-3</v>
      </c>
      <c r="E636" s="154">
        <v>1.2779552715654896E-2</v>
      </c>
      <c r="F636" s="154">
        <v>-2.3692810457516367E-2</v>
      </c>
      <c r="G636" s="154">
        <v>-3.3680189011210393E-3</v>
      </c>
    </row>
    <row r="637" spans="1:7" x14ac:dyDescent="0.15">
      <c r="A637" s="143">
        <v>40449</v>
      </c>
      <c r="B637" s="154">
        <v>-9.7431355181576418E-3</v>
      </c>
      <c r="C637" s="154">
        <v>3.2362459546926292E-3</v>
      </c>
      <c r="D637" s="154">
        <v>8.443386014288734E-3</v>
      </c>
      <c r="E637" s="154">
        <v>-2.4185068349106276E-2</v>
      </c>
      <c r="F637" s="154">
        <v>-2.175732217573223E-2</v>
      </c>
      <c r="G637" s="154">
        <v>-1.0760281112344061E-2</v>
      </c>
    </row>
    <row r="638" spans="1:7" x14ac:dyDescent="0.15">
      <c r="A638" s="143">
        <v>40450</v>
      </c>
      <c r="B638" s="154">
        <v>-4.9194991055455661E-3</v>
      </c>
      <c r="C638" s="154">
        <v>1.5412186379928361E-2</v>
      </c>
      <c r="D638" s="154">
        <v>-1.7174753112924046E-3</v>
      </c>
      <c r="E638" s="154">
        <v>-3.2327586206896131E-3</v>
      </c>
      <c r="F638" s="154">
        <v>-4.2771599657825954E-3</v>
      </c>
      <c r="G638" s="154">
        <v>4.1469798429585314E-3</v>
      </c>
    </row>
    <row r="639" spans="1:7" x14ac:dyDescent="0.15">
      <c r="A639" s="143">
        <v>40451</v>
      </c>
      <c r="B639" s="154">
        <v>-1.2134831460674178E-2</v>
      </c>
      <c r="C639" s="154">
        <v>-1.023649841157781E-2</v>
      </c>
      <c r="D639" s="154">
        <v>1.2903225806451646E-2</v>
      </c>
      <c r="E639" s="154">
        <v>1.297297297297284E-2</v>
      </c>
      <c r="F639" s="154">
        <v>-6.0137457044673326E-3</v>
      </c>
      <c r="G639" s="154">
        <v>6.4317389391010948E-4</v>
      </c>
    </row>
    <row r="640" spans="1:7" x14ac:dyDescent="0.15">
      <c r="A640" s="143">
        <v>40452</v>
      </c>
      <c r="B640" s="154">
        <v>2.775250227479531E-2</v>
      </c>
      <c r="C640" s="154">
        <v>-1.0342368045649031E-2</v>
      </c>
      <c r="D640" s="154">
        <v>-2.1231422505307851E-3</v>
      </c>
      <c r="E640" s="154">
        <v>3.5218783351120608E-2</v>
      </c>
      <c r="F640" s="154">
        <v>3.9757994814174413E-2</v>
      </c>
      <c r="G640" s="154">
        <v>1.933355886332877E-2</v>
      </c>
    </row>
    <row r="641" spans="1:7" x14ac:dyDescent="0.15">
      <c r="A641" s="143">
        <v>40453</v>
      </c>
      <c r="B641" s="154">
        <v>-1.3280212483399723E-3</v>
      </c>
      <c r="C641" s="154">
        <v>-2.8828828828828534E-3</v>
      </c>
      <c r="D641" s="154">
        <v>8.5106382978723527E-3</v>
      </c>
      <c r="E641" s="154">
        <v>-1.134020618556697E-2</v>
      </c>
      <c r="F641" s="154">
        <v>-3.4081463009143831E-2</v>
      </c>
      <c r="G641" s="154">
        <v>1.1615750958293702E-4</v>
      </c>
    </row>
    <row r="642" spans="1:7" x14ac:dyDescent="0.15">
      <c r="A642" s="143">
        <v>40454</v>
      </c>
      <c r="B642" s="154">
        <v>2.3049645390070816E-2</v>
      </c>
      <c r="C642" s="154">
        <v>4.6982291290205147E-3</v>
      </c>
      <c r="D642" s="154">
        <v>-5.9071729957805852E-3</v>
      </c>
      <c r="E642" s="154">
        <v>-2.0855057351407691E-3</v>
      </c>
      <c r="F642" s="154">
        <v>-1.376936316695343E-2</v>
      </c>
      <c r="G642" s="154">
        <v>-4.9610087937613789E-3</v>
      </c>
    </row>
    <row r="643" spans="1:7" x14ac:dyDescent="0.15">
      <c r="A643" s="143">
        <v>40455</v>
      </c>
      <c r="B643" s="154">
        <v>6.9324090121316573E-3</v>
      </c>
      <c r="C643" s="154">
        <v>1.3309352517985706E-2</v>
      </c>
      <c r="D643" s="154">
        <v>1.6977928692700761E-3</v>
      </c>
      <c r="E643" s="154">
        <v>-2.9258098223615581E-2</v>
      </c>
      <c r="F643" s="154">
        <v>-3.6649214659685958E-2</v>
      </c>
      <c r="G643" s="154">
        <v>-1.0521752180220445E-2</v>
      </c>
    </row>
    <row r="644" spans="1:7" x14ac:dyDescent="0.15">
      <c r="A644" s="143">
        <v>40456</v>
      </c>
      <c r="B644" s="154">
        <v>-3.0120481927708997E-3</v>
      </c>
      <c r="C644" s="154">
        <v>-7.0997515086973495E-3</v>
      </c>
      <c r="D644" s="154">
        <v>-2.5423728813559365E-2</v>
      </c>
      <c r="E644" s="154">
        <v>-5.3821313240043023E-2</v>
      </c>
      <c r="F644" s="154">
        <v>-1.8115942028985588E-3</v>
      </c>
      <c r="G644" s="154">
        <v>-1.7728345129760736E-2</v>
      </c>
    </row>
    <row r="645" spans="1:7" x14ac:dyDescent="0.15">
      <c r="A645" s="143">
        <v>40457</v>
      </c>
      <c r="B645" s="154">
        <v>-3.8843331894692357E-3</v>
      </c>
      <c r="C645" s="154">
        <v>-2.5384340364676294E-2</v>
      </c>
      <c r="D645" s="154">
        <v>4.1304347826085497E-3</v>
      </c>
      <c r="E645" s="154">
        <v>-1.5927189988623303E-2</v>
      </c>
      <c r="F645" s="154">
        <v>1.9056261343012748E-2</v>
      </c>
      <c r="G645" s="154">
        <v>7.2055997804008065E-3</v>
      </c>
    </row>
    <row r="646" spans="1:7" x14ac:dyDescent="0.15">
      <c r="A646" s="143">
        <v>40458</v>
      </c>
      <c r="B646" s="154">
        <v>0</v>
      </c>
      <c r="C646" s="154">
        <v>-1.3939838591342735E-2</v>
      </c>
      <c r="D646" s="154">
        <v>2.3814678501841158E-3</v>
      </c>
      <c r="E646" s="154">
        <v>2.0809248554913173E-2</v>
      </c>
      <c r="F646" s="154">
        <v>-8.0142475512021694E-3</v>
      </c>
      <c r="G646" s="154">
        <v>1.9588471758533732E-3</v>
      </c>
    </row>
    <row r="647" spans="1:7" x14ac:dyDescent="0.15">
      <c r="A647" s="143">
        <v>40459</v>
      </c>
      <c r="B647" s="154">
        <v>0</v>
      </c>
      <c r="C647" s="154">
        <v>-1.041666666666663E-2</v>
      </c>
      <c r="D647" s="154">
        <v>-1.0583153347732077E-2</v>
      </c>
      <c r="E647" s="154">
        <v>-1.2457531143827749E-2</v>
      </c>
      <c r="F647" s="154">
        <v>-2.9622980251346465E-2</v>
      </c>
      <c r="G647" s="154">
        <v>-4.8790439113951534E-3</v>
      </c>
    </row>
    <row r="648" spans="1:7" x14ac:dyDescent="0.15">
      <c r="A648" s="143">
        <v>40460</v>
      </c>
      <c r="B648" s="154">
        <v>-1.3864818024263315E-2</v>
      </c>
      <c r="C648" s="154">
        <v>-1.8421052631579005E-2</v>
      </c>
      <c r="D648" s="154">
        <v>-1.3315869897402299E-2</v>
      </c>
      <c r="E648" s="154">
        <v>-2.7522935779816571E-2</v>
      </c>
      <c r="F648" s="154">
        <v>1.1100832562442209E-2</v>
      </c>
      <c r="G648" s="154">
        <v>-2.0927292606259362E-2</v>
      </c>
    </row>
    <row r="649" spans="1:7" x14ac:dyDescent="0.15">
      <c r="A649" s="143">
        <v>40461</v>
      </c>
      <c r="B649" s="154">
        <v>-2.9437609841827861E-2</v>
      </c>
      <c r="C649" s="154">
        <v>0</v>
      </c>
      <c r="D649" s="154">
        <v>-1.8805309734513331E-2</v>
      </c>
      <c r="E649" s="154">
        <v>-3.8915094339622702E-2</v>
      </c>
      <c r="F649" s="154">
        <v>-2.0128087831655872E-2</v>
      </c>
      <c r="G649" s="154">
        <v>-2.2578562579609551E-2</v>
      </c>
    </row>
    <row r="650" spans="1:7" x14ac:dyDescent="0.15">
      <c r="A650" s="143">
        <v>40462</v>
      </c>
      <c r="B650" s="154">
        <v>-7.3789044816659044E-2</v>
      </c>
      <c r="C650" s="154">
        <v>-4.1363462274990326E-2</v>
      </c>
      <c r="D650" s="154">
        <v>-1.2401352874859217E-2</v>
      </c>
      <c r="E650" s="154">
        <v>-6.8711656441717839E-2</v>
      </c>
      <c r="F650" s="154">
        <v>-5.6956115779645322E-2</v>
      </c>
      <c r="G650" s="154">
        <v>-5.7232625810021975E-2</v>
      </c>
    </row>
    <row r="651" spans="1:7" x14ac:dyDescent="0.15">
      <c r="A651" s="143">
        <v>40463</v>
      </c>
      <c r="B651" s="154">
        <v>-2.2482893450635477E-2</v>
      </c>
      <c r="C651" s="154">
        <v>-3.9952057530967533E-4</v>
      </c>
      <c r="D651" s="154">
        <v>-2.0091324200913085E-2</v>
      </c>
      <c r="E651" s="154">
        <v>5.9288537549406994E-2</v>
      </c>
      <c r="F651" s="154">
        <v>5.8415841584158468E-2</v>
      </c>
      <c r="G651" s="154">
        <v>2.6130919694760113E-3</v>
      </c>
    </row>
    <row r="652" spans="1:7" x14ac:dyDescent="0.15">
      <c r="A652" s="143">
        <v>40464</v>
      </c>
      <c r="B652" s="154">
        <v>-7.5999999999999956E-2</v>
      </c>
      <c r="C652" s="154">
        <v>-5.6754596322941553E-2</v>
      </c>
      <c r="D652" s="154">
        <v>-9.1332712022367257E-2</v>
      </c>
      <c r="E652" s="154">
        <v>-3.7313432835820781E-2</v>
      </c>
      <c r="F652" s="154">
        <v>-6.0804490177736259E-2</v>
      </c>
      <c r="G652" s="154">
        <v>-8.0851385295284128E-2</v>
      </c>
    </row>
    <row r="653" spans="1:7" x14ac:dyDescent="0.15">
      <c r="A653" s="143">
        <v>40465</v>
      </c>
      <c r="B653" s="154">
        <v>2.7056277056277001E-2</v>
      </c>
      <c r="C653" s="154">
        <v>3.1779661016949179E-2</v>
      </c>
      <c r="D653" s="154">
        <v>5.1282051282051322E-2</v>
      </c>
      <c r="E653" s="154">
        <v>5.555555555555558E-2</v>
      </c>
      <c r="F653" s="154">
        <v>4.4820717131474286E-2</v>
      </c>
      <c r="G653" s="154">
        <v>5.1019150160269477E-2</v>
      </c>
    </row>
    <row r="654" spans="1:7" x14ac:dyDescent="0.15">
      <c r="A654" s="143">
        <v>40466</v>
      </c>
      <c r="B654" s="154">
        <v>3.0031612223393012E-2</v>
      </c>
      <c r="C654" s="154">
        <v>-6.9815195071869507E-3</v>
      </c>
      <c r="D654" s="154">
        <v>-4.1463414634146378E-3</v>
      </c>
      <c r="E654" s="154">
        <v>4.2839657282741639E-2</v>
      </c>
      <c r="F654" s="154">
        <v>3.5271687321258183E-2</v>
      </c>
      <c r="G654" s="154">
        <v>4.7701902211101377E-3</v>
      </c>
    </row>
    <row r="655" spans="1:7" x14ac:dyDescent="0.15">
      <c r="A655" s="143">
        <v>40467</v>
      </c>
      <c r="B655" s="154">
        <v>2.4552429667519249E-2</v>
      </c>
      <c r="C655" s="154">
        <v>0</v>
      </c>
      <c r="D655" s="154">
        <v>2.8410482488366418E-2</v>
      </c>
      <c r="E655" s="154">
        <v>2.934272300469476E-2</v>
      </c>
      <c r="F655" s="154">
        <v>0.13167587476979747</v>
      </c>
      <c r="G655" s="154">
        <v>3.790251970035996E-2</v>
      </c>
    </row>
    <row r="656" spans="1:7" x14ac:dyDescent="0.15">
      <c r="A656" s="143">
        <v>40468</v>
      </c>
      <c r="B656" s="154">
        <v>4.4932601098353064E-3</v>
      </c>
      <c r="C656" s="154">
        <v>-2.0264681555004049E-2</v>
      </c>
      <c r="D656" s="154">
        <v>-1.2145748987854366E-2</v>
      </c>
      <c r="E656" s="154">
        <v>4.5610034207526073E-3</v>
      </c>
      <c r="F656" s="154">
        <v>9.3572009764035791E-2</v>
      </c>
      <c r="G656" s="154">
        <v>2.4370582831860776E-3</v>
      </c>
    </row>
    <row r="657" spans="1:7" x14ac:dyDescent="0.15">
      <c r="A657" s="143">
        <v>40469</v>
      </c>
      <c r="B657" s="154">
        <v>3.3797216699801069E-2</v>
      </c>
      <c r="C657" s="154">
        <v>3.0814689742507451E-2</v>
      </c>
      <c r="D657" s="154">
        <v>3.3269045323047308E-2</v>
      </c>
      <c r="E657" s="154">
        <v>-9.0805902383654935E-3</v>
      </c>
      <c r="F657" s="154">
        <v>-4.1666666666666519E-2</v>
      </c>
      <c r="G657" s="154">
        <v>2.2048510463224424E-2</v>
      </c>
    </row>
    <row r="658" spans="1:7" x14ac:dyDescent="0.15">
      <c r="A658" s="143">
        <v>40470</v>
      </c>
      <c r="B658" s="154">
        <v>-1.1057692307692379E-2</v>
      </c>
      <c r="C658" s="154">
        <v>-1.5561015561015634E-2</v>
      </c>
      <c r="D658" s="154">
        <v>3.2664489034064381E-3</v>
      </c>
      <c r="E658" s="154">
        <v>3.4364261168384758E-3</v>
      </c>
      <c r="F658" s="154">
        <v>-2.4068322981366519E-2</v>
      </c>
      <c r="G658" s="154">
        <v>-6.0016101880991934E-3</v>
      </c>
    </row>
    <row r="659" spans="1:7" x14ac:dyDescent="0.15">
      <c r="A659" s="143">
        <v>40471</v>
      </c>
      <c r="B659" s="154">
        <v>5.3475935828877219E-3</v>
      </c>
      <c r="C659" s="154">
        <v>1.9550748752080072E-2</v>
      </c>
      <c r="D659" s="154">
        <v>1.8604651162790642E-2</v>
      </c>
      <c r="E659" s="154">
        <v>2.7397260273972712E-2</v>
      </c>
      <c r="F659" s="154">
        <v>1.352426412092278E-2</v>
      </c>
      <c r="G659" s="154">
        <v>1.3787644503350238E-2</v>
      </c>
    </row>
    <row r="660" spans="1:7" x14ac:dyDescent="0.15">
      <c r="A660" s="143">
        <v>40472</v>
      </c>
      <c r="B660" s="154">
        <v>-2.7079303675048294E-2</v>
      </c>
      <c r="C660" s="154">
        <v>-1.3463892288861801E-2</v>
      </c>
      <c r="D660" s="154">
        <v>-4.1095890410958846E-2</v>
      </c>
      <c r="E660" s="154">
        <v>-3.8888888888888862E-2</v>
      </c>
      <c r="F660" s="154">
        <v>-4.3171114599686033E-2</v>
      </c>
      <c r="G660" s="154">
        <v>-3.5207815081800486E-2</v>
      </c>
    </row>
    <row r="661" spans="1:7" x14ac:dyDescent="0.15">
      <c r="A661" s="143">
        <v>40473</v>
      </c>
      <c r="B661" s="154">
        <v>-2.9821073558648159E-2</v>
      </c>
      <c r="C661" s="154">
        <v>-2.8122415219189456E-2</v>
      </c>
      <c r="D661" s="154">
        <v>-2.3809523809523836E-2</v>
      </c>
      <c r="E661" s="154">
        <v>-1.9653179190751491E-2</v>
      </c>
      <c r="F661" s="154">
        <v>4.9220672682526168E-3</v>
      </c>
      <c r="G661" s="154">
        <v>-1.2910753942861453E-2</v>
      </c>
    </row>
    <row r="662" spans="1:7" x14ac:dyDescent="0.15">
      <c r="A662" s="143">
        <v>40474</v>
      </c>
      <c r="B662" s="154">
        <v>-2.5614754098360892E-3</v>
      </c>
      <c r="C662" s="154">
        <v>3.4893617021276579E-2</v>
      </c>
      <c r="D662" s="154">
        <v>0</v>
      </c>
      <c r="E662" s="154">
        <v>1.6509433962264008E-2</v>
      </c>
      <c r="F662" s="154">
        <v>3.5918367346938762E-2</v>
      </c>
      <c r="G662" s="154">
        <v>-1.5253203172671537E-4</v>
      </c>
    </row>
    <row r="663" spans="1:7" x14ac:dyDescent="0.15">
      <c r="A663" s="143">
        <v>40475</v>
      </c>
      <c r="B663" s="154">
        <v>2.6194144838212807E-2</v>
      </c>
      <c r="C663" s="154">
        <v>9.8684210526314153E-3</v>
      </c>
      <c r="D663" s="154">
        <v>2.4146341463414656E-2</v>
      </c>
      <c r="E663" s="154">
        <v>1.0440835266821491E-2</v>
      </c>
      <c r="F663" s="154">
        <v>6.3041765169424835E-2</v>
      </c>
      <c r="G663" s="154">
        <v>2.5686498855835183E-2</v>
      </c>
    </row>
    <row r="664" spans="1:7" x14ac:dyDescent="0.15">
      <c r="A664" s="143">
        <v>40476</v>
      </c>
      <c r="B664" s="154">
        <v>3.5035035035035911E-3</v>
      </c>
      <c r="C664" s="154">
        <v>-1.9543973941368087E-2</v>
      </c>
      <c r="D664" s="154">
        <v>6.6682543462730504E-3</v>
      </c>
      <c r="E664" s="154">
        <v>1.8369690011480921E-2</v>
      </c>
      <c r="F664" s="154">
        <v>-1.927353595255743E-2</v>
      </c>
      <c r="G664" s="154">
        <v>1.6732667745000818E-4</v>
      </c>
    </row>
    <row r="665" spans="1:7" x14ac:dyDescent="0.15">
      <c r="A665" s="143">
        <v>40477</v>
      </c>
      <c r="B665" s="154">
        <v>-1.8453865336658382E-2</v>
      </c>
      <c r="C665" s="154">
        <v>4.1528239202659467E-3</v>
      </c>
      <c r="D665" s="154">
        <v>3.0518097941802713E-2</v>
      </c>
      <c r="E665" s="154">
        <v>-3.9458850056369732E-2</v>
      </c>
      <c r="F665" s="154">
        <v>-4.0060468631897272E-2</v>
      </c>
      <c r="G665" s="154">
        <v>-1.5670310060227566E-2</v>
      </c>
    </row>
    <row r="666" spans="1:7" x14ac:dyDescent="0.15">
      <c r="A666" s="143">
        <v>40478</v>
      </c>
      <c r="B666" s="154">
        <v>2.0325203252031798E-3</v>
      </c>
      <c r="C666" s="154">
        <v>2.5641025641025772E-2</v>
      </c>
      <c r="D666" s="154">
        <v>-2.5022956841138755E-2</v>
      </c>
      <c r="E666" s="154">
        <v>0</v>
      </c>
      <c r="F666" s="154">
        <v>-3.622047244094484E-2</v>
      </c>
      <c r="G666" s="154">
        <v>7.5160991822937895E-3</v>
      </c>
    </row>
    <row r="667" spans="1:7" x14ac:dyDescent="0.15">
      <c r="A667" s="143">
        <v>40479</v>
      </c>
      <c r="B667" s="154">
        <v>2.941176470588247E-2</v>
      </c>
      <c r="C667" s="154">
        <v>2.1774193548387055E-2</v>
      </c>
      <c r="D667" s="154">
        <v>3.5554509065222506E-2</v>
      </c>
      <c r="E667" s="154">
        <v>4.5774647887323994E-2</v>
      </c>
      <c r="F667" s="154">
        <v>-1.8790849673202659E-2</v>
      </c>
      <c r="G667" s="154">
        <v>2.8303124589979634E-2</v>
      </c>
    </row>
    <row r="668" spans="1:7" x14ac:dyDescent="0.15">
      <c r="A668" s="143">
        <v>40480</v>
      </c>
      <c r="B668" s="154">
        <v>2.9556650246305161E-3</v>
      </c>
      <c r="C668" s="154">
        <v>2.6440410418311133E-2</v>
      </c>
      <c r="D668" s="154">
        <v>2.9558890404730587E-3</v>
      </c>
      <c r="E668" s="154">
        <v>5.6116722783390305E-3</v>
      </c>
      <c r="F668" s="154">
        <v>-9.9916736053288213E-3</v>
      </c>
      <c r="G668" s="154">
        <v>9.5514117496946493E-3</v>
      </c>
    </row>
    <row r="669" spans="1:7" x14ac:dyDescent="0.15">
      <c r="A669" s="143">
        <v>40481</v>
      </c>
      <c r="B669" s="154">
        <v>1.2278978388998052E-2</v>
      </c>
      <c r="C669" s="154">
        <v>1.8838908112264408E-2</v>
      </c>
      <c r="D669" s="154">
        <v>4.2847426887327122E-2</v>
      </c>
      <c r="E669" s="154">
        <v>2.9017857142857206E-2</v>
      </c>
      <c r="F669" s="154">
        <v>8.410428931875602E-3</v>
      </c>
      <c r="G669" s="154">
        <v>2.0041527489392363E-2</v>
      </c>
    </row>
    <row r="670" spans="1:7" x14ac:dyDescent="0.15">
      <c r="A670" s="143">
        <v>40482</v>
      </c>
      <c r="B670" s="154">
        <v>1.1644832605531397E-2</v>
      </c>
      <c r="C670" s="154">
        <v>1.0943396226415159E-2</v>
      </c>
      <c r="D670" s="154">
        <v>-1.3043478260869601E-2</v>
      </c>
      <c r="E670" s="154">
        <v>8.2429501084598567E-2</v>
      </c>
      <c r="F670" s="154">
        <v>8.340283569641338E-3</v>
      </c>
      <c r="G670" s="154">
        <v>2.8728206035932402E-2</v>
      </c>
    </row>
    <row r="671" spans="1:7" x14ac:dyDescent="0.15">
      <c r="A671" s="143">
        <v>40483</v>
      </c>
      <c r="B671" s="154">
        <v>-3.2134292565947353E-2</v>
      </c>
      <c r="C671" s="154">
        <v>-2.5382605449794649E-2</v>
      </c>
      <c r="D671" s="154">
        <v>-8.8105726872246271E-3</v>
      </c>
      <c r="E671" s="154">
        <v>-4.0080160320641323E-2</v>
      </c>
      <c r="F671" s="154">
        <v>-4.1356492969396141E-2</v>
      </c>
      <c r="G671" s="154">
        <v>-2.7289307959668219E-2</v>
      </c>
    </row>
    <row r="672" spans="1:7" x14ac:dyDescent="0.15">
      <c r="A672" s="143">
        <v>40484</v>
      </c>
      <c r="B672" s="154">
        <v>-1.6352824578790837E-2</v>
      </c>
      <c r="C672" s="154">
        <v>0</v>
      </c>
      <c r="D672" s="154">
        <v>-4.5333333333333337E-2</v>
      </c>
      <c r="E672" s="154">
        <v>-3.2359081419624292E-2</v>
      </c>
      <c r="F672" s="154">
        <v>-3.1924072476272602E-2</v>
      </c>
      <c r="G672" s="154">
        <v>-2.7135073940423138E-2</v>
      </c>
    </row>
    <row r="673" spans="1:7" x14ac:dyDescent="0.15">
      <c r="A673" s="143">
        <v>40485</v>
      </c>
      <c r="B673" s="154">
        <v>2.1662468513853783E-2</v>
      </c>
      <c r="C673" s="154">
        <v>2.6043661432401333E-2</v>
      </c>
      <c r="D673" s="154">
        <v>5.2141527001862142E-2</v>
      </c>
      <c r="E673" s="154">
        <v>-6.4724919093849254E-3</v>
      </c>
      <c r="F673" s="154">
        <v>4.3672014260249581E-2</v>
      </c>
      <c r="G673" s="154">
        <v>2.9255609294883467E-2</v>
      </c>
    </row>
    <row r="674" spans="1:7" x14ac:dyDescent="0.15">
      <c r="A674" s="143">
        <v>40486</v>
      </c>
      <c r="B674" s="154">
        <v>9.3688362919130963E-3</v>
      </c>
      <c r="C674" s="154">
        <v>0</v>
      </c>
      <c r="D674" s="154">
        <v>1.5486725663716783E-2</v>
      </c>
      <c r="E674" s="154">
        <v>3.6916395222584164E-2</v>
      </c>
      <c r="F674" s="154">
        <v>1.9641332194705319E-2</v>
      </c>
      <c r="G674" s="154">
        <v>1.7965975939371548E-2</v>
      </c>
    </row>
    <row r="675" spans="1:7" x14ac:dyDescent="0.15">
      <c r="A675" s="143">
        <v>40487</v>
      </c>
      <c r="B675" s="154">
        <v>-2.4425989252564784E-2</v>
      </c>
      <c r="C675" s="154">
        <v>-1.6050765210899542E-2</v>
      </c>
      <c r="D675" s="154">
        <v>-2.6361655773420534E-2</v>
      </c>
      <c r="E675" s="154">
        <v>-4.7120418848167644E-2</v>
      </c>
      <c r="F675" s="154">
        <v>0</v>
      </c>
      <c r="G675" s="154">
        <v>-3.2035263084825738E-2</v>
      </c>
    </row>
    <row r="676" spans="1:7" x14ac:dyDescent="0.15">
      <c r="A676" s="143">
        <v>40488</v>
      </c>
      <c r="B676" s="154">
        <v>9.0135202804206838E-3</v>
      </c>
      <c r="C676" s="154">
        <v>7.587253414264028E-3</v>
      </c>
      <c r="D676" s="154">
        <v>1.5663459386887624E-3</v>
      </c>
      <c r="E676" s="154">
        <v>-2.3076923076922995E-2</v>
      </c>
      <c r="F676" s="154">
        <v>-2.0938023450586263E-2</v>
      </c>
      <c r="G676" s="154">
        <v>-1.6673240345655982E-3</v>
      </c>
    </row>
    <row r="677" spans="1:7" x14ac:dyDescent="0.15">
      <c r="A677" s="143">
        <v>40489</v>
      </c>
      <c r="B677" s="154">
        <v>-9.9255583126545144E-4</v>
      </c>
      <c r="C677" s="154">
        <v>-7.5301204819276935E-3</v>
      </c>
      <c r="D677" s="154">
        <v>-1.0277033065236862E-2</v>
      </c>
      <c r="E677" s="154">
        <v>-7.8740157480314821E-3</v>
      </c>
      <c r="F677" s="154">
        <v>0</v>
      </c>
      <c r="G677" s="154">
        <v>-2.5321002065188392E-3</v>
      </c>
    </row>
    <row r="678" spans="1:7" x14ac:dyDescent="0.15">
      <c r="A678" s="143">
        <v>40490</v>
      </c>
      <c r="B678" s="154">
        <v>9.9354197714853765E-3</v>
      </c>
      <c r="C678" s="154">
        <v>1.9726858877086473E-2</v>
      </c>
      <c r="D678" s="154">
        <v>1.7607223476298062E-2</v>
      </c>
      <c r="E678" s="154">
        <v>2.2675736961451198E-2</v>
      </c>
      <c r="F678" s="154">
        <v>3.5072711719418281E-2</v>
      </c>
      <c r="G678" s="154">
        <v>1.3358778625954137E-2</v>
      </c>
    </row>
    <row r="679" spans="1:7" x14ac:dyDescent="0.15">
      <c r="A679" s="143">
        <v>40491</v>
      </c>
      <c r="B679" s="154">
        <v>1.4756517461880225E-3</v>
      </c>
      <c r="C679" s="154">
        <v>3.7202380952381375E-3</v>
      </c>
      <c r="D679" s="154">
        <v>8.8731144631770675E-4</v>
      </c>
      <c r="E679" s="154">
        <v>3.3259423503326779E-3</v>
      </c>
      <c r="F679" s="154">
        <v>2.4793388429753538E-3</v>
      </c>
      <c r="G679" s="154">
        <v>1.6878086913263424E-3</v>
      </c>
    </row>
    <row r="680" spans="1:7" x14ac:dyDescent="0.15">
      <c r="A680" s="143">
        <v>40492</v>
      </c>
      <c r="B680" s="154">
        <v>4.9115913555992652E-3</v>
      </c>
      <c r="C680" s="154">
        <v>0</v>
      </c>
      <c r="D680" s="154">
        <v>3.7677304964539138E-2</v>
      </c>
      <c r="E680" s="154">
        <v>2.0994475138121471E-2</v>
      </c>
      <c r="F680" s="154">
        <v>1.2366034624896827E-2</v>
      </c>
      <c r="G680" s="154">
        <v>1.4703534878771185E-2</v>
      </c>
    </row>
    <row r="681" spans="1:7" x14ac:dyDescent="0.15">
      <c r="A681" s="143">
        <v>40493</v>
      </c>
      <c r="B681" s="154">
        <v>7.3313782991202281E-3</v>
      </c>
      <c r="C681" s="154">
        <v>-1.7790956263899149E-2</v>
      </c>
      <c r="D681" s="154">
        <v>3.8445108927809279E-3</v>
      </c>
      <c r="E681" s="154">
        <v>-8.6580086580086979E-3</v>
      </c>
      <c r="F681" s="154">
        <v>1.9543973941368087E-2</v>
      </c>
      <c r="G681" s="154">
        <v>-1.8703023946862185E-3</v>
      </c>
    </row>
    <row r="682" spans="1:7" x14ac:dyDescent="0.15">
      <c r="A682" s="143">
        <v>40494</v>
      </c>
      <c r="B682" s="154">
        <v>-9.7040271712760529E-3</v>
      </c>
      <c r="C682" s="154">
        <v>1.6226415094339641E-2</v>
      </c>
      <c r="D682" s="154">
        <v>-1.0638297872340385E-2</v>
      </c>
      <c r="E682" s="154">
        <v>9.8253275109170257E-3</v>
      </c>
      <c r="F682" s="154">
        <v>-3.6741214057507965E-2</v>
      </c>
      <c r="G682" s="154">
        <v>-1.2678843493336589E-2</v>
      </c>
    </row>
    <row r="683" spans="1:7" x14ac:dyDescent="0.15">
      <c r="A683" s="143">
        <v>40495</v>
      </c>
      <c r="B683" s="154">
        <v>0</v>
      </c>
      <c r="C683" s="154">
        <v>5.5699962866690989E-3</v>
      </c>
      <c r="D683" s="154">
        <v>-1.0752688172043001E-2</v>
      </c>
      <c r="E683" s="154">
        <v>1.08108108108107E-3</v>
      </c>
      <c r="F683" s="154">
        <v>1.741293532338295E-2</v>
      </c>
      <c r="G683" s="154">
        <v>-7.041628975327674E-3</v>
      </c>
    </row>
    <row r="684" spans="1:7" x14ac:dyDescent="0.15">
      <c r="A684" s="143">
        <v>40496</v>
      </c>
      <c r="B684" s="154">
        <v>-5.3405193532582107E-2</v>
      </c>
      <c r="C684" s="154">
        <v>-3.7296898079763552E-2</v>
      </c>
      <c r="D684" s="154">
        <v>-1.9565217391304346E-2</v>
      </c>
      <c r="E684" s="154">
        <v>-6.2634989200863966E-2</v>
      </c>
      <c r="F684" s="154">
        <v>-3.9934800325998387E-2</v>
      </c>
      <c r="G684" s="154">
        <v>-4.8265513915187075E-2</v>
      </c>
    </row>
    <row r="685" spans="1:7" x14ac:dyDescent="0.15">
      <c r="A685" s="143">
        <v>40497</v>
      </c>
      <c r="B685" s="154">
        <v>-1.7080745341614967E-2</v>
      </c>
      <c r="C685" s="154">
        <v>-2.0713463751438455E-2</v>
      </c>
      <c r="D685" s="154">
        <v>-3.6363636363636376E-2</v>
      </c>
      <c r="E685" s="154">
        <v>4.8387096774193505E-2</v>
      </c>
      <c r="F685" s="154">
        <v>-1.6129032258064502E-2</v>
      </c>
      <c r="G685" s="154">
        <v>-9.3843843843843811E-4</v>
      </c>
    </row>
    <row r="686" spans="1:7" x14ac:dyDescent="0.15">
      <c r="A686" s="143">
        <v>40498</v>
      </c>
      <c r="B686" s="154">
        <v>3.2122169562928127E-2</v>
      </c>
      <c r="C686" s="154">
        <v>-1.9193106149627992E-2</v>
      </c>
      <c r="D686" s="154">
        <v>3.2213529682467712E-3</v>
      </c>
      <c r="E686" s="154">
        <v>4.395604395604602E-3</v>
      </c>
      <c r="F686" s="154">
        <v>-1.0353753235547769E-2</v>
      </c>
      <c r="G686" s="154">
        <v>9.7313544993424816E-3</v>
      </c>
    </row>
    <row r="687" spans="1:7" x14ac:dyDescent="0.15">
      <c r="A687" s="143">
        <v>40499</v>
      </c>
      <c r="B687" s="154">
        <v>-1.1734693877550995E-2</v>
      </c>
      <c r="C687" s="154">
        <v>4.3929712460064607E-3</v>
      </c>
      <c r="D687" s="154">
        <v>6.8807339449539207E-4</v>
      </c>
      <c r="E687" s="154">
        <v>-1.6411378555798772E-2</v>
      </c>
      <c r="F687" s="154">
        <v>-8.7183958151693108E-4</v>
      </c>
      <c r="G687" s="154">
        <v>3.2001190741981489E-3</v>
      </c>
    </row>
    <row r="688" spans="1:7" x14ac:dyDescent="0.15">
      <c r="A688" s="143">
        <v>40500</v>
      </c>
      <c r="B688" s="154">
        <v>-1.0325245224574009E-2</v>
      </c>
      <c r="C688" s="154">
        <v>-3.6182902584493082E-2</v>
      </c>
      <c r="D688" s="154">
        <v>1.6044006417603729E-3</v>
      </c>
      <c r="E688" s="154">
        <v>-2.5583982202447175E-2</v>
      </c>
      <c r="F688" s="154">
        <v>-2.2687609075043746E-2</v>
      </c>
      <c r="G688" s="154">
        <v>-1.2054896142433269E-2</v>
      </c>
    </row>
    <row r="689" spans="1:7" x14ac:dyDescent="0.15">
      <c r="A689" s="143">
        <v>40501</v>
      </c>
      <c r="B689" s="154">
        <v>2.6082420448616528E-3</v>
      </c>
      <c r="C689" s="154">
        <v>1.8151815181518316E-2</v>
      </c>
      <c r="D689" s="154">
        <v>-1.9908466819222093E-2</v>
      </c>
      <c r="E689" s="154">
        <v>-2.2831050228310223E-3</v>
      </c>
      <c r="F689" s="154">
        <v>-2.6785714285714191E-2</v>
      </c>
      <c r="G689" s="154">
        <v>2.1588135911394524E-3</v>
      </c>
    </row>
    <row r="690" spans="1:7" x14ac:dyDescent="0.15">
      <c r="A690" s="143">
        <v>40502</v>
      </c>
      <c r="B690" s="154">
        <v>-1.5088449531737713E-2</v>
      </c>
      <c r="C690" s="154">
        <v>-3.1604538087520284E-2</v>
      </c>
      <c r="D690" s="154">
        <v>2.0312864814382658E-2</v>
      </c>
      <c r="E690" s="154">
        <v>-6.8649885583524917E-3</v>
      </c>
      <c r="F690" s="154">
        <v>-3.4862385321100975E-2</v>
      </c>
      <c r="G690" s="154">
        <v>-1.9874496581436696E-2</v>
      </c>
    </row>
    <row r="691" spans="1:7" x14ac:dyDescent="0.15">
      <c r="A691" s="143">
        <v>40503</v>
      </c>
      <c r="B691" s="154">
        <v>-3.6450079239302768E-2</v>
      </c>
      <c r="C691" s="154">
        <v>-2.7196652719665204E-2</v>
      </c>
      <c r="D691" s="154">
        <v>-1.5331807780320394E-2</v>
      </c>
      <c r="E691" s="154">
        <v>-2.0737327188940058E-2</v>
      </c>
      <c r="F691" s="154">
        <v>-2.4714828897338337E-2</v>
      </c>
      <c r="G691" s="154">
        <v>-2.9279107101903512E-2</v>
      </c>
    </row>
    <row r="692" spans="1:7" x14ac:dyDescent="0.15">
      <c r="A692" s="143">
        <v>40504</v>
      </c>
      <c r="B692" s="154">
        <v>7.6754385964912242E-3</v>
      </c>
      <c r="C692" s="154">
        <v>1.376344086021497E-2</v>
      </c>
      <c r="D692" s="154">
        <v>2.7655124331861458E-2</v>
      </c>
      <c r="E692" s="154">
        <v>5.8823529411764497E-3</v>
      </c>
      <c r="F692" s="154">
        <v>-3.8986354775827348E-3</v>
      </c>
      <c r="G692" s="154">
        <v>-2.0869428256418132E-3</v>
      </c>
    </row>
    <row r="693" spans="1:7" x14ac:dyDescent="0.15">
      <c r="A693" s="143">
        <v>40505</v>
      </c>
      <c r="B693" s="154">
        <v>-1.8498367791077275E-2</v>
      </c>
      <c r="C693" s="154">
        <v>6.7882901994060774E-3</v>
      </c>
      <c r="D693" s="154">
        <v>4.7489823609225823E-3</v>
      </c>
      <c r="E693" s="154">
        <v>1.6374269005847708E-2</v>
      </c>
      <c r="F693" s="154">
        <v>1.4677103718199414E-2</v>
      </c>
      <c r="G693" s="154">
        <v>6.4712149311447753E-3</v>
      </c>
    </row>
    <row r="694" spans="1:7" x14ac:dyDescent="0.15">
      <c r="A694" s="143">
        <v>40506</v>
      </c>
      <c r="B694" s="154">
        <v>3.5476718403547602E-2</v>
      </c>
      <c r="C694" s="154">
        <v>-8.8495575221239076E-3</v>
      </c>
      <c r="D694" s="154">
        <v>7.4274139095205083E-3</v>
      </c>
      <c r="E694" s="154">
        <v>5.4085155350978242E-2</v>
      </c>
      <c r="F694" s="154">
        <v>2.0250723240115898E-2</v>
      </c>
      <c r="G694" s="154">
        <v>2.5012741600344945E-2</v>
      </c>
    </row>
    <row r="695" spans="1:7" x14ac:dyDescent="0.15">
      <c r="A695" s="143">
        <v>40507</v>
      </c>
      <c r="B695" s="154">
        <v>-2.9443254817987152E-2</v>
      </c>
      <c r="C695" s="154">
        <v>-3.4863945578231359E-2</v>
      </c>
      <c r="D695" s="154">
        <v>-1.6979445933869464E-2</v>
      </c>
      <c r="E695" s="154">
        <v>-4.366812227074357E-3</v>
      </c>
      <c r="F695" s="154">
        <v>-1.7013232514177634E-2</v>
      </c>
      <c r="G695" s="154">
        <v>-2.0003824823101923E-2</v>
      </c>
    </row>
    <row r="696" spans="1:7" x14ac:dyDescent="0.15">
      <c r="A696" s="143">
        <v>40508</v>
      </c>
      <c r="B696" s="154">
        <v>3.3645890788747801E-2</v>
      </c>
      <c r="C696" s="154">
        <v>4.4493392070484639E-2</v>
      </c>
      <c r="D696" s="154">
        <v>2.7954545454545343E-2</v>
      </c>
      <c r="E696" s="154">
        <v>3.1798245614035103E-2</v>
      </c>
      <c r="F696" s="154">
        <v>5.7692307692307709E-2</v>
      </c>
      <c r="G696" s="154">
        <v>3.9594879400515204E-2</v>
      </c>
    </row>
    <row r="697" spans="1:7" x14ac:dyDescent="0.15">
      <c r="A697" s="143">
        <v>40509</v>
      </c>
      <c r="B697" s="154">
        <v>1.3340448239060887E-2</v>
      </c>
      <c r="C697" s="154">
        <v>1.8557570645297172E-2</v>
      </c>
      <c r="D697" s="154">
        <v>-7.2960424497015008E-3</v>
      </c>
      <c r="E697" s="154">
        <v>3.6131774707757636E-2</v>
      </c>
      <c r="F697" s="154">
        <v>-1.7272727272727217E-2</v>
      </c>
      <c r="G697" s="154">
        <v>1.0605747752144623E-2</v>
      </c>
    </row>
    <row r="698" spans="1:7" x14ac:dyDescent="0.15">
      <c r="A698" s="143">
        <v>40510</v>
      </c>
      <c r="B698" s="154">
        <v>1.1585044760400232E-2</v>
      </c>
      <c r="C698" s="154">
        <v>1.200828157349898E-2</v>
      </c>
      <c r="D698" s="154">
        <v>3.0066815144766279E-2</v>
      </c>
      <c r="E698" s="154">
        <v>3.0769230769229772E-3</v>
      </c>
      <c r="F698" s="154">
        <v>9.2506938020342488E-4</v>
      </c>
      <c r="G698" s="154">
        <v>1.4172146067833236E-2</v>
      </c>
    </row>
    <row r="699" spans="1:7" x14ac:dyDescent="0.15">
      <c r="A699" s="143">
        <v>40511</v>
      </c>
      <c r="B699" s="154">
        <v>1.3014055179593864E-2</v>
      </c>
      <c r="C699" s="154">
        <v>-2.1685761047463226E-2</v>
      </c>
      <c r="D699" s="154">
        <v>-1.0162162162162147E-2</v>
      </c>
      <c r="E699" s="154">
        <v>-4.0899795501021519E-3</v>
      </c>
      <c r="F699" s="154">
        <v>2.9574861367837268E-2</v>
      </c>
      <c r="G699" s="154">
        <v>7.856998956063066E-3</v>
      </c>
    </row>
    <row r="700" spans="1:7" x14ac:dyDescent="0.15">
      <c r="A700" s="143">
        <v>40512</v>
      </c>
      <c r="B700" s="154">
        <v>-1.7471736896197299E-2</v>
      </c>
      <c r="C700" s="154">
        <v>-1.7565872020075313E-2</v>
      </c>
      <c r="D700" s="154">
        <v>-1.4853647881170828E-2</v>
      </c>
      <c r="E700" s="154">
        <v>-1.3347022587269053E-2</v>
      </c>
      <c r="F700" s="154">
        <v>-4.6678635547576453E-2</v>
      </c>
      <c r="G700" s="154">
        <v>-2.0334363074686501E-2</v>
      </c>
    </row>
    <row r="701" spans="1:7" x14ac:dyDescent="0.15">
      <c r="A701" s="143">
        <v>40513</v>
      </c>
      <c r="B701" s="154">
        <v>7.8451882845187448E-3</v>
      </c>
      <c r="C701" s="154">
        <v>2.7671349510430154E-2</v>
      </c>
      <c r="D701" s="154">
        <v>1.9955654101995624E-2</v>
      </c>
      <c r="E701" s="154">
        <v>1.6649323621227952E-2</v>
      </c>
      <c r="F701" s="154">
        <v>3.0131826741996326E-2</v>
      </c>
      <c r="G701" s="154">
        <v>2.0793530077349631E-2</v>
      </c>
    </row>
    <row r="702" spans="1:7" x14ac:dyDescent="0.15">
      <c r="A702" s="143">
        <v>40514</v>
      </c>
      <c r="B702" s="154">
        <v>-1.1416709911779899E-2</v>
      </c>
      <c r="C702" s="154">
        <v>8.2850041425019949E-3</v>
      </c>
      <c r="D702" s="154">
        <v>-2.1739130434783593E-4</v>
      </c>
      <c r="E702" s="154">
        <v>-2.0470829068577334E-3</v>
      </c>
      <c r="F702" s="154">
        <v>-2.5594149908592212E-2</v>
      </c>
      <c r="G702" s="154">
        <v>-1.1993022241605367E-3</v>
      </c>
    </row>
    <row r="703" spans="1:7" x14ac:dyDescent="0.15">
      <c r="A703" s="143">
        <v>40515</v>
      </c>
      <c r="B703" s="154">
        <v>-2.09973753280841E-2</v>
      </c>
      <c r="C703" s="154">
        <v>5.3410024650779597E-3</v>
      </c>
      <c r="D703" s="154">
        <v>-2.8049575994781417E-2</v>
      </c>
      <c r="E703" s="154">
        <v>-2.8717948717948638E-2</v>
      </c>
      <c r="F703" s="154">
        <v>6.5666041275798115E-3</v>
      </c>
      <c r="G703" s="154">
        <v>-1.739256995233418E-2</v>
      </c>
    </row>
    <row r="704" spans="1:7" x14ac:dyDescent="0.15">
      <c r="A704" s="143">
        <v>40516</v>
      </c>
      <c r="B704" s="154">
        <v>2.359249329758728E-2</v>
      </c>
      <c r="C704" s="154">
        <v>6.947282386595921E-3</v>
      </c>
      <c r="D704" s="154">
        <v>3.2662192393735801E-2</v>
      </c>
      <c r="E704" s="154">
        <v>2.9567053854276493E-2</v>
      </c>
      <c r="F704" s="154">
        <v>4.8462255358806994E-2</v>
      </c>
      <c r="G704" s="154">
        <v>2.3051286798740911E-2</v>
      </c>
    </row>
    <row r="705" spans="1:7" x14ac:dyDescent="0.15">
      <c r="A705" s="143">
        <v>40517</v>
      </c>
      <c r="B705" s="154">
        <v>2.6715557883708829E-2</v>
      </c>
      <c r="C705" s="154">
        <v>-4.0584415584415945E-3</v>
      </c>
      <c r="D705" s="154">
        <v>3.0329289428077111E-3</v>
      </c>
      <c r="E705" s="154">
        <v>1.8461538461538529E-2</v>
      </c>
      <c r="F705" s="154">
        <v>4.4444444444444509E-2</v>
      </c>
      <c r="G705" s="154">
        <v>2.9626278164871955E-2</v>
      </c>
    </row>
    <row r="706" spans="1:7" x14ac:dyDescent="0.15">
      <c r="A706" s="143">
        <v>40518</v>
      </c>
      <c r="B706" s="154">
        <v>7.6530612244898322E-3</v>
      </c>
      <c r="C706" s="154">
        <v>7.7424612876935139E-3</v>
      </c>
      <c r="D706" s="154">
        <v>-1.1231101511879005E-2</v>
      </c>
      <c r="E706" s="154">
        <v>-1.0070493454179208E-2</v>
      </c>
      <c r="F706" s="154">
        <v>-4.2553191489361764E-3</v>
      </c>
      <c r="G706" s="154">
        <v>-1.0651761231807666E-2</v>
      </c>
    </row>
    <row r="707" spans="1:7" x14ac:dyDescent="0.15">
      <c r="A707" s="143">
        <v>40519</v>
      </c>
      <c r="B707" s="154">
        <v>7.5949367088605779E-3</v>
      </c>
      <c r="C707" s="154">
        <v>1.6174686615446854E-2</v>
      </c>
      <c r="D707" s="154">
        <v>9.1743119266054496E-3</v>
      </c>
      <c r="E707" s="154">
        <v>6.1037639877925542E-3</v>
      </c>
      <c r="F707" s="154">
        <v>6.8376068376068133E-3</v>
      </c>
      <c r="G707" s="154">
        <v>1.5243577443769363E-2</v>
      </c>
    </row>
    <row r="708" spans="1:7" x14ac:dyDescent="0.15">
      <c r="A708" s="143">
        <v>40520</v>
      </c>
      <c r="B708" s="154">
        <v>4.2713567839196109E-2</v>
      </c>
      <c r="C708" s="154">
        <v>-6.3668921607640261E-3</v>
      </c>
      <c r="D708" s="154">
        <v>1.7316017316017174E-2</v>
      </c>
      <c r="E708" s="154">
        <v>3.7411526794742134E-2</v>
      </c>
      <c r="F708" s="154">
        <v>6.1120543293718299E-2</v>
      </c>
      <c r="G708" s="154">
        <v>3.7204255914881745E-2</v>
      </c>
    </row>
    <row r="709" spans="1:7" x14ac:dyDescent="0.15">
      <c r="A709" s="143">
        <v>40521</v>
      </c>
      <c r="B709" s="154">
        <v>3.036144578313249E-2</v>
      </c>
      <c r="C709" s="154">
        <v>3.8846615939126972E-2</v>
      </c>
      <c r="D709" s="154">
        <v>-2.5319148936170155E-2</v>
      </c>
      <c r="E709" s="154">
        <v>7.7972709551656916E-3</v>
      </c>
      <c r="F709" s="154">
        <v>-1.2000000000000011E-2</v>
      </c>
      <c r="G709" s="154">
        <v>4.0998818964061989E-3</v>
      </c>
    </row>
    <row r="710" spans="1:7" x14ac:dyDescent="0.15">
      <c r="A710" s="143">
        <v>40522</v>
      </c>
      <c r="B710" s="154">
        <v>-1.1693171188026152E-2</v>
      </c>
      <c r="C710" s="154">
        <v>-3.8550501156515704E-3</v>
      </c>
      <c r="D710" s="154">
        <v>2.8159790438768706E-2</v>
      </c>
      <c r="E710" s="154">
        <v>-2.0309477756286221E-2</v>
      </c>
      <c r="F710" s="154">
        <v>-4.4534412955465452E-2</v>
      </c>
      <c r="G710" s="154">
        <v>-1.9743585435115008E-2</v>
      </c>
    </row>
    <row r="711" spans="1:7" x14ac:dyDescent="0.15">
      <c r="A711" s="143">
        <v>40523</v>
      </c>
      <c r="B711" s="154">
        <v>-8.9919545669663314E-3</v>
      </c>
      <c r="C711" s="154">
        <v>-5.804953560371473E-3</v>
      </c>
      <c r="D711" s="154">
        <v>-1.2738853503184711E-2</v>
      </c>
      <c r="E711" s="154">
        <v>-1.6781836130306038E-2</v>
      </c>
      <c r="F711" s="154">
        <v>-2.5423728813559365E-2</v>
      </c>
      <c r="G711" s="154">
        <v>-1.7398608111351077E-2</v>
      </c>
    </row>
    <row r="712" spans="1:7" x14ac:dyDescent="0.15">
      <c r="A712" s="143">
        <v>40524</v>
      </c>
      <c r="B712" s="154">
        <v>3.7249283667621702E-2</v>
      </c>
      <c r="C712" s="154">
        <v>1.2845465161541281E-2</v>
      </c>
      <c r="D712" s="154">
        <v>1.6129032258064502E-2</v>
      </c>
      <c r="E712" s="154">
        <v>0</v>
      </c>
      <c r="F712" s="154">
        <v>8.6956521739129933E-3</v>
      </c>
      <c r="G712" s="154">
        <v>1.522948903581467E-2</v>
      </c>
    </row>
    <row r="713" spans="1:7" x14ac:dyDescent="0.15">
      <c r="A713" s="143">
        <v>40525</v>
      </c>
      <c r="B713" s="154">
        <v>8.2872928176795924E-3</v>
      </c>
      <c r="C713" s="154">
        <v>-1.8063028439661788E-2</v>
      </c>
      <c r="D713" s="154">
        <v>1.4814814814814836E-2</v>
      </c>
      <c r="E713" s="154">
        <v>0</v>
      </c>
      <c r="F713" s="154">
        <v>2.327586206896548E-2</v>
      </c>
      <c r="G713" s="154">
        <v>8.1448896831397555E-3</v>
      </c>
    </row>
    <row r="714" spans="1:7" x14ac:dyDescent="0.15">
      <c r="A714" s="143">
        <v>40526</v>
      </c>
      <c r="B714" s="154">
        <v>2.6027397260274032E-2</v>
      </c>
      <c r="C714" s="154">
        <v>2.8962818003913871E-2</v>
      </c>
      <c r="D714" s="154">
        <v>-2.0855057351421014E-4</v>
      </c>
      <c r="E714" s="154">
        <v>1.1044176706827225E-2</v>
      </c>
      <c r="F714" s="154">
        <v>-1.6849199663016012E-3</v>
      </c>
      <c r="G714" s="154">
        <v>9.0165331515255076E-3</v>
      </c>
    </row>
    <row r="715" spans="1:7" x14ac:dyDescent="0.15">
      <c r="A715" s="143">
        <v>40527</v>
      </c>
      <c r="B715" s="154">
        <v>-1.157098353360031E-2</v>
      </c>
      <c r="C715" s="154">
        <v>-2.2441993153290207E-2</v>
      </c>
      <c r="D715" s="154">
        <v>1.2515644555695093E-3</v>
      </c>
      <c r="E715" s="154">
        <v>5.9582919563059278E-3</v>
      </c>
      <c r="F715" s="154">
        <v>1.51898734177216E-2</v>
      </c>
      <c r="G715" s="154">
        <v>-2.9223466612611215E-3</v>
      </c>
    </row>
    <row r="716" spans="1:7" x14ac:dyDescent="0.15">
      <c r="A716" s="143">
        <v>40528</v>
      </c>
      <c r="B716" s="154">
        <v>-4.2773525438991378E-2</v>
      </c>
      <c r="C716" s="154">
        <v>-3.5019455252918164E-3</v>
      </c>
      <c r="D716" s="154">
        <v>1.8124999999999947E-2</v>
      </c>
      <c r="E716" s="154">
        <v>6.9101678183611792E-3</v>
      </c>
      <c r="F716" s="154">
        <v>-1.4962593516209433E-2</v>
      </c>
      <c r="G716" s="154">
        <v>-2.5005929590349973E-2</v>
      </c>
    </row>
    <row r="717" spans="1:7" x14ac:dyDescent="0.15">
      <c r="A717" s="143">
        <v>40529</v>
      </c>
      <c r="B717" s="154">
        <v>2.3518344308559591E-3</v>
      </c>
      <c r="C717" s="154">
        <v>7.0285044904334626E-3</v>
      </c>
      <c r="D717" s="154">
        <v>-1.7802332719459746E-2</v>
      </c>
      <c r="E717" s="154">
        <v>-1.8627450980392091E-2</v>
      </c>
      <c r="F717" s="154">
        <v>1.0126582278481067E-2</v>
      </c>
      <c r="G717" s="154">
        <v>-3.9617723718505804E-3</v>
      </c>
    </row>
    <row r="718" spans="1:7" x14ac:dyDescent="0.15">
      <c r="A718" s="143">
        <v>40530</v>
      </c>
      <c r="B718" s="154">
        <v>2.111684655091528E-2</v>
      </c>
      <c r="C718" s="154">
        <v>-8.5304381543233054E-3</v>
      </c>
      <c r="D718" s="154">
        <v>1.6874999999999973E-2</v>
      </c>
      <c r="E718" s="154">
        <v>2.0979020979021046E-2</v>
      </c>
      <c r="F718" s="154">
        <v>3.5923141186299024E-2</v>
      </c>
      <c r="G718" s="154">
        <v>2.1370503471616509E-2</v>
      </c>
    </row>
    <row r="719" spans="1:7" x14ac:dyDescent="0.15">
      <c r="A719" s="143">
        <v>40531</v>
      </c>
      <c r="B719" s="154">
        <v>7.3529411764705621E-3</v>
      </c>
      <c r="C719" s="154">
        <v>1.6034415330465457E-2</v>
      </c>
      <c r="D719" s="154">
        <v>-2.0487604998975506E-3</v>
      </c>
      <c r="E719" s="154">
        <v>-9.7847358121332384E-3</v>
      </c>
      <c r="F719" s="154">
        <v>-2.8225806451612878E-2</v>
      </c>
      <c r="G719" s="154">
        <v>-4.9362051001758944E-3</v>
      </c>
    </row>
    <row r="720" spans="1:7" x14ac:dyDescent="0.15">
      <c r="A720" s="143">
        <v>40532</v>
      </c>
      <c r="B720" s="154">
        <v>8.6678832116786619E-3</v>
      </c>
      <c r="C720" s="154">
        <v>3.0023094688221841E-2</v>
      </c>
      <c r="D720" s="154">
        <v>2.8946828166700911E-2</v>
      </c>
      <c r="E720" s="154">
        <v>2.2727272727272707E-2</v>
      </c>
      <c r="F720" s="154">
        <v>-4.9792531120332884E-3</v>
      </c>
      <c r="G720" s="154">
        <v>5.1838374128874154E-3</v>
      </c>
    </row>
    <row r="721" spans="1:7" x14ac:dyDescent="0.15">
      <c r="A721" s="143">
        <v>40533</v>
      </c>
      <c r="B721" s="154">
        <v>-2.66847580280416E-2</v>
      </c>
      <c r="C721" s="154">
        <v>-3.6248131539611483E-2</v>
      </c>
      <c r="D721" s="154">
        <v>-3.611332801276923E-2</v>
      </c>
      <c r="E721" s="154">
        <v>2.2222222222222365E-2</v>
      </c>
      <c r="F721" s="154">
        <v>-5.8381984987490032E-3</v>
      </c>
      <c r="G721" s="154">
        <v>-2.6827185792349773E-2</v>
      </c>
    </row>
    <row r="722" spans="1:7" x14ac:dyDescent="0.15">
      <c r="A722" s="143">
        <v>40534</v>
      </c>
      <c r="B722" s="154">
        <v>1.0687732342007372E-2</v>
      </c>
      <c r="C722" s="154">
        <v>2.2489336952307148E-2</v>
      </c>
      <c r="D722" s="154">
        <v>1.428275719312766E-2</v>
      </c>
      <c r="E722" s="154">
        <v>0</v>
      </c>
      <c r="F722" s="154">
        <v>5.0335570469799418E-3</v>
      </c>
      <c r="G722" s="154">
        <v>-4.5271894576146554E-3</v>
      </c>
    </row>
    <row r="723" spans="1:7" x14ac:dyDescent="0.15">
      <c r="A723" s="143">
        <v>40535</v>
      </c>
      <c r="B723" s="154">
        <v>2.2988505747125743E-3</v>
      </c>
      <c r="C723" s="154">
        <v>-5.3090633295411749E-3</v>
      </c>
      <c r="D723" s="154">
        <v>4.0816326530612734E-3</v>
      </c>
      <c r="E723" s="154">
        <v>-4.4423440453686291E-2</v>
      </c>
      <c r="F723" s="154">
        <v>-9.1819699499166019E-3</v>
      </c>
      <c r="G723" s="154">
        <v>-7.8616629356084156E-3</v>
      </c>
    </row>
    <row r="724" spans="1:7" x14ac:dyDescent="0.15">
      <c r="A724" s="143">
        <v>40536</v>
      </c>
      <c r="B724" s="154">
        <v>-5.5045871559633586E-3</v>
      </c>
      <c r="C724" s="154">
        <v>-6.4811284788410806E-3</v>
      </c>
      <c r="D724" s="154">
        <v>-8.1300813008144956E-4</v>
      </c>
      <c r="E724" s="154">
        <v>-2.0771513353115667E-2</v>
      </c>
      <c r="F724" s="154">
        <v>-3.0328559393428711E-2</v>
      </c>
      <c r="G724" s="154">
        <v>-7.2310562316780791E-3</v>
      </c>
    </row>
    <row r="725" spans="1:7" x14ac:dyDescent="0.15">
      <c r="A725" s="143">
        <v>40537</v>
      </c>
      <c r="B725" s="154">
        <v>-5.0738007380073391E-3</v>
      </c>
      <c r="C725" s="154">
        <v>-3.1082118188795027E-2</v>
      </c>
      <c r="D725" s="154">
        <v>6.1025223759154645E-3</v>
      </c>
      <c r="E725" s="154">
        <v>-2.9292929292929371E-2</v>
      </c>
      <c r="F725" s="154">
        <v>-5.3866203301476956E-2</v>
      </c>
      <c r="G725" s="154">
        <v>-1.6213894555996977E-2</v>
      </c>
    </row>
    <row r="726" spans="1:7" x14ac:dyDescent="0.15">
      <c r="A726" s="143">
        <v>40538</v>
      </c>
      <c r="B726" s="154">
        <v>4.6360686138156026E-3</v>
      </c>
      <c r="C726" s="154">
        <v>2.0198019801980216E-2</v>
      </c>
      <c r="D726" s="154">
        <v>7.2786089769509843E-3</v>
      </c>
      <c r="E726" s="154">
        <v>-2.0811654526534662E-3</v>
      </c>
      <c r="F726" s="154">
        <v>-3.4894398530762261E-2</v>
      </c>
      <c r="G726" s="154">
        <v>5.6028523612021708E-3</v>
      </c>
    </row>
    <row r="727" spans="1:7" x14ac:dyDescent="0.15">
      <c r="A727" s="143">
        <v>40539</v>
      </c>
      <c r="B727" s="154">
        <v>-3.0456852791878153E-2</v>
      </c>
      <c r="C727" s="154">
        <v>-2.0962732919254767E-2</v>
      </c>
      <c r="D727" s="154">
        <v>-1.6057808109192995E-2</v>
      </c>
      <c r="E727" s="154">
        <v>-1.2513034410844504E-2</v>
      </c>
      <c r="F727" s="154">
        <v>8.5632730732636553E-3</v>
      </c>
      <c r="G727" s="154">
        <v>-6.9826338639652485E-3</v>
      </c>
    </row>
    <row r="728" spans="1:7" x14ac:dyDescent="0.15">
      <c r="A728" s="143">
        <v>40540</v>
      </c>
      <c r="B728" s="154">
        <v>2.3322227510709004E-2</v>
      </c>
      <c r="C728" s="154">
        <v>3.5685963521014941E-3</v>
      </c>
      <c r="D728" s="154">
        <v>5.3039575683393458E-3</v>
      </c>
      <c r="E728" s="154">
        <v>-2.1119324181627652E-3</v>
      </c>
      <c r="F728" s="154">
        <v>2.8301886792452935E-2</v>
      </c>
      <c r="G728" s="154">
        <v>2.0457609210478456E-2</v>
      </c>
    </row>
    <row r="729" spans="1:7" x14ac:dyDescent="0.15">
      <c r="A729" s="143">
        <v>40541</v>
      </c>
      <c r="B729" s="154">
        <v>-4.1860465116279055E-3</v>
      </c>
      <c r="C729" s="154">
        <v>4.3461082576057297E-3</v>
      </c>
      <c r="D729" s="154">
        <v>-4.2613636363636465E-3</v>
      </c>
      <c r="E729" s="154">
        <v>5.2910052910053462E-3</v>
      </c>
      <c r="F729" s="154">
        <v>-6.3302752293577957E-2</v>
      </c>
      <c r="G729" s="154">
        <v>-1.2799685809664951E-2</v>
      </c>
    </row>
    <row r="730" spans="1:7" x14ac:dyDescent="0.15">
      <c r="A730" s="143">
        <v>40542</v>
      </c>
      <c r="B730" s="154">
        <v>2.9892573563755187E-2</v>
      </c>
      <c r="C730" s="154">
        <v>4.1699449252557086E-2</v>
      </c>
      <c r="D730" s="154">
        <v>1.874872630935398E-2</v>
      </c>
      <c r="E730" s="154">
        <v>4.0000000000000036E-2</v>
      </c>
      <c r="F730" s="154">
        <v>1.4691478942213454E-2</v>
      </c>
      <c r="G730" s="154">
        <v>2.8481012658227778E-2</v>
      </c>
    </row>
    <row r="731" spans="1:7" x14ac:dyDescent="0.15">
      <c r="A731" s="143">
        <v>40543</v>
      </c>
      <c r="B731" s="154">
        <v>2.1315192743764033E-2</v>
      </c>
      <c r="C731" s="154">
        <v>1.5105740181269312E-3</v>
      </c>
      <c r="D731" s="154">
        <v>9.4018803760751446E-3</v>
      </c>
      <c r="E731" s="154">
        <v>6.6801619433198178E-2</v>
      </c>
      <c r="F731" s="154">
        <v>2.7992277992278103E-2</v>
      </c>
      <c r="G731" s="154">
        <v>2.2294505494505401E-2</v>
      </c>
    </row>
    <row r="732" spans="1:7" x14ac:dyDescent="0.15">
      <c r="A732" s="143">
        <v>40544</v>
      </c>
      <c r="B732" s="154">
        <v>4.4404973357026201E-4</v>
      </c>
      <c r="C732" s="154">
        <v>9.0497737556560764E-3</v>
      </c>
      <c r="D732" s="154">
        <v>-2.1006738010305281E-2</v>
      </c>
      <c r="E732" s="154">
        <v>9.487666034158071E-4</v>
      </c>
      <c r="F732" s="154">
        <v>-2.8169014084508115E-3</v>
      </c>
      <c r="G732" s="154">
        <v>-4.4201365598610654E-3</v>
      </c>
    </row>
    <row r="733" spans="1:7" x14ac:dyDescent="0.15">
      <c r="A733" s="143">
        <v>40545</v>
      </c>
      <c r="B733" s="154">
        <v>1.9529516200621266E-2</v>
      </c>
      <c r="C733" s="154">
        <v>4.8579970104634107E-3</v>
      </c>
      <c r="D733" s="154">
        <v>5.0607287449393468E-3</v>
      </c>
      <c r="E733" s="154">
        <v>5.687203791469031E-3</v>
      </c>
      <c r="F733" s="154">
        <v>2.6365348399246757E-2</v>
      </c>
      <c r="G733" s="154">
        <v>1.7689942300383565E-2</v>
      </c>
    </row>
    <row r="734" spans="1:7" x14ac:dyDescent="0.15">
      <c r="A734" s="143">
        <v>40546</v>
      </c>
      <c r="B734" s="154">
        <v>1.5237265999129335E-2</v>
      </c>
      <c r="C734" s="154">
        <v>4.8716995165488886E-2</v>
      </c>
      <c r="D734" s="154">
        <v>5.6394763343403653E-3</v>
      </c>
      <c r="E734" s="154">
        <v>-1.3195098963242113E-2</v>
      </c>
      <c r="F734" s="154">
        <v>1.9266055045871422E-2</v>
      </c>
      <c r="G734" s="154">
        <v>1.0626379222542948E-2</v>
      </c>
    </row>
    <row r="735" spans="1:7" x14ac:dyDescent="0.15">
      <c r="A735" s="143">
        <v>40547</v>
      </c>
      <c r="B735" s="154">
        <v>-1.2864493996569415E-3</v>
      </c>
      <c r="C735" s="154">
        <v>-3.9007092198581894E-3</v>
      </c>
      <c r="D735" s="154">
        <v>-2.6036451031443919E-2</v>
      </c>
      <c r="E735" s="154">
        <v>-2.5787965616046016E-2</v>
      </c>
      <c r="F735" s="154">
        <v>-3.5103510351034983E-2</v>
      </c>
      <c r="G735" s="154">
        <v>-1.4663396936307471E-2</v>
      </c>
    </row>
    <row r="736" spans="1:7" x14ac:dyDescent="0.15">
      <c r="A736" s="143">
        <v>40548</v>
      </c>
      <c r="B736" s="154">
        <v>-3.306139974237865E-2</v>
      </c>
      <c r="C736" s="154">
        <v>9.2559629761481688E-3</v>
      </c>
      <c r="D736" s="154">
        <v>7.6084721365412555E-3</v>
      </c>
      <c r="E736" s="154">
        <v>-2.8431372549019507E-2</v>
      </c>
      <c r="F736" s="154">
        <v>-2.6119402985074758E-2</v>
      </c>
      <c r="G736" s="154">
        <v>-2.0592196103165539E-2</v>
      </c>
    </row>
    <row r="737" spans="1:7" x14ac:dyDescent="0.15">
      <c r="A737" s="143">
        <v>40549</v>
      </c>
      <c r="B737" s="154">
        <v>2.2202486678507993E-2</v>
      </c>
      <c r="C737" s="154">
        <v>-1.7636684303351524E-3</v>
      </c>
      <c r="D737" s="154">
        <v>6.1224489795916881E-3</v>
      </c>
      <c r="E737" s="154">
        <v>1.9172552976790991E-2</v>
      </c>
      <c r="F737" s="154">
        <v>4.7892720306514924E-3</v>
      </c>
      <c r="G737" s="154">
        <v>1.3593246888869537E-2</v>
      </c>
    </row>
    <row r="738" spans="1:7" x14ac:dyDescent="0.15">
      <c r="A738" s="143">
        <v>40550</v>
      </c>
      <c r="B738" s="154">
        <v>-2.6064291920069427E-2</v>
      </c>
      <c r="C738" s="154">
        <v>2.7561837455830407E-2</v>
      </c>
      <c r="D738" s="154">
        <v>2.0283975659229903E-3</v>
      </c>
      <c r="E738" s="154">
        <v>-1.9801980198019709E-2</v>
      </c>
      <c r="F738" s="154">
        <v>-2.2878932316491962E-2</v>
      </c>
      <c r="G738" s="154">
        <v>-1.5265471529637975E-2</v>
      </c>
    </row>
    <row r="739" spans="1:7" x14ac:dyDescent="0.15">
      <c r="A739" s="143">
        <v>40551</v>
      </c>
      <c r="B739" s="154">
        <v>0</v>
      </c>
      <c r="C739" s="154">
        <v>-1.5130674002750921E-2</v>
      </c>
      <c r="D739" s="154">
        <v>1.1740890688259009E-2</v>
      </c>
      <c r="E739" s="154">
        <v>7.0707070707070052E-3</v>
      </c>
      <c r="F739" s="154">
        <v>-6.8292682926829329E-3</v>
      </c>
      <c r="G739" s="154">
        <v>2.5807801628681126E-3</v>
      </c>
    </row>
    <row r="740" spans="1:7" x14ac:dyDescent="0.15">
      <c r="A740" s="143">
        <v>40552</v>
      </c>
      <c r="B740" s="154">
        <v>-2.67618198037467E-2</v>
      </c>
      <c r="C740" s="154">
        <v>1.7458100558660483E-3</v>
      </c>
      <c r="D740" s="154">
        <v>1.6006402561026256E-3</v>
      </c>
      <c r="E740" s="154">
        <v>-7.0210631895687436E-3</v>
      </c>
      <c r="F740" s="154">
        <v>0</v>
      </c>
      <c r="G740" s="154">
        <v>-1.4749108618140716E-2</v>
      </c>
    </row>
    <row r="741" spans="1:7" x14ac:dyDescent="0.15">
      <c r="A741" s="143">
        <v>40553</v>
      </c>
      <c r="B741" s="154">
        <v>-1.4207149404216302E-2</v>
      </c>
      <c r="C741" s="154">
        <v>4.87974904147781E-3</v>
      </c>
      <c r="D741" s="154">
        <v>-1.3983220135837082E-2</v>
      </c>
      <c r="E741" s="154">
        <v>1.0101010101010166E-2</v>
      </c>
      <c r="F741" s="154">
        <v>-3.9292730844793233E-3</v>
      </c>
      <c r="G741" s="154">
        <v>-5.5784066234751961E-3</v>
      </c>
    </row>
    <row r="742" spans="1:7" x14ac:dyDescent="0.15">
      <c r="A742" s="143">
        <v>40554</v>
      </c>
      <c r="B742" s="154">
        <v>-9.7629009762901786E-3</v>
      </c>
      <c r="C742" s="154">
        <v>-6.5903572667359578E-3</v>
      </c>
      <c r="D742" s="154">
        <v>7.0907617504052389E-3</v>
      </c>
      <c r="E742" s="154">
        <v>-1.0000000000000009E-2</v>
      </c>
      <c r="F742" s="154">
        <v>-1.3806706114398493E-2</v>
      </c>
      <c r="G742" s="154">
        <v>-4.1540182137721482E-3</v>
      </c>
    </row>
  </sheetData>
  <mergeCells count="15">
    <mergeCell ref="AJ13:AJ16"/>
    <mergeCell ref="AP13:AP16"/>
    <mergeCell ref="AQ13:AQ16"/>
    <mergeCell ref="AR13:AR16"/>
    <mergeCell ref="AS13:AS16"/>
    <mergeCell ref="AK13:AK16"/>
    <mergeCell ref="AL13:AL16"/>
    <mergeCell ref="AM13:AM16"/>
    <mergeCell ref="AN13:AN16"/>
    <mergeCell ref="AO13:AO16"/>
    <mergeCell ref="AE13:AE16"/>
    <mergeCell ref="AF13:AF16"/>
    <mergeCell ref="AG13:AG16"/>
    <mergeCell ref="AH13:AH16"/>
    <mergeCell ref="AI13:AI16"/>
  </mergeCells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C1:AT1000"/>
  <sheetViews>
    <sheetView zoomScale="150" zoomScaleNormal="150" workbookViewId="0">
      <selection activeCell="L1" sqref="L1"/>
    </sheetView>
  </sheetViews>
  <sheetFormatPr baseColWidth="10" defaultColWidth="12.6640625" defaultRowHeight="15" customHeight="1" x14ac:dyDescent="0.15"/>
  <cols>
    <col min="1" max="13" width="10" customWidth="1"/>
    <col min="14" max="14" width="13" customWidth="1"/>
    <col min="15" max="29" width="10" customWidth="1"/>
  </cols>
  <sheetData>
    <row r="1" spans="3:46" ht="12.75" customHeight="1" x14ac:dyDescent="0.15">
      <c r="D1" s="40" t="s">
        <v>74</v>
      </c>
      <c r="E1" s="40" t="s">
        <v>68</v>
      </c>
      <c r="J1" s="40" t="s">
        <v>74</v>
      </c>
      <c r="K1" s="40" t="s">
        <v>68</v>
      </c>
      <c r="L1" s="1">
        <f>SLOPE(K3:K740,J3:J740)</f>
        <v>1.1510526553352067</v>
      </c>
    </row>
    <row r="2" spans="3:46" ht="15.75" customHeight="1" x14ac:dyDescent="0.2">
      <c r="C2" s="2" t="s">
        <v>138</v>
      </c>
      <c r="D2" s="45" t="s">
        <v>139</v>
      </c>
      <c r="E2" s="45" t="s">
        <v>140</v>
      </c>
      <c r="I2" s="2" t="s">
        <v>138</v>
      </c>
      <c r="J2" s="46" t="s">
        <v>127</v>
      </c>
      <c r="K2" s="45" t="s">
        <v>126</v>
      </c>
      <c r="L2" s="2" t="s">
        <v>141</v>
      </c>
      <c r="N2" s="2" t="s">
        <v>120</v>
      </c>
    </row>
    <row r="3" spans="3:46" ht="20" customHeight="1" x14ac:dyDescent="0.2">
      <c r="C3" s="41">
        <v>39816</v>
      </c>
      <c r="D3" s="47">
        <v>-5.508145849495738E-2</v>
      </c>
      <c r="E3" s="48">
        <f>D4</f>
        <v>-6.814449917898191E-2</v>
      </c>
      <c r="I3" s="41">
        <v>39816</v>
      </c>
      <c r="J3" s="47">
        <v>-3.8639441874728453E-2</v>
      </c>
      <c r="K3" s="47">
        <v>-5.508145849495738E-2</v>
      </c>
      <c r="L3" s="49">
        <f>K3/J3</f>
        <v>1.4255241748453562</v>
      </c>
      <c r="N3" s="50">
        <f>MEDIAN(L3:L740)</f>
        <v>1.1593492544872128</v>
      </c>
      <c r="AR3" s="235"/>
    </row>
    <row r="4" spans="3:46" ht="15" customHeight="1" x14ac:dyDescent="0.2">
      <c r="C4" s="41">
        <v>39817</v>
      </c>
      <c r="D4" s="47">
        <v>-6.814449917898191E-2</v>
      </c>
      <c r="E4" s="48">
        <f t="shared" ref="E4:E257" si="0">D5</f>
        <v>1.0572687224669641E-2</v>
      </c>
      <c r="I4" s="41">
        <v>39817</v>
      </c>
      <c r="J4" s="47">
        <v>-3.0516494324676402E-2</v>
      </c>
      <c r="K4" s="47">
        <v>-6.814449917898191E-2</v>
      </c>
      <c r="L4" s="49">
        <f t="shared" ref="L4:L257" si="1">K4/J4</f>
        <v>2.2330382531481856</v>
      </c>
      <c r="AG4" s="139" t="s">
        <v>477</v>
      </c>
    </row>
    <row r="5" spans="3:46" ht="15" customHeight="1" x14ac:dyDescent="0.2">
      <c r="C5" s="41">
        <v>39818</v>
      </c>
      <c r="D5" s="47">
        <v>1.0572687224669641E-2</v>
      </c>
      <c r="E5" s="48">
        <f t="shared" si="0"/>
        <v>6.0156931124673019E-2</v>
      </c>
      <c r="I5" s="41">
        <v>39818</v>
      </c>
      <c r="J5" s="47">
        <v>1.0775684790655493E-2</v>
      </c>
      <c r="K5" s="47">
        <v>1.0572687224669641E-2</v>
      </c>
      <c r="L5" s="49">
        <f t="shared" si="1"/>
        <v>0.98116151595656476</v>
      </c>
      <c r="N5" s="173" t="s">
        <v>470</v>
      </c>
      <c r="AG5" s="140" t="s">
        <v>472</v>
      </c>
      <c r="AH5" s="140" t="s">
        <v>473</v>
      </c>
      <c r="AI5" s="140" t="s">
        <v>474</v>
      </c>
      <c r="AJ5" s="140" t="s">
        <v>475</v>
      </c>
      <c r="AK5" s="140" t="s">
        <v>476</v>
      </c>
      <c r="AR5" s="140"/>
      <c r="AS5" s="140"/>
      <c r="AT5" s="140"/>
    </row>
    <row r="6" spans="3:46" ht="15" customHeight="1" x14ac:dyDescent="0.2">
      <c r="C6" s="41">
        <v>39819</v>
      </c>
      <c r="D6" s="47">
        <v>6.0156931124673019E-2</v>
      </c>
      <c r="E6" s="48">
        <f t="shared" si="0"/>
        <v>1.4802631578947345E-2</v>
      </c>
      <c r="I6" s="41">
        <v>39819</v>
      </c>
      <c r="J6" s="47">
        <v>5.3168402777776791E-3</v>
      </c>
      <c r="K6" s="47">
        <v>6.0156931124673019E-2</v>
      </c>
      <c r="L6" s="49">
        <f t="shared" si="1"/>
        <v>11.314413821326466</v>
      </c>
      <c r="AG6" s="142">
        <v>2500</v>
      </c>
      <c r="AH6" s="142">
        <v>3000</v>
      </c>
      <c r="AI6" s="142">
        <v>2800</v>
      </c>
      <c r="AJ6" s="142">
        <v>3100</v>
      </c>
      <c r="AK6" s="142">
        <f>AVERAGE(AG6:AJ6)</f>
        <v>2850</v>
      </c>
      <c r="AR6" s="283"/>
      <c r="AS6" s="284"/>
      <c r="AT6" s="283"/>
    </row>
    <row r="7" spans="3:46" ht="15" customHeight="1" x14ac:dyDescent="0.2">
      <c r="C7" s="41">
        <v>39820</v>
      </c>
      <c r="D7" s="47">
        <v>1.4802631578947345E-2</v>
      </c>
      <c r="E7" s="48">
        <f t="shared" si="0"/>
        <v>8.2658022690437649E-2</v>
      </c>
      <c r="G7" s="139"/>
      <c r="I7" s="41">
        <v>39820</v>
      </c>
      <c r="J7" s="47">
        <v>1.3221802482460854E-2</v>
      </c>
      <c r="K7" s="47">
        <v>1.4802631578947345E-2</v>
      </c>
      <c r="L7" s="49">
        <f t="shared" si="1"/>
        <v>1.119562298603652</v>
      </c>
      <c r="N7" s="140" t="s">
        <v>471</v>
      </c>
      <c r="AK7" s="140" t="s">
        <v>108</v>
      </c>
    </row>
    <row r="8" spans="3:46" ht="15" customHeight="1" x14ac:dyDescent="0.2">
      <c r="C8" s="41">
        <v>39821</v>
      </c>
      <c r="D8" s="47">
        <v>8.2658022690437649E-2</v>
      </c>
      <c r="E8" s="48">
        <f t="shared" si="0"/>
        <v>6.5868263473053856E-2</v>
      </c>
      <c r="I8" s="41">
        <v>39821</v>
      </c>
      <c r="J8" s="47">
        <v>7.1744340878828305E-2</v>
      </c>
      <c r="K8" s="47">
        <v>8.2658022690437649E-2</v>
      </c>
      <c r="L8" s="49">
        <f t="shared" si="1"/>
        <v>1.1521190616280366</v>
      </c>
      <c r="N8" s="201">
        <f>MEDIAN(L3:L740)</f>
        <v>1.1593492544872128</v>
      </c>
    </row>
    <row r="9" spans="3:46" ht="15" customHeight="1" x14ac:dyDescent="0.2">
      <c r="C9" s="41">
        <v>39822</v>
      </c>
      <c r="D9" s="47">
        <v>6.5868263473053856E-2</v>
      </c>
      <c r="E9" s="48">
        <f t="shared" si="0"/>
        <v>1.8258426966292207E-2</v>
      </c>
      <c r="I9" s="41">
        <v>39822</v>
      </c>
      <c r="J9" s="47">
        <v>3.1681741377596717E-2</v>
      </c>
      <c r="K9" s="47">
        <v>6.5868263473053856E-2</v>
      </c>
      <c r="L9" s="49">
        <f t="shared" si="1"/>
        <v>2.0790607021251564</v>
      </c>
      <c r="AK9" s="142">
        <f>MEDIAN(AG6:AJ6)</f>
        <v>2900</v>
      </c>
    </row>
    <row r="10" spans="3:46" ht="15" customHeight="1" x14ac:dyDescent="0.2">
      <c r="C10" s="41">
        <v>39823</v>
      </c>
      <c r="D10" s="47">
        <v>1.8258426966292207E-2</v>
      </c>
      <c r="E10" s="48">
        <f t="shared" si="0"/>
        <v>-3.5862068965517246E-2</v>
      </c>
      <c r="I10" s="41">
        <v>39823</v>
      </c>
      <c r="J10" s="47">
        <v>1.9099689298875289E-2</v>
      </c>
      <c r="K10" s="47">
        <v>1.8258426966292207E-2</v>
      </c>
      <c r="L10" s="49">
        <f t="shared" si="1"/>
        <v>0.95595413519985273</v>
      </c>
      <c r="AK10" s="140" t="s">
        <v>471</v>
      </c>
    </row>
    <row r="11" spans="3:46" ht="15" customHeight="1" x14ac:dyDescent="0.2">
      <c r="C11" s="41">
        <v>39824</v>
      </c>
      <c r="D11" s="47">
        <v>-3.5862068965517246E-2</v>
      </c>
      <c r="E11" s="48">
        <f t="shared" si="0"/>
        <v>4.1487839771101598E-2</v>
      </c>
      <c r="I11" s="41">
        <v>39824</v>
      </c>
      <c r="J11" s="47">
        <v>-3.5261864246549424E-2</v>
      </c>
      <c r="K11" s="47">
        <v>-3.5862068965517246E-2</v>
      </c>
      <c r="L11" s="49">
        <f t="shared" si="1"/>
        <v>1.0170213552741063</v>
      </c>
    </row>
    <row r="12" spans="3:46" ht="15" customHeight="1" x14ac:dyDescent="0.2">
      <c r="C12" s="41">
        <v>39825</v>
      </c>
      <c r="D12" s="47">
        <v>4.1487839771101598E-2</v>
      </c>
      <c r="E12" s="48">
        <f t="shared" si="0"/>
        <v>-1.8543956043956089E-2</v>
      </c>
      <c r="I12" s="41">
        <v>39825</v>
      </c>
      <c r="J12" s="47">
        <v>2.8686918177364129E-2</v>
      </c>
      <c r="K12" s="47">
        <v>4.1487839771101598E-2</v>
      </c>
      <c r="L12" s="49">
        <f t="shared" si="1"/>
        <v>1.4462285392453986</v>
      </c>
    </row>
    <row r="13" spans="3:46" ht="15" customHeight="1" x14ac:dyDescent="0.2">
      <c r="C13" s="41">
        <v>39826</v>
      </c>
      <c r="D13" s="47">
        <v>-1.8543956043956089E-2</v>
      </c>
      <c r="E13" s="48">
        <f t="shared" si="0"/>
        <v>-4.1287613715885185E-2</v>
      </c>
      <c r="I13" s="41">
        <v>39826</v>
      </c>
      <c r="J13" s="47">
        <v>-9.7163677930984793E-3</v>
      </c>
      <c r="K13" s="47">
        <v>-1.8543956043956089E-2</v>
      </c>
      <c r="L13" s="49">
        <f t="shared" si="1"/>
        <v>1.9085275937298125</v>
      </c>
    </row>
    <row r="14" spans="3:46" ht="15" customHeight="1" x14ac:dyDescent="0.2">
      <c r="C14" s="41">
        <v>39827</v>
      </c>
      <c r="D14" s="47">
        <v>-4.1287613715885185E-2</v>
      </c>
      <c r="E14" s="48">
        <f t="shared" si="0"/>
        <v>-4.3795620437955263E-3</v>
      </c>
      <c r="I14" s="41">
        <v>39827</v>
      </c>
      <c r="J14" s="47">
        <v>-5.2425269942043662E-2</v>
      </c>
      <c r="K14" s="47">
        <v>-4.1287613715885185E-2</v>
      </c>
      <c r="L14" s="49">
        <f t="shared" si="1"/>
        <v>0.78755176199433596</v>
      </c>
      <c r="AG14" s="139" t="s">
        <v>478</v>
      </c>
    </row>
    <row r="15" spans="3:46" ht="15" customHeight="1" x14ac:dyDescent="0.2">
      <c r="C15" s="41">
        <v>39828</v>
      </c>
      <c r="D15" s="47">
        <v>-4.3795620437955263E-3</v>
      </c>
      <c r="E15" s="48">
        <f t="shared" si="0"/>
        <v>-4.398826979472148E-2</v>
      </c>
      <c r="I15" s="41">
        <v>39828</v>
      </c>
      <c r="J15" s="47">
        <v>3.5784077354517052E-3</v>
      </c>
      <c r="K15" s="47">
        <v>-4.3795620437955263E-3</v>
      </c>
      <c r="L15" s="49">
        <f t="shared" si="1"/>
        <v>-1.2238856965366722</v>
      </c>
      <c r="AG15" s="140" t="s">
        <v>472</v>
      </c>
      <c r="AH15" s="140" t="s">
        <v>473</v>
      </c>
      <c r="AI15" s="140" t="s">
        <v>474</v>
      </c>
      <c r="AJ15" s="140" t="s">
        <v>475</v>
      </c>
      <c r="AK15" s="140" t="s">
        <v>476</v>
      </c>
    </row>
    <row r="16" spans="3:46" ht="15" customHeight="1" x14ac:dyDescent="0.2">
      <c r="C16" s="41">
        <v>39829</v>
      </c>
      <c r="D16" s="47">
        <v>-4.398826979472148E-2</v>
      </c>
      <c r="E16" s="48">
        <f t="shared" si="0"/>
        <v>3.6042944785276143E-2</v>
      </c>
      <c r="I16" s="41">
        <v>39829</v>
      </c>
      <c r="J16" s="47">
        <v>-3.9500303459437558E-2</v>
      </c>
      <c r="K16" s="47">
        <v>-4.398826979472148E-2</v>
      </c>
      <c r="L16" s="49">
        <f t="shared" si="1"/>
        <v>1.1136185280169446</v>
      </c>
      <c r="AG16" s="142">
        <v>20000</v>
      </c>
      <c r="AH16" s="142">
        <v>3000</v>
      </c>
      <c r="AI16" s="142">
        <v>2800</v>
      </c>
      <c r="AJ16" s="142">
        <v>3100</v>
      </c>
      <c r="AK16" s="142">
        <f>AVERAGE(AG16:AJ16)</f>
        <v>7225</v>
      </c>
      <c r="AL16" s="139" t="s">
        <v>479</v>
      </c>
    </row>
    <row r="17" spans="3:37" ht="15" customHeight="1" x14ac:dyDescent="0.2">
      <c r="C17" s="41">
        <v>39830</v>
      </c>
      <c r="D17" s="47">
        <v>3.6042944785276143E-2</v>
      </c>
      <c r="E17" s="48">
        <f t="shared" si="0"/>
        <v>3.1088082901554293E-2</v>
      </c>
      <c r="I17" s="41">
        <v>39830</v>
      </c>
      <c r="J17" s="47">
        <v>3.077773682270557E-2</v>
      </c>
      <c r="K17" s="47">
        <v>3.6042944785276143E-2</v>
      </c>
      <c r="L17" s="49">
        <f t="shared" si="1"/>
        <v>1.1710719664964542</v>
      </c>
      <c r="AK17" s="140" t="s">
        <v>108</v>
      </c>
    </row>
    <row r="18" spans="3:37" ht="15" customHeight="1" x14ac:dyDescent="0.2">
      <c r="C18" s="41">
        <v>39831</v>
      </c>
      <c r="D18" s="47">
        <v>3.1088082901554293E-2</v>
      </c>
      <c r="E18" s="48">
        <f t="shared" si="0"/>
        <v>-6.4608758076094563E-3</v>
      </c>
      <c r="I18" s="41">
        <v>39831</v>
      </c>
      <c r="J18" s="47">
        <v>4.8785471635461874E-3</v>
      </c>
      <c r="K18" s="47">
        <v>3.1088082901554293E-2</v>
      </c>
      <c r="L18" s="49">
        <f t="shared" si="1"/>
        <v>6.3724059354909564</v>
      </c>
    </row>
    <row r="19" spans="3:37" ht="15" customHeight="1" x14ac:dyDescent="0.2">
      <c r="C19" s="41">
        <v>39832</v>
      </c>
      <c r="D19" s="47">
        <v>-6.4608758076094563E-3</v>
      </c>
      <c r="E19" s="48">
        <f t="shared" si="0"/>
        <v>-4.8410404624277481E-2</v>
      </c>
      <c r="I19" s="41">
        <v>39832</v>
      </c>
      <c r="J19" s="47">
        <v>-1.306491789944586E-2</v>
      </c>
      <c r="K19" s="47">
        <v>-6.4608758076094563E-3</v>
      </c>
      <c r="L19" s="49">
        <f t="shared" si="1"/>
        <v>0.49452096502523679</v>
      </c>
      <c r="AK19" s="142">
        <f>MEDIAN(AG16:AJ16)</f>
        <v>3050</v>
      </c>
    </row>
    <row r="20" spans="3:37" ht="15" customHeight="1" x14ac:dyDescent="0.2">
      <c r="C20" s="41">
        <v>39833</v>
      </c>
      <c r="D20" s="47">
        <v>-4.8410404624277481E-2</v>
      </c>
      <c r="E20" s="48">
        <f t="shared" si="0"/>
        <v>3.8724373576309867E-2</v>
      </c>
      <c r="I20" s="41">
        <v>39833</v>
      </c>
      <c r="J20" s="47">
        <v>-4.0074173277016567E-2</v>
      </c>
      <c r="K20" s="47">
        <v>-4.8410404624277481E-2</v>
      </c>
      <c r="L20" s="49">
        <f t="shared" si="1"/>
        <v>1.2080200454700816</v>
      </c>
      <c r="AK20" s="140" t="s">
        <v>471</v>
      </c>
    </row>
    <row r="21" spans="3:37" ht="15" customHeight="1" x14ac:dyDescent="0.2">
      <c r="C21" s="41">
        <v>39834</v>
      </c>
      <c r="D21" s="47">
        <v>3.8724373576309867E-2</v>
      </c>
      <c r="E21" s="48">
        <f t="shared" si="0"/>
        <v>3.654970760234022E-3</v>
      </c>
      <c r="I21" s="41">
        <v>39834</v>
      </c>
      <c r="J21" s="47">
        <v>3.4100665378836714E-2</v>
      </c>
      <c r="K21" s="47">
        <v>3.8724373576309867E-2</v>
      </c>
      <c r="L21" s="49">
        <f t="shared" si="1"/>
        <v>1.1355899700520999</v>
      </c>
    </row>
    <row r="22" spans="3:37" ht="15" customHeight="1" x14ac:dyDescent="0.2">
      <c r="C22" s="41">
        <v>39835</v>
      </c>
      <c r="D22" s="47">
        <v>3.654970760234022E-3</v>
      </c>
      <c r="E22" s="48">
        <f t="shared" si="0"/>
        <v>-4.0786598689002251E-2</v>
      </c>
      <c r="I22" s="41">
        <v>39835</v>
      </c>
      <c r="J22" s="47">
        <v>-1.6838336403497411E-2</v>
      </c>
      <c r="K22" s="47">
        <v>3.654970760234022E-3</v>
      </c>
      <c r="L22" s="49">
        <f t="shared" si="1"/>
        <v>-0.21706246226764214</v>
      </c>
    </row>
    <row r="23" spans="3:37" ht="15" customHeight="1" x14ac:dyDescent="0.2">
      <c r="C23" s="41">
        <v>39836</v>
      </c>
      <c r="D23" s="47">
        <v>-4.0786598689002251E-2</v>
      </c>
      <c r="E23" s="48">
        <f t="shared" si="0"/>
        <v>-2.9612756264236983E-2</v>
      </c>
      <c r="I23" s="41">
        <v>39836</v>
      </c>
      <c r="J23" s="47">
        <v>6.2806776798438602E-3</v>
      </c>
      <c r="K23" s="47">
        <v>-4.0786598689002251E-2</v>
      </c>
      <c r="L23" s="49">
        <f t="shared" si="1"/>
        <v>-6.4939805492480263</v>
      </c>
    </row>
    <row r="24" spans="3:37" ht="19.5" customHeight="1" x14ac:dyDescent="0.2">
      <c r="C24" s="41">
        <v>39837</v>
      </c>
      <c r="D24" s="47">
        <v>-2.9612756264236983E-2</v>
      </c>
      <c r="E24" s="48">
        <f t="shared" si="0"/>
        <v>4.6948356807512415E-3</v>
      </c>
      <c r="I24" s="41">
        <v>39837</v>
      </c>
      <c r="J24" s="47">
        <v>9.886709325500842E-3</v>
      </c>
      <c r="K24" s="47">
        <v>-2.9612756264236983E-2</v>
      </c>
      <c r="L24" s="49">
        <f t="shared" si="1"/>
        <v>-2.9952085460686746</v>
      </c>
      <c r="X24" s="12" t="s">
        <v>142</v>
      </c>
    </row>
    <row r="25" spans="3:37" ht="15" customHeight="1" x14ac:dyDescent="0.2">
      <c r="C25" s="41">
        <v>39838</v>
      </c>
      <c r="D25" s="47">
        <v>4.6948356807512415E-3</v>
      </c>
      <c r="E25" s="48">
        <f t="shared" si="0"/>
        <v>5.3738317757009213E-2</v>
      </c>
      <c r="I25" s="41">
        <v>39838</v>
      </c>
      <c r="J25" s="47">
        <v>4.9339115531434885E-3</v>
      </c>
      <c r="K25" s="47">
        <v>4.6948356807512415E-3</v>
      </c>
      <c r="L25" s="49">
        <f t="shared" si="1"/>
        <v>0.95154435384235303</v>
      </c>
    </row>
    <row r="26" spans="3:37" ht="15" customHeight="1" x14ac:dyDescent="0.2">
      <c r="C26" s="41">
        <v>39839</v>
      </c>
      <c r="D26" s="47">
        <v>5.3738317757009213E-2</v>
      </c>
      <c r="E26" s="48">
        <f t="shared" si="0"/>
        <v>3.6954915003695188E-3</v>
      </c>
      <c r="I26" s="41">
        <v>39839</v>
      </c>
      <c r="J26" s="47">
        <v>3.9484224398563361E-2</v>
      </c>
      <c r="K26" s="47">
        <v>5.3738317757009213E-2</v>
      </c>
      <c r="L26" s="49">
        <f t="shared" si="1"/>
        <v>1.361007302930952</v>
      </c>
    </row>
    <row r="27" spans="3:37" ht="15" customHeight="1" x14ac:dyDescent="0.2">
      <c r="C27" s="41">
        <v>39840</v>
      </c>
      <c r="D27" s="47">
        <v>3.6954915003695188E-3</v>
      </c>
      <c r="E27" s="48">
        <f t="shared" si="0"/>
        <v>-1.1045655375552355E-2</v>
      </c>
      <c r="I27" s="41">
        <v>39840</v>
      </c>
      <c r="J27" s="47">
        <v>-1.4641907176771829E-2</v>
      </c>
      <c r="K27" s="47">
        <v>3.6954915003695188E-3</v>
      </c>
      <c r="L27" s="49">
        <f t="shared" si="1"/>
        <v>-0.25239140337073773</v>
      </c>
    </row>
    <row r="28" spans="3:37" ht="15" customHeight="1" x14ac:dyDescent="0.2">
      <c r="C28" s="41">
        <v>39841</v>
      </c>
      <c r="D28" s="47">
        <v>-1.1045655375552355E-2</v>
      </c>
      <c r="E28" s="48">
        <f t="shared" si="0"/>
        <v>-2.6061057334326065E-2</v>
      </c>
      <c r="I28" s="41">
        <v>39841</v>
      </c>
      <c r="J28" s="47">
        <v>-8.5019425803521953E-3</v>
      </c>
      <c r="K28" s="47">
        <v>-1.1045655375552355E-2</v>
      </c>
      <c r="L28" s="49">
        <f t="shared" si="1"/>
        <v>1.2991919518579935</v>
      </c>
    </row>
    <row r="29" spans="3:37" ht="15" customHeight="1" x14ac:dyDescent="0.2">
      <c r="C29" s="41">
        <v>39842</v>
      </c>
      <c r="D29" s="47">
        <v>-2.6061057334326065E-2</v>
      </c>
      <c r="E29" s="48">
        <f t="shared" si="0"/>
        <v>6.8807339449541427E-3</v>
      </c>
      <c r="I29" s="41">
        <v>39842</v>
      </c>
      <c r="J29" s="47">
        <v>-1.615734968575866E-2</v>
      </c>
      <c r="K29" s="47">
        <v>-2.6061057334326065E-2</v>
      </c>
      <c r="L29" s="49">
        <f t="shared" si="1"/>
        <v>1.6129537233013338</v>
      </c>
    </row>
    <row r="30" spans="3:37" ht="15" customHeight="1" x14ac:dyDescent="0.2">
      <c r="C30" s="41">
        <v>39843</v>
      </c>
      <c r="D30" s="47">
        <v>6.8807339449541427E-3</v>
      </c>
      <c r="E30" s="48">
        <f t="shared" si="0"/>
        <v>5.2391799544419193E-2</v>
      </c>
      <c r="I30" s="41">
        <v>39843</v>
      </c>
      <c r="J30" s="47">
        <v>2.7957378575492742E-2</v>
      </c>
      <c r="K30" s="47">
        <v>6.8807339449541427E-3</v>
      </c>
      <c r="L30" s="49">
        <f t="shared" si="1"/>
        <v>0.2461151329468976</v>
      </c>
    </row>
    <row r="31" spans="3:37" ht="15" customHeight="1" x14ac:dyDescent="0.2">
      <c r="C31" s="41">
        <v>39844</v>
      </c>
      <c r="D31" s="47">
        <v>5.2391799544419193E-2</v>
      </c>
      <c r="E31" s="48">
        <f t="shared" si="0"/>
        <v>3.6796536796536827E-2</v>
      </c>
      <c r="I31" s="41">
        <v>39844</v>
      </c>
      <c r="J31" s="47">
        <v>9.6107882355900287E-3</v>
      </c>
      <c r="K31" s="47">
        <v>5.2391799544419193E-2</v>
      </c>
      <c r="L31" s="49">
        <f t="shared" si="1"/>
        <v>5.4513530274660909</v>
      </c>
    </row>
    <row r="32" spans="3:37" ht="15" customHeight="1" x14ac:dyDescent="0.2">
      <c r="C32" s="41">
        <v>39845</v>
      </c>
      <c r="D32" s="47">
        <v>3.6796536796536827E-2</v>
      </c>
      <c r="E32" s="48">
        <f t="shared" si="0"/>
        <v>3.6186499652052895E-2</v>
      </c>
      <c r="I32" s="41">
        <v>39845</v>
      </c>
      <c r="J32" s="47">
        <v>2.4421241496174861E-2</v>
      </c>
      <c r="K32" s="47">
        <v>3.6796536796536827E-2</v>
      </c>
      <c r="L32" s="49">
        <f t="shared" si="1"/>
        <v>1.5067430868451273</v>
      </c>
    </row>
    <row r="33" spans="3:12" ht="15" customHeight="1" x14ac:dyDescent="0.2">
      <c r="C33" s="41">
        <v>39846</v>
      </c>
      <c r="D33" s="47">
        <v>3.6186499652052895E-2</v>
      </c>
      <c r="E33" s="48">
        <f t="shared" si="0"/>
        <v>-4.566823371390194E-2</v>
      </c>
      <c r="I33" s="41">
        <v>39846</v>
      </c>
      <c r="J33" s="47">
        <v>4.0064219513975097E-2</v>
      </c>
      <c r="K33" s="47">
        <v>3.6186499652052895E-2</v>
      </c>
      <c r="L33" s="49">
        <f t="shared" si="1"/>
        <v>0.90321239477610227</v>
      </c>
    </row>
    <row r="34" spans="3:12" ht="15" customHeight="1" x14ac:dyDescent="0.2">
      <c r="C34" s="41">
        <v>39847</v>
      </c>
      <c r="D34" s="47">
        <v>-4.566823371390194E-2</v>
      </c>
      <c r="E34" s="48">
        <f t="shared" si="0"/>
        <v>-3.4482758620689613E-2</v>
      </c>
      <c r="I34" s="41">
        <v>39847</v>
      </c>
      <c r="J34" s="47">
        <v>-1.5342875853681326E-2</v>
      </c>
      <c r="K34" s="47">
        <v>-4.566823371390194E-2</v>
      </c>
      <c r="L34" s="49">
        <f t="shared" si="1"/>
        <v>2.9765106717554803</v>
      </c>
    </row>
    <row r="35" spans="3:12" ht="15" customHeight="1" x14ac:dyDescent="0.2">
      <c r="C35" s="41">
        <v>39848</v>
      </c>
      <c r="D35" s="47">
        <v>-3.4482758620689613E-2</v>
      </c>
      <c r="E35" s="48">
        <f t="shared" si="0"/>
        <v>-2.7696793002915499E-2</v>
      </c>
      <c r="I35" s="41">
        <v>39848</v>
      </c>
      <c r="J35" s="47">
        <v>-2.1211401425178189E-2</v>
      </c>
      <c r="K35" s="47">
        <v>-3.4482758620689613E-2</v>
      </c>
      <c r="L35" s="49">
        <f t="shared" si="1"/>
        <v>1.6256709271344119</v>
      </c>
    </row>
    <row r="36" spans="3:12" ht="15" customHeight="1" x14ac:dyDescent="0.2">
      <c r="C36" s="41">
        <v>39849</v>
      </c>
      <c r="D36" s="47">
        <v>-2.7696793002915499E-2</v>
      </c>
      <c r="E36" s="48">
        <f t="shared" si="0"/>
        <v>-1.6491754122938573E-2</v>
      </c>
      <c r="I36" s="41">
        <v>39849</v>
      </c>
      <c r="J36" s="47">
        <v>-8.7606474628096898E-3</v>
      </c>
      <c r="K36" s="47">
        <v>-2.7696793002915499E-2</v>
      </c>
      <c r="L36" s="49">
        <f t="shared" si="1"/>
        <v>3.1615006905017795</v>
      </c>
    </row>
    <row r="37" spans="3:12" ht="15" customHeight="1" x14ac:dyDescent="0.2">
      <c r="C37" s="41">
        <v>39850</v>
      </c>
      <c r="D37" s="47">
        <v>-1.6491754122938573E-2</v>
      </c>
      <c r="E37" s="48">
        <f t="shared" si="0"/>
        <v>3.2012195121951192E-2</v>
      </c>
      <c r="I37" s="41">
        <v>39850</v>
      </c>
      <c r="J37" s="47">
        <v>-8.446359496645961E-3</v>
      </c>
      <c r="K37" s="47">
        <v>-1.6491754122938573E-2</v>
      </c>
      <c r="L37" s="49">
        <f t="shared" si="1"/>
        <v>1.9525280837841947</v>
      </c>
    </row>
    <row r="38" spans="3:12" ht="15" customHeight="1" x14ac:dyDescent="0.2">
      <c r="C38" s="41">
        <v>39851</v>
      </c>
      <c r="D38" s="47">
        <v>3.2012195121951192E-2</v>
      </c>
      <c r="E38" s="48">
        <f t="shared" si="0"/>
        <v>-1.2555391432791718E-2</v>
      </c>
      <c r="I38" s="41">
        <v>39851</v>
      </c>
      <c r="J38" s="47">
        <v>2.8962247845732314E-2</v>
      </c>
      <c r="K38" s="47">
        <v>3.2012195121951192E-2</v>
      </c>
      <c r="L38" s="49">
        <f t="shared" si="1"/>
        <v>1.105307685110094</v>
      </c>
    </row>
    <row r="39" spans="3:12" ht="15" customHeight="1" x14ac:dyDescent="0.2">
      <c r="C39" s="41">
        <v>39852</v>
      </c>
      <c r="D39" s="47">
        <v>-1.2555391432791718E-2</v>
      </c>
      <c r="E39" s="48">
        <f t="shared" si="0"/>
        <v>-4.4876589379207132E-2</v>
      </c>
      <c r="I39" s="41">
        <v>39852</v>
      </c>
      <c r="J39" s="47">
        <v>4.0072947161300387E-3</v>
      </c>
      <c r="K39" s="47">
        <v>-1.2555391432791718E-2</v>
      </c>
      <c r="L39" s="49">
        <f t="shared" si="1"/>
        <v>-3.1331340273661792</v>
      </c>
    </row>
    <row r="40" spans="3:12" ht="15" customHeight="1" x14ac:dyDescent="0.2">
      <c r="C40" s="41">
        <v>39853</v>
      </c>
      <c r="D40" s="47">
        <v>-4.4876589379207132E-2</v>
      </c>
      <c r="E40" s="48">
        <f t="shared" si="0"/>
        <v>1.2529365700861383E-2</v>
      </c>
      <c r="I40" s="41">
        <v>39853</v>
      </c>
      <c r="J40" s="47">
        <v>-4.7656604765660471E-2</v>
      </c>
      <c r="K40" s="47">
        <v>-4.4876589379207132E-2</v>
      </c>
      <c r="L40" s="49">
        <f t="shared" si="1"/>
        <v>0.94166568516319249</v>
      </c>
    </row>
    <row r="41" spans="3:12" ht="15" customHeight="1" x14ac:dyDescent="0.2">
      <c r="C41" s="41">
        <v>39854</v>
      </c>
      <c r="D41" s="47">
        <v>1.2529365700861383E-2</v>
      </c>
      <c r="E41" s="48">
        <f t="shared" si="0"/>
        <v>-1.5467904098994678E-3</v>
      </c>
      <c r="I41" s="41">
        <v>39854</v>
      </c>
      <c r="J41" s="47">
        <v>-4.3416066454187163E-3</v>
      </c>
      <c r="K41" s="47">
        <v>1.2529365700861383E-2</v>
      </c>
      <c r="L41" s="49">
        <f t="shared" si="1"/>
        <v>-2.8858822837122817</v>
      </c>
    </row>
    <row r="42" spans="3:12" ht="15" customHeight="1" x14ac:dyDescent="0.2">
      <c r="C42" s="41">
        <v>39855</v>
      </c>
      <c r="D42" s="47">
        <v>-1.5467904098994678E-3</v>
      </c>
      <c r="E42" s="48">
        <f t="shared" si="0"/>
        <v>-2.7110766847405099E-2</v>
      </c>
      <c r="I42" s="41">
        <v>39855</v>
      </c>
      <c r="J42" s="47">
        <v>1.4115037556081678E-3</v>
      </c>
      <c r="K42" s="47">
        <v>-1.5467904098994678E-3</v>
      </c>
      <c r="L42" s="49">
        <f t="shared" si="1"/>
        <v>-1.095845762899164</v>
      </c>
    </row>
    <row r="43" spans="3:12" ht="15" customHeight="1" x14ac:dyDescent="0.2">
      <c r="C43" s="41">
        <v>39856</v>
      </c>
      <c r="D43" s="47">
        <v>-2.7110766847405099E-2</v>
      </c>
      <c r="E43" s="48">
        <f t="shared" si="0"/>
        <v>-2.9458598726114782E-2</v>
      </c>
      <c r="I43" s="41">
        <v>39856</v>
      </c>
      <c r="J43" s="47">
        <v>-2.5547445255474477E-2</v>
      </c>
      <c r="K43" s="47">
        <v>-2.7110766847405099E-2</v>
      </c>
      <c r="L43" s="49">
        <f t="shared" si="1"/>
        <v>1.0611928737412843</v>
      </c>
    </row>
    <row r="44" spans="3:12" ht="15" customHeight="1" x14ac:dyDescent="0.2">
      <c r="C44" s="41">
        <v>39857</v>
      </c>
      <c r="D44" s="47">
        <v>-2.9458598726114782E-2</v>
      </c>
      <c r="E44" s="48">
        <f t="shared" si="0"/>
        <v>-8.2034454470880647E-4</v>
      </c>
      <c r="I44" s="41">
        <v>39857</v>
      </c>
      <c r="J44" s="47">
        <v>-1.2475784579620286E-2</v>
      </c>
      <c r="K44" s="47">
        <v>-2.9458598726114782E-2</v>
      </c>
      <c r="L44" s="49">
        <f t="shared" si="1"/>
        <v>2.3612622146615636</v>
      </c>
    </row>
    <row r="45" spans="3:12" ht="15" customHeight="1" x14ac:dyDescent="0.2">
      <c r="C45" s="41">
        <v>39858</v>
      </c>
      <c r="D45" s="47">
        <v>-8.2034454470880647E-4</v>
      </c>
      <c r="E45" s="48">
        <f t="shared" si="0"/>
        <v>-9.8522167487684609E-3</v>
      </c>
      <c r="I45" s="41">
        <v>39858</v>
      </c>
      <c r="J45" s="47">
        <v>-1.3601171793262701E-3</v>
      </c>
      <c r="K45" s="47">
        <v>-8.2034454470880647E-4</v>
      </c>
      <c r="L45" s="49">
        <f t="shared" si="1"/>
        <v>0.60314255064049827</v>
      </c>
    </row>
    <row r="46" spans="3:12" ht="15" customHeight="1" x14ac:dyDescent="0.2">
      <c r="C46" s="41">
        <v>39859</v>
      </c>
      <c r="D46" s="47">
        <v>-9.8522167487684609E-3</v>
      </c>
      <c r="E46" s="48">
        <f t="shared" si="0"/>
        <v>-5.4726368159203953E-2</v>
      </c>
      <c r="I46" s="41">
        <v>39859</v>
      </c>
      <c r="J46" s="47">
        <v>7.8575170246120152E-5</v>
      </c>
      <c r="K46" s="47">
        <v>-9.8522167487684609E-3</v>
      </c>
      <c r="L46" s="49">
        <f t="shared" si="1"/>
        <v>-125.38587848945754</v>
      </c>
    </row>
    <row r="47" spans="3:12" ht="15" customHeight="1" x14ac:dyDescent="0.2">
      <c r="C47" s="41">
        <v>39860</v>
      </c>
      <c r="D47" s="47">
        <v>-5.4726368159203953E-2</v>
      </c>
      <c r="E47" s="48">
        <f t="shared" si="0"/>
        <v>3.5087719298245723E-3</v>
      </c>
      <c r="I47" s="41">
        <v>39860</v>
      </c>
      <c r="J47" s="47">
        <v>-5.1017468506927122E-2</v>
      </c>
      <c r="K47" s="47">
        <v>-5.4726368159203953E-2</v>
      </c>
      <c r="L47" s="49">
        <f t="shared" si="1"/>
        <v>1.0726986218803318</v>
      </c>
    </row>
    <row r="48" spans="3:12" ht="15" customHeight="1" x14ac:dyDescent="0.2">
      <c r="C48" s="41">
        <v>39861</v>
      </c>
      <c r="D48" s="47">
        <v>3.5087719298245723E-3</v>
      </c>
      <c r="E48" s="48">
        <f t="shared" si="0"/>
        <v>8.1293706293706247E-2</v>
      </c>
      <c r="I48" s="41">
        <v>39861</v>
      </c>
      <c r="J48" s="47">
        <v>6.4302469987580491E-3</v>
      </c>
      <c r="K48" s="47">
        <v>3.5087719298245723E-3</v>
      </c>
      <c r="L48" s="49">
        <f t="shared" si="1"/>
        <v>0.54566674196220821</v>
      </c>
    </row>
    <row r="49" spans="3:12" ht="15" customHeight="1" x14ac:dyDescent="0.2">
      <c r="C49" s="41">
        <v>39862</v>
      </c>
      <c r="D49" s="47">
        <v>8.1293706293706247E-2</v>
      </c>
      <c r="E49" s="48">
        <f t="shared" si="0"/>
        <v>-6.1438965238480137E-2</v>
      </c>
      <c r="I49" s="41">
        <v>39862</v>
      </c>
      <c r="J49" s="47">
        <v>5.3032795875836314E-2</v>
      </c>
      <c r="K49" s="47">
        <v>8.1293706293706247E-2</v>
      </c>
      <c r="L49" s="49">
        <f t="shared" si="1"/>
        <v>1.5328949747253782</v>
      </c>
    </row>
    <row r="50" spans="3:12" ht="15" customHeight="1" x14ac:dyDescent="0.2">
      <c r="C50" s="41">
        <v>39863</v>
      </c>
      <c r="D50" s="47">
        <v>-6.1438965238480137E-2</v>
      </c>
      <c r="E50" s="48">
        <f t="shared" si="0"/>
        <v>-6.0292850990525393E-3</v>
      </c>
      <c r="I50" s="41">
        <v>39863</v>
      </c>
      <c r="J50" s="47">
        <v>-2.6899640643716527E-2</v>
      </c>
      <c r="K50" s="47">
        <v>-6.1438965238480137E-2</v>
      </c>
      <c r="L50" s="49">
        <f t="shared" si="1"/>
        <v>2.2840069148965241</v>
      </c>
    </row>
    <row r="51" spans="3:12" ht="15" customHeight="1" x14ac:dyDescent="0.2">
      <c r="C51" s="41">
        <v>39864</v>
      </c>
      <c r="D51" s="47">
        <v>-6.0292850990525393E-3</v>
      </c>
      <c r="E51" s="48">
        <f t="shared" si="0"/>
        <v>-4.2461005199306623E-2</v>
      </c>
      <c r="I51" s="41">
        <v>39864</v>
      </c>
      <c r="J51" s="47">
        <v>-7.0646792796168478E-3</v>
      </c>
      <c r="K51" s="47">
        <v>-6.0292850990525393E-3</v>
      </c>
      <c r="L51" s="49">
        <f t="shared" si="1"/>
        <v>0.85344073813065391</v>
      </c>
    </row>
    <row r="52" spans="3:12" ht="15" customHeight="1" x14ac:dyDescent="0.2">
      <c r="C52" s="41">
        <v>39865</v>
      </c>
      <c r="D52" s="47">
        <v>-4.2461005199306623E-2</v>
      </c>
      <c r="E52" s="48">
        <f t="shared" si="0"/>
        <v>6.244343891402715E-2</v>
      </c>
      <c r="I52" s="41">
        <v>39865</v>
      </c>
      <c r="J52" s="47">
        <v>-9.8099986524726734E-3</v>
      </c>
      <c r="K52" s="47">
        <v>-4.2461005199306623E-2</v>
      </c>
      <c r="L52" s="49">
        <f t="shared" si="1"/>
        <v>4.3283395547260399</v>
      </c>
    </row>
    <row r="53" spans="3:12" ht="15" customHeight="1" x14ac:dyDescent="0.2">
      <c r="C53" s="41">
        <v>39866</v>
      </c>
      <c r="D53" s="47">
        <v>6.244343891402715E-2</v>
      </c>
      <c r="E53" s="48">
        <f t="shared" si="0"/>
        <v>-5.110732538330498E-3</v>
      </c>
      <c r="I53" s="41">
        <v>39866</v>
      </c>
      <c r="J53" s="47">
        <v>5.5904847445632955E-2</v>
      </c>
      <c r="K53" s="47">
        <v>6.244343891402715E-2</v>
      </c>
      <c r="L53" s="49">
        <f t="shared" si="1"/>
        <v>1.1169592936418067</v>
      </c>
    </row>
    <row r="54" spans="3:12" ht="15" customHeight="1" x14ac:dyDescent="0.2">
      <c r="C54" s="41">
        <v>39867</v>
      </c>
      <c r="D54" s="47">
        <v>-5.110732538330498E-3</v>
      </c>
      <c r="E54" s="48">
        <f t="shared" si="0"/>
        <v>-3.424657534246478E-3</v>
      </c>
      <c r="I54" s="41">
        <v>39867</v>
      </c>
      <c r="J54" s="47">
        <v>2.5776517592479564E-4</v>
      </c>
      <c r="K54" s="47">
        <v>-5.110732538330498E-3</v>
      </c>
      <c r="L54" s="49">
        <f t="shared" si="1"/>
        <v>-19.827086882448317</v>
      </c>
    </row>
    <row r="55" spans="3:12" ht="15" customHeight="1" x14ac:dyDescent="0.2">
      <c r="C55" s="41">
        <v>39868</v>
      </c>
      <c r="D55" s="47">
        <v>-3.424657534246478E-3</v>
      </c>
      <c r="E55" s="48">
        <f t="shared" si="0"/>
        <v>-8.5910652920961894E-4</v>
      </c>
      <c r="I55" s="41">
        <v>39868</v>
      </c>
      <c r="J55" s="47">
        <v>8.9421466305887876E-3</v>
      </c>
      <c r="K55" s="47">
        <v>-3.424657534246478E-3</v>
      </c>
      <c r="L55" s="49">
        <f t="shared" si="1"/>
        <v>-0.38297935336148525</v>
      </c>
    </row>
    <row r="56" spans="3:12" ht="15" customHeight="1" x14ac:dyDescent="0.2">
      <c r="C56" s="41">
        <v>39869</v>
      </c>
      <c r="D56" s="47">
        <v>-8.5910652920961894E-4</v>
      </c>
      <c r="E56" s="48">
        <f t="shared" si="0"/>
        <v>-3.6973344797936458E-2</v>
      </c>
      <c r="I56" s="41">
        <v>39869</v>
      </c>
      <c r="J56" s="47">
        <v>-3.4991826726603614E-3</v>
      </c>
      <c r="K56" s="47">
        <v>-8.5910652920961894E-4</v>
      </c>
      <c r="L56" s="49">
        <f t="shared" si="1"/>
        <v>0.24551634183660859</v>
      </c>
    </row>
    <row r="57" spans="3:12" ht="15" customHeight="1" x14ac:dyDescent="0.2">
      <c r="C57" s="41">
        <v>39870</v>
      </c>
      <c r="D57" s="47">
        <v>-3.6973344797936458E-2</v>
      </c>
      <c r="E57" s="48">
        <f t="shared" si="0"/>
        <v>-1.2499999999999845E-2</v>
      </c>
      <c r="I57" s="41">
        <v>39870</v>
      </c>
      <c r="J57" s="47">
        <v>-1.0457516339869244E-2</v>
      </c>
      <c r="K57" s="47">
        <v>-3.6973344797936458E-2</v>
      </c>
      <c r="L57" s="49">
        <f t="shared" si="1"/>
        <v>3.5355760963026865</v>
      </c>
    </row>
    <row r="58" spans="3:12" ht="15" customHeight="1" x14ac:dyDescent="0.2">
      <c r="C58" s="41">
        <v>39871</v>
      </c>
      <c r="D58" s="47">
        <v>-1.2499999999999845E-2</v>
      </c>
      <c r="E58" s="48">
        <f t="shared" si="0"/>
        <v>9.0415913200723175E-3</v>
      </c>
      <c r="I58" s="41">
        <v>39871</v>
      </c>
      <c r="J58" s="47">
        <v>2.3415442795347907E-2</v>
      </c>
      <c r="K58" s="47">
        <v>-1.2499999999999845E-2</v>
      </c>
      <c r="L58" s="49">
        <f t="shared" si="1"/>
        <v>-0.53383573008849095</v>
      </c>
    </row>
    <row r="59" spans="3:12" ht="15" customHeight="1" x14ac:dyDescent="0.2">
      <c r="C59" s="41">
        <v>39872</v>
      </c>
      <c r="D59" s="47">
        <v>9.0415913200723175E-3</v>
      </c>
      <c r="E59" s="48">
        <f t="shared" si="0"/>
        <v>6.3620071684587831E-2</v>
      </c>
      <c r="I59" s="41">
        <v>39872</v>
      </c>
      <c r="J59" s="47">
        <v>1.5970236136771954E-2</v>
      </c>
      <c r="K59" s="47">
        <v>9.0415913200723175E-3</v>
      </c>
      <c r="L59" s="49">
        <f t="shared" si="1"/>
        <v>0.5661526381099512</v>
      </c>
    </row>
    <row r="60" spans="3:12" ht="15" customHeight="1" x14ac:dyDescent="0.2">
      <c r="C60" s="41">
        <v>39873</v>
      </c>
      <c r="D60" s="47">
        <v>6.3620071684587831E-2</v>
      </c>
      <c r="E60" s="48">
        <f t="shared" si="0"/>
        <v>3.0328559393428822E-2</v>
      </c>
      <c r="I60" s="41">
        <v>39873</v>
      </c>
      <c r="J60" s="47">
        <v>7.7474963878232384E-3</v>
      </c>
      <c r="K60" s="47">
        <v>6.3620071684587831E-2</v>
      </c>
      <c r="L60" s="49">
        <f t="shared" si="1"/>
        <v>8.2116942686904224</v>
      </c>
    </row>
    <row r="61" spans="3:12" ht="15" customHeight="1" x14ac:dyDescent="0.2">
      <c r="C61" s="41">
        <v>39874</v>
      </c>
      <c r="D61" s="47">
        <v>3.0328559393428822E-2</v>
      </c>
      <c r="E61" s="48">
        <f t="shared" si="0"/>
        <v>6.1324611610793056E-2</v>
      </c>
      <c r="I61" s="41">
        <v>39874</v>
      </c>
      <c r="J61" s="47">
        <v>-9.3194571478011357E-3</v>
      </c>
      <c r="K61" s="47">
        <v>3.0328559393428822E-2</v>
      </c>
      <c r="L61" s="49">
        <f t="shared" si="1"/>
        <v>-3.2543268253113484</v>
      </c>
    </row>
    <row r="62" spans="3:12" ht="15" customHeight="1" x14ac:dyDescent="0.2">
      <c r="C62" s="41">
        <v>39875</v>
      </c>
      <c r="D62" s="47">
        <v>6.1324611610793056E-2</v>
      </c>
      <c r="E62" s="48">
        <f t="shared" si="0"/>
        <v>-1.2326656394452962E-2</v>
      </c>
      <c r="I62" s="41">
        <v>39875</v>
      </c>
      <c r="J62" s="47">
        <v>5.896297035632303E-2</v>
      </c>
      <c r="K62" s="47">
        <v>6.1324611610793056E-2</v>
      </c>
      <c r="L62" s="49">
        <f t="shared" si="1"/>
        <v>1.0400529559518157</v>
      </c>
    </row>
    <row r="63" spans="3:12" ht="15" customHeight="1" x14ac:dyDescent="0.2">
      <c r="C63" s="41">
        <v>39876</v>
      </c>
      <c r="D63" s="47">
        <v>-1.2326656394452962E-2</v>
      </c>
      <c r="E63" s="48">
        <f t="shared" si="0"/>
        <v>2.9641185647425905E-2</v>
      </c>
      <c r="I63" s="41">
        <v>39876</v>
      </c>
      <c r="J63" s="47">
        <v>-2.2691392351374962E-2</v>
      </c>
      <c r="K63" s="47">
        <v>-1.2326656394452962E-2</v>
      </c>
      <c r="L63" s="49">
        <f t="shared" si="1"/>
        <v>0.54323049919438027</v>
      </c>
    </row>
    <row r="64" spans="3:12" ht="15" customHeight="1" x14ac:dyDescent="0.2">
      <c r="C64" s="41">
        <v>39877</v>
      </c>
      <c r="D64" s="47">
        <v>2.9641185647425905E-2</v>
      </c>
      <c r="E64" s="48">
        <f t="shared" si="0"/>
        <v>6.8939393939393856E-2</v>
      </c>
      <c r="I64" s="41">
        <v>39877</v>
      </c>
      <c r="J64" s="47">
        <v>7.7876362233579854E-3</v>
      </c>
      <c r="K64" s="47">
        <v>2.9641185647425905E-2</v>
      </c>
      <c r="L64" s="49">
        <f t="shared" si="1"/>
        <v>3.8061851885840645</v>
      </c>
    </row>
    <row r="65" spans="3:12" ht="15" customHeight="1" x14ac:dyDescent="0.2">
      <c r="C65" s="41">
        <v>39878</v>
      </c>
      <c r="D65" s="47">
        <v>6.8939393939393856E-2</v>
      </c>
      <c r="E65" s="48">
        <f t="shared" si="0"/>
        <v>7.795889440113557E-3</v>
      </c>
      <c r="I65" s="41">
        <v>39878</v>
      </c>
      <c r="J65" s="47">
        <v>1.8899973683580873E-2</v>
      </c>
      <c r="K65" s="47">
        <v>6.8939393939393856E-2</v>
      </c>
      <c r="L65" s="49">
        <f t="shared" si="1"/>
        <v>3.6475920598389053</v>
      </c>
    </row>
    <row r="66" spans="3:12" ht="15" customHeight="1" x14ac:dyDescent="0.2">
      <c r="C66" s="41">
        <v>39879</v>
      </c>
      <c r="D66" s="47">
        <v>7.795889440113557E-3</v>
      </c>
      <c r="E66" s="48">
        <f t="shared" si="0"/>
        <v>-6.047819971870616E-2</v>
      </c>
      <c r="I66" s="41">
        <v>39879</v>
      </c>
      <c r="J66" s="47">
        <v>-1.6013524619033048E-2</v>
      </c>
      <c r="K66" s="47">
        <v>7.795889440113557E-3</v>
      </c>
      <c r="L66" s="49">
        <f t="shared" si="1"/>
        <v>-0.48683157678152056</v>
      </c>
    </row>
    <row r="67" spans="3:12" ht="15" customHeight="1" x14ac:dyDescent="0.2">
      <c r="C67" s="41">
        <v>39880</v>
      </c>
      <c r="D67" s="47">
        <v>-6.047819971870616E-2</v>
      </c>
      <c r="E67" s="48">
        <f t="shared" si="0"/>
        <v>4.7904191616766623E-2</v>
      </c>
      <c r="I67" s="41">
        <v>39880</v>
      </c>
      <c r="J67" s="47">
        <v>-2.992340181831199E-2</v>
      </c>
      <c r="K67" s="47">
        <v>-6.047819971870616E-2</v>
      </c>
      <c r="L67" s="49">
        <f t="shared" si="1"/>
        <v>2.0211004111736983</v>
      </c>
    </row>
    <row r="68" spans="3:12" ht="15" customHeight="1" x14ac:dyDescent="0.2">
      <c r="C68" s="41">
        <v>39881</v>
      </c>
      <c r="D68" s="47">
        <v>4.7904191616766623E-2</v>
      </c>
      <c r="E68" s="48">
        <f t="shared" si="0"/>
        <v>1.7142857142857126E-2</v>
      </c>
      <c r="I68" s="41">
        <v>39881</v>
      </c>
      <c r="J68" s="47">
        <v>6.7153715592944696E-3</v>
      </c>
      <c r="K68" s="47">
        <v>4.7904191616766623E-2</v>
      </c>
      <c r="L68" s="49">
        <f t="shared" si="1"/>
        <v>7.1335131933935063</v>
      </c>
    </row>
    <row r="69" spans="3:12" ht="15" customHeight="1" x14ac:dyDescent="0.2">
      <c r="C69" s="41">
        <v>39882</v>
      </c>
      <c r="D69" s="47">
        <v>1.7142857142857126E-2</v>
      </c>
      <c r="E69" s="48">
        <f t="shared" si="0"/>
        <v>6.1797752808988804E-2</v>
      </c>
      <c r="I69" s="41">
        <v>39882</v>
      </c>
      <c r="J69" s="47">
        <v>2.5656062160973381E-2</v>
      </c>
      <c r="K69" s="47">
        <v>1.7142857142857126E-2</v>
      </c>
      <c r="L69" s="49">
        <f t="shared" si="1"/>
        <v>0.66817959183673625</v>
      </c>
    </row>
    <row r="70" spans="3:12" ht="15" customHeight="1" x14ac:dyDescent="0.2">
      <c r="C70" s="41">
        <v>39883</v>
      </c>
      <c r="D70" s="47">
        <v>6.1797752808988804E-2</v>
      </c>
      <c r="E70" s="48">
        <f t="shared" si="0"/>
        <v>-1.322751322751281E-3</v>
      </c>
      <c r="I70" s="41">
        <v>39883</v>
      </c>
      <c r="J70" s="47">
        <v>4.1928721174004258E-2</v>
      </c>
      <c r="K70" s="47">
        <v>6.1797752808988804E-2</v>
      </c>
      <c r="L70" s="49">
        <f t="shared" si="1"/>
        <v>1.4738764044943806</v>
      </c>
    </row>
    <row r="71" spans="3:12" ht="15" customHeight="1" x14ac:dyDescent="0.2">
      <c r="C71" s="41">
        <v>39884</v>
      </c>
      <c r="D71" s="47">
        <v>-1.322751322751281E-3</v>
      </c>
      <c r="E71" s="48">
        <f t="shared" si="0"/>
        <v>-1.2582781456953573E-2</v>
      </c>
      <c r="I71" s="41">
        <v>39884</v>
      </c>
      <c r="J71" s="47">
        <v>1.4976220962136466E-2</v>
      </c>
      <c r="K71" s="47">
        <v>-1.322751322751281E-3</v>
      </c>
      <c r="L71" s="49">
        <f t="shared" si="1"/>
        <v>-8.8323437941755706E-2</v>
      </c>
    </row>
    <row r="72" spans="3:12" ht="15" customHeight="1" x14ac:dyDescent="0.2">
      <c r="C72" s="41">
        <v>39885</v>
      </c>
      <c r="D72" s="47">
        <v>-1.2582781456953573E-2</v>
      </c>
      <c r="E72" s="48">
        <f t="shared" si="0"/>
        <v>-1.6767270288397085E-2</v>
      </c>
      <c r="I72" s="41">
        <v>39885</v>
      </c>
      <c r="J72" s="47">
        <v>-5.0460678966457451E-3</v>
      </c>
      <c r="K72" s="47">
        <v>-1.2582781456953573E-2</v>
      </c>
      <c r="L72" s="49">
        <f t="shared" si="1"/>
        <v>2.4935814806054593</v>
      </c>
    </row>
    <row r="73" spans="3:12" ht="15" customHeight="1" x14ac:dyDescent="0.2">
      <c r="C73" s="41">
        <v>39886</v>
      </c>
      <c r="D73" s="47">
        <v>-1.6767270288397085E-2</v>
      </c>
      <c r="E73" s="48">
        <f t="shared" si="0"/>
        <v>1.023192360163705E-2</v>
      </c>
      <c r="I73" s="41">
        <v>39886</v>
      </c>
      <c r="J73" s="47">
        <v>-7.7433377861299002E-3</v>
      </c>
      <c r="K73" s="47">
        <v>-1.6767270288397085E-2</v>
      </c>
      <c r="L73" s="49">
        <f t="shared" si="1"/>
        <v>2.165380195402443</v>
      </c>
    </row>
    <row r="74" spans="3:12" ht="15" customHeight="1" x14ac:dyDescent="0.2">
      <c r="C74" s="41">
        <v>39887</v>
      </c>
      <c r="D74" s="47">
        <v>1.023192360163705E-2</v>
      </c>
      <c r="E74" s="48">
        <f t="shared" si="0"/>
        <v>1.620526671168121E-2</v>
      </c>
      <c r="I74" s="41">
        <v>39887</v>
      </c>
      <c r="J74" s="47">
        <v>8.1460353679405628E-3</v>
      </c>
      <c r="K74" s="47">
        <v>1.023192360163705E-2</v>
      </c>
      <c r="L74" s="49">
        <f t="shared" si="1"/>
        <v>1.2560617698648453</v>
      </c>
    </row>
    <row r="75" spans="3:12" ht="15" customHeight="1" x14ac:dyDescent="0.2">
      <c r="C75" s="41">
        <v>39888</v>
      </c>
      <c r="D75" s="47">
        <v>1.620526671168121E-2</v>
      </c>
      <c r="E75" s="48">
        <f t="shared" si="0"/>
        <v>-6.6445182724252927E-3</v>
      </c>
      <c r="I75" s="41">
        <v>39888</v>
      </c>
      <c r="J75" s="47">
        <v>3.0713865375039617E-2</v>
      </c>
      <c r="K75" s="47">
        <v>1.620526671168121E-2</v>
      </c>
      <c r="L75" s="49">
        <f t="shared" si="1"/>
        <v>0.52762055553094989</v>
      </c>
    </row>
    <row r="76" spans="3:12" ht="15" customHeight="1" x14ac:dyDescent="0.2">
      <c r="C76" s="41">
        <v>39889</v>
      </c>
      <c r="D76" s="47">
        <v>-6.6445182724252927E-3</v>
      </c>
      <c r="E76" s="48">
        <f t="shared" si="0"/>
        <v>-2.2073578595317778E-2</v>
      </c>
      <c r="I76" s="41">
        <v>39889</v>
      </c>
      <c r="J76" s="47">
        <v>9.9475175124619231E-3</v>
      </c>
      <c r="K76" s="47">
        <v>-6.6445182724252927E-3</v>
      </c>
      <c r="L76" s="49">
        <f t="shared" si="1"/>
        <v>-0.66795743401318552</v>
      </c>
    </row>
    <row r="77" spans="3:12" ht="15" customHeight="1" x14ac:dyDescent="0.2">
      <c r="C77" s="41">
        <v>39890</v>
      </c>
      <c r="D77" s="47">
        <v>-2.2073578595317778E-2</v>
      </c>
      <c r="E77" s="48">
        <f t="shared" si="0"/>
        <v>1.6415868673050671E-2</v>
      </c>
      <c r="I77" s="41">
        <v>39890</v>
      </c>
      <c r="J77" s="47">
        <v>-1.2480431379370271E-2</v>
      </c>
      <c r="K77" s="47">
        <v>-2.2073578595317778E-2</v>
      </c>
      <c r="L77" s="49">
        <f t="shared" si="1"/>
        <v>1.7686550988778043</v>
      </c>
    </row>
    <row r="78" spans="3:12" ht="15" customHeight="1" x14ac:dyDescent="0.2">
      <c r="C78" s="41">
        <v>39891</v>
      </c>
      <c r="D78" s="47">
        <v>1.6415868673050671E-2</v>
      </c>
      <c r="E78" s="48">
        <f t="shared" si="0"/>
        <v>6.3930013458950219E-2</v>
      </c>
      <c r="I78" s="41">
        <v>39891</v>
      </c>
      <c r="J78" s="47">
        <v>-3.1925668237262617E-3</v>
      </c>
      <c r="K78" s="47">
        <v>1.6415868673050671E-2</v>
      </c>
      <c r="L78" s="49">
        <f t="shared" si="1"/>
        <v>-5.1419029199490947</v>
      </c>
    </row>
    <row r="79" spans="3:12" ht="15" customHeight="1" x14ac:dyDescent="0.2">
      <c r="C79" s="41">
        <v>39892</v>
      </c>
      <c r="D79" s="47">
        <v>6.3930013458950219E-2</v>
      </c>
      <c r="E79" s="48">
        <f t="shared" si="0"/>
        <v>4.2378241619228429E-2</v>
      </c>
      <c r="I79" s="41">
        <v>39892</v>
      </c>
      <c r="J79" s="47">
        <v>1.6610341704768938E-2</v>
      </c>
      <c r="K79" s="47">
        <v>6.3930013458950219E-2</v>
      </c>
      <c r="L79" s="49">
        <f t="shared" si="1"/>
        <v>3.8488078448497838</v>
      </c>
    </row>
    <row r="80" spans="3:12" ht="15" customHeight="1" x14ac:dyDescent="0.2">
      <c r="C80" s="41">
        <v>39893</v>
      </c>
      <c r="D80" s="47">
        <v>4.2378241619228429E-2</v>
      </c>
      <c r="E80" s="48">
        <f t="shared" si="0"/>
        <v>-4.8543689320388439E-2</v>
      </c>
      <c r="I80" s="41">
        <v>39893</v>
      </c>
      <c r="J80" s="47">
        <v>-5.3666485605649017E-3</v>
      </c>
      <c r="K80" s="47">
        <v>4.2378241619228429E-2</v>
      </c>
      <c r="L80" s="49">
        <f t="shared" si="1"/>
        <v>-7.8965934029351885</v>
      </c>
    </row>
    <row r="81" spans="3:12" ht="15" customHeight="1" x14ac:dyDescent="0.2">
      <c r="C81" s="41">
        <v>39894</v>
      </c>
      <c r="D81" s="47">
        <v>-4.8543689320388439E-2</v>
      </c>
      <c r="E81" s="48">
        <f t="shared" si="0"/>
        <v>1.4668367346938771E-2</v>
      </c>
      <c r="I81" s="41">
        <v>39894</v>
      </c>
      <c r="J81" s="47">
        <v>-2.938092533531389E-2</v>
      </c>
      <c r="K81" s="47">
        <v>-4.8543689320388439E-2</v>
      </c>
      <c r="L81" s="49">
        <f t="shared" si="1"/>
        <v>1.6522178510845675</v>
      </c>
    </row>
    <row r="82" spans="3:12" ht="15" customHeight="1" x14ac:dyDescent="0.2">
      <c r="C82" s="41">
        <v>39895</v>
      </c>
      <c r="D82" s="47">
        <v>1.4668367346938771E-2</v>
      </c>
      <c r="E82" s="48">
        <f t="shared" si="0"/>
        <v>1.3199245757385292E-2</v>
      </c>
      <c r="I82" s="41">
        <v>39895</v>
      </c>
      <c r="J82" s="47">
        <v>1.024013683523517E-2</v>
      </c>
      <c r="K82" s="47">
        <v>1.4668367346938771E-2</v>
      </c>
      <c r="L82" s="49">
        <f t="shared" si="1"/>
        <v>1.4324386073110424</v>
      </c>
    </row>
    <row r="83" spans="3:12" ht="15" customHeight="1" x14ac:dyDescent="0.2">
      <c r="C83" s="41">
        <v>39896</v>
      </c>
      <c r="D83" s="47">
        <v>1.3199245757385292E-2</v>
      </c>
      <c r="E83" s="48">
        <f t="shared" si="0"/>
        <v>-5.5831265508684558E-3</v>
      </c>
      <c r="I83" s="41">
        <v>39896</v>
      </c>
      <c r="J83" s="47">
        <v>2.0339511673498567E-2</v>
      </c>
      <c r="K83" s="47">
        <v>1.3199245757385292E-2</v>
      </c>
      <c r="L83" s="49">
        <f t="shared" si="1"/>
        <v>0.64894604989869509</v>
      </c>
    </row>
    <row r="84" spans="3:12" ht="15" customHeight="1" x14ac:dyDescent="0.2">
      <c r="C84" s="41">
        <v>39897</v>
      </c>
      <c r="D84" s="47">
        <v>-5.5831265508684558E-3</v>
      </c>
      <c r="E84" s="48">
        <f t="shared" si="0"/>
        <v>-5.6144728633811591E-2</v>
      </c>
      <c r="I84" s="41">
        <v>39897</v>
      </c>
      <c r="J84" s="47">
        <v>2.1200410471386988E-2</v>
      </c>
      <c r="K84" s="47">
        <v>-5.5831265508684558E-3</v>
      </c>
      <c r="L84" s="49">
        <f t="shared" si="1"/>
        <v>-0.26334992704050192</v>
      </c>
    </row>
    <row r="85" spans="3:12" ht="15" customHeight="1" x14ac:dyDescent="0.2">
      <c r="C85" s="41">
        <v>39898</v>
      </c>
      <c r="D85" s="47">
        <v>-5.6144728633811591E-2</v>
      </c>
      <c r="E85" s="48">
        <f t="shared" si="0"/>
        <v>-1.6523463317911435E-2</v>
      </c>
      <c r="I85" s="41">
        <v>39898</v>
      </c>
      <c r="J85" s="47">
        <v>-2.0354057983408835E-2</v>
      </c>
      <c r="K85" s="47">
        <v>-5.6144728633811591E-2</v>
      </c>
      <c r="L85" s="49">
        <f t="shared" si="1"/>
        <v>2.7584046719124382</v>
      </c>
    </row>
    <row r="86" spans="3:12" ht="15" customHeight="1" x14ac:dyDescent="0.2">
      <c r="C86" s="41">
        <v>39899</v>
      </c>
      <c r="D86" s="47">
        <v>-1.6523463317911435E-2</v>
      </c>
      <c r="E86" s="48">
        <f t="shared" si="0"/>
        <v>1.6129032258064502E-2</v>
      </c>
      <c r="I86" s="41">
        <v>39899</v>
      </c>
      <c r="J86" s="47">
        <v>2.1824530772596162E-5</v>
      </c>
      <c r="K86" s="47">
        <v>-1.6523463317911435E-2</v>
      </c>
      <c r="L86" s="49">
        <f t="shared" si="1"/>
        <v>-757.10508922643237</v>
      </c>
    </row>
    <row r="87" spans="3:12" ht="15" customHeight="1" x14ac:dyDescent="0.2">
      <c r="C87" s="41">
        <v>39900</v>
      </c>
      <c r="D87" s="47">
        <v>1.6129032258064502E-2</v>
      </c>
      <c r="E87" s="48">
        <f t="shared" si="0"/>
        <v>1.1243386243386277E-2</v>
      </c>
      <c r="I87" s="41">
        <v>39900</v>
      </c>
      <c r="J87" s="47">
        <v>3.0684620588812939E-2</v>
      </c>
      <c r="K87" s="47">
        <v>1.6129032258064502E-2</v>
      </c>
      <c r="L87" s="49">
        <f t="shared" si="1"/>
        <v>0.5256389666406649</v>
      </c>
    </row>
    <row r="88" spans="3:12" ht="15" customHeight="1" x14ac:dyDescent="0.2">
      <c r="C88" s="41">
        <v>39901</v>
      </c>
      <c r="D88" s="47">
        <v>1.1243386243386277E-2</v>
      </c>
      <c r="E88" s="48">
        <f t="shared" si="0"/>
        <v>6.1478090255068674E-2</v>
      </c>
      <c r="I88" s="41">
        <v>39901</v>
      </c>
      <c r="J88" s="47">
        <v>1.3339826793994369E-3</v>
      </c>
      <c r="K88" s="47">
        <v>1.1243386243386277E-2</v>
      </c>
      <c r="L88" s="49">
        <f t="shared" si="1"/>
        <v>8.4284349542290045</v>
      </c>
    </row>
    <row r="89" spans="3:12" ht="15" customHeight="1" x14ac:dyDescent="0.2">
      <c r="C89" s="41">
        <v>39902</v>
      </c>
      <c r="D89" s="47">
        <v>6.1478090255068674E-2</v>
      </c>
      <c r="E89" s="48">
        <f t="shared" si="0"/>
        <v>-2.4645717806530687E-3</v>
      </c>
      <c r="I89" s="41">
        <v>39902</v>
      </c>
      <c r="J89" s="47">
        <v>6.5870162825121481E-2</v>
      </c>
      <c r="K89" s="47">
        <v>6.1478090255068674E-2</v>
      </c>
      <c r="L89" s="49">
        <f t="shared" si="1"/>
        <v>0.9333222754934839</v>
      </c>
    </row>
    <row r="90" spans="3:12" ht="15" customHeight="1" x14ac:dyDescent="0.2">
      <c r="C90" s="41">
        <v>39903</v>
      </c>
      <c r="D90" s="47">
        <v>-2.4645717806530687E-3</v>
      </c>
      <c r="E90" s="48">
        <f t="shared" si="0"/>
        <v>1.4823965410747375E-2</v>
      </c>
      <c r="I90" s="41">
        <v>39903</v>
      </c>
      <c r="J90" s="47">
        <v>5.2574149389941205E-3</v>
      </c>
      <c r="K90" s="47">
        <v>-2.4645717806530687E-3</v>
      </c>
      <c r="L90" s="49">
        <f t="shared" si="1"/>
        <v>-0.46878015322195682</v>
      </c>
    </row>
    <row r="91" spans="3:12" ht="15" customHeight="1" x14ac:dyDescent="0.2">
      <c r="C91" s="41">
        <v>39904</v>
      </c>
      <c r="D91" s="47">
        <v>1.4823965410747375E-2</v>
      </c>
      <c r="E91" s="48">
        <f t="shared" si="0"/>
        <v>-1.9476567255021338E-2</v>
      </c>
      <c r="I91" s="41">
        <v>39904</v>
      </c>
      <c r="J91" s="47">
        <v>1.6360765739096061E-2</v>
      </c>
      <c r="K91" s="47">
        <v>1.4823965410747375E-2</v>
      </c>
      <c r="L91" s="49">
        <f t="shared" si="1"/>
        <v>0.90606794615509267</v>
      </c>
    </row>
    <row r="92" spans="3:12" ht="15" customHeight="1" x14ac:dyDescent="0.2">
      <c r="C92" s="41">
        <v>39905</v>
      </c>
      <c r="D92" s="47">
        <v>-1.9476567255021338E-2</v>
      </c>
      <c r="E92" s="48">
        <f t="shared" si="0"/>
        <v>3.1657355679702182E-2</v>
      </c>
      <c r="I92" s="41">
        <v>39905</v>
      </c>
      <c r="J92" s="47">
        <v>-2.7981125847103883E-2</v>
      </c>
      <c r="K92" s="47">
        <v>-1.9476567255021338E-2</v>
      </c>
      <c r="L92" s="49">
        <f t="shared" si="1"/>
        <v>0.69606088623618456</v>
      </c>
    </row>
    <row r="93" spans="3:12" ht="15" customHeight="1" x14ac:dyDescent="0.2">
      <c r="C93" s="41">
        <v>39906</v>
      </c>
      <c r="D93" s="47">
        <v>3.1657355679702182E-2</v>
      </c>
      <c r="E93" s="48">
        <f t="shared" si="0"/>
        <v>2.5270758122743597E-2</v>
      </c>
      <c r="I93" s="41">
        <v>39906</v>
      </c>
      <c r="J93" s="47">
        <v>2.6728994366534753E-2</v>
      </c>
      <c r="K93" s="47">
        <v>3.1657355679702182E-2</v>
      </c>
      <c r="L93" s="49">
        <f t="shared" si="1"/>
        <v>1.1843825938823138</v>
      </c>
    </row>
    <row r="94" spans="3:12" ht="15" customHeight="1" x14ac:dyDescent="0.2">
      <c r="C94" s="41">
        <v>39907</v>
      </c>
      <c r="D94" s="47">
        <v>2.5270758122743597E-2</v>
      </c>
      <c r="E94" s="48">
        <f t="shared" si="0"/>
        <v>-3.169014084507038E-2</v>
      </c>
      <c r="I94" s="41">
        <v>39907</v>
      </c>
      <c r="J94" s="47">
        <v>-8.171842166705634E-3</v>
      </c>
      <c r="K94" s="47">
        <v>2.5270758122743597E-2</v>
      </c>
      <c r="L94" s="49">
        <f t="shared" si="1"/>
        <v>-3.0924187725631462</v>
      </c>
    </row>
    <row r="95" spans="3:12" ht="15" customHeight="1" x14ac:dyDescent="0.2">
      <c r="C95" s="41">
        <v>39908</v>
      </c>
      <c r="D95" s="47">
        <v>-3.169014084507038E-2</v>
      </c>
      <c r="E95" s="48">
        <f t="shared" si="0"/>
        <v>-3.8787878787878816E-2</v>
      </c>
      <c r="I95" s="41">
        <v>39908</v>
      </c>
      <c r="J95" s="47">
        <v>-1.2751098556183282E-2</v>
      </c>
      <c r="K95" s="47">
        <v>-3.169014084507038E-2</v>
      </c>
      <c r="L95" s="49">
        <f t="shared" si="1"/>
        <v>2.4852871072589386</v>
      </c>
    </row>
    <row r="96" spans="3:12" ht="15" customHeight="1" x14ac:dyDescent="0.2">
      <c r="C96" s="41">
        <v>39909</v>
      </c>
      <c r="D96" s="47">
        <v>-3.8787878787878816E-2</v>
      </c>
      <c r="E96" s="48">
        <f t="shared" si="0"/>
        <v>-3.9092055485498101E-2</v>
      </c>
      <c r="I96" s="41">
        <v>39909</v>
      </c>
      <c r="J96" s="47">
        <v>-3.2726622421809792E-2</v>
      </c>
      <c r="K96" s="47">
        <v>-3.8787878787878816E-2</v>
      </c>
      <c r="L96" s="49">
        <f t="shared" si="1"/>
        <v>1.1852087358098298</v>
      </c>
    </row>
    <row r="97" spans="3:12" ht="15" customHeight="1" x14ac:dyDescent="0.2">
      <c r="C97" s="41">
        <v>39910</v>
      </c>
      <c r="D97" s="47">
        <v>-3.9092055485498101E-2</v>
      </c>
      <c r="E97" s="48">
        <f t="shared" si="0"/>
        <v>-4.5931758530184386E-3</v>
      </c>
      <c r="I97" s="41">
        <v>39910</v>
      </c>
      <c r="J97" s="47">
        <v>1.5756280942500922E-2</v>
      </c>
      <c r="K97" s="47">
        <v>-3.9092055485498101E-2</v>
      </c>
      <c r="L97" s="49">
        <f t="shared" si="1"/>
        <v>-2.4810458526447929</v>
      </c>
    </row>
    <row r="98" spans="3:12" ht="15" customHeight="1" x14ac:dyDescent="0.2">
      <c r="C98" s="41">
        <v>39911</v>
      </c>
      <c r="D98" s="47">
        <v>-4.5931758530184386E-3</v>
      </c>
      <c r="E98" s="48">
        <f t="shared" si="0"/>
        <v>5.800922874093617E-2</v>
      </c>
      <c r="I98" s="41">
        <v>39911</v>
      </c>
      <c r="J98" s="47">
        <v>-8.8783723658132363E-3</v>
      </c>
      <c r="K98" s="47">
        <v>-4.5931758530184386E-3</v>
      </c>
      <c r="L98" s="49">
        <f t="shared" si="1"/>
        <v>0.51734435815113677</v>
      </c>
    </row>
    <row r="99" spans="3:12" ht="15" customHeight="1" x14ac:dyDescent="0.2">
      <c r="C99" s="41">
        <v>39912</v>
      </c>
      <c r="D99" s="47">
        <v>5.800922874093617E-2</v>
      </c>
      <c r="E99" s="48">
        <f t="shared" si="0"/>
        <v>4.1121495327102853E-2</v>
      </c>
      <c r="I99" s="41">
        <v>39912</v>
      </c>
      <c r="J99" s="47">
        <v>5.0115289652498562E-2</v>
      </c>
      <c r="K99" s="47">
        <v>5.800922874093617E-2</v>
      </c>
      <c r="L99" s="49">
        <f t="shared" si="1"/>
        <v>1.1575155834312143</v>
      </c>
    </row>
    <row r="100" spans="3:12" ht="15" customHeight="1" x14ac:dyDescent="0.2">
      <c r="C100" s="41">
        <v>39913</v>
      </c>
      <c r="D100" s="47">
        <v>4.1121495327102853E-2</v>
      </c>
      <c r="E100" s="48">
        <f t="shared" si="0"/>
        <v>1.4961101137043631E-2</v>
      </c>
      <c r="I100" s="41">
        <v>39913</v>
      </c>
      <c r="J100" s="47">
        <v>-2.2540465965839029E-3</v>
      </c>
      <c r="K100" s="47">
        <v>4.1121495327102853E-2</v>
      </c>
      <c r="L100" s="49">
        <f t="shared" si="1"/>
        <v>-18.243409603609841</v>
      </c>
    </row>
    <row r="101" spans="3:12" ht="15" customHeight="1" x14ac:dyDescent="0.2">
      <c r="C101" s="41">
        <v>39914</v>
      </c>
      <c r="D101" s="47">
        <v>1.4961101137043631E-2</v>
      </c>
      <c r="E101" s="48">
        <f t="shared" si="0"/>
        <v>-2.948113207547165E-2</v>
      </c>
      <c r="I101" s="41">
        <v>39914</v>
      </c>
      <c r="J101" s="47">
        <v>-1.9864841178647286E-3</v>
      </c>
      <c r="K101" s="47">
        <v>1.4961101137043631E-2</v>
      </c>
      <c r="L101" s="49">
        <f t="shared" si="1"/>
        <v>-7.5314476478801735</v>
      </c>
    </row>
    <row r="102" spans="3:12" ht="15" customHeight="1" x14ac:dyDescent="0.2">
      <c r="C102" s="41">
        <v>39915</v>
      </c>
      <c r="D102" s="47">
        <v>-2.948113207547165E-2</v>
      </c>
      <c r="E102" s="48">
        <f t="shared" si="0"/>
        <v>-6.0753341433783525E-4</v>
      </c>
      <c r="I102" s="41">
        <v>39915</v>
      </c>
      <c r="J102" s="47">
        <v>-2.2597326568445708E-2</v>
      </c>
      <c r="K102" s="47">
        <v>-2.948113207547165E-2</v>
      </c>
      <c r="L102" s="49">
        <f t="shared" si="1"/>
        <v>1.3046291996610917</v>
      </c>
    </row>
    <row r="103" spans="3:12" ht="15" customHeight="1" x14ac:dyDescent="0.2">
      <c r="C103" s="41">
        <v>39916</v>
      </c>
      <c r="D103" s="47">
        <v>-6.0753341433783525E-4</v>
      </c>
      <c r="E103" s="48">
        <f t="shared" si="0"/>
        <v>2.0668693009118444E-2</v>
      </c>
      <c r="I103" s="41">
        <v>39916</v>
      </c>
      <c r="J103" s="47">
        <v>9.6032902749216831E-3</v>
      </c>
      <c r="K103" s="47">
        <v>-6.0753341433783525E-4</v>
      </c>
      <c r="L103" s="49">
        <f t="shared" si="1"/>
        <v>-6.3263048074717262E-2</v>
      </c>
    </row>
    <row r="104" spans="3:12" ht="15" customHeight="1" x14ac:dyDescent="0.2">
      <c r="C104" s="41">
        <v>39917</v>
      </c>
      <c r="D104" s="47">
        <v>2.0668693009118444E-2</v>
      </c>
      <c r="E104" s="48">
        <f t="shared" si="0"/>
        <v>1.1316259678380014E-2</v>
      </c>
      <c r="I104" s="41">
        <v>39917</v>
      </c>
      <c r="J104" s="47">
        <v>4.9042872963138695E-3</v>
      </c>
      <c r="K104" s="47">
        <v>2.0668693009118444E-2</v>
      </c>
      <c r="L104" s="49">
        <f t="shared" si="1"/>
        <v>4.21441317776251</v>
      </c>
    </row>
    <row r="105" spans="3:12" ht="15" customHeight="1" x14ac:dyDescent="0.2">
      <c r="C105" s="41">
        <v>39918</v>
      </c>
      <c r="D105" s="47">
        <v>1.1316259678380014E-2</v>
      </c>
      <c r="E105" s="48">
        <f t="shared" si="0"/>
        <v>1.7667844522968323E-3</v>
      </c>
      <c r="I105" s="41">
        <v>39918</v>
      </c>
      <c r="J105" s="47">
        <v>2.0170812342569233E-2</v>
      </c>
      <c r="K105" s="47">
        <v>1.1316259678380014E-2</v>
      </c>
      <c r="L105" s="49">
        <f t="shared" si="1"/>
        <v>0.56102151396737543</v>
      </c>
    </row>
    <row r="106" spans="3:12" ht="15" customHeight="1" x14ac:dyDescent="0.2">
      <c r="C106" s="41">
        <v>39919</v>
      </c>
      <c r="D106" s="47">
        <v>1.7667844522968323E-3</v>
      </c>
      <c r="E106" s="48">
        <f t="shared" si="0"/>
        <v>3.7037037037036979E-2</v>
      </c>
      <c r="I106" s="41">
        <v>39919</v>
      </c>
      <c r="J106" s="47">
        <v>-9.451978164001229E-4</v>
      </c>
      <c r="K106" s="47">
        <v>1.7667844522968323E-3</v>
      </c>
      <c r="L106" s="49">
        <f t="shared" si="1"/>
        <v>-1.8692218937045384</v>
      </c>
    </row>
    <row r="107" spans="3:12" ht="15" customHeight="1" x14ac:dyDescent="0.2">
      <c r="C107" s="41">
        <v>39920</v>
      </c>
      <c r="D107" s="47">
        <v>3.7037037037036979E-2</v>
      </c>
      <c r="E107" s="48">
        <f t="shared" si="0"/>
        <v>6.2925170068027114E-2</v>
      </c>
      <c r="I107" s="41">
        <v>39920</v>
      </c>
      <c r="J107" s="47">
        <v>2.4115693543404371E-2</v>
      </c>
      <c r="K107" s="47">
        <v>3.7037037037036979E-2</v>
      </c>
      <c r="L107" s="49">
        <f t="shared" si="1"/>
        <v>1.5358064229161092</v>
      </c>
    </row>
    <row r="108" spans="3:12" ht="15" customHeight="1" x14ac:dyDescent="0.2">
      <c r="C108" s="41">
        <v>39921</v>
      </c>
      <c r="D108" s="47">
        <v>6.2925170068027114E-2</v>
      </c>
      <c r="E108" s="48">
        <f t="shared" si="0"/>
        <v>3.2000000000000028E-2</v>
      </c>
      <c r="I108" s="41">
        <v>39921</v>
      </c>
      <c r="J108" s="47">
        <v>2.9599743594577177E-3</v>
      </c>
      <c r="K108" s="47">
        <v>6.2925170068027114E-2</v>
      </c>
      <c r="L108" s="49">
        <f t="shared" si="1"/>
        <v>21.258687551454102</v>
      </c>
    </row>
    <row r="109" spans="3:12" ht="15" customHeight="1" x14ac:dyDescent="0.2">
      <c r="C109" s="41">
        <v>39922</v>
      </c>
      <c r="D109" s="47">
        <v>3.2000000000000028E-2</v>
      </c>
      <c r="E109" s="48">
        <f t="shared" si="0"/>
        <v>1.0335917312661369E-2</v>
      </c>
      <c r="I109" s="41">
        <v>39922</v>
      </c>
      <c r="J109" s="47">
        <v>2.4211436520169993E-2</v>
      </c>
      <c r="K109" s="47">
        <v>3.2000000000000028E-2</v>
      </c>
      <c r="L109" s="49">
        <f t="shared" si="1"/>
        <v>1.3216894409937867</v>
      </c>
    </row>
    <row r="110" spans="3:12" ht="15" customHeight="1" x14ac:dyDescent="0.2">
      <c r="C110" s="41">
        <v>39923</v>
      </c>
      <c r="D110" s="47">
        <v>1.0335917312661369E-2</v>
      </c>
      <c r="E110" s="48">
        <f t="shared" si="0"/>
        <v>-4.4501278772378527E-2</v>
      </c>
      <c r="I110" s="41">
        <v>39923</v>
      </c>
      <c r="J110" s="47">
        <v>-8.9197224975222644E-3</v>
      </c>
      <c r="K110" s="47">
        <v>1.0335917312661369E-2</v>
      </c>
      <c r="L110" s="49">
        <f t="shared" si="1"/>
        <v>-1.1587711742750402</v>
      </c>
    </row>
    <row r="111" spans="3:12" ht="15" customHeight="1" x14ac:dyDescent="0.2">
      <c r="C111" s="41">
        <v>39924</v>
      </c>
      <c r="D111" s="47">
        <v>-4.4501278772378527E-2</v>
      </c>
      <c r="E111" s="48">
        <f t="shared" si="0"/>
        <v>9.1006423982871176E-3</v>
      </c>
      <c r="I111" s="41">
        <v>39924</v>
      </c>
      <c r="J111" s="47">
        <v>-3.5425925925925972E-2</v>
      </c>
      <c r="K111" s="47">
        <v>-4.4501278772378527E-2</v>
      </c>
      <c r="L111" s="49">
        <f t="shared" si="1"/>
        <v>1.2561782821267315</v>
      </c>
    </row>
    <row r="112" spans="3:12" ht="15" customHeight="1" x14ac:dyDescent="0.2">
      <c r="C112" s="41">
        <v>39925</v>
      </c>
      <c r="D112" s="47">
        <v>9.1006423982871176E-3</v>
      </c>
      <c r="E112" s="48">
        <f t="shared" si="0"/>
        <v>1.6445623342175031E-2</v>
      </c>
      <c r="I112" s="41">
        <v>39925</v>
      </c>
      <c r="J112" s="47">
        <v>2.6436538867663728E-2</v>
      </c>
      <c r="K112" s="47">
        <v>9.1006423982871176E-3</v>
      </c>
      <c r="L112" s="49">
        <f t="shared" si="1"/>
        <v>0.34424485156106094</v>
      </c>
    </row>
    <row r="113" spans="3:12" ht="15" customHeight="1" x14ac:dyDescent="0.2">
      <c r="C113" s="41">
        <v>39926</v>
      </c>
      <c r="D113" s="47">
        <v>1.6445623342175031E-2</v>
      </c>
      <c r="E113" s="48">
        <f t="shared" si="0"/>
        <v>2.7139874739039671E-2</v>
      </c>
      <c r="I113" s="41">
        <v>39926</v>
      </c>
      <c r="J113" s="47">
        <v>-2.3006134969325576E-3</v>
      </c>
      <c r="K113" s="47">
        <v>1.6445623342175031E-2</v>
      </c>
      <c r="L113" s="49">
        <f t="shared" si="1"/>
        <v>-7.1483642793986153</v>
      </c>
    </row>
    <row r="114" spans="3:12" ht="15" customHeight="1" x14ac:dyDescent="0.2">
      <c r="C114" s="41">
        <v>39927</v>
      </c>
      <c r="D114" s="47">
        <v>2.7139874739039671E-2</v>
      </c>
      <c r="E114" s="48">
        <f t="shared" si="0"/>
        <v>-1.3211382113821002E-2</v>
      </c>
      <c r="I114" s="41">
        <v>39927</v>
      </c>
      <c r="J114" s="47">
        <v>5.417971166644886E-3</v>
      </c>
      <c r="K114" s="47">
        <v>2.7139874739039671E-2</v>
      </c>
      <c r="L114" s="49">
        <f t="shared" si="1"/>
        <v>5.0092320361767841</v>
      </c>
    </row>
    <row r="115" spans="3:12" ht="15" customHeight="1" x14ac:dyDescent="0.2">
      <c r="C115" s="41">
        <v>39928</v>
      </c>
      <c r="D115" s="47">
        <v>-1.3211382113821002E-2</v>
      </c>
      <c r="E115" s="48">
        <f t="shared" si="0"/>
        <v>2.5746652935116909E-3</v>
      </c>
      <c r="I115" s="41">
        <v>39928</v>
      </c>
      <c r="J115" s="47">
        <v>-8.8196904717509073E-3</v>
      </c>
      <c r="K115" s="47">
        <v>-1.3211382113821002E-2</v>
      </c>
      <c r="L115" s="49">
        <f t="shared" si="1"/>
        <v>1.4979416971759378</v>
      </c>
    </row>
    <row r="116" spans="3:12" ht="15" customHeight="1" x14ac:dyDescent="0.2">
      <c r="C116" s="41">
        <v>39929</v>
      </c>
      <c r="D116" s="47">
        <v>2.5746652935116909E-3</v>
      </c>
      <c r="E116" s="48">
        <f t="shared" si="0"/>
        <v>1.6949152542373058E-2</v>
      </c>
      <c r="I116" s="41">
        <v>39929</v>
      </c>
      <c r="J116" s="47">
        <v>4.778298248584445E-3</v>
      </c>
      <c r="K116" s="47">
        <v>2.5746652935116909E-3</v>
      </c>
      <c r="L116" s="49">
        <f t="shared" si="1"/>
        <v>0.53882473624881555</v>
      </c>
    </row>
    <row r="117" spans="3:12" ht="15" customHeight="1" x14ac:dyDescent="0.2">
      <c r="C117" s="41">
        <v>39930</v>
      </c>
      <c r="D117" s="47">
        <v>1.6949152542373058E-2</v>
      </c>
      <c r="E117" s="48">
        <f t="shared" si="0"/>
        <v>-3.4848484848484906E-2</v>
      </c>
      <c r="I117" s="41">
        <v>39930</v>
      </c>
      <c r="J117" s="47">
        <v>2.7522420475183385E-3</v>
      </c>
      <c r="K117" s="47">
        <v>1.6949152542373058E-2</v>
      </c>
      <c r="L117" s="49">
        <f t="shared" si="1"/>
        <v>6.1583073907528929</v>
      </c>
    </row>
    <row r="118" spans="3:12" ht="15" customHeight="1" x14ac:dyDescent="0.2">
      <c r="C118" s="41">
        <v>39931</v>
      </c>
      <c r="D118" s="47">
        <v>-3.4848484848484906E-2</v>
      </c>
      <c r="E118" s="48">
        <f t="shared" si="0"/>
        <v>-3.5060177917320634E-2</v>
      </c>
      <c r="I118" s="41">
        <v>39931</v>
      </c>
      <c r="J118" s="47">
        <v>-2.8455132753276824E-2</v>
      </c>
      <c r="K118" s="47">
        <v>-3.4848484848484906E-2</v>
      </c>
      <c r="L118" s="49">
        <f t="shared" si="1"/>
        <v>1.2246818579495764</v>
      </c>
    </row>
    <row r="119" spans="3:12" ht="15" customHeight="1" x14ac:dyDescent="0.2">
      <c r="C119" s="41">
        <v>39932</v>
      </c>
      <c r="D119" s="47">
        <v>-3.5060177917320634E-2</v>
      </c>
      <c r="E119" s="48">
        <f t="shared" si="0"/>
        <v>-1.6268980477224249E-3</v>
      </c>
      <c r="I119" s="41">
        <v>39932</v>
      </c>
      <c r="J119" s="47">
        <v>-1.5912672483376245E-2</v>
      </c>
      <c r="K119" s="47">
        <v>-3.5060177917320634E-2</v>
      </c>
      <c r="L119" s="49">
        <f t="shared" si="1"/>
        <v>2.2032865914853419</v>
      </c>
    </row>
    <row r="120" spans="3:12" ht="15" customHeight="1" x14ac:dyDescent="0.2">
      <c r="C120" s="41">
        <v>39933</v>
      </c>
      <c r="D120" s="47">
        <v>-1.6268980477224249E-3</v>
      </c>
      <c r="E120" s="48">
        <f t="shared" si="0"/>
        <v>1.6295491580662347E-3</v>
      </c>
      <c r="I120" s="41">
        <v>39933</v>
      </c>
      <c r="J120" s="47">
        <v>-3.1246338319728117E-3</v>
      </c>
      <c r="K120" s="47">
        <v>-1.6268980477224249E-3</v>
      </c>
      <c r="L120" s="49">
        <f t="shared" si="1"/>
        <v>0.52066838394796622</v>
      </c>
    </row>
    <row r="121" spans="3:12" ht="15" customHeight="1" x14ac:dyDescent="0.2">
      <c r="C121" s="41">
        <v>39934</v>
      </c>
      <c r="D121" s="47">
        <v>1.6295491580662347E-3</v>
      </c>
      <c r="E121" s="48">
        <f t="shared" si="0"/>
        <v>7.5921908893707979E-3</v>
      </c>
      <c r="I121" s="41">
        <v>39934</v>
      </c>
      <c r="J121" s="47">
        <v>-2.8013948203581274E-3</v>
      </c>
      <c r="K121" s="47">
        <v>1.6295491580662347E-3</v>
      </c>
      <c r="L121" s="49">
        <f t="shared" si="1"/>
        <v>-0.58169207218635277</v>
      </c>
    </row>
    <row r="122" spans="3:12" ht="15" customHeight="1" x14ac:dyDescent="0.2">
      <c r="C122" s="41">
        <v>39935</v>
      </c>
      <c r="D122" s="47">
        <v>7.5921908893707979E-3</v>
      </c>
      <c r="E122" s="48">
        <f t="shared" si="0"/>
        <v>-4.5209903121636197E-2</v>
      </c>
      <c r="I122" s="41">
        <v>39935</v>
      </c>
      <c r="J122" s="47">
        <v>9.25289275681207E-3</v>
      </c>
      <c r="K122" s="47">
        <v>7.5921908893707979E-3</v>
      </c>
      <c r="L122" s="49">
        <f t="shared" si="1"/>
        <v>0.82052079159583391</v>
      </c>
    </row>
    <row r="123" spans="3:12" ht="15" customHeight="1" x14ac:dyDescent="0.2">
      <c r="C123" s="41">
        <v>39936</v>
      </c>
      <c r="D123" s="47">
        <v>-4.5209903121636197E-2</v>
      </c>
      <c r="E123" s="48">
        <f t="shared" si="0"/>
        <v>2.0856820744081128E-2</v>
      </c>
      <c r="I123" s="41">
        <v>39936</v>
      </c>
      <c r="J123" s="47">
        <v>-3.6574921166348751E-2</v>
      </c>
      <c r="K123" s="47">
        <v>-4.5209903121636197E-2</v>
      </c>
      <c r="L123" s="49">
        <f t="shared" si="1"/>
        <v>1.2360902410702166</v>
      </c>
    </row>
    <row r="124" spans="3:12" ht="15" customHeight="1" x14ac:dyDescent="0.2">
      <c r="C124" s="41">
        <v>39937</v>
      </c>
      <c r="D124" s="47">
        <v>2.0856820744081128E-2</v>
      </c>
      <c r="E124" s="48">
        <f t="shared" si="0"/>
        <v>1.7117614577581541E-2</v>
      </c>
      <c r="I124" s="41">
        <v>39937</v>
      </c>
      <c r="J124" s="47">
        <v>6.4450954641883662E-3</v>
      </c>
      <c r="K124" s="47">
        <v>2.0856820744081128E-2</v>
      </c>
      <c r="L124" s="49">
        <f t="shared" si="1"/>
        <v>3.2360763094930567</v>
      </c>
    </row>
    <row r="125" spans="3:12" ht="15" customHeight="1" x14ac:dyDescent="0.2">
      <c r="C125" s="41">
        <v>39938</v>
      </c>
      <c r="D125" s="47">
        <v>1.7117614577581541E-2</v>
      </c>
      <c r="E125" s="48">
        <f t="shared" si="0"/>
        <v>5.6460369163952251E-2</v>
      </c>
      <c r="I125" s="41">
        <v>39938</v>
      </c>
      <c r="J125" s="47">
        <v>-2.8506042478018134E-3</v>
      </c>
      <c r="K125" s="47">
        <v>1.7117614577581541E-2</v>
      </c>
      <c r="L125" s="49">
        <f t="shared" si="1"/>
        <v>-6.0049074124482376</v>
      </c>
    </row>
    <row r="126" spans="3:12" ht="15" customHeight="1" x14ac:dyDescent="0.2">
      <c r="C126" s="41">
        <v>39939</v>
      </c>
      <c r="D126" s="47">
        <v>5.6460369163952251E-2</v>
      </c>
      <c r="E126" s="48">
        <f t="shared" si="0"/>
        <v>8.7358684480984827E-3</v>
      </c>
      <c r="I126" s="41">
        <v>39939</v>
      </c>
      <c r="J126" s="47">
        <v>3.7103398292800849E-2</v>
      </c>
      <c r="K126" s="47">
        <v>5.6460369163952251E-2</v>
      </c>
      <c r="L126" s="49">
        <f t="shared" si="1"/>
        <v>1.5217034493281771</v>
      </c>
    </row>
    <row r="127" spans="3:12" ht="15" customHeight="1" x14ac:dyDescent="0.2">
      <c r="C127" s="41">
        <v>39940</v>
      </c>
      <c r="D127" s="47">
        <v>8.7358684480984827E-3</v>
      </c>
      <c r="E127" s="48">
        <f t="shared" si="0"/>
        <v>3.7697401935812724E-2</v>
      </c>
      <c r="I127" s="41">
        <v>39940</v>
      </c>
      <c r="J127" s="47">
        <v>-5.6294283218483177E-4</v>
      </c>
      <c r="K127" s="47">
        <v>8.7358684480984827E-3</v>
      </c>
      <c r="L127" s="49">
        <f t="shared" si="1"/>
        <v>-15.518215969095461</v>
      </c>
    </row>
    <row r="128" spans="3:12" ht="15" customHeight="1" x14ac:dyDescent="0.2">
      <c r="C128" s="41">
        <v>39941</v>
      </c>
      <c r="D128" s="47">
        <v>3.7697401935812724E-2</v>
      </c>
      <c r="E128" s="48">
        <f t="shared" si="0"/>
        <v>-3.0436917034855182E-2</v>
      </c>
      <c r="I128" s="41">
        <v>39941</v>
      </c>
      <c r="J128" s="47">
        <v>1.2663636716777393E-2</v>
      </c>
      <c r="K128" s="47">
        <v>3.7697401935812724E-2</v>
      </c>
      <c r="L128" s="49">
        <f t="shared" si="1"/>
        <v>2.9768227547043731</v>
      </c>
    </row>
    <row r="129" spans="3:12" ht="15" customHeight="1" x14ac:dyDescent="0.2">
      <c r="C129" s="41">
        <v>39942</v>
      </c>
      <c r="D129" s="47">
        <v>-3.0436917034855182E-2</v>
      </c>
      <c r="E129" s="48">
        <f t="shared" si="0"/>
        <v>2.6329113924050684E-2</v>
      </c>
      <c r="I129" s="41">
        <v>39942</v>
      </c>
      <c r="J129" s="47">
        <v>-1.2908051708926283E-2</v>
      </c>
      <c r="K129" s="47">
        <v>-3.0436917034855182E-2</v>
      </c>
      <c r="L129" s="49">
        <f t="shared" si="1"/>
        <v>2.3579791684446998</v>
      </c>
    </row>
    <row r="130" spans="3:12" ht="15" customHeight="1" x14ac:dyDescent="0.2">
      <c r="C130" s="41">
        <v>39943</v>
      </c>
      <c r="D130" s="47">
        <v>2.6329113924050684E-2</v>
      </c>
      <c r="E130" s="48">
        <f t="shared" si="0"/>
        <v>-3.2560434139121908E-2</v>
      </c>
      <c r="I130" s="41">
        <v>39943</v>
      </c>
      <c r="J130" s="47">
        <v>1.53502380258419E-3</v>
      </c>
      <c r="K130" s="47">
        <v>2.6329113924050684E-2</v>
      </c>
      <c r="L130" s="49">
        <f t="shared" si="1"/>
        <v>17.152251241789219</v>
      </c>
    </row>
    <row r="131" spans="3:12" ht="15" customHeight="1" x14ac:dyDescent="0.2">
      <c r="C131" s="41">
        <v>39944</v>
      </c>
      <c r="D131" s="47">
        <v>-3.2560434139121908E-2</v>
      </c>
      <c r="E131" s="48">
        <f t="shared" si="0"/>
        <v>-1.3768485466598701E-2</v>
      </c>
      <c r="I131" s="41">
        <v>39944</v>
      </c>
      <c r="J131" s="47">
        <v>-1.006906720471834E-2</v>
      </c>
      <c r="K131" s="47">
        <v>-3.2560434139121908E-2</v>
      </c>
      <c r="L131" s="49">
        <f t="shared" si="1"/>
        <v>3.2337090891462288</v>
      </c>
    </row>
    <row r="132" spans="3:12" ht="15" customHeight="1" x14ac:dyDescent="0.2">
      <c r="C132" s="41">
        <v>39945</v>
      </c>
      <c r="D132" s="47">
        <v>-1.3768485466598701E-2</v>
      </c>
      <c r="E132" s="48">
        <f t="shared" si="0"/>
        <v>6.2047569803516112E-3</v>
      </c>
      <c r="I132" s="41">
        <v>39945</v>
      </c>
      <c r="J132" s="47">
        <v>-1.7638412542870796E-3</v>
      </c>
      <c r="K132" s="47">
        <v>-1.3768485466598701E-2</v>
      </c>
      <c r="L132" s="49">
        <f t="shared" si="1"/>
        <v>7.8059663437023605</v>
      </c>
    </row>
    <row r="133" spans="3:12" ht="15" customHeight="1" x14ac:dyDescent="0.2">
      <c r="C133" s="41">
        <v>39946</v>
      </c>
      <c r="D133" s="47">
        <v>6.2047569803516112E-3</v>
      </c>
      <c r="E133" s="48">
        <f t="shared" si="0"/>
        <v>-3.0318602261048322E-2</v>
      </c>
      <c r="I133" s="41">
        <v>39946</v>
      </c>
      <c r="J133" s="47">
        <v>-6.145086875429473E-3</v>
      </c>
      <c r="K133" s="47">
        <v>6.2047569803516112E-3</v>
      </c>
      <c r="L133" s="49">
        <f t="shared" si="1"/>
        <v>-1.0097102134000291</v>
      </c>
    </row>
    <row r="134" spans="3:12" ht="15" customHeight="1" x14ac:dyDescent="0.2">
      <c r="C134" s="41">
        <v>39947</v>
      </c>
      <c r="D134" s="47">
        <v>-3.0318602261048322E-2</v>
      </c>
      <c r="E134" s="48">
        <f t="shared" si="0"/>
        <v>-1.4838367779544281E-2</v>
      </c>
      <c r="I134" s="41">
        <v>39947</v>
      </c>
      <c r="J134" s="47">
        <v>-2.301370945438741E-2</v>
      </c>
      <c r="K134" s="47">
        <v>-3.0318602261048322E-2</v>
      </c>
      <c r="L134" s="49">
        <f t="shared" si="1"/>
        <v>1.3174148357586171</v>
      </c>
    </row>
    <row r="135" spans="3:12" ht="15" customHeight="1" x14ac:dyDescent="0.2">
      <c r="C135" s="41">
        <v>39948</v>
      </c>
      <c r="D135" s="47">
        <v>-1.4838367779544281E-2</v>
      </c>
      <c r="E135" s="48">
        <f t="shared" si="0"/>
        <v>-4.0344271113501917E-2</v>
      </c>
      <c r="I135" s="41">
        <v>39948</v>
      </c>
      <c r="J135" s="47">
        <v>-5.6412641284347975E-3</v>
      </c>
      <c r="K135" s="47">
        <v>-1.4838367779544281E-2</v>
      </c>
      <c r="L135" s="49">
        <f t="shared" si="1"/>
        <v>2.630326721408323</v>
      </c>
    </row>
    <row r="136" spans="3:12" ht="15" customHeight="1" x14ac:dyDescent="0.2">
      <c r="C136" s="41">
        <v>39949</v>
      </c>
      <c r="D136" s="47">
        <v>-4.0344271113501917E-2</v>
      </c>
      <c r="E136" s="48">
        <f t="shared" si="0"/>
        <v>-5.4932735426008961E-2</v>
      </c>
      <c r="I136" s="41">
        <v>39949</v>
      </c>
      <c r="J136" s="47">
        <v>8.7437472040341468E-4</v>
      </c>
      <c r="K136" s="47">
        <v>-4.0344271113501917E-2</v>
      </c>
      <c r="L136" s="49">
        <f t="shared" si="1"/>
        <v>-46.140710809763661</v>
      </c>
    </row>
    <row r="137" spans="3:12" ht="15" customHeight="1" x14ac:dyDescent="0.2">
      <c r="C137" s="41">
        <v>39950</v>
      </c>
      <c r="D137" s="47">
        <v>-5.4932735426008961E-2</v>
      </c>
      <c r="E137" s="48">
        <f t="shared" si="0"/>
        <v>-4.1518386714116673E-3</v>
      </c>
      <c r="I137" s="41">
        <v>39950</v>
      </c>
      <c r="J137" s="47">
        <v>-6.9076207309892723E-4</v>
      </c>
      <c r="K137" s="47">
        <v>-5.4932735426008961E-2</v>
      </c>
      <c r="L137" s="49">
        <f t="shared" si="1"/>
        <v>79.524828541276605</v>
      </c>
    </row>
    <row r="138" spans="3:12" ht="15" customHeight="1" x14ac:dyDescent="0.2">
      <c r="C138" s="41">
        <v>39951</v>
      </c>
      <c r="D138" s="47">
        <v>-4.1518386714116673E-3</v>
      </c>
      <c r="E138" s="48">
        <f t="shared" si="0"/>
        <v>4.7051816557474702E-2</v>
      </c>
      <c r="I138" s="41">
        <v>39951</v>
      </c>
      <c r="J138" s="47">
        <v>-6.3838005977189249E-3</v>
      </c>
      <c r="K138" s="47">
        <v>-4.1518386714116673E-3</v>
      </c>
      <c r="L138" s="49">
        <f t="shared" si="1"/>
        <v>0.65037098321886999</v>
      </c>
    </row>
    <row r="139" spans="3:12" ht="15" customHeight="1" x14ac:dyDescent="0.2">
      <c r="C139" s="41">
        <v>39952</v>
      </c>
      <c r="D139" s="47">
        <v>4.7051816557474702E-2</v>
      </c>
      <c r="E139" s="48">
        <f t="shared" si="0"/>
        <v>2.6166097838452806E-2</v>
      </c>
      <c r="I139" s="41">
        <v>39952</v>
      </c>
      <c r="J139" s="47">
        <v>4.9597937511509427E-2</v>
      </c>
      <c r="K139" s="47">
        <v>4.7051816557474702E-2</v>
      </c>
      <c r="L139" s="49">
        <f t="shared" si="1"/>
        <v>0.94866478160621326</v>
      </c>
    </row>
    <row r="140" spans="3:12" ht="15" customHeight="1" x14ac:dyDescent="0.2">
      <c r="C140" s="41">
        <v>39953</v>
      </c>
      <c r="D140" s="47">
        <v>2.6166097838452806E-2</v>
      </c>
      <c r="E140" s="48">
        <f t="shared" si="0"/>
        <v>1.330376940133049E-2</v>
      </c>
      <c r="I140" s="41">
        <v>39953</v>
      </c>
      <c r="J140" s="47">
        <v>1.2105971109421576E-2</v>
      </c>
      <c r="K140" s="47">
        <v>2.6166097838452806E-2</v>
      </c>
      <c r="L140" s="49">
        <f t="shared" si="1"/>
        <v>2.1614208064720075</v>
      </c>
    </row>
    <row r="141" spans="3:12" ht="15" customHeight="1" x14ac:dyDescent="0.2">
      <c r="C141" s="41">
        <v>39954</v>
      </c>
      <c r="D141" s="47">
        <v>1.330376940133049E-2</v>
      </c>
      <c r="E141" s="48">
        <f t="shared" si="0"/>
        <v>2.6805251641137673E-2</v>
      </c>
      <c r="I141" s="41">
        <v>39954</v>
      </c>
      <c r="J141" s="47">
        <v>2.9662159559304957E-3</v>
      </c>
      <c r="K141" s="47">
        <v>1.330376940133049E-2</v>
      </c>
      <c r="L141" s="49">
        <f t="shared" si="1"/>
        <v>4.4850980505083031</v>
      </c>
    </row>
    <row r="142" spans="3:12" ht="15" customHeight="1" x14ac:dyDescent="0.2">
      <c r="C142" s="41">
        <v>39955</v>
      </c>
      <c r="D142" s="47">
        <v>2.6805251641137673E-2</v>
      </c>
      <c r="E142" s="48">
        <f t="shared" si="0"/>
        <v>3.56952583910497E-2</v>
      </c>
      <c r="I142" s="41">
        <v>39955</v>
      </c>
      <c r="J142" s="47">
        <v>2.0798125672146339E-2</v>
      </c>
      <c r="K142" s="47">
        <v>2.6805251641137673E-2</v>
      </c>
      <c r="L142" s="49">
        <f t="shared" si="1"/>
        <v>1.2888301601637262</v>
      </c>
    </row>
    <row r="143" spans="3:12" ht="15" customHeight="1" x14ac:dyDescent="0.2">
      <c r="C143" s="41">
        <v>39956</v>
      </c>
      <c r="D143" s="47">
        <v>3.56952583910497E-2</v>
      </c>
      <c r="E143" s="48">
        <f t="shared" si="0"/>
        <v>1.337448559670773E-2</v>
      </c>
      <c r="I143" s="41">
        <v>39956</v>
      </c>
      <c r="J143" s="47">
        <v>1.4862195466089911E-3</v>
      </c>
      <c r="K143" s="47">
        <v>3.56952583910497E-2</v>
      </c>
      <c r="L143" s="49">
        <f t="shared" si="1"/>
        <v>24.017486832610437</v>
      </c>
    </row>
    <row r="144" spans="3:12" ht="15" customHeight="1" x14ac:dyDescent="0.2">
      <c r="C144" s="41">
        <v>39957</v>
      </c>
      <c r="D144" s="47">
        <v>1.337448559670773E-2</v>
      </c>
      <c r="E144" s="48">
        <f t="shared" si="0"/>
        <v>3.6040609137055979E-2</v>
      </c>
      <c r="I144" s="41">
        <v>39957</v>
      </c>
      <c r="J144" s="47">
        <v>-3.0243829131757494E-3</v>
      </c>
      <c r="K144" s="47">
        <v>1.337448559670773E-2</v>
      </c>
      <c r="L144" s="49">
        <f t="shared" si="1"/>
        <v>-4.4222196661810491</v>
      </c>
    </row>
    <row r="145" spans="3:12" ht="15" customHeight="1" x14ac:dyDescent="0.2">
      <c r="C145" s="41">
        <v>39958</v>
      </c>
      <c r="D145" s="47">
        <v>3.6040609137055979E-2</v>
      </c>
      <c r="E145" s="48">
        <f t="shared" si="0"/>
        <v>-2.5967662910338141E-2</v>
      </c>
      <c r="I145" s="41">
        <v>39958</v>
      </c>
      <c r="J145" s="47">
        <v>2.2158159516138198E-2</v>
      </c>
      <c r="K145" s="47">
        <v>3.6040609137055979E-2</v>
      </c>
      <c r="L145" s="49">
        <f t="shared" si="1"/>
        <v>1.62651636796851</v>
      </c>
    </row>
    <row r="146" spans="3:12" ht="15" customHeight="1" x14ac:dyDescent="0.2">
      <c r="C146" s="41">
        <v>39959</v>
      </c>
      <c r="D146" s="47">
        <v>-2.5967662910338141E-2</v>
      </c>
      <c r="E146" s="48">
        <f t="shared" si="0"/>
        <v>-1.006036217303774E-3</v>
      </c>
      <c r="I146" s="41">
        <v>39959</v>
      </c>
      <c r="J146" s="47">
        <v>3.8341720584711414E-3</v>
      </c>
      <c r="K146" s="47">
        <v>-2.5967662910338141E-2</v>
      </c>
      <c r="L146" s="49">
        <f t="shared" si="1"/>
        <v>-6.7726910828025355</v>
      </c>
    </row>
    <row r="147" spans="3:12" ht="15" customHeight="1" x14ac:dyDescent="0.2">
      <c r="C147" s="41">
        <v>39960</v>
      </c>
      <c r="D147" s="47">
        <v>-1.006036217303774E-3</v>
      </c>
      <c r="E147" s="48">
        <f t="shared" si="0"/>
        <v>2.7693856998993072E-2</v>
      </c>
      <c r="I147" s="41">
        <v>39960</v>
      </c>
      <c r="J147" s="47">
        <v>1.689406320583231E-3</v>
      </c>
      <c r="K147" s="47">
        <v>-1.006036217303774E-3</v>
      </c>
      <c r="L147" s="49">
        <f t="shared" si="1"/>
        <v>-0.59549689440990239</v>
      </c>
    </row>
    <row r="148" spans="3:12" ht="15" customHeight="1" x14ac:dyDescent="0.2">
      <c r="C148" s="41">
        <v>39961</v>
      </c>
      <c r="D148" s="47">
        <v>2.7693856998993072E-2</v>
      </c>
      <c r="E148" s="48">
        <f t="shared" si="0"/>
        <v>-1.4208721215090647E-2</v>
      </c>
      <c r="I148" s="41">
        <v>39961</v>
      </c>
      <c r="J148" s="47">
        <v>-1.41157491429722E-3</v>
      </c>
      <c r="K148" s="47">
        <v>2.7693856998993072E-2</v>
      </c>
      <c r="L148" s="49">
        <f t="shared" si="1"/>
        <v>-19.619119551144045</v>
      </c>
    </row>
    <row r="149" spans="3:12" ht="15" customHeight="1" x14ac:dyDescent="0.2">
      <c r="C149" s="41">
        <v>39962</v>
      </c>
      <c r="D149" s="47">
        <v>-1.4208721215090647E-2</v>
      </c>
      <c r="E149" s="48">
        <f t="shared" si="0"/>
        <v>3.6282306163021971E-2</v>
      </c>
      <c r="I149" s="41">
        <v>39962</v>
      </c>
      <c r="J149" s="47">
        <v>-1.3529886914378064E-2</v>
      </c>
      <c r="K149" s="47">
        <v>-1.4208721215090647E-2</v>
      </c>
      <c r="L149" s="49">
        <f t="shared" si="1"/>
        <v>1.0501729471213239</v>
      </c>
    </row>
    <row r="150" spans="3:12" ht="15" customHeight="1" x14ac:dyDescent="0.2">
      <c r="C150" s="41">
        <v>39963</v>
      </c>
      <c r="D150" s="47">
        <v>3.6282306163021971E-2</v>
      </c>
      <c r="E150" s="48">
        <f t="shared" si="0"/>
        <v>8.1534772182252357E-3</v>
      </c>
      <c r="I150" s="41">
        <v>39963</v>
      </c>
      <c r="J150" s="47">
        <v>1.3827114543593533E-2</v>
      </c>
      <c r="K150" s="47">
        <v>3.6282306163021971E-2</v>
      </c>
      <c r="L150" s="49">
        <f t="shared" si="1"/>
        <v>2.6239969336069846</v>
      </c>
    </row>
    <row r="151" spans="3:12" ht="15" customHeight="1" x14ac:dyDescent="0.2">
      <c r="C151" s="41">
        <v>39964</v>
      </c>
      <c r="D151" s="47">
        <v>8.1534772182252357E-3</v>
      </c>
      <c r="E151" s="48">
        <f t="shared" si="0"/>
        <v>2.854424357754537E-2</v>
      </c>
      <c r="I151" s="41">
        <v>39964</v>
      </c>
      <c r="J151" s="47">
        <v>5.2865376849371426E-3</v>
      </c>
      <c r="K151" s="47">
        <v>8.1534772182252357E-3</v>
      </c>
      <c r="L151" s="49">
        <f t="shared" si="1"/>
        <v>1.5423094857446724</v>
      </c>
    </row>
    <row r="152" spans="3:12" ht="15" customHeight="1" x14ac:dyDescent="0.2">
      <c r="C152" s="41">
        <v>39965</v>
      </c>
      <c r="D152" s="47">
        <v>2.854424357754537E-2</v>
      </c>
      <c r="E152" s="48">
        <f t="shared" si="0"/>
        <v>-1.0175763182238784E-2</v>
      </c>
      <c r="I152" s="41">
        <v>39965</v>
      </c>
      <c r="J152" s="47">
        <v>2.2495709016543186E-2</v>
      </c>
      <c r="K152" s="47">
        <v>2.854424357754537E-2</v>
      </c>
      <c r="L152" s="49">
        <f t="shared" si="1"/>
        <v>1.2688750355258478</v>
      </c>
    </row>
    <row r="153" spans="3:12" ht="15" customHeight="1" x14ac:dyDescent="0.2">
      <c r="C153" s="41">
        <v>39966</v>
      </c>
      <c r="D153" s="47">
        <v>-1.0175763182238784E-2</v>
      </c>
      <c r="E153" s="48">
        <f t="shared" si="0"/>
        <v>2.3364485981309802E-3</v>
      </c>
      <c r="I153" s="41">
        <v>39966</v>
      </c>
      <c r="J153" s="47">
        <v>7.1431122540088765E-4</v>
      </c>
      <c r="K153" s="47">
        <v>-1.0175763182238784E-2</v>
      </c>
      <c r="L153" s="49">
        <f t="shared" si="1"/>
        <v>-14.245559666975575</v>
      </c>
    </row>
    <row r="154" spans="3:12" ht="15" customHeight="1" x14ac:dyDescent="0.2">
      <c r="C154" s="41">
        <v>39967</v>
      </c>
      <c r="D154" s="47">
        <v>2.3364485981309802E-3</v>
      </c>
      <c r="E154" s="48">
        <f t="shared" si="0"/>
        <v>5.5944055944057158E-3</v>
      </c>
      <c r="I154" s="41">
        <v>39967</v>
      </c>
      <c r="J154" s="47">
        <v>6.1743816695813969E-3</v>
      </c>
      <c r="K154" s="47">
        <v>2.3364485981309802E-3</v>
      </c>
      <c r="L154" s="49">
        <f t="shared" si="1"/>
        <v>0.3784101345146329</v>
      </c>
    </row>
    <row r="155" spans="3:12" ht="15" customHeight="1" x14ac:dyDescent="0.2">
      <c r="C155" s="41">
        <v>39968</v>
      </c>
      <c r="D155" s="47">
        <v>5.5944055944057158E-3</v>
      </c>
      <c r="E155" s="48">
        <f t="shared" si="0"/>
        <v>2.4107556791840512E-2</v>
      </c>
      <c r="I155" s="41">
        <v>39968</v>
      </c>
      <c r="J155" s="47">
        <v>-1.1155646992054513E-2</v>
      </c>
      <c r="K155" s="47">
        <v>5.5944055944057158E-3</v>
      </c>
      <c r="L155" s="49">
        <f t="shared" si="1"/>
        <v>-0.5014864308982051</v>
      </c>
    </row>
    <row r="156" spans="3:12" ht="15" customHeight="1" x14ac:dyDescent="0.2">
      <c r="C156" s="41">
        <v>39969</v>
      </c>
      <c r="D156" s="47">
        <v>2.4107556791840512E-2</v>
      </c>
      <c r="E156" s="48">
        <f t="shared" si="0"/>
        <v>1.3580805794477069E-2</v>
      </c>
      <c r="I156" s="41">
        <v>39969</v>
      </c>
      <c r="J156" s="47">
        <v>1.0312976414671438E-2</v>
      </c>
      <c r="K156" s="47">
        <v>2.4107556791840512E-2</v>
      </c>
      <c r="L156" s="49">
        <f t="shared" si="1"/>
        <v>2.3375944850940065</v>
      </c>
    </row>
    <row r="157" spans="3:12" ht="15" customHeight="1" x14ac:dyDescent="0.2">
      <c r="C157" s="41">
        <v>39970</v>
      </c>
      <c r="D157" s="47">
        <v>1.3580805794477069E-2</v>
      </c>
      <c r="E157" s="48">
        <f t="shared" si="0"/>
        <v>-8.9325591782041247E-4</v>
      </c>
      <c r="I157" s="41">
        <v>39970</v>
      </c>
      <c r="J157" s="47">
        <v>8.8762648677436218E-3</v>
      </c>
      <c r="K157" s="47">
        <v>1.3580805794477069E-2</v>
      </c>
      <c r="L157" s="49">
        <f t="shared" si="1"/>
        <v>1.530013580805792</v>
      </c>
    </row>
    <row r="158" spans="3:12" ht="15" customHeight="1" x14ac:dyDescent="0.2">
      <c r="C158" s="41">
        <v>39971</v>
      </c>
      <c r="D158" s="47">
        <v>-8.9325591782041247E-4</v>
      </c>
      <c r="E158" s="48">
        <f t="shared" si="0"/>
        <v>3.3527045149754242E-2</v>
      </c>
      <c r="I158" s="41">
        <v>39971</v>
      </c>
      <c r="J158" s="47">
        <v>-1.8810487418616906E-2</v>
      </c>
      <c r="K158" s="47">
        <v>-8.9325591782041247E-4</v>
      </c>
      <c r="L158" s="49">
        <f t="shared" si="1"/>
        <v>4.7487122366449114E-2</v>
      </c>
    </row>
    <row r="159" spans="3:12" ht="15" customHeight="1" x14ac:dyDescent="0.2">
      <c r="C159" s="41">
        <v>39972</v>
      </c>
      <c r="D159" s="47">
        <v>3.3527045149754242E-2</v>
      </c>
      <c r="E159" s="48">
        <f t="shared" si="0"/>
        <v>3.2871972318339049E-2</v>
      </c>
      <c r="I159" s="41">
        <v>39972</v>
      </c>
      <c r="J159" s="47">
        <v>1.4831154391061752E-2</v>
      </c>
      <c r="K159" s="47">
        <v>3.3527045149754242E-2</v>
      </c>
      <c r="L159" s="49">
        <f t="shared" si="1"/>
        <v>2.2605823030174839</v>
      </c>
    </row>
    <row r="160" spans="3:12" ht="15" customHeight="1" x14ac:dyDescent="0.2">
      <c r="C160" s="41">
        <v>39973</v>
      </c>
      <c r="D160" s="47">
        <v>3.2871972318339049E-2</v>
      </c>
      <c r="E160" s="48">
        <f t="shared" si="0"/>
        <v>-2.9731993299832338E-2</v>
      </c>
      <c r="I160" s="41">
        <v>39973</v>
      </c>
      <c r="J160" s="47">
        <v>8.1289319290309692E-3</v>
      </c>
      <c r="K160" s="47">
        <v>3.2871972318339049E-2</v>
      </c>
      <c r="L160" s="49">
        <f t="shared" si="1"/>
        <v>4.0438242816307648</v>
      </c>
    </row>
    <row r="161" spans="3:12" ht="15" customHeight="1" x14ac:dyDescent="0.2">
      <c r="C161" s="41">
        <v>39974</v>
      </c>
      <c r="D161" s="47">
        <v>-2.9731993299832338E-2</v>
      </c>
      <c r="E161" s="48">
        <f t="shared" si="0"/>
        <v>-3.5390591281829975E-2</v>
      </c>
      <c r="I161" s="41">
        <v>39974</v>
      </c>
      <c r="J161" s="47">
        <v>-7.1869303043051724E-3</v>
      </c>
      <c r="K161" s="47">
        <v>-2.9731993299832338E-2</v>
      </c>
      <c r="L161" s="49">
        <f t="shared" si="1"/>
        <v>4.1369530579727538</v>
      </c>
    </row>
    <row r="162" spans="3:12" ht="15" customHeight="1" x14ac:dyDescent="0.2">
      <c r="C162" s="41">
        <v>39975</v>
      </c>
      <c r="D162" s="47">
        <v>-3.5390591281829975E-2</v>
      </c>
      <c r="E162" s="48">
        <f t="shared" si="0"/>
        <v>-1.655480984340052E-2</v>
      </c>
      <c r="I162" s="41">
        <v>39975</v>
      </c>
      <c r="J162" s="47">
        <v>-2.5071506762244455E-2</v>
      </c>
      <c r="K162" s="47">
        <v>-3.5390591281829975E-2</v>
      </c>
      <c r="L162" s="49">
        <f t="shared" si="1"/>
        <v>1.4115861331128761</v>
      </c>
    </row>
    <row r="163" spans="3:12" ht="15" customHeight="1" x14ac:dyDescent="0.2">
      <c r="C163" s="41">
        <v>39976</v>
      </c>
      <c r="D163" s="47">
        <v>-1.655480984340052E-2</v>
      </c>
      <c r="E163" s="48">
        <f t="shared" si="0"/>
        <v>-8.644222020018244E-3</v>
      </c>
      <c r="I163" s="41">
        <v>39976</v>
      </c>
      <c r="J163" s="47">
        <v>9.6164294251874782E-3</v>
      </c>
      <c r="K163" s="47">
        <v>-1.655480984340052E-2</v>
      </c>
      <c r="L163" s="49">
        <f t="shared" si="1"/>
        <v>-1.7215131637154164</v>
      </c>
    </row>
    <row r="164" spans="3:12" ht="15" customHeight="1" x14ac:dyDescent="0.2">
      <c r="C164" s="41">
        <v>39977</v>
      </c>
      <c r="D164" s="47">
        <v>-8.644222020018244E-3</v>
      </c>
      <c r="E164" s="48">
        <f t="shared" si="0"/>
        <v>2.4782010096374485E-2</v>
      </c>
      <c r="I164" s="41">
        <v>39977</v>
      </c>
      <c r="J164" s="47">
        <v>7.3005793825897669E-3</v>
      </c>
      <c r="K164" s="47">
        <v>-8.644222020018244E-3</v>
      </c>
      <c r="L164" s="49">
        <f t="shared" si="1"/>
        <v>-1.1840460279950877</v>
      </c>
    </row>
    <row r="165" spans="3:12" ht="15" customHeight="1" x14ac:dyDescent="0.2">
      <c r="C165" s="41">
        <v>39978</v>
      </c>
      <c r="D165" s="47">
        <v>2.4782010096374485E-2</v>
      </c>
      <c r="E165" s="48">
        <f t="shared" si="0"/>
        <v>3.0900134348410324E-2</v>
      </c>
      <c r="I165" s="41">
        <v>39978</v>
      </c>
      <c r="J165" s="47">
        <v>1.2020086900776494E-2</v>
      </c>
      <c r="K165" s="47">
        <v>2.4782010096374485E-2</v>
      </c>
      <c r="L165" s="49">
        <f t="shared" si="1"/>
        <v>2.0617163836622159</v>
      </c>
    </row>
    <row r="166" spans="3:12" ht="15" customHeight="1" x14ac:dyDescent="0.2">
      <c r="C166" s="41">
        <v>39979</v>
      </c>
      <c r="D166" s="47">
        <v>3.0900134348410324E-2</v>
      </c>
      <c r="E166" s="48">
        <f t="shared" si="0"/>
        <v>-1.9113814074717683E-2</v>
      </c>
      <c r="I166" s="41">
        <v>39979</v>
      </c>
      <c r="J166" s="47">
        <v>1.5801235241329481E-2</v>
      </c>
      <c r="K166" s="47">
        <v>3.0900134348410324E-2</v>
      </c>
      <c r="L166" s="49">
        <f t="shared" si="1"/>
        <v>1.9555518208847611</v>
      </c>
    </row>
    <row r="167" spans="3:12" ht="15" customHeight="1" x14ac:dyDescent="0.2">
      <c r="C167" s="41">
        <v>39980</v>
      </c>
      <c r="D167" s="47">
        <v>-1.9113814074717683E-2</v>
      </c>
      <c r="E167" s="48">
        <f t="shared" si="0"/>
        <v>-1.5057573073516406E-2</v>
      </c>
      <c r="I167" s="41">
        <v>39980</v>
      </c>
      <c r="J167" s="47">
        <v>7.9682655164647898E-4</v>
      </c>
      <c r="K167" s="47">
        <v>-1.9113814074717683E-2</v>
      </c>
      <c r="L167" s="49">
        <f t="shared" si="1"/>
        <v>-23.987421146073633</v>
      </c>
    </row>
    <row r="168" spans="3:12" ht="15" customHeight="1" x14ac:dyDescent="0.2">
      <c r="C168" s="41">
        <v>39981</v>
      </c>
      <c r="D168" s="47">
        <v>-1.5057573073516406E-2</v>
      </c>
      <c r="E168" s="48">
        <f t="shared" si="0"/>
        <v>-1.2589928057553879E-2</v>
      </c>
      <c r="I168" s="41">
        <v>39981</v>
      </c>
      <c r="J168" s="47">
        <v>-6.1272176546949275E-3</v>
      </c>
      <c r="K168" s="47">
        <v>-1.5057573073516406E-2</v>
      </c>
      <c r="L168" s="49">
        <f t="shared" si="1"/>
        <v>2.4574895037356264</v>
      </c>
    </row>
    <row r="169" spans="3:12" ht="15" customHeight="1" x14ac:dyDescent="0.2">
      <c r="C169" s="41">
        <v>39982</v>
      </c>
      <c r="D169" s="47">
        <v>-1.2589928057553879E-2</v>
      </c>
      <c r="E169" s="48">
        <f t="shared" si="0"/>
        <v>-1.366120218579292E-3</v>
      </c>
      <c r="I169" s="41">
        <v>39982</v>
      </c>
      <c r="J169" s="47">
        <v>6.0082548196653818E-3</v>
      </c>
      <c r="K169" s="47">
        <v>-1.2589928057553879E-2</v>
      </c>
      <c r="L169" s="49">
        <f t="shared" si="1"/>
        <v>-2.0954384318631565</v>
      </c>
    </row>
    <row r="170" spans="3:12" ht="15" customHeight="1" x14ac:dyDescent="0.2">
      <c r="C170" s="41">
        <v>39983</v>
      </c>
      <c r="D170" s="47">
        <v>-1.366120218579292E-3</v>
      </c>
      <c r="E170" s="48">
        <f t="shared" si="0"/>
        <v>-1.0487916096671213E-2</v>
      </c>
      <c r="I170" s="41">
        <v>39983</v>
      </c>
      <c r="J170" s="47">
        <v>-1.073295710279365E-3</v>
      </c>
      <c r="K170" s="47">
        <v>-1.366120218579292E-3</v>
      </c>
      <c r="L170" s="49">
        <f t="shared" si="1"/>
        <v>1.2728274281686158</v>
      </c>
    </row>
    <row r="171" spans="3:12" ht="15" customHeight="1" x14ac:dyDescent="0.2">
      <c r="C171" s="41">
        <v>39984</v>
      </c>
      <c r="D171" s="47">
        <v>-1.0487916096671213E-2</v>
      </c>
      <c r="E171" s="48">
        <f t="shared" si="0"/>
        <v>-2.6728110599078314E-2</v>
      </c>
      <c r="I171" s="41">
        <v>39984</v>
      </c>
      <c r="J171" s="47">
        <v>-5.1989463468737895E-5</v>
      </c>
      <c r="K171" s="47">
        <v>-1.0487916096671213E-2</v>
      </c>
      <c r="L171" s="49">
        <f t="shared" si="1"/>
        <v>201.73157014743509</v>
      </c>
    </row>
    <row r="172" spans="3:12" ht="15" customHeight="1" x14ac:dyDescent="0.2">
      <c r="C172" s="41">
        <v>39985</v>
      </c>
      <c r="D172" s="47">
        <v>-2.6728110599078314E-2</v>
      </c>
      <c r="E172" s="48">
        <f t="shared" si="0"/>
        <v>-1.4678030303030387E-2</v>
      </c>
      <c r="I172" s="41">
        <v>39985</v>
      </c>
      <c r="J172" s="47">
        <v>-2.1004835271485778E-2</v>
      </c>
      <c r="K172" s="47">
        <v>-2.6728110599078314E-2</v>
      </c>
      <c r="L172" s="49">
        <f t="shared" si="1"/>
        <v>1.2724741829021591</v>
      </c>
    </row>
    <row r="173" spans="3:12" ht="15" customHeight="1" x14ac:dyDescent="0.2">
      <c r="C173" s="41">
        <v>39986</v>
      </c>
      <c r="D173" s="47">
        <v>-1.4678030303030387E-2</v>
      </c>
      <c r="E173" s="48">
        <f t="shared" si="0"/>
        <v>-1.4896684286400674E-2</v>
      </c>
      <c r="I173" s="41">
        <v>39986</v>
      </c>
      <c r="J173" s="47">
        <v>-1.1931526491883337E-2</v>
      </c>
      <c r="K173" s="47">
        <v>-1.4678030303030387E-2</v>
      </c>
      <c r="L173" s="49">
        <f t="shared" si="1"/>
        <v>1.2301888038395938</v>
      </c>
    </row>
    <row r="174" spans="3:12" ht="15" customHeight="1" x14ac:dyDescent="0.2">
      <c r="C174" s="41">
        <v>39987</v>
      </c>
      <c r="D174" s="47">
        <v>-1.4896684286400674E-2</v>
      </c>
      <c r="E174" s="48">
        <f t="shared" si="0"/>
        <v>6.341463414634152E-3</v>
      </c>
      <c r="I174" s="41">
        <v>39987</v>
      </c>
      <c r="J174" s="47">
        <v>-7.6861058855146602E-3</v>
      </c>
      <c r="K174" s="47">
        <v>-1.4896684286400674E-2</v>
      </c>
      <c r="L174" s="49">
        <f t="shared" si="1"/>
        <v>1.9381315464928954</v>
      </c>
    </row>
    <row r="175" spans="3:12" ht="15" customHeight="1" x14ac:dyDescent="0.2">
      <c r="C175" s="41">
        <v>39988</v>
      </c>
      <c r="D175" s="47">
        <v>6.341463414634152E-3</v>
      </c>
      <c r="E175" s="48">
        <f t="shared" si="0"/>
        <v>1.6480853126514816E-2</v>
      </c>
      <c r="I175" s="41">
        <v>39988</v>
      </c>
      <c r="J175" s="47">
        <v>5.7956884411223264E-3</v>
      </c>
      <c r="K175" s="47">
        <v>6.341463414634152E-3</v>
      </c>
      <c r="L175" s="49">
        <f t="shared" si="1"/>
        <v>1.0941691360838812</v>
      </c>
    </row>
    <row r="176" spans="3:12" ht="15" customHeight="1" x14ac:dyDescent="0.2">
      <c r="C176" s="41">
        <v>39989</v>
      </c>
      <c r="D176" s="47">
        <v>1.6480853126514816E-2</v>
      </c>
      <c r="E176" s="48">
        <f t="shared" si="0"/>
        <v>4.1964711492608719E-2</v>
      </c>
      <c r="I176" s="41">
        <v>39989</v>
      </c>
      <c r="J176" s="47">
        <v>1.6963756798966001E-2</v>
      </c>
      <c r="K176" s="47">
        <v>1.6480853126514816E-2</v>
      </c>
      <c r="L176" s="49">
        <f t="shared" si="1"/>
        <v>0.97153321176588547</v>
      </c>
    </row>
    <row r="177" spans="3:12" ht="15" customHeight="1" x14ac:dyDescent="0.2">
      <c r="C177" s="41">
        <v>39990</v>
      </c>
      <c r="D177" s="47">
        <v>4.1964711492608719E-2</v>
      </c>
      <c r="E177" s="48">
        <f t="shared" si="0"/>
        <v>-1.281464530892451E-2</v>
      </c>
      <c r="I177" s="41">
        <v>39990</v>
      </c>
      <c r="J177" s="47">
        <v>2.123490785850457E-2</v>
      </c>
      <c r="K177" s="47">
        <v>4.1964711492608719E-2</v>
      </c>
      <c r="L177" s="49">
        <f t="shared" si="1"/>
        <v>1.9762134958264899</v>
      </c>
    </row>
    <row r="178" spans="3:12" ht="15" customHeight="1" x14ac:dyDescent="0.2">
      <c r="C178" s="41">
        <v>39991</v>
      </c>
      <c r="D178" s="47">
        <v>-1.281464530892451E-2</v>
      </c>
      <c r="E178" s="48">
        <f t="shared" si="0"/>
        <v>-9.2721372276305392E-4</v>
      </c>
      <c r="I178" s="41">
        <v>39991</v>
      </c>
      <c r="J178" s="47">
        <v>9.5065249330228419E-4</v>
      </c>
      <c r="K178" s="47">
        <v>-1.281464530892451E-2</v>
      </c>
      <c r="L178" s="49">
        <f t="shared" si="1"/>
        <v>-13.479841897232333</v>
      </c>
    </row>
    <row r="179" spans="3:12" ht="15" customHeight="1" x14ac:dyDescent="0.2">
      <c r="C179" s="41">
        <v>39992</v>
      </c>
      <c r="D179" s="47">
        <v>-9.2721372276305392E-4</v>
      </c>
      <c r="E179" s="48">
        <f t="shared" si="0"/>
        <v>-8.8167053364269776E-3</v>
      </c>
      <c r="I179" s="41">
        <v>39992</v>
      </c>
      <c r="J179" s="47">
        <v>1.0809877395959289E-2</v>
      </c>
      <c r="K179" s="47">
        <v>-9.2721372276305392E-4</v>
      </c>
      <c r="L179" s="49">
        <f t="shared" si="1"/>
        <v>-8.5774675215987611E-2</v>
      </c>
    </row>
    <row r="180" spans="3:12" ht="15" customHeight="1" x14ac:dyDescent="0.2">
      <c r="C180" s="41">
        <v>39993</v>
      </c>
      <c r="D180" s="47">
        <v>-8.8167053364269776E-3</v>
      </c>
      <c r="E180" s="48">
        <f t="shared" si="0"/>
        <v>2.8089887640450062E-3</v>
      </c>
      <c r="I180" s="41">
        <v>39993</v>
      </c>
      <c r="J180" s="47">
        <v>-2.9041957086237691E-3</v>
      </c>
      <c r="K180" s="47">
        <v>-8.8167053364269776E-3</v>
      </c>
      <c r="L180" s="49">
        <f t="shared" si="1"/>
        <v>3.0358509621946275</v>
      </c>
    </row>
    <row r="181" spans="3:12" ht="15" customHeight="1" x14ac:dyDescent="0.2">
      <c r="C181" s="41">
        <v>39994</v>
      </c>
      <c r="D181" s="47">
        <v>2.8089887640450062E-3</v>
      </c>
      <c r="E181" s="48">
        <f t="shared" si="0"/>
        <v>7.0028011204481544E-3</v>
      </c>
      <c r="I181" s="41">
        <v>39994</v>
      </c>
      <c r="J181" s="47">
        <v>8.6008977829559186E-3</v>
      </c>
      <c r="K181" s="47">
        <v>2.8089887640450062E-3</v>
      </c>
      <c r="L181" s="49">
        <f t="shared" si="1"/>
        <v>0.32659250637898235</v>
      </c>
    </row>
    <row r="182" spans="3:12" ht="15" customHeight="1" x14ac:dyDescent="0.2">
      <c r="C182" s="41">
        <v>39995</v>
      </c>
      <c r="D182" s="47">
        <v>7.0028011204481544E-3</v>
      </c>
      <c r="E182" s="48">
        <f t="shared" si="0"/>
        <v>3.8479369494668347E-2</v>
      </c>
      <c r="I182" s="41">
        <v>39995</v>
      </c>
      <c r="J182" s="47">
        <v>6.7269144526738156E-3</v>
      </c>
      <c r="K182" s="47">
        <v>7.0028011204481544E-3</v>
      </c>
      <c r="L182" s="49">
        <f t="shared" si="1"/>
        <v>1.0410123645417668</v>
      </c>
    </row>
    <row r="183" spans="3:12" ht="15" customHeight="1" x14ac:dyDescent="0.2">
      <c r="C183" s="41">
        <v>39996</v>
      </c>
      <c r="D183" s="47">
        <v>3.8479369494668347E-2</v>
      </c>
      <c r="E183" s="48">
        <f t="shared" si="0"/>
        <v>-4.9107142857142128E-3</v>
      </c>
      <c r="I183" s="41">
        <v>39996</v>
      </c>
      <c r="J183" s="47">
        <v>1.9354076673866016E-2</v>
      </c>
      <c r="K183" s="47">
        <v>3.8479369494668347E-2</v>
      </c>
      <c r="L183" s="49">
        <f t="shared" si="1"/>
        <v>1.9881790355117992</v>
      </c>
    </row>
    <row r="184" spans="3:12" ht="15" customHeight="1" x14ac:dyDescent="0.2">
      <c r="C184" s="41">
        <v>39997</v>
      </c>
      <c r="D184" s="47">
        <v>-4.9107142857142128E-3</v>
      </c>
      <c r="E184" s="48">
        <f t="shared" si="0"/>
        <v>4.9349484073575312E-3</v>
      </c>
      <c r="I184" s="41">
        <v>39997</v>
      </c>
      <c r="J184" s="47">
        <v>-2.896823426197237E-3</v>
      </c>
      <c r="K184" s="47">
        <v>-4.9107142857142128E-3</v>
      </c>
      <c r="L184" s="49">
        <f t="shared" si="1"/>
        <v>1.6952066326530235</v>
      </c>
    </row>
    <row r="185" spans="3:12" ht="15" customHeight="1" x14ac:dyDescent="0.2">
      <c r="C185" s="41">
        <v>39998</v>
      </c>
      <c r="D185" s="47">
        <v>4.9349484073575312E-3</v>
      </c>
      <c r="E185" s="48">
        <f t="shared" si="0"/>
        <v>1.339285714285765E-3</v>
      </c>
      <c r="I185" s="41">
        <v>39998</v>
      </c>
      <c r="J185" s="47">
        <v>7.7528388339198617E-3</v>
      </c>
      <c r="K185" s="47">
        <v>4.9349484073575312E-3</v>
      </c>
      <c r="L185" s="49">
        <f t="shared" si="1"/>
        <v>0.63653437315972228</v>
      </c>
    </row>
    <row r="186" spans="3:12" ht="15" customHeight="1" x14ac:dyDescent="0.2">
      <c r="C186" s="41">
        <v>39999</v>
      </c>
      <c r="D186" s="47">
        <v>1.339285714285765E-3</v>
      </c>
      <c r="E186" s="48">
        <f t="shared" si="0"/>
        <v>1.2037449843959047E-2</v>
      </c>
      <c r="I186" s="41">
        <v>39999</v>
      </c>
      <c r="J186" s="47">
        <v>3.7065713391430943E-3</v>
      </c>
      <c r="K186" s="47">
        <v>1.339285714285765E-3</v>
      </c>
      <c r="L186" s="49">
        <f t="shared" si="1"/>
        <v>0.36132738095238942</v>
      </c>
    </row>
    <row r="187" spans="3:12" ht="15" customHeight="1" x14ac:dyDescent="0.2">
      <c r="C187" s="41">
        <v>40000</v>
      </c>
      <c r="D187" s="47">
        <v>1.2037449843959047E-2</v>
      </c>
      <c r="E187" s="48">
        <f t="shared" si="0"/>
        <v>-1.4977973568281899E-2</v>
      </c>
      <c r="I187" s="41">
        <v>40000</v>
      </c>
      <c r="J187" s="47">
        <v>9.2732405462185863E-3</v>
      </c>
      <c r="K187" s="47">
        <v>1.2037449843959047E-2</v>
      </c>
      <c r="L187" s="49">
        <f t="shared" si="1"/>
        <v>1.2980845028189893</v>
      </c>
    </row>
    <row r="188" spans="3:12" ht="15" customHeight="1" x14ac:dyDescent="0.2">
      <c r="C188" s="41">
        <v>40001</v>
      </c>
      <c r="D188" s="47">
        <v>-1.4977973568281899E-2</v>
      </c>
      <c r="E188" s="48">
        <f t="shared" si="0"/>
        <v>-6.2611806797853164E-3</v>
      </c>
      <c r="I188" s="41">
        <v>40001</v>
      </c>
      <c r="J188" s="47">
        <v>-1.6213227521831741E-2</v>
      </c>
      <c r="K188" s="47">
        <v>-1.4977973568281899E-2</v>
      </c>
      <c r="L188" s="49">
        <f t="shared" si="1"/>
        <v>0.92381196452794334</v>
      </c>
    </row>
    <row r="189" spans="3:12" ht="15" customHeight="1" x14ac:dyDescent="0.2">
      <c r="C189" s="41">
        <v>40002</v>
      </c>
      <c r="D189" s="47">
        <v>-6.2611806797853164E-3</v>
      </c>
      <c r="E189" s="48">
        <f t="shared" si="0"/>
        <v>6.3006300630064072E-3</v>
      </c>
      <c r="I189" s="41">
        <v>40002</v>
      </c>
      <c r="J189" s="47">
        <v>-7.4385083311293565E-3</v>
      </c>
      <c r="K189" s="47">
        <v>-6.2611806797853164E-3</v>
      </c>
      <c r="L189" s="49">
        <f t="shared" si="1"/>
        <v>0.84172530312064708</v>
      </c>
    </row>
    <row r="190" spans="3:12" ht="15" customHeight="1" x14ac:dyDescent="0.2">
      <c r="C190" s="41">
        <v>40003</v>
      </c>
      <c r="D190" s="47">
        <v>6.3006300630064072E-3</v>
      </c>
      <c r="E190" s="48">
        <f t="shared" si="0"/>
        <v>5.3667262969590013E-3</v>
      </c>
      <c r="I190" s="41">
        <v>40003</v>
      </c>
      <c r="J190" s="47">
        <v>5.1627085900809444E-3</v>
      </c>
      <c r="K190" s="47">
        <v>6.3006300630064072E-3</v>
      </c>
      <c r="L190" s="49">
        <f t="shared" si="1"/>
        <v>1.2204117185912331</v>
      </c>
    </row>
    <row r="191" spans="3:12" ht="15" customHeight="1" x14ac:dyDescent="0.2">
      <c r="C191" s="41">
        <v>40004</v>
      </c>
      <c r="D191" s="47">
        <v>5.3667262969590013E-3</v>
      </c>
      <c r="E191" s="48">
        <f t="shared" si="0"/>
        <v>-4.8932384341636714E-3</v>
      </c>
      <c r="I191" s="41">
        <v>40004</v>
      </c>
      <c r="J191" s="47">
        <v>1.5922194976472959E-2</v>
      </c>
      <c r="K191" s="47">
        <v>5.3667262969590013E-3</v>
      </c>
      <c r="L191" s="49">
        <f t="shared" si="1"/>
        <v>0.3370594509669686</v>
      </c>
    </row>
    <row r="192" spans="3:12" ht="15" customHeight="1" x14ac:dyDescent="0.2">
      <c r="C192" s="41">
        <v>40005</v>
      </c>
      <c r="D192" s="47">
        <v>-4.8932384341636714E-3</v>
      </c>
      <c r="E192" s="48">
        <f t="shared" si="0"/>
        <v>-4.4702726866339138E-3</v>
      </c>
      <c r="I192" s="41">
        <v>40005</v>
      </c>
      <c r="J192" s="47">
        <v>-1.3373126539132363E-3</v>
      </c>
      <c r="K192" s="47">
        <v>-4.8932384341636714E-3</v>
      </c>
      <c r="L192" s="49">
        <f t="shared" si="1"/>
        <v>3.6590085496051401</v>
      </c>
    </row>
    <row r="193" spans="3:12" ht="15" customHeight="1" x14ac:dyDescent="0.2">
      <c r="C193" s="41">
        <v>40006</v>
      </c>
      <c r="D193" s="47">
        <v>-4.4702726866339138E-3</v>
      </c>
      <c r="E193" s="48">
        <f t="shared" si="0"/>
        <v>-1.8859452177817593E-2</v>
      </c>
      <c r="I193" s="41">
        <v>40006</v>
      </c>
      <c r="J193" s="47">
        <v>4.6215399689719661E-3</v>
      </c>
      <c r="K193" s="47">
        <v>-4.4702726866339138E-3</v>
      </c>
      <c r="L193" s="49">
        <f t="shared" si="1"/>
        <v>-0.96726907408490925</v>
      </c>
    </row>
    <row r="194" spans="3:12" ht="15" customHeight="1" x14ac:dyDescent="0.2">
      <c r="C194" s="41">
        <v>40007</v>
      </c>
      <c r="D194" s="47">
        <v>-1.8859452177817593E-2</v>
      </c>
      <c r="E194" s="48">
        <f t="shared" si="0"/>
        <v>1.0068649885583536E-2</v>
      </c>
      <c r="I194" s="41">
        <v>40007</v>
      </c>
      <c r="J194" s="47">
        <v>-1.7214473812542708E-2</v>
      </c>
      <c r="K194" s="47">
        <v>-1.8859452177817593E-2</v>
      </c>
      <c r="L194" s="49">
        <f t="shared" si="1"/>
        <v>1.0955578650377527</v>
      </c>
    </row>
    <row r="195" spans="3:12" ht="15" customHeight="1" x14ac:dyDescent="0.2">
      <c r="C195" s="41">
        <v>40008</v>
      </c>
      <c r="D195" s="47">
        <v>1.0068649885583536E-2</v>
      </c>
      <c r="E195" s="48">
        <f t="shared" si="0"/>
        <v>1.4952424105119988E-2</v>
      </c>
      <c r="I195" s="41">
        <v>40008</v>
      </c>
      <c r="J195" s="47">
        <v>1.179311599596411E-2</v>
      </c>
      <c r="K195" s="47">
        <v>1.0068649885583536E-2</v>
      </c>
      <c r="L195" s="49">
        <f t="shared" si="1"/>
        <v>0.85377349710028061</v>
      </c>
    </row>
    <row r="196" spans="3:12" ht="15" customHeight="1" x14ac:dyDescent="0.2">
      <c r="C196" s="41">
        <v>40009</v>
      </c>
      <c r="D196" s="47">
        <v>1.4952424105119988E-2</v>
      </c>
      <c r="E196" s="48">
        <f t="shared" si="0"/>
        <v>-4.0178571428571841E-3</v>
      </c>
      <c r="I196" s="41">
        <v>40009</v>
      </c>
      <c r="J196" s="47">
        <v>1.9567776106715451E-2</v>
      </c>
      <c r="K196" s="47">
        <v>1.4952424105119988E-2</v>
      </c>
      <c r="L196" s="49">
        <f t="shared" si="1"/>
        <v>0.76413507715823037</v>
      </c>
    </row>
    <row r="197" spans="3:12" ht="15" customHeight="1" x14ac:dyDescent="0.2">
      <c r="C197" s="41">
        <v>40010</v>
      </c>
      <c r="D197" s="47">
        <v>-4.0178571428571841E-3</v>
      </c>
      <c r="E197" s="48">
        <f t="shared" si="0"/>
        <v>1.4791573285522164E-2</v>
      </c>
      <c r="I197" s="41">
        <v>40010</v>
      </c>
      <c r="J197" s="47">
        <v>4.8421491446071219E-3</v>
      </c>
      <c r="K197" s="47">
        <v>-4.0178571428571841E-3</v>
      </c>
      <c r="L197" s="49">
        <f t="shared" si="1"/>
        <v>-0.82976732497635231</v>
      </c>
    </row>
    <row r="198" spans="3:12" ht="15" customHeight="1" x14ac:dyDescent="0.2">
      <c r="C198" s="41">
        <v>40011</v>
      </c>
      <c r="D198" s="47">
        <v>1.4791573285522164E-2</v>
      </c>
      <c r="E198" s="48">
        <f t="shared" si="0"/>
        <v>2.959363957597172E-2</v>
      </c>
      <c r="I198" s="41">
        <v>40011</v>
      </c>
      <c r="J198" s="47">
        <v>-5.2655933366307917E-4</v>
      </c>
      <c r="K198" s="47">
        <v>1.4791573285522164E-2</v>
      </c>
      <c r="L198" s="49">
        <f t="shared" si="1"/>
        <v>-28.090990587181583</v>
      </c>
    </row>
    <row r="199" spans="3:12" ht="15" customHeight="1" x14ac:dyDescent="0.2">
      <c r="C199" s="41">
        <v>40012</v>
      </c>
      <c r="D199" s="47">
        <v>2.959363957597172E-2</v>
      </c>
      <c r="E199" s="48">
        <f t="shared" si="0"/>
        <v>1.6302016302016442E-2</v>
      </c>
      <c r="I199" s="41">
        <v>40012</v>
      </c>
      <c r="J199" s="47">
        <v>1.7912449311919376E-2</v>
      </c>
      <c r="K199" s="47">
        <v>2.959363957597172E-2</v>
      </c>
      <c r="L199" s="49">
        <f t="shared" si="1"/>
        <v>1.6521269124418065</v>
      </c>
    </row>
    <row r="200" spans="3:12" ht="15" customHeight="1" x14ac:dyDescent="0.2">
      <c r="C200" s="41">
        <v>40013</v>
      </c>
      <c r="D200" s="47">
        <v>1.6302016302016442E-2</v>
      </c>
      <c r="E200" s="48">
        <f t="shared" si="0"/>
        <v>1.1397214014352119E-2</v>
      </c>
      <c r="I200" s="41">
        <v>40013</v>
      </c>
      <c r="J200" s="47">
        <v>4.8776662484315558E-3</v>
      </c>
      <c r="K200" s="47">
        <v>1.6302016302016442E-2</v>
      </c>
      <c r="L200" s="49">
        <f t="shared" si="1"/>
        <v>3.3421754322076582</v>
      </c>
    </row>
    <row r="201" spans="3:12" ht="15" customHeight="1" x14ac:dyDescent="0.2">
      <c r="C201" s="41">
        <v>40014</v>
      </c>
      <c r="D201" s="47">
        <v>1.1397214014352119E-2</v>
      </c>
      <c r="E201" s="48">
        <f t="shared" si="0"/>
        <v>5.0500834724541033E-2</v>
      </c>
      <c r="I201" s="41">
        <v>40014</v>
      </c>
      <c r="J201" s="47">
        <v>8.9744190039175997E-3</v>
      </c>
      <c r="K201" s="47">
        <v>1.1397214014352119E-2</v>
      </c>
      <c r="L201" s="49">
        <f t="shared" si="1"/>
        <v>1.2699667810670416</v>
      </c>
    </row>
    <row r="202" spans="3:12" ht="15" customHeight="1" x14ac:dyDescent="0.2">
      <c r="C202" s="41">
        <v>40015</v>
      </c>
      <c r="D202" s="47">
        <v>5.0500834724541033E-2</v>
      </c>
      <c r="E202" s="48">
        <f t="shared" si="0"/>
        <v>7.5486690504567022E-3</v>
      </c>
      <c r="I202" s="41">
        <v>40015</v>
      </c>
      <c r="J202" s="47">
        <v>2.405407913869384E-2</v>
      </c>
      <c r="K202" s="47">
        <v>5.0500834724541033E-2</v>
      </c>
      <c r="L202" s="49">
        <f t="shared" si="1"/>
        <v>2.0994707148570262</v>
      </c>
    </row>
    <row r="203" spans="3:12" ht="15" customHeight="1" x14ac:dyDescent="0.2">
      <c r="C203" s="41">
        <v>40016</v>
      </c>
      <c r="D203" s="47">
        <v>7.5486690504567022E-3</v>
      </c>
      <c r="E203" s="48">
        <f t="shared" si="0"/>
        <v>-1.4984227129337446E-2</v>
      </c>
      <c r="I203" s="41">
        <v>40016</v>
      </c>
      <c r="J203" s="47">
        <v>7.5829670246672087E-3</v>
      </c>
      <c r="K203" s="47">
        <v>7.5486690504567022E-3</v>
      </c>
      <c r="L203" s="49">
        <f t="shared" si="1"/>
        <v>0.99547697173165384</v>
      </c>
    </row>
    <row r="204" spans="3:12" ht="15" customHeight="1" x14ac:dyDescent="0.2">
      <c r="C204" s="41">
        <v>40017</v>
      </c>
      <c r="D204" s="47">
        <v>-1.4984227129337446E-2</v>
      </c>
      <c r="E204" s="48">
        <f t="shared" si="0"/>
        <v>3.4427542033626857E-2</v>
      </c>
      <c r="I204" s="41">
        <v>40017</v>
      </c>
      <c r="J204" s="47">
        <v>-7.5408902148329515E-3</v>
      </c>
      <c r="K204" s="47">
        <v>-1.4984227129337446E-2</v>
      </c>
      <c r="L204" s="49">
        <f t="shared" si="1"/>
        <v>1.9870634238731431</v>
      </c>
    </row>
    <row r="205" spans="3:12" ht="15" customHeight="1" x14ac:dyDescent="0.2">
      <c r="C205" s="41">
        <v>40018</v>
      </c>
      <c r="D205" s="47">
        <v>3.4427542033626857E-2</v>
      </c>
      <c r="E205" s="48">
        <f t="shared" si="0"/>
        <v>-3.7925696594427238E-2</v>
      </c>
      <c r="I205" s="41">
        <v>40018</v>
      </c>
      <c r="J205" s="47">
        <v>1.5694864048338308E-2</v>
      </c>
      <c r="K205" s="47">
        <v>3.4427542033626857E-2</v>
      </c>
      <c r="L205" s="49">
        <f t="shared" si="1"/>
        <v>2.1935546512282067</v>
      </c>
    </row>
    <row r="206" spans="3:12" ht="15" customHeight="1" x14ac:dyDescent="0.2">
      <c r="C206" s="41">
        <v>40019</v>
      </c>
      <c r="D206" s="47">
        <v>-3.7925696594427238E-2</v>
      </c>
      <c r="E206" s="48">
        <f t="shared" si="0"/>
        <v>1.2067578439260984E-3</v>
      </c>
      <c r="I206" s="41">
        <v>40019</v>
      </c>
      <c r="J206" s="47">
        <v>-2.8792813694433317E-2</v>
      </c>
      <c r="K206" s="47">
        <v>-3.7925696594427238E-2</v>
      </c>
      <c r="L206" s="49">
        <f t="shared" si="1"/>
        <v>1.3171931370416792</v>
      </c>
    </row>
    <row r="207" spans="3:12" ht="15" customHeight="1" x14ac:dyDescent="0.2">
      <c r="C207" s="41">
        <v>40020</v>
      </c>
      <c r="D207" s="47">
        <v>1.2067578439260984E-3</v>
      </c>
      <c r="E207" s="48">
        <f t="shared" si="0"/>
        <v>-4.4194455604660288E-3</v>
      </c>
      <c r="I207" s="41">
        <v>40020</v>
      </c>
      <c r="J207" s="47">
        <v>2.8023214859960177E-3</v>
      </c>
      <c r="K207" s="47">
        <v>1.2067578439260984E-3</v>
      </c>
      <c r="L207" s="49">
        <f t="shared" si="1"/>
        <v>0.43062790973719611</v>
      </c>
    </row>
    <row r="208" spans="3:12" ht="15" customHeight="1" x14ac:dyDescent="0.2">
      <c r="C208" s="41">
        <v>40021</v>
      </c>
      <c r="D208" s="47">
        <v>-4.4194455604660288E-3</v>
      </c>
      <c r="E208" s="48">
        <f t="shared" si="0"/>
        <v>-1.8563357546408477E-2</v>
      </c>
      <c r="I208" s="41">
        <v>40021</v>
      </c>
      <c r="J208" s="47">
        <v>9.910515224628158E-3</v>
      </c>
      <c r="K208" s="47">
        <v>-4.4194455604660288E-3</v>
      </c>
      <c r="L208" s="49">
        <f t="shared" si="1"/>
        <v>-0.44593499533540609</v>
      </c>
    </row>
    <row r="209" spans="3:12" ht="15" customHeight="1" x14ac:dyDescent="0.2">
      <c r="C209" s="41">
        <v>40022</v>
      </c>
      <c r="D209" s="47">
        <v>-1.8563357546408477E-2</v>
      </c>
      <c r="E209" s="48">
        <f t="shared" si="0"/>
        <v>1.6447368421053099E-3</v>
      </c>
      <c r="I209" s="41">
        <v>40022</v>
      </c>
      <c r="J209" s="47">
        <v>-1.6269751266349108E-2</v>
      </c>
      <c r="K209" s="47">
        <v>-1.8563357546408477E-2</v>
      </c>
      <c r="L209" s="49">
        <f t="shared" si="1"/>
        <v>1.1409736536540209</v>
      </c>
    </row>
    <row r="210" spans="3:12" ht="15" customHeight="1" x14ac:dyDescent="0.2">
      <c r="C210" s="41">
        <v>40023</v>
      </c>
      <c r="D210" s="47">
        <v>1.6447368421053099E-3</v>
      </c>
      <c r="E210" s="48">
        <f t="shared" si="0"/>
        <v>-4.3924466338259416E-2</v>
      </c>
      <c r="I210" s="41">
        <v>40023</v>
      </c>
      <c r="J210" s="47">
        <v>4.150079158917741E-4</v>
      </c>
      <c r="K210" s="47">
        <v>1.6447368421053099E-3</v>
      </c>
      <c r="L210" s="49">
        <f t="shared" si="1"/>
        <v>3.963145711500657</v>
      </c>
    </row>
    <row r="211" spans="3:12" ht="15" customHeight="1" x14ac:dyDescent="0.2">
      <c r="C211" s="41">
        <v>40024</v>
      </c>
      <c r="D211" s="47">
        <v>-4.3924466338259416E-2</v>
      </c>
      <c r="E211" s="48">
        <f t="shared" si="0"/>
        <v>-6.4405324173465006E-2</v>
      </c>
      <c r="I211" s="41">
        <v>40024</v>
      </c>
      <c r="J211" s="47">
        <v>-2.9576252957625337E-2</v>
      </c>
      <c r="K211" s="47">
        <v>-4.3924466338259416E-2</v>
      </c>
      <c r="L211" s="49">
        <f t="shared" si="1"/>
        <v>1.4851261382295835</v>
      </c>
    </row>
    <row r="212" spans="3:12" ht="15" customHeight="1" x14ac:dyDescent="0.2">
      <c r="C212" s="41">
        <v>40025</v>
      </c>
      <c r="D212" s="47">
        <v>-6.4405324173465006E-2</v>
      </c>
      <c r="E212" s="48">
        <f t="shared" si="0"/>
        <v>2.9371271225332674E-2</v>
      </c>
      <c r="I212" s="41">
        <v>40025</v>
      </c>
      <c r="J212" s="47">
        <v>-4.7481832143252967E-2</v>
      </c>
      <c r="K212" s="47">
        <v>-6.4405324173465006E-2</v>
      </c>
      <c r="L212" s="49">
        <f t="shared" si="1"/>
        <v>1.3564203668290171</v>
      </c>
    </row>
    <row r="213" spans="3:12" ht="15" customHeight="1" x14ac:dyDescent="0.2">
      <c r="C213" s="41">
        <v>40026</v>
      </c>
      <c r="D213" s="47">
        <v>2.9371271225332674E-2</v>
      </c>
      <c r="E213" s="48">
        <f t="shared" si="0"/>
        <v>-2.2291573785109264E-2</v>
      </c>
      <c r="I213" s="41">
        <v>40026</v>
      </c>
      <c r="J213" s="47">
        <v>5.9156942920780553E-2</v>
      </c>
      <c r="K213" s="47">
        <v>2.9371271225332674E-2</v>
      </c>
      <c r="L213" s="49">
        <f t="shared" si="1"/>
        <v>0.49649744856939154</v>
      </c>
    </row>
    <row r="214" spans="3:12" ht="15" customHeight="1" x14ac:dyDescent="0.2">
      <c r="C214" s="41">
        <v>40027</v>
      </c>
      <c r="D214" s="47">
        <v>-2.2291573785109264E-2</v>
      </c>
      <c r="E214" s="48">
        <f t="shared" si="0"/>
        <v>-1.8239854081166795E-3</v>
      </c>
      <c r="I214" s="41">
        <v>40027</v>
      </c>
      <c r="J214" s="47">
        <v>-3.4133174306743452E-2</v>
      </c>
      <c r="K214" s="47">
        <v>-2.2291573785109264E-2</v>
      </c>
      <c r="L214" s="49">
        <f t="shared" si="1"/>
        <v>0.65307649340733231</v>
      </c>
    </row>
    <row r="215" spans="3:12" ht="15" customHeight="1" x14ac:dyDescent="0.2">
      <c r="C215" s="41">
        <v>40028</v>
      </c>
      <c r="D215" s="47">
        <v>-1.8239854081166795E-3</v>
      </c>
      <c r="E215" s="48">
        <f t="shared" si="0"/>
        <v>1.0507080858839668E-2</v>
      </c>
      <c r="I215" s="41">
        <v>40028</v>
      </c>
      <c r="J215" s="47">
        <v>1.7824066551847428E-2</v>
      </c>
      <c r="K215" s="47">
        <v>-1.8239854081166795E-3</v>
      </c>
      <c r="L215" s="49">
        <f t="shared" si="1"/>
        <v>-0.1023327310190966</v>
      </c>
    </row>
    <row r="216" spans="3:12" ht="15" customHeight="1" x14ac:dyDescent="0.2">
      <c r="C216" s="41">
        <v>40029</v>
      </c>
      <c r="D216" s="47">
        <v>1.0507080858839668E-2</v>
      </c>
      <c r="E216" s="48">
        <f t="shared" si="0"/>
        <v>1.0849909584086825E-2</v>
      </c>
      <c r="I216" s="41">
        <v>40029</v>
      </c>
      <c r="J216" s="47">
        <v>2.0273613971233839E-2</v>
      </c>
      <c r="K216" s="47">
        <v>1.0507080858839668E-2</v>
      </c>
      <c r="L216" s="49">
        <f t="shared" si="1"/>
        <v>0.51826383168526979</v>
      </c>
    </row>
    <row r="217" spans="3:12" ht="15" customHeight="1" x14ac:dyDescent="0.2">
      <c r="C217" s="41">
        <v>40030</v>
      </c>
      <c r="D217" s="47">
        <v>1.0849909584086825E-2</v>
      </c>
      <c r="E217" s="48">
        <f t="shared" si="0"/>
        <v>1.9230769230769162E-2</v>
      </c>
      <c r="I217" s="41">
        <v>40030</v>
      </c>
      <c r="J217" s="47">
        <v>1.412858103985104E-2</v>
      </c>
      <c r="K217" s="47">
        <v>1.0849909584086825E-2</v>
      </c>
      <c r="L217" s="49">
        <f t="shared" si="1"/>
        <v>0.76794049972064415</v>
      </c>
    </row>
    <row r="218" spans="3:12" ht="15" customHeight="1" x14ac:dyDescent="0.2">
      <c r="C218" s="41">
        <v>40031</v>
      </c>
      <c r="D218" s="47">
        <v>1.9230769230769162E-2</v>
      </c>
      <c r="E218" s="48">
        <f t="shared" si="0"/>
        <v>3.2909170688898648E-2</v>
      </c>
      <c r="I218" s="41">
        <v>40031</v>
      </c>
      <c r="J218" s="47">
        <v>-5.399901258948403E-3</v>
      </c>
      <c r="K218" s="47">
        <v>1.9230769230769162E-2</v>
      </c>
      <c r="L218" s="49">
        <f t="shared" si="1"/>
        <v>-3.5613186813186717</v>
      </c>
    </row>
    <row r="219" spans="3:12" ht="15" customHeight="1" x14ac:dyDescent="0.2">
      <c r="C219" s="41">
        <v>40032</v>
      </c>
      <c r="D219" s="47">
        <v>3.2909170688898648E-2</v>
      </c>
      <c r="E219" s="48">
        <f t="shared" si="0"/>
        <v>9.3457943925234765E-3</v>
      </c>
      <c r="I219" s="41">
        <v>40032</v>
      </c>
      <c r="J219" s="47">
        <v>2.7115068408153142E-2</v>
      </c>
      <c r="K219" s="47">
        <v>3.2909170688898648E-2</v>
      </c>
      <c r="L219" s="49">
        <f t="shared" si="1"/>
        <v>1.2136856965849769</v>
      </c>
    </row>
    <row r="220" spans="3:12" ht="15" customHeight="1" x14ac:dyDescent="0.2">
      <c r="C220" s="41">
        <v>40033</v>
      </c>
      <c r="D220" s="47">
        <v>9.3457943925234765E-3</v>
      </c>
      <c r="E220" s="48">
        <f t="shared" si="0"/>
        <v>1.2626262626260765E-3</v>
      </c>
      <c r="I220" s="41">
        <v>40033</v>
      </c>
      <c r="J220" s="47">
        <v>1.3441266197480317E-3</v>
      </c>
      <c r="K220" s="47">
        <v>9.3457943925234765E-3</v>
      </c>
      <c r="L220" s="49">
        <f t="shared" si="1"/>
        <v>6.9530610101862482</v>
      </c>
    </row>
    <row r="221" spans="3:12" ht="15" customHeight="1" x14ac:dyDescent="0.2">
      <c r="C221" s="41">
        <v>40034</v>
      </c>
      <c r="D221" s="47">
        <v>1.2626262626260765E-3</v>
      </c>
      <c r="E221" s="48">
        <f t="shared" si="0"/>
        <v>-3.8251366120218622E-2</v>
      </c>
      <c r="I221" s="41">
        <v>40034</v>
      </c>
      <c r="J221" s="47">
        <v>1.9305310468606951E-3</v>
      </c>
      <c r="K221" s="47">
        <v>1.2626262626260765E-3</v>
      </c>
      <c r="L221" s="49">
        <f t="shared" si="1"/>
        <v>0.65403053977260694</v>
      </c>
    </row>
    <row r="222" spans="3:12" ht="15" customHeight="1" x14ac:dyDescent="0.2">
      <c r="C222" s="41">
        <v>40035</v>
      </c>
      <c r="D222" s="47">
        <v>-3.8251366120218622E-2</v>
      </c>
      <c r="E222" s="48">
        <f t="shared" si="0"/>
        <v>2.0979020979021046E-2</v>
      </c>
      <c r="I222" s="41">
        <v>40035</v>
      </c>
      <c r="J222" s="47">
        <v>-2.9850521593834167E-2</v>
      </c>
      <c r="K222" s="47">
        <v>-3.8251366120218622E-2</v>
      </c>
      <c r="L222" s="49">
        <f t="shared" si="1"/>
        <v>1.2814304098498468</v>
      </c>
    </row>
    <row r="223" spans="3:12" ht="15" customHeight="1" x14ac:dyDescent="0.2">
      <c r="C223" s="41">
        <v>40036</v>
      </c>
      <c r="D223" s="47">
        <v>2.0979020979021046E-2</v>
      </c>
      <c r="E223" s="48">
        <f t="shared" si="0"/>
        <v>2.4400684931506822E-2</v>
      </c>
      <c r="I223" s="41">
        <v>40036</v>
      </c>
      <c r="J223" s="47">
        <v>1.3623386295928519E-2</v>
      </c>
      <c r="K223" s="47">
        <v>2.0979020979021046E-2</v>
      </c>
      <c r="L223" s="49">
        <f t="shared" si="1"/>
        <v>1.5399270433439027</v>
      </c>
    </row>
    <row r="224" spans="3:12" ht="15" customHeight="1" x14ac:dyDescent="0.2">
      <c r="C224" s="41">
        <v>40037</v>
      </c>
      <c r="D224" s="47">
        <v>2.4400684931506822E-2</v>
      </c>
      <c r="E224" s="48">
        <f t="shared" si="0"/>
        <v>0</v>
      </c>
      <c r="I224" s="41">
        <v>40037</v>
      </c>
      <c r="J224" s="47">
        <v>1.991550071946846E-2</v>
      </c>
      <c r="K224" s="47">
        <v>2.4400684931506822E-2</v>
      </c>
      <c r="L224" s="49">
        <f t="shared" si="1"/>
        <v>1.2252107177829508</v>
      </c>
    </row>
    <row r="225" spans="3:12" ht="15" customHeight="1" x14ac:dyDescent="0.2">
      <c r="C225" s="41">
        <v>40038</v>
      </c>
      <c r="D225" s="47">
        <v>0</v>
      </c>
      <c r="E225" s="48">
        <f t="shared" si="0"/>
        <v>-4.5967404931048783E-3</v>
      </c>
      <c r="I225" s="41">
        <v>40038</v>
      </c>
      <c r="J225" s="47">
        <v>1.1691956714245055E-2</v>
      </c>
      <c r="K225" s="47">
        <v>0</v>
      </c>
      <c r="L225" s="49">
        <f t="shared" si="1"/>
        <v>0</v>
      </c>
    </row>
    <row r="226" spans="3:12" ht="15" customHeight="1" x14ac:dyDescent="0.2">
      <c r="C226" s="41">
        <v>40039</v>
      </c>
      <c r="D226" s="47">
        <v>-4.5967404931048783E-3</v>
      </c>
      <c r="E226" s="48">
        <f t="shared" si="0"/>
        <v>-1.0915197313182246E-2</v>
      </c>
      <c r="I226" s="41">
        <v>40039</v>
      </c>
      <c r="J226" s="47">
        <v>-1.3203572382280537E-2</v>
      </c>
      <c r="K226" s="47">
        <v>-4.5967404931048783E-3</v>
      </c>
      <c r="L226" s="49">
        <f t="shared" si="1"/>
        <v>0.3481436962676705</v>
      </c>
    </row>
    <row r="227" spans="3:12" ht="15" customHeight="1" x14ac:dyDescent="0.2">
      <c r="C227" s="41">
        <v>40040</v>
      </c>
      <c r="D227" s="47">
        <v>-1.0915197313182246E-2</v>
      </c>
      <c r="E227" s="48">
        <f t="shared" si="0"/>
        <v>-2.5466893039048921E-3</v>
      </c>
      <c r="I227" s="41">
        <v>40040</v>
      </c>
      <c r="J227" s="47">
        <v>-2.8414216128450631E-3</v>
      </c>
      <c r="K227" s="47">
        <v>-1.0915197313182246E-2</v>
      </c>
      <c r="L227" s="49">
        <f t="shared" si="1"/>
        <v>3.8414564258392683</v>
      </c>
    </row>
    <row r="228" spans="3:12" ht="15" customHeight="1" x14ac:dyDescent="0.2">
      <c r="C228" s="41">
        <v>40041</v>
      </c>
      <c r="D228" s="47">
        <v>-2.5466893039048921E-3</v>
      </c>
      <c r="E228" s="48">
        <f t="shared" si="0"/>
        <v>2.0000000000000018E-2</v>
      </c>
      <c r="I228" s="41">
        <v>40041</v>
      </c>
      <c r="J228" s="47">
        <v>7.2670254948965507E-3</v>
      </c>
      <c r="K228" s="47">
        <v>-2.5466893039048921E-3</v>
      </c>
      <c r="L228" s="49">
        <f t="shared" si="1"/>
        <v>-0.35044452585082686</v>
      </c>
    </row>
    <row r="229" spans="3:12" ht="15" customHeight="1" x14ac:dyDescent="0.2">
      <c r="C229" s="41">
        <v>40042</v>
      </c>
      <c r="D229" s="47">
        <v>2.0000000000000018E-2</v>
      </c>
      <c r="E229" s="48">
        <f t="shared" si="0"/>
        <v>2.4196912807676441E-2</v>
      </c>
      <c r="I229" s="41">
        <v>40042</v>
      </c>
      <c r="J229" s="47">
        <v>7.6037659596761564E-3</v>
      </c>
      <c r="K229" s="47">
        <v>2.0000000000000018E-2</v>
      </c>
      <c r="L229" s="49">
        <f t="shared" si="1"/>
        <v>2.630275590551161</v>
      </c>
    </row>
    <row r="230" spans="3:12" ht="15" customHeight="1" x14ac:dyDescent="0.2">
      <c r="C230" s="41">
        <v>40043</v>
      </c>
      <c r="D230" s="47">
        <v>2.4196912807676441E-2</v>
      </c>
      <c r="E230" s="48">
        <f t="shared" si="0"/>
        <v>-1.9551934826883888E-2</v>
      </c>
      <c r="I230" s="41">
        <v>40043</v>
      </c>
      <c r="J230" s="47">
        <v>8.9130531663621504E-3</v>
      </c>
      <c r="K230" s="47">
        <v>2.4196912807676441E-2</v>
      </c>
      <c r="L230" s="49">
        <f t="shared" si="1"/>
        <v>2.7147726324572541</v>
      </c>
    </row>
    <row r="231" spans="3:12" ht="15" customHeight="1" x14ac:dyDescent="0.2">
      <c r="C231" s="41">
        <v>40044</v>
      </c>
      <c r="D231" s="47">
        <v>-1.9551934826883888E-2</v>
      </c>
      <c r="E231" s="48">
        <f t="shared" si="0"/>
        <v>-8.3090984628164666E-4</v>
      </c>
      <c r="I231" s="41">
        <v>40044</v>
      </c>
      <c r="J231" s="47">
        <v>-2.2453877526981469E-2</v>
      </c>
      <c r="K231" s="47">
        <v>-1.9551934826883888E-2</v>
      </c>
      <c r="L231" s="49">
        <f t="shared" si="1"/>
        <v>0.87075984107375248</v>
      </c>
    </row>
    <row r="232" spans="3:12" ht="15" customHeight="1" x14ac:dyDescent="0.2">
      <c r="C232" s="41">
        <v>40045</v>
      </c>
      <c r="D232" s="47">
        <v>-8.3090984628164666E-4</v>
      </c>
      <c r="E232" s="48">
        <f t="shared" si="0"/>
        <v>1.496881496881497E-2</v>
      </c>
      <c r="I232" s="41">
        <v>40045</v>
      </c>
      <c r="J232" s="47">
        <v>1.0392818411856908E-2</v>
      </c>
      <c r="K232" s="47">
        <v>-8.3090984628164666E-4</v>
      </c>
      <c r="L232" s="49">
        <f t="shared" si="1"/>
        <v>-7.9950386252653299E-2</v>
      </c>
    </row>
    <row r="233" spans="3:12" ht="15" customHeight="1" x14ac:dyDescent="0.2">
      <c r="C233" s="41">
        <v>40046</v>
      </c>
      <c r="D233" s="47">
        <v>1.496881496881497E-2</v>
      </c>
      <c r="E233" s="48">
        <f t="shared" si="0"/>
        <v>6.9643588693157898E-3</v>
      </c>
      <c r="I233" s="41">
        <v>40046</v>
      </c>
      <c r="J233" s="47">
        <v>-5.6647088637784559E-4</v>
      </c>
      <c r="K233" s="47">
        <v>1.496881496881497E-2</v>
      </c>
      <c r="L233" s="49">
        <f t="shared" si="1"/>
        <v>-26.424685414160045</v>
      </c>
    </row>
    <row r="234" spans="3:12" ht="15" customHeight="1" x14ac:dyDescent="0.2">
      <c r="C234" s="41">
        <v>40047</v>
      </c>
      <c r="D234" s="47">
        <v>6.9643588693157898E-3</v>
      </c>
      <c r="E234" s="48">
        <f t="shared" si="0"/>
        <v>1.6273393002441683E-3</v>
      </c>
      <c r="I234" s="41">
        <v>40047</v>
      </c>
      <c r="J234" s="47">
        <v>2.2403197899886651E-2</v>
      </c>
      <c r="K234" s="47">
        <v>6.9643588693157898E-3</v>
      </c>
      <c r="L234" s="49">
        <f t="shared" si="1"/>
        <v>0.31086449802557098</v>
      </c>
    </row>
    <row r="235" spans="3:12" ht="15" customHeight="1" x14ac:dyDescent="0.2">
      <c r="C235" s="41">
        <v>40048</v>
      </c>
      <c r="D235" s="47">
        <v>1.6273393002441683E-3</v>
      </c>
      <c r="E235" s="48">
        <f t="shared" si="0"/>
        <v>-4.8740861088546472E-3</v>
      </c>
      <c r="I235" s="41">
        <v>40048</v>
      </c>
      <c r="J235" s="47">
        <v>1.0066232894698768E-3</v>
      </c>
      <c r="K235" s="47">
        <v>1.6273393002441683E-3</v>
      </c>
      <c r="L235" s="49">
        <f t="shared" si="1"/>
        <v>1.6166318793410615</v>
      </c>
    </row>
    <row r="236" spans="3:12" ht="15" customHeight="1" x14ac:dyDescent="0.2">
      <c r="C236" s="41">
        <v>40049</v>
      </c>
      <c r="D236" s="47">
        <v>-4.8740861088546472E-3</v>
      </c>
      <c r="E236" s="48">
        <f t="shared" si="0"/>
        <v>-4.8979591836735281E-3</v>
      </c>
      <c r="I236" s="41">
        <v>40049</v>
      </c>
      <c r="J236" s="47">
        <v>-4.3722218173868344E-3</v>
      </c>
      <c r="K236" s="47">
        <v>-4.8740861088546472E-3</v>
      </c>
      <c r="L236" s="49">
        <f t="shared" si="1"/>
        <v>1.1147847278635474</v>
      </c>
    </row>
    <row r="237" spans="3:12" ht="15" customHeight="1" x14ac:dyDescent="0.2">
      <c r="C237" s="41">
        <v>40050</v>
      </c>
      <c r="D237" s="47">
        <v>-4.8979591836735281E-3</v>
      </c>
      <c r="E237" s="48">
        <f t="shared" si="0"/>
        <v>1.5996718621821282E-2</v>
      </c>
      <c r="I237" s="41">
        <v>40050</v>
      </c>
      <c r="J237" s="47">
        <v>-1.0407670350581877E-2</v>
      </c>
      <c r="K237" s="47">
        <v>-4.8979591836735281E-3</v>
      </c>
      <c r="L237" s="49">
        <f t="shared" si="1"/>
        <v>0.47061052269009374</v>
      </c>
    </row>
    <row r="238" spans="3:12" ht="15" customHeight="1" x14ac:dyDescent="0.2">
      <c r="C238" s="41">
        <v>40051</v>
      </c>
      <c r="D238" s="47">
        <v>1.5996718621821282E-2</v>
      </c>
      <c r="E238" s="48">
        <f t="shared" si="0"/>
        <v>-3.189341945902302E-2</v>
      </c>
      <c r="I238" s="41">
        <v>40051</v>
      </c>
      <c r="J238" s="47">
        <v>1.3431157919649772E-2</v>
      </c>
      <c r="K238" s="47">
        <v>1.5996718621821282E-2</v>
      </c>
      <c r="L238" s="49">
        <f t="shared" si="1"/>
        <v>1.1910156010017645</v>
      </c>
    </row>
    <row r="239" spans="3:12" ht="15" customHeight="1" x14ac:dyDescent="0.2">
      <c r="C239" s="41">
        <v>40052</v>
      </c>
      <c r="D239" s="47">
        <v>-3.189341945902302E-2</v>
      </c>
      <c r="E239" s="48">
        <f t="shared" si="0"/>
        <v>-1.5846538782318564E-2</v>
      </c>
      <c r="I239" s="41">
        <v>40052</v>
      </c>
      <c r="J239" s="47">
        <v>-1.1428654834189644E-2</v>
      </c>
      <c r="K239" s="47">
        <v>-3.189341945902302E-2</v>
      </c>
      <c r="L239" s="49">
        <f t="shared" si="1"/>
        <v>2.7906538364962743</v>
      </c>
    </row>
    <row r="240" spans="3:12" ht="15" customHeight="1" x14ac:dyDescent="0.2">
      <c r="C240" s="41">
        <v>40053</v>
      </c>
      <c r="D240" s="47">
        <v>-1.5846538782318564E-2</v>
      </c>
      <c r="E240" s="48">
        <f t="shared" si="0"/>
        <v>2.9661016949151797E-3</v>
      </c>
      <c r="I240" s="41">
        <v>40053</v>
      </c>
      <c r="J240" s="47">
        <v>4.1784169262797377E-3</v>
      </c>
      <c r="K240" s="47">
        <v>-1.5846538782318564E-2</v>
      </c>
      <c r="L240" s="49">
        <f t="shared" si="1"/>
        <v>-3.792474293949303</v>
      </c>
    </row>
    <row r="241" spans="3:12" ht="15" customHeight="1" x14ac:dyDescent="0.2">
      <c r="C241" s="41">
        <v>40054</v>
      </c>
      <c r="D241" s="47">
        <v>2.9661016949151797E-3</v>
      </c>
      <c r="E241" s="48">
        <f t="shared" si="0"/>
        <v>1.7321504013519062E-2</v>
      </c>
      <c r="I241" s="41">
        <v>40054</v>
      </c>
      <c r="J241" s="47">
        <v>1.0527553961065639E-2</v>
      </c>
      <c r="K241" s="47">
        <v>2.9661016949151797E-3</v>
      </c>
      <c r="L241" s="49">
        <f t="shared" si="1"/>
        <v>0.28174652021588303</v>
      </c>
    </row>
    <row r="242" spans="3:12" ht="15" customHeight="1" x14ac:dyDescent="0.2">
      <c r="C242" s="41">
        <v>40055</v>
      </c>
      <c r="D242" s="47">
        <v>1.7321504013519062E-2</v>
      </c>
      <c r="E242" s="48">
        <f t="shared" si="0"/>
        <v>-2.0764119601327513E-3</v>
      </c>
      <c r="I242" s="41">
        <v>40055</v>
      </c>
      <c r="J242" s="47">
        <v>7.842509603072978E-3</v>
      </c>
      <c r="K242" s="47">
        <v>1.7321504013519062E-2</v>
      </c>
      <c r="L242" s="49">
        <f t="shared" si="1"/>
        <v>2.2086685117646363</v>
      </c>
    </row>
    <row r="243" spans="3:12" ht="15" customHeight="1" x14ac:dyDescent="0.2">
      <c r="C243" s="41">
        <v>40056</v>
      </c>
      <c r="D243" s="47">
        <v>-2.0764119601327513E-3</v>
      </c>
      <c r="E243" s="48">
        <f t="shared" si="0"/>
        <v>-8.3229296712439282E-4</v>
      </c>
      <c r="I243" s="41">
        <v>40056</v>
      </c>
      <c r="J243" s="47">
        <v>1.1838249094084929E-3</v>
      </c>
      <c r="K243" s="47">
        <v>-2.0764119601327513E-3</v>
      </c>
      <c r="L243" s="49">
        <f t="shared" si="1"/>
        <v>-1.7539856980794957</v>
      </c>
    </row>
    <row r="244" spans="3:12" ht="15" customHeight="1" x14ac:dyDescent="0.2">
      <c r="C244" s="41">
        <v>40057</v>
      </c>
      <c r="D244" s="47">
        <v>-8.3229296712439282E-4</v>
      </c>
      <c r="E244" s="48">
        <f t="shared" si="0"/>
        <v>-1.9575177009579448E-2</v>
      </c>
      <c r="I244" s="41">
        <v>40057</v>
      </c>
      <c r="J244" s="47">
        <v>-5.4795310674993214E-4</v>
      </c>
      <c r="K244" s="47">
        <v>-8.3229296712439282E-4</v>
      </c>
      <c r="L244" s="49">
        <f t="shared" si="1"/>
        <v>1.5189127625554719</v>
      </c>
    </row>
    <row r="245" spans="3:12" ht="15" customHeight="1" x14ac:dyDescent="0.2">
      <c r="C245" s="41">
        <v>40058</v>
      </c>
      <c r="D245" s="47">
        <v>-1.9575177009579448E-2</v>
      </c>
      <c r="E245" s="48">
        <f t="shared" si="0"/>
        <v>-9.77060322854717E-3</v>
      </c>
      <c r="I245" s="41">
        <v>40058</v>
      </c>
      <c r="J245" s="47">
        <v>-9.9407020530651868E-3</v>
      </c>
      <c r="K245" s="47">
        <v>-1.9575177009579448E-2</v>
      </c>
      <c r="L245" s="49">
        <f t="shared" si="1"/>
        <v>1.9691946207706224</v>
      </c>
    </row>
    <row r="246" spans="3:12" ht="15" customHeight="1" x14ac:dyDescent="0.2">
      <c r="C246" s="41">
        <v>40059</v>
      </c>
      <c r="D246" s="47">
        <v>-9.77060322854717E-3</v>
      </c>
      <c r="E246" s="48">
        <f t="shared" si="0"/>
        <v>-2.1450021450021506E-2</v>
      </c>
      <c r="I246" s="41">
        <v>40059</v>
      </c>
      <c r="J246" s="47">
        <v>-2.2645798723441413E-2</v>
      </c>
      <c r="K246" s="47">
        <v>-9.77060322854717E-3</v>
      </c>
      <c r="L246" s="49">
        <f t="shared" si="1"/>
        <v>0.43145323986445649</v>
      </c>
    </row>
    <row r="247" spans="3:12" ht="15" customHeight="1" x14ac:dyDescent="0.2">
      <c r="C247" s="41">
        <v>40060</v>
      </c>
      <c r="D247" s="47">
        <v>-2.1450021450021506E-2</v>
      </c>
      <c r="E247" s="48">
        <f t="shared" si="0"/>
        <v>-2.411223147742203E-2</v>
      </c>
      <c r="I247" s="41">
        <v>40060</v>
      </c>
      <c r="J247" s="47">
        <v>-4.0854058567424412E-3</v>
      </c>
      <c r="K247" s="47">
        <v>-2.1450021450021506E-2</v>
      </c>
      <c r="L247" s="49">
        <f t="shared" si="1"/>
        <v>5.2504016007665388</v>
      </c>
    </row>
    <row r="248" spans="3:12" ht="15" customHeight="1" x14ac:dyDescent="0.2">
      <c r="C248" s="41">
        <v>40061</v>
      </c>
      <c r="D248" s="47">
        <v>-2.411223147742203E-2</v>
      </c>
      <c r="E248" s="48">
        <f t="shared" si="0"/>
        <v>2.9200359389038644E-2</v>
      </c>
      <c r="I248" s="41">
        <v>40061</v>
      </c>
      <c r="J248" s="47">
        <v>-1.3010150612330462E-2</v>
      </c>
      <c r="K248" s="47">
        <v>-2.411223147742203E-2</v>
      </c>
      <c r="L248" s="49">
        <f t="shared" si="1"/>
        <v>1.8533399186454838</v>
      </c>
    </row>
    <row r="249" spans="3:12" ht="15" customHeight="1" x14ac:dyDescent="0.2">
      <c r="C249" s="41">
        <v>40062</v>
      </c>
      <c r="D249" s="47">
        <v>2.9200359389038644E-2</v>
      </c>
      <c r="E249" s="48">
        <f t="shared" si="0"/>
        <v>5.2378873854213026E-3</v>
      </c>
      <c r="I249" s="41">
        <v>40062</v>
      </c>
      <c r="J249" s="47">
        <v>2.2646947288585517E-2</v>
      </c>
      <c r="K249" s="47">
        <v>2.9200359389038644E-2</v>
      </c>
      <c r="L249" s="49">
        <f t="shared" si="1"/>
        <v>1.2893728685347436</v>
      </c>
    </row>
    <row r="250" spans="3:12" ht="15" customHeight="1" x14ac:dyDescent="0.2">
      <c r="C250" s="41">
        <v>40063</v>
      </c>
      <c r="D250" s="47">
        <v>5.2378873854213026E-3</v>
      </c>
      <c r="E250" s="48">
        <f t="shared" si="0"/>
        <v>9.9869735128093051E-3</v>
      </c>
      <c r="I250" s="41">
        <v>40063</v>
      </c>
      <c r="J250" s="47">
        <v>2.5364146073749705E-3</v>
      </c>
      <c r="K250" s="47">
        <v>5.2378873854213026E-3</v>
      </c>
      <c r="L250" s="49">
        <f t="shared" si="1"/>
        <v>2.065075390352757</v>
      </c>
    </row>
    <row r="251" spans="3:12" ht="15" customHeight="1" x14ac:dyDescent="0.2">
      <c r="C251" s="41">
        <v>40064</v>
      </c>
      <c r="D251" s="47">
        <v>9.9869735128093051E-3</v>
      </c>
      <c r="E251" s="48">
        <f t="shared" si="0"/>
        <v>1.9776440240756532E-2</v>
      </c>
      <c r="I251" s="41">
        <v>40064</v>
      </c>
      <c r="J251" s="47">
        <v>4.6309310686649674E-3</v>
      </c>
      <c r="K251" s="47">
        <v>9.9869735128093051E-3</v>
      </c>
      <c r="L251" s="49">
        <f t="shared" si="1"/>
        <v>2.1565800407580693</v>
      </c>
    </row>
    <row r="252" spans="3:12" ht="15" customHeight="1" x14ac:dyDescent="0.2">
      <c r="C252" s="41">
        <v>40065</v>
      </c>
      <c r="D252" s="47">
        <v>1.9776440240756532E-2</v>
      </c>
      <c r="E252" s="48">
        <f t="shared" si="0"/>
        <v>5.9021922428330598E-3</v>
      </c>
      <c r="I252" s="41">
        <v>40065</v>
      </c>
      <c r="J252" s="47">
        <v>5.8024800447704639E-3</v>
      </c>
      <c r="K252" s="47">
        <v>1.9776440240756532E-2</v>
      </c>
      <c r="L252" s="49">
        <f t="shared" si="1"/>
        <v>3.4082737188523762</v>
      </c>
    </row>
    <row r="253" spans="3:12" ht="15" customHeight="1" x14ac:dyDescent="0.2">
      <c r="C253" s="41">
        <v>40066</v>
      </c>
      <c r="D253" s="47">
        <v>5.9021922428330598E-3</v>
      </c>
      <c r="E253" s="48">
        <f t="shared" si="0"/>
        <v>3.2690695725063001E-2</v>
      </c>
      <c r="I253" s="41">
        <v>40066</v>
      </c>
      <c r="J253" s="47">
        <v>4.2755066182500467E-3</v>
      </c>
      <c r="K253" s="47">
        <v>5.9021922428330598E-3</v>
      </c>
      <c r="L253" s="49">
        <f t="shared" si="1"/>
        <v>1.3804661692346558</v>
      </c>
    </row>
    <row r="254" spans="3:12" ht="15" customHeight="1" x14ac:dyDescent="0.2">
      <c r="C254" s="41">
        <v>40067</v>
      </c>
      <c r="D254" s="47">
        <v>3.2690695725063001E-2</v>
      </c>
      <c r="E254" s="48">
        <f t="shared" si="0"/>
        <v>2.8409090909091717E-3</v>
      </c>
      <c r="I254" s="41">
        <v>40067</v>
      </c>
      <c r="J254" s="47">
        <v>2.1242782994109755E-2</v>
      </c>
      <c r="K254" s="47">
        <v>3.2690695725063001E-2</v>
      </c>
      <c r="L254" s="49">
        <f t="shared" si="1"/>
        <v>1.5389083310848466</v>
      </c>
    </row>
    <row r="255" spans="3:12" ht="15" customHeight="1" x14ac:dyDescent="0.2">
      <c r="C255" s="41">
        <v>40068</v>
      </c>
      <c r="D255" s="47">
        <v>2.8409090909091717E-3</v>
      </c>
      <c r="E255" s="48">
        <f t="shared" si="0"/>
        <v>-8.0938891137194435E-4</v>
      </c>
      <c r="I255" s="41">
        <v>40068</v>
      </c>
      <c r="J255" s="47">
        <v>2.7839246198873013E-3</v>
      </c>
      <c r="K255" s="47">
        <v>2.8409090909091717E-3</v>
      </c>
      <c r="L255" s="49">
        <f t="shared" si="1"/>
        <v>1.0204691142191118</v>
      </c>
    </row>
    <row r="256" spans="3:12" ht="15" customHeight="1" x14ac:dyDescent="0.2">
      <c r="C256" s="41">
        <v>40069</v>
      </c>
      <c r="D256" s="47">
        <v>-8.0938891137194435E-4</v>
      </c>
      <c r="E256" s="48">
        <f t="shared" si="0"/>
        <v>9.3155123531794004E-3</v>
      </c>
      <c r="I256" s="41">
        <v>40069</v>
      </c>
      <c r="J256" s="47">
        <v>6.9618451025057482E-3</v>
      </c>
      <c r="K256" s="47">
        <v>-8.0938891137194435E-4</v>
      </c>
      <c r="L256" s="49">
        <f t="shared" si="1"/>
        <v>-0.11626068943714711</v>
      </c>
    </row>
    <row r="257" spans="3:12" ht="15" customHeight="1" x14ac:dyDescent="0.2">
      <c r="C257" s="41">
        <v>40070</v>
      </c>
      <c r="D257" s="47">
        <v>9.3155123531794004E-3</v>
      </c>
      <c r="E257" s="48">
        <f t="shared" si="0"/>
        <v>-1.4044943820224809E-2</v>
      </c>
      <c r="I257" s="41">
        <v>40070</v>
      </c>
      <c r="J257" s="47">
        <v>-3.9304952706810115E-3</v>
      </c>
      <c r="K257" s="47">
        <v>9.3155123531794004E-3</v>
      </c>
      <c r="L257" s="49">
        <f t="shared" si="1"/>
        <v>-2.3700606950648644</v>
      </c>
    </row>
    <row r="258" spans="3:12" ht="15" customHeight="1" x14ac:dyDescent="0.2">
      <c r="C258" s="41">
        <v>40071</v>
      </c>
      <c r="D258" s="47">
        <v>-1.4044943820224809E-2</v>
      </c>
      <c r="E258" s="48">
        <f t="shared" ref="E258:E512" si="2">D259</f>
        <v>2.4420024420024333E-3</v>
      </c>
      <c r="I258" s="41">
        <v>40071</v>
      </c>
      <c r="J258" s="47">
        <v>-2.6685213836566968E-3</v>
      </c>
      <c r="K258" s="47">
        <v>-1.4044943820224809E-2</v>
      </c>
      <c r="L258" s="49">
        <f t="shared" ref="L258:L437" si="3">K258/J258</f>
        <v>5.2631932823333445</v>
      </c>
    </row>
    <row r="259" spans="3:12" ht="15" customHeight="1" x14ac:dyDescent="0.2">
      <c r="C259" s="41">
        <v>40072</v>
      </c>
      <c r="D259" s="47">
        <v>2.4420024420024333E-3</v>
      </c>
      <c r="E259" s="48">
        <f t="shared" si="2"/>
        <v>-2.7202598457165994E-2</v>
      </c>
      <c r="I259" s="41">
        <v>40072</v>
      </c>
      <c r="J259" s="47">
        <v>2.4194810924669241E-3</v>
      </c>
      <c r="K259" s="47">
        <v>2.4420024420024333E-3</v>
      </c>
      <c r="L259" s="49">
        <f t="shared" si="3"/>
        <v>1.0093083387200792</v>
      </c>
    </row>
    <row r="260" spans="3:12" ht="15" customHeight="1" x14ac:dyDescent="0.2">
      <c r="C260" s="41">
        <v>40073</v>
      </c>
      <c r="D260" s="47">
        <v>-2.7202598457165994E-2</v>
      </c>
      <c r="E260" s="48">
        <f t="shared" si="2"/>
        <v>2.0868113522538589E-3</v>
      </c>
      <c r="I260" s="41">
        <v>40073</v>
      </c>
      <c r="J260" s="47">
        <v>-5.0686467990856965E-3</v>
      </c>
      <c r="K260" s="47">
        <v>-2.7202598457165994E-2</v>
      </c>
      <c r="L260" s="49">
        <f t="shared" si="3"/>
        <v>5.3668364625589833</v>
      </c>
    </row>
    <row r="261" spans="3:12" ht="15" customHeight="1" x14ac:dyDescent="0.2">
      <c r="C261" s="41">
        <v>40074</v>
      </c>
      <c r="D261" s="47">
        <v>2.0868113522538589E-3</v>
      </c>
      <c r="E261" s="48">
        <f t="shared" si="2"/>
        <v>5.8309037900874383E-3</v>
      </c>
      <c r="I261" s="41">
        <v>40074</v>
      </c>
      <c r="J261" s="47">
        <v>4.4094982590330289E-3</v>
      </c>
      <c r="K261" s="47">
        <v>2.0868113522538589E-3</v>
      </c>
      <c r="L261" s="49">
        <f t="shared" si="3"/>
        <v>0.47325369683023338</v>
      </c>
    </row>
    <row r="262" spans="3:12" ht="15" customHeight="1" x14ac:dyDescent="0.2">
      <c r="C262" s="41">
        <v>40075</v>
      </c>
      <c r="D262" s="47">
        <v>5.8309037900874383E-3</v>
      </c>
      <c r="E262" s="48">
        <f t="shared" si="2"/>
        <v>6.2111801242237252E-3</v>
      </c>
      <c r="I262" s="41">
        <v>40075</v>
      </c>
      <c r="J262" s="47">
        <v>-8.2972224195496658E-3</v>
      </c>
      <c r="K262" s="47">
        <v>5.8309037900874383E-3</v>
      </c>
      <c r="L262" s="49">
        <f t="shared" si="3"/>
        <v>-0.7027537042214077</v>
      </c>
    </row>
    <row r="263" spans="3:12" ht="15" customHeight="1" x14ac:dyDescent="0.2">
      <c r="C263" s="41">
        <v>40076</v>
      </c>
      <c r="D263" s="47">
        <v>6.2111801242237252E-3</v>
      </c>
      <c r="E263" s="48">
        <f t="shared" si="2"/>
        <v>-4.115226337448652E-3</v>
      </c>
      <c r="I263" s="41">
        <v>40076</v>
      </c>
      <c r="J263" s="47">
        <v>-1.1790662024899312E-2</v>
      </c>
      <c r="K263" s="47">
        <v>6.2111801242237252E-3</v>
      </c>
      <c r="L263" s="49">
        <f t="shared" si="3"/>
        <v>-0.52678807272289419</v>
      </c>
    </row>
    <row r="264" spans="3:12" ht="15" customHeight="1" x14ac:dyDescent="0.2">
      <c r="C264" s="41">
        <v>40077</v>
      </c>
      <c r="D264" s="47">
        <v>-4.115226337448652E-3</v>
      </c>
      <c r="E264" s="48">
        <f t="shared" si="2"/>
        <v>1.0330578512396604E-2</v>
      </c>
      <c r="I264" s="41">
        <v>40077</v>
      </c>
      <c r="J264" s="47">
        <v>6.1323900374032903E-3</v>
      </c>
      <c r="K264" s="47">
        <v>-4.115226337448652E-3</v>
      </c>
      <c r="L264" s="49">
        <f t="shared" si="3"/>
        <v>-0.67106402436059176</v>
      </c>
    </row>
    <row r="265" spans="3:12" ht="15" customHeight="1" x14ac:dyDescent="0.2">
      <c r="C265" s="41">
        <v>40078</v>
      </c>
      <c r="D265" s="47">
        <v>1.0330578512396604E-2</v>
      </c>
      <c r="E265" s="48">
        <f t="shared" si="2"/>
        <v>-3.8036809815950923E-2</v>
      </c>
      <c r="I265" s="41">
        <v>40078</v>
      </c>
      <c r="J265" s="47">
        <v>7.3197792539012596E-3</v>
      </c>
      <c r="K265" s="47">
        <v>1.0330578512396604E-2</v>
      </c>
      <c r="L265" s="49">
        <f t="shared" si="3"/>
        <v>1.4113237782260528</v>
      </c>
    </row>
    <row r="266" spans="3:12" ht="15" customHeight="1" x14ac:dyDescent="0.2">
      <c r="C266" s="41">
        <v>40079</v>
      </c>
      <c r="D266" s="47">
        <v>-3.8036809815950923E-2</v>
      </c>
      <c r="E266" s="48">
        <f t="shared" si="2"/>
        <v>-4.8894557823129237E-2</v>
      </c>
      <c r="I266" s="41">
        <v>40079</v>
      </c>
      <c r="J266" s="47">
        <v>-2.4446065599565192E-2</v>
      </c>
      <c r="K266" s="47">
        <v>-3.8036809815950923E-2</v>
      </c>
      <c r="L266" s="49">
        <f t="shared" si="3"/>
        <v>1.5559481202008827</v>
      </c>
    </row>
    <row r="267" spans="3:12" ht="15" customHeight="1" x14ac:dyDescent="0.2">
      <c r="C267" s="41">
        <v>40080</v>
      </c>
      <c r="D267" s="47">
        <v>-4.8894557823129237E-2</v>
      </c>
      <c r="E267" s="48">
        <f t="shared" si="2"/>
        <v>4.0232454179705002E-3</v>
      </c>
      <c r="I267" s="41">
        <v>40080</v>
      </c>
      <c r="J267" s="47">
        <v>-2.8299120234604125E-2</v>
      </c>
      <c r="K267" s="47">
        <v>-4.8894557823129237E-2</v>
      </c>
      <c r="L267" s="49">
        <f t="shared" si="3"/>
        <v>1.7277766028691253</v>
      </c>
    </row>
    <row r="268" spans="3:12" ht="15" customHeight="1" x14ac:dyDescent="0.2">
      <c r="C268" s="41">
        <v>40081</v>
      </c>
      <c r="D268" s="47">
        <v>4.0232454179705002E-3</v>
      </c>
      <c r="E268" s="48">
        <f t="shared" si="2"/>
        <v>8.9047195013347569E-4</v>
      </c>
      <c r="I268" s="41">
        <v>40081</v>
      </c>
      <c r="J268" s="47">
        <v>-7.5448921080423226E-4</v>
      </c>
      <c r="K268" s="47">
        <v>4.0232454179705002E-3</v>
      </c>
      <c r="L268" s="49">
        <f t="shared" si="3"/>
        <v>-5.3324094769784773</v>
      </c>
    </row>
    <row r="269" spans="3:12" ht="15" customHeight="1" x14ac:dyDescent="0.2">
      <c r="C269" s="41">
        <v>40082</v>
      </c>
      <c r="D269" s="47">
        <v>8.9047195013347569E-4</v>
      </c>
      <c r="E269" s="48">
        <f t="shared" si="2"/>
        <v>2.0907473309608404E-2</v>
      </c>
      <c r="I269" s="41">
        <v>40082</v>
      </c>
      <c r="J269" s="47">
        <v>-1.0510419812745364E-2</v>
      </c>
      <c r="K269" s="47">
        <v>8.9047195013347569E-4</v>
      </c>
      <c r="L269" s="49">
        <f t="shared" si="3"/>
        <v>-8.4722776634826052E-2</v>
      </c>
    </row>
    <row r="270" spans="3:12" ht="15" customHeight="1" x14ac:dyDescent="0.2">
      <c r="C270" s="41">
        <v>40083</v>
      </c>
      <c r="D270" s="47">
        <v>2.0907473309608404E-2</v>
      </c>
      <c r="E270" s="48">
        <f t="shared" si="2"/>
        <v>2.3965141612200425E-2</v>
      </c>
      <c r="I270" s="41">
        <v>40083</v>
      </c>
      <c r="J270" s="47">
        <v>-6.9287589280263573E-3</v>
      </c>
      <c r="K270" s="47">
        <v>2.0907473309608404E-2</v>
      </c>
      <c r="L270" s="49">
        <f t="shared" si="3"/>
        <v>-3.0174918086757359</v>
      </c>
    </row>
    <row r="271" spans="3:12" ht="15" customHeight="1" x14ac:dyDescent="0.2">
      <c r="C271" s="41">
        <v>40084</v>
      </c>
      <c r="D271" s="47">
        <v>2.3965141612200425E-2</v>
      </c>
      <c r="E271" s="48">
        <f t="shared" si="2"/>
        <v>1.9574468085106433E-2</v>
      </c>
      <c r="I271" s="41">
        <v>40084</v>
      </c>
      <c r="J271" s="47">
        <v>7.9606577531887712E-3</v>
      </c>
      <c r="K271" s="47">
        <v>2.3965141612200425E-2</v>
      </c>
      <c r="L271" s="49">
        <f t="shared" si="3"/>
        <v>3.0104474222121653</v>
      </c>
    </row>
    <row r="272" spans="3:12" ht="15" customHeight="1" x14ac:dyDescent="0.2">
      <c r="C272" s="41">
        <v>40085</v>
      </c>
      <c r="D272" s="47">
        <v>1.9574468085106433E-2</v>
      </c>
      <c r="E272" s="48">
        <f t="shared" si="2"/>
        <v>1.6277128547579345E-2</v>
      </c>
      <c r="I272" s="41">
        <v>40085</v>
      </c>
      <c r="J272" s="47">
        <v>-2.8358846130389637E-3</v>
      </c>
      <c r="K272" s="47">
        <v>1.9574468085106433E-2</v>
      </c>
      <c r="L272" s="49">
        <f t="shared" si="3"/>
        <v>-6.9024204987417415</v>
      </c>
    </row>
    <row r="273" spans="3:12" ht="15" customHeight="1" x14ac:dyDescent="0.2">
      <c r="C273" s="41">
        <v>40086</v>
      </c>
      <c r="D273" s="47">
        <v>1.6277128547579345E-2</v>
      </c>
      <c r="E273" s="48">
        <f t="shared" si="2"/>
        <v>3.6960985626284248E-3</v>
      </c>
      <c r="I273" s="41">
        <v>40086</v>
      </c>
      <c r="J273" s="47">
        <v>1.7889361181615326E-2</v>
      </c>
      <c r="K273" s="47">
        <v>1.6277128547579345E-2</v>
      </c>
      <c r="L273" s="49">
        <f t="shared" si="3"/>
        <v>0.90987757373399936</v>
      </c>
    </row>
    <row r="274" spans="3:12" ht="15" customHeight="1" x14ac:dyDescent="0.2">
      <c r="C274" s="41">
        <v>40087</v>
      </c>
      <c r="D274" s="47">
        <v>3.6960985626284248E-3</v>
      </c>
      <c r="E274" s="48">
        <f t="shared" si="2"/>
        <v>-7.7741407528642004E-3</v>
      </c>
      <c r="I274" s="41">
        <v>40087</v>
      </c>
      <c r="J274" s="47">
        <v>8.8776062008051326E-3</v>
      </c>
      <c r="K274" s="47">
        <v>3.6960985626284248E-3</v>
      </c>
      <c r="L274" s="49">
        <f t="shared" si="3"/>
        <v>0.41633954908849374</v>
      </c>
    </row>
    <row r="275" spans="3:12" ht="15" customHeight="1" x14ac:dyDescent="0.2">
      <c r="C275" s="41">
        <v>40088</v>
      </c>
      <c r="D275" s="47">
        <v>-7.7741407528642004E-3</v>
      </c>
      <c r="E275" s="48">
        <f t="shared" si="2"/>
        <v>-3.8762886597938251E-2</v>
      </c>
      <c r="I275" s="41">
        <v>40088</v>
      </c>
      <c r="J275" s="47">
        <v>-8.0401411491448638E-4</v>
      </c>
      <c r="K275" s="47">
        <v>-7.7741407528642004E-3</v>
      </c>
      <c r="L275" s="49">
        <f t="shared" si="3"/>
        <v>9.669159544159303</v>
      </c>
    </row>
    <row r="276" spans="3:12" ht="15" customHeight="1" x14ac:dyDescent="0.2">
      <c r="C276" s="41">
        <v>40089</v>
      </c>
      <c r="D276" s="47">
        <v>-3.8762886597938251E-2</v>
      </c>
      <c r="E276" s="48">
        <f t="shared" si="2"/>
        <v>-1.158301158301156E-2</v>
      </c>
      <c r="I276" s="41">
        <v>40089</v>
      </c>
      <c r="J276" s="47">
        <v>-4.7311090911800191E-2</v>
      </c>
      <c r="K276" s="47">
        <v>-3.8762886597938251E-2</v>
      </c>
      <c r="L276" s="49">
        <f t="shared" si="3"/>
        <v>0.81931923045702015</v>
      </c>
    </row>
    <row r="277" spans="3:12" ht="15" customHeight="1" x14ac:dyDescent="0.2">
      <c r="C277" s="41">
        <v>40090</v>
      </c>
      <c r="D277" s="47">
        <v>-1.158301158301156E-2</v>
      </c>
      <c r="E277" s="48">
        <f t="shared" si="2"/>
        <v>-1.432291666666663E-2</v>
      </c>
      <c r="I277" s="41">
        <v>40090</v>
      </c>
      <c r="J277" s="47">
        <v>-1.831576313072858E-2</v>
      </c>
      <c r="K277" s="47">
        <v>-1.158301158301156E-2</v>
      </c>
      <c r="L277" s="49">
        <f t="shared" si="3"/>
        <v>0.63240671438792517</v>
      </c>
    </row>
    <row r="278" spans="3:12" ht="15" customHeight="1" x14ac:dyDescent="0.2">
      <c r="C278" s="41">
        <v>40091</v>
      </c>
      <c r="D278" s="47">
        <v>-1.432291666666663E-2</v>
      </c>
      <c r="E278" s="48">
        <f t="shared" si="2"/>
        <v>7.4856891237340406E-3</v>
      </c>
      <c r="I278" s="41">
        <v>40091</v>
      </c>
      <c r="J278" s="47">
        <v>6.213852110319884E-3</v>
      </c>
      <c r="K278" s="47">
        <v>-1.432291666666663E-2</v>
      </c>
      <c r="L278" s="49">
        <f t="shared" si="3"/>
        <v>-2.3049979967948251</v>
      </c>
    </row>
    <row r="279" spans="3:12" ht="15" customHeight="1" x14ac:dyDescent="0.2">
      <c r="C279" s="41">
        <v>40092</v>
      </c>
      <c r="D279" s="47">
        <v>7.4856891237340406E-3</v>
      </c>
      <c r="E279" s="48">
        <f t="shared" si="2"/>
        <v>-7.4300699300698936E-3</v>
      </c>
      <c r="I279" s="41">
        <v>40092</v>
      </c>
      <c r="J279" s="47">
        <v>2.4781087200924645E-2</v>
      </c>
      <c r="K279" s="47">
        <v>7.4856891237340406E-3</v>
      </c>
      <c r="L279" s="49">
        <f t="shared" si="3"/>
        <v>0.30207266787934672</v>
      </c>
    </row>
    <row r="280" spans="3:12" ht="15" customHeight="1" x14ac:dyDescent="0.2">
      <c r="C280" s="41">
        <v>40093</v>
      </c>
      <c r="D280" s="47">
        <v>-7.4300699300698936E-3</v>
      </c>
      <c r="E280" s="48">
        <f t="shared" si="2"/>
        <v>-1.3210039630119352E-3</v>
      </c>
      <c r="I280" s="41">
        <v>40093</v>
      </c>
      <c r="J280" s="47">
        <v>5.1454000432646918E-3</v>
      </c>
      <c r="K280" s="47">
        <v>-7.4300699300698936E-3</v>
      </c>
      <c r="L280" s="49">
        <f t="shared" si="3"/>
        <v>-1.4440218190217933</v>
      </c>
    </row>
    <row r="281" spans="3:12" ht="15" customHeight="1" x14ac:dyDescent="0.2">
      <c r="C281" s="41">
        <v>40094</v>
      </c>
      <c r="D281" s="47">
        <v>-1.3210039630119352E-3</v>
      </c>
      <c r="E281" s="48">
        <f t="shared" si="2"/>
        <v>-1.6754850088183337E-2</v>
      </c>
      <c r="I281" s="41">
        <v>40094</v>
      </c>
      <c r="J281" s="47">
        <v>1.6571613042074773E-2</v>
      </c>
      <c r="K281" s="47">
        <v>-1.3210039630119352E-3</v>
      </c>
      <c r="L281" s="49">
        <f t="shared" si="3"/>
        <v>-7.9714869014739259E-2</v>
      </c>
    </row>
    <row r="282" spans="3:12" ht="15" customHeight="1" x14ac:dyDescent="0.2">
      <c r="C282" s="41">
        <v>40095</v>
      </c>
      <c r="D282" s="47">
        <v>-1.6754850088183337E-2</v>
      </c>
      <c r="E282" s="48">
        <f t="shared" si="2"/>
        <v>4.6636771300448299E-2</v>
      </c>
      <c r="I282" s="41">
        <v>40095</v>
      </c>
      <c r="J282" s="47">
        <v>-4.1434166553252494E-3</v>
      </c>
      <c r="K282" s="47">
        <v>-1.6754850088183337E-2</v>
      </c>
      <c r="L282" s="49">
        <f t="shared" si="3"/>
        <v>4.043728034603876</v>
      </c>
    </row>
    <row r="283" spans="3:12" ht="15" customHeight="1" x14ac:dyDescent="0.2">
      <c r="C283" s="41">
        <v>40096</v>
      </c>
      <c r="D283" s="47">
        <v>4.6636771300448299E-2</v>
      </c>
      <c r="E283" s="48">
        <f t="shared" si="2"/>
        <v>2.0565552699228773E-2</v>
      </c>
      <c r="I283" s="41">
        <v>40096</v>
      </c>
      <c r="J283" s="47">
        <v>2.1714372485004851E-2</v>
      </c>
      <c r="K283" s="47">
        <v>4.6636771300448299E-2</v>
      </c>
      <c r="L283" s="49">
        <f t="shared" si="3"/>
        <v>2.1477374643293947</v>
      </c>
    </row>
    <row r="284" spans="3:12" ht="15" customHeight="1" x14ac:dyDescent="0.2">
      <c r="C284" s="41">
        <v>40097</v>
      </c>
      <c r="D284" s="47">
        <v>2.0565552699228773E-2</v>
      </c>
      <c r="E284" s="48">
        <f t="shared" si="2"/>
        <v>3.7783375314861534E-3</v>
      </c>
      <c r="I284" s="41">
        <v>40097</v>
      </c>
      <c r="J284" s="47">
        <v>8.1890465928513567E-3</v>
      </c>
      <c r="K284" s="47">
        <v>2.0565552699228773E-2</v>
      </c>
      <c r="L284" s="49">
        <f t="shared" si="3"/>
        <v>2.5113488445872942</v>
      </c>
    </row>
    <row r="285" spans="3:12" ht="15" customHeight="1" x14ac:dyDescent="0.2">
      <c r="C285" s="41">
        <v>40098</v>
      </c>
      <c r="D285" s="47">
        <v>3.7783375314861534E-3</v>
      </c>
      <c r="E285" s="48">
        <f t="shared" si="2"/>
        <v>-5.8552906733584376E-3</v>
      </c>
      <c r="I285" s="41">
        <v>40098</v>
      </c>
      <c r="J285" s="47">
        <v>-3.5232030190459618E-3</v>
      </c>
      <c r="K285" s="47">
        <v>3.7783375314861534E-3</v>
      </c>
      <c r="L285" s="49">
        <f t="shared" si="3"/>
        <v>-1.0724155011962038</v>
      </c>
    </row>
    <row r="286" spans="3:12" ht="15" customHeight="1" x14ac:dyDescent="0.2">
      <c r="C286" s="41">
        <v>40099</v>
      </c>
      <c r="D286" s="47">
        <v>-5.8552906733584376E-3</v>
      </c>
      <c r="E286" s="48">
        <f t="shared" si="2"/>
        <v>-1.7248632730332392E-2</v>
      </c>
      <c r="I286" s="41">
        <v>40099</v>
      </c>
      <c r="J286" s="47">
        <v>-6.1097385978667873E-3</v>
      </c>
      <c r="K286" s="47">
        <v>-5.8552906733584376E-3</v>
      </c>
      <c r="L286" s="49">
        <f t="shared" si="3"/>
        <v>0.95835371343101483</v>
      </c>
    </row>
    <row r="287" spans="3:12" ht="15" customHeight="1" x14ac:dyDescent="0.2">
      <c r="C287" s="41">
        <v>40100</v>
      </c>
      <c r="D287" s="47">
        <v>-1.7248632730332392E-2</v>
      </c>
      <c r="E287" s="48">
        <f t="shared" si="2"/>
        <v>-2.1832191780821852E-2</v>
      </c>
      <c r="I287" s="41">
        <v>40100</v>
      </c>
      <c r="J287" s="47">
        <v>-1.6015718028101977E-2</v>
      </c>
      <c r="K287" s="47">
        <v>-1.7248632730332392E-2</v>
      </c>
      <c r="L287" s="49">
        <f t="shared" si="3"/>
        <v>1.0769815440098958</v>
      </c>
    </row>
    <row r="288" spans="3:12" ht="15" customHeight="1" x14ac:dyDescent="0.2">
      <c r="C288" s="41">
        <v>40101</v>
      </c>
      <c r="D288" s="47">
        <v>-2.1832191780821852E-2</v>
      </c>
      <c r="E288" s="48">
        <f t="shared" si="2"/>
        <v>5.1641137855579888E-2</v>
      </c>
      <c r="I288" s="41">
        <v>40101</v>
      </c>
      <c r="J288" s="47">
        <v>-4.7346765898227394E-3</v>
      </c>
      <c r="K288" s="47">
        <v>-2.1832191780821852E-2</v>
      </c>
      <c r="L288" s="49">
        <f t="shared" si="3"/>
        <v>4.6111263074970079</v>
      </c>
    </row>
    <row r="289" spans="3:12" ht="15" customHeight="1" x14ac:dyDescent="0.2">
      <c r="C289" s="41">
        <v>40102</v>
      </c>
      <c r="D289" s="47">
        <v>5.1641137855579888E-2</v>
      </c>
      <c r="E289" s="48">
        <f t="shared" si="2"/>
        <v>3.162713275072826E-2</v>
      </c>
      <c r="I289" s="41">
        <v>40102</v>
      </c>
      <c r="J289" s="47">
        <v>4.9547837981609444E-3</v>
      </c>
      <c r="K289" s="47">
        <v>5.1641137855579888E-2</v>
      </c>
      <c r="L289" s="49">
        <f t="shared" si="3"/>
        <v>10.422480568122349</v>
      </c>
    </row>
    <row r="290" spans="3:12" ht="15" customHeight="1" x14ac:dyDescent="0.2">
      <c r="C290" s="41">
        <v>40103</v>
      </c>
      <c r="D290" s="47">
        <v>3.162713275072826E-2</v>
      </c>
      <c r="E290" s="48">
        <f t="shared" si="2"/>
        <v>1.3311819281968562E-2</v>
      </c>
      <c r="I290" s="41">
        <v>40103</v>
      </c>
      <c r="J290" s="47">
        <v>5.7772870948715749E-3</v>
      </c>
      <c r="K290" s="47">
        <v>3.162713275072826E-2</v>
      </c>
      <c r="L290" s="49">
        <f t="shared" si="3"/>
        <v>5.4743917398190698</v>
      </c>
    </row>
    <row r="291" spans="3:12" ht="15" customHeight="1" x14ac:dyDescent="0.2">
      <c r="C291" s="41">
        <v>40104</v>
      </c>
      <c r="D291" s="47">
        <v>1.3311819281968562E-2</v>
      </c>
      <c r="E291" s="48">
        <f t="shared" si="2"/>
        <v>0</v>
      </c>
      <c r="I291" s="41">
        <v>40104</v>
      </c>
      <c r="J291" s="47">
        <v>1.0901763830203137E-2</v>
      </c>
      <c r="K291" s="47">
        <v>1.3311819281968562E-2</v>
      </c>
      <c r="L291" s="49">
        <f t="shared" si="3"/>
        <v>1.2210702313224224</v>
      </c>
    </row>
    <row r="292" spans="3:12" ht="15" customHeight="1" x14ac:dyDescent="0.2">
      <c r="C292" s="41">
        <v>40105</v>
      </c>
      <c r="D292" s="47">
        <v>0</v>
      </c>
      <c r="E292" s="48">
        <f t="shared" si="2"/>
        <v>-9.5541401273886439E-3</v>
      </c>
      <c r="I292" s="41">
        <v>40105</v>
      </c>
      <c r="J292" s="47">
        <v>8.1959897661687542E-3</v>
      </c>
      <c r="K292" s="47">
        <v>0</v>
      </c>
      <c r="L292" s="49">
        <f t="shared" si="3"/>
        <v>0</v>
      </c>
    </row>
    <row r="293" spans="3:12" ht="15" customHeight="1" x14ac:dyDescent="0.2">
      <c r="C293" s="41">
        <v>40106</v>
      </c>
      <c r="D293" s="47">
        <v>-9.5541401273886439E-3</v>
      </c>
      <c r="E293" s="48">
        <f t="shared" si="2"/>
        <v>1.9292604501607746E-2</v>
      </c>
      <c r="I293" s="41">
        <v>40106</v>
      </c>
      <c r="J293" s="47">
        <v>-2.036028858495964E-3</v>
      </c>
      <c r="K293" s="47">
        <v>-9.5541401273886439E-3</v>
      </c>
      <c r="L293" s="49">
        <f t="shared" si="3"/>
        <v>4.6925366934368444</v>
      </c>
    </row>
    <row r="294" spans="3:12" ht="15" customHeight="1" x14ac:dyDescent="0.2">
      <c r="C294" s="41">
        <v>40107</v>
      </c>
      <c r="D294" s="47">
        <v>1.9292604501607746E-2</v>
      </c>
      <c r="E294" s="48">
        <f t="shared" si="2"/>
        <v>3.3123028391167209E-2</v>
      </c>
      <c r="I294" s="41">
        <v>40107</v>
      </c>
      <c r="J294" s="47">
        <v>2.5724043109947026E-3</v>
      </c>
      <c r="K294" s="47">
        <v>1.9292604501607746E-2</v>
      </c>
      <c r="L294" s="49">
        <f t="shared" si="3"/>
        <v>7.4998336844442788</v>
      </c>
    </row>
    <row r="295" spans="3:12" ht="15" customHeight="1" x14ac:dyDescent="0.2">
      <c r="C295" s="41">
        <v>40108</v>
      </c>
      <c r="D295" s="47">
        <v>3.3123028391167209E-2</v>
      </c>
      <c r="E295" s="48">
        <f t="shared" si="2"/>
        <v>8.3969465648856545E-3</v>
      </c>
      <c r="I295" s="41">
        <v>40108</v>
      </c>
      <c r="J295" s="47">
        <v>1.5217872152178735E-2</v>
      </c>
      <c r="K295" s="47">
        <v>3.3123028391167209E-2</v>
      </c>
      <c r="L295" s="49">
        <f t="shared" si="3"/>
        <v>2.1765873743672501</v>
      </c>
    </row>
    <row r="296" spans="3:12" ht="15" customHeight="1" x14ac:dyDescent="0.2">
      <c r="C296" s="41">
        <v>40109</v>
      </c>
      <c r="D296" s="47">
        <v>8.3969465648856545E-3</v>
      </c>
      <c r="E296" s="48">
        <f t="shared" si="2"/>
        <v>3.4822104466313286E-2</v>
      </c>
      <c r="I296" s="41">
        <v>40109</v>
      </c>
      <c r="J296" s="47">
        <v>-3.9507894316382908E-3</v>
      </c>
      <c r="K296" s="47">
        <v>8.3969465648856545E-3</v>
      </c>
      <c r="L296" s="49">
        <f t="shared" si="3"/>
        <v>-2.1253844858554398</v>
      </c>
    </row>
    <row r="297" spans="3:12" ht="15" customHeight="1" x14ac:dyDescent="0.2">
      <c r="C297" s="41">
        <v>40110</v>
      </c>
      <c r="D297" s="47">
        <v>3.4822104466313286E-2</v>
      </c>
      <c r="E297" s="48">
        <f t="shared" si="2"/>
        <v>7.3152889539136456E-3</v>
      </c>
      <c r="I297" s="41">
        <v>40110</v>
      </c>
      <c r="J297" s="47">
        <v>1.4597156398104216E-2</v>
      </c>
      <c r="K297" s="47">
        <v>3.4822104466313286E-2</v>
      </c>
      <c r="L297" s="49">
        <f t="shared" si="3"/>
        <v>2.3855402735039375</v>
      </c>
    </row>
    <row r="298" spans="3:12" ht="15" customHeight="1" x14ac:dyDescent="0.2">
      <c r="C298" s="41">
        <v>40111</v>
      </c>
      <c r="D298" s="47">
        <v>7.3152889539136456E-3</v>
      </c>
      <c r="E298" s="48">
        <f t="shared" si="2"/>
        <v>-7.2621641249092095E-3</v>
      </c>
      <c r="I298" s="41">
        <v>40111</v>
      </c>
      <c r="J298" s="47">
        <v>5.7922272047832291E-3</v>
      </c>
      <c r="K298" s="47">
        <v>7.3152889539136456E-3</v>
      </c>
      <c r="L298" s="49">
        <f t="shared" si="3"/>
        <v>1.2629492413337429</v>
      </c>
    </row>
    <row r="299" spans="3:12" ht="15" customHeight="1" x14ac:dyDescent="0.2">
      <c r="C299" s="41">
        <v>40112</v>
      </c>
      <c r="D299" s="47">
        <v>-7.2621641249092095E-3</v>
      </c>
      <c r="E299" s="48">
        <f t="shared" si="2"/>
        <v>-1.7556693489392816E-2</v>
      </c>
      <c r="I299" s="41">
        <v>40112</v>
      </c>
      <c r="J299" s="47">
        <v>-1.3432601208933637E-3</v>
      </c>
      <c r="K299" s="47">
        <v>-7.2621641249092095E-3</v>
      </c>
      <c r="L299" s="49">
        <f t="shared" si="3"/>
        <v>5.4063721627344616</v>
      </c>
    </row>
    <row r="300" spans="3:12" ht="15" customHeight="1" x14ac:dyDescent="0.2">
      <c r="C300" s="41">
        <v>40113</v>
      </c>
      <c r="D300" s="47">
        <v>-1.7556693489392816E-2</v>
      </c>
      <c r="E300" s="48">
        <f t="shared" si="2"/>
        <v>7.446016381236209E-4</v>
      </c>
      <c r="I300" s="41">
        <v>40113</v>
      </c>
      <c r="J300" s="47">
        <v>-7.7842169278099504E-3</v>
      </c>
      <c r="K300" s="47">
        <v>-1.7556693489392816E-2</v>
      </c>
      <c r="L300" s="49">
        <f t="shared" si="3"/>
        <v>2.2554219200481995</v>
      </c>
    </row>
    <row r="301" spans="3:12" ht="15" customHeight="1" x14ac:dyDescent="0.2">
      <c r="C301" s="41">
        <v>40114</v>
      </c>
      <c r="D301" s="47">
        <v>7.446016381236209E-4</v>
      </c>
      <c r="E301" s="48">
        <f t="shared" si="2"/>
        <v>2.2693452380952328E-2</v>
      </c>
      <c r="I301" s="41">
        <v>40114</v>
      </c>
      <c r="J301" s="47">
        <v>-4.571609870062443E-3</v>
      </c>
      <c r="K301" s="47">
        <v>7.446016381236209E-4</v>
      </c>
      <c r="L301" s="49">
        <f t="shared" si="3"/>
        <v>-0.16287514886160889</v>
      </c>
    </row>
    <row r="302" spans="3:12" ht="15" customHeight="1" x14ac:dyDescent="0.2">
      <c r="C302" s="41">
        <v>40115</v>
      </c>
      <c r="D302" s="47">
        <v>2.2693452380952328E-2</v>
      </c>
      <c r="E302" s="48">
        <f t="shared" si="2"/>
        <v>-5.4565296471443814E-3</v>
      </c>
      <c r="I302" s="41">
        <v>40115</v>
      </c>
      <c r="J302" s="47">
        <v>1.3299721835883238E-2</v>
      </c>
      <c r="K302" s="47">
        <v>2.2693452380952328E-2</v>
      </c>
      <c r="L302" s="49">
        <f t="shared" si="3"/>
        <v>1.7063103018985246</v>
      </c>
    </row>
    <row r="303" spans="3:12" ht="15" customHeight="1" x14ac:dyDescent="0.2">
      <c r="C303" s="41">
        <v>40116</v>
      </c>
      <c r="D303" s="47">
        <v>-5.4565296471443814E-3</v>
      </c>
      <c r="E303" s="48">
        <f t="shared" si="2"/>
        <v>-8.7783467446963526E-3</v>
      </c>
      <c r="I303" s="41">
        <v>40116</v>
      </c>
      <c r="J303" s="47">
        <v>-3.131165823110571E-3</v>
      </c>
      <c r="K303" s="47">
        <v>-5.4565296471443814E-3</v>
      </c>
      <c r="L303" s="49">
        <f t="shared" si="3"/>
        <v>1.7426511259386899</v>
      </c>
    </row>
    <row r="304" spans="3:12" ht="15" customHeight="1" x14ac:dyDescent="0.2">
      <c r="C304" s="41">
        <v>40117</v>
      </c>
      <c r="D304" s="47">
        <v>-8.7783467446963526E-3</v>
      </c>
      <c r="E304" s="48">
        <f t="shared" si="2"/>
        <v>-1.2546125461254554E-2</v>
      </c>
      <c r="I304" s="41">
        <v>40117</v>
      </c>
      <c r="J304" s="47">
        <v>-3.7290420664626289E-4</v>
      </c>
      <c r="K304" s="47">
        <v>-8.7783467446963526E-3</v>
      </c>
      <c r="L304" s="49">
        <f t="shared" si="3"/>
        <v>23.540487310789434</v>
      </c>
    </row>
    <row r="305" spans="3:12" ht="15" customHeight="1" x14ac:dyDescent="0.2">
      <c r="C305" s="41">
        <v>40118</v>
      </c>
      <c r="D305" s="47">
        <v>-1.2546125461254554E-2</v>
      </c>
      <c r="E305" s="48">
        <f t="shared" si="2"/>
        <v>-1.0837070254110737E-2</v>
      </c>
      <c r="I305" s="41">
        <v>40118</v>
      </c>
      <c r="J305" s="47">
        <v>-1.2453907628735772E-2</v>
      </c>
      <c r="K305" s="47">
        <v>-1.2546125461254554E-2</v>
      </c>
      <c r="L305" s="49">
        <f t="shared" si="3"/>
        <v>1.0074047307293337</v>
      </c>
    </row>
    <row r="306" spans="3:12" ht="15" customHeight="1" x14ac:dyDescent="0.2">
      <c r="C306" s="41">
        <v>40119</v>
      </c>
      <c r="D306" s="47">
        <v>-1.0837070254110737E-2</v>
      </c>
      <c r="E306" s="48">
        <f t="shared" si="2"/>
        <v>2.1156025689459845E-2</v>
      </c>
      <c r="I306" s="41">
        <v>40119</v>
      </c>
      <c r="J306" s="47">
        <v>3.094625811794538E-3</v>
      </c>
      <c r="K306" s="47">
        <v>-1.0837070254110737E-2</v>
      </c>
      <c r="L306" s="49">
        <f t="shared" si="3"/>
        <v>-3.5019000400007791</v>
      </c>
    </row>
    <row r="307" spans="3:12" ht="15" customHeight="1" x14ac:dyDescent="0.2">
      <c r="C307" s="41">
        <v>40120</v>
      </c>
      <c r="D307" s="47">
        <v>2.1156025689459845E-2</v>
      </c>
      <c r="E307" s="48">
        <f t="shared" si="2"/>
        <v>9.9889012208655981E-3</v>
      </c>
      <c r="I307" s="41">
        <v>40120</v>
      </c>
      <c r="J307" s="47">
        <v>4.996958373164162E-3</v>
      </c>
      <c r="K307" s="47">
        <v>2.1156025689459845E-2</v>
      </c>
      <c r="L307" s="49">
        <f t="shared" si="3"/>
        <v>4.2337806540628593</v>
      </c>
    </row>
    <row r="308" spans="3:12" ht="15" customHeight="1" x14ac:dyDescent="0.2">
      <c r="C308" s="41">
        <v>40121</v>
      </c>
      <c r="D308" s="47">
        <v>9.9889012208655981E-3</v>
      </c>
      <c r="E308" s="48">
        <f t="shared" si="2"/>
        <v>0</v>
      </c>
      <c r="I308" s="41">
        <v>40121</v>
      </c>
      <c r="J308" s="47">
        <v>-6.8312508106705971E-3</v>
      </c>
      <c r="K308" s="47">
        <v>9.9889012208655981E-3</v>
      </c>
      <c r="L308" s="49">
        <f t="shared" si="3"/>
        <v>-1.4622360527683549</v>
      </c>
    </row>
    <row r="309" spans="3:12" ht="15" customHeight="1" x14ac:dyDescent="0.2">
      <c r="C309" s="41">
        <v>40122</v>
      </c>
      <c r="D309" s="47">
        <v>0</v>
      </c>
      <c r="E309" s="48">
        <f t="shared" si="2"/>
        <v>8.05860805860803E-3</v>
      </c>
      <c r="I309" s="41">
        <v>40122</v>
      </c>
      <c r="J309" s="47">
        <v>-6.834704627573851E-3</v>
      </c>
      <c r="K309" s="47">
        <v>0</v>
      </c>
      <c r="L309" s="49">
        <f t="shared" si="3"/>
        <v>0</v>
      </c>
    </row>
    <row r="310" spans="3:12" ht="15" customHeight="1" x14ac:dyDescent="0.2">
      <c r="C310" s="41">
        <v>40123</v>
      </c>
      <c r="D310" s="47">
        <v>8.05860805860803E-3</v>
      </c>
      <c r="E310" s="48">
        <f t="shared" si="2"/>
        <v>5.704941860465107E-2</v>
      </c>
      <c r="I310" s="41">
        <v>40123</v>
      </c>
      <c r="J310" s="47">
        <v>3.5212296543059018E-3</v>
      </c>
      <c r="K310" s="47">
        <v>8.05860805860803E-3</v>
      </c>
      <c r="L310" s="49">
        <f t="shared" si="3"/>
        <v>2.2885778122292133</v>
      </c>
    </row>
    <row r="311" spans="3:12" ht="15" customHeight="1" x14ac:dyDescent="0.2">
      <c r="C311" s="41">
        <v>40124</v>
      </c>
      <c r="D311" s="47">
        <v>5.704941860465107E-2</v>
      </c>
      <c r="E311" s="48">
        <f t="shared" si="2"/>
        <v>4.1251289102783861E-3</v>
      </c>
      <c r="I311" s="41">
        <v>40124</v>
      </c>
      <c r="J311" s="47">
        <v>1.8286912336386019E-2</v>
      </c>
      <c r="K311" s="47">
        <v>5.704941860465107E-2</v>
      </c>
      <c r="L311" s="49">
        <f t="shared" si="3"/>
        <v>3.1196856831395277</v>
      </c>
    </row>
    <row r="312" spans="3:12" ht="15" customHeight="1" x14ac:dyDescent="0.2">
      <c r="C312" s="41">
        <v>40125</v>
      </c>
      <c r="D312" s="47">
        <v>4.1251289102783861E-3</v>
      </c>
      <c r="E312" s="48">
        <f t="shared" si="2"/>
        <v>1.0270455323519334E-2</v>
      </c>
      <c r="I312" s="41">
        <v>40125</v>
      </c>
      <c r="J312" s="47">
        <v>3.0026165658636472E-4</v>
      </c>
      <c r="K312" s="47">
        <v>4.1251289102783861E-3</v>
      </c>
      <c r="L312" s="49">
        <f t="shared" si="3"/>
        <v>13.738447183621226</v>
      </c>
    </row>
    <row r="313" spans="3:12" ht="15" customHeight="1" x14ac:dyDescent="0.2">
      <c r="C313" s="41">
        <v>40126</v>
      </c>
      <c r="D313" s="47">
        <v>1.0270455323519334E-2</v>
      </c>
      <c r="E313" s="48">
        <f t="shared" si="2"/>
        <v>3.2531345306675563E-2</v>
      </c>
      <c r="I313" s="41">
        <v>40126</v>
      </c>
      <c r="J313" s="47">
        <v>5.8890794739852037E-3</v>
      </c>
      <c r="K313" s="47">
        <v>1.0270455323519334E-2</v>
      </c>
      <c r="L313" s="49">
        <f t="shared" si="3"/>
        <v>1.7439831418286509</v>
      </c>
    </row>
    <row r="314" spans="3:12" ht="15" customHeight="1" x14ac:dyDescent="0.2">
      <c r="C314" s="41">
        <v>40127</v>
      </c>
      <c r="D314" s="47">
        <v>3.2531345306675563E-2</v>
      </c>
      <c r="E314" s="48">
        <f t="shared" si="2"/>
        <v>2.6255333114539869E-3</v>
      </c>
      <c r="I314" s="41">
        <v>40127</v>
      </c>
      <c r="J314" s="47">
        <v>1.0856590689478862E-2</v>
      </c>
      <c r="K314" s="47">
        <v>3.2531345306675563E-2</v>
      </c>
      <c r="L314" s="49">
        <f t="shared" si="3"/>
        <v>2.9964605129860646</v>
      </c>
    </row>
    <row r="315" spans="3:12" ht="15" customHeight="1" x14ac:dyDescent="0.2">
      <c r="C315" s="41">
        <v>40128</v>
      </c>
      <c r="D315" s="47">
        <v>2.6255333114539869E-3</v>
      </c>
      <c r="E315" s="48">
        <f t="shared" si="2"/>
        <v>-3.3387888707037683E-2</v>
      </c>
      <c r="I315" s="41">
        <v>40128</v>
      </c>
      <c r="J315" s="47">
        <v>2.1648672964462712E-3</v>
      </c>
      <c r="K315" s="47">
        <v>2.6255333114539869E-3</v>
      </c>
      <c r="L315" s="49">
        <f t="shared" si="3"/>
        <v>1.2127918028804445</v>
      </c>
    </row>
    <row r="316" spans="3:12" ht="15" customHeight="1" x14ac:dyDescent="0.2">
      <c r="C316" s="41">
        <v>40129</v>
      </c>
      <c r="D316" s="47">
        <v>-3.3387888707037683E-2</v>
      </c>
      <c r="E316" s="48">
        <f t="shared" si="2"/>
        <v>-1.6593294954283855E-2</v>
      </c>
      <c r="I316" s="41">
        <v>40129</v>
      </c>
      <c r="J316" s="47">
        <v>-2.7212792818066545E-3</v>
      </c>
      <c r="K316" s="47">
        <v>-3.3387888707037683E-2</v>
      </c>
      <c r="L316" s="49">
        <f t="shared" si="3"/>
        <v>12.269188587241034</v>
      </c>
    </row>
    <row r="317" spans="3:12" ht="15" customHeight="1" x14ac:dyDescent="0.2">
      <c r="C317" s="41">
        <v>40130</v>
      </c>
      <c r="D317" s="47">
        <v>-1.6593294954283855E-2</v>
      </c>
      <c r="E317" s="48">
        <f t="shared" si="2"/>
        <v>2.1349862258953189E-2</v>
      </c>
      <c r="I317" s="41">
        <v>40130</v>
      </c>
      <c r="J317" s="47">
        <v>-4.261843141667554E-3</v>
      </c>
      <c r="K317" s="47">
        <v>-1.6593294954283855E-2</v>
      </c>
      <c r="L317" s="49">
        <f t="shared" si="3"/>
        <v>3.8934551091411844</v>
      </c>
    </row>
    <row r="318" spans="3:12" ht="15" customHeight="1" x14ac:dyDescent="0.2">
      <c r="C318" s="41">
        <v>40131</v>
      </c>
      <c r="D318" s="47">
        <v>2.1349862258953189E-2</v>
      </c>
      <c r="E318" s="48">
        <f t="shared" si="2"/>
        <v>-3.371544167228846E-4</v>
      </c>
      <c r="I318" s="41">
        <v>40131</v>
      </c>
      <c r="J318" s="47">
        <v>1.4012684869973091E-2</v>
      </c>
      <c r="K318" s="47">
        <v>2.1349862258953189E-2</v>
      </c>
      <c r="L318" s="49">
        <f t="shared" si="3"/>
        <v>1.5236096763085338</v>
      </c>
    </row>
    <row r="319" spans="3:12" ht="15" customHeight="1" x14ac:dyDescent="0.2">
      <c r="C319" s="41">
        <v>40132</v>
      </c>
      <c r="D319" s="47">
        <v>-3.371544167228846E-4</v>
      </c>
      <c r="E319" s="48">
        <f t="shared" si="2"/>
        <v>-1.0455311973018522E-2</v>
      </c>
      <c r="I319" s="41">
        <v>40132</v>
      </c>
      <c r="J319" s="47">
        <v>-5.1264191683498828E-3</v>
      </c>
      <c r="K319" s="47">
        <v>-3.371544167228846E-4</v>
      </c>
      <c r="L319" s="49">
        <f t="shared" si="3"/>
        <v>6.5768015772968785E-2</v>
      </c>
    </row>
    <row r="320" spans="3:12" ht="15" customHeight="1" x14ac:dyDescent="0.2">
      <c r="C320" s="41">
        <v>40133</v>
      </c>
      <c r="D320" s="47">
        <v>-1.0455311973018522E-2</v>
      </c>
      <c r="E320" s="48">
        <f t="shared" si="2"/>
        <v>2.1131561008861599E-2</v>
      </c>
      <c r="I320" s="41">
        <v>40133</v>
      </c>
      <c r="J320" s="47">
        <v>-1.1243821499082873E-2</v>
      </c>
      <c r="K320" s="47">
        <v>-1.0455311973018522E-2</v>
      </c>
      <c r="L320" s="49">
        <f t="shared" si="3"/>
        <v>0.92987174990916854</v>
      </c>
    </row>
    <row r="321" spans="3:12" ht="15" customHeight="1" x14ac:dyDescent="0.2">
      <c r="C321" s="41">
        <v>40134</v>
      </c>
      <c r="D321" s="47">
        <v>2.1131561008861599E-2</v>
      </c>
      <c r="E321" s="48">
        <f t="shared" si="2"/>
        <v>-5.3404539385847327E-3</v>
      </c>
      <c r="I321" s="41">
        <v>40134</v>
      </c>
      <c r="J321" s="47">
        <v>2.5207465941599061E-3</v>
      </c>
      <c r="K321" s="47">
        <v>2.1131561008861599E-2</v>
      </c>
      <c r="L321" s="49">
        <f t="shared" si="3"/>
        <v>8.3830564555038709</v>
      </c>
    </row>
    <row r="322" spans="3:12" ht="15" customHeight="1" x14ac:dyDescent="0.2">
      <c r="C322" s="41">
        <v>40135</v>
      </c>
      <c r="D322" s="47">
        <v>-5.3404539385847327E-3</v>
      </c>
      <c r="E322" s="48">
        <f t="shared" si="2"/>
        <v>-2.2818791946308759E-2</v>
      </c>
      <c r="I322" s="41">
        <v>40135</v>
      </c>
      <c r="J322" s="47">
        <v>3.4325912532489067E-3</v>
      </c>
      <c r="K322" s="47">
        <v>-5.3404539385847327E-3</v>
      </c>
      <c r="L322" s="49">
        <f t="shared" si="3"/>
        <v>-1.5558082930876365</v>
      </c>
    </row>
    <row r="323" spans="3:12" ht="15" customHeight="1" x14ac:dyDescent="0.2">
      <c r="C323" s="41">
        <v>40136</v>
      </c>
      <c r="D323" s="47">
        <v>-2.2818791946308759E-2</v>
      </c>
      <c r="E323" s="48">
        <f t="shared" si="2"/>
        <v>0</v>
      </c>
      <c r="I323" s="41">
        <v>40136</v>
      </c>
      <c r="J323" s="47">
        <v>-7.193636939536896E-3</v>
      </c>
      <c r="K323" s="47">
        <v>-2.2818791946308759E-2</v>
      </c>
      <c r="L323" s="49">
        <f t="shared" si="3"/>
        <v>3.1720800115577923</v>
      </c>
    </row>
    <row r="324" spans="3:12" ht="15" customHeight="1" x14ac:dyDescent="0.2">
      <c r="C324" s="41">
        <v>40137</v>
      </c>
      <c r="D324" s="47">
        <v>0</v>
      </c>
      <c r="E324" s="48">
        <f t="shared" si="2"/>
        <v>-2.5068681318681341E-2</v>
      </c>
      <c r="I324" s="41">
        <v>40137</v>
      </c>
      <c r="J324" s="47">
        <v>-1.5640065793205205E-2</v>
      </c>
      <c r="K324" s="47">
        <v>0</v>
      </c>
      <c r="L324" s="49">
        <f t="shared" si="3"/>
        <v>0</v>
      </c>
    </row>
    <row r="325" spans="3:12" ht="15" customHeight="1" x14ac:dyDescent="0.2">
      <c r="C325" s="41">
        <v>40138</v>
      </c>
      <c r="D325" s="47">
        <v>-2.5068681318681341E-2</v>
      </c>
      <c r="E325" s="48">
        <f t="shared" si="2"/>
        <v>-3.87460373370907E-3</v>
      </c>
      <c r="I325" s="41">
        <v>40138</v>
      </c>
      <c r="J325" s="47">
        <v>-4.652770775413817E-3</v>
      </c>
      <c r="K325" s="47">
        <v>-2.5068681318681341E-2</v>
      </c>
      <c r="L325" s="49">
        <f t="shared" si="3"/>
        <v>5.3879037951212485</v>
      </c>
    </row>
    <row r="326" spans="3:12" ht="15" customHeight="1" x14ac:dyDescent="0.2">
      <c r="C326" s="41">
        <v>40139</v>
      </c>
      <c r="D326" s="47">
        <v>-3.87460373370907E-3</v>
      </c>
      <c r="E326" s="48">
        <f t="shared" si="2"/>
        <v>4.2432814710040567E-3</v>
      </c>
      <c r="I326" s="41">
        <v>40139</v>
      </c>
      <c r="J326" s="47">
        <v>3.1838837592983449E-3</v>
      </c>
      <c r="K326" s="47">
        <v>-3.87460373370907E-3</v>
      </c>
      <c r="L326" s="49">
        <f t="shared" si="3"/>
        <v>-1.2169425854174223</v>
      </c>
    </row>
    <row r="327" spans="3:12" ht="15" customHeight="1" x14ac:dyDescent="0.2">
      <c r="C327" s="41">
        <v>40140</v>
      </c>
      <c r="D327" s="47">
        <v>4.2432814710040567E-3</v>
      </c>
      <c r="E327" s="48">
        <f t="shared" si="2"/>
        <v>-2.8169014084505895E-3</v>
      </c>
      <c r="I327" s="41">
        <v>40140</v>
      </c>
      <c r="J327" s="47">
        <v>9.8098617963593426E-4</v>
      </c>
      <c r="K327" s="47">
        <v>4.2432814710040567E-3</v>
      </c>
      <c r="L327" s="49">
        <f t="shared" si="3"/>
        <v>4.3255262501035769</v>
      </c>
    </row>
    <row r="328" spans="3:12" ht="15" customHeight="1" x14ac:dyDescent="0.2">
      <c r="C328" s="41">
        <v>40141</v>
      </c>
      <c r="D328" s="47">
        <v>-2.8169014084505895E-3</v>
      </c>
      <c r="E328" s="48">
        <f t="shared" si="2"/>
        <v>-3.1779661016949623E-3</v>
      </c>
      <c r="I328" s="41">
        <v>40141</v>
      </c>
      <c r="J328" s="47">
        <v>1.7726918975009553E-3</v>
      </c>
      <c r="K328" s="47">
        <v>-2.8169014084505895E-3</v>
      </c>
      <c r="L328" s="49">
        <f t="shared" si="3"/>
        <v>-1.589053017290655</v>
      </c>
    </row>
    <row r="329" spans="3:12" ht="15" customHeight="1" x14ac:dyDescent="0.2">
      <c r="C329" s="41">
        <v>40142</v>
      </c>
      <c r="D329" s="47">
        <v>-3.1779661016949623E-3</v>
      </c>
      <c r="E329" s="48">
        <f t="shared" si="2"/>
        <v>-3.4714842366276977E-2</v>
      </c>
      <c r="I329" s="41">
        <v>40142</v>
      </c>
      <c r="J329" s="47">
        <v>-9.1642808844897283E-3</v>
      </c>
      <c r="K329" s="47">
        <v>-3.1779661016949623E-3</v>
      </c>
      <c r="L329" s="49">
        <f t="shared" si="3"/>
        <v>0.34677746587553587</v>
      </c>
    </row>
    <row r="330" spans="3:12" ht="15" customHeight="1" x14ac:dyDescent="0.2">
      <c r="C330" s="41">
        <v>40143</v>
      </c>
      <c r="D330" s="47">
        <v>-3.4714842366276977E-2</v>
      </c>
      <c r="E330" s="48">
        <f t="shared" si="2"/>
        <v>6.9724770642203282E-3</v>
      </c>
      <c r="I330" s="41">
        <v>40143</v>
      </c>
      <c r="J330" s="47">
        <v>-3.428098501568122E-2</v>
      </c>
      <c r="K330" s="47">
        <v>-3.4714842366276977E-2</v>
      </c>
      <c r="L330" s="49">
        <f t="shared" si="3"/>
        <v>1.0126559184456718</v>
      </c>
    </row>
    <row r="331" spans="3:12" ht="15" customHeight="1" x14ac:dyDescent="0.2">
      <c r="C331" s="41">
        <v>40144</v>
      </c>
      <c r="D331" s="47">
        <v>6.9724770642203282E-3</v>
      </c>
      <c r="E331" s="48">
        <f t="shared" si="2"/>
        <v>2.5145772594752147E-2</v>
      </c>
      <c r="I331" s="41">
        <v>40144</v>
      </c>
      <c r="J331" s="47">
        <v>2.1800905113440461E-3</v>
      </c>
      <c r="K331" s="47">
        <v>6.9724770642203282E-3</v>
      </c>
      <c r="L331" s="49">
        <f t="shared" si="3"/>
        <v>3.1982511863334202</v>
      </c>
    </row>
    <row r="332" spans="3:12" ht="15" customHeight="1" x14ac:dyDescent="0.2">
      <c r="C332" s="41">
        <v>40145</v>
      </c>
      <c r="D332" s="47">
        <v>2.5145772594752147E-2</v>
      </c>
      <c r="E332" s="48">
        <f t="shared" si="2"/>
        <v>-3.2705296836118003E-2</v>
      </c>
      <c r="I332" s="41">
        <v>40145</v>
      </c>
      <c r="J332" s="47">
        <v>1.9833173307729268E-2</v>
      </c>
      <c r="K332" s="47">
        <v>2.5145772594752147E-2</v>
      </c>
      <c r="L332" s="49">
        <f t="shared" si="3"/>
        <v>1.2678643101934921</v>
      </c>
    </row>
    <row r="333" spans="3:12" ht="15" customHeight="1" x14ac:dyDescent="0.2">
      <c r="C333" s="41">
        <v>40146</v>
      </c>
      <c r="D333" s="47">
        <v>-3.2705296836118003E-2</v>
      </c>
      <c r="E333" s="48">
        <f t="shared" si="2"/>
        <v>-1.7273061374494803E-2</v>
      </c>
      <c r="I333" s="41">
        <v>40146</v>
      </c>
      <c r="J333" s="47">
        <v>-6.5903674718291727E-3</v>
      </c>
      <c r="K333" s="47">
        <v>-3.2705296836118003E-2</v>
      </c>
      <c r="L333" s="49">
        <f t="shared" si="3"/>
        <v>4.9625907775125269</v>
      </c>
    </row>
    <row r="334" spans="3:12" ht="15" customHeight="1" x14ac:dyDescent="0.2">
      <c r="C334" s="41">
        <v>40147</v>
      </c>
      <c r="D334" s="47">
        <v>-1.7273061374494803E-2</v>
      </c>
      <c r="E334" s="48">
        <f t="shared" si="2"/>
        <v>-2.8047868362004458E-2</v>
      </c>
      <c r="I334" s="41">
        <v>40147</v>
      </c>
      <c r="J334" s="47">
        <v>-6.0861839182585475E-3</v>
      </c>
      <c r="K334" s="47">
        <v>-1.7273061374494803E-2</v>
      </c>
      <c r="L334" s="49">
        <f t="shared" si="3"/>
        <v>2.8380774564954621</v>
      </c>
    </row>
    <row r="335" spans="3:12" ht="15" customHeight="1" x14ac:dyDescent="0.2">
      <c r="C335" s="41">
        <v>40148</v>
      </c>
      <c r="D335" s="47">
        <v>-2.8047868362004458E-2</v>
      </c>
      <c r="E335" s="48">
        <f t="shared" si="2"/>
        <v>-1.0773374374759448E-2</v>
      </c>
      <c r="I335" s="41">
        <v>40148</v>
      </c>
      <c r="J335" s="47">
        <v>-3.3522549501631471E-2</v>
      </c>
      <c r="K335" s="47">
        <v>-2.8047868362004458E-2</v>
      </c>
      <c r="L335" s="49">
        <f t="shared" si="3"/>
        <v>0.83668661181749993</v>
      </c>
    </row>
    <row r="336" spans="3:12" ht="15" customHeight="1" x14ac:dyDescent="0.2">
      <c r="C336" s="41">
        <v>40149</v>
      </c>
      <c r="D336" s="47">
        <v>-1.0773374374759448E-2</v>
      </c>
      <c r="E336" s="48">
        <f t="shared" si="2"/>
        <v>-2.9560482302605995E-2</v>
      </c>
      <c r="I336" s="41">
        <v>40149</v>
      </c>
      <c r="J336" s="47">
        <v>6.937057762568255E-4</v>
      </c>
      <c r="K336" s="47">
        <v>-1.0773374374759448E-2</v>
      </c>
      <c r="L336" s="49">
        <f t="shared" si="3"/>
        <v>-15.530178273693517</v>
      </c>
    </row>
    <row r="337" spans="3:12" ht="15" customHeight="1" x14ac:dyDescent="0.2">
      <c r="C337" s="41">
        <v>40150</v>
      </c>
      <c r="D337" s="47">
        <v>-2.9560482302605995E-2</v>
      </c>
      <c r="E337" s="48">
        <f t="shared" si="2"/>
        <v>-2.2444889779559052E-2</v>
      </c>
      <c r="I337" s="41">
        <v>40150</v>
      </c>
      <c r="J337" s="47">
        <v>-2.3107496071725686E-2</v>
      </c>
      <c r="K337" s="47">
        <v>-2.9560482302605995E-2</v>
      </c>
      <c r="L337" s="49">
        <f t="shared" si="3"/>
        <v>1.2792594321275761</v>
      </c>
    </row>
    <row r="338" spans="3:12" ht="15" customHeight="1" x14ac:dyDescent="0.2">
      <c r="C338" s="41">
        <v>40151</v>
      </c>
      <c r="D338" s="47">
        <v>-2.2444889779559052E-2</v>
      </c>
      <c r="E338" s="48">
        <f t="shared" si="2"/>
        <v>5.7810578105781163E-2</v>
      </c>
      <c r="I338" s="41">
        <v>40151</v>
      </c>
      <c r="J338" s="47">
        <v>-8.562777935471666E-3</v>
      </c>
      <c r="K338" s="47">
        <v>-2.2444889779559052E-2</v>
      </c>
      <c r="L338" s="49">
        <f t="shared" si="3"/>
        <v>2.6212159124879504</v>
      </c>
    </row>
    <row r="339" spans="3:12" ht="15" customHeight="1" x14ac:dyDescent="0.2">
      <c r="C339" s="41">
        <v>40152</v>
      </c>
      <c r="D339" s="47">
        <v>5.7810578105781163E-2</v>
      </c>
      <c r="E339" s="48">
        <f t="shared" si="2"/>
        <v>-9.302325581395432E-3</v>
      </c>
      <c r="I339" s="41">
        <v>40152</v>
      </c>
      <c r="J339" s="47">
        <v>4.1068219051709098E-2</v>
      </c>
      <c r="K339" s="47">
        <v>5.7810578105781163E-2</v>
      </c>
      <c r="L339" s="49">
        <f t="shared" si="3"/>
        <v>1.4076719039847265</v>
      </c>
    </row>
    <row r="340" spans="3:12" ht="15" customHeight="1" x14ac:dyDescent="0.2">
      <c r="C340" s="41">
        <v>40153</v>
      </c>
      <c r="D340" s="47">
        <v>-9.302325581395432E-3</v>
      </c>
      <c r="E340" s="48">
        <f t="shared" si="2"/>
        <v>5.8685446009389963E-3</v>
      </c>
      <c r="I340" s="41">
        <v>40153</v>
      </c>
      <c r="J340" s="47">
        <v>-1.5705926389928626E-2</v>
      </c>
      <c r="K340" s="47">
        <v>-9.302325581395432E-3</v>
      </c>
      <c r="L340" s="49">
        <f t="shared" si="3"/>
        <v>0.5922812415166111</v>
      </c>
    </row>
    <row r="341" spans="3:12" ht="15" customHeight="1" x14ac:dyDescent="0.2">
      <c r="C341" s="41">
        <v>40154</v>
      </c>
      <c r="D341" s="47">
        <v>5.8685446009389963E-3</v>
      </c>
      <c r="E341" s="48">
        <f t="shared" si="2"/>
        <v>-3.2283158304161841E-2</v>
      </c>
      <c r="I341" s="41">
        <v>40154</v>
      </c>
      <c r="J341" s="47">
        <v>1.2402017850213332E-2</v>
      </c>
      <c r="K341" s="47">
        <v>5.8685446009389963E-3</v>
      </c>
      <c r="L341" s="49">
        <f t="shared" si="3"/>
        <v>0.47319272329849527</v>
      </c>
    </row>
    <row r="342" spans="3:12" ht="15" customHeight="1" x14ac:dyDescent="0.2">
      <c r="C342" s="41">
        <v>40155</v>
      </c>
      <c r="D342" s="47">
        <v>-3.2283158304161841E-2</v>
      </c>
      <c r="E342" s="48">
        <f t="shared" si="2"/>
        <v>-2.2508038585209E-2</v>
      </c>
      <c r="I342" s="41">
        <v>40155</v>
      </c>
      <c r="J342" s="47">
        <v>-6.6846559548632278E-3</v>
      </c>
      <c r="K342" s="47">
        <v>-3.2283158304161841E-2</v>
      </c>
      <c r="L342" s="49">
        <f t="shared" si="3"/>
        <v>4.8294420119969175</v>
      </c>
    </row>
    <row r="343" spans="3:12" ht="15" customHeight="1" x14ac:dyDescent="0.2">
      <c r="C343" s="41">
        <v>40156</v>
      </c>
      <c r="D343" s="47">
        <v>-2.2508038585209E-2</v>
      </c>
      <c r="E343" s="48">
        <f t="shared" si="2"/>
        <v>-3.9473684210526327E-2</v>
      </c>
      <c r="I343" s="41">
        <v>40156</v>
      </c>
      <c r="J343" s="47">
        <v>-2.1238500956967332E-2</v>
      </c>
      <c r="K343" s="47">
        <v>-2.2508038585209E-2</v>
      </c>
      <c r="L343" s="49">
        <f t="shared" si="3"/>
        <v>1.0597752935018323</v>
      </c>
    </row>
    <row r="344" spans="3:12" ht="15" customHeight="1" x14ac:dyDescent="0.2">
      <c r="C344" s="41">
        <v>40157</v>
      </c>
      <c r="D344" s="47">
        <v>-3.9473684210526327E-2</v>
      </c>
      <c r="E344" s="48">
        <f t="shared" si="2"/>
        <v>-4.2380136986301276E-2</v>
      </c>
      <c r="I344" s="41">
        <v>40157</v>
      </c>
      <c r="J344" s="47">
        <v>-8.6103576610104815E-3</v>
      </c>
      <c r="K344" s="47">
        <v>-3.9473684210526327E-2</v>
      </c>
      <c r="L344" s="49">
        <f t="shared" si="3"/>
        <v>4.5844418739155879</v>
      </c>
    </row>
    <row r="345" spans="3:12" ht="15" customHeight="1" x14ac:dyDescent="0.2">
      <c r="C345" s="41">
        <v>40158</v>
      </c>
      <c r="D345" s="47">
        <v>-4.2380136986301276E-2</v>
      </c>
      <c r="E345" s="48">
        <f t="shared" si="2"/>
        <v>-2.4586499776486415E-2</v>
      </c>
      <c r="I345" s="41">
        <v>40158</v>
      </c>
      <c r="J345" s="47">
        <v>-3.2211370216015056E-2</v>
      </c>
      <c r="K345" s="47">
        <v>-4.2380136986301276E-2</v>
      </c>
      <c r="L345" s="49">
        <f t="shared" si="3"/>
        <v>1.3156887366818828</v>
      </c>
    </row>
    <row r="346" spans="3:12" ht="15" customHeight="1" x14ac:dyDescent="0.2">
      <c r="C346" s="41">
        <v>40159</v>
      </c>
      <c r="D346" s="47">
        <v>-2.4586499776486415E-2</v>
      </c>
      <c r="E346" s="48">
        <f t="shared" si="2"/>
        <v>-4.0788267644362941E-2</v>
      </c>
      <c r="I346" s="41">
        <v>40159</v>
      </c>
      <c r="J346" s="47">
        <v>-1.8934600023010839E-2</v>
      </c>
      <c r="K346" s="47">
        <v>-2.4586499776486415E-2</v>
      </c>
      <c r="L346" s="49">
        <f t="shared" si="3"/>
        <v>1.2984958618934086</v>
      </c>
    </row>
    <row r="347" spans="3:12" ht="15" customHeight="1" x14ac:dyDescent="0.2">
      <c r="C347" s="41">
        <v>40160</v>
      </c>
      <c r="D347" s="47">
        <v>-4.0788267644362941E-2</v>
      </c>
      <c r="E347" s="48">
        <f t="shared" si="2"/>
        <v>5.2078356426182415E-2</v>
      </c>
      <c r="I347" s="41">
        <v>40160</v>
      </c>
      <c r="J347" s="47">
        <v>-2.5079997989579272E-2</v>
      </c>
      <c r="K347" s="47">
        <v>-4.0788267644362941E-2</v>
      </c>
      <c r="L347" s="49">
        <f t="shared" si="3"/>
        <v>1.6263265914658545</v>
      </c>
    </row>
    <row r="348" spans="3:12" ht="15" customHeight="1" x14ac:dyDescent="0.2">
      <c r="C348" s="41">
        <v>40161</v>
      </c>
      <c r="D348" s="47">
        <v>5.2078356426182415E-2</v>
      </c>
      <c r="E348" s="48">
        <f t="shared" si="2"/>
        <v>-4.0871934604904681E-3</v>
      </c>
      <c r="I348" s="41">
        <v>40161</v>
      </c>
      <c r="J348" s="47">
        <v>3.5520346439373185E-2</v>
      </c>
      <c r="K348" s="47">
        <v>5.2078356426182415E-2</v>
      </c>
      <c r="L348" s="49">
        <f t="shared" si="3"/>
        <v>1.4661556444859221</v>
      </c>
    </row>
    <row r="349" spans="3:12" ht="15" customHeight="1" x14ac:dyDescent="0.2">
      <c r="C349" s="41">
        <v>40162</v>
      </c>
      <c r="D349" s="47">
        <v>-4.0871934604904681E-3</v>
      </c>
      <c r="E349" s="48">
        <f t="shared" si="2"/>
        <v>-3.4199726402188824E-2</v>
      </c>
      <c r="I349" s="41">
        <v>40162</v>
      </c>
      <c r="J349" s="47">
        <v>-5.7086908179690976E-3</v>
      </c>
      <c r="K349" s="47">
        <v>-4.0871934604904681E-3</v>
      </c>
      <c r="L349" s="49">
        <f t="shared" si="3"/>
        <v>0.71595985678981167</v>
      </c>
    </row>
    <row r="350" spans="3:12" ht="15" customHeight="1" x14ac:dyDescent="0.2">
      <c r="C350" s="41">
        <v>40163</v>
      </c>
      <c r="D350" s="47">
        <v>-3.4199726402188824E-2</v>
      </c>
      <c r="E350" s="48">
        <f t="shared" si="2"/>
        <v>7.5542965061379252E-3</v>
      </c>
      <c r="I350" s="41">
        <v>40163</v>
      </c>
      <c r="J350" s="47">
        <v>-1.2200617541517134E-2</v>
      </c>
      <c r="K350" s="47">
        <v>-3.4199726402188824E-2</v>
      </c>
      <c r="L350" s="49">
        <f t="shared" si="3"/>
        <v>2.8031143739906237</v>
      </c>
    </row>
    <row r="351" spans="3:12" ht="15" customHeight="1" x14ac:dyDescent="0.2">
      <c r="C351" s="41">
        <v>40164</v>
      </c>
      <c r="D351" s="47">
        <v>7.5542965061379252E-3</v>
      </c>
      <c r="E351" s="48">
        <f t="shared" si="2"/>
        <v>4.0299906279287701E-2</v>
      </c>
      <c r="I351" s="41">
        <v>40164</v>
      </c>
      <c r="J351" s="47">
        <v>1.6997837253311721E-2</v>
      </c>
      <c r="K351" s="47">
        <v>7.5542965061379252E-3</v>
      </c>
      <c r="L351" s="49">
        <f t="shared" si="3"/>
        <v>0.44442692288197472</v>
      </c>
    </row>
    <row r="352" spans="3:12" ht="15" customHeight="1" x14ac:dyDescent="0.2">
      <c r="C352" s="41">
        <v>40165</v>
      </c>
      <c r="D352" s="47">
        <v>4.0299906279287701E-2</v>
      </c>
      <c r="E352" s="48">
        <f t="shared" si="2"/>
        <v>-1.0360360360360366E-2</v>
      </c>
      <c r="I352" s="41">
        <v>40165</v>
      </c>
      <c r="J352" s="47">
        <v>3.1599933543777992E-2</v>
      </c>
      <c r="K352" s="47">
        <v>4.0299906279287701E-2</v>
      </c>
      <c r="L352" s="49">
        <f t="shared" si="3"/>
        <v>1.2753161718981756</v>
      </c>
    </row>
    <row r="353" spans="3:12" ht="15" customHeight="1" x14ac:dyDescent="0.2">
      <c r="C353" s="41">
        <v>40166</v>
      </c>
      <c r="D353" s="47">
        <v>-1.0360360360360366E-2</v>
      </c>
      <c r="E353" s="48">
        <f t="shared" si="2"/>
        <v>1.3199817933545965E-2</v>
      </c>
      <c r="I353" s="41">
        <v>40166</v>
      </c>
      <c r="J353" s="47">
        <v>-2.3352444759389135E-3</v>
      </c>
      <c r="K353" s="47">
        <v>-1.0360360360360366E-2</v>
      </c>
      <c r="L353" s="49">
        <f t="shared" si="3"/>
        <v>4.4365206585896564</v>
      </c>
    </row>
    <row r="354" spans="3:12" ht="15" customHeight="1" x14ac:dyDescent="0.2">
      <c r="C354" s="41">
        <v>40167</v>
      </c>
      <c r="D354" s="47">
        <v>1.3199817933545965E-2</v>
      </c>
      <c r="E354" s="48">
        <f t="shared" si="2"/>
        <v>-1.7520215633423208E-2</v>
      </c>
      <c r="I354" s="41">
        <v>40167</v>
      </c>
      <c r="J354" s="47">
        <v>1.7757114953105058E-2</v>
      </c>
      <c r="K354" s="47">
        <v>1.3199817933545965E-2</v>
      </c>
      <c r="L354" s="49">
        <f t="shared" si="3"/>
        <v>0.7433537468448842</v>
      </c>
    </row>
    <row r="355" spans="3:12" ht="15" customHeight="1" x14ac:dyDescent="0.2">
      <c r="C355" s="41">
        <v>40168</v>
      </c>
      <c r="D355" s="47">
        <v>-1.7520215633423208E-2</v>
      </c>
      <c r="E355" s="48">
        <f t="shared" si="2"/>
        <v>1.4631915866483824E-2</v>
      </c>
      <c r="I355" s="41">
        <v>40168</v>
      </c>
      <c r="J355" s="47">
        <v>-1.9128586609989395E-2</v>
      </c>
      <c r="K355" s="47">
        <v>-1.7520215633423208E-2</v>
      </c>
      <c r="L355" s="49">
        <f t="shared" si="3"/>
        <v>0.9159179395028455</v>
      </c>
    </row>
    <row r="356" spans="3:12" ht="15" customHeight="1" x14ac:dyDescent="0.2">
      <c r="C356" s="41">
        <v>40169</v>
      </c>
      <c r="D356" s="47">
        <v>1.4631915866483824E-2</v>
      </c>
      <c r="E356" s="48">
        <f t="shared" si="2"/>
        <v>-4.0558810274898716E-2</v>
      </c>
      <c r="I356" s="41">
        <v>40169</v>
      </c>
      <c r="J356" s="47">
        <v>1.7819892951278282E-2</v>
      </c>
      <c r="K356" s="47">
        <v>1.4631915866483824E-2</v>
      </c>
      <c r="L356" s="49">
        <f t="shared" si="3"/>
        <v>0.82110009900111247</v>
      </c>
    </row>
    <row r="357" spans="3:12" ht="15" customHeight="1" x14ac:dyDescent="0.2">
      <c r="C357" s="41">
        <v>40170</v>
      </c>
      <c r="D357" s="47">
        <v>-4.0558810274898716E-2</v>
      </c>
      <c r="E357" s="48">
        <f t="shared" si="2"/>
        <v>-4.5091592296853E-2</v>
      </c>
      <c r="I357" s="41">
        <v>40170</v>
      </c>
      <c r="J357" s="47">
        <v>-2.0129323356052331E-2</v>
      </c>
      <c r="K357" s="47">
        <v>-4.0558810274898716E-2</v>
      </c>
      <c r="L357" s="49">
        <f t="shared" si="3"/>
        <v>2.0149117562217413</v>
      </c>
    </row>
    <row r="358" spans="3:12" ht="15" customHeight="1" x14ac:dyDescent="0.2">
      <c r="C358" s="41">
        <v>40171</v>
      </c>
      <c r="D358" s="47">
        <v>-4.5091592296853E-2</v>
      </c>
      <c r="E358" s="48">
        <f t="shared" si="2"/>
        <v>1.9183472700442739E-2</v>
      </c>
      <c r="I358" s="41">
        <v>40171</v>
      </c>
      <c r="J358" s="47">
        <v>-7.9933847850055528E-3</v>
      </c>
      <c r="K358" s="47">
        <v>-4.5091592296853E-2</v>
      </c>
      <c r="L358" s="49">
        <f t="shared" si="3"/>
        <v>5.6411136845855818</v>
      </c>
    </row>
    <row r="359" spans="3:12" ht="15" customHeight="1" x14ac:dyDescent="0.2">
      <c r="C359" s="41">
        <v>40172</v>
      </c>
      <c r="D359" s="47">
        <v>1.9183472700442739E-2</v>
      </c>
      <c r="E359" s="48">
        <f t="shared" si="2"/>
        <v>3.8610038610038533E-3</v>
      </c>
      <c r="I359" s="41">
        <v>40172</v>
      </c>
      <c r="J359" s="47">
        <v>1.099978752267794E-2</v>
      </c>
      <c r="K359" s="47">
        <v>1.9183472700442739E-2</v>
      </c>
      <c r="L359" s="49">
        <f t="shared" si="3"/>
        <v>1.7439857507149783</v>
      </c>
    </row>
    <row r="360" spans="3:12" ht="15" customHeight="1" x14ac:dyDescent="0.2">
      <c r="C360" s="41">
        <v>40173</v>
      </c>
      <c r="D360" s="47">
        <v>3.8610038610038533E-3</v>
      </c>
      <c r="E360" s="48">
        <f t="shared" si="2"/>
        <v>5.8653846153846168E-2</v>
      </c>
      <c r="I360" s="41">
        <v>40173</v>
      </c>
      <c r="J360" s="47">
        <v>-6.0948008277289523E-3</v>
      </c>
      <c r="K360" s="47">
        <v>3.8610038610038533E-3</v>
      </c>
      <c r="L360" s="49">
        <f t="shared" si="3"/>
        <v>-0.63349139211207706</v>
      </c>
    </row>
    <row r="361" spans="3:12" ht="15" customHeight="1" x14ac:dyDescent="0.2">
      <c r="C361" s="41">
        <v>40174</v>
      </c>
      <c r="D361" s="47">
        <v>5.8653846153846168E-2</v>
      </c>
      <c r="E361" s="48">
        <f t="shared" si="2"/>
        <v>1.3169845594913632E-2</v>
      </c>
      <c r="I361" s="41">
        <v>40174</v>
      </c>
      <c r="J361" s="47">
        <v>2.5537175295629488E-2</v>
      </c>
      <c r="K361" s="47">
        <v>5.8653846153846168E-2</v>
      </c>
      <c r="L361" s="49">
        <f t="shared" si="3"/>
        <v>2.2968024252817174</v>
      </c>
    </row>
    <row r="362" spans="3:12" ht="15" customHeight="1" x14ac:dyDescent="0.2">
      <c r="C362" s="41">
        <v>40175</v>
      </c>
      <c r="D362" s="47">
        <v>1.3169845594913632E-2</v>
      </c>
      <c r="E362" s="48">
        <f t="shared" si="2"/>
        <v>1.0757507844016301E-2</v>
      </c>
      <c r="I362" s="41">
        <v>40175</v>
      </c>
      <c r="J362" s="47">
        <v>8.8185379625371763E-3</v>
      </c>
      <c r="K362" s="47">
        <v>1.3169845594913632E-2</v>
      </c>
      <c r="L362" s="49">
        <f t="shared" si="3"/>
        <v>1.4934273289814748</v>
      </c>
    </row>
    <row r="363" spans="3:12" ht="15" customHeight="1" x14ac:dyDescent="0.2">
      <c r="C363" s="41">
        <v>40176</v>
      </c>
      <c r="D363" s="47">
        <v>1.0757507844016301E-2</v>
      </c>
      <c r="E363" s="48">
        <f t="shared" si="2"/>
        <v>1.6407982261640752E-2</v>
      </c>
      <c r="I363" s="41">
        <v>40176</v>
      </c>
      <c r="J363" s="47">
        <v>-1.1319864790504397E-3</v>
      </c>
      <c r="K363" s="47">
        <v>1.0757507844016301E-2</v>
      </c>
      <c r="L363" s="49">
        <f t="shared" si="3"/>
        <v>-9.5032123113698095</v>
      </c>
    </row>
    <row r="364" spans="3:12" ht="15" customHeight="1" x14ac:dyDescent="0.2">
      <c r="C364" s="41">
        <v>40177</v>
      </c>
      <c r="D364" s="47">
        <v>1.6407982261640752E-2</v>
      </c>
      <c r="E364" s="48">
        <f t="shared" si="2"/>
        <v>-3.4904013961606362E-3</v>
      </c>
      <c r="I364" s="41">
        <v>40177</v>
      </c>
      <c r="J364" s="47">
        <v>1.4307525223112405E-2</v>
      </c>
      <c r="K364" s="47">
        <v>1.6407982261640752E-2</v>
      </c>
      <c r="L364" s="49">
        <f t="shared" si="3"/>
        <v>1.1468078515168552</v>
      </c>
    </row>
    <row r="365" spans="3:12" ht="15" customHeight="1" x14ac:dyDescent="0.2">
      <c r="C365" s="41">
        <v>40178</v>
      </c>
      <c r="D365" s="47">
        <v>-3.4904013961606362E-3</v>
      </c>
      <c r="E365" s="48">
        <f t="shared" si="2"/>
        <v>-7.8809106830122211E-3</v>
      </c>
      <c r="I365" s="41">
        <v>40178</v>
      </c>
      <c r="J365" s="47">
        <v>4.7950094658761877E-3</v>
      </c>
      <c r="K365" s="47">
        <v>-3.4904013961606362E-3</v>
      </c>
      <c r="L365" s="49">
        <f t="shared" si="3"/>
        <v>-0.72792377595918645</v>
      </c>
    </row>
    <row r="366" spans="3:12" ht="15" customHeight="1" x14ac:dyDescent="0.2">
      <c r="C366" s="41">
        <v>40179</v>
      </c>
      <c r="D366" s="47">
        <v>-7.8809106830122211E-3</v>
      </c>
      <c r="E366" s="48">
        <f t="shared" si="2"/>
        <v>-1.765225066195919E-3</v>
      </c>
      <c r="I366" s="41">
        <v>40179</v>
      </c>
      <c r="J366" s="47">
        <v>-3.2431931553180693E-3</v>
      </c>
      <c r="K366" s="47">
        <v>-7.8809106830122211E-3</v>
      </c>
      <c r="L366" s="49">
        <f t="shared" si="3"/>
        <v>2.4299849887415408</v>
      </c>
    </row>
    <row r="367" spans="3:12" ht="15" customHeight="1" x14ac:dyDescent="0.2">
      <c r="C367" s="41">
        <v>40180</v>
      </c>
      <c r="D367" s="47">
        <v>-1.765225066195919E-3</v>
      </c>
      <c r="E367" s="48">
        <f t="shared" si="2"/>
        <v>9.2838196286471053E-3</v>
      </c>
      <c r="I367" s="41">
        <v>40180</v>
      </c>
      <c r="J367" s="47">
        <v>-1.595884786414814E-3</v>
      </c>
      <c r="K367" s="47">
        <v>-1.765225066195919E-3</v>
      </c>
      <c r="L367" s="49">
        <f t="shared" si="3"/>
        <v>1.1061105922073053</v>
      </c>
    </row>
    <row r="368" spans="3:12" ht="15" customHeight="1" x14ac:dyDescent="0.2">
      <c r="C368" s="41">
        <v>40181</v>
      </c>
      <c r="D368" s="47">
        <v>9.2838196286471053E-3</v>
      </c>
      <c r="E368" s="48">
        <f t="shared" si="2"/>
        <v>9.1984231274639949E-3</v>
      </c>
      <c r="I368" s="41">
        <v>40181</v>
      </c>
      <c r="J368" s="47">
        <v>6.0678481641267545E-3</v>
      </c>
      <c r="K368" s="47">
        <v>9.2838196286471053E-3</v>
      </c>
      <c r="L368" s="49">
        <f t="shared" si="3"/>
        <v>1.5300019673421035</v>
      </c>
    </row>
    <row r="369" spans="3:12" ht="15" customHeight="1" x14ac:dyDescent="0.2">
      <c r="C369" s="41">
        <v>40182</v>
      </c>
      <c r="D369" s="47">
        <v>9.1984231274639949E-3</v>
      </c>
      <c r="E369" s="48">
        <f t="shared" si="2"/>
        <v>3.8194444444444642E-2</v>
      </c>
      <c r="I369" s="41">
        <v>40182</v>
      </c>
      <c r="J369" s="47">
        <v>-2.7765351925834736E-4</v>
      </c>
      <c r="K369" s="47">
        <v>9.1984231274639949E-3</v>
      </c>
      <c r="L369" s="49">
        <f t="shared" si="3"/>
        <v>-33.129142940576841</v>
      </c>
    </row>
    <row r="370" spans="3:12" ht="15" customHeight="1" x14ac:dyDescent="0.2">
      <c r="C370" s="41">
        <v>40183</v>
      </c>
      <c r="D370" s="47">
        <v>3.8194444444444642E-2</v>
      </c>
      <c r="E370" s="48">
        <f t="shared" si="2"/>
        <v>1.9230769230769162E-2</v>
      </c>
      <c r="I370" s="41">
        <v>40183</v>
      </c>
      <c r="J370" s="47">
        <v>5.3848883677154458E-3</v>
      </c>
      <c r="K370" s="47">
        <v>3.8194444444444642E-2</v>
      </c>
      <c r="L370" s="49">
        <f t="shared" si="3"/>
        <v>7.0928943807703746</v>
      </c>
    </row>
    <row r="371" spans="3:12" ht="15" customHeight="1" x14ac:dyDescent="0.2">
      <c r="C371" s="41">
        <v>40184</v>
      </c>
      <c r="D371" s="47">
        <v>1.9230769230769162E-2</v>
      </c>
      <c r="E371" s="48">
        <f t="shared" si="2"/>
        <v>1.5586546349466879E-2</v>
      </c>
      <c r="I371" s="41">
        <v>40184</v>
      </c>
      <c r="J371" s="47">
        <v>-1.8769183548189128E-2</v>
      </c>
      <c r="K371" s="47">
        <v>1.9230769230769162E-2</v>
      </c>
      <c r="L371" s="49">
        <f t="shared" si="3"/>
        <v>-1.0245927416818601</v>
      </c>
    </row>
    <row r="372" spans="3:12" ht="15" customHeight="1" x14ac:dyDescent="0.2">
      <c r="C372" s="41">
        <v>40185</v>
      </c>
      <c r="D372" s="47">
        <v>1.5586546349466879E-2</v>
      </c>
      <c r="E372" s="48">
        <f t="shared" si="2"/>
        <v>9.6930533117931539E-3</v>
      </c>
      <c r="I372" s="41">
        <v>40185</v>
      </c>
      <c r="J372" s="47">
        <v>1.3873031265151603E-2</v>
      </c>
      <c r="K372" s="47">
        <v>1.5586546349466879E-2</v>
      </c>
      <c r="L372" s="49">
        <f t="shared" si="3"/>
        <v>1.1235141081689584</v>
      </c>
    </row>
    <row r="373" spans="3:12" ht="15" customHeight="1" x14ac:dyDescent="0.2">
      <c r="C373" s="41">
        <v>40186</v>
      </c>
      <c r="D373" s="47">
        <v>9.6930533117931539E-3</v>
      </c>
      <c r="E373" s="48">
        <f t="shared" si="2"/>
        <v>-3.5999999999999921E-2</v>
      </c>
      <c r="I373" s="41">
        <v>40186</v>
      </c>
      <c r="J373" s="47">
        <v>-9.2404047883499763E-3</v>
      </c>
      <c r="K373" s="47">
        <v>9.6930533117931539E-3</v>
      </c>
      <c r="L373" s="49">
        <f t="shared" si="3"/>
        <v>-1.0489857894552264</v>
      </c>
    </row>
    <row r="374" spans="3:12" ht="15" customHeight="1" x14ac:dyDescent="0.2">
      <c r="C374" s="41">
        <v>40187</v>
      </c>
      <c r="D374" s="47">
        <v>-3.5999999999999921E-2</v>
      </c>
      <c r="E374" s="48">
        <f t="shared" si="2"/>
        <v>-3.1950207468879777E-2</v>
      </c>
      <c r="I374" s="41">
        <v>40187</v>
      </c>
      <c r="J374" s="47">
        <v>-3.4986376021798327E-2</v>
      </c>
      <c r="K374" s="47">
        <v>-3.5999999999999921E-2</v>
      </c>
      <c r="L374" s="49">
        <f t="shared" si="3"/>
        <v>1.0289719626168212</v>
      </c>
    </row>
    <row r="375" spans="3:12" ht="15" customHeight="1" x14ac:dyDescent="0.2">
      <c r="C375" s="41">
        <v>40188</v>
      </c>
      <c r="D375" s="47">
        <v>-3.1950207468879777E-2</v>
      </c>
      <c r="E375" s="48">
        <f t="shared" si="2"/>
        <v>2.5289327046721155E-2</v>
      </c>
      <c r="I375" s="41">
        <v>40188</v>
      </c>
      <c r="J375" s="47">
        <v>-1.6812417309367889E-2</v>
      </c>
      <c r="K375" s="47">
        <v>-3.1950207468879777E-2</v>
      </c>
      <c r="L375" s="49">
        <f t="shared" si="3"/>
        <v>1.9003934342670106</v>
      </c>
    </row>
    <row r="376" spans="3:12" ht="15" customHeight="1" x14ac:dyDescent="0.2">
      <c r="C376" s="41">
        <v>40189</v>
      </c>
      <c r="D376" s="47">
        <v>2.5289327046721155E-2</v>
      </c>
      <c r="E376" s="48">
        <f t="shared" si="2"/>
        <v>1.0451505016722429E-2</v>
      </c>
      <c r="I376" s="41">
        <v>40189</v>
      </c>
      <c r="J376" s="47">
        <v>4.923198109491933E-3</v>
      </c>
      <c r="K376" s="47">
        <v>2.5289327046721155E-2</v>
      </c>
      <c r="L376" s="49">
        <f t="shared" si="3"/>
        <v>5.136768109729994</v>
      </c>
    </row>
    <row r="377" spans="3:12" ht="15" customHeight="1" x14ac:dyDescent="0.2">
      <c r="C377" s="41">
        <v>40190</v>
      </c>
      <c r="D377" s="47">
        <v>1.0451505016722429E-2</v>
      </c>
      <c r="E377" s="48">
        <f t="shared" si="2"/>
        <v>-1.6549441456351621E-3</v>
      </c>
      <c r="I377" s="41">
        <v>40190</v>
      </c>
      <c r="J377" s="47">
        <v>3.1680710693056113E-3</v>
      </c>
      <c r="K377" s="47">
        <v>1.0451505016722429E-2</v>
      </c>
      <c r="L377" s="49">
        <f t="shared" si="3"/>
        <v>3.2990121711547418</v>
      </c>
    </row>
    <row r="378" spans="3:12" ht="15" customHeight="1" x14ac:dyDescent="0.2">
      <c r="C378" s="41">
        <v>40191</v>
      </c>
      <c r="D378" s="47">
        <v>-1.6549441456351621E-3</v>
      </c>
      <c r="E378" s="48">
        <f t="shared" si="2"/>
        <v>2.6937422295897351E-2</v>
      </c>
      <c r="I378" s="41">
        <v>40191</v>
      </c>
      <c r="J378" s="47">
        <v>-9.1974605241738061E-3</v>
      </c>
      <c r="K378" s="47">
        <v>-1.6549441456351621E-3</v>
      </c>
      <c r="L378" s="49">
        <f t="shared" si="3"/>
        <v>0.17993490064843995</v>
      </c>
    </row>
    <row r="379" spans="3:12" ht="15" customHeight="1" x14ac:dyDescent="0.2">
      <c r="C379" s="41">
        <v>40192</v>
      </c>
      <c r="D379" s="47">
        <v>2.6937422295897351E-2</v>
      </c>
      <c r="E379" s="48">
        <f t="shared" si="2"/>
        <v>2.1791767554479424E-2</v>
      </c>
      <c r="I379" s="41">
        <v>40192</v>
      </c>
      <c r="J379" s="47">
        <v>1.9715764396615487E-2</v>
      </c>
      <c r="K379" s="47">
        <v>2.6937422295897351E-2</v>
      </c>
      <c r="L379" s="49">
        <f t="shared" si="3"/>
        <v>1.3662885066998249</v>
      </c>
    </row>
    <row r="380" spans="3:12" ht="15" customHeight="1" x14ac:dyDescent="0.2">
      <c r="C380" s="41">
        <v>40193</v>
      </c>
      <c r="D380" s="47">
        <v>2.1791767554479424E-2</v>
      </c>
      <c r="E380" s="48">
        <f t="shared" si="2"/>
        <v>1.3428120063191162E-2</v>
      </c>
      <c r="I380" s="41">
        <v>40193</v>
      </c>
      <c r="J380" s="47">
        <v>1.9640699266897599E-2</v>
      </c>
      <c r="K380" s="47">
        <v>2.1791767554479424E-2</v>
      </c>
      <c r="L380" s="49">
        <f t="shared" si="3"/>
        <v>1.1095209624846316</v>
      </c>
    </row>
    <row r="381" spans="3:12" ht="15" customHeight="1" x14ac:dyDescent="0.2">
      <c r="C381" s="41">
        <v>40194</v>
      </c>
      <c r="D381" s="47">
        <v>1.3428120063191162E-2</v>
      </c>
      <c r="E381" s="48">
        <f t="shared" si="2"/>
        <v>-1.6757599376461374E-2</v>
      </c>
      <c r="I381" s="41">
        <v>40194</v>
      </c>
      <c r="J381" s="47">
        <v>3.0339422286833617E-3</v>
      </c>
      <c r="K381" s="47">
        <v>1.3428120063191162E-2</v>
      </c>
      <c r="L381" s="49">
        <f t="shared" si="3"/>
        <v>4.4259643233281194</v>
      </c>
    </row>
    <row r="382" spans="3:12" ht="15" customHeight="1" x14ac:dyDescent="0.2">
      <c r="C382" s="41">
        <v>40195</v>
      </c>
      <c r="D382" s="47">
        <v>-1.6757599376461374E-2</v>
      </c>
      <c r="E382" s="48">
        <f t="shared" si="2"/>
        <v>-3.1311930241775587E-2</v>
      </c>
      <c r="I382" s="41">
        <v>40195</v>
      </c>
      <c r="J382" s="47">
        <v>-8.1290566513327889E-3</v>
      </c>
      <c r="K382" s="47">
        <v>-1.6757599376461374E-2</v>
      </c>
      <c r="L382" s="49">
        <f t="shared" si="3"/>
        <v>2.0614445310470191</v>
      </c>
    </row>
    <row r="383" spans="3:12" ht="15" customHeight="1" x14ac:dyDescent="0.2">
      <c r="C383" s="41">
        <v>40196</v>
      </c>
      <c r="D383" s="47">
        <v>-3.1311930241775587E-2</v>
      </c>
      <c r="E383" s="48">
        <f t="shared" si="2"/>
        <v>-3.0687397708674347E-2</v>
      </c>
      <c r="I383" s="41">
        <v>40196</v>
      </c>
      <c r="J383" s="47">
        <v>1.1531130876747175E-2</v>
      </c>
      <c r="K383" s="47">
        <v>-3.1311930241775587E-2</v>
      </c>
      <c r="L383" s="49">
        <f t="shared" si="3"/>
        <v>-2.7154257961738089</v>
      </c>
    </row>
    <row r="384" spans="3:12" ht="15" customHeight="1" x14ac:dyDescent="0.2">
      <c r="C384" s="41">
        <v>40197</v>
      </c>
      <c r="D384" s="47">
        <v>-3.0687397708674347E-2</v>
      </c>
      <c r="E384" s="48">
        <f t="shared" si="2"/>
        <v>-1.1397214014352008E-2</v>
      </c>
      <c r="I384" s="41">
        <v>40197</v>
      </c>
      <c r="J384" s="47">
        <v>-3.250321891781538E-3</v>
      </c>
      <c r="K384" s="47">
        <v>-3.0687397708674347E-2</v>
      </c>
      <c r="L384" s="49">
        <f t="shared" si="3"/>
        <v>9.441341113404075</v>
      </c>
    </row>
    <row r="385" spans="3:12" ht="15" customHeight="1" x14ac:dyDescent="0.2">
      <c r="C385" s="41">
        <v>40198</v>
      </c>
      <c r="D385" s="47">
        <v>-1.1397214014352008E-2</v>
      </c>
      <c r="E385" s="48">
        <f t="shared" si="2"/>
        <v>-2.092228864218626E-2</v>
      </c>
      <c r="I385" s="41">
        <v>40198</v>
      </c>
      <c r="J385" s="47">
        <v>1.5753241229377046E-4</v>
      </c>
      <c r="K385" s="47">
        <v>-1.1397214014352008E-2</v>
      </c>
      <c r="L385" s="49">
        <f t="shared" si="3"/>
        <v>-72.348374841732209</v>
      </c>
    </row>
    <row r="386" spans="3:12" ht="15" customHeight="1" x14ac:dyDescent="0.2">
      <c r="C386" s="41">
        <v>40199</v>
      </c>
      <c r="D386" s="47">
        <v>-2.092228864218626E-2</v>
      </c>
      <c r="E386" s="48">
        <f t="shared" si="2"/>
        <v>3.0091583078935891E-2</v>
      </c>
      <c r="I386" s="41">
        <v>40199</v>
      </c>
      <c r="J386" s="47">
        <v>-1.8113373970294111E-2</v>
      </c>
      <c r="K386" s="47">
        <v>-2.092228864218626E-2</v>
      </c>
      <c r="L386" s="49">
        <f t="shared" si="3"/>
        <v>1.1550740726989219</v>
      </c>
    </row>
    <row r="387" spans="3:12" ht="15" customHeight="1" x14ac:dyDescent="0.2">
      <c r="C387" s="41">
        <v>40200</v>
      </c>
      <c r="D387" s="47">
        <v>3.0091583078935891E-2</v>
      </c>
      <c r="E387" s="48">
        <f t="shared" si="2"/>
        <v>3.6409822184589213E-2</v>
      </c>
      <c r="I387" s="41">
        <v>40200</v>
      </c>
      <c r="J387" s="47">
        <v>1.5367586903864305E-2</v>
      </c>
      <c r="K387" s="47">
        <v>3.0091583078935891E-2</v>
      </c>
      <c r="L387" s="49">
        <f t="shared" si="3"/>
        <v>1.9581202479726414</v>
      </c>
    </row>
    <row r="388" spans="3:12" ht="15" customHeight="1" x14ac:dyDescent="0.2">
      <c r="C388" s="41">
        <v>40201</v>
      </c>
      <c r="D388" s="47">
        <v>3.6409822184589213E-2</v>
      </c>
      <c r="E388" s="48">
        <f t="shared" si="2"/>
        <v>2.6552287581699252E-2</v>
      </c>
      <c r="I388" s="41">
        <v>40201</v>
      </c>
      <c r="J388" s="47">
        <v>1.842109420667648E-2</v>
      </c>
      <c r="K388" s="47">
        <v>3.6409822184589213E-2</v>
      </c>
      <c r="L388" s="49">
        <f t="shared" si="3"/>
        <v>1.9765287434116132</v>
      </c>
    </row>
    <row r="389" spans="3:12" ht="15" customHeight="1" x14ac:dyDescent="0.2">
      <c r="C389" s="41">
        <v>40202</v>
      </c>
      <c r="D389" s="47">
        <v>2.6552287581699252E-2</v>
      </c>
      <c r="E389" s="48">
        <f t="shared" si="2"/>
        <v>1.3131715081575956E-2</v>
      </c>
      <c r="I389" s="41">
        <v>40202</v>
      </c>
      <c r="J389" s="47">
        <v>2.1717884678040811E-4</v>
      </c>
      <c r="K389" s="47">
        <v>2.6552287581699252E-2</v>
      </c>
      <c r="L389" s="49">
        <f t="shared" si="3"/>
        <v>122.26000816988663</v>
      </c>
    </row>
    <row r="390" spans="3:12" ht="15" customHeight="1" x14ac:dyDescent="0.2">
      <c r="C390" s="41">
        <v>40203</v>
      </c>
      <c r="D390" s="47">
        <v>1.3131715081575956E-2</v>
      </c>
      <c r="E390" s="48">
        <f t="shared" si="2"/>
        <v>1.4139827179890041E-2</v>
      </c>
      <c r="I390" s="41">
        <v>40203</v>
      </c>
      <c r="J390" s="47">
        <v>1.9712455604323997E-2</v>
      </c>
      <c r="K390" s="47">
        <v>1.3131715081575956E-2</v>
      </c>
      <c r="L390" s="49">
        <f t="shared" si="3"/>
        <v>0.66616333069612432</v>
      </c>
    </row>
    <row r="391" spans="3:12" ht="15" customHeight="1" x14ac:dyDescent="0.2">
      <c r="C391" s="41">
        <v>40204</v>
      </c>
      <c r="D391" s="47">
        <v>1.4139827179890041E-2</v>
      </c>
      <c r="E391" s="48">
        <f t="shared" si="2"/>
        <v>3.8729666924863793E-4</v>
      </c>
      <c r="I391" s="41">
        <v>40204</v>
      </c>
      <c r="J391" s="47">
        <v>8.7455131715032941E-3</v>
      </c>
      <c r="K391" s="47">
        <v>1.4139827179890041E-2</v>
      </c>
      <c r="L391" s="49">
        <f t="shared" si="3"/>
        <v>1.6168093172581091</v>
      </c>
    </row>
    <row r="392" spans="3:12" ht="15" customHeight="1" x14ac:dyDescent="0.2">
      <c r="C392" s="41">
        <v>40205</v>
      </c>
      <c r="D392" s="47">
        <v>3.8729666924863793E-4</v>
      </c>
      <c r="E392" s="48">
        <f t="shared" si="2"/>
        <v>1.0065814943863716E-2</v>
      </c>
      <c r="I392" s="41">
        <v>40205</v>
      </c>
      <c r="J392" s="47">
        <v>1.8093270811030404E-3</v>
      </c>
      <c r="K392" s="47">
        <v>3.8729666924863793E-4</v>
      </c>
      <c r="L392" s="49">
        <f t="shared" si="3"/>
        <v>0.21405564162148388</v>
      </c>
    </row>
    <row r="393" spans="3:12" ht="15" customHeight="1" x14ac:dyDescent="0.2">
      <c r="C393" s="41">
        <v>40206</v>
      </c>
      <c r="D393" s="47">
        <v>1.0065814943863716E-2</v>
      </c>
      <c r="E393" s="48">
        <f t="shared" si="2"/>
        <v>-1.5331544653123697E-2</v>
      </c>
      <c r="I393" s="41">
        <v>40206</v>
      </c>
      <c r="J393" s="47">
        <v>3.476664208419189E-3</v>
      </c>
      <c r="K393" s="47">
        <v>1.0065814943863716E-2</v>
      </c>
      <c r="L393" s="49">
        <f t="shared" si="3"/>
        <v>2.8952508325331081</v>
      </c>
    </row>
    <row r="394" spans="3:12" ht="15" customHeight="1" x14ac:dyDescent="0.2">
      <c r="C394" s="41">
        <v>40207</v>
      </c>
      <c r="D394" s="47">
        <v>-1.5331544653123697E-2</v>
      </c>
      <c r="E394" s="48">
        <f t="shared" si="2"/>
        <v>-2.0241339042428974E-2</v>
      </c>
      <c r="I394" s="41">
        <v>40207</v>
      </c>
      <c r="J394" s="47">
        <v>2.0097789243183062E-3</v>
      </c>
      <c r="K394" s="47">
        <v>-1.5331544653123697E-2</v>
      </c>
      <c r="L394" s="49">
        <f t="shared" si="3"/>
        <v>-7.628473195540141</v>
      </c>
    </row>
    <row r="395" spans="3:12" ht="15" customHeight="1" x14ac:dyDescent="0.2">
      <c r="C395" s="41">
        <v>40208</v>
      </c>
      <c r="D395" s="47">
        <v>-2.0241339042428974E-2</v>
      </c>
      <c r="E395" s="48">
        <f t="shared" si="2"/>
        <v>-4.6483909415971469E-2</v>
      </c>
      <c r="I395" s="41">
        <v>40208</v>
      </c>
      <c r="J395" s="47">
        <v>2.1853670219136312E-3</v>
      </c>
      <c r="K395" s="47">
        <v>-2.0241339042428974E-2</v>
      </c>
      <c r="L395" s="49">
        <f t="shared" si="3"/>
        <v>-9.2622149229215101</v>
      </c>
    </row>
    <row r="396" spans="3:12" ht="15" customHeight="1" x14ac:dyDescent="0.2">
      <c r="C396" s="41">
        <v>40209</v>
      </c>
      <c r="D396" s="47">
        <v>-4.6483909415971469E-2</v>
      </c>
      <c r="E396" s="48">
        <f t="shared" si="2"/>
        <v>8.3333333333333037E-3</v>
      </c>
      <c r="I396" s="41">
        <v>40209</v>
      </c>
      <c r="J396" s="47">
        <v>8.3788869970427005E-3</v>
      </c>
      <c r="K396" s="47">
        <v>-4.6483909415971469E-2</v>
      </c>
      <c r="L396" s="49">
        <f t="shared" si="3"/>
        <v>-5.5477427291211594</v>
      </c>
    </row>
    <row r="397" spans="3:12" ht="15" customHeight="1" x14ac:dyDescent="0.2">
      <c r="C397" s="41">
        <v>40210</v>
      </c>
      <c r="D397" s="47">
        <v>8.3333333333333037E-3</v>
      </c>
      <c r="E397" s="48">
        <f t="shared" si="2"/>
        <v>6.1983471074380514E-3</v>
      </c>
      <c r="I397" s="41">
        <v>40210</v>
      </c>
      <c r="J397" s="47">
        <v>1.4841146411908479E-2</v>
      </c>
      <c r="K397" s="47">
        <v>8.3333333333333037E-3</v>
      </c>
      <c r="L397" s="49">
        <f t="shared" si="3"/>
        <v>0.56150199600798145</v>
      </c>
    </row>
    <row r="398" spans="3:12" ht="15" customHeight="1" x14ac:dyDescent="0.2">
      <c r="C398" s="41">
        <v>40211</v>
      </c>
      <c r="D398" s="47">
        <v>6.1983471074380514E-3</v>
      </c>
      <c r="E398" s="48">
        <f t="shared" si="2"/>
        <v>3.2854209445585036E-2</v>
      </c>
      <c r="I398" s="41">
        <v>40211</v>
      </c>
      <c r="J398" s="47">
        <v>-7.5893573857582775E-3</v>
      </c>
      <c r="K398" s="47">
        <v>6.1983471074380514E-3</v>
      </c>
      <c r="L398" s="49">
        <f t="shared" si="3"/>
        <v>-0.81671567069294815</v>
      </c>
    </row>
    <row r="399" spans="3:12" ht="15" customHeight="1" x14ac:dyDescent="0.2">
      <c r="C399" s="41">
        <v>40212</v>
      </c>
      <c r="D399" s="47">
        <v>3.2854209445585036E-2</v>
      </c>
      <c r="E399" s="48">
        <f t="shared" si="2"/>
        <v>-1.073558648111328E-2</v>
      </c>
      <c r="I399" s="41">
        <v>40212</v>
      </c>
      <c r="J399" s="47">
        <v>4.0442960718856114E-3</v>
      </c>
      <c r="K399" s="47">
        <v>3.2854209445585036E-2</v>
      </c>
      <c r="L399" s="49">
        <f t="shared" si="3"/>
        <v>8.1235915624414456</v>
      </c>
    </row>
    <row r="400" spans="3:12" ht="15" customHeight="1" x14ac:dyDescent="0.2">
      <c r="C400" s="41">
        <v>40213</v>
      </c>
      <c r="D400" s="47">
        <v>-1.073558648111328E-2</v>
      </c>
      <c r="E400" s="48">
        <f t="shared" si="2"/>
        <v>-1.5675241157556252E-2</v>
      </c>
      <c r="I400" s="41">
        <v>40213</v>
      </c>
      <c r="J400" s="47">
        <v>2.0506210452309048E-3</v>
      </c>
      <c r="K400" s="47">
        <v>-1.073558648111328E-2</v>
      </c>
      <c r="L400" s="49">
        <f t="shared" si="3"/>
        <v>-5.235285430275308</v>
      </c>
    </row>
    <row r="401" spans="3:12" ht="15" customHeight="1" x14ac:dyDescent="0.2">
      <c r="C401" s="41">
        <v>40214</v>
      </c>
      <c r="D401" s="47">
        <v>-1.5675241157556252E-2</v>
      </c>
      <c r="E401" s="48">
        <f t="shared" si="2"/>
        <v>-7.3499387505103764E-3</v>
      </c>
      <c r="I401" s="41">
        <v>40214</v>
      </c>
      <c r="J401" s="47">
        <v>-4.6336899959071864E-3</v>
      </c>
      <c r="K401" s="47">
        <v>-1.5675241157556252E-2</v>
      </c>
      <c r="L401" s="49">
        <f t="shared" si="3"/>
        <v>3.3828851674155525</v>
      </c>
    </row>
    <row r="402" spans="3:12" ht="15" customHeight="1" x14ac:dyDescent="0.2">
      <c r="C402" s="41">
        <v>40215</v>
      </c>
      <c r="D402" s="47">
        <v>-7.3499387505103764E-3</v>
      </c>
      <c r="E402" s="48">
        <f t="shared" si="2"/>
        <v>-1.2340600575894589E-2</v>
      </c>
      <c r="I402" s="41">
        <v>40215</v>
      </c>
      <c r="J402" s="47">
        <v>-3.42169028563033E-3</v>
      </c>
      <c r="K402" s="47">
        <v>-7.3499387505103764E-3</v>
      </c>
      <c r="L402" s="49">
        <f t="shared" si="3"/>
        <v>2.1480432584378106</v>
      </c>
    </row>
    <row r="403" spans="3:12" ht="15" customHeight="1" x14ac:dyDescent="0.2">
      <c r="C403" s="41">
        <v>40216</v>
      </c>
      <c r="D403" s="47">
        <v>-1.2340600575894589E-2</v>
      </c>
      <c r="E403" s="48">
        <f t="shared" si="2"/>
        <v>-2.7488546438983796E-2</v>
      </c>
      <c r="I403" s="41">
        <v>40216</v>
      </c>
      <c r="J403" s="47">
        <v>-9.4161681058618774E-3</v>
      </c>
      <c r="K403" s="47">
        <v>-1.2340600575894589E-2</v>
      </c>
      <c r="L403" s="49">
        <f t="shared" si="3"/>
        <v>1.3105756436328018</v>
      </c>
    </row>
    <row r="404" spans="3:12" ht="15" customHeight="1" x14ac:dyDescent="0.2">
      <c r="C404" s="41">
        <v>40217</v>
      </c>
      <c r="D404" s="47">
        <v>-2.7488546438983796E-2</v>
      </c>
      <c r="E404" s="48">
        <f t="shared" si="2"/>
        <v>1.7987152034261156E-2</v>
      </c>
      <c r="I404" s="41">
        <v>40217</v>
      </c>
      <c r="J404" s="47">
        <v>-2.1317108727667566E-2</v>
      </c>
      <c r="K404" s="47">
        <v>-2.7488546438983796E-2</v>
      </c>
      <c r="L404" s="49">
        <f t="shared" si="3"/>
        <v>1.289506320493937</v>
      </c>
    </row>
    <row r="405" spans="3:12" ht="15" customHeight="1" x14ac:dyDescent="0.2">
      <c r="C405" s="41">
        <v>40218</v>
      </c>
      <c r="D405" s="47">
        <v>1.7987152034261156E-2</v>
      </c>
      <c r="E405" s="48">
        <f t="shared" si="2"/>
        <v>-2.1876314682372722E-2</v>
      </c>
      <c r="I405" s="41">
        <v>40218</v>
      </c>
      <c r="J405" s="47">
        <v>2.6751785985712484E-3</v>
      </c>
      <c r="K405" s="47">
        <v>1.7987152034261156E-2</v>
      </c>
      <c r="L405" s="49">
        <f t="shared" si="3"/>
        <v>6.723720070079688</v>
      </c>
    </row>
    <row r="406" spans="3:12" ht="15" customHeight="1" x14ac:dyDescent="0.2">
      <c r="C406" s="41">
        <v>40219</v>
      </c>
      <c r="D406" s="47">
        <v>-2.1876314682372722E-2</v>
      </c>
      <c r="E406" s="48">
        <f t="shared" si="2"/>
        <v>-3.0107526881720803E-3</v>
      </c>
      <c r="I406" s="41">
        <v>40219</v>
      </c>
      <c r="J406" s="47">
        <v>4.5174787011490469E-3</v>
      </c>
      <c r="K406" s="47">
        <v>-2.1876314682372722E-2</v>
      </c>
      <c r="L406" s="49">
        <f t="shared" si="3"/>
        <v>-4.8425938736154643</v>
      </c>
    </row>
    <row r="407" spans="3:12" ht="15" customHeight="1" x14ac:dyDescent="0.2">
      <c r="C407" s="41">
        <v>40220</v>
      </c>
      <c r="D407" s="47">
        <v>-3.0107526881720803E-3</v>
      </c>
      <c r="E407" s="48">
        <f t="shared" si="2"/>
        <v>1.0353753235547991E-2</v>
      </c>
      <c r="I407" s="41">
        <v>40220</v>
      </c>
      <c r="J407" s="47">
        <v>6.6099239406012256E-3</v>
      </c>
      <c r="K407" s="47">
        <v>-3.0107526881720803E-3</v>
      </c>
      <c r="L407" s="49">
        <f t="shared" si="3"/>
        <v>-0.45548976285167786</v>
      </c>
    </row>
    <row r="408" spans="3:12" ht="15" customHeight="1" x14ac:dyDescent="0.2">
      <c r="C408" s="41">
        <v>40221</v>
      </c>
      <c r="D408" s="47">
        <v>1.0353753235547991E-2</v>
      </c>
      <c r="E408" s="48">
        <f t="shared" si="2"/>
        <v>-8.5397096498720515E-3</v>
      </c>
      <c r="I408" s="41">
        <v>40221</v>
      </c>
      <c r="J408" s="47">
        <v>1.3222991814338503E-2</v>
      </c>
      <c r="K408" s="47">
        <v>1.0353753235547991E-2</v>
      </c>
      <c r="L408" s="49">
        <f t="shared" si="3"/>
        <v>0.78301139265024577</v>
      </c>
    </row>
    <row r="409" spans="3:12" ht="15" customHeight="1" x14ac:dyDescent="0.2">
      <c r="C409" s="41">
        <v>40222</v>
      </c>
      <c r="D409" s="47">
        <v>-8.5397096498720515E-3</v>
      </c>
      <c r="E409" s="48">
        <f t="shared" si="2"/>
        <v>-1.7226528854435763E-2</v>
      </c>
      <c r="I409" s="41">
        <v>40222</v>
      </c>
      <c r="J409" s="47">
        <v>7.9900568181812126E-4</v>
      </c>
      <c r="K409" s="47">
        <v>-8.5397096498720515E-3</v>
      </c>
      <c r="L409" s="49">
        <f t="shared" si="3"/>
        <v>-10.687921055129564</v>
      </c>
    </row>
    <row r="410" spans="3:12" ht="15" customHeight="1" x14ac:dyDescent="0.2">
      <c r="C410" s="41">
        <v>40223</v>
      </c>
      <c r="D410" s="47">
        <v>-1.7226528854435763E-2</v>
      </c>
      <c r="E410" s="48">
        <f t="shared" si="2"/>
        <v>-1.7966695880806349E-2</v>
      </c>
      <c r="I410" s="41">
        <v>40223</v>
      </c>
      <c r="J410" s="47">
        <v>-1.1103225997220467E-2</v>
      </c>
      <c r="K410" s="47">
        <v>-1.7226528854435763E-2</v>
      </c>
      <c r="L410" s="49">
        <f t="shared" si="3"/>
        <v>1.5514886267061643</v>
      </c>
    </row>
    <row r="411" spans="3:12" ht="15" customHeight="1" x14ac:dyDescent="0.2">
      <c r="C411" s="41">
        <v>40224</v>
      </c>
      <c r="D411" s="47">
        <v>-1.7966695880806349E-2</v>
      </c>
      <c r="E411" s="48">
        <f t="shared" si="2"/>
        <v>4.0160642570281624E-3</v>
      </c>
      <c r="I411" s="41">
        <v>40224</v>
      </c>
      <c r="J411" s="47">
        <v>-3.1396235441865095E-3</v>
      </c>
      <c r="K411" s="47">
        <v>-1.7966695880806349E-2</v>
      </c>
      <c r="L411" s="49">
        <f t="shared" si="3"/>
        <v>5.7225637494260795</v>
      </c>
    </row>
    <row r="412" spans="3:12" ht="15" customHeight="1" x14ac:dyDescent="0.2">
      <c r="C412" s="41">
        <v>40225</v>
      </c>
      <c r="D412" s="47">
        <v>4.0160642570281624E-3</v>
      </c>
      <c r="E412" s="48">
        <f t="shared" si="2"/>
        <v>0</v>
      </c>
      <c r="I412" s="41">
        <v>40225</v>
      </c>
      <c r="J412" s="47">
        <v>-1.0423384375421785E-2</v>
      </c>
      <c r="K412" s="47">
        <v>4.0160642570281624E-3</v>
      </c>
      <c r="L412" s="49">
        <f t="shared" si="3"/>
        <v>-0.38529369275664377</v>
      </c>
    </row>
    <row r="413" spans="3:12" ht="15" customHeight="1" x14ac:dyDescent="0.2">
      <c r="C413" s="41">
        <v>40226</v>
      </c>
      <c r="D413" s="47">
        <v>0</v>
      </c>
      <c r="E413" s="48">
        <f t="shared" si="2"/>
        <v>-2.1777777777777674E-2</v>
      </c>
      <c r="I413" s="41">
        <v>40226</v>
      </c>
      <c r="J413" s="47">
        <v>-1.2518565669424997E-2</v>
      </c>
      <c r="K413" s="47">
        <v>0</v>
      </c>
      <c r="L413" s="49">
        <f t="shared" si="3"/>
        <v>0</v>
      </c>
    </row>
    <row r="414" spans="3:12" ht="15" customHeight="1" x14ac:dyDescent="0.2">
      <c r="C414" s="41">
        <v>40227</v>
      </c>
      <c r="D414" s="47">
        <v>-2.1777777777777674E-2</v>
      </c>
      <c r="E414" s="48">
        <f t="shared" si="2"/>
        <v>-3.2258064516129115E-2</v>
      </c>
      <c r="I414" s="41">
        <v>40227</v>
      </c>
      <c r="J414" s="47">
        <v>-5.4177665909509454E-3</v>
      </c>
      <c r="K414" s="47">
        <v>-2.1777777777777674E-2</v>
      </c>
      <c r="L414" s="49">
        <f t="shared" si="3"/>
        <v>4.0196965690903195</v>
      </c>
    </row>
    <row r="415" spans="3:12" ht="15" customHeight="1" x14ac:dyDescent="0.2">
      <c r="C415" s="41">
        <v>40228</v>
      </c>
      <c r="D415" s="47">
        <v>-3.2258064516129115E-2</v>
      </c>
      <c r="E415" s="48">
        <f t="shared" si="2"/>
        <v>2.5352112676056304E-2</v>
      </c>
      <c r="I415" s="41">
        <v>40228</v>
      </c>
      <c r="J415" s="47">
        <v>-1.4443775751122656E-2</v>
      </c>
      <c r="K415" s="47">
        <v>-3.2258064516129115E-2</v>
      </c>
      <c r="L415" s="49">
        <f t="shared" si="3"/>
        <v>2.2333540115798201</v>
      </c>
    </row>
    <row r="416" spans="3:12" ht="15" customHeight="1" x14ac:dyDescent="0.2">
      <c r="C416" s="41">
        <v>40229</v>
      </c>
      <c r="D416" s="47">
        <v>2.5352112676056304E-2</v>
      </c>
      <c r="E416" s="48">
        <f t="shared" si="2"/>
        <v>-2.2893772893772923E-2</v>
      </c>
      <c r="I416" s="41">
        <v>40229</v>
      </c>
      <c r="J416" s="47">
        <v>2.6899650836895495E-2</v>
      </c>
      <c r="K416" s="47">
        <v>2.5352112676056304E-2</v>
      </c>
      <c r="L416" s="49">
        <f t="shared" si="3"/>
        <v>0.94246995359818608</v>
      </c>
    </row>
    <row r="417" spans="3:12" ht="15" customHeight="1" x14ac:dyDescent="0.2">
      <c r="C417" s="41">
        <v>40230</v>
      </c>
      <c r="D417" s="47">
        <v>-2.2893772893772923E-2</v>
      </c>
      <c r="E417" s="48">
        <f t="shared" si="2"/>
        <v>4.6860356138722636E-4</v>
      </c>
      <c r="I417" s="41">
        <v>40230</v>
      </c>
      <c r="J417" s="47">
        <v>-2.0187542883281284E-2</v>
      </c>
      <c r="K417" s="47">
        <v>-2.2893772893772923E-2</v>
      </c>
      <c r="L417" s="49">
        <f t="shared" si="3"/>
        <v>1.1340544525967475</v>
      </c>
    </row>
    <row r="418" spans="3:12" ht="15" customHeight="1" x14ac:dyDescent="0.2">
      <c r="C418" s="41">
        <v>40231</v>
      </c>
      <c r="D418" s="47">
        <v>4.6860356138722636E-4</v>
      </c>
      <c r="E418" s="48">
        <f t="shared" si="2"/>
        <v>2.9976580796252872E-2</v>
      </c>
      <c r="I418" s="41">
        <v>40231</v>
      </c>
      <c r="J418" s="47">
        <v>1.3756399682544718E-2</v>
      </c>
      <c r="K418" s="47">
        <v>4.6860356138722636E-4</v>
      </c>
      <c r="L418" s="49">
        <f t="shared" si="3"/>
        <v>3.4064404364597678E-2</v>
      </c>
    </row>
    <row r="419" spans="3:12" ht="15" customHeight="1" x14ac:dyDescent="0.2">
      <c r="C419" s="41">
        <v>40232</v>
      </c>
      <c r="D419" s="47">
        <v>2.9976580796252872E-2</v>
      </c>
      <c r="E419" s="48">
        <f t="shared" si="2"/>
        <v>-1.0914051841746208E-2</v>
      </c>
      <c r="I419" s="41">
        <v>40232</v>
      </c>
      <c r="J419" s="47">
        <v>2.9595517691304085E-2</v>
      </c>
      <c r="K419" s="47">
        <v>2.9976580796252872E-2</v>
      </c>
      <c r="L419" s="49">
        <f t="shared" si="3"/>
        <v>1.0128757033049216</v>
      </c>
    </row>
    <row r="420" spans="3:12" ht="15" customHeight="1" x14ac:dyDescent="0.2">
      <c r="C420" s="41">
        <v>40233</v>
      </c>
      <c r="D420" s="47">
        <v>-1.0914051841746208E-2</v>
      </c>
      <c r="E420" s="48">
        <f t="shared" si="2"/>
        <v>-7.8160919540231077E-3</v>
      </c>
      <c r="I420" s="41">
        <v>40233</v>
      </c>
      <c r="J420" s="47">
        <v>-3.9509191477942185E-3</v>
      </c>
      <c r="K420" s="47">
        <v>-1.0914051841746208E-2</v>
      </c>
      <c r="L420" s="49">
        <f t="shared" si="3"/>
        <v>2.7624082987978831</v>
      </c>
    </row>
    <row r="421" spans="3:12" ht="15" customHeight="1" x14ac:dyDescent="0.2">
      <c r="C421" s="41">
        <v>40234</v>
      </c>
      <c r="D421" s="47">
        <v>-7.8160919540231077E-3</v>
      </c>
      <c r="E421" s="48">
        <f t="shared" si="2"/>
        <v>2.3169601482855295E-3</v>
      </c>
      <c r="I421" s="41">
        <v>40234</v>
      </c>
      <c r="J421" s="47">
        <v>-1.9309064782661034E-3</v>
      </c>
      <c r="K421" s="47">
        <v>-7.8160919540231077E-3</v>
      </c>
      <c r="L421" s="49">
        <f t="shared" si="3"/>
        <v>4.0478873741423902</v>
      </c>
    </row>
    <row r="422" spans="3:12" ht="15" customHeight="1" x14ac:dyDescent="0.2">
      <c r="C422" s="41">
        <v>40235</v>
      </c>
      <c r="D422" s="47">
        <v>2.3169601482855295E-3</v>
      </c>
      <c r="E422" s="48">
        <f t="shared" si="2"/>
        <v>1.2482662968099856E-2</v>
      </c>
      <c r="I422" s="41">
        <v>40235</v>
      </c>
      <c r="J422" s="47">
        <v>1.0198113349031424E-3</v>
      </c>
      <c r="K422" s="47">
        <v>2.3169601482855295E-3</v>
      </c>
      <c r="L422" s="49">
        <f t="shared" si="3"/>
        <v>2.2719497901105261</v>
      </c>
    </row>
    <row r="423" spans="3:12" ht="15" customHeight="1" x14ac:dyDescent="0.2">
      <c r="C423" s="41">
        <v>40236</v>
      </c>
      <c r="D423" s="47">
        <v>1.2482662968099856E-2</v>
      </c>
      <c r="E423" s="48">
        <f t="shared" si="2"/>
        <v>2.2831050228311334E-3</v>
      </c>
      <c r="I423" s="41">
        <v>40236</v>
      </c>
      <c r="J423" s="47">
        <v>-5.0938618964148086E-3</v>
      </c>
      <c r="K423" s="47">
        <v>1.2482662968099856E-2</v>
      </c>
      <c r="L423" s="49">
        <f t="shared" si="3"/>
        <v>-2.4505303092110675</v>
      </c>
    </row>
    <row r="424" spans="3:12" ht="15" customHeight="1" x14ac:dyDescent="0.2">
      <c r="C424" s="41">
        <v>40237</v>
      </c>
      <c r="D424" s="47">
        <v>2.2831050228311334E-3</v>
      </c>
      <c r="E424" s="48">
        <f t="shared" si="2"/>
        <v>-1.4123006833712926E-2</v>
      </c>
      <c r="I424" s="41">
        <v>40237</v>
      </c>
      <c r="J424" s="47">
        <v>3.2677277997801291E-3</v>
      </c>
      <c r="K424" s="47">
        <v>2.2831050228311334E-3</v>
      </c>
      <c r="L424" s="49">
        <f t="shared" si="3"/>
        <v>0.69868274309284673</v>
      </c>
    </row>
    <row r="425" spans="3:12" ht="15" customHeight="1" x14ac:dyDescent="0.2">
      <c r="C425" s="41">
        <v>40238</v>
      </c>
      <c r="D425" s="47">
        <v>-1.4123006833712926E-2</v>
      </c>
      <c r="E425" s="48">
        <f t="shared" si="2"/>
        <v>8.7800369685766544E-3</v>
      </c>
      <c r="I425" s="41">
        <v>40238</v>
      </c>
      <c r="J425" s="47">
        <v>2.746757925071952E-3</v>
      </c>
      <c r="K425" s="47">
        <v>-1.4123006833712926E-2</v>
      </c>
      <c r="L425" s="49">
        <f t="shared" si="3"/>
        <v>-5.1417005862804492</v>
      </c>
    </row>
    <row r="426" spans="3:12" ht="15" customHeight="1" x14ac:dyDescent="0.2">
      <c r="C426" s="41">
        <v>40239</v>
      </c>
      <c r="D426" s="47">
        <v>8.7800369685766544E-3</v>
      </c>
      <c r="E426" s="48">
        <f t="shared" si="2"/>
        <v>-1.7865322950068596E-2</v>
      </c>
      <c r="I426" s="41">
        <v>40239</v>
      </c>
      <c r="J426" s="47">
        <v>1.8321433382729291E-2</v>
      </c>
      <c r="K426" s="47">
        <v>8.7800369685766544E-3</v>
      </c>
      <c r="L426" s="49">
        <f t="shared" si="3"/>
        <v>0.47922216483635832</v>
      </c>
    </row>
    <row r="427" spans="3:12" ht="15" customHeight="1" x14ac:dyDescent="0.2">
      <c r="C427" s="41">
        <v>40240</v>
      </c>
      <c r="D427" s="47">
        <v>-1.7865322950068596E-2</v>
      </c>
      <c r="E427" s="48">
        <f t="shared" si="2"/>
        <v>-7.9291044776119701E-3</v>
      </c>
      <c r="I427" s="41">
        <v>40240</v>
      </c>
      <c r="J427" s="47">
        <v>-4.9830224456497429E-3</v>
      </c>
      <c r="K427" s="47">
        <v>-1.7865322950068596E-2</v>
      </c>
      <c r="L427" s="49">
        <f t="shared" si="3"/>
        <v>3.5852383056522861</v>
      </c>
    </row>
    <row r="428" spans="3:12" ht="15" customHeight="1" x14ac:dyDescent="0.2">
      <c r="C428" s="41">
        <v>40241</v>
      </c>
      <c r="D428" s="47">
        <v>-7.9291044776119701E-3</v>
      </c>
      <c r="E428" s="48">
        <f t="shared" si="2"/>
        <v>1.1283497884344351E-2</v>
      </c>
      <c r="I428" s="41">
        <v>40241</v>
      </c>
      <c r="J428" s="47">
        <v>6.1307096850440335E-3</v>
      </c>
      <c r="K428" s="47">
        <v>-7.9291044776119701E-3</v>
      </c>
      <c r="L428" s="49">
        <f t="shared" si="3"/>
        <v>-1.2933420248156833</v>
      </c>
    </row>
    <row r="429" spans="3:12" ht="15" customHeight="1" x14ac:dyDescent="0.2">
      <c r="C429" s="41">
        <v>40242</v>
      </c>
      <c r="D429" s="47">
        <v>1.1283497884344351E-2</v>
      </c>
      <c r="E429" s="48">
        <f t="shared" si="2"/>
        <v>-1.4876801487680114E-2</v>
      </c>
      <c r="I429" s="41">
        <v>40242</v>
      </c>
      <c r="J429" s="47">
        <v>-6.5191536846432863E-3</v>
      </c>
      <c r="K429" s="47">
        <v>1.1283497884344351E-2</v>
      </c>
      <c r="L429" s="49">
        <f t="shared" si="3"/>
        <v>-1.7308225009212617</v>
      </c>
    </row>
    <row r="430" spans="3:12" ht="15" customHeight="1" x14ac:dyDescent="0.2">
      <c r="C430" s="41">
        <v>40243</v>
      </c>
      <c r="D430" s="47">
        <v>-1.4876801487680114E-2</v>
      </c>
      <c r="E430" s="48">
        <f t="shared" si="2"/>
        <v>2.0764511562057386E-2</v>
      </c>
      <c r="I430" s="41">
        <v>40243</v>
      </c>
      <c r="J430" s="47">
        <v>-8.483218302469564E-3</v>
      </c>
      <c r="K430" s="47">
        <v>-1.4876801487680114E-2</v>
      </c>
      <c r="L430" s="49">
        <f t="shared" si="3"/>
        <v>1.7536742492350224</v>
      </c>
    </row>
    <row r="431" spans="3:12" ht="15" customHeight="1" x14ac:dyDescent="0.2">
      <c r="C431" s="41">
        <v>40244</v>
      </c>
      <c r="D431" s="47">
        <v>2.0764511562057386E-2</v>
      </c>
      <c r="E431" s="48">
        <f t="shared" si="2"/>
        <v>1.6643550624133141E-2</v>
      </c>
      <c r="I431" s="41">
        <v>40244</v>
      </c>
      <c r="J431" s="47">
        <v>1.6411036086392716E-2</v>
      </c>
      <c r="K431" s="47">
        <v>2.0764511562057386E-2</v>
      </c>
      <c r="L431" s="49">
        <f t="shared" si="3"/>
        <v>1.265277308071632</v>
      </c>
    </row>
    <row r="432" spans="3:12" ht="15" customHeight="1" x14ac:dyDescent="0.2">
      <c r="C432" s="41">
        <v>40245</v>
      </c>
      <c r="D432" s="47">
        <v>1.6643550624133141E-2</v>
      </c>
      <c r="E432" s="48">
        <f t="shared" si="2"/>
        <v>9.0950432014569316E-4</v>
      </c>
      <c r="I432" s="41">
        <v>40245</v>
      </c>
      <c r="J432" s="47">
        <v>-6.907171139463264E-3</v>
      </c>
      <c r="K432" s="47">
        <v>1.6643550624133141E-2</v>
      </c>
      <c r="L432" s="49">
        <f t="shared" si="3"/>
        <v>-2.4096044948187663</v>
      </c>
    </row>
    <row r="433" spans="3:12" ht="15" customHeight="1" x14ac:dyDescent="0.2">
      <c r="C433" s="41">
        <v>40246</v>
      </c>
      <c r="D433" s="47">
        <v>9.0950432014569316E-4</v>
      </c>
      <c r="E433" s="48">
        <f t="shared" si="2"/>
        <v>-4.9977283053158628E-3</v>
      </c>
      <c r="I433" s="41">
        <v>40246</v>
      </c>
      <c r="J433" s="47">
        <v>8.9487440747795244E-3</v>
      </c>
      <c r="K433" s="47">
        <v>9.0950432014569316E-4</v>
      </c>
      <c r="L433" s="49">
        <f t="shared" si="3"/>
        <v>0.10163485652796492</v>
      </c>
    </row>
    <row r="434" spans="3:12" ht="15" customHeight="1" x14ac:dyDescent="0.2">
      <c r="C434" s="41">
        <v>40247</v>
      </c>
      <c r="D434" s="47">
        <v>-4.9977283053158628E-3</v>
      </c>
      <c r="E434" s="48">
        <f t="shared" si="2"/>
        <v>-1.7808219178082063E-2</v>
      </c>
      <c r="I434" s="41">
        <v>40247</v>
      </c>
      <c r="J434" s="47">
        <v>6.8642517380168577E-3</v>
      </c>
      <c r="K434" s="47">
        <v>-4.9977283053158628E-3</v>
      </c>
      <c r="L434" s="49">
        <f t="shared" si="3"/>
        <v>-0.72808056814649258</v>
      </c>
    </row>
    <row r="435" spans="3:12" ht="15" customHeight="1" x14ac:dyDescent="0.2">
      <c r="C435" s="41">
        <v>40248</v>
      </c>
      <c r="D435" s="47">
        <v>-1.7808219178082063E-2</v>
      </c>
      <c r="E435" s="48">
        <f t="shared" si="2"/>
        <v>1.4411901441190089E-2</v>
      </c>
      <c r="I435" s="41">
        <v>40248</v>
      </c>
      <c r="J435" s="47">
        <v>-8.692618542314734E-3</v>
      </c>
      <c r="K435" s="47">
        <v>-1.7808219178082063E-2</v>
      </c>
      <c r="L435" s="49">
        <f t="shared" si="3"/>
        <v>2.0486599166170198</v>
      </c>
    </row>
    <row r="436" spans="3:12" ht="15" customHeight="1" x14ac:dyDescent="0.2">
      <c r="C436" s="41">
        <v>40249</v>
      </c>
      <c r="D436" s="47">
        <v>1.4411901441190089E-2</v>
      </c>
      <c r="E436" s="48">
        <f t="shared" si="2"/>
        <v>2.7039413382218047E-2</v>
      </c>
      <c r="I436" s="41">
        <v>40249</v>
      </c>
      <c r="J436" s="47">
        <v>9.0914423133321431E-3</v>
      </c>
      <c r="K436" s="47">
        <v>1.4411901441190089E-2</v>
      </c>
      <c r="L436" s="49">
        <f t="shared" si="3"/>
        <v>1.5852161785216148</v>
      </c>
    </row>
    <row r="437" spans="3:12" ht="15" customHeight="1" x14ac:dyDescent="0.2">
      <c r="C437" s="41">
        <v>40250</v>
      </c>
      <c r="D437" s="47">
        <v>2.7039413382218047E-2</v>
      </c>
      <c r="E437" s="48">
        <f t="shared" si="2"/>
        <v>-2.4096385542168641E-2</v>
      </c>
      <c r="I437" s="41">
        <v>40250</v>
      </c>
      <c r="J437" s="47">
        <v>5.9869797721459062E-3</v>
      </c>
      <c r="K437" s="47">
        <v>2.7039413382218047E-2</v>
      </c>
      <c r="L437" s="49">
        <f t="shared" si="3"/>
        <v>4.5163695905600729</v>
      </c>
    </row>
    <row r="438" spans="3:12" ht="15" customHeight="1" x14ac:dyDescent="0.2">
      <c r="C438" s="41">
        <v>40251</v>
      </c>
      <c r="D438" s="47">
        <v>-2.4096385542168641E-2</v>
      </c>
      <c r="E438" s="48">
        <f t="shared" si="2"/>
        <v>6.8587105624142719E-3</v>
      </c>
      <c r="I438" s="41">
        <v>40251</v>
      </c>
      <c r="J438" s="47">
        <v>0</v>
      </c>
      <c r="K438" s="47">
        <v>-2.4096385542168641E-2</v>
      </c>
      <c r="L438" s="49">
        <v>0</v>
      </c>
    </row>
    <row r="439" spans="3:12" ht="15" customHeight="1" x14ac:dyDescent="0.2">
      <c r="C439" s="41">
        <v>40252</v>
      </c>
      <c r="D439" s="47">
        <v>6.8587105624142719E-3</v>
      </c>
      <c r="E439" s="48">
        <f t="shared" si="2"/>
        <v>-4.9954586739328066E-3</v>
      </c>
      <c r="I439" s="41">
        <v>40252</v>
      </c>
      <c r="J439" s="47">
        <v>2.9178944935575046E-3</v>
      </c>
      <c r="K439" s="47">
        <v>6.8587105624142719E-3</v>
      </c>
      <c r="L439" s="49">
        <f t="shared" ref="L439:L693" si="4">K439/J439</f>
        <v>2.3505683901723651</v>
      </c>
    </row>
    <row r="440" spans="3:12" ht="15" customHeight="1" x14ac:dyDescent="0.2">
      <c r="C440" s="41">
        <v>40253</v>
      </c>
      <c r="D440" s="47">
        <v>-4.9954586739328066E-3</v>
      </c>
      <c r="E440" s="48">
        <f t="shared" si="2"/>
        <v>-8.2154267457781316E-3</v>
      </c>
      <c r="I440" s="41">
        <v>40253</v>
      </c>
      <c r="J440" s="47">
        <v>1.1507993662681848E-2</v>
      </c>
      <c r="K440" s="47">
        <v>-4.9954586739328066E-3</v>
      </c>
      <c r="L440" s="49">
        <f t="shared" si="4"/>
        <v>-0.43408597713536229</v>
      </c>
    </row>
    <row r="441" spans="3:12" ht="15" customHeight="1" x14ac:dyDescent="0.2">
      <c r="C441" s="41">
        <v>40254</v>
      </c>
      <c r="D441" s="47">
        <v>-8.2154267457781316E-3</v>
      </c>
      <c r="E441" s="48">
        <f t="shared" si="2"/>
        <v>8.7436723423839346E-3</v>
      </c>
      <c r="I441" s="41">
        <v>40254</v>
      </c>
      <c r="J441" s="47">
        <v>2.2213045892722771E-3</v>
      </c>
      <c r="K441" s="47">
        <v>-8.2154267457781316E-3</v>
      </c>
      <c r="L441" s="49">
        <f t="shared" si="4"/>
        <v>-3.6984692623669373</v>
      </c>
    </row>
    <row r="442" spans="3:12" ht="15" customHeight="1" x14ac:dyDescent="0.2">
      <c r="C442" s="41">
        <v>40255</v>
      </c>
      <c r="D442" s="47">
        <v>8.7436723423839346E-3</v>
      </c>
      <c r="E442" s="48">
        <f t="shared" si="2"/>
        <v>-2.1897810218978075E-2</v>
      </c>
      <c r="I442" s="41">
        <v>40255</v>
      </c>
      <c r="J442" s="47">
        <v>1.2758400227321109E-2</v>
      </c>
      <c r="K442" s="47">
        <v>8.7436723423839346E-3</v>
      </c>
      <c r="L442" s="49">
        <f t="shared" si="4"/>
        <v>0.68532670135712226</v>
      </c>
    </row>
    <row r="443" spans="3:12" ht="15" customHeight="1" x14ac:dyDescent="0.2">
      <c r="C443" s="41">
        <v>40256</v>
      </c>
      <c r="D443" s="47">
        <v>-2.1897810218978075E-2</v>
      </c>
      <c r="E443" s="48">
        <f t="shared" si="2"/>
        <v>-2.6119402985074758E-2</v>
      </c>
      <c r="I443" s="41">
        <v>40256</v>
      </c>
      <c r="J443" s="47">
        <v>-1.0409213978087362E-2</v>
      </c>
      <c r="K443" s="47">
        <v>-2.1897810218978075E-2</v>
      </c>
      <c r="L443" s="49">
        <f t="shared" si="4"/>
        <v>2.1036948865760259</v>
      </c>
    </row>
    <row r="444" spans="3:12" ht="15" customHeight="1" x14ac:dyDescent="0.2">
      <c r="C444" s="41">
        <v>40257</v>
      </c>
      <c r="D444" s="47">
        <v>-2.6119402985074758E-2</v>
      </c>
      <c r="E444" s="48">
        <f t="shared" si="2"/>
        <v>1.9157088122607746E-3</v>
      </c>
      <c r="I444" s="41">
        <v>40257</v>
      </c>
      <c r="J444" s="47">
        <v>-8.831743241519141E-3</v>
      </c>
      <c r="K444" s="47">
        <v>-2.6119402985074758E-2</v>
      </c>
      <c r="L444" s="49">
        <f t="shared" si="4"/>
        <v>2.9574459164849976</v>
      </c>
    </row>
    <row r="445" spans="3:12" ht="15" customHeight="1" x14ac:dyDescent="0.2">
      <c r="C445" s="41">
        <v>40258</v>
      </c>
      <c r="D445" s="47">
        <v>1.9157088122607746E-3</v>
      </c>
      <c r="E445" s="48">
        <f t="shared" si="2"/>
        <v>-8.1261950286807272E-3</v>
      </c>
      <c r="I445" s="41">
        <v>40258</v>
      </c>
      <c r="J445" s="47">
        <v>1.2743499528018454E-2</v>
      </c>
      <c r="K445" s="47">
        <v>1.9157088122607746E-3</v>
      </c>
      <c r="L445" s="49">
        <f t="shared" si="4"/>
        <v>0.15032831507929259</v>
      </c>
    </row>
    <row r="446" spans="3:12" ht="15" customHeight="1" x14ac:dyDescent="0.2">
      <c r="C446" s="41">
        <v>40259</v>
      </c>
      <c r="D446" s="47">
        <v>-8.1261950286807272E-3</v>
      </c>
      <c r="E446" s="48">
        <f t="shared" si="2"/>
        <v>-1.0120481927710867E-2</v>
      </c>
      <c r="I446" s="41">
        <v>40259</v>
      </c>
      <c r="J446" s="47">
        <v>1.9347823016848675E-3</v>
      </c>
      <c r="K446" s="47">
        <v>-8.1261950286807272E-3</v>
      </c>
      <c r="L446" s="49">
        <f t="shared" si="4"/>
        <v>-4.2000565239842169</v>
      </c>
    </row>
    <row r="447" spans="3:12" ht="15" customHeight="1" x14ac:dyDescent="0.2">
      <c r="C447" s="41">
        <v>40260</v>
      </c>
      <c r="D447" s="47">
        <v>-1.0120481927710867E-2</v>
      </c>
      <c r="E447" s="48">
        <f t="shared" si="2"/>
        <v>6.8159688412854358E-3</v>
      </c>
      <c r="I447" s="41">
        <v>40260</v>
      </c>
      <c r="J447" s="47">
        <v>1.0275420742536623E-2</v>
      </c>
      <c r="K447" s="47">
        <v>-1.0120481927710867E-2</v>
      </c>
      <c r="L447" s="49">
        <f t="shared" si="4"/>
        <v>-0.98492141405126477</v>
      </c>
    </row>
    <row r="448" spans="3:12" ht="15" customHeight="1" x14ac:dyDescent="0.2">
      <c r="C448" s="41">
        <v>40261</v>
      </c>
      <c r="D448" s="47">
        <v>6.8159688412854358E-3</v>
      </c>
      <c r="E448" s="48">
        <f t="shared" si="2"/>
        <v>2.466150870406203E-2</v>
      </c>
      <c r="I448" s="41">
        <v>40261</v>
      </c>
      <c r="J448" s="47">
        <v>2.3718172305553509E-4</v>
      </c>
      <c r="K448" s="47">
        <v>6.8159688412854358E-3</v>
      </c>
      <c r="L448" s="49">
        <f t="shared" si="4"/>
        <v>28.737327452880955</v>
      </c>
    </row>
    <row r="449" spans="3:12" ht="15" customHeight="1" x14ac:dyDescent="0.2">
      <c r="C449" s="41">
        <v>40262</v>
      </c>
      <c r="D449" s="47">
        <v>2.466150870406203E-2</v>
      </c>
      <c r="E449" s="48">
        <f t="shared" si="2"/>
        <v>-1.4629542236904269E-2</v>
      </c>
      <c r="I449" s="41">
        <v>40262</v>
      </c>
      <c r="J449" s="47">
        <v>1.9249009652402282E-3</v>
      </c>
      <c r="K449" s="47">
        <v>2.466150870406203E-2</v>
      </c>
      <c r="L449" s="49">
        <f t="shared" si="4"/>
        <v>12.81183247834481</v>
      </c>
    </row>
    <row r="450" spans="3:12" ht="15" customHeight="1" x14ac:dyDescent="0.2">
      <c r="C450" s="41">
        <v>40263</v>
      </c>
      <c r="D450" s="47">
        <v>-1.4629542236904269E-2</v>
      </c>
      <c r="E450" s="48">
        <f t="shared" si="2"/>
        <v>-2.3467432950191491E-2</v>
      </c>
      <c r="I450" s="41">
        <v>40263</v>
      </c>
      <c r="J450" s="47">
        <v>-1.3086454127801961E-3</v>
      </c>
      <c r="K450" s="47">
        <v>-1.4629542236904269E-2</v>
      </c>
      <c r="L450" s="49">
        <f t="shared" si="4"/>
        <v>11.179149136987416</v>
      </c>
    </row>
    <row r="451" spans="3:12" ht="15" customHeight="1" x14ac:dyDescent="0.2">
      <c r="C451" s="41">
        <v>40264</v>
      </c>
      <c r="D451" s="47">
        <v>-2.3467432950191491E-2</v>
      </c>
      <c r="E451" s="48">
        <f t="shared" si="2"/>
        <v>-3.580186365865623E-2</v>
      </c>
      <c r="I451" s="41">
        <v>40264</v>
      </c>
      <c r="J451" s="47">
        <v>-2.6095684175309497E-2</v>
      </c>
      <c r="K451" s="47">
        <v>-2.3467432950191491E-2</v>
      </c>
      <c r="L451" s="49">
        <f t="shared" si="4"/>
        <v>0.89928406523233706</v>
      </c>
    </row>
    <row r="452" spans="3:12" ht="15" customHeight="1" x14ac:dyDescent="0.2">
      <c r="C452" s="41">
        <v>40265</v>
      </c>
      <c r="D452" s="47">
        <v>-3.580186365865623E-2</v>
      </c>
      <c r="E452" s="48">
        <f t="shared" si="2"/>
        <v>-2.0345879959308144E-3</v>
      </c>
      <c r="I452" s="41">
        <v>40265</v>
      </c>
      <c r="J452" s="47">
        <v>7.7436161685560112E-3</v>
      </c>
      <c r="K452" s="47">
        <v>-3.580186365865623E-2</v>
      </c>
      <c r="L452" s="49">
        <f t="shared" si="4"/>
        <v>-4.6234037017529976</v>
      </c>
    </row>
    <row r="453" spans="3:12" ht="15" customHeight="1" x14ac:dyDescent="0.2">
      <c r="C453" s="41">
        <v>40266</v>
      </c>
      <c r="D453" s="47">
        <v>-2.0345879959308144E-3</v>
      </c>
      <c r="E453" s="48">
        <f t="shared" si="2"/>
        <v>3.0071355759429208E-2</v>
      </c>
      <c r="I453" s="41">
        <v>40266</v>
      </c>
      <c r="J453" s="47">
        <v>-1.0695263120517051E-2</v>
      </c>
      <c r="K453" s="47">
        <v>-2.0345879959308144E-3</v>
      </c>
      <c r="L453" s="49">
        <f t="shared" si="4"/>
        <v>0.1902326266314853</v>
      </c>
    </row>
    <row r="454" spans="3:12" ht="15" customHeight="1" x14ac:dyDescent="0.2">
      <c r="C454" s="41">
        <v>40267</v>
      </c>
      <c r="D454" s="47">
        <v>3.0071355759429208E-2</v>
      </c>
      <c r="E454" s="48">
        <f t="shared" si="2"/>
        <v>-2.2761009401286558E-2</v>
      </c>
      <c r="I454" s="41">
        <v>40267</v>
      </c>
      <c r="J454" s="47">
        <v>-1.7515649227588526E-3</v>
      </c>
      <c r="K454" s="47">
        <v>3.0071355759429208E-2</v>
      </c>
      <c r="L454" s="49">
        <f t="shared" si="4"/>
        <v>-17.168279273407951</v>
      </c>
    </row>
    <row r="455" spans="3:12" ht="15" customHeight="1" x14ac:dyDescent="0.2">
      <c r="C455" s="41">
        <v>40268</v>
      </c>
      <c r="D455" s="47">
        <v>-2.2761009401286558E-2</v>
      </c>
      <c r="E455" s="48">
        <f t="shared" si="2"/>
        <v>-3.0379746835442756E-3</v>
      </c>
      <c r="I455" s="41">
        <v>40268</v>
      </c>
      <c r="J455" s="47">
        <v>7.1911405148861185E-4</v>
      </c>
      <c r="K455" s="47">
        <v>-2.2761009401286558E-2</v>
      </c>
      <c r="L455" s="49">
        <f t="shared" si="4"/>
        <v>-31.651459673427073</v>
      </c>
    </row>
    <row r="456" spans="3:12" ht="15" customHeight="1" x14ac:dyDescent="0.2">
      <c r="C456" s="41">
        <v>40269</v>
      </c>
      <c r="D456" s="47">
        <v>-3.0379746835442756E-3</v>
      </c>
      <c r="E456" s="48">
        <f t="shared" si="2"/>
        <v>-5.0787201625202005E-4</v>
      </c>
      <c r="I456" s="41">
        <v>40269</v>
      </c>
      <c r="J456" s="47">
        <v>1.6671457315320604E-2</v>
      </c>
      <c r="K456" s="47">
        <v>-3.0379746835442756E-3</v>
      </c>
      <c r="L456" s="49">
        <f t="shared" si="4"/>
        <v>-0.18222610213880114</v>
      </c>
    </row>
    <row r="457" spans="3:12" ht="15" customHeight="1" x14ac:dyDescent="0.2">
      <c r="C457" s="41">
        <v>40270</v>
      </c>
      <c r="D457" s="47">
        <v>-5.0787201625202005E-4</v>
      </c>
      <c r="E457" s="48">
        <f t="shared" si="2"/>
        <v>4.5223577235772305E-2</v>
      </c>
      <c r="I457" s="41">
        <v>40270</v>
      </c>
      <c r="J457" s="47">
        <v>-2.4173027989822238E-3</v>
      </c>
      <c r="K457" s="47">
        <v>-5.0787201625202005E-4</v>
      </c>
      <c r="L457" s="49">
        <f t="shared" si="4"/>
        <v>0.21009863409162205</v>
      </c>
    </row>
    <row r="458" spans="3:12" ht="15" customHeight="1" x14ac:dyDescent="0.2">
      <c r="C458" s="41">
        <v>40271</v>
      </c>
      <c r="D458" s="47">
        <v>4.5223577235772305E-2</v>
      </c>
      <c r="E458" s="48">
        <f t="shared" si="2"/>
        <v>1.2639766650461848E-2</v>
      </c>
      <c r="I458" s="41">
        <v>40271</v>
      </c>
      <c r="J458" s="47">
        <v>-3.5284615057603608E-3</v>
      </c>
      <c r="K458" s="47">
        <v>4.5223577235772305E-2</v>
      </c>
      <c r="L458" s="49">
        <f t="shared" si="4"/>
        <v>-12.816797678518789</v>
      </c>
    </row>
    <row r="459" spans="3:12" ht="15" customHeight="1" x14ac:dyDescent="0.2">
      <c r="C459" s="41">
        <v>40272</v>
      </c>
      <c r="D459" s="47">
        <v>1.2639766650461848E-2</v>
      </c>
      <c r="E459" s="48">
        <f t="shared" si="2"/>
        <v>1.2481997119539123E-2</v>
      </c>
      <c r="I459" s="41">
        <v>40272</v>
      </c>
      <c r="J459" s="47">
        <v>5.0199089874858327E-3</v>
      </c>
      <c r="K459" s="47">
        <v>1.2639766650461848E-2</v>
      </c>
      <c r="L459" s="49">
        <f t="shared" si="4"/>
        <v>2.5179274528625148</v>
      </c>
    </row>
    <row r="460" spans="3:12" ht="15" customHeight="1" x14ac:dyDescent="0.2">
      <c r="C460" s="41">
        <v>40273</v>
      </c>
      <c r="D460" s="47">
        <v>1.2481997119539123E-2</v>
      </c>
      <c r="E460" s="48">
        <f t="shared" si="2"/>
        <v>-1.4224751066856944E-3</v>
      </c>
      <c r="I460" s="41">
        <v>40273</v>
      </c>
      <c r="J460" s="47">
        <v>1.2564911635277953E-2</v>
      </c>
      <c r="K460" s="47">
        <v>1.2481997119539123E-2</v>
      </c>
      <c r="L460" s="49">
        <f t="shared" si="4"/>
        <v>0.99340110633917755</v>
      </c>
    </row>
    <row r="461" spans="3:12" ht="15" customHeight="1" x14ac:dyDescent="0.2">
      <c r="C461" s="41">
        <v>40274</v>
      </c>
      <c r="D461" s="47">
        <v>-1.4224751066856944E-3</v>
      </c>
      <c r="E461" s="48">
        <f t="shared" si="2"/>
        <v>4.0360873694207156E-2</v>
      </c>
      <c r="I461" s="41">
        <v>40274</v>
      </c>
      <c r="J461" s="47">
        <v>4.8070876594792367E-3</v>
      </c>
      <c r="K461" s="47">
        <v>-1.4224751066856944E-3</v>
      </c>
      <c r="L461" s="49">
        <f t="shared" si="4"/>
        <v>-0.29591203810911876</v>
      </c>
    </row>
    <row r="462" spans="3:12" ht="15" customHeight="1" x14ac:dyDescent="0.2">
      <c r="C462" s="41">
        <v>40275</v>
      </c>
      <c r="D462" s="47">
        <v>4.0360873694207156E-2</v>
      </c>
      <c r="E462" s="48">
        <f t="shared" si="2"/>
        <v>-2.2820629849383822E-3</v>
      </c>
      <c r="I462" s="41">
        <v>40275</v>
      </c>
      <c r="J462" s="47">
        <v>1.5172797441068031E-2</v>
      </c>
      <c r="K462" s="47">
        <v>4.0360873694207156E-2</v>
      </c>
      <c r="L462" s="49">
        <f t="shared" si="4"/>
        <v>2.6600812309642294</v>
      </c>
    </row>
    <row r="463" spans="3:12" ht="15" customHeight="1" x14ac:dyDescent="0.2">
      <c r="C463" s="41">
        <v>40276</v>
      </c>
      <c r="D463" s="47">
        <v>-2.2820629849383822E-3</v>
      </c>
      <c r="E463" s="48">
        <f t="shared" si="2"/>
        <v>2.9734675205855599E-2</v>
      </c>
      <c r="I463" s="41">
        <v>40276</v>
      </c>
      <c r="J463" s="47">
        <v>-5.32905912652748E-3</v>
      </c>
      <c r="K463" s="47">
        <v>-2.2820629849383822E-3</v>
      </c>
      <c r="L463" s="49">
        <f t="shared" si="4"/>
        <v>0.42822999909656084</v>
      </c>
    </row>
    <row r="464" spans="3:12" ht="15" customHeight="1" x14ac:dyDescent="0.2">
      <c r="C464" s="41">
        <v>40277</v>
      </c>
      <c r="D464" s="47">
        <v>2.9734675205855599E-2</v>
      </c>
      <c r="E464" s="48">
        <f t="shared" si="2"/>
        <v>-2.0879609062638971E-2</v>
      </c>
      <c r="I464" s="41">
        <v>40277</v>
      </c>
      <c r="J464" s="47">
        <v>6.886388364757412E-4</v>
      </c>
      <c r="K464" s="47">
        <v>2.9734675205855599E-2</v>
      </c>
      <c r="L464" s="49">
        <f t="shared" si="4"/>
        <v>43.178911253436205</v>
      </c>
    </row>
    <row r="465" spans="3:12" ht="15" customHeight="1" x14ac:dyDescent="0.2">
      <c r="C465" s="41">
        <v>40278</v>
      </c>
      <c r="D465" s="47">
        <v>-2.0879609062638971E-2</v>
      </c>
      <c r="E465" s="48">
        <f t="shared" si="2"/>
        <v>1.0889292196007316E-2</v>
      </c>
      <c r="I465" s="41">
        <v>40278</v>
      </c>
      <c r="J465" s="47">
        <v>-1.346050621412942E-2</v>
      </c>
      <c r="K465" s="47">
        <v>-2.0879609062638971E-2</v>
      </c>
      <c r="L465" s="49">
        <f t="shared" si="4"/>
        <v>1.5511756192885049</v>
      </c>
    </row>
    <row r="466" spans="3:12" ht="15" customHeight="1" x14ac:dyDescent="0.2">
      <c r="C466" s="41">
        <v>40279</v>
      </c>
      <c r="D466" s="47">
        <v>1.0889292196007316E-2</v>
      </c>
      <c r="E466" s="48">
        <f t="shared" si="2"/>
        <v>-6.7324955116697671E-3</v>
      </c>
      <c r="I466" s="41">
        <v>40279</v>
      </c>
      <c r="J466" s="47">
        <v>-5.7199458697809735E-4</v>
      </c>
      <c r="K466" s="47">
        <v>1.0889292196007316E-2</v>
      </c>
      <c r="L466" s="49">
        <f t="shared" si="4"/>
        <v>-19.037404276037819</v>
      </c>
    </row>
    <row r="467" spans="3:12" ht="15" customHeight="1" x14ac:dyDescent="0.2">
      <c r="C467" s="41">
        <v>40280</v>
      </c>
      <c r="D467" s="47">
        <v>-6.7324955116697671E-3</v>
      </c>
      <c r="E467" s="48">
        <f t="shared" si="2"/>
        <v>-1.671938544961582E-2</v>
      </c>
      <c r="I467" s="41">
        <v>40280</v>
      </c>
      <c r="J467" s="47">
        <v>-6.1838688963957722E-3</v>
      </c>
      <c r="K467" s="47">
        <v>-6.7324955116697671E-3</v>
      </c>
      <c r="L467" s="49">
        <f t="shared" si="4"/>
        <v>1.0887189920203124</v>
      </c>
    </row>
    <row r="468" spans="3:12" ht="15" customHeight="1" x14ac:dyDescent="0.2">
      <c r="C468" s="41">
        <v>40281</v>
      </c>
      <c r="D468" s="47">
        <v>-1.671938544961582E-2</v>
      </c>
      <c r="E468" s="48">
        <f t="shared" si="2"/>
        <v>-3.538602941176483E-2</v>
      </c>
      <c r="I468" s="41">
        <v>40281</v>
      </c>
      <c r="J468" s="47">
        <v>-1.1630030198749863E-2</v>
      </c>
      <c r="K468" s="47">
        <v>-1.671938544961582E-2</v>
      </c>
      <c r="L468" s="49">
        <f t="shared" si="4"/>
        <v>1.4376046462384098</v>
      </c>
    </row>
    <row r="469" spans="3:12" ht="15" customHeight="1" x14ac:dyDescent="0.2">
      <c r="C469" s="41">
        <v>40282</v>
      </c>
      <c r="D469" s="47">
        <v>-3.538602941176483E-2</v>
      </c>
      <c r="E469" s="48">
        <f t="shared" si="2"/>
        <v>-2.3820867079560326E-3</v>
      </c>
      <c r="I469" s="41">
        <v>40282</v>
      </c>
      <c r="J469" s="47">
        <v>-1.6698168175423134E-2</v>
      </c>
      <c r="K469" s="47">
        <v>-3.538602941176483E-2</v>
      </c>
      <c r="L469" s="49">
        <f t="shared" si="4"/>
        <v>2.1191563673341758</v>
      </c>
    </row>
    <row r="470" spans="3:12" ht="15" customHeight="1" x14ac:dyDescent="0.2">
      <c r="C470" s="41">
        <v>40283</v>
      </c>
      <c r="D470" s="47">
        <v>-2.3820867079560326E-3</v>
      </c>
      <c r="E470" s="48">
        <f t="shared" si="2"/>
        <v>1.3371537726838412E-2</v>
      </c>
      <c r="I470" s="41">
        <v>40283</v>
      </c>
      <c r="J470" s="47">
        <v>7.4719620765406614E-3</v>
      </c>
      <c r="K470" s="47">
        <v>-2.3820867079560326E-3</v>
      </c>
      <c r="L470" s="49">
        <f t="shared" si="4"/>
        <v>-0.31880337233441652</v>
      </c>
    </row>
    <row r="471" spans="3:12" ht="15" customHeight="1" x14ac:dyDescent="0.2">
      <c r="C471" s="41">
        <v>40284</v>
      </c>
      <c r="D471" s="47">
        <v>1.3371537726838412E-2</v>
      </c>
      <c r="E471" s="48">
        <f t="shared" si="2"/>
        <v>-9.4250706880294466E-4</v>
      </c>
      <c r="I471" s="41">
        <v>40284</v>
      </c>
      <c r="J471" s="47">
        <v>1.5378215151558683E-2</v>
      </c>
      <c r="K471" s="47">
        <v>1.3371537726838412E-2</v>
      </c>
      <c r="L471" s="49">
        <f t="shared" si="4"/>
        <v>0.86951168227628284</v>
      </c>
    </row>
    <row r="472" spans="3:12" ht="15" customHeight="1" x14ac:dyDescent="0.2">
      <c r="C472" s="41">
        <v>40285</v>
      </c>
      <c r="D472" s="47">
        <v>-9.4250706880294466E-4</v>
      </c>
      <c r="E472" s="48">
        <f t="shared" si="2"/>
        <v>-4.245283018867918E-2</v>
      </c>
      <c r="I472" s="41">
        <v>40285</v>
      </c>
      <c r="J472" s="47">
        <v>1.652985970811427E-3</v>
      </c>
      <c r="K472" s="47">
        <v>-9.4250706880294466E-4</v>
      </c>
      <c r="L472" s="49">
        <f t="shared" si="4"/>
        <v>-0.57018455416187319</v>
      </c>
    </row>
    <row r="473" spans="3:12" ht="15" customHeight="1" x14ac:dyDescent="0.2">
      <c r="C473" s="41">
        <v>40286</v>
      </c>
      <c r="D473" s="47">
        <v>-4.245283018867918E-2</v>
      </c>
      <c r="E473" s="48">
        <f t="shared" si="2"/>
        <v>-4.0394088669950756E-2</v>
      </c>
      <c r="I473" s="41">
        <v>40286</v>
      </c>
      <c r="J473" s="47">
        <v>-1.7842534345115513E-2</v>
      </c>
      <c r="K473" s="47">
        <v>-4.245283018867918E-2</v>
      </c>
      <c r="L473" s="49">
        <f t="shared" si="4"/>
        <v>2.3793049444402983</v>
      </c>
    </row>
    <row r="474" spans="3:12" ht="15" customHeight="1" x14ac:dyDescent="0.2">
      <c r="C474" s="41">
        <v>40287</v>
      </c>
      <c r="D474" s="47">
        <v>-4.0394088669950756E-2</v>
      </c>
      <c r="E474" s="48">
        <f t="shared" si="2"/>
        <v>1.848049281314168E-2</v>
      </c>
      <c r="I474" s="41">
        <v>40287</v>
      </c>
      <c r="J474" s="47">
        <v>-2.4126491749601464E-2</v>
      </c>
      <c r="K474" s="47">
        <v>-4.0394088669950756E-2</v>
      </c>
      <c r="L474" s="49">
        <f t="shared" si="4"/>
        <v>1.6742628430682638</v>
      </c>
    </row>
    <row r="475" spans="3:12" ht="15" customHeight="1" x14ac:dyDescent="0.2">
      <c r="C475" s="41">
        <v>40288</v>
      </c>
      <c r="D475" s="47">
        <v>1.848049281314168E-2</v>
      </c>
      <c r="E475" s="48">
        <f t="shared" si="2"/>
        <v>-1.1592741935483875E-2</v>
      </c>
      <c r="I475" s="41">
        <v>40288</v>
      </c>
      <c r="J475" s="47">
        <v>2.4664106073315484E-2</v>
      </c>
      <c r="K475" s="47">
        <v>1.848049281314168E-2</v>
      </c>
      <c r="L475" s="49">
        <f t="shared" si="4"/>
        <v>0.74928694995907597</v>
      </c>
    </row>
    <row r="476" spans="3:12" ht="15" customHeight="1" x14ac:dyDescent="0.2">
      <c r="C476" s="41">
        <v>40289</v>
      </c>
      <c r="D476" s="47">
        <v>-1.1592741935483875E-2</v>
      </c>
      <c r="E476" s="48">
        <f t="shared" si="2"/>
        <v>-3.1616522182559947E-2</v>
      </c>
      <c r="I476" s="41">
        <v>40289</v>
      </c>
      <c r="J476" s="47">
        <v>-3.8346091427422513E-3</v>
      </c>
      <c r="K476" s="47">
        <v>-1.1592741935483875E-2</v>
      </c>
      <c r="L476" s="49">
        <f t="shared" si="4"/>
        <v>3.0231873716322326</v>
      </c>
    </row>
    <row r="477" spans="3:12" ht="15" customHeight="1" x14ac:dyDescent="0.2">
      <c r="C477" s="41">
        <v>40290</v>
      </c>
      <c r="D477" s="47">
        <v>-3.1616522182559947E-2</v>
      </c>
      <c r="E477" s="48">
        <f t="shared" si="2"/>
        <v>-4.2127435492363974E-3</v>
      </c>
      <c r="I477" s="41">
        <v>40290</v>
      </c>
      <c r="J477" s="47">
        <v>-1.6377843776131051E-2</v>
      </c>
      <c r="K477" s="47">
        <v>-3.1616522182559947E-2</v>
      </c>
      <c r="L477" s="49">
        <f t="shared" si="4"/>
        <v>1.9304447285446473</v>
      </c>
    </row>
    <row r="478" spans="3:12" ht="15" customHeight="1" x14ac:dyDescent="0.2">
      <c r="C478" s="41">
        <v>40291</v>
      </c>
      <c r="D478" s="47">
        <v>-4.2127435492363974E-3</v>
      </c>
      <c r="E478" s="48">
        <f t="shared" si="2"/>
        <v>-2.9613960867265976E-2</v>
      </c>
      <c r="I478" s="41">
        <v>40291</v>
      </c>
      <c r="J478" s="47">
        <v>-4.6609796851639906E-3</v>
      </c>
      <c r="K478" s="47">
        <v>-4.2127435492363974E-3</v>
      </c>
      <c r="L478" s="49">
        <f t="shared" si="4"/>
        <v>0.90383220562957189</v>
      </c>
    </row>
    <row r="479" spans="3:12" ht="15" customHeight="1" x14ac:dyDescent="0.2">
      <c r="C479" s="41">
        <v>40292</v>
      </c>
      <c r="D479" s="47">
        <v>-2.9613960867265976E-2</v>
      </c>
      <c r="E479" s="48">
        <f t="shared" si="2"/>
        <v>1.416893732970026E-2</v>
      </c>
      <c r="I479" s="41">
        <v>40292</v>
      </c>
      <c r="J479" s="47">
        <v>-2.9893385168168196E-3</v>
      </c>
      <c r="K479" s="47">
        <v>-2.9613960867265976E-2</v>
      </c>
      <c r="L479" s="49">
        <f t="shared" si="4"/>
        <v>9.9065263772134564</v>
      </c>
    </row>
    <row r="480" spans="3:12" ht="15" customHeight="1" x14ac:dyDescent="0.2">
      <c r="C480" s="41">
        <v>40293</v>
      </c>
      <c r="D480" s="47">
        <v>1.416893732970026E-2</v>
      </c>
      <c r="E480" s="48">
        <f t="shared" si="2"/>
        <v>-3.2240730789897531E-3</v>
      </c>
      <c r="I480" s="41">
        <v>40293</v>
      </c>
      <c r="J480" s="47">
        <v>2.4237500923122379E-2</v>
      </c>
      <c r="K480" s="47">
        <v>1.416893732970026E-2</v>
      </c>
      <c r="L480" s="49">
        <f t="shared" si="4"/>
        <v>0.58458738690271517</v>
      </c>
    </row>
    <row r="481" spans="3:12" ht="15" customHeight="1" x14ac:dyDescent="0.2">
      <c r="C481" s="41">
        <v>40294</v>
      </c>
      <c r="D481" s="47">
        <v>-3.2240730789897531E-3</v>
      </c>
      <c r="E481" s="48">
        <f t="shared" si="2"/>
        <v>-6.4690026954178359E-3</v>
      </c>
      <c r="I481" s="41">
        <v>40294</v>
      </c>
      <c r="J481" s="47">
        <v>2.6101000778704364E-3</v>
      </c>
      <c r="K481" s="47">
        <v>-3.2240730789897531E-3</v>
      </c>
      <c r="L481" s="49">
        <f t="shared" si="4"/>
        <v>-1.2352296780973446</v>
      </c>
    </row>
    <row r="482" spans="3:12" ht="15" customHeight="1" x14ac:dyDescent="0.2">
      <c r="C482" s="41">
        <v>40295</v>
      </c>
      <c r="D482" s="47">
        <v>-6.4690026954178359E-3</v>
      </c>
      <c r="E482" s="48">
        <f t="shared" si="2"/>
        <v>3.5811177428106467E-2</v>
      </c>
      <c r="I482" s="41">
        <v>40295</v>
      </c>
      <c r="J482" s="47">
        <v>3.4375134839703669E-3</v>
      </c>
      <c r="K482" s="47">
        <v>-6.4690026954178359E-3</v>
      </c>
      <c r="L482" s="49">
        <f t="shared" si="4"/>
        <v>-1.8818843113150685</v>
      </c>
    </row>
    <row r="483" spans="3:12" ht="15" customHeight="1" x14ac:dyDescent="0.2">
      <c r="C483" s="41">
        <v>40296</v>
      </c>
      <c r="D483" s="47">
        <v>3.5811177428106467E-2</v>
      </c>
      <c r="E483" s="48">
        <f t="shared" si="2"/>
        <v>-2.6191723415400769E-3</v>
      </c>
      <c r="I483" s="41">
        <v>40296</v>
      </c>
      <c r="J483" s="47">
        <v>-3.0673967261990454E-3</v>
      </c>
      <c r="K483" s="47">
        <v>3.5811177428106467E-2</v>
      </c>
      <c r="L483" s="49">
        <f t="shared" si="4"/>
        <v>-11.674778525463763</v>
      </c>
    </row>
    <row r="484" spans="3:12" ht="15" customHeight="1" x14ac:dyDescent="0.2">
      <c r="C484" s="41">
        <v>40297</v>
      </c>
      <c r="D484" s="47">
        <v>-2.6191723415400769E-3</v>
      </c>
      <c r="E484" s="48">
        <f t="shared" si="2"/>
        <v>-2.5735294117646967E-2</v>
      </c>
      <c r="I484" s="41">
        <v>40297</v>
      </c>
      <c r="J484" s="47">
        <v>-3.0768345985737744E-3</v>
      </c>
      <c r="K484" s="47">
        <v>-2.6191723415400769E-3</v>
      </c>
      <c r="L484" s="49">
        <f t="shared" si="4"/>
        <v>0.85125548924669503</v>
      </c>
    </row>
    <row r="485" spans="3:12" ht="15" customHeight="1" x14ac:dyDescent="0.2">
      <c r="C485" s="41">
        <v>40298</v>
      </c>
      <c r="D485" s="47">
        <v>-2.5735294117646967E-2</v>
      </c>
      <c r="E485" s="48">
        <f t="shared" si="2"/>
        <v>-2.6954177897574594E-3</v>
      </c>
      <c r="I485" s="41">
        <v>40298</v>
      </c>
      <c r="J485" s="47">
        <v>-1.6772909515705647E-2</v>
      </c>
      <c r="K485" s="47">
        <v>-2.5735294117646967E-2</v>
      </c>
      <c r="L485" s="49">
        <f t="shared" si="4"/>
        <v>1.5343369075919244</v>
      </c>
    </row>
    <row r="486" spans="3:12" ht="15" customHeight="1" x14ac:dyDescent="0.2">
      <c r="C486" s="41">
        <v>40299</v>
      </c>
      <c r="D486" s="47">
        <v>-2.6954177897574594E-3</v>
      </c>
      <c r="E486" s="48">
        <f t="shared" si="2"/>
        <v>1.6756756756756586E-2</v>
      </c>
      <c r="I486" s="41">
        <v>40299</v>
      </c>
      <c r="J486" s="47">
        <v>-4.3417675100843045E-3</v>
      </c>
      <c r="K486" s="47">
        <v>-2.6954177897574594E-3</v>
      </c>
      <c r="L486" s="49">
        <f t="shared" si="4"/>
        <v>0.62081117505647421</v>
      </c>
    </row>
    <row r="487" spans="3:12" ht="15" customHeight="1" x14ac:dyDescent="0.2">
      <c r="C487" s="41">
        <v>40300</v>
      </c>
      <c r="D487" s="47">
        <v>1.6756756756756586E-2</v>
      </c>
      <c r="E487" s="48">
        <f t="shared" si="2"/>
        <v>3.880914407230196E-2</v>
      </c>
      <c r="I487" s="41">
        <v>40300</v>
      </c>
      <c r="J487" s="47">
        <v>6.8209608273546163E-3</v>
      </c>
      <c r="K487" s="47">
        <v>1.6756756756756586E-2</v>
      </c>
      <c r="L487" s="49">
        <f t="shared" si="4"/>
        <v>2.4566563539781221</v>
      </c>
    </row>
    <row r="488" spans="3:12" ht="15" customHeight="1" x14ac:dyDescent="0.2">
      <c r="C488" s="41">
        <v>40301</v>
      </c>
      <c r="D488" s="47">
        <v>3.880914407230196E-2</v>
      </c>
      <c r="E488" s="48">
        <f t="shared" si="2"/>
        <v>-1.7400204708290734E-2</v>
      </c>
      <c r="I488" s="41">
        <v>40301</v>
      </c>
      <c r="J488" s="47">
        <v>1.1471715782388481E-2</v>
      </c>
      <c r="K488" s="47">
        <v>3.880914407230196E-2</v>
      </c>
      <c r="L488" s="49">
        <f t="shared" si="4"/>
        <v>3.3830287298332684</v>
      </c>
    </row>
    <row r="489" spans="3:12" ht="15" customHeight="1" x14ac:dyDescent="0.2">
      <c r="C489" s="41">
        <v>40302</v>
      </c>
      <c r="D489" s="47">
        <v>-1.7400204708290734E-2</v>
      </c>
      <c r="E489" s="48">
        <f t="shared" si="2"/>
        <v>-2.2395833333333282E-2</v>
      </c>
      <c r="I489" s="41">
        <v>40302</v>
      </c>
      <c r="J489" s="47">
        <v>-5.540607007493592E-3</v>
      </c>
      <c r="K489" s="47">
        <v>-1.7400204708290734E-2</v>
      </c>
      <c r="L489" s="49">
        <f t="shared" si="4"/>
        <v>3.1404870774550884</v>
      </c>
    </row>
    <row r="490" spans="3:12" ht="15" customHeight="1" x14ac:dyDescent="0.2">
      <c r="C490" s="41">
        <v>40303</v>
      </c>
      <c r="D490" s="47">
        <v>-2.2395833333333282E-2</v>
      </c>
      <c r="E490" s="48">
        <f t="shared" si="2"/>
        <v>-2.1310602024506853E-3</v>
      </c>
      <c r="I490" s="41">
        <v>40303</v>
      </c>
      <c r="J490" s="47">
        <v>-1.2699474855621617E-2</v>
      </c>
      <c r="K490" s="47">
        <v>-2.2395833333333282E-2</v>
      </c>
      <c r="L490" s="49">
        <f t="shared" si="4"/>
        <v>1.7635243652157335</v>
      </c>
    </row>
    <row r="491" spans="3:12" ht="15" customHeight="1" x14ac:dyDescent="0.2">
      <c r="C491" s="41">
        <v>40304</v>
      </c>
      <c r="D491" s="47">
        <v>-2.1310602024506853E-3</v>
      </c>
      <c r="E491" s="48">
        <f t="shared" si="2"/>
        <v>2.6695141484249785E-3</v>
      </c>
      <c r="I491" s="41">
        <v>40304</v>
      </c>
      <c r="J491" s="47">
        <v>-8.3100044202151224E-3</v>
      </c>
      <c r="K491" s="47">
        <v>-2.1310602024506853E-3</v>
      </c>
      <c r="L491" s="49">
        <f t="shared" si="4"/>
        <v>0.25644513464597146</v>
      </c>
    </row>
    <row r="492" spans="3:12" ht="15" customHeight="1" x14ac:dyDescent="0.2">
      <c r="C492" s="41">
        <v>40305</v>
      </c>
      <c r="D492" s="47">
        <v>2.6695141484249785E-3</v>
      </c>
      <c r="E492" s="48">
        <f t="shared" si="2"/>
        <v>-1.2247071352502692E-2</v>
      </c>
      <c r="I492" s="41">
        <v>40305</v>
      </c>
      <c r="J492" s="47">
        <v>1.0028823581849977E-2</v>
      </c>
      <c r="K492" s="47">
        <v>2.6695141484249785E-3</v>
      </c>
      <c r="L492" s="49">
        <f t="shared" si="4"/>
        <v>0.26618417670206379</v>
      </c>
    </row>
    <row r="493" spans="3:12" ht="15" customHeight="1" x14ac:dyDescent="0.2">
      <c r="C493" s="41">
        <v>40306</v>
      </c>
      <c r="D493" s="47">
        <v>-1.2247071352502692E-2</v>
      </c>
      <c r="E493" s="48">
        <f t="shared" si="2"/>
        <v>3.1266846361185818E-2</v>
      </c>
      <c r="I493" s="41">
        <v>40306</v>
      </c>
      <c r="J493" s="47">
        <v>-1.0547064620997082E-2</v>
      </c>
      <c r="K493" s="47">
        <v>-1.2247071352502692E-2</v>
      </c>
      <c r="L493" s="49">
        <f t="shared" si="4"/>
        <v>1.1611829255432111</v>
      </c>
    </row>
    <row r="494" spans="3:12" ht="15" customHeight="1" x14ac:dyDescent="0.2">
      <c r="C494" s="41">
        <v>40307</v>
      </c>
      <c r="D494" s="47">
        <v>3.1266846361185818E-2</v>
      </c>
      <c r="E494" s="48">
        <f t="shared" si="2"/>
        <v>-2.0386826973340377E-2</v>
      </c>
      <c r="I494" s="41">
        <v>40307</v>
      </c>
      <c r="J494" s="47">
        <v>1.4138320647002933E-2</v>
      </c>
      <c r="K494" s="47">
        <v>3.1266846361185818E-2</v>
      </c>
      <c r="L494" s="49">
        <f t="shared" si="4"/>
        <v>2.2114964812184974</v>
      </c>
    </row>
    <row r="495" spans="3:12" ht="15" customHeight="1" x14ac:dyDescent="0.2">
      <c r="C495" s="41">
        <v>40308</v>
      </c>
      <c r="D495" s="47">
        <v>-2.0386826973340377E-2</v>
      </c>
      <c r="E495" s="48">
        <f t="shared" si="2"/>
        <v>-6.4034151547490703E-3</v>
      </c>
      <c r="I495" s="41">
        <v>40308</v>
      </c>
      <c r="J495" s="47">
        <v>3.7528402843949316E-3</v>
      </c>
      <c r="K495" s="47">
        <v>-2.0386826973340377E-2</v>
      </c>
      <c r="L495" s="49">
        <f t="shared" si="4"/>
        <v>-5.4323726640094234</v>
      </c>
    </row>
    <row r="496" spans="3:12" ht="15" customHeight="1" x14ac:dyDescent="0.2">
      <c r="C496" s="41">
        <v>40309</v>
      </c>
      <c r="D496" s="47">
        <v>-6.4034151547490703E-3</v>
      </c>
      <c r="E496" s="48">
        <f t="shared" si="2"/>
        <v>-1.4500537056927998E-2</v>
      </c>
      <c r="I496" s="41">
        <v>40309</v>
      </c>
      <c r="J496" s="47">
        <v>2.1907084751204842E-4</v>
      </c>
      <c r="K496" s="47">
        <v>-6.4034151547490703E-3</v>
      </c>
      <c r="L496" s="49">
        <f t="shared" si="4"/>
        <v>-29.229882604059842</v>
      </c>
    </row>
    <row r="497" spans="3:12" ht="15" customHeight="1" x14ac:dyDescent="0.2">
      <c r="C497" s="41">
        <v>40310</v>
      </c>
      <c r="D497" s="47">
        <v>-1.4500537056927998E-2</v>
      </c>
      <c r="E497" s="48">
        <f t="shared" si="2"/>
        <v>-2.0708446866485097E-2</v>
      </c>
      <c r="I497" s="41">
        <v>40310</v>
      </c>
      <c r="J497" s="47">
        <v>-9.9728411646176074E-3</v>
      </c>
      <c r="K497" s="47">
        <v>-1.4500537056927998E-2</v>
      </c>
      <c r="L497" s="49">
        <f t="shared" si="4"/>
        <v>1.4540026074389001</v>
      </c>
    </row>
    <row r="498" spans="3:12" ht="15" customHeight="1" x14ac:dyDescent="0.2">
      <c r="C498" s="41">
        <v>40311</v>
      </c>
      <c r="D498" s="47">
        <v>-2.0708446866485097E-2</v>
      </c>
      <c r="E498" s="48">
        <f t="shared" si="2"/>
        <v>2.7824151363383454E-2</v>
      </c>
      <c r="I498" s="41">
        <v>40311</v>
      </c>
      <c r="J498" s="47">
        <v>3.5101691665559986E-3</v>
      </c>
      <c r="K498" s="47">
        <v>-2.0708446866485097E-2</v>
      </c>
      <c r="L498" s="49">
        <f t="shared" si="4"/>
        <v>-5.8995580793626488</v>
      </c>
    </row>
    <row r="499" spans="3:12" ht="15" customHeight="1" x14ac:dyDescent="0.2">
      <c r="C499" s="41">
        <v>40312</v>
      </c>
      <c r="D499" s="47">
        <v>2.7824151363383454E-2</v>
      </c>
      <c r="E499" s="48">
        <f t="shared" si="2"/>
        <v>2.8153762858689646E-2</v>
      </c>
      <c r="I499" s="41">
        <v>40312</v>
      </c>
      <c r="J499" s="47">
        <v>1.3388986052527141E-2</v>
      </c>
      <c r="K499" s="47">
        <v>2.7824151363383454E-2</v>
      </c>
      <c r="L499" s="49">
        <f t="shared" si="4"/>
        <v>2.0781373028715424</v>
      </c>
    </row>
    <row r="500" spans="3:12" ht="15" customHeight="1" x14ac:dyDescent="0.2">
      <c r="C500" s="41">
        <v>40313</v>
      </c>
      <c r="D500" s="47">
        <v>2.8153762858689646E-2</v>
      </c>
      <c r="E500" s="48">
        <f t="shared" si="2"/>
        <v>1.0531858873092936E-3</v>
      </c>
      <c r="I500" s="41">
        <v>40313</v>
      </c>
      <c r="J500" s="47">
        <v>5.119503422670757E-3</v>
      </c>
      <c r="K500" s="47">
        <v>2.8153762858689646E-2</v>
      </c>
      <c r="L500" s="49">
        <f t="shared" si="4"/>
        <v>5.4993151745960374</v>
      </c>
    </row>
    <row r="501" spans="3:12" ht="15" customHeight="1" x14ac:dyDescent="0.2">
      <c r="C501" s="41">
        <v>40314</v>
      </c>
      <c r="D501" s="47">
        <v>1.0531858873092936E-3</v>
      </c>
      <c r="E501" s="48">
        <f t="shared" si="2"/>
        <v>3.997895844292465E-2</v>
      </c>
      <c r="I501" s="41">
        <v>40314</v>
      </c>
      <c r="J501" s="47">
        <v>9.4798355097034381E-3</v>
      </c>
      <c r="K501" s="47">
        <v>1.0531858873092936E-3</v>
      </c>
      <c r="L501" s="49">
        <f t="shared" si="4"/>
        <v>0.11109748541852504</v>
      </c>
    </row>
    <row r="502" spans="3:12" ht="15" customHeight="1" x14ac:dyDescent="0.2">
      <c r="C502" s="41">
        <v>40315</v>
      </c>
      <c r="D502" s="47">
        <v>3.997895844292465E-2</v>
      </c>
      <c r="E502" s="48">
        <f t="shared" si="2"/>
        <v>2.2761760242792084E-2</v>
      </c>
      <c r="I502" s="41">
        <v>40315</v>
      </c>
      <c r="J502" s="47">
        <v>5.0884766015837357E-3</v>
      </c>
      <c r="K502" s="47">
        <v>3.997895844292465E-2</v>
      </c>
      <c r="L502" s="49">
        <f t="shared" si="4"/>
        <v>7.8567637375951795</v>
      </c>
    </row>
    <row r="503" spans="3:12" ht="15" customHeight="1" x14ac:dyDescent="0.2">
      <c r="C503" s="41">
        <v>40316</v>
      </c>
      <c r="D503" s="47">
        <v>2.2761760242792084E-2</v>
      </c>
      <c r="E503" s="48">
        <f t="shared" si="2"/>
        <v>-7.4183976261127382E-3</v>
      </c>
      <c r="I503" s="41">
        <v>40316</v>
      </c>
      <c r="J503" s="47">
        <v>1.0992917887311826E-2</v>
      </c>
      <c r="K503" s="47">
        <v>2.2761760242792084E-2</v>
      </c>
      <c r="L503" s="49">
        <f t="shared" si="4"/>
        <v>2.0705840320215629</v>
      </c>
    </row>
    <row r="504" spans="3:12" ht="15" customHeight="1" x14ac:dyDescent="0.2">
      <c r="C504" s="41">
        <v>40317</v>
      </c>
      <c r="D504" s="47">
        <v>-7.4183976261127382E-3</v>
      </c>
      <c r="E504" s="48">
        <f t="shared" si="2"/>
        <v>1.743896362730446E-2</v>
      </c>
      <c r="I504" s="41">
        <v>40317</v>
      </c>
      <c r="J504" s="47">
        <v>-7.2020368260398149E-3</v>
      </c>
      <c r="K504" s="47">
        <v>-7.4183976261127382E-3</v>
      </c>
      <c r="L504" s="49">
        <f t="shared" si="4"/>
        <v>1.030041612574188</v>
      </c>
    </row>
    <row r="505" spans="3:12" ht="15" customHeight="1" x14ac:dyDescent="0.2">
      <c r="C505" s="41">
        <v>40318</v>
      </c>
      <c r="D505" s="47">
        <v>1.743896362730446E-2</v>
      </c>
      <c r="E505" s="48">
        <f t="shared" si="2"/>
        <v>-1.4691478942213565E-2</v>
      </c>
      <c r="I505" s="41">
        <v>40318</v>
      </c>
      <c r="J505" s="47">
        <v>-7.3959676390994433E-3</v>
      </c>
      <c r="K505" s="47">
        <v>1.743896362730446E-2</v>
      </c>
      <c r="L505" s="49">
        <f t="shared" si="4"/>
        <v>-2.3579015591025332</v>
      </c>
    </row>
    <row r="506" spans="3:12" ht="15" customHeight="1" x14ac:dyDescent="0.2">
      <c r="C506" s="41">
        <v>40319</v>
      </c>
      <c r="D506" s="47">
        <v>-1.4691478942213565E-2</v>
      </c>
      <c r="E506" s="48">
        <f t="shared" si="2"/>
        <v>1.9383697813121215E-2</v>
      </c>
      <c r="I506" s="41">
        <v>40319</v>
      </c>
      <c r="J506" s="47">
        <v>9.9918637680751488E-4</v>
      </c>
      <c r="K506" s="47">
        <v>-1.4691478942213565E-2</v>
      </c>
      <c r="L506" s="49">
        <f t="shared" si="4"/>
        <v>-14.703442003637084</v>
      </c>
    </row>
    <row r="507" spans="3:12" ht="15" customHeight="1" x14ac:dyDescent="0.2">
      <c r="C507" s="41">
        <v>40320</v>
      </c>
      <c r="D507" s="47">
        <v>1.9383697813121215E-2</v>
      </c>
      <c r="E507" s="48">
        <f t="shared" si="2"/>
        <v>1.0238907849829282E-2</v>
      </c>
      <c r="I507" s="41">
        <v>40320</v>
      </c>
      <c r="J507" s="47">
        <v>4.2209134855333286E-3</v>
      </c>
      <c r="K507" s="47">
        <v>1.9383697813121215E-2</v>
      </c>
      <c r="L507" s="49">
        <f t="shared" si="4"/>
        <v>4.5922992450701727</v>
      </c>
    </row>
    <row r="508" spans="3:12" ht="15" customHeight="1" x14ac:dyDescent="0.2">
      <c r="C508" s="41">
        <v>40321</v>
      </c>
      <c r="D508" s="47">
        <v>1.0238907849829282E-2</v>
      </c>
      <c r="E508" s="48">
        <f t="shared" si="2"/>
        <v>-2.9440154440154465E-2</v>
      </c>
      <c r="I508" s="41">
        <v>40321</v>
      </c>
      <c r="J508" s="47">
        <v>1.7181886599548335E-2</v>
      </c>
      <c r="K508" s="47">
        <v>1.0238907849829282E-2</v>
      </c>
      <c r="L508" s="49">
        <f t="shared" si="4"/>
        <v>0.59591289876738185</v>
      </c>
    </row>
    <row r="509" spans="3:12" ht="15" customHeight="1" x14ac:dyDescent="0.2">
      <c r="C509" s="41">
        <v>40322</v>
      </c>
      <c r="D509" s="47">
        <v>-2.9440154440154465E-2</v>
      </c>
      <c r="E509" s="48">
        <f t="shared" si="2"/>
        <v>2.9835902536052838E-3</v>
      </c>
      <c r="I509" s="41">
        <v>40322</v>
      </c>
      <c r="J509" s="47">
        <v>-1.2731562268786689E-2</v>
      </c>
      <c r="K509" s="47">
        <v>-2.9440154440154465E-2</v>
      </c>
      <c r="L509" s="49">
        <f t="shared" si="4"/>
        <v>2.3123756392670964</v>
      </c>
    </row>
    <row r="510" spans="3:12" ht="15" customHeight="1" x14ac:dyDescent="0.2">
      <c r="C510" s="41">
        <v>40323</v>
      </c>
      <c r="D510" s="47">
        <v>2.9835902536052838E-3</v>
      </c>
      <c r="E510" s="48">
        <f t="shared" si="2"/>
        <v>-7.4367873078831082E-3</v>
      </c>
      <c r="I510" s="41">
        <v>40323</v>
      </c>
      <c r="J510" s="47">
        <v>3.0966756691788166E-3</v>
      </c>
      <c r="K510" s="47">
        <v>2.9835902536052838E-3</v>
      </c>
      <c r="L510" s="49">
        <f t="shared" si="4"/>
        <v>0.96348167271791785</v>
      </c>
    </row>
    <row r="511" spans="3:12" ht="15" customHeight="1" x14ac:dyDescent="0.2">
      <c r="C511" s="41">
        <v>40324</v>
      </c>
      <c r="D511" s="47">
        <v>-7.4367873078831082E-3</v>
      </c>
      <c r="E511" s="48">
        <f t="shared" si="2"/>
        <v>-1.298701298701288E-2</v>
      </c>
      <c r="I511" s="41">
        <v>40324</v>
      </c>
      <c r="J511" s="47">
        <v>-4.66591485762613E-3</v>
      </c>
      <c r="K511" s="47">
        <v>-7.4367873078831082E-3</v>
      </c>
      <c r="L511" s="49">
        <f t="shared" si="4"/>
        <v>1.5938540532363488</v>
      </c>
    </row>
    <row r="512" spans="3:12" ht="15" customHeight="1" x14ac:dyDescent="0.2">
      <c r="C512" s="41">
        <v>40325</v>
      </c>
      <c r="D512" s="47">
        <v>-1.298701298701288E-2</v>
      </c>
      <c r="E512" s="48">
        <f t="shared" si="2"/>
        <v>-2.378542510121473E-2</v>
      </c>
      <c r="I512" s="41">
        <v>40325</v>
      </c>
      <c r="J512" s="47">
        <v>4.4045376651702384E-3</v>
      </c>
      <c r="K512" s="47">
        <v>-1.298701298701288E-2</v>
      </c>
      <c r="L512" s="49">
        <f t="shared" si="4"/>
        <v>-2.9485530546623044</v>
      </c>
    </row>
    <row r="513" spans="3:12" ht="15" customHeight="1" x14ac:dyDescent="0.2">
      <c r="C513" s="41">
        <v>40326</v>
      </c>
      <c r="D513" s="47">
        <v>-2.378542510121473E-2</v>
      </c>
      <c r="E513" s="48">
        <f t="shared" ref="E513:E740" si="5">D514</f>
        <v>1.7625712804562044E-2</v>
      </c>
      <c r="I513" s="41">
        <v>40326</v>
      </c>
      <c r="J513" s="47">
        <v>-1.2154540327129149E-2</v>
      </c>
      <c r="K513" s="47">
        <v>-2.378542510121473E-2</v>
      </c>
      <c r="L513" s="49">
        <f t="shared" si="4"/>
        <v>1.9569168772368331</v>
      </c>
    </row>
    <row r="514" spans="3:12" ht="15" customHeight="1" x14ac:dyDescent="0.2">
      <c r="C514" s="41">
        <v>40327</v>
      </c>
      <c r="D514" s="47">
        <v>1.7625712804562044E-2</v>
      </c>
      <c r="E514" s="48">
        <f t="shared" si="5"/>
        <v>-2.5471217524197787E-3</v>
      </c>
      <c r="I514" s="41">
        <v>40327</v>
      </c>
      <c r="J514" s="47">
        <v>-7.079848125838617E-3</v>
      </c>
      <c r="K514" s="47">
        <v>1.7625712804562044E-2</v>
      </c>
      <c r="L514" s="49">
        <f t="shared" si="4"/>
        <v>-2.4895608622217806</v>
      </c>
    </row>
    <row r="515" spans="3:12" ht="15" customHeight="1" x14ac:dyDescent="0.2">
      <c r="C515" s="41">
        <v>40328</v>
      </c>
      <c r="D515" s="47">
        <v>-2.5471217524197787E-3</v>
      </c>
      <c r="E515" s="48">
        <f t="shared" si="5"/>
        <v>-1.2768130745658857E-2</v>
      </c>
      <c r="I515" s="41">
        <v>40328</v>
      </c>
      <c r="J515" s="47">
        <v>-6.1671602311607066E-3</v>
      </c>
      <c r="K515" s="47">
        <v>-2.5471217524197787E-3</v>
      </c>
      <c r="L515" s="49">
        <f t="shared" si="4"/>
        <v>0.41301371408350629</v>
      </c>
    </row>
    <row r="516" spans="3:12" ht="15" customHeight="1" x14ac:dyDescent="0.2">
      <c r="C516" s="41">
        <v>40329</v>
      </c>
      <c r="D516" s="47">
        <v>-1.2768130745658857E-2</v>
      </c>
      <c r="E516" s="48">
        <f t="shared" si="5"/>
        <v>-3.0005173305742261E-2</v>
      </c>
      <c r="I516" s="41">
        <v>40329</v>
      </c>
      <c r="J516" s="47">
        <v>4.2526723851128434E-3</v>
      </c>
      <c r="K516" s="47">
        <v>-1.2768130745658857E-2</v>
      </c>
      <c r="L516" s="49">
        <f t="shared" si="4"/>
        <v>-3.0023781729238608</v>
      </c>
    </row>
    <row r="517" spans="3:12" ht="15" customHeight="1" x14ac:dyDescent="0.2">
      <c r="C517" s="41">
        <v>40330</v>
      </c>
      <c r="D517" s="47">
        <v>-3.0005173305742261E-2</v>
      </c>
      <c r="E517" s="48">
        <f t="shared" si="5"/>
        <v>-5.3333333333338562E-4</v>
      </c>
      <c r="I517" s="41">
        <v>40330</v>
      </c>
      <c r="J517" s="47">
        <v>-1.0341797859622304E-2</v>
      </c>
      <c r="K517" s="47">
        <v>-3.0005173305742261E-2</v>
      </c>
      <c r="L517" s="49">
        <f t="shared" si="4"/>
        <v>2.9013498148994077</v>
      </c>
    </row>
    <row r="518" spans="3:12" ht="15" customHeight="1" x14ac:dyDescent="0.2">
      <c r="C518" s="41">
        <v>40331</v>
      </c>
      <c r="D518" s="47">
        <v>-5.3333333333338562E-4</v>
      </c>
      <c r="E518" s="48">
        <f t="shared" si="5"/>
        <v>-1.0672358591248599E-2</v>
      </c>
      <c r="I518" s="41">
        <v>40331</v>
      </c>
      <c r="J518" s="47">
        <v>-9.5766202389788724E-3</v>
      </c>
      <c r="K518" s="47">
        <v>-5.3333333333338562E-4</v>
      </c>
      <c r="L518" s="49">
        <f t="shared" si="4"/>
        <v>5.5691185410339863E-2</v>
      </c>
    </row>
    <row r="519" spans="3:12" ht="15" customHeight="1" x14ac:dyDescent="0.2">
      <c r="C519" s="41">
        <v>40332</v>
      </c>
      <c r="D519" s="47">
        <v>-1.0672358591248599E-2</v>
      </c>
      <c r="E519" s="48">
        <f t="shared" si="5"/>
        <v>3.8834951456310884E-2</v>
      </c>
      <c r="I519" s="41">
        <v>40332</v>
      </c>
      <c r="J519" s="47">
        <v>-1.9882147213119539E-2</v>
      </c>
      <c r="K519" s="47">
        <v>-1.0672358591248599E-2</v>
      </c>
      <c r="L519" s="49">
        <f t="shared" si="4"/>
        <v>0.5367809863215518</v>
      </c>
    </row>
    <row r="520" spans="3:12" ht="15" customHeight="1" x14ac:dyDescent="0.2">
      <c r="C520" s="41">
        <v>40333</v>
      </c>
      <c r="D520" s="47">
        <v>3.8834951456310884E-2</v>
      </c>
      <c r="E520" s="48">
        <f t="shared" si="5"/>
        <v>3.6863966770508627E-2</v>
      </c>
      <c r="I520" s="41">
        <v>40333</v>
      </c>
      <c r="J520" s="47">
        <v>-1.844133257368985E-3</v>
      </c>
      <c r="K520" s="47">
        <v>3.8834951456310884E-2</v>
      </c>
      <c r="L520" s="49">
        <f t="shared" si="4"/>
        <v>-21.05864709132598</v>
      </c>
    </row>
    <row r="521" spans="3:12" ht="15" customHeight="1" x14ac:dyDescent="0.2">
      <c r="C521" s="41">
        <v>40334</v>
      </c>
      <c r="D521" s="47">
        <v>3.6863966770508627E-2</v>
      </c>
      <c r="E521" s="48">
        <f t="shared" si="5"/>
        <v>-4.2063094641962895E-2</v>
      </c>
      <c r="I521" s="41">
        <v>40334</v>
      </c>
      <c r="J521" s="47">
        <v>1.9106271122793839E-2</v>
      </c>
      <c r="K521" s="47">
        <v>3.6863966770508627E-2</v>
      </c>
      <c r="L521" s="49">
        <f t="shared" si="4"/>
        <v>1.9294171287316133</v>
      </c>
    </row>
    <row r="522" spans="3:12" ht="15" customHeight="1" x14ac:dyDescent="0.2">
      <c r="C522" s="41">
        <v>40335</v>
      </c>
      <c r="D522" s="47">
        <v>-4.2063094641962895E-2</v>
      </c>
      <c r="E522" s="48">
        <f t="shared" si="5"/>
        <v>8.8865656037637741E-3</v>
      </c>
      <c r="I522" s="41">
        <v>40335</v>
      </c>
      <c r="J522" s="47">
        <v>-1.7082553392191224E-2</v>
      </c>
      <c r="K522" s="47">
        <v>-4.2063094641962895E-2</v>
      </c>
      <c r="L522" s="49">
        <f t="shared" si="4"/>
        <v>2.4623423487258513</v>
      </c>
    </row>
    <row r="523" spans="3:12" ht="15" customHeight="1" x14ac:dyDescent="0.2">
      <c r="C523" s="41">
        <v>40336</v>
      </c>
      <c r="D523" s="47">
        <v>8.8865656037637741E-3</v>
      </c>
      <c r="E523" s="48">
        <f t="shared" si="5"/>
        <v>-2.642487046632136E-2</v>
      </c>
      <c r="I523" s="41">
        <v>40336</v>
      </c>
      <c r="J523" s="47">
        <v>1.1546305182341676E-3</v>
      </c>
      <c r="K523" s="47">
        <v>8.8865656037637741E-3</v>
      </c>
      <c r="L523" s="49">
        <f t="shared" si="4"/>
        <v>7.6964582725168471</v>
      </c>
    </row>
    <row r="524" spans="3:12" ht="15" customHeight="1" x14ac:dyDescent="0.2">
      <c r="C524" s="41">
        <v>40337</v>
      </c>
      <c r="D524" s="47">
        <v>-2.642487046632136E-2</v>
      </c>
      <c r="E524" s="48">
        <f t="shared" si="5"/>
        <v>4.2575838211815764E-3</v>
      </c>
      <c r="I524" s="41">
        <v>40337</v>
      </c>
      <c r="J524" s="47">
        <v>-2.2406949749120053E-2</v>
      </c>
      <c r="K524" s="47">
        <v>-2.642487046632136E-2</v>
      </c>
      <c r="L524" s="49">
        <f t="shared" si="4"/>
        <v>1.1793158266603911</v>
      </c>
    </row>
    <row r="525" spans="3:12" ht="15" customHeight="1" x14ac:dyDescent="0.2">
      <c r="C525" s="41">
        <v>40338</v>
      </c>
      <c r="D525" s="47">
        <v>4.2575838211815764E-3</v>
      </c>
      <c r="E525" s="48">
        <f t="shared" si="5"/>
        <v>1.11287758346581E-2</v>
      </c>
      <c r="I525" s="41">
        <v>40338</v>
      </c>
      <c r="J525" s="47">
        <v>1.4248724509338118E-3</v>
      </c>
      <c r="K525" s="47">
        <v>4.2575838211815764E-3</v>
      </c>
      <c r="L525" s="49">
        <f t="shared" si="4"/>
        <v>2.9880455744591767</v>
      </c>
    </row>
    <row r="526" spans="3:12" ht="15" customHeight="1" x14ac:dyDescent="0.2">
      <c r="C526" s="41">
        <v>40339</v>
      </c>
      <c r="D526" s="47">
        <v>1.11287758346581E-2</v>
      </c>
      <c r="E526" s="48">
        <f t="shared" si="5"/>
        <v>-2.4109014675052221E-2</v>
      </c>
      <c r="I526" s="41">
        <v>40339</v>
      </c>
      <c r="J526" s="47">
        <v>6.2574584621033491E-3</v>
      </c>
      <c r="K526" s="47">
        <v>1.11287758346581E-2</v>
      </c>
      <c r="L526" s="49">
        <f t="shared" si="4"/>
        <v>1.7784817753176634</v>
      </c>
    </row>
    <row r="527" spans="3:12" ht="15" customHeight="1" x14ac:dyDescent="0.2">
      <c r="C527" s="41">
        <v>40340</v>
      </c>
      <c r="D527" s="47">
        <v>-2.4109014675052221E-2</v>
      </c>
      <c r="E527" s="48">
        <f t="shared" si="5"/>
        <v>1.6648764769065405E-2</v>
      </c>
      <c r="I527" s="41">
        <v>40340</v>
      </c>
      <c r="J527" s="47">
        <v>-2.3612230314272287E-2</v>
      </c>
      <c r="K527" s="47">
        <v>-2.4109014675052221E-2</v>
      </c>
      <c r="L527" s="49">
        <f t="shared" si="4"/>
        <v>1.02103928151504</v>
      </c>
    </row>
    <row r="528" spans="3:12" ht="15" customHeight="1" x14ac:dyDescent="0.2">
      <c r="C528" s="41">
        <v>40341</v>
      </c>
      <c r="D528" s="47">
        <v>1.6648764769065405E-2</v>
      </c>
      <c r="E528" s="48">
        <f t="shared" si="5"/>
        <v>-2.1130480718435374E-3</v>
      </c>
      <c r="I528" s="41">
        <v>40341</v>
      </c>
      <c r="J528" s="47">
        <v>5.605904886480495E-3</v>
      </c>
      <c r="K528" s="47">
        <v>1.6648764769065405E-2</v>
      </c>
      <c r="L528" s="49">
        <f t="shared" si="4"/>
        <v>2.9698621553884141</v>
      </c>
    </row>
    <row r="529" spans="3:12" ht="15" customHeight="1" x14ac:dyDescent="0.2">
      <c r="C529" s="41">
        <v>40342</v>
      </c>
      <c r="D529" s="47">
        <v>-2.1130480718435374E-3</v>
      </c>
      <c r="E529" s="48">
        <f t="shared" si="5"/>
        <v>-5.8231868713605195E-3</v>
      </c>
      <c r="I529" s="41">
        <v>40342</v>
      </c>
      <c r="J529" s="47">
        <v>1.8241506395366924E-2</v>
      </c>
      <c r="K529" s="47">
        <v>-2.1130480718435374E-3</v>
      </c>
      <c r="L529" s="49">
        <f t="shared" si="4"/>
        <v>-0.11583736704882118</v>
      </c>
    </row>
    <row r="530" spans="3:12" ht="15" customHeight="1" x14ac:dyDescent="0.2">
      <c r="C530" s="41">
        <v>40343</v>
      </c>
      <c r="D530" s="47">
        <v>-5.8231868713605195E-3</v>
      </c>
      <c r="E530" s="48">
        <f t="shared" si="5"/>
        <v>-7.4547390841320782E-3</v>
      </c>
      <c r="I530" s="41">
        <v>40343</v>
      </c>
      <c r="J530" s="47">
        <v>1.2196605632946111E-2</v>
      </c>
      <c r="K530" s="47">
        <v>-5.8231868713605195E-3</v>
      </c>
      <c r="L530" s="49">
        <f t="shared" si="4"/>
        <v>-0.47744323679947653</v>
      </c>
    </row>
    <row r="531" spans="3:12" ht="15" customHeight="1" x14ac:dyDescent="0.2">
      <c r="C531" s="41">
        <v>40344</v>
      </c>
      <c r="D531" s="47">
        <v>-7.4547390841320782E-3</v>
      </c>
      <c r="E531" s="48">
        <f t="shared" si="5"/>
        <v>4.4527896995708138E-2</v>
      </c>
      <c r="I531" s="41">
        <v>40344</v>
      </c>
      <c r="J531" s="47">
        <v>-3.2603143123290934E-3</v>
      </c>
      <c r="K531" s="47">
        <v>-7.4547390841320782E-3</v>
      </c>
      <c r="L531" s="49">
        <f t="shared" si="4"/>
        <v>2.2865093270122734</v>
      </c>
    </row>
    <row r="532" spans="3:12" ht="15" customHeight="1" x14ac:dyDescent="0.2">
      <c r="C532" s="41">
        <v>40345</v>
      </c>
      <c r="D532" s="47">
        <v>4.4527896995708138E-2</v>
      </c>
      <c r="E532" s="48">
        <f t="shared" si="5"/>
        <v>3.33846944016436E-2</v>
      </c>
      <c r="I532" s="41">
        <v>40345</v>
      </c>
      <c r="J532" s="47">
        <v>1.8540570687809899E-2</v>
      </c>
      <c r="K532" s="47">
        <v>4.4527896995708138E-2</v>
      </c>
      <c r="L532" s="49">
        <f t="shared" si="4"/>
        <v>2.4016465159286846</v>
      </c>
    </row>
    <row r="533" spans="3:12" ht="15" customHeight="1" x14ac:dyDescent="0.2">
      <c r="C533" s="41">
        <v>40346</v>
      </c>
      <c r="D533" s="47">
        <v>3.33846944016436E-2</v>
      </c>
      <c r="E533" s="48">
        <f t="shared" si="5"/>
        <v>3.6282306163021971E-2</v>
      </c>
      <c r="I533" s="41">
        <v>40346</v>
      </c>
      <c r="J533" s="47">
        <v>1.6871142945937834E-3</v>
      </c>
      <c r="K533" s="47">
        <v>3.33846944016436E-2</v>
      </c>
      <c r="L533" s="49">
        <f t="shared" si="4"/>
        <v>19.788045486083583</v>
      </c>
    </row>
    <row r="534" spans="3:12" ht="15" customHeight="1" x14ac:dyDescent="0.2">
      <c r="C534" s="41">
        <v>40347</v>
      </c>
      <c r="D534" s="47">
        <v>3.6282306163021971E-2</v>
      </c>
      <c r="E534" s="48">
        <f t="shared" si="5"/>
        <v>-2.9256594724220819E-2</v>
      </c>
      <c r="I534" s="41">
        <v>40347</v>
      </c>
      <c r="J534" s="47">
        <v>5.6437910910835942E-3</v>
      </c>
      <c r="K534" s="47">
        <v>3.6282306163021971E-2</v>
      </c>
      <c r="L534" s="49">
        <f t="shared" si="4"/>
        <v>6.4287117608486559</v>
      </c>
    </row>
    <row r="535" spans="3:12" ht="15" customHeight="1" x14ac:dyDescent="0.2">
      <c r="C535" s="41">
        <v>40348</v>
      </c>
      <c r="D535" s="47">
        <v>-2.9256594724220819E-2</v>
      </c>
      <c r="E535" s="48">
        <f t="shared" si="5"/>
        <v>-1.6304347826086918E-2</v>
      </c>
      <c r="I535" s="41">
        <v>40348</v>
      </c>
      <c r="J535" s="47">
        <v>-1.1870656852806749E-2</v>
      </c>
      <c r="K535" s="47">
        <v>-2.9256594724220819E-2</v>
      </c>
      <c r="L535" s="49">
        <f t="shared" si="4"/>
        <v>2.4646146449177548</v>
      </c>
    </row>
    <row r="536" spans="3:12" ht="15" customHeight="1" x14ac:dyDescent="0.2">
      <c r="C536" s="41">
        <v>40349</v>
      </c>
      <c r="D536" s="47">
        <v>-1.6304347826086918E-2</v>
      </c>
      <c r="E536" s="48">
        <f t="shared" si="5"/>
        <v>-5.173279758915128E-2</v>
      </c>
      <c r="I536" s="41">
        <v>40349</v>
      </c>
      <c r="J536" s="47">
        <v>-1.2176809051576698E-2</v>
      </c>
      <c r="K536" s="47">
        <v>-1.6304347826086918E-2</v>
      </c>
      <c r="L536" s="49">
        <f t="shared" si="4"/>
        <v>1.3389671922280633</v>
      </c>
    </row>
    <row r="537" spans="3:12" ht="15" customHeight="1" x14ac:dyDescent="0.2">
      <c r="C537" s="41">
        <v>40350</v>
      </c>
      <c r="D537" s="47">
        <v>-5.173279758915128E-2</v>
      </c>
      <c r="E537" s="48">
        <f t="shared" si="5"/>
        <v>-2.0656779661016977E-2</v>
      </c>
      <c r="I537" s="41">
        <v>40350</v>
      </c>
      <c r="J537" s="47">
        <v>7.0740517760385924E-3</v>
      </c>
      <c r="K537" s="47">
        <v>-5.173279758915128E-2</v>
      </c>
      <c r="L537" s="49">
        <f t="shared" si="4"/>
        <v>-7.3130363230280455</v>
      </c>
    </row>
    <row r="538" spans="3:12" ht="15" customHeight="1" x14ac:dyDescent="0.2">
      <c r="C538" s="41">
        <v>40351</v>
      </c>
      <c r="D538" s="47">
        <v>-2.0656779661016977E-2</v>
      </c>
      <c r="E538" s="48">
        <f t="shared" si="5"/>
        <v>-2.7041644131962084E-3</v>
      </c>
      <c r="I538" s="41">
        <v>40351</v>
      </c>
      <c r="J538" s="47">
        <v>5.8287251531918827E-4</v>
      </c>
      <c r="K538" s="47">
        <v>-2.0656779661016977E-2</v>
      </c>
      <c r="L538" s="49">
        <f t="shared" si="4"/>
        <v>-35.439618644061589</v>
      </c>
    </row>
    <row r="539" spans="3:12" ht="15" customHeight="1" x14ac:dyDescent="0.2">
      <c r="C539" s="41">
        <v>40352</v>
      </c>
      <c r="D539" s="47">
        <v>-2.7041644131962084E-3</v>
      </c>
      <c r="E539" s="48">
        <f t="shared" si="5"/>
        <v>2.1691973969631073E-2</v>
      </c>
      <c r="I539" s="41">
        <v>40352</v>
      </c>
      <c r="J539" s="47">
        <v>-6.870901731168555E-4</v>
      </c>
      <c r="K539" s="47">
        <v>-2.7041644131962084E-3</v>
      </c>
      <c r="L539" s="49">
        <f t="shared" si="4"/>
        <v>3.9356761586754683</v>
      </c>
    </row>
    <row r="540" spans="3:12" ht="15" customHeight="1" x14ac:dyDescent="0.2">
      <c r="C540" s="41">
        <v>40353</v>
      </c>
      <c r="D540" s="47">
        <v>2.1691973969631073E-2</v>
      </c>
      <c r="E540" s="48">
        <f t="shared" si="5"/>
        <v>-3.7154989384288739E-2</v>
      </c>
      <c r="I540" s="41">
        <v>40353</v>
      </c>
      <c r="J540" s="47">
        <v>7.1745661629523116E-3</v>
      </c>
      <c r="K540" s="47">
        <v>2.1691973969631073E-2</v>
      </c>
      <c r="L540" s="49">
        <f t="shared" si="4"/>
        <v>3.0234544468546503</v>
      </c>
    </row>
    <row r="541" spans="3:12" ht="15" customHeight="1" x14ac:dyDescent="0.2">
      <c r="C541" s="41">
        <v>40354</v>
      </c>
      <c r="D541" s="47">
        <v>-3.7154989384288739E-2</v>
      </c>
      <c r="E541" s="48">
        <f t="shared" si="5"/>
        <v>3.5832414553472969E-2</v>
      </c>
      <c r="I541" s="41">
        <v>40354</v>
      </c>
      <c r="J541" s="47">
        <v>-1.6918213792796455E-2</v>
      </c>
      <c r="K541" s="47">
        <v>-3.7154989384288739E-2</v>
      </c>
      <c r="L541" s="49">
        <f t="shared" si="4"/>
        <v>2.1961532014750178</v>
      </c>
    </row>
    <row r="542" spans="3:12" ht="15" customHeight="1" x14ac:dyDescent="0.2">
      <c r="C542" s="41">
        <v>40355</v>
      </c>
      <c r="D542" s="47">
        <v>3.5832414553472969E-2</v>
      </c>
      <c r="E542" s="48">
        <f t="shared" si="5"/>
        <v>5.8009579563597757E-2</v>
      </c>
      <c r="I542" s="41">
        <v>40355</v>
      </c>
      <c r="J542" s="47">
        <v>1.5684676116721752E-2</v>
      </c>
      <c r="K542" s="47">
        <v>3.5832414553472969E-2</v>
      </c>
      <c r="L542" s="49">
        <f t="shared" si="4"/>
        <v>2.2845492177725815</v>
      </c>
    </row>
    <row r="543" spans="3:12" ht="15" customHeight="1" x14ac:dyDescent="0.2">
      <c r="C543" s="41">
        <v>40356</v>
      </c>
      <c r="D543" s="47">
        <v>5.8009579563597757E-2</v>
      </c>
      <c r="E543" s="48">
        <f t="shared" si="5"/>
        <v>3.7223340040241526E-2</v>
      </c>
      <c r="I543" s="41">
        <v>40356</v>
      </c>
      <c r="J543" s="47">
        <v>1.2841473202342302E-2</v>
      </c>
      <c r="K543" s="47">
        <v>5.8009579563597757E-2</v>
      </c>
      <c r="L543" s="49">
        <f t="shared" si="4"/>
        <v>4.5173617270810276</v>
      </c>
    </row>
    <row r="544" spans="3:12" ht="15" customHeight="1" x14ac:dyDescent="0.2">
      <c r="C544" s="41">
        <v>40357</v>
      </c>
      <c r="D544" s="47">
        <v>3.7223340040241526E-2</v>
      </c>
      <c r="E544" s="48">
        <f t="shared" si="5"/>
        <v>-7.2744907856451269E-3</v>
      </c>
      <c r="I544" s="41">
        <v>40357</v>
      </c>
      <c r="J544" s="47">
        <v>-1.966366331112579E-3</v>
      </c>
      <c r="K544" s="47">
        <v>3.7223340040241526E-2</v>
      </c>
      <c r="L544" s="49">
        <f t="shared" si="4"/>
        <v>-18.930012913301049</v>
      </c>
    </row>
    <row r="545" spans="3:12" ht="15" customHeight="1" x14ac:dyDescent="0.2">
      <c r="C545" s="41">
        <v>40358</v>
      </c>
      <c r="D545" s="47">
        <v>-7.2744907856451269E-3</v>
      </c>
      <c r="E545" s="48">
        <f t="shared" si="5"/>
        <v>-2.4425989252564784E-2</v>
      </c>
      <c r="I545" s="41">
        <v>40358</v>
      </c>
      <c r="J545" s="47">
        <v>-1.0998059166029472E-2</v>
      </c>
      <c r="K545" s="47">
        <v>-7.2744907856451269E-3</v>
      </c>
      <c r="L545" s="49">
        <f t="shared" si="4"/>
        <v>0.66143404721029242</v>
      </c>
    </row>
    <row r="546" spans="3:12" ht="15" customHeight="1" x14ac:dyDescent="0.2">
      <c r="C546" s="41">
        <v>40359</v>
      </c>
      <c r="D546" s="47">
        <v>-2.4425989252564784E-2</v>
      </c>
      <c r="E546" s="48">
        <f t="shared" si="5"/>
        <v>4.6569854782173348E-2</v>
      </c>
      <c r="I546" s="41">
        <v>40359</v>
      </c>
      <c r="J546" s="47">
        <v>-1.8182088487155079E-2</v>
      </c>
      <c r="K546" s="47">
        <v>-2.4425989252564784E-2</v>
      </c>
      <c r="L546" s="49">
        <f t="shared" si="4"/>
        <v>1.3434094367003422</v>
      </c>
    </row>
    <row r="547" spans="3:12" ht="15" customHeight="1" x14ac:dyDescent="0.2">
      <c r="C547" s="41">
        <v>40360</v>
      </c>
      <c r="D547" s="47">
        <v>4.6569854782173348E-2</v>
      </c>
      <c r="E547" s="48">
        <f t="shared" si="5"/>
        <v>2.05741626794258E-2</v>
      </c>
      <c r="I547" s="41">
        <v>40360</v>
      </c>
      <c r="J547" s="47">
        <v>9.7515179963962861E-3</v>
      </c>
      <c r="K547" s="47">
        <v>4.6569854782173348E-2</v>
      </c>
      <c r="L547" s="49">
        <f t="shared" si="4"/>
        <v>4.7756518317849004</v>
      </c>
    </row>
    <row r="548" spans="3:12" ht="15" customHeight="1" x14ac:dyDescent="0.2">
      <c r="C548" s="41">
        <v>40361</v>
      </c>
      <c r="D548" s="47">
        <v>2.05741626794258E-2</v>
      </c>
      <c r="E548" s="48">
        <f t="shared" si="5"/>
        <v>-1.2658227848101222E-2</v>
      </c>
      <c r="I548" s="41">
        <v>40361</v>
      </c>
      <c r="J548" s="47">
        <v>7.258004048886546E-3</v>
      </c>
      <c r="K548" s="47">
        <v>2.05741626794258E-2</v>
      </c>
      <c r="L548" s="49">
        <f t="shared" si="4"/>
        <v>2.8346860294989904</v>
      </c>
    </row>
    <row r="549" spans="3:12" ht="15" customHeight="1" x14ac:dyDescent="0.2">
      <c r="C549" s="41">
        <v>40362</v>
      </c>
      <c r="D549" s="47">
        <v>-1.2658227848101222E-2</v>
      </c>
      <c r="E549" s="48">
        <f t="shared" si="5"/>
        <v>-9.0218423551755578E-3</v>
      </c>
      <c r="I549" s="41">
        <v>40362</v>
      </c>
      <c r="J549" s="47">
        <v>-2.4416025249742734E-3</v>
      </c>
      <c r="K549" s="47">
        <v>-1.2658227848101222E-2</v>
      </c>
      <c r="L549" s="49">
        <f t="shared" si="4"/>
        <v>5.1843933312751629</v>
      </c>
    </row>
    <row r="550" spans="3:12" ht="15" customHeight="1" x14ac:dyDescent="0.2">
      <c r="C550" s="41">
        <v>40363</v>
      </c>
      <c r="D550" s="47">
        <v>-9.0218423551755578E-3</v>
      </c>
      <c r="E550" s="48">
        <f t="shared" si="5"/>
        <v>-7.1873502635362296E-3</v>
      </c>
      <c r="I550" s="41">
        <v>40363</v>
      </c>
      <c r="J550" s="47">
        <v>-1.4954107902395375E-2</v>
      </c>
      <c r="K550" s="47">
        <v>-9.0218423551755578E-3</v>
      </c>
      <c r="L550" s="49">
        <f t="shared" si="4"/>
        <v>0.60330194312229235</v>
      </c>
    </row>
    <row r="551" spans="3:12" ht="15" customHeight="1" x14ac:dyDescent="0.2">
      <c r="C551" s="41">
        <v>40364</v>
      </c>
      <c r="D551" s="47">
        <v>-7.1873502635362296E-3</v>
      </c>
      <c r="E551" s="48">
        <f t="shared" si="5"/>
        <v>8.6872586872586144E-3</v>
      </c>
      <c r="I551" s="41">
        <v>40364</v>
      </c>
      <c r="J551" s="47">
        <v>3.2271260397254142E-3</v>
      </c>
      <c r="K551" s="47">
        <v>-7.1873502635362296E-3</v>
      </c>
      <c r="L551" s="49">
        <f t="shared" si="4"/>
        <v>-2.2271675091276504</v>
      </c>
    </row>
    <row r="552" spans="3:12" ht="15" customHeight="1" x14ac:dyDescent="0.2">
      <c r="C552" s="41">
        <v>40365</v>
      </c>
      <c r="D552" s="47">
        <v>8.6872586872586144E-3</v>
      </c>
      <c r="E552" s="48">
        <f t="shared" si="5"/>
        <v>-2.4880382775119614E-2</v>
      </c>
      <c r="I552" s="41">
        <v>40365</v>
      </c>
      <c r="J552" s="47">
        <v>1.002778784583791E-2</v>
      </c>
      <c r="K552" s="47">
        <v>8.6872586872586144E-3</v>
      </c>
      <c r="L552" s="49">
        <f t="shared" si="4"/>
        <v>0.86631855607758101</v>
      </c>
    </row>
    <row r="553" spans="3:12" ht="15" customHeight="1" x14ac:dyDescent="0.2">
      <c r="C553" s="41">
        <v>40366</v>
      </c>
      <c r="D553" s="47">
        <v>-2.4880382775119614E-2</v>
      </c>
      <c r="E553" s="48">
        <f t="shared" si="5"/>
        <v>3.9254170755642637E-3</v>
      </c>
      <c r="I553" s="41">
        <v>40366</v>
      </c>
      <c r="J553" s="47">
        <v>-2.8409090909090606E-3</v>
      </c>
      <c r="K553" s="47">
        <v>-2.4880382775119614E-2</v>
      </c>
      <c r="L553" s="49">
        <f t="shared" si="4"/>
        <v>8.7578947368421982</v>
      </c>
    </row>
    <row r="554" spans="3:12" ht="15" customHeight="1" x14ac:dyDescent="0.2">
      <c r="C554" s="41">
        <v>40367</v>
      </c>
      <c r="D554" s="47">
        <v>3.9254170755642637E-3</v>
      </c>
      <c r="E554" s="48">
        <f t="shared" si="5"/>
        <v>-4.887585532747929E-4</v>
      </c>
      <c r="I554" s="41">
        <v>40367</v>
      </c>
      <c r="J554" s="47">
        <v>1.3315339631129186E-2</v>
      </c>
      <c r="K554" s="47">
        <v>3.9254170755642637E-3</v>
      </c>
      <c r="L554" s="49">
        <f t="shared" si="4"/>
        <v>0.2948041269925441</v>
      </c>
    </row>
    <row r="555" spans="3:12" ht="15" customHeight="1" x14ac:dyDescent="0.2">
      <c r="C555" s="41">
        <v>40368</v>
      </c>
      <c r="D555" s="47">
        <v>-4.887585532747929E-4</v>
      </c>
      <c r="E555" s="48">
        <f t="shared" si="5"/>
        <v>-1.8581907090464478E-2</v>
      </c>
      <c r="I555" s="41">
        <v>40368</v>
      </c>
      <c r="J555" s="47">
        <v>3.2259019207434569E-3</v>
      </c>
      <c r="K555" s="47">
        <v>-4.887585532747929E-4</v>
      </c>
      <c r="L555" s="49">
        <f t="shared" si="4"/>
        <v>-0.15151066749176034</v>
      </c>
    </row>
    <row r="556" spans="3:12" ht="15" customHeight="1" x14ac:dyDescent="0.2">
      <c r="C556" s="41">
        <v>40369</v>
      </c>
      <c r="D556" s="47">
        <v>-1.8581907090464478E-2</v>
      </c>
      <c r="E556" s="48">
        <f t="shared" si="5"/>
        <v>-3.1390134529147962E-2</v>
      </c>
      <c r="I556" s="41">
        <v>40369</v>
      </c>
      <c r="J556" s="47">
        <v>-3.8792849135642626E-3</v>
      </c>
      <c r="K556" s="47">
        <v>-1.8581907090464478E-2</v>
      </c>
      <c r="L556" s="49">
        <f t="shared" si="4"/>
        <v>4.7900341182704054</v>
      </c>
    </row>
    <row r="557" spans="3:12" ht="15" customHeight="1" x14ac:dyDescent="0.2">
      <c r="C557" s="41">
        <v>40370</v>
      </c>
      <c r="D557" s="47">
        <v>-3.1390134529147962E-2</v>
      </c>
      <c r="E557" s="48">
        <f t="shared" si="5"/>
        <v>-1.9547325102880819E-2</v>
      </c>
      <c r="I557" s="41">
        <v>40370</v>
      </c>
      <c r="J557" s="47">
        <v>3.4501651044673842E-3</v>
      </c>
      <c r="K557" s="47">
        <v>-3.1390134529147962E-2</v>
      </c>
      <c r="L557" s="49">
        <f t="shared" si="4"/>
        <v>-9.0981543139784851</v>
      </c>
    </row>
    <row r="558" spans="3:12" ht="15" customHeight="1" x14ac:dyDescent="0.2">
      <c r="C558" s="41">
        <v>40371</v>
      </c>
      <c r="D558" s="47">
        <v>-1.9547325102880819E-2</v>
      </c>
      <c r="E558" s="48">
        <f t="shared" si="5"/>
        <v>9.9685204616999368E-3</v>
      </c>
      <c r="I558" s="41">
        <v>40371</v>
      </c>
      <c r="J558" s="47">
        <v>-8.455567688811505E-3</v>
      </c>
      <c r="K558" s="47">
        <v>-1.9547325102880819E-2</v>
      </c>
      <c r="L558" s="49">
        <f t="shared" si="4"/>
        <v>2.3117696909630374</v>
      </c>
    </row>
    <row r="559" spans="3:12" ht="15" customHeight="1" x14ac:dyDescent="0.2">
      <c r="C559" s="41">
        <v>40372</v>
      </c>
      <c r="D559" s="47">
        <v>9.9685204616999368E-3</v>
      </c>
      <c r="E559" s="48">
        <f t="shared" si="5"/>
        <v>1.7662337662337713E-2</v>
      </c>
      <c r="I559" s="41">
        <v>40372</v>
      </c>
      <c r="J559" s="47">
        <v>3.3634455970115162E-3</v>
      </c>
      <c r="K559" s="47">
        <v>9.9685204616999368E-3</v>
      </c>
      <c r="L559" s="49">
        <f t="shared" si="4"/>
        <v>2.9637822804558374</v>
      </c>
    </row>
    <row r="560" spans="3:12" ht="15" customHeight="1" x14ac:dyDescent="0.2">
      <c r="C560" s="41">
        <v>40373</v>
      </c>
      <c r="D560" s="47">
        <v>1.7662337662337713E-2</v>
      </c>
      <c r="E560" s="48">
        <f t="shared" si="5"/>
        <v>7.1465033180193593E-3</v>
      </c>
      <c r="I560" s="41">
        <v>40373</v>
      </c>
      <c r="J560" s="47">
        <v>8.5732508639997373E-3</v>
      </c>
      <c r="K560" s="47">
        <v>1.7662337662337713E-2</v>
      </c>
      <c r="L560" s="49">
        <f t="shared" si="4"/>
        <v>2.0601680672269027</v>
      </c>
    </row>
    <row r="561" spans="3:12" ht="15" customHeight="1" x14ac:dyDescent="0.2">
      <c r="C561" s="41">
        <v>40374</v>
      </c>
      <c r="D561" s="47">
        <v>7.1465033180193593E-3</v>
      </c>
      <c r="E561" s="48">
        <f t="shared" si="5"/>
        <v>6.588950836289964E-3</v>
      </c>
      <c r="I561" s="41">
        <v>40374</v>
      </c>
      <c r="J561" s="47">
        <v>8.6768533905907663E-3</v>
      </c>
      <c r="K561" s="47">
        <v>7.1465033180193593E-3</v>
      </c>
      <c r="L561" s="49">
        <f t="shared" si="4"/>
        <v>0.82362845104298665</v>
      </c>
    </row>
    <row r="562" spans="3:12" ht="15" customHeight="1" x14ac:dyDescent="0.2">
      <c r="C562" s="41">
        <v>40375</v>
      </c>
      <c r="D562" s="47">
        <v>6.588950836289964E-3</v>
      </c>
      <c r="E562" s="48">
        <f t="shared" si="5"/>
        <v>5.0352467270897705E-4</v>
      </c>
      <c r="I562" s="41">
        <v>40375</v>
      </c>
      <c r="J562" s="47">
        <v>9.9289952906527201E-3</v>
      </c>
      <c r="K562" s="47">
        <v>6.588950836289964E-3</v>
      </c>
      <c r="L562" s="49">
        <f t="shared" si="4"/>
        <v>0.66360700588637445</v>
      </c>
    </row>
    <row r="563" spans="3:12" ht="15" customHeight="1" x14ac:dyDescent="0.2">
      <c r="C563" s="41">
        <v>40376</v>
      </c>
      <c r="D563" s="47">
        <v>5.0352467270897705E-4</v>
      </c>
      <c r="E563" s="48">
        <f t="shared" si="5"/>
        <v>5.0327126321070281E-4</v>
      </c>
      <c r="I563" s="41">
        <v>40376</v>
      </c>
      <c r="J563" s="47">
        <v>6.2943927932090915E-3</v>
      </c>
      <c r="K563" s="47">
        <v>5.0352467270897705E-4</v>
      </c>
      <c r="L563" s="49">
        <f t="shared" si="4"/>
        <v>7.9995750066983562E-2</v>
      </c>
    </row>
    <row r="564" spans="3:12" ht="15" customHeight="1" x14ac:dyDescent="0.2">
      <c r="C564" s="41">
        <v>40377</v>
      </c>
      <c r="D564" s="47">
        <v>5.0327126321070281E-4</v>
      </c>
      <c r="E564" s="48">
        <f t="shared" si="5"/>
        <v>-8.0482897384306362E-3</v>
      </c>
      <c r="I564" s="41">
        <v>40377</v>
      </c>
      <c r="J564" s="47">
        <v>1.9224147825089855E-3</v>
      </c>
      <c r="K564" s="47">
        <v>5.0327126321070281E-4</v>
      </c>
      <c r="L564" s="49">
        <f t="shared" si="4"/>
        <v>0.26179119500624759</v>
      </c>
    </row>
    <row r="565" spans="3:12" ht="15" customHeight="1" x14ac:dyDescent="0.2">
      <c r="C565" s="41">
        <v>40378</v>
      </c>
      <c r="D565" s="47">
        <v>-8.0482897384306362E-3</v>
      </c>
      <c r="E565" s="48">
        <f t="shared" si="5"/>
        <v>1.5212981744423537E-3</v>
      </c>
      <c r="I565" s="41">
        <v>40378</v>
      </c>
      <c r="J565" s="47">
        <v>-1.1469400612846847E-2</v>
      </c>
      <c r="K565" s="47">
        <v>-8.0482897384306362E-3</v>
      </c>
      <c r="L565" s="49">
        <f t="shared" si="4"/>
        <v>0.70171842540888896</v>
      </c>
    </row>
    <row r="566" spans="3:12" ht="15" customHeight="1" x14ac:dyDescent="0.2">
      <c r="C566" s="41">
        <v>40379</v>
      </c>
      <c r="D566" s="47">
        <v>1.5212981744423537E-3</v>
      </c>
      <c r="E566" s="48">
        <f t="shared" si="5"/>
        <v>-2.5316455696202667E-3</v>
      </c>
      <c r="I566" s="41">
        <v>40379</v>
      </c>
      <c r="J566" s="47">
        <v>2.0134130973246123E-3</v>
      </c>
      <c r="K566" s="47">
        <v>1.5212981744423537E-3</v>
      </c>
      <c r="L566" s="49">
        <f t="shared" si="4"/>
        <v>0.75558174150343405</v>
      </c>
    </row>
    <row r="567" spans="3:12" ht="15" customHeight="1" x14ac:dyDescent="0.2">
      <c r="C567" s="41">
        <v>40380</v>
      </c>
      <c r="D567" s="47">
        <v>-2.5316455696202667E-3</v>
      </c>
      <c r="E567" s="48">
        <f t="shared" si="5"/>
        <v>-3.5025380710659748E-2</v>
      </c>
      <c r="I567" s="41">
        <v>40380</v>
      </c>
      <c r="J567" s="47">
        <v>-6.6207933387302242E-3</v>
      </c>
      <c r="K567" s="47">
        <v>-2.5316455696202667E-3</v>
      </c>
      <c r="L567" s="49">
        <f t="shared" si="4"/>
        <v>0.38237797800011092</v>
      </c>
    </row>
    <row r="568" spans="3:12" ht="15" customHeight="1" x14ac:dyDescent="0.2">
      <c r="C568" s="41">
        <v>40381</v>
      </c>
      <c r="D568" s="47">
        <v>-3.5025380710659748E-2</v>
      </c>
      <c r="E568" s="48">
        <f t="shared" si="5"/>
        <v>-2.7880063124671284E-2</v>
      </c>
      <c r="I568" s="41">
        <v>40381</v>
      </c>
      <c r="J568" s="47">
        <v>-8.0619342821386386E-3</v>
      </c>
      <c r="K568" s="47">
        <v>-3.5025380710659748E-2</v>
      </c>
      <c r="L568" s="49">
        <f t="shared" si="4"/>
        <v>4.3445381077167937</v>
      </c>
    </row>
    <row r="569" spans="3:12" ht="15" customHeight="1" x14ac:dyDescent="0.2">
      <c r="C569" s="41">
        <v>40382</v>
      </c>
      <c r="D569" s="47">
        <v>-2.7880063124671284E-2</v>
      </c>
      <c r="E569" s="48">
        <f t="shared" si="5"/>
        <v>-3.6796536796536827E-2</v>
      </c>
      <c r="I569" s="41">
        <v>40382</v>
      </c>
      <c r="J569" s="47">
        <v>-1.8602194706883401E-2</v>
      </c>
      <c r="K569" s="47">
        <v>-2.7880063124671284E-2</v>
      </c>
      <c r="L569" s="49">
        <f t="shared" si="4"/>
        <v>1.4987512798344582</v>
      </c>
    </row>
    <row r="570" spans="3:12" ht="15" customHeight="1" x14ac:dyDescent="0.2">
      <c r="C570" s="41">
        <v>40383</v>
      </c>
      <c r="D570" s="47">
        <v>-3.6796536796536827E-2</v>
      </c>
      <c r="E570" s="48">
        <f t="shared" si="5"/>
        <v>-1.7415730337078772E-2</v>
      </c>
      <c r="I570" s="41">
        <v>40383</v>
      </c>
      <c r="J570" s="47">
        <v>-6.1289165271466439E-3</v>
      </c>
      <c r="K570" s="47">
        <v>-3.6796536796536827E-2</v>
      </c>
      <c r="L570" s="49">
        <f t="shared" si="4"/>
        <v>6.0037588427832107</v>
      </c>
    </row>
    <row r="571" spans="3:12" ht="15" customHeight="1" x14ac:dyDescent="0.2">
      <c r="C571" s="41">
        <v>40384</v>
      </c>
      <c r="D571" s="47">
        <v>-1.7415730337078772E-2</v>
      </c>
      <c r="E571" s="48">
        <f t="shared" si="5"/>
        <v>6.8610634648371693E-3</v>
      </c>
      <c r="I571" s="41">
        <v>40384</v>
      </c>
      <c r="J571" s="47">
        <v>-3.1134374153957145E-3</v>
      </c>
      <c r="K571" s="47">
        <v>-1.7415730337078772E-2</v>
      </c>
      <c r="L571" s="49">
        <f t="shared" si="4"/>
        <v>5.5937306627585608</v>
      </c>
    </row>
    <row r="572" spans="3:12" ht="15" customHeight="1" x14ac:dyDescent="0.2">
      <c r="C572" s="41">
        <v>40385</v>
      </c>
      <c r="D572" s="47">
        <v>6.8610634648371693E-3</v>
      </c>
      <c r="E572" s="48">
        <f t="shared" si="5"/>
        <v>-2.6689381033503601E-2</v>
      </c>
      <c r="I572" s="41">
        <v>40385</v>
      </c>
      <c r="J572" s="47">
        <v>6.1105327479291649E-3</v>
      </c>
      <c r="K572" s="47">
        <v>6.8610634648371693E-3</v>
      </c>
      <c r="L572" s="49">
        <f t="shared" si="4"/>
        <v>1.1228257416936938</v>
      </c>
    </row>
    <row r="573" spans="3:12" ht="15" customHeight="1" x14ac:dyDescent="0.2">
      <c r="C573" s="41">
        <v>40386</v>
      </c>
      <c r="D573" s="47">
        <v>-2.6689381033503601E-2</v>
      </c>
      <c r="E573" s="48">
        <f t="shared" si="5"/>
        <v>5.2508751458575365E-3</v>
      </c>
      <c r="I573" s="41">
        <v>40386</v>
      </c>
      <c r="J573" s="47">
        <v>-1.9030052186431501E-2</v>
      </c>
      <c r="K573" s="47">
        <v>-2.6689381033503601E-2</v>
      </c>
      <c r="L573" s="49">
        <f t="shared" si="4"/>
        <v>1.4024859612593827</v>
      </c>
    </row>
    <row r="574" spans="3:12" ht="15" customHeight="1" x14ac:dyDescent="0.2">
      <c r="C574" s="41">
        <v>40387</v>
      </c>
      <c r="D574" s="47">
        <v>5.2508751458575365E-3</v>
      </c>
      <c r="E574" s="48">
        <f t="shared" si="5"/>
        <v>8.7057457922228298E-3</v>
      </c>
      <c r="I574" s="41">
        <v>40387</v>
      </c>
      <c r="J574" s="47">
        <v>1.1358251165634714E-2</v>
      </c>
      <c r="K574" s="47">
        <v>5.2508751458575365E-3</v>
      </c>
      <c r="L574" s="49">
        <f t="shared" si="4"/>
        <v>0.46229609376349012</v>
      </c>
    </row>
    <row r="575" spans="3:12" ht="15" customHeight="1" x14ac:dyDescent="0.2">
      <c r="C575" s="41">
        <v>40388</v>
      </c>
      <c r="D575" s="47">
        <v>8.7057457922228298E-3</v>
      </c>
      <c r="E575" s="48">
        <f t="shared" si="5"/>
        <v>2.8768699654775354E-3</v>
      </c>
      <c r="I575" s="41">
        <v>40388</v>
      </c>
      <c r="J575" s="47">
        <v>1.3603796970887982E-2</v>
      </c>
      <c r="K575" s="47">
        <v>8.7057457922228298E-3</v>
      </c>
      <c r="L575" s="49">
        <f t="shared" si="4"/>
        <v>0.63994970013541486</v>
      </c>
    </row>
    <row r="576" spans="3:12" ht="15" customHeight="1" x14ac:dyDescent="0.2">
      <c r="C576" s="41">
        <v>40389</v>
      </c>
      <c r="D576" s="47">
        <v>2.8768699654775354E-3</v>
      </c>
      <c r="E576" s="48">
        <f t="shared" si="5"/>
        <v>-2.8686173264487191E-3</v>
      </c>
      <c r="I576" s="41">
        <v>40389</v>
      </c>
      <c r="J576" s="47">
        <v>-1.282471890005632E-3</v>
      </c>
      <c r="K576" s="47">
        <v>2.8768699654775354E-3</v>
      </c>
      <c r="L576" s="49">
        <f t="shared" si="4"/>
        <v>-2.2432226295929976</v>
      </c>
    </row>
    <row r="577" spans="3:12" ht="15" customHeight="1" x14ac:dyDescent="0.2">
      <c r="C577" s="41">
        <v>40390</v>
      </c>
      <c r="D577" s="47">
        <v>-2.8686173264487191E-3</v>
      </c>
      <c r="E577" s="48">
        <f t="shared" si="5"/>
        <v>-3.9700805523590232E-2</v>
      </c>
      <c r="I577" s="41">
        <v>40390</v>
      </c>
      <c r="J577" s="47">
        <v>2.5682374723765555E-3</v>
      </c>
      <c r="K577" s="47">
        <v>-2.8686173264487191E-3</v>
      </c>
      <c r="L577" s="49">
        <f t="shared" si="4"/>
        <v>-1.1169595324820967</v>
      </c>
    </row>
    <row r="578" spans="3:12" ht="15" customHeight="1" x14ac:dyDescent="0.2">
      <c r="C578" s="41">
        <v>40391</v>
      </c>
      <c r="D578" s="47">
        <v>-3.9700805523590232E-2</v>
      </c>
      <c r="E578" s="48">
        <f t="shared" si="5"/>
        <v>-2.9958058717795111E-2</v>
      </c>
      <c r="I578" s="41">
        <v>40391</v>
      </c>
      <c r="J578" s="47">
        <v>-1.3106159895150737E-2</v>
      </c>
      <c r="K578" s="47">
        <v>-3.9700805523590232E-2</v>
      </c>
      <c r="L578" s="49">
        <f t="shared" si="4"/>
        <v>3.029171461449931</v>
      </c>
    </row>
    <row r="579" spans="3:12" ht="15" customHeight="1" x14ac:dyDescent="0.2">
      <c r="C579" s="41">
        <v>40392</v>
      </c>
      <c r="D579" s="47">
        <v>-2.9958058717795111E-2</v>
      </c>
      <c r="E579" s="48">
        <f t="shared" si="5"/>
        <v>-3.0883261272390827E-3</v>
      </c>
      <c r="I579" s="41">
        <v>40392</v>
      </c>
      <c r="J579" s="47">
        <v>-8.9188699746468592E-3</v>
      </c>
      <c r="K579" s="47">
        <v>-2.9958058717795111E-2</v>
      </c>
      <c r="L579" s="49">
        <f t="shared" si="4"/>
        <v>3.3589522891302486</v>
      </c>
    </row>
    <row r="580" spans="3:12" ht="15" customHeight="1" x14ac:dyDescent="0.2">
      <c r="C580" s="41">
        <v>40393</v>
      </c>
      <c r="D580" s="47">
        <v>-3.0883261272390827E-3</v>
      </c>
      <c r="E580" s="48">
        <f t="shared" si="5"/>
        <v>-3.5315985130111582E-2</v>
      </c>
      <c r="I580" s="41">
        <v>40393</v>
      </c>
      <c r="J580" s="47">
        <v>7.0044005908058704E-3</v>
      </c>
      <c r="K580" s="47">
        <v>-3.0883261272390827E-3</v>
      </c>
      <c r="L580" s="49">
        <f t="shared" si="4"/>
        <v>-0.44091226468298905</v>
      </c>
    </row>
    <row r="581" spans="3:12" ht="15" customHeight="1" x14ac:dyDescent="0.2">
      <c r="C581" s="41">
        <v>40394</v>
      </c>
      <c r="D581" s="47">
        <v>-3.5315985130111582E-2</v>
      </c>
      <c r="E581" s="48">
        <f t="shared" si="5"/>
        <v>-3.5324341682723248E-2</v>
      </c>
      <c r="I581" s="41">
        <v>40394</v>
      </c>
      <c r="J581" s="47">
        <v>-1.0131099451106129E-2</v>
      </c>
      <c r="K581" s="47">
        <v>-3.5315985130111582E-2</v>
      </c>
      <c r="L581" s="49">
        <f t="shared" si="4"/>
        <v>3.4858985740442741</v>
      </c>
    </row>
    <row r="582" spans="3:12" ht="15" customHeight="1" x14ac:dyDescent="0.2">
      <c r="C582" s="41">
        <v>40395</v>
      </c>
      <c r="D582" s="47">
        <v>-3.5324341682723248E-2</v>
      </c>
      <c r="E582" s="48">
        <f t="shared" si="5"/>
        <v>-1.997336884154377E-3</v>
      </c>
      <c r="I582" s="41">
        <v>40395</v>
      </c>
      <c r="J582" s="47">
        <v>-1.7490796327696567E-2</v>
      </c>
      <c r="K582" s="47">
        <v>-3.5324341682723248E-2</v>
      </c>
      <c r="L582" s="49">
        <f t="shared" si="4"/>
        <v>2.0195959646952937</v>
      </c>
    </row>
    <row r="583" spans="3:12" ht="15" customHeight="1" x14ac:dyDescent="0.2">
      <c r="C583" s="41">
        <v>40396</v>
      </c>
      <c r="D583" s="47">
        <v>-1.997336884154377E-3</v>
      </c>
      <c r="E583" s="48">
        <f t="shared" si="5"/>
        <v>8.0053368912607059E-3</v>
      </c>
      <c r="I583" s="41">
        <v>40396</v>
      </c>
      <c r="J583" s="47">
        <v>-1.0914518486271341E-2</v>
      </c>
      <c r="K583" s="47">
        <v>-1.997336884154377E-3</v>
      </c>
      <c r="L583" s="49">
        <f t="shared" si="4"/>
        <v>0.18299816768524388</v>
      </c>
    </row>
    <row r="584" spans="3:12" ht="15" customHeight="1" x14ac:dyDescent="0.2">
      <c r="C584" s="41">
        <v>40397</v>
      </c>
      <c r="D584" s="47">
        <v>8.0053368912607059E-3</v>
      </c>
      <c r="E584" s="48">
        <f t="shared" si="5"/>
        <v>1.8530774321641408E-2</v>
      </c>
      <c r="I584" s="41">
        <v>40397</v>
      </c>
      <c r="J584" s="47">
        <v>-3.2853370221328504E-3</v>
      </c>
      <c r="K584" s="47">
        <v>8.0053368912607059E-3</v>
      </c>
      <c r="L584" s="49">
        <f t="shared" si="4"/>
        <v>-2.4366866587293434</v>
      </c>
    </row>
    <row r="585" spans="3:12" ht="15" customHeight="1" x14ac:dyDescent="0.2">
      <c r="C585" s="41">
        <v>40398</v>
      </c>
      <c r="D585" s="47">
        <v>1.8530774321641408E-2</v>
      </c>
      <c r="E585" s="48">
        <f t="shared" si="5"/>
        <v>-2.4041585445094271E-2</v>
      </c>
      <c r="I585" s="41">
        <v>40398</v>
      </c>
      <c r="J585" s="47">
        <v>1.5928840664279909E-2</v>
      </c>
      <c r="K585" s="47">
        <v>1.8530774321641408E-2</v>
      </c>
      <c r="L585" s="49">
        <f t="shared" si="4"/>
        <v>1.1633473340716052</v>
      </c>
    </row>
    <row r="586" spans="3:12" ht="15" customHeight="1" x14ac:dyDescent="0.2">
      <c r="C586" s="41">
        <v>40399</v>
      </c>
      <c r="D586" s="47">
        <v>-2.4041585445094271E-2</v>
      </c>
      <c r="E586" s="48">
        <f t="shared" si="5"/>
        <v>1.3981358189081305E-2</v>
      </c>
      <c r="I586" s="41">
        <v>40399</v>
      </c>
      <c r="J586" s="47">
        <v>3.1823897418383762E-3</v>
      </c>
      <c r="K586" s="47">
        <v>-2.4041585445094271E-2</v>
      </c>
      <c r="L586" s="49">
        <f t="shared" si="4"/>
        <v>-7.5545698030078903</v>
      </c>
    </row>
    <row r="587" spans="3:12" ht="15" customHeight="1" x14ac:dyDescent="0.2">
      <c r="C587" s="41">
        <v>40400</v>
      </c>
      <c r="D587" s="47">
        <v>1.3981358189081305E-2</v>
      </c>
      <c r="E587" s="48">
        <f t="shared" si="5"/>
        <v>-2.6263952724885353E-3</v>
      </c>
      <c r="I587" s="41">
        <v>40400</v>
      </c>
      <c r="J587" s="47">
        <v>3.9460245736746558E-3</v>
      </c>
      <c r="K587" s="47">
        <v>1.3981358189081305E-2</v>
      </c>
      <c r="L587" s="49">
        <f t="shared" si="4"/>
        <v>3.5431503093913701</v>
      </c>
    </row>
    <row r="588" spans="3:12" ht="15" customHeight="1" x14ac:dyDescent="0.2">
      <c r="C588" s="41">
        <v>40401</v>
      </c>
      <c r="D588" s="47">
        <v>-2.6263952724885353E-3</v>
      </c>
      <c r="E588" s="48">
        <f t="shared" si="5"/>
        <v>1.3166556945358732E-3</v>
      </c>
      <c r="I588" s="41">
        <v>40401</v>
      </c>
      <c r="J588" s="47">
        <v>-1.6970575088243955E-2</v>
      </c>
      <c r="K588" s="47">
        <v>-2.6263952724885353E-3</v>
      </c>
      <c r="L588" s="49">
        <f t="shared" si="4"/>
        <v>0.15476171307287759</v>
      </c>
    </row>
    <row r="589" spans="3:12" ht="15" customHeight="1" x14ac:dyDescent="0.2">
      <c r="C589" s="41">
        <v>40402</v>
      </c>
      <c r="D589" s="47">
        <v>1.3166556945358732E-3</v>
      </c>
      <c r="E589" s="48">
        <f t="shared" si="5"/>
        <v>-9.8619329388560661E-3</v>
      </c>
      <c r="I589" s="41">
        <v>40402</v>
      </c>
      <c r="J589" s="47">
        <v>3.5593326643250656E-3</v>
      </c>
      <c r="K589" s="47">
        <v>1.3166556945358732E-3</v>
      </c>
      <c r="L589" s="49">
        <f t="shared" si="4"/>
        <v>0.36991644746573371</v>
      </c>
    </row>
    <row r="590" spans="3:12" ht="15" customHeight="1" x14ac:dyDescent="0.2">
      <c r="C590" s="41">
        <v>40403</v>
      </c>
      <c r="D590" s="47">
        <v>-9.8619329388560661E-3</v>
      </c>
      <c r="E590" s="48">
        <f t="shared" si="5"/>
        <v>-1.3280212483399834E-2</v>
      </c>
      <c r="I590" s="41">
        <v>40403</v>
      </c>
      <c r="J590" s="47">
        <v>-1.1999437526365897E-2</v>
      </c>
      <c r="K590" s="47">
        <v>-9.8619329388560661E-3</v>
      </c>
      <c r="L590" s="49">
        <f t="shared" si="4"/>
        <v>0.82186626808021834</v>
      </c>
    </row>
    <row r="591" spans="3:12" ht="15" customHeight="1" x14ac:dyDescent="0.2">
      <c r="C591" s="41">
        <v>40404</v>
      </c>
      <c r="D591" s="47">
        <v>-1.3280212483399834E-2</v>
      </c>
      <c r="E591" s="48">
        <f t="shared" si="5"/>
        <v>2.2207267833109112E-2</v>
      </c>
      <c r="I591" s="41">
        <v>40404</v>
      </c>
      <c r="J591" s="47">
        <v>-6.4046809520044157E-3</v>
      </c>
      <c r="K591" s="47">
        <v>-1.3280212483399834E-2</v>
      </c>
      <c r="L591" s="49">
        <f t="shared" si="4"/>
        <v>2.073516633056272</v>
      </c>
    </row>
    <row r="592" spans="3:12" ht="15" customHeight="1" x14ac:dyDescent="0.2">
      <c r="C592" s="41">
        <v>40405</v>
      </c>
      <c r="D592" s="47">
        <v>2.2207267833109112E-2</v>
      </c>
      <c r="E592" s="48">
        <f t="shared" si="5"/>
        <v>-5.2666227781434927E-3</v>
      </c>
      <c r="I592" s="41">
        <v>40405</v>
      </c>
      <c r="J592" s="47">
        <v>1.3417157408881053E-2</v>
      </c>
      <c r="K592" s="47">
        <v>2.2207267833109112E-2</v>
      </c>
      <c r="L592" s="49">
        <f t="shared" si="4"/>
        <v>1.6551395468021959</v>
      </c>
    </row>
    <row r="593" spans="3:12" ht="15" customHeight="1" x14ac:dyDescent="0.2">
      <c r="C593" s="41">
        <v>40406</v>
      </c>
      <c r="D593" s="47">
        <v>-5.2666227781434927E-3</v>
      </c>
      <c r="E593" s="48">
        <f t="shared" si="5"/>
        <v>-9.2653871608205929E-3</v>
      </c>
      <c r="I593" s="41">
        <v>40406</v>
      </c>
      <c r="J593" s="47">
        <v>-1.3066762992163028E-2</v>
      </c>
      <c r="K593" s="47">
        <v>-5.2666227781434927E-3</v>
      </c>
      <c r="L593" s="49">
        <f t="shared" si="4"/>
        <v>0.40305489441434139</v>
      </c>
    </row>
    <row r="594" spans="3:12" ht="15" customHeight="1" x14ac:dyDescent="0.2">
      <c r="C594" s="41">
        <v>40407</v>
      </c>
      <c r="D594" s="47">
        <v>-9.2653871608205929E-3</v>
      </c>
      <c r="E594" s="48">
        <f t="shared" si="5"/>
        <v>-1.5364061456245803E-2</v>
      </c>
      <c r="I594" s="41">
        <v>40407</v>
      </c>
      <c r="J594" s="47">
        <v>-7.5428462309639066E-3</v>
      </c>
      <c r="K594" s="47">
        <v>-9.2653871608205929E-3</v>
      </c>
      <c r="L594" s="49">
        <f t="shared" si="4"/>
        <v>1.2283674990994164</v>
      </c>
    </row>
    <row r="595" spans="3:12" ht="15" customHeight="1" x14ac:dyDescent="0.2">
      <c r="C595" s="41">
        <v>40408</v>
      </c>
      <c r="D595" s="47">
        <v>-1.5364061456245803E-2</v>
      </c>
      <c r="E595" s="48">
        <f t="shared" si="5"/>
        <v>-1.6960651289009476E-2</v>
      </c>
      <c r="I595" s="41">
        <v>40408</v>
      </c>
      <c r="J595" s="47">
        <v>3.6878477399906462E-3</v>
      </c>
      <c r="K595" s="47">
        <v>-1.5364061456245803E-2</v>
      </c>
      <c r="L595" s="49">
        <f t="shared" si="4"/>
        <v>-4.1661322645291134</v>
      </c>
    </row>
    <row r="596" spans="3:12" ht="15" customHeight="1" x14ac:dyDescent="0.2">
      <c r="C596" s="41">
        <v>40409</v>
      </c>
      <c r="D596" s="47">
        <v>-1.6960651289009476E-2</v>
      </c>
      <c r="E596" s="48">
        <f t="shared" si="5"/>
        <v>-2.760524499655026E-3</v>
      </c>
      <c r="I596" s="41">
        <v>40409</v>
      </c>
      <c r="J596" s="47">
        <v>-4.0257520328450536E-3</v>
      </c>
      <c r="K596" s="47">
        <v>-1.6960651289009476E-2</v>
      </c>
      <c r="L596" s="49">
        <f t="shared" si="4"/>
        <v>4.2130392410242798</v>
      </c>
    </row>
    <row r="597" spans="3:12" ht="15" customHeight="1" x14ac:dyDescent="0.2">
      <c r="C597" s="41">
        <v>40410</v>
      </c>
      <c r="D597" s="47">
        <v>-2.760524499655026E-3</v>
      </c>
      <c r="E597" s="48">
        <f t="shared" si="5"/>
        <v>-6.9204152249136008E-4</v>
      </c>
      <c r="I597" s="41">
        <v>40410</v>
      </c>
      <c r="J597" s="47">
        <v>1.5911460421846213E-2</v>
      </c>
      <c r="K597" s="47">
        <v>-2.760524499655026E-3</v>
      </c>
      <c r="L597" s="49">
        <f t="shared" si="4"/>
        <v>-0.17349284267237119</v>
      </c>
    </row>
    <row r="598" spans="3:12" ht="15" customHeight="1" x14ac:dyDescent="0.2">
      <c r="C598" s="41">
        <v>40411</v>
      </c>
      <c r="D598" s="47">
        <v>-6.9204152249136008E-4</v>
      </c>
      <c r="E598" s="48">
        <f t="shared" si="5"/>
        <v>3.1163434903047182E-2</v>
      </c>
      <c r="I598" s="41">
        <v>40411</v>
      </c>
      <c r="J598" s="47">
        <v>8.0521654009513277E-4</v>
      </c>
      <c r="K598" s="47">
        <v>-6.9204152249136008E-4</v>
      </c>
      <c r="L598" s="49">
        <f t="shared" si="4"/>
        <v>-0.85944772372609046</v>
      </c>
    </row>
    <row r="599" spans="3:12" ht="15" customHeight="1" x14ac:dyDescent="0.2">
      <c r="C599" s="41">
        <v>40412</v>
      </c>
      <c r="D599" s="47">
        <v>3.1163434903047182E-2</v>
      </c>
      <c r="E599" s="48">
        <f t="shared" si="5"/>
        <v>1.343183344526544E-3</v>
      </c>
      <c r="I599" s="41">
        <v>40412</v>
      </c>
      <c r="J599" s="47">
        <v>1.1216634063229591E-2</v>
      </c>
      <c r="K599" s="47">
        <v>3.1163434903047182E-2</v>
      </c>
      <c r="L599" s="49">
        <f t="shared" si="4"/>
        <v>2.7783232231144335</v>
      </c>
    </row>
    <row r="600" spans="3:12" ht="15" customHeight="1" x14ac:dyDescent="0.2">
      <c r="C600" s="41">
        <v>40413</v>
      </c>
      <c r="D600" s="47">
        <v>1.343183344526544E-3</v>
      </c>
      <c r="E600" s="48">
        <f t="shared" si="5"/>
        <v>-8.0482897384306362E-3</v>
      </c>
      <c r="I600" s="41">
        <v>40413</v>
      </c>
      <c r="J600" s="47">
        <v>3.0577700120126838E-3</v>
      </c>
      <c r="K600" s="47">
        <v>1.343183344526544E-3</v>
      </c>
      <c r="L600" s="49">
        <f t="shared" si="4"/>
        <v>0.4392689244939107</v>
      </c>
    </row>
    <row r="601" spans="3:12" ht="15" customHeight="1" x14ac:dyDescent="0.2">
      <c r="C601" s="41">
        <v>40414</v>
      </c>
      <c r="D601" s="47">
        <v>-8.0482897384306362E-3</v>
      </c>
      <c r="E601" s="48">
        <f t="shared" si="5"/>
        <v>2.3664638269100813E-2</v>
      </c>
      <c r="I601" s="41">
        <v>40414</v>
      </c>
      <c r="J601" s="47">
        <v>-5.3036783575706181E-3</v>
      </c>
      <c r="K601" s="47">
        <v>-8.0482897384306362E-3</v>
      </c>
      <c r="L601" s="49">
        <f t="shared" si="4"/>
        <v>1.5174920490686024</v>
      </c>
    </row>
    <row r="602" spans="3:12" ht="15" customHeight="1" x14ac:dyDescent="0.2">
      <c r="C602" s="41">
        <v>40415</v>
      </c>
      <c r="D602" s="47">
        <v>2.3664638269100813E-2</v>
      </c>
      <c r="E602" s="48">
        <f t="shared" si="5"/>
        <v>-2.3778071334214057E-2</v>
      </c>
      <c r="I602" s="41">
        <v>40415</v>
      </c>
      <c r="J602" s="47">
        <v>1.0413734871939306E-2</v>
      </c>
      <c r="K602" s="47">
        <v>2.3664638269100813E-2</v>
      </c>
      <c r="L602" s="49">
        <f t="shared" si="4"/>
        <v>2.2724448586517401</v>
      </c>
    </row>
    <row r="603" spans="3:12" ht="15" customHeight="1" x14ac:dyDescent="0.2">
      <c r="C603" s="41">
        <v>40416</v>
      </c>
      <c r="D603" s="47">
        <v>-2.3778071334214057E-2</v>
      </c>
      <c r="E603" s="48">
        <f t="shared" si="5"/>
        <v>3.3829499323410062E-2</v>
      </c>
      <c r="I603" s="41">
        <v>40416</v>
      </c>
      <c r="J603" s="47">
        <v>-1.870937790157845E-2</v>
      </c>
      <c r="K603" s="47">
        <v>-2.3778071334214057E-2</v>
      </c>
      <c r="L603" s="49">
        <f t="shared" si="4"/>
        <v>1.2709172618833029</v>
      </c>
    </row>
    <row r="604" spans="3:12" ht="15" customHeight="1" x14ac:dyDescent="0.2">
      <c r="C604" s="41">
        <v>40417</v>
      </c>
      <c r="D604" s="47">
        <v>3.3829499323410062E-2</v>
      </c>
      <c r="E604" s="48">
        <f t="shared" si="5"/>
        <v>-1.4397905759162222E-2</v>
      </c>
      <c r="I604" s="41">
        <v>40417</v>
      </c>
      <c r="J604" s="47">
        <v>1.2726498557032784E-2</v>
      </c>
      <c r="K604" s="47">
        <v>3.3829499323410062E-2</v>
      </c>
      <c r="L604" s="49">
        <f t="shared" si="4"/>
        <v>2.6581937814085994</v>
      </c>
    </row>
    <row r="605" spans="3:12" ht="15" customHeight="1" x14ac:dyDescent="0.2">
      <c r="C605" s="41">
        <v>40418</v>
      </c>
      <c r="D605" s="47">
        <v>-1.4397905759162222E-2</v>
      </c>
      <c r="E605" s="48">
        <f t="shared" si="5"/>
        <v>-4.1168658698539251E-2</v>
      </c>
      <c r="I605" s="41">
        <v>40418</v>
      </c>
      <c r="J605" s="47">
        <v>1.9153508362141913E-3</v>
      </c>
      <c r="K605" s="47">
        <v>-1.4397905759162222E-2</v>
      </c>
      <c r="L605" s="49">
        <f t="shared" si="4"/>
        <v>-7.5171114800151013</v>
      </c>
    </row>
    <row r="606" spans="3:12" ht="15" customHeight="1" x14ac:dyDescent="0.2">
      <c r="C606" s="41">
        <v>40419</v>
      </c>
      <c r="D606" s="47">
        <v>-4.1168658698539251E-2</v>
      </c>
      <c r="E606" s="48">
        <f t="shared" si="5"/>
        <v>-1.3157894736842035E-2</v>
      </c>
      <c r="I606" s="41">
        <v>40419</v>
      </c>
      <c r="J606" s="47">
        <v>-1.9785206944250122E-2</v>
      </c>
      <c r="K606" s="47">
        <v>-4.1168658698539251E-2</v>
      </c>
      <c r="L606" s="49">
        <f t="shared" si="4"/>
        <v>2.0807797873705578</v>
      </c>
    </row>
    <row r="607" spans="3:12" ht="15" customHeight="1" x14ac:dyDescent="0.2">
      <c r="C607" s="41">
        <v>40420</v>
      </c>
      <c r="D607" s="47">
        <v>-1.3157894736842035E-2</v>
      </c>
      <c r="E607" s="48">
        <f t="shared" si="5"/>
        <v>-1.1228070175438587E-2</v>
      </c>
      <c r="I607" s="41">
        <v>40420</v>
      </c>
      <c r="J607" s="47">
        <v>2.3783852349845702E-3</v>
      </c>
      <c r="K607" s="47">
        <v>-1.3157894736842035E-2</v>
      </c>
      <c r="L607" s="49">
        <f t="shared" si="4"/>
        <v>-5.5322807017541029</v>
      </c>
    </row>
    <row r="608" spans="3:12" ht="15" customHeight="1" x14ac:dyDescent="0.2">
      <c r="C608" s="41">
        <v>40421</v>
      </c>
      <c r="D608" s="47">
        <v>-1.1228070175438587E-2</v>
      </c>
      <c r="E608" s="48">
        <f t="shared" si="5"/>
        <v>1.4904187366926891E-2</v>
      </c>
      <c r="I608" s="41">
        <v>40421</v>
      </c>
      <c r="J608" s="47">
        <v>-2.9263817267234371E-3</v>
      </c>
      <c r="K608" s="47">
        <v>-1.1228070175438587E-2</v>
      </c>
      <c r="L608" s="49">
        <f t="shared" si="4"/>
        <v>3.8368440018965835</v>
      </c>
    </row>
    <row r="609" spans="3:12" ht="15" customHeight="1" x14ac:dyDescent="0.2">
      <c r="C609" s="41">
        <v>40422</v>
      </c>
      <c r="D609" s="47">
        <v>1.4904187366926891E-2</v>
      </c>
      <c r="E609" s="48">
        <f t="shared" si="5"/>
        <v>-2.0279720279720359E-2</v>
      </c>
      <c r="I609" s="41">
        <v>40422</v>
      </c>
      <c r="J609" s="47">
        <v>6.9170117240175966E-3</v>
      </c>
      <c r="K609" s="47">
        <v>1.4904187366926891E-2</v>
      </c>
      <c r="L609" s="49">
        <f t="shared" si="4"/>
        <v>2.1547147759162848</v>
      </c>
    </row>
    <row r="610" spans="3:12" ht="15" customHeight="1" x14ac:dyDescent="0.2">
      <c r="C610" s="41">
        <v>40423</v>
      </c>
      <c r="D610" s="47">
        <v>-2.0279720279720359E-2</v>
      </c>
      <c r="E610" s="48">
        <f t="shared" si="5"/>
        <v>-1.6416845110635236E-2</v>
      </c>
      <c r="I610" s="41">
        <v>40423</v>
      </c>
      <c r="J610" s="47">
        <v>-1.2163418361719858E-2</v>
      </c>
      <c r="K610" s="47">
        <v>-2.0279720279720359E-2</v>
      </c>
      <c r="L610" s="49">
        <f t="shared" si="4"/>
        <v>1.6672714591108491</v>
      </c>
    </row>
    <row r="611" spans="3:12" ht="15" customHeight="1" x14ac:dyDescent="0.2">
      <c r="C611" s="41">
        <v>40424</v>
      </c>
      <c r="D611" s="47">
        <v>-1.6416845110635236E-2</v>
      </c>
      <c r="E611" s="48">
        <f t="shared" si="5"/>
        <v>7.9825834542817109E-3</v>
      </c>
      <c r="I611" s="41">
        <v>40424</v>
      </c>
      <c r="J611" s="47">
        <v>-1.0750115635516866E-2</v>
      </c>
      <c r="K611" s="47">
        <v>-1.6416845110635236E-2</v>
      </c>
      <c r="L611" s="49">
        <f t="shared" si="4"/>
        <v>1.5271319553434659</v>
      </c>
    </row>
    <row r="612" spans="3:12" ht="15" customHeight="1" x14ac:dyDescent="0.2">
      <c r="C612" s="41">
        <v>40425</v>
      </c>
      <c r="D612" s="47">
        <v>7.9825834542817109E-3</v>
      </c>
      <c r="E612" s="48">
        <f t="shared" si="5"/>
        <v>-2.1598272138228958E-2</v>
      </c>
      <c r="I612" s="41">
        <v>40425</v>
      </c>
      <c r="J612" s="47">
        <v>2.9343953049674187E-3</v>
      </c>
      <c r="K612" s="47">
        <v>7.9825834542817109E-3</v>
      </c>
      <c r="L612" s="49">
        <f t="shared" si="4"/>
        <v>2.7203504043128039</v>
      </c>
    </row>
    <row r="613" spans="3:12" ht="15" customHeight="1" x14ac:dyDescent="0.2">
      <c r="C613" s="41">
        <v>40426</v>
      </c>
      <c r="D613" s="47">
        <v>-2.1598272138228958E-2</v>
      </c>
      <c r="E613" s="48">
        <f t="shared" si="5"/>
        <v>-2.2075055187637971E-2</v>
      </c>
      <c r="I613" s="41">
        <v>40426</v>
      </c>
      <c r="J613" s="47">
        <v>-9.6616027650510139E-3</v>
      </c>
      <c r="K613" s="47">
        <v>-2.1598272138228958E-2</v>
      </c>
      <c r="L613" s="49">
        <f t="shared" si="4"/>
        <v>2.2354750721439869</v>
      </c>
    </row>
    <row r="614" spans="3:12" ht="15" customHeight="1" x14ac:dyDescent="0.2">
      <c r="C614" s="41">
        <v>40427</v>
      </c>
      <c r="D614" s="47">
        <v>-2.2075055187637971E-2</v>
      </c>
      <c r="E614" s="48">
        <f t="shared" si="5"/>
        <v>-6.0195635816402415E-3</v>
      </c>
      <c r="I614" s="41">
        <v>40427</v>
      </c>
      <c r="J614" s="47">
        <v>-1.1736250892799172E-2</v>
      </c>
      <c r="K614" s="47">
        <v>-2.2075055187637971E-2</v>
      </c>
      <c r="L614" s="49">
        <f t="shared" si="4"/>
        <v>1.8809290453378273</v>
      </c>
    </row>
    <row r="615" spans="3:12" ht="15" customHeight="1" x14ac:dyDescent="0.2">
      <c r="C615" s="41">
        <v>40428</v>
      </c>
      <c r="D615" s="47">
        <v>-6.0195635816402415E-3</v>
      </c>
      <c r="E615" s="48">
        <f t="shared" si="5"/>
        <v>-1.1355034065102187E-2</v>
      </c>
      <c r="I615" s="41">
        <v>40428</v>
      </c>
      <c r="J615" s="47">
        <v>2.9401619552897884E-3</v>
      </c>
      <c r="K615" s="47">
        <v>-6.0195635816402415E-3</v>
      </c>
      <c r="L615" s="49">
        <f t="shared" si="4"/>
        <v>-2.0473578235410304</v>
      </c>
    </row>
    <row r="616" spans="3:12" ht="15" customHeight="1" x14ac:dyDescent="0.2">
      <c r="C616" s="41">
        <v>40429</v>
      </c>
      <c r="D616" s="47">
        <v>-1.1355034065102187E-2</v>
      </c>
      <c r="E616" s="48">
        <f t="shared" si="5"/>
        <v>1.8376722817764257E-2</v>
      </c>
      <c r="I616" s="41">
        <v>40429</v>
      </c>
      <c r="J616" s="47">
        <v>1.768752047166755E-3</v>
      </c>
      <c r="K616" s="47">
        <v>-1.1355034065102187E-2</v>
      </c>
      <c r="L616" s="49">
        <f t="shared" si="4"/>
        <v>-6.4197998149548736</v>
      </c>
    </row>
    <row r="617" spans="3:12" ht="15" customHeight="1" x14ac:dyDescent="0.2">
      <c r="C617" s="41">
        <v>40430</v>
      </c>
      <c r="D617" s="47">
        <v>1.8376722817764257E-2</v>
      </c>
      <c r="E617" s="48">
        <f t="shared" si="5"/>
        <v>-1.1278195488721776E-2</v>
      </c>
      <c r="I617" s="41">
        <v>40430</v>
      </c>
      <c r="J617" s="47">
        <v>4.1851948731361777E-3</v>
      </c>
      <c r="K617" s="47">
        <v>1.8376722817764257E-2</v>
      </c>
      <c r="L617" s="49">
        <f t="shared" si="4"/>
        <v>4.3908882082696552</v>
      </c>
    </row>
    <row r="618" spans="3:12" ht="15" customHeight="1" x14ac:dyDescent="0.2">
      <c r="C618" s="41">
        <v>40431</v>
      </c>
      <c r="D618" s="47">
        <v>-1.1278195488721776E-2</v>
      </c>
      <c r="E618" s="48">
        <f t="shared" si="5"/>
        <v>-1.7490494296578007E-2</v>
      </c>
      <c r="I618" s="41">
        <v>40431</v>
      </c>
      <c r="J618" s="47">
        <v>-3.7444647043500812E-3</v>
      </c>
      <c r="K618" s="47">
        <v>-1.1278195488721776E-2</v>
      </c>
      <c r="L618" s="49">
        <f t="shared" si="4"/>
        <v>3.0119646943445577</v>
      </c>
    </row>
    <row r="619" spans="3:12" ht="15" customHeight="1" x14ac:dyDescent="0.2">
      <c r="C619" s="41">
        <v>40432</v>
      </c>
      <c r="D619" s="47">
        <v>-1.7490494296578007E-2</v>
      </c>
      <c r="E619" s="48">
        <f t="shared" si="5"/>
        <v>3.8699690402477227E-3</v>
      </c>
      <c r="I619" s="41">
        <v>40432</v>
      </c>
      <c r="J619" s="47">
        <v>-2.8924404353367628E-3</v>
      </c>
      <c r="K619" s="47">
        <v>-1.7490494296578007E-2</v>
      </c>
      <c r="L619" s="49">
        <f t="shared" si="4"/>
        <v>6.0469678417220765</v>
      </c>
    </row>
    <row r="620" spans="3:12" ht="15" customHeight="1" x14ac:dyDescent="0.2">
      <c r="C620" s="41">
        <v>40433</v>
      </c>
      <c r="D620" s="47">
        <v>3.8699690402477227E-3</v>
      </c>
      <c r="E620" s="48">
        <f t="shared" si="5"/>
        <v>1.542020046260606E-2</v>
      </c>
      <c r="I620" s="41">
        <v>40433</v>
      </c>
      <c r="J620" s="47">
        <v>3.2777750462986699E-3</v>
      </c>
      <c r="K620" s="47">
        <v>3.8699690402477227E-3</v>
      </c>
      <c r="L620" s="49">
        <f t="shared" si="4"/>
        <v>1.1806695046439415</v>
      </c>
    </row>
    <row r="621" spans="3:12" ht="15" customHeight="1" x14ac:dyDescent="0.2">
      <c r="C621" s="41">
        <v>40434</v>
      </c>
      <c r="D621" s="47">
        <v>1.542020046260606E-2</v>
      </c>
      <c r="E621" s="48">
        <f t="shared" si="5"/>
        <v>4.7835990888382751E-2</v>
      </c>
      <c r="I621" s="41">
        <v>40434</v>
      </c>
      <c r="J621" s="47">
        <v>1.7740170214156192E-2</v>
      </c>
      <c r="K621" s="47">
        <v>1.542020046260606E-2</v>
      </c>
      <c r="L621" s="49">
        <f t="shared" si="4"/>
        <v>0.86922505683181905</v>
      </c>
    </row>
    <row r="622" spans="3:12" ht="15" customHeight="1" x14ac:dyDescent="0.2">
      <c r="C622" s="41">
        <v>40435</v>
      </c>
      <c r="D622" s="47">
        <v>4.7835990888382751E-2</v>
      </c>
      <c r="E622" s="48">
        <f t="shared" si="5"/>
        <v>-7.9710144927537252E-3</v>
      </c>
      <c r="I622" s="41">
        <v>40435</v>
      </c>
      <c r="J622" s="47">
        <v>4.9756833539316148E-4</v>
      </c>
      <c r="K622" s="47">
        <v>4.7835990888382751E-2</v>
      </c>
      <c r="L622" s="49">
        <f t="shared" si="4"/>
        <v>96.139540010287007</v>
      </c>
    </row>
    <row r="623" spans="3:12" ht="15" customHeight="1" x14ac:dyDescent="0.2">
      <c r="C623" s="41">
        <v>40436</v>
      </c>
      <c r="D623" s="47">
        <v>-7.9710144927537252E-3</v>
      </c>
      <c r="E623" s="48">
        <f t="shared" si="5"/>
        <v>1.5339663988312768E-2</v>
      </c>
      <c r="I623" s="41">
        <v>40436</v>
      </c>
      <c r="J623" s="47">
        <v>1.1229826418968081E-3</v>
      </c>
      <c r="K623" s="47">
        <v>-7.9710144927537252E-3</v>
      </c>
      <c r="L623" s="49">
        <f t="shared" si="4"/>
        <v>-7.0980745341620244</v>
      </c>
    </row>
    <row r="624" spans="3:12" ht="15" customHeight="1" x14ac:dyDescent="0.2">
      <c r="C624" s="41">
        <v>40437</v>
      </c>
      <c r="D624" s="47">
        <v>1.5339663988312768E-2</v>
      </c>
      <c r="E624" s="48">
        <f t="shared" si="5"/>
        <v>2.2302158273381334E-2</v>
      </c>
      <c r="I624" s="41">
        <v>40437</v>
      </c>
      <c r="J624" s="47">
        <v>1.586436766873911E-2</v>
      </c>
      <c r="K624" s="47">
        <v>1.5339663988312768E-2</v>
      </c>
      <c r="L624" s="49">
        <f t="shared" si="4"/>
        <v>0.96692564800674186</v>
      </c>
    </row>
    <row r="625" spans="3:12" ht="15" customHeight="1" x14ac:dyDescent="0.2">
      <c r="C625" s="41">
        <v>40438</v>
      </c>
      <c r="D625" s="47">
        <v>2.2302158273381334E-2</v>
      </c>
      <c r="E625" s="48">
        <f t="shared" si="5"/>
        <v>-1.688951442646025E-2</v>
      </c>
      <c r="I625" s="41">
        <v>40438</v>
      </c>
      <c r="J625" s="47">
        <v>7.8398586617030031E-3</v>
      </c>
      <c r="K625" s="47">
        <v>2.2302158273381334E-2</v>
      </c>
      <c r="L625" s="49">
        <f t="shared" si="4"/>
        <v>2.8447143291403134</v>
      </c>
    </row>
    <row r="626" spans="3:12" ht="15" customHeight="1" x14ac:dyDescent="0.2">
      <c r="C626" s="41">
        <v>40439</v>
      </c>
      <c r="D626" s="47">
        <v>-1.688951442646025E-2</v>
      </c>
      <c r="E626" s="48">
        <f t="shared" si="5"/>
        <v>-1.2884753042233466E-2</v>
      </c>
      <c r="I626" s="41">
        <v>40439</v>
      </c>
      <c r="J626" s="47">
        <v>-1.3335211532140678E-2</v>
      </c>
      <c r="K626" s="47">
        <v>-1.688951442646025E-2</v>
      </c>
      <c r="L626" s="49">
        <f t="shared" si="4"/>
        <v>1.2665351716208588</v>
      </c>
    </row>
    <row r="627" spans="3:12" ht="15" customHeight="1" x14ac:dyDescent="0.2">
      <c r="C627" s="41">
        <v>40440</v>
      </c>
      <c r="D627" s="47">
        <v>-1.2884753042233466E-2</v>
      </c>
      <c r="E627" s="48">
        <f t="shared" si="5"/>
        <v>-2.5380710659898442E-2</v>
      </c>
      <c r="I627" s="41">
        <v>40440</v>
      </c>
      <c r="J627" s="47">
        <v>-7.5191548089278415E-3</v>
      </c>
      <c r="K627" s="47">
        <v>-1.2884753042233466E-2</v>
      </c>
      <c r="L627" s="49">
        <f t="shared" si="4"/>
        <v>1.7135906055471555</v>
      </c>
    </row>
    <row r="628" spans="3:12" ht="15" customHeight="1" x14ac:dyDescent="0.2">
      <c r="C628" s="41">
        <v>40441</v>
      </c>
      <c r="D628" s="47">
        <v>-2.5380710659898442E-2</v>
      </c>
      <c r="E628" s="48">
        <f t="shared" si="5"/>
        <v>-7.4404761904756089E-4</v>
      </c>
      <c r="I628" s="41">
        <v>40441</v>
      </c>
      <c r="J628" s="47">
        <v>-5.7220490689682268E-3</v>
      </c>
      <c r="K628" s="47">
        <v>-2.5380710659898442E-2</v>
      </c>
      <c r="L628" s="49">
        <f t="shared" si="4"/>
        <v>4.4355982190965335</v>
      </c>
    </row>
    <row r="629" spans="3:12" ht="15" customHeight="1" x14ac:dyDescent="0.2">
      <c r="C629" s="41">
        <v>40442</v>
      </c>
      <c r="D629" s="47">
        <v>-7.4404761904756089E-4</v>
      </c>
      <c r="E629" s="48">
        <f t="shared" si="5"/>
        <v>-4.1697691734921882E-2</v>
      </c>
      <c r="I629" s="41">
        <v>40442</v>
      </c>
      <c r="J629" s="47">
        <v>-1.1156300737859115E-2</v>
      </c>
      <c r="K629" s="47">
        <v>-7.4404761904756089E-4</v>
      </c>
      <c r="L629" s="49">
        <f t="shared" si="4"/>
        <v>6.6693040688892632E-2</v>
      </c>
    </row>
    <row r="630" spans="3:12" ht="15" customHeight="1" x14ac:dyDescent="0.2">
      <c r="C630" s="41">
        <v>40443</v>
      </c>
      <c r="D630" s="47">
        <v>-4.1697691734921882E-2</v>
      </c>
      <c r="E630" s="48">
        <f t="shared" si="5"/>
        <v>-4.0404040404040331E-2</v>
      </c>
      <c r="I630" s="41">
        <v>40443</v>
      </c>
      <c r="J630" s="47">
        <v>-2.0954920098190666E-2</v>
      </c>
      <c r="K630" s="47">
        <v>-4.1697691734921882E-2</v>
      </c>
      <c r="L630" s="49">
        <f t="shared" si="4"/>
        <v>1.9898759594183437</v>
      </c>
    </row>
    <row r="631" spans="3:12" ht="15" customHeight="1" x14ac:dyDescent="0.2">
      <c r="C631" s="41">
        <v>40444</v>
      </c>
      <c r="D631" s="47">
        <v>-4.0404040404040331E-2</v>
      </c>
      <c r="E631" s="48">
        <f t="shared" si="5"/>
        <v>8.0971659919029104E-3</v>
      </c>
      <c r="I631" s="41">
        <v>40444</v>
      </c>
      <c r="J631" s="47">
        <v>-8.6178267800212094E-3</v>
      </c>
      <c r="K631" s="47">
        <v>-4.0404040404040331E-2</v>
      </c>
      <c r="L631" s="49">
        <f t="shared" si="4"/>
        <v>4.6884256826453514</v>
      </c>
    </row>
    <row r="632" spans="3:12" ht="15" customHeight="1" x14ac:dyDescent="0.2">
      <c r="C632" s="41">
        <v>40445</v>
      </c>
      <c r="D632" s="47">
        <v>8.0971659919029104E-3</v>
      </c>
      <c r="E632" s="48">
        <f t="shared" si="5"/>
        <v>-1.6867469879518038E-2</v>
      </c>
      <c r="I632" s="41">
        <v>40445</v>
      </c>
      <c r="J632" s="47">
        <v>1.6162800435474356E-2</v>
      </c>
      <c r="K632" s="47">
        <v>8.0971659919029104E-3</v>
      </c>
      <c r="L632" s="49">
        <f t="shared" si="4"/>
        <v>0.50097543579954928</v>
      </c>
    </row>
    <row r="633" spans="3:12" ht="15" customHeight="1" x14ac:dyDescent="0.2">
      <c r="C633" s="41">
        <v>40446</v>
      </c>
      <c r="D633" s="47">
        <v>-1.6867469879518038E-2</v>
      </c>
      <c r="E633" s="48">
        <f t="shared" si="5"/>
        <v>-2.3692810457516367E-2</v>
      </c>
      <c r="I633" s="41">
        <v>40446</v>
      </c>
      <c r="J633" s="47">
        <v>-1.6334267347947962E-2</v>
      </c>
      <c r="K633" s="47">
        <v>-1.6867469879518038E-2</v>
      </c>
      <c r="L633" s="49">
        <f t="shared" si="4"/>
        <v>1.0326431862667573</v>
      </c>
    </row>
    <row r="634" spans="3:12" ht="15" customHeight="1" x14ac:dyDescent="0.2">
      <c r="C634" s="41">
        <v>40447</v>
      </c>
      <c r="D634" s="47">
        <v>-2.3692810457516367E-2</v>
      </c>
      <c r="E634" s="48">
        <f t="shared" si="5"/>
        <v>-2.175732217573223E-2</v>
      </c>
      <c r="I634" s="41">
        <v>40447</v>
      </c>
      <c r="J634" s="47">
        <v>-3.3680189011210393E-3</v>
      </c>
      <c r="K634" s="47">
        <v>-2.3692810457516367E-2</v>
      </c>
      <c r="L634" s="49">
        <f t="shared" si="4"/>
        <v>7.0346429616621968</v>
      </c>
    </row>
    <row r="635" spans="3:12" ht="15" customHeight="1" x14ac:dyDescent="0.2">
      <c r="C635" s="41">
        <v>40448</v>
      </c>
      <c r="D635" s="47">
        <v>-2.175732217573223E-2</v>
      </c>
      <c r="E635" s="48">
        <f t="shared" si="5"/>
        <v>-4.2771599657825954E-3</v>
      </c>
      <c r="I635" s="41">
        <v>40448</v>
      </c>
      <c r="J635" s="47">
        <v>-1.0760281112344061E-2</v>
      </c>
      <c r="K635" s="47">
        <v>-2.175732217573223E-2</v>
      </c>
      <c r="L635" s="49">
        <f t="shared" si="4"/>
        <v>2.022003138075315</v>
      </c>
    </row>
    <row r="636" spans="3:12" ht="15" customHeight="1" x14ac:dyDescent="0.2">
      <c r="C636" s="41">
        <v>40449</v>
      </c>
      <c r="D636" s="47">
        <v>-4.2771599657825954E-3</v>
      </c>
      <c r="E636" s="48">
        <f t="shared" si="5"/>
        <v>-6.0137457044673326E-3</v>
      </c>
      <c r="I636" s="41">
        <v>40449</v>
      </c>
      <c r="J636" s="47">
        <v>4.1469798429585314E-3</v>
      </c>
      <c r="K636" s="47">
        <v>-4.2771599657825954E-3</v>
      </c>
      <c r="L636" s="49">
        <f t="shared" si="4"/>
        <v>-1.0313915494537806</v>
      </c>
    </row>
    <row r="637" spans="3:12" ht="15" customHeight="1" x14ac:dyDescent="0.2">
      <c r="C637" s="41">
        <v>40450</v>
      </c>
      <c r="D637" s="47">
        <v>-6.0137457044673326E-3</v>
      </c>
      <c r="E637" s="48">
        <f t="shared" si="5"/>
        <v>3.9757994814174413E-2</v>
      </c>
      <c r="I637" s="41">
        <v>40450</v>
      </c>
      <c r="J637" s="47">
        <v>6.4317389391010948E-4</v>
      </c>
      <c r="K637" s="47">
        <v>-6.0137457044673326E-3</v>
      </c>
      <c r="L637" s="49">
        <f t="shared" si="4"/>
        <v>-9.3501085187201625</v>
      </c>
    </row>
    <row r="638" spans="3:12" ht="15" customHeight="1" x14ac:dyDescent="0.2">
      <c r="C638" s="41">
        <v>40451</v>
      </c>
      <c r="D638" s="47">
        <v>3.9757994814174413E-2</v>
      </c>
      <c r="E638" s="48">
        <f t="shared" si="5"/>
        <v>-3.4081463009143831E-2</v>
      </c>
      <c r="I638" s="41">
        <v>40451</v>
      </c>
      <c r="J638" s="47">
        <v>1.933355886332877E-2</v>
      </c>
      <c r="K638" s="47">
        <v>3.9757994814174413E-2</v>
      </c>
      <c r="L638" s="49">
        <f t="shared" si="4"/>
        <v>2.0564240187349063</v>
      </c>
    </row>
    <row r="639" spans="3:12" ht="15" customHeight="1" x14ac:dyDescent="0.2">
      <c r="C639" s="41">
        <v>40452</v>
      </c>
      <c r="D639" s="47">
        <v>-3.4081463009143831E-2</v>
      </c>
      <c r="E639" s="48">
        <f t="shared" si="5"/>
        <v>-1.376936316695343E-2</v>
      </c>
      <c r="I639" s="41">
        <v>40452</v>
      </c>
      <c r="J639" s="47">
        <v>1.1615750958293702E-4</v>
      </c>
      <c r="K639" s="47">
        <v>-3.4081463009143831E-2</v>
      </c>
      <c r="L639" s="49">
        <f t="shared" si="4"/>
        <v>-293.40731504586455</v>
      </c>
    </row>
    <row r="640" spans="3:12" ht="15" customHeight="1" x14ac:dyDescent="0.2">
      <c r="C640" s="41">
        <v>40453</v>
      </c>
      <c r="D640" s="47">
        <v>-1.376936316695343E-2</v>
      </c>
      <c r="E640" s="48">
        <f t="shared" si="5"/>
        <v>-3.6649214659685958E-2</v>
      </c>
      <c r="I640" s="41">
        <v>40453</v>
      </c>
      <c r="J640" s="47">
        <v>-4.9610087937613789E-3</v>
      </c>
      <c r="K640" s="47">
        <v>-1.376936316695343E-2</v>
      </c>
      <c r="L640" s="49">
        <f t="shared" si="4"/>
        <v>2.7755167828504614</v>
      </c>
    </row>
    <row r="641" spans="3:12" ht="15" customHeight="1" x14ac:dyDescent="0.2">
      <c r="C641" s="41">
        <v>40454</v>
      </c>
      <c r="D641" s="47">
        <v>-3.6649214659685958E-2</v>
      </c>
      <c r="E641" s="48">
        <f t="shared" si="5"/>
        <v>-1.8115942028985588E-3</v>
      </c>
      <c r="I641" s="41">
        <v>40454</v>
      </c>
      <c r="J641" s="47">
        <v>-1.0521752180220445E-2</v>
      </c>
      <c r="K641" s="47">
        <v>-3.6649214659685958E-2</v>
      </c>
      <c r="L641" s="49">
        <f t="shared" si="4"/>
        <v>3.4831855029414034</v>
      </c>
    </row>
    <row r="642" spans="3:12" ht="15" customHeight="1" x14ac:dyDescent="0.2">
      <c r="C642" s="41">
        <v>40455</v>
      </c>
      <c r="D642" s="47">
        <v>-1.8115942028985588E-3</v>
      </c>
      <c r="E642" s="48">
        <f t="shared" si="5"/>
        <v>1.9056261343012748E-2</v>
      </c>
      <c r="I642" s="41">
        <v>40455</v>
      </c>
      <c r="J642" s="47">
        <v>-1.7728345129760736E-2</v>
      </c>
      <c r="K642" s="47">
        <v>-1.8115942028985588E-3</v>
      </c>
      <c r="L642" s="49">
        <f t="shared" si="4"/>
        <v>0.10218631178707249</v>
      </c>
    </row>
    <row r="643" spans="3:12" ht="15" customHeight="1" x14ac:dyDescent="0.2">
      <c r="C643" s="41">
        <v>40456</v>
      </c>
      <c r="D643" s="47">
        <v>1.9056261343012748E-2</v>
      </c>
      <c r="E643" s="48">
        <f t="shared" si="5"/>
        <v>-8.0142475512021694E-3</v>
      </c>
      <c r="I643" s="41">
        <v>40456</v>
      </c>
      <c r="J643" s="47">
        <v>7.2055997804008065E-3</v>
      </c>
      <c r="K643" s="47">
        <v>1.9056261343012748E-2</v>
      </c>
      <c r="L643" s="49">
        <f t="shared" si="4"/>
        <v>2.6446460980036219</v>
      </c>
    </row>
    <row r="644" spans="3:12" ht="15" customHeight="1" x14ac:dyDescent="0.2">
      <c r="C644" s="41">
        <v>40457</v>
      </c>
      <c r="D644" s="47">
        <v>-8.0142475512021694E-3</v>
      </c>
      <c r="E644" s="48">
        <f t="shared" si="5"/>
        <v>-2.9622980251346465E-2</v>
      </c>
      <c r="I644" s="41">
        <v>40457</v>
      </c>
      <c r="J644" s="47">
        <v>1.9588471758533732E-3</v>
      </c>
      <c r="K644" s="47">
        <v>-8.0142475512021694E-3</v>
      </c>
      <c r="L644" s="49">
        <f t="shared" si="4"/>
        <v>-4.0913082194432837</v>
      </c>
    </row>
    <row r="645" spans="3:12" ht="15" customHeight="1" x14ac:dyDescent="0.2">
      <c r="C645" s="41">
        <v>40458</v>
      </c>
      <c r="D645" s="47">
        <v>-2.9622980251346465E-2</v>
      </c>
      <c r="E645" s="48">
        <f t="shared" si="5"/>
        <v>1.1100832562442209E-2</v>
      </c>
      <c r="I645" s="41">
        <v>40458</v>
      </c>
      <c r="J645" s="47">
        <v>-4.8790439113951534E-3</v>
      </c>
      <c r="K645" s="47">
        <v>-2.9622980251346465E-2</v>
      </c>
      <c r="L645" s="49">
        <f t="shared" si="4"/>
        <v>6.071472360017319</v>
      </c>
    </row>
    <row r="646" spans="3:12" ht="15" customHeight="1" x14ac:dyDescent="0.2">
      <c r="C646" s="41">
        <v>40459</v>
      </c>
      <c r="D646" s="47">
        <v>1.1100832562442209E-2</v>
      </c>
      <c r="E646" s="48">
        <f t="shared" si="5"/>
        <v>-2.0128087831655872E-2</v>
      </c>
      <c r="I646" s="41">
        <v>40459</v>
      </c>
      <c r="J646" s="47">
        <v>-2.0927292606259362E-2</v>
      </c>
      <c r="K646" s="47">
        <v>1.1100832562442209E-2</v>
      </c>
      <c r="L646" s="49">
        <f t="shared" si="4"/>
        <v>-0.53044762030621895</v>
      </c>
    </row>
    <row r="647" spans="3:12" ht="15" customHeight="1" x14ac:dyDescent="0.2">
      <c r="C647" s="41">
        <v>40460</v>
      </c>
      <c r="D647" s="47">
        <v>-2.0128087831655872E-2</v>
      </c>
      <c r="E647" s="48">
        <f t="shared" si="5"/>
        <v>-5.6956115779645322E-2</v>
      </c>
      <c r="I647" s="41">
        <v>40460</v>
      </c>
      <c r="J647" s="47">
        <v>-2.2578562579609551E-2</v>
      </c>
      <c r="K647" s="47">
        <v>-2.0128087831655872E-2</v>
      </c>
      <c r="L647" s="49">
        <f t="shared" si="4"/>
        <v>0.89146896578054635</v>
      </c>
    </row>
    <row r="648" spans="3:12" ht="15" customHeight="1" x14ac:dyDescent="0.2">
      <c r="C648" s="41">
        <v>40461</v>
      </c>
      <c r="D648" s="47">
        <v>-5.6956115779645322E-2</v>
      </c>
      <c r="E648" s="48">
        <f t="shared" si="5"/>
        <v>5.8415841584158468E-2</v>
      </c>
      <c r="I648" s="41">
        <v>40461</v>
      </c>
      <c r="J648" s="47">
        <v>-5.7232625810021975E-2</v>
      </c>
      <c r="K648" s="47">
        <v>-5.6956115779645322E-2</v>
      </c>
      <c r="L648" s="49">
        <f t="shared" si="4"/>
        <v>0.99516866426337836</v>
      </c>
    </row>
    <row r="649" spans="3:12" ht="15" customHeight="1" x14ac:dyDescent="0.2">
      <c r="C649" s="41">
        <v>40462</v>
      </c>
      <c r="D649" s="47">
        <v>5.8415841584158468E-2</v>
      </c>
      <c r="E649" s="48">
        <f t="shared" si="5"/>
        <v>-6.0804490177736259E-2</v>
      </c>
      <c r="I649" s="41">
        <v>40462</v>
      </c>
      <c r="J649" s="47">
        <v>2.6130919694760113E-3</v>
      </c>
      <c r="K649" s="47">
        <v>5.8415841584158468E-2</v>
      </c>
      <c r="L649" s="49">
        <f t="shared" si="4"/>
        <v>22.355065289138011</v>
      </c>
    </row>
    <row r="650" spans="3:12" ht="15" customHeight="1" x14ac:dyDescent="0.2">
      <c r="C650" s="41">
        <v>40463</v>
      </c>
      <c r="D650" s="47">
        <v>-6.0804490177736259E-2</v>
      </c>
      <c r="E650" s="48">
        <f t="shared" si="5"/>
        <v>4.4820717131474286E-2</v>
      </c>
      <c r="I650" s="41">
        <v>40463</v>
      </c>
      <c r="J650" s="47">
        <v>-8.0851385295284128E-2</v>
      </c>
      <c r="K650" s="47">
        <v>-6.0804490177736259E-2</v>
      </c>
      <c r="L650" s="49">
        <f t="shared" si="4"/>
        <v>0.75205254623241247</v>
      </c>
    </row>
    <row r="651" spans="3:12" ht="15" customHeight="1" x14ac:dyDescent="0.2">
      <c r="C651" s="41">
        <v>40464</v>
      </c>
      <c r="D651" s="47">
        <v>4.4820717131474286E-2</v>
      </c>
      <c r="E651" s="48">
        <f t="shared" si="5"/>
        <v>3.5271687321258183E-2</v>
      </c>
      <c r="I651" s="41">
        <v>40464</v>
      </c>
      <c r="J651" s="47">
        <v>5.1019150160269477E-2</v>
      </c>
      <c r="K651" s="47">
        <v>4.4820717131474286E-2</v>
      </c>
      <c r="L651" s="49">
        <f t="shared" si="4"/>
        <v>0.87850771701755737</v>
      </c>
    </row>
    <row r="652" spans="3:12" ht="15" customHeight="1" x14ac:dyDescent="0.2">
      <c r="C652" s="41">
        <v>40465</v>
      </c>
      <c r="D652" s="47">
        <v>3.5271687321258183E-2</v>
      </c>
      <c r="E652" s="48">
        <f t="shared" si="5"/>
        <v>0.13167587476979747</v>
      </c>
      <c r="I652" s="41">
        <v>40465</v>
      </c>
      <c r="J652" s="47">
        <v>4.7701902211101377E-3</v>
      </c>
      <c r="K652" s="47">
        <v>3.5271687321258183E-2</v>
      </c>
      <c r="L652" s="49">
        <f t="shared" si="4"/>
        <v>7.3941888449575526</v>
      </c>
    </row>
    <row r="653" spans="3:12" ht="15" customHeight="1" x14ac:dyDescent="0.2">
      <c r="C653" s="41">
        <v>40466</v>
      </c>
      <c r="D653" s="47">
        <v>0.13167587476979747</v>
      </c>
      <c r="E653" s="48">
        <f t="shared" si="5"/>
        <v>9.3572009764035791E-2</v>
      </c>
      <c r="I653" s="41">
        <v>40466</v>
      </c>
      <c r="J653" s="47">
        <v>3.790251970035996E-2</v>
      </c>
      <c r="K653" s="47">
        <v>0.13167587476979747</v>
      </c>
      <c r="L653" s="49">
        <f t="shared" si="4"/>
        <v>3.4740665214546924</v>
      </c>
    </row>
    <row r="654" spans="3:12" ht="15" customHeight="1" x14ac:dyDescent="0.2">
      <c r="C654" s="41">
        <v>40467</v>
      </c>
      <c r="D654" s="47">
        <v>9.3572009764035791E-2</v>
      </c>
      <c r="E654" s="48">
        <f t="shared" si="5"/>
        <v>-4.1666666666666519E-2</v>
      </c>
      <c r="I654" s="41">
        <v>40467</v>
      </c>
      <c r="J654" s="47">
        <v>2.4370582831860776E-3</v>
      </c>
      <c r="K654" s="47">
        <v>9.3572009764035791E-2</v>
      </c>
      <c r="L654" s="49">
        <f t="shared" si="4"/>
        <v>38.39547474494735</v>
      </c>
    </row>
    <row r="655" spans="3:12" ht="15" customHeight="1" x14ac:dyDescent="0.2">
      <c r="C655" s="41">
        <v>40468</v>
      </c>
      <c r="D655" s="47">
        <v>-4.1666666666666519E-2</v>
      </c>
      <c r="E655" s="48">
        <f t="shared" si="5"/>
        <v>-2.4068322981366519E-2</v>
      </c>
      <c r="I655" s="41">
        <v>40468</v>
      </c>
      <c r="J655" s="47">
        <v>2.2048510463224424E-2</v>
      </c>
      <c r="K655" s="47">
        <v>-4.1666666666666519E-2</v>
      </c>
      <c r="L655" s="49">
        <f t="shared" si="4"/>
        <v>-1.8897724059937739</v>
      </c>
    </row>
    <row r="656" spans="3:12" ht="15" customHeight="1" x14ac:dyDescent="0.2">
      <c r="C656" s="41">
        <v>40469</v>
      </c>
      <c r="D656" s="47">
        <v>-2.4068322981366519E-2</v>
      </c>
      <c r="E656" s="48">
        <f t="shared" si="5"/>
        <v>1.352426412092278E-2</v>
      </c>
      <c r="I656" s="41">
        <v>40469</v>
      </c>
      <c r="J656" s="47">
        <v>-6.0016101880991934E-3</v>
      </c>
      <c r="K656" s="47">
        <v>-2.4068322981366519E-2</v>
      </c>
      <c r="L656" s="49">
        <f t="shared" si="4"/>
        <v>4.0103109377367518</v>
      </c>
    </row>
    <row r="657" spans="3:12" ht="15" customHeight="1" x14ac:dyDescent="0.2">
      <c r="C657" s="41">
        <v>40470</v>
      </c>
      <c r="D657" s="47">
        <v>1.352426412092278E-2</v>
      </c>
      <c r="E657" s="48">
        <f t="shared" si="5"/>
        <v>-4.3171114599686033E-2</v>
      </c>
      <c r="I657" s="41">
        <v>40470</v>
      </c>
      <c r="J657" s="47">
        <v>1.3787644503350238E-2</v>
      </c>
      <c r="K657" s="47">
        <v>1.352426412092278E-2</v>
      </c>
      <c r="L657" s="49">
        <f t="shared" si="4"/>
        <v>0.98089736195595556</v>
      </c>
    </row>
    <row r="658" spans="3:12" ht="15" customHeight="1" x14ac:dyDescent="0.2">
      <c r="C658" s="41">
        <v>40471</v>
      </c>
      <c r="D658" s="47">
        <v>-4.3171114599686033E-2</v>
      </c>
      <c r="E658" s="48">
        <f t="shared" si="5"/>
        <v>4.9220672682526168E-3</v>
      </c>
      <c r="I658" s="41">
        <v>40471</v>
      </c>
      <c r="J658" s="47">
        <v>-3.5207815081800486E-2</v>
      </c>
      <c r="K658" s="47">
        <v>-4.3171114599686033E-2</v>
      </c>
      <c r="L658" s="49">
        <f t="shared" si="4"/>
        <v>1.2261798836248123</v>
      </c>
    </row>
    <row r="659" spans="3:12" ht="15" customHeight="1" x14ac:dyDescent="0.2">
      <c r="C659" s="41">
        <v>40472</v>
      </c>
      <c r="D659" s="47">
        <v>4.9220672682526168E-3</v>
      </c>
      <c r="E659" s="48">
        <f t="shared" si="5"/>
        <v>3.5918367346938762E-2</v>
      </c>
      <c r="I659" s="41">
        <v>40472</v>
      </c>
      <c r="J659" s="47">
        <v>-1.2910753942861453E-2</v>
      </c>
      <c r="K659" s="47">
        <v>4.9220672682526168E-3</v>
      </c>
      <c r="L659" s="49">
        <f t="shared" si="4"/>
        <v>-0.38123778750923376</v>
      </c>
    </row>
    <row r="660" spans="3:12" ht="15" customHeight="1" x14ac:dyDescent="0.2">
      <c r="C660" s="41">
        <v>40473</v>
      </c>
      <c r="D660" s="47">
        <v>3.5918367346938762E-2</v>
      </c>
      <c r="E660" s="48">
        <f t="shared" si="5"/>
        <v>6.3041765169424835E-2</v>
      </c>
      <c r="I660" s="41">
        <v>40473</v>
      </c>
      <c r="J660" s="47">
        <v>-1.5253203172671537E-4</v>
      </c>
      <c r="K660" s="47">
        <v>3.5918367346938762E-2</v>
      </c>
      <c r="L660" s="49">
        <f t="shared" si="4"/>
        <v>-235.48081632644906</v>
      </c>
    </row>
    <row r="661" spans="3:12" ht="15" customHeight="1" x14ac:dyDescent="0.2">
      <c r="C661" s="41">
        <v>40474</v>
      </c>
      <c r="D661" s="47">
        <v>6.3041765169424835E-2</v>
      </c>
      <c r="E661" s="48">
        <f t="shared" si="5"/>
        <v>-1.927353595255743E-2</v>
      </c>
      <c r="I661" s="41">
        <v>40474</v>
      </c>
      <c r="J661" s="47">
        <v>2.5686498855835183E-2</v>
      </c>
      <c r="K661" s="47">
        <v>6.3041765169424835E-2</v>
      </c>
      <c r="L661" s="49">
        <f t="shared" si="4"/>
        <v>2.4542762921192618</v>
      </c>
    </row>
    <row r="662" spans="3:12" ht="15" customHeight="1" x14ac:dyDescent="0.2">
      <c r="C662" s="41">
        <v>40475</v>
      </c>
      <c r="D662" s="47">
        <v>-1.927353595255743E-2</v>
      </c>
      <c r="E662" s="48">
        <f t="shared" si="5"/>
        <v>-4.0060468631897272E-2</v>
      </c>
      <c r="I662" s="41">
        <v>40475</v>
      </c>
      <c r="J662" s="47">
        <v>1.6732667745000818E-4</v>
      </c>
      <c r="K662" s="47">
        <v>-1.927353595255743E-2</v>
      </c>
      <c r="L662" s="49">
        <f t="shared" si="4"/>
        <v>-115.18507536442145</v>
      </c>
    </row>
    <row r="663" spans="3:12" ht="15" customHeight="1" x14ac:dyDescent="0.2">
      <c r="C663" s="41">
        <v>40476</v>
      </c>
      <c r="D663" s="47">
        <v>-4.0060468631897272E-2</v>
      </c>
      <c r="E663" s="48">
        <f t="shared" si="5"/>
        <v>-3.622047244094484E-2</v>
      </c>
      <c r="I663" s="41">
        <v>40476</v>
      </c>
      <c r="J663" s="47">
        <v>-1.5670310060227566E-2</v>
      </c>
      <c r="K663" s="47">
        <v>-4.0060468631897272E-2</v>
      </c>
      <c r="L663" s="49">
        <f t="shared" si="4"/>
        <v>2.5564566672853384</v>
      </c>
    </row>
    <row r="664" spans="3:12" ht="15" customHeight="1" x14ac:dyDescent="0.2">
      <c r="C664" s="41">
        <v>40477</v>
      </c>
      <c r="D664" s="47">
        <v>-3.622047244094484E-2</v>
      </c>
      <c r="E664" s="48">
        <f t="shared" si="5"/>
        <v>-1.8790849673202659E-2</v>
      </c>
      <c r="I664" s="41">
        <v>40477</v>
      </c>
      <c r="J664" s="47">
        <v>7.5160991822937895E-3</v>
      </c>
      <c r="K664" s="47">
        <v>-3.622047244094484E-2</v>
      </c>
      <c r="L664" s="49">
        <f t="shared" si="4"/>
        <v>-4.8190519526767277</v>
      </c>
    </row>
    <row r="665" spans="3:12" ht="15" customHeight="1" x14ac:dyDescent="0.2">
      <c r="C665" s="41">
        <v>40478</v>
      </c>
      <c r="D665" s="47">
        <v>-1.8790849673202659E-2</v>
      </c>
      <c r="E665" s="48">
        <f t="shared" si="5"/>
        <v>-9.9916736053288213E-3</v>
      </c>
      <c r="I665" s="41">
        <v>40478</v>
      </c>
      <c r="J665" s="47">
        <v>2.8303124589979634E-2</v>
      </c>
      <c r="K665" s="47">
        <v>-1.8790849673202659E-2</v>
      </c>
      <c r="L665" s="49">
        <f t="shared" si="4"/>
        <v>-0.66391431848677662</v>
      </c>
    </row>
    <row r="666" spans="3:12" ht="15" customHeight="1" x14ac:dyDescent="0.2">
      <c r="C666" s="41">
        <v>40479</v>
      </c>
      <c r="D666" s="47">
        <v>-9.9916736053288213E-3</v>
      </c>
      <c r="E666" s="48">
        <f t="shared" si="5"/>
        <v>8.410428931875602E-3</v>
      </c>
      <c r="I666" s="41">
        <v>40479</v>
      </c>
      <c r="J666" s="47">
        <v>9.5514117496946493E-3</v>
      </c>
      <c r="K666" s="47">
        <v>-9.9916736053288213E-3</v>
      </c>
      <c r="L666" s="49">
        <f t="shared" si="4"/>
        <v>-1.0460939039350121</v>
      </c>
    </row>
    <row r="667" spans="3:12" ht="15" customHeight="1" x14ac:dyDescent="0.2">
      <c r="C667" s="41">
        <v>40480</v>
      </c>
      <c r="D667" s="47">
        <v>8.410428931875602E-3</v>
      </c>
      <c r="E667" s="48">
        <f t="shared" si="5"/>
        <v>8.340283569641338E-3</v>
      </c>
      <c r="I667" s="41">
        <v>40480</v>
      </c>
      <c r="J667" s="47">
        <v>2.0041527489392363E-2</v>
      </c>
      <c r="K667" s="47">
        <v>8.410428931875602E-3</v>
      </c>
      <c r="L667" s="49">
        <f t="shared" si="4"/>
        <v>0.41965009584858726</v>
      </c>
    </row>
    <row r="668" spans="3:12" ht="15" customHeight="1" x14ac:dyDescent="0.2">
      <c r="C668" s="41">
        <v>40481</v>
      </c>
      <c r="D668" s="47">
        <v>8.340283569641338E-3</v>
      </c>
      <c r="E668" s="48">
        <f t="shared" si="5"/>
        <v>-4.1356492969396141E-2</v>
      </c>
      <c r="I668" s="41">
        <v>40481</v>
      </c>
      <c r="J668" s="47">
        <v>2.8728206035932402E-2</v>
      </c>
      <c r="K668" s="47">
        <v>8.340283569641338E-3</v>
      </c>
      <c r="L668" s="49">
        <f t="shared" si="4"/>
        <v>0.29031689480399697</v>
      </c>
    </row>
    <row r="669" spans="3:12" ht="15" customHeight="1" x14ac:dyDescent="0.2">
      <c r="C669" s="41">
        <v>40482</v>
      </c>
      <c r="D669" s="47">
        <v>-4.1356492969396141E-2</v>
      </c>
      <c r="E669" s="48">
        <f t="shared" si="5"/>
        <v>-3.1924072476272602E-2</v>
      </c>
      <c r="I669" s="41">
        <v>40482</v>
      </c>
      <c r="J669" s="47">
        <v>-2.7289307959668219E-2</v>
      </c>
      <c r="K669" s="47">
        <v>-4.1356492969396141E-2</v>
      </c>
      <c r="L669" s="49">
        <f t="shared" si="4"/>
        <v>1.5154833911698415</v>
      </c>
    </row>
    <row r="670" spans="3:12" ht="15" customHeight="1" x14ac:dyDescent="0.2">
      <c r="C670" s="41">
        <v>40483</v>
      </c>
      <c r="D670" s="47">
        <v>-3.1924072476272602E-2</v>
      </c>
      <c r="E670" s="48">
        <f t="shared" si="5"/>
        <v>4.3672014260249581E-2</v>
      </c>
      <c r="I670" s="41">
        <v>40483</v>
      </c>
      <c r="J670" s="47">
        <v>-2.7135073940423138E-2</v>
      </c>
      <c r="K670" s="47">
        <v>-3.1924072476272602E-2</v>
      </c>
      <c r="L670" s="49">
        <f t="shared" si="4"/>
        <v>1.1764873958465722</v>
      </c>
    </row>
    <row r="671" spans="3:12" ht="15" customHeight="1" x14ac:dyDescent="0.2">
      <c r="C671" s="41">
        <v>40484</v>
      </c>
      <c r="D671" s="47">
        <v>4.3672014260249581E-2</v>
      </c>
      <c r="E671" s="48">
        <f t="shared" si="5"/>
        <v>1.9641332194705319E-2</v>
      </c>
      <c r="I671" s="41">
        <v>40484</v>
      </c>
      <c r="J671" s="47">
        <v>2.9255609294883467E-2</v>
      </c>
      <c r="K671" s="47">
        <v>4.3672014260249581E-2</v>
      </c>
      <c r="L671" s="49">
        <f t="shared" si="4"/>
        <v>1.492774046168555</v>
      </c>
    </row>
    <row r="672" spans="3:12" ht="15" customHeight="1" x14ac:dyDescent="0.2">
      <c r="C672" s="41">
        <v>40485</v>
      </c>
      <c r="D672" s="47">
        <v>1.9641332194705319E-2</v>
      </c>
      <c r="E672" s="48">
        <f t="shared" si="5"/>
        <v>0</v>
      </c>
      <c r="I672" s="41">
        <v>40485</v>
      </c>
      <c r="J672" s="47">
        <v>1.7965975939371548E-2</v>
      </c>
      <c r="K672" s="47">
        <v>1.9641332194705319E-2</v>
      </c>
      <c r="L672" s="49">
        <f t="shared" si="4"/>
        <v>1.0932516141058783</v>
      </c>
    </row>
    <row r="673" spans="3:12" ht="15" customHeight="1" x14ac:dyDescent="0.2">
      <c r="C673" s="41">
        <v>40486</v>
      </c>
      <c r="D673" s="47">
        <v>0</v>
      </c>
      <c r="E673" s="48">
        <f t="shared" si="5"/>
        <v>-2.0938023450586263E-2</v>
      </c>
      <c r="I673" s="41">
        <v>40486</v>
      </c>
      <c r="J673" s="47">
        <v>-3.2035263084825738E-2</v>
      </c>
      <c r="K673" s="47">
        <v>0</v>
      </c>
      <c r="L673" s="49">
        <f t="shared" si="4"/>
        <v>0</v>
      </c>
    </row>
    <row r="674" spans="3:12" ht="15" customHeight="1" x14ac:dyDescent="0.2">
      <c r="C674" s="41">
        <v>40487</v>
      </c>
      <c r="D674" s="47">
        <v>-2.0938023450586263E-2</v>
      </c>
      <c r="E674" s="48">
        <f t="shared" si="5"/>
        <v>0</v>
      </c>
      <c r="I674" s="41">
        <v>40487</v>
      </c>
      <c r="J674" s="47">
        <v>-1.6673240345655982E-3</v>
      </c>
      <c r="K674" s="47">
        <v>-2.0938023450586263E-2</v>
      </c>
      <c r="L674" s="49">
        <f t="shared" si="4"/>
        <v>12.557860989535499</v>
      </c>
    </row>
    <row r="675" spans="3:12" ht="15" customHeight="1" x14ac:dyDescent="0.2">
      <c r="C675" s="41">
        <v>40488</v>
      </c>
      <c r="D675" s="47">
        <v>0</v>
      </c>
      <c r="E675" s="48">
        <f t="shared" si="5"/>
        <v>3.5072711719418281E-2</v>
      </c>
      <c r="I675" s="41">
        <v>40488</v>
      </c>
      <c r="J675" s="47">
        <v>-2.5321002065188392E-3</v>
      </c>
      <c r="K675" s="47">
        <v>0</v>
      </c>
      <c r="L675" s="49">
        <f t="shared" si="4"/>
        <v>0</v>
      </c>
    </row>
    <row r="676" spans="3:12" ht="15" customHeight="1" x14ac:dyDescent="0.2">
      <c r="C676" s="41">
        <v>40489</v>
      </c>
      <c r="D676" s="47">
        <v>3.5072711719418281E-2</v>
      </c>
      <c r="E676" s="48">
        <f t="shared" si="5"/>
        <v>2.4793388429753538E-3</v>
      </c>
      <c r="I676" s="41">
        <v>40489</v>
      </c>
      <c r="J676" s="47">
        <v>1.3358778625954137E-2</v>
      </c>
      <c r="K676" s="47">
        <v>3.5072711719418281E-2</v>
      </c>
      <c r="L676" s="49">
        <f t="shared" si="4"/>
        <v>2.625442991567895</v>
      </c>
    </row>
    <row r="677" spans="3:12" ht="15" customHeight="1" x14ac:dyDescent="0.2">
      <c r="C677" s="41">
        <v>40490</v>
      </c>
      <c r="D677" s="47">
        <v>2.4793388429753538E-3</v>
      </c>
      <c r="E677" s="48">
        <f t="shared" si="5"/>
        <v>1.2366034624896827E-2</v>
      </c>
      <c r="I677" s="41">
        <v>40490</v>
      </c>
      <c r="J677" s="47">
        <v>1.6878086913263424E-3</v>
      </c>
      <c r="K677" s="47">
        <v>2.4793388429753538E-3</v>
      </c>
      <c r="L677" s="49">
        <f t="shared" si="4"/>
        <v>1.4689691170075667</v>
      </c>
    </row>
    <row r="678" spans="3:12" ht="15" customHeight="1" x14ac:dyDescent="0.2">
      <c r="C678" s="41">
        <v>40491</v>
      </c>
      <c r="D678" s="47">
        <v>1.2366034624896827E-2</v>
      </c>
      <c r="E678" s="48">
        <f t="shared" si="5"/>
        <v>1.9543973941368087E-2</v>
      </c>
      <c r="I678" s="41">
        <v>40491</v>
      </c>
      <c r="J678" s="47">
        <v>1.4703534878771185E-2</v>
      </c>
      <c r="K678" s="47">
        <v>1.2366034624896827E-2</v>
      </c>
      <c r="L678" s="49">
        <f t="shared" si="4"/>
        <v>0.84102460577359406</v>
      </c>
    </row>
    <row r="679" spans="3:12" ht="15" customHeight="1" x14ac:dyDescent="0.2">
      <c r="C679" s="41">
        <v>40492</v>
      </c>
      <c r="D679" s="47">
        <v>1.9543973941368087E-2</v>
      </c>
      <c r="E679" s="48">
        <f t="shared" si="5"/>
        <v>-3.6741214057507965E-2</v>
      </c>
      <c r="I679" s="41">
        <v>40492</v>
      </c>
      <c r="J679" s="47">
        <v>-1.8703023946862185E-3</v>
      </c>
      <c r="K679" s="47">
        <v>1.9543973941368087E-2</v>
      </c>
      <c r="L679" s="49">
        <f t="shared" si="4"/>
        <v>-10.449633169959657</v>
      </c>
    </row>
    <row r="680" spans="3:12" ht="15" customHeight="1" x14ac:dyDescent="0.2">
      <c r="C680" s="41">
        <v>40493</v>
      </c>
      <c r="D680" s="47">
        <v>-3.6741214057507965E-2</v>
      </c>
      <c r="E680" s="48">
        <f t="shared" si="5"/>
        <v>1.741293532338295E-2</v>
      </c>
      <c r="I680" s="41">
        <v>40493</v>
      </c>
      <c r="J680" s="47">
        <v>-1.2678843493336589E-2</v>
      </c>
      <c r="K680" s="47">
        <v>-3.6741214057507965E-2</v>
      </c>
      <c r="L680" s="49">
        <f t="shared" si="4"/>
        <v>2.8978363899528721</v>
      </c>
    </row>
    <row r="681" spans="3:12" ht="15" customHeight="1" x14ac:dyDescent="0.2">
      <c r="C681" s="41">
        <v>40494</v>
      </c>
      <c r="D681" s="47">
        <v>1.741293532338295E-2</v>
      </c>
      <c r="E681" s="48">
        <f t="shared" si="5"/>
        <v>-3.9934800325998387E-2</v>
      </c>
      <c r="I681" s="41">
        <v>40494</v>
      </c>
      <c r="J681" s="47">
        <v>-7.041628975327674E-3</v>
      </c>
      <c r="K681" s="47">
        <v>1.741293532338295E-2</v>
      </c>
      <c r="L681" s="49">
        <f t="shared" si="4"/>
        <v>-2.4728561224106045</v>
      </c>
    </row>
    <row r="682" spans="3:12" ht="15" customHeight="1" x14ac:dyDescent="0.2">
      <c r="C682" s="41">
        <v>40495</v>
      </c>
      <c r="D682" s="47">
        <v>-3.9934800325998387E-2</v>
      </c>
      <c r="E682" s="48">
        <f t="shared" si="5"/>
        <v>-1.6129032258064502E-2</v>
      </c>
      <c r="I682" s="41">
        <v>40495</v>
      </c>
      <c r="J682" s="47">
        <v>-4.8265513915187075E-2</v>
      </c>
      <c r="K682" s="47">
        <v>-3.9934800325998387E-2</v>
      </c>
      <c r="L682" s="49">
        <f t="shared" si="4"/>
        <v>0.8273982205218503</v>
      </c>
    </row>
    <row r="683" spans="3:12" ht="15" customHeight="1" x14ac:dyDescent="0.2">
      <c r="C683" s="41">
        <v>40496</v>
      </c>
      <c r="D683" s="47">
        <v>-1.6129032258064502E-2</v>
      </c>
      <c r="E683" s="48">
        <f t="shared" si="5"/>
        <v>-1.0353753235547769E-2</v>
      </c>
      <c r="I683" s="41">
        <v>40496</v>
      </c>
      <c r="J683" s="47">
        <v>-9.3843843843843811E-4</v>
      </c>
      <c r="K683" s="47">
        <v>-1.6129032258064502E-2</v>
      </c>
      <c r="L683" s="49">
        <f t="shared" si="4"/>
        <v>17.187096774193538</v>
      </c>
    </row>
    <row r="684" spans="3:12" ht="15" customHeight="1" x14ac:dyDescent="0.2">
      <c r="C684" s="41">
        <v>40497</v>
      </c>
      <c r="D684" s="47">
        <v>-1.0353753235547769E-2</v>
      </c>
      <c r="E684" s="48">
        <f t="shared" si="5"/>
        <v>-8.7183958151693108E-4</v>
      </c>
      <c r="I684" s="41">
        <v>40497</v>
      </c>
      <c r="J684" s="47">
        <v>9.7313544993424816E-3</v>
      </c>
      <c r="K684" s="47">
        <v>-1.0353753235547769E-2</v>
      </c>
      <c r="L684" s="49">
        <f t="shared" si="4"/>
        <v>-1.0639580786258831</v>
      </c>
    </row>
    <row r="685" spans="3:12" ht="15" customHeight="1" x14ac:dyDescent="0.2">
      <c r="C685" s="41">
        <v>40498</v>
      </c>
      <c r="D685" s="47">
        <v>-8.7183958151693108E-4</v>
      </c>
      <c r="E685" s="48">
        <f t="shared" si="5"/>
        <v>-2.2687609075043746E-2</v>
      </c>
      <c r="I685" s="41">
        <v>40498</v>
      </c>
      <c r="J685" s="47">
        <v>3.2001190741981489E-3</v>
      </c>
      <c r="K685" s="47">
        <v>-8.7183958151693108E-4</v>
      </c>
      <c r="L685" s="49">
        <f t="shared" si="4"/>
        <v>-0.27243973155448509</v>
      </c>
    </row>
    <row r="686" spans="3:12" ht="15" customHeight="1" x14ac:dyDescent="0.2">
      <c r="C686" s="41">
        <v>40499</v>
      </c>
      <c r="D686" s="47">
        <v>-2.2687609075043746E-2</v>
      </c>
      <c r="E686" s="48">
        <f t="shared" si="5"/>
        <v>-2.6785714285714191E-2</v>
      </c>
      <c r="I686" s="41">
        <v>40499</v>
      </c>
      <c r="J686" s="47">
        <v>-1.2054896142433269E-2</v>
      </c>
      <c r="K686" s="47">
        <v>-2.2687609075043746E-2</v>
      </c>
      <c r="L686" s="49">
        <f t="shared" si="4"/>
        <v>1.8820244328097775</v>
      </c>
    </row>
    <row r="687" spans="3:12" ht="15" customHeight="1" x14ac:dyDescent="0.2">
      <c r="C687" s="41">
        <v>40500</v>
      </c>
      <c r="D687" s="47">
        <v>-2.6785714285714191E-2</v>
      </c>
      <c r="E687" s="48">
        <f t="shared" si="5"/>
        <v>-3.4862385321100975E-2</v>
      </c>
      <c r="I687" s="41">
        <v>40500</v>
      </c>
      <c r="J687" s="47">
        <v>2.1588135911394524E-3</v>
      </c>
      <c r="K687" s="47">
        <v>-2.6785714285714191E-2</v>
      </c>
      <c r="L687" s="49">
        <f t="shared" si="4"/>
        <v>-12.407608695652279</v>
      </c>
    </row>
    <row r="688" spans="3:12" ht="15" customHeight="1" x14ac:dyDescent="0.2">
      <c r="C688" s="41">
        <v>40501</v>
      </c>
      <c r="D688" s="47">
        <v>-3.4862385321100975E-2</v>
      </c>
      <c r="E688" s="48">
        <f t="shared" si="5"/>
        <v>-2.4714828897338337E-2</v>
      </c>
      <c r="I688" s="41">
        <v>40501</v>
      </c>
      <c r="J688" s="47">
        <v>-1.9874496581436696E-2</v>
      </c>
      <c r="K688" s="47">
        <v>-3.4862385321100975E-2</v>
      </c>
      <c r="L688" s="49">
        <f t="shared" si="4"/>
        <v>1.7541267109962102</v>
      </c>
    </row>
    <row r="689" spans="3:12" ht="15" customHeight="1" x14ac:dyDescent="0.2">
      <c r="C689" s="41">
        <v>40502</v>
      </c>
      <c r="D689" s="47">
        <v>-2.4714828897338337E-2</v>
      </c>
      <c r="E689" s="48">
        <f t="shared" si="5"/>
        <v>-3.8986354775827348E-3</v>
      </c>
      <c r="I689" s="41">
        <v>40502</v>
      </c>
      <c r="J689" s="47">
        <v>-2.9279107101903512E-2</v>
      </c>
      <c r="K689" s="47">
        <v>-2.4714828897338337E-2</v>
      </c>
      <c r="L689" s="49">
        <f t="shared" si="4"/>
        <v>0.84411142769212255</v>
      </c>
    </row>
    <row r="690" spans="3:12" ht="15" customHeight="1" x14ac:dyDescent="0.2">
      <c r="C690" s="41">
        <v>40503</v>
      </c>
      <c r="D690" s="47">
        <v>-3.8986354775827348E-3</v>
      </c>
      <c r="E690" s="48">
        <f t="shared" si="5"/>
        <v>1.4677103718199414E-2</v>
      </c>
      <c r="I690" s="41">
        <v>40503</v>
      </c>
      <c r="J690" s="47">
        <v>-2.0869428256418132E-3</v>
      </c>
      <c r="K690" s="47">
        <v>-3.8986354775827348E-3</v>
      </c>
      <c r="L690" s="49">
        <f t="shared" si="4"/>
        <v>1.8681084262017376</v>
      </c>
    </row>
    <row r="691" spans="3:12" ht="15" customHeight="1" x14ac:dyDescent="0.2">
      <c r="C691" s="41">
        <v>40504</v>
      </c>
      <c r="D691" s="47">
        <v>1.4677103718199414E-2</v>
      </c>
      <c r="E691" s="48">
        <f t="shared" si="5"/>
        <v>2.0250723240115898E-2</v>
      </c>
      <c r="I691" s="41">
        <v>40504</v>
      </c>
      <c r="J691" s="47">
        <v>6.4712149311447753E-3</v>
      </c>
      <c r="K691" s="47">
        <v>1.4677103718199414E-2</v>
      </c>
      <c r="L691" s="49">
        <f t="shared" si="4"/>
        <v>2.2680599971361164</v>
      </c>
    </row>
    <row r="692" spans="3:12" ht="15" customHeight="1" x14ac:dyDescent="0.2">
      <c r="C692" s="41">
        <v>40505</v>
      </c>
      <c r="D692" s="47">
        <v>2.0250723240115898E-2</v>
      </c>
      <c r="E692" s="48">
        <f t="shared" si="5"/>
        <v>-1.7013232514177634E-2</v>
      </c>
      <c r="I692" s="41">
        <v>40505</v>
      </c>
      <c r="J692" s="47">
        <v>2.5012741600344945E-2</v>
      </c>
      <c r="K692" s="47">
        <v>2.0250723240115898E-2</v>
      </c>
      <c r="L692" s="49">
        <f t="shared" si="4"/>
        <v>0.80961629731291129</v>
      </c>
    </row>
    <row r="693" spans="3:12" ht="15" customHeight="1" x14ac:dyDescent="0.2">
      <c r="C693" s="41">
        <v>40506</v>
      </c>
      <c r="D693" s="47">
        <v>-1.7013232514177634E-2</v>
      </c>
      <c r="E693" s="48">
        <f t="shared" si="5"/>
        <v>5.7692307692307709E-2</v>
      </c>
      <c r="I693" s="41">
        <v>40506</v>
      </c>
      <c r="J693" s="47">
        <v>-2.0003824823101923E-2</v>
      </c>
      <c r="K693" s="47">
        <v>-1.7013232514177634E-2</v>
      </c>
      <c r="L693" s="49">
        <f t="shared" si="4"/>
        <v>0.85049897530243679</v>
      </c>
    </row>
    <row r="694" spans="3:12" ht="15" customHeight="1" x14ac:dyDescent="0.2">
      <c r="C694" s="41">
        <v>40507</v>
      </c>
      <c r="D694" s="47">
        <v>5.7692307692307709E-2</v>
      </c>
      <c r="E694" s="48">
        <f t="shared" si="5"/>
        <v>-1.7272727272727217E-2</v>
      </c>
      <c r="I694" s="41">
        <v>40507</v>
      </c>
      <c r="J694" s="47">
        <v>3.9594879400515204E-2</v>
      </c>
      <c r="K694" s="47">
        <v>5.7692307692307709E-2</v>
      </c>
      <c r="L694" s="49">
        <f t="shared" ref="L694:L740" si="6">K694/J694</f>
        <v>1.4570648671190807</v>
      </c>
    </row>
    <row r="695" spans="3:12" ht="15" customHeight="1" x14ac:dyDescent="0.2">
      <c r="C695" s="41">
        <v>40508</v>
      </c>
      <c r="D695" s="47">
        <v>-1.7272727272727217E-2</v>
      </c>
      <c r="E695" s="48">
        <f t="shared" si="5"/>
        <v>9.2506938020342488E-4</v>
      </c>
      <c r="I695" s="41">
        <v>40508</v>
      </c>
      <c r="J695" s="47">
        <v>1.0605747752144623E-2</v>
      </c>
      <c r="K695" s="47">
        <v>-1.7272727272727217E-2</v>
      </c>
      <c r="L695" s="49">
        <f t="shared" si="6"/>
        <v>-1.6286194690265421</v>
      </c>
    </row>
    <row r="696" spans="3:12" ht="15" customHeight="1" x14ac:dyDescent="0.2">
      <c r="C696" s="41">
        <v>40509</v>
      </c>
      <c r="D696" s="47">
        <v>9.2506938020342488E-4</v>
      </c>
      <c r="E696" s="48">
        <f t="shared" si="5"/>
        <v>2.9574861367837268E-2</v>
      </c>
      <c r="I696" s="41">
        <v>40509</v>
      </c>
      <c r="J696" s="47">
        <v>1.4172146067833236E-2</v>
      </c>
      <c r="K696" s="47">
        <v>9.2506938020342488E-4</v>
      </c>
      <c r="L696" s="49">
        <f t="shared" si="6"/>
        <v>6.527376840287237E-2</v>
      </c>
    </row>
    <row r="697" spans="3:12" ht="15" customHeight="1" x14ac:dyDescent="0.2">
      <c r="C697" s="41">
        <v>40510</v>
      </c>
      <c r="D697" s="47">
        <v>2.9574861367837268E-2</v>
      </c>
      <c r="E697" s="48">
        <f t="shared" si="5"/>
        <v>-4.6678635547576453E-2</v>
      </c>
      <c r="I697" s="41">
        <v>40510</v>
      </c>
      <c r="J697" s="47">
        <v>7.856998956063066E-3</v>
      </c>
      <c r="K697" s="47">
        <v>2.9574861367837268E-2</v>
      </c>
      <c r="L697" s="49">
        <f t="shared" si="6"/>
        <v>3.7641422040682628</v>
      </c>
    </row>
    <row r="698" spans="3:12" ht="15" customHeight="1" x14ac:dyDescent="0.2">
      <c r="C698" s="41">
        <v>40511</v>
      </c>
      <c r="D698" s="47">
        <v>-4.6678635547576453E-2</v>
      </c>
      <c r="E698" s="48">
        <f t="shared" si="5"/>
        <v>3.0131826741996326E-2</v>
      </c>
      <c r="I698" s="41">
        <v>40511</v>
      </c>
      <c r="J698" s="47">
        <v>-2.0334363074686501E-2</v>
      </c>
      <c r="K698" s="47">
        <v>-4.6678635547576453E-2</v>
      </c>
      <c r="L698" s="49">
        <f t="shared" si="6"/>
        <v>2.2955543469018198</v>
      </c>
    </row>
    <row r="699" spans="3:12" ht="15" customHeight="1" x14ac:dyDescent="0.2">
      <c r="C699" s="41">
        <v>40512</v>
      </c>
      <c r="D699" s="47">
        <v>3.0131826741996326E-2</v>
      </c>
      <c r="E699" s="48">
        <f t="shared" si="5"/>
        <v>-2.5594149908592212E-2</v>
      </c>
      <c r="I699" s="41">
        <v>40512</v>
      </c>
      <c r="J699" s="47">
        <v>2.0793530077349631E-2</v>
      </c>
      <c r="K699" s="47">
        <v>3.0131826741996326E-2</v>
      </c>
      <c r="L699" s="49">
        <f t="shared" si="6"/>
        <v>1.4490962635930149</v>
      </c>
    </row>
    <row r="700" spans="3:12" ht="15" customHeight="1" x14ac:dyDescent="0.2">
      <c r="C700" s="41">
        <v>40513</v>
      </c>
      <c r="D700" s="47">
        <v>-2.5594149908592212E-2</v>
      </c>
      <c r="E700" s="48">
        <f t="shared" si="5"/>
        <v>6.5666041275798115E-3</v>
      </c>
      <c r="I700" s="41">
        <v>40513</v>
      </c>
      <c r="J700" s="47">
        <v>-1.1993022241605367E-3</v>
      </c>
      <c r="K700" s="47">
        <v>-2.5594149908592212E-2</v>
      </c>
      <c r="L700" s="49">
        <f t="shared" si="6"/>
        <v>21.340867541963483</v>
      </c>
    </row>
    <row r="701" spans="3:12" ht="15" customHeight="1" x14ac:dyDescent="0.2">
      <c r="C701" s="41">
        <v>40514</v>
      </c>
      <c r="D701" s="47">
        <v>6.5666041275798115E-3</v>
      </c>
      <c r="E701" s="48">
        <f t="shared" si="5"/>
        <v>4.8462255358806994E-2</v>
      </c>
      <c r="I701" s="41">
        <v>40514</v>
      </c>
      <c r="J701" s="47">
        <v>-1.739256995233418E-2</v>
      </c>
      <c r="K701" s="47">
        <v>6.5666041275798115E-3</v>
      </c>
      <c r="L701" s="49">
        <f t="shared" si="6"/>
        <v>-0.37755226200476122</v>
      </c>
    </row>
    <row r="702" spans="3:12" ht="15" customHeight="1" x14ac:dyDescent="0.2">
      <c r="C702" s="41">
        <v>40515</v>
      </c>
      <c r="D702" s="47">
        <v>4.8462255358806994E-2</v>
      </c>
      <c r="E702" s="48">
        <f t="shared" si="5"/>
        <v>4.4444444444444509E-2</v>
      </c>
      <c r="I702" s="41">
        <v>40515</v>
      </c>
      <c r="J702" s="47">
        <v>2.3051286798740911E-2</v>
      </c>
      <c r="K702" s="47">
        <v>4.8462255358806994E-2</v>
      </c>
      <c r="L702" s="49">
        <f t="shared" si="6"/>
        <v>2.1023665959270463</v>
      </c>
    </row>
    <row r="703" spans="3:12" ht="15" customHeight="1" x14ac:dyDescent="0.2">
      <c r="C703" s="41">
        <v>40516</v>
      </c>
      <c r="D703" s="47">
        <v>4.4444444444444509E-2</v>
      </c>
      <c r="E703" s="48">
        <f t="shared" si="5"/>
        <v>-4.2553191489361764E-3</v>
      </c>
      <c r="I703" s="41">
        <v>40516</v>
      </c>
      <c r="J703" s="47">
        <v>2.9626278164871955E-2</v>
      </c>
      <c r="K703" s="47">
        <v>4.4444444444444509E-2</v>
      </c>
      <c r="L703" s="49">
        <f t="shared" si="6"/>
        <v>1.5001696870969954</v>
      </c>
    </row>
    <row r="704" spans="3:12" ht="15" customHeight="1" x14ac:dyDescent="0.2">
      <c r="C704" s="41">
        <v>40517</v>
      </c>
      <c r="D704" s="47">
        <v>-4.2553191489361764E-3</v>
      </c>
      <c r="E704" s="48">
        <f t="shared" si="5"/>
        <v>6.8376068376068133E-3</v>
      </c>
      <c r="I704" s="41">
        <v>40517</v>
      </c>
      <c r="J704" s="47">
        <v>-1.0651761231807666E-2</v>
      </c>
      <c r="K704" s="47">
        <v>-4.2553191489361764E-3</v>
      </c>
      <c r="L704" s="49">
        <f t="shared" si="6"/>
        <v>0.39949441752685849</v>
      </c>
    </row>
    <row r="705" spans="3:18" ht="15" customHeight="1" x14ac:dyDescent="0.2">
      <c r="C705" s="41">
        <v>40518</v>
      </c>
      <c r="D705" s="47">
        <v>6.8376068376068133E-3</v>
      </c>
      <c r="E705" s="48">
        <f t="shared" si="5"/>
        <v>6.1120543293718299E-2</v>
      </c>
      <c r="I705" s="41">
        <v>40518</v>
      </c>
      <c r="J705" s="47">
        <v>1.5243577443769363E-2</v>
      </c>
      <c r="K705" s="47">
        <v>6.8376068376068133E-3</v>
      </c>
      <c r="L705" s="49">
        <f t="shared" si="6"/>
        <v>0.44855657163349189</v>
      </c>
    </row>
    <row r="706" spans="3:18" ht="15" customHeight="1" x14ac:dyDescent="0.2">
      <c r="C706" s="41">
        <v>40519</v>
      </c>
      <c r="D706" s="47">
        <v>6.1120543293718299E-2</v>
      </c>
      <c r="E706" s="48">
        <f t="shared" si="5"/>
        <v>-1.2000000000000011E-2</v>
      </c>
      <c r="I706" s="41">
        <v>40519</v>
      </c>
      <c r="J706" s="47">
        <v>3.7204255914881745E-2</v>
      </c>
      <c r="K706" s="47">
        <v>6.1120543293718299E-2</v>
      </c>
      <c r="L706" s="49">
        <f t="shared" si="6"/>
        <v>1.6428374063858111</v>
      </c>
    </row>
    <row r="707" spans="3:18" ht="15" customHeight="1" x14ac:dyDescent="0.2">
      <c r="C707" s="41">
        <v>40520</v>
      </c>
      <c r="D707" s="47">
        <v>-1.2000000000000011E-2</v>
      </c>
      <c r="E707" s="48">
        <f t="shared" si="5"/>
        <v>-4.4534412955465452E-2</v>
      </c>
      <c r="I707" s="41">
        <v>40520</v>
      </c>
      <c r="J707" s="47">
        <v>4.0998818964061989E-3</v>
      </c>
      <c r="K707" s="47">
        <v>-1.2000000000000011E-2</v>
      </c>
      <c r="L707" s="49">
        <f t="shared" si="6"/>
        <v>-2.9269135802469712</v>
      </c>
    </row>
    <row r="708" spans="3:18" ht="15" customHeight="1" x14ac:dyDescent="0.2">
      <c r="C708" s="41">
        <v>40521</v>
      </c>
      <c r="D708" s="47">
        <v>-4.4534412955465452E-2</v>
      </c>
      <c r="E708" s="48">
        <f t="shared" si="5"/>
        <v>-2.5423728813559365E-2</v>
      </c>
      <c r="I708" s="41">
        <v>40521</v>
      </c>
      <c r="J708" s="47">
        <v>-1.9743585435115008E-2</v>
      </c>
      <c r="K708" s="47">
        <v>-4.4534412955465452E-2</v>
      </c>
      <c r="L708" s="49">
        <f t="shared" si="6"/>
        <v>2.2556395899732906</v>
      </c>
    </row>
    <row r="709" spans="3:18" ht="15" customHeight="1" x14ac:dyDescent="0.2">
      <c r="C709" s="41">
        <v>40522</v>
      </c>
      <c r="D709" s="47">
        <v>-2.5423728813559365E-2</v>
      </c>
      <c r="E709" s="48">
        <f t="shared" si="5"/>
        <v>8.6956521739129933E-3</v>
      </c>
      <c r="I709" s="41">
        <v>40522</v>
      </c>
      <c r="J709" s="47">
        <v>-1.7398608111351077E-2</v>
      </c>
      <c r="K709" s="47">
        <v>-2.5423728813559365E-2</v>
      </c>
      <c r="L709" s="49">
        <f t="shared" si="6"/>
        <v>1.4612507305669236</v>
      </c>
    </row>
    <row r="710" spans="3:18" ht="15" customHeight="1" x14ac:dyDescent="0.2">
      <c r="C710" s="41">
        <v>40523</v>
      </c>
      <c r="D710" s="47">
        <v>8.6956521739129933E-3</v>
      </c>
      <c r="E710" s="48">
        <f t="shared" si="5"/>
        <v>2.327586206896548E-2</v>
      </c>
      <c r="I710" s="41">
        <v>40523</v>
      </c>
      <c r="J710" s="47">
        <v>1.522948903581467E-2</v>
      </c>
      <c r="K710" s="47">
        <v>8.6956521739129933E-3</v>
      </c>
      <c r="L710" s="49">
        <f t="shared" si="6"/>
        <v>0.57097465013197257</v>
      </c>
    </row>
    <row r="711" spans="3:18" ht="15" customHeight="1" x14ac:dyDescent="0.2">
      <c r="C711" s="41">
        <v>40524</v>
      </c>
      <c r="D711" s="47">
        <v>2.327586206896548E-2</v>
      </c>
      <c r="E711" s="48">
        <f t="shared" si="5"/>
        <v>-1.6849199663016012E-3</v>
      </c>
      <c r="I711" s="41">
        <v>40524</v>
      </c>
      <c r="J711" s="47">
        <v>8.1448896831397555E-3</v>
      </c>
      <c r="K711" s="47">
        <v>2.327586206896548E-2</v>
      </c>
      <c r="L711" s="49">
        <f t="shared" si="6"/>
        <v>2.8577258838934845</v>
      </c>
    </row>
    <row r="712" spans="3:18" ht="15" customHeight="1" x14ac:dyDescent="0.2">
      <c r="C712" s="41">
        <v>40525</v>
      </c>
      <c r="D712" s="47">
        <v>-1.6849199663016012E-3</v>
      </c>
      <c r="E712" s="48">
        <f t="shared" si="5"/>
        <v>1.51898734177216E-2</v>
      </c>
      <c r="I712" s="41">
        <v>40525</v>
      </c>
      <c r="J712" s="47">
        <v>9.0165331515255076E-3</v>
      </c>
      <c r="K712" s="47">
        <v>-1.6849199663016012E-3</v>
      </c>
      <c r="L712" s="49">
        <f t="shared" si="6"/>
        <v>-0.18687004616808064</v>
      </c>
    </row>
    <row r="713" spans="3:18" ht="15" customHeight="1" x14ac:dyDescent="0.2">
      <c r="C713" s="41">
        <v>40526</v>
      </c>
      <c r="D713" s="47">
        <v>1.51898734177216E-2</v>
      </c>
      <c r="E713" s="48">
        <f t="shared" si="5"/>
        <v>-1.4962593516209433E-2</v>
      </c>
      <c r="I713" s="41">
        <v>40526</v>
      </c>
      <c r="J713" s="47">
        <v>-2.9223466612611215E-3</v>
      </c>
      <c r="K713" s="47">
        <v>1.51898734177216E-2</v>
      </c>
      <c r="L713" s="49">
        <f t="shared" si="6"/>
        <v>-5.197834199165988</v>
      </c>
    </row>
    <row r="714" spans="3:18" ht="15" customHeight="1" x14ac:dyDescent="0.2">
      <c r="C714" s="41">
        <v>40527</v>
      </c>
      <c r="D714" s="47">
        <v>-1.4962593516209433E-2</v>
      </c>
      <c r="E714" s="48">
        <f t="shared" si="5"/>
        <v>1.0126582278481067E-2</v>
      </c>
      <c r="I714" s="41">
        <v>40527</v>
      </c>
      <c r="J714" s="47">
        <v>-2.5005929590349973E-2</v>
      </c>
      <c r="K714" s="47">
        <v>-1.4962593516209433E-2</v>
      </c>
      <c r="L714" s="49">
        <f t="shared" si="6"/>
        <v>0.5983618190296609</v>
      </c>
    </row>
    <row r="715" spans="3:18" ht="15" customHeight="1" x14ac:dyDescent="0.2">
      <c r="C715" s="41">
        <v>40528</v>
      </c>
      <c r="D715" s="47">
        <v>1.0126582278481067E-2</v>
      </c>
      <c r="E715" s="48">
        <f t="shared" si="5"/>
        <v>3.5923141186299024E-2</v>
      </c>
      <c r="I715" s="41">
        <v>40528</v>
      </c>
      <c r="J715" s="47">
        <v>-3.9617723718505804E-3</v>
      </c>
      <c r="K715" s="47">
        <v>1.0126582278481067E-2</v>
      </c>
      <c r="L715" s="49">
        <f t="shared" si="6"/>
        <v>-2.5560737286253645</v>
      </c>
    </row>
    <row r="716" spans="3:18" ht="15" customHeight="1" x14ac:dyDescent="0.2">
      <c r="C716" s="41">
        <v>40529</v>
      </c>
      <c r="D716" s="47">
        <v>3.5923141186299024E-2</v>
      </c>
      <c r="E716" s="48">
        <f t="shared" si="5"/>
        <v>-2.8225806451612878E-2</v>
      </c>
      <c r="I716" s="41">
        <v>40529</v>
      </c>
      <c r="J716" s="47">
        <v>2.1370503471616509E-2</v>
      </c>
      <c r="K716" s="47">
        <v>3.5923141186299024E-2</v>
      </c>
      <c r="L716" s="49">
        <f t="shared" si="6"/>
        <v>1.6809684074130857</v>
      </c>
    </row>
    <row r="717" spans="3:18" ht="15" customHeight="1" x14ac:dyDescent="0.2">
      <c r="C717" s="41">
        <v>40530</v>
      </c>
      <c r="D717" s="47">
        <v>-2.8225806451612878E-2</v>
      </c>
      <c r="E717" s="48">
        <f t="shared" si="5"/>
        <v>-4.9792531120332884E-3</v>
      </c>
      <c r="I717" s="41">
        <v>40530</v>
      </c>
      <c r="J717" s="47">
        <v>-4.9362051001758944E-3</v>
      </c>
      <c r="K717" s="47">
        <v>-2.8225806451612878E-2</v>
      </c>
      <c r="L717" s="49">
        <f t="shared" si="6"/>
        <v>5.71811865163526</v>
      </c>
    </row>
    <row r="718" spans="3:18" ht="15" customHeight="1" x14ac:dyDescent="0.2">
      <c r="C718" s="41">
        <v>40531</v>
      </c>
      <c r="D718" s="47">
        <v>-4.9792531120332884E-3</v>
      </c>
      <c r="E718" s="48">
        <f t="shared" si="5"/>
        <v>-5.8381984987490032E-3</v>
      </c>
      <c r="I718" s="41">
        <v>40531</v>
      </c>
      <c r="J718" s="47">
        <v>5.1838374128874154E-3</v>
      </c>
      <c r="K718" s="47">
        <v>-4.9792531120332884E-3</v>
      </c>
      <c r="L718" s="49">
        <f t="shared" si="6"/>
        <v>-0.96053419801602669</v>
      </c>
    </row>
    <row r="719" spans="3:18" ht="15" customHeight="1" x14ac:dyDescent="0.2">
      <c r="C719" s="41">
        <v>40532</v>
      </c>
      <c r="D719" s="47">
        <v>-5.8381984987490032E-3</v>
      </c>
      <c r="E719" s="48">
        <f t="shared" si="5"/>
        <v>5.0335570469799418E-3</v>
      </c>
      <c r="I719" s="41">
        <v>40532</v>
      </c>
      <c r="J719" s="47">
        <v>-2.6827185792349773E-2</v>
      </c>
      <c r="K719" s="47">
        <v>-5.8381984987490032E-3</v>
      </c>
      <c r="L719" s="49">
        <f t="shared" si="6"/>
        <v>0.21762247236584409</v>
      </c>
    </row>
    <row r="720" spans="3:18" ht="15" customHeight="1" x14ac:dyDescent="0.2">
      <c r="C720" s="41">
        <v>40533</v>
      </c>
      <c r="D720" s="47">
        <v>5.0335570469799418E-3</v>
      </c>
      <c r="E720" s="48">
        <f t="shared" si="5"/>
        <v>-9.1819699499166019E-3</v>
      </c>
      <c r="I720" s="41">
        <v>40533</v>
      </c>
      <c r="J720" s="47">
        <v>-4.5271894576146554E-3</v>
      </c>
      <c r="K720" s="47">
        <v>5.0335570469799418E-3</v>
      </c>
      <c r="L720" s="49">
        <f t="shared" si="6"/>
        <v>-1.1118503199625509</v>
      </c>
      <c r="R720" s="139" t="s">
        <v>141</v>
      </c>
    </row>
    <row r="721" spans="3:26" ht="15" customHeight="1" x14ac:dyDescent="0.2">
      <c r="C721" s="41">
        <v>40534</v>
      </c>
      <c r="D721" s="47">
        <v>-9.1819699499166019E-3</v>
      </c>
      <c r="E721" s="48">
        <f t="shared" si="5"/>
        <v>-3.0328559393428711E-2</v>
      </c>
      <c r="I721" s="41">
        <v>40534</v>
      </c>
      <c r="J721" s="47">
        <v>-7.8616629356084156E-3</v>
      </c>
      <c r="K721" s="47">
        <v>-9.1819699499166019E-3</v>
      </c>
      <c r="L721" s="49">
        <f t="shared" si="6"/>
        <v>1.1679424601540753</v>
      </c>
    </row>
    <row r="722" spans="3:26" ht="15" customHeight="1" x14ac:dyDescent="0.2">
      <c r="C722" s="41">
        <v>40535</v>
      </c>
      <c r="D722" s="47">
        <v>-3.0328559393428711E-2</v>
      </c>
      <c r="E722" s="48">
        <f t="shared" si="5"/>
        <v>-5.3866203301476956E-2</v>
      </c>
      <c r="I722" s="41">
        <v>40535</v>
      </c>
      <c r="J722" s="47">
        <v>-7.2310562316780791E-3</v>
      </c>
      <c r="K722" s="47">
        <v>-3.0328559393428711E-2</v>
      </c>
      <c r="L722" s="49">
        <f t="shared" si="6"/>
        <v>4.1942087603418479</v>
      </c>
      <c r="V722" s="139" t="s">
        <v>135</v>
      </c>
    </row>
    <row r="723" spans="3:26" ht="15" customHeight="1" x14ac:dyDescent="0.2">
      <c r="C723" s="41">
        <v>40536</v>
      </c>
      <c r="D723" s="47">
        <v>-5.3866203301476956E-2</v>
      </c>
      <c r="E723" s="48">
        <f t="shared" si="5"/>
        <v>-3.4894398530762261E-2</v>
      </c>
      <c r="I723" s="41">
        <v>40536</v>
      </c>
      <c r="J723" s="47">
        <v>-1.6213894555996977E-2</v>
      </c>
      <c r="K723" s="47">
        <v>-5.3866203301476956E-2</v>
      </c>
      <c r="L723" s="49">
        <f t="shared" si="6"/>
        <v>3.3222248433553339</v>
      </c>
      <c r="Q723" s="285" t="s">
        <v>586</v>
      </c>
      <c r="R723" s="285" t="s">
        <v>120</v>
      </c>
      <c r="S723" s="285" t="s">
        <v>588</v>
      </c>
    </row>
    <row r="724" spans="3:26" ht="26" customHeight="1" x14ac:dyDescent="0.25">
      <c r="C724" s="41">
        <v>40537</v>
      </c>
      <c r="D724" s="47">
        <v>-3.4894398530762261E-2</v>
      </c>
      <c r="E724" s="48">
        <f t="shared" si="5"/>
        <v>8.5632730732636553E-3</v>
      </c>
      <c r="I724" s="41">
        <v>40537</v>
      </c>
      <c r="J724" s="47">
        <v>5.6028523612021708E-3</v>
      </c>
      <c r="K724" s="47">
        <v>-3.4894398530762261E-2</v>
      </c>
      <c r="L724" s="49">
        <f t="shared" si="6"/>
        <v>-6.2279703767306085</v>
      </c>
      <c r="Q724" s="232" t="s">
        <v>585</v>
      </c>
      <c r="V724" s="232" t="s">
        <v>594</v>
      </c>
    </row>
    <row r="725" spans="3:26" ht="15" customHeight="1" x14ac:dyDescent="0.2">
      <c r="C725" s="41">
        <v>40538</v>
      </c>
      <c r="D725" s="47">
        <v>8.5632730732636553E-3</v>
      </c>
      <c r="E725" s="48">
        <f t="shared" si="5"/>
        <v>2.8301886792452935E-2</v>
      </c>
      <c r="I725" s="41">
        <v>40538</v>
      </c>
      <c r="J725" s="47">
        <v>-6.9826338639652485E-3</v>
      </c>
      <c r="K725" s="47">
        <v>8.5632730732636553E-3</v>
      </c>
      <c r="L725" s="49">
        <f t="shared" si="6"/>
        <v>-1.2263671903886428</v>
      </c>
      <c r="Q725" s="285" t="s">
        <v>587</v>
      </c>
    </row>
    <row r="726" spans="3:26" ht="22" customHeight="1" x14ac:dyDescent="0.2">
      <c r="C726" s="41">
        <v>40539</v>
      </c>
      <c r="D726" s="47">
        <v>2.8301886792452935E-2</v>
      </c>
      <c r="E726" s="48">
        <f t="shared" si="5"/>
        <v>-6.3302752293577957E-2</v>
      </c>
      <c r="I726" s="41">
        <v>40539</v>
      </c>
      <c r="J726" s="47">
        <v>2.0457609210478456E-2</v>
      </c>
      <c r="K726" s="47">
        <v>2.8301886792452935E-2</v>
      </c>
      <c r="L726" s="49">
        <f t="shared" si="6"/>
        <v>1.3834405819990252</v>
      </c>
      <c r="W726" s="140" t="s">
        <v>589</v>
      </c>
      <c r="X726" s="139" t="s">
        <v>480</v>
      </c>
      <c r="Y726" s="140" t="s">
        <v>590</v>
      </c>
      <c r="Z726" s="139" t="s">
        <v>168</v>
      </c>
    </row>
    <row r="727" spans="3:26" ht="15" customHeight="1" x14ac:dyDescent="0.2">
      <c r="C727" s="41">
        <v>40540</v>
      </c>
      <c r="D727" s="47">
        <v>-6.3302752293577957E-2</v>
      </c>
      <c r="E727" s="48">
        <f t="shared" si="5"/>
        <v>1.4691478942213454E-2</v>
      </c>
      <c r="I727" s="41">
        <v>40540</v>
      </c>
      <c r="J727" s="47">
        <v>-1.2799685809664951E-2</v>
      </c>
      <c r="K727" s="47">
        <v>-6.3302752293577957E-2</v>
      </c>
      <c r="L727" s="49">
        <f t="shared" si="6"/>
        <v>4.9456489194272644</v>
      </c>
      <c r="V727" s="273">
        <v>45090</v>
      </c>
      <c r="W727" s="283">
        <v>0.01</v>
      </c>
      <c r="X727" s="286">
        <f>0.5*W727</f>
        <v>5.0000000000000001E-3</v>
      </c>
      <c r="Y727" s="283">
        <v>0.03</v>
      </c>
      <c r="Z727" s="139" t="s">
        <v>595</v>
      </c>
    </row>
    <row r="728" spans="3:26" ht="15" customHeight="1" x14ac:dyDescent="0.2">
      <c r="C728" s="41">
        <v>40541</v>
      </c>
      <c r="D728" s="47">
        <v>1.4691478942213454E-2</v>
      </c>
      <c r="E728" s="48">
        <f t="shared" si="5"/>
        <v>2.7992277992278103E-2</v>
      </c>
      <c r="I728" s="41">
        <v>40541</v>
      </c>
      <c r="J728" s="47">
        <v>2.8481012658227778E-2</v>
      </c>
      <c r="K728" s="47">
        <v>1.4691478942213454E-2</v>
      </c>
      <c r="L728" s="49">
        <f t="shared" si="6"/>
        <v>0.515834149526607</v>
      </c>
      <c r="Q728" s="140" t="s">
        <v>589</v>
      </c>
      <c r="R728" s="139" t="s">
        <v>126</v>
      </c>
      <c r="S728" s="140" t="s">
        <v>590</v>
      </c>
      <c r="T728" s="139" t="s">
        <v>168</v>
      </c>
    </row>
    <row r="729" spans="3:26" ht="15" customHeight="1" x14ac:dyDescent="0.2">
      <c r="C729" s="41">
        <v>40542</v>
      </c>
      <c r="D729" s="47">
        <v>2.7992277992278103E-2</v>
      </c>
      <c r="E729" s="48">
        <f t="shared" si="5"/>
        <v>-2.8169014084508115E-3</v>
      </c>
      <c r="I729" s="41">
        <v>40542</v>
      </c>
      <c r="J729" s="47">
        <v>2.2294505494505401E-2</v>
      </c>
      <c r="K729" s="47">
        <v>2.7992277992278103E-2</v>
      </c>
      <c r="L729" s="49">
        <f t="shared" si="6"/>
        <v>1.2555684627845614</v>
      </c>
      <c r="P729" s="273">
        <v>45090</v>
      </c>
      <c r="Q729" s="283">
        <v>0.01</v>
      </c>
      <c r="R729" s="286">
        <f>1.15*Q729</f>
        <v>1.15E-2</v>
      </c>
      <c r="S729" s="283">
        <v>-0.01</v>
      </c>
      <c r="T729" s="139" t="s">
        <v>591</v>
      </c>
      <c r="V729" s="139" t="s">
        <v>596</v>
      </c>
    </row>
    <row r="730" spans="3:26" ht="15" customHeight="1" x14ac:dyDescent="0.2">
      <c r="C730" s="41">
        <v>40543</v>
      </c>
      <c r="D730" s="47">
        <v>-2.8169014084508115E-3</v>
      </c>
      <c r="E730" s="48">
        <f t="shared" si="5"/>
        <v>2.6365348399246757E-2</v>
      </c>
      <c r="I730" s="41">
        <v>40543</v>
      </c>
      <c r="J730" s="47">
        <v>-4.4201365598610654E-3</v>
      </c>
      <c r="K730" s="47">
        <v>-2.8169014084508115E-3</v>
      </c>
      <c r="L730" s="49">
        <f t="shared" si="6"/>
        <v>0.63728832136791558</v>
      </c>
      <c r="V730" s="139" t="s">
        <v>597</v>
      </c>
    </row>
    <row r="731" spans="3:26" ht="15" customHeight="1" x14ac:dyDescent="0.2">
      <c r="C731" s="41">
        <v>40544</v>
      </c>
      <c r="D731" s="47">
        <v>2.6365348399246757E-2</v>
      </c>
      <c r="E731" s="48">
        <f t="shared" si="5"/>
        <v>1.9266055045871422E-2</v>
      </c>
      <c r="I731" s="41">
        <v>40544</v>
      </c>
      <c r="J731" s="47">
        <v>1.7689942300383565E-2</v>
      </c>
      <c r="K731" s="47">
        <v>2.6365348399246757E-2</v>
      </c>
      <c r="L731" s="49">
        <f t="shared" si="6"/>
        <v>1.4904146068738215</v>
      </c>
      <c r="Q731" s="139" t="s">
        <v>592</v>
      </c>
    </row>
    <row r="732" spans="3:26" ht="15" customHeight="1" x14ac:dyDescent="0.2">
      <c r="C732" s="41">
        <v>40545</v>
      </c>
      <c r="D732" s="47">
        <v>1.9266055045871422E-2</v>
      </c>
      <c r="E732" s="48">
        <f t="shared" si="5"/>
        <v>-3.5103510351034983E-2</v>
      </c>
      <c r="I732" s="41">
        <v>40545</v>
      </c>
      <c r="J732" s="47">
        <v>1.0626379222542948E-2</v>
      </c>
      <c r="K732" s="47">
        <v>1.9266055045871422E-2</v>
      </c>
      <c r="L732" s="49">
        <f t="shared" si="6"/>
        <v>1.8130404197320709</v>
      </c>
      <c r="Q732" s="139" t="s">
        <v>593</v>
      </c>
    </row>
    <row r="733" spans="3:26" ht="15" customHeight="1" x14ac:dyDescent="0.2">
      <c r="C733" s="41">
        <v>40546</v>
      </c>
      <c r="D733" s="47">
        <v>-3.5103510351034983E-2</v>
      </c>
      <c r="E733" s="48">
        <f t="shared" si="5"/>
        <v>-2.6119402985074758E-2</v>
      </c>
      <c r="I733" s="41">
        <v>40546</v>
      </c>
      <c r="J733" s="47">
        <v>-1.4663396936307471E-2</v>
      </c>
      <c r="K733" s="47">
        <v>-3.5103510351034983E-2</v>
      </c>
      <c r="L733" s="49">
        <f t="shared" si="6"/>
        <v>2.3939548594034536</v>
      </c>
    </row>
    <row r="734" spans="3:26" ht="15" customHeight="1" x14ac:dyDescent="0.2">
      <c r="C734" s="41">
        <v>40547</v>
      </c>
      <c r="D734" s="47">
        <v>-2.6119402985074758E-2</v>
      </c>
      <c r="E734" s="48">
        <f t="shared" si="5"/>
        <v>4.7892720306514924E-3</v>
      </c>
      <c r="I734" s="41">
        <v>40547</v>
      </c>
      <c r="J734" s="47">
        <v>-2.0592196103165539E-2</v>
      </c>
      <c r="K734" s="47">
        <v>-2.6119402985074758E-2</v>
      </c>
      <c r="L734" s="49">
        <f t="shared" si="6"/>
        <v>1.2684126964515237</v>
      </c>
    </row>
    <row r="735" spans="3:26" ht="15" customHeight="1" x14ac:dyDescent="0.2">
      <c r="C735" s="41">
        <v>40548</v>
      </c>
      <c r="D735" s="47">
        <v>4.7892720306514924E-3</v>
      </c>
      <c r="E735" s="48">
        <f t="shared" si="5"/>
        <v>-2.2878932316491962E-2</v>
      </c>
      <c r="I735" s="41">
        <v>40548</v>
      </c>
      <c r="J735" s="47">
        <v>1.3593246888869537E-2</v>
      </c>
      <c r="K735" s="47">
        <v>4.7892720306514924E-3</v>
      </c>
      <c r="L735" s="49">
        <f t="shared" si="6"/>
        <v>0.35232730412430446</v>
      </c>
    </row>
    <row r="736" spans="3:26" ht="15" customHeight="1" x14ac:dyDescent="0.2">
      <c r="C736" s="41">
        <v>40549</v>
      </c>
      <c r="D736" s="47">
        <v>-2.2878932316491962E-2</v>
      </c>
      <c r="E736" s="48">
        <f t="shared" si="5"/>
        <v>-6.8292682926829329E-3</v>
      </c>
      <c r="I736" s="41">
        <v>40549</v>
      </c>
      <c r="J736" s="47">
        <v>-1.5265471529637975E-2</v>
      </c>
      <c r="K736" s="47">
        <v>-2.2878932316491962E-2</v>
      </c>
      <c r="L736" s="49">
        <f t="shared" si="6"/>
        <v>1.4987373480126325</v>
      </c>
    </row>
    <row r="737" spans="3:12" ht="15" customHeight="1" x14ac:dyDescent="0.2">
      <c r="C737" s="41">
        <v>40550</v>
      </c>
      <c r="D737" s="47">
        <v>-6.8292682926829329E-3</v>
      </c>
      <c r="E737" s="48">
        <f t="shared" si="5"/>
        <v>0</v>
      </c>
      <c r="I737" s="41">
        <v>40550</v>
      </c>
      <c r="J737" s="47">
        <v>2.5807801628681126E-3</v>
      </c>
      <c r="K737" s="47">
        <v>-6.8292682926829329E-3</v>
      </c>
      <c r="L737" s="49">
        <f t="shared" si="6"/>
        <v>-2.6462030323006376</v>
      </c>
    </row>
    <row r="738" spans="3:12" ht="15" customHeight="1" x14ac:dyDescent="0.2">
      <c r="C738" s="41">
        <v>40551</v>
      </c>
      <c r="D738" s="47">
        <v>0</v>
      </c>
      <c r="E738" s="48">
        <f t="shared" si="5"/>
        <v>-3.9292730844793233E-3</v>
      </c>
      <c r="I738" s="41">
        <v>40551</v>
      </c>
      <c r="J738" s="47">
        <v>-1.4749108618140716E-2</v>
      </c>
      <c r="K738" s="47">
        <v>0</v>
      </c>
      <c r="L738" s="49">
        <f t="shared" si="6"/>
        <v>0</v>
      </c>
    </row>
    <row r="739" spans="3:12" ht="15" customHeight="1" x14ac:dyDescent="0.2">
      <c r="C739" s="41">
        <v>40552</v>
      </c>
      <c r="D739" s="47">
        <v>-3.9292730844793233E-3</v>
      </c>
      <c r="E739" s="48">
        <f t="shared" si="5"/>
        <v>-1.3806706114398493E-2</v>
      </c>
      <c r="I739" s="41">
        <v>40552</v>
      </c>
      <c r="J739" s="47">
        <v>-5.5784066234751961E-3</v>
      </c>
      <c r="K739" s="47">
        <v>-3.9292730844793233E-3</v>
      </c>
      <c r="L739" s="49">
        <f t="shared" si="6"/>
        <v>0.70437193802690068</v>
      </c>
    </row>
    <row r="740" spans="3:12" ht="15" customHeight="1" x14ac:dyDescent="0.2">
      <c r="C740" s="41">
        <v>40553</v>
      </c>
      <c r="D740" s="47">
        <v>-1.3806706114398493E-2</v>
      </c>
      <c r="E740" s="48">
        <f t="shared" si="5"/>
        <v>0</v>
      </c>
      <c r="I740" s="41">
        <v>40553</v>
      </c>
      <c r="J740" s="47">
        <v>-4.1540182137721482E-3</v>
      </c>
      <c r="K740" s="47">
        <v>-1.3806706114398493E-2</v>
      </c>
      <c r="L740" s="49">
        <f t="shared" si="6"/>
        <v>3.3236989834623301</v>
      </c>
    </row>
    <row r="741" spans="3:12" ht="12.75" customHeight="1" x14ac:dyDescent="0.15"/>
    <row r="742" spans="3:12" ht="12.75" customHeight="1" x14ac:dyDescent="0.15"/>
    <row r="743" spans="3:12" ht="12.75" customHeight="1" x14ac:dyDescent="0.15"/>
    <row r="744" spans="3:12" ht="12.75" customHeight="1" x14ac:dyDescent="0.15"/>
    <row r="745" spans="3:12" ht="12.75" customHeight="1" x14ac:dyDescent="0.15"/>
    <row r="746" spans="3:12" ht="12.75" customHeight="1" x14ac:dyDescent="0.15"/>
    <row r="747" spans="3:12" ht="12.75" customHeight="1" x14ac:dyDescent="0.15"/>
    <row r="748" spans="3:12" ht="12.75" customHeight="1" x14ac:dyDescent="0.15"/>
    <row r="749" spans="3:12" ht="12.75" customHeight="1" x14ac:dyDescent="0.15"/>
    <row r="750" spans="3:12" ht="12.75" customHeight="1" x14ac:dyDescent="0.15"/>
    <row r="751" spans="3:12" ht="12.75" customHeight="1" x14ac:dyDescent="0.15"/>
    <row r="752" spans="3:1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zoomScale="150" zoomScaleNormal="150" workbookViewId="0">
      <pane ySplit="1" topLeftCell="A208" activePane="bottomLeft" state="frozen"/>
      <selection pane="bottomLeft" activeCell="C221" sqref="C221"/>
    </sheetView>
  </sheetViews>
  <sheetFormatPr baseColWidth="10" defaultColWidth="9.33203125" defaultRowHeight="16" x14ac:dyDescent="0.2"/>
  <cols>
    <col min="1" max="1" width="11.5" style="173" bestFit="1" customWidth="1"/>
    <col min="2" max="2" width="17.1640625" style="173" bestFit="1" customWidth="1"/>
    <col min="3" max="4" width="11.1640625" style="173" bestFit="1" customWidth="1"/>
    <col min="5" max="5" width="17.1640625" style="173" customWidth="1"/>
    <col min="6" max="6" width="11.1640625" style="173" bestFit="1" customWidth="1"/>
    <col min="7" max="7" width="12.5" style="173" bestFit="1" customWidth="1"/>
    <col min="8" max="9" width="11.1640625" style="173" bestFit="1" customWidth="1"/>
    <col min="10" max="11" width="14.83203125" style="173" bestFit="1" customWidth="1"/>
    <col min="12" max="14" width="11.1640625" style="173" bestFit="1" customWidth="1"/>
    <col min="15" max="15" width="14" style="173" customWidth="1"/>
    <col min="16" max="16" width="16.5" style="173" bestFit="1" customWidth="1"/>
    <col min="17" max="17" width="16" style="173" bestFit="1" customWidth="1"/>
    <col min="18" max="23" width="11.1640625" style="173" bestFit="1" customWidth="1"/>
    <col min="24" max="24" width="18.6640625" style="173" bestFit="1" customWidth="1"/>
    <col min="25" max="16384" width="9.33203125" style="173"/>
  </cols>
  <sheetData>
    <row r="1" spans="1:26" x14ac:dyDescent="0.2">
      <c r="A1" s="167" t="s">
        <v>138</v>
      </c>
      <c r="B1" s="168" t="s">
        <v>143</v>
      </c>
      <c r="C1" s="169" t="s">
        <v>144</v>
      </c>
      <c r="D1" s="169" t="s">
        <v>145</v>
      </c>
      <c r="E1" s="169" t="s">
        <v>146</v>
      </c>
      <c r="F1" s="169" t="s">
        <v>147</v>
      </c>
      <c r="G1" s="170" t="s">
        <v>148</v>
      </c>
      <c r="H1" s="170" t="s">
        <v>149</v>
      </c>
      <c r="I1" s="170" t="s">
        <v>150</v>
      </c>
      <c r="J1" s="170" t="s">
        <v>151</v>
      </c>
      <c r="K1" s="170" t="s">
        <v>152</v>
      </c>
      <c r="L1" s="170" t="s">
        <v>153</v>
      </c>
      <c r="M1" s="170" t="s">
        <v>154</v>
      </c>
      <c r="N1" s="170" t="s">
        <v>155</v>
      </c>
      <c r="O1" s="170" t="s">
        <v>156</v>
      </c>
      <c r="P1" s="170" t="s">
        <v>157</v>
      </c>
      <c r="Q1" s="170" t="s">
        <v>158</v>
      </c>
      <c r="R1" s="170" t="s">
        <v>159</v>
      </c>
      <c r="S1" s="170" t="s">
        <v>160</v>
      </c>
      <c r="T1" s="170" t="s">
        <v>161</v>
      </c>
      <c r="U1" s="170" t="s">
        <v>162</v>
      </c>
      <c r="V1" s="170" t="s">
        <v>163</v>
      </c>
      <c r="W1" s="170" t="s">
        <v>164</v>
      </c>
      <c r="X1" s="171" t="s">
        <v>165</v>
      </c>
      <c r="Y1" s="172"/>
      <c r="Z1" s="172"/>
    </row>
    <row r="2" spans="1:26" x14ac:dyDescent="0.2">
      <c r="A2" s="174">
        <v>39094</v>
      </c>
      <c r="B2" s="175">
        <v>2.2620984771814241E-2</v>
      </c>
      <c r="C2" s="175">
        <v>-2.0097196991518827E-2</v>
      </c>
      <c r="D2" s="175">
        <v>7.4557814563873989E-2</v>
      </c>
      <c r="E2" s="175">
        <v>4.0207214355032377E-2</v>
      </c>
      <c r="F2" s="175">
        <v>4.6540299170820379E-2</v>
      </c>
      <c r="G2" s="175">
        <v>2.2523691775799846E-2</v>
      </c>
      <c r="H2" s="175">
        <v>5.493708178681514E-3</v>
      </c>
      <c r="I2" s="175">
        <v>3.1958743080321116E-2</v>
      </c>
      <c r="J2" s="175">
        <v>-1.0431154576633769E-3</v>
      </c>
      <c r="K2" s="175">
        <v>3.3604774454483059E-2</v>
      </c>
      <c r="L2" s="175">
        <v>-1.8244655236625384E-2</v>
      </c>
      <c r="M2" s="175">
        <v>7.4079508108668118E-2</v>
      </c>
      <c r="N2" s="175">
        <v>5.9104561890719207E-2</v>
      </c>
      <c r="O2" s="175">
        <v>9.1689560454296395E-2</v>
      </c>
      <c r="P2" s="175">
        <v>-4.1821164410890607E-2</v>
      </c>
      <c r="Q2" s="175">
        <v>2.4742075505487576E-3</v>
      </c>
      <c r="R2" s="175">
        <v>7.1586287313378003E-2</v>
      </c>
      <c r="S2" s="175">
        <v>-6.4366742889405285E-3</v>
      </c>
      <c r="T2" s="175">
        <v>1.1146129782306431E-2</v>
      </c>
      <c r="U2" s="175">
        <v>1.4130884371631083E-2</v>
      </c>
      <c r="V2" s="175">
        <v>-5.8464726311426608E-2</v>
      </c>
      <c r="W2" s="175">
        <v>1.7896887720041072E-2</v>
      </c>
      <c r="X2" s="176">
        <v>3.61780817575948E-2</v>
      </c>
      <c r="Y2" s="177"/>
      <c r="Z2" s="177"/>
    </row>
    <row r="3" spans="1:26" x14ac:dyDescent="0.2">
      <c r="A3" s="174">
        <v>39101</v>
      </c>
      <c r="B3" s="175">
        <v>1.311899191170238E-2</v>
      </c>
      <c r="C3" s="175">
        <v>6.0183612216589757E-3</v>
      </c>
      <c r="D3" s="175">
        <v>2.0828622293992207E-2</v>
      </c>
      <c r="E3" s="175">
        <v>-2.9146961746141023E-2</v>
      </c>
      <c r="F3" s="175">
        <v>9.1884311378873391E-3</v>
      </c>
      <c r="G3" s="175">
        <v>3.8204941094531181E-2</v>
      </c>
      <c r="H3" s="175">
        <v>-9.744996327801134E-3</v>
      </c>
      <c r="I3" s="175">
        <v>1.0026402499646418E-2</v>
      </c>
      <c r="J3" s="175">
        <v>-1.2878524182206332E-2</v>
      </c>
      <c r="K3" s="175">
        <v>2.4705296623889927E-4</v>
      </c>
      <c r="L3" s="175">
        <v>-4.0347389031829488E-2</v>
      </c>
      <c r="M3" s="175">
        <v>7.8139161389340558E-2</v>
      </c>
      <c r="N3" s="175">
        <v>2.9136245982527127E-2</v>
      </c>
      <c r="O3" s="175">
        <v>4.2777603023588087E-2</v>
      </c>
      <c r="P3" s="175">
        <v>-6.8801852390434478E-3</v>
      </c>
      <c r="Q3" s="175">
        <v>3.2831457392299958E-2</v>
      </c>
      <c r="R3" s="175">
        <v>5.1196950312709467E-2</v>
      </c>
      <c r="S3" s="175">
        <v>-5.0251982148726497E-2</v>
      </c>
      <c r="T3" s="175">
        <v>-3.271861447862982E-3</v>
      </c>
      <c r="U3" s="175">
        <v>4.2906545746487043E-2</v>
      </c>
      <c r="V3" s="175">
        <v>6.0828014698116391E-2</v>
      </c>
      <c r="W3" s="175">
        <v>9.6745841132355626E-2</v>
      </c>
      <c r="X3" s="176">
        <v>1.2896770694432316E-2</v>
      </c>
      <c r="Y3" s="177"/>
      <c r="Z3" s="177"/>
    </row>
    <row r="4" spans="1:26" x14ac:dyDescent="0.2">
      <c r="A4" s="174">
        <v>39108</v>
      </c>
      <c r="B4" s="175">
        <v>2.0144188739035122E-2</v>
      </c>
      <c r="C4" s="175">
        <v>2.6662700015596758E-2</v>
      </c>
      <c r="D4" s="175">
        <v>7.3142889954369517E-2</v>
      </c>
      <c r="E4" s="175">
        <v>3.8027101288577704E-2</v>
      </c>
      <c r="F4" s="175">
        <v>-6.8328651354060852E-3</v>
      </c>
      <c r="G4" s="175">
        <v>6.3575000953122957E-3</v>
      </c>
      <c r="H4" s="175">
        <v>7.9631548597776408E-2</v>
      </c>
      <c r="I4" s="175">
        <v>6.7450594984002368E-2</v>
      </c>
      <c r="J4" s="175">
        <v>2.7856135417526625E-2</v>
      </c>
      <c r="K4" s="175">
        <v>-9.2671149993488224E-3</v>
      </c>
      <c r="L4" s="175">
        <v>9.2181217983085387E-2</v>
      </c>
      <c r="M4" s="175">
        <v>4.1866324808333506E-3</v>
      </c>
      <c r="N4" s="175">
        <v>-4.567122133605344E-2</v>
      </c>
      <c r="O4" s="175">
        <v>-1.4778325123970013E-2</v>
      </c>
      <c r="P4" s="175">
        <v>1.5208713859155776E-2</v>
      </c>
      <c r="Q4" s="175">
        <v>2.1848451630000845E-2</v>
      </c>
      <c r="R4" s="175">
        <v>-2.9206074175944331E-2</v>
      </c>
      <c r="S4" s="175">
        <v>5.7338283139627341E-2</v>
      </c>
      <c r="T4" s="175">
        <v>9.5994032306267619E-3</v>
      </c>
      <c r="U4" s="175">
        <v>2.8466676003990908E-2</v>
      </c>
      <c r="V4" s="175">
        <v>-2.5065241677086104E-2</v>
      </c>
      <c r="W4" s="175">
        <v>3.0604972632055356E-3</v>
      </c>
      <c r="X4" s="176">
        <v>5.375301903261686E-2</v>
      </c>
      <c r="Y4" s="177"/>
      <c r="Z4" s="177"/>
    </row>
    <row r="5" spans="1:26" x14ac:dyDescent="0.2">
      <c r="A5" s="174">
        <v>39115</v>
      </c>
      <c r="B5" s="175">
        <v>3.1424858933957522E-2</v>
      </c>
      <c r="C5" s="175">
        <v>3.5529685967613155E-2</v>
      </c>
      <c r="D5" s="175">
        <v>2.4847760267115847E-2</v>
      </c>
      <c r="E5" s="175">
        <v>1.3049512816769325E-2</v>
      </c>
      <c r="F5" s="175">
        <v>-1.7138498559057684E-2</v>
      </c>
      <c r="G5" s="175">
        <v>1.1938278149264285E-2</v>
      </c>
      <c r="H5" s="175">
        <v>3.5221336595097255E-2</v>
      </c>
      <c r="I5" s="175">
        <v>7.590012700218797E-2</v>
      </c>
      <c r="J5" s="175">
        <v>0.16397941680034175</v>
      </c>
      <c r="K5" s="175">
        <v>-4.2298486844820175E-2</v>
      </c>
      <c r="L5" s="175">
        <v>-5.3872120194165722E-3</v>
      </c>
      <c r="M5" s="175">
        <v>6.1277718230114131E-2</v>
      </c>
      <c r="N5" s="175">
        <v>6.5563272068593373E-2</v>
      </c>
      <c r="O5" s="175">
        <v>5.8175137843341808E-3</v>
      </c>
      <c r="P5" s="175">
        <v>2.0479177139446657E-2</v>
      </c>
      <c r="Q5" s="175">
        <v>1.80154417516721E-2</v>
      </c>
      <c r="R5" s="175">
        <v>1.7363703358840018E-2</v>
      </c>
      <c r="S5" s="175">
        <v>-3.5020442532412738E-2</v>
      </c>
      <c r="T5" s="175">
        <v>9.1103729931975283E-2</v>
      </c>
      <c r="U5" s="175">
        <v>-2.4105562503925371E-2</v>
      </c>
      <c r="V5" s="175">
        <v>9.6220002818148589E-2</v>
      </c>
      <c r="W5" s="175">
        <v>2.3639836545229616E-2</v>
      </c>
      <c r="X5" s="176">
        <v>-1.0145317606965862E-2</v>
      </c>
      <c r="Y5" s="177"/>
      <c r="Z5" s="177"/>
    </row>
    <row r="6" spans="1:26" x14ac:dyDescent="0.2">
      <c r="A6" s="174">
        <v>39122</v>
      </c>
      <c r="B6" s="175">
        <v>-1.8231840341117234E-2</v>
      </c>
      <c r="C6" s="175">
        <v>-5.5150725088318475E-2</v>
      </c>
      <c r="D6" s="175">
        <v>-3.7548614101813441E-3</v>
      </c>
      <c r="E6" s="175">
        <v>-3.4699254111987189E-2</v>
      </c>
      <c r="F6" s="175">
        <v>-7.0700474109012439E-3</v>
      </c>
      <c r="G6" s="175">
        <v>-2.5726707937223998E-2</v>
      </c>
      <c r="H6" s="175">
        <v>3.3860522675127554E-4</v>
      </c>
      <c r="I6" s="175">
        <v>1.0409540230287556E-2</v>
      </c>
      <c r="J6" s="175">
        <v>2.9472443267307646E-2</v>
      </c>
      <c r="K6" s="175">
        <v>-3.7650388341960113E-2</v>
      </c>
      <c r="L6" s="175">
        <v>-2.6214313694075377E-2</v>
      </c>
      <c r="M6" s="175">
        <v>-1.1539645981837726E-3</v>
      </c>
      <c r="N6" s="175">
        <v>-1.9155904517973932E-2</v>
      </c>
      <c r="O6" s="175">
        <v>-4.109589040912421E-2</v>
      </c>
      <c r="P6" s="175">
        <v>-2.9399272609412969E-2</v>
      </c>
      <c r="Q6" s="175">
        <v>6.2352851881491735E-2</v>
      </c>
      <c r="R6" s="175">
        <v>-5.4188754904987285E-2</v>
      </c>
      <c r="S6" s="175">
        <v>-3.6986422908181486E-2</v>
      </c>
      <c r="T6" s="175">
        <v>8.7124425499940875E-3</v>
      </c>
      <c r="U6" s="175">
        <v>-3.2620424153612104E-2</v>
      </c>
      <c r="V6" s="175">
        <v>-6.8812827904537032E-3</v>
      </c>
      <c r="W6" s="175">
        <v>-7.9059437391801237E-3</v>
      </c>
      <c r="X6" s="176">
        <v>-3.06794306639766E-3</v>
      </c>
      <c r="Y6" s="177"/>
      <c r="Z6" s="177"/>
    </row>
    <row r="7" spans="1:26" x14ac:dyDescent="0.2">
      <c r="A7" s="174">
        <v>39129</v>
      </c>
      <c r="B7" s="175">
        <v>4.1280918767902249E-2</v>
      </c>
      <c r="C7" s="175">
        <v>-4.813212134925509E-3</v>
      </c>
      <c r="D7" s="175">
        <v>7.5058788246658931E-2</v>
      </c>
      <c r="E7" s="175">
        <v>2.6015856401313341E-2</v>
      </c>
      <c r="F7" s="175">
        <v>-1.6494046768288119E-2</v>
      </c>
      <c r="G7" s="175">
        <v>-1.4132795527431006E-3</v>
      </c>
      <c r="H7" s="175">
        <v>7.8529044160837225E-2</v>
      </c>
      <c r="I7" s="175">
        <v>0.13639109634180302</v>
      </c>
      <c r="J7" s="175">
        <v>9.3043229310884046E-2</v>
      </c>
      <c r="K7" s="175">
        <v>5.2419484484651238E-2</v>
      </c>
      <c r="L7" s="175">
        <v>9.6227441901736419E-2</v>
      </c>
      <c r="M7" s="175">
        <v>-2.7530631258249741E-2</v>
      </c>
      <c r="N7" s="175">
        <v>3.6941343584496751E-2</v>
      </c>
      <c r="O7" s="175">
        <v>4.1269840944588316E-3</v>
      </c>
      <c r="P7" s="175">
        <v>4.2174225507939769E-2</v>
      </c>
      <c r="Q7" s="175">
        <v>5.8886816765104419E-2</v>
      </c>
      <c r="R7" s="175">
        <v>1.5251796051681319E-2</v>
      </c>
      <c r="S7" s="175">
        <v>-1.5590808153896159E-2</v>
      </c>
      <c r="T7" s="175">
        <v>7.3243952408979041E-3</v>
      </c>
      <c r="U7" s="175">
        <v>5.8059690734241429E-2</v>
      </c>
      <c r="V7" s="175">
        <v>4.1669672763526996E-2</v>
      </c>
      <c r="W7" s="175">
        <v>-1.5099056790217528E-2</v>
      </c>
      <c r="X7" s="176">
        <v>2.195963924500615E-2</v>
      </c>
      <c r="Y7" s="177"/>
      <c r="Z7" s="177"/>
    </row>
    <row r="8" spans="1:26" x14ac:dyDescent="0.2">
      <c r="A8" s="174">
        <v>39136</v>
      </c>
      <c r="B8" s="175">
        <v>5.7847998067324536E-3</v>
      </c>
      <c r="C8" s="175">
        <v>2.7023816490485335E-2</v>
      </c>
      <c r="D8" s="175">
        <v>1.7020558385257043E-2</v>
      </c>
      <c r="E8" s="175">
        <v>5.2020386531533229E-2</v>
      </c>
      <c r="F8" s="175">
        <v>-1.2706331368679184E-2</v>
      </c>
      <c r="G8" s="175">
        <v>-1.7416955683561174E-2</v>
      </c>
      <c r="H8" s="175">
        <v>-1.1800030285778337E-3</v>
      </c>
      <c r="I8" s="175">
        <v>-5.0691080194491624E-2</v>
      </c>
      <c r="J8" s="175">
        <v>-1.0476689374346568E-2</v>
      </c>
      <c r="K8" s="175">
        <v>2.8792075647010398E-3</v>
      </c>
      <c r="L8" s="175">
        <v>-7.1561928125196215E-3</v>
      </c>
      <c r="M8" s="175">
        <v>2.8157251261010435E-3</v>
      </c>
      <c r="N8" s="175">
        <v>-2.8608876291674568E-2</v>
      </c>
      <c r="O8" s="175">
        <v>-3.1615554824203487E-2</v>
      </c>
      <c r="P8" s="175">
        <v>5.5161314976652723E-3</v>
      </c>
      <c r="Q8" s="175">
        <v>1.9568395763813008E-2</v>
      </c>
      <c r="R8" s="175">
        <v>-3.880675091594218E-3</v>
      </c>
      <c r="S8" s="175">
        <v>-1.2040804103941493E-2</v>
      </c>
      <c r="T8" s="175">
        <v>4.161138857429994E-2</v>
      </c>
      <c r="U8" s="175">
        <v>-2.5375357828696314E-2</v>
      </c>
      <c r="V8" s="175">
        <v>-9.6670633069554542E-3</v>
      </c>
      <c r="W8" s="175">
        <v>4.5974251995500898E-2</v>
      </c>
      <c r="X8" s="176">
        <v>-1.3830369130104716E-2</v>
      </c>
      <c r="Y8" s="177"/>
      <c r="Z8" s="177"/>
    </row>
    <row r="9" spans="1:26" x14ac:dyDescent="0.2">
      <c r="A9" s="174">
        <v>39143</v>
      </c>
      <c r="B9" s="175">
        <v>-9.6807212983770138E-2</v>
      </c>
      <c r="C9" s="175">
        <v>-0.11344051330789827</v>
      </c>
      <c r="D9" s="175">
        <v>-0.10661218828301469</v>
      </c>
      <c r="E9" s="175">
        <v>-4.3305614039121733E-2</v>
      </c>
      <c r="F9" s="175">
        <v>-9.8057047537178851E-2</v>
      </c>
      <c r="G9" s="175">
        <v>-8.1132211157057432E-2</v>
      </c>
      <c r="H9" s="175">
        <v>-0.12446562078507659</v>
      </c>
      <c r="I9" s="175">
        <v>-0.11951468457206393</v>
      </c>
      <c r="J9" s="175">
        <v>-0.11672842774133776</v>
      </c>
      <c r="K9" s="175">
        <v>-0.15128701697983507</v>
      </c>
      <c r="L9" s="175">
        <v>-0.11554350931358644</v>
      </c>
      <c r="M9" s="175">
        <v>-9.0688596216518466E-2</v>
      </c>
      <c r="N9" s="175">
        <v>-0.10013521556486944</v>
      </c>
      <c r="O9" s="175">
        <v>-8.2272282096725713E-2</v>
      </c>
      <c r="P9" s="175">
        <v>-0.11928287422547175</v>
      </c>
      <c r="Q9" s="175">
        <v>-0.12517957172096331</v>
      </c>
      <c r="R9" s="175">
        <v>-0.1406253946755808</v>
      </c>
      <c r="S9" s="175">
        <v>-0.10448949665879811</v>
      </c>
      <c r="T9" s="175">
        <v>-0.10825848025574461</v>
      </c>
      <c r="U9" s="175">
        <v>-3.5155827986728477E-2</v>
      </c>
      <c r="V9" s="175">
        <v>-6.4472891971079777E-2</v>
      </c>
      <c r="W9" s="175">
        <v>-0.11187364858168536</v>
      </c>
      <c r="X9" s="176">
        <v>-5.8918319121954763E-2</v>
      </c>
      <c r="Y9" s="177"/>
      <c r="Z9" s="177"/>
    </row>
    <row r="10" spans="1:26" x14ac:dyDescent="0.2">
      <c r="A10" s="174">
        <v>39150</v>
      </c>
      <c r="B10" s="175">
        <v>5.607998197723809E-2</v>
      </c>
      <c r="C10" s="175">
        <v>4.9672294029209293E-2</v>
      </c>
      <c r="D10" s="175">
        <v>7.0384680798982552E-2</v>
      </c>
      <c r="E10" s="175">
        <v>2.2719679485064485E-2</v>
      </c>
      <c r="F10" s="175">
        <v>7.1261825588063571E-2</v>
      </c>
      <c r="G10" s="175">
        <v>6.4378779331280875E-2</v>
      </c>
      <c r="H10" s="175">
        <v>6.1259237047156613E-2</v>
      </c>
      <c r="I10" s="175">
        <v>8.8202468843202403E-2</v>
      </c>
      <c r="J10" s="175">
        <v>9.5295175307207436E-2</v>
      </c>
      <c r="K10" s="175">
        <v>1.2560456148385194E-2</v>
      </c>
      <c r="L10" s="175">
        <v>-4.8392674553928927E-2</v>
      </c>
      <c r="M10" s="175">
        <v>9.4263218343031266E-2</v>
      </c>
      <c r="N10" s="175">
        <v>-2.4426778126167649E-2</v>
      </c>
      <c r="O10" s="175">
        <v>-2.73923870343337E-2</v>
      </c>
      <c r="P10" s="175">
        <v>1.6024389556598136E-2</v>
      </c>
      <c r="Q10" s="175">
        <v>9.1526372424829569E-2</v>
      </c>
      <c r="R10" s="175">
        <v>6.7640020279917043E-2</v>
      </c>
      <c r="S10" s="175">
        <v>0.11056137154413298</v>
      </c>
      <c r="T10" s="175">
        <v>3.0766175832397956E-2</v>
      </c>
      <c r="U10" s="175">
        <v>2.4932987099449633E-2</v>
      </c>
      <c r="V10" s="175">
        <v>4.9720711257657278E-2</v>
      </c>
      <c r="W10" s="175">
        <v>2.0223962411361571E-2</v>
      </c>
      <c r="X10" s="176">
        <v>5.4148854310966672E-2</v>
      </c>
      <c r="Y10" s="177"/>
      <c r="Z10" s="177"/>
    </row>
    <row r="11" spans="1:26" x14ac:dyDescent="0.2">
      <c r="A11" s="174">
        <v>39157</v>
      </c>
      <c r="B11" s="175">
        <v>-2.8642373526821824E-2</v>
      </c>
      <c r="C11" s="175">
        <v>-5.0793566705683621E-2</v>
      </c>
      <c r="D11" s="175">
        <v>1.6460530911275796E-3</v>
      </c>
      <c r="E11" s="175">
        <v>-6.6886610331999205E-2</v>
      </c>
      <c r="F11" s="175">
        <v>-3.364590141129789E-2</v>
      </c>
      <c r="G11" s="175">
        <v>-4.4358329878035403E-2</v>
      </c>
      <c r="H11" s="175">
        <v>-4.4629282081655064E-2</v>
      </c>
      <c r="I11" s="175">
        <v>-3.6069902734483621E-2</v>
      </c>
      <c r="J11" s="175">
        <v>2.3803009589849773E-2</v>
      </c>
      <c r="K11" s="175">
        <v>-1.6420338148933886E-2</v>
      </c>
      <c r="L11" s="175">
        <v>-5.8443137435527863E-2</v>
      </c>
      <c r="M11" s="175">
        <v>-5.3394904234087263E-2</v>
      </c>
      <c r="N11" s="175">
        <v>-4.0548375646163384E-3</v>
      </c>
      <c r="O11" s="175">
        <v>-1.0241404529122021E-2</v>
      </c>
      <c r="P11" s="175">
        <v>-4.198819143775781E-2</v>
      </c>
      <c r="Q11" s="175">
        <v>-7.3677892524514774E-2</v>
      </c>
      <c r="R11" s="175">
        <v>1.7866547098529797E-3</v>
      </c>
      <c r="S11" s="175">
        <v>4.2689233037010946E-3</v>
      </c>
      <c r="T11" s="175">
        <v>-2.9642228699316056E-2</v>
      </c>
      <c r="U11" s="175">
        <v>-1.1569502085478628E-2</v>
      </c>
      <c r="V11" s="175">
        <v>-6.7986128686785136E-2</v>
      </c>
      <c r="W11" s="175">
        <v>-3.4247901937475636E-2</v>
      </c>
      <c r="X11" s="176">
        <v>-4.7319133382854699E-2</v>
      </c>
      <c r="Y11" s="177"/>
      <c r="Z11" s="177"/>
    </row>
    <row r="12" spans="1:26" x14ac:dyDescent="0.2">
      <c r="A12" s="174">
        <v>39164</v>
      </c>
      <c r="B12" s="175">
        <v>7.9144463395502199E-2</v>
      </c>
      <c r="C12" s="175">
        <v>0.10992918765177925</v>
      </c>
      <c r="D12" s="175">
        <v>3.7079431684106774E-2</v>
      </c>
      <c r="E12" s="175">
        <v>6.8020617203775113E-2</v>
      </c>
      <c r="F12" s="175">
        <v>0.10230269198446139</v>
      </c>
      <c r="G12" s="175">
        <v>9.2291198569160196E-2</v>
      </c>
      <c r="H12" s="175">
        <v>0.10979354690406107</v>
      </c>
      <c r="I12" s="175">
        <v>0.11424439722363441</v>
      </c>
      <c r="J12" s="175">
        <v>0.13949759487192903</v>
      </c>
      <c r="K12" s="175">
        <v>0.11620992592755727</v>
      </c>
      <c r="L12" s="175">
        <v>6.8290584106882393E-2</v>
      </c>
      <c r="M12" s="175">
        <v>8.6481217004371544E-2</v>
      </c>
      <c r="N12" s="175">
        <v>1.1422477021675176E-2</v>
      </c>
      <c r="O12" s="175">
        <v>2.939490294707996E-2</v>
      </c>
      <c r="P12" s="175">
        <v>7.1811043328386628E-2</v>
      </c>
      <c r="Q12" s="175">
        <v>0.10074219560805953</v>
      </c>
      <c r="R12" s="175">
        <v>0.1992912627265862</v>
      </c>
      <c r="S12" s="175">
        <v>0.10646541232432519</v>
      </c>
      <c r="T12" s="175">
        <v>8.9977332215754935E-2</v>
      </c>
      <c r="U12" s="175">
        <v>7.4643663847506897E-2</v>
      </c>
      <c r="V12" s="175">
        <v>8.2323131758926096E-2</v>
      </c>
      <c r="W12" s="175">
        <v>0.14318882408800518</v>
      </c>
      <c r="X12" s="176">
        <v>0.10967299096382871</v>
      </c>
      <c r="Y12" s="177"/>
      <c r="Z12" s="177"/>
    </row>
    <row r="13" spans="1:26" x14ac:dyDescent="0.2">
      <c r="A13" s="174">
        <v>39171</v>
      </c>
      <c r="B13" s="175">
        <v>1.3235044067560105E-2</v>
      </c>
      <c r="C13" s="175">
        <v>5.4288641303447571E-2</v>
      </c>
      <c r="D13" s="175">
        <v>1.5099309624934689E-2</v>
      </c>
      <c r="E13" s="175">
        <v>-2.6565834990391912E-3</v>
      </c>
      <c r="F13" s="175">
        <v>9.5015000268621821E-3</v>
      </c>
      <c r="G13" s="175">
        <v>-3.0405922298550912E-2</v>
      </c>
      <c r="H13" s="175">
        <v>1.7185225967403957E-2</v>
      </c>
      <c r="I13" s="175">
        <v>6.4620999948331564E-2</v>
      </c>
      <c r="J13" s="175">
        <v>4.6904315064781607E-3</v>
      </c>
      <c r="K13" s="175">
        <v>-7.8206705774077456E-2</v>
      </c>
      <c r="L13" s="175">
        <v>-5.4255301617169259E-2</v>
      </c>
      <c r="M13" s="175">
        <v>2.1432875445849507E-2</v>
      </c>
      <c r="N13" s="175">
        <v>0.1407267252930364</v>
      </c>
      <c r="O13" s="175">
        <v>-1.6296296273890093E-2</v>
      </c>
      <c r="P13" s="175">
        <v>1.0919167670991898E-2</v>
      </c>
      <c r="Q13" s="175">
        <v>-9.0465445377621752E-3</v>
      </c>
      <c r="R13" s="175">
        <v>-4.4461017993743107E-2</v>
      </c>
      <c r="S13" s="175">
        <v>-1.6907954514316561E-2</v>
      </c>
      <c r="T13" s="175">
        <v>-8.6435986755215282E-3</v>
      </c>
      <c r="U13" s="175">
        <v>-1.467794195892873E-2</v>
      </c>
      <c r="V13" s="175">
        <v>-4.194913589027028E-2</v>
      </c>
      <c r="W13" s="175">
        <v>1.4367345005253548E-2</v>
      </c>
      <c r="X13" s="176">
        <v>2.3115748501334986E-2</v>
      </c>
      <c r="Y13" s="177"/>
      <c r="Z13" s="177"/>
    </row>
    <row r="14" spans="1:26" x14ac:dyDescent="0.2">
      <c r="A14" s="174">
        <v>39178</v>
      </c>
      <c r="B14" s="175">
        <v>2.6947245736396959E-2</v>
      </c>
      <c r="C14" s="175">
        <v>1.7695682376938016E-2</v>
      </c>
      <c r="D14" s="175">
        <v>5.773437479231508E-2</v>
      </c>
      <c r="E14" s="175">
        <v>1.1405251086254713E-2</v>
      </c>
      <c r="F14" s="175">
        <v>1.6927985809201186E-3</v>
      </c>
      <c r="G14" s="175">
        <v>4.0734763581123143E-2</v>
      </c>
      <c r="H14" s="175">
        <v>2.283109114645793E-2</v>
      </c>
      <c r="I14" s="175">
        <v>-2.0917401923641863E-2</v>
      </c>
      <c r="J14" s="175">
        <v>2.0074696552727148E-2</v>
      </c>
      <c r="K14" s="175">
        <v>5.535319686916837E-2</v>
      </c>
      <c r="L14" s="175">
        <v>3.2068823327024328E-2</v>
      </c>
      <c r="M14" s="175">
        <v>3.8481841931902246E-2</v>
      </c>
      <c r="N14" s="175">
        <v>-4.3776847978379441E-2</v>
      </c>
      <c r="O14" s="175">
        <v>-2.7861445800755582E-2</v>
      </c>
      <c r="P14" s="175">
        <v>8.1192702191673849E-2</v>
      </c>
      <c r="Q14" s="175">
        <v>3.1213159902789164E-2</v>
      </c>
      <c r="R14" s="175">
        <v>4.0896554288714158E-2</v>
      </c>
      <c r="S14" s="175">
        <v>-5.1847679735961645E-3</v>
      </c>
      <c r="T14" s="175">
        <v>-1.095149755864471E-2</v>
      </c>
      <c r="U14" s="175">
        <v>3.1939540003892236E-2</v>
      </c>
      <c r="V14" s="175">
        <v>2.7009940875602621E-2</v>
      </c>
      <c r="W14" s="175">
        <v>1.9617566469910072E-2</v>
      </c>
      <c r="X14" s="176">
        <v>5.3788422755467864E-2</v>
      </c>
      <c r="Y14" s="177"/>
      <c r="Z14" s="177"/>
    </row>
    <row r="15" spans="1:26" x14ac:dyDescent="0.2">
      <c r="A15" s="174">
        <v>39185</v>
      </c>
      <c r="B15" s="175">
        <v>3.2620841114373217E-2</v>
      </c>
      <c r="C15" s="175">
        <v>3.7890535225355675E-2</v>
      </c>
      <c r="D15" s="175">
        <v>3.8220792673797237E-2</v>
      </c>
      <c r="E15" s="175">
        <v>4.1850306151894244E-2</v>
      </c>
      <c r="F15" s="175">
        <v>-1.0624351098147876E-2</v>
      </c>
      <c r="G15" s="175">
        <v>1.750656166766346E-2</v>
      </c>
      <c r="H15" s="175">
        <v>3.8630630839523207E-2</v>
      </c>
      <c r="I15" s="175">
        <v>-5.9566050569568709E-3</v>
      </c>
      <c r="J15" s="175">
        <v>1.3729977110982918E-2</v>
      </c>
      <c r="K15" s="175">
        <v>-4.7942312427429051E-2</v>
      </c>
      <c r="L15" s="175">
        <v>4.0922627377456521E-2</v>
      </c>
      <c r="M15" s="175">
        <v>-2.6648738612316491E-2</v>
      </c>
      <c r="N15" s="175">
        <v>-4.5590059489660197E-2</v>
      </c>
      <c r="O15" s="175">
        <v>-1.8977536811111476E-2</v>
      </c>
      <c r="P15" s="175">
        <v>2.4652338651274561E-2</v>
      </c>
      <c r="Q15" s="175">
        <v>-1.2272969251833639E-2</v>
      </c>
      <c r="R15" s="175">
        <v>-1.3522698190453979E-2</v>
      </c>
      <c r="S15" s="175">
        <v>6.1447683538727047E-3</v>
      </c>
      <c r="T15" s="175">
        <v>-3.2667793019480251E-2</v>
      </c>
      <c r="U15" s="175">
        <v>-9.6011050822789414E-4</v>
      </c>
      <c r="V15" s="175">
        <v>1.1872040062406923E-3</v>
      </c>
      <c r="W15" s="175">
        <v>2.7624151494325091E-2</v>
      </c>
      <c r="X15" s="176">
        <v>-9.3846692604169155E-3</v>
      </c>
      <c r="Y15" s="177"/>
      <c r="Z15" s="177"/>
    </row>
    <row r="16" spans="1:26" x14ac:dyDescent="0.2">
      <c r="A16" s="174">
        <v>39192</v>
      </c>
      <c r="B16" s="175">
        <v>2.934540451197571E-2</v>
      </c>
      <c r="C16" s="175">
        <v>-1.6388765516080209E-2</v>
      </c>
      <c r="D16" s="175">
        <v>3.7270629396086989E-2</v>
      </c>
      <c r="E16" s="175">
        <v>7.4441622576243524E-2</v>
      </c>
      <c r="F16" s="175">
        <v>7.630449148910208E-2</v>
      </c>
      <c r="G16" s="175">
        <v>6.295179614622004E-2</v>
      </c>
      <c r="H16" s="175">
        <v>5.5734494094541481E-2</v>
      </c>
      <c r="I16" s="175">
        <v>4.3711572282938926E-2</v>
      </c>
      <c r="J16" s="175">
        <v>-1.4446952591079542E-2</v>
      </c>
      <c r="K16" s="175">
        <v>5.7510010172351862E-2</v>
      </c>
      <c r="L16" s="175">
        <v>2.7453207689135829E-2</v>
      </c>
      <c r="M16" s="175">
        <v>8.1399447953412501E-2</v>
      </c>
      <c r="N16" s="175">
        <v>5.9561224532276684E-2</v>
      </c>
      <c r="O16" s="175">
        <v>3.3951835796263562E-2</v>
      </c>
      <c r="P16" s="175">
        <v>5.9142623972668951E-2</v>
      </c>
      <c r="Q16" s="175">
        <v>2.4724633180714897E-2</v>
      </c>
      <c r="R16" s="175">
        <v>-1.5299575564691316E-3</v>
      </c>
      <c r="S16" s="175">
        <v>2.8726710400084496E-2</v>
      </c>
      <c r="T16" s="175">
        <v>2.7239518241148647E-2</v>
      </c>
      <c r="U16" s="175">
        <v>2.5190431335290652E-2</v>
      </c>
      <c r="V16" s="175">
        <v>-1.4058884387742521E-2</v>
      </c>
      <c r="W16" s="175">
        <v>-1.4926951014418811E-2</v>
      </c>
      <c r="X16" s="176">
        <v>-2.3154775502274488E-2</v>
      </c>
      <c r="Y16" s="177"/>
      <c r="Z16" s="177"/>
    </row>
    <row r="17" spans="1:26" x14ac:dyDescent="0.2">
      <c r="A17" s="174">
        <v>39199</v>
      </c>
      <c r="B17" s="175">
        <v>-6.5157768045533953E-3</v>
      </c>
      <c r="C17" s="175">
        <v>-2.1996739535181442E-2</v>
      </c>
      <c r="D17" s="175">
        <v>-2.0678938724822377E-2</v>
      </c>
      <c r="E17" s="175">
        <v>1.0660064651463401E-2</v>
      </c>
      <c r="F17" s="175">
        <v>-1.1466037879551956E-2</v>
      </c>
      <c r="G17" s="175">
        <v>-3.0281154110454764E-3</v>
      </c>
      <c r="H17" s="175">
        <v>-2.434633804638715E-2</v>
      </c>
      <c r="I17" s="175">
        <v>-3.5972430786773438E-2</v>
      </c>
      <c r="J17" s="175">
        <v>-4.1227668296230403E-3</v>
      </c>
      <c r="K17" s="175">
        <v>2.8270398025700538E-3</v>
      </c>
      <c r="L17" s="175">
        <v>1.9598074321495535E-2</v>
      </c>
      <c r="M17" s="175">
        <v>0.12001550370294246</v>
      </c>
      <c r="N17" s="175">
        <v>-1.9685062907072962E-2</v>
      </c>
      <c r="O17" s="175">
        <v>-3.0546009848022608E-3</v>
      </c>
      <c r="P17" s="175">
        <v>2.7679625640840217E-2</v>
      </c>
      <c r="Q17" s="175">
        <v>-4.7416641459347597E-2</v>
      </c>
      <c r="R17" s="175">
        <v>8.7682922713901545E-2</v>
      </c>
      <c r="S17" s="175">
        <v>2.153524172110239E-2</v>
      </c>
      <c r="T17" s="175">
        <v>3.4877854607184303E-2</v>
      </c>
      <c r="U17" s="175">
        <v>-2.3176964700130823E-2</v>
      </c>
      <c r="V17" s="175">
        <v>1.8694359894895544E-2</v>
      </c>
      <c r="W17" s="175">
        <v>4.3627774223945121E-2</v>
      </c>
      <c r="X17" s="176">
        <v>-7.4702550814813307E-3</v>
      </c>
      <c r="Y17" s="177"/>
      <c r="Z17" s="177"/>
    </row>
    <row r="18" spans="1:26" x14ac:dyDescent="0.2">
      <c r="A18" s="174">
        <v>39206</v>
      </c>
      <c r="B18" s="175">
        <v>2.8395789116467784E-2</v>
      </c>
      <c r="C18" s="175">
        <v>-1.1455122471561979E-3</v>
      </c>
      <c r="D18" s="175">
        <v>5.8480983896305329E-2</v>
      </c>
      <c r="E18" s="175">
        <v>3.2849898320836929E-2</v>
      </c>
      <c r="F18" s="175">
        <v>3.8005642521416895E-2</v>
      </c>
      <c r="G18" s="175">
        <v>4.284211603154426E-2</v>
      </c>
      <c r="H18" s="175">
        <v>2.6002702681109397E-2</v>
      </c>
      <c r="I18" s="175">
        <v>6.6211938487656663E-2</v>
      </c>
      <c r="J18" s="175">
        <v>6.9645742373219299E-2</v>
      </c>
      <c r="K18" s="175">
        <v>5.3683447813377749E-2</v>
      </c>
      <c r="L18" s="175">
        <v>5.5450853278598625E-2</v>
      </c>
      <c r="M18" s="175">
        <v>1.9098910275176163E-2</v>
      </c>
      <c r="N18" s="175">
        <v>-2.8009624269423748E-3</v>
      </c>
      <c r="O18" s="175">
        <v>5.3619302707118253E-3</v>
      </c>
      <c r="P18" s="175">
        <v>2.4831057190394593E-2</v>
      </c>
      <c r="Q18" s="175">
        <v>4.2500819075077332E-3</v>
      </c>
      <c r="R18" s="175">
        <v>4.5828768835853906E-2</v>
      </c>
      <c r="S18" s="175">
        <v>2.6922209712342968E-2</v>
      </c>
      <c r="T18" s="175">
        <v>-1.5291523730170667E-2</v>
      </c>
      <c r="U18" s="175">
        <v>0.11176763449305051</v>
      </c>
      <c r="V18" s="175">
        <v>2.8876125338129083E-2</v>
      </c>
      <c r="W18" s="175">
        <v>6.304813558319447E-2</v>
      </c>
      <c r="X18" s="176">
        <v>4.5018947297709548E-2</v>
      </c>
      <c r="Y18" s="177"/>
      <c r="Z18" s="177"/>
    </row>
    <row r="19" spans="1:26" x14ac:dyDescent="0.2">
      <c r="A19" s="174">
        <v>39213</v>
      </c>
      <c r="B19" s="175">
        <v>1.1757114349729956E-2</v>
      </c>
      <c r="C19" s="175">
        <v>-1.1569447377366197E-2</v>
      </c>
      <c r="D19" s="175">
        <v>8.2561817527692007E-3</v>
      </c>
      <c r="E19" s="175">
        <v>1.607401140210098E-2</v>
      </c>
      <c r="F19" s="175">
        <v>5.588001271124042E-2</v>
      </c>
      <c r="G19" s="175">
        <v>2.5134892451642004E-2</v>
      </c>
      <c r="H19" s="175">
        <v>9.04597630291116E-4</v>
      </c>
      <c r="I19" s="175">
        <v>3.7266693103449825E-3</v>
      </c>
      <c r="J19" s="175">
        <v>0.10689731647606715</v>
      </c>
      <c r="K19" s="175">
        <v>1.5050060932248257E-2</v>
      </c>
      <c r="L19" s="175">
        <v>5.2050746857211901E-2</v>
      </c>
      <c r="M19" s="175">
        <v>1.5968600616425757E-2</v>
      </c>
      <c r="N19" s="175">
        <v>-4.2195465896715599E-2</v>
      </c>
      <c r="O19" s="175">
        <v>7.2380952386832204E-2</v>
      </c>
      <c r="P19" s="175">
        <v>2.0363839267145904E-2</v>
      </c>
      <c r="Q19" s="175">
        <v>1.7909676875709091E-2</v>
      </c>
      <c r="R19" s="175">
        <v>-2.6931648616821034E-2</v>
      </c>
      <c r="S19" s="175">
        <v>3.0544095193339744E-2</v>
      </c>
      <c r="T19" s="175">
        <v>1.0561025761041344E-2</v>
      </c>
      <c r="U19" s="175">
        <v>6.1549434748758315E-4</v>
      </c>
      <c r="V19" s="175">
        <v>3.6729602615023248E-2</v>
      </c>
      <c r="W19" s="175">
        <v>-1.2393274449877568E-2</v>
      </c>
      <c r="X19" s="176">
        <v>3.3829697582839893E-2</v>
      </c>
      <c r="Y19" s="177"/>
      <c r="Z19" s="177"/>
    </row>
    <row r="20" spans="1:26" x14ac:dyDescent="0.2">
      <c r="A20" s="174">
        <v>39220</v>
      </c>
      <c r="B20" s="175">
        <v>5.2478332157857778E-2</v>
      </c>
      <c r="C20" s="175">
        <v>5.7616986511275295E-2</v>
      </c>
      <c r="D20" s="175">
        <v>1.3601105682980936E-2</v>
      </c>
      <c r="E20" s="175">
        <v>3.7027755485924935E-2</v>
      </c>
      <c r="F20" s="175">
        <v>6.7072030235783994E-2</v>
      </c>
      <c r="G20" s="175">
        <v>8.2046241773806233E-2</v>
      </c>
      <c r="H20" s="175">
        <v>7.7110948693427231E-2</v>
      </c>
      <c r="I20" s="175">
        <v>0.11698056189349926</v>
      </c>
      <c r="J20" s="175">
        <v>5.14926868467247E-2</v>
      </c>
      <c r="K20" s="175">
        <v>2.912659158700141E-2</v>
      </c>
      <c r="L20" s="175">
        <v>3.9983284503199809E-2</v>
      </c>
      <c r="M20" s="175">
        <v>3.3022145774125014E-3</v>
      </c>
      <c r="N20" s="175">
        <v>7.4657048249710839E-2</v>
      </c>
      <c r="O20" s="175">
        <v>8.419182949885505E-2</v>
      </c>
      <c r="P20" s="175">
        <v>6.5704971066567253E-2</v>
      </c>
      <c r="Q20" s="175">
        <v>3.3257952128529215E-2</v>
      </c>
      <c r="R20" s="175">
        <v>3.7808576308250151E-2</v>
      </c>
      <c r="S20" s="175">
        <v>5.3537161817548015E-2</v>
      </c>
      <c r="T20" s="175">
        <v>5.1849095928608452E-2</v>
      </c>
      <c r="U20" s="175">
        <v>4.4397495807644273E-2</v>
      </c>
      <c r="V20" s="175">
        <v>6.9952124846605609E-2</v>
      </c>
      <c r="W20" s="175">
        <v>-2.0758115469852741E-2</v>
      </c>
      <c r="X20" s="176">
        <v>4.3427698130038932E-2</v>
      </c>
      <c r="Y20" s="177"/>
      <c r="Z20" s="177"/>
    </row>
    <row r="21" spans="1:26" x14ac:dyDescent="0.2">
      <c r="A21" s="174">
        <v>39227</v>
      </c>
      <c r="B21" s="175">
        <v>-3.2476047353528696E-3</v>
      </c>
      <c r="C21" s="175">
        <v>9.9605588039399402E-3</v>
      </c>
      <c r="D21" s="175">
        <v>-2.8345372394279186E-2</v>
      </c>
      <c r="E21" s="175">
        <v>-1.045491807597212E-2</v>
      </c>
      <c r="F21" s="175">
        <v>-8.3713814797839441E-3</v>
      </c>
      <c r="G21" s="175">
        <v>-3.7157743285621374E-2</v>
      </c>
      <c r="H21" s="175">
        <v>-1.5218941196053506E-2</v>
      </c>
      <c r="I21" s="175">
        <v>-4.4760019205304903E-2</v>
      </c>
      <c r="J21" s="175">
        <v>-2.7629573178374049E-2</v>
      </c>
      <c r="K21" s="175">
        <v>-1.8299258989132178E-2</v>
      </c>
      <c r="L21" s="175">
        <v>-1.4259856329255197E-2</v>
      </c>
      <c r="M21" s="175">
        <v>7.5149203000088677E-2</v>
      </c>
      <c r="N21" s="175">
        <v>5.204918033608829E-2</v>
      </c>
      <c r="O21" s="175">
        <v>3.4076015708574055E-2</v>
      </c>
      <c r="P21" s="175">
        <v>-4.5672674738532225E-2</v>
      </c>
      <c r="Q21" s="175">
        <v>-4.7775443452519302E-3</v>
      </c>
      <c r="R21" s="175">
        <v>-7.6457427226377966E-2</v>
      </c>
      <c r="S21" s="175">
        <v>-4.3954053159217868E-2</v>
      </c>
      <c r="T21" s="175">
        <v>2.1422298416203696E-2</v>
      </c>
      <c r="U21" s="175">
        <v>6.6408811490060752E-3</v>
      </c>
      <c r="V21" s="175">
        <v>1.2081625708803289E-2</v>
      </c>
      <c r="W21" s="175">
        <v>7.8387718777607862E-2</v>
      </c>
      <c r="X21" s="176">
        <v>1.6258153428613444E-2</v>
      </c>
      <c r="Y21" s="177"/>
      <c r="Z21" s="177"/>
    </row>
    <row r="22" spans="1:26" x14ac:dyDescent="0.2">
      <c r="A22" s="174">
        <v>39234</v>
      </c>
      <c r="B22" s="175">
        <v>6.0169858233458808E-2</v>
      </c>
      <c r="C22" s="175">
        <v>3.3123155988399211E-2</v>
      </c>
      <c r="D22" s="175">
        <v>8.1896999053201483E-2</v>
      </c>
      <c r="E22" s="175">
        <v>0.1042984989249823</v>
      </c>
      <c r="F22" s="175">
        <v>5.49644338205907E-2</v>
      </c>
      <c r="G22" s="175">
        <v>4.7410622233643417E-2</v>
      </c>
      <c r="H22" s="175">
        <v>9.4005037750995821E-2</v>
      </c>
      <c r="I22" s="175">
        <v>6.6219076488423526E-2</v>
      </c>
      <c r="J22" s="175">
        <v>7.8189300409274548E-2</v>
      </c>
      <c r="K22" s="175">
        <v>5.0532024618694327E-2</v>
      </c>
      <c r="L22" s="175">
        <v>7.8942483849301859E-2</v>
      </c>
      <c r="M22" s="175">
        <v>9.2786415331782349E-2</v>
      </c>
      <c r="N22" s="175">
        <v>8.3600862696329117E-2</v>
      </c>
      <c r="O22" s="175">
        <v>0.10678073512314566</v>
      </c>
      <c r="P22" s="175">
        <v>0.13229146908054523</v>
      </c>
      <c r="Q22" s="175">
        <v>1.6105026471014312E-2</v>
      </c>
      <c r="R22" s="175">
        <v>6.7274399270242063E-2</v>
      </c>
      <c r="S22" s="175">
        <v>4.3496001882267002E-2</v>
      </c>
      <c r="T22" s="175">
        <v>1.0100223599063018E-2</v>
      </c>
      <c r="U22" s="175">
        <v>4.8909109362177128E-2</v>
      </c>
      <c r="V22" s="175">
        <v>2.7611545187411247E-2</v>
      </c>
      <c r="W22" s="175">
        <v>1.8037996302585025E-3</v>
      </c>
      <c r="X22" s="176">
        <v>3.4342937896071651E-2</v>
      </c>
      <c r="Y22" s="177"/>
      <c r="Z22" s="177"/>
    </row>
    <row r="23" spans="1:26" x14ac:dyDescent="0.2">
      <c r="A23" s="174">
        <v>39241</v>
      </c>
      <c r="B23" s="175">
        <v>-4.9489801541507027E-2</v>
      </c>
      <c r="C23" s="175">
        <v>-2.3455759438146269E-2</v>
      </c>
      <c r="D23" s="175">
        <v>-6.1895846731868757E-2</v>
      </c>
      <c r="E23" s="175">
        <v>-5.5981131760769388E-2</v>
      </c>
      <c r="F23" s="175">
        <v>-9.3121234665880084E-2</v>
      </c>
      <c r="G23" s="175">
        <v>-6.7274091264773073E-2</v>
      </c>
      <c r="H23" s="175">
        <v>-2.3009128839080413E-2</v>
      </c>
      <c r="I23" s="175">
        <v>-5.1790838795716387E-2</v>
      </c>
      <c r="J23" s="175">
        <v>-6.7430025439716532E-2</v>
      </c>
      <c r="K23" s="175">
        <v>1.05473487282362E-2</v>
      </c>
      <c r="L23" s="175">
        <v>-8.9194662917982365E-2</v>
      </c>
      <c r="M23" s="175">
        <v>4.2895808059579474E-2</v>
      </c>
      <c r="N23" s="175">
        <v>-7.8799109108889778E-2</v>
      </c>
      <c r="O23" s="175">
        <v>-4.7237331809642222E-2</v>
      </c>
      <c r="P23" s="175">
        <v>-0.12931579084765241</v>
      </c>
      <c r="Q23" s="175">
        <v>-5.5224099830562465E-2</v>
      </c>
      <c r="R23" s="175">
        <v>-4.2054234663992718E-2</v>
      </c>
      <c r="S23" s="175">
        <v>-9.0617983611043798E-2</v>
      </c>
      <c r="T23" s="175">
        <v>-3.4199257332534115E-2</v>
      </c>
      <c r="U23" s="175">
        <v>-1.9222761253433879E-2</v>
      </c>
      <c r="V23" s="175">
        <v>-5.5143119033055223E-2</v>
      </c>
      <c r="W23" s="175">
        <v>-3.6282745058173096E-2</v>
      </c>
      <c r="X23" s="176">
        <v>-8.2540989858941094E-2</v>
      </c>
      <c r="Y23" s="177"/>
      <c r="Z23" s="177"/>
    </row>
    <row r="24" spans="1:26" x14ac:dyDescent="0.2">
      <c r="A24" s="174">
        <v>39248</v>
      </c>
      <c r="B24" s="175">
        <v>7.1345592773876462E-2</v>
      </c>
      <c r="C24" s="175">
        <v>0.1010063214484017</v>
      </c>
      <c r="D24" s="175">
        <v>6.1286508117628889E-2</v>
      </c>
      <c r="E24" s="175">
        <v>0.10007294459810338</v>
      </c>
      <c r="F24" s="175">
        <v>7.4275674355948562E-2</v>
      </c>
      <c r="G24" s="175">
        <v>6.5540345308345377E-2</v>
      </c>
      <c r="H24" s="175">
        <v>7.2207430240763829E-2</v>
      </c>
      <c r="I24" s="175">
        <v>6.6386842552697792E-2</v>
      </c>
      <c r="J24" s="175">
        <v>3.508088091568954E-2</v>
      </c>
      <c r="K24" s="175">
        <v>6.2026143163557396E-2</v>
      </c>
      <c r="L24" s="175">
        <v>4.3089761082033502E-2</v>
      </c>
      <c r="M24" s="175">
        <v>6.8920993388324289E-2</v>
      </c>
      <c r="N24" s="175">
        <v>3.9706599353887054E-2</v>
      </c>
      <c r="O24" s="175">
        <v>9.6153846224697401E-3</v>
      </c>
      <c r="P24" s="175">
        <v>0.11528663106493114</v>
      </c>
      <c r="Q24" s="175">
        <v>8.5315625467994358E-2</v>
      </c>
      <c r="R24" s="175">
        <v>8.2284593848419116E-2</v>
      </c>
      <c r="S24" s="175">
        <v>0.10232042808388814</v>
      </c>
      <c r="T24" s="175">
        <v>0.18217356152851769</v>
      </c>
      <c r="U24" s="175">
        <v>5.2191567639272879E-2</v>
      </c>
      <c r="V24" s="175">
        <v>0.1667270207630164</v>
      </c>
      <c r="W24" s="175">
        <v>0.11444528334669811</v>
      </c>
      <c r="X24" s="176">
        <v>7.336536598916539E-2</v>
      </c>
      <c r="Y24" s="177"/>
      <c r="Z24" s="177"/>
    </row>
    <row r="25" spans="1:26" x14ac:dyDescent="0.2">
      <c r="A25" s="174">
        <v>39255</v>
      </c>
      <c r="B25" s="175">
        <v>-1.6805745456851217E-2</v>
      </c>
      <c r="C25" s="175">
        <v>-1.3589780887317583E-3</v>
      </c>
      <c r="D25" s="175">
        <v>-3.1083611525033316E-2</v>
      </c>
      <c r="E25" s="175">
        <v>-2.7147989492580576E-3</v>
      </c>
      <c r="F25" s="175">
        <v>-4.0421915347990445E-2</v>
      </c>
      <c r="G25" s="175">
        <v>-2.3037689230151377E-2</v>
      </c>
      <c r="H25" s="175">
        <v>-4.5884295114970832E-3</v>
      </c>
      <c r="I25" s="175">
        <v>-5.0179792033204142E-2</v>
      </c>
      <c r="J25" s="175">
        <v>-2.1653172655818783E-2</v>
      </c>
      <c r="K25" s="175">
        <v>-1.4018878622677927E-2</v>
      </c>
      <c r="L25" s="175">
        <v>-5.9160403055241208E-2</v>
      </c>
      <c r="M25" s="175">
        <v>-5.6018910746009287E-2</v>
      </c>
      <c r="N25" s="175">
        <v>1.8896837938895919E-2</v>
      </c>
      <c r="O25" s="175">
        <v>2.5892857119114824E-2</v>
      </c>
      <c r="P25" s="175">
        <v>-5.0962194981510507E-2</v>
      </c>
      <c r="Q25" s="175">
        <v>-2.5906426563035406E-2</v>
      </c>
      <c r="R25" s="175">
        <v>8.5973473919693962E-3</v>
      </c>
      <c r="S25" s="175">
        <v>-3.0299144149336071E-2</v>
      </c>
      <c r="T25" s="175">
        <v>1.209707926617986E-2</v>
      </c>
      <c r="U25" s="175">
        <v>2.6651422113658535E-2</v>
      </c>
      <c r="V25" s="175">
        <v>-2.4746887464757138E-2</v>
      </c>
      <c r="W25" s="175">
        <v>-1.2258197982457883E-2</v>
      </c>
      <c r="X25" s="176">
        <v>-1.2258197985744903E-2</v>
      </c>
      <c r="Y25" s="177"/>
      <c r="Z25" s="177"/>
    </row>
    <row r="26" spans="1:26" x14ac:dyDescent="0.2">
      <c r="A26" s="174">
        <v>39262</v>
      </c>
      <c r="B26" s="175">
        <v>6.0499653030051939E-3</v>
      </c>
      <c r="C26" s="175">
        <v>1.0193464912081535E-2</v>
      </c>
      <c r="D26" s="175">
        <v>-1.1399965794303487E-2</v>
      </c>
      <c r="E26" s="175">
        <v>-1.4511850952691627E-2</v>
      </c>
      <c r="F26" s="175">
        <v>-1.2896703315647334E-2</v>
      </c>
      <c r="G26" s="175">
        <v>2.5721479838856534E-3</v>
      </c>
      <c r="H26" s="175">
        <v>3.467362590474312E-2</v>
      </c>
      <c r="I26" s="175">
        <v>3.4781370751034442E-2</v>
      </c>
      <c r="J26" s="175">
        <v>-4.6189376437842213E-3</v>
      </c>
      <c r="K26" s="175">
        <v>3.7379296579244095E-3</v>
      </c>
      <c r="L26" s="175">
        <v>7.5554552935767829E-4</v>
      </c>
      <c r="M26" s="175">
        <v>4.0772725498843643E-2</v>
      </c>
      <c r="N26" s="175">
        <v>5.0976999741929275E-3</v>
      </c>
      <c r="O26" s="175">
        <v>-3.9744705519747549E-2</v>
      </c>
      <c r="P26" s="175">
        <v>-1.692196597077157E-3</v>
      </c>
      <c r="Q26" s="175">
        <v>6.0795890328542344E-2</v>
      </c>
      <c r="R26" s="175">
        <v>-4.91001349866839E-3</v>
      </c>
      <c r="S26" s="175">
        <v>1.5409300899605273E-2</v>
      </c>
      <c r="T26" s="175">
        <v>-1.7732400395585018E-2</v>
      </c>
      <c r="U26" s="175">
        <v>-1.5053511078670019E-2</v>
      </c>
      <c r="V26" s="175">
        <v>-1.7996093071078648E-2</v>
      </c>
      <c r="W26" s="175">
        <v>6.6471550203090882E-2</v>
      </c>
      <c r="X26" s="176">
        <v>8.0948539569610151E-2</v>
      </c>
      <c r="Y26" s="177"/>
      <c r="Z26" s="177"/>
    </row>
    <row r="27" spans="1:26" x14ac:dyDescent="0.2">
      <c r="A27" s="174">
        <v>39269</v>
      </c>
      <c r="B27" s="175">
        <v>5.0193175142370712E-2</v>
      </c>
      <c r="C27" s="175">
        <v>7.2784994993590493E-2</v>
      </c>
      <c r="D27" s="175">
        <v>8.6024949870109405E-2</v>
      </c>
      <c r="E27" s="175">
        <v>4.0636919867972701E-2</v>
      </c>
      <c r="F27" s="175">
        <v>1.4189898101623801E-2</v>
      </c>
      <c r="G27" s="175">
        <v>1.5845569407499857E-2</v>
      </c>
      <c r="H27" s="175">
        <v>5.1899651181354776E-2</v>
      </c>
      <c r="I27" s="175">
        <v>4.2392686374627127E-2</v>
      </c>
      <c r="J27" s="175">
        <v>2.2041763338394114E-2</v>
      </c>
      <c r="K27" s="175">
        <v>-3.4232573540640715E-2</v>
      </c>
      <c r="L27" s="175">
        <v>0.11960199485482274</v>
      </c>
      <c r="M27" s="175">
        <v>-4.1171238475244579E-2</v>
      </c>
      <c r="N27" s="175">
        <v>-4.9981180254429769E-2</v>
      </c>
      <c r="O27" s="175">
        <v>3.9274924409406827E-3</v>
      </c>
      <c r="P27" s="175">
        <v>9.0368918881790244E-2</v>
      </c>
      <c r="Q27" s="175">
        <v>5.6116450114176035E-2</v>
      </c>
      <c r="R27" s="175">
        <v>6.1284727212879669E-2</v>
      </c>
      <c r="S27" s="175">
        <v>4.8509327216836158E-2</v>
      </c>
      <c r="T27" s="175">
        <v>0.12125373841012711</v>
      </c>
      <c r="U27" s="175">
        <v>4.3113211538887343E-2</v>
      </c>
      <c r="V27" s="175">
        <v>8.3803618407485153E-2</v>
      </c>
      <c r="W27" s="175">
        <v>1.7443668765434926E-2</v>
      </c>
      <c r="X27" s="176">
        <v>8.4319715377748461E-2</v>
      </c>
      <c r="Y27" s="177"/>
      <c r="Z27" s="177"/>
    </row>
    <row r="28" spans="1:26" x14ac:dyDescent="0.2">
      <c r="A28" s="174">
        <v>39276</v>
      </c>
      <c r="B28" s="175">
        <v>4.0354642766076192E-2</v>
      </c>
      <c r="C28" s="175">
        <v>3.9149434260244316E-2</v>
      </c>
      <c r="D28" s="175">
        <v>7.5119588257850062E-2</v>
      </c>
      <c r="E28" s="175">
        <v>7.5749989125254878E-3</v>
      </c>
      <c r="F28" s="175">
        <v>9.6787966949805154E-2</v>
      </c>
      <c r="G28" s="175">
        <v>7.1206568347232851E-2</v>
      </c>
      <c r="H28" s="175">
        <v>1.4719203879785415E-2</v>
      </c>
      <c r="I28" s="175">
        <v>3.1176558781515883E-2</v>
      </c>
      <c r="J28" s="175">
        <v>8.6643965189579147E-2</v>
      </c>
      <c r="K28" s="175">
        <v>-1.7827273248046681E-6</v>
      </c>
      <c r="L28" s="175">
        <v>-9.3719416433563976E-3</v>
      </c>
      <c r="M28" s="175">
        <v>5.2272768318722872E-2</v>
      </c>
      <c r="N28" s="175">
        <v>-1.7204269660028599E-2</v>
      </c>
      <c r="O28" s="175">
        <v>5.1760457428066578E-2</v>
      </c>
      <c r="P28" s="175">
        <v>-3.0791103245907878E-3</v>
      </c>
      <c r="Q28" s="175">
        <v>-5.3550870989883407E-3</v>
      </c>
      <c r="R28" s="175">
        <v>2.6558369435957001E-2</v>
      </c>
      <c r="S28" s="175">
        <v>-1.301315448126153E-2</v>
      </c>
      <c r="T28" s="175">
        <v>4.8824950570610239E-2</v>
      </c>
      <c r="U28" s="175">
        <v>5.7770606103916627E-2</v>
      </c>
      <c r="V28" s="175">
        <v>6.9613037909308256E-2</v>
      </c>
      <c r="W28" s="175">
        <v>2.73486929246743E-2</v>
      </c>
      <c r="X28" s="176">
        <v>5.8932342045516152E-2</v>
      </c>
      <c r="Y28" s="177"/>
      <c r="Z28" s="177"/>
    </row>
    <row r="29" spans="1:26" x14ac:dyDescent="0.2">
      <c r="A29" s="174">
        <v>39283</v>
      </c>
      <c r="B29" s="175">
        <v>6.7323789729564407E-4</v>
      </c>
      <c r="C29" s="175">
        <v>1.7499900704839977E-2</v>
      </c>
      <c r="D29" s="175">
        <v>-5.5928679479217086E-3</v>
      </c>
      <c r="E29" s="175">
        <v>-1.6257333567780984E-2</v>
      </c>
      <c r="F29" s="175">
        <v>4.9411721647571787E-2</v>
      </c>
      <c r="G29" s="175">
        <v>2.0015830693077444E-2</v>
      </c>
      <c r="H29" s="175">
        <v>1.0854154019578727E-2</v>
      </c>
      <c r="I29" s="175">
        <v>3.5887860482308673E-2</v>
      </c>
      <c r="J29" s="175">
        <v>-1.9498607244097337E-2</v>
      </c>
      <c r="K29" s="175">
        <v>-1.905601004986284E-5</v>
      </c>
      <c r="L29" s="175">
        <v>-5.1132643302891724E-2</v>
      </c>
      <c r="M29" s="175">
        <v>3.7193817542444683E-2</v>
      </c>
      <c r="N29" s="175">
        <v>-9.554933715365363E-2</v>
      </c>
      <c r="O29" s="175">
        <v>-0.15393419170572278</v>
      </c>
      <c r="P29" s="175">
        <v>1.6545354049980365E-2</v>
      </c>
      <c r="Q29" s="175">
        <v>7.1387212954077184E-2</v>
      </c>
      <c r="R29" s="175">
        <v>-7.6269963486715335E-4</v>
      </c>
      <c r="S29" s="175">
        <v>-3.2658893632001737E-2</v>
      </c>
      <c r="T29" s="175">
        <v>6.9133966830845717E-2</v>
      </c>
      <c r="U29" s="175">
        <v>5.2218779360736281E-2</v>
      </c>
      <c r="V29" s="175">
        <v>-9.622088111887311E-3</v>
      </c>
      <c r="W29" s="175">
        <v>1.6903489693520169E-2</v>
      </c>
      <c r="X29" s="176">
        <v>1.6955366468915021E-2</v>
      </c>
      <c r="Y29" s="177"/>
      <c r="Z29" s="177"/>
    </row>
    <row r="30" spans="1:26" x14ac:dyDescent="0.2">
      <c r="A30" s="174">
        <v>39290</v>
      </c>
      <c r="B30" s="175">
        <v>-0.10105774776698449</v>
      </c>
      <c r="C30" s="175">
        <v>-0.11947241658325636</v>
      </c>
      <c r="D30" s="175">
        <v>-9.0768405821211054E-2</v>
      </c>
      <c r="E30" s="175">
        <v>-0.10517263890673482</v>
      </c>
      <c r="F30" s="175">
        <v>-0.10688673948044354</v>
      </c>
      <c r="G30" s="175">
        <v>-0.11615752327107709</v>
      </c>
      <c r="H30" s="175">
        <v>-0.1167646338958199</v>
      </c>
      <c r="I30" s="175">
        <v>-9.28140224936988E-2</v>
      </c>
      <c r="J30" s="175">
        <v>-2.0951704547159632E-2</v>
      </c>
      <c r="K30" s="175">
        <v>-0.11468000830115031</v>
      </c>
      <c r="L30" s="175">
        <v>-0.12058092478425626</v>
      </c>
      <c r="M30" s="175">
        <v>-9.5241682118460347E-2</v>
      </c>
      <c r="N30" s="175">
        <v>-0.10769912937208252</v>
      </c>
      <c r="O30" s="175">
        <v>-8.5897869482290473E-2</v>
      </c>
      <c r="P30" s="175">
        <v>-0.13367101372616563</v>
      </c>
      <c r="Q30" s="175">
        <v>-0.13647101863482919</v>
      </c>
      <c r="R30" s="175">
        <v>-0.11298204129830677</v>
      </c>
      <c r="S30" s="175">
        <v>-0.16831506633599702</v>
      </c>
      <c r="T30" s="175">
        <v>-0.11647423797360347</v>
      </c>
      <c r="U30" s="175">
        <v>-8.9463183386792253E-2</v>
      </c>
      <c r="V30" s="175">
        <v>-9.4004425309803685E-2</v>
      </c>
      <c r="W30" s="175">
        <v>-5.477148777592869E-2</v>
      </c>
      <c r="X30" s="176">
        <v>-7.3150492200594594E-2</v>
      </c>
      <c r="Y30" s="177"/>
      <c r="Z30" s="177"/>
    </row>
    <row r="31" spans="1:26" x14ac:dyDescent="0.2">
      <c r="A31" s="174">
        <v>39297</v>
      </c>
      <c r="B31" s="175">
        <v>1.2098196649069625E-2</v>
      </c>
      <c r="C31" s="175">
        <v>2.4375968605024343E-3</v>
      </c>
      <c r="D31" s="175">
        <v>1.6764572051613382E-2</v>
      </c>
      <c r="E31" s="175">
        <v>1.2202331633557094E-2</v>
      </c>
      <c r="F31" s="175">
        <v>1.9641499992899322E-2</v>
      </c>
      <c r="G31" s="175">
        <v>3.2047802843411952E-2</v>
      </c>
      <c r="H31" s="175">
        <v>3.0916541484527115E-2</v>
      </c>
      <c r="I31" s="175">
        <v>4.119611122599557E-2</v>
      </c>
      <c r="J31" s="175">
        <v>2.3576351208924157E-3</v>
      </c>
      <c r="K31" s="175">
        <v>3.4829084297527714E-2</v>
      </c>
      <c r="L31" s="175">
        <v>-3.6623912142161497E-3</v>
      </c>
      <c r="M31" s="175">
        <v>-5.7991233074922974E-2</v>
      </c>
      <c r="N31" s="175">
        <v>-2.9884280685742046E-2</v>
      </c>
      <c r="O31" s="175">
        <v>-4.2915279307221006E-2</v>
      </c>
      <c r="P31" s="175">
        <v>-5.5806452847017712E-2</v>
      </c>
      <c r="Q31" s="175">
        <v>-2.6349953835742401E-2</v>
      </c>
      <c r="R31" s="175">
        <v>0.11798048519993128</v>
      </c>
      <c r="S31" s="175">
        <v>5.8852227603565295E-2</v>
      </c>
      <c r="T31" s="175">
        <v>-4.3104546811466991E-2</v>
      </c>
      <c r="U31" s="175">
        <v>-7.6129319705542847E-2</v>
      </c>
      <c r="V31" s="175">
        <v>0.13395277064758093</v>
      </c>
      <c r="W31" s="175">
        <v>-6.4914939788873416E-2</v>
      </c>
      <c r="X31" s="176">
        <v>1.2068092398198461E-3</v>
      </c>
      <c r="Y31" s="177"/>
      <c r="Z31" s="177"/>
    </row>
    <row r="32" spans="1:26" x14ac:dyDescent="0.2">
      <c r="A32" s="174">
        <v>39304</v>
      </c>
      <c r="B32" s="175">
        <v>-4.1434846213204639E-2</v>
      </c>
      <c r="C32" s="175">
        <v>-5.6703552685254469E-2</v>
      </c>
      <c r="D32" s="175">
        <v>-5.6514241484396259E-2</v>
      </c>
      <c r="E32" s="175">
        <v>-5.9232545344462213E-2</v>
      </c>
      <c r="F32" s="175">
        <v>-2.19683864881796E-2</v>
      </c>
      <c r="G32" s="175">
        <v>-6.5838339067032459E-2</v>
      </c>
      <c r="H32" s="175">
        <v>-7.8167182627788254E-2</v>
      </c>
      <c r="I32" s="175">
        <v>-7.7248308191750686E-2</v>
      </c>
      <c r="J32" s="175">
        <v>-2.7682286957820896E-2</v>
      </c>
      <c r="K32" s="175">
        <v>-1.5793796104934445E-2</v>
      </c>
      <c r="L32" s="175">
        <v>-2.3494809689173977E-2</v>
      </c>
      <c r="M32" s="175">
        <v>-8.3328369305367064E-2</v>
      </c>
      <c r="N32" s="175">
        <v>4.3253111604550781E-2</v>
      </c>
      <c r="O32" s="175">
        <v>9.2385001914866066E-2</v>
      </c>
      <c r="P32" s="175">
        <v>2.0787200975903117E-2</v>
      </c>
      <c r="Q32" s="175">
        <v>-1.8715525562209283E-2</v>
      </c>
      <c r="R32" s="175">
        <v>-3.7647058823326342E-2</v>
      </c>
      <c r="S32" s="175">
        <v>2.9254482541789792E-2</v>
      </c>
      <c r="T32" s="175">
        <v>4.1393188537479884E-3</v>
      </c>
      <c r="U32" s="175">
        <v>9.2969870825014601E-3</v>
      </c>
      <c r="V32" s="175">
        <v>-0.11418204792879447</v>
      </c>
      <c r="W32" s="175">
        <v>-8.0268750848572296E-2</v>
      </c>
      <c r="X32" s="176">
        <v>-8.0661751145203239E-3</v>
      </c>
      <c r="Y32" s="177"/>
      <c r="Z32" s="177"/>
    </row>
    <row r="33" spans="1:26" x14ac:dyDescent="0.2">
      <c r="A33" s="174">
        <v>39311</v>
      </c>
      <c r="B33" s="175">
        <v>-0.1149063176924878</v>
      </c>
      <c r="C33" s="175">
        <v>-0.10062541393264342</v>
      </c>
      <c r="D33" s="175">
        <v>-0.12436688182867654</v>
      </c>
      <c r="E33" s="175">
        <v>-9.5836031844472938E-2</v>
      </c>
      <c r="F33" s="175">
        <v>-0.10439819065323666</v>
      </c>
      <c r="G33" s="175">
        <v>-9.298212630385079E-2</v>
      </c>
      <c r="H33" s="175">
        <v>-0.14597328463374917</v>
      </c>
      <c r="I33" s="175">
        <v>-0.10360091604247275</v>
      </c>
      <c r="J33" s="175">
        <v>-0.13397841459848139</v>
      </c>
      <c r="K33" s="175">
        <v>-0.13798325844103776</v>
      </c>
      <c r="L33" s="175">
        <v>-7.530100771660829E-2</v>
      </c>
      <c r="M33" s="175">
        <v>-0.20629213967686125</v>
      </c>
      <c r="N33" s="175">
        <v>-0.13378385123683595</v>
      </c>
      <c r="O33" s="175">
        <v>-0.19179051661846472</v>
      </c>
      <c r="P33" s="175">
        <v>-7.4287811257895561E-2</v>
      </c>
      <c r="Q33" s="175">
        <v>-0.12075015430788114</v>
      </c>
      <c r="R33" s="175">
        <v>-0.10907089573421959</v>
      </c>
      <c r="S33" s="175">
        <v>-0.16958554181093258</v>
      </c>
      <c r="T33" s="175">
        <v>-0.17120864198587776</v>
      </c>
      <c r="U33" s="175">
        <v>-0.1521032495962357</v>
      </c>
      <c r="V33" s="175">
        <v>-0.10621022710934666</v>
      </c>
      <c r="W33" s="175">
        <v>-0.10138182652927105</v>
      </c>
      <c r="X33" s="176">
        <v>-0.13882564338519113</v>
      </c>
      <c r="Y33" s="177"/>
      <c r="Z33" s="177"/>
    </row>
    <row r="34" spans="1:26" x14ac:dyDescent="0.2">
      <c r="A34" s="174">
        <v>39318</v>
      </c>
      <c r="B34" s="175">
        <v>0.12005548192361334</v>
      </c>
      <c r="C34" s="175">
        <v>0.11231921626004515</v>
      </c>
      <c r="D34" s="175">
        <v>0.17942168960445859</v>
      </c>
      <c r="E34" s="175">
        <v>0.11190899229163553</v>
      </c>
      <c r="F34" s="175">
        <v>7.0190095608785835E-2</v>
      </c>
      <c r="G34" s="175">
        <v>0.11639483982224948</v>
      </c>
      <c r="H34" s="175">
        <v>0.16099648339176847</v>
      </c>
      <c r="I34" s="175">
        <v>0.14162741551465005</v>
      </c>
      <c r="J34" s="175">
        <v>0.16781263430210691</v>
      </c>
      <c r="K34" s="175">
        <v>4.0810751079599285E-4</v>
      </c>
      <c r="L34" s="175">
        <v>1.0808057663852726E-2</v>
      </c>
      <c r="M34" s="175">
        <v>0.2529198132372078</v>
      </c>
      <c r="N34" s="175">
        <v>1.2201072677358697E-2</v>
      </c>
      <c r="O34" s="175">
        <v>1.2259194387376311E-2</v>
      </c>
      <c r="P34" s="175">
        <v>-3.2554772103919577E-2</v>
      </c>
      <c r="Q34" s="175">
        <v>6.2248671238868881E-2</v>
      </c>
      <c r="R34" s="175">
        <v>8.0892088945598462E-2</v>
      </c>
      <c r="S34" s="175">
        <v>0.12346924212682316</v>
      </c>
      <c r="T34" s="175">
        <v>0.18953978388935119</v>
      </c>
      <c r="U34" s="175">
        <v>0.13372540391182436</v>
      </c>
      <c r="V34" s="175">
        <v>0.17309321782822948</v>
      </c>
      <c r="W34" s="175">
        <v>0.13581276752545482</v>
      </c>
      <c r="X34" s="176">
        <v>0.10062717618315706</v>
      </c>
      <c r="Y34" s="177"/>
      <c r="Z34" s="177"/>
    </row>
    <row r="35" spans="1:26" x14ac:dyDescent="0.2">
      <c r="A35" s="174">
        <v>39325</v>
      </c>
      <c r="B35" s="175">
        <v>4.3293369535603851E-2</v>
      </c>
      <c r="C35" s="175">
        <v>6.1813655423445281E-2</v>
      </c>
      <c r="D35" s="175">
        <v>5.1472539983654628E-2</v>
      </c>
      <c r="E35" s="175">
        <v>2.3348108461672092E-2</v>
      </c>
      <c r="F35" s="175">
        <v>3.265170402511243E-2</v>
      </c>
      <c r="G35" s="175">
        <v>3.0063573876049986E-2</v>
      </c>
      <c r="H35" s="175">
        <v>6.7815421943035067E-2</v>
      </c>
      <c r="I35" s="175">
        <v>7.4984721472028171E-2</v>
      </c>
      <c r="J35" s="175">
        <v>3.790248390473757E-2</v>
      </c>
      <c r="K35" s="175">
        <v>-1.6528836618223009E-2</v>
      </c>
      <c r="L35" s="175">
        <v>-8.4585171706050857E-2</v>
      </c>
      <c r="M35" s="175">
        <v>-4.6832526347373428E-2</v>
      </c>
      <c r="N35" s="175">
        <v>9.3279822758058066E-4</v>
      </c>
      <c r="O35" s="175">
        <v>1.7301038248182248E-3</v>
      </c>
      <c r="P35" s="175">
        <v>3.7137237341981849E-2</v>
      </c>
      <c r="Q35" s="175">
        <v>-2.6614791161449398E-2</v>
      </c>
      <c r="R35" s="175">
        <v>2.9033375716988986E-2</v>
      </c>
      <c r="S35" s="175">
        <v>4.1348954677440479E-2</v>
      </c>
      <c r="T35" s="175">
        <v>2.2173821526808277E-2</v>
      </c>
      <c r="U35" s="175">
        <v>0.10678145429003963</v>
      </c>
      <c r="V35" s="175">
        <v>1.9442108166177814E-2</v>
      </c>
      <c r="W35" s="175">
        <v>-8.2619775739493206E-3</v>
      </c>
      <c r="X35" s="176">
        <v>1.2145178446269732E-3</v>
      </c>
      <c r="Y35" s="177"/>
      <c r="Z35" s="177"/>
    </row>
    <row r="36" spans="1:26" x14ac:dyDescent="0.2">
      <c r="A36" s="174">
        <v>39332</v>
      </c>
      <c r="B36" s="175">
        <v>2.5879448998501467E-3</v>
      </c>
      <c r="C36" s="175">
        <v>3.9990825768644156E-2</v>
      </c>
      <c r="D36" s="175">
        <v>6.0704928784734567E-2</v>
      </c>
      <c r="E36" s="175">
        <v>-3.8653169132167257E-2</v>
      </c>
      <c r="F36" s="175">
        <v>-2.1405892706802987E-2</v>
      </c>
      <c r="G36" s="175">
        <v>-4.0133708089737492E-2</v>
      </c>
      <c r="H36" s="175">
        <v>-2.334996162145327E-2</v>
      </c>
      <c r="I36" s="175">
        <v>-2.0814135030628445E-2</v>
      </c>
      <c r="J36" s="175">
        <v>1.2586420847897491E-2</v>
      </c>
      <c r="K36" s="175">
        <v>-1.3620741439098952E-2</v>
      </c>
      <c r="L36" s="175">
        <v>3.8372985440070701E-3</v>
      </c>
      <c r="M36" s="175">
        <v>-9.0174282140838176E-3</v>
      </c>
      <c r="N36" s="175">
        <v>-6.3085188054878338E-2</v>
      </c>
      <c r="O36" s="175">
        <v>-6.1744386868692831E-2</v>
      </c>
      <c r="P36" s="175">
        <v>-4.2799841880611636E-3</v>
      </c>
      <c r="Q36" s="175">
        <v>-9.8714928041805476E-3</v>
      </c>
      <c r="R36" s="175">
        <v>-6.8261512959746168E-2</v>
      </c>
      <c r="S36" s="175">
        <v>-8.3161933998592868E-2</v>
      </c>
      <c r="T36" s="175">
        <v>4.3890657091716037E-2</v>
      </c>
      <c r="U36" s="175">
        <v>3.0725797612139776E-2</v>
      </c>
      <c r="V36" s="175">
        <v>-9.8132086588445539E-3</v>
      </c>
      <c r="W36" s="175">
        <v>2.191360042303607E-2</v>
      </c>
      <c r="X36" s="176">
        <v>1.9522256325660618E-2</v>
      </c>
      <c r="Y36" s="177"/>
      <c r="Z36" s="177"/>
    </row>
    <row r="37" spans="1:26" x14ac:dyDescent="0.2">
      <c r="A37" s="174">
        <v>39339</v>
      </c>
      <c r="B37" s="175">
        <v>2.8928242318195557E-2</v>
      </c>
      <c r="C37" s="175">
        <v>3.1186484389030874E-2</v>
      </c>
      <c r="D37" s="175">
        <v>4.3766280487067419E-2</v>
      </c>
      <c r="E37" s="175">
        <v>2.9845605231249239E-2</v>
      </c>
      <c r="F37" s="175">
        <v>1.624327600081284E-2</v>
      </c>
      <c r="G37" s="175">
        <v>1.9388138936063674E-2</v>
      </c>
      <c r="H37" s="175">
        <v>-4.0945534918389669E-2</v>
      </c>
      <c r="I37" s="175">
        <v>1.0792640268407995E-2</v>
      </c>
      <c r="J37" s="175">
        <v>4.6218487389318656E-2</v>
      </c>
      <c r="K37" s="175">
        <v>-2.7817522955042957E-3</v>
      </c>
      <c r="L37" s="175">
        <v>0.14444287767817154</v>
      </c>
      <c r="M37" s="175">
        <v>-1.7801950227298625E-2</v>
      </c>
      <c r="N37" s="175">
        <v>-1.3717636735374435E-2</v>
      </c>
      <c r="O37" s="175">
        <v>0.10538426136654938</v>
      </c>
      <c r="P37" s="175">
        <v>0.1553846355045197</v>
      </c>
      <c r="Q37" s="175">
        <v>5.0401792721445952E-2</v>
      </c>
      <c r="R37" s="175">
        <v>1.9672789517525737E-2</v>
      </c>
      <c r="S37" s="175">
        <v>-6.7049798429649602E-4</v>
      </c>
      <c r="T37" s="175">
        <v>-1.6091314858087059E-2</v>
      </c>
      <c r="U37" s="175">
        <v>-5.5598645692246644E-2</v>
      </c>
      <c r="V37" s="175">
        <v>-4.3571261018517764E-3</v>
      </c>
      <c r="W37" s="175">
        <v>0.10936302540022894</v>
      </c>
      <c r="X37" s="176">
        <v>-2.797589358670783E-2</v>
      </c>
      <c r="Y37" s="177"/>
      <c r="Z37" s="177"/>
    </row>
    <row r="38" spans="1:26" x14ac:dyDescent="0.2">
      <c r="A38" s="174">
        <v>39346</v>
      </c>
      <c r="B38" s="175">
        <v>8.0648304017591863E-2</v>
      </c>
      <c r="C38" s="175">
        <v>0.10124669945831317</v>
      </c>
      <c r="D38" s="175">
        <v>0.10775547931988098</v>
      </c>
      <c r="E38" s="175">
        <v>7.005365522545752E-2</v>
      </c>
      <c r="F38" s="175">
        <v>8.2820798588843281E-2</v>
      </c>
      <c r="G38" s="175">
        <v>6.9784485386325257E-2</v>
      </c>
      <c r="H38" s="175">
        <v>9.4609913774694812E-2</v>
      </c>
      <c r="I38" s="175">
        <v>8.6866417726578521E-2</v>
      </c>
      <c r="J38" s="175">
        <v>6.1746987950437274E-2</v>
      </c>
      <c r="K38" s="175">
        <v>0.19142525737842195</v>
      </c>
      <c r="L38" s="175">
        <v>8.3722807538520266E-2</v>
      </c>
      <c r="M38" s="175">
        <v>7.1338358492572751E-2</v>
      </c>
      <c r="N38" s="175">
        <v>0.12888414530102035</v>
      </c>
      <c r="O38" s="175">
        <v>7.3688592854065718E-2</v>
      </c>
      <c r="P38" s="175">
        <v>9.5326644618490594E-2</v>
      </c>
      <c r="Q38" s="175">
        <v>0.1471658877085312</v>
      </c>
      <c r="R38" s="175">
        <v>3.9341778261913582E-2</v>
      </c>
      <c r="S38" s="175">
        <v>9.7091789327268849E-2</v>
      </c>
      <c r="T38" s="175">
        <v>1.5786195275988835E-2</v>
      </c>
      <c r="U38" s="175">
        <v>5.4080737858371808E-2</v>
      </c>
      <c r="V38" s="175">
        <v>5.5502729339608911E-2</v>
      </c>
      <c r="W38" s="175">
        <v>-3.6068196674845572E-2</v>
      </c>
      <c r="X38" s="176">
        <v>0.15643571576989004</v>
      </c>
      <c r="Y38" s="177"/>
      <c r="Z38" s="177"/>
    </row>
    <row r="39" spans="1:26" x14ac:dyDescent="0.2">
      <c r="A39" s="174">
        <v>39353</v>
      </c>
      <c r="B39" s="175">
        <v>5.9171191170036379E-2</v>
      </c>
      <c r="C39" s="175">
        <v>2.4567920369551022E-2</v>
      </c>
      <c r="D39" s="175">
        <v>0.11851961187185391</v>
      </c>
      <c r="E39" s="175">
        <v>3.9096599498008387E-2</v>
      </c>
      <c r="F39" s="175">
        <v>8.5349719890305362E-2</v>
      </c>
      <c r="G39" s="175">
        <v>9.2477200067064211E-2</v>
      </c>
      <c r="H39" s="175">
        <v>3.868582176076274E-2</v>
      </c>
      <c r="I39" s="175">
        <v>8.6286642182641524E-2</v>
      </c>
      <c r="J39" s="175">
        <v>0.11142631992593756</v>
      </c>
      <c r="K39" s="175">
        <v>-3.2407987286055456E-2</v>
      </c>
      <c r="L39" s="175">
        <v>0.1155063586038764</v>
      </c>
      <c r="M39" s="175">
        <v>-6.6048436725071194E-3</v>
      </c>
      <c r="N39" s="175">
        <v>5.3718400206795379E-2</v>
      </c>
      <c r="O39" s="175">
        <v>6.242729738968656E-2</v>
      </c>
      <c r="P39" s="175">
        <v>0.15005467698052305</v>
      </c>
      <c r="Q39" s="175">
        <v>2.8211121805786752E-2</v>
      </c>
      <c r="R39" s="175">
        <v>3.095902031381239E-2</v>
      </c>
      <c r="S39" s="175">
        <v>1.789639318522112E-2</v>
      </c>
      <c r="T39" s="175">
        <v>0.11956400396986668</v>
      </c>
      <c r="U39" s="175">
        <v>4.6805013123014896E-2</v>
      </c>
      <c r="V39" s="175">
        <v>-1.435974989939791E-2</v>
      </c>
      <c r="W39" s="175">
        <v>9.0045589468114584E-2</v>
      </c>
      <c r="X39" s="176">
        <v>5.90026646356311E-2</v>
      </c>
      <c r="Y39" s="177"/>
      <c r="Z39" s="177"/>
    </row>
    <row r="40" spans="1:26" x14ac:dyDescent="0.2">
      <c r="A40" s="174">
        <v>39360</v>
      </c>
      <c r="B40" s="175">
        <v>4.7565008506388923E-2</v>
      </c>
      <c r="C40" s="175">
        <v>5.8480612973909572E-2</v>
      </c>
      <c r="D40" s="175">
        <v>-3.444908675699221E-3</v>
      </c>
      <c r="E40" s="175">
        <v>1.3809900453902605E-2</v>
      </c>
      <c r="F40" s="175">
        <v>8.6404225369792309E-2</v>
      </c>
      <c r="G40" s="175">
        <v>8.8063688256899419E-2</v>
      </c>
      <c r="H40" s="175">
        <v>8.1970796715722605E-2</v>
      </c>
      <c r="I40" s="175">
        <v>9.5823602989129841E-2</v>
      </c>
      <c r="J40" s="175">
        <v>6.834940437424486E-2</v>
      </c>
      <c r="K40" s="175">
        <v>0.19706095619714242</v>
      </c>
      <c r="L40" s="175">
        <v>-1.5542530497846326E-2</v>
      </c>
      <c r="M40" s="175">
        <v>4.2288521422738637E-3</v>
      </c>
      <c r="N40" s="175">
        <v>-1.1944749637147683E-2</v>
      </c>
      <c r="O40" s="175">
        <v>1.2773722628731395E-2</v>
      </c>
      <c r="P40" s="175">
        <v>8.6882420506637411E-3</v>
      </c>
      <c r="Q40" s="175">
        <v>5.1075494990934299E-2</v>
      </c>
      <c r="R40" s="175">
        <v>-8.3027672555857079E-3</v>
      </c>
      <c r="S40" s="175">
        <v>5.0919920039678997E-2</v>
      </c>
      <c r="T40" s="175">
        <v>1.1785498240582245E-2</v>
      </c>
      <c r="U40" s="175">
        <v>0.10431017021932414</v>
      </c>
      <c r="V40" s="175">
        <v>3.9642143384990738E-2</v>
      </c>
      <c r="W40" s="175">
        <v>3.8274506152566334E-2</v>
      </c>
      <c r="X40" s="176">
        <v>2.2000799330524456E-2</v>
      </c>
      <c r="Y40" s="177"/>
      <c r="Z40" s="177"/>
    </row>
    <row r="41" spans="1:26" x14ac:dyDescent="0.2">
      <c r="A41" s="174">
        <v>39367</v>
      </c>
      <c r="B41" s="175">
        <v>1.1817716783620071E-2</v>
      </c>
      <c r="C41" s="175">
        <v>6.8869802014134118E-2</v>
      </c>
      <c r="D41" s="175">
        <v>1.7883311023728688E-2</v>
      </c>
      <c r="E41" s="175">
        <v>-2.647740317152155E-2</v>
      </c>
      <c r="F41" s="175">
        <v>-2.213044732002819E-3</v>
      </c>
      <c r="G41" s="175">
        <v>-1.5175945931284842E-2</v>
      </c>
      <c r="H41" s="175">
        <v>5.3149509797813146E-2</v>
      </c>
      <c r="I41" s="175">
        <v>-1.1252183570357359E-2</v>
      </c>
      <c r="J41" s="175">
        <v>2.6679054990954753E-2</v>
      </c>
      <c r="K41" s="175">
        <v>-9.7946790465564051E-2</v>
      </c>
      <c r="L41" s="175">
        <v>-1.7094643456223302E-2</v>
      </c>
      <c r="M41" s="175">
        <v>5.370687415580272E-2</v>
      </c>
      <c r="N41" s="175">
        <v>0.11242766202898247</v>
      </c>
      <c r="O41" s="175">
        <v>5.8018018007107673E-2</v>
      </c>
      <c r="P41" s="175">
        <v>-3.1111391127742215E-2</v>
      </c>
      <c r="Q41" s="175">
        <v>-4.0152272065480922E-2</v>
      </c>
      <c r="R41" s="175">
        <v>4.0155786338316207E-2</v>
      </c>
      <c r="S41" s="175">
        <v>-2.6496229585665377E-2</v>
      </c>
      <c r="T41" s="175">
        <v>4.9776274964511641E-3</v>
      </c>
      <c r="U41" s="175">
        <v>-2.1307853444483483E-2</v>
      </c>
      <c r="V41" s="175">
        <v>9.8130224149466407E-3</v>
      </c>
      <c r="W41" s="175">
        <v>8.7177866558580341E-2</v>
      </c>
      <c r="X41" s="176">
        <v>-3.0907250231750668E-3</v>
      </c>
      <c r="Y41" s="177"/>
      <c r="Z41" s="177"/>
    </row>
    <row r="42" spans="1:26" x14ac:dyDescent="0.2">
      <c r="A42" s="174">
        <v>39374</v>
      </c>
      <c r="B42" s="175">
        <v>-2.73821199491791E-2</v>
      </c>
      <c r="C42" s="175">
        <v>-2.9260250522283676E-2</v>
      </c>
      <c r="D42" s="175">
        <v>-1.8383138533540972E-2</v>
      </c>
      <c r="E42" s="175">
        <v>-3.9947248378281099E-2</v>
      </c>
      <c r="F42" s="175">
        <v>-5.5323052845058791E-2</v>
      </c>
      <c r="G42" s="175">
        <v>-4.9941879614492132E-2</v>
      </c>
      <c r="H42" s="175">
        <v>-3.1700828587648229E-2</v>
      </c>
      <c r="I42" s="175">
        <v>-4.7842880272773489E-2</v>
      </c>
      <c r="J42" s="175">
        <v>-1.4996767924466751E-2</v>
      </c>
      <c r="K42" s="175">
        <v>-2.3994713687591835E-2</v>
      </c>
      <c r="L42" s="175">
        <v>-7.3776444065050253E-2</v>
      </c>
      <c r="M42" s="175">
        <v>4.9748074930139288E-2</v>
      </c>
      <c r="N42" s="175">
        <v>-5.6937404245785805E-2</v>
      </c>
      <c r="O42" s="175">
        <v>-7.6294277914016051E-2</v>
      </c>
      <c r="P42" s="175">
        <v>5.9334355480964258E-3</v>
      </c>
      <c r="Q42" s="175">
        <v>4.1868963591764161E-2</v>
      </c>
      <c r="R42" s="175">
        <v>-5.3591053064087756E-2</v>
      </c>
      <c r="S42" s="175">
        <v>6.6631561530468442E-3</v>
      </c>
      <c r="T42" s="175">
        <v>-1.2768832669850875E-2</v>
      </c>
      <c r="U42" s="175">
        <v>-1.2949876366678444E-2</v>
      </c>
      <c r="V42" s="175">
        <v>-4.7223473872296556E-2</v>
      </c>
      <c r="W42" s="175">
        <v>-1.0250325798685365E-2</v>
      </c>
      <c r="X42" s="176">
        <v>-1.4594398162871726E-2</v>
      </c>
      <c r="Y42" s="177"/>
      <c r="Z42" s="177"/>
    </row>
    <row r="43" spans="1:26" x14ac:dyDescent="0.2">
      <c r="A43" s="174">
        <v>39381</v>
      </c>
      <c r="B43" s="175">
        <v>6.8128097734271198E-2</v>
      </c>
      <c r="C43" s="175">
        <v>0.14204918564647126</v>
      </c>
      <c r="D43" s="175">
        <v>5.6114401618908537E-2</v>
      </c>
      <c r="E43" s="175">
        <v>2.2314024317210048E-2</v>
      </c>
      <c r="F43" s="175">
        <v>9.5012208007039869E-2</v>
      </c>
      <c r="G43" s="175">
        <v>9.3454369331654727E-2</v>
      </c>
      <c r="H43" s="175">
        <v>4.6431442590989913E-2</v>
      </c>
      <c r="I43" s="175">
        <v>6.2931657883044861E-2</v>
      </c>
      <c r="J43" s="175">
        <v>4.5412783827893974E-2</v>
      </c>
      <c r="K43" s="175">
        <v>-2.2012480978612674E-2</v>
      </c>
      <c r="L43" s="175">
        <v>6.401931819512284E-2</v>
      </c>
      <c r="M43" s="175">
        <v>-1.5388025930372294E-2</v>
      </c>
      <c r="N43" s="175">
        <v>2.9032897731209883E-2</v>
      </c>
      <c r="O43" s="175">
        <v>1.1061946824810383E-3</v>
      </c>
      <c r="P43" s="175">
        <v>0.10428205267808706</v>
      </c>
      <c r="Q43" s="175">
        <v>4.1771959215229165E-2</v>
      </c>
      <c r="R43" s="175">
        <v>1.7472055785295558E-2</v>
      </c>
      <c r="S43" s="175">
        <v>-3.1452155196475943E-3</v>
      </c>
      <c r="T43" s="175">
        <v>4.6026320062031861E-2</v>
      </c>
      <c r="U43" s="175">
        <v>6.5769035332222003E-2</v>
      </c>
      <c r="V43" s="175">
        <v>3.5606891707391515E-2</v>
      </c>
      <c r="W43" s="175">
        <v>-2.8934171275155969E-2</v>
      </c>
      <c r="X43" s="176">
        <v>3.4618894785172868E-2</v>
      </c>
      <c r="Y43" s="177"/>
      <c r="Z43" s="177"/>
    </row>
    <row r="44" spans="1:26" x14ac:dyDescent="0.2">
      <c r="A44" s="174">
        <v>39388</v>
      </c>
      <c r="B44" s="175">
        <v>1.3164813462643298E-2</v>
      </c>
      <c r="C44" s="175">
        <v>2.1728910583324126E-2</v>
      </c>
      <c r="D44" s="175">
        <v>3.7406347574514456E-2</v>
      </c>
      <c r="E44" s="175">
        <v>2.5087449644236127E-2</v>
      </c>
      <c r="F44" s="175">
        <v>9.0108623036343569E-3</v>
      </c>
      <c r="G44" s="175">
        <v>-2.1858823017474768E-2</v>
      </c>
      <c r="H44" s="175">
        <v>1.4629565244080737E-2</v>
      </c>
      <c r="I44" s="175">
        <v>1.6723940438717198E-2</v>
      </c>
      <c r="J44" s="175">
        <v>-1.2680477096078441E-2</v>
      </c>
      <c r="K44" s="175">
        <v>-6.0842481653437412E-2</v>
      </c>
      <c r="L44" s="175">
        <v>0.11696432892368343</v>
      </c>
      <c r="M44" s="175">
        <v>-3.3585759746676734E-2</v>
      </c>
      <c r="N44" s="175">
        <v>3.8498185640870063E-2</v>
      </c>
      <c r="O44" s="175">
        <v>5.1933701645829319E-2</v>
      </c>
      <c r="P44" s="175">
        <v>0.102130304280539</v>
      </c>
      <c r="Q44" s="175">
        <v>-2.7128958735292759E-2</v>
      </c>
      <c r="R44" s="175">
        <v>-1.6430101098127658E-2</v>
      </c>
      <c r="S44" s="175">
        <v>0.15356948696833886</v>
      </c>
      <c r="T44" s="175">
        <v>-3.4683449808071608E-2</v>
      </c>
      <c r="U44" s="175">
        <v>-9.9779004466376987E-3</v>
      </c>
      <c r="V44" s="175">
        <v>1.104953976128761E-2</v>
      </c>
      <c r="W44" s="175">
        <v>-1.8767449684943358E-2</v>
      </c>
      <c r="X44" s="176">
        <v>9.6947637727563346E-2</v>
      </c>
      <c r="Y44" s="177"/>
      <c r="Z44" s="177"/>
    </row>
    <row r="45" spans="1:26" x14ac:dyDescent="0.2">
      <c r="A45" s="174">
        <v>39395</v>
      </c>
      <c r="B45" s="175">
        <v>2.4929601990803939E-3</v>
      </c>
      <c r="C45" s="175">
        <v>0.14079704048772634</v>
      </c>
      <c r="D45" s="175">
        <v>-8.5974225802697406E-3</v>
      </c>
      <c r="E45" s="175">
        <v>2.4891180665886373E-2</v>
      </c>
      <c r="F45" s="175">
        <v>-8.0484296967345492E-2</v>
      </c>
      <c r="G45" s="175">
        <v>-7.09095448670089E-2</v>
      </c>
      <c r="H45" s="175">
        <v>-3.1500830211999224E-2</v>
      </c>
      <c r="I45" s="175">
        <v>-3.3395150393286395E-2</v>
      </c>
      <c r="J45" s="175">
        <v>-6.9557477146734284E-2</v>
      </c>
      <c r="K45" s="175">
        <v>-3.7262496761952799E-2</v>
      </c>
      <c r="L45" s="175">
        <v>8.4994722265809106E-2</v>
      </c>
      <c r="M45" s="175">
        <v>-2.1052500425289635E-2</v>
      </c>
      <c r="N45" s="175">
        <v>-6.0450460942143708E-2</v>
      </c>
      <c r="O45" s="175">
        <v>-5.1820728288493184E-2</v>
      </c>
      <c r="P45" s="175">
        <v>1.7624522926313526E-2</v>
      </c>
      <c r="Q45" s="175">
        <v>-9.6249805117228429E-2</v>
      </c>
      <c r="R45" s="175">
        <v>-6.5276466168888506E-2</v>
      </c>
      <c r="S45" s="175">
        <v>-7.2104089451033471E-2</v>
      </c>
      <c r="T45" s="175">
        <v>4.1917443531369085E-3</v>
      </c>
      <c r="U45" s="175">
        <v>-6.3849170480458087E-2</v>
      </c>
      <c r="V45" s="175">
        <v>-4.3618575689250441E-2</v>
      </c>
      <c r="W45" s="175">
        <v>8.7493157155277265E-2</v>
      </c>
      <c r="X45" s="176">
        <v>-6.2048370662359666E-2</v>
      </c>
      <c r="Y45" s="177"/>
      <c r="Z45" s="177"/>
    </row>
    <row r="46" spans="1:26" x14ac:dyDescent="0.2">
      <c r="A46" s="174">
        <v>39402</v>
      </c>
      <c r="B46" s="175">
        <v>8.8770732930293656E-3</v>
      </c>
      <c r="C46" s="175">
        <v>-3.0693114479754764E-2</v>
      </c>
      <c r="D46" s="175">
        <v>-2.013238578602063E-2</v>
      </c>
      <c r="E46" s="175">
        <v>-9.568307904683172E-4</v>
      </c>
      <c r="F46" s="175">
        <v>6.1215114282161219E-2</v>
      </c>
      <c r="G46" s="175">
        <v>5.9671208286896475E-2</v>
      </c>
      <c r="H46" s="175">
        <v>2.9619112972133953E-2</v>
      </c>
      <c r="I46" s="175">
        <v>-1.6304777952062494E-2</v>
      </c>
      <c r="J46" s="175">
        <v>3.1706983709140581E-2</v>
      </c>
      <c r="K46" s="175">
        <v>-9.5422780940073327E-3</v>
      </c>
      <c r="L46" s="175">
        <v>7.0299721588211531E-3</v>
      </c>
      <c r="M46" s="175">
        <v>-3.2834373368571784E-2</v>
      </c>
      <c r="N46" s="175">
        <v>8.7014879315380017E-2</v>
      </c>
      <c r="O46" s="175">
        <v>0.10487444611050499</v>
      </c>
      <c r="P46" s="175">
        <v>2.3799135657644181E-2</v>
      </c>
      <c r="Q46" s="175">
        <v>3.9440685182693122E-3</v>
      </c>
      <c r="R46" s="175">
        <v>1.7755828640803564E-2</v>
      </c>
      <c r="S46" s="175">
        <v>-5.7925844434414488E-2</v>
      </c>
      <c r="T46" s="175">
        <v>-4.9989528341047626E-2</v>
      </c>
      <c r="U46" s="175">
        <v>-7.9785241956187083E-5</v>
      </c>
      <c r="V46" s="175">
        <v>3.5427118117300684E-2</v>
      </c>
      <c r="W46" s="175">
        <v>0.11225500137509446</v>
      </c>
      <c r="X46" s="176">
        <v>5.9930034566834586E-3</v>
      </c>
      <c r="Y46" s="177"/>
      <c r="Z46" s="177"/>
    </row>
    <row r="47" spans="1:26" x14ac:dyDescent="0.2">
      <c r="A47" s="174">
        <v>39409</v>
      </c>
      <c r="B47" s="175">
        <v>-8.5113911488920169E-2</v>
      </c>
      <c r="C47" s="175">
        <v>-5.8806182494571792E-2</v>
      </c>
      <c r="D47" s="175">
        <v>-7.8983409430480114E-2</v>
      </c>
      <c r="E47" s="175">
        <v>-8.3437130387046587E-2</v>
      </c>
      <c r="F47" s="175">
        <v>-9.9238849436453822E-2</v>
      </c>
      <c r="G47" s="175">
        <v>-0.1290133002127119</v>
      </c>
      <c r="H47" s="175">
        <v>-0.11578441068886111</v>
      </c>
      <c r="I47" s="175">
        <v>-4.1825869284386454E-2</v>
      </c>
      <c r="J47" s="175">
        <v>-4.9145582159187233E-2</v>
      </c>
      <c r="K47" s="175">
        <v>-9.7561541927334572E-2</v>
      </c>
      <c r="L47" s="175">
        <v>-0.12175507771959439</v>
      </c>
      <c r="M47" s="175">
        <v>-0.11875740521220692</v>
      </c>
      <c r="N47" s="175">
        <v>-2.2567210615366245E-2</v>
      </c>
      <c r="O47" s="175">
        <v>-6.6176470585353059E-2</v>
      </c>
      <c r="P47" s="175">
        <v>-0.11431232415011434</v>
      </c>
      <c r="Q47" s="175">
        <v>-0.11126596318861616</v>
      </c>
      <c r="R47" s="175">
        <v>-6.8778239439352837E-2</v>
      </c>
      <c r="S47" s="175">
        <v>-0.10467757372355259</v>
      </c>
      <c r="T47" s="175">
        <v>-8.7183085785612013E-2</v>
      </c>
      <c r="U47" s="175">
        <v>-4.3435400709491929E-2</v>
      </c>
      <c r="V47" s="175">
        <v>-2.3898685113393638E-2</v>
      </c>
      <c r="W47" s="175">
        <v>-0.16900758744343639</v>
      </c>
      <c r="X47" s="176">
        <v>-0.11003537899130938</v>
      </c>
      <c r="Y47" s="177"/>
      <c r="Z47" s="177"/>
    </row>
    <row r="48" spans="1:26" x14ac:dyDescent="0.2">
      <c r="A48" s="174">
        <v>39416</v>
      </c>
      <c r="B48" s="175">
        <v>4.0635395391131514E-2</v>
      </c>
      <c r="C48" s="175">
        <v>-5.3544204372384767E-2</v>
      </c>
      <c r="D48" s="175">
        <v>6.3066037296522312E-2</v>
      </c>
      <c r="E48" s="175">
        <v>8.1327924931745343E-2</v>
      </c>
      <c r="F48" s="175">
        <v>0.10126368992369916</v>
      </c>
      <c r="G48" s="175">
        <v>0.18882159465463375</v>
      </c>
      <c r="H48" s="175">
        <v>6.7847965836980981E-2</v>
      </c>
      <c r="I48" s="175">
        <v>8.1145888462952329E-2</v>
      </c>
      <c r="J48" s="175">
        <v>7.1468375572202564E-2</v>
      </c>
      <c r="K48" s="175">
        <v>4.9200973561380618E-2</v>
      </c>
      <c r="L48" s="175">
        <v>9.3649818815357097E-2</v>
      </c>
      <c r="M48" s="175">
        <v>-9.3834917723478614E-2</v>
      </c>
      <c r="N48" s="175">
        <v>-3.6419310987205605E-2</v>
      </c>
      <c r="O48" s="175">
        <v>1.360057264888912E-2</v>
      </c>
      <c r="P48" s="175">
        <v>3.577955933390476E-2</v>
      </c>
      <c r="Q48" s="175">
        <v>7.8739974886946118E-2</v>
      </c>
      <c r="R48" s="175">
        <v>8.6327020720790293E-2</v>
      </c>
      <c r="S48" s="175">
        <v>6.3614858155253917E-2</v>
      </c>
      <c r="T48" s="175">
        <v>2.430130354237935E-2</v>
      </c>
      <c r="U48" s="175">
        <v>9.2759407849793921E-3</v>
      </c>
      <c r="V48" s="175">
        <v>-3.9032416945587699E-3</v>
      </c>
      <c r="W48" s="175">
        <v>3.6016363080120115E-2</v>
      </c>
      <c r="X48" s="176">
        <v>1.8256082575990349E-2</v>
      </c>
      <c r="Y48" s="177"/>
      <c r="Z48" s="177"/>
    </row>
    <row r="49" spans="1:26" x14ac:dyDescent="0.2">
      <c r="A49" s="174">
        <v>39423</v>
      </c>
      <c r="B49" s="175">
        <v>5.4843282151446716E-2</v>
      </c>
      <c r="C49" s="175">
        <v>0.12731933700567744</v>
      </c>
      <c r="D49" s="175">
        <v>4.4776005517945229E-2</v>
      </c>
      <c r="E49" s="175">
        <v>4.9201044722817264E-2</v>
      </c>
      <c r="F49" s="175">
        <v>8.5878794970611655E-2</v>
      </c>
      <c r="G49" s="175">
        <v>3.1000714778866113E-2</v>
      </c>
      <c r="H49" s="175">
        <v>4.815359184189244E-2</v>
      </c>
      <c r="I49" s="175">
        <v>-8.2152289651931569E-4</v>
      </c>
      <c r="J49" s="175">
        <v>0.10765830195968029</v>
      </c>
      <c r="K49" s="175">
        <v>2.3946728907206033E-2</v>
      </c>
      <c r="L49" s="175">
        <v>7.792951169966815E-2</v>
      </c>
      <c r="M49" s="175">
        <v>0.24901761792272845</v>
      </c>
      <c r="N49" s="175">
        <v>5.685667561416085E-2</v>
      </c>
      <c r="O49" s="175">
        <v>2.8248587497239287E-3</v>
      </c>
      <c r="P49" s="175">
        <v>4.4689712089327344E-2</v>
      </c>
      <c r="Q49" s="175">
        <v>2.2903934095262143E-2</v>
      </c>
      <c r="R49" s="175">
        <v>2.6046018770663603E-2</v>
      </c>
      <c r="S49" s="175">
        <v>2.1054198249127819E-2</v>
      </c>
      <c r="T49" s="175">
        <v>3.884529411637528E-2</v>
      </c>
      <c r="U49" s="175">
        <v>6.9429986988107442E-2</v>
      </c>
      <c r="V49" s="175">
        <v>1.000365163501052E-2</v>
      </c>
      <c r="W49" s="175">
        <v>5.102213896272751E-2</v>
      </c>
      <c r="X49" s="176">
        <v>7.304092542727654E-2</v>
      </c>
      <c r="Y49" s="177"/>
      <c r="Z49" s="177"/>
    </row>
    <row r="50" spans="1:26" x14ac:dyDescent="0.2">
      <c r="A50" s="174">
        <v>39430</v>
      </c>
      <c r="B50" s="175">
        <v>-6.6830519486776874E-2</v>
      </c>
      <c r="C50" s="175">
        <v>-5.0074152563765063E-3</v>
      </c>
      <c r="D50" s="175">
        <v>-9.6754476336315384E-2</v>
      </c>
      <c r="E50" s="175">
        <v>-0.12836397397049037</v>
      </c>
      <c r="F50" s="175">
        <v>-9.113899698204582E-2</v>
      </c>
      <c r="G50" s="175">
        <v>-9.1902581846269357E-2</v>
      </c>
      <c r="H50" s="175">
        <v>-6.9177319163118201E-2</v>
      </c>
      <c r="I50" s="175">
        <v>-9.3787502992539157E-2</v>
      </c>
      <c r="J50" s="175">
        <v>-4.8479868566613862E-2</v>
      </c>
      <c r="K50" s="175">
        <v>-4.1983280277543882E-2</v>
      </c>
      <c r="L50" s="175">
        <v>-5.3255676968783278E-2</v>
      </c>
      <c r="M50" s="175">
        <v>-9.6374609586465265E-2</v>
      </c>
      <c r="N50" s="175">
        <v>-0.11915341026052675</v>
      </c>
      <c r="O50" s="175">
        <v>-0.11830985914879592</v>
      </c>
      <c r="P50" s="175">
        <v>-7.39746360554428E-2</v>
      </c>
      <c r="Q50" s="175">
        <v>-0.12256962236408352</v>
      </c>
      <c r="R50" s="175">
        <v>-6.8267025940550369E-2</v>
      </c>
      <c r="S50" s="175">
        <v>-8.9941904710014564E-2</v>
      </c>
      <c r="T50" s="175">
        <v>-4.2690347415514841E-2</v>
      </c>
      <c r="U50" s="175">
        <v>-5.2594635095303412E-2</v>
      </c>
      <c r="V50" s="175">
        <v>-7.9914468481318363E-2</v>
      </c>
      <c r="W50" s="175">
        <v>1.6907490250193441E-3</v>
      </c>
      <c r="X50" s="176">
        <v>-0.10802689153900834</v>
      </c>
      <c r="Y50" s="177"/>
      <c r="Z50" s="177"/>
    </row>
    <row r="51" spans="1:26" x14ac:dyDescent="0.2">
      <c r="A51" s="174">
        <v>39437</v>
      </c>
      <c r="B51" s="175">
        <v>1.0063670513158792E-2</v>
      </c>
      <c r="C51" s="175">
        <v>4.6759485243933079E-2</v>
      </c>
      <c r="D51" s="175">
        <v>2.4827589466848737E-2</v>
      </c>
      <c r="E51" s="175">
        <v>-7.8706677024977911E-2</v>
      </c>
      <c r="F51" s="175">
        <v>-3.2193782031710136E-3</v>
      </c>
      <c r="G51" s="175">
        <v>-3.3895273974187973E-3</v>
      </c>
      <c r="H51" s="175">
        <v>5.9786919731391143E-2</v>
      </c>
      <c r="I51" s="175">
        <v>-6.5164666612772565E-2</v>
      </c>
      <c r="J51" s="175">
        <v>8.5368862571529092E-2</v>
      </c>
      <c r="K51" s="175">
        <v>3.9517882803495061E-3</v>
      </c>
      <c r="L51" s="175">
        <v>-9.258528644581375E-2</v>
      </c>
      <c r="M51" s="175">
        <v>7.0396465134157414E-3</v>
      </c>
      <c r="N51" s="175">
        <v>3.6297585219513061E-2</v>
      </c>
      <c r="O51" s="175">
        <v>-2.3562300338125862E-2</v>
      </c>
      <c r="P51" s="175">
        <v>-0.1144192528707282</v>
      </c>
      <c r="Q51" s="175">
        <v>2.5543663223442217E-2</v>
      </c>
      <c r="R51" s="175">
        <v>-5.2480139117971919E-2</v>
      </c>
      <c r="S51" s="175">
        <v>0.10976602966632305</v>
      </c>
      <c r="T51" s="175">
        <v>-3.084678937070311E-2</v>
      </c>
      <c r="U51" s="175">
        <v>-0.10274334670152351</v>
      </c>
      <c r="V51" s="175">
        <v>4.83718568414023E-2</v>
      </c>
      <c r="W51" s="175">
        <v>0.12201549468228495</v>
      </c>
      <c r="X51" s="176">
        <v>-6.6828985124545146E-2</v>
      </c>
      <c r="Y51" s="177"/>
      <c r="Z51" s="177"/>
    </row>
    <row r="52" spans="1:26" x14ac:dyDescent="0.2">
      <c r="A52" s="174">
        <v>39444</v>
      </c>
      <c r="B52" s="175">
        <v>2.6966457489332872E-2</v>
      </c>
      <c r="C52" s="175">
        <v>5.4482456241666609E-2</v>
      </c>
      <c r="D52" s="175">
        <v>1.3284984419480145E-2</v>
      </c>
      <c r="E52" s="175">
        <v>1.8986308479326711E-2</v>
      </c>
      <c r="F52" s="175">
        <v>2.4901235562805046E-2</v>
      </c>
      <c r="G52" s="175">
        <v>-7.7426379106198852E-3</v>
      </c>
      <c r="H52" s="175">
        <v>-5.8072062829003061E-3</v>
      </c>
      <c r="I52" s="175">
        <v>7.9728080703127924E-2</v>
      </c>
      <c r="J52" s="175">
        <v>3.8809082470887428E-2</v>
      </c>
      <c r="K52" s="175">
        <v>-6.7955891300260987E-2</v>
      </c>
      <c r="L52" s="175">
        <v>7.8976363869243421E-2</v>
      </c>
      <c r="M52" s="175">
        <v>-3.9541642287374288E-3</v>
      </c>
      <c r="N52" s="175">
        <v>3.012015975219278E-3</v>
      </c>
      <c r="O52" s="175">
        <v>-1.1042944751353596E-2</v>
      </c>
      <c r="P52" s="175">
        <v>2.6156176165033448E-2</v>
      </c>
      <c r="Q52" s="175">
        <v>7.4440786681654908E-2</v>
      </c>
      <c r="R52" s="175">
        <v>1.6400796416200771E-2</v>
      </c>
      <c r="S52" s="175">
        <v>3.5665483126279242E-2</v>
      </c>
      <c r="T52" s="175">
        <v>2.1376184896351156E-2</v>
      </c>
      <c r="U52" s="175">
        <v>6.687576181106783E-2</v>
      </c>
      <c r="V52" s="175">
        <v>-2.9826234578119643E-2</v>
      </c>
      <c r="W52" s="175">
        <v>2.2978612965559593E-2</v>
      </c>
      <c r="X52" s="176">
        <v>2.0848235177269161E-2</v>
      </c>
      <c r="Y52" s="177"/>
      <c r="Z52" s="177"/>
    </row>
    <row r="53" spans="1:26" x14ac:dyDescent="0.2">
      <c r="A53" s="174">
        <v>39451</v>
      </c>
      <c r="B53" s="175">
        <v>-3.7054145683223336E-2</v>
      </c>
      <c r="C53" s="175">
        <v>-7.1902419577355131E-2</v>
      </c>
      <c r="D53" s="175">
        <v>-4.2535709685545833E-2</v>
      </c>
      <c r="E53" s="175">
        <v>-1.3943675102676915E-3</v>
      </c>
      <c r="F53" s="175">
        <v>-7.4986595331095612E-2</v>
      </c>
      <c r="G53" s="175">
        <v>-4.721894344586678E-2</v>
      </c>
      <c r="H53" s="175">
        <v>-3.011026598309053E-2</v>
      </c>
      <c r="I53" s="175">
        <v>-2.9191548332138443E-2</v>
      </c>
      <c r="J53" s="175">
        <v>-3.4682725542696358E-2</v>
      </c>
      <c r="K53" s="175">
        <v>-3.9101881869065691E-4</v>
      </c>
      <c r="L53" s="175">
        <v>-7.894267987872694E-2</v>
      </c>
      <c r="M53" s="175">
        <v>0.15696643731256765</v>
      </c>
      <c r="N53" s="175">
        <v>-0.12084318459452745</v>
      </c>
      <c r="O53" s="175">
        <v>-4.8387096785572646E-2</v>
      </c>
      <c r="P53" s="175">
        <v>-4.2069567453951018E-2</v>
      </c>
      <c r="Q53" s="175">
        <v>-1.1338858342941804E-2</v>
      </c>
      <c r="R53" s="175">
        <v>-6.0684423328417593E-2</v>
      </c>
      <c r="S53" s="175">
        <v>-5.5585146323133904E-2</v>
      </c>
      <c r="T53" s="175">
        <v>7.9094116071465274E-3</v>
      </c>
      <c r="U53" s="175">
        <v>-4.1776263515490145E-2</v>
      </c>
      <c r="V53" s="175">
        <v>2.7758831154257192E-2</v>
      </c>
      <c r="W53" s="175">
        <v>-2.1696824925712052E-3</v>
      </c>
      <c r="X53" s="176">
        <v>-7.6467464933477249E-3</v>
      </c>
      <c r="Y53" s="177"/>
      <c r="Z53" s="177"/>
    </row>
    <row r="54" spans="1:26" x14ac:dyDescent="0.2">
      <c r="A54" s="174">
        <v>39458</v>
      </c>
      <c r="B54" s="175">
        <v>1.7042835466605798E-2</v>
      </c>
      <c r="C54" s="175">
        <v>4.1368321713790481E-3</v>
      </c>
      <c r="D54" s="175">
        <v>6.5323527568580978E-3</v>
      </c>
      <c r="E54" s="175">
        <v>3.546879246252993E-2</v>
      </c>
      <c r="F54" s="175">
        <v>2.6702455782196734E-2</v>
      </c>
      <c r="G54" s="175">
        <v>2.866157065666554E-3</v>
      </c>
      <c r="H54" s="175">
        <v>2.3412910637743891E-2</v>
      </c>
      <c r="I54" s="175">
        <v>-2.8855522698748911E-2</v>
      </c>
      <c r="J54" s="175">
        <v>4.0434381352668566E-3</v>
      </c>
      <c r="K54" s="175">
        <v>-1.625958678226893E-2</v>
      </c>
      <c r="L54" s="175">
        <v>-5.4327127867734686E-3</v>
      </c>
      <c r="M54" s="175">
        <v>-6.5463929074193863E-2</v>
      </c>
      <c r="N54" s="175">
        <v>-3.2490100251551718E-2</v>
      </c>
      <c r="O54" s="175">
        <v>-3.1725336802873275E-2</v>
      </c>
      <c r="P54" s="175">
        <v>4.2689374396969265E-2</v>
      </c>
      <c r="Q54" s="175">
        <v>-3.7742333398625885E-2</v>
      </c>
      <c r="R54" s="175">
        <v>5.9668354367381167E-2</v>
      </c>
      <c r="S54" s="175">
        <v>-8.5027217618040926E-2</v>
      </c>
      <c r="T54" s="175">
        <v>5.7842913679242151E-2</v>
      </c>
      <c r="U54" s="175">
        <v>5.4131184081525854E-2</v>
      </c>
      <c r="V54" s="175">
        <v>1.8176791261377733E-2</v>
      </c>
      <c r="W54" s="175">
        <v>-1.470452701388226E-2</v>
      </c>
      <c r="X54" s="176">
        <v>-7.9655936673279984E-2</v>
      </c>
      <c r="Y54" s="177"/>
      <c r="Z54" s="177"/>
    </row>
    <row r="55" spans="1:26" x14ac:dyDescent="0.2">
      <c r="A55" s="174">
        <v>39465</v>
      </c>
      <c r="B55" s="175">
        <v>-8.7946629751849817E-2</v>
      </c>
      <c r="C55" s="175">
        <v>-0.13194890921789301</v>
      </c>
      <c r="D55" s="175">
        <v>-4.9039485257573338E-2</v>
      </c>
      <c r="E55" s="175">
        <v>-7.2809093590275722E-2</v>
      </c>
      <c r="F55" s="175">
        <v>-0.10283056318501252</v>
      </c>
      <c r="G55" s="175">
        <v>-0.10845758708052558</v>
      </c>
      <c r="H55" s="175">
        <v>-0.13226313638315912</v>
      </c>
      <c r="I55" s="175">
        <v>4.3494731959707746E-2</v>
      </c>
      <c r="J55" s="175">
        <v>-8.3304567979971433E-2</v>
      </c>
      <c r="K55" s="175">
        <v>-6.2111080089116491E-2</v>
      </c>
      <c r="L55" s="175">
        <v>-0.12464423908933583</v>
      </c>
      <c r="M55" s="175">
        <v>-0.12875836649462397</v>
      </c>
      <c r="N55" s="175">
        <v>-0.1005026205564459</v>
      </c>
      <c r="O55" s="175">
        <v>-0.10457809694436999</v>
      </c>
      <c r="P55" s="175">
        <v>-0.12145625487786091</v>
      </c>
      <c r="Q55" s="175">
        <v>-0.10134479596967637</v>
      </c>
      <c r="R55" s="175">
        <v>-8.8900496068218093E-2</v>
      </c>
      <c r="S55" s="175">
        <v>3.0784591090435363E-3</v>
      </c>
      <c r="T55" s="175">
        <v>-0.13392894000077066</v>
      </c>
      <c r="U55" s="175">
        <v>-3.1427782358633465E-2</v>
      </c>
      <c r="V55" s="175">
        <v>-0.13079516717262663</v>
      </c>
      <c r="W55" s="175">
        <v>-0.13366332835167874</v>
      </c>
      <c r="X55" s="176">
        <v>-6.3008236015741667E-2</v>
      </c>
      <c r="Y55" s="177"/>
      <c r="Z55" s="177"/>
    </row>
    <row r="56" spans="1:26" x14ac:dyDescent="0.2">
      <c r="A56" s="174">
        <v>39472</v>
      </c>
      <c r="B56" s="175">
        <v>-2.5916962114935342E-3</v>
      </c>
      <c r="C56" s="175">
        <v>6.6829937761988353E-2</v>
      </c>
      <c r="D56" s="175">
        <v>-6.935440220338919E-2</v>
      </c>
      <c r="E56" s="175">
        <v>-4.6349039377473457E-2</v>
      </c>
      <c r="F56" s="175">
        <v>1.3161382500600059E-2</v>
      </c>
      <c r="G56" s="175">
        <v>4.4675581171222625E-2</v>
      </c>
      <c r="H56" s="175">
        <v>-8.4849378009117463E-3</v>
      </c>
      <c r="I56" s="175">
        <v>-6.1141645164956952E-2</v>
      </c>
      <c r="J56" s="175">
        <v>6.9285803971185556E-2</v>
      </c>
      <c r="K56" s="175">
        <v>2.6583127888538241E-2</v>
      </c>
      <c r="L56" s="175">
        <v>6.1795406156372315E-2</v>
      </c>
      <c r="M56" s="175">
        <v>-2.4059452725426304E-2</v>
      </c>
      <c r="N56" s="175">
        <v>-1.9299722065732123E-2</v>
      </c>
      <c r="O56" s="175">
        <v>-1.5538847150690826E-2</v>
      </c>
      <c r="P56" s="175">
        <v>1.4479631593461851E-2</v>
      </c>
      <c r="Q56" s="175">
        <v>-5.0118803255980032E-2</v>
      </c>
      <c r="R56" s="175">
        <v>-1.7773328040201476E-2</v>
      </c>
      <c r="S56" s="175">
        <v>-3.6601546449942924E-3</v>
      </c>
      <c r="T56" s="175">
        <v>4.2848164806852614E-2</v>
      </c>
      <c r="U56" s="175">
        <v>-8.9302689707723912E-2</v>
      </c>
      <c r="V56" s="175">
        <v>-3.1498729376147123E-2</v>
      </c>
      <c r="W56" s="175">
        <v>-9.5979856218296519E-3</v>
      </c>
      <c r="X56" s="176">
        <v>8.5753770328913272E-3</v>
      </c>
      <c r="Y56" s="177"/>
      <c r="Z56" s="177"/>
    </row>
    <row r="57" spans="1:26" x14ac:dyDescent="0.2">
      <c r="A57" s="174">
        <v>39479</v>
      </c>
      <c r="B57" s="175">
        <v>8.9240248145538714E-2</v>
      </c>
      <c r="C57" s="175">
        <v>9.0988869111835666E-2</v>
      </c>
      <c r="D57" s="175">
        <v>0.10213927536003992</v>
      </c>
      <c r="E57" s="175">
        <v>-4.390355853486954E-2</v>
      </c>
      <c r="F57" s="175">
        <v>-1.8250531401123999E-2</v>
      </c>
      <c r="G57" s="175">
        <v>-3.5630154991105598E-2</v>
      </c>
      <c r="H57" s="175">
        <v>7.2790420352171217E-2</v>
      </c>
      <c r="I57" s="175">
        <v>0.18588427300524557</v>
      </c>
      <c r="J57" s="175">
        <v>0.18206362247458333</v>
      </c>
      <c r="K57" s="175">
        <v>8.2141309958740027E-2</v>
      </c>
      <c r="L57" s="175">
        <v>8.2943011044684253E-2</v>
      </c>
      <c r="M57" s="175">
        <v>2.3200013133292199E-2</v>
      </c>
      <c r="N57" s="175">
        <v>7.6997441544586473E-2</v>
      </c>
      <c r="O57" s="175">
        <v>0.13900203666109384</v>
      </c>
      <c r="P57" s="175">
        <v>0.13971605228801373</v>
      </c>
      <c r="Q57" s="175">
        <v>5.5134213946516492E-2</v>
      </c>
      <c r="R57" s="175">
        <v>6.2738226317181831E-2</v>
      </c>
      <c r="S57" s="175">
        <v>4.8447910181147356E-3</v>
      </c>
      <c r="T57" s="175">
        <v>-7.9184410268257968E-2</v>
      </c>
      <c r="U57" s="175">
        <v>9.0540450337195696E-2</v>
      </c>
      <c r="V57" s="175">
        <v>7.4620089897322023E-2</v>
      </c>
      <c r="W57" s="175">
        <v>-1.7358191973831618E-2</v>
      </c>
      <c r="X57" s="176">
        <v>9.6294928941433738E-3</v>
      </c>
      <c r="Y57" s="177"/>
      <c r="Z57" s="177"/>
    </row>
    <row r="58" spans="1:26" x14ac:dyDescent="0.2">
      <c r="A58" s="174">
        <v>39486</v>
      </c>
      <c r="B58" s="175">
        <v>-4.5391479073416854E-2</v>
      </c>
      <c r="C58" s="175">
        <v>-1.1800245865135048E-2</v>
      </c>
      <c r="D58" s="175">
        <v>-4.6608030982144402E-2</v>
      </c>
      <c r="E58" s="175">
        <v>1.4492276627597414E-3</v>
      </c>
      <c r="F58" s="175">
        <v>-6.2626379557587625E-2</v>
      </c>
      <c r="G58" s="175">
        <v>-6.4347283407484954E-2</v>
      </c>
      <c r="H58" s="175">
        <v>-4.8363240084538336E-2</v>
      </c>
      <c r="I58" s="175">
        <v>3.1880449408195621E-2</v>
      </c>
      <c r="J58" s="175">
        <v>-4.627606754516516E-2</v>
      </c>
      <c r="K58" s="175">
        <v>-7.3976331908323284E-2</v>
      </c>
      <c r="L58" s="175">
        <v>-0.11449004623379962</v>
      </c>
      <c r="M58" s="175">
        <v>6.4915217353367707E-3</v>
      </c>
      <c r="N58" s="175">
        <v>-8.7797580644932247E-2</v>
      </c>
      <c r="O58" s="175">
        <v>-5.721949038429032E-2</v>
      </c>
      <c r="P58" s="175">
        <v>-0.13908538350054608</v>
      </c>
      <c r="Q58" s="175">
        <v>-1.0471060346866906E-2</v>
      </c>
      <c r="R58" s="175">
        <v>-9.8258526650260539E-2</v>
      </c>
      <c r="S58" s="175">
        <v>-2.2786559810905129E-2</v>
      </c>
      <c r="T58" s="175">
        <v>1.9943713695110579E-2</v>
      </c>
      <c r="U58" s="175">
        <v>-2.4625675689490808E-2</v>
      </c>
      <c r="V58" s="175">
        <v>-4.8000719991060814E-2</v>
      </c>
      <c r="W58" s="175">
        <v>-2.307965772039967E-2</v>
      </c>
      <c r="X58" s="176">
        <v>-8.0286398965489281E-2</v>
      </c>
      <c r="Y58" s="177"/>
      <c r="Z58" s="177"/>
    </row>
    <row r="59" spans="1:26" x14ac:dyDescent="0.2">
      <c r="A59" s="174">
        <v>39493</v>
      </c>
      <c r="B59" s="175">
        <v>4.5451075592476547E-2</v>
      </c>
      <c r="C59" s="175">
        <v>2.0303810762848911E-2</v>
      </c>
      <c r="D59" s="175">
        <v>3.2403755363134966E-2</v>
      </c>
      <c r="E59" s="175">
        <v>0.10735973902624127</v>
      </c>
      <c r="F59" s="175">
        <v>9.2112741818682467E-2</v>
      </c>
      <c r="G59" s="175">
        <v>0.12550998488440129</v>
      </c>
      <c r="H59" s="175">
        <v>0.10561416473434924</v>
      </c>
      <c r="I59" s="175">
        <v>2.387660150158457E-2</v>
      </c>
      <c r="J59" s="175">
        <v>0.1036026655462918</v>
      </c>
      <c r="K59" s="175">
        <v>-4.5402059003014092E-3</v>
      </c>
      <c r="L59" s="175">
        <v>7.5055842248444166E-2</v>
      </c>
      <c r="M59" s="175">
        <v>7.9813009519691946E-3</v>
      </c>
      <c r="N59" s="175">
        <v>4.8509242208601344E-3</v>
      </c>
      <c r="O59" s="175">
        <v>3.8880986262663265E-2</v>
      </c>
      <c r="P59" s="175">
        <v>0.19906780352134912</v>
      </c>
      <c r="Q59" s="175">
        <v>5.4503514866558855E-2</v>
      </c>
      <c r="R59" s="175">
        <v>4.330582903020759E-2</v>
      </c>
      <c r="S59" s="175">
        <v>0.1031690285648022</v>
      </c>
      <c r="T59" s="175">
        <v>-7.5261036492979844E-3</v>
      </c>
      <c r="U59" s="175">
        <v>2.7990855312486473E-2</v>
      </c>
      <c r="V59" s="175">
        <v>5.2570271634825262E-3</v>
      </c>
      <c r="W59" s="175">
        <v>-2.5271690443867588E-2</v>
      </c>
      <c r="X59" s="176">
        <v>0.11007587000674901</v>
      </c>
      <c r="Y59" s="177"/>
      <c r="Z59" s="177"/>
    </row>
    <row r="60" spans="1:26" x14ac:dyDescent="0.2">
      <c r="A60" s="174">
        <v>39500</v>
      </c>
      <c r="B60" s="175">
        <v>8.5465655807781218E-2</v>
      </c>
      <c r="C60" s="175">
        <v>4.8049984711798499E-2</v>
      </c>
      <c r="D60" s="175">
        <v>0.13234154931221417</v>
      </c>
      <c r="E60" s="175">
        <v>4.2598862420572474E-2</v>
      </c>
      <c r="F60" s="175">
        <v>7.882986855857009E-2</v>
      </c>
      <c r="G60" s="175">
        <v>7.4421912373156693E-2</v>
      </c>
      <c r="H60" s="175">
        <v>9.1456049803506578E-2</v>
      </c>
      <c r="I60" s="175">
        <v>0.15405376322842831</v>
      </c>
      <c r="J60" s="175">
        <v>0.12991791687541376</v>
      </c>
      <c r="K60" s="175">
        <v>5.141376560711363E-2</v>
      </c>
      <c r="L60" s="175">
        <v>7.007792856547411E-2</v>
      </c>
      <c r="M60" s="175">
        <v>8.1561837514651667E-2</v>
      </c>
      <c r="N60" s="175">
        <v>-2.8642720806244904E-2</v>
      </c>
      <c r="O60" s="175">
        <v>-8.2154267366054724E-3</v>
      </c>
      <c r="P60" s="175">
        <v>8.6818220083356698E-2</v>
      </c>
      <c r="Q60" s="175">
        <v>0.13284615783330209</v>
      </c>
      <c r="R60" s="175">
        <v>0.18908020960213157</v>
      </c>
      <c r="S60" s="175">
        <v>0.12351810857063875</v>
      </c>
      <c r="T60" s="175">
        <v>3.7443606948308346E-2</v>
      </c>
      <c r="U60" s="175">
        <v>5.1442119793714235E-2</v>
      </c>
      <c r="V60" s="175">
        <v>8.2405817060245634E-2</v>
      </c>
      <c r="W60" s="175">
        <v>6.2105205879433453E-2</v>
      </c>
      <c r="X60" s="176">
        <v>0.17892759845057379</v>
      </c>
      <c r="Y60" s="177"/>
      <c r="Z60" s="177"/>
    </row>
    <row r="61" spans="1:26" x14ac:dyDescent="0.2">
      <c r="A61" s="174">
        <v>39507</v>
      </c>
      <c r="B61" s="175">
        <v>-5.2355501013767293E-3</v>
      </c>
      <c r="C61" s="175">
        <v>-2.192630008718937E-2</v>
      </c>
      <c r="D61" s="175">
        <v>-1.3232804669712463E-2</v>
      </c>
      <c r="E61" s="175">
        <v>3.1518107504340122E-2</v>
      </c>
      <c r="F61" s="175">
        <v>6.4727012465159661E-2</v>
      </c>
      <c r="G61" s="175">
        <v>3.4641646811880797E-2</v>
      </c>
      <c r="H61" s="175">
        <v>6.9589814848086726E-2</v>
      </c>
      <c r="I61" s="175">
        <v>-5.2572507167573966E-2</v>
      </c>
      <c r="J61" s="175">
        <v>-6.3376753515867579E-2</v>
      </c>
      <c r="K61" s="175">
        <v>7.5254184920469216E-2</v>
      </c>
      <c r="L61" s="175">
        <v>0.11558602467280817</v>
      </c>
      <c r="M61" s="175">
        <v>6.7198668915539717E-2</v>
      </c>
      <c r="N61" s="175">
        <v>-2.1457109319729408E-2</v>
      </c>
      <c r="O61" s="175">
        <v>-3.6355269234836264E-2</v>
      </c>
      <c r="P61" s="175">
        <v>3.1397221762182098E-2</v>
      </c>
      <c r="Q61" s="175">
        <v>-0.14326734114102382</v>
      </c>
      <c r="R61" s="175">
        <v>-1.0474240097439701E-2</v>
      </c>
      <c r="S61" s="175">
        <v>5.4697159038846255E-2</v>
      </c>
      <c r="T61" s="175">
        <v>0.10332555514193656</v>
      </c>
      <c r="U61" s="175">
        <v>5.5454096004062692E-3</v>
      </c>
      <c r="V61" s="175">
        <v>5.2479720557325422E-2</v>
      </c>
      <c r="W61" s="175">
        <v>0.11501228893318792</v>
      </c>
      <c r="X61" s="176">
        <v>-6.4131289070583448E-3</v>
      </c>
      <c r="Y61" s="177"/>
      <c r="Z61" s="177"/>
    </row>
    <row r="62" spans="1:26" x14ac:dyDescent="0.2">
      <c r="A62" s="174">
        <v>39514</v>
      </c>
      <c r="B62" s="175">
        <v>-2.6010627894445106E-2</v>
      </c>
      <c r="C62" s="175">
        <v>-4.0848722392891529E-2</v>
      </c>
      <c r="D62" s="175">
        <v>-3.8764094332038611E-2</v>
      </c>
      <c r="E62" s="175">
        <v>-2.4997538194670356E-2</v>
      </c>
      <c r="F62" s="175">
        <v>-3.1695826468100097E-2</v>
      </c>
      <c r="G62" s="175">
        <v>-2.366303414089832E-2</v>
      </c>
      <c r="H62" s="175">
        <v>-4.4789837057540263E-2</v>
      </c>
      <c r="I62" s="175">
        <v>2.2983207880279338E-2</v>
      </c>
      <c r="J62" s="175">
        <v>1.3372559174958684E-3</v>
      </c>
      <c r="K62" s="175">
        <v>7.5573026617426181E-2</v>
      </c>
      <c r="L62" s="175">
        <v>-4.7351391288012128E-2</v>
      </c>
      <c r="M62" s="175">
        <v>5.3515929744342612E-2</v>
      </c>
      <c r="N62" s="175">
        <v>-7.8306893483648304E-2</v>
      </c>
      <c r="O62" s="175">
        <v>-6.064947470471347E-2</v>
      </c>
      <c r="P62" s="175">
        <v>-4.6379140821929413E-2</v>
      </c>
      <c r="Q62" s="175">
        <v>-6.09725951194698E-2</v>
      </c>
      <c r="R62" s="175">
        <v>-3.1840877467123399E-2</v>
      </c>
      <c r="S62" s="175">
        <v>-4.6181951878176489E-2</v>
      </c>
      <c r="T62" s="175">
        <v>-8.7204793794721111E-2</v>
      </c>
      <c r="U62" s="175">
        <v>1.9219112138602319E-3</v>
      </c>
      <c r="V62" s="175">
        <v>-3.5284358452685141E-2</v>
      </c>
      <c r="W62" s="175">
        <v>-6.2884033869074242E-3</v>
      </c>
      <c r="X62" s="176">
        <v>1.2505812571926674E-2</v>
      </c>
      <c r="Y62" s="177"/>
      <c r="Z62" s="177"/>
    </row>
    <row r="63" spans="1:26" x14ac:dyDescent="0.2">
      <c r="A63" s="174">
        <v>39521</v>
      </c>
      <c r="B63" s="175">
        <v>-4.2790938858505538E-3</v>
      </c>
      <c r="C63" s="175">
        <v>-2.4309018922801975E-2</v>
      </c>
      <c r="D63" s="175">
        <v>7.4234503771342802E-3</v>
      </c>
      <c r="E63" s="175">
        <v>-1.448063814346663E-2</v>
      </c>
      <c r="F63" s="175">
        <v>5.2189761528280542E-3</v>
      </c>
      <c r="G63" s="175">
        <v>-1.4771731335116943E-3</v>
      </c>
      <c r="H63" s="175">
        <v>6.694476725898528E-2</v>
      </c>
      <c r="I63" s="175">
        <v>4.0311531338852159E-2</v>
      </c>
      <c r="J63" s="175">
        <v>4.4871794900673903E-2</v>
      </c>
      <c r="K63" s="175">
        <v>2.6870045823583804E-2</v>
      </c>
      <c r="L63" s="175">
        <v>-4.4427229240369903E-2</v>
      </c>
      <c r="M63" s="175">
        <v>-8.1993587955267122E-2</v>
      </c>
      <c r="N63" s="175">
        <v>-6.5143399145133715E-2</v>
      </c>
      <c r="O63" s="175">
        <v>-0.10930350783648073</v>
      </c>
      <c r="P63" s="175">
        <v>-3.5573364098783658E-2</v>
      </c>
      <c r="Q63" s="175">
        <v>5.1087366026918025E-2</v>
      </c>
      <c r="R63" s="175">
        <v>2.5939974715897301E-2</v>
      </c>
      <c r="S63" s="175">
        <v>-6.3294408620192089E-2</v>
      </c>
      <c r="T63" s="175">
        <v>-5.5787265646919472E-2</v>
      </c>
      <c r="U63" s="175">
        <v>-3.9538126622253866E-2</v>
      </c>
      <c r="V63" s="175">
        <v>1.3978677596651843E-2</v>
      </c>
      <c r="W63" s="175">
        <v>-7.1704327639267165E-2</v>
      </c>
      <c r="X63" s="176">
        <v>-0.12170684479587189</v>
      </c>
      <c r="Y63" s="177"/>
      <c r="Z63" s="177"/>
    </row>
    <row r="64" spans="1:26" x14ac:dyDescent="0.2">
      <c r="A64" s="174">
        <v>39528</v>
      </c>
      <c r="B64" s="175">
        <v>-7.4493145067687047E-2</v>
      </c>
      <c r="C64" s="175">
        <v>-0.12040522142046961</v>
      </c>
      <c r="D64" s="175">
        <v>-0.11561449621601912</v>
      </c>
      <c r="E64" s="175">
        <v>-6.3283498969164478E-2</v>
      </c>
      <c r="F64" s="175">
        <v>-8.4578139063259117E-2</v>
      </c>
      <c r="G64" s="175">
        <v>-7.2749639249613737E-2</v>
      </c>
      <c r="H64" s="175">
        <v>-8.7586088166252074E-2</v>
      </c>
      <c r="I64" s="175">
        <v>-7.2765151494850466E-2</v>
      </c>
      <c r="J64" s="175">
        <v>-9.1513292474645375E-2</v>
      </c>
      <c r="K64" s="175">
        <v>-3.260519416390447E-2</v>
      </c>
      <c r="L64" s="175">
        <v>-4.3110128264205676E-2</v>
      </c>
      <c r="M64" s="175">
        <v>-3.7060766728559756E-2</v>
      </c>
      <c r="N64" s="175">
        <v>7.1418054875527937E-2</v>
      </c>
      <c r="O64" s="175">
        <v>0.12442922373817895</v>
      </c>
      <c r="P64" s="175">
        <v>-4.6828512390324428E-2</v>
      </c>
      <c r="Q64" s="175">
        <v>-6.395246404307553E-2</v>
      </c>
      <c r="R64" s="175">
        <v>4.4519462414077136E-2</v>
      </c>
      <c r="S64" s="175">
        <v>-0.10888083467539986</v>
      </c>
      <c r="T64" s="175">
        <v>-8.318232621662966E-2</v>
      </c>
      <c r="U64" s="175">
        <v>-3.652447628496093E-2</v>
      </c>
      <c r="V64" s="175">
        <v>-7.6265189254684798E-2</v>
      </c>
      <c r="W64" s="175">
        <v>4.0623174048693743E-3</v>
      </c>
      <c r="X64" s="176">
        <v>-4.5060105186994048E-2</v>
      </c>
      <c r="Y64" s="177"/>
      <c r="Z64" s="177"/>
    </row>
    <row r="65" spans="1:26" x14ac:dyDescent="0.2">
      <c r="A65" s="174">
        <v>39535</v>
      </c>
      <c r="B65" s="175">
        <v>2.2957271419094032E-2</v>
      </c>
      <c r="C65" s="175">
        <v>4.4335630488136497E-2</v>
      </c>
      <c r="D65" s="175">
        <v>0.13366457772873283</v>
      </c>
      <c r="E65" s="175">
        <v>2.2122823139366619E-2</v>
      </c>
      <c r="F65" s="175">
        <v>-1.4348735799671575E-2</v>
      </c>
      <c r="G65" s="175">
        <v>-1.9366851178541738E-2</v>
      </c>
      <c r="H65" s="175">
        <v>3.4213167142511237E-3</v>
      </c>
      <c r="I65" s="175">
        <v>4.5234682097651446E-3</v>
      </c>
      <c r="J65" s="175">
        <v>7.597073736228155E-3</v>
      </c>
      <c r="K65" s="175">
        <v>-3.6903906654750691E-2</v>
      </c>
      <c r="L65" s="175">
        <v>1.3909718933755377E-2</v>
      </c>
      <c r="M65" s="175">
        <v>-1.617465785550919E-2</v>
      </c>
      <c r="N65" s="175">
        <v>2.4477350818081808E-3</v>
      </c>
      <c r="O65" s="175">
        <v>1.1167512647662397E-2</v>
      </c>
      <c r="P65" s="175">
        <v>-6.294543485957993E-2</v>
      </c>
      <c r="Q65" s="175">
        <v>-1.8513404812530517E-4</v>
      </c>
      <c r="R65" s="175">
        <v>-9.3790243799248014E-3</v>
      </c>
      <c r="S65" s="175">
        <v>-3.3712950901800626E-2</v>
      </c>
      <c r="T65" s="175">
        <v>-2.4400430448241705E-2</v>
      </c>
      <c r="U65" s="175">
        <v>5.2539724584476706E-2</v>
      </c>
      <c r="V65" s="175">
        <v>2.8695857795250683E-2</v>
      </c>
      <c r="W65" s="175">
        <v>3.5085318221155168E-2</v>
      </c>
      <c r="X65" s="176">
        <v>-3.0669110908924019E-2</v>
      </c>
      <c r="Y65" s="177"/>
      <c r="Z65" s="177"/>
    </row>
    <row r="66" spans="1:26" x14ac:dyDescent="0.2">
      <c r="A66" s="174">
        <v>39542</v>
      </c>
      <c r="B66" s="175">
        <v>8.7165437014915498E-2</v>
      </c>
      <c r="C66" s="175">
        <v>0.10955219552792869</v>
      </c>
      <c r="D66" s="175">
        <v>5.1292871384131931E-2</v>
      </c>
      <c r="E66" s="175">
        <v>0.11541157917635941</v>
      </c>
      <c r="F66" s="175">
        <v>8.2009888334872993E-2</v>
      </c>
      <c r="G66" s="175">
        <v>7.4829417672671164E-2</v>
      </c>
      <c r="H66" s="175">
        <v>0.17867853215714219</v>
      </c>
      <c r="I66" s="175">
        <v>0.10257460650171822</v>
      </c>
      <c r="J66" s="175">
        <v>9.5224797568376776E-2</v>
      </c>
      <c r="K66" s="175">
        <v>0.13464004274814437</v>
      </c>
      <c r="L66" s="175">
        <v>0.11177934547133982</v>
      </c>
      <c r="M66" s="175">
        <v>9.1161481485104903E-2</v>
      </c>
      <c r="N66" s="175">
        <v>-1.5761276281729412E-2</v>
      </c>
      <c r="O66" s="175">
        <v>8.3708939687010389E-2</v>
      </c>
      <c r="P66" s="175">
        <v>0.12400232676442945</v>
      </c>
      <c r="Q66" s="175">
        <v>5.9028136640044734E-2</v>
      </c>
      <c r="R66" s="175">
        <v>5.3914386849395E-2</v>
      </c>
      <c r="S66" s="175">
        <v>0.1266783627641124</v>
      </c>
      <c r="T66" s="175">
        <v>0.17041662396979471</v>
      </c>
      <c r="U66" s="175">
        <v>0.11163564281723803</v>
      </c>
      <c r="V66" s="175">
        <v>6.4544699015044921E-2</v>
      </c>
      <c r="W66" s="175">
        <v>3.4431249077260452E-2</v>
      </c>
      <c r="X66" s="176">
        <v>7.5034579388155914E-2</v>
      </c>
      <c r="Y66" s="177"/>
      <c r="Z66" s="177"/>
    </row>
    <row r="67" spans="1:26" x14ac:dyDescent="0.2">
      <c r="A67" s="174">
        <v>39549</v>
      </c>
      <c r="B67" s="175">
        <v>-1.4993350078568045E-2</v>
      </c>
      <c r="C67" s="175">
        <v>1.1129464078689559E-2</v>
      </c>
      <c r="D67" s="175">
        <v>-1.0362635404120276E-2</v>
      </c>
      <c r="E67" s="175">
        <v>-2.3453019415054382E-2</v>
      </c>
      <c r="F67" s="175">
        <v>6.3176861762248857E-3</v>
      </c>
      <c r="G67" s="175">
        <v>-2.931399788281038E-3</v>
      </c>
      <c r="H67" s="175">
        <v>-8.696596030657075E-3</v>
      </c>
      <c r="I67" s="175">
        <v>-1.2979919404701001E-2</v>
      </c>
      <c r="J67" s="175">
        <v>3.5696073415355939E-2</v>
      </c>
      <c r="K67" s="175">
        <v>6.1091900558588865E-3</v>
      </c>
      <c r="L67" s="175">
        <v>-7.8252877879644592E-2</v>
      </c>
      <c r="M67" s="175">
        <v>3.3626587401945719E-2</v>
      </c>
      <c r="N67" s="175">
        <v>-2.7607060621754113E-2</v>
      </c>
      <c r="O67" s="175">
        <v>1.690140844388709E-2</v>
      </c>
      <c r="P67" s="175">
        <v>4.2778676048537282E-3</v>
      </c>
      <c r="Q67" s="175">
        <v>1.4280635216911237E-2</v>
      </c>
      <c r="R67" s="175">
        <v>-8.3529782703104252E-2</v>
      </c>
      <c r="S67" s="175">
        <v>3.8756929704273614E-2</v>
      </c>
      <c r="T67" s="175">
        <v>-2.5032567656412919E-2</v>
      </c>
      <c r="U67" s="175">
        <v>-3.6433396467478958E-2</v>
      </c>
      <c r="V67" s="175">
        <v>-2.9600480014772276E-2</v>
      </c>
      <c r="W67" s="175">
        <v>-1.3081354016883019E-2</v>
      </c>
      <c r="X67" s="176">
        <v>-7.5257886834464938E-2</v>
      </c>
      <c r="Y67" s="177"/>
      <c r="Z67" s="177"/>
    </row>
    <row r="68" spans="1:26" x14ac:dyDescent="0.2">
      <c r="A68" s="174">
        <v>39556</v>
      </c>
      <c r="B68" s="175">
        <v>4.8713254676126028E-2</v>
      </c>
      <c r="C68" s="175">
        <v>9.7837256717602669E-2</v>
      </c>
      <c r="D68" s="175">
        <v>4.4082511049720711E-2</v>
      </c>
      <c r="E68" s="175">
        <v>7.7526836809886021E-2</v>
      </c>
      <c r="F68" s="175">
        <v>8.146007652469528E-2</v>
      </c>
      <c r="G68" s="175">
        <v>0.10420559928855515</v>
      </c>
      <c r="H68" s="175">
        <v>3.6069368041220559E-2</v>
      </c>
      <c r="I68" s="175">
        <v>3.7921683774742379E-2</v>
      </c>
      <c r="J68" s="175">
        <v>6.8439192542249089E-2</v>
      </c>
      <c r="K68" s="175">
        <v>-4.0355223472780775E-2</v>
      </c>
      <c r="L68" s="175">
        <v>2.5889644686340987E-2</v>
      </c>
      <c r="M68" s="175">
        <v>-2.6880843783091943E-2</v>
      </c>
      <c r="N68" s="175">
        <v>-1.120073359678465E-2</v>
      </c>
      <c r="O68" s="175">
        <v>-6.4635272392850364E-3</v>
      </c>
      <c r="P68" s="175">
        <v>-5.3481157133001743E-2</v>
      </c>
      <c r="Q68" s="175">
        <v>4.5438682644303625E-3</v>
      </c>
      <c r="R68" s="175">
        <v>-6.0345005763556211E-3</v>
      </c>
      <c r="S68" s="175">
        <v>4.504007267267951E-2</v>
      </c>
      <c r="T68" s="175">
        <v>4.3574378233638279E-2</v>
      </c>
      <c r="U68" s="175">
        <v>8.2678566921864288E-2</v>
      </c>
      <c r="V68" s="175">
        <v>7.6009114883729481E-2</v>
      </c>
      <c r="W68" s="175">
        <v>0.12887610807964023</v>
      </c>
      <c r="X68" s="176">
        <v>-1.1503158351054853E-2</v>
      </c>
      <c r="Y68" s="177"/>
      <c r="Z68" s="177"/>
    </row>
    <row r="69" spans="1:26" x14ac:dyDescent="0.2">
      <c r="A69" s="174">
        <v>39563</v>
      </c>
      <c r="B69" s="175">
        <v>4.3826607563998629E-3</v>
      </c>
      <c r="C69" s="175">
        <v>-1.142722541182258E-2</v>
      </c>
      <c r="D69" s="175">
        <v>-3.5700145449282907E-3</v>
      </c>
      <c r="E69" s="175">
        <v>4.8748002831714154E-2</v>
      </c>
      <c r="F69" s="175">
        <v>2.6659800555079688E-2</v>
      </c>
      <c r="G69" s="175">
        <v>-8.5086212470331015E-3</v>
      </c>
      <c r="H69" s="175">
        <v>-1.3163764349991404E-3</v>
      </c>
      <c r="I69" s="175">
        <v>5.7366802415836977E-2</v>
      </c>
      <c r="J69" s="175">
        <v>7.8643519420503148E-3</v>
      </c>
      <c r="K69" s="175">
        <v>-3.1795558364688246E-2</v>
      </c>
      <c r="L69" s="175">
        <v>1.3861879821423527E-2</v>
      </c>
      <c r="M69" s="175">
        <v>4.4807775706347745E-2</v>
      </c>
      <c r="N69" s="175">
        <v>-1.11076540059089E-2</v>
      </c>
      <c r="O69" s="175">
        <v>-2.4163568752789962E-2</v>
      </c>
      <c r="P69" s="175">
        <v>-2.2543399803805963E-3</v>
      </c>
      <c r="Q69" s="175">
        <v>8.7652724692380307E-2</v>
      </c>
      <c r="R69" s="175">
        <v>5.3847253953137511E-2</v>
      </c>
      <c r="S69" s="175">
        <v>1.1172438357010627E-2</v>
      </c>
      <c r="T69" s="175">
        <v>-5.4404268746917131E-2</v>
      </c>
      <c r="U69" s="175">
        <v>2.2357417259910573E-2</v>
      </c>
      <c r="V69" s="175">
        <v>4.4012636873638919E-2</v>
      </c>
      <c r="W69" s="175">
        <v>5.7807102669675432E-3</v>
      </c>
      <c r="X69" s="176">
        <v>-2.9741849266181425E-2</v>
      </c>
      <c r="Y69" s="177"/>
      <c r="Z69" s="177"/>
    </row>
    <row r="70" spans="1:26" x14ac:dyDescent="0.2">
      <c r="A70" s="174">
        <v>39570</v>
      </c>
      <c r="B70" s="175">
        <v>7.5841039953639056E-2</v>
      </c>
      <c r="C70" s="175">
        <v>3.1414724054431221E-2</v>
      </c>
      <c r="D70" s="175">
        <v>5.0289450506186412E-2</v>
      </c>
      <c r="E70" s="175">
        <v>8.9398334648986638E-2</v>
      </c>
      <c r="F70" s="175">
        <v>0.10666391579591834</v>
      </c>
      <c r="G70" s="175">
        <v>0.13106955988502</v>
      </c>
      <c r="H70" s="175">
        <v>0.11752760692592473</v>
      </c>
      <c r="I70" s="175">
        <v>7.0028705461615673E-2</v>
      </c>
      <c r="J70" s="175">
        <v>1.3099415169219517E-2</v>
      </c>
      <c r="K70" s="175">
        <v>9.4254424739591947E-2</v>
      </c>
      <c r="L70" s="175">
        <v>0.26205109254836084</v>
      </c>
      <c r="M70" s="175">
        <v>8.3242457285286189E-2</v>
      </c>
      <c r="N70" s="175">
        <v>0.14593937827809003</v>
      </c>
      <c r="O70" s="175">
        <v>0.1771428571357008</v>
      </c>
      <c r="P70" s="175">
        <v>0.25341368015035592</v>
      </c>
      <c r="Q70" s="175">
        <v>0.13184847424293675</v>
      </c>
      <c r="R70" s="175">
        <v>2.4582750466260708E-2</v>
      </c>
      <c r="S70" s="175">
        <v>0.14148129908302287</v>
      </c>
      <c r="T70" s="175">
        <v>0.18649366672121651</v>
      </c>
      <c r="U70" s="175">
        <v>2.3105495150495749E-3</v>
      </c>
      <c r="V70" s="175">
        <v>4.1834491775103795E-2</v>
      </c>
      <c r="W70" s="175">
        <v>8.4718264452069744E-2</v>
      </c>
      <c r="X70" s="176">
        <v>0.18023571497687041</v>
      </c>
      <c r="Y70" s="177"/>
      <c r="Z70" s="177"/>
    </row>
    <row r="71" spans="1:26" x14ac:dyDescent="0.2">
      <c r="A71" s="174">
        <v>39577</v>
      </c>
      <c r="B71" s="175">
        <v>-2.2220219531025948E-2</v>
      </c>
      <c r="C71" s="175">
        <v>3.4332848060756593E-2</v>
      </c>
      <c r="D71" s="175">
        <v>-9.3904362818799086E-3</v>
      </c>
      <c r="E71" s="175">
        <v>-5.2428847050239501E-2</v>
      </c>
      <c r="F71" s="175">
        <v>-8.1143105858942494E-2</v>
      </c>
      <c r="G71" s="175">
        <v>-6.9772634061063876E-2</v>
      </c>
      <c r="H71" s="175">
        <v>4.7141268786297381E-2</v>
      </c>
      <c r="I71" s="175">
        <v>4.0482730023827941E-2</v>
      </c>
      <c r="J71" s="175">
        <v>8.8201339183943225E-2</v>
      </c>
      <c r="K71" s="175">
        <v>-7.286673997245488E-2</v>
      </c>
      <c r="L71" s="175">
        <v>-0.11777095073115013</v>
      </c>
      <c r="M71" s="175">
        <v>8.8219409624724788E-3</v>
      </c>
      <c r="N71" s="175">
        <v>-7.0872980682352607E-2</v>
      </c>
      <c r="O71" s="175">
        <v>-0.10598705499858714</v>
      </c>
      <c r="P71" s="175">
        <v>-0.1271826306859383</v>
      </c>
      <c r="Q71" s="175">
        <v>-1.3728614782414179E-2</v>
      </c>
      <c r="R71" s="175">
        <v>-8.4460492736589551E-2</v>
      </c>
      <c r="S71" s="175">
        <v>-6.3236769117015951E-2</v>
      </c>
      <c r="T71" s="175">
        <v>1.5011895671656145E-2</v>
      </c>
      <c r="U71" s="175">
        <v>4.4573669923030607E-2</v>
      </c>
      <c r="V71" s="175">
        <v>-1.2067886055884169E-2</v>
      </c>
      <c r="W71" s="175">
        <v>-7.2357071205564436E-2</v>
      </c>
      <c r="X71" s="176">
        <v>-8.9665200541250184E-2</v>
      </c>
      <c r="Y71" s="177"/>
      <c r="Z71" s="177"/>
    </row>
    <row r="72" spans="1:26" x14ac:dyDescent="0.2">
      <c r="A72" s="174">
        <v>39584</v>
      </c>
      <c r="B72" s="175">
        <v>7.7554776678520912E-2</v>
      </c>
      <c r="C72" s="175">
        <v>8.7341783095582479E-2</v>
      </c>
      <c r="D72" s="175">
        <v>0.11093352730123279</v>
      </c>
      <c r="E72" s="175">
        <v>8.0393160503022476E-2</v>
      </c>
      <c r="F72" s="175">
        <v>3.4307291038823483E-2</v>
      </c>
      <c r="G72" s="175">
        <v>3.3096682163244052E-2</v>
      </c>
      <c r="H72" s="175">
        <v>0.12386999575082552</v>
      </c>
      <c r="I72" s="175">
        <v>0.11898314675178859</v>
      </c>
      <c r="J72" s="175">
        <v>8.0840229162672347E-2</v>
      </c>
      <c r="K72" s="175">
        <v>0.12811176461335311</v>
      </c>
      <c r="L72" s="175">
        <v>7.0912740518552481E-2</v>
      </c>
      <c r="M72" s="175">
        <v>0.13217368421495257</v>
      </c>
      <c r="N72" s="175">
        <v>3.6685146930033226E-2</v>
      </c>
      <c r="O72" s="175">
        <v>1.1312217167215369E-2</v>
      </c>
      <c r="P72" s="175">
        <v>8.2904344638058319E-2</v>
      </c>
      <c r="Q72" s="175">
        <v>4.7445127931910747E-2</v>
      </c>
      <c r="R72" s="175">
        <v>2.0642119555213313E-2</v>
      </c>
      <c r="S72" s="175">
        <v>5.68656263509284E-2</v>
      </c>
      <c r="T72" s="175">
        <v>0.12889642102108376</v>
      </c>
      <c r="U72" s="175">
        <v>2.5484724945276451E-2</v>
      </c>
      <c r="V72" s="175">
        <v>5.4745664721209945E-2</v>
      </c>
      <c r="W72" s="175">
        <v>7.2412234554325203E-2</v>
      </c>
      <c r="X72" s="176">
        <v>3.6082888914460737E-2</v>
      </c>
      <c r="Y72" s="177"/>
      <c r="Z72" s="177"/>
    </row>
    <row r="73" spans="1:26" x14ac:dyDescent="0.2">
      <c r="A73" s="174">
        <v>39591</v>
      </c>
      <c r="B73" s="175">
        <v>-2.4777247566399201E-2</v>
      </c>
      <c r="C73" s="175">
        <v>4.2881082433190588E-2</v>
      </c>
      <c r="D73" s="175">
        <v>-4.8677075621018591E-2</v>
      </c>
      <c r="E73" s="175">
        <v>-4.3066351520456743E-2</v>
      </c>
      <c r="F73" s="175">
        <v>-2.3161522885488336E-2</v>
      </c>
      <c r="G73" s="175">
        <v>-3.0717563638685996E-2</v>
      </c>
      <c r="H73" s="175">
        <v>1.0881978951861384E-2</v>
      </c>
      <c r="I73" s="175">
        <v>-5.4782566299653994E-2</v>
      </c>
      <c r="J73" s="175">
        <v>-2.8661169994225362E-2</v>
      </c>
      <c r="K73" s="175">
        <v>-0.10858037175712353</v>
      </c>
      <c r="L73" s="175">
        <v>-0.11362457685395944</v>
      </c>
      <c r="M73" s="175">
        <v>2.3402778276692848E-2</v>
      </c>
      <c r="N73" s="175">
        <v>-0.11039107513292258</v>
      </c>
      <c r="O73" s="175">
        <v>-8.8590604014588778E-2</v>
      </c>
      <c r="P73" s="175">
        <v>-6.3217860326842124E-2</v>
      </c>
      <c r="Q73" s="175">
        <v>-2.507181399328421E-2</v>
      </c>
      <c r="R73" s="175">
        <v>-5.5149476232042499E-2</v>
      </c>
      <c r="S73" s="175">
        <v>-3.0818669340719966E-2</v>
      </c>
      <c r="T73" s="175">
        <v>-3.135177237151248E-2</v>
      </c>
      <c r="U73" s="175">
        <v>-9.3068500869151319E-2</v>
      </c>
      <c r="V73" s="175">
        <v>-4.3781215981944406E-2</v>
      </c>
      <c r="W73" s="175">
        <v>-3.6457921706678975E-3</v>
      </c>
      <c r="X73" s="176">
        <v>-3.7913009298585744E-2</v>
      </c>
      <c r="Y73" s="177"/>
      <c r="Z73" s="177"/>
    </row>
    <row r="74" spans="1:26" x14ac:dyDescent="0.2">
      <c r="A74" s="174">
        <v>39598</v>
      </c>
      <c r="B74" s="175">
        <v>3.1744127091625551E-2</v>
      </c>
      <c r="C74" s="175">
        <v>-1.5806325021266346E-2</v>
      </c>
      <c r="D74" s="175">
        <v>-1.6846697509861668E-2</v>
      </c>
      <c r="E74" s="175">
        <v>8.3323953907914111E-2</v>
      </c>
      <c r="F74" s="175">
        <v>5.9188388673501513E-2</v>
      </c>
      <c r="G74" s="175">
        <v>0.11763362929056162</v>
      </c>
      <c r="H74" s="175">
        <v>2.5800223886815035E-2</v>
      </c>
      <c r="I74" s="175">
        <v>1.7883759403975223E-3</v>
      </c>
      <c r="J74" s="175">
        <v>-6.2651576233905132E-3</v>
      </c>
      <c r="K74" s="175">
        <v>4.2704048765459253E-2</v>
      </c>
      <c r="L74" s="175">
        <v>0.14926566874172376</v>
      </c>
      <c r="M74" s="175">
        <v>6.4414711217742102E-2</v>
      </c>
      <c r="N74" s="175">
        <v>5.3541574592949781E-2</v>
      </c>
      <c r="O74" s="175">
        <v>5.8419243986254296E-2</v>
      </c>
      <c r="P74" s="175">
        <v>7.5867250056002408E-2</v>
      </c>
      <c r="Q74" s="175">
        <v>7.0766917466704438E-2</v>
      </c>
      <c r="R74" s="175">
        <v>5.7874112352826287E-2</v>
      </c>
      <c r="S74" s="175">
        <v>8.0882897972964135E-2</v>
      </c>
      <c r="T74" s="175">
        <v>-1.1467838585543049E-2</v>
      </c>
      <c r="U74" s="175">
        <v>8.3531240704541557E-2</v>
      </c>
      <c r="V74" s="175">
        <v>5.4541791737493357E-2</v>
      </c>
      <c r="W74" s="175">
        <v>3.2560790926136625E-2</v>
      </c>
      <c r="X74" s="176">
        <v>4.4336469851881798E-2</v>
      </c>
      <c r="Y74" s="177"/>
      <c r="Z74" s="177"/>
    </row>
    <row r="75" spans="1:26" x14ac:dyDescent="0.2">
      <c r="A75" s="174">
        <v>39605</v>
      </c>
      <c r="B75" s="175">
        <v>-3.7959661444027695E-2</v>
      </c>
      <c r="C75" s="175">
        <v>-2.8059707836210767E-2</v>
      </c>
      <c r="D75" s="175">
        <v>-5.0073036652214263E-2</v>
      </c>
      <c r="E75" s="175">
        <v>1.3631071058641567E-2</v>
      </c>
      <c r="F75" s="175">
        <v>-5.0117870455200414E-2</v>
      </c>
      <c r="G75" s="175">
        <v>-6.7908930616309079E-2</v>
      </c>
      <c r="H75" s="175">
        <v>1.6870044547494741E-2</v>
      </c>
      <c r="I75" s="175">
        <v>-7.840735631901033E-3</v>
      </c>
      <c r="J75" s="175">
        <v>-1.9524100079339541E-2</v>
      </c>
      <c r="K75" s="175">
        <v>-7.1124424049657423E-2</v>
      </c>
      <c r="L75" s="175">
        <v>-8.2405376870848285E-2</v>
      </c>
      <c r="M75" s="175">
        <v>-0.26459409690564689</v>
      </c>
      <c r="N75" s="175">
        <v>-8.7353242085662405E-2</v>
      </c>
      <c r="O75" s="175">
        <v>-8.858998143318321E-2</v>
      </c>
      <c r="P75" s="175">
        <v>-0.10124425410739676</v>
      </c>
      <c r="Q75" s="175">
        <v>-3.4369323201194714E-2</v>
      </c>
      <c r="R75" s="175">
        <v>-2.286364456201746E-3</v>
      </c>
      <c r="S75" s="175">
        <v>-5.2790783306684852E-2</v>
      </c>
      <c r="T75" s="175">
        <v>-5.6522324589263102E-2</v>
      </c>
      <c r="U75" s="175">
        <v>1.329856262749541E-2</v>
      </c>
      <c r="V75" s="175">
        <v>-6.8084076893116546E-2</v>
      </c>
      <c r="W75" s="175">
        <v>-1.7343862738984292E-2</v>
      </c>
      <c r="X75" s="176">
        <v>-7.0579880195645053E-2</v>
      </c>
      <c r="Y75" s="177"/>
      <c r="Z75" s="177"/>
    </row>
    <row r="76" spans="1:26" x14ac:dyDescent="0.2">
      <c r="A76" s="174">
        <v>39612</v>
      </c>
      <c r="B76" s="175">
        <v>-4.2059109276257473E-2</v>
      </c>
      <c r="C76" s="175">
        <v>-4.057923279834668E-2</v>
      </c>
      <c r="D76" s="175">
        <v>-9.5860849700636352E-2</v>
      </c>
      <c r="E76" s="175">
        <v>6.8539761908765985E-4</v>
      </c>
      <c r="F76" s="175">
        <v>-3.4330930307778881E-2</v>
      </c>
      <c r="G76" s="175">
        <v>-4.177315599499265E-2</v>
      </c>
      <c r="H76" s="175">
        <v>-5.4274081921395601E-2</v>
      </c>
      <c r="I76" s="175">
        <v>-4.4470647720317918E-2</v>
      </c>
      <c r="J76" s="175">
        <v>-6.6376270469835671E-2</v>
      </c>
      <c r="K76" s="175">
        <v>3.0089250961296474E-2</v>
      </c>
      <c r="L76" s="175">
        <v>-9.5984048558645715E-2</v>
      </c>
      <c r="M76" s="175">
        <v>-3.8411631911282663E-3</v>
      </c>
      <c r="N76" s="175">
        <v>-0.11381120105561761</v>
      </c>
      <c r="O76" s="175">
        <v>-4.0712468223353865E-2</v>
      </c>
      <c r="P76" s="175">
        <v>-5.2352325114951213E-2</v>
      </c>
      <c r="Q76" s="175">
        <v>-8.6579041754914366E-3</v>
      </c>
      <c r="R76" s="175">
        <v>9.7988406791286425E-2</v>
      </c>
      <c r="S76" s="175">
        <v>-7.2222302289473433E-2</v>
      </c>
      <c r="T76" s="175">
        <v>-2.583510298854599E-2</v>
      </c>
      <c r="U76" s="175">
        <v>-1.3886246517371201E-2</v>
      </c>
      <c r="V76" s="175">
        <v>-1.5482903477971412E-2</v>
      </c>
      <c r="W76" s="175">
        <v>-4.9022971637421427E-2</v>
      </c>
      <c r="X76" s="176">
        <v>-5.0395261290949747E-2</v>
      </c>
      <c r="Y76" s="177"/>
      <c r="Z76" s="177"/>
    </row>
    <row r="77" spans="1:26" x14ac:dyDescent="0.2">
      <c r="A77" s="174">
        <v>39619</v>
      </c>
      <c r="B77" s="175">
        <v>-1.9001486009711691E-2</v>
      </c>
      <c r="C77" s="175">
        <v>-4.1253311370135055E-2</v>
      </c>
      <c r="D77" s="175">
        <v>1.7058366770616791E-2</v>
      </c>
      <c r="E77" s="175">
        <v>1.1105847149620885E-2</v>
      </c>
      <c r="F77" s="175">
        <v>-3.1821854348900225E-2</v>
      </c>
      <c r="G77" s="175">
        <v>-3.3498127873463103E-2</v>
      </c>
      <c r="H77" s="175">
        <v>-5.4766163142434014E-3</v>
      </c>
      <c r="I77" s="175">
        <v>-1.1023879416429776E-2</v>
      </c>
      <c r="J77" s="175">
        <v>-5.1988447039144368E-2</v>
      </c>
      <c r="K77" s="175">
        <v>-6.7815205912342613E-3</v>
      </c>
      <c r="L77" s="175">
        <v>1.8974251692670998E-2</v>
      </c>
      <c r="M77" s="175">
        <v>5.8490080556877974E-3</v>
      </c>
      <c r="N77" s="175">
        <v>9.8644791094364397E-3</v>
      </c>
      <c r="O77" s="175">
        <v>6.7374005298141429E-2</v>
      </c>
      <c r="P77" s="175">
        <v>-1.858521123723748E-2</v>
      </c>
      <c r="Q77" s="175">
        <v>-5.3246601037701902E-2</v>
      </c>
      <c r="R77" s="175">
        <v>-4.2004100935220431E-2</v>
      </c>
      <c r="S77" s="175">
        <v>-1.8921484984333374E-2</v>
      </c>
      <c r="T77" s="175">
        <v>-2.279052700146492E-2</v>
      </c>
      <c r="U77" s="175">
        <v>-1.9657600565368319E-2</v>
      </c>
      <c r="V77" s="175">
        <v>7.070725060299563E-3</v>
      </c>
      <c r="W77" s="175">
        <v>1.4344876081048121E-2</v>
      </c>
      <c r="X77" s="176">
        <v>-6.7865177164075793E-2</v>
      </c>
      <c r="Y77" s="177"/>
      <c r="Z77" s="177"/>
    </row>
    <row r="78" spans="1:26" x14ac:dyDescent="0.2">
      <c r="A78" s="174">
        <v>39626</v>
      </c>
      <c r="B78" s="175">
        <v>-6.6863990271423084E-3</v>
      </c>
      <c r="C78" s="175">
        <v>4.8026451509220587E-2</v>
      </c>
      <c r="D78" s="175">
        <v>4.4395570874303861E-3</v>
      </c>
      <c r="E78" s="175">
        <v>-2.9565722956545124E-3</v>
      </c>
      <c r="F78" s="175">
        <v>-4.952641038998E-2</v>
      </c>
      <c r="G78" s="175">
        <v>-5.454091110714164E-2</v>
      </c>
      <c r="H78" s="175">
        <v>-4.2297013047081188E-2</v>
      </c>
      <c r="I78" s="175">
        <v>-1.5395675861720052E-2</v>
      </c>
      <c r="J78" s="175">
        <v>2.4373095853819634E-2</v>
      </c>
      <c r="K78" s="175">
        <v>-8.1027161680548604E-2</v>
      </c>
      <c r="L78" s="175">
        <v>-8.6291026096435838E-2</v>
      </c>
      <c r="M78" s="175">
        <v>-4.0941368923337308E-2</v>
      </c>
      <c r="N78" s="175">
        <v>-0.10943807286125026</v>
      </c>
      <c r="O78" s="175">
        <v>-5.6163021862576205E-2</v>
      </c>
      <c r="P78" s="175">
        <v>-2.4400251923349645E-2</v>
      </c>
      <c r="Q78" s="175">
        <v>-5.5714241075393557E-2</v>
      </c>
      <c r="R78" s="175">
        <v>-4.8129397010750155E-2</v>
      </c>
      <c r="S78" s="175">
        <v>-8.738050901003944E-3</v>
      </c>
      <c r="T78" s="175">
        <v>-6.0872492273795799E-2</v>
      </c>
      <c r="U78" s="175">
        <v>2.5095361969919992E-2</v>
      </c>
      <c r="V78" s="175">
        <v>-4.5145476644309679E-2</v>
      </c>
      <c r="W78" s="175">
        <v>-1.5615716365980626E-2</v>
      </c>
      <c r="X78" s="176">
        <v>-2.8609419819023832E-2</v>
      </c>
      <c r="Y78" s="177"/>
      <c r="Z78" s="177"/>
    </row>
    <row r="79" spans="1:26" x14ac:dyDescent="0.2">
      <c r="A79" s="174">
        <v>39633</v>
      </c>
      <c r="B79" s="175">
        <v>-7.8369539404114966E-2</v>
      </c>
      <c r="C79" s="175">
        <v>-4.7719962148833214E-2</v>
      </c>
      <c r="D79" s="175">
        <v>-8.3122154060112197E-2</v>
      </c>
      <c r="E79" s="175">
        <v>-3.6822294177564677E-2</v>
      </c>
      <c r="F79" s="175">
        <v>-4.0187640969335379E-2</v>
      </c>
      <c r="G79" s="175">
        <v>-3.8559502084475124E-2</v>
      </c>
      <c r="H79" s="175">
        <v>-0.10938223937843755</v>
      </c>
      <c r="I79" s="175">
        <v>-0.16054848539329969</v>
      </c>
      <c r="J79" s="175">
        <v>-0.11827956987712873</v>
      </c>
      <c r="K79" s="175">
        <v>-5.0740740731720316E-2</v>
      </c>
      <c r="L79" s="175">
        <v>-0.15067354306111305</v>
      </c>
      <c r="M79" s="175">
        <v>-9.7100085566484182E-2</v>
      </c>
      <c r="N79" s="175">
        <v>-0.23920994474766755</v>
      </c>
      <c r="O79" s="175">
        <v>-0.1532385466296427</v>
      </c>
      <c r="P79" s="175">
        <v>-9.4689228806156059E-2</v>
      </c>
      <c r="Q79" s="175">
        <v>-9.46480938355405E-2</v>
      </c>
      <c r="R79" s="175">
        <v>-0.14298850575382713</v>
      </c>
      <c r="S79" s="175">
        <v>-8.3199585411571714E-2</v>
      </c>
      <c r="T79" s="175">
        <v>-8.2562500023174862E-2</v>
      </c>
      <c r="U79" s="175">
        <v>-3.4320704583215761E-2</v>
      </c>
      <c r="V79" s="175">
        <v>-5.135714287898463E-2</v>
      </c>
      <c r="W79" s="175">
        <v>3.0948317895103678E-2</v>
      </c>
      <c r="X79" s="176">
        <v>-6.1595168678231935E-2</v>
      </c>
      <c r="Y79" s="177"/>
      <c r="Z79" s="177"/>
    </row>
    <row r="80" spans="1:26" x14ac:dyDescent="0.2">
      <c r="A80" s="174">
        <v>39640</v>
      </c>
      <c r="B80" s="175">
        <v>1.7487050677044712E-2</v>
      </c>
      <c r="C80" s="175">
        <v>-5.6198944690743872E-2</v>
      </c>
      <c r="D80" s="175">
        <v>-1.8011304460674319E-3</v>
      </c>
      <c r="E80" s="175">
        <v>6.502241393200571E-2</v>
      </c>
      <c r="F80" s="175">
        <v>2.3165263194332132E-2</v>
      </c>
      <c r="G80" s="175">
        <v>1.6731243044619888E-3</v>
      </c>
      <c r="H80" s="175">
        <v>6.9669373369600537E-2</v>
      </c>
      <c r="I80" s="175">
        <v>0.10751351775469267</v>
      </c>
      <c r="J80" s="175">
        <v>2.1276595734842196E-2</v>
      </c>
      <c r="K80" s="175">
        <v>6.4235166022531154E-2</v>
      </c>
      <c r="L80" s="175">
        <v>-1.5365915027244185E-2</v>
      </c>
      <c r="M80" s="175">
        <v>9.1621394014159915E-4</v>
      </c>
      <c r="N80" s="175">
        <v>-8.1385452353187025E-3</v>
      </c>
      <c r="O80" s="175">
        <v>4.664179106564785E-2</v>
      </c>
      <c r="P80" s="175">
        <v>-4.4708948881950678E-2</v>
      </c>
      <c r="Q80" s="175">
        <v>0.11522238539226949</v>
      </c>
      <c r="R80" s="175">
        <v>0.14770459081939616</v>
      </c>
      <c r="S80" s="175">
        <v>3.9912949482634623E-2</v>
      </c>
      <c r="T80" s="175">
        <v>5.889411655784086E-2</v>
      </c>
      <c r="U80" s="175">
        <v>-5.8235064070777636E-4</v>
      </c>
      <c r="V80" s="175">
        <v>7.4274149089592872E-2</v>
      </c>
      <c r="W80" s="175">
        <v>-4.7215486382578588E-2</v>
      </c>
      <c r="X80" s="176">
        <v>8.0052924145751936E-2</v>
      </c>
      <c r="Y80" s="177"/>
      <c r="Z80" s="177"/>
    </row>
    <row r="81" spans="1:26" x14ac:dyDescent="0.2">
      <c r="A81" s="174">
        <v>39647</v>
      </c>
      <c r="B81" s="175">
        <v>3.2220601998150804E-3</v>
      </c>
      <c r="C81" s="175">
        <v>-5.3564087955264496E-2</v>
      </c>
      <c r="D81" s="175">
        <v>-5.9444520981373018E-2</v>
      </c>
      <c r="E81" s="175">
        <v>5.1003082859678452E-2</v>
      </c>
      <c r="F81" s="175">
        <v>9.3243843429847845E-2</v>
      </c>
      <c r="G81" s="175">
        <v>0.11519252490651251</v>
      </c>
      <c r="H81" s="175">
        <v>-5.1050559174441207E-2</v>
      </c>
      <c r="I81" s="175">
        <v>-3.3717286649542801E-2</v>
      </c>
      <c r="J81" s="175">
        <v>-3.6331300829688384E-2</v>
      </c>
      <c r="K81" s="175">
        <v>0.13718231670316594</v>
      </c>
      <c r="L81" s="175">
        <v>6.6861360501892966E-2</v>
      </c>
      <c r="M81" s="175">
        <v>3.7645460873214055E-2</v>
      </c>
      <c r="N81" s="175">
        <v>8.7137768977141164E-2</v>
      </c>
      <c r="O81" s="175">
        <v>0.17944147361750526</v>
      </c>
      <c r="P81" s="175">
        <v>8.9324142088623493E-2</v>
      </c>
      <c r="Q81" s="175">
        <v>1.5663852788013414E-2</v>
      </c>
      <c r="R81" s="175">
        <v>3.9689735228537866E-2</v>
      </c>
      <c r="S81" s="175">
        <v>-7.5977552501975493E-2</v>
      </c>
      <c r="T81" s="175">
        <v>7.0794489939075E-2</v>
      </c>
      <c r="U81" s="175">
        <v>4.1323468067494254E-3</v>
      </c>
      <c r="V81" s="175">
        <v>1.4558721327374069E-2</v>
      </c>
      <c r="W81" s="175">
        <v>-4.6850447944249446E-2</v>
      </c>
      <c r="X81" s="176">
        <v>9.7782754330316662E-2</v>
      </c>
      <c r="Y81" s="177"/>
      <c r="Z81" s="177"/>
    </row>
    <row r="82" spans="1:26" x14ac:dyDescent="0.2">
      <c r="A82" s="174">
        <v>39654</v>
      </c>
      <c r="B82" s="175">
        <v>-3.4804672380477263E-2</v>
      </c>
      <c r="C82" s="175">
        <v>-8.5788058698860636E-2</v>
      </c>
      <c r="D82" s="175">
        <v>-4.2690400692750388E-2</v>
      </c>
      <c r="E82" s="175">
        <v>-1.2672168173355482E-2</v>
      </c>
      <c r="F82" s="175">
        <v>-5.5479037832626574E-2</v>
      </c>
      <c r="G82" s="175">
        <v>-6.0610659337516505E-2</v>
      </c>
      <c r="H82" s="175">
        <v>-7.9626825485406352E-2</v>
      </c>
      <c r="I82" s="175">
        <v>-0.10796380503554399</v>
      </c>
      <c r="J82" s="175">
        <v>-5.5365146306657245E-2</v>
      </c>
      <c r="K82" s="175">
        <v>1.5001105892819621E-2</v>
      </c>
      <c r="L82" s="175">
        <v>0.11554947796624707</v>
      </c>
      <c r="M82" s="175">
        <v>1.0627814777400676E-2</v>
      </c>
      <c r="N82" s="175">
        <v>0.17729990197855272</v>
      </c>
      <c r="O82" s="175">
        <v>0.10528967249626284</v>
      </c>
      <c r="P82" s="175">
        <v>0.10360795917248353</v>
      </c>
      <c r="Q82" s="175">
        <v>-3.0081772038755863E-2</v>
      </c>
      <c r="R82" s="175">
        <v>4.8218645280055178E-2</v>
      </c>
      <c r="S82" s="175">
        <v>0.12053101036603917</v>
      </c>
      <c r="T82" s="175">
        <v>-7.976558217800879E-2</v>
      </c>
      <c r="U82" s="175">
        <v>1.1812911082165777E-2</v>
      </c>
      <c r="V82" s="175">
        <v>-2.7244886095174291E-2</v>
      </c>
      <c r="W82" s="175">
        <v>-4.3389336541657948E-2</v>
      </c>
      <c r="X82" s="176">
        <v>2.5635716801030436E-2</v>
      </c>
      <c r="Y82" s="177"/>
      <c r="Z82" s="177"/>
    </row>
    <row r="83" spans="1:26" x14ac:dyDescent="0.2">
      <c r="A83" s="174">
        <v>39661</v>
      </c>
      <c r="B83" s="175">
        <v>1.7356512435064964E-2</v>
      </c>
      <c r="C83" s="175">
        <v>1.0040644402135321E-2</v>
      </c>
      <c r="D83" s="175">
        <v>2.2243528414898451E-2</v>
      </c>
      <c r="E83" s="175">
        <v>-6.6488007440308458E-2</v>
      </c>
      <c r="F83" s="175">
        <v>9.1236992655946529E-3</v>
      </c>
      <c r="G83" s="175">
        <v>3.3710490371952576E-2</v>
      </c>
      <c r="H83" s="175">
        <v>0.10519677636808053</v>
      </c>
      <c r="I83" s="175">
        <v>5.3334206886239771E-2</v>
      </c>
      <c r="J83" s="175">
        <v>6.0563773406039807E-2</v>
      </c>
      <c r="K83" s="175">
        <v>-1.465492010933467E-2</v>
      </c>
      <c r="L83" s="175">
        <v>-2.5406224545336632E-2</v>
      </c>
      <c r="M83" s="175">
        <v>9.4436502731856928E-2</v>
      </c>
      <c r="N83" s="175">
        <v>-8.5800616859971479E-2</v>
      </c>
      <c r="O83" s="175">
        <v>-8.614402917223507E-2</v>
      </c>
      <c r="P83" s="175">
        <v>-2.4587984806383561E-2</v>
      </c>
      <c r="Q83" s="175">
        <v>5.6947859143966027E-3</v>
      </c>
      <c r="R83" s="175">
        <v>-2.0470770854189871E-2</v>
      </c>
      <c r="S83" s="175">
        <v>4.7851660639622214E-2</v>
      </c>
      <c r="T83" s="175">
        <v>2.1528356735310242E-2</v>
      </c>
      <c r="U83" s="175">
        <v>4.9711603605660785E-2</v>
      </c>
      <c r="V83" s="175">
        <v>-4.3475026840125337E-3</v>
      </c>
      <c r="W83" s="175">
        <v>0.13370729557707384</v>
      </c>
      <c r="X83" s="176">
        <v>-2.5446200719259726E-3</v>
      </c>
      <c r="Y83" s="177"/>
      <c r="Z83" s="177"/>
    </row>
    <row r="84" spans="1:26" x14ac:dyDescent="0.2">
      <c r="A84" s="174">
        <v>39668</v>
      </c>
      <c r="B84" s="175">
        <v>-5.1190948411718736E-2</v>
      </c>
      <c r="C84" s="175">
        <v>-6.0533369144343187E-2</v>
      </c>
      <c r="D84" s="175">
        <v>-9.0199816487617199E-2</v>
      </c>
      <c r="E84" s="175">
        <v>-5.6647317410128746E-2</v>
      </c>
      <c r="F84" s="175">
        <v>-5.2094672632661314E-2</v>
      </c>
      <c r="G84" s="175">
        <v>-3.7769842942428376E-2</v>
      </c>
      <c r="H84" s="175">
        <v>-0.10832384957400305</v>
      </c>
      <c r="I84" s="175">
        <v>-0.11007074918882545</v>
      </c>
      <c r="J84" s="175">
        <v>-0.10263157898084548</v>
      </c>
      <c r="K84" s="175">
        <v>1.461112045708959E-2</v>
      </c>
      <c r="L84" s="175">
        <v>-1.7612191920052963E-3</v>
      </c>
      <c r="M84" s="175">
        <v>-8.8862694777600542E-3</v>
      </c>
      <c r="N84" s="175">
        <v>4.5526772430543393E-2</v>
      </c>
      <c r="O84" s="175">
        <v>5.3865336689547398E-2</v>
      </c>
      <c r="P84" s="175">
        <v>7.0793002156132228E-3</v>
      </c>
      <c r="Q84" s="175">
        <v>-2.634908071174407E-2</v>
      </c>
      <c r="R84" s="175">
        <v>-3.0015839776179023E-2</v>
      </c>
      <c r="S84" s="175">
        <v>-2.5665111032973146E-2</v>
      </c>
      <c r="T84" s="175">
        <v>-4.6387522346302584E-2</v>
      </c>
      <c r="U84" s="175">
        <v>-7.2076489039600539E-2</v>
      </c>
      <c r="V84" s="175">
        <v>6.8928904914537532E-3</v>
      </c>
      <c r="W84" s="175">
        <v>-0.11938538235741052</v>
      </c>
      <c r="X84" s="176">
        <v>-5.1515299961663402E-2</v>
      </c>
      <c r="Y84" s="177"/>
      <c r="Z84" s="177"/>
    </row>
    <row r="85" spans="1:26" x14ac:dyDescent="0.2">
      <c r="A85" s="174">
        <v>39675</v>
      </c>
      <c r="B85" s="175">
        <v>-5.6153233802262913E-2</v>
      </c>
      <c r="C85" s="175">
        <v>-4.1261781936880418E-2</v>
      </c>
      <c r="D85" s="175">
        <v>-2.9036117420807177E-2</v>
      </c>
      <c r="E85" s="175">
        <v>-2.7437395130120296E-2</v>
      </c>
      <c r="F85" s="175">
        <v>-6.357826756879055E-2</v>
      </c>
      <c r="G85" s="175">
        <v>-5.787783073812653E-2</v>
      </c>
      <c r="H85" s="175">
        <v>-8.3014729790622618E-2</v>
      </c>
      <c r="I85" s="175">
        <v>-0.11685911453960718</v>
      </c>
      <c r="J85" s="175">
        <v>-6.4809384152938868E-2</v>
      </c>
      <c r="K85" s="175">
        <v>-1.4372791260069778E-2</v>
      </c>
      <c r="L85" s="175">
        <v>-0.11528326405304244</v>
      </c>
      <c r="M85" s="175">
        <v>-6.6869569408411184E-2</v>
      </c>
      <c r="N85" s="175">
        <v>-0.10585022684840527</v>
      </c>
      <c r="O85" s="175">
        <v>-9.9384761002606677E-3</v>
      </c>
      <c r="P85" s="175">
        <v>-9.0701540984155671E-2</v>
      </c>
      <c r="Q85" s="175">
        <v>-6.860357554862552E-2</v>
      </c>
      <c r="R85" s="175">
        <v>-6.4148687147606923E-2</v>
      </c>
      <c r="S85" s="175">
        <v>-0.11227942770103874</v>
      </c>
      <c r="T85" s="175">
        <v>-4.6667055794988976E-2</v>
      </c>
      <c r="U85" s="175">
        <v>-9.7845524966802849E-2</v>
      </c>
      <c r="V85" s="175">
        <v>-6.2594648013479456E-2</v>
      </c>
      <c r="W85" s="175">
        <v>-0.10136879268059397</v>
      </c>
      <c r="X85" s="176">
        <v>-7.9897349950163316E-2</v>
      </c>
      <c r="Y85" s="177"/>
      <c r="Z85" s="177"/>
    </row>
    <row r="86" spans="1:26" x14ac:dyDescent="0.2">
      <c r="A86" s="174">
        <v>39682</v>
      </c>
      <c r="B86" s="175">
        <v>4.0527131191471673E-2</v>
      </c>
      <c r="C86" s="175">
        <v>9.1652622475319204E-2</v>
      </c>
      <c r="D86" s="175">
        <v>7.8546063549691833E-2</v>
      </c>
      <c r="E86" s="175">
        <v>2.4209377649661204E-2</v>
      </c>
      <c r="F86" s="175">
        <v>1.7980394603507154E-2</v>
      </c>
      <c r="G86" s="175">
        <v>2.3583440126410359E-2</v>
      </c>
      <c r="H86" s="175">
        <v>7.2325315582004043E-2</v>
      </c>
      <c r="I86" s="175">
        <v>7.1406643192569147E-2</v>
      </c>
      <c r="J86" s="175">
        <v>6.5865696198261103E-2</v>
      </c>
      <c r="K86" s="175">
        <v>4.7712643446830461E-2</v>
      </c>
      <c r="L86" s="175">
        <v>-3.7438371686699716E-2</v>
      </c>
      <c r="M86" s="175">
        <v>2.4929705793349691E-2</v>
      </c>
      <c r="N86" s="175">
        <v>-6.4376443080898682E-2</v>
      </c>
      <c r="O86" s="175">
        <v>-5.975143404117135E-2</v>
      </c>
      <c r="P86" s="175">
        <v>2.0819209462745111E-2</v>
      </c>
      <c r="Q86" s="175">
        <v>2.0220800344163108E-2</v>
      </c>
      <c r="R86" s="175">
        <v>-3.8808342450637627E-2</v>
      </c>
      <c r="S86" s="175">
        <v>7.5437111502268273E-3</v>
      </c>
      <c r="T86" s="175">
        <v>-6.8180899856990643E-3</v>
      </c>
      <c r="U86" s="175">
        <v>3.5871307885495148E-2</v>
      </c>
      <c r="V86" s="175">
        <v>1.141206007567378E-2</v>
      </c>
      <c r="W86" s="175">
        <v>0.13272106430321978</v>
      </c>
      <c r="X86" s="176">
        <v>-4.9117907449330953E-3</v>
      </c>
      <c r="Y86" s="177"/>
      <c r="Z86" s="177"/>
    </row>
    <row r="87" spans="1:26" x14ac:dyDescent="0.2">
      <c r="A87" s="174">
        <v>39689</v>
      </c>
      <c r="B87" s="175">
        <v>-1.0790650971824805E-2</v>
      </c>
      <c r="C87" s="175">
        <v>-1.8735851614595726E-2</v>
      </c>
      <c r="D87" s="175">
        <v>-1.0374712691412406E-2</v>
      </c>
      <c r="E87" s="175">
        <v>-3.3852839781130906E-2</v>
      </c>
      <c r="F87" s="175">
        <v>-2.1492411800002751E-2</v>
      </c>
      <c r="G87" s="175">
        <v>-3.2929980874178505E-2</v>
      </c>
      <c r="H87" s="175">
        <v>2.5292750768823116E-2</v>
      </c>
      <c r="I87" s="175">
        <v>1.3491626433146881E-2</v>
      </c>
      <c r="J87" s="175">
        <v>2.5103366785404344E-2</v>
      </c>
      <c r="K87" s="175">
        <v>-1.9139732699527037E-2</v>
      </c>
      <c r="L87" s="175">
        <v>5.1492201544038286E-3</v>
      </c>
      <c r="M87" s="175">
        <v>3.9992167633391675E-2</v>
      </c>
      <c r="N87" s="175">
        <v>3.1637263369761956E-2</v>
      </c>
      <c r="O87" s="175">
        <v>-1.0676156583629781E-2</v>
      </c>
      <c r="P87" s="175">
        <v>-3.1406204212265844E-2</v>
      </c>
      <c r="Q87" s="175">
        <v>-2.0757733624580065E-2</v>
      </c>
      <c r="R87" s="175">
        <v>-3.9034717096279398E-2</v>
      </c>
      <c r="S87" s="175">
        <v>-1.0786330974805353E-2</v>
      </c>
      <c r="T87" s="175">
        <v>7.7526491818645543E-2</v>
      </c>
      <c r="U87" s="175">
        <v>-2.1396390103868439E-2</v>
      </c>
      <c r="V87" s="175">
        <v>-2.7799505205391328E-2</v>
      </c>
      <c r="W87" s="175">
        <v>0.12501865106845991</v>
      </c>
      <c r="X87" s="176">
        <v>-1.0008382162883555E-3</v>
      </c>
      <c r="Y87" s="177"/>
      <c r="Z87" s="177"/>
    </row>
    <row r="88" spans="1:26" x14ac:dyDescent="0.2">
      <c r="A88" s="174">
        <v>39696</v>
      </c>
      <c r="B88" s="175">
        <v>-0.11898945391787766</v>
      </c>
      <c r="C88" s="175">
        <v>-0.13780183447277217</v>
      </c>
      <c r="D88" s="175">
        <v>-0.10275642876755724</v>
      </c>
      <c r="E88" s="175">
        <v>-0.10894283469528651</v>
      </c>
      <c r="F88" s="175">
        <v>-4.5644990156984006E-2</v>
      </c>
      <c r="G88" s="175">
        <v>-5.7007948314442364E-2</v>
      </c>
      <c r="H88" s="175">
        <v>-0.19643401061753524</v>
      </c>
      <c r="I88" s="175">
        <v>-0.20744034928440752</v>
      </c>
      <c r="J88" s="175">
        <v>-0.19446845287906284</v>
      </c>
      <c r="K88" s="175">
        <v>-9.5342015115791712E-2</v>
      </c>
      <c r="L88" s="175">
        <v>-8.1431061802562932E-2</v>
      </c>
      <c r="M88" s="175">
        <v>-7.6521236639911824E-2</v>
      </c>
      <c r="N88" s="175">
        <v>-5.8754320706860229E-2</v>
      </c>
      <c r="O88" s="175">
        <v>5.3442959925502707E-2</v>
      </c>
      <c r="P88" s="175">
        <v>-0.16339314078327907</v>
      </c>
      <c r="Q88" s="175">
        <v>-0.11866455852307339</v>
      </c>
      <c r="R88" s="175">
        <v>-0.10324160014306605</v>
      </c>
      <c r="S88" s="175">
        <v>-9.5845695233242642E-2</v>
      </c>
      <c r="T88" s="175">
        <v>-9.2152155604822025E-2</v>
      </c>
      <c r="U88" s="175">
        <v>-0.10053001800542938</v>
      </c>
      <c r="V88" s="175">
        <v>-0.12952357871851922</v>
      </c>
      <c r="W88" s="175">
        <v>-0.14905079078737793</v>
      </c>
      <c r="X88" s="176">
        <v>-0.10490502244864174</v>
      </c>
      <c r="Y88" s="177"/>
      <c r="Z88" s="177"/>
    </row>
    <row r="89" spans="1:26" x14ac:dyDescent="0.2">
      <c r="A89" s="174">
        <v>39703</v>
      </c>
      <c r="B89" s="175">
        <v>-2.5461689043863638E-2</v>
      </c>
      <c r="C89" s="175">
        <v>6.8108664006791329E-4</v>
      </c>
      <c r="D89" s="175">
        <v>-1.7733666478283565E-3</v>
      </c>
      <c r="E89" s="175">
        <v>-7.8701530082827598E-2</v>
      </c>
      <c r="F89" s="175">
        <v>-4.2191669829433551E-2</v>
      </c>
      <c r="G89" s="175">
        <v>-2.7277158605021522E-2</v>
      </c>
      <c r="H89" s="175">
        <v>-5.2011745207276937E-2</v>
      </c>
      <c r="I89" s="175">
        <v>-7.414256737067941E-2</v>
      </c>
      <c r="J89" s="175">
        <v>1.8240343301994297E-2</v>
      </c>
      <c r="K89" s="175">
        <v>-3.8139214763043432E-2</v>
      </c>
      <c r="L89" s="175">
        <v>-1.8140694687197714E-2</v>
      </c>
      <c r="M89" s="175">
        <v>-3.9743121263122294E-2</v>
      </c>
      <c r="N89" s="175">
        <v>4.8109297902603744E-2</v>
      </c>
      <c r="O89" s="175">
        <v>5.5609756082491309E-2</v>
      </c>
      <c r="P89" s="175">
        <v>1.1357023116895716E-2</v>
      </c>
      <c r="Q89" s="175">
        <v>-4.4323444968972635E-2</v>
      </c>
      <c r="R89" s="175">
        <v>-6.4378359522861764E-2</v>
      </c>
      <c r="S89" s="175">
        <v>-0.12557624252029936</v>
      </c>
      <c r="T89" s="175">
        <v>1.4823638227929977E-2</v>
      </c>
      <c r="U89" s="175">
        <v>-5.6039502627699106E-2</v>
      </c>
      <c r="V89" s="175">
        <v>-2.7636582746262371E-2</v>
      </c>
      <c r="W89" s="175">
        <v>-4.1973987489873549E-2</v>
      </c>
      <c r="X89" s="176">
        <v>-3.9808910290104173E-2</v>
      </c>
      <c r="Y89" s="177"/>
      <c r="Z89" s="177"/>
    </row>
    <row r="90" spans="1:26" x14ac:dyDescent="0.2">
      <c r="A90" s="174">
        <v>39710</v>
      </c>
      <c r="B90" s="175">
        <v>-1.4095593935562215E-2</v>
      </c>
      <c r="C90" s="175">
        <v>3.1999130315253095E-2</v>
      </c>
      <c r="D90" s="175">
        <v>-3.8422581782003029E-2</v>
      </c>
      <c r="E90" s="175">
        <v>5.7842467838300334E-2</v>
      </c>
      <c r="F90" s="175">
        <v>-1.3105828965418027E-2</v>
      </c>
      <c r="G90" s="175">
        <v>8.2424183776475951E-3</v>
      </c>
      <c r="H90" s="175">
        <v>-1.1981191716490706E-2</v>
      </c>
      <c r="I90" s="175">
        <v>-5.2510433407780216E-3</v>
      </c>
      <c r="J90" s="175">
        <v>1.7211099421716582E-2</v>
      </c>
      <c r="K90" s="175">
        <v>2.1994343603731138E-2</v>
      </c>
      <c r="L90" s="175">
        <v>7.6133254153175178E-2</v>
      </c>
      <c r="M90" s="175">
        <v>-4.1257135578620908E-2</v>
      </c>
      <c r="N90" s="175">
        <v>-8.3541037745323662E-2</v>
      </c>
      <c r="O90" s="175">
        <v>-2.8650646957236105E-2</v>
      </c>
      <c r="P90" s="175">
        <v>5.0445986657498269E-2</v>
      </c>
      <c r="Q90" s="175">
        <v>-2.6975445858708383E-2</v>
      </c>
      <c r="R90" s="175">
        <v>-4.2732966489520297E-2</v>
      </c>
      <c r="S90" s="175">
        <v>-4.3544417330199862E-2</v>
      </c>
      <c r="T90" s="175">
        <v>-2.6415914758425179E-2</v>
      </c>
      <c r="U90" s="175">
        <v>2.5508569771011347E-2</v>
      </c>
      <c r="V90" s="175">
        <v>-7.5351175681942023E-2</v>
      </c>
      <c r="W90" s="175">
        <v>-0.19612323237782442</v>
      </c>
      <c r="X90" s="176">
        <v>-6.9441727370617268E-2</v>
      </c>
      <c r="Y90" s="177"/>
      <c r="Z90" s="177"/>
    </row>
    <row r="91" spans="1:26" x14ac:dyDescent="0.2">
      <c r="A91" s="174">
        <v>39717</v>
      </c>
      <c r="B91" s="175">
        <v>-5.0941161457701105E-2</v>
      </c>
      <c r="C91" s="175">
        <v>4.2943121269104758E-3</v>
      </c>
      <c r="D91" s="175">
        <v>-7.1710947673315692E-2</v>
      </c>
      <c r="E91" s="175">
        <v>5.2068645655111767E-2</v>
      </c>
      <c r="F91" s="175">
        <v>-1.4984611857523174E-2</v>
      </c>
      <c r="G91" s="175">
        <v>-4.2855328750492763E-2</v>
      </c>
      <c r="H91" s="175">
        <v>-0.11596379351497556</v>
      </c>
      <c r="I91" s="175">
        <v>-3.6519765839916195E-2</v>
      </c>
      <c r="J91" s="175">
        <v>-0.17196132597828151</v>
      </c>
      <c r="K91" s="175">
        <v>-1.4201818203655552E-2</v>
      </c>
      <c r="L91" s="175">
        <v>-5.9010361358212346E-2</v>
      </c>
      <c r="M91" s="175">
        <v>-5.6042908143343749E-2</v>
      </c>
      <c r="N91" s="175">
        <v>-0.1427045021638447</v>
      </c>
      <c r="O91" s="175">
        <v>-9.4671741178763105E-2</v>
      </c>
      <c r="P91" s="175">
        <v>-3.2645201187671495E-2</v>
      </c>
      <c r="Q91" s="175">
        <v>-0.10938274829908116</v>
      </c>
      <c r="R91" s="175">
        <v>-6.0103970170257322E-2</v>
      </c>
      <c r="S91" s="175">
        <v>-0.12352527411924703</v>
      </c>
      <c r="T91" s="175">
        <v>-0.15758874699205286</v>
      </c>
      <c r="U91" s="175">
        <v>3.4212484925386942E-2</v>
      </c>
      <c r="V91" s="175">
        <v>-9.9987977508959214E-2</v>
      </c>
      <c r="W91" s="175">
        <v>-0.18473487230895455</v>
      </c>
      <c r="X91" s="176">
        <v>-0.11507839235178544</v>
      </c>
      <c r="Y91" s="177"/>
      <c r="Z91" s="177"/>
    </row>
    <row r="92" spans="1:26" x14ac:dyDescent="0.2">
      <c r="A92" s="174">
        <v>39724</v>
      </c>
      <c r="B92" s="175">
        <v>-0.20808857643063652</v>
      </c>
      <c r="C92" s="175">
        <v>-0.20959248477511855</v>
      </c>
      <c r="D92" s="175">
        <v>-0.24148201518601078</v>
      </c>
      <c r="E92" s="175">
        <v>-8.4265916118478543E-2</v>
      </c>
      <c r="F92" s="175">
        <v>-0.18154135317193326</v>
      </c>
      <c r="G92" s="175">
        <v>-0.18465205390017742</v>
      </c>
      <c r="H92" s="175">
        <v>-0.2832336739782822</v>
      </c>
      <c r="I92" s="175">
        <v>-0.3215409688288991</v>
      </c>
      <c r="J92" s="175">
        <v>-0.27689741446954297</v>
      </c>
      <c r="K92" s="175">
        <v>-6.2687016467087783E-2</v>
      </c>
      <c r="L92" s="175">
        <v>-0.30792225611583413</v>
      </c>
      <c r="M92" s="175">
        <v>-0.14805139291076894</v>
      </c>
      <c r="N92" s="175">
        <v>-0.1701699463288652</v>
      </c>
      <c r="O92" s="175">
        <v>-6.8838675790342793E-2</v>
      </c>
      <c r="P92" s="175">
        <v>-0.23214459585223884</v>
      </c>
      <c r="Q92" s="175">
        <v>-0.386386545346319</v>
      </c>
      <c r="R92" s="175">
        <v>-0.16522742107786809</v>
      </c>
      <c r="S92" s="175">
        <v>-0.44832146985944399</v>
      </c>
      <c r="T92" s="175">
        <v>-0.30419217840872675</v>
      </c>
      <c r="U92" s="175">
        <v>-0.11856689763172165</v>
      </c>
      <c r="V92" s="175">
        <v>-0.2255607909049385</v>
      </c>
      <c r="W92" s="175">
        <v>-0.30270428170528213</v>
      </c>
      <c r="X92" s="176">
        <v>-0.18371147685698869</v>
      </c>
      <c r="Y92" s="177"/>
      <c r="Z92" s="177"/>
    </row>
    <row r="93" spans="1:26" x14ac:dyDescent="0.2">
      <c r="A93" s="174">
        <v>39731</v>
      </c>
      <c r="B93" s="175">
        <v>-0.2819109452104826</v>
      </c>
      <c r="C93" s="175">
        <v>-0.30498533720317855</v>
      </c>
      <c r="D93" s="175">
        <v>-0.24672746104435603</v>
      </c>
      <c r="E93" s="175">
        <v>-0.28667076166246036</v>
      </c>
      <c r="F93" s="175">
        <v>-0.27459697518361098</v>
      </c>
      <c r="G93" s="175">
        <v>-0.26268470495130319</v>
      </c>
      <c r="H93" s="175">
        <v>-0.31304347826350581</v>
      </c>
      <c r="I93" s="175">
        <v>-0.29333421681034066</v>
      </c>
      <c r="J93" s="175">
        <v>-0.32871972318272669</v>
      </c>
      <c r="K93" s="175">
        <v>-0.22593923933042762</v>
      </c>
      <c r="L93" s="175">
        <v>-0.37536775521307481</v>
      </c>
      <c r="M93" s="175">
        <v>-0.31741771158660853</v>
      </c>
      <c r="N93" s="175">
        <v>-0.34393939394983275</v>
      </c>
      <c r="O93" s="175">
        <v>-0.37528216704607231</v>
      </c>
      <c r="P93" s="175">
        <v>-0.4243983957211897</v>
      </c>
      <c r="Q93" s="175">
        <v>-7.3504841060372264E-2</v>
      </c>
      <c r="R93" s="175">
        <v>-0.30996314496386401</v>
      </c>
      <c r="S93" s="175">
        <v>-0.18246969696165372</v>
      </c>
      <c r="T93" s="175">
        <v>-0.13519671037823339</v>
      </c>
      <c r="U93" s="175">
        <v>-0.30772274988186044</v>
      </c>
      <c r="V93" s="175">
        <v>-0.28827869436328696</v>
      </c>
      <c r="W93" s="175">
        <v>-0.48449834478654519</v>
      </c>
      <c r="X93" s="176">
        <v>-0.39912121212189</v>
      </c>
      <c r="Y93" s="177"/>
      <c r="Z93" s="177"/>
    </row>
    <row r="94" spans="1:26" x14ac:dyDescent="0.2">
      <c r="A94" s="174">
        <v>39738</v>
      </c>
      <c r="B94" s="175">
        <v>0.11263568085689783</v>
      </c>
      <c r="C94" s="175">
        <v>4.2679987311057488E-2</v>
      </c>
      <c r="D94" s="175">
        <v>6.7288199123788583E-2</v>
      </c>
      <c r="E94" s="175">
        <v>0.21843919300082235</v>
      </c>
      <c r="F94" s="175">
        <v>0.17714221749307868</v>
      </c>
      <c r="G94" s="175">
        <v>9.6571157561116908E-2</v>
      </c>
      <c r="H94" s="175">
        <v>3.9010466232383516E-2</v>
      </c>
      <c r="I94" s="175">
        <v>0.10864432464399609</v>
      </c>
      <c r="J94" s="175">
        <v>0.18728522337382311</v>
      </c>
      <c r="K94" s="175">
        <v>9.5571982719781151E-2</v>
      </c>
      <c r="L94" s="175">
        <v>0.22011815989061734</v>
      </c>
      <c r="M94" s="175">
        <v>0.13044697743662273</v>
      </c>
      <c r="N94" s="175">
        <v>0.24308752471724665</v>
      </c>
      <c r="O94" s="175">
        <v>0.13911472448246687</v>
      </c>
      <c r="P94" s="175">
        <v>7.9499646464497545E-2</v>
      </c>
      <c r="Q94" s="175">
        <v>0.28332138557811937</v>
      </c>
      <c r="R94" s="175">
        <v>0.32884226529850252</v>
      </c>
      <c r="S94" s="175">
        <v>0.25104306989801323</v>
      </c>
      <c r="T94" s="175">
        <v>0.14097765240898838</v>
      </c>
      <c r="U94" s="175">
        <v>0.26404959946115114</v>
      </c>
      <c r="V94" s="175">
        <v>0.14440445034057539</v>
      </c>
      <c r="W94" s="175">
        <v>0.16149543989048079</v>
      </c>
      <c r="X94" s="176">
        <v>0.13402147831509628</v>
      </c>
      <c r="Y94" s="177"/>
      <c r="Z94" s="177"/>
    </row>
    <row r="95" spans="1:26" x14ac:dyDescent="0.2">
      <c r="A95" s="174">
        <v>39745</v>
      </c>
      <c r="B95" s="175">
        <v>-0.21339944248667692</v>
      </c>
      <c r="C95" s="175">
        <v>-0.19297613255924018</v>
      </c>
      <c r="D95" s="175">
        <v>-0.13373098374442907</v>
      </c>
      <c r="E95" s="175">
        <v>-0.17812027915006728</v>
      </c>
      <c r="F95" s="175">
        <v>-0.2385447759534374</v>
      </c>
      <c r="G95" s="175">
        <v>-0.30980163115512283</v>
      </c>
      <c r="H95" s="175">
        <v>-0.21367507500619082</v>
      </c>
      <c r="I95" s="175">
        <v>-0.20957550584694859</v>
      </c>
      <c r="J95" s="175">
        <v>-0.24891461651072624</v>
      </c>
      <c r="K95" s="175">
        <v>-7.3406110347769296E-2</v>
      </c>
      <c r="L95" s="175">
        <v>-0.24524128581805568</v>
      </c>
      <c r="M95" s="175">
        <v>-0.2513634007523009</v>
      </c>
      <c r="N95" s="175">
        <v>-0.30110411480781729</v>
      </c>
      <c r="O95" s="175">
        <v>-0.23552735923078033</v>
      </c>
      <c r="P95" s="175">
        <v>-0.2991670853302667</v>
      </c>
      <c r="Q95" s="175">
        <v>-0.4526186965740277</v>
      </c>
      <c r="R95" s="175">
        <v>-0.19948621260069763</v>
      </c>
      <c r="S95" s="175">
        <v>-0.24692386891823045</v>
      </c>
      <c r="T95" s="175">
        <v>-0.31072985365645706</v>
      </c>
      <c r="U95" s="175">
        <v>-0.14559007345848163</v>
      </c>
      <c r="V95" s="175">
        <v>-0.12848283386605591</v>
      </c>
      <c r="W95" s="175">
        <v>-0.18666122731894441</v>
      </c>
      <c r="X95" s="176">
        <v>-0.21224404297962443</v>
      </c>
      <c r="Y95" s="177"/>
      <c r="Z95" s="177"/>
    </row>
    <row r="96" spans="1:26" x14ac:dyDescent="0.2">
      <c r="A96" s="174">
        <v>39752</v>
      </c>
      <c r="B96" s="175">
        <v>0.29304388572847179</v>
      </c>
      <c r="C96" s="175">
        <v>0.24846871948890034</v>
      </c>
      <c r="D96" s="175">
        <v>0.25860856323964393</v>
      </c>
      <c r="E96" s="175">
        <v>0.21237936268870466</v>
      </c>
      <c r="F96" s="175">
        <v>0.36999547311559411</v>
      </c>
      <c r="G96" s="175">
        <v>0.45473347245203405</v>
      </c>
      <c r="H96" s="175">
        <v>0.31639876767834629</v>
      </c>
      <c r="I96" s="175">
        <v>0.28004633307967297</v>
      </c>
      <c r="J96" s="175">
        <v>0.31021194606789154</v>
      </c>
      <c r="K96" s="175">
        <v>0.17898587842350341</v>
      </c>
      <c r="L96" s="175">
        <v>0.38943695929454247</v>
      </c>
      <c r="M96" s="175">
        <v>0.26559242412402051</v>
      </c>
      <c r="N96" s="175">
        <v>0.34851196918299482</v>
      </c>
      <c r="O96" s="175">
        <v>9.7510373430104672E-2</v>
      </c>
      <c r="P96" s="175">
        <v>0.39035730588301398</v>
      </c>
      <c r="Q96" s="175">
        <v>0.42025365115284846</v>
      </c>
      <c r="R96" s="175">
        <v>0.34574205432445371</v>
      </c>
      <c r="S96" s="175">
        <v>0.45401306960162952</v>
      </c>
      <c r="T96" s="175">
        <v>0.31602025045995796</v>
      </c>
      <c r="U96" s="175">
        <v>0.10488750498710059</v>
      </c>
      <c r="V96" s="175">
        <v>0.35224130825769756</v>
      </c>
      <c r="W96" s="175">
        <v>0.29158486118578791</v>
      </c>
      <c r="X96" s="176">
        <v>0.43751907813881014</v>
      </c>
      <c r="Y96" s="177"/>
      <c r="Z96" s="177"/>
    </row>
    <row r="97" spans="1:26" x14ac:dyDescent="0.2">
      <c r="A97" s="174">
        <v>39759</v>
      </c>
      <c r="B97" s="175">
        <v>-3.680907891402125E-2</v>
      </c>
      <c r="C97" s="175">
        <v>-2.3382835810930355E-2</v>
      </c>
      <c r="D97" s="175">
        <v>-6.3668847585047664E-2</v>
      </c>
      <c r="E97" s="175">
        <v>-1.2386063939064997E-2</v>
      </c>
      <c r="F97" s="175">
        <v>-7.8160470665057727E-2</v>
      </c>
      <c r="G97" s="175">
        <v>5.9071458822723945E-2</v>
      </c>
      <c r="H97" s="175">
        <v>-5.6237647980507087E-2</v>
      </c>
      <c r="I97" s="175">
        <v>-0.16075058991351363</v>
      </c>
      <c r="J97" s="175">
        <v>-0.1580882353008366</v>
      </c>
      <c r="K97" s="175">
        <v>9.8046654930245211E-2</v>
      </c>
      <c r="L97" s="175">
        <v>-0.22716028936282429</v>
      </c>
      <c r="M97" s="175">
        <v>5.2002049201920177E-2</v>
      </c>
      <c r="N97" s="175">
        <v>-6.4063206453090049E-2</v>
      </c>
      <c r="O97" s="175">
        <v>-0.11720226842130306</v>
      </c>
      <c r="P97" s="175">
        <v>-0.1505479319326401</v>
      </c>
      <c r="Q97" s="175">
        <v>-0.10655779685637382</v>
      </c>
      <c r="R97" s="175">
        <v>-0.19393698432911446</v>
      </c>
      <c r="S97" s="175">
        <v>-0.21363239690855598</v>
      </c>
      <c r="T97" s="175">
        <v>0.11371189434429953</v>
      </c>
      <c r="U97" s="175">
        <v>-4.1130216443088109E-3</v>
      </c>
      <c r="V97" s="175">
        <v>-5.7691741002216287E-2</v>
      </c>
      <c r="W97" s="175">
        <v>0.22207305155080251</v>
      </c>
      <c r="X97" s="176">
        <v>2.4696483627852286E-2</v>
      </c>
      <c r="Y97" s="177"/>
      <c r="Z97" s="177"/>
    </row>
    <row r="98" spans="1:26" x14ac:dyDescent="0.2">
      <c r="A98" s="174">
        <v>39766</v>
      </c>
      <c r="B98" s="175">
        <v>-7.4709547813612609E-2</v>
      </c>
      <c r="C98" s="175">
        <v>-0.15394646331814743</v>
      </c>
      <c r="D98" s="175">
        <v>-4.425943979692129E-2</v>
      </c>
      <c r="E98" s="175">
        <v>4.4725119806374482E-2</v>
      </c>
      <c r="F98" s="175">
        <v>-3.8817553522014464E-2</v>
      </c>
      <c r="G98" s="175">
        <v>-2.9115270821171536E-2</v>
      </c>
      <c r="H98" s="175">
        <v>1.4645386624327827E-2</v>
      </c>
      <c r="I98" s="175">
        <v>-0.13931439385996444</v>
      </c>
      <c r="J98" s="175">
        <v>-0.14672489083223336</v>
      </c>
      <c r="K98" s="175">
        <v>-7.3749226501983872E-2</v>
      </c>
      <c r="L98" s="175">
        <v>-0.2447958069358171</v>
      </c>
      <c r="M98" s="175">
        <v>-6.2712398948813683E-2</v>
      </c>
      <c r="N98" s="175">
        <v>-0.1799327191916118</v>
      </c>
      <c r="O98" s="175">
        <v>-0.22055674517950444</v>
      </c>
      <c r="P98" s="175">
        <v>-0.23752765064590589</v>
      </c>
      <c r="Q98" s="175">
        <v>2.6076702051028092E-2</v>
      </c>
      <c r="R98" s="175">
        <v>-0.16581403508556375</v>
      </c>
      <c r="S98" s="175">
        <v>-0.16117663762341536</v>
      </c>
      <c r="T98" s="175">
        <v>-9.4044697994981497E-2</v>
      </c>
      <c r="U98" s="175">
        <v>1.6037633593162882E-2</v>
      </c>
      <c r="V98" s="175">
        <v>-9.134396016295317E-3</v>
      </c>
      <c r="W98" s="175">
        <v>-0.18748120295402629</v>
      </c>
      <c r="X98" s="176">
        <v>-8.5482315592787642E-2</v>
      </c>
      <c r="Y98" s="177"/>
      <c r="Z98" s="177"/>
    </row>
    <row r="99" spans="1:26" x14ac:dyDescent="0.2">
      <c r="A99" s="174">
        <v>39773</v>
      </c>
      <c r="B99" s="175">
        <v>-0.17995008741653409</v>
      </c>
      <c r="C99" s="175">
        <v>-0.23591419933771779</v>
      </c>
      <c r="D99" s="175">
        <v>-0.20458853718224965</v>
      </c>
      <c r="E99" s="175">
        <v>-6.3398498154500979E-2</v>
      </c>
      <c r="F99" s="175">
        <v>-0.2396525040678408</v>
      </c>
      <c r="G99" s="175">
        <v>-0.24459618585463427</v>
      </c>
      <c r="H99" s="175">
        <v>-0.26025478131084406</v>
      </c>
      <c r="I99" s="175">
        <v>-0.17500348613826391</v>
      </c>
      <c r="J99" s="175">
        <v>-7.983623335122382E-2</v>
      </c>
      <c r="K99" s="175">
        <v>-5.076068184766451E-2</v>
      </c>
      <c r="L99" s="175">
        <v>-0.32889154344699945</v>
      </c>
      <c r="M99" s="175">
        <v>-5.8705021966911811E-2</v>
      </c>
      <c r="N99" s="175">
        <v>-9.1095937816302611E-2</v>
      </c>
      <c r="O99" s="175">
        <v>-0.16758241757828893</v>
      </c>
      <c r="P99" s="175">
        <v>-0.2639012122691789</v>
      </c>
      <c r="Q99" s="175">
        <v>-0.19070335752218681</v>
      </c>
      <c r="R99" s="175">
        <v>-0.10490566056336147</v>
      </c>
      <c r="S99" s="175">
        <v>-0.12955854028904618</v>
      </c>
      <c r="T99" s="175">
        <v>-0.25325285299985451</v>
      </c>
      <c r="U99" s="175">
        <v>-1.6883392983874531E-2</v>
      </c>
      <c r="V99" s="175">
        <v>-0.17879445585344861</v>
      </c>
      <c r="W99" s="175">
        <v>-0.2007649090518801</v>
      </c>
      <c r="X99" s="176">
        <v>-0.11076163170381283</v>
      </c>
      <c r="Y99" s="177"/>
      <c r="Z99" s="177"/>
    </row>
    <row r="100" spans="1:26" x14ac:dyDescent="0.2">
      <c r="A100" s="174">
        <v>39780</v>
      </c>
      <c r="B100" s="175">
        <v>0.21852205565799715</v>
      </c>
      <c r="C100" s="175">
        <v>0.23584198053589764</v>
      </c>
      <c r="D100" s="175">
        <v>0.22909902693455486</v>
      </c>
      <c r="E100" s="175">
        <v>3.7703887485123343E-2</v>
      </c>
      <c r="F100" s="175">
        <v>0.32174679929610456</v>
      </c>
      <c r="G100" s="175">
        <v>0.36080969307127519</v>
      </c>
      <c r="H100" s="175">
        <v>0.34697131378806889</v>
      </c>
      <c r="I100" s="175">
        <v>0.2698475889955278</v>
      </c>
      <c r="J100" s="175">
        <v>0.28142380420209701</v>
      </c>
      <c r="K100" s="175">
        <v>3.4520578371498835E-2</v>
      </c>
      <c r="L100" s="175">
        <v>0.32874503614117889</v>
      </c>
      <c r="M100" s="175">
        <v>0.1561632353468092</v>
      </c>
      <c r="N100" s="175">
        <v>0.2081982784546435</v>
      </c>
      <c r="O100" s="175">
        <v>0.14851485147449209</v>
      </c>
      <c r="P100" s="175">
        <v>0.40653237741496662</v>
      </c>
      <c r="Q100" s="175">
        <v>0.39142901001061953</v>
      </c>
      <c r="R100" s="175">
        <v>2.1267181612004246E-3</v>
      </c>
      <c r="S100" s="175">
        <v>0.22127348072866496</v>
      </c>
      <c r="T100" s="175">
        <v>0.18098882631220822</v>
      </c>
      <c r="U100" s="175">
        <v>4.4871262640647828E-2</v>
      </c>
      <c r="V100" s="175">
        <v>0.10770948523507062</v>
      </c>
      <c r="W100" s="175">
        <v>0.11773881924581078</v>
      </c>
      <c r="X100" s="176">
        <v>0.16833337471287568</v>
      </c>
      <c r="Y100" s="177"/>
      <c r="Z100" s="177"/>
    </row>
    <row r="101" spans="1:26" x14ac:dyDescent="0.2">
      <c r="A101" s="174">
        <v>39787</v>
      </c>
      <c r="B101" s="175">
        <v>-9.873050509758724E-2</v>
      </c>
      <c r="C101" s="175">
        <v>-0.15528777608453059</v>
      </c>
      <c r="D101" s="175">
        <v>-0.18149938114493375</v>
      </c>
      <c r="E101" s="175">
        <v>-9.2473423431108717E-2</v>
      </c>
      <c r="F101" s="175">
        <v>-7.8892313844017029E-2</v>
      </c>
      <c r="G101" s="175">
        <v>-4.6865435284156751E-2</v>
      </c>
      <c r="H101" s="175">
        <v>-0.12526754481680916</v>
      </c>
      <c r="I101" s="175">
        <v>-0.11362372007554755</v>
      </c>
      <c r="J101" s="175">
        <v>-0.1597222222147309</v>
      </c>
      <c r="K101" s="175">
        <v>1.8699512929570675E-2</v>
      </c>
      <c r="L101" s="175">
        <v>-0.12762410073563002</v>
      </c>
      <c r="M101" s="175">
        <v>-0.10499462944412058</v>
      </c>
      <c r="N101" s="175">
        <v>4.3306694785054348E-2</v>
      </c>
      <c r="O101" s="175">
        <v>0.1451149425401588</v>
      </c>
      <c r="P101" s="175">
        <v>-4.7866627071571556E-2</v>
      </c>
      <c r="Q101" s="175">
        <v>-0.16265251473295736</v>
      </c>
      <c r="R101" s="175">
        <v>-0.15038066751144433</v>
      </c>
      <c r="S101" s="175">
        <v>-9.3409628463628921E-2</v>
      </c>
      <c r="T101" s="175">
        <v>-0.25857116915023121</v>
      </c>
      <c r="U101" s="175">
        <v>-2.2982106614237472E-2</v>
      </c>
      <c r="V101" s="175">
        <v>-4.8183733820995174E-2</v>
      </c>
      <c r="W101" s="175">
        <v>-0.11330606992293044</v>
      </c>
      <c r="X101" s="176">
        <v>-0.11064792134847197</v>
      </c>
      <c r="Y101" s="177"/>
      <c r="Z101" s="177"/>
    </row>
    <row r="102" spans="1:26" x14ac:dyDescent="0.2">
      <c r="A102" s="174">
        <v>39794</v>
      </c>
      <c r="B102" s="175">
        <v>0.16437872574247356</v>
      </c>
      <c r="C102" s="175">
        <v>0.30089100231054006</v>
      </c>
      <c r="D102" s="175">
        <v>0.21791669907164335</v>
      </c>
      <c r="E102" s="175">
        <v>9.9830420712421174E-3</v>
      </c>
      <c r="F102" s="175">
        <v>0.11944535116460273</v>
      </c>
      <c r="G102" s="175">
        <v>0.15292396214337609</v>
      </c>
      <c r="H102" s="175">
        <v>0.23154368423833566</v>
      </c>
      <c r="I102" s="175">
        <v>0.2944046973507437</v>
      </c>
      <c r="J102" s="175">
        <v>0.24999999998853747</v>
      </c>
      <c r="K102" s="175">
        <v>-6.9670503662401138E-4</v>
      </c>
      <c r="L102" s="175">
        <v>0.28143955640202639</v>
      </c>
      <c r="M102" s="175">
        <v>6.7558528480242713E-2</v>
      </c>
      <c r="N102" s="175">
        <v>9.9995883705422034E-2</v>
      </c>
      <c r="O102" s="175">
        <v>0.14930991216979514</v>
      </c>
      <c r="P102" s="175">
        <v>0.24131479935252523</v>
      </c>
      <c r="Q102" s="175">
        <v>-5.2934037221156825E-2</v>
      </c>
      <c r="R102" s="175">
        <v>2.6978818244444074E-2</v>
      </c>
      <c r="S102" s="175">
        <v>0.18201312065316921</v>
      </c>
      <c r="T102" s="175">
        <v>0.13420528747025443</v>
      </c>
      <c r="U102" s="175">
        <v>7.0995875523741326E-3</v>
      </c>
      <c r="V102" s="175">
        <v>0.16958320675629696</v>
      </c>
      <c r="W102" s="175">
        <v>0.18692181302541391</v>
      </c>
      <c r="X102" s="176">
        <v>0.22010855860652007</v>
      </c>
      <c r="Y102" s="177"/>
      <c r="Z102" s="177"/>
    </row>
    <row r="103" spans="1:26" x14ac:dyDescent="0.2">
      <c r="A103" s="174">
        <v>39801</v>
      </c>
      <c r="B103" s="175">
        <v>-3.6053710243937852E-3</v>
      </c>
      <c r="C103" s="175">
        <v>3.5827373722605083E-2</v>
      </c>
      <c r="D103" s="175">
        <v>8.5600206555942488E-3</v>
      </c>
      <c r="E103" s="175">
        <v>-9.6822109776150245E-2</v>
      </c>
      <c r="F103" s="175">
        <v>-2.9082182609432596E-2</v>
      </c>
      <c r="G103" s="175">
        <v>-3.7545580271559714E-2</v>
      </c>
      <c r="H103" s="175">
        <v>2.5566871917270446E-3</v>
      </c>
      <c r="I103" s="175">
        <v>4.1214747888759527E-2</v>
      </c>
      <c r="J103" s="175">
        <v>0.10495867769680282</v>
      </c>
      <c r="K103" s="175">
        <v>-3.2416220493530497E-2</v>
      </c>
      <c r="L103" s="175">
        <v>3.3512122743277931E-2</v>
      </c>
      <c r="M103" s="175">
        <v>5.110153730109241E-2</v>
      </c>
      <c r="N103" s="175">
        <v>8.8545954707191482E-2</v>
      </c>
      <c r="O103" s="175">
        <v>-6.5502183409072393E-2</v>
      </c>
      <c r="P103" s="175">
        <v>-3.9656225951407158E-2</v>
      </c>
      <c r="Q103" s="175">
        <v>2.9363015738765198E-2</v>
      </c>
      <c r="R103" s="175">
        <v>2.5830324626362779E-2</v>
      </c>
      <c r="S103" s="175">
        <v>-2.5363682220596085E-2</v>
      </c>
      <c r="T103" s="175">
        <v>4.4506510359814518E-2</v>
      </c>
      <c r="U103" s="175">
        <v>1.5409978071496321E-2</v>
      </c>
      <c r="V103" s="175">
        <v>8.4321504890799648E-2</v>
      </c>
      <c r="W103" s="175">
        <v>6.5184396286447246E-2</v>
      </c>
      <c r="X103" s="176">
        <v>-0.11994672823367762</v>
      </c>
      <c r="Y103" s="177"/>
      <c r="Z103" s="177"/>
    </row>
    <row r="104" spans="1:26" x14ac:dyDescent="0.2">
      <c r="A104" s="174">
        <v>39808</v>
      </c>
      <c r="B104" s="175">
        <v>-4.8119169290611545E-2</v>
      </c>
      <c r="C104" s="175">
        <v>-1.3382005389140476E-2</v>
      </c>
      <c r="D104" s="175">
        <v>-4.1706747493557302E-2</v>
      </c>
      <c r="E104" s="175">
        <v>7.1480289510356962E-3</v>
      </c>
      <c r="F104" s="175">
        <v>-8.5890690021336119E-2</v>
      </c>
      <c r="G104" s="175">
        <v>-9.1325488027271168E-2</v>
      </c>
      <c r="H104" s="175">
        <v>-7.886598912382152E-2</v>
      </c>
      <c r="I104" s="175">
        <v>-0.10106420495615542</v>
      </c>
      <c r="J104" s="175">
        <v>-9.9476439795963642E-2</v>
      </c>
      <c r="K104" s="175">
        <v>-6.5059016387368607E-2</v>
      </c>
      <c r="L104" s="175">
        <v>-8.2325690159387413E-2</v>
      </c>
      <c r="M104" s="175">
        <v>2.0562749055775435E-2</v>
      </c>
      <c r="N104" s="175">
        <v>-7.574871461509862E-2</v>
      </c>
      <c r="O104" s="175">
        <v>-7.0093457947313531E-2</v>
      </c>
      <c r="P104" s="175">
        <v>-5.065122909650193E-2</v>
      </c>
      <c r="Q104" s="175">
        <v>-1.0719731709013843E-4</v>
      </c>
      <c r="R104" s="175">
        <v>-3.0139800095813785E-2</v>
      </c>
      <c r="S104" s="175">
        <v>-1.6621364556962764E-2</v>
      </c>
      <c r="T104" s="175">
        <v>7.1374121926898954E-3</v>
      </c>
      <c r="U104" s="175">
        <v>-5.4044119658970061E-2</v>
      </c>
      <c r="V104" s="175">
        <v>-5.1444335797956521E-2</v>
      </c>
      <c r="W104" s="175">
        <v>4.6452173828393721E-2</v>
      </c>
      <c r="X104" s="176">
        <v>-2.1915385594283576E-2</v>
      </c>
      <c r="Y104" s="177"/>
      <c r="Z104" s="177"/>
    </row>
    <row r="105" spans="1:26" x14ac:dyDescent="0.2">
      <c r="A105" s="174">
        <v>39815</v>
      </c>
      <c r="B105" s="175">
        <v>0.10644851214148802</v>
      </c>
      <c r="C105" s="175">
        <v>0.13053601947639198</v>
      </c>
      <c r="D105" s="175">
        <v>0.11105591695860562</v>
      </c>
      <c r="E105" s="175">
        <v>9.5457680995546509E-2</v>
      </c>
      <c r="F105" s="175">
        <v>0.13581830681880544</v>
      </c>
      <c r="G105" s="175">
        <v>0.13400092616105197</v>
      </c>
      <c r="H105" s="175">
        <v>0.11521843267408878</v>
      </c>
      <c r="I105" s="175">
        <v>0.18050462201662931</v>
      </c>
      <c r="J105" s="175">
        <v>0.14036544850691224</v>
      </c>
      <c r="K105" s="175">
        <v>8.3727881674739713E-2</v>
      </c>
      <c r="L105" s="175">
        <v>0.26150952600088606</v>
      </c>
      <c r="M105" s="175">
        <v>3.7699888686345974E-2</v>
      </c>
      <c r="N105" s="175">
        <v>2.5455945582230705E-2</v>
      </c>
      <c r="O105" s="175">
        <v>8.6683417091254711E-2</v>
      </c>
      <c r="P105" s="175">
        <v>0.16051057768555391</v>
      </c>
      <c r="Q105" s="175">
        <v>8.5000338866447006E-2</v>
      </c>
      <c r="R105" s="175">
        <v>4.1161941305026178E-2</v>
      </c>
      <c r="S105" s="175">
        <v>5.8989554454414631E-2</v>
      </c>
      <c r="T105" s="175">
        <v>8.6150605552541712E-2</v>
      </c>
      <c r="U105" s="175">
        <v>3.5994427042269898E-2</v>
      </c>
      <c r="V105" s="175">
        <v>7.7752427189265214E-2</v>
      </c>
      <c r="W105" s="175">
        <v>0.11539130788838502</v>
      </c>
      <c r="X105" s="176">
        <v>7.7179611057268713E-2</v>
      </c>
      <c r="Y105" s="177"/>
      <c r="Z105" s="177"/>
    </row>
    <row r="106" spans="1:26" x14ac:dyDescent="0.2">
      <c r="A106" s="174">
        <v>39822</v>
      </c>
      <c r="B106" s="175">
        <v>5.2721960974000247E-2</v>
      </c>
      <c r="C106" s="175">
        <v>5.4553475613264638E-2</v>
      </c>
      <c r="D106" s="175">
        <v>9.7789407480358095E-2</v>
      </c>
      <c r="E106" s="175">
        <v>3.8515588280392324E-3</v>
      </c>
      <c r="F106" s="175">
        <v>-1.1327313365409373E-2</v>
      </c>
      <c r="G106" s="175">
        <v>7.2061590866261361E-3</v>
      </c>
      <c r="H106" s="175">
        <v>0.18444254352437955</v>
      </c>
      <c r="I106" s="175">
        <v>8.9823260844700561E-2</v>
      </c>
      <c r="J106" s="175">
        <v>0.17334304442307955</v>
      </c>
      <c r="K106" s="175">
        <v>-4.4178527763035477E-2</v>
      </c>
      <c r="L106" s="175">
        <v>0.13205346858375785</v>
      </c>
      <c r="M106" s="175">
        <v>8.8090227136619237E-2</v>
      </c>
      <c r="N106" s="175">
        <v>0.18190334975140693</v>
      </c>
      <c r="O106" s="175">
        <v>9.8265895948203702E-2</v>
      </c>
      <c r="P106" s="175">
        <v>9.1697323505402523E-2</v>
      </c>
      <c r="Q106" s="175">
        <v>-1.4211846803785608E-2</v>
      </c>
      <c r="R106" s="175">
        <v>6.0323355036761894E-2</v>
      </c>
      <c r="S106" s="175">
        <v>0.13879561529393405</v>
      </c>
      <c r="T106" s="175">
        <v>5.9106558166229936E-2</v>
      </c>
      <c r="U106" s="175">
        <v>3.555938722742024E-2</v>
      </c>
      <c r="V106" s="175">
        <v>7.9041537276562553E-3</v>
      </c>
      <c r="W106" s="175">
        <v>9.3807772150343693E-2</v>
      </c>
      <c r="X106" s="176">
        <v>9.3409853094182024E-3</v>
      </c>
      <c r="Y106" s="177"/>
      <c r="Z106" s="177"/>
    </row>
    <row r="107" spans="1:26" x14ac:dyDescent="0.2">
      <c r="A107" s="174">
        <v>39829</v>
      </c>
      <c r="B107" s="175">
        <v>-6.9398783996973371E-2</v>
      </c>
      <c r="C107" s="175">
        <v>-5.9760351890783998E-2</v>
      </c>
      <c r="D107" s="175">
        <v>-7.3182227219078452E-2</v>
      </c>
      <c r="E107" s="175">
        <v>1.6598464280053311E-2</v>
      </c>
      <c r="F107" s="175">
        <v>-0.13618211841674494</v>
      </c>
      <c r="G107" s="175">
        <v>-0.17486881717716429</v>
      </c>
      <c r="H107" s="175">
        <v>-0.10351737948765523</v>
      </c>
      <c r="I107" s="175">
        <v>-4.1050859179730427E-2</v>
      </c>
      <c r="J107" s="175">
        <v>-5.710738671359758E-2</v>
      </c>
      <c r="K107" s="175">
        <v>4.0810084973844543E-2</v>
      </c>
      <c r="L107" s="175">
        <v>-0.10567016516438614</v>
      </c>
      <c r="M107" s="175">
        <v>-4.3214274520426317E-2</v>
      </c>
      <c r="N107" s="175">
        <v>-4.5995541458777309E-2</v>
      </c>
      <c r="O107" s="175">
        <v>-0.15684210526498801</v>
      </c>
      <c r="P107" s="175">
        <v>-0.10171610034813121</v>
      </c>
      <c r="Q107" s="175">
        <v>-0.16532967781587063</v>
      </c>
      <c r="R107" s="175">
        <v>-2.1406932522028924E-2</v>
      </c>
      <c r="S107" s="175">
        <v>-4.564089295937334E-2</v>
      </c>
      <c r="T107" s="175">
        <v>-0.10842233049676912</v>
      </c>
      <c r="U107" s="175">
        <v>-6.8103634511652286E-2</v>
      </c>
      <c r="V107" s="175">
        <v>-9.3217004963057126E-2</v>
      </c>
      <c r="W107" s="175">
        <v>-9.270653111851436E-2</v>
      </c>
      <c r="X107" s="176">
        <v>3.6851974047617236E-3</v>
      </c>
      <c r="Y107" s="177"/>
      <c r="Z107" s="177"/>
    </row>
    <row r="108" spans="1:26" x14ac:dyDescent="0.2">
      <c r="A108" s="174">
        <v>39836</v>
      </c>
      <c r="B108" s="175">
        <v>-4.3891769275373513E-2</v>
      </c>
      <c r="C108" s="175">
        <v>-4.1610325783161518E-2</v>
      </c>
      <c r="D108" s="175">
        <v>-2.470279565074705E-2</v>
      </c>
      <c r="E108" s="175">
        <v>-6.8281976258099897E-2</v>
      </c>
      <c r="F108" s="175">
        <v>-1.7300080705648681E-2</v>
      </c>
      <c r="G108" s="175">
        <v>-4.1584711296779403E-2</v>
      </c>
      <c r="H108" s="175">
        <v>-0.10136238395781198</v>
      </c>
      <c r="I108" s="175">
        <v>-6.7610214779741856E-2</v>
      </c>
      <c r="J108" s="175">
        <v>-1.7116524030322534E-2</v>
      </c>
      <c r="K108" s="175">
        <v>3.9663901150387919E-2</v>
      </c>
      <c r="L108" s="175">
        <v>-0.14543451616439898</v>
      </c>
      <c r="M108" s="175">
        <v>8.5476267404459745E-3</v>
      </c>
      <c r="N108" s="175">
        <v>-8.1606854395816192E-2</v>
      </c>
      <c r="O108" s="175">
        <v>-2.4968789006321667E-2</v>
      </c>
      <c r="P108" s="175">
        <v>-0.13713793303731761</v>
      </c>
      <c r="Q108" s="175">
        <v>-4.3111333333843087E-2</v>
      </c>
      <c r="R108" s="175">
        <v>4.9703784870821395E-3</v>
      </c>
      <c r="S108" s="175">
        <v>-4.0033502147618014E-2</v>
      </c>
      <c r="T108" s="175">
        <v>-2.3123754448397444E-2</v>
      </c>
      <c r="U108" s="175">
        <v>2.6819751857372685E-3</v>
      </c>
      <c r="V108" s="175">
        <v>-1.9574220437138141E-2</v>
      </c>
      <c r="W108" s="175">
        <v>5.2969969631852423E-2</v>
      </c>
      <c r="X108" s="176">
        <v>-4.0894041434679708E-2</v>
      </c>
      <c r="Y108" s="177"/>
      <c r="Z108" s="177"/>
    </row>
    <row r="109" spans="1:26" x14ac:dyDescent="0.2">
      <c r="A109" s="174">
        <v>39843</v>
      </c>
      <c r="B109" s="175">
        <v>4.8696064573980839E-2</v>
      </c>
      <c r="C109" s="175">
        <v>7.9641527359128786E-2</v>
      </c>
      <c r="D109" s="175">
        <v>8.3687421640887619E-2</v>
      </c>
      <c r="E109" s="175">
        <v>-5.846984602043304E-4</v>
      </c>
      <c r="F109" s="175">
        <v>2.1116091455750134E-3</v>
      </c>
      <c r="G109" s="175">
        <v>2.2338687534152329E-2</v>
      </c>
      <c r="H109" s="175">
        <v>-1.7130043476196583E-2</v>
      </c>
      <c r="I109" s="175">
        <v>3.7663554567450096E-2</v>
      </c>
      <c r="J109" s="175">
        <v>1.138647020030268E-2</v>
      </c>
      <c r="K109" s="175">
        <v>-5.7317442018724074E-2</v>
      </c>
      <c r="L109" s="175">
        <v>0.16260604656049454</v>
      </c>
      <c r="M109" s="175">
        <v>1.566851204738344E-2</v>
      </c>
      <c r="N109" s="175">
        <v>-3.4289880950898188E-2</v>
      </c>
      <c r="O109" s="175">
        <v>-6.2740076824342308E-2</v>
      </c>
      <c r="P109" s="175">
        <v>0.12923830675996156</v>
      </c>
      <c r="Q109" s="175">
        <v>0.10546329075669371</v>
      </c>
      <c r="R109" s="175">
        <v>-2.5152862625337068E-2</v>
      </c>
      <c r="S109" s="175">
        <v>9.4978402716924371E-2</v>
      </c>
      <c r="T109" s="175">
        <v>-5.672269568868884E-3</v>
      </c>
      <c r="U109" s="175">
        <v>-1.3272158264024914E-2</v>
      </c>
      <c r="V109" s="175">
        <v>-7.9546769174040008E-3</v>
      </c>
      <c r="W109" s="175">
        <v>5.3183662870174026E-3</v>
      </c>
      <c r="X109" s="176">
        <v>2.879880728705702E-2</v>
      </c>
      <c r="Y109" s="177"/>
      <c r="Z109" s="177"/>
    </row>
    <row r="110" spans="1:26" x14ac:dyDescent="0.2">
      <c r="A110" s="174">
        <v>39850</v>
      </c>
      <c r="B110" s="175">
        <v>0.11211281502020307</v>
      </c>
      <c r="C110" s="175">
        <v>0.10678413723783527</v>
      </c>
      <c r="D110" s="175">
        <v>0.18537945720033455</v>
      </c>
      <c r="E110" s="175">
        <v>3.3620121182605003E-2</v>
      </c>
      <c r="F110" s="175">
        <v>0.11298080716541088</v>
      </c>
      <c r="G110" s="175">
        <v>0.143943655702438</v>
      </c>
      <c r="H110" s="175">
        <v>0.17867498592920586</v>
      </c>
      <c r="I110" s="175">
        <v>0.13381926574708436</v>
      </c>
      <c r="J110" s="175">
        <v>0.20860927152235148</v>
      </c>
      <c r="K110" s="175">
        <v>9.9297351794472619E-2</v>
      </c>
      <c r="L110" s="175">
        <v>0.13670015608843386</v>
      </c>
      <c r="M110" s="175">
        <v>2.5988281906363143E-2</v>
      </c>
      <c r="N110" s="175">
        <v>1.825455500469831E-2</v>
      </c>
      <c r="O110" s="175">
        <v>-9.5628415300154906E-3</v>
      </c>
      <c r="P110" s="175">
        <v>0.14315435598214057</v>
      </c>
      <c r="Q110" s="175">
        <v>9.194223994677056E-2</v>
      </c>
      <c r="R110" s="175">
        <v>9.2064303768194036E-2</v>
      </c>
      <c r="S110" s="175">
        <v>5.5903046141513542E-2</v>
      </c>
      <c r="T110" s="175">
        <v>7.335598905139229E-2</v>
      </c>
      <c r="U110" s="175">
        <v>2.6232487288880592E-2</v>
      </c>
      <c r="V110" s="175">
        <v>1.8171114643915416E-2</v>
      </c>
      <c r="W110" s="175">
        <v>9.6739298641723703E-2</v>
      </c>
      <c r="X110" s="176">
        <v>-2.254935641401546E-2</v>
      </c>
      <c r="Y110" s="177"/>
      <c r="Z110" s="177"/>
    </row>
    <row r="111" spans="1:26" x14ac:dyDescent="0.2">
      <c r="A111" s="174">
        <v>39857</v>
      </c>
      <c r="B111" s="175">
        <v>-2.6252451076315506E-2</v>
      </c>
      <c r="C111" s="175">
        <v>1.7462269941095659E-2</v>
      </c>
      <c r="D111" s="175">
        <v>-5.6027396647301782E-2</v>
      </c>
      <c r="E111" s="175">
        <v>1.2853038722656755E-2</v>
      </c>
      <c r="F111" s="175">
        <v>-4.5017188532832765E-3</v>
      </c>
      <c r="G111" s="175">
        <v>-2.5802502861252248E-2</v>
      </c>
      <c r="H111" s="175">
        <v>-8.2252895603333903E-2</v>
      </c>
      <c r="I111" s="175">
        <v>-9.1790925134654172E-2</v>
      </c>
      <c r="J111" s="175">
        <v>-9.8630136982503475E-2</v>
      </c>
      <c r="K111" s="175">
        <v>-5.6383820387175517E-3</v>
      </c>
      <c r="L111" s="175">
        <v>7.4768154159351894E-3</v>
      </c>
      <c r="M111" s="175">
        <v>-1.9200491784406002E-2</v>
      </c>
      <c r="N111" s="175">
        <v>-2.6410546086648619E-2</v>
      </c>
      <c r="O111" s="175">
        <v>-1.3793103531133978E-3</v>
      </c>
      <c r="P111" s="175">
        <v>-3.9394247731181095E-2</v>
      </c>
      <c r="Q111" s="175">
        <v>-6.89890802604365E-2</v>
      </c>
      <c r="R111" s="175">
        <v>-5.3378147867963327E-2</v>
      </c>
      <c r="S111" s="175">
        <v>-2.1021386822080192E-2</v>
      </c>
      <c r="T111" s="175">
        <v>-4.8542873933019114E-2</v>
      </c>
      <c r="U111" s="175">
        <v>-2.4822482519470536E-2</v>
      </c>
      <c r="V111" s="175">
        <v>5.423774245106084E-3</v>
      </c>
      <c r="W111" s="175">
        <v>3.1074340263918795E-2</v>
      </c>
      <c r="X111" s="176">
        <v>-4.8387152638874387E-2</v>
      </c>
      <c r="Y111" s="177"/>
      <c r="Z111" s="177"/>
    </row>
    <row r="112" spans="1:26" x14ac:dyDescent="0.2">
      <c r="A112" s="174">
        <v>39864</v>
      </c>
      <c r="B112" s="175">
        <v>-0.11901647845673233</v>
      </c>
      <c r="C112" s="175">
        <v>-0.11421496985692769</v>
      </c>
      <c r="D112" s="175">
        <v>-0.14098170574868837</v>
      </c>
      <c r="E112" s="175">
        <v>-5.3151601318613587E-2</v>
      </c>
      <c r="F112" s="175">
        <v>-0.13747117127784023</v>
      </c>
      <c r="G112" s="175">
        <v>-0.15209114252303491</v>
      </c>
      <c r="H112" s="175">
        <v>-0.1970262753806396</v>
      </c>
      <c r="I112" s="175">
        <v>-0.12011628327628168</v>
      </c>
      <c r="J112" s="175">
        <v>-0.13860182370768181</v>
      </c>
      <c r="K112" s="175">
        <v>-6.5037490376428822E-2</v>
      </c>
      <c r="L112" s="175">
        <v>-0.17961722735436811</v>
      </c>
      <c r="M112" s="175">
        <v>-6.5782282601223721E-2</v>
      </c>
      <c r="N112" s="175">
        <v>-7.3601827502044165E-2</v>
      </c>
      <c r="O112" s="175">
        <v>-5.5248618782684014E-2</v>
      </c>
      <c r="P112" s="175">
        <v>-0.24608630205056667</v>
      </c>
      <c r="Q112" s="175">
        <v>-0.11663424726524553</v>
      </c>
      <c r="R112" s="175">
        <v>-8.1213312335138746E-2</v>
      </c>
      <c r="S112" s="175">
        <v>-0.10195322180884606</v>
      </c>
      <c r="T112" s="175">
        <v>-0.10225790265537973</v>
      </c>
      <c r="U112" s="175">
        <v>-3.9813408368194726E-2</v>
      </c>
      <c r="V112" s="175">
        <v>-0.11462575292743293</v>
      </c>
      <c r="W112" s="175">
        <v>-0.10715841831199842</v>
      </c>
      <c r="X112" s="176">
        <v>-9.2416240373287634E-2</v>
      </c>
      <c r="Y112" s="177"/>
      <c r="Z112" s="177"/>
    </row>
    <row r="113" spans="1:26" x14ac:dyDescent="0.2">
      <c r="A113" s="174">
        <v>39871</v>
      </c>
      <c r="B113" s="175">
        <v>-8.2421417856437008E-3</v>
      </c>
      <c r="C113" s="175">
        <v>2.9733074837653813E-2</v>
      </c>
      <c r="D113" s="175">
        <v>-2.9535786149657E-2</v>
      </c>
      <c r="E113" s="175">
        <v>3.8662187706311954E-2</v>
      </c>
      <c r="F113" s="175">
        <v>1.4865136795784141E-2</v>
      </c>
      <c r="G113" s="175">
        <v>-2.0911891234095908E-2</v>
      </c>
      <c r="H113" s="175">
        <v>-5.5618519191541767E-2</v>
      </c>
      <c r="I113" s="175">
        <v>-3.4299622518020274E-2</v>
      </c>
      <c r="J113" s="175">
        <v>-6.7748765006064651E-2</v>
      </c>
      <c r="K113" s="175">
        <v>3.9068281198945738E-2</v>
      </c>
      <c r="L113" s="175">
        <v>-0.12202643172649726</v>
      </c>
      <c r="M113" s="175">
        <v>-5.8336347526945602E-3</v>
      </c>
      <c r="N113" s="175">
        <v>-2.4451026311740457E-2</v>
      </c>
      <c r="O113" s="175">
        <v>-2.6315789478136325E-2</v>
      </c>
      <c r="P113" s="175">
        <v>-0.10955073651197242</v>
      </c>
      <c r="Q113" s="175">
        <v>6.7822411383870679E-3</v>
      </c>
      <c r="R113" s="175">
        <v>-3.3953798453739699E-2</v>
      </c>
      <c r="S113" s="175">
        <v>2.3460508421510602E-2</v>
      </c>
      <c r="T113" s="175">
        <v>-8.6127258067686258E-3</v>
      </c>
      <c r="U113" s="175">
        <v>4.9850338449587053E-3</v>
      </c>
      <c r="V113" s="175">
        <v>2.9094116091483359E-2</v>
      </c>
      <c r="W113" s="175">
        <v>-8.5828181716331067E-2</v>
      </c>
      <c r="X113" s="176">
        <v>1.9992318680942468E-2</v>
      </c>
      <c r="Y113" s="177"/>
      <c r="Z113" s="177"/>
    </row>
    <row r="114" spans="1:26" x14ac:dyDescent="0.2">
      <c r="A114" s="174">
        <v>39878</v>
      </c>
      <c r="B114" s="175">
        <v>-2.7578290864584312E-2</v>
      </c>
      <c r="C114" s="175">
        <v>-2.6996955437437884E-2</v>
      </c>
      <c r="D114" s="175">
        <v>-9.0239942743191755E-3</v>
      </c>
      <c r="E114" s="175">
        <v>-4.0557570294440314E-2</v>
      </c>
      <c r="F114" s="175">
        <v>9.628269986207855E-3</v>
      </c>
      <c r="G114" s="175">
        <v>5.7243456144035251E-3</v>
      </c>
      <c r="H114" s="175">
        <v>-8.9536138779722094E-2</v>
      </c>
      <c r="I114" s="175">
        <v>-4.3188378462856884E-2</v>
      </c>
      <c r="J114" s="175">
        <v>-1.2869038597171235E-2</v>
      </c>
      <c r="K114" s="175">
        <v>-3.8620773832415994E-2</v>
      </c>
      <c r="L114" s="175">
        <v>-0.1063614944630753</v>
      </c>
      <c r="M114" s="175">
        <v>-1.3299645041846268E-2</v>
      </c>
      <c r="N114" s="175">
        <v>-5.1323629283666343E-2</v>
      </c>
      <c r="O114" s="175">
        <v>-6.1561561552952143E-2</v>
      </c>
      <c r="P114" s="175">
        <v>1.0623049319105319E-2</v>
      </c>
      <c r="Q114" s="175">
        <v>-1.4024595972731931E-2</v>
      </c>
      <c r="R114" s="175">
        <v>-0.17974559527246314</v>
      </c>
      <c r="S114" s="175">
        <v>-2.6845338250993056E-2</v>
      </c>
      <c r="T114" s="175">
        <v>2.2116170605010737E-2</v>
      </c>
      <c r="U114" s="175">
        <v>-1.5076600492337132E-2</v>
      </c>
      <c r="V114" s="175">
        <v>-8.8405053623687779E-2</v>
      </c>
      <c r="W114" s="175">
        <v>-8.9519922829622844E-2</v>
      </c>
      <c r="X114" s="176">
        <v>-4.183329711028469E-2</v>
      </c>
      <c r="Y114" s="177"/>
      <c r="Z114" s="177"/>
    </row>
    <row r="115" spans="1:26" x14ac:dyDescent="0.2">
      <c r="A115" s="174">
        <v>39885</v>
      </c>
      <c r="B115" s="175">
        <v>8.6019063654497005E-2</v>
      </c>
      <c r="C115" s="175">
        <v>0.1145310544606504</v>
      </c>
      <c r="D115" s="175">
        <v>3.4018611304963017E-2</v>
      </c>
      <c r="E115" s="175">
        <v>3.5120294006007344E-2</v>
      </c>
      <c r="F115" s="175">
        <v>7.3928970695639334E-2</v>
      </c>
      <c r="G115" s="175">
        <v>0.12263301356899026</v>
      </c>
      <c r="H115" s="175">
        <v>4.9946672263506055E-2</v>
      </c>
      <c r="I115" s="175">
        <v>4.1353267824616492E-2</v>
      </c>
      <c r="J115" s="175">
        <v>8.4355828222894655E-2</v>
      </c>
      <c r="K115" s="175">
        <v>8.2060282276809712E-2</v>
      </c>
      <c r="L115" s="175">
        <v>1.417938666498816E-2</v>
      </c>
      <c r="M115" s="175">
        <v>8.6884946001748467E-2</v>
      </c>
      <c r="N115" s="175">
        <v>-2.3758054835684047E-2</v>
      </c>
      <c r="O115" s="175">
        <v>6.3999999997441576E-2</v>
      </c>
      <c r="P115" s="175">
        <v>5.3189884675421267E-2</v>
      </c>
      <c r="Q115" s="175">
        <v>0.17013839932013666</v>
      </c>
      <c r="R115" s="175">
        <v>0.13824552938598492</v>
      </c>
      <c r="S115" s="175">
        <v>6.8696917710900932E-2</v>
      </c>
      <c r="T115" s="175">
        <v>0.11952535557524568</v>
      </c>
      <c r="U115" s="175">
        <v>4.7599032818061986E-2</v>
      </c>
      <c r="V115" s="175">
        <v>7.3411926434240632E-2</v>
      </c>
      <c r="W115" s="175">
        <v>6.6795931742192102E-2</v>
      </c>
      <c r="X115" s="176">
        <v>0.28104247148911105</v>
      </c>
      <c r="Y115" s="177"/>
      <c r="Z115" s="177"/>
    </row>
    <row r="116" spans="1:26" x14ac:dyDescent="0.2">
      <c r="A116" s="174">
        <v>39892</v>
      </c>
      <c r="B116" s="175">
        <v>4.7449980766739494E-2</v>
      </c>
      <c r="C116" s="175">
        <v>7.1257206167507151E-2</v>
      </c>
      <c r="D116" s="175">
        <v>3.8886710295573564E-2</v>
      </c>
      <c r="E116" s="175">
        <v>2.9293885652641186E-2</v>
      </c>
      <c r="F116" s="175">
        <v>1.0790643085049831E-2</v>
      </c>
      <c r="G116" s="175">
        <v>3.6714376450364884E-2</v>
      </c>
      <c r="H116" s="175">
        <v>1.0107311027158341E-2</v>
      </c>
      <c r="I116" s="175">
        <v>7.2161753251900829E-2</v>
      </c>
      <c r="J116" s="175">
        <v>5.9405940594525572E-2</v>
      </c>
      <c r="K116" s="175">
        <v>3.8558018211292976E-2</v>
      </c>
      <c r="L116" s="175">
        <v>0.1980818860777514</v>
      </c>
      <c r="M116" s="175">
        <v>0.11135729164434853</v>
      </c>
      <c r="N116" s="175">
        <v>-5.8720868816429336E-2</v>
      </c>
      <c r="O116" s="175">
        <v>-2.1052631578947472E-2</v>
      </c>
      <c r="P116" s="175">
        <v>0.14630487299498696</v>
      </c>
      <c r="Q116" s="175">
        <v>9.5750742994863317E-2</v>
      </c>
      <c r="R116" s="175">
        <v>5.0317472422706762E-3</v>
      </c>
      <c r="S116" s="175">
        <v>1.3385400060501519E-2</v>
      </c>
      <c r="T116" s="175">
        <v>8.5507385180246559E-2</v>
      </c>
      <c r="U116" s="175">
        <v>7.6615699267740551E-3</v>
      </c>
      <c r="V116" s="175">
        <v>0.10394892833828986</v>
      </c>
      <c r="W116" s="175">
        <v>0.10315061810197221</v>
      </c>
      <c r="X116" s="176">
        <v>3.3396363613537448E-2</v>
      </c>
      <c r="Y116" s="177"/>
      <c r="Z116" s="177"/>
    </row>
    <row r="117" spans="1:26" x14ac:dyDescent="0.2">
      <c r="A117" s="174">
        <v>39899</v>
      </c>
      <c r="B117" s="175">
        <v>3.7504745603427148E-2</v>
      </c>
      <c r="C117" s="175">
        <v>9.2217692200809998E-3</v>
      </c>
      <c r="D117" s="175">
        <v>1.7436101653494674E-2</v>
      </c>
      <c r="E117" s="175">
        <v>2.478509801453483E-2</v>
      </c>
      <c r="F117" s="175">
        <v>8.7655294147667998E-2</v>
      </c>
      <c r="G117" s="175">
        <v>8.1632424982004861E-2</v>
      </c>
      <c r="H117" s="175">
        <v>0.14838144586176608</v>
      </c>
      <c r="I117" s="175">
        <v>0.15355646043444329</v>
      </c>
      <c r="J117" s="175">
        <v>5.1401869148148809E-2</v>
      </c>
      <c r="K117" s="175">
        <v>3.6937307968787123E-2</v>
      </c>
      <c r="L117" s="175">
        <v>7.8661366963951526E-2</v>
      </c>
      <c r="M117" s="175">
        <v>1.8283949034199526E-2</v>
      </c>
      <c r="N117" s="175">
        <v>-0.11849146896429988</v>
      </c>
      <c r="O117" s="175">
        <v>-4.9155145933956493E-2</v>
      </c>
      <c r="P117" s="175">
        <v>7.130455423595726E-2</v>
      </c>
      <c r="Q117" s="175">
        <v>9.3852876490758495E-3</v>
      </c>
      <c r="R117" s="175">
        <v>6.2599823499111515E-2</v>
      </c>
      <c r="S117" s="175">
        <v>1.0777368654796655E-2</v>
      </c>
      <c r="T117" s="175">
        <v>-7.8258958106404344E-3</v>
      </c>
      <c r="U117" s="175">
        <v>-1.0652602636926207E-2</v>
      </c>
      <c r="V117" s="175">
        <v>5.217164539814214E-2</v>
      </c>
      <c r="W117" s="175">
        <v>8.3887676849137754E-2</v>
      </c>
      <c r="X117" s="176">
        <v>-3.6923148801098593E-2</v>
      </c>
      <c r="Y117" s="177"/>
      <c r="Z117" s="177"/>
    </row>
    <row r="118" spans="1:26" x14ac:dyDescent="0.2">
      <c r="A118" s="174">
        <v>39906</v>
      </c>
      <c r="B118" s="175">
        <v>9.1547970879355248E-2</v>
      </c>
      <c r="C118" s="175">
        <v>5.8342231295514864E-2</v>
      </c>
      <c r="D118" s="175">
        <v>8.0921775679135069E-2</v>
      </c>
      <c r="E118" s="175">
        <v>0.14402766780362977</v>
      </c>
      <c r="F118" s="175">
        <v>9.3216325332058037E-2</v>
      </c>
      <c r="G118" s="175">
        <v>8.5235207083731154E-2</v>
      </c>
      <c r="H118" s="175">
        <v>0.12753288464563786</v>
      </c>
      <c r="I118" s="175">
        <v>9.4488231270578302E-2</v>
      </c>
      <c r="J118" s="175">
        <v>0.14024472233676022</v>
      </c>
      <c r="K118" s="175">
        <v>2.04017543055444E-2</v>
      </c>
      <c r="L118" s="175">
        <v>0.27650927022059457</v>
      </c>
      <c r="M118" s="175">
        <v>3.9298736391020786E-2</v>
      </c>
      <c r="N118" s="175">
        <v>1.859511858482276E-2</v>
      </c>
      <c r="O118" s="175">
        <v>-2.9079159923381503E-2</v>
      </c>
      <c r="P118" s="175">
        <v>0.27171972304730857</v>
      </c>
      <c r="Q118" s="175">
        <v>0.15762292313185269</v>
      </c>
      <c r="R118" s="175">
        <v>9.4771267794296107E-2</v>
      </c>
      <c r="S118" s="175">
        <v>5.8673636763350655E-2</v>
      </c>
      <c r="T118" s="175">
        <v>8.9822426892516571E-2</v>
      </c>
      <c r="U118" s="175">
        <v>8.3487806129086128E-2</v>
      </c>
      <c r="V118" s="175">
        <v>4.7843438797417349E-2</v>
      </c>
      <c r="W118" s="175">
        <v>-1.3106581250231319E-2</v>
      </c>
      <c r="X118" s="176">
        <v>0.11531813289932166</v>
      </c>
      <c r="Y118" s="177"/>
      <c r="Z118" s="177"/>
    </row>
    <row r="119" spans="1:26" x14ac:dyDescent="0.2">
      <c r="A119" s="174">
        <v>39913</v>
      </c>
      <c r="B119" s="175">
        <v>4.028388375913719E-2</v>
      </c>
      <c r="C119" s="175">
        <v>4.0590439287134142E-2</v>
      </c>
      <c r="D119" s="175">
        <v>3.3191805118992619E-2</v>
      </c>
      <c r="E119" s="175">
        <v>-2.9267840064234142E-2</v>
      </c>
      <c r="F119" s="175">
        <v>7.2874023708716165E-2</v>
      </c>
      <c r="G119" s="175">
        <v>5.932909782407314E-2</v>
      </c>
      <c r="H119" s="175">
        <v>1.8214601502270354E-2</v>
      </c>
      <c r="I119" s="175">
        <v>1.0551976297847656E-2</v>
      </c>
      <c r="J119" s="175">
        <v>3.0070754713017657E-2</v>
      </c>
      <c r="K119" s="175">
        <v>4.3227051369027041E-2</v>
      </c>
      <c r="L119" s="175">
        <v>6.1995940300276803E-2</v>
      </c>
      <c r="M119" s="175">
        <v>5.3589722413840225E-2</v>
      </c>
      <c r="N119" s="175">
        <v>4.3666174621270093E-2</v>
      </c>
      <c r="O119" s="175">
        <v>0.15806988351376547</v>
      </c>
      <c r="P119" s="175">
        <v>6.0746405468283492E-2</v>
      </c>
      <c r="Q119" s="175">
        <v>2.7639765812523941E-2</v>
      </c>
      <c r="R119" s="175">
        <v>9.9648892713625634E-2</v>
      </c>
      <c r="S119" s="175">
        <v>4.692727041391484E-2</v>
      </c>
      <c r="T119" s="175">
        <v>7.5076477667676486E-2</v>
      </c>
      <c r="U119" s="175">
        <v>-7.9861291378455889E-3</v>
      </c>
      <c r="V119" s="175">
        <v>2.8179876501072093E-2</v>
      </c>
      <c r="W119" s="175">
        <v>1.8131148112719507E-2</v>
      </c>
      <c r="X119" s="176">
        <v>0.18544881343321418</v>
      </c>
      <c r="Y119" s="177"/>
      <c r="Z119" s="177"/>
    </row>
    <row r="120" spans="1:26" x14ac:dyDescent="0.2">
      <c r="A120" s="174">
        <v>39920</v>
      </c>
      <c r="B120" s="175">
        <v>7.644467937750547E-4</v>
      </c>
      <c r="C120" s="175">
        <v>-4.7091962910635062E-2</v>
      </c>
      <c r="D120" s="175">
        <v>1.6408935711359065E-2</v>
      </c>
      <c r="E120" s="175">
        <v>-2.9792027124977642E-2</v>
      </c>
      <c r="F120" s="175">
        <v>-1.3891684424085412E-2</v>
      </c>
      <c r="G120" s="175">
        <v>-3.6815308908712978E-2</v>
      </c>
      <c r="H120" s="175">
        <v>4.6309467805390199E-2</v>
      </c>
      <c r="I120" s="175">
        <v>9.004482543713492E-2</v>
      </c>
      <c r="J120" s="175">
        <v>4.9799656559716576E-2</v>
      </c>
      <c r="K120" s="175">
        <v>2.2047489408832808E-2</v>
      </c>
      <c r="L120" s="175">
        <v>3.9071647455841151E-2</v>
      </c>
      <c r="M120" s="175">
        <v>-1.2602300791680286E-2</v>
      </c>
      <c r="N120" s="175">
        <v>3.9292285253465155E-2</v>
      </c>
      <c r="O120" s="175">
        <v>0.11063218390852383</v>
      </c>
      <c r="P120" s="175">
        <v>2.969485179003482E-2</v>
      </c>
      <c r="Q120" s="175">
        <v>-3.9566579772346247E-2</v>
      </c>
      <c r="R120" s="175">
        <v>-4.4909370525720242E-2</v>
      </c>
      <c r="S120" s="175">
        <v>8.6966469254525516E-2</v>
      </c>
      <c r="T120" s="175">
        <v>6.5473047145579805E-2</v>
      </c>
      <c r="U120" s="175">
        <v>-1.9968085535948792E-2</v>
      </c>
      <c r="V120" s="175">
        <v>4.0600583921519946E-2</v>
      </c>
      <c r="W120" s="175">
        <v>2.5383278482203644E-2</v>
      </c>
      <c r="X120" s="176">
        <v>-2.2473538499037889E-2</v>
      </c>
      <c r="Y120" s="177"/>
      <c r="Z120" s="177"/>
    </row>
    <row r="121" spans="1:26" x14ac:dyDescent="0.2">
      <c r="A121" s="174">
        <v>39927</v>
      </c>
      <c r="B121" s="175">
        <v>1.8477457109593861E-2</v>
      </c>
      <c r="C121" s="175">
        <v>-1.023738591249874E-2</v>
      </c>
      <c r="D121" s="175">
        <v>2.1942664305625807E-2</v>
      </c>
      <c r="E121" s="175">
        <v>-4.9087913984889563E-2</v>
      </c>
      <c r="F121" s="175">
        <v>-8.6307258538928619E-4</v>
      </c>
      <c r="G121" s="175">
        <v>7.0691677346290003E-3</v>
      </c>
      <c r="H121" s="175">
        <v>-3.7911574566708082E-3</v>
      </c>
      <c r="I121" s="175">
        <v>-3.0429475237553547E-2</v>
      </c>
      <c r="J121" s="175">
        <v>5.997818977927445E-3</v>
      </c>
      <c r="K121" s="175">
        <v>6.8966902035054872E-2</v>
      </c>
      <c r="L121" s="175">
        <v>0.14077776148956547</v>
      </c>
      <c r="M121" s="175">
        <v>2.9645307354236688E-2</v>
      </c>
      <c r="N121" s="175">
        <v>2.8005744767877601E-2</v>
      </c>
      <c r="O121" s="175">
        <v>-3.2341526510456589E-2</v>
      </c>
      <c r="P121" s="175">
        <v>0.15380554511999503</v>
      </c>
      <c r="Q121" s="175">
        <v>1.7792542528566775E-2</v>
      </c>
      <c r="R121" s="175">
        <v>6.3662616563560953E-2</v>
      </c>
      <c r="S121" s="175">
        <v>0.1594406576546612</v>
      </c>
      <c r="T121" s="175">
        <v>0.1076156172567667</v>
      </c>
      <c r="U121" s="175">
        <v>-1.4582683080527957E-3</v>
      </c>
      <c r="V121" s="175">
        <v>3.7209652889354593E-2</v>
      </c>
      <c r="W121" s="175">
        <v>-1.6695417053998289E-2</v>
      </c>
      <c r="X121" s="176">
        <v>7.6357753215493609E-2</v>
      </c>
      <c r="Y121" s="177"/>
      <c r="Z121" s="177"/>
    </row>
    <row r="122" spans="1:26" x14ac:dyDescent="0.2">
      <c r="A122" s="174">
        <v>39934</v>
      </c>
      <c r="B122" s="175">
        <v>1.8037608037292652E-2</v>
      </c>
      <c r="C122" s="175">
        <v>1.4787291296483878E-2</v>
      </c>
      <c r="D122" s="175">
        <v>4.5789998091351619E-3</v>
      </c>
      <c r="E122" s="175">
        <v>7.731030215474495E-2</v>
      </c>
      <c r="F122" s="175">
        <v>3.8710759832573424E-2</v>
      </c>
      <c r="G122" s="175">
        <v>7.0630904451771073E-2</v>
      </c>
      <c r="H122" s="175">
        <v>2.3841439798157348E-2</v>
      </c>
      <c r="I122" s="175">
        <v>-3.9640623703204494E-2</v>
      </c>
      <c r="J122" s="175">
        <v>3.1436314355072471E-2</v>
      </c>
      <c r="K122" s="175">
        <v>3.8850742040711428E-2</v>
      </c>
      <c r="L122" s="175">
        <v>0.11108710761432057</v>
      </c>
      <c r="M122" s="175">
        <v>0.12232527498539429</v>
      </c>
      <c r="N122" s="175">
        <v>-1.0734701175476719E-3</v>
      </c>
      <c r="O122" s="175">
        <v>-8.2887700540287268E-2</v>
      </c>
      <c r="P122" s="175">
        <v>7.6264612777400846E-3</v>
      </c>
      <c r="Q122" s="175">
        <v>2.6904583790823913E-2</v>
      </c>
      <c r="R122" s="175">
        <v>2.6857398465060297E-2</v>
      </c>
      <c r="S122" s="175">
        <v>4.0171594870305478E-2</v>
      </c>
      <c r="T122" s="175">
        <v>0.10986309174271822</v>
      </c>
      <c r="U122" s="175">
        <v>2.6172936254350784E-2</v>
      </c>
      <c r="V122" s="175">
        <v>7.0460823736590836E-2</v>
      </c>
      <c r="W122" s="175">
        <v>9.2511063836970484E-2</v>
      </c>
      <c r="X122" s="176">
        <v>2.9769878916915897E-2</v>
      </c>
      <c r="Y122" s="177"/>
      <c r="Z122" s="177"/>
    </row>
    <row r="123" spans="1:26" x14ac:dyDescent="0.2">
      <c r="A123" s="174">
        <v>39941</v>
      </c>
      <c r="B123" s="175">
        <v>0.1409334960788744</v>
      </c>
      <c r="C123" s="175">
        <v>0.1727435130376665</v>
      </c>
      <c r="D123" s="175">
        <v>0.12796580028044502</v>
      </c>
      <c r="E123" s="175">
        <v>1.669428333100639E-2</v>
      </c>
      <c r="F123" s="175">
        <v>0.1243745444971627</v>
      </c>
      <c r="G123" s="175">
        <v>4.9161304946060906E-2</v>
      </c>
      <c r="H123" s="175">
        <v>0.23165638860689503</v>
      </c>
      <c r="I123" s="175">
        <v>0.14106862232058348</v>
      </c>
      <c r="J123" s="175">
        <v>0.14474728755586885</v>
      </c>
      <c r="K123" s="175">
        <v>0.11196259507905787</v>
      </c>
      <c r="L123" s="175">
        <v>0.12809578810082975</v>
      </c>
      <c r="M123" s="175">
        <v>8.5775697073160503E-2</v>
      </c>
      <c r="N123" s="175">
        <v>0.25472087555321882</v>
      </c>
      <c r="O123" s="175">
        <v>0.437317784263132</v>
      </c>
      <c r="P123" s="175">
        <v>0.15733693738330484</v>
      </c>
      <c r="Q123" s="175">
        <v>0.1720879635129271</v>
      </c>
      <c r="R123" s="175">
        <v>0.32541500850151722</v>
      </c>
      <c r="S123" s="175">
        <v>0.19628620079750411</v>
      </c>
      <c r="T123" s="175">
        <v>1.7315612961177305E-2</v>
      </c>
      <c r="U123" s="175">
        <v>6.6612160084003363E-2</v>
      </c>
      <c r="V123" s="175">
        <v>1.6756247492001209E-2</v>
      </c>
      <c r="W123" s="175">
        <v>0.21128822982754156</v>
      </c>
      <c r="X123" s="176">
        <v>7.3111646602320904E-2</v>
      </c>
      <c r="Y123" s="177"/>
      <c r="Z123" s="177"/>
    </row>
    <row r="124" spans="1:26" x14ac:dyDescent="0.2">
      <c r="A124" s="174">
        <v>39948</v>
      </c>
      <c r="B124" s="175">
        <v>-4.7014787757175214E-2</v>
      </c>
      <c r="C124" s="175">
        <v>-5.2063355891858218E-2</v>
      </c>
      <c r="D124" s="175">
        <v>-4.8794369636917974E-2</v>
      </c>
      <c r="E124" s="175">
        <v>4.0467636692679491E-2</v>
      </c>
      <c r="F124" s="175">
        <v>-6.2611070039979871E-2</v>
      </c>
      <c r="G124" s="175">
        <v>-6.573621415282456E-2</v>
      </c>
      <c r="H124" s="175">
        <v>-8.5219583382514799E-2</v>
      </c>
      <c r="I124" s="175">
        <v>-8.7670469410834381E-2</v>
      </c>
      <c r="J124" s="175">
        <v>-0.11419325004788315</v>
      </c>
      <c r="K124" s="175">
        <v>5.2283943800721464E-3</v>
      </c>
      <c r="L124" s="175">
        <v>-0.14816358962229073</v>
      </c>
      <c r="M124" s="175">
        <v>7.3589396817813277E-3</v>
      </c>
      <c r="N124" s="175">
        <v>-5.7797901227630828E-4</v>
      </c>
      <c r="O124" s="175">
        <v>-9.1277890470686615E-2</v>
      </c>
      <c r="P124" s="175">
        <v>-0.112000028637754</v>
      </c>
      <c r="Q124" s="175">
        <v>-5.983224902737326E-2</v>
      </c>
      <c r="R124" s="175">
        <v>4.4325449400799716E-2</v>
      </c>
      <c r="S124" s="175">
        <v>-2.7083711215950733E-2</v>
      </c>
      <c r="T124" s="175">
        <v>7.9277403497677017E-3</v>
      </c>
      <c r="U124" s="175">
        <v>5.9470831657288141E-3</v>
      </c>
      <c r="V124" s="175">
        <v>-4.066086417161912E-2</v>
      </c>
      <c r="W124" s="175">
        <v>-0.212719445680397</v>
      </c>
      <c r="X124" s="176">
        <v>5.3738435181599195E-2</v>
      </c>
      <c r="Y124" s="177"/>
      <c r="Z124" s="177"/>
    </row>
    <row r="125" spans="1:26" x14ac:dyDescent="0.2">
      <c r="A125" s="174">
        <v>39955</v>
      </c>
      <c r="B125" s="175">
        <v>5.642899179947241E-2</v>
      </c>
      <c r="C125" s="175">
        <v>7.5172178796579586E-2</v>
      </c>
      <c r="D125" s="175">
        <v>6.586094778811892E-2</v>
      </c>
      <c r="E125" s="175">
        <v>-2.1143364170250582E-2</v>
      </c>
      <c r="F125" s="175">
        <v>7.6890647523803174E-2</v>
      </c>
      <c r="G125" s="175">
        <v>9.5582353499668232E-2</v>
      </c>
      <c r="H125" s="175">
        <v>8.3935154420406138E-2</v>
      </c>
      <c r="I125" s="175">
        <v>0.11033755172908132</v>
      </c>
      <c r="J125" s="175">
        <v>0.10020876825885697</v>
      </c>
      <c r="K125" s="175">
        <v>-2.0549080358342607E-3</v>
      </c>
      <c r="L125" s="175">
        <v>8.334202984130884E-2</v>
      </c>
      <c r="M125" s="175">
        <v>9.3977742684434266E-3</v>
      </c>
      <c r="N125" s="175">
        <v>-2.851071990496248E-2</v>
      </c>
      <c r="O125" s="175">
        <v>-2.5669642858820223E-2</v>
      </c>
      <c r="P125" s="175">
        <v>7.9874683529716856E-2</v>
      </c>
      <c r="Q125" s="175">
        <v>-1.4037703448564217E-2</v>
      </c>
      <c r="R125" s="175">
        <v>-8.1834211267753768E-2</v>
      </c>
      <c r="S125" s="175">
        <v>2.5458476042788249E-2</v>
      </c>
      <c r="T125" s="175">
        <v>-2.8021130565158071E-2</v>
      </c>
      <c r="U125" s="175">
        <v>1.0535782587176735E-2</v>
      </c>
      <c r="V125" s="175">
        <v>5.1392944102193479E-2</v>
      </c>
      <c r="W125" s="175">
        <v>-6.1602580188374854E-2</v>
      </c>
      <c r="X125" s="176">
        <v>-6.1676316413885747E-2</v>
      </c>
      <c r="Y125" s="177"/>
      <c r="Z125" s="177"/>
    </row>
    <row r="126" spans="1:26" x14ac:dyDescent="0.2">
      <c r="A126" s="174">
        <v>39962</v>
      </c>
      <c r="B126" s="175">
        <v>8.1261685294776814E-2</v>
      </c>
      <c r="C126" s="175">
        <v>7.7231320789134431E-2</v>
      </c>
      <c r="D126" s="175">
        <v>2.9409352930308549E-2</v>
      </c>
      <c r="E126" s="175">
        <v>5.9832673006983472E-2</v>
      </c>
      <c r="F126" s="175">
        <v>8.8539569417654451E-2</v>
      </c>
      <c r="G126" s="175">
        <v>7.925076090176511E-2</v>
      </c>
      <c r="H126" s="175">
        <v>0.18674994771388076</v>
      </c>
      <c r="I126" s="175">
        <v>0.17169157360509235</v>
      </c>
      <c r="J126" s="175">
        <v>0.16318785578373018</v>
      </c>
      <c r="K126" s="175">
        <v>-1.4048731970356323E-2</v>
      </c>
      <c r="L126" s="175">
        <v>5.2360715881395094E-3</v>
      </c>
      <c r="M126" s="175">
        <v>4.25088697529971E-2</v>
      </c>
      <c r="N126" s="175">
        <v>2.9029189153005095E-2</v>
      </c>
      <c r="O126" s="175">
        <v>-1.1454753719371675E-2</v>
      </c>
      <c r="P126" s="175">
        <v>0.11897384701380709</v>
      </c>
      <c r="Q126" s="175">
        <v>3.3206932331482787E-2</v>
      </c>
      <c r="R126" s="175">
        <v>8.1139215009756981E-3</v>
      </c>
      <c r="S126" s="175">
        <v>1.2202696415439085E-2</v>
      </c>
      <c r="T126" s="175">
        <v>5.0666216094691768E-2</v>
      </c>
      <c r="U126" s="175">
        <v>3.2891599574008924E-2</v>
      </c>
      <c r="V126" s="175">
        <v>8.4981783085387883E-2</v>
      </c>
      <c r="W126" s="175">
        <v>0.19704084406992003</v>
      </c>
      <c r="X126" s="176">
        <v>8.9102090822604937E-2</v>
      </c>
      <c r="Y126" s="177"/>
      <c r="Z126" s="177"/>
    </row>
    <row r="127" spans="1:26" x14ac:dyDescent="0.2">
      <c r="A127" s="174">
        <v>39969</v>
      </c>
      <c r="B127" s="175">
        <v>1.2767867478802345E-2</v>
      </c>
      <c r="C127" s="175">
        <v>-3.746064161082488E-3</v>
      </c>
      <c r="D127" s="175">
        <v>1.0033787278464457E-2</v>
      </c>
      <c r="E127" s="175">
        <v>6.7227093375408276E-2</v>
      </c>
      <c r="F127" s="175">
        <v>-8.4992004051502156E-3</v>
      </c>
      <c r="G127" s="175">
        <v>5.0292294593056045E-3</v>
      </c>
      <c r="H127" s="175">
        <v>9.7756275385661381E-2</v>
      </c>
      <c r="I127" s="175">
        <v>3.1768691527848968E-2</v>
      </c>
      <c r="J127" s="175">
        <v>1.6313213643570686E-2</v>
      </c>
      <c r="K127" s="175">
        <v>-5.1752157609700504E-3</v>
      </c>
      <c r="L127" s="175">
        <v>-7.2244246000591414E-2</v>
      </c>
      <c r="M127" s="175">
        <v>2.4259615241942093E-2</v>
      </c>
      <c r="N127" s="175">
        <v>0.16360617592234775</v>
      </c>
      <c r="O127" s="175">
        <v>0.10660486673850675</v>
      </c>
      <c r="P127" s="175">
        <v>-7.0233798499734407E-2</v>
      </c>
      <c r="Q127" s="175">
        <v>7.4037664392243727E-2</v>
      </c>
      <c r="R127" s="175">
        <v>1.4265772366540303E-2</v>
      </c>
      <c r="S127" s="175">
        <v>8.3927900218237934E-3</v>
      </c>
      <c r="T127" s="175">
        <v>2.1012415454133269E-2</v>
      </c>
      <c r="U127" s="175">
        <v>-3.7268910612446985E-3</v>
      </c>
      <c r="V127" s="175">
        <v>-2.9318178449488818E-2</v>
      </c>
      <c r="W127" s="175">
        <v>9.684129615808219E-4</v>
      </c>
      <c r="X127" s="176">
        <v>2.5282283022642427E-3</v>
      </c>
      <c r="Y127" s="177"/>
      <c r="Z127" s="177"/>
    </row>
    <row r="128" spans="1:26" x14ac:dyDescent="0.2">
      <c r="A128" s="174">
        <v>39976</v>
      </c>
      <c r="B128" s="175">
        <v>1.6189189126052626E-2</v>
      </c>
      <c r="C128" s="175">
        <v>1.1178383172607428E-2</v>
      </c>
      <c r="D128" s="175">
        <v>3.2313351667817042E-2</v>
      </c>
      <c r="E128" s="175">
        <v>3.4128500264151769E-2</v>
      </c>
      <c r="F128" s="175">
        <v>3.8624758787080424E-2</v>
      </c>
      <c r="G128" s="175">
        <v>2.1321861481379014E-2</v>
      </c>
      <c r="H128" s="175">
        <v>-3.2658050647735658E-2</v>
      </c>
      <c r="I128" s="175">
        <v>4.593305539835791E-2</v>
      </c>
      <c r="J128" s="175">
        <v>6.0192616365020791E-3</v>
      </c>
      <c r="K128" s="175">
        <v>3.1511946246364775E-2</v>
      </c>
      <c r="L128" s="175">
        <v>3.7451086740178191E-2</v>
      </c>
      <c r="M128" s="175">
        <v>1.0666257925774185E-2</v>
      </c>
      <c r="N128" s="175">
        <v>8.6050774046655565E-2</v>
      </c>
      <c r="O128" s="175">
        <v>9.528795811548299E-2</v>
      </c>
      <c r="P128" s="175">
        <v>1.9353006267397718E-2</v>
      </c>
      <c r="Q128" s="175">
        <v>7.403549990896123E-2</v>
      </c>
      <c r="R128" s="175">
        <v>5.7115447766824361E-2</v>
      </c>
      <c r="S128" s="175">
        <v>-2.0044282411208342E-2</v>
      </c>
      <c r="T128" s="175">
        <v>-3.1458061460095797E-2</v>
      </c>
      <c r="U128" s="175">
        <v>5.5126906371044726E-2</v>
      </c>
      <c r="V128" s="175">
        <v>3.5322214079996035E-2</v>
      </c>
      <c r="W128" s="175">
        <v>-5.6672593946177102E-2</v>
      </c>
      <c r="X128" s="176">
        <v>2.5061071628999381E-2</v>
      </c>
      <c r="Y128" s="177"/>
      <c r="Z128" s="177"/>
    </row>
    <row r="129" spans="1:26" x14ac:dyDescent="0.2">
      <c r="A129" s="174">
        <v>39983</v>
      </c>
      <c r="B129" s="175">
        <v>-5.5043938018541468E-2</v>
      </c>
      <c r="C129" s="175">
        <v>-7.2888170586187073E-2</v>
      </c>
      <c r="D129" s="175">
        <v>-6.5373360213551251E-2</v>
      </c>
      <c r="E129" s="175">
        <v>-5.791012529656666E-2</v>
      </c>
      <c r="F129" s="175">
        <v>-5.1985713433425694E-2</v>
      </c>
      <c r="G129" s="175">
        <v>-5.8541593910700428E-2</v>
      </c>
      <c r="H129" s="175">
        <v>-8.0652170201813436E-2</v>
      </c>
      <c r="I129" s="175">
        <v>-7.5332049537656459E-2</v>
      </c>
      <c r="J129" s="175">
        <v>-0.10849621055281598</v>
      </c>
      <c r="K129" s="175">
        <v>-3.0009108926013273E-2</v>
      </c>
      <c r="L129" s="175">
        <v>-5.3647572767805206E-2</v>
      </c>
      <c r="M129" s="175">
        <v>-1.3482838500514759E-2</v>
      </c>
      <c r="N129" s="175">
        <v>4.8524478357584978E-2</v>
      </c>
      <c r="O129" s="175">
        <v>-3.0592734218525503E-2</v>
      </c>
      <c r="P129" s="175">
        <v>-4.5814764036960172E-2</v>
      </c>
      <c r="Q129" s="175">
        <v>-7.4719626542219975E-2</v>
      </c>
      <c r="R129" s="175">
        <v>-8.5689136949660821E-2</v>
      </c>
      <c r="S129" s="175">
        <v>-2.8098675155358396E-2</v>
      </c>
      <c r="T129" s="175">
        <v>2.4995641470899641E-2</v>
      </c>
      <c r="U129" s="175">
        <v>-5.2442075894198109E-2</v>
      </c>
      <c r="V129" s="175">
        <v>-9.2935986580535382E-2</v>
      </c>
      <c r="W129" s="175">
        <v>-3.2801023500617074E-2</v>
      </c>
      <c r="X129" s="176">
        <v>-3.877948589664576E-2</v>
      </c>
      <c r="Y129" s="177"/>
      <c r="Z129" s="177"/>
    </row>
    <row r="130" spans="1:26" x14ac:dyDescent="0.2">
      <c r="A130" s="174">
        <v>39990</v>
      </c>
      <c r="B130" s="175">
        <v>1.2307340490759849E-2</v>
      </c>
      <c r="C130" s="175">
        <v>1.9589732006748926E-2</v>
      </c>
      <c r="D130" s="175">
        <v>-3.3253869348505626E-2</v>
      </c>
      <c r="E130" s="175">
        <v>-1.7594234367672632E-2</v>
      </c>
      <c r="F130" s="175">
        <v>-5.7207221882869365E-3</v>
      </c>
      <c r="G130" s="175">
        <v>2.0338267959775152E-2</v>
      </c>
      <c r="H130" s="175">
        <v>3.1338618402253694E-2</v>
      </c>
      <c r="I130" s="175">
        <v>6.7139730159680264E-2</v>
      </c>
      <c r="J130" s="175">
        <v>3.7136465305056106E-2</v>
      </c>
      <c r="K130" s="175">
        <v>3.733066742202755E-2</v>
      </c>
      <c r="L130" s="175">
        <v>-1.5617998973758219E-2</v>
      </c>
      <c r="M130" s="175">
        <v>-1.795330078350885E-2</v>
      </c>
      <c r="N130" s="175">
        <v>4.3326413246595384E-2</v>
      </c>
      <c r="O130" s="175">
        <v>9.0729783032625716E-2</v>
      </c>
      <c r="P130" s="175">
        <v>6.0759418199814341E-2</v>
      </c>
      <c r="Q130" s="175">
        <v>2.1687053852111407E-2</v>
      </c>
      <c r="R130" s="175">
        <v>7.3870782862821283E-2</v>
      </c>
      <c r="S130" s="175">
        <v>-1.9403709321210597E-3</v>
      </c>
      <c r="T130" s="175">
        <v>-4.2254487283935986E-2</v>
      </c>
      <c r="U130" s="175">
        <v>4.071442408586818E-2</v>
      </c>
      <c r="V130" s="175">
        <v>4.3799502460303411E-2</v>
      </c>
      <c r="W130" s="175">
        <v>3.0932087210605603E-2</v>
      </c>
      <c r="X130" s="176">
        <v>2.7596175050721896E-2</v>
      </c>
      <c r="Y130" s="177"/>
      <c r="Z130" s="177"/>
    </row>
    <row r="131" spans="1:26" x14ac:dyDescent="0.2">
      <c r="A131" s="174">
        <v>39997</v>
      </c>
      <c r="B131" s="175">
        <v>-1.4664620983160849E-2</v>
      </c>
      <c r="C131" s="175">
        <v>-4.2300949079224062E-2</v>
      </c>
      <c r="D131" s="175">
        <v>-9.9614547329683594E-3</v>
      </c>
      <c r="E131" s="175">
        <v>-1.8982703697371438E-2</v>
      </c>
      <c r="F131" s="175">
        <v>-3.1088614472214133E-2</v>
      </c>
      <c r="G131" s="175">
        <v>-7.1667186318920594E-3</v>
      </c>
      <c r="H131" s="175">
        <v>-8.8876671770757275E-3</v>
      </c>
      <c r="I131" s="175">
        <v>-1.8939238553871574E-2</v>
      </c>
      <c r="J131" s="175">
        <v>-5.2200172619637455E-2</v>
      </c>
      <c r="K131" s="175">
        <v>-3.7722923040463284E-2</v>
      </c>
      <c r="L131" s="175">
        <v>6.6456996831229867E-2</v>
      </c>
      <c r="M131" s="175">
        <v>1.7337402245813753E-2</v>
      </c>
      <c r="N131" s="175">
        <v>-5.9719327444715149E-2</v>
      </c>
      <c r="O131" s="175">
        <v>-7.6853526216538473E-2</v>
      </c>
      <c r="P131" s="175">
        <v>4.7053374543805836E-2</v>
      </c>
      <c r="Q131" s="175">
        <v>-4.0296643831658353E-2</v>
      </c>
      <c r="R131" s="175">
        <v>-3.8952521479438576E-2</v>
      </c>
      <c r="S131" s="175">
        <v>6.4180899463353203E-2</v>
      </c>
      <c r="T131" s="175">
        <v>-4.0053404512956142E-3</v>
      </c>
      <c r="U131" s="175">
        <v>2.2625532796342024E-2</v>
      </c>
      <c r="V131" s="175">
        <v>-7.4624548322328836E-3</v>
      </c>
      <c r="W131" s="175">
        <v>-6.8222950449034455E-3</v>
      </c>
      <c r="X131" s="176">
        <v>-3.8971110417201908E-2</v>
      </c>
      <c r="Y131" s="177"/>
      <c r="Z131" s="177"/>
    </row>
    <row r="132" spans="1:26" x14ac:dyDescent="0.2">
      <c r="A132" s="174">
        <v>40004</v>
      </c>
      <c r="B132" s="175">
        <v>-6.5931761939245229E-2</v>
      </c>
      <c r="C132" s="175">
        <v>-6.6138418584403558E-2</v>
      </c>
      <c r="D132" s="175">
        <v>-9.3816697279463707E-2</v>
      </c>
      <c r="E132" s="175">
        <v>-4.0783068909442562E-2</v>
      </c>
      <c r="F132" s="175">
        <v>-7.0053018055957261E-2</v>
      </c>
      <c r="G132" s="175">
        <v>-5.8510854310770924E-2</v>
      </c>
      <c r="H132" s="175">
        <v>-9.3400061255240835E-2</v>
      </c>
      <c r="I132" s="175">
        <v>-0.10792227581326011</v>
      </c>
      <c r="J132" s="175">
        <v>-7.5102412296686905E-2</v>
      </c>
      <c r="K132" s="175">
        <v>-2.9598982903183298E-2</v>
      </c>
      <c r="L132" s="175">
        <v>-2.477415991819551E-2</v>
      </c>
      <c r="M132" s="175">
        <v>-5.5034586715306609E-2</v>
      </c>
      <c r="N132" s="175">
        <v>3.3561119766827067E-2</v>
      </c>
      <c r="O132" s="175">
        <v>4.8971596459110112E-3</v>
      </c>
      <c r="P132" s="175">
        <v>-6.2460454742030429E-2</v>
      </c>
      <c r="Q132" s="175">
        <v>-9.1887567551247523E-2</v>
      </c>
      <c r="R132" s="175">
        <v>-4.016388634440337E-2</v>
      </c>
      <c r="S132" s="175">
        <v>-7.6451241263371092E-2</v>
      </c>
      <c r="T132" s="175">
        <v>-6.6431658956563416E-2</v>
      </c>
      <c r="U132" s="175">
        <v>-3.3907912262624393E-2</v>
      </c>
      <c r="V132" s="175">
        <v>-6.740870833281104E-2</v>
      </c>
      <c r="W132" s="175">
        <v>-4.7895576908570395E-2</v>
      </c>
      <c r="X132" s="176">
        <v>-3.3404477077317245E-2</v>
      </c>
      <c r="Y132" s="177"/>
      <c r="Z132" s="177"/>
    </row>
    <row r="133" spans="1:26" x14ac:dyDescent="0.2">
      <c r="A133" s="174">
        <v>40011</v>
      </c>
      <c r="B133" s="175">
        <v>0.10494537384641874</v>
      </c>
      <c r="C133" s="175">
        <v>0.10884582662599923</v>
      </c>
      <c r="D133" s="175">
        <v>0.12373660677288333</v>
      </c>
      <c r="E133" s="175">
        <v>4.0410136749177032E-2</v>
      </c>
      <c r="F133" s="175">
        <v>0.11011685208184346</v>
      </c>
      <c r="G133" s="175">
        <v>8.7944962882427952E-2</v>
      </c>
      <c r="H133" s="175">
        <v>0.13438832758037791</v>
      </c>
      <c r="I133" s="175">
        <v>6.9711248382227434E-2</v>
      </c>
      <c r="J133" s="175">
        <v>0.11023622039600099</v>
      </c>
      <c r="K133" s="175">
        <v>0.15501356989986045</v>
      </c>
      <c r="L133" s="175">
        <v>0.19847246879688726</v>
      </c>
      <c r="M133" s="175">
        <v>5.0403857716535022E-2</v>
      </c>
      <c r="N133" s="175">
        <v>0.27325732736315372</v>
      </c>
      <c r="O133" s="175">
        <v>0.20370370365623439</v>
      </c>
      <c r="P133" s="175">
        <v>0.19044556265621596</v>
      </c>
      <c r="Q133" s="175">
        <v>5.0032319057567255E-2</v>
      </c>
      <c r="R133" s="175">
        <v>0.11209427637485019</v>
      </c>
      <c r="S133" s="175">
        <v>9.1337875941226554E-2</v>
      </c>
      <c r="T133" s="175">
        <v>8.6302781791539024E-2</v>
      </c>
      <c r="U133" s="175">
        <v>3.898460486222851E-2</v>
      </c>
      <c r="V133" s="175">
        <v>8.0623918100743194E-2</v>
      </c>
      <c r="W133" s="175">
        <v>7.6219681880905443E-2</v>
      </c>
      <c r="X133" s="176">
        <v>0.10085156459431731</v>
      </c>
      <c r="Y133" s="177"/>
      <c r="Z133" s="177"/>
    </row>
    <row r="134" spans="1:26" x14ac:dyDescent="0.2">
      <c r="A134" s="174">
        <v>40018</v>
      </c>
      <c r="B134" s="175">
        <v>6.4004215926261251E-2</v>
      </c>
      <c r="C134" s="175">
        <v>4.9703636748465702E-2</v>
      </c>
      <c r="D134" s="175">
        <v>8.4827532709094461E-2</v>
      </c>
      <c r="E134" s="175">
        <v>1.7405063319795629E-2</v>
      </c>
      <c r="F134" s="175">
        <v>7.2977608706281921E-2</v>
      </c>
      <c r="G134" s="175">
        <v>0.10986683546229756</v>
      </c>
      <c r="H134" s="175">
        <v>8.2837787420625114E-2</v>
      </c>
      <c r="I134" s="175">
        <v>0.10672530001399796</v>
      </c>
      <c r="J134" s="175">
        <v>9.6187943262288661E-2</v>
      </c>
      <c r="K134" s="175">
        <v>-1.1457491684098669E-2</v>
      </c>
      <c r="L134" s="175">
        <v>0.22716312519628315</v>
      </c>
      <c r="M134" s="175">
        <v>8.5425031950196087E-2</v>
      </c>
      <c r="N134" s="175">
        <v>5.7958971406477419E-2</v>
      </c>
      <c r="O134" s="175">
        <v>4.4534412969260244E-2</v>
      </c>
      <c r="P134" s="175">
        <v>0.10654327124979053</v>
      </c>
      <c r="Q134" s="175">
        <v>1.5594734002087662E-2</v>
      </c>
      <c r="R134" s="175">
        <v>4.9703636727553485E-2</v>
      </c>
      <c r="S134" s="175">
        <v>8.5067038314199692E-2</v>
      </c>
      <c r="T134" s="175">
        <v>0.20196834008972583</v>
      </c>
      <c r="U134" s="175">
        <v>4.5651510832134298E-2</v>
      </c>
      <c r="V134" s="175">
        <v>2.9474767429791916E-2</v>
      </c>
      <c r="W134" s="175">
        <v>-0.15520857017567741</v>
      </c>
      <c r="X134" s="176">
        <v>8.2323168804602456E-2</v>
      </c>
      <c r="Y134" s="177"/>
      <c r="Z134" s="177"/>
    </row>
    <row r="135" spans="1:26" x14ac:dyDescent="0.2">
      <c r="A135" s="174">
        <v>40025</v>
      </c>
      <c r="B135" s="175">
        <v>1.8222508782072946E-2</v>
      </c>
      <c r="C135" s="175">
        <v>-1.9592339788623656E-2</v>
      </c>
      <c r="D135" s="175">
        <v>1.9417968775726799E-2</v>
      </c>
      <c r="E135" s="175">
        <v>5.7452380728978153E-2</v>
      </c>
      <c r="F135" s="175">
        <v>-6.6647858613856099E-3</v>
      </c>
      <c r="G135" s="175">
        <v>-2.0573356566996157E-3</v>
      </c>
      <c r="H135" s="175">
        <v>8.8158640436320282E-3</v>
      </c>
      <c r="I135" s="175">
        <v>7.0518687987970091E-2</v>
      </c>
      <c r="J135" s="175">
        <v>3.5179943451372105E-2</v>
      </c>
      <c r="K135" s="175">
        <v>5.273198967663829E-3</v>
      </c>
      <c r="L135" s="175">
        <v>2.7169849864325819E-2</v>
      </c>
      <c r="M135" s="175">
        <v>9.7960055378564781E-3</v>
      </c>
      <c r="N135" s="175">
        <v>-6.5126428406936263E-2</v>
      </c>
      <c r="O135" s="175">
        <v>-4.7286821729828128E-2</v>
      </c>
      <c r="P135" s="175">
        <v>8.2808216638757162E-2</v>
      </c>
      <c r="Q135" s="175">
        <v>6.3030554319640247E-2</v>
      </c>
      <c r="R135" s="175">
        <v>7.869765608647579E-2</v>
      </c>
      <c r="S135" s="175">
        <v>0.16879765795177842</v>
      </c>
      <c r="T135" s="175">
        <v>4.9420033082270345E-2</v>
      </c>
      <c r="U135" s="175">
        <v>-6.5979663048324139E-3</v>
      </c>
      <c r="V135" s="175">
        <v>9.6288766840748885E-2</v>
      </c>
      <c r="W135" s="175">
        <v>4.6570379312397256E-2</v>
      </c>
      <c r="X135" s="176">
        <v>4.5349847219721261E-2</v>
      </c>
      <c r="Y135" s="177"/>
      <c r="Z135" s="177"/>
    </row>
    <row r="136" spans="1:26" x14ac:dyDescent="0.2">
      <c r="A136" s="174">
        <v>40032</v>
      </c>
      <c r="B136" s="175">
        <v>5.6427398690589714E-2</v>
      </c>
      <c r="C136" s="175">
        <v>4.4392975908608412E-2</v>
      </c>
      <c r="D136" s="175">
        <v>4.7066513072062867E-2</v>
      </c>
      <c r="E136" s="175">
        <v>7.0761002825963135E-2</v>
      </c>
      <c r="F136" s="175">
        <v>6.4104197776890387E-2</v>
      </c>
      <c r="G136" s="175">
        <v>9.1984345826111563E-2</v>
      </c>
      <c r="H136" s="175">
        <v>2.8031920558601698E-2</v>
      </c>
      <c r="I136" s="175">
        <v>7.9169668234801316E-2</v>
      </c>
      <c r="J136" s="175">
        <v>7.6171874985553223E-2</v>
      </c>
      <c r="K136" s="175">
        <v>7.5270415059459694E-2</v>
      </c>
      <c r="L136" s="175">
        <v>-1.2176070508241274E-2</v>
      </c>
      <c r="M136" s="175">
        <v>3.2547047306767447E-2</v>
      </c>
      <c r="N136" s="175">
        <v>0.18194496954080594</v>
      </c>
      <c r="O136" s="175">
        <v>9.8454027645127229E-2</v>
      </c>
      <c r="P136" s="175">
        <v>2.976299703093999E-2</v>
      </c>
      <c r="Q136" s="175">
        <v>0.17706158168778174</v>
      </c>
      <c r="R136" s="175">
        <v>0.20013171588073342</v>
      </c>
      <c r="S136" s="175">
        <v>7.2428141812621638E-2</v>
      </c>
      <c r="T136" s="175">
        <v>5.5625639853984318E-2</v>
      </c>
      <c r="U136" s="175">
        <v>2.3893881461893262E-2</v>
      </c>
      <c r="V136" s="175">
        <v>4.7375441272037425E-2</v>
      </c>
      <c r="W136" s="175">
        <v>6.674586977303737E-2</v>
      </c>
      <c r="X136" s="176">
        <v>0.10535009087866117</v>
      </c>
      <c r="Y136" s="177"/>
      <c r="Z136" s="177"/>
    </row>
    <row r="137" spans="1:26" x14ac:dyDescent="0.2">
      <c r="A137" s="174">
        <v>40039</v>
      </c>
      <c r="B137" s="175">
        <v>-2.8820239906897221E-3</v>
      </c>
      <c r="C137" s="175">
        <v>2.524476480601754E-3</v>
      </c>
      <c r="D137" s="175">
        <v>1.3294957472475962E-2</v>
      </c>
      <c r="E137" s="175">
        <v>-2.731158032429034E-2</v>
      </c>
      <c r="F137" s="175">
        <v>-3.5868612674645299E-2</v>
      </c>
      <c r="G137" s="175">
        <v>-7.2471432556149698E-2</v>
      </c>
      <c r="H137" s="175">
        <v>3.9567687580248867E-2</v>
      </c>
      <c r="I137" s="175">
        <v>4.0480628155711414E-2</v>
      </c>
      <c r="J137" s="175">
        <v>-1.3067150663117717E-2</v>
      </c>
      <c r="K137" s="175">
        <v>4.3216819017135873E-2</v>
      </c>
      <c r="L137" s="175">
        <v>4.5399305393437318E-2</v>
      </c>
      <c r="M137" s="175">
        <v>-9.6602985284019692E-3</v>
      </c>
      <c r="N137" s="175">
        <v>0.15486551708012505</v>
      </c>
      <c r="O137" s="175">
        <v>-1.8518518475226526E-2</v>
      </c>
      <c r="P137" s="175">
        <v>6.8751417928066549E-2</v>
      </c>
      <c r="Q137" s="175">
        <v>6.3695242727480053E-3</v>
      </c>
      <c r="R137" s="175">
        <v>-5.632289340872329E-2</v>
      </c>
      <c r="S137" s="175">
        <v>-5.1936798732586812E-3</v>
      </c>
      <c r="T137" s="175">
        <v>-4.9418567339975399E-2</v>
      </c>
      <c r="U137" s="175">
        <v>1.9368318648365735E-2</v>
      </c>
      <c r="V137" s="175">
        <v>-4.1460523154211421E-2</v>
      </c>
      <c r="W137" s="175">
        <v>-5.051161646376931E-2</v>
      </c>
      <c r="X137" s="176">
        <v>-3.0564547393210485E-3</v>
      </c>
      <c r="Y137" s="177"/>
      <c r="Z137" s="177"/>
    </row>
    <row r="138" spans="1:26" x14ac:dyDescent="0.2">
      <c r="A138" s="174">
        <v>40046</v>
      </c>
      <c r="B138" s="175">
        <v>2.4147121054273791E-2</v>
      </c>
      <c r="C138" s="175">
        <v>4.4567064888732098E-2</v>
      </c>
      <c r="D138" s="175">
        <v>-1.1862863600165285E-2</v>
      </c>
      <c r="E138" s="175">
        <v>-1.0084608220559271E-2</v>
      </c>
      <c r="F138" s="175">
        <v>2.3385842259286579E-2</v>
      </c>
      <c r="G138" s="175">
        <v>3.489364936483861E-2</v>
      </c>
      <c r="H138" s="175">
        <v>-1.0037719191157488E-2</v>
      </c>
      <c r="I138" s="175">
        <v>-1.5984288368526402E-3</v>
      </c>
      <c r="J138" s="175">
        <v>1.5079073191543221E-2</v>
      </c>
      <c r="K138" s="175">
        <v>1.3710740412654344E-2</v>
      </c>
      <c r="L138" s="175">
        <v>0.18261876079019851</v>
      </c>
      <c r="M138" s="175">
        <v>-1.4200378453383015E-2</v>
      </c>
      <c r="N138" s="175">
        <v>8.6723352036506871E-2</v>
      </c>
      <c r="O138" s="175">
        <v>5.660377360887419E-2</v>
      </c>
      <c r="P138" s="175">
        <v>0.13765694568417633</v>
      </c>
      <c r="Q138" s="175">
        <v>-2.5248445259354766E-3</v>
      </c>
      <c r="R138" s="175">
        <v>0.12225480153303009</v>
      </c>
      <c r="S138" s="175">
        <v>0.13752022447465262</v>
      </c>
      <c r="T138" s="175">
        <v>3.8806846612131914E-2</v>
      </c>
      <c r="U138" s="175">
        <v>6.2282523532289173E-4</v>
      </c>
      <c r="V138" s="175">
        <v>2.2340941875864918E-2</v>
      </c>
      <c r="W138" s="175">
        <v>1.984877620845564E-2</v>
      </c>
      <c r="X138" s="176">
        <v>3.3998540907134937E-2</v>
      </c>
      <c r="Y138" s="177"/>
      <c r="Z138" s="177"/>
    </row>
    <row r="139" spans="1:26" x14ac:dyDescent="0.2">
      <c r="A139" s="174">
        <v>40053</v>
      </c>
      <c r="B139" s="175">
        <v>-2.4112841701117889E-2</v>
      </c>
      <c r="C139" s="175">
        <v>-5.4994302062306849E-2</v>
      </c>
      <c r="D139" s="175">
        <v>-1.1578174604070481E-2</v>
      </c>
      <c r="E139" s="175">
        <v>-7.5158861459693757E-3</v>
      </c>
      <c r="F139" s="175">
        <v>2.1392267480735971E-3</v>
      </c>
      <c r="G139" s="175">
        <v>1.0618996828195211E-2</v>
      </c>
      <c r="H139" s="175">
        <v>-2.062448596536234E-2</v>
      </c>
      <c r="I139" s="175">
        <v>-7.9835605917541977E-2</v>
      </c>
      <c r="J139" s="175">
        <v>-2.681159421896059E-2</v>
      </c>
      <c r="K139" s="175">
        <v>-8.8720060023393969E-4</v>
      </c>
      <c r="L139" s="175">
        <v>-1.8826228450485451E-2</v>
      </c>
      <c r="M139" s="175">
        <v>-1.2880478391650229E-2</v>
      </c>
      <c r="N139" s="175">
        <v>-0.11685964499506844</v>
      </c>
      <c r="O139" s="175">
        <v>-5.4285714296448941E-2</v>
      </c>
      <c r="P139" s="175">
        <v>1.6576008245833E-2</v>
      </c>
      <c r="Q139" s="175">
        <v>-4.7330380119598829E-2</v>
      </c>
      <c r="R139" s="175">
        <v>7.5815628801909037E-3</v>
      </c>
      <c r="S139" s="175">
        <v>-0.11042689434220594</v>
      </c>
      <c r="T139" s="175">
        <v>1.3639953411017347E-2</v>
      </c>
      <c r="U139" s="175">
        <v>-7.8091579078307582E-3</v>
      </c>
      <c r="V139" s="175">
        <v>4.1782165287296918E-2</v>
      </c>
      <c r="W139" s="175">
        <v>4.3851098471992978E-2</v>
      </c>
      <c r="X139" s="176">
        <v>-4.117868852447313E-2</v>
      </c>
      <c r="Y139" s="177"/>
      <c r="Z139" s="177"/>
    </row>
    <row r="140" spans="1:26" x14ac:dyDescent="0.2">
      <c r="A140" s="174">
        <v>40060</v>
      </c>
      <c r="B140" s="175">
        <v>-5.4793234808918033E-3</v>
      </c>
      <c r="C140" s="175">
        <v>1.1673467082264927E-2</v>
      </c>
      <c r="D140" s="175">
        <v>-3.963749715455627E-3</v>
      </c>
      <c r="E140" s="175">
        <v>-2.9134340853655762E-2</v>
      </c>
      <c r="F140" s="175">
        <v>1.4380518882969422E-2</v>
      </c>
      <c r="G140" s="175">
        <v>-5.3359414641336892E-3</v>
      </c>
      <c r="H140" s="175">
        <v>-1.8707634145656921E-2</v>
      </c>
      <c r="I140" s="175">
        <v>-2.0905059087335823E-2</v>
      </c>
      <c r="J140" s="175">
        <v>1.0052122175294919E-2</v>
      </c>
      <c r="K140" s="175">
        <v>1.1581034860174508E-2</v>
      </c>
      <c r="L140" s="175">
        <v>-5.8064135394093913E-2</v>
      </c>
      <c r="M140" s="175">
        <v>4.9824243229462857E-4</v>
      </c>
      <c r="N140" s="175">
        <v>2.0233741111362651E-2</v>
      </c>
      <c r="O140" s="175">
        <v>-2.6435045317520563E-2</v>
      </c>
      <c r="P140" s="175">
        <v>-6.639674602871691E-2</v>
      </c>
      <c r="Q140" s="175">
        <v>6.0483909500309461E-3</v>
      </c>
      <c r="R140" s="175">
        <v>-1.9419074658371085E-2</v>
      </c>
      <c r="S140" s="175">
        <v>3.7623543087615979E-2</v>
      </c>
      <c r="T140" s="175">
        <v>3.7959469961233873E-2</v>
      </c>
      <c r="U140" s="175">
        <v>1.969533680437718E-2</v>
      </c>
      <c r="V140" s="175">
        <v>-5.4710685097089304E-3</v>
      </c>
      <c r="W140" s="175">
        <v>8.1155911697803392E-3</v>
      </c>
      <c r="X140" s="176">
        <v>-2.5022095986153618E-2</v>
      </c>
      <c r="Y140" s="177"/>
      <c r="Z140" s="177"/>
    </row>
    <row r="141" spans="1:26" x14ac:dyDescent="0.2">
      <c r="A141" s="174">
        <v>40067</v>
      </c>
      <c r="B141" s="175">
        <v>4.8503532136399387E-2</v>
      </c>
      <c r="C141" s="175">
        <v>3.7434647296391149E-2</v>
      </c>
      <c r="D141" s="175">
        <v>5.190345815558748E-2</v>
      </c>
      <c r="E141" s="175">
        <v>5.834459138146908E-2</v>
      </c>
      <c r="F141" s="175">
        <v>5.7270484705446323E-2</v>
      </c>
      <c r="G141" s="175">
        <v>6.1204743123950564E-2</v>
      </c>
      <c r="H141" s="175">
        <v>6.8067120990606023E-2</v>
      </c>
      <c r="I141" s="175">
        <v>3.6216613572905849E-2</v>
      </c>
      <c r="J141" s="175">
        <v>2.6907482450685406E-2</v>
      </c>
      <c r="K141" s="175">
        <v>3.4192561933660957E-2</v>
      </c>
      <c r="L141" s="175">
        <v>4.5322134200409009E-2</v>
      </c>
      <c r="M141" s="175">
        <v>3.0346420961978055E-2</v>
      </c>
      <c r="N141" s="175">
        <v>2.1080796479831417E-2</v>
      </c>
      <c r="O141" s="175">
        <v>5.1978277688647836E-2</v>
      </c>
      <c r="P141" s="175">
        <v>6.4995859730082692E-2</v>
      </c>
      <c r="Q141" s="175">
        <v>1.3079758772613139E-2</v>
      </c>
      <c r="R141" s="175">
        <v>9.5694614426058006E-2</v>
      </c>
      <c r="S141" s="175">
        <v>2.5587903625926573E-2</v>
      </c>
      <c r="T141" s="175">
        <v>8.9242070640476266E-3</v>
      </c>
      <c r="U141" s="175">
        <v>5.361365527677709E-2</v>
      </c>
      <c r="V141" s="175">
        <v>4.2083556901470018E-2</v>
      </c>
      <c r="W141" s="175">
        <v>0.10850911858570697</v>
      </c>
      <c r="X141" s="176">
        <v>3.5211878659530307E-2</v>
      </c>
      <c r="Y141" s="177"/>
      <c r="Z141" s="177"/>
    </row>
    <row r="142" spans="1:26" x14ac:dyDescent="0.2">
      <c r="A142" s="174">
        <v>40074</v>
      </c>
      <c r="B142" s="175">
        <v>4.7531445425736153E-2</v>
      </c>
      <c r="C142" s="175">
        <v>5.3095069853519854E-2</v>
      </c>
      <c r="D142" s="175">
        <v>4.5544149512333154E-2</v>
      </c>
      <c r="E142" s="175">
        <v>2.0954667804337747E-3</v>
      </c>
      <c r="F142" s="175">
        <v>5.1115901626619387E-2</v>
      </c>
      <c r="G142" s="175">
        <v>4.4200646826638726E-2</v>
      </c>
      <c r="H142" s="175">
        <v>5.7301361136090988E-2</v>
      </c>
      <c r="I142" s="175">
        <v>5.6663457832951424E-2</v>
      </c>
      <c r="J142" s="175">
        <v>8.2914572881398835E-2</v>
      </c>
      <c r="K142" s="175">
        <v>2.4562530131842803E-2</v>
      </c>
      <c r="L142" s="175">
        <v>5.4496061443248998E-2</v>
      </c>
      <c r="M142" s="175">
        <v>-5.147280731633618E-3</v>
      </c>
      <c r="N142" s="175">
        <v>4.097906334587649E-2</v>
      </c>
      <c r="O142" s="175">
        <v>5.8997050039932579E-3</v>
      </c>
      <c r="P142" s="175">
        <v>1.240316289826667E-3</v>
      </c>
      <c r="Q142" s="175">
        <v>7.2026151055178851E-3</v>
      </c>
      <c r="R142" s="175">
        <v>-1.0945179761566448E-2</v>
      </c>
      <c r="S142" s="175">
        <v>9.2276433058346014E-2</v>
      </c>
      <c r="T142" s="175">
        <v>-1.2099177153358353E-2</v>
      </c>
      <c r="U142" s="175">
        <v>5.6443631796393695E-2</v>
      </c>
      <c r="V142" s="175">
        <v>4.9243932111537915E-2</v>
      </c>
      <c r="W142" s="175">
        <v>4.6048998297890442E-2</v>
      </c>
      <c r="X142" s="176">
        <v>2.691654528636156E-2</v>
      </c>
      <c r="Y142" s="177"/>
      <c r="Z142" s="177"/>
    </row>
    <row r="143" spans="1:26" x14ac:dyDescent="0.2">
      <c r="A143" s="174">
        <v>40081</v>
      </c>
      <c r="B143" s="175">
        <v>-3.9669120556024102E-3</v>
      </c>
      <c r="C143" s="175">
        <v>-1.3835994765082155E-2</v>
      </c>
      <c r="D143" s="175">
        <v>2.4948354275131229E-2</v>
      </c>
      <c r="E143" s="175">
        <v>-1.864598249616764E-2</v>
      </c>
      <c r="F143" s="175">
        <v>-2.0485590771137624E-2</v>
      </c>
      <c r="G143" s="175">
        <v>-2.2278259901944823E-2</v>
      </c>
      <c r="H143" s="175">
        <v>-2.3402450182838399E-2</v>
      </c>
      <c r="I143" s="175">
        <v>-3.5533817555527032E-4</v>
      </c>
      <c r="J143" s="175">
        <v>-3.0493868107873443E-2</v>
      </c>
      <c r="K143" s="175">
        <v>4.0179266203348111E-3</v>
      </c>
      <c r="L143" s="175">
        <v>-5.7544208318601048E-2</v>
      </c>
      <c r="M143" s="175">
        <v>1.8357221996806786E-2</v>
      </c>
      <c r="N143" s="175">
        <v>-9.4139517481141577E-3</v>
      </c>
      <c r="O143" s="175">
        <v>-4.54545453914426E-2</v>
      </c>
      <c r="P143" s="175">
        <v>1.2002653537561043E-2</v>
      </c>
      <c r="Q143" s="175">
        <v>3.3845152338461561E-2</v>
      </c>
      <c r="R143" s="175">
        <v>3.5781344121434147E-2</v>
      </c>
      <c r="S143" s="175">
        <v>-2.3322865039670872E-2</v>
      </c>
      <c r="T143" s="175">
        <v>9.6081843339805406E-2</v>
      </c>
      <c r="U143" s="175">
        <v>-2.4636075522962236E-2</v>
      </c>
      <c r="V143" s="175">
        <v>-3.2669738844816852E-2</v>
      </c>
      <c r="W143" s="175">
        <v>2.3637217434471273E-2</v>
      </c>
      <c r="X143" s="176">
        <v>7.0210014110827293E-3</v>
      </c>
      <c r="Y143" s="177"/>
      <c r="Z143" s="177"/>
    </row>
    <row r="144" spans="1:26" x14ac:dyDescent="0.2">
      <c r="A144" s="174">
        <v>40088</v>
      </c>
      <c r="B144" s="175">
        <v>2.3346220533471424E-2</v>
      </c>
      <c r="C144" s="175">
        <v>1.6986544674854304E-2</v>
      </c>
      <c r="D144" s="175">
        <v>1.8325008609841507E-2</v>
      </c>
      <c r="E144" s="175">
        <v>-3.812491688072826E-3</v>
      </c>
      <c r="F144" s="175">
        <v>8.4495594775301802E-2</v>
      </c>
      <c r="G144" s="175">
        <v>9.0946509153220528E-2</v>
      </c>
      <c r="H144" s="175">
        <v>1.8230174778205762E-2</v>
      </c>
      <c r="I144" s="175">
        <v>-3.2220729583223324E-3</v>
      </c>
      <c r="J144" s="175">
        <v>2.9059829079407677E-2</v>
      </c>
      <c r="K144" s="175">
        <v>4.093610157210166E-2</v>
      </c>
      <c r="L144" s="175">
        <v>4.0543806648446947E-3</v>
      </c>
      <c r="M144" s="175">
        <v>-1.359498283713138E-2</v>
      </c>
      <c r="N144" s="175">
        <v>-3.8833358043859839E-3</v>
      </c>
      <c r="O144" s="175">
        <v>3.2258064516129122E-2</v>
      </c>
      <c r="P144" s="175">
        <v>-9.4359301497961377E-3</v>
      </c>
      <c r="Q144" s="175">
        <v>3.7294331929019465E-3</v>
      </c>
      <c r="R144" s="175">
        <v>-2.2557770219175075E-2</v>
      </c>
      <c r="S144" s="175">
        <v>4.8926229452940874E-2</v>
      </c>
      <c r="T144" s="175">
        <v>-1.3955724971290916E-4</v>
      </c>
      <c r="U144" s="175">
        <v>3.7525223949396717E-2</v>
      </c>
      <c r="V144" s="175">
        <v>3.5546659118395919E-2</v>
      </c>
      <c r="W144" s="175">
        <v>-4.667225861828022E-2</v>
      </c>
      <c r="X144" s="176">
        <v>3.2483393889896801E-2</v>
      </c>
      <c r="Y144" s="177"/>
      <c r="Z144" s="177"/>
    </row>
    <row r="145" spans="1:26" x14ac:dyDescent="0.2">
      <c r="A145" s="174">
        <v>40095</v>
      </c>
      <c r="B145" s="175">
        <v>7.4814530924428996E-2</v>
      </c>
      <c r="C145" s="175">
        <v>7.062514826814921E-2</v>
      </c>
      <c r="D145" s="175">
        <v>8.7320745770727001E-2</v>
      </c>
      <c r="E145" s="175">
        <v>5.5153706226633258E-2</v>
      </c>
      <c r="F145" s="175">
        <v>3.9778668304884662E-2</v>
      </c>
      <c r="G145" s="175">
        <v>2.6165966998633095E-2</v>
      </c>
      <c r="H145" s="175">
        <v>0.1143319449326938</v>
      </c>
      <c r="I145" s="175">
        <v>0.10129993308128146</v>
      </c>
      <c r="J145" s="175">
        <v>8.9700996663271554E-2</v>
      </c>
      <c r="K145" s="175">
        <v>3.981854636282435E-2</v>
      </c>
      <c r="L145" s="175">
        <v>5.6528180998654219E-2</v>
      </c>
      <c r="M145" s="175">
        <v>0.11310502808596519</v>
      </c>
      <c r="N145" s="175">
        <v>-1.0203055831790453E-2</v>
      </c>
      <c r="O145" s="175">
        <v>3.2738095215731421E-2</v>
      </c>
      <c r="P145" s="175">
        <v>9.4430226636951289E-2</v>
      </c>
      <c r="Q145" s="175">
        <v>5.0534144137482279E-2</v>
      </c>
      <c r="R145" s="175">
        <v>0.16066801398390021</v>
      </c>
      <c r="S145" s="175">
        <v>4.2761643050660526E-2</v>
      </c>
      <c r="T145" s="175">
        <v>5.4764034885518953E-2</v>
      </c>
      <c r="U145" s="175">
        <v>3.9687212704598192E-2</v>
      </c>
      <c r="V145" s="175">
        <v>3.2349463446010619E-2</v>
      </c>
      <c r="W145" s="175">
        <v>0.15158625184723842</v>
      </c>
      <c r="X145" s="176">
        <v>8.1045810713403568E-2</v>
      </c>
      <c r="Y145" s="177"/>
      <c r="Z145" s="177"/>
    </row>
    <row r="146" spans="1:26" x14ac:dyDescent="0.2">
      <c r="A146" s="174">
        <v>40102</v>
      </c>
      <c r="B146" s="175">
        <v>4.8544787844116803E-2</v>
      </c>
      <c r="C146" s="175">
        <v>3.6463916118847806E-2</v>
      </c>
      <c r="D146" s="175">
        <v>6.4084005653243375E-2</v>
      </c>
      <c r="E146" s="175">
        <v>7.1698182160995147E-2</v>
      </c>
      <c r="F146" s="175">
        <v>3.6307188612362873E-2</v>
      </c>
      <c r="G146" s="175">
        <v>3.173718509978584E-2</v>
      </c>
      <c r="H146" s="175">
        <v>0.12840848722999929</v>
      </c>
      <c r="I146" s="175">
        <v>7.0170041080697229E-2</v>
      </c>
      <c r="J146" s="175">
        <v>8.7500000080093551E-2</v>
      </c>
      <c r="K146" s="175">
        <v>5.0148613307281827E-2</v>
      </c>
      <c r="L146" s="175">
        <v>0.13332412677443212</v>
      </c>
      <c r="M146" s="175">
        <v>4.4709426947018564E-2</v>
      </c>
      <c r="N146" s="175">
        <v>0.10374241851190608</v>
      </c>
      <c r="O146" s="175">
        <v>8.7175792487437426E-2</v>
      </c>
      <c r="P146" s="175">
        <v>0.12671948819772164</v>
      </c>
      <c r="Q146" s="175">
        <v>2.1007477589264347E-3</v>
      </c>
      <c r="R146" s="175">
        <v>2.4692084358945082E-2</v>
      </c>
      <c r="S146" s="175">
        <v>6.3276570296494042E-2</v>
      </c>
      <c r="T146" s="175">
        <v>-6.2175360171989533E-3</v>
      </c>
      <c r="U146" s="175">
        <v>5.017495147930847E-2</v>
      </c>
      <c r="V146" s="175">
        <v>5.9109823988464982E-2</v>
      </c>
      <c r="W146" s="175">
        <v>8.7310850786641955E-2</v>
      </c>
      <c r="X146" s="176">
        <v>3.0360645082694766E-2</v>
      </c>
      <c r="Y146" s="177"/>
      <c r="Z146" s="177"/>
    </row>
    <row r="147" spans="1:26" x14ac:dyDescent="0.2">
      <c r="A147" s="174">
        <v>40109</v>
      </c>
      <c r="B147" s="175">
        <v>-1.5987360002082753E-2</v>
      </c>
      <c r="C147" s="175">
        <v>4.0363569173943823E-3</v>
      </c>
      <c r="D147" s="175">
        <v>2.2483398951955988E-2</v>
      </c>
      <c r="E147" s="175">
        <v>-3.1013962189295467E-2</v>
      </c>
      <c r="F147" s="175">
        <v>-1.7188306033936057E-3</v>
      </c>
      <c r="G147" s="175">
        <v>-5.5538099854992064E-3</v>
      </c>
      <c r="H147" s="175">
        <v>1.2855723875840612E-3</v>
      </c>
      <c r="I147" s="175">
        <v>-2.5275247205809964E-2</v>
      </c>
      <c r="J147" s="175">
        <v>3.1398934679819579E-2</v>
      </c>
      <c r="K147" s="175">
        <v>-6.0463818238897279E-2</v>
      </c>
      <c r="L147" s="175">
        <v>-3.3612654421442859E-2</v>
      </c>
      <c r="M147" s="175">
        <v>3.7401594262317019E-2</v>
      </c>
      <c r="N147" s="175">
        <v>-2.2653687673137239E-2</v>
      </c>
      <c r="O147" s="175">
        <v>5.6328694491953442E-2</v>
      </c>
      <c r="P147" s="175">
        <v>-0.11811383075985717</v>
      </c>
      <c r="Q147" s="175">
        <v>-5.405059817780563E-2</v>
      </c>
      <c r="R147" s="175">
        <v>-2.2822426963108003E-2</v>
      </c>
      <c r="S147" s="175">
        <v>-1.138892851308719E-2</v>
      </c>
      <c r="T147" s="175">
        <v>-1.0129735450189756E-2</v>
      </c>
      <c r="U147" s="175">
        <v>-3.8262511301499061E-2</v>
      </c>
      <c r="V147" s="175">
        <v>-5.5907290294570214E-2</v>
      </c>
      <c r="W147" s="175">
        <v>-7.9676462331759984E-2</v>
      </c>
      <c r="X147" s="176">
        <v>-6.7850812378156614E-2</v>
      </c>
      <c r="Y147" s="177"/>
      <c r="Z147" s="177"/>
    </row>
    <row r="148" spans="1:26" x14ac:dyDescent="0.2">
      <c r="A148" s="174">
        <v>40116</v>
      </c>
      <c r="B148" s="175">
        <v>-7.1735509093070526E-2</v>
      </c>
      <c r="C148" s="175">
        <v>-5.7999999981050238E-2</v>
      </c>
      <c r="D148" s="175">
        <v>-5.5846036595249823E-2</v>
      </c>
      <c r="E148" s="175">
        <v>-3.2466397855586748E-2</v>
      </c>
      <c r="F148" s="175">
        <v>-7.2175102641740402E-2</v>
      </c>
      <c r="G148" s="175">
        <v>-9.56843190989001E-2</v>
      </c>
      <c r="H148" s="175">
        <v>-0.10423897954598044</v>
      </c>
      <c r="I148" s="175">
        <v>-0.11512448534976058</v>
      </c>
      <c r="J148" s="175">
        <v>-9.8668116381882234E-2</v>
      </c>
      <c r="K148" s="175">
        <v>-2.6464229553582568E-2</v>
      </c>
      <c r="L148" s="175">
        <v>-0.13432753964463287</v>
      </c>
      <c r="M148" s="175">
        <v>2.0506884502768774E-2</v>
      </c>
      <c r="N148" s="175">
        <v>-4.6442358842006634E-2</v>
      </c>
      <c r="O148" s="175">
        <v>-0.10476787956267319</v>
      </c>
      <c r="P148" s="175">
        <v>-9.1435185249802042E-2</v>
      </c>
      <c r="Q148" s="175">
        <v>7.6235177859599974E-3</v>
      </c>
      <c r="R148" s="175">
        <v>-5.586965460509824E-2</v>
      </c>
      <c r="S148" s="175">
        <v>-6.9070512902888279E-2</v>
      </c>
      <c r="T148" s="175">
        <v>1.0348023034599254E-2</v>
      </c>
      <c r="U148" s="175">
        <v>-4.1676401854588034E-2</v>
      </c>
      <c r="V148" s="175">
        <v>-4.7192028984966411E-2</v>
      </c>
      <c r="W148" s="175">
        <v>-4.3061041326384171E-2</v>
      </c>
      <c r="X148" s="176">
        <v>-2.9624893445253399E-2</v>
      </c>
      <c r="Y148" s="177"/>
      <c r="Z148" s="177"/>
    </row>
    <row r="149" spans="1:26" x14ac:dyDescent="0.2">
      <c r="A149" s="174">
        <v>40123</v>
      </c>
      <c r="B149" s="175">
        <v>6.3375252016642847E-2</v>
      </c>
      <c r="C149" s="175">
        <v>4.4455094224529187E-2</v>
      </c>
      <c r="D149" s="175">
        <v>7.0777678211706149E-2</v>
      </c>
      <c r="E149" s="175">
        <v>3.0323070537693696E-2</v>
      </c>
      <c r="F149" s="175">
        <v>2.8247698057473476E-2</v>
      </c>
      <c r="G149" s="175">
        <v>0.10771473528852177</v>
      </c>
      <c r="H149" s="175">
        <v>5.0705421785153429E-2</v>
      </c>
      <c r="I149" s="175">
        <v>5.4917910343648797E-2</v>
      </c>
      <c r="J149" s="175">
        <v>6.3027744276128186E-2</v>
      </c>
      <c r="K149" s="175">
        <v>6.1850014254676802E-2</v>
      </c>
      <c r="L149" s="175">
        <v>7.9661993665557623E-2</v>
      </c>
      <c r="M149" s="175">
        <v>1.7746912745915583E-2</v>
      </c>
      <c r="N149" s="175">
        <v>0.10975888845038183</v>
      </c>
      <c r="O149" s="175">
        <v>0.12473721098203346</v>
      </c>
      <c r="P149" s="175">
        <v>7.8360530629061412E-2</v>
      </c>
      <c r="Q149" s="175">
        <v>0.12226104871268048</v>
      </c>
      <c r="R149" s="175">
        <v>1.3457595571616189E-2</v>
      </c>
      <c r="S149" s="175">
        <v>1.5192968178839871E-2</v>
      </c>
      <c r="T149" s="175">
        <v>4.7679143176115643E-2</v>
      </c>
      <c r="U149" s="175">
        <v>7.1052868312907247E-2</v>
      </c>
      <c r="V149" s="175">
        <v>5.4588516159380082E-2</v>
      </c>
      <c r="W149" s="175">
        <v>3.3508305216793918E-2</v>
      </c>
      <c r="X149" s="176">
        <v>0.13334042566559123</v>
      </c>
      <c r="Y149" s="177"/>
      <c r="Z149" s="177"/>
    </row>
    <row r="150" spans="1:26" x14ac:dyDescent="0.2">
      <c r="A150" s="174">
        <v>40130</v>
      </c>
      <c r="B150" s="175">
        <v>6.8194133446455247E-3</v>
      </c>
      <c r="C150" s="175">
        <v>2.3346165486321409E-2</v>
      </c>
      <c r="D150" s="175">
        <v>-1.8597878434369827E-2</v>
      </c>
      <c r="E150" s="175">
        <v>1.7779046505242372E-2</v>
      </c>
      <c r="F150" s="175">
        <v>-4.5671150211728032E-4</v>
      </c>
      <c r="G150" s="175">
        <v>3.2735970301715579E-2</v>
      </c>
      <c r="H150" s="175">
        <v>8.5458588139052001E-3</v>
      </c>
      <c r="I150" s="175">
        <v>1.8523537704228446E-2</v>
      </c>
      <c r="J150" s="175">
        <v>-1.4751773054903636E-2</v>
      </c>
      <c r="K150" s="175">
        <v>-3.9840317580867722E-2</v>
      </c>
      <c r="L150" s="175">
        <v>2.0742725666544188E-2</v>
      </c>
      <c r="M150" s="175">
        <v>-1.7639746507615638E-2</v>
      </c>
      <c r="N150" s="175">
        <v>3.3422915342990293E-2</v>
      </c>
      <c r="O150" s="175">
        <v>-2.4922118661435729E-3</v>
      </c>
      <c r="P150" s="175">
        <v>2.0602157153053555E-2</v>
      </c>
      <c r="Q150" s="175">
        <v>4.2013674641330663E-2</v>
      </c>
      <c r="R150" s="175">
        <v>-8.971899583357831E-3</v>
      </c>
      <c r="S150" s="175">
        <v>5.2657840060278509E-2</v>
      </c>
      <c r="T150" s="175">
        <v>-3.7228581322488373E-2</v>
      </c>
      <c r="U150" s="175">
        <v>-1.5431960355084094E-2</v>
      </c>
      <c r="V150" s="175">
        <v>-3.1830421533193078E-2</v>
      </c>
      <c r="W150" s="175">
        <v>-0.12140927506378832</v>
      </c>
      <c r="X150" s="176">
        <v>-2.5836792768566827E-3</v>
      </c>
      <c r="Y150" s="177"/>
      <c r="Z150" s="177"/>
    </row>
    <row r="151" spans="1:26" x14ac:dyDescent="0.2">
      <c r="A151" s="174">
        <v>40137</v>
      </c>
      <c r="B151" s="175">
        <v>1.5514893862776021E-2</v>
      </c>
      <c r="C151" s="175">
        <v>3.7077331551397974E-2</v>
      </c>
      <c r="D151" s="175">
        <v>3.4242712508843476E-2</v>
      </c>
      <c r="E151" s="175">
        <v>1.3812270898980048E-2</v>
      </c>
      <c r="F151" s="175">
        <v>2.4466625275343548E-3</v>
      </c>
      <c r="G151" s="175">
        <v>-2.3263911818907065E-2</v>
      </c>
      <c r="H151" s="175">
        <v>2.6790758639007272E-2</v>
      </c>
      <c r="I151" s="175">
        <v>8.7464568410084709E-3</v>
      </c>
      <c r="J151" s="175">
        <v>1.6412323684617605E-2</v>
      </c>
      <c r="K151" s="175">
        <v>4.9100186263569254E-2</v>
      </c>
      <c r="L151" s="175">
        <v>-3.3284673845005749E-3</v>
      </c>
      <c r="M151" s="175">
        <v>-3.790413205481151E-2</v>
      </c>
      <c r="N151" s="175">
        <v>8.8863628257238703E-2</v>
      </c>
      <c r="O151" s="175">
        <v>2.4359775169841301E-2</v>
      </c>
      <c r="P151" s="175">
        <v>-7.9745124723418371E-3</v>
      </c>
      <c r="Q151" s="175">
        <v>2.5410323384373636E-2</v>
      </c>
      <c r="R151" s="175">
        <v>4.4661311169447715E-3</v>
      </c>
      <c r="S151" s="175">
        <v>-5.4396780241876127E-3</v>
      </c>
      <c r="T151" s="175">
        <v>-1.7429513481927228E-2</v>
      </c>
      <c r="U151" s="175">
        <v>2.0958840985626725E-2</v>
      </c>
      <c r="V151" s="175">
        <v>-3.2860796146449586E-2</v>
      </c>
      <c r="W151" s="175">
        <v>8.3549194828796153E-3</v>
      </c>
      <c r="X151" s="176">
        <v>5.7875860475235859E-2</v>
      </c>
      <c r="Y151" s="177"/>
      <c r="Z151" s="177"/>
    </row>
    <row r="152" spans="1:26" x14ac:dyDescent="0.2">
      <c r="A152" s="174">
        <v>40144</v>
      </c>
      <c r="B152" s="175">
        <v>2.3377777993141072E-3</v>
      </c>
      <c r="C152" s="175">
        <v>1.3532760915333085E-3</v>
      </c>
      <c r="D152" s="175">
        <v>3.8417568609374226E-4</v>
      </c>
      <c r="E152" s="175">
        <v>6.4898675423229066E-2</v>
      </c>
      <c r="F152" s="175">
        <v>5.9449060280404448E-3</v>
      </c>
      <c r="G152" s="175">
        <v>8.6919939932160427E-3</v>
      </c>
      <c r="H152" s="175">
        <v>-2.6459438790621598E-2</v>
      </c>
      <c r="I152" s="175">
        <v>1.1711952257579731E-2</v>
      </c>
      <c r="J152" s="175">
        <v>-2.9745042486488616E-2</v>
      </c>
      <c r="K152" s="175">
        <v>-4.4992157281336905E-3</v>
      </c>
      <c r="L152" s="175">
        <v>-2.6703038257053568E-2</v>
      </c>
      <c r="M152" s="175">
        <v>2.6358072110075865E-2</v>
      </c>
      <c r="N152" s="175">
        <v>1.2992320968697676E-2</v>
      </c>
      <c r="O152" s="175">
        <v>3.3536585375632047E-2</v>
      </c>
      <c r="P152" s="175">
        <v>-4.3538820075338727E-2</v>
      </c>
      <c r="Q152" s="175">
        <v>1.9941005477117975E-2</v>
      </c>
      <c r="R152" s="175">
        <v>-3.2661009173285113E-2</v>
      </c>
      <c r="S152" s="175">
        <v>-1.3159920080108459E-3</v>
      </c>
      <c r="T152" s="175">
        <v>3.3023149745382972E-2</v>
      </c>
      <c r="U152" s="175">
        <v>-5.1288560695904893E-2</v>
      </c>
      <c r="V152" s="175">
        <v>-1.5795472532936412E-2</v>
      </c>
      <c r="W152" s="175">
        <v>5.1283816877527814E-3</v>
      </c>
      <c r="X152" s="176">
        <v>2.3491163422498022E-2</v>
      </c>
      <c r="Y152" s="177"/>
      <c r="Z152" s="177"/>
    </row>
    <row r="153" spans="1:26" x14ac:dyDescent="0.2">
      <c r="A153" s="174">
        <v>40151</v>
      </c>
      <c r="B153" s="175">
        <v>2.6120661259845808E-2</v>
      </c>
      <c r="C153" s="175">
        <v>5.1250315513310151E-3</v>
      </c>
      <c r="D153" s="175">
        <v>-1.8575969945122218E-2</v>
      </c>
      <c r="E153" s="175">
        <v>6.2340590823984764E-2</v>
      </c>
      <c r="F153" s="175">
        <v>5.9571375206008081E-2</v>
      </c>
      <c r="G153" s="175">
        <v>6.0355291914108877E-2</v>
      </c>
      <c r="H153" s="175">
        <v>4.2394688286972328E-2</v>
      </c>
      <c r="I153" s="175">
        <v>3.2340422936366062E-2</v>
      </c>
      <c r="J153" s="175">
        <v>3.3576642287783669E-2</v>
      </c>
      <c r="K153" s="175">
        <v>7.6396173972498552E-2</v>
      </c>
      <c r="L153" s="175">
        <v>7.0671492919942291E-2</v>
      </c>
      <c r="M153" s="175">
        <v>5.2417359388714181E-3</v>
      </c>
      <c r="N153" s="175">
        <v>0.10817161390402562</v>
      </c>
      <c r="O153" s="175">
        <v>0.10914454280929459</v>
      </c>
      <c r="P153" s="175">
        <v>7.4539251344726484E-2</v>
      </c>
      <c r="Q153" s="175">
        <v>-1.5749182469161689E-2</v>
      </c>
      <c r="R153" s="175">
        <v>9.1324184579461051E-2</v>
      </c>
      <c r="S153" s="175">
        <v>4.2060753612905524E-2</v>
      </c>
      <c r="T153" s="175">
        <v>1.0257811140889162E-2</v>
      </c>
      <c r="U153" s="175">
        <v>4.9155430020525588E-2</v>
      </c>
      <c r="V153" s="175">
        <v>1.7245939522251494E-2</v>
      </c>
      <c r="W153" s="175">
        <v>8.5414628430312944E-2</v>
      </c>
      <c r="X153" s="176">
        <v>7.9161942654189646E-2</v>
      </c>
      <c r="Y153" s="177"/>
      <c r="Z153" s="177"/>
    </row>
    <row r="154" spans="1:26" x14ac:dyDescent="0.2">
      <c r="A154" s="174">
        <v>40158</v>
      </c>
      <c r="B154" s="175">
        <v>1.8073991571902768E-3</v>
      </c>
      <c r="C154" s="175">
        <v>-3.7536206589114898E-2</v>
      </c>
      <c r="D154" s="175">
        <v>9.4259526344896913E-3</v>
      </c>
      <c r="E154" s="175">
        <v>2.286750409819582E-2</v>
      </c>
      <c r="F154" s="175">
        <v>2.3290367967159331E-2</v>
      </c>
      <c r="G154" s="175">
        <v>-4.8437694775647633E-3</v>
      </c>
      <c r="H154" s="175">
        <v>3.0666168186998143E-2</v>
      </c>
      <c r="I154" s="175">
        <v>-3.4301561201565064E-2</v>
      </c>
      <c r="J154" s="175">
        <v>-1.6949152539384039E-2</v>
      </c>
      <c r="K154" s="175">
        <v>-3.5409888990019537E-3</v>
      </c>
      <c r="L154" s="175">
        <v>-5.2200034336116176E-2</v>
      </c>
      <c r="M154" s="175">
        <v>7.7407498118742257E-2</v>
      </c>
      <c r="N154" s="175">
        <v>6.3726177650565013E-2</v>
      </c>
      <c r="O154" s="175">
        <v>0.13989361698594616</v>
      </c>
      <c r="P154" s="175">
        <v>-2.6595757891862616E-2</v>
      </c>
      <c r="Q154" s="175">
        <v>-2.6078304241828724E-2</v>
      </c>
      <c r="R154" s="175">
        <v>0.13430736523632278</v>
      </c>
      <c r="S154" s="175">
        <v>-4.609448058737909E-2</v>
      </c>
      <c r="T154" s="175">
        <v>-1.1480756268736536E-2</v>
      </c>
      <c r="U154" s="175">
        <v>-8.7418468496607057E-3</v>
      </c>
      <c r="V154" s="175">
        <v>4.0611260165798913E-2</v>
      </c>
      <c r="W154" s="175">
        <v>-3.1431057832288327E-2</v>
      </c>
      <c r="X154" s="176">
        <v>1.1523409682361308E-2</v>
      </c>
      <c r="Y154" s="177"/>
      <c r="Z154" s="177"/>
    </row>
    <row r="155" spans="1:26" x14ac:dyDescent="0.2">
      <c r="A155" s="174">
        <v>40165</v>
      </c>
      <c r="B155" s="175">
        <v>-5.5011030847185394E-2</v>
      </c>
      <c r="C155" s="175">
        <v>-5.1652362685667641E-2</v>
      </c>
      <c r="D155" s="175">
        <v>-4.8488491768674105E-2</v>
      </c>
      <c r="E155" s="175">
        <v>-0.1283973640255788</v>
      </c>
      <c r="F155" s="175">
        <v>-8.2786891747887212E-2</v>
      </c>
      <c r="G155" s="175">
        <v>-5.726259855402456E-2</v>
      </c>
      <c r="H155" s="175">
        <v>-7.295986821525044E-2</v>
      </c>
      <c r="I155" s="175">
        <v>-7.1815598895920957E-2</v>
      </c>
      <c r="J155" s="175">
        <v>-8.6494252901896815E-2</v>
      </c>
      <c r="K155" s="175">
        <v>-1.1902138959616728E-2</v>
      </c>
      <c r="L155" s="175">
        <v>-8.1594496887855E-2</v>
      </c>
      <c r="M155" s="175">
        <v>-7.6251651591996358E-2</v>
      </c>
      <c r="N155" s="175">
        <v>-0.1246881366473718</v>
      </c>
      <c r="O155" s="175">
        <v>-6.1595893614537704E-2</v>
      </c>
      <c r="P155" s="175">
        <v>-6.804988153200929E-2</v>
      </c>
      <c r="Q155" s="175">
        <v>4.4027260956042417E-2</v>
      </c>
      <c r="R155" s="175">
        <v>-7.2472938193010955E-2</v>
      </c>
      <c r="S155" s="175">
        <v>-8.7987185871117785E-2</v>
      </c>
      <c r="T155" s="175">
        <v>0.11219934990691328</v>
      </c>
      <c r="U155" s="175">
        <v>-2.0023491273215937E-2</v>
      </c>
      <c r="V155" s="175">
        <v>-4.0731328212022237E-2</v>
      </c>
      <c r="W155" s="175">
        <v>-2.373552348994195E-2</v>
      </c>
      <c r="X155" s="176">
        <v>-6.5340324019604407E-2</v>
      </c>
      <c r="Y155" s="177"/>
      <c r="Z155" s="177"/>
    </row>
    <row r="156" spans="1:26" x14ac:dyDescent="0.2">
      <c r="A156" s="174">
        <v>40172</v>
      </c>
      <c r="B156" s="175">
        <v>1.8495352814870948E-2</v>
      </c>
      <c r="C156" s="175">
        <v>1.538391211557031E-2</v>
      </c>
      <c r="D156" s="175">
        <v>2.3771359791153756E-2</v>
      </c>
      <c r="E156" s="175">
        <v>5.8647336655419345E-3</v>
      </c>
      <c r="F156" s="175">
        <v>5.1305252378018966E-3</v>
      </c>
      <c r="G156" s="175">
        <v>-9.4254853319371938E-3</v>
      </c>
      <c r="H156" s="175">
        <v>3.7751675485881278E-2</v>
      </c>
      <c r="I156" s="175">
        <v>1.6206582969451669E-2</v>
      </c>
      <c r="J156" s="175">
        <v>2.2469473970622251E-3</v>
      </c>
      <c r="K156" s="175">
        <v>2.0318516468805951E-2</v>
      </c>
      <c r="L156" s="175">
        <v>2.764117898056093E-2</v>
      </c>
      <c r="M156" s="175">
        <v>3.1537395588607076E-2</v>
      </c>
      <c r="N156" s="175">
        <v>8.1958384324528483E-2</v>
      </c>
      <c r="O156" s="175">
        <v>6.6136250622569781E-2</v>
      </c>
      <c r="P156" s="175">
        <v>8.6738067493864132E-3</v>
      </c>
      <c r="Q156" s="175">
        <v>-4.5957354659777135E-2</v>
      </c>
      <c r="R156" s="175">
        <v>8.9659057544896975E-2</v>
      </c>
      <c r="S156" s="175">
        <v>-7.2576596512618514E-3</v>
      </c>
      <c r="T156" s="175">
        <v>-6.4291908059216961E-3</v>
      </c>
      <c r="U156" s="175">
        <v>-4.3796092967106279E-2</v>
      </c>
      <c r="V156" s="175">
        <v>6.836457736829644E-3</v>
      </c>
      <c r="W156" s="175">
        <v>3.2937500462772058E-2</v>
      </c>
      <c r="X156" s="176">
        <v>3.7031350492027805E-2</v>
      </c>
      <c r="Y156" s="177"/>
      <c r="Z156" s="177"/>
    </row>
    <row r="157" spans="1:26" x14ac:dyDescent="0.2">
      <c r="A157" s="174">
        <v>40179</v>
      </c>
      <c r="B157" s="175">
        <v>3.5252292979422714E-2</v>
      </c>
      <c r="C157" s="175">
        <v>1.9880539062477019E-2</v>
      </c>
      <c r="D157" s="175">
        <v>2.1126403678619201E-2</v>
      </c>
      <c r="E157" s="175">
        <v>6.6744174697190156E-2</v>
      </c>
      <c r="F157" s="175">
        <v>3.3798513751898032E-2</v>
      </c>
      <c r="G157" s="175">
        <v>4.2248027561326382E-2</v>
      </c>
      <c r="H157" s="175">
        <v>2.2597762656107967E-2</v>
      </c>
      <c r="I157" s="175">
        <v>5.6861152209089189E-2</v>
      </c>
      <c r="J157" s="175">
        <v>1.0123378710092014E-2</v>
      </c>
      <c r="K157" s="175">
        <v>1.1339337179010359E-3</v>
      </c>
      <c r="L157" s="175">
        <v>5.683332212341783E-2</v>
      </c>
      <c r="M157" s="175">
        <v>7.3720250720718264E-2</v>
      </c>
      <c r="N157" s="175">
        <v>1.3551770551229731E-2</v>
      </c>
      <c r="O157" s="175">
        <v>3.6380597008425802E-2</v>
      </c>
      <c r="P157" s="175">
        <v>6.2213494552536511E-2</v>
      </c>
      <c r="Q157" s="175">
        <v>7.6283736912874961E-2</v>
      </c>
      <c r="R157" s="175">
        <v>-1.2795062533466836E-2</v>
      </c>
      <c r="S157" s="175">
        <v>9.497013561152147E-2</v>
      </c>
      <c r="T157" s="175">
        <v>-2.0188475631626257E-3</v>
      </c>
      <c r="U157" s="175">
        <v>5.090970096922743E-2</v>
      </c>
      <c r="V157" s="175">
        <v>6.6050140488115736E-2</v>
      </c>
      <c r="W157" s="175">
        <v>2.62061350257182E-2</v>
      </c>
      <c r="X157" s="176">
        <v>3.5494227556939026E-2</v>
      </c>
      <c r="Y157" s="177"/>
      <c r="Z157" s="177"/>
    </row>
    <row r="158" spans="1:26" x14ac:dyDescent="0.2">
      <c r="A158" s="174">
        <v>40186</v>
      </c>
      <c r="B158" s="175">
        <v>2.5702573284185331E-2</v>
      </c>
      <c r="C158" s="175">
        <v>8.3604594111243644E-3</v>
      </c>
      <c r="D158" s="175">
        <v>8.0749409293062999E-2</v>
      </c>
      <c r="E158" s="175">
        <v>-2.0281115998972903E-2</v>
      </c>
      <c r="F158" s="175">
        <v>2.0373896209600631E-2</v>
      </c>
      <c r="G158" s="175">
        <v>1.477813224973004E-2</v>
      </c>
      <c r="H158" s="175">
        <v>1.500929660400137E-2</v>
      </c>
      <c r="I158" s="175">
        <v>3.0863131706882978E-2</v>
      </c>
      <c r="J158" s="175">
        <v>6.608205450797526E-2</v>
      </c>
      <c r="K158" s="175">
        <v>-7.2832988869748804E-3</v>
      </c>
      <c r="L158" s="175">
        <v>-6.7518697041354436E-2</v>
      </c>
      <c r="M158" s="175">
        <v>1.1694939618656201E-2</v>
      </c>
      <c r="N158" s="175">
        <v>7.3058259261561689E-2</v>
      </c>
      <c r="O158" s="175">
        <v>0.11411422367571225</v>
      </c>
      <c r="P158" s="175">
        <v>-3.9602868172748933E-2</v>
      </c>
      <c r="Q158" s="175">
        <v>7.4977862534048742E-2</v>
      </c>
      <c r="R158" s="175">
        <v>-1.1535169107862049E-2</v>
      </c>
      <c r="S158" s="175">
        <v>6.7083245485714066E-2</v>
      </c>
      <c r="T158" s="175">
        <v>0.11845019484953784</v>
      </c>
      <c r="U158" s="175">
        <v>-5.951282628434819E-4</v>
      </c>
      <c r="V158" s="175">
        <v>-9.5105911795640204E-3</v>
      </c>
      <c r="W158" s="175">
        <v>0.1487811310152482</v>
      </c>
      <c r="X158" s="176">
        <v>-3.6129222894209848E-2</v>
      </c>
      <c r="Y158" s="177"/>
      <c r="Z158" s="177"/>
    </row>
    <row r="159" spans="1:26" x14ac:dyDescent="0.2">
      <c r="A159" s="174">
        <v>40193</v>
      </c>
      <c r="B159" s="175">
        <v>-3.6067575652647274E-2</v>
      </c>
      <c r="C159" s="175">
        <v>-5.0012037365581283E-2</v>
      </c>
      <c r="D159" s="175">
        <v>-5.4062912026712033E-3</v>
      </c>
      <c r="E159" s="175">
        <v>-5.0514794678246946E-2</v>
      </c>
      <c r="F159" s="175">
        <v>-4.4088661873077466E-2</v>
      </c>
      <c r="G159" s="175">
        <v>-6.2160270640699768E-2</v>
      </c>
      <c r="H159" s="175">
        <v>-4.1059137001302391E-2</v>
      </c>
      <c r="I159" s="175">
        <v>-2.8744420329179718E-2</v>
      </c>
      <c r="J159" s="175">
        <v>-3.2902467698117936E-2</v>
      </c>
      <c r="K159" s="175">
        <v>-4.1034761844724765E-2</v>
      </c>
      <c r="L159" s="175">
        <v>-1.1777604653646821E-2</v>
      </c>
      <c r="M159" s="175">
        <v>-2.3747901500512512E-2</v>
      </c>
      <c r="N159" s="175">
        <v>-7.960133928217529E-2</v>
      </c>
      <c r="O159" s="175">
        <v>-0.10642714589445901</v>
      </c>
      <c r="P159" s="175">
        <v>-2.8987634742462232E-2</v>
      </c>
      <c r="Q159" s="175">
        <v>-9.1063664972603889E-2</v>
      </c>
      <c r="R159" s="175">
        <v>2.0726866075259028E-2</v>
      </c>
      <c r="S159" s="175">
        <v>1.5256582081161546E-2</v>
      </c>
      <c r="T159" s="175">
        <v>1.0678373127313326E-4</v>
      </c>
      <c r="U159" s="175">
        <v>-6.5641811929888175E-2</v>
      </c>
      <c r="V159" s="175">
        <v>-3.2848134019339552E-2</v>
      </c>
      <c r="W159" s="175">
        <v>-2.9156640416342583E-2</v>
      </c>
      <c r="X159" s="176">
        <v>-1.7467556486044346E-2</v>
      </c>
      <c r="Y159" s="177"/>
      <c r="Z159" s="177"/>
    </row>
    <row r="160" spans="1:26" x14ac:dyDescent="0.2">
      <c r="A160" s="174">
        <v>40200</v>
      </c>
      <c r="B160" s="175">
        <v>-6.5109827116629826E-2</v>
      </c>
      <c r="C160" s="175">
        <v>-5.3412469745643607E-2</v>
      </c>
      <c r="D160" s="175">
        <v>-7.6615705692435004E-2</v>
      </c>
      <c r="E160" s="175">
        <v>-4.2782975787630441E-2</v>
      </c>
      <c r="F160" s="175">
        <v>-5.6456199657305743E-2</v>
      </c>
      <c r="G160" s="175">
        <v>-5.2824110704261011E-2</v>
      </c>
      <c r="H160" s="175">
        <v>-0.12068612439876476</v>
      </c>
      <c r="I160" s="175">
        <v>-9.9742010927675429E-2</v>
      </c>
      <c r="J160" s="175">
        <v>-0.11178614824813494</v>
      </c>
      <c r="K160" s="175">
        <v>-2.2294957098617663E-2</v>
      </c>
      <c r="L160" s="175">
        <v>-8.7611598509201236E-2</v>
      </c>
      <c r="M160" s="175">
        <v>-3.6269830139556633E-2</v>
      </c>
      <c r="N160" s="175">
        <v>-0.11574979945103198</v>
      </c>
      <c r="O160" s="175">
        <v>-0.10122560145351464</v>
      </c>
      <c r="P160" s="175">
        <v>-0.10536935227152699</v>
      </c>
      <c r="Q160" s="175">
        <v>-9.8909036228394087E-2</v>
      </c>
      <c r="R160" s="175">
        <v>-8.2782579977879828E-2</v>
      </c>
      <c r="S160" s="175">
        <v>-7.1456203839693727E-2</v>
      </c>
      <c r="T160" s="175">
        <v>-4.265659936109973E-2</v>
      </c>
      <c r="U160" s="175">
        <v>-1.0457965745272612E-2</v>
      </c>
      <c r="V160" s="175">
        <v>-0.116287917680511</v>
      </c>
      <c r="W160" s="175">
        <v>-8.4665423976536772E-2</v>
      </c>
      <c r="X160" s="176">
        <v>-0.12641948516151752</v>
      </c>
      <c r="Y160" s="177"/>
      <c r="Z160" s="177"/>
    </row>
    <row r="161" spans="1:26" x14ac:dyDescent="0.2">
      <c r="A161" s="174">
        <v>40207</v>
      </c>
      <c r="B161" s="175">
        <v>-4.1920970513846592E-2</v>
      </c>
      <c r="C161" s="175">
        <v>-4.6114401851035929E-2</v>
      </c>
      <c r="D161" s="175">
        <v>-6.5622018344290545E-2</v>
      </c>
      <c r="E161" s="175">
        <v>3.4770600070550134E-2</v>
      </c>
      <c r="F161" s="175">
        <v>-4.3659332884924566E-2</v>
      </c>
      <c r="G161" s="175">
        <v>-3.3134480525154032E-2</v>
      </c>
      <c r="H161" s="175">
        <v>-5.6362905196189021E-2</v>
      </c>
      <c r="I161" s="175">
        <v>3.4748595460024179E-2</v>
      </c>
      <c r="J161" s="175">
        <v>-4.1039671725123378E-3</v>
      </c>
      <c r="K161" s="175">
        <v>-6.7297255818870541E-2</v>
      </c>
      <c r="L161" s="175">
        <v>-4.6743071950685139E-2</v>
      </c>
      <c r="M161" s="175">
        <v>-5.7026618364183074E-2</v>
      </c>
      <c r="N161" s="175">
        <v>-5.8059089196709053E-2</v>
      </c>
      <c r="O161" s="175">
        <v>-7.8787878801988856E-2</v>
      </c>
      <c r="P161" s="175">
        <v>-1.674650447471196E-2</v>
      </c>
      <c r="Q161" s="175">
        <v>-2.2804549461727285E-2</v>
      </c>
      <c r="R161" s="175">
        <v>-5.4870060497463867E-2</v>
      </c>
      <c r="S161" s="175">
        <v>-5.668393132800531E-2</v>
      </c>
      <c r="T161" s="175">
        <v>-2.4783712027654142E-2</v>
      </c>
      <c r="U161" s="175">
        <v>-5.5598949478480167E-2</v>
      </c>
      <c r="V161" s="175">
        <v>3.9170848848095252E-4</v>
      </c>
      <c r="W161" s="175">
        <v>-2.489688709159469E-2</v>
      </c>
      <c r="X161" s="176">
        <v>-4.3657513224779725E-2</v>
      </c>
      <c r="Y161" s="177"/>
      <c r="Z161" s="177"/>
    </row>
    <row r="162" spans="1:26" x14ac:dyDescent="0.2">
      <c r="A162" s="174">
        <v>40214</v>
      </c>
      <c r="B162" s="175">
        <v>-4.0606930393460069E-2</v>
      </c>
      <c r="C162" s="175">
        <v>-7.7799355821984079E-2</v>
      </c>
      <c r="D162" s="175">
        <v>-3.2056911701654117E-2</v>
      </c>
      <c r="E162" s="175">
        <v>-5.097080474596774E-2</v>
      </c>
      <c r="F162" s="175">
        <v>-4.0673296236554808E-2</v>
      </c>
      <c r="G162" s="175">
        <v>-3.6748394577358304E-2</v>
      </c>
      <c r="H162" s="175">
        <v>-2.6699984790948053E-2</v>
      </c>
      <c r="I162" s="175">
        <v>-3.8562862247400083E-2</v>
      </c>
      <c r="J162" s="175">
        <v>1.2706043981070933E-2</v>
      </c>
      <c r="K162" s="175">
        <v>-2.5009583215165183E-2</v>
      </c>
      <c r="L162" s="175">
        <v>-4.7853440419505552E-2</v>
      </c>
      <c r="M162" s="175">
        <v>-2.9001475511704258E-2</v>
      </c>
      <c r="N162" s="175">
        <v>-1.5414099374357153E-2</v>
      </c>
      <c r="O162" s="175">
        <v>-3.5087719315376222E-2</v>
      </c>
      <c r="P162" s="175">
        <v>-2.521376004320337E-2</v>
      </c>
      <c r="Q162" s="175">
        <v>3.614750558176924E-2</v>
      </c>
      <c r="R162" s="175">
        <v>-2.363897290981622E-2</v>
      </c>
      <c r="S162" s="175">
        <v>-4.9392326818211818E-2</v>
      </c>
      <c r="T162" s="175">
        <v>-2.5292887707998306E-2</v>
      </c>
      <c r="U162" s="175">
        <v>-2.3987435672376052E-2</v>
      </c>
      <c r="V162" s="175">
        <v>-3.0561574790277487E-2</v>
      </c>
      <c r="W162" s="175">
        <v>-0.12050946993168006</v>
      </c>
      <c r="X162" s="176">
        <v>-4.787297525381963E-2</v>
      </c>
      <c r="Y162" s="177"/>
      <c r="Z162" s="177"/>
    </row>
    <row r="163" spans="1:26" x14ac:dyDescent="0.2">
      <c r="A163" s="174">
        <v>40221</v>
      </c>
      <c r="B163" s="175">
        <v>5.3930130150705656E-2</v>
      </c>
      <c r="C163" s="175">
        <v>7.7102235154090551E-2</v>
      </c>
      <c r="D163" s="175">
        <v>5.2206039880082426E-2</v>
      </c>
      <c r="E163" s="175">
        <v>3.5497045451183533E-2</v>
      </c>
      <c r="F163" s="175">
        <v>5.7384029349801649E-2</v>
      </c>
      <c r="G163" s="175">
        <v>7.0254141772602946E-2</v>
      </c>
      <c r="H163" s="175">
        <v>6.2668466393539082E-2</v>
      </c>
      <c r="I163" s="175">
        <v>-2.8193584045869611E-2</v>
      </c>
      <c r="J163" s="175">
        <v>6.2733129856540157E-2</v>
      </c>
      <c r="K163" s="175">
        <v>1.4110557652708786E-3</v>
      </c>
      <c r="L163" s="175">
        <v>0.15115268777853841</v>
      </c>
      <c r="M163" s="175">
        <v>0.10972045462099843</v>
      </c>
      <c r="N163" s="175">
        <v>0.11040913028426516</v>
      </c>
      <c r="O163" s="175">
        <v>9.7727272735795997E-2</v>
      </c>
      <c r="P163" s="175">
        <v>9.0132940067087261E-2</v>
      </c>
      <c r="Q163" s="175">
        <v>1.2365432253383974E-3</v>
      </c>
      <c r="R163" s="175">
        <v>4.445634706091316E-3</v>
      </c>
      <c r="S163" s="175">
        <v>8.8996732274416332E-2</v>
      </c>
      <c r="T163" s="175">
        <v>9.9460762310017617E-2</v>
      </c>
      <c r="U163" s="175">
        <v>3.7503339126552113E-2</v>
      </c>
      <c r="V163" s="175">
        <v>2.32789903576834E-2</v>
      </c>
      <c r="W163" s="175">
        <v>7.6247803143828966E-2</v>
      </c>
      <c r="X163" s="176">
        <v>2.9158186047404867E-2</v>
      </c>
      <c r="Y163" s="177"/>
      <c r="Z163" s="177"/>
    </row>
    <row r="164" spans="1:26" x14ac:dyDescent="0.2">
      <c r="A164" s="174">
        <v>40228</v>
      </c>
      <c r="B164" s="175">
        <v>5.7857741696041978E-2</v>
      </c>
      <c r="C164" s="175">
        <v>4.7350506493836993E-2</v>
      </c>
      <c r="D164" s="175">
        <v>8.7486889692679745E-2</v>
      </c>
      <c r="E164" s="175">
        <v>1.2777319701869906E-2</v>
      </c>
      <c r="F164" s="175">
        <v>4.2969840602377109E-2</v>
      </c>
      <c r="G164" s="175">
        <v>3.9474602490341043E-2</v>
      </c>
      <c r="H164" s="175">
        <v>2.6632117111581925E-2</v>
      </c>
      <c r="I164" s="175">
        <v>0.10538991893642634</v>
      </c>
      <c r="J164" s="175">
        <v>4.5309508574118265E-2</v>
      </c>
      <c r="K164" s="175">
        <v>7.4926902042644752E-2</v>
      </c>
      <c r="L164" s="175">
        <v>6.8162028487553858E-2</v>
      </c>
      <c r="M164" s="175">
        <v>1.6778282012240679E-2</v>
      </c>
      <c r="N164" s="175">
        <v>9.6822465491660497E-3</v>
      </c>
      <c r="O164" s="175">
        <v>-3.0538302269770331E-2</v>
      </c>
      <c r="P164" s="175">
        <v>8.1884719586268459E-2</v>
      </c>
      <c r="Q164" s="175">
        <v>4.379327524490953E-2</v>
      </c>
      <c r="R164" s="175">
        <v>3.8538854287924321E-2</v>
      </c>
      <c r="S164" s="175">
        <v>3.108713003404627E-2</v>
      </c>
      <c r="T164" s="175">
        <v>7.5111967053536066E-2</v>
      </c>
      <c r="U164" s="175">
        <v>5.4324473249050591E-2</v>
      </c>
      <c r="V164" s="175">
        <v>7.1511094898282695E-2</v>
      </c>
      <c r="W164" s="175">
        <v>4.2603517459772339E-2</v>
      </c>
      <c r="X164" s="176">
        <v>5.7722254323877689E-2</v>
      </c>
      <c r="Y164" s="177"/>
      <c r="Z164" s="177"/>
    </row>
    <row r="165" spans="1:26" x14ac:dyDescent="0.2">
      <c r="A165" s="174">
        <v>40235</v>
      </c>
      <c r="B165" s="175">
        <v>-1.5858203458697599E-2</v>
      </c>
      <c r="C165" s="175">
        <v>7.9029575760649669E-3</v>
      </c>
      <c r="D165" s="175">
        <v>-1.408588311358659E-2</v>
      </c>
      <c r="E165" s="175">
        <v>-1.4267224525905453E-2</v>
      </c>
      <c r="F165" s="175">
        <v>-2.5935596637006883E-2</v>
      </c>
      <c r="G165" s="175">
        <v>-1.3602568484869798E-2</v>
      </c>
      <c r="H165" s="175">
        <v>1.7644735137572139E-2</v>
      </c>
      <c r="I165" s="175">
        <v>3.7111166887650412E-2</v>
      </c>
      <c r="J165" s="175">
        <v>-2.1367520865274506E-3</v>
      </c>
      <c r="K165" s="175">
        <v>-3.2218693232239942E-2</v>
      </c>
      <c r="L165" s="175">
        <v>-5.8368568142412704E-3</v>
      </c>
      <c r="M165" s="175">
        <v>-1.6642638870529979E-2</v>
      </c>
      <c r="N165" s="175">
        <v>-3.322498908663562E-3</v>
      </c>
      <c r="O165" s="175">
        <v>-1.7084890530329071E-2</v>
      </c>
      <c r="P165" s="175">
        <v>-6.1669259146270798E-2</v>
      </c>
      <c r="Q165" s="175">
        <v>2.0591183282315507E-2</v>
      </c>
      <c r="R165" s="175">
        <v>-2.0365201169748305E-2</v>
      </c>
      <c r="S165" s="175">
        <v>-3.2095934161333939E-2</v>
      </c>
      <c r="T165" s="175">
        <v>-3.7551060434402095E-2</v>
      </c>
      <c r="U165" s="175">
        <v>-7.3377382296449089E-3</v>
      </c>
      <c r="V165" s="175">
        <v>-5.7141142328141464E-2</v>
      </c>
      <c r="W165" s="175">
        <v>-3.0309470146860366E-2</v>
      </c>
      <c r="X165" s="176">
        <v>-1.854286696260465E-2</v>
      </c>
      <c r="Y165" s="177"/>
      <c r="Z165" s="177"/>
    </row>
    <row r="166" spans="1:26" x14ac:dyDescent="0.2">
      <c r="A166" s="174">
        <v>40242</v>
      </c>
      <c r="B166" s="175">
        <v>5.1842591104905869E-2</v>
      </c>
      <c r="C166" s="175">
        <v>5.127418133379192E-2</v>
      </c>
      <c r="D166" s="175">
        <v>8.2334482063083442E-2</v>
      </c>
      <c r="E166" s="175">
        <v>5.161251318252124E-2</v>
      </c>
      <c r="F166" s="175">
        <v>4.2621354339836576E-2</v>
      </c>
      <c r="G166" s="175">
        <v>3.8656753735381556E-2</v>
      </c>
      <c r="H166" s="175">
        <v>4.2935461380761042E-2</v>
      </c>
      <c r="I166" s="175">
        <v>7.3856647664573838E-2</v>
      </c>
      <c r="J166" s="175">
        <v>7.9535025977784168E-2</v>
      </c>
      <c r="K166" s="175">
        <v>9.0593651522600072E-2</v>
      </c>
      <c r="L166" s="175">
        <v>2.8653648332500503E-2</v>
      </c>
      <c r="M166" s="175">
        <v>3.1844419730765903E-3</v>
      </c>
      <c r="N166" s="175">
        <v>-1.913299354055438E-2</v>
      </c>
      <c r="O166" s="175">
        <v>-3.3677349284322235E-2</v>
      </c>
      <c r="P166" s="175">
        <v>1.5595206402324167E-2</v>
      </c>
      <c r="Q166" s="175">
        <v>1.9827589079976251E-2</v>
      </c>
      <c r="R166" s="175">
        <v>2.2406004943025391E-2</v>
      </c>
      <c r="S166" s="175">
        <v>8.3093917882809329E-3</v>
      </c>
      <c r="T166" s="175">
        <v>-1.4507023228872702E-3</v>
      </c>
      <c r="U166" s="175">
        <v>7.7054727275151971E-3</v>
      </c>
      <c r="V166" s="175">
        <v>5.8100656020380032E-2</v>
      </c>
      <c r="W166" s="175">
        <v>-3.2175405507224274E-3</v>
      </c>
      <c r="X166" s="176">
        <v>3.7148270264402518E-2</v>
      </c>
      <c r="Y166" s="177"/>
      <c r="Z166" s="177"/>
    </row>
    <row r="167" spans="1:26" x14ac:dyDescent="0.2">
      <c r="A167" s="174">
        <v>40249</v>
      </c>
      <c r="B167" s="175">
        <v>1.7868903478225086E-2</v>
      </c>
      <c r="C167" s="175">
        <v>4.5879263909103192E-2</v>
      </c>
      <c r="D167" s="175">
        <v>-9.4599412462867301E-3</v>
      </c>
      <c r="E167" s="175">
        <v>-4.1865977732705433E-3</v>
      </c>
      <c r="F167" s="175">
        <v>6.4907117117389149E-3</v>
      </c>
      <c r="G167" s="175">
        <v>1.3041161817209695E-2</v>
      </c>
      <c r="H167" s="175">
        <v>1.9908444196107426E-2</v>
      </c>
      <c r="I167" s="175">
        <v>3.5942306179822241E-2</v>
      </c>
      <c r="J167" s="175">
        <v>9.0960612078552938E-2</v>
      </c>
      <c r="K167" s="175">
        <v>-1.4604410098704017E-2</v>
      </c>
      <c r="L167" s="175">
        <v>-1.9999534804035671E-2</v>
      </c>
      <c r="M167" s="175">
        <v>3.2821110697377762E-3</v>
      </c>
      <c r="N167" s="175">
        <v>2.5527222835375764E-2</v>
      </c>
      <c r="O167" s="175">
        <v>-1.3490725110983195E-2</v>
      </c>
      <c r="P167" s="175">
        <v>1.418958758282746E-2</v>
      </c>
      <c r="Q167" s="175">
        <v>4.0583507547173478E-2</v>
      </c>
      <c r="R167" s="175">
        <v>3.7321599906418028E-2</v>
      </c>
      <c r="S167" s="175">
        <v>1.5772033514413916E-2</v>
      </c>
      <c r="T167" s="175">
        <v>-1.8488481711886745E-2</v>
      </c>
      <c r="U167" s="175">
        <v>9.6186763918544114E-3</v>
      </c>
      <c r="V167" s="175">
        <v>-8.6774686726658421E-3</v>
      </c>
      <c r="W167" s="175">
        <v>-5.4811525271426702E-3</v>
      </c>
      <c r="X167" s="176">
        <v>5.4773740492672411E-2</v>
      </c>
      <c r="Y167" s="177"/>
      <c r="Z167" s="177"/>
    </row>
    <row r="168" spans="1:26" x14ac:dyDescent="0.2">
      <c r="A168" s="174">
        <v>40256</v>
      </c>
      <c r="B168" s="175">
        <v>-2.4923828277946328E-2</v>
      </c>
      <c r="C168" s="175">
        <v>-3.96569160045308E-2</v>
      </c>
      <c r="D168" s="175">
        <v>-9.4012429771703574E-3</v>
      </c>
      <c r="E168" s="175">
        <v>-4.6186348635259999E-2</v>
      </c>
      <c r="F168" s="175">
        <v>-2.753523966854473E-2</v>
      </c>
      <c r="G168" s="175">
        <v>-2.6589018934959293E-2</v>
      </c>
      <c r="H168" s="175">
        <v>-2.0882909210107548E-2</v>
      </c>
      <c r="I168" s="175">
        <v>-2.1189843228861641E-2</v>
      </c>
      <c r="J168" s="175">
        <v>-4.1558441530029237E-2</v>
      </c>
      <c r="K168" s="175">
        <v>1.5849170787462671E-2</v>
      </c>
      <c r="L168" s="175">
        <v>-6.5130094956836096E-2</v>
      </c>
      <c r="M168" s="175">
        <v>-3.6457070254129843E-2</v>
      </c>
      <c r="N168" s="175">
        <v>-9.5263432509278656E-2</v>
      </c>
      <c r="O168" s="175">
        <v>-5.9829059848958602E-2</v>
      </c>
      <c r="P168" s="175">
        <v>-4.8924469234815526E-2</v>
      </c>
      <c r="Q168" s="175">
        <v>-3.5935138223445171E-2</v>
      </c>
      <c r="R168" s="175">
        <v>-2.4354031007237355E-2</v>
      </c>
      <c r="S168" s="175">
        <v>-2.5654960434476019E-2</v>
      </c>
      <c r="T168" s="175">
        <v>-2.7783487939922125E-2</v>
      </c>
      <c r="U168" s="175">
        <v>-2.3400932994042587E-2</v>
      </c>
      <c r="V168" s="175">
        <v>6.5441325315308309E-3</v>
      </c>
      <c r="W168" s="175">
        <v>2.5087258213683586E-2</v>
      </c>
      <c r="X168" s="176">
        <v>-5.6666273893648055E-2</v>
      </c>
      <c r="Y168" s="177"/>
      <c r="Z168" s="177"/>
    </row>
    <row r="169" spans="1:26" x14ac:dyDescent="0.2">
      <c r="A169" s="174">
        <v>40263</v>
      </c>
      <c r="B169" s="175">
        <v>-1.7282900489006933E-2</v>
      </c>
      <c r="C169" s="175">
        <v>-6.221886739288867E-2</v>
      </c>
      <c r="D169" s="175">
        <v>2.1631113931479765E-2</v>
      </c>
      <c r="E169" s="175">
        <v>2.5473378701496288E-3</v>
      </c>
      <c r="F169" s="175">
        <v>-1.8320269085319831E-2</v>
      </c>
      <c r="G169" s="175">
        <v>-5.7464665393982043E-4</v>
      </c>
      <c r="H169" s="175">
        <v>-1.7718119710885504E-2</v>
      </c>
      <c r="I169" s="175">
        <v>1.2447649795410227E-2</v>
      </c>
      <c r="J169" s="175">
        <v>3.4688346881103546E-2</v>
      </c>
      <c r="K169" s="175">
        <v>5.8070825927436891E-3</v>
      </c>
      <c r="L169" s="175">
        <v>-2.2118318393300966E-2</v>
      </c>
      <c r="M169" s="175">
        <v>-3.5610612311199295E-2</v>
      </c>
      <c r="N169" s="175">
        <v>-1.7416939090823504E-2</v>
      </c>
      <c r="O169" s="175">
        <v>-4.2424242439250338E-2</v>
      </c>
      <c r="P169" s="175">
        <v>-5.1168552485990434E-2</v>
      </c>
      <c r="Q169" s="175">
        <v>-2.7240458295589808E-2</v>
      </c>
      <c r="R169" s="175">
        <v>-2.2705770060844916E-2</v>
      </c>
      <c r="S169" s="175">
        <v>-3.742656766816204E-2</v>
      </c>
      <c r="T169" s="175">
        <v>3.2669511813684507E-2</v>
      </c>
      <c r="U169" s="175">
        <v>-2.3400618005986248E-2</v>
      </c>
      <c r="V169" s="175">
        <v>-5.2891318473535086E-2</v>
      </c>
      <c r="W169" s="175">
        <v>-8.7873317383723587E-2</v>
      </c>
      <c r="X169" s="176">
        <v>-4.8428824771440587E-2</v>
      </c>
      <c r="Y169" s="177"/>
      <c r="Z169" s="177"/>
    </row>
    <row r="170" spans="1:26" x14ac:dyDescent="0.2">
      <c r="A170" s="174">
        <v>40270</v>
      </c>
      <c r="B170" s="175">
        <v>6.6741514253678219E-2</v>
      </c>
      <c r="C170" s="175">
        <v>6.7258543445329097E-2</v>
      </c>
      <c r="D170" s="175">
        <v>5.9641472086280074E-2</v>
      </c>
      <c r="E170" s="175">
        <v>1.4466892493176287E-2</v>
      </c>
      <c r="F170" s="175">
        <v>8.8327047623902685E-2</v>
      </c>
      <c r="G170" s="175">
        <v>7.4099614495769586E-2</v>
      </c>
      <c r="H170" s="175">
        <v>0.13127235657330333</v>
      </c>
      <c r="I170" s="175">
        <v>0.14055175926398755</v>
      </c>
      <c r="J170" s="175">
        <v>8.2765846004109328E-2</v>
      </c>
      <c r="K170" s="175">
        <v>1.4458276179185941E-2</v>
      </c>
      <c r="L170" s="175">
        <v>1.2114336891548224E-2</v>
      </c>
      <c r="M170" s="175">
        <v>5.0463690365234265E-2</v>
      </c>
      <c r="N170" s="175">
        <v>9.6518802021165223E-2</v>
      </c>
      <c r="O170" s="175">
        <v>8.7974683544597476E-2</v>
      </c>
      <c r="P170" s="175">
        <v>6.5086745000705035E-2</v>
      </c>
      <c r="Q170" s="175">
        <v>3.3130485538860756E-2</v>
      </c>
      <c r="R170" s="175">
        <v>3.7066696906498803E-2</v>
      </c>
      <c r="S170" s="175">
        <v>1.0747173496165491E-2</v>
      </c>
      <c r="T170" s="175">
        <v>4.1528656578972617E-2</v>
      </c>
      <c r="U170" s="175">
        <v>2.179595413087922E-2</v>
      </c>
      <c r="V170" s="175">
        <v>0.12954802587718212</v>
      </c>
      <c r="W170" s="175">
        <v>-1.5605416340150804E-2</v>
      </c>
      <c r="X170" s="176">
        <v>5.247178831912358E-2</v>
      </c>
      <c r="Y170" s="177"/>
      <c r="Z170" s="177"/>
    </row>
    <row r="171" spans="1:26" x14ac:dyDescent="0.2">
      <c r="A171" s="174">
        <v>40277</v>
      </c>
      <c r="B171" s="175">
        <v>2.308073044053882E-3</v>
      </c>
      <c r="C171" s="175">
        <v>-1.6157309119798534E-2</v>
      </c>
      <c r="D171" s="175">
        <v>2.0150483215711817E-2</v>
      </c>
      <c r="E171" s="175">
        <v>-8.4042176640047143E-3</v>
      </c>
      <c r="F171" s="175">
        <v>1.5960524847869154E-2</v>
      </c>
      <c r="G171" s="175">
        <v>2.1285984797375052E-2</v>
      </c>
      <c r="H171" s="175">
        <v>5.3087534026432327E-2</v>
      </c>
      <c r="I171" s="175">
        <v>-2.86184661561605E-2</v>
      </c>
      <c r="J171" s="175">
        <v>-2.3222060981103125E-2</v>
      </c>
      <c r="K171" s="175">
        <v>1.750553220150518E-3</v>
      </c>
      <c r="L171" s="175">
        <v>-2.4816243292732125E-2</v>
      </c>
      <c r="M171" s="175">
        <v>2.3963440223062054E-2</v>
      </c>
      <c r="N171" s="175">
        <v>4.2609549415604915E-2</v>
      </c>
      <c r="O171" s="175">
        <v>6.2245491586100654E-2</v>
      </c>
      <c r="P171" s="175">
        <v>-2.6343104585416163E-2</v>
      </c>
      <c r="Q171" s="175">
        <v>-8.4146630168046785E-3</v>
      </c>
      <c r="R171" s="175">
        <v>-9.2567477328311283E-3</v>
      </c>
      <c r="S171" s="175">
        <v>-1.127133391845935E-2</v>
      </c>
      <c r="T171" s="175">
        <v>7.0028591272253225E-3</v>
      </c>
      <c r="U171" s="175">
        <v>1.9754322899497363E-2</v>
      </c>
      <c r="V171" s="175">
        <v>2.5614251083077907E-2</v>
      </c>
      <c r="W171" s="175">
        <v>6.0788136257662904E-2</v>
      </c>
      <c r="X171" s="176">
        <v>5.9971092073446567E-3</v>
      </c>
      <c r="Y171" s="177"/>
      <c r="Z171" s="177"/>
    </row>
    <row r="172" spans="1:26" x14ac:dyDescent="0.2">
      <c r="A172" s="174">
        <v>40284</v>
      </c>
      <c r="B172" s="175">
        <v>-1.8426210007447655E-2</v>
      </c>
      <c r="C172" s="175">
        <v>-5.5555445961757363E-2</v>
      </c>
      <c r="D172" s="175">
        <v>8.7826654318852223E-3</v>
      </c>
      <c r="E172" s="175">
        <v>2.6338839151951215E-2</v>
      </c>
      <c r="F172" s="175">
        <v>-4.316209133788728E-2</v>
      </c>
      <c r="G172" s="175">
        <v>-3.427230419605555E-2</v>
      </c>
      <c r="H172" s="175">
        <v>-4.2037536031050551E-2</v>
      </c>
      <c r="I172" s="175">
        <v>-8.5188250425172526E-3</v>
      </c>
      <c r="J172" s="175">
        <v>-3.6156513128196191E-2</v>
      </c>
      <c r="K172" s="175">
        <v>-1.5818798931514335E-3</v>
      </c>
      <c r="L172" s="175">
        <v>-2.4967368110854579E-2</v>
      </c>
      <c r="M172" s="175">
        <v>-2.9874456923169816E-2</v>
      </c>
      <c r="N172" s="175">
        <v>-1.5660940362875849E-2</v>
      </c>
      <c r="O172" s="175">
        <v>-6.0240963499418329E-3</v>
      </c>
      <c r="P172" s="175">
        <v>-2.0099175068654482E-2</v>
      </c>
      <c r="Q172" s="175">
        <v>-2.8487029510122757E-2</v>
      </c>
      <c r="R172" s="175">
        <v>-1.8167480098695371E-2</v>
      </c>
      <c r="S172" s="175">
        <v>5.462733370820147E-2</v>
      </c>
      <c r="T172" s="175">
        <v>8.5586090727314285E-3</v>
      </c>
      <c r="U172" s="175">
        <v>1.8170023292019399E-2</v>
      </c>
      <c r="V172" s="175">
        <v>1.2744414145734385E-2</v>
      </c>
      <c r="W172" s="175">
        <v>-4.9230815879979253E-2</v>
      </c>
      <c r="X172" s="176">
        <v>-3.0810264055254725E-2</v>
      </c>
      <c r="Y172" s="177"/>
      <c r="Z172" s="177"/>
    </row>
    <row r="173" spans="1:26" x14ac:dyDescent="0.2">
      <c r="A173" s="174">
        <v>40291</v>
      </c>
      <c r="B173" s="175">
        <v>-2.482012522508592E-3</v>
      </c>
      <c r="C173" s="175">
        <v>3.5750480089758736E-2</v>
      </c>
      <c r="D173" s="175">
        <v>-2.9552569596668826E-2</v>
      </c>
      <c r="E173" s="175">
        <v>4.0079626131831581E-2</v>
      </c>
      <c r="F173" s="175">
        <v>-1.3090626048818848E-2</v>
      </c>
      <c r="G173" s="175">
        <v>-1.4136080896199603E-2</v>
      </c>
      <c r="H173" s="175">
        <v>1.3558134608410146E-2</v>
      </c>
      <c r="I173" s="175">
        <v>-3.1266668608305188E-2</v>
      </c>
      <c r="J173" s="175">
        <v>-8.2219938065745176E-3</v>
      </c>
      <c r="K173" s="175">
        <v>5.3873279503594405E-2</v>
      </c>
      <c r="L173" s="175">
        <v>2.4163781138721169E-2</v>
      </c>
      <c r="M173" s="175">
        <v>2.4276909756419485E-3</v>
      </c>
      <c r="N173" s="175">
        <v>-1.0186197868272424E-2</v>
      </c>
      <c r="O173" s="175">
        <v>-8.2644628289992653E-3</v>
      </c>
      <c r="P173" s="175">
        <v>2.0859954320812047E-2</v>
      </c>
      <c r="Q173" s="175">
        <v>2.1354557037075849E-2</v>
      </c>
      <c r="R173" s="175">
        <v>-2.956716817997234E-3</v>
      </c>
      <c r="S173" s="175">
        <v>-1.3557670492127021E-2</v>
      </c>
      <c r="T173" s="175">
        <v>-1.3000954924909343E-3</v>
      </c>
      <c r="U173" s="175">
        <v>7.9155870208165682E-2</v>
      </c>
      <c r="V173" s="175">
        <v>-1.6796270264386438E-2</v>
      </c>
      <c r="W173" s="175">
        <v>1.6180208816721851E-2</v>
      </c>
      <c r="X173" s="176">
        <v>1.6731496223708755E-2</v>
      </c>
      <c r="Y173" s="177"/>
      <c r="Z173" s="177"/>
    </row>
    <row r="174" spans="1:26" x14ac:dyDescent="0.2">
      <c r="A174" s="174">
        <v>40298</v>
      </c>
      <c r="B174" s="175">
        <v>-1.0633814981984513E-2</v>
      </c>
      <c r="C174" s="175">
        <v>-1.7567521617725335E-2</v>
      </c>
      <c r="D174" s="175">
        <v>-3.8063442958997384E-2</v>
      </c>
      <c r="E174" s="175">
        <v>4.2308305500722447E-2</v>
      </c>
      <c r="F174" s="175">
        <v>2.2554068338168427E-2</v>
      </c>
      <c r="G174" s="175">
        <v>1.1666466430120245E-2</v>
      </c>
      <c r="H174" s="175">
        <v>-4.882559262564283E-2</v>
      </c>
      <c r="I174" s="175">
        <v>-2.2060096784837852E-2</v>
      </c>
      <c r="J174" s="175">
        <v>-3.3678756492479152E-2</v>
      </c>
      <c r="K174" s="175">
        <v>1.2066854207606064E-2</v>
      </c>
      <c r="L174" s="175">
        <v>5.9081064470470745E-3</v>
      </c>
      <c r="M174" s="175">
        <v>1.8375130025194877E-2</v>
      </c>
      <c r="N174" s="175">
        <v>2.0584186679467851E-2</v>
      </c>
      <c r="O174" s="175">
        <v>-1.8333333341093952E-2</v>
      </c>
      <c r="P174" s="175">
        <v>1.0674750927365688E-2</v>
      </c>
      <c r="Q174" s="175">
        <v>1.5166638734706013E-2</v>
      </c>
      <c r="R174" s="175">
        <v>1.193481298588293E-2</v>
      </c>
      <c r="S174" s="175">
        <v>3.9702357951681831E-2</v>
      </c>
      <c r="T174" s="175">
        <v>4.2058272589097036E-2</v>
      </c>
      <c r="U174" s="175">
        <v>7.4590946793887496E-3</v>
      </c>
      <c r="V174" s="175">
        <v>2.7540365915666187E-3</v>
      </c>
      <c r="W174" s="175">
        <v>-7.8330534663610899E-3</v>
      </c>
      <c r="X174" s="176">
        <v>1.9952783190167297E-2</v>
      </c>
      <c r="Y174" s="177"/>
      <c r="Z174" s="177"/>
    </row>
    <row r="175" spans="1:26" x14ac:dyDescent="0.2">
      <c r="A175" s="174">
        <v>40305</v>
      </c>
      <c r="B175" s="175">
        <v>-0.12162599389339013</v>
      </c>
      <c r="C175" s="175">
        <v>-0.14426467597504364</v>
      </c>
      <c r="D175" s="175">
        <v>-0.12506844319671856</v>
      </c>
      <c r="E175" s="175">
        <v>-8.2218024635755518E-2</v>
      </c>
      <c r="F175" s="175">
        <v>-8.9037254756068787E-2</v>
      </c>
      <c r="G175" s="175">
        <v>-9.5285834462894278E-2</v>
      </c>
      <c r="H175" s="175">
        <v>-0.13446512833821708</v>
      </c>
      <c r="I175" s="175">
        <v>-0.15405840076526459</v>
      </c>
      <c r="J175" s="175">
        <v>-0.14655744963471337</v>
      </c>
      <c r="K175" s="175">
        <v>-5.3977008723289456E-2</v>
      </c>
      <c r="L175" s="175">
        <v>-0.12346892767800341</v>
      </c>
      <c r="M175" s="175">
        <v>-8.3932466460808472E-2</v>
      </c>
      <c r="N175" s="175">
        <v>-0.13454336829400976</v>
      </c>
      <c r="O175" s="175">
        <v>-0.10648642238823665</v>
      </c>
      <c r="P175" s="175">
        <v>-8.1334529981261075E-2</v>
      </c>
      <c r="Q175" s="175">
        <v>-0.13766640893363258</v>
      </c>
      <c r="R175" s="175">
        <v>-8.5806047767109622E-2</v>
      </c>
      <c r="S175" s="175">
        <v>-0.11318571482643713</v>
      </c>
      <c r="T175" s="175">
        <v>-0.14230347969157181</v>
      </c>
      <c r="U175" s="175">
        <v>-8.9567161981132584E-2</v>
      </c>
      <c r="V175" s="175">
        <v>-8.5363530910622945E-2</v>
      </c>
      <c r="W175" s="175">
        <v>-0.18430723376950142</v>
      </c>
      <c r="X175" s="176">
        <v>-8.7909732799726761E-2</v>
      </c>
      <c r="Y175" s="177"/>
      <c r="Z175" s="177"/>
    </row>
    <row r="176" spans="1:26" x14ac:dyDescent="0.2">
      <c r="A176" s="174">
        <v>40312</v>
      </c>
      <c r="B176" s="175">
        <v>2.9728632530054217E-2</v>
      </c>
      <c r="C176" s="175">
        <v>3.2594995613088332E-2</v>
      </c>
      <c r="D176" s="175">
        <v>2.9456862506549368E-3</v>
      </c>
      <c r="E176" s="175">
        <v>2.1308198523764487E-2</v>
      </c>
      <c r="F176" s="175">
        <v>2.4252751446825142E-2</v>
      </c>
      <c r="G176" s="175">
        <v>1.555990134971204E-2</v>
      </c>
      <c r="H176" s="175">
        <v>9.1924594592871743E-3</v>
      </c>
      <c r="I176" s="175">
        <v>1.7680418650881772E-2</v>
      </c>
      <c r="J176" s="175">
        <v>1.3618677042801612E-2</v>
      </c>
      <c r="K176" s="175">
        <v>4.8519884047109711E-2</v>
      </c>
      <c r="L176" s="175">
        <v>-7.8443307719184962E-3</v>
      </c>
      <c r="M176" s="175">
        <v>4.8806933499755754E-2</v>
      </c>
      <c r="N176" s="175">
        <v>8.7897000036672557E-2</v>
      </c>
      <c r="O176" s="175">
        <v>3.8487060384870611E-2</v>
      </c>
      <c r="P176" s="175">
        <v>-2.4526734351426948E-2</v>
      </c>
      <c r="Q176" s="175">
        <v>1.8511061104753664E-3</v>
      </c>
      <c r="R176" s="175">
        <v>-4.4452322407195329E-2</v>
      </c>
      <c r="S176" s="175">
        <v>6.6115838962922044E-2</v>
      </c>
      <c r="T176" s="175">
        <v>0.10152677570197328</v>
      </c>
      <c r="U176" s="175">
        <v>2.9575109935268674E-2</v>
      </c>
      <c r="V176" s="175">
        <v>6.1625529915439313E-2</v>
      </c>
      <c r="W176" s="175">
        <v>0.13133791410267218</v>
      </c>
      <c r="X176" s="176">
        <v>6.2259030416597022E-3</v>
      </c>
      <c r="Y176" s="177"/>
      <c r="Z176" s="177"/>
    </row>
    <row r="177" spans="1:26" x14ac:dyDescent="0.2">
      <c r="A177" s="174">
        <v>40319</v>
      </c>
      <c r="B177" s="175">
        <v>-8.7459286989299043E-2</v>
      </c>
      <c r="C177" s="175">
        <v>-0.11981522032388324</v>
      </c>
      <c r="D177" s="175">
        <v>-8.7284068711857232E-2</v>
      </c>
      <c r="E177" s="175">
        <v>-6.3351462130867564E-2</v>
      </c>
      <c r="F177" s="175">
        <v>-5.8418305348072061E-2</v>
      </c>
      <c r="G177" s="175">
        <v>-0.10515525375223084</v>
      </c>
      <c r="H177" s="175">
        <v>-0.11027088212576376</v>
      </c>
      <c r="I177" s="175">
        <v>-0.13066593913263608</v>
      </c>
      <c r="J177" s="175">
        <v>-7.8055022392834336E-2</v>
      </c>
      <c r="K177" s="175">
        <v>-6.2960477080891197E-2</v>
      </c>
      <c r="L177" s="175">
        <v>-1.1863912732141872E-2</v>
      </c>
      <c r="M177" s="175">
        <v>-7.8609150993098953E-2</v>
      </c>
      <c r="N177" s="175">
        <v>-0.11541172687087026</v>
      </c>
      <c r="O177" s="175">
        <v>-0.13674121405750803</v>
      </c>
      <c r="P177" s="175">
        <v>-3.9711384245225669E-2</v>
      </c>
      <c r="Q177" s="175">
        <v>-9.2534030285893382E-2</v>
      </c>
      <c r="R177" s="175">
        <v>-0.11552364342080379</v>
      </c>
      <c r="S177" s="175">
        <v>-6.0314122760941891E-2</v>
      </c>
      <c r="T177" s="175">
        <v>-0.10997640494673215</v>
      </c>
      <c r="U177" s="175">
        <v>-9.2139647472178315E-2</v>
      </c>
      <c r="V177" s="175">
        <v>-4.3992017072966481E-2</v>
      </c>
      <c r="W177" s="175">
        <v>-0.15528222426862967</v>
      </c>
      <c r="X177" s="176">
        <v>-6.2315580598151454E-2</v>
      </c>
      <c r="Y177" s="177"/>
      <c r="Z177" s="177"/>
    </row>
    <row r="178" spans="1:26" x14ac:dyDescent="0.2">
      <c r="A178" s="174">
        <v>40326</v>
      </c>
      <c r="B178" s="175">
        <v>5.5121057436629824E-2</v>
      </c>
      <c r="C178" s="175">
        <v>5.7125641334190756E-2</v>
      </c>
      <c r="D178" s="175">
        <v>6.8674976535464408E-2</v>
      </c>
      <c r="E178" s="175">
        <v>8.72404373744309E-3</v>
      </c>
      <c r="F178" s="175">
        <v>2.5961107539275189E-3</v>
      </c>
      <c r="G178" s="175">
        <v>2.9450367297591172E-2</v>
      </c>
      <c r="H178" s="175">
        <v>5.3567002497530755E-2</v>
      </c>
      <c r="I178" s="175">
        <v>2.4125763759259931E-2</v>
      </c>
      <c r="J178" s="175">
        <v>4.6495489243580844E-2</v>
      </c>
      <c r="K178" s="175">
        <v>4.3548329716273509E-2</v>
      </c>
      <c r="L178" s="175">
        <v>3.0595604380859193E-3</v>
      </c>
      <c r="M178" s="175">
        <v>8.32575482367547E-2</v>
      </c>
      <c r="N178" s="175">
        <v>-2.6004633211624027E-4</v>
      </c>
      <c r="O178" s="175">
        <v>-1.4803849000739877E-3</v>
      </c>
      <c r="P178" s="175">
        <v>5.5942159926375364E-2</v>
      </c>
      <c r="Q178" s="175">
        <v>0.12596133928318359</v>
      </c>
      <c r="R178" s="175">
        <v>4.0071680647931436E-2</v>
      </c>
      <c r="S178" s="175">
        <v>3.9010532302719149E-2</v>
      </c>
      <c r="T178" s="175">
        <v>9.1210939187479245E-2</v>
      </c>
      <c r="U178" s="175">
        <v>3.0439385923262896E-2</v>
      </c>
      <c r="V178" s="175">
        <v>4.476956926466942E-2</v>
      </c>
      <c r="W178" s="175">
        <v>5.6514290743379374E-2</v>
      </c>
      <c r="X178" s="176">
        <v>4.3450309616921708E-2</v>
      </c>
      <c r="Y178" s="177"/>
      <c r="Z178" s="177"/>
    </row>
    <row r="179" spans="1:26" x14ac:dyDescent="0.2">
      <c r="A179" s="174">
        <v>40333</v>
      </c>
      <c r="B179" s="175">
        <v>-1.3681203678372264E-2</v>
      </c>
      <c r="C179" s="175">
        <v>2.7538686032639054E-2</v>
      </c>
      <c r="D179" s="175">
        <v>-3.4143153958599293E-2</v>
      </c>
      <c r="E179" s="175">
        <v>-6.2156429954440491E-2</v>
      </c>
      <c r="F179" s="175">
        <v>7.9357321408801418E-3</v>
      </c>
      <c r="G179" s="175">
        <v>1.0166431039869341E-2</v>
      </c>
      <c r="H179" s="175">
        <v>-2.5979897906598496E-2</v>
      </c>
      <c r="I179" s="175">
        <v>-3.9963515759202248E-2</v>
      </c>
      <c r="J179" s="175">
        <v>-5.9681697612732121E-2</v>
      </c>
      <c r="K179" s="175">
        <v>-4.9814297671982921E-2</v>
      </c>
      <c r="L179" s="175">
        <v>-2.7778065658435977E-2</v>
      </c>
      <c r="M179" s="175">
        <v>9.2274196998326091E-3</v>
      </c>
      <c r="N179" s="175">
        <v>4.395038289770669E-2</v>
      </c>
      <c r="O179" s="175">
        <v>-1.1119347664937017E-2</v>
      </c>
      <c r="P179" s="175">
        <v>-1.9430297037370203E-2</v>
      </c>
      <c r="Q179" s="175">
        <v>-2.2825585862999456E-2</v>
      </c>
      <c r="R179" s="175">
        <v>1.4860360243531724E-2</v>
      </c>
      <c r="S179" s="175">
        <v>-1.7720505005135816E-2</v>
      </c>
      <c r="T179" s="175">
        <v>7.2798387011398527E-2</v>
      </c>
      <c r="U179" s="175">
        <v>-2.5906900843910837E-2</v>
      </c>
      <c r="V179" s="175">
        <v>8.0835208754169458E-3</v>
      </c>
      <c r="W179" s="175">
        <v>-1.2075908979068714E-3</v>
      </c>
      <c r="X179" s="176">
        <v>3.8443776138615771E-2</v>
      </c>
      <c r="Y179" s="177"/>
      <c r="Z179" s="177"/>
    </row>
    <row r="180" spans="1:26" x14ac:dyDescent="0.2">
      <c r="A180" s="174">
        <v>40340</v>
      </c>
      <c r="B180" s="175">
        <v>4.699717261156755E-2</v>
      </c>
      <c r="C180" s="175">
        <v>2.8069781324705719E-2</v>
      </c>
      <c r="D180" s="175">
        <v>3.4092450873459114E-2</v>
      </c>
      <c r="E180" s="175">
        <v>4.3184942686563053E-2</v>
      </c>
      <c r="F180" s="175">
        <v>2.0303724151582051E-2</v>
      </c>
      <c r="G180" s="175">
        <v>3.4791095901406943E-2</v>
      </c>
      <c r="H180" s="175">
        <v>5.7511117496413397E-2</v>
      </c>
      <c r="I180" s="175">
        <v>6.4023262872173581E-2</v>
      </c>
      <c r="J180" s="175">
        <v>7.4047954866008514E-2</v>
      </c>
      <c r="K180" s="175">
        <v>5.0041806573864478E-2</v>
      </c>
      <c r="L180" s="175">
        <v>9.702317372154394E-2</v>
      </c>
      <c r="M180" s="175">
        <v>8.9991961161140881E-3</v>
      </c>
      <c r="N180" s="175">
        <v>2.711549709931195E-2</v>
      </c>
      <c r="O180" s="175">
        <v>3.2983508245877022E-2</v>
      </c>
      <c r="P180" s="175">
        <v>4.7589596657490497E-2</v>
      </c>
      <c r="Q180" s="175">
        <v>3.2731510107199102E-2</v>
      </c>
      <c r="R180" s="175">
        <v>8.9739702623024442E-2</v>
      </c>
      <c r="S180" s="175">
        <v>4.2812352832801978E-2</v>
      </c>
      <c r="T180" s="175">
        <v>-2.1763152571446539E-3</v>
      </c>
      <c r="U180" s="175">
        <v>5.5836689660269709E-2</v>
      </c>
      <c r="V180" s="175">
        <v>1.6105304621209755E-2</v>
      </c>
      <c r="W180" s="175">
        <v>0.17340062814500432</v>
      </c>
      <c r="X180" s="176">
        <v>3.1857679273752791E-2</v>
      </c>
      <c r="Y180" s="177"/>
      <c r="Z180" s="177"/>
    </row>
    <row r="181" spans="1:26" x14ac:dyDescent="0.2">
      <c r="A181" s="174">
        <v>40347</v>
      </c>
      <c r="B181" s="175">
        <v>3.3843155190336413E-2</v>
      </c>
      <c r="C181" s="175">
        <v>1.6015466990676269E-2</v>
      </c>
      <c r="D181" s="175">
        <v>-3.7564841251803102E-3</v>
      </c>
      <c r="E181" s="175">
        <v>4.8251787628388755E-2</v>
      </c>
      <c r="F181" s="175">
        <v>4.35104660402761E-2</v>
      </c>
      <c r="G181" s="175">
        <v>3.1894879857405724E-2</v>
      </c>
      <c r="H181" s="175">
        <v>3.028717002924244E-2</v>
      </c>
      <c r="I181" s="175">
        <v>3.446763943976093E-2</v>
      </c>
      <c r="J181" s="175">
        <v>-5.2527905449770238E-3</v>
      </c>
      <c r="K181" s="175">
        <v>9.1437798396446071E-2</v>
      </c>
      <c r="L181" s="175">
        <v>3.5712239613016915E-2</v>
      </c>
      <c r="M181" s="175">
        <v>6.4589776050137451E-2</v>
      </c>
      <c r="N181" s="175">
        <v>9.7976319339935725E-2</v>
      </c>
      <c r="O181" s="175">
        <v>8.7808417997097307E-2</v>
      </c>
      <c r="P181" s="175">
        <v>6.829028975942425E-2</v>
      </c>
      <c r="Q181" s="175">
        <v>4.4709461502871375E-2</v>
      </c>
      <c r="R181" s="175">
        <v>8.1549558548524012E-2</v>
      </c>
      <c r="S181" s="175">
        <v>0.12476684427486308</v>
      </c>
      <c r="T181" s="175">
        <v>4.066690409055855E-2</v>
      </c>
      <c r="U181" s="175">
        <v>3.0797409438249473E-2</v>
      </c>
      <c r="V181" s="175">
        <v>1.1011291609459783E-3</v>
      </c>
      <c r="W181" s="175">
        <v>2.3457203599004231E-2</v>
      </c>
      <c r="X181" s="176">
        <v>2.989260101638647E-2</v>
      </c>
      <c r="Y181" s="177"/>
      <c r="Z181" s="177"/>
    </row>
    <row r="182" spans="1:26" x14ac:dyDescent="0.2">
      <c r="A182" s="174">
        <v>40354</v>
      </c>
      <c r="B182" s="175">
        <v>4.8588131013876188E-3</v>
      </c>
      <c r="C182" s="175">
        <v>-5.4642016267320362E-2</v>
      </c>
      <c r="D182" s="175">
        <v>2.9575818670946739E-2</v>
      </c>
      <c r="E182" s="175">
        <v>1.8712678690361497E-2</v>
      </c>
      <c r="F182" s="175">
        <v>-2.0888463818125976E-2</v>
      </c>
      <c r="G182" s="175">
        <v>-2.093251970305007E-2</v>
      </c>
      <c r="H182" s="175">
        <v>-5.8719257875257131E-3</v>
      </c>
      <c r="I182" s="175">
        <v>9.3537047785422101E-2</v>
      </c>
      <c r="J182" s="175">
        <v>3.8943894389438932E-2</v>
      </c>
      <c r="K182" s="175">
        <v>1.0611987550858766E-2</v>
      </c>
      <c r="L182" s="175">
        <v>-1.0621448893272378E-2</v>
      </c>
      <c r="M182" s="175">
        <v>3.3156128029201412E-2</v>
      </c>
      <c r="N182" s="175">
        <v>-5.0122977400916008E-2</v>
      </c>
      <c r="O182" s="175">
        <v>6.6711140760505579E-4</v>
      </c>
      <c r="P182" s="175">
        <v>-3.9773668927635328E-3</v>
      </c>
      <c r="Q182" s="175">
        <v>8.5972414556156884E-4</v>
      </c>
      <c r="R182" s="175">
        <v>3.7541340790962989E-2</v>
      </c>
      <c r="S182" s="175">
        <v>1.2254984514915585E-3</v>
      </c>
      <c r="T182" s="175">
        <v>1.6018103809506089E-2</v>
      </c>
      <c r="U182" s="175">
        <v>-3.9773669250277579E-3</v>
      </c>
      <c r="V182" s="175">
        <v>5.575274698796167E-2</v>
      </c>
      <c r="W182" s="175">
        <v>-5.8132562088914728E-2</v>
      </c>
      <c r="X182" s="176">
        <v>2.6980437739663403E-2</v>
      </c>
      <c r="Y182" s="177"/>
      <c r="Z182" s="177"/>
    </row>
    <row r="183" spans="1:26" x14ac:dyDescent="0.2">
      <c r="A183" s="174">
        <v>40361</v>
      </c>
      <c r="B183" s="175">
        <v>-5.257109223665498E-2</v>
      </c>
      <c r="C183" s="175">
        <v>-4.1061297199208896E-2</v>
      </c>
      <c r="D183" s="175">
        <v>-9.3715327495217313E-2</v>
      </c>
      <c r="E183" s="175">
        <v>-1.3701263282958746E-3</v>
      </c>
      <c r="F183" s="175">
        <v>-1.4284441205723288E-2</v>
      </c>
      <c r="G183" s="175">
        <v>-8.2383375456741969E-3</v>
      </c>
      <c r="H183" s="175">
        <v>-6.6664399418454534E-2</v>
      </c>
      <c r="I183" s="175">
        <v>-2.4308797482135606E-2</v>
      </c>
      <c r="J183" s="175">
        <v>-3.9390088945362195E-2</v>
      </c>
      <c r="K183" s="175">
        <v>-6.8950167422370413E-3</v>
      </c>
      <c r="L183" s="175">
        <v>-5.6058770624121762E-2</v>
      </c>
      <c r="M183" s="175">
        <v>-3.2254316605566657E-2</v>
      </c>
      <c r="N183" s="175">
        <v>-1.1534581606670388E-2</v>
      </c>
      <c r="O183" s="175">
        <v>-7.9333333333333297E-2</v>
      </c>
      <c r="P183" s="175">
        <v>-7.1807850725326264E-2</v>
      </c>
      <c r="Q183" s="175">
        <v>-4.5158620611294754E-2</v>
      </c>
      <c r="R183" s="175">
        <v>1.6851995112874406E-2</v>
      </c>
      <c r="S183" s="175">
        <v>2.985007678794448E-2</v>
      </c>
      <c r="T183" s="175">
        <v>9.7836458823731751E-2</v>
      </c>
      <c r="U183" s="175">
        <v>3.5566562432385762E-2</v>
      </c>
      <c r="V183" s="175">
        <v>-1.3551541306237652E-2</v>
      </c>
      <c r="W183" s="175">
        <v>-0.10765688120344435</v>
      </c>
      <c r="X183" s="176">
        <v>-4.9030497413343331E-2</v>
      </c>
      <c r="Y183" s="177"/>
      <c r="Z183" s="177"/>
    </row>
    <row r="184" spans="1:26" x14ac:dyDescent="0.2">
      <c r="A184" s="174">
        <v>40368</v>
      </c>
      <c r="B184" s="175">
        <v>4.1108654532496111E-2</v>
      </c>
      <c r="C184" s="175">
        <v>3.8020286936289033E-2</v>
      </c>
      <c r="D184" s="175">
        <v>3.4313764992015841E-2</v>
      </c>
      <c r="E184" s="175">
        <v>-5.1751679383366788E-3</v>
      </c>
      <c r="F184" s="175">
        <v>9.634459390669943E-2</v>
      </c>
      <c r="G184" s="175">
        <v>8.9464647772222003E-2</v>
      </c>
      <c r="H184" s="175">
        <v>5.2199345599609835E-2</v>
      </c>
      <c r="I184" s="175">
        <v>7.0012618024683823E-2</v>
      </c>
      <c r="J184" s="175">
        <v>7.5396825396825559E-2</v>
      </c>
      <c r="K184" s="175">
        <v>-1.5022186823569492E-2</v>
      </c>
      <c r="L184" s="175">
        <v>0.10903295506503945</v>
      </c>
      <c r="M184" s="175">
        <v>3.9617394116450476E-3</v>
      </c>
      <c r="N184" s="175">
        <v>3.0590267640483254E-2</v>
      </c>
      <c r="O184" s="175">
        <v>0.14265025343953647</v>
      </c>
      <c r="P184" s="175">
        <v>6.1407870058509763E-2</v>
      </c>
      <c r="Q184" s="175">
        <v>1.0323579994487275E-2</v>
      </c>
      <c r="R184" s="175">
        <v>1.6763881175970767E-2</v>
      </c>
      <c r="S184" s="175">
        <v>3.4230310512122684E-2</v>
      </c>
      <c r="T184" s="175">
        <v>1.3279786165876115E-3</v>
      </c>
      <c r="U184" s="175">
        <v>2.1927907783800445E-2</v>
      </c>
      <c r="V184" s="175">
        <v>-9.7633906375716104E-3</v>
      </c>
      <c r="W184" s="175">
        <v>9.5167783818915094E-2</v>
      </c>
      <c r="X184" s="176">
        <v>-3.0008185831141527E-4</v>
      </c>
      <c r="Y184" s="177"/>
      <c r="Z184" s="177"/>
    </row>
    <row r="185" spans="1:26" x14ac:dyDescent="0.2">
      <c r="A185" s="174">
        <v>40375</v>
      </c>
      <c r="B185" s="175">
        <v>-2.5640040377565565E-2</v>
      </c>
      <c r="C185" s="175">
        <v>-3.4488616491883582E-2</v>
      </c>
      <c r="D185" s="175">
        <v>-4.5763491776486066E-2</v>
      </c>
      <c r="E185" s="175">
        <v>-3.7828535097505507E-2</v>
      </c>
      <c r="F185" s="175">
        <v>-2.3141738021343984E-2</v>
      </c>
      <c r="G185" s="175">
        <v>-3.5413050987734229E-2</v>
      </c>
      <c r="H185" s="175">
        <v>-6.6181728129640904E-2</v>
      </c>
      <c r="I185" s="175">
        <v>-0.11341857636249421</v>
      </c>
      <c r="J185" s="175">
        <v>-0.1027060270602707</v>
      </c>
      <c r="K185" s="175">
        <v>2.7726845247402852E-2</v>
      </c>
      <c r="L185" s="175">
        <v>1.1290841377376404E-2</v>
      </c>
      <c r="M185" s="175">
        <v>-1.1399421375066514E-2</v>
      </c>
      <c r="N185" s="175">
        <v>1.6102252414850308E-2</v>
      </c>
      <c r="O185" s="175">
        <v>3.1685678073511223E-3</v>
      </c>
      <c r="P185" s="175">
        <v>2.3120266540065562E-2</v>
      </c>
      <c r="Q185" s="175">
        <v>3.5267438212607874E-2</v>
      </c>
      <c r="R185" s="175">
        <v>-1.1621092694255694E-2</v>
      </c>
      <c r="S185" s="175">
        <v>2.9661851245502042E-2</v>
      </c>
      <c r="T185" s="175">
        <v>-3.7689889185342457E-3</v>
      </c>
      <c r="U185" s="175">
        <v>-1.558010705221426E-3</v>
      </c>
      <c r="V185" s="175">
        <v>-4.6792527355705188E-2</v>
      </c>
      <c r="W185" s="175">
        <v>-9.1742372358648558E-2</v>
      </c>
      <c r="X185" s="176">
        <v>5.6666481069653669E-2</v>
      </c>
      <c r="Y185" s="177"/>
      <c r="Z185" s="177"/>
    </row>
    <row r="186" spans="1:26" x14ac:dyDescent="0.2">
      <c r="A186" s="174">
        <v>40382</v>
      </c>
      <c r="B186" s="175">
        <v>7.4460856761958599E-2</v>
      </c>
      <c r="C186" s="175">
        <v>4.5680118487761392E-2</v>
      </c>
      <c r="D186" s="175">
        <v>0.13617528524473979</v>
      </c>
      <c r="E186" s="175">
        <v>3.5333114225067894E-2</v>
      </c>
      <c r="F186" s="175">
        <v>7.8569850086405157E-2</v>
      </c>
      <c r="G186" s="175">
        <v>7.7971807488751224E-2</v>
      </c>
      <c r="H186" s="175">
        <v>0.13825559080822497</v>
      </c>
      <c r="I186" s="175">
        <v>0.1372163988526785</v>
      </c>
      <c r="J186" s="175">
        <v>0.16244002741603844</v>
      </c>
      <c r="K186" s="175">
        <v>1.8368306112961641E-2</v>
      </c>
      <c r="L186" s="175">
        <v>7.3158424279160014E-2</v>
      </c>
      <c r="M186" s="175">
        <v>5.4418756759709898E-2</v>
      </c>
      <c r="N186" s="175">
        <v>4.4789311396661445E-2</v>
      </c>
      <c r="O186" s="175">
        <v>5.8749210360075903E-2</v>
      </c>
      <c r="P186" s="175">
        <v>0.10409208977531646</v>
      </c>
      <c r="Q186" s="175">
        <v>6.403717189090824E-2</v>
      </c>
      <c r="R186" s="175">
        <v>1.7602027169651879E-2</v>
      </c>
      <c r="S186" s="175">
        <v>3.9382765218279235E-2</v>
      </c>
      <c r="T186" s="175">
        <v>3.5909244944206775E-2</v>
      </c>
      <c r="U186" s="175">
        <v>3.6378800425536088E-2</v>
      </c>
      <c r="V186" s="175">
        <v>4.4852304065102266E-2</v>
      </c>
      <c r="W186" s="175">
        <v>5.7313187199921262E-2</v>
      </c>
      <c r="X186" s="176">
        <v>8.7220631057832163E-2</v>
      </c>
      <c r="Y186" s="177"/>
      <c r="Z186" s="177"/>
    </row>
    <row r="187" spans="1:26" x14ac:dyDescent="0.2">
      <c r="A187" s="174">
        <v>40389</v>
      </c>
      <c r="B187" s="175">
        <v>2.0594955584829044E-2</v>
      </c>
      <c r="C187" s="175">
        <v>4.7254713980396891E-3</v>
      </c>
      <c r="D187" s="175">
        <v>1.3486692153955765E-2</v>
      </c>
      <c r="E187" s="175">
        <v>2.6766022907635491E-2</v>
      </c>
      <c r="F187" s="175">
        <v>4.9759375929099188E-2</v>
      </c>
      <c r="G187" s="175">
        <v>3.0945083813685288E-2</v>
      </c>
      <c r="H187" s="175">
        <v>-2.0198281456964551E-2</v>
      </c>
      <c r="I187" s="175">
        <v>-6.8418536085578158E-2</v>
      </c>
      <c r="J187" s="175">
        <v>-1.0023584905660477E-2</v>
      </c>
      <c r="K187" s="175">
        <v>0.13391263977633769</v>
      </c>
      <c r="L187" s="175">
        <v>2.5876261919675531E-2</v>
      </c>
      <c r="M187" s="175">
        <v>-2.0302525957765549E-2</v>
      </c>
      <c r="N187" s="175">
        <v>3.7277950231208286E-2</v>
      </c>
      <c r="O187" s="175">
        <v>7.1599045346060521E-3</v>
      </c>
      <c r="P187" s="175">
        <v>7.590842085672217E-2</v>
      </c>
      <c r="Q187" s="175">
        <v>4.4727609083495191E-2</v>
      </c>
      <c r="R187" s="175">
        <v>-1.9721637009286921E-3</v>
      </c>
      <c r="S187" s="175">
        <v>1.5928370880473823E-2</v>
      </c>
      <c r="T187" s="175">
        <v>1.3622246232987308E-2</v>
      </c>
      <c r="U187" s="175">
        <v>7.8537786740892138E-3</v>
      </c>
      <c r="V187" s="175">
        <v>1.5847495891046282E-2</v>
      </c>
      <c r="W187" s="175">
        <v>2.2422947766323441E-2</v>
      </c>
      <c r="X187" s="176">
        <v>2.7916157549501094E-2</v>
      </c>
      <c r="Y187" s="177"/>
      <c r="Z187" s="177"/>
    </row>
    <row r="188" spans="1:26" x14ac:dyDescent="0.2">
      <c r="A188" s="174">
        <v>40396</v>
      </c>
      <c r="B188" s="175">
        <v>8.920370219827084E-3</v>
      </c>
      <c r="C188" s="175">
        <v>5.2438923729591184E-2</v>
      </c>
      <c r="D188" s="175">
        <v>3.3397149279617525E-2</v>
      </c>
      <c r="E188" s="175">
        <v>-3.8789057668298567E-5</v>
      </c>
      <c r="F188" s="175">
        <v>-1.317447899045196E-2</v>
      </c>
      <c r="G188" s="175">
        <v>-3.0696367472415297E-2</v>
      </c>
      <c r="H188" s="175">
        <v>4.5632624252301988E-2</v>
      </c>
      <c r="I188" s="175">
        <v>2.0962999803061991E-2</v>
      </c>
      <c r="J188" s="175">
        <v>3.5735556879094785E-2</v>
      </c>
      <c r="K188" s="175">
        <v>-1.6284691232983444E-3</v>
      </c>
      <c r="L188" s="175">
        <v>-4.9675509518117021E-2</v>
      </c>
      <c r="M188" s="175">
        <v>2.2519503362679057E-2</v>
      </c>
      <c r="N188" s="175">
        <v>-1.1907511454004573E-2</v>
      </c>
      <c r="O188" s="175">
        <v>-5.3317535545023614E-3</v>
      </c>
      <c r="P188" s="175">
        <v>-5.4941527045268397E-2</v>
      </c>
      <c r="Q188" s="175">
        <v>3.9572613574649787E-3</v>
      </c>
      <c r="R188" s="175">
        <v>4.1233654270682984E-2</v>
      </c>
      <c r="S188" s="175">
        <v>1.391528269621903E-2</v>
      </c>
      <c r="T188" s="175">
        <v>-5.3248157977933738E-2</v>
      </c>
      <c r="U188" s="175">
        <v>2.0479736231991657E-2</v>
      </c>
      <c r="V188" s="175">
        <v>1.7122960093389501E-2</v>
      </c>
      <c r="W188" s="175">
        <v>-2.8345377108307496E-2</v>
      </c>
      <c r="X188" s="176">
        <v>-4.6341037606489333E-2</v>
      </c>
      <c r="Y188" s="177"/>
      <c r="Z188" s="177"/>
    </row>
    <row r="189" spans="1:26" x14ac:dyDescent="0.2">
      <c r="A189" s="174">
        <v>40403</v>
      </c>
      <c r="B189" s="175">
        <v>-3.5113991767604658E-2</v>
      </c>
      <c r="C189" s="175">
        <v>-5.720849358195837E-2</v>
      </c>
      <c r="D189" s="175">
        <v>-3.5234716647945558E-2</v>
      </c>
      <c r="E189" s="175">
        <v>-4.7690749183498082E-2</v>
      </c>
      <c r="F189" s="175">
        <v>-3.6217376604420884E-2</v>
      </c>
      <c r="G189" s="175">
        <v>-1.8701648870890278E-2</v>
      </c>
      <c r="H189" s="175">
        <v>-7.606296289139744E-2</v>
      </c>
      <c r="I189" s="175">
        <v>-5.8534434359143767E-2</v>
      </c>
      <c r="J189" s="175">
        <v>-5.0028752156411789E-2</v>
      </c>
      <c r="K189" s="175">
        <v>-9.3685288343477932E-2</v>
      </c>
      <c r="L189" s="175">
        <v>-5.5118000357999554E-2</v>
      </c>
      <c r="M189" s="175">
        <v>5.2654979487918356E-2</v>
      </c>
      <c r="N189" s="175">
        <v>6.5283471590309616E-2</v>
      </c>
      <c r="O189" s="175">
        <v>-5.9559261465156567E-3</v>
      </c>
      <c r="P189" s="175">
        <v>-7.0702346330544827E-2</v>
      </c>
      <c r="Q189" s="175">
        <v>-7.7505240077347395E-2</v>
      </c>
      <c r="R189" s="175">
        <v>-1.7841417109628707E-2</v>
      </c>
      <c r="S189" s="175">
        <v>-5.8747504591506412E-2</v>
      </c>
      <c r="T189" s="175">
        <v>4.2460877036292713E-2</v>
      </c>
      <c r="U189" s="175">
        <v>-3.4414377669783364E-2</v>
      </c>
      <c r="V189" s="175">
        <v>-3.3421614108166589E-2</v>
      </c>
      <c r="W189" s="175">
        <v>-3.7453364468882778E-3</v>
      </c>
      <c r="X189" s="176">
        <v>-1.4707340531559768E-2</v>
      </c>
      <c r="Y189" s="177"/>
      <c r="Z189" s="177"/>
    </row>
    <row r="190" spans="1:26" x14ac:dyDescent="0.2">
      <c r="A190" s="174">
        <v>40410</v>
      </c>
      <c r="B190" s="175">
        <v>1.3037309871430047E-2</v>
      </c>
      <c r="C190" s="175">
        <v>-2.5267527547536344E-2</v>
      </c>
      <c r="D190" s="175">
        <v>1.756015585151657E-2</v>
      </c>
      <c r="E190" s="175">
        <v>4.1052249599950671E-2</v>
      </c>
      <c r="F190" s="175">
        <v>1.4579501296074085E-2</v>
      </c>
      <c r="G190" s="175">
        <v>1.689992377440314E-3</v>
      </c>
      <c r="H190" s="175">
        <v>-1.2479183968215953E-2</v>
      </c>
      <c r="I190" s="175">
        <v>-2.998064118161247E-2</v>
      </c>
      <c r="J190" s="175">
        <v>-1.0290556900726281E-2</v>
      </c>
      <c r="K190" s="175">
        <v>6.7375946783899396E-2</v>
      </c>
      <c r="L190" s="175">
        <v>2.7824493674297904E-2</v>
      </c>
      <c r="M190" s="175">
        <v>2.6436510338646378E-2</v>
      </c>
      <c r="N190" s="175">
        <v>-7.687621576015935E-2</v>
      </c>
      <c r="O190" s="175">
        <v>0.26003594967046134</v>
      </c>
      <c r="P190" s="175">
        <v>5.2628690209244738E-2</v>
      </c>
      <c r="Q190" s="175">
        <v>8.7953041858663164E-2</v>
      </c>
      <c r="R190" s="175">
        <v>9.3246521052982576E-2</v>
      </c>
      <c r="S190" s="175">
        <v>9.0659392753024232E-2</v>
      </c>
      <c r="T190" s="175">
        <v>2.8845044100967467E-2</v>
      </c>
      <c r="U190" s="175">
        <v>8.3932859066290902E-2</v>
      </c>
      <c r="V190" s="175">
        <v>9.3617310687398661E-3</v>
      </c>
      <c r="W190" s="175">
        <v>-3.3317128824389752E-2</v>
      </c>
      <c r="X190" s="176">
        <v>4.5020908933055832E-2</v>
      </c>
      <c r="Y190" s="177"/>
      <c r="Z190" s="177"/>
    </row>
    <row r="191" spans="1:26" x14ac:dyDescent="0.2">
      <c r="A191" s="174">
        <v>40417</v>
      </c>
      <c r="B191" s="175">
        <v>-1.3405961566707321E-2</v>
      </c>
      <c r="C191" s="175">
        <v>-5.2189276708911958E-3</v>
      </c>
      <c r="D191" s="175">
        <v>-2.9371858482906101E-2</v>
      </c>
      <c r="E191" s="175">
        <v>8.9071032770771927E-2</v>
      </c>
      <c r="F191" s="175">
        <v>-2.2738792403826237E-2</v>
      </c>
      <c r="G191" s="175">
        <v>-5.5335740506419623E-3</v>
      </c>
      <c r="H191" s="175">
        <v>-6.5395224292166543E-3</v>
      </c>
      <c r="I191" s="175">
        <v>-2.2163100644903982E-2</v>
      </c>
      <c r="J191" s="175">
        <v>-3.9143730886850185E-2</v>
      </c>
      <c r="K191" s="175">
        <v>-4.0095310480590243E-2</v>
      </c>
      <c r="L191" s="175">
        <v>-4.378359245447906E-3</v>
      </c>
      <c r="M191" s="175">
        <v>1.4910233090728352E-2</v>
      </c>
      <c r="N191" s="175">
        <v>-4.4100814998389692E-2</v>
      </c>
      <c r="O191" s="175">
        <v>-5.0879695672848321E-2</v>
      </c>
      <c r="P191" s="175">
        <v>-3.8498410974108034E-2</v>
      </c>
      <c r="Q191" s="175">
        <v>-2.4524674850358842E-2</v>
      </c>
      <c r="R191" s="175">
        <v>6.8803960725773508E-2</v>
      </c>
      <c r="S191" s="175">
        <v>-5.197701855054538E-2</v>
      </c>
      <c r="T191" s="175">
        <v>2.2592116832273194E-2</v>
      </c>
      <c r="U191" s="175">
        <v>-1.9140698775720204E-2</v>
      </c>
      <c r="V191" s="175">
        <v>4.7429002535588983E-3</v>
      </c>
      <c r="W191" s="175">
        <v>5.4963484277256126E-3</v>
      </c>
      <c r="X191" s="176">
        <v>-1.3979379682417947E-2</v>
      </c>
      <c r="Y191" s="177"/>
      <c r="Z191" s="177"/>
    </row>
    <row r="192" spans="1:26" x14ac:dyDescent="0.2">
      <c r="A192" s="174">
        <v>40424</v>
      </c>
      <c r="B192" s="175">
        <v>3.2138053827751929E-2</v>
      </c>
      <c r="C192" s="175">
        <v>0.10083990848062427</v>
      </c>
      <c r="D192" s="175">
        <v>3.3853559477204115E-2</v>
      </c>
      <c r="E192" s="175">
        <v>5.3684669428298419E-4</v>
      </c>
      <c r="F192" s="175">
        <v>2.204580197163539E-2</v>
      </c>
      <c r="G192" s="175">
        <v>3.3285922581549096E-2</v>
      </c>
      <c r="H192" s="175">
        <v>2.2015472012632448E-2</v>
      </c>
      <c r="I192" s="175">
        <v>3.047217715021523E-3</v>
      </c>
      <c r="J192" s="175">
        <v>4.0101845957988477E-2</v>
      </c>
      <c r="K192" s="175">
        <v>3.9219476519825901E-2</v>
      </c>
      <c r="L192" s="175">
        <v>3.8692298975064855E-2</v>
      </c>
      <c r="M192" s="175">
        <v>1.1975515412497813E-2</v>
      </c>
      <c r="N192" s="175">
        <v>4.3369906431648071E-2</v>
      </c>
      <c r="O192" s="175">
        <v>6.5631262525050027E-2</v>
      </c>
      <c r="P192" s="175">
        <v>3.367755442841E-2</v>
      </c>
      <c r="Q192" s="175">
        <v>2.8306564770398692E-2</v>
      </c>
      <c r="R192" s="175">
        <v>-2.4719792900961476E-2</v>
      </c>
      <c r="S192" s="175">
        <v>1.0134457311347088E-2</v>
      </c>
      <c r="T192" s="175">
        <v>2.9791548596524338E-2</v>
      </c>
      <c r="U192" s="175">
        <v>-6.4446429541280808E-3</v>
      </c>
      <c r="V192" s="175">
        <v>-4.2096150857812908E-3</v>
      </c>
      <c r="W192" s="175">
        <v>6.1206299161158634E-2</v>
      </c>
      <c r="X192" s="176">
        <v>2.3620839312147111E-2</v>
      </c>
      <c r="Y192" s="177"/>
      <c r="Z192" s="177"/>
    </row>
    <row r="193" spans="1:26" x14ac:dyDescent="0.2">
      <c r="A193" s="174">
        <v>40431</v>
      </c>
      <c r="B193" s="175">
        <v>7.4580403052638793E-3</v>
      </c>
      <c r="C193" s="175">
        <v>-3.9162367307652352E-2</v>
      </c>
      <c r="D193" s="175">
        <v>-2.4365040937556388E-2</v>
      </c>
      <c r="E193" s="175">
        <v>-1.8224868929009257E-2</v>
      </c>
      <c r="F193" s="175">
        <v>1.5734487383418542E-2</v>
      </c>
      <c r="G193" s="175">
        <v>-1.2005885999014016E-2</v>
      </c>
      <c r="H193" s="175">
        <v>3.1439110413173647E-2</v>
      </c>
      <c r="I193" s="175">
        <v>8.2392906705469077E-3</v>
      </c>
      <c r="J193" s="175">
        <v>-6.1199510403926337E-4</v>
      </c>
      <c r="K193" s="175">
        <v>1.922894161343626E-2</v>
      </c>
      <c r="L193" s="175">
        <v>2.3382162423675055E-2</v>
      </c>
      <c r="M193" s="175">
        <v>-2.5626416757760742E-2</v>
      </c>
      <c r="N193" s="175">
        <v>5.2897371018453376E-2</v>
      </c>
      <c r="O193" s="175">
        <v>5.9238363892806845E-2</v>
      </c>
      <c r="P193" s="175">
        <v>5.1764076056521877E-2</v>
      </c>
      <c r="Q193" s="175">
        <v>5.5277551515416174E-3</v>
      </c>
      <c r="R193" s="175">
        <v>4.8636020783499375E-3</v>
      </c>
      <c r="S193" s="175">
        <v>4.6018805678715184E-2</v>
      </c>
      <c r="T193" s="175">
        <v>1.1219421680291251E-2</v>
      </c>
      <c r="U193" s="175">
        <v>3.8081694100542277E-3</v>
      </c>
      <c r="V193" s="175">
        <v>3.9201515184775E-2</v>
      </c>
      <c r="W193" s="175">
        <v>5.3838556402493153E-2</v>
      </c>
      <c r="X193" s="176">
        <v>-1.9232162219479463E-2</v>
      </c>
      <c r="Y193" s="177"/>
      <c r="Z193" s="177"/>
    </row>
    <row r="194" spans="1:26" x14ac:dyDescent="0.2">
      <c r="A194" s="174">
        <v>40438</v>
      </c>
      <c r="B194" s="175">
        <v>5.4061757301634645E-3</v>
      </c>
      <c r="C194" s="175">
        <v>-3.8124815395618794E-2</v>
      </c>
      <c r="D194" s="175">
        <v>1.0101911268554978E-2</v>
      </c>
      <c r="E194" s="175">
        <v>7.7710218198066075E-3</v>
      </c>
      <c r="F194" s="175">
        <v>3.3617771100197459E-2</v>
      </c>
      <c r="G194" s="175">
        <v>4.1814711740123113E-2</v>
      </c>
      <c r="H194" s="175">
        <v>-2.0334804864328818E-2</v>
      </c>
      <c r="I194" s="175">
        <v>-1.9477485458083966E-2</v>
      </c>
      <c r="J194" s="175">
        <v>4.2865890998163066E-3</v>
      </c>
      <c r="K194" s="175">
        <v>4.2452603958718638E-2</v>
      </c>
      <c r="L194" s="175">
        <v>2.418950910952046E-2</v>
      </c>
      <c r="M194" s="175">
        <v>9.9956569272992585E-3</v>
      </c>
      <c r="N194" s="175">
        <v>3.1875679446752687E-2</v>
      </c>
      <c r="O194" s="175">
        <v>-7.5454948956947048E-3</v>
      </c>
      <c r="P194" s="175">
        <v>4.156197398441387E-3</v>
      </c>
      <c r="Q194" s="175">
        <v>1.3300428259049616E-2</v>
      </c>
      <c r="R194" s="175">
        <v>4.2852734834428641E-2</v>
      </c>
      <c r="S194" s="175">
        <v>6.4948998935299429E-2</v>
      </c>
      <c r="T194" s="175">
        <v>5.000241542264923E-2</v>
      </c>
      <c r="U194" s="175">
        <v>3.5037488860498948E-2</v>
      </c>
      <c r="V194" s="175">
        <v>-5.8873512112788138E-3</v>
      </c>
      <c r="W194" s="175">
        <v>-4.3831090208541652E-2</v>
      </c>
      <c r="X194" s="176">
        <v>8.7520848723779174E-2</v>
      </c>
      <c r="Y194" s="177"/>
      <c r="Z194" s="177"/>
    </row>
    <row r="195" spans="1:26" x14ac:dyDescent="0.2">
      <c r="A195" s="174">
        <v>40445</v>
      </c>
      <c r="B195" s="175">
        <v>1.9231720807838443E-2</v>
      </c>
      <c r="C195" s="175">
        <v>-2.6223189255543487E-3</v>
      </c>
      <c r="D195" s="175">
        <v>7.0779475476090731E-2</v>
      </c>
      <c r="E195" s="175">
        <v>-3.9304706621569499E-2</v>
      </c>
      <c r="F195" s="175">
        <v>1.6853607020211884E-2</v>
      </c>
      <c r="G195" s="175">
        <v>1.3914547370893293E-3</v>
      </c>
      <c r="H195" s="175">
        <v>-6.1252539612722243E-2</v>
      </c>
      <c r="I195" s="175">
        <v>1.7601023352587952E-2</v>
      </c>
      <c r="J195" s="175">
        <v>1.3414634146341612E-2</v>
      </c>
      <c r="K195" s="175">
        <v>7.0750424242560219E-3</v>
      </c>
      <c r="L195" s="175">
        <v>5.7960226130968863E-3</v>
      </c>
      <c r="M195" s="175">
        <v>-8.2714110709778202E-3</v>
      </c>
      <c r="N195" s="175">
        <v>4.0486621075931491E-2</v>
      </c>
      <c r="O195" s="175">
        <v>1.1627906976744257E-2</v>
      </c>
      <c r="P195" s="175">
        <v>5.8154702701014957E-2</v>
      </c>
      <c r="Q195" s="175">
        <v>3.2707482237586176E-2</v>
      </c>
      <c r="R195" s="175">
        <v>3.6406716993949984E-2</v>
      </c>
      <c r="S195" s="175">
        <v>-1.1756640921345875E-2</v>
      </c>
      <c r="T195" s="175">
        <v>8.9134672689472946E-3</v>
      </c>
      <c r="U195" s="175">
        <v>3.8408156500004537E-2</v>
      </c>
      <c r="V195" s="175">
        <v>2.2319548447108886E-2</v>
      </c>
      <c r="W195" s="175">
        <v>8.5261132494744374E-2</v>
      </c>
      <c r="X195" s="176">
        <v>2.7932099699173308E-2</v>
      </c>
      <c r="Y195" s="177"/>
      <c r="Z195" s="177"/>
    </row>
    <row r="196" spans="1:26" x14ac:dyDescent="0.2">
      <c r="A196" s="174">
        <v>40452</v>
      </c>
      <c r="B196" s="175">
        <v>4.8677527384026247E-2</v>
      </c>
      <c r="C196" s="175">
        <v>6.4783528718602337E-2</v>
      </c>
      <c r="D196" s="175">
        <v>6.5975628470275688E-2</v>
      </c>
      <c r="E196" s="175">
        <v>6.8249290381590666E-2</v>
      </c>
      <c r="F196" s="175">
        <v>8.1689402126005672E-2</v>
      </c>
      <c r="G196" s="175">
        <v>7.5285620585460108E-2</v>
      </c>
      <c r="H196" s="175">
        <v>2.5976790661977868E-2</v>
      </c>
      <c r="I196" s="175">
        <v>3.7377875504795099E-2</v>
      </c>
      <c r="J196" s="175">
        <v>6.8592057761732883E-2</v>
      </c>
      <c r="K196" s="175">
        <v>3.1631623206396488E-2</v>
      </c>
      <c r="L196" s="175">
        <v>6.2389748094699403E-2</v>
      </c>
      <c r="M196" s="175">
        <v>6.5579308646568191E-2</v>
      </c>
      <c r="N196" s="175">
        <v>5.6872333281349711E-2</v>
      </c>
      <c r="O196" s="175">
        <v>3.8461538461538346E-2</v>
      </c>
      <c r="P196" s="175">
        <v>1.0745013174498414E-3</v>
      </c>
      <c r="Q196" s="175">
        <v>5.0290766816557045E-2</v>
      </c>
      <c r="R196" s="175">
        <v>9.3959750134392145E-2</v>
      </c>
      <c r="S196" s="175">
        <v>0.15359784983274102</v>
      </c>
      <c r="T196" s="175">
        <v>3.8322966589479479E-2</v>
      </c>
      <c r="U196" s="175">
        <v>3.6258528779062119E-2</v>
      </c>
      <c r="V196" s="175">
        <v>7.3870141232628667E-2</v>
      </c>
      <c r="W196" s="175">
        <v>5.0378094310511773E-3</v>
      </c>
      <c r="X196" s="176">
        <v>9.342613020949353E-3</v>
      </c>
      <c r="Y196" s="177"/>
      <c r="Z196" s="177"/>
    </row>
    <row r="197" spans="1:26" x14ac:dyDescent="0.2">
      <c r="A197" s="174">
        <v>40459</v>
      </c>
      <c r="B197" s="175">
        <v>8.7244595306618447E-3</v>
      </c>
      <c r="C197" s="175">
        <v>-5.4095345267836069E-2</v>
      </c>
      <c r="D197" s="175">
        <v>1.2246383899513972E-2</v>
      </c>
      <c r="E197" s="175">
        <v>1.8600643740437343E-2</v>
      </c>
      <c r="F197" s="175">
        <v>3.9115938042117368E-2</v>
      </c>
      <c r="G197" s="175">
        <v>4.1917365639748468E-2</v>
      </c>
      <c r="H197" s="175">
        <v>-2.9828070969293213E-2</v>
      </c>
      <c r="I197" s="175">
        <v>-4.4924849879597904E-2</v>
      </c>
      <c r="J197" s="175">
        <v>-1.2950450450450473E-2</v>
      </c>
      <c r="K197" s="175">
        <v>3.2749498997621918E-2</v>
      </c>
      <c r="L197" s="175">
        <v>4.6423867333524133E-2</v>
      </c>
      <c r="M197" s="175">
        <v>4.1678365408590864E-2</v>
      </c>
      <c r="N197" s="175">
        <v>4.7292754332616795E-2</v>
      </c>
      <c r="O197" s="175">
        <v>-2.9799914857384733E-3</v>
      </c>
      <c r="P197" s="175">
        <v>9.5041631502504158E-3</v>
      </c>
      <c r="Q197" s="175">
        <v>2.6418523313154394E-2</v>
      </c>
      <c r="R197" s="175">
        <v>-1.7246641981471432E-2</v>
      </c>
      <c r="S197" s="175">
        <v>1.136561265415721E-2</v>
      </c>
      <c r="T197" s="175">
        <v>5.654478898073545E-2</v>
      </c>
      <c r="U197" s="175">
        <v>4.0777910654898929E-3</v>
      </c>
      <c r="V197" s="175">
        <v>4.774058436054375E-2</v>
      </c>
      <c r="W197" s="175">
        <v>-1.7153457274967195E-2</v>
      </c>
      <c r="X197" s="176">
        <v>9.9633807758867834E-2</v>
      </c>
      <c r="Y197" s="177"/>
      <c r="Z197" s="177"/>
    </row>
    <row r="198" spans="1:26" x14ac:dyDescent="0.2">
      <c r="A198" s="174">
        <v>40466</v>
      </c>
      <c r="B198" s="175">
        <v>2.6652542110443121E-2</v>
      </c>
      <c r="C198" s="175">
        <v>2.3333487760837171E-2</v>
      </c>
      <c r="D198" s="175">
        <v>3.4252513786259917E-2</v>
      </c>
      <c r="E198" s="175">
        <v>5.3823672384032205E-2</v>
      </c>
      <c r="F198" s="175">
        <v>1.7443622842466852E-2</v>
      </c>
      <c r="G198" s="175">
        <v>1.8714452003606195E-2</v>
      </c>
      <c r="H198" s="175">
        <v>-3.5316856727309592E-3</v>
      </c>
      <c r="I198" s="175">
        <v>2.4861998954758775E-2</v>
      </c>
      <c r="J198" s="175">
        <v>3.4227039361094534E-3</v>
      </c>
      <c r="K198" s="175">
        <v>1.5031518283423037E-3</v>
      </c>
      <c r="L198" s="175">
        <v>4.9316080024664817E-2</v>
      </c>
      <c r="M198" s="175">
        <v>2.6415101715342861E-2</v>
      </c>
      <c r="N198" s="175">
        <v>6.8685628567931353E-2</v>
      </c>
      <c r="O198" s="175">
        <v>6.1485909479077609E-2</v>
      </c>
      <c r="P198" s="175">
        <v>5.1539740622054672E-2</v>
      </c>
      <c r="Q198" s="175">
        <v>4.2603265220952343E-3</v>
      </c>
      <c r="R198" s="175">
        <v>3.6772400343846795E-2</v>
      </c>
      <c r="S198" s="175">
        <v>4.7119538268321035E-2</v>
      </c>
      <c r="T198" s="175">
        <v>5.7360751058229464E-2</v>
      </c>
      <c r="U198" s="175">
        <v>6.4886236067071001E-2</v>
      </c>
      <c r="V198" s="175">
        <v>5.0813154233096298E-2</v>
      </c>
      <c r="W198" s="175">
        <v>2.792940920972669E-2</v>
      </c>
      <c r="X198" s="176">
        <v>-9.5996090585552443E-3</v>
      </c>
      <c r="Y198" s="177"/>
      <c r="Z198" s="177"/>
    </row>
    <row r="199" spans="1:26" x14ac:dyDescent="0.2">
      <c r="A199" s="174">
        <v>40473</v>
      </c>
      <c r="B199" s="175">
        <v>-5.441501575653198E-2</v>
      </c>
      <c r="C199" s="175">
        <v>-0.10040992848265738</v>
      </c>
      <c r="D199" s="175">
        <v>-1.371687165127323E-2</v>
      </c>
      <c r="E199" s="175">
        <v>-4.1817962203754951E-2</v>
      </c>
      <c r="F199" s="175">
        <v>-2.4758496314371183E-2</v>
      </c>
      <c r="G199" s="175">
        <v>-3.1801029289232077E-2</v>
      </c>
      <c r="H199" s="175">
        <v>-7.4323623055073465E-2</v>
      </c>
      <c r="I199" s="175">
        <v>-6.8368520950105496E-2</v>
      </c>
      <c r="J199" s="175">
        <v>-3.922683342808421E-2</v>
      </c>
      <c r="K199" s="175">
        <v>-3.0319777788811068E-2</v>
      </c>
      <c r="L199" s="175">
        <v>-9.9190117450577736E-2</v>
      </c>
      <c r="M199" s="175">
        <v>6.184620830332898E-3</v>
      </c>
      <c r="N199" s="175">
        <v>-4.4287423252651496E-2</v>
      </c>
      <c r="O199" s="175">
        <v>-3.1375703942075672E-2</v>
      </c>
      <c r="P199" s="175">
        <v>-0.13625004065511487</v>
      </c>
      <c r="Q199" s="175">
        <v>-0.14536673820357254</v>
      </c>
      <c r="R199" s="175">
        <v>-3.7544688823309781E-2</v>
      </c>
      <c r="S199" s="175">
        <v>-6.12438063097792E-2</v>
      </c>
      <c r="T199" s="175">
        <v>1.5643283460328786E-2</v>
      </c>
      <c r="U199" s="175">
        <v>-3.422261685163093E-2</v>
      </c>
      <c r="V199" s="175">
        <v>-9.8995767972077237E-2</v>
      </c>
      <c r="W199" s="175">
        <v>-8.997211693945327E-2</v>
      </c>
      <c r="X199" s="176">
        <v>-1.4919735229717301E-2</v>
      </c>
      <c r="Y199" s="177"/>
      <c r="Z199" s="177"/>
    </row>
    <row r="200" spans="1:26" x14ac:dyDescent="0.2">
      <c r="A200" s="174">
        <v>40480</v>
      </c>
      <c r="B200" s="175">
        <v>1.5437948958765787E-2</v>
      </c>
      <c r="C200" s="175">
        <v>6.6673741064806682E-2</v>
      </c>
      <c r="D200" s="175">
        <v>-1.114657358727026E-2</v>
      </c>
      <c r="E200" s="175">
        <v>4.2163227717550017E-2</v>
      </c>
      <c r="F200" s="175">
        <v>-2.0560032462610386E-2</v>
      </c>
      <c r="G200" s="175">
        <v>-2.1973716738776131E-2</v>
      </c>
      <c r="H200" s="175">
        <v>6.6376424243996604E-2</v>
      </c>
      <c r="I200" s="175">
        <v>3.0052815414545898E-2</v>
      </c>
      <c r="J200" s="175">
        <v>-1.1834319526626968E-3</v>
      </c>
      <c r="K200" s="175">
        <v>3.1841783092396055E-2</v>
      </c>
      <c r="L200" s="175">
        <v>4.3400859427897565E-2</v>
      </c>
      <c r="M200" s="175">
        <v>-5.8486957113661328E-3</v>
      </c>
      <c r="N200" s="175">
        <v>-9.9917712901663892E-4</v>
      </c>
      <c r="O200" s="175">
        <v>2.4501661129568249E-2</v>
      </c>
      <c r="P200" s="175">
        <v>3.8784041521000852E-2</v>
      </c>
      <c r="Q200" s="175">
        <v>2.3027424914992649E-2</v>
      </c>
      <c r="R200" s="175">
        <v>4.1829597410563048E-3</v>
      </c>
      <c r="S200" s="175">
        <v>-4.8329165367672129E-2</v>
      </c>
      <c r="T200" s="175">
        <v>4.6281777815494862E-2</v>
      </c>
      <c r="U200" s="175">
        <v>-8.6543558511235127E-3</v>
      </c>
      <c r="V200" s="175">
        <v>2.9442471796666341E-3</v>
      </c>
      <c r="W200" s="175">
        <v>1.0837325544724396E-2</v>
      </c>
      <c r="X200" s="176">
        <v>7.1655428063098006E-2</v>
      </c>
      <c r="Y200" s="177"/>
      <c r="Z200" s="177"/>
    </row>
    <row r="201" spans="1:26" x14ac:dyDescent="0.2">
      <c r="A201" s="174">
        <v>40487</v>
      </c>
      <c r="B201" s="175">
        <v>4.0375894125714448E-2</v>
      </c>
      <c r="C201" s="175">
        <v>7.3194886222186104E-2</v>
      </c>
      <c r="D201" s="175">
        <v>4.5974239276255977E-2</v>
      </c>
      <c r="E201" s="175">
        <v>-5.5869133736786815E-3</v>
      </c>
      <c r="F201" s="175">
        <v>6.6848561309617929E-2</v>
      </c>
      <c r="G201" s="175">
        <v>6.1544500876379769E-2</v>
      </c>
      <c r="H201" s="175">
        <v>1.2677816815711181E-2</v>
      </c>
      <c r="I201" s="175">
        <v>6.2763153943507427E-2</v>
      </c>
      <c r="J201" s="175">
        <v>6.5165876777251275E-2</v>
      </c>
      <c r="K201" s="175">
        <v>1.1638106530934571E-2</v>
      </c>
      <c r="L201" s="175">
        <v>6.2234390813179941E-2</v>
      </c>
      <c r="M201" s="175">
        <v>1.7676575218924146E-2</v>
      </c>
      <c r="N201" s="175">
        <v>1.440299190861878E-2</v>
      </c>
      <c r="O201" s="175">
        <v>1.5403323875151965E-2</v>
      </c>
      <c r="P201" s="175">
        <v>-2.0934468181400958E-2</v>
      </c>
      <c r="Q201" s="175">
        <v>-1.0915972721905721E-3</v>
      </c>
      <c r="R201" s="175">
        <v>3.3581716634940452E-2</v>
      </c>
      <c r="S201" s="175">
        <v>3.9298832255716488E-2</v>
      </c>
      <c r="T201" s="175">
        <v>-2.0842505037629937E-3</v>
      </c>
      <c r="U201" s="175">
        <v>-2.2511759873291869E-2</v>
      </c>
      <c r="V201" s="175">
        <v>9.0984489355784112E-2</v>
      </c>
      <c r="W201" s="175">
        <v>7.6711308688662244E-2</v>
      </c>
      <c r="X201" s="176">
        <v>4.5898521614431143E-2</v>
      </c>
      <c r="Y201" s="177"/>
      <c r="Z201" s="177"/>
    </row>
    <row r="202" spans="1:26" x14ac:dyDescent="0.2">
      <c r="A202" s="174">
        <v>40494</v>
      </c>
      <c r="B202" s="175">
        <v>-5.3209892088624214E-2</v>
      </c>
      <c r="C202" s="175">
        <v>-7.3274255319836959E-2</v>
      </c>
      <c r="D202" s="175">
        <v>-2.7243697203325829E-2</v>
      </c>
      <c r="E202" s="175">
        <v>-4.1359717516011155E-2</v>
      </c>
      <c r="F202" s="175">
        <v>-6.1461974014681661E-2</v>
      </c>
      <c r="G202" s="175">
        <v>-5.6553951265992171E-2</v>
      </c>
      <c r="H202" s="175">
        <v>-7.0981827101205966E-3</v>
      </c>
      <c r="I202" s="175">
        <v>-2.7907273029521638E-2</v>
      </c>
      <c r="J202" s="175">
        <v>-4.6718576195773069E-2</v>
      </c>
      <c r="K202" s="175">
        <v>-7.8305431674107376E-2</v>
      </c>
      <c r="L202" s="175">
        <v>-0.12942854417897873</v>
      </c>
      <c r="M202" s="175">
        <v>1.0769442453164168E-2</v>
      </c>
      <c r="N202" s="175">
        <v>-5.2989668931663202E-2</v>
      </c>
      <c r="O202" s="175">
        <v>-3.3932135728542971E-2</v>
      </c>
      <c r="P202" s="175">
        <v>-0.10091056796028006</v>
      </c>
      <c r="Q202" s="175">
        <v>-2.6756695786627132E-2</v>
      </c>
      <c r="R202" s="175">
        <v>-2.8572371185735388E-2</v>
      </c>
      <c r="S202" s="175">
        <v>-7.3468458982652002E-2</v>
      </c>
      <c r="T202" s="175">
        <v>-3.1754930899271873E-2</v>
      </c>
      <c r="U202" s="175">
        <v>-5.8903593354662264E-3</v>
      </c>
      <c r="V202" s="175">
        <v>-3.9722550209370391E-2</v>
      </c>
      <c r="W202" s="175">
        <v>-0.13497753296155646</v>
      </c>
      <c r="X202" s="176">
        <v>-8.6694803871214213E-2</v>
      </c>
      <c r="Y202" s="177"/>
      <c r="Z202" s="177"/>
    </row>
    <row r="203" spans="1:26" x14ac:dyDescent="0.2">
      <c r="A203" s="174">
        <v>40501</v>
      </c>
      <c r="B203" s="175">
        <v>8.0594740038911136E-3</v>
      </c>
      <c r="C203" s="175">
        <v>-5.282155503785674E-3</v>
      </c>
      <c r="D203" s="175">
        <v>9.6914916092790664E-3</v>
      </c>
      <c r="E203" s="175">
        <v>1.9944499169565772E-2</v>
      </c>
      <c r="F203" s="175">
        <v>-4.2730537482514926E-3</v>
      </c>
      <c r="G203" s="175">
        <v>-1.1439486497849501E-3</v>
      </c>
      <c r="H203" s="175">
        <v>-2.802292695313921E-2</v>
      </c>
      <c r="I203" s="175">
        <v>-2.5200290580824049E-2</v>
      </c>
      <c r="J203" s="175">
        <v>-1.2252042007001217E-2</v>
      </c>
      <c r="K203" s="175">
        <v>2.0141700285303547E-2</v>
      </c>
      <c r="L203" s="175">
        <v>-1.7695351806511463E-2</v>
      </c>
      <c r="M203" s="175">
        <v>5.2359066407154731E-4</v>
      </c>
      <c r="N203" s="175">
        <v>1.4566027010950852E-2</v>
      </c>
      <c r="O203" s="175">
        <v>6.1983471074380167E-2</v>
      </c>
      <c r="P203" s="175">
        <v>4.7894148038842663E-2</v>
      </c>
      <c r="Q203" s="175">
        <v>9.9624924633153339E-3</v>
      </c>
      <c r="R203" s="175">
        <v>4.8006066182719666E-2</v>
      </c>
      <c r="S203" s="175">
        <v>7.8266825616138472E-3</v>
      </c>
      <c r="T203" s="175">
        <v>7.9901846133445635E-3</v>
      </c>
      <c r="U203" s="175">
        <v>7.5666573553743566E-2</v>
      </c>
      <c r="V203" s="175">
        <v>2.7765569626085219E-2</v>
      </c>
      <c r="W203" s="175">
        <v>-1.9387326534306651E-2</v>
      </c>
      <c r="X203" s="176">
        <v>-1.3073558928226805E-2</v>
      </c>
      <c r="Y203" s="177"/>
      <c r="Z203" s="177"/>
    </row>
    <row r="204" spans="1:26" x14ac:dyDescent="0.2">
      <c r="A204" s="174">
        <v>40508</v>
      </c>
      <c r="B204" s="175">
        <v>-4.3738281406311273E-2</v>
      </c>
      <c r="C204" s="175">
        <v>-4.8833157206874159E-2</v>
      </c>
      <c r="D204" s="175">
        <v>-2.7153740757443832E-2</v>
      </c>
      <c r="E204" s="175">
        <v>-3.3331532762426307E-2</v>
      </c>
      <c r="F204" s="175">
        <v>-3.5585711182635787E-2</v>
      </c>
      <c r="G204" s="175">
        <v>-4.9670460052810096E-2</v>
      </c>
      <c r="H204" s="175">
        <v>-7.6688297313362533E-2</v>
      </c>
      <c r="I204" s="175">
        <v>-0.10981158706354707</v>
      </c>
      <c r="J204" s="175">
        <v>-5.0206733608978232E-2</v>
      </c>
      <c r="K204" s="175">
        <v>-1.7979389451426599E-2</v>
      </c>
      <c r="L204" s="175">
        <v>-7.6950672661942346E-2</v>
      </c>
      <c r="M204" s="175">
        <v>-2.2466739801309674E-2</v>
      </c>
      <c r="N204" s="175">
        <v>-5.5814321011793629E-2</v>
      </c>
      <c r="O204" s="175">
        <v>-1.5953307392996115E-2</v>
      </c>
      <c r="P204" s="175">
        <v>-3.4887159295167947E-2</v>
      </c>
      <c r="Q204" s="175">
        <v>-2.425598695258515E-2</v>
      </c>
      <c r="R204" s="175">
        <v>-1.9164720070362157E-2</v>
      </c>
      <c r="S204" s="175">
        <v>6.2999450757397655E-3</v>
      </c>
      <c r="T204" s="175">
        <v>4.9640249581967055E-2</v>
      </c>
      <c r="U204" s="175">
        <v>-1.5502220320860193E-2</v>
      </c>
      <c r="V204" s="175">
        <v>-3.906851813034371E-3</v>
      </c>
      <c r="W204" s="175">
        <v>-1.9416111631784427E-2</v>
      </c>
      <c r="X204" s="176">
        <v>-4.7372664619031432E-2</v>
      </c>
      <c r="Y204" s="177"/>
      <c r="Z204" s="177"/>
    </row>
    <row r="205" spans="1:26" x14ac:dyDescent="0.2">
      <c r="A205" s="174">
        <v>40515</v>
      </c>
      <c r="B205" s="175">
        <v>4.5602124928265694E-2</v>
      </c>
      <c r="C205" s="175">
        <v>6.8244239824109029E-2</v>
      </c>
      <c r="D205" s="175">
        <v>5.2657875089450419E-2</v>
      </c>
      <c r="E205" s="175">
        <v>5.7904334928367177E-2</v>
      </c>
      <c r="F205" s="175">
        <v>1.3995077824024361E-2</v>
      </c>
      <c r="G205" s="175">
        <v>8.2953942902196966E-3</v>
      </c>
      <c r="H205" s="175">
        <v>7.4488448078822087E-2</v>
      </c>
      <c r="I205" s="175">
        <v>-7.5990712440195639E-3</v>
      </c>
      <c r="J205" s="175">
        <v>1.8034825870646937E-2</v>
      </c>
      <c r="K205" s="175">
        <v>6.7844308230031236E-2</v>
      </c>
      <c r="L205" s="175">
        <v>2.2521723707618988E-2</v>
      </c>
      <c r="M205" s="175">
        <v>8.2201979958700461E-2</v>
      </c>
      <c r="N205" s="175">
        <v>5.5662449681841628E-2</v>
      </c>
      <c r="O205" s="175">
        <v>2.214313958086209E-2</v>
      </c>
      <c r="P205" s="175">
        <v>5.7615323015561867E-2</v>
      </c>
      <c r="Q205" s="175">
        <v>7.637280433836012E-2</v>
      </c>
      <c r="R205" s="175">
        <v>3.0344294334010424E-2</v>
      </c>
      <c r="S205" s="175">
        <v>3.825282712471062E-2</v>
      </c>
      <c r="T205" s="175">
        <v>-2.0501630724732187E-2</v>
      </c>
      <c r="U205" s="175">
        <v>7.6036879386698328E-2</v>
      </c>
      <c r="V205" s="175">
        <v>2.1292731261349104E-2</v>
      </c>
      <c r="W205" s="175">
        <v>4.4087253858326958E-2</v>
      </c>
      <c r="X205" s="176">
        <v>-2.5236775961686306E-2</v>
      </c>
      <c r="Y205" s="177"/>
      <c r="Z205" s="177"/>
    </row>
    <row r="206" spans="1:26" x14ac:dyDescent="0.2">
      <c r="A206" s="174">
        <v>40522</v>
      </c>
      <c r="B206" s="175">
        <v>-3.187105600952081E-2</v>
      </c>
      <c r="C206" s="175">
        <v>-1.1684290459182175E-2</v>
      </c>
      <c r="D206" s="175">
        <v>-1.0694985442328534E-2</v>
      </c>
      <c r="E206" s="175">
        <v>-7.5123474563321163E-2</v>
      </c>
      <c r="F206" s="175">
        <v>-4.0075117647970046E-2</v>
      </c>
      <c r="G206" s="175">
        <v>-4.0186185469915058E-2</v>
      </c>
      <c r="H206" s="175">
        <v>6.8918033848784782E-2</v>
      </c>
      <c r="I206" s="175">
        <v>8.8398377081302451E-3</v>
      </c>
      <c r="J206" s="175">
        <v>4.8869883934024609E-3</v>
      </c>
      <c r="K206" s="175">
        <v>-6.8977954798931165E-2</v>
      </c>
      <c r="L206" s="175">
        <v>-5.8551175198496973E-2</v>
      </c>
      <c r="M206" s="175">
        <v>7.39165613145826E-3</v>
      </c>
      <c r="N206" s="175">
        <v>-9.6397065572835852E-2</v>
      </c>
      <c r="O206" s="175">
        <v>-6.1895551257253434E-2</v>
      </c>
      <c r="P206" s="175">
        <v>-6.2447779133771461E-2</v>
      </c>
      <c r="Q206" s="175">
        <v>-9.8660838745034132E-2</v>
      </c>
      <c r="R206" s="175">
        <v>-1.3828142400796491E-2</v>
      </c>
      <c r="S206" s="175">
        <v>-4.9294613502811183E-2</v>
      </c>
      <c r="T206" s="175">
        <v>-2.3631987890484207E-2</v>
      </c>
      <c r="U206" s="175">
        <v>-3.2749634241449173E-2</v>
      </c>
      <c r="V206" s="175">
        <v>4.2524490024116596E-3</v>
      </c>
      <c r="W206" s="175">
        <v>-1.6663210911336466E-2</v>
      </c>
      <c r="X206" s="176">
        <v>-2.347951565277798E-2</v>
      </c>
      <c r="Y206" s="177"/>
      <c r="Z206" s="177"/>
    </row>
    <row r="207" spans="1:26" x14ac:dyDescent="0.2">
      <c r="A207" s="174">
        <v>40529</v>
      </c>
      <c r="B207" s="175">
        <v>-4.1623142981237456E-3</v>
      </c>
      <c r="C207" s="175">
        <v>1.0460139798149162E-2</v>
      </c>
      <c r="D207" s="175">
        <v>-1.6918703964115174E-3</v>
      </c>
      <c r="E207" s="175">
        <v>5.805336971796949E-2</v>
      </c>
      <c r="F207" s="175">
        <v>-6.60148035086351E-3</v>
      </c>
      <c r="G207" s="175">
        <v>3.9797546766738839E-3</v>
      </c>
      <c r="H207" s="175">
        <v>5.0612635365649182E-3</v>
      </c>
      <c r="I207" s="175">
        <v>-4.5544323064172592E-4</v>
      </c>
      <c r="J207" s="175">
        <v>-1.3981762917933157E-2</v>
      </c>
      <c r="K207" s="175">
        <v>3.1914663873733748E-2</v>
      </c>
      <c r="L207" s="175">
        <v>-1.4626752225743875E-2</v>
      </c>
      <c r="M207" s="175">
        <v>2.0068261876017672E-2</v>
      </c>
      <c r="N207" s="175">
        <v>-2.0131474341715638E-2</v>
      </c>
      <c r="O207" s="175">
        <v>-2.0618556701031219E-3</v>
      </c>
      <c r="P207" s="175">
        <v>-7.419995437057253E-2</v>
      </c>
      <c r="Q207" s="175">
        <v>-2.2708986737632417E-2</v>
      </c>
      <c r="R207" s="175">
        <v>7.9459077344006798E-2</v>
      </c>
      <c r="S207" s="175">
        <v>-0.10523390905953091</v>
      </c>
      <c r="T207" s="175">
        <v>8.7627027358476745E-2</v>
      </c>
      <c r="U207" s="175">
        <v>-3.0502798130466593E-2</v>
      </c>
      <c r="V207" s="175">
        <v>2.9328256183686754E-2</v>
      </c>
      <c r="W207" s="175">
        <v>-1.2574836607358123E-2</v>
      </c>
      <c r="X207" s="176">
        <v>-2.943760797498125E-2</v>
      </c>
      <c r="Y207" s="177"/>
      <c r="Z207" s="177"/>
    </row>
    <row r="208" spans="1:26" x14ac:dyDescent="0.2">
      <c r="A208" s="174">
        <v>40536</v>
      </c>
      <c r="B208" s="175">
        <v>1.4175799082355283E-2</v>
      </c>
      <c r="C208" s="175">
        <v>7.154931864356489E-3</v>
      </c>
      <c r="D208" s="175">
        <v>1.0548447564867938E-2</v>
      </c>
      <c r="E208" s="175">
        <v>-3.4708874727232074E-2</v>
      </c>
      <c r="F208" s="175">
        <v>2.7202310780677776E-2</v>
      </c>
      <c r="G208" s="175">
        <v>2.8415345837268721E-2</v>
      </c>
      <c r="H208" s="175">
        <v>1.4625221405348901E-2</v>
      </c>
      <c r="I208" s="175">
        <v>-2.2293401437457907E-3</v>
      </c>
      <c r="J208" s="175">
        <v>4.9321824907522724E-3</v>
      </c>
      <c r="K208" s="175">
        <v>7.7854536788784269E-3</v>
      </c>
      <c r="L208" s="175">
        <v>2.904388117279573E-2</v>
      </c>
      <c r="M208" s="175">
        <v>2.5618452118458469E-3</v>
      </c>
      <c r="N208" s="175">
        <v>-4.0017259081087482E-3</v>
      </c>
      <c r="O208" s="175">
        <v>3.7190082644628043E-3</v>
      </c>
      <c r="P208" s="175">
        <v>5.5743778332408088E-2</v>
      </c>
      <c r="Q208" s="175">
        <v>-2.8300960126437643E-3</v>
      </c>
      <c r="R208" s="175">
        <v>2.1934662420153371E-2</v>
      </c>
      <c r="S208" s="175">
        <v>8.0977853838661393E-2</v>
      </c>
      <c r="T208" s="175">
        <v>1.1002166471777215E-2</v>
      </c>
      <c r="U208" s="175">
        <v>-7.9711670663439846E-5</v>
      </c>
      <c r="V208" s="175">
        <v>2.874345033688187E-2</v>
      </c>
      <c r="W208" s="175">
        <v>1.1880126802879268E-2</v>
      </c>
      <c r="X208" s="176">
        <v>-1.8696092053258973E-3</v>
      </c>
      <c r="Y208" s="177"/>
      <c r="Z208" s="177"/>
    </row>
    <row r="209" spans="1:26" x14ac:dyDescent="0.2">
      <c r="A209" s="174">
        <v>40543</v>
      </c>
      <c r="B209" s="175">
        <v>3.1515343399898775E-2</v>
      </c>
      <c r="C209" s="175">
        <v>8.0287008550611841E-2</v>
      </c>
      <c r="D209" s="175">
        <v>-1.2242109129749087E-2</v>
      </c>
      <c r="E209" s="175">
        <v>1.5902303426038534E-2</v>
      </c>
      <c r="F209" s="175">
        <v>1.7144702683246634E-2</v>
      </c>
      <c r="G209" s="175">
        <v>3.1247345751312331E-2</v>
      </c>
      <c r="H209" s="175">
        <v>1.2178106663120831E-3</v>
      </c>
      <c r="I209" s="175">
        <v>3.9992512287661909E-2</v>
      </c>
      <c r="J209" s="175">
        <v>2.2699386503067544E-2</v>
      </c>
      <c r="K209" s="175">
        <v>3.5391455908451719E-2</v>
      </c>
      <c r="L209" s="175">
        <v>6.5336627577945769E-2</v>
      </c>
      <c r="M209" s="175">
        <v>9.3110360454800714E-2</v>
      </c>
      <c r="N209" s="175">
        <v>1.9325411127677185E-2</v>
      </c>
      <c r="O209" s="175">
        <v>1.6467682173733696E-3</v>
      </c>
      <c r="P209" s="175">
        <v>0.10040811431762899</v>
      </c>
      <c r="Q209" s="175">
        <v>4.5104659380781814E-2</v>
      </c>
      <c r="R209" s="175">
        <v>3.0966168065956239E-2</v>
      </c>
      <c r="S209" s="175">
        <v>4.6559296126052759E-2</v>
      </c>
      <c r="T209" s="175">
        <v>7.7913187695808081E-3</v>
      </c>
      <c r="U209" s="175">
        <v>5.5867265545963822E-2</v>
      </c>
      <c r="V209" s="175">
        <v>2.4774095307557396E-2</v>
      </c>
      <c r="W209" s="175">
        <v>3.7075549816780644E-3</v>
      </c>
      <c r="X209" s="176">
        <v>3.2134394462207984E-2</v>
      </c>
      <c r="Y209" s="177"/>
      <c r="Z209" s="177"/>
    </row>
    <row r="210" spans="1:26" x14ac:dyDescent="0.2">
      <c r="A210" s="174">
        <v>40550</v>
      </c>
      <c r="B210" s="175">
        <v>-1.065445440080616E-3</v>
      </c>
      <c r="C210" s="175">
        <v>-3.2080532434942563E-2</v>
      </c>
      <c r="D210" s="175">
        <v>3.7098116402265041E-2</v>
      </c>
      <c r="E210" s="175">
        <v>4.4803469485179472E-2</v>
      </c>
      <c r="F210" s="175">
        <v>-1.6212033343090005E-2</v>
      </c>
      <c r="G210" s="175">
        <v>-3.4107580252295294E-2</v>
      </c>
      <c r="H210" s="175">
        <v>4.9660281794613369E-2</v>
      </c>
      <c r="I210" s="175">
        <v>6.2467165224349468E-2</v>
      </c>
      <c r="J210" s="175">
        <v>4.9790041991601572E-2</v>
      </c>
      <c r="K210" s="175">
        <v>-2.6100064093548599E-2</v>
      </c>
      <c r="L210" s="175">
        <v>-5.6123539728645498E-2</v>
      </c>
      <c r="M210" s="175">
        <v>-7.8505723271719965E-2</v>
      </c>
      <c r="N210" s="175">
        <v>2.0481362549927593E-2</v>
      </c>
      <c r="O210" s="175">
        <v>-2.2605836415947274E-2</v>
      </c>
      <c r="P210" s="175">
        <v>-7.7832980067464808E-2</v>
      </c>
      <c r="Q210" s="175">
        <v>2.5090326785305258E-2</v>
      </c>
      <c r="R210" s="175">
        <v>-2.4900732601376128E-2</v>
      </c>
      <c r="S210" s="175">
        <v>2.1768283590612305E-2</v>
      </c>
      <c r="T210" s="175">
        <v>-3.3200012433853084E-3</v>
      </c>
      <c r="U210" s="175">
        <v>-1.5402375561930038E-2</v>
      </c>
      <c r="V210" s="175">
        <v>2.0913244788049158E-2</v>
      </c>
      <c r="W210" s="175">
        <v>3.9965229492963286E-2</v>
      </c>
      <c r="X210" s="176">
        <v>1.0788678213865317E-2</v>
      </c>
      <c r="Y210" s="177"/>
      <c r="Z210" s="177"/>
    </row>
    <row r="211" spans="1:26" x14ac:dyDescent="0.2">
      <c r="A211" s="174">
        <v>40557</v>
      </c>
      <c r="B211" s="175">
        <v>1.3686185517976016E-2</v>
      </c>
      <c r="C211" s="175">
        <v>3.1778619488650489E-2</v>
      </c>
      <c r="D211" s="175">
        <v>3.3519839450679781E-2</v>
      </c>
      <c r="E211" s="175">
        <v>5.1051230686237972E-2</v>
      </c>
      <c r="F211" s="175">
        <v>2.4793620714306835E-2</v>
      </c>
      <c r="G211" s="175">
        <v>2.5402920561324684E-2</v>
      </c>
      <c r="H211" s="175">
        <v>6.057407601220248E-3</v>
      </c>
      <c r="I211" s="175">
        <v>-1.1080198708123592E-2</v>
      </c>
      <c r="J211" s="175">
        <v>2.9142857142857231E-2</v>
      </c>
      <c r="K211" s="175">
        <v>-2.4490507473002968E-2</v>
      </c>
      <c r="L211" s="175">
        <v>-1.7211691601874034E-2</v>
      </c>
      <c r="M211" s="175">
        <v>1.6277064786913341E-2</v>
      </c>
      <c r="N211" s="175">
        <v>2.3469150111422352E-2</v>
      </c>
      <c r="O211" s="175">
        <v>4.1211101766190091E-2</v>
      </c>
      <c r="P211" s="175">
        <v>5.7773261403968722E-4</v>
      </c>
      <c r="Q211" s="175">
        <v>-1.8875477391661299E-2</v>
      </c>
      <c r="R211" s="175">
        <v>-3.8774836787143163E-2</v>
      </c>
      <c r="S211" s="175">
        <v>2.0577069051499836E-2</v>
      </c>
      <c r="T211" s="175">
        <v>8.1684712091627809E-3</v>
      </c>
      <c r="U211" s="175">
        <v>1.0686932726731541E-3</v>
      </c>
      <c r="V211" s="175">
        <v>3.1783300836936416E-2</v>
      </c>
      <c r="W211" s="175">
        <v>-4.4815677665802259E-2</v>
      </c>
      <c r="X211" s="176">
        <v>-5.3087171643152525E-3</v>
      </c>
      <c r="Y211" s="177"/>
      <c r="Z211" s="177"/>
    </row>
    <row r="212" spans="1:26" x14ac:dyDescent="0.2">
      <c r="A212" s="178">
        <v>40564</v>
      </c>
      <c r="B212" s="179">
        <v>-1.8479266347048291E-2</v>
      </c>
      <c r="C212" s="179">
        <v>-1.1103305640675507E-2</v>
      </c>
      <c r="D212" s="179">
        <v>1.2576049481240241E-2</v>
      </c>
      <c r="E212" s="179">
        <v>-6.6536610489200301E-2</v>
      </c>
      <c r="F212" s="179">
        <v>-4.3092195647987309E-2</v>
      </c>
      <c r="G212" s="179">
        <v>-5.384979780062786E-2</v>
      </c>
      <c r="H212" s="179">
        <v>-6.0246762653566044E-2</v>
      </c>
      <c r="I212" s="179">
        <v>-2.251985337329054E-2</v>
      </c>
      <c r="J212" s="179">
        <v>-2.9983342587451563E-2</v>
      </c>
      <c r="K212" s="179">
        <v>-4.1203875006138729E-2</v>
      </c>
      <c r="L212" s="179">
        <v>-8.5311294310461865E-4</v>
      </c>
      <c r="M212" s="179">
        <v>6.2891476119862023E-3</v>
      </c>
      <c r="N212" s="179">
        <v>-2.2469426904985604E-2</v>
      </c>
      <c r="O212" s="179">
        <v>4.4426494345718671E-3</v>
      </c>
      <c r="P212" s="179">
        <v>-4.6850086321796394E-3</v>
      </c>
      <c r="Q212" s="179">
        <v>3.2130872998202523E-3</v>
      </c>
      <c r="R212" s="179">
        <v>5.936101775546012E-2</v>
      </c>
      <c r="S212" s="179">
        <v>-2.3128656997397738E-2</v>
      </c>
      <c r="T212" s="179">
        <v>-2.119540181168475E-2</v>
      </c>
      <c r="U212" s="179">
        <v>3.4932021121769847E-3</v>
      </c>
      <c r="V212" s="179">
        <v>-9.6984215383144931E-2</v>
      </c>
      <c r="W212" s="179">
        <v>3.5340981349879013E-3</v>
      </c>
      <c r="X212" s="180">
        <v>-3.6220250789384782E-2</v>
      </c>
      <c r="Y212" s="177"/>
      <c r="Z212" s="177"/>
    </row>
    <row r="213" spans="1:26" x14ac:dyDescent="0.2">
      <c r="A213" s="181"/>
      <c r="B213" s="175"/>
      <c r="C213" s="175"/>
      <c r="D213" s="175"/>
      <c r="E213" s="175"/>
      <c r="F213" s="175"/>
      <c r="G213" s="182"/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76"/>
      <c r="Y213" s="177"/>
      <c r="Z213" s="177"/>
    </row>
    <row r="214" spans="1:26" x14ac:dyDescent="0.2">
      <c r="A214" s="181"/>
      <c r="B214" s="287" t="s">
        <v>481</v>
      </c>
      <c r="C214" s="175"/>
      <c r="D214" s="175"/>
      <c r="E214" s="175"/>
      <c r="F214" s="175"/>
      <c r="G214" s="182"/>
      <c r="H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76"/>
      <c r="Y214" s="177"/>
      <c r="Z214" s="177"/>
    </row>
    <row r="215" spans="1:26" x14ac:dyDescent="0.2">
      <c r="A215" s="181"/>
      <c r="B215" s="175" t="s">
        <v>120</v>
      </c>
      <c r="C215" s="183">
        <f>SLOPE(C1:C211,$B$1:$B$211)</f>
        <v>1.0490676771893108</v>
      </c>
      <c r="D215" s="183">
        <f>SLOPE(D1:D211,$B$1:$B$211)</f>
        <v>1.0220967332569966</v>
      </c>
      <c r="E215" s="183">
        <f t="shared" ref="E215:X215" si="0">SLOPE(E1:E211,$B$1:$B$211)</f>
        <v>0.6689818224484525</v>
      </c>
      <c r="F215" s="183">
        <f t="shared" si="0"/>
        <v>1.0410327367703918</v>
      </c>
      <c r="G215" s="183">
        <f t="shared" si="0"/>
        <v>1.1095995759687562</v>
      </c>
      <c r="H215" s="183">
        <f t="shared" si="0"/>
        <v>1.256926932386506</v>
      </c>
      <c r="I215" s="183">
        <f t="shared" si="0"/>
        <v>1.1897080203040129</v>
      </c>
      <c r="J215" s="183">
        <f t="shared" si="0"/>
        <v>1.2079112568294692</v>
      </c>
      <c r="K215" s="183">
        <f t="shared" si="0"/>
        <v>0.58034109415688284</v>
      </c>
      <c r="L215" s="183">
        <f t="shared" si="0"/>
        <v>1.354760258752072</v>
      </c>
      <c r="M215" s="183">
        <f t="shared" si="0"/>
        <v>0.80702911557243628</v>
      </c>
      <c r="N215" s="183">
        <f t="shared" si="0"/>
        <v>0.93640417210095828</v>
      </c>
      <c r="O215" s="183">
        <f t="shared" si="0"/>
        <v>0.83396336835300833</v>
      </c>
      <c r="P215" s="183">
        <f t="shared" si="0"/>
        <v>1.3465619814541898</v>
      </c>
      <c r="Q215" s="183">
        <f t="shared" si="0"/>
        <v>1.1137134464246963</v>
      </c>
      <c r="R215" s="183">
        <f t="shared" si="0"/>
        <v>0.92211637861159801</v>
      </c>
      <c r="S215" s="183">
        <f t="shared" si="0"/>
        <v>1.1034150312327742</v>
      </c>
      <c r="T215" s="183">
        <f t="shared" si="0"/>
        <v>0.9147668267668686</v>
      </c>
      <c r="U215" s="183">
        <f t="shared" si="0"/>
        <v>0.61797288155823893</v>
      </c>
      <c r="V215" s="183">
        <f t="shared" si="0"/>
        <v>0.88779040825816291</v>
      </c>
      <c r="W215" s="183">
        <f t="shared" si="0"/>
        <v>1.06431995916065</v>
      </c>
      <c r="X215" s="183">
        <f t="shared" si="0"/>
        <v>1.0233719440405478</v>
      </c>
      <c r="Y215" s="177"/>
      <c r="Z215" s="177"/>
    </row>
    <row r="216" spans="1:26" x14ac:dyDescent="0.2">
      <c r="A216" s="181"/>
      <c r="B216" s="175" t="s">
        <v>166</v>
      </c>
      <c r="C216" s="176">
        <f>C215*$B$211</f>
        <v>1.4357734850925084E-2</v>
      </c>
      <c r="D216" s="176">
        <f t="shared" ref="D216:X216" si="1">D215*$B$211</f>
        <v>1.3988605508672501E-2</v>
      </c>
      <c r="E216" s="176">
        <f t="shared" si="1"/>
        <v>9.1558093301832132E-3</v>
      </c>
      <c r="F216" s="176">
        <f>F215*$B$211</f>
        <v>1.4247767165725874E-2</v>
      </c>
      <c r="G216" s="176">
        <f t="shared" si="1"/>
        <v>1.518618564737592E-2</v>
      </c>
      <c r="H216" s="176">
        <f t="shared" si="1"/>
        <v>1.7202535179182219E-2</v>
      </c>
      <c r="I216" s="176">
        <f t="shared" si="1"/>
        <v>1.6282564678104697E-2</v>
      </c>
      <c r="J216" s="176">
        <f t="shared" si="1"/>
        <v>1.6531697550219691E-2</v>
      </c>
      <c r="K216" s="176">
        <f t="shared" si="1"/>
        <v>7.9426558783362855E-3</v>
      </c>
      <c r="L216" s="176">
        <f t="shared" si="1"/>
        <v>1.8541500233662047E-2</v>
      </c>
      <c r="M216" s="176">
        <f t="shared" si="1"/>
        <v>1.1045150194132471E-2</v>
      </c>
      <c r="N216" s="176">
        <f t="shared" si="1"/>
        <v>1.2815801219180457E-2</v>
      </c>
      <c r="O216" s="176">
        <f t="shared" si="1"/>
        <v>1.141377737447544E-2</v>
      </c>
      <c r="P216" s="176">
        <f t="shared" si="1"/>
        <v>1.8429297089635421E-2</v>
      </c>
      <c r="Q216" s="176">
        <f t="shared" si="1"/>
        <v>1.5242488841632837E-2</v>
      </c>
      <c r="R216" s="176">
        <f t="shared" si="1"/>
        <v>1.2620255826842541E-2</v>
      </c>
      <c r="S216" s="176">
        <f t="shared" si="1"/>
        <v>1.5101542820775048E-2</v>
      </c>
      <c r="T216" s="176">
        <f t="shared" si="1"/>
        <v>1.2519668496821592E-2</v>
      </c>
      <c r="U216" s="176">
        <f t="shared" si="1"/>
        <v>8.4576915020842768E-3</v>
      </c>
      <c r="V216" s="176">
        <f t="shared" si="1"/>
        <v>1.2150464228500885E-2</v>
      </c>
      <c r="W216" s="176">
        <f t="shared" si="1"/>
        <v>1.4566480411557314E-2</v>
      </c>
      <c r="X216" s="176">
        <f t="shared" si="1"/>
        <v>1.4006058280030707E-2</v>
      </c>
      <c r="Y216" s="177"/>
      <c r="Z216" s="177"/>
    </row>
    <row r="217" spans="1:26" x14ac:dyDescent="0.2">
      <c r="A217" s="181"/>
      <c r="B217" s="175" t="s">
        <v>167</v>
      </c>
      <c r="C217" s="205">
        <f>C211</f>
        <v>3.1778619488650489E-2</v>
      </c>
      <c r="D217" s="205">
        <f t="shared" ref="D217:X217" si="2">D211</f>
        <v>3.3519839450679781E-2</v>
      </c>
      <c r="E217" s="205">
        <f t="shared" si="2"/>
        <v>5.1051230686237972E-2</v>
      </c>
      <c r="F217" s="205">
        <f t="shared" si="2"/>
        <v>2.4793620714306835E-2</v>
      </c>
      <c r="G217" s="205">
        <f t="shared" si="2"/>
        <v>2.5402920561324684E-2</v>
      </c>
      <c r="H217" s="205">
        <f t="shared" si="2"/>
        <v>6.057407601220248E-3</v>
      </c>
      <c r="I217" s="205">
        <f t="shared" si="2"/>
        <v>-1.1080198708123592E-2</v>
      </c>
      <c r="J217" s="205">
        <f t="shared" si="2"/>
        <v>2.9142857142857231E-2</v>
      </c>
      <c r="K217" s="205">
        <f t="shared" si="2"/>
        <v>-2.4490507473002968E-2</v>
      </c>
      <c r="L217" s="205">
        <f t="shared" si="2"/>
        <v>-1.7211691601874034E-2</v>
      </c>
      <c r="M217" s="205">
        <f t="shared" si="2"/>
        <v>1.6277064786913341E-2</v>
      </c>
      <c r="N217" s="205">
        <f t="shared" si="2"/>
        <v>2.3469150111422352E-2</v>
      </c>
      <c r="O217" s="205">
        <f t="shared" si="2"/>
        <v>4.1211101766190091E-2</v>
      </c>
      <c r="P217" s="205">
        <f t="shared" si="2"/>
        <v>5.7773261403968722E-4</v>
      </c>
      <c r="Q217" s="205">
        <f t="shared" si="2"/>
        <v>-1.8875477391661299E-2</v>
      </c>
      <c r="R217" s="205">
        <f t="shared" si="2"/>
        <v>-3.8774836787143163E-2</v>
      </c>
      <c r="S217" s="205">
        <f t="shared" si="2"/>
        <v>2.0577069051499836E-2</v>
      </c>
      <c r="T217" s="205">
        <f t="shared" si="2"/>
        <v>8.1684712091627809E-3</v>
      </c>
      <c r="U217" s="205">
        <f t="shared" si="2"/>
        <v>1.0686932726731541E-3</v>
      </c>
      <c r="V217" s="205">
        <f t="shared" si="2"/>
        <v>3.1783300836936416E-2</v>
      </c>
      <c r="W217" s="205">
        <f t="shared" si="2"/>
        <v>-4.4815677665802259E-2</v>
      </c>
      <c r="X217" s="205">
        <f t="shared" si="2"/>
        <v>-5.3087171643152525E-3</v>
      </c>
      <c r="Y217" s="177"/>
      <c r="Z217" s="177"/>
    </row>
    <row r="218" spans="1:26" x14ac:dyDescent="0.2">
      <c r="A218" s="181"/>
      <c r="B218" s="175" t="s">
        <v>168</v>
      </c>
      <c r="C218" s="176" t="str">
        <f>IF(C217&gt;C216,"SUPER","SUB")</f>
        <v>SUPER</v>
      </c>
      <c r="D218" s="176" t="str">
        <f t="shared" ref="D218:X218" si="3">IF(D217&gt;D216,"SUPER","SUB")</f>
        <v>SUPER</v>
      </c>
      <c r="E218" s="176" t="str">
        <f t="shared" si="3"/>
        <v>SUPER</v>
      </c>
      <c r="F218" s="176" t="str">
        <f t="shared" si="3"/>
        <v>SUPER</v>
      </c>
      <c r="G218" s="176" t="str">
        <f t="shared" si="3"/>
        <v>SUPER</v>
      </c>
      <c r="H218" s="176" t="str">
        <f t="shared" si="3"/>
        <v>SUB</v>
      </c>
      <c r="I218" s="176" t="str">
        <f t="shared" si="3"/>
        <v>SUB</v>
      </c>
      <c r="J218" s="176" t="str">
        <f t="shared" si="3"/>
        <v>SUPER</v>
      </c>
      <c r="K218" s="176" t="str">
        <f t="shared" si="3"/>
        <v>SUB</v>
      </c>
      <c r="L218" s="176" t="str">
        <f t="shared" si="3"/>
        <v>SUB</v>
      </c>
      <c r="M218" s="176" t="str">
        <f t="shared" si="3"/>
        <v>SUPER</v>
      </c>
      <c r="N218" s="176" t="str">
        <f t="shared" si="3"/>
        <v>SUPER</v>
      </c>
      <c r="O218" s="176" t="str">
        <f t="shared" si="3"/>
        <v>SUPER</v>
      </c>
      <c r="P218" s="176" t="str">
        <f t="shared" si="3"/>
        <v>SUB</v>
      </c>
      <c r="Q218" s="176" t="str">
        <f t="shared" si="3"/>
        <v>SUB</v>
      </c>
      <c r="R218" s="176" t="str">
        <f t="shared" si="3"/>
        <v>SUB</v>
      </c>
      <c r="S218" s="176" t="str">
        <f t="shared" si="3"/>
        <v>SUPER</v>
      </c>
      <c r="T218" s="176" t="str">
        <f t="shared" si="3"/>
        <v>SUB</v>
      </c>
      <c r="U218" s="176" t="str">
        <f t="shared" si="3"/>
        <v>SUB</v>
      </c>
      <c r="V218" s="176" t="str">
        <f t="shared" si="3"/>
        <v>SUPER</v>
      </c>
      <c r="W218" s="176" t="str">
        <f t="shared" si="3"/>
        <v>SUB</v>
      </c>
      <c r="X218" s="176" t="str">
        <f t="shared" si="3"/>
        <v>SUB</v>
      </c>
      <c r="Y218" s="177"/>
      <c r="Z218" s="177"/>
    </row>
    <row r="219" spans="1:26" x14ac:dyDescent="0.2">
      <c r="A219" s="181"/>
      <c r="B219" s="175"/>
      <c r="C219" s="289"/>
      <c r="D219" s="289"/>
      <c r="E219" s="289"/>
      <c r="F219" s="289"/>
      <c r="G219" s="288"/>
      <c r="H219" s="288"/>
      <c r="I219" s="288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76"/>
      <c r="Y219" s="177"/>
      <c r="Z219" s="177"/>
    </row>
    <row r="220" spans="1:26" x14ac:dyDescent="0.2">
      <c r="A220" s="181"/>
      <c r="B220" s="175" t="s">
        <v>169</v>
      </c>
      <c r="C220" s="176">
        <f>AVERAGE(C212:X212)</f>
        <v>-2.0052843855935296E-2</v>
      </c>
      <c r="D220" s="175"/>
      <c r="E220" s="206"/>
      <c r="F220" s="175"/>
      <c r="G220" s="182"/>
      <c r="H220" s="182"/>
      <c r="I220" s="182"/>
      <c r="J220" s="182"/>
      <c r="K220" s="182"/>
      <c r="L220" s="182"/>
      <c r="M220" s="182"/>
      <c r="N220" s="182"/>
      <c r="O220" s="182"/>
      <c r="P220" s="176">
        <v>0.5</v>
      </c>
      <c r="Q220" s="176">
        <v>0.5</v>
      </c>
      <c r="R220" s="182"/>
      <c r="S220" s="182"/>
      <c r="T220" s="182"/>
      <c r="U220" s="182"/>
      <c r="V220" s="182"/>
      <c r="W220" s="182"/>
      <c r="X220" s="176"/>
      <c r="Y220" s="177"/>
      <c r="Z220" s="177"/>
    </row>
    <row r="221" spans="1:26" x14ac:dyDescent="0.2">
      <c r="A221" s="181"/>
      <c r="B221" s="239" t="s">
        <v>170</v>
      </c>
      <c r="C221" s="240">
        <f>AVERAGEIF(C218:X218,"SUB",C212:X212)</f>
        <v>-1.066571453699126E-2</v>
      </c>
      <c r="D221" s="175"/>
      <c r="E221" s="289" t="s">
        <v>599</v>
      </c>
      <c r="F221" s="176">
        <f>C221</f>
        <v>-1.066571453699126E-2</v>
      </c>
      <c r="G221" s="207">
        <v>0.5</v>
      </c>
      <c r="H221" s="182"/>
      <c r="I221" s="207"/>
      <c r="J221" s="288" t="s">
        <v>601</v>
      </c>
      <c r="K221" s="182"/>
      <c r="L221" s="182"/>
      <c r="M221" s="182"/>
      <c r="N221" s="182"/>
      <c r="O221" s="182"/>
      <c r="P221" s="207" t="s">
        <v>172</v>
      </c>
      <c r="Q221" s="207" t="s">
        <v>173</v>
      </c>
      <c r="R221" s="182"/>
      <c r="S221" s="182"/>
      <c r="T221" s="182"/>
      <c r="U221" s="182"/>
      <c r="V221" s="182"/>
      <c r="W221" s="182"/>
      <c r="X221" s="176"/>
      <c r="Y221" s="177"/>
      <c r="Z221" s="177"/>
    </row>
    <row r="222" spans="1:26" x14ac:dyDescent="0.2">
      <c r="A222" s="181"/>
      <c r="B222" s="175" t="s">
        <v>171</v>
      </c>
      <c r="C222" s="176">
        <f>AVERAGEIF(C218:X218,"SUPER",C212:X212)</f>
        <v>-2.9439973174879317E-2</v>
      </c>
      <c r="D222" s="175"/>
      <c r="E222" s="289" t="s">
        <v>600</v>
      </c>
      <c r="F222" s="176">
        <f>-C222</f>
        <v>2.9439973174879317E-2</v>
      </c>
      <c r="G222" s="207">
        <v>0.5</v>
      </c>
      <c r="H222" s="182"/>
      <c r="I222" s="207"/>
      <c r="J222" s="288" t="s">
        <v>196</v>
      </c>
      <c r="K222" s="288">
        <v>0.04</v>
      </c>
      <c r="L222" s="182"/>
      <c r="M222" s="182"/>
      <c r="N222" s="182"/>
      <c r="O222" s="207" t="s">
        <v>174</v>
      </c>
      <c r="P222" s="210">
        <v>60000</v>
      </c>
      <c r="Q222" s="210">
        <v>100000</v>
      </c>
      <c r="R222" s="182"/>
      <c r="S222" s="182"/>
      <c r="T222" s="182"/>
      <c r="U222" s="182"/>
      <c r="V222" s="182"/>
      <c r="W222" s="182"/>
      <c r="X222" s="176"/>
      <c r="Y222" s="177"/>
      <c r="Z222" s="177"/>
    </row>
    <row r="223" spans="1:26" x14ac:dyDescent="0.2">
      <c r="A223" s="181"/>
      <c r="B223" s="175" t="s">
        <v>127</v>
      </c>
      <c r="C223" s="176">
        <f>B212</f>
        <v>-1.8479266347048291E-2</v>
      </c>
      <c r="D223" s="175"/>
      <c r="E223" s="291" t="s">
        <v>187</v>
      </c>
      <c r="F223" s="241">
        <f>F222+F221</f>
        <v>1.8774258637888057E-2</v>
      </c>
      <c r="G223" s="182"/>
      <c r="H223" s="182"/>
      <c r="I223" s="182"/>
      <c r="J223" s="288" t="s">
        <v>193</v>
      </c>
      <c r="K223" s="288">
        <v>0.01</v>
      </c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76"/>
      <c r="Y223" s="177"/>
      <c r="Z223" s="177"/>
    </row>
    <row r="224" spans="1:26" x14ac:dyDescent="0.2">
      <c r="A224" s="181"/>
      <c r="B224" s="175"/>
      <c r="C224" s="175"/>
      <c r="D224" s="175"/>
      <c r="E224" s="291" t="s">
        <v>602</v>
      </c>
      <c r="F224" s="176">
        <f>F223/2</f>
        <v>9.3871293189440284E-3</v>
      </c>
      <c r="G224" s="288" t="s">
        <v>598</v>
      </c>
      <c r="H224" s="182"/>
      <c r="I224" s="207"/>
      <c r="J224" s="205"/>
      <c r="K224" s="205"/>
      <c r="L224" s="182"/>
      <c r="M224" s="182"/>
      <c r="N224" s="182"/>
      <c r="O224" s="207" t="s">
        <v>482</v>
      </c>
      <c r="P224" s="207" t="s">
        <v>483</v>
      </c>
      <c r="Q224" s="182"/>
      <c r="R224" s="182"/>
      <c r="S224" s="182"/>
      <c r="T224" s="182"/>
      <c r="U224" s="182"/>
      <c r="V224" s="182"/>
      <c r="W224" s="182"/>
      <c r="X224" s="176"/>
      <c r="Y224" s="177"/>
      <c r="Z224" s="177"/>
    </row>
    <row r="225" spans="1:26" x14ac:dyDescent="0.2">
      <c r="A225" s="181"/>
      <c r="B225" s="175"/>
      <c r="C225" s="175"/>
      <c r="D225" s="175"/>
      <c r="E225" s="175"/>
      <c r="F225" s="175"/>
      <c r="G225" s="182"/>
      <c r="H225" s="182"/>
      <c r="I225" s="207"/>
      <c r="J225" s="208"/>
      <c r="K225" s="290"/>
      <c r="L225" s="182"/>
      <c r="M225" s="182"/>
      <c r="N225" s="182"/>
      <c r="O225" s="182"/>
      <c r="P225" s="208">
        <f>SUMPRODUCT(P220:Q220,P222:Q222)</f>
        <v>80000</v>
      </c>
      <c r="Q225" s="207" t="s">
        <v>108</v>
      </c>
      <c r="R225" s="182"/>
      <c r="S225" s="182"/>
      <c r="T225" s="182"/>
      <c r="U225" s="182"/>
      <c r="V225" s="182"/>
      <c r="W225" s="182"/>
      <c r="X225" s="176"/>
      <c r="Y225" s="177"/>
      <c r="Z225" s="177"/>
    </row>
    <row r="226" spans="1:26" x14ac:dyDescent="0.2">
      <c r="A226" s="181"/>
      <c r="B226" s="175"/>
      <c r="C226" s="175">
        <v>0.5</v>
      </c>
      <c r="D226" s="175">
        <v>0.5</v>
      </c>
      <c r="E226" s="175"/>
      <c r="F226" s="175"/>
      <c r="G226" s="182"/>
      <c r="H226" s="182"/>
      <c r="I226" s="207"/>
      <c r="J226" s="208"/>
      <c r="K226" s="208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76"/>
      <c r="Y226" s="177"/>
      <c r="Z226" s="177"/>
    </row>
    <row r="227" spans="1:26" x14ac:dyDescent="0.2">
      <c r="A227" s="181"/>
      <c r="B227" s="175"/>
      <c r="C227" s="175" t="s">
        <v>172</v>
      </c>
      <c r="D227" s="175" t="s">
        <v>173</v>
      </c>
      <c r="E227" s="175"/>
      <c r="F227" s="175"/>
      <c r="G227" s="182"/>
      <c r="H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76"/>
      <c r="Y227" s="177"/>
      <c r="Z227" s="177"/>
    </row>
    <row r="228" spans="1:26" x14ac:dyDescent="0.2">
      <c r="A228" s="181"/>
      <c r="B228" s="175" t="s">
        <v>174</v>
      </c>
      <c r="C228" s="184">
        <v>100</v>
      </c>
      <c r="D228" s="184">
        <v>50</v>
      </c>
      <c r="E228" s="175"/>
      <c r="F228" s="175"/>
      <c r="G228" s="182"/>
      <c r="H228" s="182"/>
      <c r="I228" s="207"/>
      <c r="J228" s="209"/>
      <c r="K228" s="209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76"/>
      <c r="Y228" s="177"/>
      <c r="Z228" s="177"/>
    </row>
    <row r="229" spans="1:26" x14ac:dyDescent="0.2">
      <c r="A229" s="181"/>
      <c r="B229" s="175" t="s">
        <v>175</v>
      </c>
      <c r="C229" s="184">
        <f>C228*C226+D228*D226</f>
        <v>75</v>
      </c>
      <c r="D229" s="175" t="s">
        <v>108</v>
      </c>
      <c r="E229" s="175"/>
      <c r="F229" s="175"/>
      <c r="G229" s="182"/>
      <c r="H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76"/>
      <c r="Y229" s="177"/>
      <c r="Z229" s="177"/>
    </row>
    <row r="230" spans="1:26" x14ac:dyDescent="0.2">
      <c r="A230" s="181"/>
      <c r="B230" s="175"/>
      <c r="C230" s="175"/>
      <c r="D230" s="175"/>
      <c r="E230" s="175"/>
      <c r="F230" s="175"/>
      <c r="G230" s="182"/>
      <c r="H230" s="182"/>
      <c r="I230" s="207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76"/>
      <c r="Y230" s="177"/>
      <c r="Z230" s="177"/>
    </row>
    <row r="231" spans="1:26" x14ac:dyDescent="0.2">
      <c r="A231" s="181"/>
      <c r="B231" s="175"/>
      <c r="C231" s="175"/>
      <c r="D231" s="175"/>
      <c r="E231" s="175"/>
      <c r="F231" s="175"/>
      <c r="G231" s="182"/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76"/>
      <c r="Y231" s="177"/>
      <c r="Z231" s="177"/>
    </row>
    <row r="232" spans="1:26" x14ac:dyDescent="0.2">
      <c r="A232" s="181"/>
      <c r="B232" s="175"/>
      <c r="C232" s="175"/>
      <c r="D232" s="175"/>
      <c r="E232" s="175"/>
      <c r="F232" s="175"/>
      <c r="G232" s="182"/>
      <c r="H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76"/>
      <c r="Y232" s="177"/>
      <c r="Z232" s="177"/>
    </row>
    <row r="233" spans="1:26" x14ac:dyDescent="0.2">
      <c r="A233" s="181"/>
      <c r="B233" s="175"/>
      <c r="C233" s="175"/>
      <c r="D233" s="175"/>
      <c r="E233" s="175"/>
      <c r="F233" s="175"/>
      <c r="G233" s="182"/>
      <c r="H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76"/>
      <c r="Y233" s="177"/>
      <c r="Z233" s="177"/>
    </row>
    <row r="234" spans="1:26" x14ac:dyDescent="0.2">
      <c r="A234" s="181"/>
      <c r="B234" s="175"/>
      <c r="C234" s="175"/>
      <c r="D234" s="175"/>
      <c r="E234" s="175"/>
      <c r="F234" s="175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76"/>
      <c r="Y234" s="177"/>
      <c r="Z234" s="177"/>
    </row>
    <row r="235" spans="1:26" x14ac:dyDescent="0.2">
      <c r="A235" s="181"/>
      <c r="B235" s="175"/>
      <c r="C235" s="175"/>
      <c r="D235" s="175"/>
      <c r="E235" s="175"/>
      <c r="F235" s="175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76"/>
      <c r="Y235" s="177"/>
      <c r="Z235" s="177"/>
    </row>
    <row r="236" spans="1:26" x14ac:dyDescent="0.2">
      <c r="A236" s="181"/>
      <c r="B236" s="175"/>
      <c r="C236" s="175"/>
      <c r="D236" s="175"/>
      <c r="E236" s="175"/>
      <c r="F236" s="175"/>
      <c r="G236" s="182"/>
      <c r="H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76"/>
      <c r="Y236" s="177"/>
      <c r="Z236" s="177"/>
    </row>
    <row r="237" spans="1:26" x14ac:dyDescent="0.2">
      <c r="A237" s="181"/>
      <c r="B237" s="175"/>
      <c r="C237" s="175"/>
      <c r="D237" s="175"/>
      <c r="E237" s="175"/>
      <c r="F237" s="175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76"/>
      <c r="Y237" s="177"/>
      <c r="Z237" s="177"/>
    </row>
    <row r="238" spans="1:26" x14ac:dyDescent="0.2">
      <c r="A238" s="181"/>
      <c r="B238" s="175"/>
      <c r="C238" s="175"/>
      <c r="D238" s="175"/>
      <c r="E238" s="175"/>
      <c r="F238" s="175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76"/>
      <c r="Y238" s="177"/>
      <c r="Z238" s="177"/>
    </row>
    <row r="239" spans="1:26" x14ac:dyDescent="0.2">
      <c r="A239" s="181"/>
      <c r="B239" s="175"/>
      <c r="C239" s="175"/>
      <c r="D239" s="175"/>
      <c r="E239" s="175"/>
      <c r="F239" s="175"/>
      <c r="G239" s="182"/>
      <c r="H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76"/>
      <c r="Y239" s="177"/>
      <c r="Z239" s="177"/>
    </row>
    <row r="240" spans="1:26" x14ac:dyDescent="0.2">
      <c r="A240" s="181"/>
      <c r="B240" s="175"/>
      <c r="C240" s="175"/>
      <c r="D240" s="175"/>
      <c r="E240" s="175"/>
      <c r="F240" s="175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76"/>
      <c r="Y240" s="177"/>
      <c r="Z240" s="177"/>
    </row>
    <row r="241" spans="1:26" x14ac:dyDescent="0.2">
      <c r="A241" s="181"/>
      <c r="B241" s="175"/>
      <c r="C241" s="175"/>
      <c r="D241" s="175"/>
      <c r="E241" s="175"/>
      <c r="F241" s="175"/>
      <c r="G241" s="182"/>
      <c r="H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76"/>
      <c r="Y241" s="177"/>
      <c r="Z241" s="177"/>
    </row>
    <row r="242" spans="1:26" x14ac:dyDescent="0.2">
      <c r="A242" s="181"/>
      <c r="B242" s="175"/>
      <c r="C242" s="175"/>
      <c r="D242" s="175"/>
      <c r="E242" s="175"/>
      <c r="F242" s="175"/>
      <c r="G242" s="182"/>
      <c r="H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76"/>
      <c r="Y242" s="177"/>
      <c r="Z242" s="177"/>
    </row>
    <row r="243" spans="1:26" x14ac:dyDescent="0.2">
      <c r="A243" s="181"/>
      <c r="B243" s="175"/>
      <c r="C243" s="175"/>
      <c r="D243" s="175"/>
      <c r="E243" s="175"/>
      <c r="F243" s="175"/>
      <c r="G243" s="182"/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76"/>
      <c r="Y243" s="177"/>
      <c r="Z243" s="177"/>
    </row>
    <row r="244" spans="1:26" x14ac:dyDescent="0.2">
      <c r="A244" s="181"/>
      <c r="B244" s="175"/>
      <c r="C244" s="175"/>
      <c r="D244" s="175"/>
      <c r="E244" s="175"/>
      <c r="F244" s="175"/>
      <c r="G244" s="182"/>
      <c r="H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76"/>
      <c r="Y244" s="177"/>
      <c r="Z244" s="177"/>
    </row>
    <row r="245" spans="1:26" x14ac:dyDescent="0.2">
      <c r="A245" s="181"/>
      <c r="B245" s="175"/>
      <c r="C245" s="175"/>
      <c r="D245" s="175"/>
      <c r="E245" s="175"/>
      <c r="F245" s="175"/>
      <c r="G245" s="182"/>
      <c r="H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76"/>
      <c r="Y245" s="177"/>
      <c r="Z245" s="177"/>
    </row>
    <row r="246" spans="1:26" x14ac:dyDescent="0.2">
      <c r="A246" s="181"/>
      <c r="B246" s="175"/>
      <c r="C246" s="175"/>
      <c r="D246" s="175"/>
      <c r="E246" s="175"/>
      <c r="F246" s="175"/>
      <c r="G246" s="182"/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76"/>
      <c r="Y246" s="177"/>
      <c r="Z246" s="177"/>
    </row>
    <row r="247" spans="1:26" x14ac:dyDescent="0.2">
      <c r="A247" s="181"/>
      <c r="B247" s="175"/>
      <c r="C247" s="175"/>
      <c r="D247" s="175"/>
      <c r="E247" s="175"/>
      <c r="F247" s="175"/>
      <c r="G247" s="182"/>
      <c r="H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76"/>
      <c r="Y247" s="177"/>
      <c r="Z247" s="177"/>
    </row>
    <row r="248" spans="1:26" x14ac:dyDescent="0.2">
      <c r="A248" s="181"/>
      <c r="B248" s="175"/>
      <c r="C248" s="175"/>
      <c r="D248" s="175"/>
      <c r="E248" s="175"/>
      <c r="F248" s="175"/>
      <c r="G248" s="182"/>
      <c r="H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76"/>
      <c r="Y248" s="177"/>
      <c r="Z248" s="177"/>
    </row>
    <row r="249" spans="1:26" x14ac:dyDescent="0.2">
      <c r="A249" s="181"/>
      <c r="B249" s="175"/>
      <c r="C249" s="175"/>
      <c r="D249" s="175"/>
      <c r="E249" s="175"/>
      <c r="F249" s="175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76"/>
      <c r="Y249" s="177"/>
      <c r="Z249" s="177"/>
    </row>
    <row r="250" spans="1:26" x14ac:dyDescent="0.2">
      <c r="A250" s="181"/>
      <c r="B250" s="175"/>
      <c r="C250" s="175"/>
      <c r="D250" s="175"/>
      <c r="E250" s="175"/>
      <c r="F250" s="175"/>
      <c r="G250" s="182"/>
      <c r="H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76"/>
      <c r="Y250" s="177"/>
      <c r="Z250" s="177"/>
    </row>
    <row r="251" spans="1:26" x14ac:dyDescent="0.2">
      <c r="A251" s="181"/>
      <c r="B251" s="175"/>
      <c r="C251" s="175"/>
      <c r="D251" s="175"/>
      <c r="E251" s="175"/>
      <c r="F251" s="175"/>
      <c r="G251" s="182"/>
      <c r="H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76"/>
      <c r="Y251" s="177"/>
      <c r="Z251" s="177"/>
    </row>
    <row r="252" spans="1:26" x14ac:dyDescent="0.2">
      <c r="A252" s="181"/>
      <c r="B252" s="175"/>
      <c r="C252" s="175"/>
      <c r="D252" s="175"/>
      <c r="E252" s="175"/>
      <c r="F252" s="175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76"/>
      <c r="Y252" s="177"/>
      <c r="Z252" s="177"/>
    </row>
    <row r="253" spans="1:26" x14ac:dyDescent="0.2">
      <c r="A253" s="181"/>
      <c r="B253" s="175"/>
      <c r="C253" s="175"/>
      <c r="D253" s="175"/>
      <c r="E253" s="175"/>
      <c r="F253" s="175"/>
      <c r="G253" s="182"/>
      <c r="H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76"/>
      <c r="Y253" s="177"/>
      <c r="Z253" s="177"/>
    </row>
    <row r="254" spans="1:26" x14ac:dyDescent="0.2">
      <c r="A254" s="181"/>
      <c r="B254" s="175"/>
      <c r="C254" s="175"/>
      <c r="D254" s="175"/>
      <c r="E254" s="175"/>
      <c r="F254" s="175"/>
      <c r="G254" s="182"/>
      <c r="H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76"/>
      <c r="Y254" s="177"/>
      <c r="Z254" s="177"/>
    </row>
    <row r="255" spans="1:26" x14ac:dyDescent="0.2">
      <c r="A255" s="181"/>
      <c r="B255" s="175"/>
      <c r="C255" s="175"/>
      <c r="D255" s="175"/>
      <c r="E255" s="175"/>
      <c r="F255" s="175"/>
      <c r="G255" s="182"/>
      <c r="H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76"/>
      <c r="Y255" s="177"/>
      <c r="Z255" s="177"/>
    </row>
    <row r="256" spans="1:26" x14ac:dyDescent="0.2">
      <c r="A256" s="181"/>
      <c r="B256" s="175"/>
      <c r="C256" s="175"/>
      <c r="D256" s="175"/>
      <c r="E256" s="175"/>
      <c r="F256" s="175"/>
      <c r="G256" s="182"/>
      <c r="H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76"/>
      <c r="Y256" s="177"/>
      <c r="Z256" s="177"/>
    </row>
    <row r="257" spans="1:26" x14ac:dyDescent="0.2">
      <c r="A257" s="181"/>
      <c r="B257" s="175"/>
      <c r="C257" s="175"/>
      <c r="D257" s="175"/>
      <c r="E257" s="175"/>
      <c r="F257" s="175"/>
      <c r="G257" s="182"/>
      <c r="H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76"/>
      <c r="Y257" s="177"/>
      <c r="Z257" s="177"/>
    </row>
    <row r="258" spans="1:26" x14ac:dyDescent="0.2">
      <c r="A258" s="181"/>
      <c r="B258" s="175"/>
      <c r="C258" s="175"/>
      <c r="D258" s="175"/>
      <c r="E258" s="175"/>
      <c r="F258" s="175"/>
      <c r="G258" s="182"/>
      <c r="H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76"/>
      <c r="Y258" s="177"/>
      <c r="Z258" s="177"/>
    </row>
    <row r="259" spans="1:26" x14ac:dyDescent="0.2">
      <c r="A259" s="181"/>
      <c r="B259" s="175"/>
      <c r="C259" s="175"/>
      <c r="D259" s="175"/>
      <c r="E259" s="175"/>
      <c r="F259" s="175"/>
      <c r="G259" s="182"/>
      <c r="H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76"/>
      <c r="Y259" s="177"/>
      <c r="Z259" s="177"/>
    </row>
    <row r="260" spans="1:26" x14ac:dyDescent="0.2">
      <c r="A260" s="181"/>
      <c r="B260" s="175"/>
      <c r="C260" s="175"/>
      <c r="D260" s="175"/>
      <c r="E260" s="175"/>
      <c r="F260" s="175"/>
      <c r="G260" s="182"/>
      <c r="H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76"/>
      <c r="Y260" s="177"/>
      <c r="Z260" s="177"/>
    </row>
    <row r="261" spans="1:26" x14ac:dyDescent="0.2">
      <c r="A261" s="181"/>
      <c r="B261" s="175"/>
      <c r="C261" s="175"/>
      <c r="D261" s="175"/>
      <c r="E261" s="175"/>
      <c r="F261" s="175"/>
      <c r="G261" s="182"/>
      <c r="H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76"/>
      <c r="Y261" s="177"/>
      <c r="Z261" s="177"/>
    </row>
    <row r="262" spans="1:26" x14ac:dyDescent="0.2">
      <c r="A262" s="181"/>
      <c r="B262" s="175"/>
      <c r="C262" s="175"/>
      <c r="D262" s="175"/>
      <c r="E262" s="175"/>
      <c r="F262" s="175"/>
      <c r="G262" s="182"/>
      <c r="H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76"/>
      <c r="Y262" s="177"/>
      <c r="Z262" s="177"/>
    </row>
    <row r="263" spans="1:26" x14ac:dyDescent="0.2">
      <c r="A263" s="181"/>
      <c r="B263" s="175"/>
      <c r="C263" s="175"/>
      <c r="D263" s="175"/>
      <c r="E263" s="175"/>
      <c r="F263" s="175"/>
      <c r="G263" s="182"/>
      <c r="H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76"/>
      <c r="Y263" s="177"/>
      <c r="Z263" s="177"/>
    </row>
    <row r="264" spans="1:26" x14ac:dyDescent="0.2">
      <c r="A264" s="181"/>
      <c r="B264" s="175"/>
      <c r="C264" s="175"/>
      <c r="D264" s="175"/>
      <c r="E264" s="175"/>
      <c r="F264" s="175"/>
      <c r="G264" s="182"/>
      <c r="H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76"/>
      <c r="Y264" s="177"/>
      <c r="Z264" s="177"/>
    </row>
    <row r="265" spans="1:26" x14ac:dyDescent="0.2">
      <c r="A265" s="181"/>
      <c r="B265" s="175"/>
      <c r="C265" s="175"/>
      <c r="D265" s="175"/>
      <c r="E265" s="175"/>
      <c r="F265" s="175"/>
      <c r="G265" s="182"/>
      <c r="H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76"/>
      <c r="Y265" s="177"/>
      <c r="Z265" s="177"/>
    </row>
    <row r="266" spans="1:26" x14ac:dyDescent="0.2">
      <c r="A266" s="181"/>
      <c r="B266" s="175"/>
      <c r="C266" s="175"/>
      <c r="D266" s="175"/>
      <c r="E266" s="175"/>
      <c r="F266" s="175"/>
      <c r="G266" s="182"/>
      <c r="H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76"/>
      <c r="Y266" s="177"/>
      <c r="Z266" s="177"/>
    </row>
    <row r="267" spans="1:26" x14ac:dyDescent="0.2">
      <c r="A267" s="181"/>
      <c r="B267" s="175"/>
      <c r="C267" s="175"/>
      <c r="D267" s="175"/>
      <c r="E267" s="175"/>
      <c r="F267" s="175"/>
      <c r="G267" s="182"/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76"/>
      <c r="Y267" s="177"/>
      <c r="Z267" s="177"/>
    </row>
    <row r="268" spans="1:26" x14ac:dyDescent="0.2">
      <c r="A268" s="181"/>
      <c r="B268" s="175"/>
      <c r="C268" s="175"/>
      <c r="D268" s="175"/>
      <c r="E268" s="175"/>
      <c r="F268" s="175"/>
      <c r="G268" s="182"/>
      <c r="H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76"/>
      <c r="Y268" s="177"/>
      <c r="Z268" s="177"/>
    </row>
    <row r="269" spans="1:26" x14ac:dyDescent="0.2">
      <c r="A269" s="181"/>
      <c r="B269" s="175"/>
      <c r="C269" s="175"/>
      <c r="D269" s="175"/>
      <c r="E269" s="175"/>
      <c r="F269" s="175"/>
      <c r="G269" s="182"/>
      <c r="H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76"/>
      <c r="Y269" s="177"/>
      <c r="Z269" s="177"/>
    </row>
    <row r="270" spans="1:26" x14ac:dyDescent="0.2">
      <c r="A270" s="181"/>
      <c r="B270" s="175"/>
      <c r="C270" s="175"/>
      <c r="D270" s="175"/>
      <c r="E270" s="175"/>
      <c r="F270" s="175"/>
      <c r="G270" s="182"/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76"/>
      <c r="Y270" s="177"/>
      <c r="Z270" s="177"/>
    </row>
    <row r="271" spans="1:26" x14ac:dyDescent="0.2">
      <c r="A271" s="181"/>
      <c r="B271" s="175"/>
      <c r="C271" s="175"/>
      <c r="D271" s="175"/>
      <c r="E271" s="175"/>
      <c r="F271" s="175"/>
      <c r="G271" s="182"/>
      <c r="H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76"/>
      <c r="Y271" s="177"/>
      <c r="Z271" s="177"/>
    </row>
    <row r="272" spans="1:26" x14ac:dyDescent="0.2">
      <c r="A272" s="181"/>
      <c r="B272" s="175"/>
      <c r="C272" s="175"/>
      <c r="D272" s="175"/>
      <c r="E272" s="175"/>
      <c r="F272" s="175"/>
      <c r="G272" s="182"/>
      <c r="H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76"/>
      <c r="Y272" s="177"/>
      <c r="Z272" s="177"/>
    </row>
    <row r="273" spans="1:26" x14ac:dyDescent="0.2">
      <c r="A273" s="181"/>
      <c r="B273" s="175"/>
      <c r="C273" s="175"/>
      <c r="D273" s="175"/>
      <c r="E273" s="175"/>
      <c r="F273" s="175"/>
      <c r="G273" s="182"/>
      <c r="H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76"/>
      <c r="Y273" s="177"/>
      <c r="Z273" s="177"/>
    </row>
    <row r="274" spans="1:26" x14ac:dyDescent="0.2">
      <c r="A274" s="181"/>
      <c r="B274" s="175"/>
      <c r="C274" s="175"/>
      <c r="D274" s="175"/>
      <c r="E274" s="175"/>
      <c r="F274" s="175"/>
      <c r="G274" s="182"/>
      <c r="H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76"/>
      <c r="Y274" s="177"/>
      <c r="Z274" s="177"/>
    </row>
    <row r="275" spans="1:26" x14ac:dyDescent="0.2">
      <c r="A275" s="181"/>
      <c r="B275" s="175"/>
      <c r="C275" s="175"/>
      <c r="D275" s="175"/>
      <c r="E275" s="175"/>
      <c r="F275" s="175"/>
      <c r="G275" s="182"/>
      <c r="H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76"/>
      <c r="Y275" s="177"/>
      <c r="Z275" s="177"/>
    </row>
    <row r="276" spans="1:26" x14ac:dyDescent="0.2">
      <c r="A276" s="181"/>
      <c r="B276" s="175"/>
      <c r="C276" s="175"/>
      <c r="D276" s="175"/>
      <c r="E276" s="175"/>
      <c r="F276" s="175"/>
      <c r="G276" s="182"/>
      <c r="H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76"/>
      <c r="Y276" s="177"/>
      <c r="Z276" s="177"/>
    </row>
    <row r="277" spans="1:26" x14ac:dyDescent="0.2">
      <c r="A277" s="181"/>
      <c r="B277" s="175"/>
      <c r="C277" s="175"/>
      <c r="D277" s="175"/>
      <c r="E277" s="175"/>
      <c r="F277" s="175"/>
      <c r="G277" s="182"/>
      <c r="H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76"/>
      <c r="Y277" s="177"/>
      <c r="Z277" s="177"/>
    </row>
    <row r="278" spans="1:26" x14ac:dyDescent="0.2">
      <c r="A278" s="181"/>
      <c r="B278" s="175"/>
      <c r="C278" s="175"/>
      <c r="D278" s="175"/>
      <c r="E278" s="175"/>
      <c r="F278" s="175"/>
      <c r="G278" s="182"/>
      <c r="H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76"/>
      <c r="Y278" s="177"/>
      <c r="Z278" s="177"/>
    </row>
    <row r="279" spans="1:26" x14ac:dyDescent="0.2">
      <c r="A279" s="181"/>
      <c r="B279" s="175"/>
      <c r="C279" s="175"/>
      <c r="D279" s="175"/>
      <c r="E279" s="175"/>
      <c r="F279" s="175"/>
      <c r="G279" s="182"/>
      <c r="H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76"/>
      <c r="Y279" s="177"/>
      <c r="Z279" s="177"/>
    </row>
    <row r="280" spans="1:26" x14ac:dyDescent="0.2">
      <c r="A280" s="181"/>
      <c r="B280" s="175"/>
      <c r="C280" s="175"/>
      <c r="D280" s="175"/>
      <c r="E280" s="175"/>
      <c r="F280" s="175"/>
      <c r="G280" s="182"/>
      <c r="H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76"/>
      <c r="Y280" s="177"/>
      <c r="Z280" s="177"/>
    </row>
    <row r="281" spans="1:26" x14ac:dyDescent="0.2">
      <c r="A281" s="181"/>
      <c r="B281" s="175"/>
      <c r="C281" s="175"/>
      <c r="D281" s="175"/>
      <c r="E281" s="175"/>
      <c r="F281" s="175"/>
      <c r="G281" s="182"/>
      <c r="H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76"/>
      <c r="Y281" s="177"/>
      <c r="Z281" s="177"/>
    </row>
    <row r="282" spans="1:26" x14ac:dyDescent="0.2">
      <c r="A282" s="181"/>
      <c r="B282" s="175"/>
      <c r="C282" s="175"/>
      <c r="D282" s="175"/>
      <c r="E282" s="175"/>
      <c r="F282" s="175"/>
      <c r="G282" s="182"/>
      <c r="H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76"/>
      <c r="Y282" s="177"/>
      <c r="Z282" s="177"/>
    </row>
    <row r="283" spans="1:26" x14ac:dyDescent="0.2">
      <c r="A283" s="181"/>
      <c r="B283" s="175"/>
      <c r="C283" s="175"/>
      <c r="D283" s="175"/>
      <c r="E283" s="175"/>
      <c r="F283" s="175"/>
      <c r="G283" s="182"/>
      <c r="H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76"/>
      <c r="Y283" s="177"/>
      <c r="Z283" s="177"/>
    </row>
    <row r="284" spans="1:26" x14ac:dyDescent="0.2">
      <c r="A284" s="181"/>
      <c r="B284" s="175"/>
      <c r="C284" s="175"/>
      <c r="D284" s="175"/>
      <c r="E284" s="175"/>
      <c r="F284" s="175"/>
      <c r="G284" s="182"/>
      <c r="H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76"/>
      <c r="Y284" s="177"/>
      <c r="Z284" s="177"/>
    </row>
    <row r="285" spans="1:26" x14ac:dyDescent="0.2">
      <c r="A285" s="181"/>
      <c r="B285" s="175"/>
      <c r="C285" s="175"/>
      <c r="D285" s="175"/>
      <c r="E285" s="175"/>
      <c r="F285" s="175"/>
      <c r="G285" s="182"/>
      <c r="H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76"/>
      <c r="Y285" s="177"/>
      <c r="Z285" s="177"/>
    </row>
    <row r="286" spans="1:26" x14ac:dyDescent="0.2">
      <c r="A286" s="181"/>
      <c r="B286" s="175"/>
      <c r="C286" s="175"/>
      <c r="D286" s="175"/>
      <c r="E286" s="175"/>
      <c r="F286" s="175"/>
      <c r="G286" s="182"/>
      <c r="H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76"/>
      <c r="Y286" s="177"/>
      <c r="Z286" s="177"/>
    </row>
    <row r="287" spans="1:26" x14ac:dyDescent="0.2">
      <c r="A287" s="181"/>
      <c r="B287" s="175"/>
      <c r="C287" s="175"/>
      <c r="D287" s="175"/>
      <c r="E287" s="175"/>
      <c r="F287" s="175"/>
      <c r="G287" s="182"/>
      <c r="H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76"/>
      <c r="Y287" s="177"/>
      <c r="Z287" s="177"/>
    </row>
    <row r="288" spans="1:26" x14ac:dyDescent="0.2">
      <c r="A288" s="181"/>
      <c r="B288" s="175"/>
      <c r="C288" s="175"/>
      <c r="D288" s="175"/>
      <c r="E288" s="175"/>
      <c r="F288" s="175"/>
      <c r="G288" s="182"/>
      <c r="H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76"/>
      <c r="Y288" s="177"/>
      <c r="Z288" s="177"/>
    </row>
    <row r="289" spans="1:26" x14ac:dyDescent="0.2">
      <c r="A289" s="181"/>
      <c r="B289" s="175"/>
      <c r="C289" s="175"/>
      <c r="D289" s="175"/>
      <c r="E289" s="175"/>
      <c r="F289" s="175"/>
      <c r="G289" s="182"/>
      <c r="H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76"/>
      <c r="Y289" s="177"/>
      <c r="Z289" s="177"/>
    </row>
    <row r="290" spans="1:26" x14ac:dyDescent="0.2">
      <c r="A290" s="181"/>
      <c r="B290" s="175"/>
      <c r="C290" s="175"/>
      <c r="D290" s="175"/>
      <c r="E290" s="175"/>
      <c r="F290" s="175"/>
      <c r="G290" s="182"/>
      <c r="H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76"/>
      <c r="Y290" s="177"/>
      <c r="Z290" s="177"/>
    </row>
    <row r="291" spans="1:26" x14ac:dyDescent="0.2">
      <c r="A291" s="181"/>
      <c r="B291" s="175"/>
      <c r="C291" s="175"/>
      <c r="D291" s="175"/>
      <c r="E291" s="175"/>
      <c r="F291" s="175"/>
      <c r="G291" s="182"/>
      <c r="H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76"/>
      <c r="Y291" s="177"/>
      <c r="Z291" s="177"/>
    </row>
    <row r="292" spans="1:26" x14ac:dyDescent="0.2">
      <c r="A292" s="181"/>
      <c r="B292" s="175"/>
      <c r="C292" s="175"/>
      <c r="D292" s="175"/>
      <c r="E292" s="175"/>
      <c r="F292" s="175"/>
      <c r="G292" s="182"/>
      <c r="H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76"/>
      <c r="Y292" s="177"/>
      <c r="Z292" s="177"/>
    </row>
    <row r="293" spans="1:26" x14ac:dyDescent="0.2">
      <c r="A293" s="181"/>
      <c r="B293" s="175"/>
      <c r="C293" s="175"/>
      <c r="D293" s="175"/>
      <c r="E293" s="175"/>
      <c r="F293" s="175"/>
      <c r="G293" s="182"/>
      <c r="H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76"/>
      <c r="Y293" s="177"/>
      <c r="Z293" s="177"/>
    </row>
    <row r="294" spans="1:26" x14ac:dyDescent="0.2">
      <c r="A294" s="181"/>
      <c r="B294" s="175"/>
      <c r="C294" s="175"/>
      <c r="D294" s="175"/>
      <c r="E294" s="175"/>
      <c r="F294" s="175"/>
      <c r="G294" s="182"/>
      <c r="H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76"/>
      <c r="Y294" s="177"/>
      <c r="Z294" s="177"/>
    </row>
    <row r="295" spans="1:26" x14ac:dyDescent="0.2">
      <c r="A295" s="181"/>
      <c r="B295" s="175"/>
      <c r="C295" s="175"/>
      <c r="D295" s="175"/>
      <c r="E295" s="175"/>
      <c r="F295" s="175"/>
      <c r="G295" s="182"/>
      <c r="H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76"/>
      <c r="Y295" s="177"/>
      <c r="Z295" s="177"/>
    </row>
    <row r="296" spans="1:26" x14ac:dyDescent="0.2">
      <c r="A296" s="181"/>
      <c r="B296" s="175"/>
      <c r="C296" s="175"/>
      <c r="D296" s="175"/>
      <c r="E296" s="175"/>
      <c r="F296" s="175"/>
      <c r="G296" s="182"/>
      <c r="H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76"/>
      <c r="Y296" s="177"/>
      <c r="Z296" s="177"/>
    </row>
    <row r="297" spans="1:26" x14ac:dyDescent="0.2">
      <c r="A297" s="181"/>
      <c r="B297" s="175"/>
      <c r="C297" s="175"/>
      <c r="D297" s="175"/>
      <c r="E297" s="175"/>
      <c r="F297" s="175"/>
      <c r="G297" s="182"/>
      <c r="H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76"/>
      <c r="Y297" s="177"/>
      <c r="Z297" s="177"/>
    </row>
    <row r="298" spans="1:26" x14ac:dyDescent="0.2">
      <c r="A298" s="181"/>
      <c r="B298" s="175"/>
      <c r="C298" s="175"/>
      <c r="D298" s="175"/>
      <c r="E298" s="175"/>
      <c r="F298" s="175"/>
      <c r="G298" s="182"/>
      <c r="H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76"/>
      <c r="Y298" s="177"/>
      <c r="Z298" s="177"/>
    </row>
    <row r="299" spans="1:26" x14ac:dyDescent="0.2">
      <c r="A299" s="181"/>
      <c r="B299" s="175"/>
      <c r="C299" s="175"/>
      <c r="D299" s="175"/>
      <c r="E299" s="175"/>
      <c r="F299" s="175"/>
      <c r="G299" s="182"/>
      <c r="H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76"/>
      <c r="Y299" s="177"/>
      <c r="Z299" s="177"/>
    </row>
    <row r="300" spans="1:26" x14ac:dyDescent="0.2">
      <c r="A300" s="181"/>
      <c r="B300" s="175"/>
      <c r="C300" s="175"/>
      <c r="D300" s="175"/>
      <c r="E300" s="175"/>
      <c r="F300" s="175"/>
      <c r="G300" s="182"/>
      <c r="H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76"/>
      <c r="Y300" s="177"/>
      <c r="Z300" s="177"/>
    </row>
    <row r="301" spans="1:26" x14ac:dyDescent="0.2">
      <c r="A301" s="181"/>
      <c r="B301" s="175"/>
      <c r="C301" s="175"/>
      <c r="D301" s="175"/>
      <c r="E301" s="175"/>
      <c r="F301" s="175"/>
      <c r="G301" s="182"/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76"/>
      <c r="Y301" s="177"/>
      <c r="Z301" s="177"/>
    </row>
    <row r="302" spans="1:26" x14ac:dyDescent="0.2">
      <c r="A302" s="181"/>
      <c r="B302" s="175"/>
      <c r="C302" s="175"/>
      <c r="D302" s="175"/>
      <c r="E302" s="175"/>
      <c r="F302" s="175"/>
      <c r="G302" s="182"/>
      <c r="H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76"/>
      <c r="Y302" s="177"/>
      <c r="Z302" s="177"/>
    </row>
    <row r="303" spans="1:26" x14ac:dyDescent="0.2">
      <c r="A303" s="181"/>
      <c r="B303" s="175"/>
      <c r="C303" s="175"/>
      <c r="D303" s="175"/>
      <c r="E303" s="175"/>
      <c r="F303" s="175"/>
      <c r="G303" s="182"/>
      <c r="H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76"/>
      <c r="Y303" s="177"/>
      <c r="Z303" s="177"/>
    </row>
    <row r="304" spans="1:26" x14ac:dyDescent="0.2">
      <c r="A304" s="181"/>
      <c r="B304" s="175"/>
      <c r="C304" s="175"/>
      <c r="D304" s="175"/>
      <c r="E304" s="175"/>
      <c r="F304" s="175"/>
      <c r="G304" s="182"/>
      <c r="H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76"/>
      <c r="Y304" s="177"/>
      <c r="Z304" s="177"/>
    </row>
    <row r="305" spans="1:26" x14ac:dyDescent="0.2">
      <c r="A305" s="181"/>
      <c r="B305" s="175"/>
      <c r="C305" s="175"/>
      <c r="D305" s="175"/>
      <c r="E305" s="175"/>
      <c r="F305" s="175"/>
      <c r="G305" s="182"/>
      <c r="H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76"/>
      <c r="Y305" s="177"/>
      <c r="Z305" s="177"/>
    </row>
    <row r="306" spans="1:26" x14ac:dyDescent="0.2">
      <c r="A306" s="181"/>
      <c r="B306" s="175"/>
      <c r="C306" s="175"/>
      <c r="D306" s="175"/>
      <c r="E306" s="175"/>
      <c r="F306" s="175"/>
      <c r="G306" s="182"/>
      <c r="H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76"/>
      <c r="Y306" s="177"/>
      <c r="Z306" s="177"/>
    </row>
    <row r="307" spans="1:26" x14ac:dyDescent="0.2">
      <c r="A307" s="181"/>
      <c r="B307" s="175"/>
      <c r="C307" s="175"/>
      <c r="D307" s="175"/>
      <c r="E307" s="175"/>
      <c r="F307" s="175"/>
      <c r="G307" s="182"/>
      <c r="H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76"/>
      <c r="Y307" s="177"/>
      <c r="Z307" s="177"/>
    </row>
    <row r="308" spans="1:26" x14ac:dyDescent="0.2">
      <c r="A308" s="181"/>
      <c r="B308" s="175"/>
      <c r="C308" s="175"/>
      <c r="D308" s="175"/>
      <c r="E308" s="175"/>
      <c r="F308" s="175"/>
      <c r="G308" s="182"/>
      <c r="H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76"/>
      <c r="Y308" s="177"/>
      <c r="Z308" s="177"/>
    </row>
    <row r="309" spans="1:26" x14ac:dyDescent="0.2">
      <c r="A309" s="181"/>
      <c r="B309" s="175"/>
      <c r="C309" s="175"/>
      <c r="D309" s="175"/>
      <c r="E309" s="175"/>
      <c r="F309" s="175"/>
      <c r="G309" s="182"/>
      <c r="H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76"/>
      <c r="Y309" s="177"/>
      <c r="Z309" s="177"/>
    </row>
    <row r="310" spans="1:26" x14ac:dyDescent="0.2">
      <c r="A310" s="181"/>
      <c r="B310" s="175"/>
      <c r="C310" s="175"/>
      <c r="D310" s="175"/>
      <c r="E310" s="175"/>
      <c r="F310" s="175"/>
      <c r="G310" s="182"/>
      <c r="H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76"/>
      <c r="Y310" s="177"/>
      <c r="Z310" s="177"/>
    </row>
    <row r="311" spans="1:26" x14ac:dyDescent="0.2">
      <c r="A311" s="181"/>
      <c r="B311" s="175"/>
      <c r="C311" s="175"/>
      <c r="D311" s="175"/>
      <c r="E311" s="175"/>
      <c r="F311" s="175"/>
      <c r="G311" s="182"/>
      <c r="H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76"/>
      <c r="Y311" s="177"/>
      <c r="Z311" s="177"/>
    </row>
    <row r="312" spans="1:26" x14ac:dyDescent="0.2">
      <c r="A312" s="181"/>
      <c r="B312" s="175"/>
      <c r="C312" s="175"/>
      <c r="D312" s="175"/>
      <c r="E312" s="175"/>
      <c r="F312" s="175"/>
      <c r="G312" s="182"/>
      <c r="H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76"/>
      <c r="Y312" s="177"/>
      <c r="Z312" s="177"/>
    </row>
    <row r="313" spans="1:26" x14ac:dyDescent="0.2">
      <c r="A313" s="181"/>
      <c r="B313" s="175"/>
      <c r="C313" s="175"/>
      <c r="D313" s="175"/>
      <c r="E313" s="175"/>
      <c r="F313" s="175"/>
      <c r="G313" s="182"/>
      <c r="H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76"/>
      <c r="Y313" s="177"/>
      <c r="Z313" s="177"/>
    </row>
    <row r="314" spans="1:26" x14ac:dyDescent="0.2">
      <c r="A314" s="181"/>
      <c r="B314" s="175"/>
      <c r="C314" s="175"/>
      <c r="D314" s="175"/>
      <c r="E314" s="175"/>
      <c r="F314" s="175"/>
      <c r="G314" s="182"/>
      <c r="H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76"/>
      <c r="Y314" s="177"/>
      <c r="Z314" s="177"/>
    </row>
    <row r="315" spans="1:26" x14ac:dyDescent="0.2">
      <c r="A315" s="181"/>
      <c r="B315" s="175"/>
      <c r="C315" s="175"/>
      <c r="D315" s="175"/>
      <c r="E315" s="175"/>
      <c r="F315" s="175"/>
      <c r="G315" s="182"/>
      <c r="H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76"/>
      <c r="Y315" s="177"/>
      <c r="Z315" s="177"/>
    </row>
    <row r="316" spans="1:26" x14ac:dyDescent="0.2">
      <c r="A316" s="181"/>
      <c r="B316" s="175"/>
      <c r="C316" s="175"/>
      <c r="D316" s="175"/>
      <c r="E316" s="175"/>
      <c r="F316" s="175"/>
      <c r="G316" s="182"/>
      <c r="H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76"/>
      <c r="Y316" s="177"/>
      <c r="Z316" s="177"/>
    </row>
    <row r="317" spans="1:26" x14ac:dyDescent="0.2">
      <c r="A317" s="181"/>
      <c r="B317" s="175"/>
      <c r="C317" s="175"/>
      <c r="D317" s="175"/>
      <c r="E317" s="175"/>
      <c r="F317" s="175"/>
      <c r="G317" s="182"/>
      <c r="H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76"/>
      <c r="Y317" s="177"/>
      <c r="Z317" s="177"/>
    </row>
    <row r="318" spans="1:26" x14ac:dyDescent="0.2">
      <c r="A318" s="181"/>
      <c r="B318" s="175"/>
      <c r="C318" s="175"/>
      <c r="D318" s="175"/>
      <c r="E318" s="175"/>
      <c r="F318" s="175"/>
      <c r="G318" s="182"/>
      <c r="H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76"/>
      <c r="Y318" s="177"/>
      <c r="Z318" s="177"/>
    </row>
    <row r="319" spans="1:26" x14ac:dyDescent="0.2">
      <c r="A319" s="181"/>
      <c r="B319" s="175"/>
      <c r="C319" s="175"/>
      <c r="D319" s="175"/>
      <c r="E319" s="175"/>
      <c r="F319" s="175"/>
      <c r="G319" s="182"/>
      <c r="H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76"/>
      <c r="Y319" s="177"/>
      <c r="Z319" s="177"/>
    </row>
    <row r="320" spans="1:26" x14ac:dyDescent="0.2">
      <c r="A320" s="181"/>
      <c r="B320" s="175"/>
      <c r="C320" s="175"/>
      <c r="D320" s="175"/>
      <c r="E320" s="175"/>
      <c r="F320" s="175"/>
      <c r="G320" s="182"/>
      <c r="H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76"/>
      <c r="Y320" s="177"/>
      <c r="Z320" s="177"/>
    </row>
    <row r="321" spans="1:26" x14ac:dyDescent="0.2">
      <c r="A321" s="181"/>
      <c r="B321" s="175"/>
      <c r="C321" s="175"/>
      <c r="D321" s="175"/>
      <c r="E321" s="175"/>
      <c r="F321" s="175"/>
      <c r="G321" s="182"/>
      <c r="H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76"/>
      <c r="Y321" s="177"/>
      <c r="Z321" s="177"/>
    </row>
    <row r="322" spans="1:26" x14ac:dyDescent="0.2">
      <c r="A322" s="181"/>
      <c r="B322" s="175"/>
      <c r="C322" s="175"/>
      <c r="D322" s="175"/>
      <c r="E322" s="175"/>
      <c r="F322" s="175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76"/>
      <c r="Y322" s="177"/>
      <c r="Z322" s="177"/>
    </row>
    <row r="323" spans="1:26" x14ac:dyDescent="0.2">
      <c r="A323" s="181"/>
      <c r="B323" s="175"/>
      <c r="C323" s="175"/>
      <c r="D323" s="175"/>
      <c r="E323" s="175"/>
      <c r="F323" s="175"/>
      <c r="G323" s="182"/>
      <c r="H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76"/>
      <c r="Y323" s="177"/>
      <c r="Z323" s="177"/>
    </row>
    <row r="324" spans="1:26" x14ac:dyDescent="0.2">
      <c r="A324" s="181"/>
      <c r="B324" s="175"/>
      <c r="C324" s="175"/>
      <c r="D324" s="175"/>
      <c r="E324" s="175"/>
      <c r="F324" s="175"/>
      <c r="G324" s="182"/>
      <c r="H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76"/>
      <c r="Y324" s="177"/>
      <c r="Z324" s="177"/>
    </row>
    <row r="325" spans="1:26" x14ac:dyDescent="0.2">
      <c r="A325" s="181"/>
      <c r="B325" s="175"/>
      <c r="C325" s="175"/>
      <c r="D325" s="175"/>
      <c r="E325" s="175"/>
      <c r="F325" s="175"/>
      <c r="G325" s="182"/>
      <c r="H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76"/>
      <c r="Y325" s="177"/>
      <c r="Z325" s="177"/>
    </row>
    <row r="326" spans="1:26" x14ac:dyDescent="0.2">
      <c r="A326" s="181"/>
      <c r="B326" s="175"/>
      <c r="C326" s="175"/>
      <c r="D326" s="175"/>
      <c r="E326" s="175"/>
      <c r="F326" s="175"/>
      <c r="G326" s="182"/>
      <c r="H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76"/>
      <c r="Y326" s="177"/>
      <c r="Z326" s="177"/>
    </row>
    <row r="327" spans="1:26" x14ac:dyDescent="0.2">
      <c r="A327" s="181"/>
      <c r="B327" s="175"/>
      <c r="C327" s="175"/>
      <c r="D327" s="175"/>
      <c r="E327" s="175"/>
      <c r="F327" s="175"/>
      <c r="G327" s="182"/>
      <c r="H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76"/>
      <c r="Y327" s="177"/>
      <c r="Z327" s="177"/>
    </row>
    <row r="328" spans="1:26" x14ac:dyDescent="0.2">
      <c r="A328" s="181"/>
      <c r="B328" s="175"/>
      <c r="C328" s="175"/>
      <c r="D328" s="175"/>
      <c r="E328" s="175"/>
      <c r="F328" s="175"/>
      <c r="G328" s="182"/>
      <c r="H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76"/>
      <c r="Y328" s="177"/>
      <c r="Z328" s="177"/>
    </row>
    <row r="329" spans="1:26" x14ac:dyDescent="0.2">
      <c r="A329" s="181"/>
      <c r="B329" s="175"/>
      <c r="C329" s="175"/>
      <c r="D329" s="175"/>
      <c r="E329" s="175"/>
      <c r="F329" s="175"/>
      <c r="G329" s="182"/>
      <c r="H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76"/>
      <c r="Y329" s="177"/>
      <c r="Z329" s="177"/>
    </row>
    <row r="330" spans="1:26" x14ac:dyDescent="0.2">
      <c r="A330" s="181"/>
      <c r="B330" s="175"/>
      <c r="C330" s="175"/>
      <c r="D330" s="175"/>
      <c r="E330" s="175"/>
      <c r="F330" s="175"/>
      <c r="G330" s="182"/>
      <c r="H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76"/>
      <c r="Y330" s="177"/>
      <c r="Z330" s="177"/>
    </row>
    <row r="331" spans="1:26" x14ac:dyDescent="0.2">
      <c r="A331" s="181"/>
      <c r="B331" s="175"/>
      <c r="C331" s="175"/>
      <c r="D331" s="175"/>
      <c r="E331" s="175"/>
      <c r="F331" s="175"/>
      <c r="G331" s="182"/>
      <c r="H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76"/>
      <c r="Y331" s="177"/>
      <c r="Z331" s="177"/>
    </row>
    <row r="332" spans="1:26" x14ac:dyDescent="0.2">
      <c r="A332" s="181"/>
      <c r="B332" s="175"/>
      <c r="C332" s="175"/>
      <c r="D332" s="175"/>
      <c r="E332" s="175"/>
      <c r="F332" s="175"/>
      <c r="G332" s="182"/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76"/>
      <c r="Y332" s="177"/>
      <c r="Z332" s="177"/>
    </row>
    <row r="333" spans="1:26" x14ac:dyDescent="0.2">
      <c r="A333" s="181"/>
      <c r="B333" s="175"/>
      <c r="C333" s="175"/>
      <c r="D333" s="175"/>
      <c r="E333" s="175"/>
      <c r="F333" s="175"/>
      <c r="G333" s="182"/>
      <c r="H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76"/>
      <c r="Y333" s="177"/>
      <c r="Z333" s="177"/>
    </row>
    <row r="334" spans="1:26" x14ac:dyDescent="0.2">
      <c r="A334" s="181"/>
      <c r="B334" s="175"/>
      <c r="C334" s="175"/>
      <c r="D334" s="175"/>
      <c r="E334" s="175"/>
      <c r="F334" s="175"/>
      <c r="G334" s="182"/>
      <c r="H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76"/>
      <c r="Y334" s="177"/>
      <c r="Z334" s="177"/>
    </row>
    <row r="335" spans="1:26" x14ac:dyDescent="0.2">
      <c r="A335" s="181"/>
      <c r="B335" s="175"/>
      <c r="C335" s="175"/>
      <c r="D335" s="175"/>
      <c r="E335" s="175"/>
      <c r="F335" s="175"/>
      <c r="G335" s="182"/>
      <c r="H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76"/>
      <c r="Y335" s="177"/>
      <c r="Z335" s="177"/>
    </row>
    <row r="336" spans="1:26" x14ac:dyDescent="0.2">
      <c r="A336" s="181"/>
      <c r="B336" s="175"/>
      <c r="C336" s="175"/>
      <c r="D336" s="175"/>
      <c r="E336" s="175"/>
      <c r="F336" s="175"/>
      <c r="G336" s="182"/>
      <c r="H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76"/>
      <c r="Y336" s="177"/>
      <c r="Z336" s="177"/>
    </row>
    <row r="337" spans="1:26" x14ac:dyDescent="0.2">
      <c r="A337" s="181"/>
      <c r="B337" s="175"/>
      <c r="C337" s="175"/>
      <c r="D337" s="175"/>
      <c r="E337" s="175"/>
      <c r="F337" s="175"/>
      <c r="G337" s="182"/>
      <c r="H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76"/>
      <c r="Y337" s="177"/>
      <c r="Z337" s="177"/>
    </row>
    <row r="338" spans="1:26" x14ac:dyDescent="0.2">
      <c r="A338" s="181"/>
      <c r="B338" s="175"/>
      <c r="C338" s="175"/>
      <c r="D338" s="175"/>
      <c r="E338" s="175"/>
      <c r="F338" s="175"/>
      <c r="G338" s="182"/>
      <c r="H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76"/>
      <c r="Y338" s="177"/>
      <c r="Z338" s="177"/>
    </row>
    <row r="339" spans="1:26" x14ac:dyDescent="0.2">
      <c r="A339" s="181"/>
      <c r="B339" s="175"/>
      <c r="C339" s="175"/>
      <c r="D339" s="175"/>
      <c r="E339" s="175"/>
      <c r="F339" s="175"/>
      <c r="G339" s="182"/>
      <c r="H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76"/>
      <c r="Y339" s="177"/>
      <c r="Z339" s="177"/>
    </row>
    <row r="340" spans="1:26" x14ac:dyDescent="0.2">
      <c r="A340" s="181"/>
      <c r="B340" s="175"/>
      <c r="C340" s="175"/>
      <c r="D340" s="175"/>
      <c r="E340" s="175"/>
      <c r="F340" s="175"/>
      <c r="G340" s="182"/>
      <c r="H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76"/>
      <c r="Y340" s="177"/>
      <c r="Z340" s="177"/>
    </row>
    <row r="341" spans="1:26" x14ac:dyDescent="0.2">
      <c r="A341" s="181"/>
      <c r="B341" s="175"/>
      <c r="C341" s="175"/>
      <c r="D341" s="175"/>
      <c r="E341" s="175"/>
      <c r="F341" s="175"/>
      <c r="G341" s="182"/>
      <c r="H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76"/>
      <c r="Y341" s="177"/>
      <c r="Z341" s="177"/>
    </row>
    <row r="342" spans="1:26" x14ac:dyDescent="0.2">
      <c r="A342" s="181"/>
      <c r="B342" s="175"/>
      <c r="C342" s="175"/>
      <c r="D342" s="175"/>
      <c r="E342" s="175"/>
      <c r="F342" s="175"/>
      <c r="G342" s="182"/>
      <c r="H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76"/>
      <c r="Y342" s="177"/>
      <c r="Z342" s="177"/>
    </row>
    <row r="343" spans="1:26" x14ac:dyDescent="0.2">
      <c r="A343" s="181"/>
      <c r="B343" s="175"/>
      <c r="C343" s="175"/>
      <c r="D343" s="175"/>
      <c r="E343" s="175"/>
      <c r="F343" s="175"/>
      <c r="G343" s="182"/>
      <c r="H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76"/>
      <c r="Y343" s="177"/>
      <c r="Z343" s="177"/>
    </row>
    <row r="344" spans="1:26" x14ac:dyDescent="0.2">
      <c r="A344" s="181"/>
      <c r="B344" s="175"/>
      <c r="C344" s="175"/>
      <c r="D344" s="175"/>
      <c r="E344" s="175"/>
      <c r="F344" s="175"/>
      <c r="G344" s="182"/>
      <c r="H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76"/>
      <c r="Y344" s="177"/>
      <c r="Z344" s="177"/>
    </row>
    <row r="345" spans="1:26" x14ac:dyDescent="0.2">
      <c r="A345" s="181"/>
      <c r="B345" s="175"/>
      <c r="C345" s="175"/>
      <c r="D345" s="175"/>
      <c r="E345" s="175"/>
      <c r="F345" s="175"/>
      <c r="G345" s="182"/>
      <c r="H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76"/>
      <c r="Y345" s="177"/>
      <c r="Z345" s="177"/>
    </row>
    <row r="346" spans="1:26" x14ac:dyDescent="0.2">
      <c r="A346" s="181"/>
      <c r="B346" s="175"/>
      <c r="C346" s="175"/>
      <c r="D346" s="175"/>
      <c r="E346" s="175"/>
      <c r="F346" s="175"/>
      <c r="G346" s="182"/>
      <c r="H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76"/>
      <c r="Y346" s="177"/>
      <c r="Z346" s="177"/>
    </row>
    <row r="347" spans="1:26" x14ac:dyDescent="0.2">
      <c r="A347" s="181"/>
      <c r="B347" s="175"/>
      <c r="C347" s="175"/>
      <c r="D347" s="175"/>
      <c r="E347" s="175"/>
      <c r="F347" s="175"/>
      <c r="G347" s="182"/>
      <c r="H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76"/>
      <c r="Y347" s="177"/>
      <c r="Z347" s="177"/>
    </row>
    <row r="348" spans="1:26" x14ac:dyDescent="0.2">
      <c r="A348" s="181"/>
      <c r="B348" s="175"/>
      <c r="C348" s="175"/>
      <c r="D348" s="175"/>
      <c r="E348" s="175"/>
      <c r="F348" s="175"/>
      <c r="G348" s="182"/>
      <c r="H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76"/>
      <c r="Y348" s="177"/>
      <c r="Z348" s="177"/>
    </row>
    <row r="349" spans="1:26" x14ac:dyDescent="0.2">
      <c r="A349" s="181"/>
      <c r="B349" s="175"/>
      <c r="C349" s="175"/>
      <c r="D349" s="175"/>
      <c r="E349" s="175"/>
      <c r="F349" s="175"/>
      <c r="G349" s="182"/>
      <c r="H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76"/>
      <c r="Y349" s="177"/>
      <c r="Z349" s="177"/>
    </row>
    <row r="350" spans="1:26" x14ac:dyDescent="0.2">
      <c r="A350" s="181"/>
      <c r="B350" s="175"/>
      <c r="C350" s="175"/>
      <c r="D350" s="175"/>
      <c r="E350" s="175"/>
      <c r="F350" s="175"/>
      <c r="G350" s="182"/>
      <c r="H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76"/>
      <c r="Y350" s="177"/>
      <c r="Z350" s="177"/>
    </row>
    <row r="351" spans="1:26" x14ac:dyDescent="0.2">
      <c r="A351" s="181"/>
      <c r="B351" s="175"/>
      <c r="C351" s="175"/>
      <c r="D351" s="175"/>
      <c r="E351" s="175"/>
      <c r="F351" s="175"/>
      <c r="G351" s="182"/>
      <c r="H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76"/>
      <c r="Y351" s="177"/>
      <c r="Z351" s="177"/>
    </row>
    <row r="352" spans="1:26" x14ac:dyDescent="0.2">
      <c r="A352" s="181"/>
      <c r="B352" s="175"/>
      <c r="C352" s="175"/>
      <c r="D352" s="175"/>
      <c r="E352" s="175"/>
      <c r="F352" s="175"/>
      <c r="G352" s="182"/>
      <c r="H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76"/>
      <c r="Y352" s="177"/>
      <c r="Z352" s="177"/>
    </row>
    <row r="353" spans="1:26" x14ac:dyDescent="0.2">
      <c r="A353" s="181"/>
      <c r="B353" s="175"/>
      <c r="C353" s="175"/>
      <c r="D353" s="175"/>
      <c r="E353" s="175"/>
      <c r="F353" s="175"/>
      <c r="G353" s="182"/>
      <c r="H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76"/>
      <c r="Y353" s="177"/>
      <c r="Z353" s="177"/>
    </row>
    <row r="354" spans="1:26" x14ac:dyDescent="0.2">
      <c r="A354" s="181"/>
      <c r="B354" s="175"/>
      <c r="C354" s="175"/>
      <c r="D354" s="175"/>
      <c r="E354" s="175"/>
      <c r="F354" s="175"/>
      <c r="G354" s="182"/>
      <c r="H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76"/>
      <c r="Y354" s="177"/>
      <c r="Z354" s="177"/>
    </row>
    <row r="355" spans="1:26" x14ac:dyDescent="0.2">
      <c r="A355" s="181"/>
      <c r="B355" s="175"/>
      <c r="C355" s="175"/>
      <c r="D355" s="175"/>
      <c r="E355" s="175"/>
      <c r="F355" s="175"/>
      <c r="G355" s="182"/>
      <c r="H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76"/>
      <c r="Y355" s="177"/>
      <c r="Z355" s="177"/>
    </row>
    <row r="356" spans="1:26" x14ac:dyDescent="0.2">
      <c r="A356" s="181"/>
      <c r="B356" s="175"/>
      <c r="C356" s="175"/>
      <c r="D356" s="175"/>
      <c r="E356" s="175"/>
      <c r="F356" s="175"/>
      <c r="G356" s="182"/>
      <c r="H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76"/>
      <c r="Y356" s="177"/>
      <c r="Z356" s="177"/>
    </row>
    <row r="357" spans="1:26" x14ac:dyDescent="0.2">
      <c r="A357" s="181"/>
      <c r="B357" s="175"/>
      <c r="C357" s="175"/>
      <c r="D357" s="175"/>
      <c r="E357" s="175"/>
      <c r="F357" s="175"/>
      <c r="G357" s="182"/>
      <c r="H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76"/>
      <c r="Y357" s="177"/>
      <c r="Z357" s="177"/>
    </row>
    <row r="358" spans="1:26" x14ac:dyDescent="0.2">
      <c r="A358" s="181"/>
      <c r="B358" s="175"/>
      <c r="C358" s="175"/>
      <c r="D358" s="175"/>
      <c r="E358" s="175"/>
      <c r="F358" s="175"/>
      <c r="G358" s="182"/>
      <c r="H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76"/>
      <c r="Y358" s="177"/>
      <c r="Z358" s="177"/>
    </row>
    <row r="359" spans="1:26" x14ac:dyDescent="0.2">
      <c r="A359" s="181"/>
      <c r="B359" s="175"/>
      <c r="C359" s="175"/>
      <c r="D359" s="175"/>
      <c r="E359" s="175"/>
      <c r="F359" s="175"/>
      <c r="G359" s="182"/>
      <c r="H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76"/>
      <c r="Y359" s="177"/>
      <c r="Z359" s="177"/>
    </row>
    <row r="360" spans="1:26" x14ac:dyDescent="0.2">
      <c r="A360" s="181"/>
      <c r="B360" s="175"/>
      <c r="C360" s="175"/>
      <c r="D360" s="175"/>
      <c r="E360" s="175"/>
      <c r="F360" s="175"/>
      <c r="G360" s="182"/>
      <c r="H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76"/>
      <c r="Y360" s="177"/>
      <c r="Z360" s="177"/>
    </row>
    <row r="361" spans="1:26" x14ac:dyDescent="0.2">
      <c r="A361" s="181"/>
      <c r="B361" s="175"/>
      <c r="C361" s="175"/>
      <c r="D361" s="175"/>
      <c r="E361" s="175"/>
      <c r="F361" s="175"/>
      <c r="G361" s="182"/>
      <c r="H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76"/>
      <c r="Y361" s="177"/>
      <c r="Z361" s="177"/>
    </row>
    <row r="362" spans="1:26" x14ac:dyDescent="0.2">
      <c r="A362" s="181"/>
      <c r="B362" s="175"/>
      <c r="C362" s="175"/>
      <c r="D362" s="175"/>
      <c r="E362" s="175"/>
      <c r="F362" s="175"/>
      <c r="G362" s="182"/>
      <c r="H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76"/>
      <c r="Y362" s="177"/>
      <c r="Z362" s="177"/>
    </row>
    <row r="363" spans="1:26" x14ac:dyDescent="0.2">
      <c r="A363" s="181"/>
      <c r="B363" s="175"/>
      <c r="C363" s="175"/>
      <c r="D363" s="175"/>
      <c r="E363" s="175"/>
      <c r="F363" s="175"/>
      <c r="G363" s="182"/>
      <c r="H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76"/>
      <c r="Y363" s="177"/>
      <c r="Z363" s="177"/>
    </row>
    <row r="364" spans="1:26" x14ac:dyDescent="0.2">
      <c r="A364" s="181"/>
      <c r="B364" s="175"/>
      <c r="C364" s="175"/>
      <c r="D364" s="175"/>
      <c r="E364" s="175"/>
      <c r="F364" s="175"/>
      <c r="G364" s="182"/>
      <c r="H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76"/>
      <c r="Y364" s="177"/>
      <c r="Z364" s="177"/>
    </row>
    <row r="365" spans="1:26" x14ac:dyDescent="0.2">
      <c r="A365" s="181"/>
      <c r="B365" s="175"/>
      <c r="C365" s="175"/>
      <c r="D365" s="175"/>
      <c r="E365" s="175"/>
      <c r="F365" s="175"/>
      <c r="G365" s="182"/>
      <c r="H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76"/>
      <c r="Y365" s="177"/>
      <c r="Z365" s="177"/>
    </row>
    <row r="366" spans="1:26" x14ac:dyDescent="0.2">
      <c r="A366" s="181"/>
      <c r="B366" s="175"/>
      <c r="C366" s="175"/>
      <c r="D366" s="175"/>
      <c r="E366" s="175"/>
      <c r="F366" s="175"/>
      <c r="G366" s="182"/>
      <c r="H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76"/>
      <c r="Y366" s="177"/>
      <c r="Z366" s="177"/>
    </row>
    <row r="367" spans="1:26" x14ac:dyDescent="0.2">
      <c r="A367" s="181"/>
      <c r="B367" s="175"/>
      <c r="C367" s="175"/>
      <c r="D367" s="175"/>
      <c r="E367" s="175"/>
      <c r="F367" s="175"/>
      <c r="G367" s="182"/>
      <c r="H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76"/>
      <c r="Y367" s="177"/>
      <c r="Z367" s="177"/>
    </row>
    <row r="368" spans="1:26" x14ac:dyDescent="0.2">
      <c r="A368" s="181"/>
      <c r="B368" s="175"/>
      <c r="C368" s="175"/>
      <c r="D368" s="175"/>
      <c r="E368" s="175"/>
      <c r="F368" s="175"/>
      <c r="G368" s="182"/>
      <c r="H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76"/>
      <c r="Y368" s="177"/>
      <c r="Z368" s="177"/>
    </row>
    <row r="369" spans="1:26" x14ac:dyDescent="0.2">
      <c r="A369" s="181"/>
      <c r="B369" s="175"/>
      <c r="C369" s="175"/>
      <c r="D369" s="175"/>
      <c r="E369" s="175"/>
      <c r="F369" s="175"/>
      <c r="G369" s="182"/>
      <c r="H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76"/>
      <c r="Y369" s="177"/>
      <c r="Z369" s="177"/>
    </row>
    <row r="370" spans="1:26" x14ac:dyDescent="0.2">
      <c r="A370" s="181"/>
      <c r="B370" s="175"/>
      <c r="C370" s="175"/>
      <c r="D370" s="175"/>
      <c r="E370" s="175"/>
      <c r="F370" s="175"/>
      <c r="G370" s="182"/>
      <c r="H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76"/>
      <c r="Y370" s="177"/>
      <c r="Z370" s="177"/>
    </row>
    <row r="371" spans="1:26" x14ac:dyDescent="0.2">
      <c r="A371" s="181"/>
      <c r="B371" s="175"/>
      <c r="C371" s="175"/>
      <c r="D371" s="175"/>
      <c r="E371" s="175"/>
      <c r="F371" s="175"/>
      <c r="G371" s="182"/>
      <c r="H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76"/>
      <c r="Y371" s="177"/>
      <c r="Z371" s="177"/>
    </row>
    <row r="372" spans="1:26" x14ac:dyDescent="0.2">
      <c r="A372" s="181"/>
      <c r="B372" s="175"/>
      <c r="C372" s="175"/>
      <c r="D372" s="175"/>
      <c r="E372" s="175"/>
      <c r="F372" s="175"/>
      <c r="G372" s="182"/>
      <c r="H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76"/>
      <c r="Y372" s="177"/>
      <c r="Z372" s="177"/>
    </row>
    <row r="373" spans="1:26" x14ac:dyDescent="0.2">
      <c r="A373" s="181"/>
      <c r="B373" s="175"/>
      <c r="C373" s="175"/>
      <c r="D373" s="175"/>
      <c r="E373" s="175"/>
      <c r="F373" s="175"/>
      <c r="G373" s="182"/>
      <c r="H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76"/>
      <c r="Y373" s="177"/>
      <c r="Z373" s="177"/>
    </row>
    <row r="374" spans="1:26" x14ac:dyDescent="0.2">
      <c r="A374" s="181"/>
      <c r="B374" s="175"/>
      <c r="C374" s="175"/>
      <c r="D374" s="175"/>
      <c r="E374" s="175"/>
      <c r="F374" s="175"/>
      <c r="G374" s="182"/>
      <c r="H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76"/>
      <c r="Y374" s="177"/>
      <c r="Z374" s="177"/>
    </row>
    <row r="375" spans="1:26" x14ac:dyDescent="0.2">
      <c r="A375" s="181"/>
      <c r="B375" s="175"/>
      <c r="C375" s="175"/>
      <c r="D375" s="175"/>
      <c r="E375" s="175"/>
      <c r="F375" s="175"/>
      <c r="G375" s="182"/>
      <c r="H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76"/>
      <c r="Y375" s="177"/>
      <c r="Z375" s="177"/>
    </row>
    <row r="376" spans="1:26" x14ac:dyDescent="0.2">
      <c r="A376" s="181"/>
      <c r="B376" s="175"/>
      <c r="C376" s="175"/>
      <c r="D376" s="175"/>
      <c r="E376" s="175"/>
      <c r="F376" s="175"/>
      <c r="G376" s="182"/>
      <c r="H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76"/>
      <c r="Y376" s="177"/>
      <c r="Z376" s="177"/>
    </row>
    <row r="377" spans="1:26" x14ac:dyDescent="0.2">
      <c r="A377" s="181"/>
      <c r="B377" s="175"/>
      <c r="C377" s="175"/>
      <c r="D377" s="175"/>
      <c r="E377" s="175"/>
      <c r="F377" s="175"/>
      <c r="G377" s="182"/>
      <c r="H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76"/>
      <c r="Y377" s="177"/>
      <c r="Z377" s="177"/>
    </row>
    <row r="378" spans="1:26" x14ac:dyDescent="0.2">
      <c r="A378" s="181"/>
      <c r="B378" s="175"/>
      <c r="C378" s="175"/>
      <c r="D378" s="175"/>
      <c r="E378" s="175"/>
      <c r="F378" s="175"/>
      <c r="G378" s="182"/>
      <c r="H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76"/>
      <c r="Y378" s="177"/>
      <c r="Z378" s="177"/>
    </row>
    <row r="379" spans="1:26" x14ac:dyDescent="0.2">
      <c r="A379" s="181"/>
      <c r="B379" s="175"/>
      <c r="C379" s="175"/>
      <c r="D379" s="175"/>
      <c r="E379" s="175"/>
      <c r="F379" s="175"/>
      <c r="G379" s="182"/>
      <c r="H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76"/>
      <c r="Y379" s="177"/>
      <c r="Z379" s="177"/>
    </row>
    <row r="380" spans="1:26" x14ac:dyDescent="0.2">
      <c r="A380" s="181"/>
      <c r="B380" s="175"/>
      <c r="C380" s="175"/>
      <c r="D380" s="175"/>
      <c r="E380" s="175"/>
      <c r="F380" s="175"/>
      <c r="G380" s="182"/>
      <c r="H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76"/>
      <c r="Y380" s="177"/>
      <c r="Z380" s="177"/>
    </row>
    <row r="381" spans="1:26" x14ac:dyDescent="0.2">
      <c r="A381" s="181"/>
      <c r="B381" s="175"/>
      <c r="C381" s="175"/>
      <c r="D381" s="175"/>
      <c r="E381" s="175"/>
      <c r="F381" s="175"/>
      <c r="G381" s="182"/>
      <c r="H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76"/>
      <c r="Y381" s="177"/>
      <c r="Z381" s="177"/>
    </row>
    <row r="382" spans="1:26" x14ac:dyDescent="0.2">
      <c r="A382" s="181"/>
      <c r="B382" s="175"/>
      <c r="C382" s="175"/>
      <c r="D382" s="175"/>
      <c r="E382" s="175"/>
      <c r="F382" s="175"/>
      <c r="G382" s="182"/>
      <c r="H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76"/>
      <c r="Y382" s="177"/>
      <c r="Z382" s="177"/>
    </row>
    <row r="383" spans="1:26" x14ac:dyDescent="0.2">
      <c r="A383" s="181"/>
      <c r="B383" s="175"/>
      <c r="C383" s="175"/>
      <c r="D383" s="175"/>
      <c r="E383" s="175"/>
      <c r="F383" s="175"/>
      <c r="G383" s="182"/>
      <c r="H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76"/>
      <c r="Y383" s="177"/>
      <c r="Z383" s="177"/>
    </row>
    <row r="384" spans="1:26" x14ac:dyDescent="0.2">
      <c r="A384" s="181"/>
      <c r="B384" s="175"/>
      <c r="C384" s="175"/>
      <c r="D384" s="175"/>
      <c r="E384" s="175"/>
      <c r="F384" s="175"/>
      <c r="G384" s="182"/>
      <c r="H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76"/>
      <c r="Y384" s="177"/>
      <c r="Z384" s="177"/>
    </row>
    <row r="385" spans="1:26" x14ac:dyDescent="0.2">
      <c r="A385" s="181"/>
      <c r="B385" s="175"/>
      <c r="C385" s="175"/>
      <c r="D385" s="175"/>
      <c r="E385" s="175"/>
      <c r="F385" s="175"/>
      <c r="G385" s="182"/>
      <c r="H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76"/>
      <c r="Y385" s="177"/>
      <c r="Z385" s="177"/>
    </row>
    <row r="386" spans="1:26" x14ac:dyDescent="0.2">
      <c r="A386" s="181"/>
      <c r="B386" s="175"/>
      <c r="C386" s="175"/>
      <c r="D386" s="175"/>
      <c r="E386" s="175"/>
      <c r="F386" s="175"/>
      <c r="G386" s="182"/>
      <c r="H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76"/>
      <c r="Y386" s="177"/>
      <c r="Z386" s="177"/>
    </row>
    <row r="387" spans="1:26" x14ac:dyDescent="0.2">
      <c r="A387" s="181"/>
      <c r="B387" s="175"/>
      <c r="C387" s="175"/>
      <c r="D387" s="175"/>
      <c r="E387" s="175"/>
      <c r="F387" s="175"/>
      <c r="G387" s="182"/>
      <c r="H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76"/>
      <c r="Y387" s="177"/>
      <c r="Z387" s="177"/>
    </row>
    <row r="388" spans="1:26" x14ac:dyDescent="0.2">
      <c r="A388" s="181"/>
      <c r="B388" s="175"/>
      <c r="C388" s="175"/>
      <c r="D388" s="175"/>
      <c r="E388" s="175"/>
      <c r="F388" s="175"/>
      <c r="G388" s="182"/>
      <c r="H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76"/>
      <c r="Y388" s="177"/>
      <c r="Z388" s="177"/>
    </row>
    <row r="389" spans="1:26" x14ac:dyDescent="0.2">
      <c r="A389" s="181"/>
      <c r="B389" s="175"/>
      <c r="C389" s="175"/>
      <c r="D389" s="175"/>
      <c r="E389" s="175"/>
      <c r="F389" s="175"/>
      <c r="G389" s="182"/>
      <c r="H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76"/>
      <c r="Y389" s="177"/>
      <c r="Z389" s="177"/>
    </row>
    <row r="390" spans="1:26" x14ac:dyDescent="0.2">
      <c r="A390" s="181"/>
      <c r="B390" s="175"/>
      <c r="C390" s="175"/>
      <c r="D390" s="175"/>
      <c r="E390" s="175"/>
      <c r="F390" s="175"/>
      <c r="G390" s="182"/>
      <c r="H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76"/>
      <c r="Y390" s="177"/>
      <c r="Z390" s="177"/>
    </row>
    <row r="391" spans="1:26" x14ac:dyDescent="0.2">
      <c r="A391" s="181"/>
      <c r="B391" s="175"/>
      <c r="C391" s="175"/>
      <c r="D391" s="175"/>
      <c r="E391" s="175"/>
      <c r="F391" s="175"/>
      <c r="G391" s="182"/>
      <c r="H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76"/>
      <c r="Y391" s="177"/>
      <c r="Z391" s="177"/>
    </row>
    <row r="392" spans="1:26" x14ac:dyDescent="0.2">
      <c r="A392" s="181"/>
      <c r="B392" s="175"/>
      <c r="C392" s="175"/>
      <c r="D392" s="175"/>
      <c r="E392" s="175"/>
      <c r="F392" s="175"/>
      <c r="G392" s="182"/>
      <c r="H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76"/>
      <c r="Y392" s="177"/>
      <c r="Z392" s="177"/>
    </row>
    <row r="393" spans="1:26" x14ac:dyDescent="0.2">
      <c r="A393" s="181"/>
      <c r="B393" s="175"/>
      <c r="C393" s="175"/>
      <c r="D393" s="175"/>
      <c r="E393" s="175"/>
      <c r="F393" s="175"/>
      <c r="G393" s="182"/>
      <c r="H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76"/>
      <c r="Y393" s="177"/>
      <c r="Z393" s="177"/>
    </row>
    <row r="394" spans="1:26" x14ac:dyDescent="0.2">
      <c r="A394" s="181"/>
      <c r="B394" s="175"/>
      <c r="C394" s="175"/>
      <c r="D394" s="175"/>
      <c r="E394" s="175"/>
      <c r="F394" s="175"/>
      <c r="G394" s="182"/>
      <c r="H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76"/>
      <c r="Y394" s="177"/>
      <c r="Z394" s="177"/>
    </row>
    <row r="395" spans="1:26" x14ac:dyDescent="0.2">
      <c r="A395" s="181"/>
      <c r="B395" s="175"/>
      <c r="C395" s="175"/>
      <c r="D395" s="175"/>
      <c r="E395" s="175"/>
      <c r="F395" s="175"/>
      <c r="G395" s="182"/>
      <c r="H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76"/>
      <c r="Y395" s="177"/>
      <c r="Z395" s="177"/>
    </row>
    <row r="396" spans="1:26" x14ac:dyDescent="0.2">
      <c r="A396" s="181"/>
      <c r="B396" s="175"/>
      <c r="C396" s="175"/>
      <c r="D396" s="175"/>
      <c r="E396" s="175"/>
      <c r="F396" s="175"/>
      <c r="G396" s="182"/>
      <c r="H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76"/>
      <c r="Y396" s="177"/>
      <c r="Z396" s="177"/>
    </row>
    <row r="397" spans="1:26" x14ac:dyDescent="0.2">
      <c r="A397" s="181"/>
      <c r="B397" s="175"/>
      <c r="C397" s="175"/>
      <c r="D397" s="175"/>
      <c r="E397" s="175"/>
      <c r="F397" s="175"/>
      <c r="G397" s="182"/>
      <c r="H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76"/>
      <c r="Y397" s="177"/>
      <c r="Z397" s="177"/>
    </row>
    <row r="398" spans="1:26" x14ac:dyDescent="0.2">
      <c r="A398" s="181"/>
      <c r="B398" s="175"/>
      <c r="C398" s="175"/>
      <c r="D398" s="175"/>
      <c r="E398" s="175"/>
      <c r="F398" s="175"/>
      <c r="G398" s="182"/>
      <c r="H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76"/>
      <c r="Y398" s="177"/>
      <c r="Z398" s="177"/>
    </row>
    <row r="399" spans="1:26" x14ac:dyDescent="0.2">
      <c r="A399" s="181"/>
      <c r="B399" s="175"/>
      <c r="C399" s="175"/>
      <c r="D399" s="175"/>
      <c r="E399" s="175"/>
      <c r="F399" s="175"/>
      <c r="G399" s="182"/>
      <c r="H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76"/>
      <c r="Y399" s="177"/>
      <c r="Z399" s="177"/>
    </row>
    <row r="400" spans="1:26" x14ac:dyDescent="0.2">
      <c r="A400" s="181"/>
      <c r="B400" s="175"/>
      <c r="C400" s="175"/>
      <c r="D400" s="175"/>
      <c r="E400" s="175"/>
      <c r="F400" s="175"/>
      <c r="G400" s="182"/>
      <c r="H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76"/>
      <c r="Y400" s="177"/>
      <c r="Z400" s="177"/>
    </row>
    <row r="401" spans="1:26" x14ac:dyDescent="0.2">
      <c r="A401" s="181"/>
      <c r="B401" s="175"/>
      <c r="C401" s="175"/>
      <c r="D401" s="175"/>
      <c r="E401" s="175"/>
      <c r="F401" s="175"/>
      <c r="G401" s="182"/>
      <c r="H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76"/>
      <c r="Y401" s="177"/>
      <c r="Z401" s="177"/>
    </row>
    <row r="402" spans="1:26" x14ac:dyDescent="0.2">
      <c r="A402" s="181"/>
      <c r="B402" s="175"/>
      <c r="C402" s="175"/>
      <c r="D402" s="175"/>
      <c r="E402" s="175"/>
      <c r="F402" s="175"/>
      <c r="G402" s="182"/>
      <c r="H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76"/>
      <c r="Y402" s="177"/>
      <c r="Z402" s="177"/>
    </row>
    <row r="403" spans="1:26" x14ac:dyDescent="0.2">
      <c r="A403" s="181"/>
      <c r="B403" s="175"/>
      <c r="C403" s="175"/>
      <c r="D403" s="175"/>
      <c r="E403" s="175"/>
      <c r="F403" s="175"/>
      <c r="G403" s="182"/>
      <c r="H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76"/>
      <c r="Y403" s="177"/>
      <c r="Z403" s="177"/>
    </row>
    <row r="404" spans="1:26" x14ac:dyDescent="0.2">
      <c r="A404" s="181"/>
      <c r="B404" s="175"/>
      <c r="C404" s="175"/>
      <c r="D404" s="175"/>
      <c r="E404" s="175"/>
      <c r="F404" s="175"/>
      <c r="G404" s="182"/>
      <c r="H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76"/>
      <c r="Y404" s="177"/>
      <c r="Z404" s="177"/>
    </row>
    <row r="405" spans="1:26" x14ac:dyDescent="0.2">
      <c r="A405" s="181"/>
      <c r="B405" s="175"/>
      <c r="C405" s="175"/>
      <c r="D405" s="175"/>
      <c r="E405" s="175"/>
      <c r="F405" s="175"/>
      <c r="G405" s="182"/>
      <c r="H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76"/>
      <c r="Y405" s="177"/>
      <c r="Z405" s="177"/>
    </row>
    <row r="406" spans="1:26" x14ac:dyDescent="0.2">
      <c r="A406" s="181"/>
      <c r="B406" s="175"/>
      <c r="C406" s="175"/>
      <c r="D406" s="175"/>
      <c r="E406" s="175"/>
      <c r="F406" s="175"/>
      <c r="G406" s="182"/>
      <c r="H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76"/>
      <c r="Y406" s="177"/>
      <c r="Z406" s="177"/>
    </row>
    <row r="407" spans="1:26" x14ac:dyDescent="0.2">
      <c r="A407" s="181"/>
      <c r="B407" s="175"/>
      <c r="C407" s="175"/>
      <c r="D407" s="175"/>
      <c r="E407" s="175"/>
      <c r="F407" s="175"/>
      <c r="G407" s="182"/>
      <c r="H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76"/>
      <c r="Y407" s="177"/>
      <c r="Z407" s="177"/>
    </row>
    <row r="408" spans="1:26" x14ac:dyDescent="0.2">
      <c r="A408" s="181"/>
      <c r="B408" s="175"/>
      <c r="C408" s="175"/>
      <c r="D408" s="175"/>
      <c r="E408" s="175"/>
      <c r="F408" s="175"/>
      <c r="G408" s="182"/>
      <c r="H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76"/>
      <c r="Y408" s="177"/>
      <c r="Z408" s="177"/>
    </row>
    <row r="409" spans="1:26" x14ac:dyDescent="0.2">
      <c r="A409" s="181"/>
      <c r="B409" s="175"/>
      <c r="C409" s="175"/>
      <c r="D409" s="175"/>
      <c r="E409" s="175"/>
      <c r="F409" s="175"/>
      <c r="G409" s="182"/>
      <c r="H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76"/>
      <c r="Y409" s="177"/>
      <c r="Z409" s="177"/>
    </row>
    <row r="410" spans="1:26" x14ac:dyDescent="0.2">
      <c r="A410" s="181"/>
      <c r="B410" s="175"/>
      <c r="C410" s="175"/>
      <c r="D410" s="175"/>
      <c r="E410" s="175"/>
      <c r="F410" s="175"/>
      <c r="G410" s="182"/>
      <c r="H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76"/>
      <c r="Y410" s="177"/>
      <c r="Z410" s="177"/>
    </row>
    <row r="411" spans="1:26" x14ac:dyDescent="0.2">
      <c r="A411" s="181"/>
      <c r="B411" s="175"/>
      <c r="C411" s="175"/>
      <c r="D411" s="175"/>
      <c r="E411" s="175"/>
      <c r="F411" s="175"/>
      <c r="G411" s="182"/>
      <c r="H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76"/>
      <c r="Y411" s="177"/>
      <c r="Z411" s="177"/>
    </row>
    <row r="412" spans="1:26" x14ac:dyDescent="0.2">
      <c r="A412" s="181"/>
      <c r="B412" s="175"/>
      <c r="C412" s="175"/>
      <c r="D412" s="175"/>
      <c r="E412" s="175"/>
      <c r="F412" s="175"/>
      <c r="G412" s="182"/>
      <c r="H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76"/>
      <c r="Y412" s="177"/>
      <c r="Z412" s="177"/>
    </row>
    <row r="413" spans="1:26" x14ac:dyDescent="0.2">
      <c r="A413" s="181"/>
      <c r="B413" s="175"/>
      <c r="C413" s="175"/>
      <c r="D413" s="175"/>
      <c r="E413" s="175"/>
      <c r="F413" s="175"/>
      <c r="G413" s="182"/>
      <c r="H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76"/>
      <c r="Y413" s="177"/>
      <c r="Z413" s="177"/>
    </row>
    <row r="414" spans="1:26" x14ac:dyDescent="0.2">
      <c r="A414" s="181"/>
      <c r="B414" s="175"/>
      <c r="C414" s="175"/>
      <c r="D414" s="175"/>
      <c r="E414" s="175"/>
      <c r="F414" s="175"/>
      <c r="G414" s="182"/>
      <c r="H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76"/>
      <c r="Y414" s="177"/>
      <c r="Z414" s="177"/>
    </row>
    <row r="415" spans="1:26" x14ac:dyDescent="0.2">
      <c r="A415" s="181"/>
      <c r="B415" s="175"/>
      <c r="C415" s="175"/>
      <c r="D415" s="175"/>
      <c r="E415" s="175"/>
      <c r="F415" s="175"/>
      <c r="G415" s="182"/>
      <c r="H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76"/>
      <c r="Y415" s="177"/>
      <c r="Z415" s="177"/>
    </row>
    <row r="416" spans="1:26" x14ac:dyDescent="0.2">
      <c r="A416" s="181"/>
      <c r="B416" s="175"/>
      <c r="C416" s="175"/>
      <c r="D416" s="175"/>
      <c r="E416" s="175"/>
      <c r="F416" s="175"/>
      <c r="G416" s="182"/>
      <c r="H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76"/>
      <c r="Y416" s="177"/>
      <c r="Z416" s="177"/>
    </row>
    <row r="417" spans="1:26" x14ac:dyDescent="0.2">
      <c r="A417" s="181"/>
      <c r="B417" s="175"/>
      <c r="C417" s="175"/>
      <c r="D417" s="175"/>
      <c r="E417" s="175"/>
      <c r="F417" s="175"/>
      <c r="G417" s="182"/>
      <c r="H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76"/>
      <c r="Y417" s="177"/>
      <c r="Z417" s="177"/>
    </row>
    <row r="418" spans="1:26" x14ac:dyDescent="0.2">
      <c r="A418" s="181"/>
      <c r="B418" s="175"/>
      <c r="C418" s="175"/>
      <c r="D418" s="175"/>
      <c r="E418" s="175"/>
      <c r="F418" s="175"/>
      <c r="G418" s="182"/>
      <c r="H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76"/>
      <c r="Y418" s="177"/>
      <c r="Z418" s="177"/>
    </row>
    <row r="419" spans="1:26" x14ac:dyDescent="0.2">
      <c r="A419" s="181"/>
      <c r="B419" s="175"/>
      <c r="C419" s="175"/>
      <c r="D419" s="175"/>
      <c r="E419" s="175"/>
      <c r="F419" s="175"/>
      <c r="G419" s="182"/>
      <c r="H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76"/>
      <c r="Y419" s="177"/>
      <c r="Z419" s="177"/>
    </row>
    <row r="420" spans="1:26" x14ac:dyDescent="0.2">
      <c r="A420" s="181"/>
      <c r="B420" s="175"/>
      <c r="C420" s="175"/>
      <c r="D420" s="175"/>
      <c r="E420" s="175"/>
      <c r="F420" s="175"/>
      <c r="G420" s="182"/>
      <c r="H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76"/>
      <c r="Y420" s="177"/>
      <c r="Z420" s="177"/>
    </row>
    <row r="421" spans="1:26" x14ac:dyDescent="0.2">
      <c r="A421" s="181"/>
      <c r="B421" s="175"/>
      <c r="C421" s="175"/>
      <c r="D421" s="175"/>
      <c r="E421" s="175"/>
      <c r="F421" s="175"/>
      <c r="G421" s="182"/>
      <c r="H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76"/>
      <c r="Y421" s="177"/>
      <c r="Z421" s="177"/>
    </row>
    <row r="422" spans="1:26" x14ac:dyDescent="0.2">
      <c r="A422" s="181"/>
      <c r="B422" s="175"/>
      <c r="C422" s="175"/>
      <c r="D422" s="175"/>
      <c r="E422" s="175"/>
      <c r="F422" s="175"/>
      <c r="G422" s="182"/>
      <c r="H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76"/>
      <c r="Y422" s="177"/>
      <c r="Z422" s="177"/>
    </row>
    <row r="423" spans="1:26" x14ac:dyDescent="0.2">
      <c r="A423" s="181"/>
      <c r="B423" s="175"/>
      <c r="C423" s="175"/>
      <c r="D423" s="175"/>
      <c r="E423" s="175"/>
      <c r="F423" s="175"/>
      <c r="G423" s="182"/>
      <c r="H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76"/>
      <c r="Y423" s="177"/>
      <c r="Z423" s="177"/>
    </row>
    <row r="424" spans="1:26" x14ac:dyDescent="0.2">
      <c r="A424" s="181"/>
      <c r="B424" s="175"/>
      <c r="C424" s="175"/>
      <c r="D424" s="175"/>
      <c r="E424" s="175"/>
      <c r="F424" s="175"/>
      <c r="G424" s="182"/>
      <c r="H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76"/>
      <c r="Y424" s="177"/>
      <c r="Z424" s="177"/>
    </row>
    <row r="425" spans="1:26" x14ac:dyDescent="0.2">
      <c r="A425" s="181"/>
      <c r="B425" s="175"/>
      <c r="C425" s="175"/>
      <c r="D425" s="175"/>
      <c r="E425" s="175"/>
      <c r="F425" s="175"/>
      <c r="G425" s="182"/>
      <c r="H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76"/>
      <c r="Y425" s="177"/>
      <c r="Z425" s="177"/>
    </row>
    <row r="426" spans="1:26" x14ac:dyDescent="0.2">
      <c r="A426" s="181"/>
      <c r="B426" s="175"/>
      <c r="C426" s="175"/>
      <c r="D426" s="175"/>
      <c r="E426" s="175"/>
      <c r="F426" s="175"/>
      <c r="G426" s="182"/>
      <c r="H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76"/>
      <c r="Y426" s="177"/>
      <c r="Z426" s="177"/>
    </row>
    <row r="427" spans="1:26" x14ac:dyDescent="0.2">
      <c r="A427" s="181"/>
      <c r="B427" s="175"/>
      <c r="C427" s="175"/>
      <c r="D427" s="175"/>
      <c r="E427" s="175"/>
      <c r="F427" s="175"/>
      <c r="G427" s="182"/>
      <c r="H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76"/>
      <c r="Y427" s="177"/>
      <c r="Z427" s="177"/>
    </row>
    <row r="428" spans="1:26" x14ac:dyDescent="0.2">
      <c r="A428" s="181"/>
      <c r="B428" s="175"/>
      <c r="C428" s="175"/>
      <c r="D428" s="175"/>
      <c r="E428" s="175"/>
      <c r="F428" s="175"/>
      <c r="G428" s="182"/>
      <c r="H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76"/>
      <c r="Y428" s="177"/>
      <c r="Z428" s="177"/>
    </row>
    <row r="429" spans="1:26" x14ac:dyDescent="0.2">
      <c r="A429" s="181"/>
      <c r="B429" s="175"/>
      <c r="C429" s="175"/>
      <c r="D429" s="175"/>
      <c r="E429" s="175"/>
      <c r="F429" s="175"/>
      <c r="G429" s="182"/>
      <c r="H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76"/>
      <c r="Y429" s="177"/>
      <c r="Z429" s="177"/>
    </row>
    <row r="430" spans="1:26" x14ac:dyDescent="0.2">
      <c r="A430" s="181"/>
      <c r="B430" s="175"/>
      <c r="C430" s="175"/>
      <c r="D430" s="175"/>
      <c r="E430" s="175"/>
      <c r="F430" s="175"/>
      <c r="G430" s="182"/>
      <c r="H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76"/>
      <c r="Y430" s="177"/>
      <c r="Z430" s="177"/>
    </row>
    <row r="431" spans="1:26" x14ac:dyDescent="0.2">
      <c r="A431" s="181"/>
      <c r="B431" s="175"/>
      <c r="C431" s="175"/>
      <c r="D431" s="175"/>
      <c r="E431" s="175"/>
      <c r="F431" s="175"/>
      <c r="G431" s="182"/>
      <c r="H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76"/>
      <c r="Y431" s="177"/>
      <c r="Z431" s="177"/>
    </row>
    <row r="432" spans="1:26" x14ac:dyDescent="0.2">
      <c r="A432" s="181"/>
      <c r="B432" s="175"/>
      <c r="C432" s="175"/>
      <c r="D432" s="175"/>
      <c r="E432" s="175"/>
      <c r="F432" s="175"/>
      <c r="G432" s="182"/>
      <c r="H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76"/>
      <c r="Y432" s="177"/>
      <c r="Z432" s="177"/>
    </row>
    <row r="433" spans="1:26" x14ac:dyDescent="0.2">
      <c r="A433" s="181"/>
      <c r="B433" s="175"/>
      <c r="C433" s="175"/>
      <c r="D433" s="175"/>
      <c r="E433" s="175"/>
      <c r="F433" s="175"/>
      <c r="G433" s="182"/>
      <c r="H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76"/>
      <c r="Y433" s="177"/>
      <c r="Z433" s="177"/>
    </row>
    <row r="434" spans="1:26" x14ac:dyDescent="0.2">
      <c r="A434" s="181"/>
      <c r="B434" s="175"/>
      <c r="C434" s="175"/>
      <c r="D434" s="175"/>
      <c r="E434" s="175"/>
      <c r="F434" s="175"/>
      <c r="G434" s="182"/>
      <c r="H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76"/>
      <c r="Y434" s="177"/>
      <c r="Z434" s="177"/>
    </row>
    <row r="435" spans="1:26" x14ac:dyDescent="0.2">
      <c r="A435" s="181"/>
      <c r="B435" s="175"/>
      <c r="C435" s="175"/>
      <c r="D435" s="175"/>
      <c r="E435" s="175"/>
      <c r="F435" s="175"/>
      <c r="G435" s="182"/>
      <c r="H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76"/>
      <c r="Y435" s="177"/>
      <c r="Z435" s="177"/>
    </row>
    <row r="436" spans="1:26" x14ac:dyDescent="0.2">
      <c r="A436" s="181"/>
      <c r="B436" s="175"/>
      <c r="C436" s="175"/>
      <c r="D436" s="175"/>
      <c r="E436" s="175"/>
      <c r="F436" s="175"/>
      <c r="G436" s="182"/>
      <c r="H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76"/>
      <c r="Y436" s="177"/>
      <c r="Z436" s="177"/>
    </row>
    <row r="437" spans="1:26" x14ac:dyDescent="0.2">
      <c r="A437" s="181"/>
      <c r="B437" s="175"/>
      <c r="C437" s="175"/>
      <c r="D437" s="175"/>
      <c r="E437" s="175"/>
      <c r="F437" s="175"/>
      <c r="G437" s="182"/>
      <c r="H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76"/>
      <c r="Y437" s="177"/>
      <c r="Z437" s="177"/>
    </row>
    <row r="438" spans="1:26" x14ac:dyDescent="0.2">
      <c r="A438" s="181"/>
      <c r="B438" s="175"/>
      <c r="C438" s="175"/>
      <c r="D438" s="175"/>
      <c r="E438" s="175"/>
      <c r="F438" s="175"/>
      <c r="G438" s="182"/>
      <c r="H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76"/>
      <c r="Y438" s="177"/>
      <c r="Z438" s="177"/>
    </row>
    <row r="439" spans="1:26" x14ac:dyDescent="0.2">
      <c r="A439" s="181"/>
      <c r="B439" s="175"/>
      <c r="C439" s="175"/>
      <c r="D439" s="175"/>
      <c r="E439" s="175"/>
      <c r="F439" s="175"/>
      <c r="G439" s="182"/>
      <c r="H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76"/>
      <c r="Y439" s="177"/>
      <c r="Z439" s="177"/>
    </row>
    <row r="440" spans="1:26" x14ac:dyDescent="0.2">
      <c r="A440" s="181"/>
      <c r="B440" s="175"/>
      <c r="C440" s="175"/>
      <c r="D440" s="175"/>
      <c r="E440" s="175"/>
      <c r="F440" s="175"/>
      <c r="G440" s="182"/>
      <c r="H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76"/>
      <c r="Y440" s="177"/>
      <c r="Z440" s="177"/>
    </row>
    <row r="441" spans="1:26" x14ac:dyDescent="0.2">
      <c r="A441" s="181"/>
      <c r="B441" s="175"/>
      <c r="C441" s="175"/>
      <c r="D441" s="175"/>
      <c r="E441" s="175"/>
      <c r="F441" s="175"/>
      <c r="G441" s="182"/>
      <c r="H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76"/>
      <c r="Y441" s="177"/>
      <c r="Z441" s="177"/>
    </row>
    <row r="442" spans="1:26" x14ac:dyDescent="0.2">
      <c r="A442" s="181"/>
      <c r="B442" s="175"/>
      <c r="C442" s="175"/>
      <c r="D442" s="175"/>
      <c r="E442" s="175"/>
      <c r="F442" s="175"/>
      <c r="G442" s="182"/>
      <c r="H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76"/>
      <c r="Y442" s="177"/>
      <c r="Z442" s="177"/>
    </row>
    <row r="443" spans="1:26" x14ac:dyDescent="0.2">
      <c r="A443" s="181"/>
      <c r="B443" s="175"/>
      <c r="C443" s="175"/>
      <c r="D443" s="175"/>
      <c r="E443" s="175"/>
      <c r="F443" s="175"/>
      <c r="G443" s="182"/>
      <c r="H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76"/>
      <c r="Y443" s="177"/>
      <c r="Z443" s="177"/>
    </row>
    <row r="444" spans="1:26" x14ac:dyDescent="0.2">
      <c r="A444" s="181"/>
      <c r="B444" s="175"/>
      <c r="C444" s="175"/>
      <c r="D444" s="175"/>
      <c r="E444" s="175"/>
      <c r="F444" s="175"/>
      <c r="G444" s="182"/>
      <c r="H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76"/>
      <c r="Y444" s="177"/>
      <c r="Z444" s="177"/>
    </row>
    <row r="445" spans="1:26" x14ac:dyDescent="0.2">
      <c r="A445" s="181"/>
      <c r="B445" s="175"/>
      <c r="C445" s="175"/>
      <c r="D445" s="175"/>
      <c r="E445" s="175"/>
      <c r="F445" s="175"/>
      <c r="G445" s="182"/>
      <c r="H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76"/>
      <c r="Y445" s="177"/>
      <c r="Z445" s="177"/>
    </row>
    <row r="446" spans="1:26" x14ac:dyDescent="0.2">
      <c r="A446" s="181"/>
      <c r="B446" s="175"/>
      <c r="C446" s="175"/>
      <c r="D446" s="175"/>
      <c r="E446" s="175"/>
      <c r="F446" s="175"/>
      <c r="G446" s="182"/>
      <c r="H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76"/>
      <c r="Y446" s="177"/>
      <c r="Z446" s="177"/>
    </row>
    <row r="447" spans="1:26" x14ac:dyDescent="0.2">
      <c r="A447" s="181"/>
      <c r="B447" s="175"/>
      <c r="C447" s="175"/>
      <c r="D447" s="175"/>
      <c r="E447" s="175"/>
      <c r="F447" s="175"/>
      <c r="G447" s="182"/>
      <c r="H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76"/>
      <c r="Y447" s="177"/>
      <c r="Z447" s="177"/>
    </row>
    <row r="448" spans="1:26" x14ac:dyDescent="0.2">
      <c r="A448" s="181"/>
      <c r="B448" s="175"/>
      <c r="C448" s="175"/>
      <c r="D448" s="175"/>
      <c r="E448" s="175"/>
      <c r="F448" s="175"/>
      <c r="G448" s="182"/>
      <c r="H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76"/>
      <c r="Y448" s="177"/>
      <c r="Z448" s="177"/>
    </row>
    <row r="449" spans="1:26" x14ac:dyDescent="0.2">
      <c r="A449" s="181"/>
      <c r="B449" s="175"/>
      <c r="C449" s="175"/>
      <c r="D449" s="175"/>
      <c r="E449" s="175"/>
      <c r="F449" s="175"/>
      <c r="G449" s="182"/>
      <c r="H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76"/>
      <c r="Y449" s="177"/>
      <c r="Z449" s="177"/>
    </row>
    <row r="450" spans="1:26" x14ac:dyDescent="0.2">
      <c r="A450" s="181"/>
      <c r="B450" s="175"/>
      <c r="C450" s="175"/>
      <c r="D450" s="175"/>
      <c r="E450" s="175"/>
      <c r="F450" s="175"/>
      <c r="G450" s="182"/>
      <c r="H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76"/>
      <c r="Y450" s="177"/>
      <c r="Z450" s="177"/>
    </row>
    <row r="451" spans="1:26" x14ac:dyDescent="0.2">
      <c r="A451" s="181"/>
      <c r="B451" s="175"/>
      <c r="C451" s="175"/>
      <c r="D451" s="175"/>
      <c r="E451" s="175"/>
      <c r="F451" s="175"/>
      <c r="G451" s="182"/>
      <c r="H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76"/>
      <c r="Y451" s="177"/>
      <c r="Z451" s="177"/>
    </row>
    <row r="452" spans="1:26" x14ac:dyDescent="0.2">
      <c r="A452" s="181"/>
      <c r="B452" s="175"/>
      <c r="C452" s="175"/>
      <c r="D452" s="175"/>
      <c r="E452" s="175"/>
      <c r="F452" s="175"/>
      <c r="G452" s="182"/>
      <c r="H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76"/>
      <c r="Y452" s="177"/>
      <c r="Z452" s="177"/>
    </row>
    <row r="453" spans="1:26" x14ac:dyDescent="0.2">
      <c r="A453" s="181"/>
      <c r="B453" s="175"/>
      <c r="C453" s="175"/>
      <c r="D453" s="175"/>
      <c r="E453" s="175"/>
      <c r="F453" s="175"/>
      <c r="G453" s="182"/>
      <c r="H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76"/>
      <c r="Y453" s="177"/>
      <c r="Z453" s="177"/>
    </row>
    <row r="454" spans="1:26" x14ac:dyDescent="0.2">
      <c r="A454" s="181"/>
      <c r="B454" s="175"/>
      <c r="C454" s="175"/>
      <c r="D454" s="175"/>
      <c r="E454" s="175"/>
      <c r="F454" s="175"/>
      <c r="G454" s="182"/>
      <c r="H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76"/>
      <c r="Y454" s="177"/>
      <c r="Z454" s="177"/>
    </row>
    <row r="455" spans="1:26" x14ac:dyDescent="0.2">
      <c r="A455" s="181"/>
      <c r="B455" s="175"/>
      <c r="C455" s="175"/>
      <c r="D455" s="175"/>
      <c r="E455" s="175"/>
      <c r="F455" s="175"/>
      <c r="G455" s="182"/>
      <c r="H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76"/>
      <c r="Y455" s="177"/>
      <c r="Z455" s="177"/>
    </row>
    <row r="456" spans="1:26" x14ac:dyDescent="0.2">
      <c r="A456" s="181"/>
      <c r="B456" s="175"/>
      <c r="C456" s="175"/>
      <c r="D456" s="175"/>
      <c r="E456" s="175"/>
      <c r="F456" s="175"/>
      <c r="G456" s="182"/>
      <c r="H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76"/>
      <c r="Y456" s="177"/>
      <c r="Z456" s="177"/>
    </row>
    <row r="457" spans="1:26" x14ac:dyDescent="0.2">
      <c r="A457" s="181"/>
      <c r="B457" s="175"/>
      <c r="C457" s="175"/>
      <c r="D457" s="175"/>
      <c r="E457" s="175"/>
      <c r="F457" s="175"/>
      <c r="G457" s="182"/>
      <c r="H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76"/>
      <c r="Y457" s="177"/>
      <c r="Z457" s="177"/>
    </row>
    <row r="458" spans="1:26" x14ac:dyDescent="0.2">
      <c r="A458" s="181"/>
      <c r="B458" s="175"/>
      <c r="C458" s="175"/>
      <c r="D458" s="175"/>
      <c r="E458" s="175"/>
      <c r="F458" s="175"/>
      <c r="G458" s="182"/>
      <c r="H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76"/>
      <c r="Y458" s="177"/>
      <c r="Z458" s="177"/>
    </row>
    <row r="459" spans="1:26" x14ac:dyDescent="0.2">
      <c r="A459" s="181"/>
      <c r="B459" s="175"/>
      <c r="C459" s="175"/>
      <c r="D459" s="175"/>
      <c r="E459" s="175"/>
      <c r="F459" s="175"/>
      <c r="G459" s="182"/>
      <c r="H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76"/>
      <c r="Y459" s="177"/>
      <c r="Z459" s="177"/>
    </row>
    <row r="460" spans="1:26" x14ac:dyDescent="0.2">
      <c r="A460" s="181"/>
      <c r="B460" s="175"/>
      <c r="C460" s="175"/>
      <c r="D460" s="175"/>
      <c r="E460" s="175"/>
      <c r="F460" s="175"/>
      <c r="G460" s="182"/>
      <c r="H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76"/>
      <c r="Y460" s="177"/>
      <c r="Z460" s="177"/>
    </row>
    <row r="461" spans="1:26" x14ac:dyDescent="0.2">
      <c r="A461" s="181"/>
      <c r="B461" s="175"/>
      <c r="C461" s="175"/>
      <c r="D461" s="175"/>
      <c r="E461" s="175"/>
      <c r="F461" s="175"/>
      <c r="G461" s="182"/>
      <c r="H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76"/>
      <c r="Y461" s="177"/>
      <c r="Z461" s="177"/>
    </row>
    <row r="462" spans="1:26" x14ac:dyDescent="0.2">
      <c r="A462" s="181"/>
      <c r="B462" s="175"/>
      <c r="C462" s="175"/>
      <c r="D462" s="175"/>
      <c r="E462" s="175"/>
      <c r="F462" s="175"/>
      <c r="G462" s="182"/>
      <c r="H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76"/>
      <c r="Y462" s="177"/>
      <c r="Z462" s="177"/>
    </row>
    <row r="463" spans="1:26" x14ac:dyDescent="0.2">
      <c r="A463" s="181"/>
      <c r="B463" s="175"/>
      <c r="C463" s="175"/>
      <c r="D463" s="175"/>
      <c r="E463" s="175"/>
      <c r="F463" s="175"/>
      <c r="G463" s="182"/>
      <c r="H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76"/>
      <c r="Y463" s="177"/>
      <c r="Z463" s="177"/>
    </row>
    <row r="464" spans="1:26" x14ac:dyDescent="0.2">
      <c r="A464" s="181"/>
      <c r="B464" s="175"/>
      <c r="C464" s="175"/>
      <c r="D464" s="175"/>
      <c r="E464" s="175"/>
      <c r="F464" s="175"/>
      <c r="G464" s="182"/>
      <c r="H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76"/>
      <c r="Y464" s="177"/>
      <c r="Z464" s="177"/>
    </row>
    <row r="465" spans="1:26" x14ac:dyDescent="0.2">
      <c r="A465" s="181"/>
      <c r="B465" s="175"/>
      <c r="C465" s="175"/>
      <c r="D465" s="175"/>
      <c r="E465" s="175"/>
      <c r="F465" s="175"/>
      <c r="G465" s="182"/>
      <c r="H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76"/>
      <c r="Y465" s="177"/>
      <c r="Z465" s="177"/>
    </row>
    <row r="466" spans="1:26" x14ac:dyDescent="0.2">
      <c r="A466" s="181"/>
      <c r="B466" s="175"/>
      <c r="C466" s="175"/>
      <c r="D466" s="175"/>
      <c r="E466" s="175"/>
      <c r="F466" s="175"/>
      <c r="G466" s="182"/>
      <c r="H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76"/>
      <c r="Y466" s="177"/>
      <c r="Z466" s="177"/>
    </row>
    <row r="467" spans="1:26" x14ac:dyDescent="0.2">
      <c r="A467" s="181"/>
      <c r="B467" s="175"/>
      <c r="C467" s="175"/>
      <c r="D467" s="175"/>
      <c r="E467" s="175"/>
      <c r="F467" s="175"/>
      <c r="G467" s="182"/>
      <c r="H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76"/>
      <c r="Y467" s="177"/>
      <c r="Z467" s="177"/>
    </row>
    <row r="468" spans="1:26" x14ac:dyDescent="0.2">
      <c r="A468" s="181"/>
      <c r="B468" s="175"/>
      <c r="C468" s="175"/>
      <c r="D468" s="175"/>
      <c r="E468" s="175"/>
      <c r="F468" s="175"/>
      <c r="G468" s="182"/>
      <c r="H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76"/>
      <c r="Y468" s="177"/>
      <c r="Z468" s="177"/>
    </row>
    <row r="469" spans="1:26" x14ac:dyDescent="0.2">
      <c r="A469" s="181"/>
      <c r="B469" s="175"/>
      <c r="C469" s="175"/>
      <c r="D469" s="175"/>
      <c r="E469" s="175"/>
      <c r="F469" s="175"/>
      <c r="G469" s="182"/>
      <c r="H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76"/>
      <c r="Y469" s="177"/>
      <c r="Z469" s="177"/>
    </row>
    <row r="470" spans="1:26" x14ac:dyDescent="0.2">
      <c r="A470" s="181"/>
      <c r="B470" s="175"/>
      <c r="C470" s="175"/>
      <c r="D470" s="175"/>
      <c r="E470" s="175"/>
      <c r="F470" s="175"/>
      <c r="G470" s="182"/>
      <c r="H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76"/>
      <c r="Y470" s="177"/>
      <c r="Z470" s="177"/>
    </row>
    <row r="471" spans="1:26" x14ac:dyDescent="0.2">
      <c r="A471" s="181"/>
      <c r="B471" s="175"/>
      <c r="C471" s="175"/>
      <c r="D471" s="175"/>
      <c r="E471" s="175"/>
      <c r="F471" s="175"/>
      <c r="G471" s="182"/>
      <c r="H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76"/>
      <c r="Y471" s="177"/>
      <c r="Z471" s="177"/>
    </row>
    <row r="472" spans="1:26" x14ac:dyDescent="0.2">
      <c r="A472" s="181"/>
      <c r="B472" s="175"/>
      <c r="C472" s="175"/>
      <c r="D472" s="175"/>
      <c r="E472" s="175"/>
      <c r="F472" s="175"/>
      <c r="G472" s="182"/>
      <c r="H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76"/>
      <c r="Y472" s="177"/>
      <c r="Z472" s="177"/>
    </row>
    <row r="473" spans="1:26" x14ac:dyDescent="0.2">
      <c r="A473" s="181"/>
      <c r="B473" s="175"/>
      <c r="C473" s="175"/>
      <c r="D473" s="175"/>
      <c r="E473" s="175"/>
      <c r="F473" s="175"/>
      <c r="G473" s="182"/>
      <c r="H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76"/>
      <c r="Y473" s="177"/>
      <c r="Z473" s="177"/>
    </row>
    <row r="474" spans="1:26" x14ac:dyDescent="0.2">
      <c r="A474" s="181"/>
      <c r="B474" s="175"/>
      <c r="C474" s="175"/>
      <c r="D474" s="175"/>
      <c r="E474" s="175"/>
      <c r="F474" s="175"/>
      <c r="G474" s="182"/>
      <c r="H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76"/>
      <c r="Y474" s="177"/>
      <c r="Z474" s="177"/>
    </row>
    <row r="475" spans="1:26" x14ac:dyDescent="0.2">
      <c r="A475" s="181"/>
      <c r="B475" s="175"/>
      <c r="C475" s="175"/>
      <c r="D475" s="175"/>
      <c r="E475" s="175"/>
      <c r="F475" s="175"/>
      <c r="G475" s="182"/>
      <c r="H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76"/>
      <c r="Y475" s="177"/>
      <c r="Z475" s="177"/>
    </row>
    <row r="476" spans="1:26" x14ac:dyDescent="0.2">
      <c r="A476" s="181"/>
      <c r="B476" s="175"/>
      <c r="C476" s="175"/>
      <c r="D476" s="175"/>
      <c r="E476" s="175"/>
      <c r="F476" s="175"/>
      <c r="G476" s="182"/>
      <c r="H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76"/>
      <c r="Y476" s="177"/>
      <c r="Z476" s="177"/>
    </row>
    <row r="477" spans="1:26" x14ac:dyDescent="0.2">
      <c r="A477" s="181"/>
      <c r="B477" s="175"/>
      <c r="C477" s="175"/>
      <c r="D477" s="175"/>
      <c r="E477" s="175"/>
      <c r="F477" s="175"/>
      <c r="G477" s="182"/>
      <c r="H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76"/>
      <c r="Y477" s="177"/>
      <c r="Z477" s="177"/>
    </row>
    <row r="478" spans="1:26" x14ac:dyDescent="0.2">
      <c r="A478" s="181"/>
      <c r="B478" s="175"/>
      <c r="C478" s="175"/>
      <c r="D478" s="175"/>
      <c r="E478" s="175"/>
      <c r="F478" s="175"/>
      <c r="G478" s="182"/>
      <c r="H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76"/>
      <c r="Y478" s="177"/>
      <c r="Z478" s="177"/>
    </row>
    <row r="479" spans="1:26" x14ac:dyDescent="0.2">
      <c r="A479" s="181"/>
      <c r="B479" s="175"/>
      <c r="C479" s="175"/>
      <c r="D479" s="175"/>
      <c r="E479" s="175"/>
      <c r="F479" s="175"/>
      <c r="G479" s="182"/>
      <c r="H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76"/>
      <c r="Y479" s="177"/>
      <c r="Z479" s="177"/>
    </row>
    <row r="480" spans="1:26" x14ac:dyDescent="0.2">
      <c r="A480" s="181"/>
      <c r="B480" s="175"/>
      <c r="C480" s="175"/>
      <c r="D480" s="175"/>
      <c r="E480" s="175"/>
      <c r="F480" s="175"/>
      <c r="G480" s="182"/>
      <c r="H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76"/>
      <c r="Y480" s="177"/>
      <c r="Z480" s="177"/>
    </row>
    <row r="481" spans="1:26" x14ac:dyDescent="0.2">
      <c r="A481" s="181"/>
      <c r="B481" s="175"/>
      <c r="C481" s="175"/>
      <c r="D481" s="175"/>
      <c r="E481" s="175"/>
      <c r="F481" s="175"/>
      <c r="G481" s="182"/>
      <c r="H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76"/>
      <c r="Y481" s="177"/>
      <c r="Z481" s="177"/>
    </row>
    <row r="482" spans="1:26" x14ac:dyDescent="0.2">
      <c r="A482" s="181"/>
      <c r="B482" s="175"/>
      <c r="C482" s="175"/>
      <c r="D482" s="175"/>
      <c r="E482" s="175"/>
      <c r="F482" s="175"/>
      <c r="G482" s="182"/>
      <c r="H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76"/>
      <c r="Y482" s="177"/>
      <c r="Z482" s="177"/>
    </row>
    <row r="483" spans="1:26" x14ac:dyDescent="0.2">
      <c r="A483" s="181"/>
      <c r="B483" s="175"/>
      <c r="C483" s="175"/>
      <c r="D483" s="175"/>
      <c r="E483" s="175"/>
      <c r="F483" s="175"/>
      <c r="G483" s="182"/>
      <c r="H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76"/>
      <c r="Y483" s="177"/>
      <c r="Z483" s="177"/>
    </row>
    <row r="484" spans="1:26" x14ac:dyDescent="0.2">
      <c r="A484" s="181"/>
      <c r="B484" s="175"/>
      <c r="C484" s="175"/>
      <c r="D484" s="175"/>
      <c r="E484" s="175"/>
      <c r="F484" s="175"/>
      <c r="G484" s="182"/>
      <c r="H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76"/>
      <c r="Y484" s="177"/>
      <c r="Z484" s="177"/>
    </row>
    <row r="485" spans="1:26" x14ac:dyDescent="0.2">
      <c r="A485" s="181"/>
      <c r="B485" s="175"/>
      <c r="C485" s="175"/>
      <c r="D485" s="175"/>
      <c r="E485" s="175"/>
      <c r="F485" s="175"/>
      <c r="G485" s="182"/>
      <c r="H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76"/>
      <c r="Y485" s="177"/>
      <c r="Z485" s="177"/>
    </row>
    <row r="486" spans="1:26" x14ac:dyDescent="0.2">
      <c r="A486" s="181"/>
      <c r="B486" s="175"/>
      <c r="C486" s="175"/>
      <c r="D486" s="175"/>
      <c r="E486" s="175"/>
      <c r="F486" s="175"/>
      <c r="G486" s="182"/>
      <c r="H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76"/>
      <c r="Y486" s="177"/>
      <c r="Z486" s="177"/>
    </row>
    <row r="487" spans="1:26" x14ac:dyDescent="0.2">
      <c r="A487" s="181"/>
      <c r="B487" s="175"/>
      <c r="C487" s="175"/>
      <c r="D487" s="175"/>
      <c r="E487" s="175"/>
      <c r="F487" s="175"/>
      <c r="G487" s="182"/>
      <c r="H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76"/>
      <c r="Y487" s="177"/>
      <c r="Z487" s="177"/>
    </row>
    <row r="488" spans="1:26" x14ac:dyDescent="0.2">
      <c r="A488" s="181"/>
      <c r="B488" s="175"/>
      <c r="C488" s="175"/>
      <c r="D488" s="175"/>
      <c r="E488" s="175"/>
      <c r="F488" s="175"/>
      <c r="G488" s="182"/>
      <c r="H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76"/>
      <c r="Y488" s="177"/>
      <c r="Z488" s="177"/>
    </row>
    <row r="489" spans="1:26" x14ac:dyDescent="0.2">
      <c r="A489" s="181"/>
      <c r="B489" s="175"/>
      <c r="C489" s="175"/>
      <c r="D489" s="175"/>
      <c r="E489" s="175"/>
      <c r="F489" s="175"/>
      <c r="G489" s="182"/>
      <c r="H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76"/>
      <c r="Y489" s="177"/>
      <c r="Z489" s="177"/>
    </row>
    <row r="490" spans="1:26" x14ac:dyDescent="0.2">
      <c r="A490" s="181"/>
      <c r="B490" s="175"/>
      <c r="C490" s="175"/>
      <c r="D490" s="175"/>
      <c r="E490" s="175"/>
      <c r="F490" s="175"/>
      <c r="G490" s="182"/>
      <c r="H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76"/>
      <c r="Y490" s="177"/>
      <c r="Z490" s="177"/>
    </row>
    <row r="491" spans="1:26" x14ac:dyDescent="0.2">
      <c r="A491" s="181"/>
      <c r="B491" s="175"/>
      <c r="C491" s="175"/>
      <c r="D491" s="175"/>
      <c r="E491" s="175"/>
      <c r="F491" s="175"/>
      <c r="G491" s="182"/>
      <c r="H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76"/>
      <c r="Y491" s="177"/>
      <c r="Z491" s="177"/>
    </row>
    <row r="492" spans="1:26" x14ac:dyDescent="0.2">
      <c r="A492" s="181"/>
      <c r="B492" s="175"/>
      <c r="C492" s="175"/>
      <c r="D492" s="175"/>
      <c r="E492" s="175"/>
      <c r="F492" s="175"/>
      <c r="G492" s="182"/>
      <c r="H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76"/>
      <c r="Y492" s="177"/>
      <c r="Z492" s="177"/>
    </row>
    <row r="493" spans="1:26" x14ac:dyDescent="0.2">
      <c r="A493" s="181"/>
      <c r="B493" s="175"/>
      <c r="C493" s="175"/>
      <c r="D493" s="175"/>
      <c r="E493" s="175"/>
      <c r="F493" s="175"/>
      <c r="G493" s="182"/>
      <c r="H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76"/>
      <c r="Y493" s="177"/>
      <c r="Z493" s="177"/>
    </row>
    <row r="494" spans="1:26" x14ac:dyDescent="0.2">
      <c r="A494" s="181"/>
      <c r="B494" s="175"/>
      <c r="C494" s="175"/>
      <c r="D494" s="175"/>
      <c r="E494" s="175"/>
      <c r="F494" s="175"/>
      <c r="G494" s="182"/>
      <c r="H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76"/>
      <c r="Y494" s="177"/>
      <c r="Z494" s="177"/>
    </row>
    <row r="495" spans="1:26" x14ac:dyDescent="0.2">
      <c r="A495" s="181"/>
      <c r="B495" s="175"/>
      <c r="C495" s="175"/>
      <c r="D495" s="175"/>
      <c r="E495" s="175"/>
      <c r="F495" s="175"/>
      <c r="G495" s="182"/>
      <c r="H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76"/>
      <c r="Y495" s="177"/>
      <c r="Z495" s="177"/>
    </row>
    <row r="496" spans="1:26" x14ac:dyDescent="0.2">
      <c r="A496" s="181"/>
      <c r="B496" s="175"/>
      <c r="C496" s="175"/>
      <c r="D496" s="175"/>
      <c r="E496" s="175"/>
      <c r="F496" s="175"/>
      <c r="G496" s="182"/>
      <c r="H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76"/>
      <c r="Y496" s="177"/>
      <c r="Z496" s="177"/>
    </row>
    <row r="497" spans="1:26" x14ac:dyDescent="0.2">
      <c r="A497" s="181"/>
      <c r="B497" s="175"/>
      <c r="C497" s="175"/>
      <c r="D497" s="175"/>
      <c r="E497" s="175"/>
      <c r="F497" s="175"/>
      <c r="G497" s="182"/>
      <c r="H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76"/>
      <c r="Y497" s="177"/>
      <c r="Z497" s="177"/>
    </row>
    <row r="498" spans="1:26" x14ac:dyDescent="0.2">
      <c r="A498" s="181"/>
      <c r="B498" s="175"/>
      <c r="C498" s="175"/>
      <c r="D498" s="175"/>
      <c r="E498" s="175"/>
      <c r="F498" s="175"/>
      <c r="G498" s="182"/>
      <c r="H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76"/>
      <c r="Y498" s="177"/>
      <c r="Z498" s="177"/>
    </row>
    <row r="499" spans="1:26" x14ac:dyDescent="0.2">
      <c r="A499" s="181"/>
      <c r="B499" s="175"/>
      <c r="C499" s="175"/>
      <c r="D499" s="175"/>
      <c r="E499" s="175"/>
      <c r="F499" s="175"/>
      <c r="G499" s="182"/>
      <c r="H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76"/>
      <c r="Y499" s="177"/>
      <c r="Z499" s="177"/>
    </row>
    <row r="500" spans="1:26" x14ac:dyDescent="0.2">
      <c r="A500" s="181"/>
      <c r="B500" s="175"/>
      <c r="C500" s="175"/>
      <c r="D500" s="175"/>
      <c r="E500" s="175"/>
      <c r="F500" s="175"/>
      <c r="G500" s="182"/>
      <c r="H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76"/>
      <c r="Y500" s="177"/>
      <c r="Z500" s="177"/>
    </row>
    <row r="501" spans="1:26" x14ac:dyDescent="0.2">
      <c r="A501" s="181"/>
      <c r="B501" s="175"/>
      <c r="C501" s="175"/>
      <c r="D501" s="175"/>
      <c r="E501" s="175"/>
      <c r="F501" s="175"/>
      <c r="G501" s="182"/>
      <c r="H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76"/>
      <c r="Y501" s="177"/>
      <c r="Z501" s="177"/>
    </row>
    <row r="502" spans="1:26" x14ac:dyDescent="0.2">
      <c r="A502" s="181"/>
      <c r="B502" s="175"/>
      <c r="C502" s="175"/>
      <c r="D502" s="175"/>
      <c r="E502" s="175"/>
      <c r="F502" s="175"/>
      <c r="G502" s="182"/>
      <c r="H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76"/>
      <c r="Y502" s="177"/>
      <c r="Z502" s="177"/>
    </row>
    <row r="503" spans="1:26" x14ac:dyDescent="0.2">
      <c r="A503" s="181"/>
      <c r="B503" s="175"/>
      <c r="C503" s="175"/>
      <c r="D503" s="175"/>
      <c r="E503" s="175"/>
      <c r="F503" s="175"/>
      <c r="G503" s="182"/>
      <c r="H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76"/>
      <c r="Y503" s="177"/>
      <c r="Z503" s="177"/>
    </row>
    <row r="504" spans="1:26" x14ac:dyDescent="0.2">
      <c r="A504" s="181"/>
      <c r="B504" s="175"/>
      <c r="C504" s="175"/>
      <c r="D504" s="175"/>
      <c r="E504" s="175"/>
      <c r="F504" s="175"/>
      <c r="G504" s="182"/>
      <c r="H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76"/>
      <c r="Y504" s="177"/>
      <c r="Z504" s="177"/>
    </row>
    <row r="505" spans="1:26" x14ac:dyDescent="0.2">
      <c r="A505" s="181"/>
      <c r="B505" s="175"/>
      <c r="C505" s="175"/>
      <c r="D505" s="175"/>
      <c r="E505" s="175"/>
      <c r="F505" s="175"/>
      <c r="G505" s="182"/>
      <c r="H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76"/>
      <c r="Y505" s="177"/>
      <c r="Z505" s="177"/>
    </row>
    <row r="506" spans="1:26" x14ac:dyDescent="0.2">
      <c r="A506" s="181"/>
      <c r="B506" s="175"/>
      <c r="C506" s="175"/>
      <c r="D506" s="175"/>
      <c r="E506" s="175"/>
      <c r="F506" s="175"/>
      <c r="G506" s="182"/>
      <c r="H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76"/>
      <c r="Y506" s="177"/>
      <c r="Z506" s="177"/>
    </row>
    <row r="507" spans="1:26" x14ac:dyDescent="0.2">
      <c r="A507" s="181"/>
      <c r="B507" s="175"/>
      <c r="C507" s="175"/>
      <c r="D507" s="175"/>
      <c r="E507" s="175"/>
      <c r="F507" s="175"/>
      <c r="G507" s="182"/>
      <c r="H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76"/>
      <c r="Y507" s="177"/>
      <c r="Z507" s="177"/>
    </row>
    <row r="508" spans="1:26" x14ac:dyDescent="0.2">
      <c r="A508" s="181"/>
      <c r="B508" s="175"/>
      <c r="C508" s="175"/>
      <c r="D508" s="175"/>
      <c r="E508" s="175"/>
      <c r="F508" s="175"/>
      <c r="G508" s="182"/>
      <c r="H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76"/>
      <c r="Y508" s="177"/>
      <c r="Z508" s="177"/>
    </row>
    <row r="509" spans="1:26" x14ac:dyDescent="0.2">
      <c r="A509" s="181"/>
      <c r="B509" s="175"/>
      <c r="C509" s="175"/>
      <c r="D509" s="175"/>
      <c r="E509" s="175"/>
      <c r="F509" s="175"/>
      <c r="G509" s="182"/>
      <c r="H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76"/>
      <c r="Y509" s="177"/>
      <c r="Z509" s="177"/>
    </row>
    <row r="510" spans="1:26" x14ac:dyDescent="0.2">
      <c r="A510" s="181"/>
      <c r="B510" s="175"/>
      <c r="C510" s="175"/>
      <c r="D510" s="175"/>
      <c r="E510" s="175"/>
      <c r="F510" s="175"/>
      <c r="G510" s="182"/>
      <c r="H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76"/>
      <c r="Y510" s="177"/>
      <c r="Z510" s="177"/>
    </row>
    <row r="511" spans="1:26" x14ac:dyDescent="0.2">
      <c r="A511" s="181"/>
      <c r="B511" s="175"/>
      <c r="C511" s="175"/>
      <c r="D511" s="175"/>
      <c r="E511" s="175"/>
      <c r="F511" s="175"/>
      <c r="G511" s="182"/>
      <c r="H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76"/>
      <c r="Y511" s="177"/>
      <c r="Z511" s="177"/>
    </row>
    <row r="512" spans="1:26" x14ac:dyDescent="0.2">
      <c r="A512" s="181"/>
      <c r="B512" s="175"/>
      <c r="C512" s="175"/>
      <c r="D512" s="175"/>
      <c r="E512" s="175"/>
      <c r="F512" s="175"/>
      <c r="G512" s="182"/>
      <c r="H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76"/>
      <c r="Y512" s="177"/>
      <c r="Z512" s="177"/>
    </row>
    <row r="513" spans="1:26" x14ac:dyDescent="0.2">
      <c r="A513" s="181"/>
      <c r="B513" s="175"/>
      <c r="C513" s="175"/>
      <c r="D513" s="175"/>
      <c r="E513" s="175"/>
      <c r="F513" s="175"/>
      <c r="G513" s="182"/>
      <c r="H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76"/>
      <c r="Y513" s="177"/>
      <c r="Z513" s="177"/>
    </row>
    <row r="514" spans="1:26" x14ac:dyDescent="0.2">
      <c r="A514" s="181"/>
      <c r="B514" s="175"/>
      <c r="C514" s="175"/>
      <c r="D514" s="175"/>
      <c r="E514" s="175"/>
      <c r="F514" s="175"/>
      <c r="G514" s="182"/>
      <c r="H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76"/>
      <c r="Y514" s="177"/>
      <c r="Z514" s="177"/>
    </row>
    <row r="515" spans="1:26" x14ac:dyDescent="0.2">
      <c r="A515" s="181"/>
      <c r="B515" s="175"/>
      <c r="C515" s="175"/>
      <c r="D515" s="175"/>
      <c r="E515" s="175"/>
      <c r="F515" s="175"/>
      <c r="G515" s="182"/>
      <c r="H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76"/>
      <c r="Y515" s="177"/>
      <c r="Z515" s="177"/>
    </row>
    <row r="516" spans="1:26" x14ac:dyDescent="0.2">
      <c r="A516" s="181"/>
      <c r="B516" s="175"/>
      <c r="C516" s="175"/>
      <c r="D516" s="175"/>
      <c r="E516" s="175"/>
      <c r="F516" s="175"/>
      <c r="G516" s="182"/>
      <c r="H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76"/>
      <c r="Y516" s="177"/>
      <c r="Z516" s="177"/>
    </row>
    <row r="517" spans="1:26" x14ac:dyDescent="0.2">
      <c r="A517" s="181"/>
      <c r="B517" s="175"/>
      <c r="C517" s="175"/>
      <c r="D517" s="175"/>
      <c r="E517" s="175"/>
      <c r="F517" s="175"/>
      <c r="G517" s="182"/>
      <c r="H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76"/>
      <c r="Y517" s="177"/>
      <c r="Z517" s="177"/>
    </row>
    <row r="518" spans="1:26" x14ac:dyDescent="0.2">
      <c r="A518" s="181"/>
      <c r="B518" s="175"/>
      <c r="C518" s="175"/>
      <c r="D518" s="175"/>
      <c r="E518" s="175"/>
      <c r="F518" s="175"/>
      <c r="G518" s="182"/>
      <c r="H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76"/>
      <c r="Y518" s="177"/>
      <c r="Z518" s="177"/>
    </row>
    <row r="519" spans="1:26" x14ac:dyDescent="0.2">
      <c r="A519" s="181"/>
      <c r="B519" s="175"/>
      <c r="C519" s="175"/>
      <c r="D519" s="175"/>
      <c r="E519" s="175"/>
      <c r="F519" s="175"/>
      <c r="G519" s="182"/>
      <c r="H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76"/>
      <c r="Y519" s="177"/>
      <c r="Z519" s="177"/>
    </row>
    <row r="520" spans="1:26" x14ac:dyDescent="0.2">
      <c r="A520" s="181"/>
      <c r="B520" s="175"/>
      <c r="C520" s="175"/>
      <c r="D520" s="175"/>
      <c r="E520" s="175"/>
      <c r="F520" s="175"/>
      <c r="G520" s="182"/>
      <c r="H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76"/>
      <c r="Y520" s="177"/>
      <c r="Z520" s="177"/>
    </row>
    <row r="521" spans="1:26" x14ac:dyDescent="0.2">
      <c r="A521" s="181"/>
      <c r="B521" s="175"/>
      <c r="C521" s="175"/>
      <c r="D521" s="175"/>
      <c r="E521" s="175"/>
      <c r="F521" s="175"/>
      <c r="G521" s="182"/>
      <c r="H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76"/>
      <c r="Y521" s="177"/>
      <c r="Z521" s="177"/>
    </row>
    <row r="522" spans="1:26" x14ac:dyDescent="0.2">
      <c r="A522" s="181"/>
      <c r="B522" s="175"/>
      <c r="C522" s="175"/>
      <c r="D522" s="175"/>
      <c r="E522" s="175"/>
      <c r="F522" s="175"/>
      <c r="G522" s="182"/>
      <c r="H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76"/>
      <c r="Y522" s="177"/>
      <c r="Z522" s="177"/>
    </row>
    <row r="523" spans="1:26" x14ac:dyDescent="0.2">
      <c r="A523" s="181"/>
      <c r="B523" s="175"/>
      <c r="C523" s="175"/>
      <c r="D523" s="175"/>
      <c r="E523" s="175"/>
      <c r="F523" s="175"/>
      <c r="G523" s="182"/>
      <c r="H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76"/>
      <c r="Y523" s="177"/>
      <c r="Z523" s="177"/>
    </row>
    <row r="524" spans="1:26" x14ac:dyDescent="0.2">
      <c r="A524" s="181"/>
      <c r="B524" s="175"/>
      <c r="C524" s="175"/>
      <c r="D524" s="175"/>
      <c r="E524" s="175"/>
      <c r="F524" s="175"/>
      <c r="G524" s="182"/>
      <c r="H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76"/>
      <c r="Y524" s="177"/>
      <c r="Z524" s="177"/>
    </row>
    <row r="525" spans="1:26" x14ac:dyDescent="0.2">
      <c r="A525" s="181"/>
      <c r="B525" s="175"/>
      <c r="C525" s="175"/>
      <c r="D525" s="175"/>
      <c r="E525" s="175"/>
      <c r="F525" s="175"/>
      <c r="G525" s="182"/>
      <c r="H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76"/>
      <c r="Y525" s="177"/>
      <c r="Z525" s="177"/>
    </row>
    <row r="526" spans="1:26" x14ac:dyDescent="0.2">
      <c r="A526" s="181"/>
      <c r="B526" s="175"/>
      <c r="C526" s="175"/>
      <c r="D526" s="175"/>
      <c r="E526" s="175"/>
      <c r="F526" s="175"/>
      <c r="G526" s="182"/>
      <c r="H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76"/>
      <c r="Y526" s="177"/>
      <c r="Z526" s="177"/>
    </row>
    <row r="527" spans="1:26" x14ac:dyDescent="0.2">
      <c r="A527" s="181"/>
      <c r="B527" s="175"/>
      <c r="C527" s="175"/>
      <c r="D527" s="175"/>
      <c r="E527" s="175"/>
      <c r="F527" s="175"/>
      <c r="G527" s="182"/>
      <c r="H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76"/>
      <c r="Y527" s="177"/>
      <c r="Z527" s="177"/>
    </row>
    <row r="528" spans="1:26" x14ac:dyDescent="0.2">
      <c r="A528" s="181"/>
      <c r="B528" s="175"/>
      <c r="C528" s="175"/>
      <c r="D528" s="175"/>
      <c r="E528" s="175"/>
      <c r="F528" s="175"/>
      <c r="G528" s="182"/>
      <c r="H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76"/>
      <c r="Y528" s="177"/>
      <c r="Z528" s="177"/>
    </row>
    <row r="529" spans="1:26" x14ac:dyDescent="0.2">
      <c r="A529" s="181"/>
      <c r="B529" s="175"/>
      <c r="C529" s="175"/>
      <c r="D529" s="175"/>
      <c r="E529" s="175"/>
      <c r="F529" s="175"/>
      <c r="G529" s="182"/>
      <c r="H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76"/>
      <c r="Y529" s="177"/>
      <c r="Z529" s="177"/>
    </row>
    <row r="530" spans="1:26" x14ac:dyDescent="0.2">
      <c r="A530" s="181"/>
      <c r="B530" s="175"/>
      <c r="C530" s="175"/>
      <c r="D530" s="175"/>
      <c r="E530" s="175"/>
      <c r="F530" s="175"/>
      <c r="G530" s="182"/>
      <c r="H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76"/>
      <c r="Y530" s="177"/>
      <c r="Z530" s="177"/>
    </row>
    <row r="531" spans="1:26" x14ac:dyDescent="0.2">
      <c r="A531" s="181"/>
      <c r="B531" s="175"/>
      <c r="C531" s="175"/>
      <c r="D531" s="175"/>
      <c r="E531" s="175"/>
      <c r="F531" s="175"/>
      <c r="G531" s="182"/>
      <c r="H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76"/>
      <c r="Y531" s="177"/>
      <c r="Z531" s="177"/>
    </row>
    <row r="532" spans="1:26" x14ac:dyDescent="0.2">
      <c r="A532" s="181"/>
      <c r="B532" s="175"/>
      <c r="C532" s="175"/>
      <c r="D532" s="175"/>
      <c r="E532" s="175"/>
      <c r="F532" s="175"/>
      <c r="G532" s="182"/>
      <c r="H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76"/>
      <c r="Y532" s="177"/>
      <c r="Z532" s="177"/>
    </row>
    <row r="533" spans="1:26" x14ac:dyDescent="0.2">
      <c r="A533" s="181"/>
      <c r="B533" s="175"/>
      <c r="C533" s="175"/>
      <c r="D533" s="175"/>
      <c r="E533" s="175"/>
      <c r="F533" s="175"/>
      <c r="G533" s="182"/>
      <c r="H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76"/>
      <c r="Y533" s="177"/>
      <c r="Z533" s="177"/>
    </row>
    <row r="534" spans="1:26" x14ac:dyDescent="0.2">
      <c r="A534" s="181"/>
      <c r="B534" s="175"/>
      <c r="C534" s="175"/>
      <c r="D534" s="175"/>
      <c r="E534" s="175"/>
      <c r="F534" s="175"/>
      <c r="G534" s="182"/>
      <c r="H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76"/>
      <c r="Y534" s="177"/>
      <c r="Z534" s="177"/>
    </row>
    <row r="535" spans="1:26" x14ac:dyDescent="0.2">
      <c r="A535" s="181"/>
      <c r="B535" s="175"/>
      <c r="C535" s="175"/>
      <c r="D535" s="175"/>
      <c r="E535" s="175"/>
      <c r="F535" s="175"/>
      <c r="G535" s="182"/>
      <c r="H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76"/>
      <c r="Y535" s="177"/>
      <c r="Z535" s="177"/>
    </row>
    <row r="536" spans="1:26" x14ac:dyDescent="0.2">
      <c r="A536" s="181"/>
      <c r="B536" s="175"/>
      <c r="C536" s="175"/>
      <c r="D536" s="175"/>
      <c r="E536" s="175"/>
      <c r="F536" s="175"/>
      <c r="G536" s="182"/>
      <c r="H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76"/>
      <c r="Y536" s="177"/>
      <c r="Z536" s="177"/>
    </row>
    <row r="537" spans="1:26" x14ac:dyDescent="0.2">
      <c r="A537" s="181"/>
      <c r="B537" s="175"/>
      <c r="C537" s="175"/>
      <c r="D537" s="175"/>
      <c r="E537" s="175"/>
      <c r="F537" s="175"/>
      <c r="G537" s="182"/>
      <c r="H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76"/>
      <c r="Y537" s="177"/>
      <c r="Z537" s="177"/>
    </row>
    <row r="538" spans="1:26" x14ac:dyDescent="0.2">
      <c r="A538" s="181"/>
      <c r="B538" s="175"/>
      <c r="C538" s="175"/>
      <c r="D538" s="175"/>
      <c r="E538" s="175"/>
      <c r="F538" s="175"/>
      <c r="G538" s="182"/>
      <c r="H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76"/>
      <c r="Y538" s="177"/>
      <c r="Z538" s="177"/>
    </row>
    <row r="539" spans="1:26" x14ac:dyDescent="0.2">
      <c r="A539" s="181"/>
      <c r="B539" s="175"/>
      <c r="C539" s="175"/>
      <c r="D539" s="175"/>
      <c r="E539" s="175"/>
      <c r="F539" s="175"/>
      <c r="G539" s="182"/>
      <c r="H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76"/>
      <c r="Y539" s="177"/>
      <c r="Z539" s="177"/>
    </row>
    <row r="540" spans="1:26" x14ac:dyDescent="0.2">
      <c r="A540" s="181"/>
      <c r="B540" s="175"/>
      <c r="C540" s="175"/>
      <c r="D540" s="175"/>
      <c r="E540" s="175"/>
      <c r="F540" s="175"/>
      <c r="G540" s="182"/>
      <c r="H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76"/>
      <c r="Y540" s="177"/>
      <c r="Z540" s="177"/>
    </row>
    <row r="541" spans="1:26" x14ac:dyDescent="0.2">
      <c r="A541" s="181"/>
      <c r="B541" s="175"/>
      <c r="C541" s="175"/>
      <c r="D541" s="175"/>
      <c r="E541" s="175"/>
      <c r="F541" s="175"/>
      <c r="G541" s="182"/>
      <c r="H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76"/>
      <c r="Y541" s="177"/>
      <c r="Z541" s="177"/>
    </row>
    <row r="542" spans="1:26" x14ac:dyDescent="0.2">
      <c r="A542" s="181"/>
      <c r="B542" s="175"/>
      <c r="C542" s="175"/>
      <c r="D542" s="175"/>
      <c r="E542" s="175"/>
      <c r="F542" s="175"/>
      <c r="G542" s="182"/>
      <c r="H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76"/>
      <c r="Y542" s="177"/>
      <c r="Z542" s="177"/>
    </row>
    <row r="543" spans="1:26" x14ac:dyDescent="0.2">
      <c r="A543" s="181"/>
      <c r="B543" s="175"/>
      <c r="C543" s="175"/>
      <c r="D543" s="175"/>
      <c r="E543" s="175"/>
      <c r="F543" s="175"/>
      <c r="G543" s="182"/>
      <c r="H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76"/>
      <c r="Y543" s="177"/>
      <c r="Z543" s="177"/>
    </row>
    <row r="544" spans="1:26" x14ac:dyDescent="0.2">
      <c r="A544" s="181"/>
      <c r="B544" s="175"/>
      <c r="C544" s="175"/>
      <c r="D544" s="175"/>
      <c r="E544" s="175"/>
      <c r="F544" s="175"/>
      <c r="G544" s="182"/>
      <c r="H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76"/>
      <c r="Y544" s="177"/>
      <c r="Z544" s="177"/>
    </row>
    <row r="545" spans="1:26" x14ac:dyDescent="0.2">
      <c r="A545" s="181"/>
      <c r="B545" s="175"/>
      <c r="C545" s="175"/>
      <c r="D545" s="175"/>
      <c r="E545" s="175"/>
      <c r="F545" s="175"/>
      <c r="G545" s="182"/>
      <c r="H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76"/>
      <c r="Y545" s="177"/>
      <c r="Z545" s="177"/>
    </row>
    <row r="546" spans="1:26" x14ac:dyDescent="0.2">
      <c r="A546" s="181"/>
      <c r="B546" s="175"/>
      <c r="C546" s="175"/>
      <c r="D546" s="175"/>
      <c r="E546" s="175"/>
      <c r="F546" s="175"/>
      <c r="G546" s="182"/>
      <c r="H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76"/>
      <c r="Y546" s="177"/>
      <c r="Z546" s="177"/>
    </row>
    <row r="547" spans="1:26" x14ac:dyDescent="0.2">
      <c r="A547" s="181"/>
      <c r="B547" s="175"/>
      <c r="C547" s="175"/>
      <c r="D547" s="175"/>
      <c r="E547" s="175"/>
      <c r="F547" s="175"/>
      <c r="G547" s="182"/>
      <c r="H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76"/>
      <c r="Y547" s="177"/>
      <c r="Z547" s="177"/>
    </row>
    <row r="548" spans="1:26" x14ac:dyDescent="0.2">
      <c r="A548" s="181"/>
      <c r="B548" s="175"/>
      <c r="C548" s="175"/>
      <c r="D548" s="175"/>
      <c r="E548" s="175"/>
      <c r="F548" s="175"/>
      <c r="G548" s="182"/>
      <c r="H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76"/>
      <c r="Y548" s="177"/>
      <c r="Z548" s="177"/>
    </row>
    <row r="549" spans="1:26" x14ac:dyDescent="0.2">
      <c r="A549" s="181"/>
      <c r="B549" s="175"/>
      <c r="C549" s="175"/>
      <c r="D549" s="175"/>
      <c r="E549" s="175"/>
      <c r="F549" s="175"/>
      <c r="G549" s="182"/>
      <c r="H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76"/>
      <c r="Y549" s="177"/>
      <c r="Z549" s="177"/>
    </row>
    <row r="550" spans="1:26" x14ac:dyDescent="0.2">
      <c r="A550" s="181"/>
      <c r="B550" s="175"/>
      <c r="C550" s="175"/>
      <c r="D550" s="175"/>
      <c r="E550" s="175"/>
      <c r="F550" s="175"/>
      <c r="G550" s="182"/>
      <c r="H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76"/>
      <c r="Y550" s="177"/>
      <c r="Z550" s="177"/>
    </row>
    <row r="551" spans="1:26" x14ac:dyDescent="0.2">
      <c r="A551" s="181"/>
      <c r="B551" s="175"/>
      <c r="C551" s="175"/>
      <c r="D551" s="175"/>
      <c r="E551" s="175"/>
      <c r="F551" s="175"/>
      <c r="G551" s="182"/>
      <c r="H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76"/>
      <c r="Y551" s="177"/>
      <c r="Z551" s="177"/>
    </row>
    <row r="552" spans="1:26" x14ac:dyDescent="0.2">
      <c r="A552" s="181"/>
      <c r="B552" s="175"/>
      <c r="C552" s="175"/>
      <c r="D552" s="175"/>
      <c r="E552" s="175"/>
      <c r="F552" s="175"/>
      <c r="G552" s="182"/>
      <c r="H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76"/>
      <c r="Y552" s="177"/>
      <c r="Z552" s="177"/>
    </row>
    <row r="553" spans="1:26" x14ac:dyDescent="0.2">
      <c r="A553" s="181"/>
      <c r="B553" s="175"/>
      <c r="C553" s="175"/>
      <c r="D553" s="175"/>
      <c r="E553" s="175"/>
      <c r="F553" s="175"/>
      <c r="G553" s="182"/>
      <c r="H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76"/>
      <c r="Y553" s="177"/>
      <c r="Z553" s="177"/>
    </row>
    <row r="554" spans="1:26" x14ac:dyDescent="0.2">
      <c r="A554" s="181"/>
      <c r="B554" s="175"/>
      <c r="C554" s="175"/>
      <c r="D554" s="175"/>
      <c r="E554" s="175"/>
      <c r="F554" s="175"/>
      <c r="G554" s="182"/>
      <c r="H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76"/>
      <c r="Y554" s="177"/>
      <c r="Z554" s="177"/>
    </row>
    <row r="555" spans="1:26" x14ac:dyDescent="0.2">
      <c r="A555" s="181"/>
      <c r="B555" s="175"/>
      <c r="C555" s="175"/>
      <c r="D555" s="175"/>
      <c r="E555" s="175"/>
      <c r="F555" s="175"/>
      <c r="G555" s="182"/>
      <c r="H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76"/>
      <c r="Y555" s="177"/>
      <c r="Z555" s="177"/>
    </row>
    <row r="556" spans="1:26" x14ac:dyDescent="0.2">
      <c r="A556" s="181"/>
      <c r="B556" s="175"/>
      <c r="C556" s="175"/>
      <c r="D556" s="175"/>
      <c r="E556" s="175"/>
      <c r="F556" s="175"/>
      <c r="G556" s="182"/>
      <c r="H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76"/>
      <c r="Y556" s="177"/>
      <c r="Z556" s="177"/>
    </row>
    <row r="557" spans="1:26" x14ac:dyDescent="0.2">
      <c r="A557" s="181"/>
      <c r="B557" s="175"/>
      <c r="C557" s="175"/>
      <c r="D557" s="175"/>
      <c r="E557" s="175"/>
      <c r="F557" s="175"/>
      <c r="G557" s="182"/>
      <c r="H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76"/>
      <c r="Y557" s="177"/>
      <c r="Z557" s="177"/>
    </row>
    <row r="558" spans="1:26" x14ac:dyDescent="0.2">
      <c r="A558" s="181"/>
      <c r="B558" s="175"/>
      <c r="C558" s="175"/>
      <c r="D558" s="175"/>
      <c r="E558" s="175"/>
      <c r="F558" s="175"/>
      <c r="G558" s="182"/>
      <c r="H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76"/>
      <c r="Y558" s="177"/>
      <c r="Z558" s="177"/>
    </row>
    <row r="559" spans="1:26" x14ac:dyDescent="0.2">
      <c r="A559" s="181"/>
      <c r="B559" s="175"/>
      <c r="C559" s="175"/>
      <c r="D559" s="175"/>
      <c r="E559" s="175"/>
      <c r="F559" s="175"/>
      <c r="G559" s="182"/>
      <c r="H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76"/>
      <c r="Y559" s="177"/>
      <c r="Z559" s="177"/>
    </row>
    <row r="560" spans="1:26" x14ac:dyDescent="0.2">
      <c r="A560" s="181"/>
      <c r="B560" s="175"/>
      <c r="C560" s="175"/>
      <c r="D560" s="175"/>
      <c r="E560" s="175"/>
      <c r="F560" s="175"/>
      <c r="G560" s="182"/>
      <c r="H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76"/>
      <c r="Y560" s="177"/>
      <c r="Z560" s="177"/>
    </row>
    <row r="561" spans="1:26" x14ac:dyDescent="0.2">
      <c r="A561" s="181"/>
      <c r="B561" s="175"/>
      <c r="C561" s="175"/>
      <c r="D561" s="175"/>
      <c r="E561" s="175"/>
      <c r="F561" s="175"/>
      <c r="G561" s="182"/>
      <c r="H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76"/>
      <c r="Y561" s="177"/>
      <c r="Z561" s="177"/>
    </row>
    <row r="562" spans="1:26" x14ac:dyDescent="0.2">
      <c r="A562" s="181"/>
      <c r="B562" s="175"/>
      <c r="C562" s="175"/>
      <c r="D562" s="175"/>
      <c r="E562" s="175"/>
      <c r="F562" s="175"/>
      <c r="G562" s="182"/>
      <c r="H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76"/>
      <c r="Y562" s="177"/>
      <c r="Z562" s="177"/>
    </row>
    <row r="563" spans="1:26" x14ac:dyDescent="0.2">
      <c r="A563" s="181"/>
      <c r="B563" s="175"/>
      <c r="C563" s="175"/>
      <c r="D563" s="175"/>
      <c r="E563" s="175"/>
      <c r="F563" s="175"/>
      <c r="G563" s="182"/>
      <c r="H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76"/>
      <c r="Y563" s="177"/>
      <c r="Z563" s="177"/>
    </row>
    <row r="564" spans="1:26" x14ac:dyDescent="0.2">
      <c r="A564" s="181"/>
      <c r="B564" s="175"/>
      <c r="C564" s="175"/>
      <c r="D564" s="175"/>
      <c r="E564" s="175"/>
      <c r="F564" s="175"/>
      <c r="G564" s="182"/>
      <c r="H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76"/>
      <c r="Y564" s="177"/>
      <c r="Z564" s="177"/>
    </row>
    <row r="565" spans="1:26" x14ac:dyDescent="0.2">
      <c r="A565" s="181"/>
      <c r="B565" s="175"/>
      <c r="C565" s="175"/>
      <c r="D565" s="175"/>
      <c r="E565" s="175"/>
      <c r="F565" s="175"/>
      <c r="G565" s="182"/>
      <c r="H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76"/>
      <c r="Y565" s="177"/>
      <c r="Z565" s="177"/>
    </row>
    <row r="566" spans="1:26" x14ac:dyDescent="0.2">
      <c r="A566" s="181"/>
      <c r="B566" s="175"/>
      <c r="C566" s="175"/>
      <c r="D566" s="175"/>
      <c r="E566" s="175"/>
      <c r="F566" s="175"/>
      <c r="G566" s="182"/>
      <c r="H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76"/>
      <c r="Y566" s="177"/>
      <c r="Z566" s="177"/>
    </row>
    <row r="567" spans="1:26" x14ac:dyDescent="0.2">
      <c r="A567" s="181"/>
      <c r="B567" s="175"/>
      <c r="C567" s="175"/>
      <c r="D567" s="175"/>
      <c r="E567" s="175"/>
      <c r="F567" s="175"/>
      <c r="G567" s="182"/>
      <c r="H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76"/>
      <c r="Y567" s="177"/>
      <c r="Z567" s="177"/>
    </row>
    <row r="568" spans="1:26" x14ac:dyDescent="0.2">
      <c r="A568" s="181"/>
      <c r="B568" s="175"/>
      <c r="C568" s="175"/>
      <c r="D568" s="175"/>
      <c r="E568" s="175"/>
      <c r="F568" s="175"/>
      <c r="G568" s="182"/>
      <c r="H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76"/>
      <c r="Y568" s="177"/>
      <c r="Z568" s="177"/>
    </row>
    <row r="569" spans="1:26" x14ac:dyDescent="0.2">
      <c r="A569" s="181"/>
      <c r="B569" s="175"/>
      <c r="C569" s="175"/>
      <c r="D569" s="175"/>
      <c r="E569" s="175"/>
      <c r="F569" s="175"/>
      <c r="G569" s="182"/>
      <c r="H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76"/>
      <c r="Y569" s="177"/>
      <c r="Z569" s="177"/>
    </row>
    <row r="570" spans="1:26" x14ac:dyDescent="0.2">
      <c r="A570" s="181"/>
      <c r="B570" s="175"/>
      <c r="C570" s="175"/>
      <c r="D570" s="175"/>
      <c r="E570" s="175"/>
      <c r="F570" s="175"/>
      <c r="G570" s="182"/>
      <c r="H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76"/>
      <c r="Y570" s="177"/>
      <c r="Z570" s="177"/>
    </row>
    <row r="571" spans="1:26" x14ac:dyDescent="0.2">
      <c r="A571" s="181"/>
      <c r="B571" s="175"/>
      <c r="C571" s="175"/>
      <c r="D571" s="175"/>
      <c r="E571" s="175"/>
      <c r="F571" s="175"/>
      <c r="G571" s="182"/>
      <c r="H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76"/>
      <c r="Y571" s="177"/>
      <c r="Z571" s="177"/>
    </row>
    <row r="572" spans="1:26" x14ac:dyDescent="0.2">
      <c r="A572" s="181"/>
      <c r="B572" s="175"/>
      <c r="C572" s="175"/>
      <c r="D572" s="175"/>
      <c r="E572" s="175"/>
      <c r="F572" s="175"/>
      <c r="G572" s="182"/>
      <c r="H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76"/>
      <c r="Y572" s="177"/>
      <c r="Z572" s="177"/>
    </row>
    <row r="573" spans="1:26" x14ac:dyDescent="0.2">
      <c r="A573" s="181"/>
      <c r="B573" s="175"/>
      <c r="C573" s="175"/>
      <c r="D573" s="175"/>
      <c r="E573" s="175"/>
      <c r="F573" s="175"/>
      <c r="G573" s="182"/>
      <c r="H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76"/>
      <c r="Y573" s="177"/>
      <c r="Z573" s="177"/>
    </row>
    <row r="574" spans="1:26" x14ac:dyDescent="0.2">
      <c r="A574" s="181"/>
      <c r="B574" s="175"/>
      <c r="C574" s="175"/>
      <c r="D574" s="175"/>
      <c r="E574" s="175"/>
      <c r="F574" s="175"/>
      <c r="G574" s="182"/>
      <c r="H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76"/>
      <c r="Y574" s="177"/>
      <c r="Z574" s="177"/>
    </row>
    <row r="575" spans="1:26" x14ac:dyDescent="0.2">
      <c r="A575" s="181"/>
      <c r="B575" s="175"/>
      <c r="C575" s="175"/>
      <c r="D575" s="175"/>
      <c r="E575" s="175"/>
      <c r="F575" s="175"/>
      <c r="G575" s="182"/>
      <c r="H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76"/>
      <c r="Y575" s="177"/>
      <c r="Z575" s="177"/>
    </row>
    <row r="576" spans="1:26" x14ac:dyDescent="0.2">
      <c r="A576" s="181"/>
      <c r="B576" s="175"/>
      <c r="C576" s="175"/>
      <c r="D576" s="175"/>
      <c r="E576" s="175"/>
      <c r="F576" s="175"/>
      <c r="G576" s="182"/>
      <c r="H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76"/>
      <c r="Y576" s="177"/>
      <c r="Z576" s="177"/>
    </row>
    <row r="577" spans="1:26" x14ac:dyDescent="0.2">
      <c r="A577" s="181"/>
      <c r="B577" s="175"/>
      <c r="C577" s="175"/>
      <c r="D577" s="175"/>
      <c r="E577" s="175"/>
      <c r="F577" s="175"/>
      <c r="G577" s="182"/>
      <c r="H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76"/>
      <c r="Y577" s="177"/>
      <c r="Z577" s="177"/>
    </row>
    <row r="578" spans="1:26" x14ac:dyDescent="0.2">
      <c r="A578" s="181"/>
      <c r="B578" s="175"/>
      <c r="C578" s="175"/>
      <c r="D578" s="175"/>
      <c r="E578" s="175"/>
      <c r="F578" s="175"/>
      <c r="G578" s="182"/>
      <c r="H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76"/>
      <c r="Y578" s="177"/>
      <c r="Z578" s="177"/>
    </row>
    <row r="579" spans="1:26" x14ac:dyDescent="0.2">
      <c r="A579" s="181"/>
      <c r="B579" s="175"/>
      <c r="C579" s="175"/>
      <c r="D579" s="175"/>
      <c r="E579" s="175"/>
      <c r="F579" s="175"/>
      <c r="G579" s="182"/>
      <c r="H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76"/>
      <c r="Y579" s="177"/>
      <c r="Z579" s="177"/>
    </row>
    <row r="580" spans="1:26" x14ac:dyDescent="0.2">
      <c r="A580" s="181"/>
      <c r="B580" s="175"/>
      <c r="C580" s="175"/>
      <c r="D580" s="175"/>
      <c r="E580" s="175"/>
      <c r="F580" s="175"/>
      <c r="G580" s="182"/>
      <c r="H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76"/>
      <c r="Y580" s="177"/>
      <c r="Z580" s="177"/>
    </row>
    <row r="581" spans="1:26" x14ac:dyDescent="0.2">
      <c r="A581" s="181"/>
      <c r="B581" s="175"/>
      <c r="C581" s="175"/>
      <c r="D581" s="175"/>
      <c r="E581" s="175"/>
      <c r="F581" s="175"/>
      <c r="G581" s="182"/>
      <c r="H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76"/>
      <c r="Y581" s="177"/>
      <c r="Z581" s="177"/>
    </row>
    <row r="582" spans="1:26" x14ac:dyDescent="0.2">
      <c r="A582" s="181"/>
      <c r="B582" s="175"/>
      <c r="C582" s="175"/>
      <c r="D582" s="175"/>
      <c r="E582" s="175"/>
      <c r="F582" s="175"/>
      <c r="G582" s="182"/>
      <c r="H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76"/>
      <c r="Y582" s="177"/>
      <c r="Z582" s="177"/>
    </row>
    <row r="583" spans="1:26" x14ac:dyDescent="0.2">
      <c r="A583" s="181"/>
      <c r="B583" s="175"/>
      <c r="C583" s="175"/>
      <c r="D583" s="175"/>
      <c r="E583" s="175"/>
      <c r="F583" s="175"/>
      <c r="G583" s="182"/>
      <c r="H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76"/>
      <c r="Y583" s="177"/>
      <c r="Z583" s="177"/>
    </row>
    <row r="584" spans="1:26" x14ac:dyDescent="0.2">
      <c r="A584" s="181"/>
      <c r="B584" s="175"/>
      <c r="C584" s="175"/>
      <c r="D584" s="175"/>
      <c r="E584" s="175"/>
      <c r="F584" s="175"/>
      <c r="G584" s="182"/>
      <c r="H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76"/>
      <c r="Y584" s="177"/>
      <c r="Z584" s="177"/>
    </row>
    <row r="585" spans="1:26" x14ac:dyDescent="0.2">
      <c r="A585" s="181"/>
      <c r="B585" s="175"/>
      <c r="C585" s="175"/>
      <c r="D585" s="175"/>
      <c r="E585" s="175"/>
      <c r="F585" s="175"/>
      <c r="G585" s="182"/>
      <c r="H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76"/>
      <c r="Y585" s="177"/>
      <c r="Z585" s="177"/>
    </row>
    <row r="586" spans="1:26" x14ac:dyDescent="0.2">
      <c r="A586" s="181"/>
      <c r="B586" s="175"/>
      <c r="C586" s="175"/>
      <c r="D586" s="175"/>
      <c r="E586" s="175"/>
      <c r="F586" s="175"/>
      <c r="G586" s="182"/>
      <c r="H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76"/>
      <c r="Y586" s="177"/>
      <c r="Z586" s="177"/>
    </row>
    <row r="587" spans="1:26" x14ac:dyDescent="0.2">
      <c r="A587" s="181"/>
      <c r="B587" s="175"/>
      <c r="C587" s="175"/>
      <c r="D587" s="175"/>
      <c r="E587" s="175"/>
      <c r="F587" s="175"/>
      <c r="G587" s="182"/>
      <c r="H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76"/>
      <c r="Y587" s="177"/>
      <c r="Z587" s="177"/>
    </row>
    <row r="588" spans="1:26" x14ac:dyDescent="0.2">
      <c r="A588" s="181"/>
      <c r="B588" s="175"/>
      <c r="C588" s="175"/>
      <c r="D588" s="175"/>
      <c r="E588" s="175"/>
      <c r="F588" s="175"/>
      <c r="G588" s="182"/>
      <c r="H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76"/>
      <c r="Y588" s="177"/>
      <c r="Z588" s="177"/>
    </row>
    <row r="589" spans="1:26" x14ac:dyDescent="0.2">
      <c r="A589" s="181"/>
      <c r="B589" s="175"/>
      <c r="C589" s="175"/>
      <c r="D589" s="175"/>
      <c r="E589" s="175"/>
      <c r="F589" s="175"/>
      <c r="G589" s="182"/>
      <c r="H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76"/>
      <c r="Y589" s="177"/>
      <c r="Z589" s="177"/>
    </row>
    <row r="590" spans="1:26" x14ac:dyDescent="0.2">
      <c r="A590" s="181"/>
      <c r="B590" s="175"/>
      <c r="C590" s="175"/>
      <c r="D590" s="175"/>
      <c r="E590" s="175"/>
      <c r="F590" s="175"/>
      <c r="G590" s="182"/>
      <c r="H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76"/>
      <c r="Y590" s="177"/>
      <c r="Z590" s="177"/>
    </row>
    <row r="591" spans="1:26" x14ac:dyDescent="0.2">
      <c r="A591" s="181"/>
      <c r="B591" s="175"/>
      <c r="C591" s="175"/>
      <c r="D591" s="175"/>
      <c r="E591" s="175"/>
      <c r="F591" s="175"/>
      <c r="G591" s="182"/>
      <c r="H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76"/>
      <c r="Y591" s="177"/>
      <c r="Z591" s="177"/>
    </row>
    <row r="592" spans="1:26" x14ac:dyDescent="0.2">
      <c r="A592" s="181"/>
      <c r="B592" s="175"/>
      <c r="C592" s="175"/>
      <c r="D592" s="175"/>
      <c r="E592" s="175"/>
      <c r="F592" s="175"/>
      <c r="G592" s="182"/>
      <c r="H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76"/>
      <c r="Y592" s="177"/>
      <c r="Z592" s="177"/>
    </row>
    <row r="593" spans="1:26" x14ac:dyDescent="0.2">
      <c r="A593" s="181"/>
      <c r="B593" s="175"/>
      <c r="C593" s="175"/>
      <c r="D593" s="175"/>
      <c r="E593" s="175"/>
      <c r="F593" s="175"/>
      <c r="G593" s="182"/>
      <c r="H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76"/>
      <c r="Y593" s="177"/>
      <c r="Z593" s="177"/>
    </row>
    <row r="594" spans="1:26" x14ac:dyDescent="0.2">
      <c r="A594" s="181"/>
      <c r="B594" s="175"/>
      <c r="C594" s="175"/>
      <c r="D594" s="175"/>
      <c r="E594" s="175"/>
      <c r="F594" s="175"/>
      <c r="G594" s="182"/>
      <c r="H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76"/>
      <c r="Y594" s="177"/>
      <c r="Z594" s="177"/>
    </row>
    <row r="595" spans="1:26" x14ac:dyDescent="0.2">
      <c r="A595" s="181"/>
      <c r="B595" s="175"/>
      <c r="C595" s="175"/>
      <c r="D595" s="175"/>
      <c r="E595" s="175"/>
      <c r="F595" s="175"/>
      <c r="G595" s="182"/>
      <c r="H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76"/>
      <c r="Y595" s="177"/>
      <c r="Z595" s="177"/>
    </row>
    <row r="596" spans="1:26" x14ac:dyDescent="0.2">
      <c r="A596" s="181"/>
      <c r="B596" s="175"/>
      <c r="C596" s="175"/>
      <c r="D596" s="175"/>
      <c r="E596" s="175"/>
      <c r="F596" s="175"/>
      <c r="G596" s="182"/>
      <c r="H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76"/>
      <c r="Y596" s="177"/>
      <c r="Z596" s="177"/>
    </row>
    <row r="597" spans="1:26" x14ac:dyDescent="0.2">
      <c r="A597" s="181"/>
      <c r="B597" s="175"/>
      <c r="C597" s="175"/>
      <c r="D597" s="175"/>
      <c r="E597" s="175"/>
      <c r="F597" s="175"/>
      <c r="G597" s="182"/>
      <c r="H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76"/>
      <c r="Y597" s="177"/>
      <c r="Z597" s="177"/>
    </row>
    <row r="598" spans="1:26" x14ac:dyDescent="0.2">
      <c r="A598" s="181"/>
      <c r="B598" s="175"/>
      <c r="C598" s="175"/>
      <c r="D598" s="175"/>
      <c r="E598" s="175"/>
      <c r="F598" s="175"/>
      <c r="G598" s="182"/>
      <c r="H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76"/>
      <c r="Y598" s="177"/>
      <c r="Z598" s="177"/>
    </row>
    <row r="599" spans="1:26" x14ac:dyDescent="0.2">
      <c r="A599" s="181"/>
      <c r="B599" s="175"/>
      <c r="C599" s="175"/>
      <c r="D599" s="175"/>
      <c r="E599" s="175"/>
      <c r="F599" s="175"/>
      <c r="G599" s="182"/>
      <c r="H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76"/>
      <c r="Y599" s="177"/>
      <c r="Z599" s="177"/>
    </row>
    <row r="600" spans="1:26" x14ac:dyDescent="0.2">
      <c r="A600" s="181"/>
      <c r="B600" s="175"/>
      <c r="C600" s="175"/>
      <c r="D600" s="175"/>
      <c r="E600" s="175"/>
      <c r="F600" s="175"/>
      <c r="G600" s="182"/>
      <c r="H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76"/>
      <c r="Y600" s="177"/>
      <c r="Z600" s="177"/>
    </row>
    <row r="601" spans="1:26" x14ac:dyDescent="0.2">
      <c r="A601" s="181"/>
      <c r="B601" s="175"/>
      <c r="C601" s="175"/>
      <c r="D601" s="175"/>
      <c r="E601" s="175"/>
      <c r="F601" s="175"/>
      <c r="G601" s="182"/>
      <c r="H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76"/>
      <c r="Y601" s="177"/>
      <c r="Z601" s="177"/>
    </row>
    <row r="602" spans="1:26" x14ac:dyDescent="0.2">
      <c r="A602" s="181"/>
      <c r="B602" s="175"/>
      <c r="C602" s="175"/>
      <c r="D602" s="175"/>
      <c r="E602" s="175"/>
      <c r="F602" s="175"/>
      <c r="G602" s="182"/>
      <c r="H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76"/>
      <c r="Y602" s="177"/>
      <c r="Z602" s="177"/>
    </row>
    <row r="603" spans="1:26" x14ac:dyDescent="0.2">
      <c r="A603" s="181"/>
      <c r="B603" s="175"/>
      <c r="C603" s="175"/>
      <c r="D603" s="175"/>
      <c r="E603" s="175"/>
      <c r="F603" s="175"/>
      <c r="G603" s="182"/>
      <c r="H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76"/>
      <c r="Y603" s="177"/>
      <c r="Z603" s="177"/>
    </row>
    <row r="604" spans="1:26" x14ac:dyDescent="0.2">
      <c r="A604" s="181"/>
      <c r="B604" s="175"/>
      <c r="C604" s="175"/>
      <c r="D604" s="175"/>
      <c r="E604" s="175"/>
      <c r="F604" s="175"/>
      <c r="G604" s="182"/>
      <c r="H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76"/>
      <c r="Y604" s="177"/>
      <c r="Z604" s="177"/>
    </row>
    <row r="605" spans="1:26" x14ac:dyDescent="0.2">
      <c r="A605" s="181"/>
      <c r="B605" s="175"/>
      <c r="C605" s="175"/>
      <c r="D605" s="175"/>
      <c r="E605" s="175"/>
      <c r="F605" s="175"/>
      <c r="G605" s="182"/>
      <c r="H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76"/>
      <c r="Y605" s="177"/>
      <c r="Z605" s="177"/>
    </row>
    <row r="606" spans="1:26" x14ac:dyDescent="0.2">
      <c r="A606" s="181"/>
      <c r="B606" s="175"/>
      <c r="C606" s="175"/>
      <c r="D606" s="175"/>
      <c r="E606" s="175"/>
      <c r="F606" s="175"/>
      <c r="G606" s="182"/>
      <c r="H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76"/>
      <c r="Y606" s="177"/>
      <c r="Z606" s="177"/>
    </row>
    <row r="607" spans="1:26" x14ac:dyDescent="0.2">
      <c r="A607" s="181"/>
      <c r="B607" s="175"/>
      <c r="C607" s="175"/>
      <c r="D607" s="175"/>
      <c r="E607" s="175"/>
      <c r="F607" s="175"/>
      <c r="G607" s="182"/>
      <c r="H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76"/>
      <c r="Y607" s="177"/>
      <c r="Z607" s="177"/>
    </row>
    <row r="608" spans="1:26" x14ac:dyDescent="0.2">
      <c r="A608" s="181"/>
      <c r="B608" s="175"/>
      <c r="C608" s="175"/>
      <c r="D608" s="175"/>
      <c r="E608" s="175"/>
      <c r="F608" s="175"/>
      <c r="G608" s="182"/>
      <c r="H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76"/>
      <c r="Y608" s="177"/>
      <c r="Z608" s="177"/>
    </row>
    <row r="609" spans="1:26" x14ac:dyDescent="0.2">
      <c r="A609" s="181"/>
      <c r="B609" s="175"/>
      <c r="C609" s="175"/>
      <c r="D609" s="175"/>
      <c r="E609" s="175"/>
      <c r="F609" s="175"/>
      <c r="G609" s="182"/>
      <c r="H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76"/>
      <c r="Y609" s="177"/>
      <c r="Z609" s="177"/>
    </row>
    <row r="610" spans="1:26" x14ac:dyDescent="0.2">
      <c r="A610" s="181"/>
      <c r="B610" s="175"/>
      <c r="C610" s="175"/>
      <c r="D610" s="175"/>
      <c r="E610" s="175"/>
      <c r="F610" s="175"/>
      <c r="G610" s="182"/>
      <c r="H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76"/>
      <c r="Y610" s="177"/>
      <c r="Z610" s="177"/>
    </row>
    <row r="611" spans="1:26" x14ac:dyDescent="0.2">
      <c r="A611" s="181"/>
      <c r="B611" s="175"/>
      <c r="C611" s="175"/>
      <c r="D611" s="175"/>
      <c r="E611" s="175"/>
      <c r="F611" s="175"/>
      <c r="G611" s="182"/>
      <c r="H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76"/>
      <c r="Y611" s="177"/>
      <c r="Z611" s="177"/>
    </row>
    <row r="612" spans="1:26" x14ac:dyDescent="0.2">
      <c r="A612" s="181"/>
      <c r="B612" s="175"/>
      <c r="C612" s="175"/>
      <c r="D612" s="175"/>
      <c r="E612" s="175"/>
      <c r="F612" s="175"/>
      <c r="G612" s="182"/>
      <c r="H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76"/>
      <c r="Y612" s="177"/>
      <c r="Z612" s="177"/>
    </row>
    <row r="613" spans="1:26" x14ac:dyDescent="0.2">
      <c r="A613" s="181"/>
      <c r="B613" s="175"/>
      <c r="C613" s="175"/>
      <c r="D613" s="175"/>
      <c r="E613" s="175"/>
      <c r="F613" s="175"/>
      <c r="G613" s="182"/>
      <c r="H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76"/>
      <c r="Y613" s="177"/>
      <c r="Z613" s="177"/>
    </row>
    <row r="614" spans="1:26" x14ac:dyDescent="0.2">
      <c r="A614" s="181"/>
      <c r="B614" s="175"/>
      <c r="C614" s="175"/>
      <c r="D614" s="175"/>
      <c r="E614" s="175"/>
      <c r="F614" s="175"/>
      <c r="G614" s="182"/>
      <c r="H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76"/>
      <c r="Y614" s="177"/>
      <c r="Z614" s="177"/>
    </row>
    <row r="615" spans="1:26" x14ac:dyDescent="0.2">
      <c r="A615" s="181"/>
      <c r="B615" s="175"/>
      <c r="C615" s="175"/>
      <c r="D615" s="175"/>
      <c r="E615" s="175"/>
      <c r="F615" s="175"/>
      <c r="G615" s="182"/>
      <c r="H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76"/>
      <c r="Y615" s="177"/>
      <c r="Z615" s="177"/>
    </row>
    <row r="616" spans="1:26" x14ac:dyDescent="0.2">
      <c r="A616" s="181"/>
      <c r="B616" s="175"/>
      <c r="C616" s="175"/>
      <c r="D616" s="175"/>
      <c r="E616" s="175"/>
      <c r="F616" s="175"/>
      <c r="G616" s="182"/>
      <c r="H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76"/>
      <c r="Y616" s="177"/>
      <c r="Z616" s="177"/>
    </row>
    <row r="617" spans="1:26" x14ac:dyDescent="0.2">
      <c r="A617" s="181"/>
      <c r="B617" s="175"/>
      <c r="C617" s="175"/>
      <c r="D617" s="175"/>
      <c r="E617" s="175"/>
      <c r="F617" s="175"/>
      <c r="G617" s="182"/>
      <c r="H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76"/>
      <c r="Y617" s="177"/>
      <c r="Z617" s="177"/>
    </row>
    <row r="618" spans="1:26" x14ac:dyDescent="0.2">
      <c r="A618" s="181"/>
      <c r="B618" s="175"/>
      <c r="C618" s="175"/>
      <c r="D618" s="175"/>
      <c r="E618" s="175"/>
      <c r="F618" s="175"/>
      <c r="G618" s="182"/>
      <c r="H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76"/>
      <c r="Y618" s="177"/>
      <c r="Z618" s="177"/>
    </row>
    <row r="619" spans="1:26" x14ac:dyDescent="0.2">
      <c r="A619" s="181"/>
      <c r="B619" s="175"/>
      <c r="C619" s="175"/>
      <c r="D619" s="175"/>
      <c r="E619" s="175"/>
      <c r="F619" s="175"/>
      <c r="G619" s="182"/>
      <c r="H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76"/>
      <c r="Y619" s="177"/>
      <c r="Z619" s="177"/>
    </row>
    <row r="620" spans="1:26" x14ac:dyDescent="0.2">
      <c r="A620" s="181"/>
      <c r="B620" s="175"/>
      <c r="C620" s="175"/>
      <c r="D620" s="175"/>
      <c r="E620" s="175"/>
      <c r="F620" s="175"/>
      <c r="G620" s="182"/>
      <c r="H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76"/>
      <c r="Y620" s="177"/>
      <c r="Z620" s="177"/>
    </row>
    <row r="621" spans="1:26" x14ac:dyDescent="0.2">
      <c r="A621" s="181"/>
      <c r="B621" s="175"/>
      <c r="C621" s="175"/>
      <c r="D621" s="175"/>
      <c r="E621" s="175"/>
      <c r="F621" s="175"/>
      <c r="G621" s="182"/>
      <c r="H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76"/>
      <c r="Y621" s="177"/>
      <c r="Z621" s="177"/>
    </row>
    <row r="622" spans="1:26" x14ac:dyDescent="0.2">
      <c r="A622" s="181"/>
      <c r="B622" s="175"/>
      <c r="C622" s="175"/>
      <c r="D622" s="175"/>
      <c r="E622" s="175"/>
      <c r="F622" s="175"/>
      <c r="G622" s="182"/>
      <c r="H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76"/>
      <c r="Y622" s="177"/>
      <c r="Z622" s="177"/>
    </row>
    <row r="623" spans="1:26" x14ac:dyDescent="0.2">
      <c r="A623" s="181"/>
      <c r="B623" s="175"/>
      <c r="C623" s="175"/>
      <c r="D623" s="175"/>
      <c r="E623" s="175"/>
      <c r="F623" s="175"/>
      <c r="G623" s="182"/>
      <c r="H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76"/>
      <c r="Y623" s="177"/>
      <c r="Z623" s="177"/>
    </row>
    <row r="624" spans="1:26" x14ac:dyDescent="0.2">
      <c r="A624" s="181"/>
      <c r="B624" s="175"/>
      <c r="C624" s="175"/>
      <c r="D624" s="175"/>
      <c r="E624" s="175"/>
      <c r="F624" s="175"/>
      <c r="G624" s="182"/>
      <c r="H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76"/>
      <c r="Y624" s="177"/>
      <c r="Z624" s="177"/>
    </row>
    <row r="625" spans="1:26" x14ac:dyDescent="0.2">
      <c r="A625" s="181"/>
      <c r="B625" s="175"/>
      <c r="C625" s="175"/>
      <c r="D625" s="175"/>
      <c r="E625" s="175"/>
      <c r="F625" s="175"/>
      <c r="G625" s="182"/>
      <c r="H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76"/>
      <c r="Y625" s="177"/>
      <c r="Z625" s="177"/>
    </row>
    <row r="626" spans="1:26" x14ac:dyDescent="0.2">
      <c r="A626" s="181"/>
      <c r="B626" s="175"/>
      <c r="C626" s="175"/>
      <c r="D626" s="175"/>
      <c r="E626" s="175"/>
      <c r="F626" s="175"/>
      <c r="G626" s="182"/>
      <c r="H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76"/>
      <c r="Y626" s="177"/>
      <c r="Z626" s="177"/>
    </row>
    <row r="627" spans="1:26" x14ac:dyDescent="0.2">
      <c r="A627" s="181"/>
      <c r="B627" s="175"/>
      <c r="C627" s="175"/>
      <c r="D627" s="175"/>
      <c r="E627" s="175"/>
      <c r="F627" s="175"/>
      <c r="G627" s="182"/>
      <c r="H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76"/>
      <c r="Y627" s="177"/>
      <c r="Z627" s="177"/>
    </row>
    <row r="628" spans="1:26" x14ac:dyDescent="0.2">
      <c r="A628" s="181"/>
      <c r="B628" s="175"/>
      <c r="C628" s="175"/>
      <c r="D628" s="175"/>
      <c r="E628" s="175"/>
      <c r="F628" s="175"/>
      <c r="G628" s="182"/>
      <c r="H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76"/>
      <c r="Y628" s="177"/>
      <c r="Z628" s="177"/>
    </row>
    <row r="629" spans="1:26" x14ac:dyDescent="0.2">
      <c r="A629" s="181"/>
      <c r="B629" s="175"/>
      <c r="C629" s="175"/>
      <c r="D629" s="175"/>
      <c r="E629" s="175"/>
      <c r="F629" s="175"/>
      <c r="G629" s="182"/>
      <c r="H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76"/>
      <c r="Y629" s="177"/>
      <c r="Z629" s="177"/>
    </row>
    <row r="630" spans="1:26" x14ac:dyDescent="0.2">
      <c r="A630" s="181"/>
      <c r="B630" s="175"/>
      <c r="C630" s="175"/>
      <c r="D630" s="175"/>
      <c r="E630" s="175"/>
      <c r="F630" s="175"/>
      <c r="G630" s="182"/>
      <c r="H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76"/>
      <c r="Y630" s="177"/>
      <c r="Z630" s="177"/>
    </row>
    <row r="631" spans="1:26" x14ac:dyDescent="0.2">
      <c r="A631" s="181"/>
      <c r="B631" s="175"/>
      <c r="C631" s="175"/>
      <c r="D631" s="175"/>
      <c r="E631" s="175"/>
      <c r="F631" s="175"/>
      <c r="G631" s="182"/>
      <c r="H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76"/>
      <c r="Y631" s="177"/>
      <c r="Z631" s="177"/>
    </row>
    <row r="632" spans="1:26" x14ac:dyDescent="0.2">
      <c r="A632" s="181"/>
      <c r="B632" s="175"/>
      <c r="C632" s="175"/>
      <c r="D632" s="175"/>
      <c r="E632" s="175"/>
      <c r="F632" s="175"/>
      <c r="G632" s="182"/>
      <c r="H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76"/>
      <c r="Y632" s="177"/>
      <c r="Z632" s="177"/>
    </row>
    <row r="633" spans="1:26" x14ac:dyDescent="0.2">
      <c r="A633" s="181"/>
      <c r="B633" s="175"/>
      <c r="C633" s="175"/>
      <c r="D633" s="175"/>
      <c r="E633" s="175"/>
      <c r="F633" s="175"/>
      <c r="G633" s="182"/>
      <c r="H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76"/>
      <c r="Y633" s="177"/>
      <c r="Z633" s="177"/>
    </row>
    <row r="634" spans="1:26" x14ac:dyDescent="0.2">
      <c r="A634" s="181"/>
      <c r="B634" s="175"/>
      <c r="C634" s="175"/>
      <c r="D634" s="175"/>
      <c r="E634" s="175"/>
      <c r="F634" s="175"/>
      <c r="G634" s="182"/>
      <c r="H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76"/>
      <c r="Y634" s="177"/>
      <c r="Z634" s="177"/>
    </row>
    <row r="635" spans="1:26" x14ac:dyDescent="0.2">
      <c r="A635" s="181"/>
      <c r="B635" s="175"/>
      <c r="C635" s="175"/>
      <c r="D635" s="175"/>
      <c r="E635" s="175"/>
      <c r="F635" s="175"/>
      <c r="G635" s="182"/>
      <c r="H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76"/>
      <c r="Y635" s="177"/>
      <c r="Z635" s="177"/>
    </row>
    <row r="636" spans="1:26" x14ac:dyDescent="0.2">
      <c r="A636" s="181"/>
      <c r="B636" s="175"/>
      <c r="C636" s="175"/>
      <c r="D636" s="175"/>
      <c r="E636" s="175"/>
      <c r="F636" s="175"/>
      <c r="G636" s="182"/>
      <c r="H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76"/>
      <c r="Y636" s="177"/>
      <c r="Z636" s="177"/>
    </row>
    <row r="637" spans="1:26" x14ac:dyDescent="0.2">
      <c r="A637" s="181"/>
      <c r="B637" s="175"/>
      <c r="C637" s="175"/>
      <c r="D637" s="175"/>
      <c r="E637" s="175"/>
      <c r="F637" s="175"/>
      <c r="G637" s="182"/>
      <c r="H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76"/>
      <c r="Y637" s="177"/>
      <c r="Z637" s="177"/>
    </row>
    <row r="638" spans="1:26" x14ac:dyDescent="0.2">
      <c r="A638" s="181"/>
      <c r="B638" s="175"/>
      <c r="C638" s="175"/>
      <c r="D638" s="175"/>
      <c r="E638" s="175"/>
      <c r="F638" s="175"/>
      <c r="G638" s="182"/>
      <c r="H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76"/>
      <c r="Y638" s="177"/>
      <c r="Z638" s="177"/>
    </row>
    <row r="639" spans="1:26" x14ac:dyDescent="0.2">
      <c r="A639" s="181"/>
      <c r="B639" s="175"/>
      <c r="C639" s="175"/>
      <c r="D639" s="175"/>
      <c r="E639" s="175"/>
      <c r="F639" s="175"/>
      <c r="G639" s="182"/>
      <c r="H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76"/>
      <c r="Y639" s="177"/>
      <c r="Z639" s="177"/>
    </row>
    <row r="640" spans="1:26" x14ac:dyDescent="0.2">
      <c r="A640" s="181"/>
      <c r="B640" s="175"/>
      <c r="C640" s="175"/>
      <c r="D640" s="175"/>
      <c r="E640" s="175"/>
      <c r="F640" s="175"/>
      <c r="G640" s="182"/>
      <c r="H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76"/>
      <c r="Y640" s="177"/>
      <c r="Z640" s="177"/>
    </row>
    <row r="641" spans="1:26" x14ac:dyDescent="0.2">
      <c r="A641" s="181"/>
      <c r="B641" s="175"/>
      <c r="C641" s="175"/>
      <c r="D641" s="175"/>
      <c r="E641" s="175"/>
      <c r="F641" s="175"/>
      <c r="G641" s="182"/>
      <c r="H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76"/>
      <c r="Y641" s="177"/>
      <c r="Z641" s="177"/>
    </row>
    <row r="642" spans="1:26" x14ac:dyDescent="0.2">
      <c r="A642" s="181"/>
      <c r="B642" s="175"/>
      <c r="C642" s="175"/>
      <c r="D642" s="175"/>
      <c r="E642" s="175"/>
      <c r="F642" s="175"/>
      <c r="G642" s="182"/>
      <c r="H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76"/>
      <c r="Y642" s="177"/>
      <c r="Z642" s="177"/>
    </row>
    <row r="643" spans="1:26" x14ac:dyDescent="0.2">
      <c r="A643" s="181"/>
      <c r="B643" s="175"/>
      <c r="C643" s="175"/>
      <c r="D643" s="175"/>
      <c r="E643" s="175"/>
      <c r="F643" s="175"/>
      <c r="G643" s="182"/>
      <c r="H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76"/>
      <c r="Y643" s="177"/>
      <c r="Z643" s="177"/>
    </row>
    <row r="644" spans="1:26" x14ac:dyDescent="0.2">
      <c r="A644" s="181"/>
      <c r="B644" s="175"/>
      <c r="C644" s="175"/>
      <c r="D644" s="175"/>
      <c r="E644" s="175"/>
      <c r="F644" s="175"/>
      <c r="G644" s="182"/>
      <c r="H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76"/>
      <c r="Y644" s="177"/>
      <c r="Z644" s="177"/>
    </row>
    <row r="645" spans="1:26" x14ac:dyDescent="0.2">
      <c r="A645" s="181"/>
      <c r="B645" s="175"/>
      <c r="C645" s="175"/>
      <c r="D645" s="175"/>
      <c r="E645" s="175"/>
      <c r="F645" s="175"/>
      <c r="G645" s="182"/>
      <c r="H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76"/>
      <c r="Y645" s="177"/>
      <c r="Z645" s="177"/>
    </row>
    <row r="646" spans="1:26" x14ac:dyDescent="0.2">
      <c r="A646" s="181"/>
      <c r="B646" s="175"/>
      <c r="C646" s="175"/>
      <c r="D646" s="175"/>
      <c r="E646" s="175"/>
      <c r="F646" s="175"/>
      <c r="G646" s="182"/>
      <c r="H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76"/>
      <c r="Y646" s="177"/>
      <c r="Z646" s="177"/>
    </row>
    <row r="647" spans="1:26" x14ac:dyDescent="0.2">
      <c r="A647" s="181"/>
      <c r="B647" s="175"/>
      <c r="C647" s="175"/>
      <c r="D647" s="175"/>
      <c r="E647" s="175"/>
      <c r="F647" s="175"/>
      <c r="G647" s="182"/>
      <c r="H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76"/>
      <c r="Y647" s="177"/>
      <c r="Z647" s="177"/>
    </row>
    <row r="648" spans="1:26" x14ac:dyDescent="0.2">
      <c r="A648" s="181"/>
      <c r="B648" s="175"/>
      <c r="C648" s="175"/>
      <c r="D648" s="175"/>
      <c r="E648" s="175"/>
      <c r="F648" s="175"/>
      <c r="G648" s="182"/>
      <c r="H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76"/>
      <c r="Y648" s="177"/>
      <c r="Z648" s="177"/>
    </row>
    <row r="649" spans="1:26" x14ac:dyDescent="0.2">
      <c r="A649" s="181"/>
      <c r="B649" s="175"/>
      <c r="C649" s="175"/>
      <c r="D649" s="175"/>
      <c r="E649" s="175"/>
      <c r="F649" s="175"/>
      <c r="G649" s="182"/>
      <c r="H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76"/>
      <c r="Y649" s="177"/>
      <c r="Z649" s="177"/>
    </row>
    <row r="650" spans="1:26" x14ac:dyDescent="0.2">
      <c r="A650" s="181"/>
      <c r="B650" s="175"/>
      <c r="C650" s="175"/>
      <c r="D650" s="175"/>
      <c r="E650" s="175"/>
      <c r="F650" s="175"/>
      <c r="G650" s="182"/>
      <c r="H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76"/>
      <c r="Y650" s="177"/>
      <c r="Z650" s="177"/>
    </row>
    <row r="651" spans="1:26" x14ac:dyDescent="0.2">
      <c r="A651" s="181"/>
      <c r="B651" s="175"/>
      <c r="C651" s="175"/>
      <c r="D651" s="175"/>
      <c r="E651" s="175"/>
      <c r="F651" s="175"/>
      <c r="G651" s="182"/>
      <c r="H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76"/>
      <c r="Y651" s="177"/>
      <c r="Z651" s="177"/>
    </row>
    <row r="652" spans="1:26" x14ac:dyDescent="0.2">
      <c r="A652" s="181"/>
      <c r="B652" s="175"/>
      <c r="C652" s="175"/>
      <c r="D652" s="175"/>
      <c r="E652" s="175"/>
      <c r="F652" s="175"/>
      <c r="G652" s="182"/>
      <c r="H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76"/>
      <c r="Y652" s="177"/>
      <c r="Z652" s="177"/>
    </row>
    <row r="653" spans="1:26" x14ac:dyDescent="0.2">
      <c r="A653" s="181"/>
      <c r="B653" s="175"/>
      <c r="C653" s="175"/>
      <c r="D653" s="175"/>
      <c r="E653" s="175"/>
      <c r="F653" s="175"/>
      <c r="G653" s="182"/>
      <c r="H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76"/>
      <c r="Y653" s="177"/>
      <c r="Z653" s="177"/>
    </row>
    <row r="654" spans="1:26" x14ac:dyDescent="0.2">
      <c r="A654" s="181"/>
      <c r="B654" s="175"/>
      <c r="C654" s="175"/>
      <c r="D654" s="175"/>
      <c r="E654" s="175"/>
      <c r="F654" s="175"/>
      <c r="G654" s="182"/>
      <c r="H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76"/>
      <c r="Y654" s="177"/>
      <c r="Z654" s="177"/>
    </row>
    <row r="655" spans="1:26" x14ac:dyDescent="0.2">
      <c r="A655" s="181"/>
      <c r="B655" s="175"/>
      <c r="C655" s="175"/>
      <c r="D655" s="175"/>
      <c r="E655" s="175"/>
      <c r="F655" s="175"/>
      <c r="G655" s="182"/>
      <c r="H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76"/>
      <c r="Y655" s="177"/>
      <c r="Z655" s="177"/>
    </row>
    <row r="656" spans="1:26" x14ac:dyDescent="0.2">
      <c r="A656" s="181"/>
      <c r="B656" s="175"/>
      <c r="C656" s="175"/>
      <c r="D656" s="175"/>
      <c r="E656" s="175"/>
      <c r="F656" s="175"/>
      <c r="G656" s="182"/>
      <c r="H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76"/>
      <c r="Y656" s="177"/>
      <c r="Z656" s="177"/>
    </row>
    <row r="657" spans="1:26" x14ac:dyDescent="0.2">
      <c r="A657" s="181"/>
      <c r="B657" s="175"/>
      <c r="C657" s="175"/>
      <c r="D657" s="175"/>
      <c r="E657" s="175"/>
      <c r="F657" s="175"/>
      <c r="G657" s="182"/>
      <c r="H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76"/>
      <c r="Y657" s="177"/>
      <c r="Z657" s="177"/>
    </row>
    <row r="658" spans="1:26" x14ac:dyDescent="0.2">
      <c r="A658" s="181"/>
      <c r="B658" s="175"/>
      <c r="C658" s="175"/>
      <c r="D658" s="175"/>
      <c r="E658" s="175"/>
      <c r="F658" s="175"/>
      <c r="G658" s="182"/>
      <c r="H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76"/>
      <c r="Y658" s="177"/>
      <c r="Z658" s="177"/>
    </row>
    <row r="659" spans="1:26" x14ac:dyDescent="0.2">
      <c r="A659" s="181"/>
      <c r="B659" s="175"/>
      <c r="C659" s="175"/>
      <c r="D659" s="175"/>
      <c r="E659" s="175"/>
      <c r="F659" s="175"/>
      <c r="G659" s="182"/>
      <c r="H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76"/>
      <c r="Y659" s="177"/>
      <c r="Z659" s="177"/>
    </row>
    <row r="660" spans="1:26" x14ac:dyDescent="0.2">
      <c r="A660" s="181"/>
      <c r="B660" s="175"/>
      <c r="C660" s="175"/>
      <c r="D660" s="175"/>
      <c r="E660" s="175"/>
      <c r="F660" s="175"/>
      <c r="G660" s="182"/>
      <c r="H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76"/>
      <c r="Y660" s="177"/>
      <c r="Z660" s="177"/>
    </row>
    <row r="661" spans="1:26" x14ac:dyDescent="0.2">
      <c r="A661" s="181"/>
      <c r="B661" s="175"/>
      <c r="C661" s="175"/>
      <c r="D661" s="175"/>
      <c r="E661" s="175"/>
      <c r="F661" s="175"/>
      <c r="G661" s="182"/>
      <c r="H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76"/>
      <c r="Y661" s="177"/>
      <c r="Z661" s="177"/>
    </row>
    <row r="662" spans="1:26" x14ac:dyDescent="0.2">
      <c r="A662" s="181"/>
      <c r="B662" s="175"/>
      <c r="C662" s="175"/>
      <c r="D662" s="175"/>
      <c r="E662" s="175"/>
      <c r="F662" s="175"/>
      <c r="G662" s="182"/>
      <c r="H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76"/>
      <c r="Y662" s="177"/>
      <c r="Z662" s="177"/>
    </row>
    <row r="663" spans="1:26" x14ac:dyDescent="0.2">
      <c r="A663" s="181"/>
      <c r="B663" s="175"/>
      <c r="C663" s="175"/>
      <c r="D663" s="175"/>
      <c r="E663" s="175"/>
      <c r="F663" s="175"/>
      <c r="G663" s="182"/>
      <c r="H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76"/>
      <c r="Y663" s="177"/>
      <c r="Z663" s="177"/>
    </row>
    <row r="664" spans="1:26" x14ac:dyDescent="0.2">
      <c r="A664" s="181"/>
      <c r="B664" s="175"/>
      <c r="C664" s="175"/>
      <c r="D664" s="175"/>
      <c r="E664" s="175"/>
      <c r="F664" s="175"/>
      <c r="G664" s="182"/>
      <c r="H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76"/>
      <c r="Y664" s="177"/>
      <c r="Z664" s="177"/>
    </row>
    <row r="665" spans="1:26" x14ac:dyDescent="0.2">
      <c r="A665" s="181"/>
      <c r="B665" s="175"/>
      <c r="C665" s="175"/>
      <c r="D665" s="175"/>
      <c r="E665" s="175"/>
      <c r="F665" s="175"/>
      <c r="G665" s="182"/>
      <c r="H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76"/>
      <c r="Y665" s="177"/>
      <c r="Z665" s="177"/>
    </row>
    <row r="666" spans="1:26" x14ac:dyDescent="0.2">
      <c r="A666" s="181"/>
      <c r="B666" s="175"/>
      <c r="C666" s="175"/>
      <c r="D666" s="175"/>
      <c r="E666" s="175"/>
      <c r="F666" s="175"/>
      <c r="G666" s="182"/>
      <c r="H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76"/>
      <c r="Y666" s="177"/>
      <c r="Z666" s="177"/>
    </row>
    <row r="667" spans="1:26" x14ac:dyDescent="0.2">
      <c r="A667" s="181"/>
      <c r="B667" s="175"/>
      <c r="C667" s="175"/>
      <c r="D667" s="175"/>
      <c r="E667" s="175"/>
      <c r="F667" s="175"/>
      <c r="G667" s="182"/>
      <c r="H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76"/>
      <c r="Y667" s="177"/>
      <c r="Z667" s="177"/>
    </row>
    <row r="668" spans="1:26" x14ac:dyDescent="0.2">
      <c r="A668" s="181"/>
      <c r="B668" s="175"/>
      <c r="C668" s="175"/>
      <c r="D668" s="175"/>
      <c r="E668" s="175"/>
      <c r="F668" s="175"/>
      <c r="G668" s="182"/>
      <c r="H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76"/>
      <c r="Y668" s="177"/>
      <c r="Z668" s="177"/>
    </row>
    <row r="669" spans="1:26" x14ac:dyDescent="0.2">
      <c r="A669" s="181"/>
      <c r="B669" s="175"/>
      <c r="C669" s="175"/>
      <c r="D669" s="175"/>
      <c r="E669" s="175"/>
      <c r="F669" s="175"/>
      <c r="G669" s="182"/>
      <c r="H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76"/>
      <c r="Y669" s="177"/>
      <c r="Z669" s="177"/>
    </row>
    <row r="670" spans="1:26" x14ac:dyDescent="0.2">
      <c r="A670" s="181"/>
      <c r="B670" s="175"/>
      <c r="C670" s="175"/>
      <c r="D670" s="175"/>
      <c r="E670" s="175"/>
      <c r="F670" s="175"/>
      <c r="G670" s="182"/>
      <c r="H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76"/>
      <c r="Y670" s="177"/>
      <c r="Z670" s="177"/>
    </row>
    <row r="671" spans="1:26" x14ac:dyDescent="0.2">
      <c r="A671" s="181"/>
      <c r="B671" s="175"/>
      <c r="C671" s="175"/>
      <c r="D671" s="175"/>
      <c r="E671" s="175"/>
      <c r="F671" s="175"/>
      <c r="G671" s="182"/>
      <c r="H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76"/>
      <c r="Y671" s="177"/>
      <c r="Z671" s="177"/>
    </row>
    <row r="672" spans="1:26" x14ac:dyDescent="0.2">
      <c r="A672" s="181"/>
      <c r="B672" s="175"/>
      <c r="C672" s="175"/>
      <c r="D672" s="175"/>
      <c r="E672" s="175"/>
      <c r="F672" s="175"/>
      <c r="G672" s="182"/>
      <c r="H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76"/>
      <c r="Y672" s="177"/>
      <c r="Z672" s="177"/>
    </row>
    <row r="673" spans="1:26" x14ac:dyDescent="0.2">
      <c r="A673" s="181"/>
      <c r="B673" s="175"/>
      <c r="C673" s="175"/>
      <c r="D673" s="175"/>
      <c r="E673" s="175"/>
      <c r="F673" s="175"/>
      <c r="G673" s="182"/>
      <c r="H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76"/>
      <c r="Y673" s="177"/>
      <c r="Z673" s="177"/>
    </row>
    <row r="674" spans="1:26" x14ac:dyDescent="0.2">
      <c r="A674" s="181"/>
      <c r="B674" s="175"/>
      <c r="C674" s="175"/>
      <c r="D674" s="175"/>
      <c r="E674" s="175"/>
      <c r="F674" s="175"/>
      <c r="G674" s="182"/>
      <c r="H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76"/>
      <c r="Y674" s="177"/>
      <c r="Z674" s="177"/>
    </row>
    <row r="675" spans="1:26" x14ac:dyDescent="0.2">
      <c r="A675" s="181"/>
      <c r="B675" s="175"/>
      <c r="C675" s="175"/>
      <c r="D675" s="175"/>
      <c r="E675" s="175"/>
      <c r="F675" s="175"/>
      <c r="G675" s="182"/>
      <c r="H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76"/>
      <c r="Y675" s="177"/>
      <c r="Z675" s="177"/>
    </row>
    <row r="676" spans="1:26" x14ac:dyDescent="0.2">
      <c r="A676" s="181"/>
      <c r="B676" s="175"/>
      <c r="C676" s="175"/>
      <c r="D676" s="175"/>
      <c r="E676" s="175"/>
      <c r="F676" s="175"/>
      <c r="G676" s="182"/>
      <c r="H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76"/>
      <c r="Y676" s="177"/>
      <c r="Z676" s="177"/>
    </row>
    <row r="677" spans="1:26" x14ac:dyDescent="0.2">
      <c r="A677" s="181"/>
      <c r="B677" s="175"/>
      <c r="C677" s="175"/>
      <c r="D677" s="175"/>
      <c r="E677" s="175"/>
      <c r="F677" s="175"/>
      <c r="G677" s="182"/>
      <c r="H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76"/>
      <c r="Y677" s="177"/>
      <c r="Z677" s="177"/>
    </row>
    <row r="678" spans="1:26" x14ac:dyDescent="0.2">
      <c r="A678" s="181"/>
      <c r="B678" s="175"/>
      <c r="C678" s="175"/>
      <c r="D678" s="175"/>
      <c r="E678" s="175"/>
      <c r="F678" s="175"/>
      <c r="G678" s="182"/>
      <c r="H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76"/>
      <c r="Y678" s="177"/>
      <c r="Z678" s="177"/>
    </row>
    <row r="679" spans="1:26" x14ac:dyDescent="0.2">
      <c r="A679" s="181"/>
      <c r="B679" s="175"/>
      <c r="C679" s="175"/>
      <c r="D679" s="175"/>
      <c r="E679" s="175"/>
      <c r="F679" s="175"/>
      <c r="G679" s="182"/>
      <c r="H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76"/>
      <c r="Y679" s="177"/>
      <c r="Z679" s="177"/>
    </row>
    <row r="680" spans="1:26" x14ac:dyDescent="0.2">
      <c r="A680" s="181"/>
      <c r="B680" s="175"/>
      <c r="C680" s="175"/>
      <c r="D680" s="175"/>
      <c r="E680" s="175"/>
      <c r="F680" s="175"/>
      <c r="G680" s="182"/>
      <c r="H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76"/>
      <c r="Y680" s="177"/>
      <c r="Z680" s="177"/>
    </row>
    <row r="681" spans="1:26" x14ac:dyDescent="0.2">
      <c r="A681" s="181"/>
      <c r="B681" s="175"/>
      <c r="C681" s="175"/>
      <c r="D681" s="175"/>
      <c r="E681" s="175"/>
      <c r="F681" s="175"/>
      <c r="G681" s="182"/>
      <c r="H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76"/>
      <c r="Y681" s="177"/>
      <c r="Z681" s="177"/>
    </row>
    <row r="682" spans="1:26" x14ac:dyDescent="0.2">
      <c r="A682" s="181"/>
      <c r="B682" s="175"/>
      <c r="C682" s="175"/>
      <c r="D682" s="175"/>
      <c r="E682" s="175"/>
      <c r="F682" s="175"/>
      <c r="G682" s="182"/>
      <c r="H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76"/>
      <c r="Y682" s="177"/>
      <c r="Z682" s="177"/>
    </row>
    <row r="683" spans="1:26" x14ac:dyDescent="0.2">
      <c r="A683" s="181"/>
      <c r="B683" s="175"/>
      <c r="C683" s="175"/>
      <c r="D683" s="175"/>
      <c r="E683" s="175"/>
      <c r="F683" s="175"/>
      <c r="G683" s="182"/>
      <c r="H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76"/>
      <c r="Y683" s="177"/>
      <c r="Z683" s="177"/>
    </row>
    <row r="684" spans="1:26" x14ac:dyDescent="0.2">
      <c r="A684" s="181"/>
      <c r="B684" s="175"/>
      <c r="C684" s="175"/>
      <c r="D684" s="175"/>
      <c r="E684" s="175"/>
      <c r="F684" s="175"/>
      <c r="G684" s="182"/>
      <c r="H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76"/>
      <c r="Y684" s="177"/>
      <c r="Z684" s="177"/>
    </row>
    <row r="685" spans="1:26" x14ac:dyDescent="0.2">
      <c r="A685" s="181"/>
      <c r="B685" s="175"/>
      <c r="C685" s="175"/>
      <c r="D685" s="175"/>
      <c r="E685" s="175"/>
      <c r="F685" s="175"/>
      <c r="G685" s="182"/>
      <c r="H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76"/>
      <c r="Y685" s="177"/>
      <c r="Z685" s="177"/>
    </row>
    <row r="686" spans="1:26" x14ac:dyDescent="0.2">
      <c r="A686" s="181"/>
      <c r="B686" s="175"/>
      <c r="C686" s="175"/>
      <c r="D686" s="175"/>
      <c r="E686" s="175"/>
      <c r="F686" s="175"/>
      <c r="G686" s="182"/>
      <c r="H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76"/>
      <c r="Y686" s="177"/>
      <c r="Z686" s="177"/>
    </row>
    <row r="687" spans="1:26" x14ac:dyDescent="0.2">
      <c r="A687" s="181"/>
      <c r="B687" s="175"/>
      <c r="C687" s="175"/>
      <c r="D687" s="175"/>
      <c r="E687" s="175"/>
      <c r="F687" s="175"/>
      <c r="G687" s="182"/>
      <c r="H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76"/>
      <c r="Y687" s="177"/>
      <c r="Z687" s="177"/>
    </row>
    <row r="688" spans="1:26" x14ac:dyDescent="0.2">
      <c r="A688" s="181"/>
      <c r="B688" s="175"/>
      <c r="C688" s="175"/>
      <c r="D688" s="175"/>
      <c r="E688" s="175"/>
      <c r="F688" s="175"/>
      <c r="G688" s="182"/>
      <c r="H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76"/>
      <c r="Y688" s="177"/>
      <c r="Z688" s="177"/>
    </row>
    <row r="689" spans="1:26" x14ac:dyDescent="0.2">
      <c r="A689" s="181"/>
      <c r="B689" s="175"/>
      <c r="C689" s="175"/>
      <c r="D689" s="175"/>
      <c r="E689" s="175"/>
      <c r="F689" s="175"/>
      <c r="G689" s="182"/>
      <c r="H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76"/>
      <c r="Y689" s="177"/>
      <c r="Z689" s="177"/>
    </row>
    <row r="690" spans="1:26" x14ac:dyDescent="0.2">
      <c r="A690" s="181"/>
      <c r="B690" s="175"/>
      <c r="C690" s="175"/>
      <c r="D690" s="175"/>
      <c r="E690" s="175"/>
      <c r="F690" s="175"/>
      <c r="G690" s="182"/>
      <c r="H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76"/>
      <c r="Y690" s="177"/>
      <c r="Z690" s="177"/>
    </row>
    <row r="691" spans="1:26" x14ac:dyDescent="0.2">
      <c r="A691" s="181"/>
      <c r="B691" s="175"/>
      <c r="C691" s="175"/>
      <c r="D691" s="175"/>
      <c r="E691" s="175"/>
      <c r="F691" s="175"/>
      <c r="G691" s="182"/>
      <c r="H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76"/>
      <c r="Y691" s="177"/>
      <c r="Z691" s="177"/>
    </row>
    <row r="692" spans="1:26" x14ac:dyDescent="0.2">
      <c r="A692" s="181"/>
      <c r="B692" s="175"/>
      <c r="C692" s="175"/>
      <c r="D692" s="175"/>
      <c r="E692" s="175"/>
      <c r="F692" s="175"/>
      <c r="G692" s="182"/>
      <c r="H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76"/>
      <c r="Y692" s="177"/>
      <c r="Z692" s="177"/>
    </row>
    <row r="693" spans="1:26" x14ac:dyDescent="0.2">
      <c r="A693" s="181"/>
      <c r="B693" s="175"/>
      <c r="C693" s="175"/>
      <c r="D693" s="175"/>
      <c r="E693" s="175"/>
      <c r="F693" s="175"/>
      <c r="G693" s="182"/>
      <c r="H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76"/>
      <c r="Y693" s="177"/>
      <c r="Z693" s="177"/>
    </row>
    <row r="694" spans="1:26" x14ac:dyDescent="0.2">
      <c r="A694" s="181"/>
      <c r="B694" s="175"/>
      <c r="C694" s="175"/>
      <c r="D694" s="175"/>
      <c r="E694" s="175"/>
      <c r="F694" s="175"/>
      <c r="G694" s="182"/>
      <c r="H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76"/>
      <c r="Y694" s="177"/>
      <c r="Z694" s="177"/>
    </row>
    <row r="695" spans="1:26" x14ac:dyDescent="0.2">
      <c r="A695" s="181"/>
      <c r="B695" s="175"/>
      <c r="C695" s="175"/>
      <c r="D695" s="175"/>
      <c r="E695" s="175"/>
      <c r="F695" s="175"/>
      <c r="G695" s="182"/>
      <c r="H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76"/>
      <c r="Y695" s="177"/>
      <c r="Z695" s="177"/>
    </row>
    <row r="696" spans="1:26" x14ac:dyDescent="0.2">
      <c r="A696" s="181"/>
      <c r="B696" s="175"/>
      <c r="C696" s="175"/>
      <c r="D696" s="175"/>
      <c r="E696" s="175"/>
      <c r="F696" s="175"/>
      <c r="G696" s="182"/>
      <c r="H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76"/>
      <c r="Y696" s="177"/>
      <c r="Z696" s="177"/>
    </row>
    <row r="697" spans="1:26" x14ac:dyDescent="0.2">
      <c r="A697" s="181"/>
      <c r="B697" s="175"/>
      <c r="C697" s="175"/>
      <c r="D697" s="175"/>
      <c r="E697" s="175"/>
      <c r="F697" s="175"/>
      <c r="G697" s="182"/>
      <c r="H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76"/>
      <c r="Y697" s="177"/>
      <c r="Z697" s="177"/>
    </row>
    <row r="698" spans="1:26" x14ac:dyDescent="0.2">
      <c r="A698" s="181"/>
      <c r="B698" s="175"/>
      <c r="C698" s="175"/>
      <c r="D698" s="175"/>
      <c r="E698" s="175"/>
      <c r="F698" s="175"/>
      <c r="G698" s="182"/>
      <c r="H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76"/>
      <c r="Y698" s="177"/>
      <c r="Z698" s="177"/>
    </row>
    <row r="699" spans="1:26" x14ac:dyDescent="0.2">
      <c r="A699" s="181"/>
      <c r="B699" s="175"/>
      <c r="C699" s="175"/>
      <c r="D699" s="175"/>
      <c r="E699" s="175"/>
      <c r="F699" s="175"/>
      <c r="G699" s="182"/>
      <c r="H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76"/>
      <c r="Y699" s="177"/>
      <c r="Z699" s="177"/>
    </row>
    <row r="700" spans="1:26" x14ac:dyDescent="0.2">
      <c r="A700" s="181"/>
      <c r="B700" s="175"/>
      <c r="C700" s="175"/>
      <c r="D700" s="175"/>
      <c r="E700" s="175"/>
      <c r="F700" s="175"/>
      <c r="G700" s="182"/>
      <c r="H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76"/>
      <c r="Y700" s="177"/>
      <c r="Z700" s="177"/>
    </row>
    <row r="701" spans="1:26" x14ac:dyDescent="0.2">
      <c r="A701" s="181"/>
      <c r="B701" s="175"/>
      <c r="C701" s="175"/>
      <c r="D701" s="175"/>
      <c r="E701" s="175"/>
      <c r="F701" s="175"/>
      <c r="G701" s="182"/>
      <c r="H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76"/>
      <c r="Y701" s="177"/>
      <c r="Z701" s="177"/>
    </row>
    <row r="702" spans="1:26" x14ac:dyDescent="0.2">
      <c r="A702" s="181"/>
      <c r="B702" s="175"/>
      <c r="C702" s="175"/>
      <c r="D702" s="175"/>
      <c r="E702" s="175"/>
      <c r="F702" s="175"/>
      <c r="G702" s="182"/>
      <c r="H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76"/>
      <c r="Y702" s="177"/>
      <c r="Z702" s="177"/>
    </row>
    <row r="703" spans="1:26" x14ac:dyDescent="0.2">
      <c r="A703" s="181"/>
      <c r="B703" s="175"/>
      <c r="C703" s="175"/>
      <c r="D703" s="175"/>
      <c r="E703" s="175"/>
      <c r="F703" s="175"/>
      <c r="G703" s="182"/>
      <c r="H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76"/>
      <c r="Y703" s="177"/>
      <c r="Z703" s="177"/>
    </row>
    <row r="704" spans="1:26" x14ac:dyDescent="0.2">
      <c r="A704" s="181"/>
      <c r="B704" s="175"/>
      <c r="C704" s="175"/>
      <c r="D704" s="175"/>
      <c r="E704" s="175"/>
      <c r="F704" s="175"/>
      <c r="G704" s="182"/>
      <c r="H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76"/>
      <c r="Y704" s="177"/>
      <c r="Z704" s="177"/>
    </row>
    <row r="705" spans="1:26" x14ac:dyDescent="0.2">
      <c r="A705" s="181"/>
      <c r="B705" s="175"/>
      <c r="C705" s="175"/>
      <c r="D705" s="175"/>
      <c r="E705" s="175"/>
      <c r="F705" s="175"/>
      <c r="G705" s="182"/>
      <c r="H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76"/>
      <c r="Y705" s="177"/>
      <c r="Z705" s="177"/>
    </row>
    <row r="706" spans="1:26" x14ac:dyDescent="0.2">
      <c r="A706" s="181"/>
      <c r="B706" s="175"/>
      <c r="C706" s="175"/>
      <c r="D706" s="175"/>
      <c r="E706" s="175"/>
      <c r="F706" s="175"/>
      <c r="G706" s="182"/>
      <c r="H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76"/>
      <c r="Y706" s="177"/>
      <c r="Z706" s="177"/>
    </row>
    <row r="707" spans="1:26" x14ac:dyDescent="0.2">
      <c r="A707" s="181"/>
      <c r="B707" s="175"/>
      <c r="C707" s="175"/>
      <c r="D707" s="175"/>
      <c r="E707" s="175"/>
      <c r="F707" s="175"/>
      <c r="G707" s="182"/>
      <c r="H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76"/>
      <c r="Y707" s="177"/>
      <c r="Z707" s="177"/>
    </row>
    <row r="708" spans="1:26" x14ac:dyDescent="0.2">
      <c r="A708" s="181"/>
      <c r="B708" s="175"/>
      <c r="C708" s="175"/>
      <c r="D708" s="175"/>
      <c r="E708" s="175"/>
      <c r="F708" s="175"/>
      <c r="G708" s="182"/>
      <c r="H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76"/>
      <c r="Y708" s="177"/>
      <c r="Z708" s="177"/>
    </row>
    <row r="709" spans="1:26" x14ac:dyDescent="0.2">
      <c r="A709" s="181"/>
      <c r="B709" s="175"/>
      <c r="C709" s="175"/>
      <c r="D709" s="175"/>
      <c r="E709" s="175"/>
      <c r="F709" s="175"/>
      <c r="G709" s="182"/>
      <c r="H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76"/>
      <c r="Y709" s="177"/>
      <c r="Z709" s="177"/>
    </row>
    <row r="710" spans="1:26" x14ac:dyDescent="0.2">
      <c r="A710" s="181"/>
      <c r="B710" s="175"/>
      <c r="C710" s="175"/>
      <c r="D710" s="175"/>
      <c r="E710" s="175"/>
      <c r="F710" s="175"/>
      <c r="G710" s="182"/>
      <c r="H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76"/>
      <c r="Y710" s="177"/>
      <c r="Z710" s="177"/>
    </row>
    <row r="711" spans="1:26" x14ac:dyDescent="0.2">
      <c r="A711" s="181"/>
      <c r="B711" s="175"/>
      <c r="C711" s="175"/>
      <c r="D711" s="175"/>
      <c r="E711" s="175"/>
      <c r="F711" s="175"/>
      <c r="G711" s="182"/>
      <c r="H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76"/>
      <c r="Y711" s="177"/>
      <c r="Z711" s="177"/>
    </row>
    <row r="712" spans="1:26" x14ac:dyDescent="0.2">
      <c r="A712" s="181"/>
      <c r="B712" s="175"/>
      <c r="C712" s="175"/>
      <c r="D712" s="175"/>
      <c r="E712" s="175"/>
      <c r="F712" s="175"/>
      <c r="G712" s="182"/>
      <c r="H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76"/>
      <c r="Y712" s="177"/>
      <c r="Z712" s="177"/>
    </row>
    <row r="713" spans="1:26" x14ac:dyDescent="0.2">
      <c r="A713" s="181"/>
      <c r="B713" s="175"/>
      <c r="C713" s="175"/>
      <c r="D713" s="175"/>
      <c r="E713" s="175"/>
      <c r="F713" s="175"/>
      <c r="G713" s="182"/>
      <c r="H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76"/>
      <c r="Y713" s="177"/>
      <c r="Z713" s="177"/>
    </row>
    <row r="714" spans="1:26" x14ac:dyDescent="0.2">
      <c r="A714" s="181"/>
      <c r="B714" s="175"/>
      <c r="C714" s="175"/>
      <c r="D714" s="175"/>
      <c r="E714" s="175"/>
      <c r="F714" s="175"/>
      <c r="G714" s="182"/>
      <c r="H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76"/>
      <c r="Y714" s="177"/>
      <c r="Z714" s="177"/>
    </row>
    <row r="715" spans="1:26" x14ac:dyDescent="0.2">
      <c r="A715" s="181"/>
      <c r="B715" s="175"/>
      <c r="C715" s="175"/>
      <c r="D715" s="175"/>
      <c r="E715" s="175"/>
      <c r="F715" s="175"/>
      <c r="G715" s="182"/>
      <c r="H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76"/>
      <c r="Y715" s="177"/>
      <c r="Z715" s="177"/>
    </row>
    <row r="716" spans="1:26" x14ac:dyDescent="0.2">
      <c r="A716" s="181"/>
      <c r="B716" s="175"/>
      <c r="C716" s="175"/>
      <c r="D716" s="175"/>
      <c r="E716" s="175"/>
      <c r="F716" s="175"/>
      <c r="G716" s="182"/>
      <c r="H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76"/>
      <c r="Y716" s="177"/>
      <c r="Z716" s="177"/>
    </row>
    <row r="717" spans="1:26" x14ac:dyDescent="0.2">
      <c r="A717" s="181"/>
      <c r="B717" s="175"/>
      <c r="C717" s="175"/>
      <c r="D717" s="175"/>
      <c r="E717" s="175"/>
      <c r="F717" s="175"/>
      <c r="G717" s="182"/>
      <c r="H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76"/>
      <c r="Y717" s="177"/>
      <c r="Z717" s="177"/>
    </row>
    <row r="718" spans="1:26" x14ac:dyDescent="0.2">
      <c r="A718" s="181"/>
      <c r="B718" s="175"/>
      <c r="C718" s="175"/>
      <c r="D718" s="175"/>
      <c r="E718" s="175"/>
      <c r="F718" s="175"/>
      <c r="G718" s="182"/>
      <c r="H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76"/>
      <c r="Y718" s="177"/>
      <c r="Z718" s="177"/>
    </row>
    <row r="719" spans="1:26" x14ac:dyDescent="0.2">
      <c r="A719" s="181"/>
      <c r="B719" s="175"/>
      <c r="C719" s="175"/>
      <c r="D719" s="175"/>
      <c r="E719" s="175"/>
      <c r="F719" s="175"/>
      <c r="G719" s="182"/>
      <c r="H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76"/>
      <c r="Y719" s="177"/>
      <c r="Z719" s="177"/>
    </row>
    <row r="720" spans="1:26" x14ac:dyDescent="0.2">
      <c r="A720" s="181"/>
      <c r="B720" s="175"/>
      <c r="C720" s="175"/>
      <c r="D720" s="175"/>
      <c r="E720" s="175"/>
      <c r="F720" s="175"/>
      <c r="G720" s="182"/>
      <c r="H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76"/>
      <c r="Y720" s="177"/>
      <c r="Z720" s="177"/>
    </row>
    <row r="721" spans="1:26" x14ac:dyDescent="0.2">
      <c r="A721" s="181"/>
      <c r="B721" s="175"/>
      <c r="C721" s="175"/>
      <c r="D721" s="175"/>
      <c r="E721" s="175"/>
      <c r="F721" s="175"/>
      <c r="G721" s="182"/>
      <c r="H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76"/>
      <c r="Y721" s="177"/>
      <c r="Z721" s="177"/>
    </row>
    <row r="722" spans="1:26" x14ac:dyDescent="0.2">
      <c r="A722" s="181"/>
      <c r="B722" s="175"/>
      <c r="C722" s="175"/>
      <c r="D722" s="175"/>
      <c r="E722" s="175"/>
      <c r="F722" s="175"/>
      <c r="G722" s="182"/>
      <c r="H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76"/>
      <c r="Y722" s="177"/>
      <c r="Z722" s="177"/>
    </row>
    <row r="723" spans="1:26" x14ac:dyDescent="0.2">
      <c r="A723" s="181"/>
      <c r="B723" s="175"/>
      <c r="C723" s="175"/>
      <c r="D723" s="175"/>
      <c r="E723" s="175"/>
      <c r="F723" s="175"/>
      <c r="G723" s="182"/>
      <c r="H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76"/>
      <c r="Y723" s="177"/>
      <c r="Z723" s="177"/>
    </row>
    <row r="724" spans="1:26" x14ac:dyDescent="0.2">
      <c r="A724" s="181"/>
      <c r="B724" s="175"/>
      <c r="C724" s="175"/>
      <c r="D724" s="175"/>
      <c r="E724" s="175"/>
      <c r="F724" s="175"/>
      <c r="G724" s="182"/>
      <c r="H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76"/>
      <c r="Y724" s="177"/>
      <c r="Z724" s="177"/>
    </row>
    <row r="725" spans="1:26" x14ac:dyDescent="0.2">
      <c r="A725" s="181"/>
      <c r="B725" s="175"/>
      <c r="C725" s="175"/>
      <c r="D725" s="175"/>
      <c r="E725" s="175"/>
      <c r="F725" s="175"/>
      <c r="G725" s="182"/>
      <c r="H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76"/>
      <c r="Y725" s="177"/>
      <c r="Z725" s="177"/>
    </row>
    <row r="726" spans="1:26" x14ac:dyDescent="0.2">
      <c r="A726" s="181"/>
      <c r="B726" s="175"/>
      <c r="C726" s="175"/>
      <c r="D726" s="175"/>
      <c r="E726" s="175"/>
      <c r="F726" s="175"/>
      <c r="G726" s="182"/>
      <c r="H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76"/>
      <c r="Y726" s="177"/>
      <c r="Z726" s="177"/>
    </row>
    <row r="727" spans="1:26" x14ac:dyDescent="0.2">
      <c r="A727" s="181"/>
      <c r="B727" s="175"/>
      <c r="C727" s="175"/>
      <c r="D727" s="175"/>
      <c r="E727" s="175"/>
      <c r="F727" s="175"/>
      <c r="G727" s="182"/>
      <c r="H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76"/>
      <c r="Y727" s="177"/>
      <c r="Z727" s="177"/>
    </row>
    <row r="728" spans="1:26" x14ac:dyDescent="0.2">
      <c r="A728" s="181"/>
      <c r="B728" s="175"/>
      <c r="C728" s="175"/>
      <c r="D728" s="175"/>
      <c r="E728" s="175"/>
      <c r="F728" s="175"/>
      <c r="G728" s="182"/>
      <c r="H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76"/>
      <c r="Y728" s="177"/>
      <c r="Z728" s="177"/>
    </row>
    <row r="729" spans="1:26" x14ac:dyDescent="0.2">
      <c r="A729" s="181"/>
      <c r="B729" s="175"/>
      <c r="C729" s="175"/>
      <c r="D729" s="175"/>
      <c r="E729" s="175"/>
      <c r="F729" s="175"/>
      <c r="G729" s="182"/>
      <c r="H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76"/>
      <c r="Y729" s="177"/>
      <c r="Z729" s="177"/>
    </row>
    <row r="730" spans="1:26" x14ac:dyDescent="0.2">
      <c r="A730" s="181"/>
      <c r="B730" s="175"/>
      <c r="C730" s="175"/>
      <c r="D730" s="175"/>
      <c r="E730" s="175"/>
      <c r="F730" s="175"/>
      <c r="G730" s="182"/>
      <c r="H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76"/>
      <c r="Y730" s="177"/>
      <c r="Z730" s="177"/>
    </row>
    <row r="731" spans="1:26" x14ac:dyDescent="0.2">
      <c r="A731" s="181"/>
      <c r="B731" s="175"/>
      <c r="C731" s="175"/>
      <c r="D731" s="175"/>
      <c r="E731" s="175"/>
      <c r="F731" s="175"/>
      <c r="G731" s="182"/>
      <c r="H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76"/>
      <c r="Y731" s="177"/>
      <c r="Z731" s="177"/>
    </row>
    <row r="732" spans="1:26" x14ac:dyDescent="0.2">
      <c r="A732" s="181"/>
      <c r="B732" s="175"/>
      <c r="C732" s="175"/>
      <c r="D732" s="175"/>
      <c r="E732" s="175"/>
      <c r="F732" s="175"/>
      <c r="G732" s="182"/>
      <c r="H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76"/>
      <c r="Y732" s="177"/>
      <c r="Z732" s="177"/>
    </row>
    <row r="733" spans="1:26" x14ac:dyDescent="0.2">
      <c r="A733" s="181"/>
      <c r="B733" s="175"/>
      <c r="C733" s="175"/>
      <c r="D733" s="175"/>
      <c r="E733" s="175"/>
      <c r="F733" s="175"/>
      <c r="G733" s="182"/>
      <c r="H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76"/>
      <c r="Y733" s="177"/>
      <c r="Z733" s="177"/>
    </row>
    <row r="734" spans="1:26" x14ac:dyDescent="0.2">
      <c r="A734" s="181"/>
      <c r="B734" s="175"/>
      <c r="C734" s="175"/>
      <c r="D734" s="175"/>
      <c r="E734" s="175"/>
      <c r="F734" s="175"/>
      <c r="G734" s="182"/>
      <c r="H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76"/>
      <c r="Y734" s="177"/>
      <c r="Z734" s="177"/>
    </row>
    <row r="735" spans="1:26" x14ac:dyDescent="0.2">
      <c r="A735" s="181"/>
      <c r="B735" s="175"/>
      <c r="C735" s="175"/>
      <c r="D735" s="175"/>
      <c r="E735" s="175"/>
      <c r="F735" s="175"/>
      <c r="G735" s="182"/>
      <c r="H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76"/>
      <c r="Y735" s="177"/>
      <c r="Z735" s="177"/>
    </row>
    <row r="736" spans="1:26" x14ac:dyDescent="0.2">
      <c r="A736" s="181"/>
      <c r="B736" s="175"/>
      <c r="C736" s="175"/>
      <c r="D736" s="175"/>
      <c r="E736" s="175"/>
      <c r="F736" s="175"/>
      <c r="G736" s="182"/>
      <c r="H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76"/>
      <c r="Y736" s="177"/>
      <c r="Z736" s="177"/>
    </row>
    <row r="737" spans="1:26" x14ac:dyDescent="0.2">
      <c r="A737" s="181"/>
      <c r="B737" s="175"/>
      <c r="C737" s="175"/>
      <c r="D737" s="175"/>
      <c r="E737" s="175"/>
      <c r="F737" s="175"/>
      <c r="G737" s="182"/>
      <c r="H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76"/>
      <c r="Y737" s="177"/>
      <c r="Z737" s="177"/>
    </row>
    <row r="738" spans="1:26" x14ac:dyDescent="0.2">
      <c r="A738" s="181"/>
      <c r="B738" s="175"/>
      <c r="C738" s="175"/>
      <c r="D738" s="175"/>
      <c r="E738" s="175"/>
      <c r="F738" s="175"/>
      <c r="G738" s="182"/>
      <c r="H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76"/>
      <c r="Y738" s="177"/>
      <c r="Z738" s="177"/>
    </row>
    <row r="739" spans="1:26" x14ac:dyDescent="0.2">
      <c r="A739" s="181"/>
      <c r="B739" s="175"/>
      <c r="C739" s="175"/>
      <c r="D739" s="175"/>
      <c r="E739" s="175"/>
      <c r="F739" s="175"/>
      <c r="G739" s="182"/>
      <c r="H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76"/>
      <c r="Y739" s="177"/>
      <c r="Z739" s="177"/>
    </row>
    <row r="740" spans="1:26" x14ac:dyDescent="0.2">
      <c r="A740" s="181"/>
      <c r="B740" s="175"/>
      <c r="C740" s="175"/>
      <c r="D740" s="175"/>
      <c r="E740" s="175"/>
      <c r="F740" s="175"/>
      <c r="G740" s="182"/>
      <c r="H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76"/>
      <c r="Y740" s="177"/>
      <c r="Z740" s="177"/>
    </row>
    <row r="741" spans="1:26" x14ac:dyDescent="0.2">
      <c r="A741" s="181"/>
      <c r="B741" s="175"/>
      <c r="C741" s="175"/>
      <c r="D741" s="175"/>
      <c r="E741" s="175"/>
      <c r="F741" s="175"/>
      <c r="G741" s="182"/>
      <c r="H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76"/>
      <c r="Y741" s="177"/>
      <c r="Z741" s="177"/>
    </row>
    <row r="742" spans="1:26" x14ac:dyDescent="0.2">
      <c r="A742" s="181"/>
      <c r="B742" s="175"/>
      <c r="C742" s="175"/>
      <c r="D742" s="175"/>
      <c r="E742" s="175"/>
      <c r="F742" s="175"/>
      <c r="G742" s="182"/>
      <c r="H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76"/>
      <c r="Y742" s="177"/>
      <c r="Z742" s="177"/>
    </row>
    <row r="743" spans="1:26" x14ac:dyDescent="0.2">
      <c r="A743" s="181"/>
      <c r="B743" s="175"/>
      <c r="C743" s="175"/>
      <c r="D743" s="175"/>
      <c r="E743" s="175"/>
      <c r="F743" s="175"/>
      <c r="G743" s="182"/>
      <c r="H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76"/>
      <c r="Y743" s="177"/>
      <c r="Z743" s="177"/>
    </row>
    <row r="744" spans="1:26" x14ac:dyDescent="0.2">
      <c r="A744" s="181"/>
      <c r="B744" s="175"/>
      <c r="C744" s="175"/>
      <c r="D744" s="175"/>
      <c r="E744" s="175"/>
      <c r="F744" s="175"/>
      <c r="G744" s="182"/>
      <c r="H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76"/>
      <c r="Y744" s="177"/>
      <c r="Z744" s="177"/>
    </row>
    <row r="745" spans="1:26" x14ac:dyDescent="0.2">
      <c r="A745" s="181"/>
      <c r="B745" s="175"/>
      <c r="C745" s="175"/>
      <c r="D745" s="175"/>
      <c r="E745" s="175"/>
      <c r="F745" s="175"/>
      <c r="G745" s="182"/>
      <c r="H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76"/>
      <c r="Y745" s="177"/>
      <c r="Z745" s="177"/>
    </row>
    <row r="746" spans="1:26" x14ac:dyDescent="0.2">
      <c r="A746" s="181"/>
      <c r="B746" s="175"/>
      <c r="C746" s="175"/>
      <c r="D746" s="175"/>
      <c r="E746" s="175"/>
      <c r="F746" s="175"/>
      <c r="G746" s="182"/>
      <c r="H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76"/>
      <c r="Y746" s="177"/>
      <c r="Z746" s="177"/>
    </row>
    <row r="747" spans="1:26" x14ac:dyDescent="0.2">
      <c r="A747" s="181"/>
      <c r="B747" s="175"/>
      <c r="C747" s="175"/>
      <c r="D747" s="175"/>
      <c r="E747" s="175"/>
      <c r="F747" s="175"/>
      <c r="G747" s="182"/>
      <c r="H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76"/>
      <c r="Y747" s="177"/>
      <c r="Z747" s="177"/>
    </row>
    <row r="748" spans="1:26" x14ac:dyDescent="0.2">
      <c r="A748" s="181"/>
      <c r="B748" s="175"/>
      <c r="C748" s="175"/>
      <c r="D748" s="175"/>
      <c r="E748" s="175"/>
      <c r="F748" s="175"/>
      <c r="G748" s="182"/>
      <c r="H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76"/>
      <c r="Y748" s="177"/>
      <c r="Z748" s="177"/>
    </row>
    <row r="749" spans="1:26" x14ac:dyDescent="0.2">
      <c r="A749" s="181"/>
      <c r="B749" s="175"/>
      <c r="C749" s="175"/>
      <c r="D749" s="175"/>
      <c r="E749" s="175"/>
      <c r="F749" s="175"/>
      <c r="G749" s="182"/>
      <c r="H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76"/>
      <c r="Y749" s="177"/>
      <c r="Z749" s="177"/>
    </row>
    <row r="750" spans="1:26" x14ac:dyDescent="0.2">
      <c r="A750" s="181"/>
      <c r="B750" s="175"/>
      <c r="C750" s="175"/>
      <c r="D750" s="175"/>
      <c r="E750" s="175"/>
      <c r="F750" s="175"/>
      <c r="G750" s="182"/>
      <c r="H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76"/>
      <c r="Y750" s="177"/>
      <c r="Z750" s="177"/>
    </row>
    <row r="751" spans="1:26" x14ac:dyDescent="0.2">
      <c r="A751" s="181"/>
      <c r="B751" s="175"/>
      <c r="C751" s="175"/>
      <c r="D751" s="175"/>
      <c r="E751" s="175"/>
      <c r="F751" s="175"/>
      <c r="G751" s="182"/>
      <c r="H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76"/>
      <c r="Y751" s="177"/>
      <c r="Z751" s="177"/>
    </row>
    <row r="752" spans="1:26" x14ac:dyDescent="0.2">
      <c r="A752" s="181"/>
      <c r="B752" s="175"/>
      <c r="C752" s="175"/>
      <c r="D752" s="175"/>
      <c r="E752" s="175"/>
      <c r="F752" s="175"/>
      <c r="G752" s="182"/>
      <c r="H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76"/>
      <c r="Y752" s="177"/>
      <c r="Z752" s="177"/>
    </row>
    <row r="753" spans="1:26" x14ac:dyDescent="0.2">
      <c r="A753" s="181"/>
      <c r="B753" s="175"/>
      <c r="C753" s="175"/>
      <c r="D753" s="175"/>
      <c r="E753" s="175"/>
      <c r="F753" s="175"/>
      <c r="G753" s="182"/>
      <c r="H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76"/>
      <c r="Y753" s="177"/>
      <c r="Z753" s="177"/>
    </row>
    <row r="754" spans="1:26" x14ac:dyDescent="0.2">
      <c r="A754" s="181"/>
      <c r="B754" s="175"/>
      <c r="C754" s="175"/>
      <c r="D754" s="175"/>
      <c r="E754" s="175"/>
      <c r="F754" s="175"/>
      <c r="G754" s="182"/>
      <c r="H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76"/>
      <c r="Y754" s="177"/>
      <c r="Z754" s="177"/>
    </row>
    <row r="755" spans="1:26" x14ac:dyDescent="0.2">
      <c r="A755" s="181"/>
      <c r="B755" s="175"/>
      <c r="C755" s="175"/>
      <c r="D755" s="175"/>
      <c r="E755" s="175"/>
      <c r="F755" s="175"/>
      <c r="G755" s="182"/>
      <c r="H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76"/>
      <c r="Y755" s="177"/>
      <c r="Z755" s="177"/>
    </row>
    <row r="756" spans="1:26" x14ac:dyDescent="0.2">
      <c r="A756" s="181"/>
      <c r="B756" s="175"/>
      <c r="C756" s="175"/>
      <c r="D756" s="175"/>
      <c r="E756" s="175"/>
      <c r="F756" s="175"/>
      <c r="G756" s="182"/>
      <c r="H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76"/>
      <c r="Y756" s="177"/>
      <c r="Z756" s="177"/>
    </row>
    <row r="757" spans="1:26" x14ac:dyDescent="0.2">
      <c r="A757" s="181"/>
      <c r="B757" s="175"/>
      <c r="C757" s="175"/>
      <c r="D757" s="175"/>
      <c r="E757" s="175"/>
      <c r="F757" s="175"/>
      <c r="G757" s="182"/>
      <c r="H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76"/>
      <c r="Y757" s="177"/>
      <c r="Z757" s="177"/>
    </row>
    <row r="758" spans="1:26" x14ac:dyDescent="0.2">
      <c r="A758" s="181"/>
      <c r="B758" s="175"/>
      <c r="C758" s="175"/>
      <c r="D758" s="175"/>
      <c r="E758" s="175"/>
      <c r="F758" s="175"/>
      <c r="G758" s="182"/>
      <c r="H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76"/>
      <c r="Y758" s="177"/>
      <c r="Z758" s="177"/>
    </row>
    <row r="759" spans="1:26" x14ac:dyDescent="0.2">
      <c r="A759" s="181"/>
      <c r="B759" s="175"/>
      <c r="C759" s="175"/>
      <c r="D759" s="175"/>
      <c r="E759" s="175"/>
      <c r="F759" s="175"/>
      <c r="G759" s="182"/>
      <c r="H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76"/>
      <c r="Y759" s="177"/>
      <c r="Z759" s="177"/>
    </row>
    <row r="760" spans="1:26" x14ac:dyDescent="0.2">
      <c r="A760" s="181"/>
      <c r="B760" s="175"/>
      <c r="C760" s="175"/>
      <c r="D760" s="175"/>
      <c r="E760" s="175"/>
      <c r="F760" s="175"/>
      <c r="G760" s="182"/>
      <c r="H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76"/>
      <c r="Y760" s="177"/>
      <c r="Z760" s="177"/>
    </row>
    <row r="761" spans="1:26" x14ac:dyDescent="0.2">
      <c r="A761" s="181"/>
      <c r="B761" s="175"/>
      <c r="C761" s="175"/>
      <c r="D761" s="175"/>
      <c r="E761" s="175"/>
      <c r="F761" s="175"/>
      <c r="G761" s="182"/>
      <c r="H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76"/>
      <c r="Y761" s="177"/>
      <c r="Z761" s="177"/>
    </row>
    <row r="762" spans="1:26" x14ac:dyDescent="0.2">
      <c r="A762" s="181"/>
      <c r="B762" s="175"/>
      <c r="C762" s="175"/>
      <c r="D762" s="175"/>
      <c r="E762" s="175"/>
      <c r="F762" s="175"/>
      <c r="G762" s="182"/>
      <c r="H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76"/>
      <c r="Y762" s="177"/>
      <c r="Z762" s="177"/>
    </row>
    <row r="763" spans="1:26" x14ac:dyDescent="0.2">
      <c r="A763" s="181"/>
      <c r="B763" s="175"/>
      <c r="C763" s="175"/>
      <c r="D763" s="175"/>
      <c r="E763" s="175"/>
      <c r="F763" s="175"/>
      <c r="G763" s="182"/>
      <c r="H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76"/>
      <c r="Y763" s="177"/>
      <c r="Z763" s="177"/>
    </row>
    <row r="764" spans="1:26" x14ac:dyDescent="0.2">
      <c r="A764" s="181"/>
      <c r="B764" s="175"/>
      <c r="C764" s="175"/>
      <c r="D764" s="175"/>
      <c r="E764" s="175"/>
      <c r="F764" s="175"/>
      <c r="G764" s="182"/>
      <c r="H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76"/>
      <c r="Y764" s="177"/>
      <c r="Z764" s="177"/>
    </row>
    <row r="765" spans="1:26" x14ac:dyDescent="0.2">
      <c r="A765" s="181"/>
      <c r="B765" s="175"/>
      <c r="C765" s="175"/>
      <c r="D765" s="175"/>
      <c r="E765" s="175"/>
      <c r="F765" s="175"/>
      <c r="G765" s="182"/>
      <c r="H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76"/>
      <c r="Y765" s="177"/>
      <c r="Z765" s="177"/>
    </row>
    <row r="766" spans="1:26" x14ac:dyDescent="0.2">
      <c r="A766" s="181"/>
      <c r="B766" s="175"/>
      <c r="C766" s="175"/>
      <c r="D766" s="175"/>
      <c r="E766" s="175"/>
      <c r="F766" s="175"/>
      <c r="G766" s="182"/>
      <c r="H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76"/>
      <c r="Y766" s="177"/>
      <c r="Z766" s="177"/>
    </row>
    <row r="767" spans="1:26" x14ac:dyDescent="0.2">
      <c r="A767" s="181"/>
      <c r="B767" s="175"/>
      <c r="C767" s="175"/>
      <c r="D767" s="175"/>
      <c r="E767" s="175"/>
      <c r="F767" s="175"/>
      <c r="G767" s="182"/>
      <c r="H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76"/>
      <c r="Y767" s="177"/>
      <c r="Z767" s="177"/>
    </row>
    <row r="768" spans="1:26" x14ac:dyDescent="0.2">
      <c r="A768" s="181"/>
      <c r="B768" s="175"/>
      <c r="C768" s="175"/>
      <c r="D768" s="175"/>
      <c r="E768" s="175"/>
      <c r="F768" s="175"/>
      <c r="G768" s="182"/>
      <c r="H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76"/>
      <c r="Y768" s="177"/>
      <c r="Z768" s="177"/>
    </row>
    <row r="769" spans="1:26" x14ac:dyDescent="0.2">
      <c r="A769" s="181"/>
      <c r="B769" s="175"/>
      <c r="C769" s="175"/>
      <c r="D769" s="175"/>
      <c r="E769" s="175"/>
      <c r="F769" s="175"/>
      <c r="G769" s="182"/>
      <c r="H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76"/>
      <c r="Y769" s="177"/>
      <c r="Z769" s="177"/>
    </row>
    <row r="770" spans="1:26" x14ac:dyDescent="0.2">
      <c r="A770" s="181"/>
      <c r="B770" s="175"/>
      <c r="C770" s="175"/>
      <c r="D770" s="175"/>
      <c r="E770" s="175"/>
      <c r="F770" s="175"/>
      <c r="G770" s="182"/>
      <c r="H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76"/>
      <c r="Y770" s="177"/>
      <c r="Z770" s="177"/>
    </row>
    <row r="771" spans="1:26" x14ac:dyDescent="0.2">
      <c r="A771" s="181"/>
      <c r="B771" s="175"/>
      <c r="C771" s="175"/>
      <c r="D771" s="175"/>
      <c r="E771" s="175"/>
      <c r="F771" s="175"/>
      <c r="G771" s="182"/>
      <c r="H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76"/>
      <c r="Y771" s="177"/>
      <c r="Z771" s="177"/>
    </row>
    <row r="772" spans="1:26" x14ac:dyDescent="0.2">
      <c r="A772" s="181"/>
      <c r="B772" s="175"/>
      <c r="C772" s="175"/>
      <c r="D772" s="175"/>
      <c r="E772" s="175"/>
      <c r="F772" s="175"/>
      <c r="G772" s="182"/>
      <c r="H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76"/>
      <c r="Y772" s="177"/>
      <c r="Z772" s="177"/>
    </row>
    <row r="773" spans="1:26" x14ac:dyDescent="0.2">
      <c r="A773" s="181"/>
      <c r="B773" s="175"/>
      <c r="C773" s="175"/>
      <c r="D773" s="175"/>
      <c r="E773" s="175"/>
      <c r="F773" s="175"/>
      <c r="G773" s="182"/>
      <c r="H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76"/>
      <c r="Y773" s="177"/>
      <c r="Z773" s="177"/>
    </row>
    <row r="774" spans="1:26" x14ac:dyDescent="0.2">
      <c r="A774" s="181"/>
      <c r="B774" s="175"/>
      <c r="C774" s="175"/>
      <c r="D774" s="175"/>
      <c r="E774" s="175"/>
      <c r="F774" s="175"/>
      <c r="G774" s="182"/>
      <c r="H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76"/>
      <c r="Y774" s="177"/>
      <c r="Z774" s="177"/>
    </row>
    <row r="775" spans="1:26" x14ac:dyDescent="0.2">
      <c r="A775" s="181"/>
      <c r="B775" s="175"/>
      <c r="C775" s="175"/>
      <c r="D775" s="175"/>
      <c r="E775" s="175"/>
      <c r="F775" s="175"/>
      <c r="G775" s="182"/>
      <c r="H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76"/>
      <c r="Y775" s="177"/>
      <c r="Z775" s="177"/>
    </row>
    <row r="776" spans="1:26" x14ac:dyDescent="0.2">
      <c r="A776" s="181"/>
      <c r="B776" s="175"/>
      <c r="C776" s="175"/>
      <c r="D776" s="175"/>
      <c r="E776" s="175"/>
      <c r="F776" s="175"/>
      <c r="G776" s="182"/>
      <c r="H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76"/>
      <c r="Y776" s="177"/>
      <c r="Z776" s="177"/>
    </row>
    <row r="777" spans="1:26" x14ac:dyDescent="0.2">
      <c r="A777" s="181"/>
      <c r="B777" s="175"/>
      <c r="C777" s="175"/>
      <c r="D777" s="175"/>
      <c r="E777" s="175"/>
      <c r="F777" s="175"/>
      <c r="G777" s="182"/>
      <c r="H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76"/>
      <c r="Y777" s="177"/>
      <c r="Z777" s="177"/>
    </row>
    <row r="778" spans="1:26" x14ac:dyDescent="0.2">
      <c r="A778" s="181"/>
      <c r="B778" s="175"/>
      <c r="C778" s="175"/>
      <c r="D778" s="175"/>
      <c r="E778" s="175"/>
      <c r="F778" s="175"/>
      <c r="G778" s="182"/>
      <c r="H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76"/>
      <c r="Y778" s="177"/>
      <c r="Z778" s="177"/>
    </row>
    <row r="779" spans="1:26" x14ac:dyDescent="0.2">
      <c r="A779" s="181"/>
      <c r="B779" s="175"/>
      <c r="C779" s="175"/>
      <c r="D779" s="175"/>
      <c r="E779" s="175"/>
      <c r="F779" s="175"/>
      <c r="G779" s="182"/>
      <c r="H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76"/>
      <c r="Y779" s="177"/>
      <c r="Z779" s="177"/>
    </row>
    <row r="780" spans="1:26" x14ac:dyDescent="0.2">
      <c r="A780" s="181"/>
      <c r="B780" s="175"/>
      <c r="C780" s="175"/>
      <c r="D780" s="175"/>
      <c r="E780" s="175"/>
      <c r="F780" s="175"/>
      <c r="G780" s="182"/>
      <c r="H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76"/>
      <c r="Y780" s="177"/>
      <c r="Z780" s="177"/>
    </row>
    <row r="781" spans="1:26" x14ac:dyDescent="0.2">
      <c r="A781" s="181"/>
      <c r="B781" s="175"/>
      <c r="C781" s="175"/>
      <c r="D781" s="175"/>
      <c r="E781" s="175"/>
      <c r="F781" s="175"/>
      <c r="G781" s="182"/>
      <c r="H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76"/>
      <c r="Y781" s="177"/>
      <c r="Z781" s="177"/>
    </row>
    <row r="782" spans="1:26" x14ac:dyDescent="0.2">
      <c r="A782" s="181"/>
      <c r="B782" s="175"/>
      <c r="C782" s="175"/>
      <c r="D782" s="175"/>
      <c r="E782" s="175"/>
      <c r="F782" s="175"/>
      <c r="G782" s="182"/>
      <c r="H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76"/>
      <c r="Y782" s="177"/>
      <c r="Z782" s="177"/>
    </row>
    <row r="783" spans="1:26" x14ac:dyDescent="0.2">
      <c r="A783" s="181"/>
      <c r="B783" s="175"/>
      <c r="C783" s="175"/>
      <c r="D783" s="175"/>
      <c r="E783" s="175"/>
      <c r="F783" s="175"/>
      <c r="G783" s="182"/>
      <c r="H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76"/>
      <c r="Y783" s="177"/>
      <c r="Z783" s="177"/>
    </row>
    <row r="784" spans="1:26" x14ac:dyDescent="0.2">
      <c r="A784" s="181"/>
      <c r="B784" s="175"/>
      <c r="C784" s="175"/>
      <c r="D784" s="175"/>
      <c r="E784" s="175"/>
      <c r="F784" s="175"/>
      <c r="G784" s="182"/>
      <c r="H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76"/>
      <c r="Y784" s="177"/>
      <c r="Z784" s="177"/>
    </row>
    <row r="785" spans="1:26" x14ac:dyDescent="0.2">
      <c r="A785" s="181"/>
      <c r="B785" s="175"/>
      <c r="C785" s="175"/>
      <c r="D785" s="175"/>
      <c r="E785" s="175"/>
      <c r="F785" s="175"/>
      <c r="G785" s="182"/>
      <c r="H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76"/>
      <c r="Y785" s="177"/>
      <c r="Z785" s="177"/>
    </row>
    <row r="786" spans="1:26" x14ac:dyDescent="0.2">
      <c r="A786" s="181"/>
      <c r="B786" s="175"/>
      <c r="C786" s="175"/>
      <c r="D786" s="175"/>
      <c r="E786" s="175"/>
      <c r="F786" s="175"/>
      <c r="G786" s="182"/>
      <c r="H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76"/>
      <c r="Y786" s="177"/>
      <c r="Z786" s="177"/>
    </row>
    <row r="787" spans="1:26" x14ac:dyDescent="0.2">
      <c r="A787" s="181"/>
      <c r="B787" s="175"/>
      <c r="C787" s="175"/>
      <c r="D787" s="175"/>
      <c r="E787" s="175"/>
      <c r="F787" s="175"/>
      <c r="G787" s="182"/>
      <c r="H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76"/>
      <c r="Y787" s="177"/>
      <c r="Z787" s="177"/>
    </row>
    <row r="788" spans="1:26" x14ac:dyDescent="0.2">
      <c r="A788" s="181"/>
      <c r="B788" s="175"/>
      <c r="C788" s="175"/>
      <c r="D788" s="175"/>
      <c r="E788" s="175"/>
      <c r="F788" s="175"/>
      <c r="G788" s="182"/>
      <c r="H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76"/>
      <c r="Y788" s="177"/>
      <c r="Z788" s="177"/>
    </row>
    <row r="789" spans="1:26" x14ac:dyDescent="0.2">
      <c r="A789" s="181"/>
      <c r="B789" s="175"/>
      <c r="C789" s="175"/>
      <c r="D789" s="175"/>
      <c r="E789" s="175"/>
      <c r="F789" s="175"/>
      <c r="G789" s="182"/>
      <c r="H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76"/>
      <c r="Y789" s="177"/>
      <c r="Z789" s="177"/>
    </row>
    <row r="790" spans="1:26" x14ac:dyDescent="0.2">
      <c r="A790" s="181"/>
      <c r="B790" s="175"/>
      <c r="C790" s="175"/>
      <c r="D790" s="175"/>
      <c r="E790" s="175"/>
      <c r="F790" s="175"/>
      <c r="G790" s="182"/>
      <c r="H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76"/>
      <c r="Y790" s="177"/>
      <c r="Z790" s="177"/>
    </row>
    <row r="791" spans="1:26" x14ac:dyDescent="0.2">
      <c r="A791" s="181"/>
      <c r="B791" s="175"/>
      <c r="C791" s="175"/>
      <c r="D791" s="175"/>
      <c r="E791" s="175"/>
      <c r="F791" s="175"/>
      <c r="G791" s="182"/>
      <c r="H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76"/>
      <c r="Y791" s="177"/>
      <c r="Z791" s="177"/>
    </row>
    <row r="792" spans="1:26" x14ac:dyDescent="0.2">
      <c r="A792" s="181"/>
      <c r="B792" s="175"/>
      <c r="C792" s="175"/>
      <c r="D792" s="175"/>
      <c r="E792" s="175"/>
      <c r="F792" s="175"/>
      <c r="G792" s="182"/>
      <c r="H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76"/>
      <c r="Y792" s="177"/>
      <c r="Z792" s="177"/>
    </row>
    <row r="793" spans="1:26" x14ac:dyDescent="0.2">
      <c r="A793" s="181"/>
      <c r="B793" s="175"/>
      <c r="C793" s="175"/>
      <c r="D793" s="175"/>
      <c r="E793" s="175"/>
      <c r="F793" s="175"/>
      <c r="G793" s="182"/>
      <c r="H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76"/>
      <c r="Y793" s="177"/>
      <c r="Z793" s="177"/>
    </row>
    <row r="794" spans="1:26" x14ac:dyDescent="0.2">
      <c r="A794" s="181"/>
      <c r="B794" s="175"/>
      <c r="C794" s="175"/>
      <c r="D794" s="175"/>
      <c r="E794" s="175"/>
      <c r="F794" s="175"/>
      <c r="G794" s="182"/>
      <c r="H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76"/>
      <c r="Y794" s="177"/>
      <c r="Z794" s="177"/>
    </row>
    <row r="795" spans="1:26" x14ac:dyDescent="0.2">
      <c r="A795" s="181"/>
      <c r="B795" s="175"/>
      <c r="C795" s="175"/>
      <c r="D795" s="175"/>
      <c r="E795" s="175"/>
      <c r="F795" s="175"/>
      <c r="G795" s="182"/>
      <c r="H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76"/>
      <c r="Y795" s="177"/>
      <c r="Z795" s="177"/>
    </row>
    <row r="796" spans="1:26" x14ac:dyDescent="0.2">
      <c r="A796" s="181"/>
      <c r="B796" s="175"/>
      <c r="C796" s="175"/>
      <c r="D796" s="175"/>
      <c r="E796" s="175"/>
      <c r="F796" s="175"/>
      <c r="G796" s="182"/>
      <c r="H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76"/>
      <c r="Y796" s="177"/>
      <c r="Z796" s="177"/>
    </row>
    <row r="797" spans="1:26" x14ac:dyDescent="0.2">
      <c r="A797" s="181"/>
      <c r="B797" s="175"/>
      <c r="C797" s="175"/>
      <c r="D797" s="175"/>
      <c r="E797" s="175"/>
      <c r="F797" s="175"/>
      <c r="G797" s="182"/>
      <c r="H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76"/>
      <c r="Y797" s="177"/>
      <c r="Z797" s="177"/>
    </row>
    <row r="798" spans="1:26" x14ac:dyDescent="0.2">
      <c r="A798" s="181"/>
      <c r="B798" s="175"/>
      <c r="C798" s="175"/>
      <c r="D798" s="175"/>
      <c r="E798" s="175"/>
      <c r="F798" s="175"/>
      <c r="G798" s="182"/>
      <c r="H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76"/>
      <c r="Y798" s="177"/>
      <c r="Z798" s="177"/>
    </row>
    <row r="799" spans="1:26" x14ac:dyDescent="0.2">
      <c r="A799" s="181"/>
      <c r="B799" s="175"/>
      <c r="C799" s="175"/>
      <c r="D799" s="175"/>
      <c r="E799" s="175"/>
      <c r="F799" s="175"/>
      <c r="G799" s="182"/>
      <c r="H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76"/>
      <c r="Y799" s="177"/>
      <c r="Z799" s="177"/>
    </row>
    <row r="800" spans="1:26" x14ac:dyDescent="0.2">
      <c r="A800" s="181"/>
      <c r="B800" s="175"/>
      <c r="C800" s="175"/>
      <c r="D800" s="175"/>
      <c r="E800" s="175"/>
      <c r="F800" s="175"/>
      <c r="G800" s="182"/>
      <c r="H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76"/>
      <c r="Y800" s="177"/>
      <c r="Z800" s="177"/>
    </row>
    <row r="801" spans="1:26" x14ac:dyDescent="0.2">
      <c r="A801" s="181"/>
      <c r="B801" s="175"/>
      <c r="C801" s="175"/>
      <c r="D801" s="175"/>
      <c r="E801" s="175"/>
      <c r="F801" s="175"/>
      <c r="G801" s="182"/>
      <c r="H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76"/>
      <c r="Y801" s="177"/>
      <c r="Z801" s="177"/>
    </row>
    <row r="802" spans="1:26" x14ac:dyDescent="0.2">
      <c r="A802" s="181"/>
      <c r="B802" s="175"/>
      <c r="C802" s="175"/>
      <c r="D802" s="175"/>
      <c r="E802" s="175"/>
      <c r="F802" s="175"/>
      <c r="G802" s="182"/>
      <c r="H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76"/>
      <c r="Y802" s="177"/>
      <c r="Z802" s="177"/>
    </row>
    <row r="803" spans="1:26" x14ac:dyDescent="0.2">
      <c r="A803" s="181"/>
      <c r="B803" s="175"/>
      <c r="C803" s="175"/>
      <c r="D803" s="175"/>
      <c r="E803" s="175"/>
      <c r="F803" s="175"/>
      <c r="G803" s="182"/>
      <c r="H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76"/>
      <c r="Y803" s="177"/>
      <c r="Z803" s="177"/>
    </row>
    <row r="804" spans="1:26" x14ac:dyDescent="0.2">
      <c r="A804" s="181"/>
      <c r="B804" s="175"/>
      <c r="C804" s="175"/>
      <c r="D804" s="175"/>
      <c r="E804" s="175"/>
      <c r="F804" s="175"/>
      <c r="G804" s="182"/>
      <c r="H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76"/>
      <c r="Y804" s="177"/>
      <c r="Z804" s="177"/>
    </row>
    <row r="805" spans="1:26" x14ac:dyDescent="0.2">
      <c r="A805" s="181"/>
      <c r="B805" s="175"/>
      <c r="C805" s="175"/>
      <c r="D805" s="175"/>
      <c r="E805" s="175"/>
      <c r="F805" s="175"/>
      <c r="G805" s="182"/>
      <c r="H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76"/>
      <c r="Y805" s="177"/>
      <c r="Z805" s="177"/>
    </row>
    <row r="806" spans="1:26" x14ac:dyDescent="0.2">
      <c r="A806" s="181"/>
      <c r="B806" s="175"/>
      <c r="C806" s="175"/>
      <c r="D806" s="175"/>
      <c r="E806" s="175"/>
      <c r="F806" s="175"/>
      <c r="G806" s="182"/>
      <c r="H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76"/>
      <c r="Y806" s="177"/>
      <c r="Z806" s="177"/>
    </row>
    <row r="807" spans="1:26" x14ac:dyDescent="0.2">
      <c r="A807" s="181"/>
      <c r="B807" s="175"/>
      <c r="C807" s="175"/>
      <c r="D807" s="175"/>
      <c r="E807" s="175"/>
      <c r="F807" s="175"/>
      <c r="G807" s="182"/>
      <c r="H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76"/>
      <c r="Y807" s="177"/>
      <c r="Z807" s="177"/>
    </row>
    <row r="808" spans="1:26" x14ac:dyDescent="0.2">
      <c r="A808" s="181"/>
      <c r="B808" s="175"/>
      <c r="C808" s="175"/>
      <c r="D808" s="175"/>
      <c r="E808" s="175"/>
      <c r="F808" s="175"/>
      <c r="G808" s="182"/>
      <c r="H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76"/>
      <c r="Y808" s="177"/>
      <c r="Z808" s="177"/>
    </row>
    <row r="809" spans="1:26" x14ac:dyDescent="0.2">
      <c r="A809" s="181"/>
      <c r="B809" s="175"/>
      <c r="C809" s="175"/>
      <c r="D809" s="175"/>
      <c r="E809" s="175"/>
      <c r="F809" s="175"/>
      <c r="G809" s="182"/>
      <c r="H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76"/>
      <c r="Y809" s="177"/>
      <c r="Z809" s="177"/>
    </row>
    <row r="810" spans="1:26" x14ac:dyDescent="0.2">
      <c r="A810" s="181"/>
      <c r="B810" s="175"/>
      <c r="C810" s="175"/>
      <c r="D810" s="175"/>
      <c r="E810" s="175"/>
      <c r="F810" s="175"/>
      <c r="G810" s="182"/>
      <c r="H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76"/>
      <c r="Y810" s="177"/>
      <c r="Z810" s="177"/>
    </row>
    <row r="811" spans="1:26" x14ac:dyDescent="0.2">
      <c r="A811" s="181"/>
      <c r="B811" s="175"/>
      <c r="C811" s="175"/>
      <c r="D811" s="175"/>
      <c r="E811" s="175"/>
      <c r="F811" s="175"/>
      <c r="G811" s="182"/>
      <c r="H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76"/>
      <c r="Y811" s="177"/>
      <c r="Z811" s="177"/>
    </row>
    <row r="812" spans="1:26" x14ac:dyDescent="0.2">
      <c r="A812" s="181"/>
      <c r="B812" s="175"/>
      <c r="C812" s="175"/>
      <c r="D812" s="175"/>
      <c r="E812" s="175"/>
      <c r="F812" s="175"/>
      <c r="G812" s="182"/>
      <c r="H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76"/>
      <c r="Y812" s="177"/>
      <c r="Z812" s="177"/>
    </row>
    <row r="813" spans="1:26" x14ac:dyDescent="0.2">
      <c r="A813" s="181"/>
      <c r="B813" s="175"/>
      <c r="C813" s="175"/>
      <c r="D813" s="175"/>
      <c r="E813" s="175"/>
      <c r="F813" s="175"/>
      <c r="G813" s="182"/>
      <c r="H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76"/>
      <c r="Y813" s="177"/>
      <c r="Z813" s="177"/>
    </row>
    <row r="814" spans="1:26" x14ac:dyDescent="0.2">
      <c r="A814" s="181"/>
      <c r="B814" s="175"/>
      <c r="C814" s="175"/>
      <c r="D814" s="175"/>
      <c r="E814" s="175"/>
      <c r="F814" s="175"/>
      <c r="G814" s="182"/>
      <c r="H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76"/>
      <c r="Y814" s="177"/>
      <c r="Z814" s="177"/>
    </row>
    <row r="815" spans="1:26" x14ac:dyDescent="0.2">
      <c r="A815" s="181"/>
      <c r="B815" s="175"/>
      <c r="C815" s="175"/>
      <c r="D815" s="175"/>
      <c r="E815" s="175"/>
      <c r="F815" s="175"/>
      <c r="G815" s="182"/>
      <c r="H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76"/>
      <c r="Y815" s="177"/>
      <c r="Z815" s="177"/>
    </row>
    <row r="816" spans="1:26" x14ac:dyDescent="0.2">
      <c r="A816" s="181"/>
      <c r="B816" s="175"/>
      <c r="C816" s="175"/>
      <c r="D816" s="175"/>
      <c r="E816" s="175"/>
      <c r="F816" s="175"/>
      <c r="G816" s="182"/>
      <c r="H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76"/>
      <c r="Y816" s="177"/>
      <c r="Z816" s="177"/>
    </row>
    <row r="817" spans="1:26" x14ac:dyDescent="0.2">
      <c r="A817" s="181"/>
      <c r="B817" s="175"/>
      <c r="C817" s="175"/>
      <c r="D817" s="175"/>
      <c r="E817" s="175"/>
      <c r="F817" s="175"/>
      <c r="G817" s="182"/>
      <c r="H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76"/>
      <c r="Y817" s="177"/>
      <c r="Z817" s="177"/>
    </row>
    <row r="818" spans="1:26" x14ac:dyDescent="0.2">
      <c r="A818" s="181"/>
      <c r="B818" s="175"/>
      <c r="C818" s="175"/>
      <c r="D818" s="175"/>
      <c r="E818" s="175"/>
      <c r="F818" s="175"/>
      <c r="G818" s="182"/>
      <c r="H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76"/>
      <c r="Y818" s="177"/>
      <c r="Z818" s="177"/>
    </row>
    <row r="819" spans="1:26" x14ac:dyDescent="0.2">
      <c r="A819" s="181"/>
      <c r="B819" s="175"/>
      <c r="C819" s="175"/>
      <c r="D819" s="175"/>
      <c r="E819" s="175"/>
      <c r="F819" s="175"/>
      <c r="G819" s="182"/>
      <c r="H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76"/>
      <c r="Y819" s="177"/>
      <c r="Z819" s="177"/>
    </row>
    <row r="820" spans="1:26" x14ac:dyDescent="0.2">
      <c r="A820" s="181"/>
      <c r="B820" s="175"/>
      <c r="C820" s="175"/>
      <c r="D820" s="175"/>
      <c r="E820" s="175"/>
      <c r="F820" s="175"/>
      <c r="G820" s="182"/>
      <c r="H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76"/>
      <c r="Y820" s="177"/>
      <c r="Z820" s="177"/>
    </row>
    <row r="821" spans="1:26" x14ac:dyDescent="0.2">
      <c r="A821" s="181"/>
      <c r="B821" s="175"/>
      <c r="C821" s="175"/>
      <c r="D821" s="175"/>
      <c r="E821" s="175"/>
      <c r="F821" s="175"/>
      <c r="G821" s="182"/>
      <c r="H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76"/>
      <c r="Y821" s="177"/>
      <c r="Z821" s="177"/>
    </row>
    <row r="822" spans="1:26" x14ac:dyDescent="0.2">
      <c r="A822" s="181"/>
      <c r="B822" s="175"/>
      <c r="C822" s="175"/>
      <c r="D822" s="175"/>
      <c r="E822" s="175"/>
      <c r="F822" s="175"/>
      <c r="G822" s="182"/>
      <c r="H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76"/>
      <c r="Y822" s="177"/>
      <c r="Z822" s="177"/>
    </row>
    <row r="823" spans="1:26" x14ac:dyDescent="0.2">
      <c r="A823" s="181"/>
      <c r="B823" s="175"/>
      <c r="C823" s="175"/>
      <c r="D823" s="175"/>
      <c r="E823" s="175"/>
      <c r="F823" s="175"/>
      <c r="G823" s="182"/>
      <c r="H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76"/>
      <c r="Y823" s="177"/>
      <c r="Z823" s="177"/>
    </row>
    <row r="824" spans="1:26" x14ac:dyDescent="0.2">
      <c r="A824" s="181"/>
      <c r="B824" s="175"/>
      <c r="C824" s="175"/>
      <c r="D824" s="175"/>
      <c r="E824" s="175"/>
      <c r="F824" s="175"/>
      <c r="G824" s="182"/>
      <c r="H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76"/>
      <c r="Y824" s="177"/>
      <c r="Z824" s="177"/>
    </row>
    <row r="825" spans="1:26" x14ac:dyDescent="0.2">
      <c r="A825" s="181"/>
      <c r="B825" s="175"/>
      <c r="C825" s="175"/>
      <c r="D825" s="175"/>
      <c r="E825" s="175"/>
      <c r="F825" s="175"/>
      <c r="G825" s="182"/>
      <c r="H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76"/>
      <c r="Y825" s="177"/>
      <c r="Z825" s="177"/>
    </row>
    <row r="826" spans="1:26" x14ac:dyDescent="0.2">
      <c r="A826" s="181"/>
      <c r="B826" s="175"/>
      <c r="C826" s="175"/>
      <c r="D826" s="175"/>
      <c r="E826" s="175"/>
      <c r="F826" s="175"/>
      <c r="G826" s="182"/>
      <c r="H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76"/>
      <c r="Y826" s="177"/>
      <c r="Z826" s="177"/>
    </row>
    <row r="827" spans="1:26" x14ac:dyDescent="0.2">
      <c r="A827" s="181"/>
      <c r="B827" s="175"/>
      <c r="C827" s="175"/>
      <c r="D827" s="175"/>
      <c r="E827" s="175"/>
      <c r="F827" s="175"/>
      <c r="G827" s="182"/>
      <c r="H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76"/>
      <c r="Y827" s="177"/>
      <c r="Z827" s="177"/>
    </row>
    <row r="828" spans="1:26" x14ac:dyDescent="0.2">
      <c r="A828" s="181"/>
      <c r="B828" s="175"/>
      <c r="C828" s="175"/>
      <c r="D828" s="175"/>
      <c r="E828" s="175"/>
      <c r="F828" s="175"/>
      <c r="G828" s="182"/>
      <c r="H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76"/>
      <c r="Y828" s="177"/>
      <c r="Z828" s="177"/>
    </row>
    <row r="829" spans="1:26" x14ac:dyDescent="0.2">
      <c r="A829" s="181"/>
      <c r="B829" s="175"/>
      <c r="C829" s="175"/>
      <c r="D829" s="175"/>
      <c r="E829" s="175"/>
      <c r="F829" s="175"/>
      <c r="G829" s="182"/>
      <c r="H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76"/>
      <c r="Y829" s="177"/>
      <c r="Z829" s="177"/>
    </row>
    <row r="830" spans="1:26" x14ac:dyDescent="0.2">
      <c r="A830" s="181"/>
      <c r="B830" s="175"/>
      <c r="C830" s="175"/>
      <c r="D830" s="175"/>
      <c r="E830" s="175"/>
      <c r="F830" s="175"/>
      <c r="G830" s="182"/>
      <c r="H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76"/>
      <c r="Y830" s="177"/>
      <c r="Z830" s="177"/>
    </row>
    <row r="831" spans="1:26" x14ac:dyDescent="0.2">
      <c r="A831" s="181"/>
      <c r="B831" s="175"/>
      <c r="C831" s="175"/>
      <c r="D831" s="175"/>
      <c r="E831" s="175"/>
      <c r="F831" s="175"/>
      <c r="G831" s="182"/>
      <c r="H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76"/>
      <c r="Y831" s="177"/>
      <c r="Z831" s="177"/>
    </row>
    <row r="832" spans="1:26" x14ac:dyDescent="0.2">
      <c r="A832" s="181"/>
      <c r="B832" s="175"/>
      <c r="C832" s="175"/>
      <c r="D832" s="175"/>
      <c r="E832" s="175"/>
      <c r="F832" s="175"/>
      <c r="G832" s="182"/>
      <c r="H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76"/>
      <c r="Y832" s="177"/>
      <c r="Z832" s="177"/>
    </row>
    <row r="833" spans="1:26" x14ac:dyDescent="0.2">
      <c r="A833" s="181"/>
      <c r="B833" s="175"/>
      <c r="C833" s="175"/>
      <c r="D833" s="175"/>
      <c r="E833" s="175"/>
      <c r="F833" s="175"/>
      <c r="G833" s="182"/>
      <c r="H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76"/>
      <c r="Y833" s="177"/>
      <c r="Z833" s="177"/>
    </row>
    <row r="834" spans="1:26" x14ac:dyDescent="0.2">
      <c r="A834" s="181"/>
      <c r="B834" s="175"/>
      <c r="C834" s="175"/>
      <c r="D834" s="175"/>
      <c r="E834" s="175"/>
      <c r="F834" s="175"/>
      <c r="G834" s="182"/>
      <c r="H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76"/>
      <c r="Y834" s="177"/>
      <c r="Z834" s="177"/>
    </row>
    <row r="835" spans="1:26" x14ac:dyDescent="0.2">
      <c r="A835" s="181"/>
      <c r="B835" s="175"/>
      <c r="C835" s="175"/>
      <c r="D835" s="175"/>
      <c r="E835" s="175"/>
      <c r="F835" s="175"/>
      <c r="G835" s="182"/>
      <c r="H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76"/>
      <c r="Y835" s="177"/>
      <c r="Z835" s="177"/>
    </row>
    <row r="836" spans="1:26" x14ac:dyDescent="0.2">
      <c r="A836" s="181"/>
      <c r="B836" s="175"/>
      <c r="C836" s="175"/>
      <c r="D836" s="175"/>
      <c r="E836" s="175"/>
      <c r="F836" s="175"/>
      <c r="G836" s="182"/>
      <c r="H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76"/>
      <c r="Y836" s="177"/>
      <c r="Z836" s="177"/>
    </row>
    <row r="837" spans="1:26" x14ac:dyDescent="0.2">
      <c r="A837" s="181"/>
      <c r="B837" s="175"/>
      <c r="C837" s="175"/>
      <c r="D837" s="175"/>
      <c r="E837" s="175"/>
      <c r="F837" s="175"/>
      <c r="G837" s="182"/>
      <c r="H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76"/>
      <c r="Y837" s="177"/>
      <c r="Z837" s="177"/>
    </row>
    <row r="838" spans="1:26" x14ac:dyDescent="0.2">
      <c r="A838" s="181"/>
      <c r="B838" s="175"/>
      <c r="C838" s="175"/>
      <c r="D838" s="175"/>
      <c r="E838" s="175"/>
      <c r="F838" s="175"/>
      <c r="G838" s="182"/>
      <c r="H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76"/>
      <c r="Y838" s="177"/>
      <c r="Z838" s="177"/>
    </row>
    <row r="839" spans="1:26" x14ac:dyDescent="0.2">
      <c r="A839" s="181"/>
      <c r="B839" s="175"/>
      <c r="C839" s="175"/>
      <c r="D839" s="175"/>
      <c r="E839" s="175"/>
      <c r="F839" s="175"/>
      <c r="G839" s="182"/>
      <c r="H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76"/>
      <c r="Y839" s="177"/>
      <c r="Z839" s="177"/>
    </row>
    <row r="840" spans="1:26" x14ac:dyDescent="0.2">
      <c r="A840" s="181"/>
      <c r="B840" s="175"/>
      <c r="C840" s="175"/>
      <c r="D840" s="175"/>
      <c r="E840" s="175"/>
      <c r="F840" s="175"/>
      <c r="G840" s="182"/>
      <c r="H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76"/>
      <c r="Y840" s="177"/>
      <c r="Z840" s="177"/>
    </row>
    <row r="841" spans="1:26" x14ac:dyDescent="0.2">
      <c r="A841" s="181"/>
      <c r="B841" s="175"/>
      <c r="C841" s="175"/>
      <c r="D841" s="175"/>
      <c r="E841" s="175"/>
      <c r="F841" s="175"/>
      <c r="G841" s="182"/>
      <c r="H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76"/>
      <c r="Y841" s="177"/>
      <c r="Z841" s="177"/>
    </row>
    <row r="842" spans="1:26" x14ac:dyDescent="0.2">
      <c r="A842" s="181"/>
      <c r="B842" s="175"/>
      <c r="C842" s="175"/>
      <c r="D842" s="175"/>
      <c r="E842" s="175"/>
      <c r="F842" s="175"/>
      <c r="G842" s="182"/>
      <c r="H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76"/>
      <c r="Y842" s="177"/>
      <c r="Z842" s="177"/>
    </row>
    <row r="843" spans="1:26" x14ac:dyDescent="0.2">
      <c r="A843" s="181"/>
      <c r="B843" s="175"/>
      <c r="C843" s="175"/>
      <c r="D843" s="175"/>
      <c r="E843" s="175"/>
      <c r="F843" s="175"/>
      <c r="G843" s="182"/>
      <c r="H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76"/>
      <c r="Y843" s="177"/>
      <c r="Z843" s="177"/>
    </row>
    <row r="844" spans="1:26" x14ac:dyDescent="0.2">
      <c r="A844" s="181"/>
      <c r="B844" s="175"/>
      <c r="C844" s="175"/>
      <c r="D844" s="175"/>
      <c r="E844" s="175"/>
      <c r="F844" s="175"/>
      <c r="G844" s="182"/>
      <c r="H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76"/>
      <c r="Y844" s="177"/>
      <c r="Z844" s="177"/>
    </row>
    <row r="845" spans="1:26" x14ac:dyDescent="0.2">
      <c r="A845" s="181"/>
      <c r="B845" s="175"/>
      <c r="C845" s="175"/>
      <c r="D845" s="175"/>
      <c r="E845" s="175"/>
      <c r="F845" s="175"/>
      <c r="G845" s="182"/>
      <c r="H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76"/>
      <c r="Y845" s="177"/>
      <c r="Z845" s="177"/>
    </row>
    <row r="846" spans="1:26" x14ac:dyDescent="0.2">
      <c r="A846" s="181"/>
      <c r="B846" s="175"/>
      <c r="C846" s="175"/>
      <c r="D846" s="175"/>
      <c r="E846" s="175"/>
      <c r="F846" s="175"/>
      <c r="G846" s="182"/>
      <c r="H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76"/>
      <c r="Y846" s="177"/>
      <c r="Z846" s="177"/>
    </row>
    <row r="847" spans="1:26" x14ac:dyDescent="0.2">
      <c r="A847" s="181"/>
      <c r="B847" s="175"/>
      <c r="C847" s="175"/>
      <c r="D847" s="175"/>
      <c r="E847" s="175"/>
      <c r="F847" s="175"/>
      <c r="G847" s="182"/>
      <c r="H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76"/>
      <c r="Y847" s="177"/>
      <c r="Z847" s="177"/>
    </row>
    <row r="848" spans="1:26" x14ac:dyDescent="0.2">
      <c r="A848" s="181"/>
      <c r="B848" s="175"/>
      <c r="C848" s="175"/>
      <c r="D848" s="175"/>
      <c r="E848" s="175"/>
      <c r="F848" s="175"/>
      <c r="G848" s="182"/>
      <c r="H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76"/>
      <c r="Y848" s="177"/>
      <c r="Z848" s="177"/>
    </row>
    <row r="849" spans="1:26" x14ac:dyDescent="0.2">
      <c r="A849" s="181"/>
      <c r="B849" s="175"/>
      <c r="C849" s="175"/>
      <c r="D849" s="175"/>
      <c r="E849" s="175"/>
      <c r="F849" s="175"/>
      <c r="G849" s="182"/>
      <c r="H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76"/>
      <c r="Y849" s="177"/>
      <c r="Z849" s="177"/>
    </row>
    <row r="850" spans="1:26" x14ac:dyDescent="0.2">
      <c r="A850" s="181"/>
      <c r="B850" s="175"/>
      <c r="C850" s="175"/>
      <c r="D850" s="175"/>
      <c r="E850" s="175"/>
      <c r="F850" s="175"/>
      <c r="G850" s="182"/>
      <c r="H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76"/>
      <c r="Y850" s="177"/>
      <c r="Z850" s="177"/>
    </row>
    <row r="851" spans="1:26" x14ac:dyDescent="0.2">
      <c r="A851" s="181"/>
      <c r="B851" s="175"/>
      <c r="C851" s="175"/>
      <c r="D851" s="175"/>
      <c r="E851" s="175"/>
      <c r="F851" s="175"/>
      <c r="G851" s="182"/>
      <c r="H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76"/>
      <c r="Y851" s="177"/>
      <c r="Z851" s="177"/>
    </row>
    <row r="852" spans="1:26" x14ac:dyDescent="0.2">
      <c r="A852" s="181"/>
      <c r="B852" s="175"/>
      <c r="C852" s="175"/>
      <c r="D852" s="175"/>
      <c r="E852" s="175"/>
      <c r="F852" s="175"/>
      <c r="G852" s="182"/>
      <c r="H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76"/>
      <c r="Y852" s="177"/>
      <c r="Z852" s="177"/>
    </row>
    <row r="853" spans="1:26" x14ac:dyDescent="0.2">
      <c r="A853" s="181"/>
      <c r="B853" s="175"/>
      <c r="C853" s="175"/>
      <c r="D853" s="175"/>
      <c r="E853" s="175"/>
      <c r="F853" s="175"/>
      <c r="G853" s="182"/>
      <c r="H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76"/>
      <c r="Y853" s="177"/>
      <c r="Z853" s="177"/>
    </row>
    <row r="854" spans="1:26" x14ac:dyDescent="0.2">
      <c r="A854" s="181"/>
      <c r="B854" s="175"/>
      <c r="C854" s="175"/>
      <c r="D854" s="175"/>
      <c r="E854" s="175"/>
      <c r="F854" s="175"/>
      <c r="G854" s="182"/>
      <c r="H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76"/>
      <c r="Y854" s="177"/>
      <c r="Z854" s="177"/>
    </row>
    <row r="855" spans="1:26" x14ac:dyDescent="0.2">
      <c r="A855" s="181"/>
      <c r="B855" s="175"/>
      <c r="C855" s="175"/>
      <c r="D855" s="175"/>
      <c r="E855" s="175"/>
      <c r="F855" s="175"/>
      <c r="G855" s="182"/>
      <c r="H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76"/>
      <c r="Y855" s="177"/>
      <c r="Z855" s="177"/>
    </row>
    <row r="856" spans="1:26" x14ac:dyDescent="0.2">
      <c r="A856" s="181"/>
      <c r="B856" s="175"/>
      <c r="C856" s="175"/>
      <c r="D856" s="175"/>
      <c r="E856" s="175"/>
      <c r="F856" s="175"/>
      <c r="G856" s="182"/>
      <c r="H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76"/>
      <c r="Y856" s="177"/>
      <c r="Z856" s="177"/>
    </row>
    <row r="857" spans="1:26" x14ac:dyDescent="0.2">
      <c r="A857" s="181"/>
      <c r="B857" s="175"/>
      <c r="C857" s="175"/>
      <c r="D857" s="175"/>
      <c r="E857" s="175"/>
      <c r="F857" s="175"/>
      <c r="G857" s="182"/>
      <c r="H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76"/>
      <c r="Y857" s="177"/>
      <c r="Z857" s="177"/>
    </row>
    <row r="858" spans="1:26" x14ac:dyDescent="0.2">
      <c r="A858" s="181"/>
      <c r="B858" s="175"/>
      <c r="C858" s="175"/>
      <c r="D858" s="175"/>
      <c r="E858" s="175"/>
      <c r="F858" s="175"/>
      <c r="G858" s="182"/>
      <c r="H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76"/>
      <c r="Y858" s="177"/>
      <c r="Z858" s="177"/>
    </row>
    <row r="859" spans="1:26" x14ac:dyDescent="0.2">
      <c r="A859" s="181"/>
      <c r="B859" s="175"/>
      <c r="C859" s="175"/>
      <c r="D859" s="175"/>
      <c r="E859" s="175"/>
      <c r="F859" s="175"/>
      <c r="G859" s="182"/>
      <c r="H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76"/>
      <c r="Y859" s="177"/>
      <c r="Z859" s="177"/>
    </row>
    <row r="860" spans="1:26" x14ac:dyDescent="0.2">
      <c r="A860" s="181"/>
      <c r="B860" s="175"/>
      <c r="C860" s="175"/>
      <c r="D860" s="175"/>
      <c r="E860" s="175"/>
      <c r="F860" s="175"/>
      <c r="G860" s="182"/>
      <c r="H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76"/>
      <c r="Y860" s="177"/>
      <c r="Z860" s="177"/>
    </row>
    <row r="861" spans="1:26" x14ac:dyDescent="0.2">
      <c r="A861" s="181"/>
      <c r="B861" s="175"/>
      <c r="C861" s="175"/>
      <c r="D861" s="175"/>
      <c r="E861" s="175"/>
      <c r="F861" s="175"/>
      <c r="G861" s="182"/>
      <c r="H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76"/>
      <c r="Y861" s="177"/>
      <c r="Z861" s="177"/>
    </row>
    <row r="862" spans="1:26" x14ac:dyDescent="0.2">
      <c r="A862" s="181"/>
      <c r="B862" s="175"/>
      <c r="C862" s="175"/>
      <c r="D862" s="175"/>
      <c r="E862" s="175"/>
      <c r="F862" s="175"/>
      <c r="G862" s="182"/>
      <c r="H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76"/>
      <c r="Y862" s="177"/>
      <c r="Z862" s="177"/>
    </row>
    <row r="863" spans="1:26" x14ac:dyDescent="0.2">
      <c r="A863" s="181"/>
      <c r="B863" s="175"/>
      <c r="C863" s="175"/>
      <c r="D863" s="175"/>
      <c r="E863" s="175"/>
      <c r="F863" s="175"/>
      <c r="G863" s="182"/>
      <c r="H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76"/>
      <c r="Y863" s="177"/>
      <c r="Z863" s="177"/>
    </row>
    <row r="864" spans="1:26" x14ac:dyDescent="0.2">
      <c r="A864" s="181"/>
      <c r="B864" s="175"/>
      <c r="C864" s="175"/>
      <c r="D864" s="175"/>
      <c r="E864" s="175"/>
      <c r="F864" s="175"/>
      <c r="G864" s="182"/>
      <c r="H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76"/>
      <c r="Y864" s="177"/>
      <c r="Z864" s="177"/>
    </row>
    <row r="865" spans="1:26" x14ac:dyDescent="0.2">
      <c r="A865" s="181"/>
      <c r="B865" s="175"/>
      <c r="C865" s="175"/>
      <c r="D865" s="175"/>
      <c r="E865" s="175"/>
      <c r="F865" s="175"/>
      <c r="G865" s="182"/>
      <c r="H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76"/>
      <c r="Y865" s="177"/>
      <c r="Z865" s="177"/>
    </row>
    <row r="866" spans="1:26" x14ac:dyDescent="0.2">
      <c r="A866" s="181"/>
      <c r="B866" s="175"/>
      <c r="C866" s="175"/>
      <c r="D866" s="175"/>
      <c r="E866" s="175"/>
      <c r="F866" s="175"/>
      <c r="G866" s="182"/>
      <c r="H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76"/>
      <c r="Y866" s="177"/>
      <c r="Z866" s="177"/>
    </row>
    <row r="867" spans="1:26" x14ac:dyDescent="0.2">
      <c r="A867" s="181"/>
      <c r="B867" s="175"/>
      <c r="C867" s="175"/>
      <c r="D867" s="175"/>
      <c r="E867" s="175"/>
      <c r="F867" s="175"/>
      <c r="G867" s="182"/>
      <c r="H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76"/>
      <c r="Y867" s="177"/>
      <c r="Z867" s="177"/>
    </row>
    <row r="868" spans="1:26" x14ac:dyDescent="0.2">
      <c r="A868" s="181"/>
      <c r="B868" s="175"/>
      <c r="C868" s="175"/>
      <c r="D868" s="175"/>
      <c r="E868" s="175"/>
      <c r="F868" s="175"/>
      <c r="G868" s="182"/>
      <c r="H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76"/>
      <c r="Y868" s="177"/>
      <c r="Z868" s="177"/>
    </row>
    <row r="869" spans="1:26" x14ac:dyDescent="0.2">
      <c r="A869" s="181"/>
      <c r="B869" s="175"/>
      <c r="C869" s="175"/>
      <c r="D869" s="175"/>
      <c r="E869" s="175"/>
      <c r="F869" s="175"/>
      <c r="G869" s="182"/>
      <c r="H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76"/>
      <c r="Y869" s="177"/>
      <c r="Z869" s="177"/>
    </row>
    <row r="870" spans="1:26" x14ac:dyDescent="0.2">
      <c r="A870" s="181"/>
      <c r="B870" s="175"/>
      <c r="C870" s="175"/>
      <c r="D870" s="175"/>
      <c r="E870" s="175"/>
      <c r="F870" s="175"/>
      <c r="G870" s="182"/>
      <c r="H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76"/>
      <c r="Y870" s="177"/>
      <c r="Z870" s="177"/>
    </row>
    <row r="871" spans="1:26" x14ac:dyDescent="0.2">
      <c r="A871" s="181"/>
      <c r="B871" s="175"/>
      <c r="C871" s="175"/>
      <c r="D871" s="175"/>
      <c r="E871" s="175"/>
      <c r="F871" s="175"/>
      <c r="G871" s="182"/>
      <c r="H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76"/>
      <c r="Y871" s="177"/>
      <c r="Z871" s="177"/>
    </row>
    <row r="872" spans="1:26" x14ac:dyDescent="0.2">
      <c r="A872" s="181"/>
      <c r="B872" s="175"/>
      <c r="C872" s="175"/>
      <c r="D872" s="175"/>
      <c r="E872" s="175"/>
      <c r="F872" s="175"/>
      <c r="G872" s="182"/>
      <c r="H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76"/>
      <c r="Y872" s="177"/>
      <c r="Z872" s="177"/>
    </row>
    <row r="873" spans="1:26" x14ac:dyDescent="0.2">
      <c r="A873" s="181"/>
      <c r="B873" s="175"/>
      <c r="C873" s="175"/>
      <c r="D873" s="175"/>
      <c r="E873" s="175"/>
      <c r="F873" s="175"/>
      <c r="G873" s="182"/>
      <c r="H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76"/>
      <c r="Y873" s="177"/>
      <c r="Z873" s="177"/>
    </row>
    <row r="874" spans="1:26" x14ac:dyDescent="0.2">
      <c r="A874" s="181"/>
      <c r="B874" s="175"/>
      <c r="C874" s="175"/>
      <c r="D874" s="175"/>
      <c r="E874" s="175"/>
      <c r="F874" s="175"/>
      <c r="G874" s="182"/>
      <c r="H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76"/>
      <c r="Y874" s="177"/>
      <c r="Z874" s="177"/>
    </row>
    <row r="875" spans="1:26" x14ac:dyDescent="0.2">
      <c r="A875" s="181"/>
      <c r="B875" s="175"/>
      <c r="C875" s="175"/>
      <c r="D875" s="175"/>
      <c r="E875" s="175"/>
      <c r="F875" s="175"/>
      <c r="G875" s="182"/>
      <c r="H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76"/>
      <c r="Y875" s="177"/>
      <c r="Z875" s="177"/>
    </row>
    <row r="876" spans="1:26" x14ac:dyDescent="0.2">
      <c r="A876" s="181"/>
      <c r="B876" s="175"/>
      <c r="C876" s="175"/>
      <c r="D876" s="175"/>
      <c r="E876" s="175"/>
      <c r="F876" s="175"/>
      <c r="G876" s="182"/>
      <c r="H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76"/>
      <c r="Y876" s="177"/>
      <c r="Z876" s="177"/>
    </row>
    <row r="877" spans="1:26" x14ac:dyDescent="0.2">
      <c r="A877" s="181"/>
      <c r="B877" s="175"/>
      <c r="C877" s="175"/>
      <c r="D877" s="175"/>
      <c r="E877" s="175"/>
      <c r="F877" s="175"/>
      <c r="G877" s="182"/>
      <c r="H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76"/>
      <c r="Y877" s="177"/>
      <c r="Z877" s="177"/>
    </row>
    <row r="878" spans="1:26" x14ac:dyDescent="0.2">
      <c r="A878" s="181"/>
      <c r="B878" s="175"/>
      <c r="C878" s="175"/>
      <c r="D878" s="175"/>
      <c r="E878" s="175"/>
      <c r="F878" s="175"/>
      <c r="G878" s="182"/>
      <c r="H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76"/>
      <c r="Y878" s="177"/>
      <c r="Z878" s="177"/>
    </row>
    <row r="879" spans="1:26" x14ac:dyDescent="0.2">
      <c r="A879" s="181"/>
      <c r="B879" s="175"/>
      <c r="C879" s="175"/>
      <c r="D879" s="175"/>
      <c r="E879" s="175"/>
      <c r="F879" s="175"/>
      <c r="G879" s="182"/>
      <c r="H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76"/>
      <c r="Y879" s="177"/>
      <c r="Z879" s="177"/>
    </row>
    <row r="880" spans="1:26" x14ac:dyDescent="0.2">
      <c r="A880" s="181"/>
      <c r="B880" s="175"/>
      <c r="C880" s="175"/>
      <c r="D880" s="175"/>
      <c r="E880" s="175"/>
      <c r="F880" s="175"/>
      <c r="G880" s="182"/>
      <c r="H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76"/>
      <c r="Y880" s="177"/>
      <c r="Z880" s="177"/>
    </row>
    <row r="881" spans="1:26" x14ac:dyDescent="0.2">
      <c r="A881" s="181"/>
      <c r="B881" s="175"/>
      <c r="C881" s="175"/>
      <c r="D881" s="175"/>
      <c r="E881" s="175"/>
      <c r="F881" s="175"/>
      <c r="G881" s="182"/>
      <c r="H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76"/>
      <c r="Y881" s="177"/>
      <c r="Z881" s="177"/>
    </row>
    <row r="882" spans="1:26" x14ac:dyDescent="0.2">
      <c r="A882" s="181"/>
      <c r="B882" s="175"/>
      <c r="C882" s="175"/>
      <c r="D882" s="175"/>
      <c r="E882" s="175"/>
      <c r="F882" s="175"/>
      <c r="G882" s="182"/>
      <c r="H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76"/>
      <c r="Y882" s="177"/>
      <c r="Z882" s="177"/>
    </row>
    <row r="883" spans="1:26" x14ac:dyDescent="0.2">
      <c r="A883" s="181"/>
      <c r="B883" s="175"/>
      <c r="C883" s="175"/>
      <c r="D883" s="175"/>
      <c r="E883" s="175"/>
      <c r="F883" s="175"/>
      <c r="G883" s="182"/>
      <c r="H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76"/>
      <c r="Y883" s="177"/>
      <c r="Z883" s="177"/>
    </row>
    <row r="884" spans="1:26" x14ac:dyDescent="0.2">
      <c r="A884" s="181"/>
      <c r="B884" s="175"/>
      <c r="C884" s="175"/>
      <c r="D884" s="175"/>
      <c r="E884" s="175"/>
      <c r="F884" s="175"/>
      <c r="G884" s="182"/>
      <c r="H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76"/>
      <c r="Y884" s="177"/>
      <c r="Z884" s="177"/>
    </row>
    <row r="885" spans="1:26" x14ac:dyDescent="0.2">
      <c r="A885" s="181"/>
      <c r="B885" s="175"/>
      <c r="C885" s="175"/>
      <c r="D885" s="175"/>
      <c r="E885" s="175"/>
      <c r="F885" s="175"/>
      <c r="G885" s="182"/>
      <c r="H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76"/>
      <c r="Y885" s="177"/>
      <c r="Z885" s="177"/>
    </row>
    <row r="886" spans="1:26" x14ac:dyDescent="0.2">
      <c r="A886" s="181"/>
      <c r="B886" s="175"/>
      <c r="C886" s="175"/>
      <c r="D886" s="175"/>
      <c r="E886" s="175"/>
      <c r="F886" s="175"/>
      <c r="G886" s="182"/>
      <c r="H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76"/>
      <c r="Y886" s="177"/>
      <c r="Z886" s="177"/>
    </row>
    <row r="887" spans="1:26" x14ac:dyDescent="0.2">
      <c r="A887" s="181"/>
      <c r="B887" s="175"/>
      <c r="C887" s="175"/>
      <c r="D887" s="175"/>
      <c r="E887" s="175"/>
      <c r="F887" s="175"/>
      <c r="G887" s="182"/>
      <c r="H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76"/>
      <c r="Y887" s="177"/>
      <c r="Z887" s="177"/>
    </row>
    <row r="888" spans="1:26" x14ac:dyDescent="0.2">
      <c r="A888" s="181"/>
      <c r="B888" s="175"/>
      <c r="C888" s="175"/>
      <c r="D888" s="175"/>
      <c r="E888" s="175"/>
      <c r="F888" s="175"/>
      <c r="G888" s="182"/>
      <c r="H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76"/>
      <c r="Y888" s="177"/>
      <c r="Z888" s="177"/>
    </row>
    <row r="889" spans="1:26" x14ac:dyDescent="0.2">
      <c r="A889" s="181"/>
      <c r="B889" s="175"/>
      <c r="C889" s="175"/>
      <c r="D889" s="175"/>
      <c r="E889" s="175"/>
      <c r="F889" s="175"/>
      <c r="G889" s="182"/>
      <c r="H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76"/>
      <c r="Y889" s="177"/>
      <c r="Z889" s="177"/>
    </row>
    <row r="890" spans="1:26" x14ac:dyDescent="0.2">
      <c r="A890" s="181"/>
      <c r="B890" s="175"/>
      <c r="C890" s="175"/>
      <c r="D890" s="175"/>
      <c r="E890" s="175"/>
      <c r="F890" s="175"/>
      <c r="G890" s="182"/>
      <c r="H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76"/>
      <c r="Y890" s="177"/>
      <c r="Z890" s="177"/>
    </row>
    <row r="891" spans="1:26" x14ac:dyDescent="0.2">
      <c r="A891" s="181"/>
      <c r="B891" s="175"/>
      <c r="C891" s="175"/>
      <c r="D891" s="175"/>
      <c r="E891" s="175"/>
      <c r="F891" s="175"/>
      <c r="G891" s="182"/>
      <c r="H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76"/>
      <c r="Y891" s="177"/>
      <c r="Z891" s="177"/>
    </row>
    <row r="892" spans="1:26" x14ac:dyDescent="0.2">
      <c r="A892" s="181"/>
      <c r="B892" s="175"/>
      <c r="C892" s="175"/>
      <c r="D892" s="175"/>
      <c r="E892" s="175"/>
      <c r="F892" s="175"/>
      <c r="G892" s="182"/>
      <c r="H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76"/>
      <c r="Y892" s="177"/>
      <c r="Z892" s="177"/>
    </row>
    <row r="893" spans="1:26" x14ac:dyDescent="0.2">
      <c r="A893" s="181"/>
      <c r="B893" s="175"/>
      <c r="C893" s="175"/>
      <c r="D893" s="175"/>
      <c r="E893" s="175"/>
      <c r="F893" s="175"/>
      <c r="G893" s="182"/>
      <c r="H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76"/>
      <c r="Y893" s="177"/>
      <c r="Z893" s="177"/>
    </row>
    <row r="894" spans="1:26" x14ac:dyDescent="0.2">
      <c r="A894" s="181"/>
      <c r="B894" s="175"/>
      <c r="C894" s="175"/>
      <c r="D894" s="175"/>
      <c r="E894" s="175"/>
      <c r="F894" s="175"/>
      <c r="G894" s="182"/>
      <c r="H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76"/>
      <c r="Y894" s="177"/>
      <c r="Z894" s="177"/>
    </row>
    <row r="895" spans="1:26" x14ac:dyDescent="0.2">
      <c r="A895" s="181"/>
      <c r="B895" s="175"/>
      <c r="C895" s="175"/>
      <c r="D895" s="175"/>
      <c r="E895" s="175"/>
      <c r="F895" s="175"/>
      <c r="G895" s="182"/>
      <c r="H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76"/>
      <c r="Y895" s="177"/>
      <c r="Z895" s="177"/>
    </row>
    <row r="896" spans="1:26" x14ac:dyDescent="0.2">
      <c r="A896" s="181"/>
      <c r="B896" s="175"/>
      <c r="C896" s="175"/>
      <c r="D896" s="175"/>
      <c r="E896" s="175"/>
      <c r="F896" s="175"/>
      <c r="G896" s="182"/>
      <c r="H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76"/>
      <c r="Y896" s="177"/>
      <c r="Z896" s="177"/>
    </row>
    <row r="897" spans="1:26" x14ac:dyDescent="0.2">
      <c r="A897" s="181"/>
      <c r="B897" s="175"/>
      <c r="C897" s="175"/>
      <c r="D897" s="175"/>
      <c r="E897" s="175"/>
      <c r="F897" s="175"/>
      <c r="G897" s="182"/>
      <c r="H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76"/>
      <c r="Y897" s="177"/>
      <c r="Z897" s="177"/>
    </row>
    <row r="898" spans="1:26" x14ac:dyDescent="0.2">
      <c r="A898" s="181"/>
      <c r="B898" s="175"/>
      <c r="C898" s="175"/>
      <c r="D898" s="175"/>
      <c r="E898" s="175"/>
      <c r="F898" s="175"/>
      <c r="G898" s="182"/>
      <c r="H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76"/>
      <c r="Y898" s="177"/>
      <c r="Z898" s="177"/>
    </row>
    <row r="899" spans="1:26" x14ac:dyDescent="0.2">
      <c r="A899" s="181"/>
      <c r="B899" s="175"/>
      <c r="C899" s="175"/>
      <c r="D899" s="175"/>
      <c r="E899" s="175"/>
      <c r="F899" s="175"/>
      <c r="G899" s="182"/>
      <c r="H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76"/>
      <c r="Y899" s="177"/>
      <c r="Z899" s="177"/>
    </row>
    <row r="900" spans="1:26" x14ac:dyDescent="0.2">
      <c r="A900" s="181"/>
      <c r="B900" s="175"/>
      <c r="C900" s="175"/>
      <c r="D900" s="175"/>
      <c r="E900" s="175"/>
      <c r="F900" s="175"/>
      <c r="G900" s="182"/>
      <c r="H900" s="182"/>
      <c r="I900" s="182"/>
      <c r="J900" s="182"/>
      <c r="K900" s="182"/>
      <c r="L900" s="182"/>
      <c r="M900" s="182"/>
      <c r="N900" s="182"/>
      <c r="O900" s="182"/>
      <c r="P900" s="182"/>
      <c r="Q900" s="182"/>
      <c r="R900" s="182"/>
      <c r="S900" s="182"/>
      <c r="T900" s="182"/>
      <c r="U900" s="182"/>
      <c r="V900" s="182"/>
      <c r="W900" s="182"/>
      <c r="X900" s="176"/>
      <c r="Y900" s="177"/>
      <c r="Z900" s="177"/>
    </row>
    <row r="901" spans="1:26" x14ac:dyDescent="0.2">
      <c r="A901" s="181"/>
      <c r="B901" s="175"/>
      <c r="C901" s="175"/>
      <c r="D901" s="175"/>
      <c r="E901" s="175"/>
      <c r="F901" s="175"/>
      <c r="G901" s="182"/>
      <c r="H901" s="182"/>
      <c r="I901" s="182"/>
      <c r="J901" s="182"/>
      <c r="K901" s="182"/>
      <c r="L901" s="182"/>
      <c r="M901" s="182"/>
      <c r="N901" s="182"/>
      <c r="O901" s="182"/>
      <c r="P901" s="182"/>
      <c r="Q901" s="182"/>
      <c r="R901" s="182"/>
      <c r="S901" s="182"/>
      <c r="T901" s="182"/>
      <c r="U901" s="182"/>
      <c r="V901" s="182"/>
      <c r="W901" s="182"/>
      <c r="X901" s="176"/>
      <c r="Y901" s="177"/>
      <c r="Z901" s="177"/>
    </row>
    <row r="902" spans="1:26" x14ac:dyDescent="0.2">
      <c r="A902" s="181"/>
      <c r="B902" s="175"/>
      <c r="C902" s="175"/>
      <c r="D902" s="175"/>
      <c r="E902" s="175"/>
      <c r="F902" s="175"/>
      <c r="G902" s="182"/>
      <c r="H902" s="182"/>
      <c r="I902" s="182"/>
      <c r="J902" s="182"/>
      <c r="K902" s="182"/>
      <c r="L902" s="182"/>
      <c r="M902" s="182"/>
      <c r="N902" s="182"/>
      <c r="O902" s="182"/>
      <c r="P902" s="182"/>
      <c r="Q902" s="182"/>
      <c r="R902" s="182"/>
      <c r="S902" s="182"/>
      <c r="T902" s="182"/>
      <c r="U902" s="182"/>
      <c r="V902" s="182"/>
      <c r="W902" s="182"/>
      <c r="X902" s="176"/>
      <c r="Y902" s="177"/>
      <c r="Z902" s="177"/>
    </row>
    <row r="903" spans="1:26" x14ac:dyDescent="0.2">
      <c r="A903" s="181"/>
      <c r="B903" s="175"/>
      <c r="C903" s="175"/>
      <c r="D903" s="175"/>
      <c r="E903" s="175"/>
      <c r="F903" s="175"/>
      <c r="G903" s="182"/>
      <c r="H903" s="182"/>
      <c r="I903" s="182"/>
      <c r="J903" s="182"/>
      <c r="K903" s="182"/>
      <c r="L903" s="182"/>
      <c r="M903" s="182"/>
      <c r="N903" s="182"/>
      <c r="O903" s="182"/>
      <c r="P903" s="182"/>
      <c r="Q903" s="182"/>
      <c r="R903" s="182"/>
      <c r="S903" s="182"/>
      <c r="T903" s="182"/>
      <c r="U903" s="182"/>
      <c r="V903" s="182"/>
      <c r="W903" s="182"/>
      <c r="X903" s="176"/>
      <c r="Y903" s="177"/>
      <c r="Z903" s="177"/>
    </row>
    <row r="904" spans="1:26" x14ac:dyDescent="0.2">
      <c r="A904" s="181"/>
      <c r="B904" s="175"/>
      <c r="C904" s="175"/>
      <c r="D904" s="175"/>
      <c r="E904" s="175"/>
      <c r="F904" s="175"/>
      <c r="G904" s="182"/>
      <c r="H904" s="182"/>
      <c r="I904" s="182"/>
      <c r="J904" s="182"/>
      <c r="K904" s="182"/>
      <c r="L904" s="182"/>
      <c r="M904" s="182"/>
      <c r="N904" s="182"/>
      <c r="O904" s="182"/>
      <c r="P904" s="182"/>
      <c r="Q904" s="182"/>
      <c r="R904" s="182"/>
      <c r="S904" s="182"/>
      <c r="T904" s="182"/>
      <c r="U904" s="182"/>
      <c r="V904" s="182"/>
      <c r="W904" s="182"/>
      <c r="X904" s="176"/>
      <c r="Y904" s="177"/>
      <c r="Z904" s="177"/>
    </row>
    <row r="905" spans="1:26" x14ac:dyDescent="0.2">
      <c r="A905" s="181"/>
      <c r="B905" s="175"/>
      <c r="C905" s="175"/>
      <c r="D905" s="175"/>
      <c r="E905" s="175"/>
      <c r="F905" s="175"/>
      <c r="G905" s="182"/>
      <c r="H905" s="182"/>
      <c r="I905" s="182"/>
      <c r="J905" s="182"/>
      <c r="K905" s="182"/>
      <c r="L905" s="182"/>
      <c r="M905" s="182"/>
      <c r="N905" s="182"/>
      <c r="O905" s="182"/>
      <c r="P905" s="182"/>
      <c r="Q905" s="182"/>
      <c r="R905" s="182"/>
      <c r="S905" s="182"/>
      <c r="T905" s="182"/>
      <c r="U905" s="182"/>
      <c r="V905" s="182"/>
      <c r="W905" s="182"/>
      <c r="X905" s="176"/>
      <c r="Y905" s="177"/>
      <c r="Z905" s="177"/>
    </row>
    <row r="906" spans="1:26" x14ac:dyDescent="0.2">
      <c r="A906" s="181"/>
      <c r="B906" s="175"/>
      <c r="C906" s="175"/>
      <c r="D906" s="175"/>
      <c r="E906" s="175"/>
      <c r="F906" s="175"/>
      <c r="G906" s="182"/>
      <c r="H906" s="182"/>
      <c r="I906" s="182"/>
      <c r="J906" s="182"/>
      <c r="K906" s="182"/>
      <c r="L906" s="182"/>
      <c r="M906" s="182"/>
      <c r="N906" s="182"/>
      <c r="O906" s="182"/>
      <c r="P906" s="182"/>
      <c r="Q906" s="182"/>
      <c r="R906" s="182"/>
      <c r="S906" s="182"/>
      <c r="T906" s="182"/>
      <c r="U906" s="182"/>
      <c r="V906" s="182"/>
      <c r="W906" s="182"/>
      <c r="X906" s="176"/>
      <c r="Y906" s="177"/>
      <c r="Z906" s="177"/>
    </row>
    <row r="907" spans="1:26" x14ac:dyDescent="0.2">
      <c r="A907" s="181"/>
      <c r="B907" s="175"/>
      <c r="C907" s="175"/>
      <c r="D907" s="175"/>
      <c r="E907" s="175"/>
      <c r="F907" s="175"/>
      <c r="G907" s="182"/>
      <c r="H907" s="182"/>
      <c r="I907" s="182"/>
      <c r="J907" s="182"/>
      <c r="K907" s="182"/>
      <c r="L907" s="182"/>
      <c r="M907" s="182"/>
      <c r="N907" s="182"/>
      <c r="O907" s="182"/>
      <c r="P907" s="182"/>
      <c r="Q907" s="182"/>
      <c r="R907" s="182"/>
      <c r="S907" s="182"/>
      <c r="T907" s="182"/>
      <c r="U907" s="182"/>
      <c r="V907" s="182"/>
      <c r="W907" s="182"/>
      <c r="X907" s="176"/>
      <c r="Y907" s="177"/>
      <c r="Z907" s="177"/>
    </row>
    <row r="908" spans="1:26" x14ac:dyDescent="0.2">
      <c r="A908" s="181"/>
      <c r="B908" s="175"/>
      <c r="C908" s="175"/>
      <c r="D908" s="175"/>
      <c r="E908" s="175"/>
      <c r="F908" s="175"/>
      <c r="G908" s="182"/>
      <c r="H908" s="182"/>
      <c r="I908" s="182"/>
      <c r="J908" s="182"/>
      <c r="K908" s="182"/>
      <c r="L908" s="182"/>
      <c r="M908" s="182"/>
      <c r="N908" s="182"/>
      <c r="O908" s="182"/>
      <c r="P908" s="182"/>
      <c r="Q908" s="182"/>
      <c r="R908" s="182"/>
      <c r="S908" s="182"/>
      <c r="T908" s="182"/>
      <c r="U908" s="182"/>
      <c r="V908" s="182"/>
      <c r="W908" s="182"/>
      <c r="X908" s="176"/>
      <c r="Y908" s="177"/>
      <c r="Z908" s="177"/>
    </row>
    <row r="909" spans="1:26" x14ac:dyDescent="0.2">
      <c r="A909" s="181"/>
      <c r="B909" s="175"/>
      <c r="C909" s="175"/>
      <c r="D909" s="175"/>
      <c r="E909" s="175"/>
      <c r="F909" s="175"/>
      <c r="G909" s="182"/>
      <c r="H909" s="182"/>
      <c r="I909" s="182"/>
      <c r="J909" s="182"/>
      <c r="K909" s="182"/>
      <c r="L909" s="182"/>
      <c r="M909" s="182"/>
      <c r="N909" s="182"/>
      <c r="O909" s="182"/>
      <c r="P909" s="182"/>
      <c r="Q909" s="182"/>
      <c r="R909" s="182"/>
      <c r="S909" s="182"/>
      <c r="T909" s="182"/>
      <c r="U909" s="182"/>
      <c r="V909" s="182"/>
      <c r="W909" s="182"/>
      <c r="X909" s="176"/>
      <c r="Y909" s="177"/>
      <c r="Z909" s="177"/>
    </row>
    <row r="910" spans="1:26" x14ac:dyDescent="0.2">
      <c r="A910" s="181"/>
      <c r="B910" s="175"/>
      <c r="C910" s="175"/>
      <c r="D910" s="175"/>
      <c r="E910" s="175"/>
      <c r="F910" s="175"/>
      <c r="G910" s="182"/>
      <c r="H910" s="182"/>
      <c r="I910" s="182"/>
      <c r="J910" s="182"/>
      <c r="K910" s="182"/>
      <c r="L910" s="182"/>
      <c r="M910" s="182"/>
      <c r="N910" s="182"/>
      <c r="O910" s="182"/>
      <c r="P910" s="182"/>
      <c r="Q910" s="182"/>
      <c r="R910" s="182"/>
      <c r="S910" s="182"/>
      <c r="T910" s="182"/>
      <c r="U910" s="182"/>
      <c r="V910" s="182"/>
      <c r="W910" s="182"/>
      <c r="X910" s="176"/>
      <c r="Y910" s="177"/>
      <c r="Z910" s="177"/>
    </row>
    <row r="911" spans="1:26" x14ac:dyDescent="0.2">
      <c r="A911" s="181"/>
      <c r="B911" s="175"/>
      <c r="C911" s="175"/>
      <c r="D911" s="175"/>
      <c r="E911" s="175"/>
      <c r="F911" s="175"/>
      <c r="G911" s="182"/>
      <c r="H911" s="182"/>
      <c r="I911" s="182"/>
      <c r="J911" s="182"/>
      <c r="K911" s="182"/>
      <c r="L911" s="182"/>
      <c r="M911" s="182"/>
      <c r="N911" s="182"/>
      <c r="O911" s="182"/>
      <c r="P911" s="182"/>
      <c r="Q911" s="182"/>
      <c r="R911" s="182"/>
      <c r="S911" s="182"/>
      <c r="T911" s="182"/>
      <c r="U911" s="182"/>
      <c r="V911" s="182"/>
      <c r="W911" s="182"/>
      <c r="X911" s="176"/>
      <c r="Y911" s="177"/>
      <c r="Z911" s="177"/>
    </row>
    <row r="912" spans="1:26" x14ac:dyDescent="0.2">
      <c r="A912" s="181"/>
      <c r="B912" s="175"/>
      <c r="C912" s="175"/>
      <c r="D912" s="175"/>
      <c r="E912" s="175"/>
      <c r="F912" s="175"/>
      <c r="G912" s="182"/>
      <c r="H912" s="182"/>
      <c r="I912" s="182"/>
      <c r="J912" s="182"/>
      <c r="K912" s="182"/>
      <c r="L912" s="182"/>
      <c r="M912" s="182"/>
      <c r="N912" s="182"/>
      <c r="O912" s="182"/>
      <c r="P912" s="182"/>
      <c r="Q912" s="182"/>
      <c r="R912" s="182"/>
      <c r="S912" s="182"/>
      <c r="T912" s="182"/>
      <c r="U912" s="182"/>
      <c r="V912" s="182"/>
      <c r="W912" s="182"/>
      <c r="X912" s="176"/>
      <c r="Y912" s="177"/>
      <c r="Z912" s="177"/>
    </row>
    <row r="913" spans="1:26" x14ac:dyDescent="0.2">
      <c r="A913" s="181"/>
      <c r="B913" s="175"/>
      <c r="C913" s="175"/>
      <c r="D913" s="175"/>
      <c r="E913" s="175"/>
      <c r="F913" s="175"/>
      <c r="G913" s="182"/>
      <c r="H913" s="182"/>
      <c r="I913" s="182"/>
      <c r="J913" s="182"/>
      <c r="K913" s="182"/>
      <c r="L913" s="182"/>
      <c r="M913" s="182"/>
      <c r="N913" s="182"/>
      <c r="O913" s="182"/>
      <c r="P913" s="182"/>
      <c r="Q913" s="182"/>
      <c r="R913" s="182"/>
      <c r="S913" s="182"/>
      <c r="T913" s="182"/>
      <c r="U913" s="182"/>
      <c r="V913" s="182"/>
      <c r="W913" s="182"/>
      <c r="X913" s="176"/>
      <c r="Y913" s="177"/>
      <c r="Z913" s="177"/>
    </row>
    <row r="914" spans="1:26" x14ac:dyDescent="0.2">
      <c r="A914" s="181"/>
      <c r="B914" s="175"/>
      <c r="C914" s="175"/>
      <c r="D914" s="175"/>
      <c r="E914" s="175"/>
      <c r="F914" s="175"/>
      <c r="G914" s="182"/>
      <c r="H914" s="182"/>
      <c r="I914" s="182"/>
      <c r="J914" s="182"/>
      <c r="K914" s="182"/>
      <c r="L914" s="182"/>
      <c r="M914" s="182"/>
      <c r="N914" s="182"/>
      <c r="O914" s="182"/>
      <c r="P914" s="182"/>
      <c r="Q914" s="182"/>
      <c r="R914" s="182"/>
      <c r="S914" s="182"/>
      <c r="T914" s="182"/>
      <c r="U914" s="182"/>
      <c r="V914" s="182"/>
      <c r="W914" s="182"/>
      <c r="X914" s="176"/>
      <c r="Y914" s="177"/>
      <c r="Z914" s="177"/>
    </row>
    <row r="915" spans="1:26" x14ac:dyDescent="0.2">
      <c r="A915" s="181"/>
      <c r="B915" s="175"/>
      <c r="C915" s="175"/>
      <c r="D915" s="175"/>
      <c r="E915" s="175"/>
      <c r="F915" s="175"/>
      <c r="G915" s="182"/>
      <c r="H915" s="182"/>
      <c r="I915" s="182"/>
      <c r="J915" s="182"/>
      <c r="K915" s="182"/>
      <c r="L915" s="182"/>
      <c r="M915" s="182"/>
      <c r="N915" s="182"/>
      <c r="O915" s="182"/>
      <c r="P915" s="182"/>
      <c r="Q915" s="182"/>
      <c r="R915" s="182"/>
      <c r="S915" s="182"/>
      <c r="T915" s="182"/>
      <c r="U915" s="182"/>
      <c r="V915" s="182"/>
      <c r="W915" s="182"/>
      <c r="X915" s="176"/>
      <c r="Y915" s="177"/>
      <c r="Z915" s="177"/>
    </row>
    <row r="916" spans="1:26" x14ac:dyDescent="0.2">
      <c r="A916" s="181"/>
      <c r="B916" s="175"/>
      <c r="C916" s="175"/>
      <c r="D916" s="175"/>
      <c r="E916" s="175"/>
      <c r="F916" s="175"/>
      <c r="G916" s="182"/>
      <c r="H916" s="182"/>
      <c r="I916" s="182"/>
      <c r="J916" s="182"/>
      <c r="K916" s="182"/>
      <c r="L916" s="182"/>
      <c r="M916" s="182"/>
      <c r="N916" s="182"/>
      <c r="O916" s="182"/>
      <c r="P916" s="182"/>
      <c r="Q916" s="182"/>
      <c r="R916" s="182"/>
      <c r="S916" s="182"/>
      <c r="T916" s="182"/>
      <c r="U916" s="182"/>
      <c r="V916" s="182"/>
      <c r="W916" s="182"/>
      <c r="X916" s="176"/>
      <c r="Y916" s="177"/>
      <c r="Z916" s="177"/>
    </row>
    <row r="917" spans="1:26" x14ac:dyDescent="0.2">
      <c r="A917" s="181"/>
      <c r="B917" s="175"/>
      <c r="C917" s="175"/>
      <c r="D917" s="175"/>
      <c r="E917" s="175"/>
      <c r="F917" s="175"/>
      <c r="G917" s="182"/>
      <c r="H917" s="182"/>
      <c r="I917" s="182"/>
      <c r="J917" s="182"/>
      <c r="K917" s="182"/>
      <c r="L917" s="182"/>
      <c r="M917" s="182"/>
      <c r="N917" s="182"/>
      <c r="O917" s="182"/>
      <c r="P917" s="182"/>
      <c r="Q917" s="182"/>
      <c r="R917" s="182"/>
      <c r="S917" s="182"/>
      <c r="T917" s="182"/>
      <c r="U917" s="182"/>
      <c r="V917" s="182"/>
      <c r="W917" s="182"/>
      <c r="X917" s="176"/>
      <c r="Y917" s="177"/>
      <c r="Z917" s="177"/>
    </row>
    <row r="918" spans="1:26" x14ac:dyDescent="0.2">
      <c r="A918" s="181"/>
      <c r="B918" s="175"/>
      <c r="C918" s="175"/>
      <c r="D918" s="175"/>
      <c r="E918" s="175"/>
      <c r="F918" s="175"/>
      <c r="G918" s="182"/>
      <c r="H918" s="182"/>
      <c r="I918" s="182"/>
      <c r="J918" s="182"/>
      <c r="K918" s="182"/>
      <c r="L918" s="182"/>
      <c r="M918" s="182"/>
      <c r="N918" s="182"/>
      <c r="O918" s="182"/>
      <c r="P918" s="182"/>
      <c r="Q918" s="182"/>
      <c r="R918" s="182"/>
      <c r="S918" s="182"/>
      <c r="T918" s="182"/>
      <c r="U918" s="182"/>
      <c r="V918" s="182"/>
      <c r="W918" s="182"/>
      <c r="X918" s="176"/>
      <c r="Y918" s="177"/>
      <c r="Z918" s="177"/>
    </row>
    <row r="919" spans="1:26" x14ac:dyDescent="0.2">
      <c r="A919" s="181"/>
      <c r="B919" s="175"/>
      <c r="C919" s="175"/>
      <c r="D919" s="175"/>
      <c r="E919" s="175"/>
      <c r="F919" s="175"/>
      <c r="G919" s="182"/>
      <c r="H919" s="182"/>
      <c r="I919" s="182"/>
      <c r="J919" s="182"/>
      <c r="K919" s="182"/>
      <c r="L919" s="182"/>
      <c r="M919" s="182"/>
      <c r="N919" s="182"/>
      <c r="O919" s="182"/>
      <c r="P919" s="182"/>
      <c r="Q919" s="182"/>
      <c r="R919" s="182"/>
      <c r="S919" s="182"/>
      <c r="T919" s="182"/>
      <c r="U919" s="182"/>
      <c r="V919" s="182"/>
      <c r="W919" s="182"/>
      <c r="X919" s="176"/>
      <c r="Y919" s="177"/>
      <c r="Z919" s="177"/>
    </row>
    <row r="920" spans="1:26" x14ac:dyDescent="0.2">
      <c r="A920" s="181"/>
      <c r="B920" s="175"/>
      <c r="C920" s="175"/>
      <c r="D920" s="175"/>
      <c r="E920" s="175"/>
      <c r="F920" s="175"/>
      <c r="G920" s="182"/>
      <c r="H920" s="182"/>
      <c r="I920" s="182"/>
      <c r="J920" s="182"/>
      <c r="K920" s="182"/>
      <c r="L920" s="182"/>
      <c r="M920" s="182"/>
      <c r="N920" s="182"/>
      <c r="O920" s="182"/>
      <c r="P920" s="182"/>
      <c r="Q920" s="182"/>
      <c r="R920" s="182"/>
      <c r="S920" s="182"/>
      <c r="T920" s="182"/>
      <c r="U920" s="182"/>
      <c r="V920" s="182"/>
      <c r="W920" s="182"/>
      <c r="X920" s="176"/>
      <c r="Y920" s="177"/>
      <c r="Z920" s="177"/>
    </row>
    <row r="921" spans="1:26" x14ac:dyDescent="0.2">
      <c r="A921" s="181"/>
      <c r="B921" s="175"/>
      <c r="C921" s="175"/>
      <c r="D921" s="175"/>
      <c r="E921" s="175"/>
      <c r="F921" s="175"/>
      <c r="G921" s="182"/>
      <c r="H921" s="182"/>
      <c r="I921" s="182"/>
      <c r="J921" s="182"/>
      <c r="K921" s="182"/>
      <c r="L921" s="182"/>
      <c r="M921" s="182"/>
      <c r="N921" s="182"/>
      <c r="O921" s="182"/>
      <c r="P921" s="182"/>
      <c r="Q921" s="182"/>
      <c r="R921" s="182"/>
      <c r="S921" s="182"/>
      <c r="T921" s="182"/>
      <c r="U921" s="182"/>
      <c r="V921" s="182"/>
      <c r="W921" s="182"/>
      <c r="X921" s="176"/>
      <c r="Y921" s="177"/>
      <c r="Z921" s="177"/>
    </row>
    <row r="922" spans="1:26" x14ac:dyDescent="0.2">
      <c r="A922" s="181"/>
      <c r="B922" s="175"/>
      <c r="C922" s="175"/>
      <c r="D922" s="175"/>
      <c r="E922" s="175"/>
      <c r="F922" s="175"/>
      <c r="G922" s="182"/>
      <c r="H922" s="182"/>
      <c r="I922" s="182"/>
      <c r="J922" s="182"/>
      <c r="K922" s="182"/>
      <c r="L922" s="182"/>
      <c r="M922" s="182"/>
      <c r="N922" s="182"/>
      <c r="O922" s="182"/>
      <c r="P922" s="182"/>
      <c r="Q922" s="182"/>
      <c r="R922" s="182"/>
      <c r="S922" s="182"/>
      <c r="T922" s="182"/>
      <c r="U922" s="182"/>
      <c r="V922" s="182"/>
      <c r="W922" s="182"/>
      <c r="X922" s="176"/>
      <c r="Y922" s="177"/>
      <c r="Z922" s="177"/>
    </row>
    <row r="923" spans="1:26" x14ac:dyDescent="0.2">
      <c r="A923" s="181"/>
      <c r="B923" s="175"/>
      <c r="C923" s="175"/>
      <c r="D923" s="175"/>
      <c r="E923" s="175"/>
      <c r="F923" s="175"/>
      <c r="G923" s="182"/>
      <c r="H923" s="182"/>
      <c r="I923" s="182"/>
      <c r="J923" s="182"/>
      <c r="K923" s="182"/>
      <c r="L923" s="182"/>
      <c r="M923" s="182"/>
      <c r="N923" s="182"/>
      <c r="O923" s="182"/>
      <c r="P923" s="182"/>
      <c r="Q923" s="182"/>
      <c r="R923" s="182"/>
      <c r="S923" s="182"/>
      <c r="T923" s="182"/>
      <c r="U923" s="182"/>
      <c r="V923" s="182"/>
      <c r="W923" s="182"/>
      <c r="X923" s="176"/>
      <c r="Y923" s="177"/>
      <c r="Z923" s="177"/>
    </row>
    <row r="924" spans="1:26" x14ac:dyDescent="0.2">
      <c r="A924" s="181"/>
      <c r="B924" s="175"/>
      <c r="C924" s="175"/>
      <c r="D924" s="175"/>
      <c r="E924" s="175"/>
      <c r="F924" s="175"/>
      <c r="G924" s="182"/>
      <c r="H924" s="182"/>
      <c r="I924" s="182"/>
      <c r="J924" s="182"/>
      <c r="K924" s="182"/>
      <c r="L924" s="182"/>
      <c r="M924" s="182"/>
      <c r="N924" s="182"/>
      <c r="O924" s="182"/>
      <c r="P924" s="182"/>
      <c r="Q924" s="182"/>
      <c r="R924" s="182"/>
      <c r="S924" s="182"/>
      <c r="T924" s="182"/>
      <c r="U924" s="182"/>
      <c r="V924" s="182"/>
      <c r="W924" s="182"/>
      <c r="X924" s="176"/>
      <c r="Y924" s="177"/>
      <c r="Z924" s="177"/>
    </row>
    <row r="925" spans="1:26" x14ac:dyDescent="0.2">
      <c r="A925" s="181"/>
      <c r="B925" s="175"/>
      <c r="C925" s="175"/>
      <c r="D925" s="175"/>
      <c r="E925" s="175"/>
      <c r="F925" s="175"/>
      <c r="G925" s="182"/>
      <c r="H925" s="182"/>
      <c r="I925" s="182"/>
      <c r="J925" s="182"/>
      <c r="K925" s="182"/>
      <c r="L925" s="182"/>
      <c r="M925" s="182"/>
      <c r="N925" s="182"/>
      <c r="O925" s="182"/>
      <c r="P925" s="182"/>
      <c r="Q925" s="182"/>
      <c r="R925" s="182"/>
      <c r="S925" s="182"/>
      <c r="T925" s="182"/>
      <c r="U925" s="182"/>
      <c r="V925" s="182"/>
      <c r="W925" s="182"/>
      <c r="X925" s="176"/>
      <c r="Y925" s="177"/>
      <c r="Z925" s="177"/>
    </row>
    <row r="926" spans="1:26" x14ac:dyDescent="0.2">
      <c r="A926" s="181"/>
      <c r="B926" s="175"/>
      <c r="C926" s="175"/>
      <c r="D926" s="175"/>
      <c r="E926" s="175"/>
      <c r="F926" s="175"/>
      <c r="G926" s="182"/>
      <c r="H926" s="182"/>
      <c r="I926" s="182"/>
      <c r="J926" s="182"/>
      <c r="K926" s="182"/>
      <c r="L926" s="182"/>
      <c r="M926" s="182"/>
      <c r="N926" s="182"/>
      <c r="O926" s="182"/>
      <c r="P926" s="182"/>
      <c r="Q926" s="182"/>
      <c r="R926" s="182"/>
      <c r="S926" s="182"/>
      <c r="T926" s="182"/>
      <c r="U926" s="182"/>
      <c r="V926" s="182"/>
      <c r="W926" s="182"/>
      <c r="X926" s="176"/>
      <c r="Y926" s="177"/>
      <c r="Z926" s="177"/>
    </row>
    <row r="927" spans="1:26" x14ac:dyDescent="0.2">
      <c r="A927" s="181"/>
      <c r="B927" s="175"/>
      <c r="C927" s="175"/>
      <c r="D927" s="175"/>
      <c r="E927" s="175"/>
      <c r="F927" s="175"/>
      <c r="G927" s="182"/>
      <c r="H927" s="182"/>
      <c r="I927" s="182"/>
      <c r="J927" s="182"/>
      <c r="K927" s="182"/>
      <c r="L927" s="182"/>
      <c r="M927" s="182"/>
      <c r="N927" s="182"/>
      <c r="O927" s="182"/>
      <c r="P927" s="182"/>
      <c r="Q927" s="182"/>
      <c r="R927" s="182"/>
      <c r="S927" s="182"/>
      <c r="T927" s="182"/>
      <c r="U927" s="182"/>
      <c r="V927" s="182"/>
      <c r="W927" s="182"/>
      <c r="X927" s="176"/>
      <c r="Y927" s="177"/>
      <c r="Z927" s="177"/>
    </row>
    <row r="928" spans="1:26" x14ac:dyDescent="0.2">
      <c r="A928" s="181"/>
      <c r="B928" s="175"/>
      <c r="C928" s="175"/>
      <c r="D928" s="175"/>
      <c r="E928" s="175"/>
      <c r="F928" s="175"/>
      <c r="G928" s="182"/>
      <c r="H928" s="182"/>
      <c r="I928" s="182"/>
      <c r="J928" s="182"/>
      <c r="K928" s="182"/>
      <c r="L928" s="182"/>
      <c r="M928" s="182"/>
      <c r="N928" s="182"/>
      <c r="O928" s="182"/>
      <c r="P928" s="182"/>
      <c r="Q928" s="182"/>
      <c r="R928" s="182"/>
      <c r="S928" s="182"/>
      <c r="T928" s="182"/>
      <c r="U928" s="182"/>
      <c r="V928" s="182"/>
      <c r="W928" s="182"/>
      <c r="X928" s="176"/>
      <c r="Y928" s="177"/>
      <c r="Z928" s="177"/>
    </row>
    <row r="929" spans="1:26" x14ac:dyDescent="0.2">
      <c r="A929" s="181"/>
      <c r="B929" s="175"/>
      <c r="C929" s="175"/>
      <c r="D929" s="175"/>
      <c r="E929" s="175"/>
      <c r="F929" s="175"/>
      <c r="G929" s="182"/>
      <c r="H929" s="182"/>
      <c r="I929" s="182"/>
      <c r="J929" s="182"/>
      <c r="K929" s="182"/>
      <c r="L929" s="182"/>
      <c r="M929" s="182"/>
      <c r="N929" s="182"/>
      <c r="O929" s="182"/>
      <c r="P929" s="182"/>
      <c r="Q929" s="182"/>
      <c r="R929" s="182"/>
      <c r="S929" s="182"/>
      <c r="T929" s="182"/>
      <c r="U929" s="182"/>
      <c r="V929" s="182"/>
      <c r="W929" s="182"/>
      <c r="X929" s="176"/>
      <c r="Y929" s="177"/>
      <c r="Z929" s="177"/>
    </row>
    <row r="930" spans="1:26" x14ac:dyDescent="0.2">
      <c r="A930" s="181"/>
      <c r="B930" s="175"/>
      <c r="C930" s="175"/>
      <c r="D930" s="175"/>
      <c r="E930" s="175"/>
      <c r="F930" s="175"/>
      <c r="G930" s="182"/>
      <c r="H930" s="182"/>
      <c r="I930" s="182"/>
      <c r="J930" s="182"/>
      <c r="K930" s="182"/>
      <c r="L930" s="182"/>
      <c r="M930" s="182"/>
      <c r="N930" s="182"/>
      <c r="O930" s="182"/>
      <c r="P930" s="182"/>
      <c r="Q930" s="182"/>
      <c r="R930" s="182"/>
      <c r="S930" s="182"/>
      <c r="T930" s="182"/>
      <c r="U930" s="182"/>
      <c r="V930" s="182"/>
      <c r="W930" s="182"/>
      <c r="X930" s="176"/>
      <c r="Y930" s="177"/>
      <c r="Z930" s="177"/>
    </row>
    <row r="931" spans="1:26" x14ac:dyDescent="0.2">
      <c r="A931" s="181"/>
      <c r="B931" s="175"/>
      <c r="C931" s="175"/>
      <c r="D931" s="175"/>
      <c r="E931" s="175"/>
      <c r="F931" s="175"/>
      <c r="G931" s="182"/>
      <c r="H931" s="182"/>
      <c r="I931" s="182"/>
      <c r="J931" s="182"/>
      <c r="K931" s="182"/>
      <c r="L931" s="182"/>
      <c r="M931" s="182"/>
      <c r="N931" s="182"/>
      <c r="O931" s="182"/>
      <c r="P931" s="182"/>
      <c r="Q931" s="182"/>
      <c r="R931" s="182"/>
      <c r="S931" s="182"/>
      <c r="T931" s="182"/>
      <c r="U931" s="182"/>
      <c r="V931" s="182"/>
      <c r="W931" s="182"/>
      <c r="X931" s="176"/>
      <c r="Y931" s="177"/>
      <c r="Z931" s="177"/>
    </row>
    <row r="932" spans="1:26" x14ac:dyDescent="0.2">
      <c r="A932" s="181"/>
      <c r="B932" s="175"/>
      <c r="C932" s="175"/>
      <c r="D932" s="175"/>
      <c r="E932" s="175"/>
      <c r="F932" s="175"/>
      <c r="G932" s="182"/>
      <c r="H932" s="182"/>
      <c r="I932" s="182"/>
      <c r="J932" s="182"/>
      <c r="K932" s="182"/>
      <c r="L932" s="182"/>
      <c r="M932" s="182"/>
      <c r="N932" s="182"/>
      <c r="O932" s="182"/>
      <c r="P932" s="182"/>
      <c r="Q932" s="182"/>
      <c r="R932" s="182"/>
      <c r="S932" s="182"/>
      <c r="T932" s="182"/>
      <c r="U932" s="182"/>
      <c r="V932" s="182"/>
      <c r="W932" s="182"/>
      <c r="X932" s="176"/>
      <c r="Y932" s="177"/>
      <c r="Z932" s="177"/>
    </row>
    <row r="933" spans="1:26" x14ac:dyDescent="0.2">
      <c r="A933" s="181"/>
      <c r="B933" s="175"/>
      <c r="C933" s="175"/>
      <c r="D933" s="175"/>
      <c r="E933" s="175"/>
      <c r="F933" s="175"/>
      <c r="G933" s="182"/>
      <c r="H933" s="182"/>
      <c r="I933" s="182"/>
      <c r="J933" s="182"/>
      <c r="K933" s="182"/>
      <c r="L933" s="182"/>
      <c r="M933" s="182"/>
      <c r="N933" s="182"/>
      <c r="O933" s="182"/>
      <c r="P933" s="182"/>
      <c r="Q933" s="182"/>
      <c r="R933" s="182"/>
      <c r="S933" s="182"/>
      <c r="T933" s="182"/>
      <c r="U933" s="182"/>
      <c r="V933" s="182"/>
      <c r="W933" s="182"/>
      <c r="X933" s="176"/>
      <c r="Y933" s="177"/>
      <c r="Z933" s="177"/>
    </row>
    <row r="934" spans="1:26" x14ac:dyDescent="0.2">
      <c r="A934" s="181"/>
      <c r="B934" s="175"/>
      <c r="C934" s="175"/>
      <c r="D934" s="175"/>
      <c r="E934" s="175"/>
      <c r="F934" s="175"/>
      <c r="G934" s="182"/>
      <c r="H934" s="182"/>
      <c r="I934" s="182"/>
      <c r="J934" s="182"/>
      <c r="K934" s="182"/>
      <c r="L934" s="182"/>
      <c r="M934" s="182"/>
      <c r="N934" s="182"/>
      <c r="O934" s="182"/>
      <c r="P934" s="182"/>
      <c r="Q934" s="182"/>
      <c r="R934" s="182"/>
      <c r="S934" s="182"/>
      <c r="T934" s="182"/>
      <c r="U934" s="182"/>
      <c r="V934" s="182"/>
      <c r="W934" s="182"/>
      <c r="X934" s="176"/>
      <c r="Y934" s="177"/>
      <c r="Z934" s="177"/>
    </row>
    <row r="935" spans="1:26" x14ac:dyDescent="0.2">
      <c r="A935" s="181"/>
      <c r="B935" s="175"/>
      <c r="C935" s="175"/>
      <c r="D935" s="175"/>
      <c r="E935" s="175"/>
      <c r="F935" s="175"/>
      <c r="G935" s="182"/>
      <c r="H935" s="182"/>
      <c r="I935" s="182"/>
      <c r="J935" s="182"/>
      <c r="K935" s="182"/>
      <c r="L935" s="182"/>
      <c r="M935" s="182"/>
      <c r="N935" s="182"/>
      <c r="O935" s="182"/>
      <c r="P935" s="182"/>
      <c r="Q935" s="182"/>
      <c r="R935" s="182"/>
      <c r="S935" s="182"/>
      <c r="T935" s="182"/>
      <c r="U935" s="182"/>
      <c r="V935" s="182"/>
      <c r="W935" s="182"/>
      <c r="X935" s="176"/>
      <c r="Y935" s="177"/>
      <c r="Z935" s="177"/>
    </row>
    <row r="936" spans="1:26" x14ac:dyDescent="0.2">
      <c r="A936" s="181"/>
      <c r="B936" s="175"/>
      <c r="C936" s="175"/>
      <c r="D936" s="175"/>
      <c r="E936" s="175"/>
      <c r="F936" s="175"/>
      <c r="G936" s="182"/>
      <c r="H936" s="182"/>
      <c r="I936" s="182"/>
      <c r="J936" s="182"/>
      <c r="K936" s="182"/>
      <c r="L936" s="182"/>
      <c r="M936" s="182"/>
      <c r="N936" s="182"/>
      <c r="O936" s="182"/>
      <c r="P936" s="182"/>
      <c r="Q936" s="182"/>
      <c r="R936" s="182"/>
      <c r="S936" s="182"/>
      <c r="T936" s="182"/>
      <c r="U936" s="182"/>
      <c r="V936" s="182"/>
      <c r="W936" s="182"/>
      <c r="X936" s="176"/>
      <c r="Y936" s="177"/>
      <c r="Z936" s="177"/>
    </row>
    <row r="937" spans="1:26" x14ac:dyDescent="0.2">
      <c r="A937" s="181"/>
      <c r="B937" s="175"/>
      <c r="C937" s="175"/>
      <c r="D937" s="175"/>
      <c r="E937" s="175"/>
      <c r="F937" s="175"/>
      <c r="G937" s="182"/>
      <c r="H937" s="182"/>
      <c r="I937" s="182"/>
      <c r="J937" s="182"/>
      <c r="K937" s="182"/>
      <c r="L937" s="182"/>
      <c r="M937" s="182"/>
      <c r="N937" s="182"/>
      <c r="O937" s="182"/>
      <c r="P937" s="182"/>
      <c r="Q937" s="182"/>
      <c r="R937" s="182"/>
      <c r="S937" s="182"/>
      <c r="T937" s="182"/>
      <c r="U937" s="182"/>
      <c r="V937" s="182"/>
      <c r="W937" s="182"/>
      <c r="X937" s="176"/>
      <c r="Y937" s="177"/>
      <c r="Z937" s="177"/>
    </row>
    <row r="938" spans="1:26" x14ac:dyDescent="0.2">
      <c r="A938" s="181"/>
      <c r="B938" s="175"/>
      <c r="C938" s="175"/>
      <c r="D938" s="175"/>
      <c r="E938" s="175"/>
      <c r="F938" s="175"/>
      <c r="G938" s="182"/>
      <c r="H938" s="182"/>
      <c r="I938" s="182"/>
      <c r="J938" s="182"/>
      <c r="K938" s="182"/>
      <c r="L938" s="182"/>
      <c r="M938" s="182"/>
      <c r="N938" s="182"/>
      <c r="O938" s="182"/>
      <c r="P938" s="182"/>
      <c r="Q938" s="182"/>
      <c r="R938" s="182"/>
      <c r="S938" s="182"/>
      <c r="T938" s="182"/>
      <c r="U938" s="182"/>
      <c r="V938" s="182"/>
      <c r="W938" s="182"/>
      <c r="X938" s="176"/>
      <c r="Y938" s="177"/>
      <c r="Z938" s="177"/>
    </row>
    <row r="939" spans="1:26" x14ac:dyDescent="0.2">
      <c r="A939" s="181"/>
      <c r="B939" s="175"/>
      <c r="C939" s="175"/>
      <c r="D939" s="175"/>
      <c r="E939" s="175"/>
      <c r="F939" s="175"/>
      <c r="G939" s="182"/>
      <c r="H939" s="182"/>
      <c r="I939" s="182"/>
      <c r="J939" s="182"/>
      <c r="K939" s="182"/>
      <c r="L939" s="182"/>
      <c r="M939" s="182"/>
      <c r="N939" s="182"/>
      <c r="O939" s="182"/>
      <c r="P939" s="182"/>
      <c r="Q939" s="182"/>
      <c r="R939" s="182"/>
      <c r="S939" s="182"/>
      <c r="T939" s="182"/>
      <c r="U939" s="182"/>
      <c r="V939" s="182"/>
      <c r="W939" s="182"/>
      <c r="X939" s="176"/>
      <c r="Y939" s="177"/>
      <c r="Z939" s="177"/>
    </row>
    <row r="940" spans="1:26" x14ac:dyDescent="0.2">
      <c r="A940" s="181"/>
      <c r="B940" s="175"/>
      <c r="C940" s="175"/>
      <c r="D940" s="175"/>
      <c r="E940" s="175"/>
      <c r="F940" s="175"/>
      <c r="G940" s="182"/>
      <c r="H940" s="182"/>
      <c r="I940" s="182"/>
      <c r="J940" s="182"/>
      <c r="K940" s="182"/>
      <c r="L940" s="182"/>
      <c r="M940" s="182"/>
      <c r="N940" s="182"/>
      <c r="O940" s="182"/>
      <c r="P940" s="182"/>
      <c r="Q940" s="182"/>
      <c r="R940" s="182"/>
      <c r="S940" s="182"/>
      <c r="T940" s="182"/>
      <c r="U940" s="182"/>
      <c r="V940" s="182"/>
      <c r="W940" s="182"/>
      <c r="X940" s="176"/>
      <c r="Y940" s="177"/>
      <c r="Z940" s="177"/>
    </row>
    <row r="941" spans="1:26" x14ac:dyDescent="0.2">
      <c r="A941" s="181"/>
      <c r="B941" s="175"/>
      <c r="C941" s="175"/>
      <c r="D941" s="175"/>
      <c r="E941" s="175"/>
      <c r="F941" s="175"/>
      <c r="G941" s="182"/>
      <c r="H941" s="182"/>
      <c r="I941" s="182"/>
      <c r="J941" s="182"/>
      <c r="K941" s="182"/>
      <c r="L941" s="182"/>
      <c r="M941" s="182"/>
      <c r="N941" s="182"/>
      <c r="O941" s="182"/>
      <c r="P941" s="182"/>
      <c r="Q941" s="182"/>
      <c r="R941" s="182"/>
      <c r="S941" s="182"/>
      <c r="T941" s="182"/>
      <c r="U941" s="182"/>
      <c r="V941" s="182"/>
      <c r="W941" s="182"/>
      <c r="X941" s="176"/>
      <c r="Y941" s="177"/>
      <c r="Z941" s="177"/>
    </row>
    <row r="942" spans="1:26" x14ac:dyDescent="0.2">
      <c r="A942" s="181"/>
      <c r="B942" s="175"/>
      <c r="C942" s="175"/>
      <c r="D942" s="175"/>
      <c r="E942" s="175"/>
      <c r="F942" s="175"/>
      <c r="G942" s="182"/>
      <c r="H942" s="182"/>
      <c r="I942" s="182"/>
      <c r="J942" s="182"/>
      <c r="K942" s="182"/>
      <c r="L942" s="182"/>
      <c r="M942" s="182"/>
      <c r="N942" s="182"/>
      <c r="O942" s="182"/>
      <c r="P942" s="182"/>
      <c r="Q942" s="182"/>
      <c r="R942" s="182"/>
      <c r="S942" s="182"/>
      <c r="T942" s="182"/>
      <c r="U942" s="182"/>
      <c r="V942" s="182"/>
      <c r="W942" s="182"/>
      <c r="X942" s="176"/>
      <c r="Y942" s="177"/>
      <c r="Z942" s="177"/>
    </row>
    <row r="943" spans="1:26" x14ac:dyDescent="0.2">
      <c r="A943" s="181"/>
      <c r="B943" s="175"/>
      <c r="C943" s="175"/>
      <c r="D943" s="175"/>
      <c r="E943" s="175"/>
      <c r="F943" s="175"/>
      <c r="G943" s="182"/>
      <c r="H943" s="182"/>
      <c r="I943" s="182"/>
      <c r="J943" s="182"/>
      <c r="K943" s="182"/>
      <c r="L943" s="182"/>
      <c r="M943" s="182"/>
      <c r="N943" s="182"/>
      <c r="O943" s="182"/>
      <c r="P943" s="182"/>
      <c r="Q943" s="182"/>
      <c r="R943" s="182"/>
      <c r="S943" s="182"/>
      <c r="T943" s="182"/>
      <c r="U943" s="182"/>
      <c r="V943" s="182"/>
      <c r="W943" s="182"/>
      <c r="X943" s="176"/>
      <c r="Y943" s="177"/>
      <c r="Z943" s="177"/>
    </row>
    <row r="944" spans="1:26" x14ac:dyDescent="0.2">
      <c r="A944" s="181"/>
      <c r="B944" s="175"/>
      <c r="C944" s="175"/>
      <c r="D944" s="175"/>
      <c r="E944" s="175"/>
      <c r="F944" s="175"/>
      <c r="G944" s="182"/>
      <c r="H944" s="182"/>
      <c r="I944" s="182"/>
      <c r="J944" s="182"/>
      <c r="K944" s="182"/>
      <c r="L944" s="182"/>
      <c r="M944" s="182"/>
      <c r="N944" s="182"/>
      <c r="O944" s="182"/>
      <c r="P944" s="182"/>
      <c r="Q944" s="182"/>
      <c r="R944" s="182"/>
      <c r="S944" s="182"/>
      <c r="T944" s="182"/>
      <c r="U944" s="182"/>
      <c r="V944" s="182"/>
      <c r="W944" s="182"/>
      <c r="X944" s="176"/>
      <c r="Y944" s="177"/>
      <c r="Z944" s="177"/>
    </row>
    <row r="945" spans="1:26" x14ac:dyDescent="0.2">
      <c r="A945" s="181"/>
      <c r="B945" s="175"/>
      <c r="C945" s="175"/>
      <c r="D945" s="175"/>
      <c r="E945" s="175"/>
      <c r="F945" s="175"/>
      <c r="G945" s="182"/>
      <c r="H945" s="182"/>
      <c r="I945" s="182"/>
      <c r="J945" s="182"/>
      <c r="K945" s="182"/>
      <c r="L945" s="182"/>
      <c r="M945" s="182"/>
      <c r="N945" s="182"/>
      <c r="O945" s="182"/>
      <c r="P945" s="182"/>
      <c r="Q945" s="182"/>
      <c r="R945" s="182"/>
      <c r="S945" s="182"/>
      <c r="T945" s="182"/>
      <c r="U945" s="182"/>
      <c r="V945" s="182"/>
      <c r="W945" s="182"/>
      <c r="X945" s="176"/>
      <c r="Y945" s="177"/>
      <c r="Z945" s="177"/>
    </row>
    <row r="946" spans="1:26" x14ac:dyDescent="0.2">
      <c r="A946" s="181"/>
      <c r="B946" s="175"/>
      <c r="C946" s="175"/>
      <c r="D946" s="175"/>
      <c r="E946" s="175"/>
      <c r="F946" s="175"/>
      <c r="G946" s="182"/>
      <c r="H946" s="182"/>
      <c r="I946" s="182"/>
      <c r="J946" s="182"/>
      <c r="K946" s="182"/>
      <c r="L946" s="182"/>
      <c r="M946" s="182"/>
      <c r="N946" s="182"/>
      <c r="O946" s="182"/>
      <c r="P946" s="182"/>
      <c r="Q946" s="182"/>
      <c r="R946" s="182"/>
      <c r="S946" s="182"/>
      <c r="T946" s="182"/>
      <c r="U946" s="182"/>
      <c r="V946" s="182"/>
      <c r="W946" s="182"/>
      <c r="X946" s="176"/>
      <c r="Y946" s="177"/>
      <c r="Z946" s="177"/>
    </row>
    <row r="947" spans="1:26" x14ac:dyDescent="0.2">
      <c r="A947" s="181"/>
      <c r="B947" s="175"/>
      <c r="C947" s="175"/>
      <c r="D947" s="175"/>
      <c r="E947" s="175"/>
      <c r="F947" s="175"/>
      <c r="G947" s="182"/>
      <c r="H947" s="182"/>
      <c r="I947" s="182"/>
      <c r="J947" s="182"/>
      <c r="K947" s="182"/>
      <c r="L947" s="182"/>
      <c r="M947" s="182"/>
      <c r="N947" s="182"/>
      <c r="O947" s="182"/>
      <c r="P947" s="182"/>
      <c r="Q947" s="182"/>
      <c r="R947" s="182"/>
      <c r="S947" s="182"/>
      <c r="T947" s="182"/>
      <c r="U947" s="182"/>
      <c r="V947" s="182"/>
      <c r="W947" s="182"/>
      <c r="X947" s="176"/>
      <c r="Y947" s="177"/>
      <c r="Z947" s="177"/>
    </row>
    <row r="948" spans="1:26" x14ac:dyDescent="0.2">
      <c r="A948" s="181"/>
      <c r="B948" s="175"/>
      <c r="C948" s="175"/>
      <c r="D948" s="175"/>
      <c r="E948" s="175"/>
      <c r="F948" s="175"/>
      <c r="G948" s="182"/>
      <c r="H948" s="182"/>
      <c r="I948" s="182"/>
      <c r="J948" s="182"/>
      <c r="K948" s="182"/>
      <c r="L948" s="182"/>
      <c r="M948" s="182"/>
      <c r="N948" s="182"/>
      <c r="O948" s="182"/>
      <c r="P948" s="182"/>
      <c r="Q948" s="182"/>
      <c r="R948" s="182"/>
      <c r="S948" s="182"/>
      <c r="T948" s="182"/>
      <c r="U948" s="182"/>
      <c r="V948" s="182"/>
      <c r="W948" s="182"/>
      <c r="X948" s="176"/>
      <c r="Y948" s="177"/>
      <c r="Z948" s="177"/>
    </row>
    <row r="949" spans="1:26" x14ac:dyDescent="0.2">
      <c r="A949" s="181"/>
      <c r="B949" s="175"/>
      <c r="C949" s="175"/>
      <c r="D949" s="175"/>
      <c r="E949" s="175"/>
      <c r="F949" s="175"/>
      <c r="G949" s="182"/>
      <c r="H949" s="182"/>
      <c r="I949" s="182"/>
      <c r="J949" s="182"/>
      <c r="K949" s="182"/>
      <c r="L949" s="182"/>
      <c r="M949" s="182"/>
      <c r="N949" s="182"/>
      <c r="O949" s="182"/>
      <c r="P949" s="182"/>
      <c r="Q949" s="182"/>
      <c r="R949" s="182"/>
      <c r="S949" s="182"/>
      <c r="T949" s="182"/>
      <c r="U949" s="182"/>
      <c r="V949" s="182"/>
      <c r="W949" s="182"/>
      <c r="X949" s="176"/>
      <c r="Y949" s="177"/>
      <c r="Z949" s="177"/>
    </row>
    <row r="950" spans="1:26" x14ac:dyDescent="0.2">
      <c r="A950" s="181"/>
      <c r="B950" s="175"/>
      <c r="C950" s="175"/>
      <c r="D950" s="175"/>
      <c r="E950" s="175"/>
      <c r="F950" s="175"/>
      <c r="G950" s="182"/>
      <c r="H950" s="182"/>
      <c r="I950" s="182"/>
      <c r="J950" s="182"/>
      <c r="K950" s="182"/>
      <c r="L950" s="182"/>
      <c r="M950" s="182"/>
      <c r="N950" s="182"/>
      <c r="O950" s="182"/>
      <c r="P950" s="182"/>
      <c r="Q950" s="182"/>
      <c r="R950" s="182"/>
      <c r="S950" s="182"/>
      <c r="T950" s="182"/>
      <c r="U950" s="182"/>
      <c r="V950" s="182"/>
      <c r="W950" s="182"/>
      <c r="X950" s="176"/>
      <c r="Y950" s="177"/>
      <c r="Z950" s="177"/>
    </row>
    <row r="951" spans="1:26" x14ac:dyDescent="0.2">
      <c r="A951" s="181"/>
      <c r="B951" s="175"/>
      <c r="C951" s="175"/>
      <c r="D951" s="175"/>
      <c r="E951" s="175"/>
      <c r="F951" s="175"/>
      <c r="G951" s="182"/>
      <c r="H951" s="182"/>
      <c r="I951" s="182"/>
      <c r="J951" s="182"/>
      <c r="K951" s="182"/>
      <c r="L951" s="182"/>
      <c r="M951" s="182"/>
      <c r="N951" s="182"/>
      <c r="O951" s="182"/>
      <c r="P951" s="182"/>
      <c r="Q951" s="182"/>
      <c r="R951" s="182"/>
      <c r="S951" s="182"/>
      <c r="T951" s="182"/>
      <c r="U951" s="182"/>
      <c r="V951" s="182"/>
      <c r="W951" s="182"/>
      <c r="X951" s="176"/>
      <c r="Y951" s="177"/>
      <c r="Z951" s="177"/>
    </row>
    <row r="952" spans="1:26" x14ac:dyDescent="0.2">
      <c r="A952" s="181"/>
      <c r="B952" s="175"/>
      <c r="C952" s="175"/>
      <c r="D952" s="175"/>
      <c r="E952" s="175"/>
      <c r="F952" s="175"/>
      <c r="G952" s="182"/>
      <c r="H952" s="182"/>
      <c r="I952" s="182"/>
      <c r="J952" s="182"/>
      <c r="K952" s="182"/>
      <c r="L952" s="182"/>
      <c r="M952" s="182"/>
      <c r="N952" s="182"/>
      <c r="O952" s="182"/>
      <c r="P952" s="182"/>
      <c r="Q952" s="182"/>
      <c r="R952" s="182"/>
      <c r="S952" s="182"/>
      <c r="T952" s="182"/>
      <c r="U952" s="182"/>
      <c r="V952" s="182"/>
      <c r="W952" s="182"/>
      <c r="X952" s="176"/>
      <c r="Y952" s="177"/>
      <c r="Z952" s="177"/>
    </row>
    <row r="953" spans="1:26" x14ac:dyDescent="0.2">
      <c r="A953" s="181"/>
      <c r="B953" s="175"/>
      <c r="C953" s="175"/>
      <c r="D953" s="175"/>
      <c r="E953" s="175"/>
      <c r="F953" s="175"/>
      <c r="G953" s="182"/>
      <c r="H953" s="182"/>
      <c r="I953" s="182"/>
      <c r="J953" s="182"/>
      <c r="K953" s="182"/>
      <c r="L953" s="182"/>
      <c r="M953" s="182"/>
      <c r="N953" s="182"/>
      <c r="O953" s="182"/>
      <c r="P953" s="182"/>
      <c r="Q953" s="182"/>
      <c r="R953" s="182"/>
      <c r="S953" s="182"/>
      <c r="T953" s="182"/>
      <c r="U953" s="182"/>
      <c r="V953" s="182"/>
      <c r="W953" s="182"/>
      <c r="X953" s="176"/>
      <c r="Y953" s="177"/>
      <c r="Z953" s="177"/>
    </row>
    <row r="954" spans="1:26" x14ac:dyDescent="0.2">
      <c r="A954" s="181"/>
      <c r="B954" s="175"/>
      <c r="C954" s="175"/>
      <c r="D954" s="175"/>
      <c r="E954" s="175"/>
      <c r="F954" s="175"/>
      <c r="G954" s="182"/>
      <c r="H954" s="182"/>
      <c r="I954" s="182"/>
      <c r="J954" s="182"/>
      <c r="K954" s="182"/>
      <c r="L954" s="182"/>
      <c r="M954" s="182"/>
      <c r="N954" s="182"/>
      <c r="O954" s="182"/>
      <c r="P954" s="182"/>
      <c r="Q954" s="182"/>
      <c r="R954" s="182"/>
      <c r="S954" s="182"/>
      <c r="T954" s="182"/>
      <c r="U954" s="182"/>
      <c r="V954" s="182"/>
      <c r="W954" s="182"/>
      <c r="X954" s="176"/>
      <c r="Y954" s="177"/>
      <c r="Z954" s="177"/>
    </row>
    <row r="955" spans="1:26" x14ac:dyDescent="0.2">
      <c r="A955" s="181"/>
      <c r="B955" s="175"/>
      <c r="C955" s="175"/>
      <c r="D955" s="175"/>
      <c r="E955" s="175"/>
      <c r="F955" s="175"/>
      <c r="G955" s="182"/>
      <c r="H955" s="182"/>
      <c r="I955" s="182"/>
      <c r="J955" s="182"/>
      <c r="K955" s="182"/>
      <c r="L955" s="182"/>
      <c r="M955" s="182"/>
      <c r="N955" s="182"/>
      <c r="O955" s="182"/>
      <c r="P955" s="182"/>
      <c r="Q955" s="182"/>
      <c r="R955" s="182"/>
      <c r="S955" s="182"/>
      <c r="T955" s="182"/>
      <c r="U955" s="182"/>
      <c r="V955" s="182"/>
      <c r="W955" s="182"/>
      <c r="X955" s="176"/>
      <c r="Y955" s="177"/>
      <c r="Z955" s="177"/>
    </row>
    <row r="956" spans="1:26" x14ac:dyDescent="0.2">
      <c r="A956" s="181"/>
      <c r="B956" s="175"/>
      <c r="C956" s="175"/>
      <c r="D956" s="175"/>
      <c r="E956" s="175"/>
      <c r="F956" s="175"/>
      <c r="G956" s="182"/>
      <c r="H956" s="182"/>
      <c r="I956" s="182"/>
      <c r="J956" s="182"/>
      <c r="K956" s="182"/>
      <c r="L956" s="182"/>
      <c r="M956" s="182"/>
      <c r="N956" s="182"/>
      <c r="O956" s="182"/>
      <c r="P956" s="182"/>
      <c r="Q956" s="182"/>
      <c r="R956" s="182"/>
      <c r="S956" s="182"/>
      <c r="T956" s="182"/>
      <c r="U956" s="182"/>
      <c r="V956" s="182"/>
      <c r="W956" s="182"/>
      <c r="X956" s="176"/>
      <c r="Y956" s="177"/>
      <c r="Z956" s="177"/>
    </row>
    <row r="957" spans="1:26" x14ac:dyDescent="0.2">
      <c r="A957" s="181"/>
      <c r="B957" s="175"/>
      <c r="C957" s="175"/>
      <c r="D957" s="175"/>
      <c r="E957" s="175"/>
      <c r="F957" s="175"/>
      <c r="G957" s="182"/>
      <c r="H957" s="182"/>
      <c r="I957" s="182"/>
      <c r="J957" s="182"/>
      <c r="K957" s="182"/>
      <c r="L957" s="182"/>
      <c r="M957" s="182"/>
      <c r="N957" s="182"/>
      <c r="O957" s="182"/>
      <c r="P957" s="182"/>
      <c r="Q957" s="182"/>
      <c r="R957" s="182"/>
      <c r="S957" s="182"/>
      <c r="T957" s="182"/>
      <c r="U957" s="182"/>
      <c r="V957" s="182"/>
      <c r="W957" s="182"/>
      <c r="X957" s="176"/>
      <c r="Y957" s="177"/>
      <c r="Z957" s="177"/>
    </row>
    <row r="958" spans="1:26" x14ac:dyDescent="0.2">
      <c r="A958" s="181"/>
      <c r="B958" s="175"/>
      <c r="C958" s="175"/>
      <c r="D958" s="175"/>
      <c r="E958" s="175"/>
      <c r="F958" s="175"/>
      <c r="G958" s="182"/>
      <c r="H958" s="182"/>
      <c r="I958" s="182"/>
      <c r="J958" s="182"/>
      <c r="K958" s="182"/>
      <c r="L958" s="182"/>
      <c r="M958" s="182"/>
      <c r="N958" s="182"/>
      <c r="O958" s="182"/>
      <c r="P958" s="182"/>
      <c r="Q958" s="182"/>
      <c r="R958" s="182"/>
      <c r="S958" s="182"/>
      <c r="T958" s="182"/>
      <c r="U958" s="182"/>
      <c r="V958" s="182"/>
      <c r="W958" s="182"/>
      <c r="X958" s="176"/>
      <c r="Y958" s="177"/>
      <c r="Z958" s="177"/>
    </row>
    <row r="959" spans="1:26" x14ac:dyDescent="0.2">
      <c r="A959" s="181"/>
      <c r="B959" s="175"/>
      <c r="C959" s="175"/>
      <c r="D959" s="175"/>
      <c r="E959" s="175"/>
      <c r="F959" s="175"/>
      <c r="G959" s="182"/>
      <c r="H959" s="182"/>
      <c r="I959" s="182"/>
      <c r="J959" s="182"/>
      <c r="K959" s="182"/>
      <c r="L959" s="182"/>
      <c r="M959" s="182"/>
      <c r="N959" s="182"/>
      <c r="O959" s="182"/>
      <c r="P959" s="182"/>
      <c r="Q959" s="182"/>
      <c r="R959" s="182"/>
      <c r="S959" s="182"/>
      <c r="T959" s="182"/>
      <c r="U959" s="182"/>
      <c r="V959" s="182"/>
      <c r="W959" s="182"/>
      <c r="X959" s="176"/>
      <c r="Y959" s="177"/>
      <c r="Z959" s="177"/>
    </row>
    <row r="960" spans="1:26" x14ac:dyDescent="0.2">
      <c r="A960" s="181"/>
      <c r="B960" s="175"/>
      <c r="C960" s="175"/>
      <c r="D960" s="175"/>
      <c r="E960" s="175"/>
      <c r="F960" s="175"/>
      <c r="G960" s="182"/>
      <c r="H960" s="182"/>
      <c r="I960" s="182"/>
      <c r="J960" s="182"/>
      <c r="K960" s="182"/>
      <c r="L960" s="182"/>
      <c r="M960" s="182"/>
      <c r="N960" s="182"/>
      <c r="O960" s="182"/>
      <c r="P960" s="182"/>
      <c r="Q960" s="182"/>
      <c r="R960" s="182"/>
      <c r="S960" s="182"/>
      <c r="T960" s="182"/>
      <c r="U960" s="182"/>
      <c r="V960" s="182"/>
      <c r="W960" s="182"/>
      <c r="X960" s="176"/>
      <c r="Y960" s="177"/>
      <c r="Z960" s="177"/>
    </row>
    <row r="961" spans="1:26" x14ac:dyDescent="0.2">
      <c r="A961" s="181"/>
      <c r="B961" s="175"/>
      <c r="C961" s="175"/>
      <c r="D961" s="175"/>
      <c r="E961" s="175"/>
      <c r="F961" s="175"/>
      <c r="G961" s="182"/>
      <c r="H961" s="182"/>
      <c r="I961" s="182"/>
      <c r="J961" s="182"/>
      <c r="K961" s="182"/>
      <c r="L961" s="182"/>
      <c r="M961" s="182"/>
      <c r="N961" s="182"/>
      <c r="O961" s="182"/>
      <c r="P961" s="182"/>
      <c r="Q961" s="182"/>
      <c r="R961" s="182"/>
      <c r="S961" s="182"/>
      <c r="T961" s="182"/>
      <c r="U961" s="182"/>
      <c r="V961" s="182"/>
      <c r="W961" s="182"/>
      <c r="X961" s="176"/>
      <c r="Y961" s="177"/>
      <c r="Z961" s="177"/>
    </row>
    <row r="962" spans="1:26" x14ac:dyDescent="0.2">
      <c r="A962" s="181"/>
      <c r="B962" s="175"/>
      <c r="C962" s="175"/>
      <c r="D962" s="175"/>
      <c r="E962" s="175"/>
      <c r="F962" s="175"/>
      <c r="G962" s="182"/>
      <c r="H962" s="182"/>
      <c r="I962" s="182"/>
      <c r="J962" s="182"/>
      <c r="K962" s="182"/>
      <c r="L962" s="182"/>
      <c r="M962" s="182"/>
      <c r="N962" s="182"/>
      <c r="O962" s="182"/>
      <c r="P962" s="182"/>
      <c r="Q962" s="182"/>
      <c r="R962" s="182"/>
      <c r="S962" s="182"/>
      <c r="T962" s="182"/>
      <c r="U962" s="182"/>
      <c r="V962" s="182"/>
      <c r="W962" s="182"/>
      <c r="X962" s="176"/>
      <c r="Y962" s="177"/>
      <c r="Z962" s="177"/>
    </row>
    <row r="963" spans="1:26" x14ac:dyDescent="0.2">
      <c r="A963" s="181"/>
      <c r="B963" s="175"/>
      <c r="C963" s="175"/>
      <c r="D963" s="175"/>
      <c r="E963" s="175"/>
      <c r="F963" s="175"/>
      <c r="G963" s="182"/>
      <c r="H963" s="182"/>
      <c r="I963" s="182"/>
      <c r="J963" s="182"/>
      <c r="K963" s="182"/>
      <c r="L963" s="182"/>
      <c r="M963" s="182"/>
      <c r="N963" s="182"/>
      <c r="O963" s="182"/>
      <c r="P963" s="182"/>
      <c r="Q963" s="182"/>
      <c r="R963" s="182"/>
      <c r="S963" s="182"/>
      <c r="T963" s="182"/>
      <c r="U963" s="182"/>
      <c r="V963" s="182"/>
      <c r="W963" s="182"/>
      <c r="X963" s="176"/>
      <c r="Y963" s="177"/>
      <c r="Z963" s="177"/>
    </row>
    <row r="964" spans="1:26" x14ac:dyDescent="0.2">
      <c r="A964" s="181"/>
      <c r="B964" s="175"/>
      <c r="C964" s="175"/>
      <c r="D964" s="175"/>
      <c r="E964" s="175"/>
      <c r="F964" s="175"/>
      <c r="G964" s="182"/>
      <c r="H964" s="182"/>
      <c r="I964" s="182"/>
      <c r="J964" s="182"/>
      <c r="K964" s="182"/>
      <c r="L964" s="182"/>
      <c r="M964" s="182"/>
      <c r="N964" s="182"/>
      <c r="O964" s="182"/>
      <c r="P964" s="182"/>
      <c r="Q964" s="182"/>
      <c r="R964" s="182"/>
      <c r="S964" s="182"/>
      <c r="T964" s="182"/>
      <c r="U964" s="182"/>
      <c r="V964" s="182"/>
      <c r="W964" s="182"/>
      <c r="X964" s="176"/>
      <c r="Y964" s="177"/>
      <c r="Z964" s="177"/>
    </row>
    <row r="965" spans="1:26" x14ac:dyDescent="0.2">
      <c r="A965" s="181"/>
      <c r="B965" s="175"/>
      <c r="C965" s="175"/>
      <c r="D965" s="175"/>
      <c r="E965" s="175"/>
      <c r="F965" s="175"/>
      <c r="G965" s="182"/>
      <c r="H965" s="182"/>
      <c r="I965" s="182"/>
      <c r="J965" s="182"/>
      <c r="K965" s="182"/>
      <c r="L965" s="182"/>
      <c r="M965" s="182"/>
      <c r="N965" s="182"/>
      <c r="O965" s="182"/>
      <c r="P965" s="182"/>
      <c r="Q965" s="182"/>
      <c r="R965" s="182"/>
      <c r="S965" s="182"/>
      <c r="T965" s="182"/>
      <c r="U965" s="182"/>
      <c r="V965" s="182"/>
      <c r="W965" s="182"/>
      <c r="X965" s="176"/>
      <c r="Y965" s="177"/>
      <c r="Z965" s="177"/>
    </row>
    <row r="966" spans="1:26" x14ac:dyDescent="0.2">
      <c r="A966" s="181"/>
      <c r="B966" s="175"/>
      <c r="C966" s="175"/>
      <c r="D966" s="175"/>
      <c r="E966" s="175"/>
      <c r="F966" s="175"/>
      <c r="G966" s="182"/>
      <c r="H966" s="182"/>
      <c r="I966" s="182"/>
      <c r="J966" s="182"/>
      <c r="K966" s="182"/>
      <c r="L966" s="182"/>
      <c r="M966" s="182"/>
      <c r="N966" s="182"/>
      <c r="O966" s="182"/>
      <c r="P966" s="182"/>
      <c r="Q966" s="182"/>
      <c r="R966" s="182"/>
      <c r="S966" s="182"/>
      <c r="T966" s="182"/>
      <c r="U966" s="182"/>
      <c r="V966" s="182"/>
      <c r="W966" s="182"/>
      <c r="X966" s="176"/>
      <c r="Y966" s="177"/>
      <c r="Z966" s="177"/>
    </row>
    <row r="967" spans="1:26" x14ac:dyDescent="0.2">
      <c r="A967" s="181"/>
      <c r="B967" s="175"/>
      <c r="C967" s="175"/>
      <c r="D967" s="175"/>
      <c r="E967" s="175"/>
      <c r="F967" s="175"/>
      <c r="G967" s="182"/>
      <c r="H967" s="182"/>
      <c r="I967" s="182"/>
      <c r="J967" s="182"/>
      <c r="K967" s="182"/>
      <c r="L967" s="182"/>
      <c r="M967" s="182"/>
      <c r="N967" s="182"/>
      <c r="O967" s="182"/>
      <c r="P967" s="182"/>
      <c r="Q967" s="182"/>
      <c r="R967" s="182"/>
      <c r="S967" s="182"/>
      <c r="T967" s="182"/>
      <c r="U967" s="182"/>
      <c r="V967" s="182"/>
      <c r="W967" s="182"/>
      <c r="X967" s="176"/>
      <c r="Y967" s="177"/>
      <c r="Z967" s="177"/>
    </row>
    <row r="968" spans="1:26" x14ac:dyDescent="0.2">
      <c r="A968" s="181"/>
      <c r="B968" s="175"/>
      <c r="C968" s="175"/>
      <c r="D968" s="175"/>
      <c r="E968" s="175"/>
      <c r="F968" s="175"/>
      <c r="G968" s="182"/>
      <c r="H968" s="182"/>
      <c r="I968" s="182"/>
      <c r="J968" s="182"/>
      <c r="K968" s="182"/>
      <c r="L968" s="182"/>
      <c r="M968" s="182"/>
      <c r="N968" s="182"/>
      <c r="O968" s="182"/>
      <c r="P968" s="182"/>
      <c r="Q968" s="182"/>
      <c r="R968" s="182"/>
      <c r="S968" s="182"/>
      <c r="T968" s="182"/>
      <c r="U968" s="182"/>
      <c r="V968" s="182"/>
      <c r="W968" s="182"/>
      <c r="X968" s="176"/>
      <c r="Y968" s="177"/>
      <c r="Z968" s="177"/>
    </row>
    <row r="969" spans="1:26" x14ac:dyDescent="0.2">
      <c r="A969" s="181"/>
      <c r="B969" s="175"/>
      <c r="C969" s="175"/>
      <c r="D969" s="175"/>
      <c r="E969" s="175"/>
      <c r="F969" s="175"/>
      <c r="G969" s="182"/>
      <c r="H969" s="182"/>
      <c r="I969" s="182"/>
      <c r="J969" s="182"/>
      <c r="K969" s="182"/>
      <c r="L969" s="182"/>
      <c r="M969" s="182"/>
      <c r="N969" s="182"/>
      <c r="O969" s="182"/>
      <c r="P969" s="182"/>
      <c r="Q969" s="182"/>
      <c r="R969" s="182"/>
      <c r="S969" s="182"/>
      <c r="T969" s="182"/>
      <c r="U969" s="182"/>
      <c r="V969" s="182"/>
      <c r="W969" s="182"/>
      <c r="X969" s="176"/>
      <c r="Y969" s="177"/>
      <c r="Z969" s="177"/>
    </row>
    <row r="970" spans="1:26" x14ac:dyDescent="0.2">
      <c r="A970" s="181"/>
      <c r="B970" s="175"/>
      <c r="C970" s="175"/>
      <c r="D970" s="175"/>
      <c r="E970" s="175"/>
      <c r="F970" s="175"/>
      <c r="G970" s="182"/>
      <c r="H970" s="182"/>
      <c r="I970" s="182"/>
      <c r="J970" s="182"/>
      <c r="K970" s="182"/>
      <c r="L970" s="182"/>
      <c r="M970" s="182"/>
      <c r="N970" s="182"/>
      <c r="O970" s="182"/>
      <c r="P970" s="182"/>
      <c r="Q970" s="182"/>
      <c r="R970" s="182"/>
      <c r="S970" s="182"/>
      <c r="T970" s="182"/>
      <c r="U970" s="182"/>
      <c r="V970" s="182"/>
      <c r="W970" s="182"/>
      <c r="X970" s="176"/>
      <c r="Y970" s="177"/>
      <c r="Z970" s="177"/>
    </row>
    <row r="971" spans="1:26" x14ac:dyDescent="0.2">
      <c r="A971" s="181"/>
      <c r="B971" s="175"/>
      <c r="C971" s="175"/>
      <c r="D971" s="175"/>
      <c r="E971" s="175"/>
      <c r="F971" s="175"/>
      <c r="G971" s="182"/>
      <c r="H971" s="182"/>
      <c r="I971" s="182"/>
      <c r="J971" s="182"/>
      <c r="K971" s="182"/>
      <c r="L971" s="182"/>
      <c r="M971" s="182"/>
      <c r="N971" s="182"/>
      <c r="O971" s="182"/>
      <c r="P971" s="182"/>
      <c r="Q971" s="182"/>
      <c r="R971" s="182"/>
      <c r="S971" s="182"/>
      <c r="T971" s="182"/>
      <c r="U971" s="182"/>
      <c r="V971" s="182"/>
      <c r="W971" s="182"/>
      <c r="X971" s="176"/>
      <c r="Y971" s="177"/>
      <c r="Z971" s="177"/>
    </row>
    <row r="972" spans="1:26" x14ac:dyDescent="0.2">
      <c r="A972" s="181"/>
      <c r="B972" s="175"/>
      <c r="C972" s="175"/>
      <c r="D972" s="175"/>
      <c r="E972" s="175"/>
      <c r="F972" s="175"/>
      <c r="G972" s="182"/>
      <c r="H972" s="182"/>
      <c r="I972" s="182"/>
      <c r="J972" s="182"/>
      <c r="K972" s="182"/>
      <c r="L972" s="182"/>
      <c r="M972" s="182"/>
      <c r="N972" s="182"/>
      <c r="O972" s="182"/>
      <c r="P972" s="182"/>
      <c r="Q972" s="182"/>
      <c r="R972" s="182"/>
      <c r="S972" s="182"/>
      <c r="T972" s="182"/>
      <c r="U972" s="182"/>
      <c r="V972" s="182"/>
      <c r="W972" s="182"/>
      <c r="X972" s="176"/>
      <c r="Y972" s="177"/>
      <c r="Z972" s="177"/>
    </row>
    <row r="973" spans="1:26" x14ac:dyDescent="0.2">
      <c r="A973" s="181"/>
      <c r="B973" s="175"/>
      <c r="C973" s="175"/>
      <c r="D973" s="175"/>
      <c r="E973" s="175"/>
      <c r="F973" s="175"/>
      <c r="G973" s="182"/>
      <c r="H973" s="182"/>
      <c r="I973" s="182"/>
      <c r="J973" s="182"/>
      <c r="K973" s="182"/>
      <c r="L973" s="182"/>
      <c r="M973" s="182"/>
      <c r="N973" s="182"/>
      <c r="O973" s="182"/>
      <c r="P973" s="182"/>
      <c r="Q973" s="182"/>
      <c r="R973" s="182"/>
      <c r="S973" s="182"/>
      <c r="T973" s="182"/>
      <c r="U973" s="182"/>
      <c r="V973" s="182"/>
      <c r="W973" s="182"/>
      <c r="X973" s="176"/>
      <c r="Y973" s="177"/>
      <c r="Z973" s="177"/>
    </row>
    <row r="974" spans="1:26" x14ac:dyDescent="0.2">
      <c r="A974" s="181"/>
      <c r="B974" s="175"/>
      <c r="C974" s="175"/>
      <c r="D974" s="175"/>
      <c r="E974" s="175"/>
      <c r="F974" s="175"/>
      <c r="G974" s="182"/>
      <c r="H974" s="182"/>
      <c r="I974" s="182"/>
      <c r="J974" s="182"/>
      <c r="K974" s="182"/>
      <c r="L974" s="182"/>
      <c r="M974" s="182"/>
      <c r="N974" s="182"/>
      <c r="O974" s="182"/>
      <c r="P974" s="182"/>
      <c r="Q974" s="182"/>
      <c r="R974" s="182"/>
      <c r="S974" s="182"/>
      <c r="T974" s="182"/>
      <c r="U974" s="182"/>
      <c r="V974" s="182"/>
      <c r="W974" s="182"/>
      <c r="X974" s="176"/>
      <c r="Y974" s="177"/>
      <c r="Z974" s="177"/>
    </row>
    <row r="975" spans="1:26" x14ac:dyDescent="0.2">
      <c r="A975" s="181"/>
      <c r="B975" s="175"/>
      <c r="C975" s="175"/>
      <c r="D975" s="175"/>
      <c r="E975" s="175"/>
      <c r="F975" s="175"/>
      <c r="G975" s="182"/>
      <c r="H975" s="182"/>
      <c r="I975" s="182"/>
      <c r="J975" s="182"/>
      <c r="K975" s="182"/>
      <c r="L975" s="182"/>
      <c r="M975" s="182"/>
      <c r="N975" s="182"/>
      <c r="O975" s="182"/>
      <c r="P975" s="182"/>
      <c r="Q975" s="182"/>
      <c r="R975" s="182"/>
      <c r="S975" s="182"/>
      <c r="T975" s="182"/>
      <c r="U975" s="182"/>
      <c r="V975" s="182"/>
      <c r="W975" s="182"/>
      <c r="X975" s="176"/>
      <c r="Y975" s="177"/>
      <c r="Z975" s="177"/>
    </row>
    <row r="976" spans="1:26" x14ac:dyDescent="0.2">
      <c r="A976" s="181"/>
      <c r="B976" s="175"/>
      <c r="C976" s="175"/>
      <c r="D976" s="175"/>
      <c r="E976" s="175"/>
      <c r="F976" s="175"/>
      <c r="G976" s="182"/>
      <c r="H976" s="182"/>
      <c r="I976" s="182"/>
      <c r="J976" s="182"/>
      <c r="K976" s="182"/>
      <c r="L976" s="182"/>
      <c r="M976" s="182"/>
      <c r="N976" s="182"/>
      <c r="O976" s="182"/>
      <c r="P976" s="182"/>
      <c r="Q976" s="182"/>
      <c r="R976" s="182"/>
      <c r="S976" s="182"/>
      <c r="T976" s="182"/>
      <c r="U976" s="182"/>
      <c r="V976" s="182"/>
      <c r="W976" s="182"/>
      <c r="X976" s="176"/>
      <c r="Y976" s="177"/>
      <c r="Z976" s="177"/>
    </row>
    <row r="977" spans="1:26" x14ac:dyDescent="0.2">
      <c r="A977" s="181"/>
      <c r="B977" s="175"/>
      <c r="C977" s="175"/>
      <c r="D977" s="175"/>
      <c r="E977" s="175"/>
      <c r="F977" s="175"/>
      <c r="G977" s="182"/>
      <c r="H977" s="182"/>
      <c r="I977" s="182"/>
      <c r="J977" s="182"/>
      <c r="K977" s="182"/>
      <c r="L977" s="182"/>
      <c r="M977" s="182"/>
      <c r="N977" s="182"/>
      <c r="O977" s="182"/>
      <c r="P977" s="182"/>
      <c r="Q977" s="182"/>
      <c r="R977" s="182"/>
      <c r="S977" s="182"/>
      <c r="T977" s="182"/>
      <c r="U977" s="182"/>
      <c r="V977" s="182"/>
      <c r="W977" s="182"/>
      <c r="X977" s="176"/>
      <c r="Y977" s="177"/>
      <c r="Z977" s="177"/>
    </row>
    <row r="978" spans="1:26" x14ac:dyDescent="0.2">
      <c r="A978" s="181"/>
      <c r="B978" s="175"/>
      <c r="C978" s="175"/>
      <c r="D978" s="175"/>
      <c r="E978" s="175"/>
      <c r="F978" s="175"/>
      <c r="G978" s="182"/>
      <c r="H978" s="182"/>
      <c r="I978" s="182"/>
      <c r="J978" s="182"/>
      <c r="K978" s="182"/>
      <c r="L978" s="182"/>
      <c r="M978" s="182"/>
      <c r="N978" s="182"/>
      <c r="O978" s="182"/>
      <c r="P978" s="182"/>
      <c r="Q978" s="182"/>
      <c r="R978" s="182"/>
      <c r="S978" s="182"/>
      <c r="T978" s="182"/>
      <c r="U978" s="182"/>
      <c r="V978" s="182"/>
      <c r="W978" s="182"/>
      <c r="X978" s="176"/>
      <c r="Y978" s="177"/>
      <c r="Z978" s="177"/>
    </row>
    <row r="979" spans="1:26" x14ac:dyDescent="0.2">
      <c r="A979" s="181"/>
      <c r="B979" s="175"/>
      <c r="C979" s="175"/>
      <c r="D979" s="175"/>
      <c r="E979" s="175"/>
      <c r="F979" s="175"/>
      <c r="G979" s="182"/>
      <c r="H979" s="182"/>
      <c r="I979" s="182"/>
      <c r="J979" s="182"/>
      <c r="K979" s="182"/>
      <c r="L979" s="182"/>
      <c r="M979" s="182"/>
      <c r="N979" s="182"/>
      <c r="O979" s="182"/>
      <c r="P979" s="182"/>
      <c r="Q979" s="182"/>
      <c r="R979" s="182"/>
      <c r="S979" s="182"/>
      <c r="T979" s="182"/>
      <c r="U979" s="182"/>
      <c r="V979" s="182"/>
      <c r="W979" s="182"/>
      <c r="X979" s="176"/>
      <c r="Y979" s="177"/>
      <c r="Z979" s="177"/>
    </row>
    <row r="980" spans="1:26" x14ac:dyDescent="0.2">
      <c r="A980" s="181"/>
      <c r="B980" s="175"/>
      <c r="C980" s="175"/>
      <c r="D980" s="175"/>
      <c r="E980" s="175"/>
      <c r="F980" s="175"/>
      <c r="G980" s="182"/>
      <c r="H980" s="182"/>
      <c r="I980" s="182"/>
      <c r="J980" s="182"/>
      <c r="K980" s="182"/>
      <c r="L980" s="182"/>
      <c r="M980" s="182"/>
      <c r="N980" s="182"/>
      <c r="O980" s="182"/>
      <c r="P980" s="182"/>
      <c r="Q980" s="182"/>
      <c r="R980" s="182"/>
      <c r="S980" s="182"/>
      <c r="T980" s="182"/>
      <c r="U980" s="182"/>
      <c r="V980" s="182"/>
      <c r="W980" s="182"/>
      <c r="X980" s="176"/>
      <c r="Y980" s="177"/>
      <c r="Z980" s="177"/>
    </row>
    <row r="981" spans="1:26" x14ac:dyDescent="0.2">
      <c r="A981" s="181"/>
      <c r="B981" s="175"/>
      <c r="C981" s="175"/>
      <c r="D981" s="175"/>
      <c r="E981" s="175"/>
      <c r="F981" s="175"/>
      <c r="G981" s="182"/>
      <c r="H981" s="182"/>
      <c r="I981" s="182"/>
      <c r="J981" s="182"/>
      <c r="K981" s="182"/>
      <c r="L981" s="182"/>
      <c r="M981" s="182"/>
      <c r="N981" s="182"/>
      <c r="O981" s="182"/>
      <c r="P981" s="182"/>
      <c r="Q981" s="182"/>
      <c r="R981" s="182"/>
      <c r="S981" s="182"/>
      <c r="T981" s="182"/>
      <c r="U981" s="182"/>
      <c r="V981" s="182"/>
      <c r="W981" s="182"/>
      <c r="X981" s="176"/>
      <c r="Y981" s="177"/>
      <c r="Z981" s="177"/>
    </row>
    <row r="982" spans="1:26" x14ac:dyDescent="0.2">
      <c r="A982" s="181"/>
      <c r="B982" s="175"/>
      <c r="C982" s="175"/>
      <c r="D982" s="175"/>
      <c r="E982" s="175"/>
      <c r="F982" s="175"/>
      <c r="G982" s="182"/>
      <c r="H982" s="182"/>
      <c r="I982" s="182"/>
      <c r="J982" s="182"/>
      <c r="K982" s="182"/>
      <c r="L982" s="182"/>
      <c r="M982" s="182"/>
      <c r="N982" s="182"/>
      <c r="O982" s="182"/>
      <c r="P982" s="182"/>
      <c r="Q982" s="182"/>
      <c r="R982" s="182"/>
      <c r="S982" s="182"/>
      <c r="T982" s="182"/>
      <c r="U982" s="182"/>
      <c r="V982" s="182"/>
      <c r="W982" s="182"/>
      <c r="X982" s="176"/>
      <c r="Y982" s="177"/>
      <c r="Z982" s="177"/>
    </row>
    <row r="983" spans="1:26" x14ac:dyDescent="0.2">
      <c r="A983" s="181"/>
      <c r="B983" s="175"/>
      <c r="C983" s="175"/>
      <c r="D983" s="175"/>
      <c r="E983" s="175"/>
      <c r="F983" s="175"/>
      <c r="G983" s="182"/>
      <c r="H983" s="182"/>
      <c r="I983" s="182"/>
      <c r="J983" s="182"/>
      <c r="K983" s="182"/>
      <c r="L983" s="182"/>
      <c r="M983" s="182"/>
      <c r="N983" s="182"/>
      <c r="O983" s="182"/>
      <c r="P983" s="182"/>
      <c r="Q983" s="182"/>
      <c r="R983" s="182"/>
      <c r="S983" s="182"/>
      <c r="T983" s="182"/>
      <c r="U983" s="182"/>
      <c r="V983" s="182"/>
      <c r="W983" s="182"/>
      <c r="X983" s="176"/>
      <c r="Y983" s="177"/>
      <c r="Z983" s="177"/>
    </row>
    <row r="984" spans="1:26" x14ac:dyDescent="0.2">
      <c r="A984" s="181"/>
      <c r="B984" s="175"/>
      <c r="C984" s="175"/>
      <c r="D984" s="175"/>
      <c r="E984" s="175"/>
      <c r="F984" s="175"/>
      <c r="G984" s="182"/>
      <c r="H984" s="182"/>
      <c r="I984" s="182"/>
      <c r="J984" s="182"/>
      <c r="K984" s="182"/>
      <c r="L984" s="182"/>
      <c r="M984" s="182"/>
      <c r="N984" s="182"/>
      <c r="O984" s="182"/>
      <c r="P984" s="182"/>
      <c r="Q984" s="182"/>
      <c r="R984" s="182"/>
      <c r="S984" s="182"/>
      <c r="T984" s="182"/>
      <c r="U984" s="182"/>
      <c r="V984" s="182"/>
      <c r="W984" s="182"/>
      <c r="X984" s="176"/>
      <c r="Y984" s="177"/>
      <c r="Z984" s="177"/>
    </row>
    <row r="985" spans="1:26" x14ac:dyDescent="0.2">
      <c r="A985" s="181"/>
      <c r="B985" s="175"/>
      <c r="C985" s="175"/>
      <c r="D985" s="175"/>
      <c r="E985" s="175"/>
      <c r="F985" s="175"/>
      <c r="G985" s="182"/>
      <c r="H985" s="182"/>
      <c r="I985" s="182"/>
      <c r="J985" s="182"/>
      <c r="K985" s="182"/>
      <c r="L985" s="182"/>
      <c r="M985" s="182"/>
      <c r="N985" s="182"/>
      <c r="O985" s="182"/>
      <c r="P985" s="182"/>
      <c r="Q985" s="182"/>
      <c r="R985" s="182"/>
      <c r="S985" s="182"/>
      <c r="T985" s="182"/>
      <c r="U985" s="182"/>
      <c r="V985" s="182"/>
      <c r="W985" s="182"/>
      <c r="X985" s="176"/>
      <c r="Y985" s="177"/>
      <c r="Z985" s="177"/>
    </row>
    <row r="986" spans="1:26" x14ac:dyDescent="0.2">
      <c r="A986" s="181"/>
      <c r="B986" s="175"/>
      <c r="C986" s="175"/>
      <c r="D986" s="175"/>
      <c r="E986" s="175"/>
      <c r="F986" s="175"/>
      <c r="G986" s="182"/>
      <c r="H986" s="182"/>
      <c r="I986" s="182"/>
      <c r="J986" s="182"/>
      <c r="K986" s="182"/>
      <c r="L986" s="182"/>
      <c r="M986" s="182"/>
      <c r="N986" s="182"/>
      <c r="O986" s="182"/>
      <c r="P986" s="182"/>
      <c r="Q986" s="182"/>
      <c r="R986" s="182"/>
      <c r="S986" s="182"/>
      <c r="T986" s="182"/>
      <c r="U986" s="182"/>
      <c r="V986" s="182"/>
      <c r="W986" s="182"/>
      <c r="X986" s="176"/>
      <c r="Y986" s="177"/>
      <c r="Z986" s="177"/>
    </row>
    <row r="987" spans="1:26" x14ac:dyDescent="0.2">
      <c r="A987" s="181"/>
      <c r="B987" s="175"/>
      <c r="C987" s="175"/>
      <c r="D987" s="175"/>
      <c r="E987" s="175"/>
      <c r="F987" s="175"/>
      <c r="G987" s="182"/>
      <c r="H987" s="182"/>
      <c r="I987" s="182"/>
      <c r="J987" s="182"/>
      <c r="K987" s="182"/>
      <c r="L987" s="182"/>
      <c r="M987" s="182"/>
      <c r="N987" s="182"/>
      <c r="O987" s="182"/>
      <c r="P987" s="182"/>
      <c r="Q987" s="182"/>
      <c r="R987" s="182"/>
      <c r="S987" s="182"/>
      <c r="T987" s="182"/>
      <c r="U987" s="182"/>
      <c r="V987" s="182"/>
      <c r="W987" s="182"/>
      <c r="X987" s="176"/>
      <c r="Y987" s="177"/>
      <c r="Z987" s="177"/>
    </row>
    <row r="988" spans="1:26" x14ac:dyDescent="0.2">
      <c r="A988" s="181"/>
      <c r="B988" s="175"/>
      <c r="C988" s="175"/>
      <c r="D988" s="175"/>
      <c r="E988" s="175"/>
      <c r="F988" s="175"/>
      <c r="G988" s="182"/>
      <c r="H988" s="182"/>
      <c r="I988" s="182"/>
      <c r="J988" s="182"/>
      <c r="K988" s="182"/>
      <c r="L988" s="182"/>
      <c r="M988" s="182"/>
      <c r="N988" s="182"/>
      <c r="O988" s="182"/>
      <c r="P988" s="182"/>
      <c r="Q988" s="182"/>
      <c r="R988" s="182"/>
      <c r="S988" s="182"/>
      <c r="T988" s="182"/>
      <c r="U988" s="182"/>
      <c r="V988" s="182"/>
      <c r="W988" s="182"/>
      <c r="X988" s="176"/>
      <c r="Y988" s="177"/>
      <c r="Z988" s="177"/>
    </row>
    <row r="989" spans="1:26" x14ac:dyDescent="0.2">
      <c r="A989" s="181"/>
      <c r="B989" s="175"/>
      <c r="C989" s="175"/>
      <c r="D989" s="175"/>
      <c r="E989" s="175"/>
      <c r="F989" s="175"/>
      <c r="G989" s="182"/>
      <c r="H989" s="182"/>
      <c r="I989" s="182"/>
      <c r="J989" s="182"/>
      <c r="K989" s="182"/>
      <c r="L989" s="182"/>
      <c r="M989" s="182"/>
      <c r="N989" s="182"/>
      <c r="O989" s="182"/>
      <c r="P989" s="182"/>
      <c r="Q989" s="182"/>
      <c r="R989" s="182"/>
      <c r="S989" s="182"/>
      <c r="T989" s="182"/>
      <c r="U989" s="182"/>
      <c r="V989" s="182"/>
      <c r="W989" s="182"/>
      <c r="X989" s="176"/>
      <c r="Y989" s="177"/>
      <c r="Z989" s="177"/>
    </row>
    <row r="990" spans="1:26" x14ac:dyDescent="0.2">
      <c r="A990" s="181"/>
      <c r="B990" s="175"/>
      <c r="C990" s="175"/>
      <c r="D990" s="175"/>
      <c r="E990" s="175"/>
      <c r="F990" s="175"/>
      <c r="G990" s="182"/>
      <c r="H990" s="182"/>
      <c r="I990" s="182"/>
      <c r="J990" s="182"/>
      <c r="K990" s="182"/>
      <c r="L990" s="182"/>
      <c r="M990" s="182"/>
      <c r="N990" s="182"/>
      <c r="O990" s="182"/>
      <c r="P990" s="182"/>
      <c r="Q990" s="182"/>
      <c r="R990" s="182"/>
      <c r="S990" s="182"/>
      <c r="T990" s="182"/>
      <c r="U990" s="182"/>
      <c r="V990" s="182"/>
      <c r="W990" s="182"/>
      <c r="X990" s="176"/>
      <c r="Y990" s="177"/>
      <c r="Z990" s="177"/>
    </row>
    <row r="991" spans="1:26" x14ac:dyDescent="0.2">
      <c r="A991" s="181"/>
      <c r="B991" s="175"/>
      <c r="C991" s="175"/>
      <c r="D991" s="175"/>
      <c r="E991" s="175"/>
      <c r="F991" s="175"/>
      <c r="G991" s="182"/>
      <c r="H991" s="182"/>
      <c r="I991" s="182"/>
      <c r="J991" s="182"/>
      <c r="K991" s="182"/>
      <c r="L991" s="182"/>
      <c r="M991" s="182"/>
      <c r="N991" s="182"/>
      <c r="O991" s="182"/>
      <c r="P991" s="182"/>
      <c r="Q991" s="182"/>
      <c r="R991" s="182"/>
      <c r="S991" s="182"/>
      <c r="T991" s="182"/>
      <c r="U991" s="182"/>
      <c r="V991" s="182"/>
      <c r="W991" s="182"/>
      <c r="X991" s="176"/>
      <c r="Y991" s="177"/>
      <c r="Z991" s="177"/>
    </row>
    <row r="992" spans="1:26" x14ac:dyDescent="0.2">
      <c r="A992" s="181"/>
      <c r="B992" s="175"/>
      <c r="C992" s="175"/>
      <c r="D992" s="175"/>
      <c r="E992" s="175"/>
      <c r="F992" s="175"/>
      <c r="G992" s="182"/>
      <c r="H992" s="182"/>
      <c r="I992" s="182"/>
      <c r="J992" s="182"/>
      <c r="K992" s="182"/>
      <c r="L992" s="182"/>
      <c r="M992" s="182"/>
      <c r="N992" s="182"/>
      <c r="O992" s="182"/>
      <c r="P992" s="182"/>
      <c r="Q992" s="182"/>
      <c r="R992" s="182"/>
      <c r="S992" s="182"/>
      <c r="T992" s="182"/>
      <c r="U992" s="182"/>
      <c r="V992" s="182"/>
      <c r="W992" s="182"/>
      <c r="X992" s="176"/>
      <c r="Y992" s="177"/>
      <c r="Z992" s="177"/>
    </row>
    <row r="993" spans="1:26" x14ac:dyDescent="0.2">
      <c r="A993" s="181"/>
      <c r="B993" s="175"/>
      <c r="C993" s="175"/>
      <c r="D993" s="175"/>
      <c r="E993" s="175"/>
      <c r="F993" s="175"/>
      <c r="G993" s="182"/>
      <c r="H993" s="182"/>
      <c r="I993" s="182"/>
      <c r="J993" s="182"/>
      <c r="K993" s="182"/>
      <c r="L993" s="182"/>
      <c r="M993" s="182"/>
      <c r="N993" s="182"/>
      <c r="O993" s="182"/>
      <c r="P993" s="182"/>
      <c r="Q993" s="182"/>
      <c r="R993" s="182"/>
      <c r="S993" s="182"/>
      <c r="T993" s="182"/>
      <c r="U993" s="182"/>
      <c r="V993" s="182"/>
      <c r="W993" s="182"/>
      <c r="X993" s="176"/>
      <c r="Y993" s="177"/>
      <c r="Z993" s="177"/>
    </row>
    <row r="994" spans="1:26" x14ac:dyDescent="0.2">
      <c r="A994" s="181"/>
      <c r="B994" s="175"/>
      <c r="C994" s="175"/>
      <c r="D994" s="175"/>
      <c r="E994" s="175"/>
      <c r="F994" s="175"/>
      <c r="G994" s="182"/>
      <c r="H994" s="182"/>
      <c r="I994" s="182"/>
      <c r="J994" s="182"/>
      <c r="K994" s="182"/>
      <c r="L994" s="182"/>
      <c r="M994" s="182"/>
      <c r="N994" s="182"/>
      <c r="O994" s="182"/>
      <c r="P994" s="182"/>
      <c r="Q994" s="182"/>
      <c r="R994" s="182"/>
      <c r="S994" s="182"/>
      <c r="T994" s="182"/>
      <c r="U994" s="182"/>
      <c r="V994" s="182"/>
      <c r="W994" s="182"/>
      <c r="X994" s="176"/>
      <c r="Y994" s="177"/>
      <c r="Z994" s="177"/>
    </row>
    <row r="995" spans="1:26" x14ac:dyDescent="0.2">
      <c r="A995" s="181"/>
      <c r="B995" s="175"/>
      <c r="C995" s="175"/>
      <c r="D995" s="175"/>
      <c r="E995" s="175"/>
      <c r="F995" s="175"/>
      <c r="G995" s="182"/>
      <c r="H995" s="182"/>
      <c r="I995" s="182"/>
      <c r="J995" s="182"/>
      <c r="K995" s="182"/>
      <c r="L995" s="182"/>
      <c r="M995" s="182"/>
      <c r="N995" s="182"/>
      <c r="O995" s="182"/>
      <c r="P995" s="182"/>
      <c r="Q995" s="182"/>
      <c r="R995" s="182"/>
      <c r="S995" s="182"/>
      <c r="T995" s="182"/>
      <c r="U995" s="182"/>
      <c r="V995" s="182"/>
      <c r="W995" s="182"/>
      <c r="X995" s="176"/>
      <c r="Y995" s="177"/>
      <c r="Z995" s="177"/>
    </row>
    <row r="996" spans="1:26" x14ac:dyDescent="0.2">
      <c r="A996" s="181"/>
      <c r="B996" s="175"/>
      <c r="C996" s="175"/>
      <c r="D996" s="175"/>
      <c r="E996" s="175"/>
      <c r="F996" s="175"/>
      <c r="G996" s="182"/>
      <c r="H996" s="182"/>
      <c r="I996" s="182"/>
      <c r="J996" s="182"/>
      <c r="K996" s="182"/>
      <c r="L996" s="182"/>
      <c r="M996" s="182"/>
      <c r="N996" s="182"/>
      <c r="O996" s="182"/>
      <c r="P996" s="182"/>
      <c r="Q996" s="182"/>
      <c r="R996" s="182"/>
      <c r="S996" s="182"/>
      <c r="T996" s="182"/>
      <c r="U996" s="182"/>
      <c r="V996" s="182"/>
      <c r="W996" s="182"/>
      <c r="X996" s="176"/>
      <c r="Y996" s="177"/>
      <c r="Z996" s="177"/>
    </row>
    <row r="997" spans="1:26" x14ac:dyDescent="0.2">
      <c r="A997" s="181"/>
      <c r="B997" s="175"/>
      <c r="C997" s="175"/>
      <c r="D997" s="175"/>
      <c r="E997" s="175"/>
      <c r="F997" s="175"/>
      <c r="G997" s="182"/>
      <c r="H997" s="182"/>
      <c r="I997" s="182"/>
      <c r="J997" s="182"/>
      <c r="K997" s="182"/>
      <c r="L997" s="182"/>
      <c r="M997" s="182"/>
      <c r="N997" s="182"/>
      <c r="O997" s="182"/>
      <c r="P997" s="182"/>
      <c r="Q997" s="182"/>
      <c r="R997" s="182"/>
      <c r="S997" s="182"/>
      <c r="T997" s="182"/>
      <c r="U997" s="182"/>
      <c r="V997" s="182"/>
      <c r="W997" s="182"/>
      <c r="X997" s="176"/>
      <c r="Y997" s="177"/>
      <c r="Z997" s="177"/>
    </row>
    <row r="998" spans="1:26" x14ac:dyDescent="0.2">
      <c r="A998" s="181"/>
      <c r="B998" s="175"/>
      <c r="C998" s="175"/>
      <c r="D998" s="175"/>
      <c r="E998" s="175"/>
      <c r="F998" s="175"/>
      <c r="G998" s="182"/>
      <c r="H998" s="182"/>
      <c r="I998" s="182"/>
      <c r="J998" s="182"/>
      <c r="K998" s="182"/>
      <c r="L998" s="182"/>
      <c r="M998" s="182"/>
      <c r="N998" s="182"/>
      <c r="O998" s="182"/>
      <c r="P998" s="182"/>
      <c r="Q998" s="182"/>
      <c r="R998" s="182"/>
      <c r="S998" s="182"/>
      <c r="T998" s="182"/>
      <c r="U998" s="182"/>
      <c r="V998" s="182"/>
      <c r="W998" s="182"/>
      <c r="X998" s="176"/>
      <c r="Y998" s="177"/>
      <c r="Z998" s="177"/>
    </row>
    <row r="999" spans="1:26" x14ac:dyDescent="0.2">
      <c r="A999" s="181"/>
      <c r="B999" s="175"/>
      <c r="C999" s="175"/>
      <c r="D999" s="175"/>
      <c r="E999" s="175"/>
      <c r="F999" s="175"/>
      <c r="G999" s="182"/>
      <c r="H999" s="182"/>
      <c r="I999" s="182"/>
      <c r="J999" s="182"/>
      <c r="K999" s="182"/>
      <c r="L999" s="182"/>
      <c r="M999" s="182"/>
      <c r="N999" s="182"/>
      <c r="O999" s="182"/>
      <c r="P999" s="182"/>
      <c r="Q999" s="182"/>
      <c r="R999" s="182"/>
      <c r="S999" s="182"/>
      <c r="T999" s="182"/>
      <c r="U999" s="182"/>
      <c r="V999" s="182"/>
      <c r="W999" s="182"/>
      <c r="X999" s="176"/>
      <c r="Y999" s="177"/>
      <c r="Z999" s="177"/>
    </row>
    <row r="1000" spans="1:26" x14ac:dyDescent="0.2">
      <c r="A1000" s="181"/>
      <c r="B1000" s="175"/>
      <c r="C1000" s="175"/>
      <c r="D1000" s="175"/>
      <c r="E1000" s="175"/>
      <c r="F1000" s="175"/>
      <c r="G1000" s="182"/>
      <c r="H1000" s="182"/>
      <c r="I1000" s="182"/>
      <c r="J1000" s="182"/>
      <c r="K1000" s="182"/>
      <c r="L1000" s="182"/>
      <c r="M1000" s="182"/>
      <c r="N1000" s="182"/>
      <c r="O1000" s="182"/>
      <c r="P1000" s="182"/>
      <c r="Q1000" s="182"/>
      <c r="R1000" s="182"/>
      <c r="S1000" s="182"/>
      <c r="T1000" s="182"/>
      <c r="U1000" s="182"/>
      <c r="V1000" s="182"/>
      <c r="W1000" s="182"/>
      <c r="X1000" s="176"/>
      <c r="Y1000" s="177"/>
      <c r="Z1000" s="177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O545"/>
  <sheetViews>
    <sheetView topLeftCell="P1" zoomScale="150" zoomScaleNormal="150" workbookViewId="0">
      <pane ySplit="2" topLeftCell="A23" activePane="bottomLeft" state="frozen"/>
      <selection pane="bottomLeft" activeCell="U34" sqref="U34"/>
    </sheetView>
  </sheetViews>
  <sheetFormatPr baseColWidth="10" defaultColWidth="12.6640625" defaultRowHeight="15" customHeight="1" x14ac:dyDescent="0.15"/>
  <cols>
    <col min="1" max="1" width="31" bestFit="1" customWidth="1"/>
    <col min="2" max="11" width="11" customWidth="1"/>
    <col min="12" max="12" width="11.1640625" customWidth="1"/>
    <col min="13" max="13" width="23" bestFit="1" customWidth="1"/>
    <col min="14" max="17" width="10" customWidth="1"/>
    <col min="18" max="18" width="12" customWidth="1"/>
    <col min="19" max="19" width="17" customWidth="1"/>
    <col min="20" max="21" width="10" customWidth="1"/>
    <col min="22" max="22" width="11.6640625" customWidth="1"/>
    <col min="23" max="34" width="10" customWidth="1"/>
    <col min="35" max="35" width="11.1640625" customWidth="1"/>
    <col min="36" max="37" width="11" customWidth="1"/>
    <col min="38" max="39" width="11.1640625" customWidth="1"/>
    <col min="40" max="41" width="10" customWidth="1"/>
  </cols>
  <sheetData>
    <row r="1" spans="1:41" ht="12.75" customHeight="1" x14ac:dyDescent="0.15">
      <c r="A1" s="40"/>
      <c r="B1" s="51"/>
      <c r="C1" s="51"/>
      <c r="D1" s="51"/>
      <c r="E1" s="51"/>
      <c r="F1" s="51"/>
      <c r="G1" s="51"/>
      <c r="H1" s="51"/>
      <c r="I1" s="51"/>
      <c r="J1" s="51"/>
      <c r="K1" s="51"/>
    </row>
    <row r="2" spans="1:41" ht="15" customHeight="1" x14ac:dyDescent="0.2">
      <c r="A2" s="52" t="s">
        <v>138</v>
      </c>
      <c r="B2" s="53" t="s">
        <v>176</v>
      </c>
      <c r="C2" s="53" t="s">
        <v>177</v>
      </c>
      <c r="D2" s="53" t="s">
        <v>178</v>
      </c>
      <c r="E2" s="53" t="s">
        <v>179</v>
      </c>
      <c r="F2" s="53" t="s">
        <v>180</v>
      </c>
      <c r="G2" s="53" t="s">
        <v>181</v>
      </c>
      <c r="H2" s="53" t="s">
        <v>182</v>
      </c>
      <c r="I2" s="53" t="s">
        <v>183</v>
      </c>
      <c r="J2" s="53" t="s">
        <v>184</v>
      </c>
      <c r="K2" s="53" t="s">
        <v>185</v>
      </c>
      <c r="L2" s="53" t="s">
        <v>186</v>
      </c>
      <c r="M2" s="54"/>
      <c r="N2" s="54"/>
      <c r="O2" s="54"/>
      <c r="P2" s="54"/>
      <c r="Q2" s="54"/>
      <c r="R2" s="52" t="s">
        <v>138</v>
      </c>
      <c r="S2" s="53" t="s">
        <v>176</v>
      </c>
      <c r="T2" s="53" t="s">
        <v>177</v>
      </c>
      <c r="U2" s="53" t="s">
        <v>178</v>
      </c>
      <c r="V2" s="53" t="s">
        <v>179</v>
      </c>
      <c r="W2" s="53" t="s">
        <v>180</v>
      </c>
      <c r="X2" s="53" t="s">
        <v>181</v>
      </c>
      <c r="Y2" s="53" t="s">
        <v>182</v>
      </c>
      <c r="Z2" s="53" t="s">
        <v>183</v>
      </c>
      <c r="AA2" s="53" t="s">
        <v>184</v>
      </c>
      <c r="AB2" s="53" t="s">
        <v>185</v>
      </c>
      <c r="AC2" s="53" t="s">
        <v>186</v>
      </c>
      <c r="AD2" s="54"/>
      <c r="AE2" s="54"/>
      <c r="AF2" s="54"/>
      <c r="AG2" s="54"/>
      <c r="AH2" s="54"/>
      <c r="AI2" s="54"/>
      <c r="AJ2" s="54"/>
      <c r="AK2" s="54"/>
      <c r="AL2" s="54"/>
      <c r="AM2" s="55"/>
      <c r="AN2" s="54"/>
      <c r="AO2" s="54"/>
    </row>
    <row r="3" spans="1:41" ht="15" customHeight="1" x14ac:dyDescent="0.2">
      <c r="A3" s="56">
        <v>43103</v>
      </c>
      <c r="B3" s="57">
        <v>2.3029999999999999E-3</v>
      </c>
      <c r="C3" s="57">
        <v>1.2674E-2</v>
      </c>
      <c r="D3" s="57">
        <v>-5.352E-3</v>
      </c>
      <c r="E3" s="57">
        <v>4.4939999999999997E-3</v>
      </c>
      <c r="F3" s="57">
        <v>1.3551000000000001E-2</v>
      </c>
      <c r="G3" s="57">
        <v>-6.7419999999999997E-3</v>
      </c>
      <c r="H3" s="57">
        <v>-3.9919999999999999E-3</v>
      </c>
      <c r="I3" s="57">
        <v>1.265E-2</v>
      </c>
      <c r="J3" s="57">
        <v>1.3528E-2</v>
      </c>
      <c r="K3" s="57">
        <v>5.1749999999999999E-3</v>
      </c>
      <c r="L3" s="57">
        <v>1.3339999999999999E-3</v>
      </c>
      <c r="M3" s="60"/>
      <c r="N3" s="54"/>
      <c r="O3" s="54"/>
      <c r="P3" s="54"/>
      <c r="Q3" s="54"/>
      <c r="R3" s="58">
        <v>43892</v>
      </c>
      <c r="S3" s="59">
        <v>1.2304000000000001E-2</v>
      </c>
      <c r="T3" s="59">
        <v>6.1700000000000001E-3</v>
      </c>
      <c r="U3" s="59">
        <v>3.2243000000000001E-2</v>
      </c>
      <c r="V3" s="59">
        <v>2.6464999999999999E-2</v>
      </c>
      <c r="W3" s="59">
        <v>3.1194E-2</v>
      </c>
      <c r="X3" s="59">
        <v>2.0202999999999999E-2</v>
      </c>
      <c r="Y3" s="59">
        <v>3.5485999999999997E-2</v>
      </c>
      <c r="Z3" s="59">
        <v>-5.6439999999999997E-3</v>
      </c>
      <c r="AA3" s="59">
        <v>6.2379999999999996E-3</v>
      </c>
      <c r="AB3" s="59">
        <v>3.7659999999999999E-2</v>
      </c>
      <c r="AC3" s="59">
        <v>2.3283999999999999E-2</v>
      </c>
      <c r="AD3" s="54"/>
      <c r="AE3" s="54"/>
      <c r="AF3" s="54"/>
      <c r="AG3" s="54"/>
      <c r="AH3" s="54"/>
      <c r="AI3" s="54"/>
      <c r="AJ3" s="54"/>
      <c r="AK3" s="54"/>
      <c r="AL3" s="54"/>
      <c r="AM3" s="55"/>
      <c r="AN3" s="54"/>
      <c r="AO3" s="54"/>
    </row>
    <row r="4" spans="1:41" ht="15" customHeight="1" x14ac:dyDescent="0.2">
      <c r="A4" s="56">
        <v>43104</v>
      </c>
      <c r="B4" s="57">
        <v>-5.535E-3</v>
      </c>
      <c r="C4" s="57">
        <v>9.5490000000000002E-3</v>
      </c>
      <c r="D4" s="57">
        <v>-4.4000000000000003E-3</v>
      </c>
      <c r="E4" s="57">
        <v>8.1880000000000008E-3</v>
      </c>
      <c r="F4" s="57">
        <v>1.9601E-2</v>
      </c>
      <c r="G4" s="57">
        <v>-1.3050000000000001E-2</v>
      </c>
      <c r="H4" s="57">
        <v>8.4639999999999993E-3</v>
      </c>
      <c r="I4" s="57">
        <v>5.5710000000000004E-3</v>
      </c>
      <c r="J4" s="57">
        <v>1.4203E-2</v>
      </c>
      <c r="K4" s="57">
        <v>7.7120000000000001E-3</v>
      </c>
      <c r="L4" s="57">
        <v>8.3250000000000008E-3</v>
      </c>
      <c r="M4" s="60"/>
      <c r="N4" s="54"/>
      <c r="O4" s="54"/>
      <c r="P4" s="54"/>
      <c r="Q4" s="54"/>
      <c r="R4" s="58">
        <v>43893</v>
      </c>
      <c r="S4" s="59">
        <v>1.358E-3</v>
      </c>
      <c r="T4" s="59">
        <v>-2.9704999999999999E-2</v>
      </c>
      <c r="U4" s="59">
        <v>-8.182E-3</v>
      </c>
      <c r="V4" s="59">
        <v>-1.9610000000000001E-3</v>
      </c>
      <c r="W4" s="59">
        <v>-1.7974E-2</v>
      </c>
      <c r="X4" s="59">
        <v>6.1799999999999995E-4</v>
      </c>
      <c r="Y4" s="59">
        <v>-1.9559E-2</v>
      </c>
      <c r="Z4" s="59">
        <v>6.2069999999999998E-3</v>
      </c>
      <c r="AA4" s="59">
        <v>-3.8189999999999999E-3</v>
      </c>
      <c r="AB4" s="59">
        <v>2.0899999999999998E-3</v>
      </c>
      <c r="AC4" s="59">
        <v>-1.0255999999999999E-2</v>
      </c>
      <c r="AD4" s="54"/>
      <c r="AE4" s="60"/>
      <c r="AF4" s="60"/>
      <c r="AG4" s="60"/>
      <c r="AH4" s="60"/>
      <c r="AI4" s="54"/>
      <c r="AJ4" s="61"/>
      <c r="AK4" s="61"/>
      <c r="AL4" s="61"/>
      <c r="AM4" s="62"/>
      <c r="AN4" s="54"/>
      <c r="AO4" s="54"/>
    </row>
    <row r="5" spans="1:41" ht="15" customHeight="1" x14ac:dyDescent="0.2">
      <c r="A5" s="56">
        <v>43105</v>
      </c>
      <c r="B5" s="57">
        <v>3.6930000000000001E-3</v>
      </c>
      <c r="C5" s="57">
        <v>0</v>
      </c>
      <c r="D5" s="57">
        <v>1.4592000000000001E-2</v>
      </c>
      <c r="E5" s="57">
        <v>1.5447000000000001E-2</v>
      </c>
      <c r="F5" s="57">
        <v>-1.4074E-2</v>
      </c>
      <c r="G5" s="57">
        <v>5.1269999999999996E-3</v>
      </c>
      <c r="H5" s="57">
        <v>7.1630000000000001E-3</v>
      </c>
      <c r="I5" s="57">
        <v>-6.13E-3</v>
      </c>
      <c r="J5" s="57">
        <v>-1.4637000000000001E-2</v>
      </c>
      <c r="K5" s="57">
        <v>-3.2534E-2</v>
      </c>
      <c r="L5" s="57">
        <v>5.3769999999999998E-3</v>
      </c>
      <c r="M5" s="60"/>
      <c r="N5" s="54"/>
      <c r="O5" s="54"/>
      <c r="P5" s="54"/>
      <c r="Q5" s="54"/>
      <c r="R5" s="58">
        <v>43894</v>
      </c>
      <c r="S5" s="59">
        <v>3.7941000000000003E-2</v>
      </c>
      <c r="T5" s="59">
        <v>1.0920000000000001E-3</v>
      </c>
      <c r="U5" s="59">
        <v>3.9058000000000002E-2</v>
      </c>
      <c r="V5" s="59">
        <v>5.1325999999999997E-2</v>
      </c>
      <c r="W5" s="59">
        <v>1.3048000000000001E-2</v>
      </c>
      <c r="X5" s="59">
        <v>4.5713999999999998E-2</v>
      </c>
      <c r="Y5" s="59">
        <v>3.7982000000000002E-2</v>
      </c>
      <c r="Z5" s="59">
        <v>2.2619E-2</v>
      </c>
      <c r="AA5" s="59">
        <v>2.2696999999999998E-2</v>
      </c>
      <c r="AB5" s="59">
        <v>4.1572999999999999E-2</v>
      </c>
      <c r="AC5" s="59">
        <v>1.5859000000000002E-2</v>
      </c>
      <c r="AD5" s="54"/>
      <c r="AE5" s="60"/>
      <c r="AF5" s="60"/>
      <c r="AG5" s="60"/>
      <c r="AH5" s="60"/>
      <c r="AI5" s="54"/>
      <c r="AJ5" s="54"/>
      <c r="AK5" s="54"/>
      <c r="AL5" s="54"/>
      <c r="AM5" s="62" t="s">
        <v>187</v>
      </c>
      <c r="AN5" s="54"/>
      <c r="AO5" s="54"/>
    </row>
    <row r="6" spans="1:41" ht="15" customHeight="1" x14ac:dyDescent="0.2">
      <c r="A6" s="56">
        <v>43108</v>
      </c>
      <c r="B6" s="57">
        <v>-1.8450000000000001E-3</v>
      </c>
      <c r="C6" s="57">
        <v>2.3730000000000001E-3</v>
      </c>
      <c r="D6" s="57">
        <v>8.175E-3</v>
      </c>
      <c r="E6" s="57">
        <v>5.0959999999999998E-3</v>
      </c>
      <c r="F6" s="57">
        <v>1.1742000000000001E-2</v>
      </c>
      <c r="G6" s="57">
        <v>5.666E-3</v>
      </c>
      <c r="H6" s="57">
        <v>4.1749999999999999E-3</v>
      </c>
      <c r="I6" s="57">
        <v>-5.0429999999999997E-3</v>
      </c>
      <c r="J6" s="57">
        <v>-4.7819999999999998E-3</v>
      </c>
      <c r="K6" s="57">
        <v>1.7049999999999999E-2</v>
      </c>
      <c r="L6" s="57">
        <v>3.875E-3</v>
      </c>
      <c r="M6" s="60"/>
      <c r="N6" s="54"/>
      <c r="O6" s="54"/>
      <c r="P6" s="54"/>
      <c r="Q6" s="54"/>
      <c r="R6" s="58">
        <v>43895</v>
      </c>
      <c r="S6" s="59">
        <v>-5.2389999999999997E-3</v>
      </c>
      <c r="T6" s="59">
        <v>-6.0965999999999999E-2</v>
      </c>
      <c r="U6" s="59">
        <v>-4.5677000000000002E-2</v>
      </c>
      <c r="V6" s="59">
        <v>-8.967E-2</v>
      </c>
      <c r="W6" s="59">
        <v>-7.0316000000000004E-2</v>
      </c>
      <c r="X6" s="59">
        <v>-4.0166E-2</v>
      </c>
      <c r="Y6" s="59">
        <v>-6.0553000000000003E-2</v>
      </c>
      <c r="Z6" s="59">
        <v>-5.1728000000000003E-2</v>
      </c>
      <c r="AA6" s="59">
        <v>-5.1500999999999998E-2</v>
      </c>
      <c r="AB6" s="59">
        <v>-7.0519999999999999E-2</v>
      </c>
      <c r="AC6" s="59">
        <v>-4.7666E-2</v>
      </c>
      <c r="AD6" s="54"/>
      <c r="AE6" s="60"/>
      <c r="AF6" s="60"/>
      <c r="AG6" s="60"/>
      <c r="AH6" s="60"/>
      <c r="AI6" s="63" t="s">
        <v>188</v>
      </c>
      <c r="AJ6" s="64">
        <v>0.33329999999999999</v>
      </c>
      <c r="AK6" s="64">
        <v>0.33329999999999999</v>
      </c>
      <c r="AL6" s="64">
        <v>0.33329999999999999</v>
      </c>
      <c r="AM6" s="65">
        <f>SUM(AJ6:AL6)</f>
        <v>0.99990000000000001</v>
      </c>
      <c r="AN6" s="54"/>
      <c r="AO6" s="54"/>
    </row>
    <row r="7" spans="1:41" ht="15" customHeight="1" x14ac:dyDescent="0.2">
      <c r="A7" s="56">
        <v>43109</v>
      </c>
      <c r="B7" s="57">
        <v>-2.774E-3</v>
      </c>
      <c r="C7" s="57">
        <v>-9.5270000000000007E-3</v>
      </c>
      <c r="D7" s="57">
        <v>-1.0592000000000001E-2</v>
      </c>
      <c r="E7" s="57">
        <v>-4.3670000000000002E-3</v>
      </c>
      <c r="F7" s="57">
        <v>-1.5687E-2</v>
      </c>
      <c r="G7" s="57">
        <v>0</v>
      </c>
      <c r="H7" s="57">
        <v>-9.8519999999999996E-3</v>
      </c>
      <c r="I7" s="57">
        <v>5.8820000000000001E-3</v>
      </c>
      <c r="J7" s="57">
        <v>-8.3129999999999992E-3</v>
      </c>
      <c r="K7" s="57">
        <v>5.1879999999999999E-3</v>
      </c>
      <c r="L7" s="57">
        <v>-6.509E-3</v>
      </c>
      <c r="M7" s="60"/>
      <c r="N7" s="54"/>
      <c r="O7" s="54"/>
      <c r="P7" s="54"/>
      <c r="Q7" s="54"/>
      <c r="R7" s="58">
        <v>43896</v>
      </c>
      <c r="S7" s="59">
        <v>5.8919999999999997E-3</v>
      </c>
      <c r="T7" s="59">
        <v>-1.8967999999999999E-2</v>
      </c>
      <c r="U7" s="59">
        <v>-5.0890999999999999E-2</v>
      </c>
      <c r="V7" s="59">
        <v>-5.8438999999999998E-2</v>
      </c>
      <c r="W7" s="59">
        <v>-5.0248000000000001E-2</v>
      </c>
      <c r="X7" s="59">
        <v>-1.6528999999999999E-2</v>
      </c>
      <c r="Y7" s="59">
        <v>-3.2231000000000003E-2</v>
      </c>
      <c r="Z7" s="59">
        <v>-1.9887999999999999E-2</v>
      </c>
      <c r="AA7" s="59">
        <v>-6.8623000000000003E-2</v>
      </c>
      <c r="AB7" s="59">
        <v>-0.18864500000000001</v>
      </c>
      <c r="AC7" s="59">
        <v>-4.2327999999999998E-2</v>
      </c>
      <c r="AD7" s="54"/>
      <c r="AE7" s="60"/>
      <c r="AF7" s="60"/>
      <c r="AG7" s="60"/>
      <c r="AH7" s="60"/>
      <c r="AI7" s="66" t="s">
        <v>189</v>
      </c>
      <c r="AJ7" s="67">
        <f t="shared" ref="AJ7:AM7" si="0">STDEV(AJ9:AJ537)</f>
        <v>1.5350881867755578E-2</v>
      </c>
      <c r="AK7" s="67">
        <f t="shared" si="0"/>
        <v>2.2803106798768371E-2</v>
      </c>
      <c r="AL7" s="67">
        <f t="shared" si="0"/>
        <v>1.4167724802979016E-2</v>
      </c>
      <c r="AM7" s="68">
        <f t="shared" si="0"/>
        <v>1.278544677331735E-2</v>
      </c>
      <c r="AN7" s="54"/>
      <c r="AO7" s="54"/>
    </row>
    <row r="8" spans="1:41" ht="15" customHeight="1" x14ac:dyDescent="0.2">
      <c r="A8" s="56">
        <v>43110</v>
      </c>
      <c r="B8" s="57">
        <v>0</v>
      </c>
      <c r="C8" s="57">
        <v>-4.1970000000000002E-3</v>
      </c>
      <c r="D8" s="57">
        <v>1.2506E-2</v>
      </c>
      <c r="E8" s="57">
        <v>-2.1378999999999999E-2</v>
      </c>
      <c r="F8" s="57">
        <v>-4.0328000000000003E-2</v>
      </c>
      <c r="G8" s="57">
        <v>-3.679E-3</v>
      </c>
      <c r="H8" s="57">
        <v>-9.9500000000000005E-3</v>
      </c>
      <c r="I8" s="57">
        <v>-2.7174E-2</v>
      </c>
      <c r="J8" s="57">
        <v>-2.199E-3</v>
      </c>
      <c r="K8" s="57">
        <v>-2.6214000000000001E-2</v>
      </c>
      <c r="L8" s="57">
        <v>-8.4430000000000009E-3</v>
      </c>
      <c r="M8" s="60"/>
      <c r="N8" s="54"/>
      <c r="O8" s="54"/>
      <c r="P8" s="54"/>
      <c r="Q8" s="54"/>
      <c r="R8" s="58">
        <v>43899</v>
      </c>
      <c r="S8" s="59">
        <v>-4.3354999999999998E-2</v>
      </c>
      <c r="T8" s="59">
        <v>-0.11698500000000001</v>
      </c>
      <c r="U8" s="59">
        <v>-8.4556999999999993E-2</v>
      </c>
      <c r="V8" s="59">
        <v>-0.18253800000000001</v>
      </c>
      <c r="W8" s="59">
        <v>-0.17787500000000001</v>
      </c>
      <c r="X8" s="59">
        <v>-6.9663000000000003E-2</v>
      </c>
      <c r="Y8" s="59">
        <v>-0.13207199999999999</v>
      </c>
      <c r="Z8" s="59">
        <v>-9.8861000000000004E-2</v>
      </c>
      <c r="AA8" s="59">
        <v>-0.123906</v>
      </c>
      <c r="AB8" s="59">
        <v>-0.18787300000000001</v>
      </c>
      <c r="AC8" s="59">
        <v>-0.129801</v>
      </c>
      <c r="AD8" s="54"/>
      <c r="AE8" s="60"/>
      <c r="AF8" s="60"/>
      <c r="AG8" s="60"/>
      <c r="AH8" s="60"/>
      <c r="AI8" s="69" t="s">
        <v>138</v>
      </c>
      <c r="AJ8" s="70" t="s">
        <v>176</v>
      </c>
      <c r="AK8" s="70" t="s">
        <v>180</v>
      </c>
      <c r="AL8" s="70" t="s">
        <v>181</v>
      </c>
      <c r="AM8" s="62" t="s">
        <v>190</v>
      </c>
      <c r="AN8" s="54"/>
      <c r="AO8" s="54"/>
    </row>
    <row r="9" spans="1:41" ht="15" customHeight="1" x14ac:dyDescent="0.2">
      <c r="A9" s="56">
        <v>43111</v>
      </c>
      <c r="B9" s="57">
        <v>1.1508000000000001E-2</v>
      </c>
      <c r="C9" s="57">
        <v>2.2572999999999999E-2</v>
      </c>
      <c r="D9" s="57">
        <v>-2.3930000000000002E-3</v>
      </c>
      <c r="E9" s="57">
        <v>3.8732999999999997E-2</v>
      </c>
      <c r="F9" s="57">
        <v>-4.1240000000000001E-3</v>
      </c>
      <c r="G9" s="57">
        <v>-9.9729999999999992E-3</v>
      </c>
      <c r="H9" s="57">
        <v>7.4720000000000003E-3</v>
      </c>
      <c r="I9" s="57">
        <v>4.2950000000000002E-3</v>
      </c>
      <c r="J9" s="57">
        <v>2.1347000000000001E-2</v>
      </c>
      <c r="K9" s="57">
        <v>2.8798000000000001E-2</v>
      </c>
      <c r="L9" s="57">
        <v>1.4788000000000001E-2</v>
      </c>
      <c r="M9" s="60"/>
      <c r="N9" s="54"/>
      <c r="O9" s="54"/>
      <c r="P9" s="54"/>
      <c r="Q9" s="54"/>
      <c r="R9" s="58">
        <v>43900</v>
      </c>
      <c r="S9" s="59">
        <v>-1.7187999999999998E-2</v>
      </c>
      <c r="T9" s="59">
        <v>5.1279999999999999E-2</v>
      </c>
      <c r="U9" s="59">
        <v>4.8994999999999997E-2</v>
      </c>
      <c r="V9" s="59">
        <v>8.4955000000000003E-2</v>
      </c>
      <c r="W9" s="59">
        <v>0.138097</v>
      </c>
      <c r="X9" s="59">
        <v>4.8608999999999999E-2</v>
      </c>
      <c r="Y9" s="59">
        <v>5.7595E-2</v>
      </c>
      <c r="Z9" s="59">
        <v>8.8369000000000003E-2</v>
      </c>
      <c r="AA9" s="59">
        <v>5.2611999999999999E-2</v>
      </c>
      <c r="AB9" s="59">
        <v>0.19305</v>
      </c>
      <c r="AC9" s="59">
        <v>6.8986000000000006E-2</v>
      </c>
      <c r="AD9" s="54"/>
      <c r="AE9" s="60"/>
      <c r="AF9" s="60"/>
      <c r="AG9" s="60"/>
      <c r="AH9" s="60"/>
      <c r="AI9" s="56">
        <v>43103</v>
      </c>
      <c r="AJ9" s="57">
        <v>2.3029999999999999E-3</v>
      </c>
      <c r="AK9" s="57">
        <v>1.3551000000000001E-2</v>
      </c>
      <c r="AL9" s="57">
        <v>-6.7419999999999997E-3</v>
      </c>
      <c r="AM9" s="62">
        <f t="shared" ref="AM9:AM28" si="1">SUMPRODUCT($AJ$6:$AL$6,AJ9:AL9)</f>
        <v>3.0370296000000003E-3</v>
      </c>
      <c r="AN9" s="54"/>
      <c r="AO9" s="54"/>
    </row>
    <row r="10" spans="1:41" ht="15" customHeight="1" x14ac:dyDescent="0.2">
      <c r="A10" s="56">
        <v>43112</v>
      </c>
      <c r="B10" s="57">
        <v>-1.1508000000000001E-2</v>
      </c>
      <c r="C10" s="57">
        <v>2.3470000000000001E-3</v>
      </c>
      <c r="D10" s="57">
        <v>-8.1790000000000005E-3</v>
      </c>
      <c r="E10" s="57">
        <v>7.143E-3</v>
      </c>
      <c r="F10" s="57">
        <v>2.3684E-2</v>
      </c>
      <c r="G10" s="57">
        <v>5.1409999999999997E-3</v>
      </c>
      <c r="H10" s="57">
        <v>-5.7239999999999999E-3</v>
      </c>
      <c r="I10" s="57">
        <v>8.5349999999999992E-3</v>
      </c>
      <c r="J10" s="57">
        <v>-1.8269000000000001E-2</v>
      </c>
      <c r="K10" s="57">
        <v>0</v>
      </c>
      <c r="L10" s="57">
        <v>-2.02E-4</v>
      </c>
      <c r="M10" s="60"/>
      <c r="N10" s="54"/>
      <c r="O10" s="54"/>
      <c r="P10" s="54"/>
      <c r="Q10" s="54"/>
      <c r="R10" s="58">
        <v>43901</v>
      </c>
      <c r="S10" s="59">
        <v>-4.7577000000000001E-2</v>
      </c>
      <c r="T10" s="59">
        <v>-9.0299000000000004E-2</v>
      </c>
      <c r="U10" s="59">
        <v>-8.8651999999999995E-2</v>
      </c>
      <c r="V10" s="59">
        <v>-3.5175999999999999E-2</v>
      </c>
      <c r="W10" s="59">
        <v>-4.0670999999999999E-2</v>
      </c>
      <c r="X10" s="59">
        <v>-3.7503000000000002E-2</v>
      </c>
      <c r="Y10" s="59">
        <v>-8.4867999999999999E-2</v>
      </c>
      <c r="Z10" s="59">
        <v>-6.4949999999999994E-2</v>
      </c>
      <c r="AA10" s="59">
        <v>-7.3942999999999995E-2</v>
      </c>
      <c r="AB10" s="59">
        <v>-5.4831999999999999E-2</v>
      </c>
      <c r="AC10" s="59">
        <v>-7.9450999999999994E-2</v>
      </c>
      <c r="AD10" s="54"/>
      <c r="AE10" s="60"/>
      <c r="AF10" s="60"/>
      <c r="AG10" s="60"/>
      <c r="AH10" s="60"/>
      <c r="AI10" s="56">
        <v>43104</v>
      </c>
      <c r="AJ10" s="57">
        <v>-5.535E-3</v>
      </c>
      <c r="AK10" s="57">
        <v>1.9601E-2</v>
      </c>
      <c r="AL10" s="57">
        <v>-1.3050000000000001E-2</v>
      </c>
      <c r="AM10" s="62">
        <f t="shared" si="1"/>
        <v>3.3863280000000044E-4</v>
      </c>
      <c r="AN10" s="54"/>
      <c r="AO10" s="54"/>
    </row>
    <row r="11" spans="1:41" ht="15" customHeight="1" x14ac:dyDescent="0.2">
      <c r="A11" s="56">
        <v>43115</v>
      </c>
      <c r="B11" s="57">
        <v>1.0134000000000001E-2</v>
      </c>
      <c r="C11" s="57">
        <v>4.9690000000000003E-3</v>
      </c>
      <c r="D11" s="57">
        <v>-2.418E-3</v>
      </c>
      <c r="E11" s="57">
        <v>2.3911000000000002E-2</v>
      </c>
      <c r="F11" s="57">
        <v>2.4712000000000001E-2</v>
      </c>
      <c r="G11" s="57">
        <v>5.3990000000000002E-3</v>
      </c>
      <c r="H11" s="57">
        <v>2.5137E-2</v>
      </c>
      <c r="I11" s="57">
        <v>2.5176E-2</v>
      </c>
      <c r="J11" s="57">
        <v>3.1116999999999999E-2</v>
      </c>
      <c r="K11" s="57">
        <v>5.1479999999999998E-3</v>
      </c>
      <c r="L11" s="57">
        <v>5.0660000000000002E-3</v>
      </c>
      <c r="M11" s="60"/>
      <c r="N11" s="54"/>
      <c r="O11" s="54"/>
      <c r="P11" s="54"/>
      <c r="Q11" s="54"/>
      <c r="R11" s="58">
        <v>43902</v>
      </c>
      <c r="S11" s="59">
        <v>-0.171759</v>
      </c>
      <c r="T11" s="59">
        <v>-0.141738</v>
      </c>
      <c r="U11" s="59">
        <v>-0.15484800000000001</v>
      </c>
      <c r="V11" s="59">
        <v>-0.28302899999999998</v>
      </c>
      <c r="W11" s="59">
        <v>-0.205378</v>
      </c>
      <c r="X11" s="59">
        <v>-3.2098000000000002E-2</v>
      </c>
      <c r="Y11" s="59">
        <v>-0.151341</v>
      </c>
      <c r="Z11" s="59">
        <v>-8.5988999999999996E-2</v>
      </c>
      <c r="AA11" s="59">
        <v>-0.16602800000000001</v>
      </c>
      <c r="AB11" s="59">
        <v>-0.25782899999999997</v>
      </c>
      <c r="AC11" s="59">
        <v>-0.159944</v>
      </c>
      <c r="AD11" s="54"/>
      <c r="AE11" s="60"/>
      <c r="AF11" s="60"/>
      <c r="AG11" s="60"/>
      <c r="AH11" s="60"/>
      <c r="AI11" s="56">
        <v>43105</v>
      </c>
      <c r="AJ11" s="57">
        <v>3.6930000000000001E-3</v>
      </c>
      <c r="AK11" s="57">
        <v>-1.4074E-2</v>
      </c>
      <c r="AL11" s="57">
        <v>5.1269999999999996E-3</v>
      </c>
      <c r="AM11" s="62">
        <f t="shared" si="1"/>
        <v>-1.7511581999999997E-3</v>
      </c>
      <c r="AN11" s="54"/>
      <c r="AO11" s="54"/>
    </row>
    <row r="12" spans="1:41" ht="15" customHeight="1" x14ac:dyDescent="0.2">
      <c r="A12" s="56">
        <v>43116</v>
      </c>
      <c r="B12" s="57">
        <v>3.6600000000000001E-3</v>
      </c>
      <c r="C12" s="57">
        <v>8.7080000000000005E-3</v>
      </c>
      <c r="D12" s="57">
        <v>2.418E-3</v>
      </c>
      <c r="E12" s="57">
        <v>-7.6740000000000003E-3</v>
      </c>
      <c r="F12" s="57">
        <v>-2.0684999999999999E-2</v>
      </c>
      <c r="G12" s="57">
        <v>4.5240000000000002E-3</v>
      </c>
      <c r="H12" s="57">
        <v>-2.8636999999999999E-2</v>
      </c>
      <c r="I12" s="57">
        <v>3.3089999999999999E-3</v>
      </c>
      <c r="J12" s="57">
        <v>1.8967999999999999E-2</v>
      </c>
      <c r="K12" s="57">
        <v>-2.0753000000000001E-2</v>
      </c>
      <c r="L12" s="57">
        <v>9.8999999999999999E-4</v>
      </c>
      <c r="M12" s="60"/>
      <c r="N12" s="54"/>
      <c r="O12" s="54"/>
      <c r="P12" s="54"/>
      <c r="Q12" s="54"/>
      <c r="R12" s="58">
        <v>43903</v>
      </c>
      <c r="S12" s="59">
        <v>9.2323000000000002E-2</v>
      </c>
      <c r="T12" s="59">
        <v>0.15501899999999999</v>
      </c>
      <c r="U12" s="59">
        <v>0.11541800000000001</v>
      </c>
      <c r="V12" s="59">
        <v>0.13945299999999999</v>
      </c>
      <c r="W12" s="59">
        <v>0.19628000000000001</v>
      </c>
      <c r="X12" s="59">
        <v>9.4604999999999995E-2</v>
      </c>
      <c r="Y12" s="59">
        <v>5.3213000000000003E-2</v>
      </c>
      <c r="Z12" s="59">
        <v>7.9383999999999996E-2</v>
      </c>
      <c r="AA12" s="59">
        <v>8.7011000000000005E-2</v>
      </c>
      <c r="AB12" s="59">
        <v>0.13309000000000001</v>
      </c>
      <c r="AC12" s="59">
        <v>0.13022400000000001</v>
      </c>
      <c r="AD12" s="54"/>
      <c r="AE12" s="60"/>
      <c r="AF12" s="60"/>
      <c r="AG12" s="60"/>
      <c r="AH12" s="60"/>
      <c r="AI12" s="56">
        <v>43108</v>
      </c>
      <c r="AJ12" s="57">
        <v>-1.8450000000000001E-3</v>
      </c>
      <c r="AK12" s="57">
        <v>1.1742000000000001E-2</v>
      </c>
      <c r="AL12" s="57">
        <v>5.666E-3</v>
      </c>
      <c r="AM12" s="62">
        <f t="shared" si="1"/>
        <v>5.1871479000000003E-3</v>
      </c>
      <c r="AN12" s="54"/>
      <c r="AO12" s="54"/>
    </row>
    <row r="13" spans="1:41" ht="15" customHeight="1" x14ac:dyDescent="0.2">
      <c r="A13" s="56">
        <v>43117</v>
      </c>
      <c r="B13" s="57">
        <v>5.9189999999999998E-3</v>
      </c>
      <c r="C13" s="57">
        <v>2.3422999999999999E-2</v>
      </c>
      <c r="D13" s="57">
        <v>-2.0005999999999999E-2</v>
      </c>
      <c r="E13" s="57">
        <v>8.3680000000000004E-3</v>
      </c>
      <c r="F13" s="57">
        <v>3.2100000000000002E-3</v>
      </c>
      <c r="G13" s="57">
        <v>1.4840000000000001E-2</v>
      </c>
      <c r="H13" s="57">
        <v>1.7520000000000001E-3</v>
      </c>
      <c r="I13" s="57">
        <v>2.4746000000000001E-2</v>
      </c>
      <c r="J13" s="57">
        <v>2.6372E-2</v>
      </c>
      <c r="K13" s="57">
        <v>-3.9399999999999999E-3</v>
      </c>
      <c r="L13" s="57">
        <v>1.6868000000000001E-2</v>
      </c>
      <c r="M13" s="60"/>
      <c r="N13" s="54"/>
      <c r="O13" s="54"/>
      <c r="P13" s="54"/>
      <c r="Q13" s="54"/>
      <c r="R13" s="58">
        <v>43906</v>
      </c>
      <c r="S13" s="59">
        <v>-0.140983</v>
      </c>
      <c r="T13" s="59">
        <v>-0.18259600000000001</v>
      </c>
      <c r="U13" s="59">
        <v>-8.1156000000000006E-2</v>
      </c>
      <c r="V13" s="59">
        <v>-0.21016399999999999</v>
      </c>
      <c r="W13" s="59">
        <v>-0.19165699999999999</v>
      </c>
      <c r="X13" s="59">
        <v>-0.101242</v>
      </c>
      <c r="Y13" s="59">
        <v>-0.244973</v>
      </c>
      <c r="Z13" s="59">
        <v>-0.23724400000000001</v>
      </c>
      <c r="AA13" s="59">
        <v>-0.26685700000000001</v>
      </c>
      <c r="AB13" s="59">
        <v>-0.25028499999999998</v>
      </c>
      <c r="AC13" s="59">
        <v>-0.149898</v>
      </c>
      <c r="AD13" s="54"/>
      <c r="AE13" s="60"/>
      <c r="AF13" s="60"/>
      <c r="AG13" s="60"/>
      <c r="AH13" s="60"/>
      <c r="AI13" s="56">
        <v>43109</v>
      </c>
      <c r="AJ13" s="57">
        <v>-2.774E-3</v>
      </c>
      <c r="AK13" s="57">
        <v>-1.5687E-2</v>
      </c>
      <c r="AL13" s="57">
        <v>0</v>
      </c>
      <c r="AM13" s="62">
        <f t="shared" si="1"/>
        <v>-6.1530512999999993E-3</v>
      </c>
      <c r="AN13" s="54"/>
      <c r="AO13" s="54"/>
    </row>
    <row r="14" spans="1:41" ht="15" customHeight="1" x14ac:dyDescent="0.2">
      <c r="A14" s="56">
        <v>43118</v>
      </c>
      <c r="B14" s="57">
        <v>-5.006E-3</v>
      </c>
      <c r="C14" s="57">
        <v>-6.7990000000000004E-3</v>
      </c>
      <c r="D14" s="57">
        <v>-4.9410000000000001E-3</v>
      </c>
      <c r="E14" s="57">
        <v>-1.0470999999999999E-2</v>
      </c>
      <c r="F14" s="57">
        <v>-2.5152999999999998E-2</v>
      </c>
      <c r="G14" s="57">
        <v>3.3300000000000001E-3</v>
      </c>
      <c r="H14" s="57">
        <v>2.4448999999999999E-2</v>
      </c>
      <c r="I14" s="57">
        <v>-1.0259000000000001E-2</v>
      </c>
      <c r="J14" s="57">
        <v>-9.8080000000000007E-3</v>
      </c>
      <c r="K14" s="57">
        <v>-1.9934E-2</v>
      </c>
      <c r="L14" s="57">
        <v>-2.8E-3</v>
      </c>
      <c r="M14" s="60"/>
      <c r="N14" s="54"/>
      <c r="O14" s="54"/>
      <c r="P14" s="54"/>
      <c r="Q14" s="54"/>
      <c r="R14" s="58">
        <v>43907</v>
      </c>
      <c r="S14" s="59">
        <v>5.8115E-2</v>
      </c>
      <c r="T14" s="59">
        <v>4.7223000000000001E-2</v>
      </c>
      <c r="U14" s="59">
        <v>3.508E-2</v>
      </c>
      <c r="V14" s="59">
        <v>-1.2385999999999999E-2</v>
      </c>
      <c r="W14" s="59">
        <v>4.7735E-2</v>
      </c>
      <c r="X14" s="59">
        <v>7.2400999999999993E-2</v>
      </c>
      <c r="Y14" s="59">
        <v>5.7944000000000002E-2</v>
      </c>
      <c r="Z14" s="59">
        <v>4.3485000000000003E-2</v>
      </c>
      <c r="AA14" s="59">
        <v>7.2459999999999998E-3</v>
      </c>
      <c r="AB14" s="59">
        <v>-7.1263000000000007E-2</v>
      </c>
      <c r="AC14" s="59">
        <v>4.7324999999999999E-2</v>
      </c>
      <c r="AD14" s="54"/>
      <c r="AE14" s="60"/>
      <c r="AF14" s="60"/>
      <c r="AG14" s="60"/>
      <c r="AH14" s="60"/>
      <c r="AI14" s="56">
        <v>43110</v>
      </c>
      <c r="AJ14" s="57">
        <v>0</v>
      </c>
      <c r="AK14" s="57">
        <v>-4.0328000000000003E-2</v>
      </c>
      <c r="AL14" s="57">
        <v>-3.679E-3</v>
      </c>
      <c r="AM14" s="62">
        <f t="shared" si="1"/>
        <v>-1.4667533100000001E-2</v>
      </c>
      <c r="AN14" s="54"/>
      <c r="AO14" s="54"/>
    </row>
    <row r="15" spans="1:41" ht="15" customHeight="1" x14ac:dyDescent="0.2">
      <c r="A15" s="56">
        <v>43119</v>
      </c>
      <c r="B15" s="57">
        <v>3.643E-3</v>
      </c>
      <c r="C15" s="57">
        <v>-6.5589999999999997E-3</v>
      </c>
      <c r="D15" s="57">
        <v>1.4749999999999999E-2</v>
      </c>
      <c r="E15" s="57">
        <v>0</v>
      </c>
      <c r="F15" s="57">
        <v>1.0625000000000001E-2</v>
      </c>
      <c r="G15" s="57">
        <v>1.7845E-2</v>
      </c>
      <c r="H15" s="57">
        <v>-4.4010000000000004E-3</v>
      </c>
      <c r="I15" s="57">
        <v>-7.3540000000000003E-3</v>
      </c>
      <c r="J15" s="57">
        <v>-1.4895E-2</v>
      </c>
      <c r="K15" s="57">
        <v>3.9479E-2</v>
      </c>
      <c r="L15" s="57">
        <v>3.1689999999999999E-3</v>
      </c>
      <c r="M15" s="60"/>
      <c r="N15" s="54"/>
      <c r="O15" s="54"/>
      <c r="P15" s="54"/>
      <c r="Q15" s="54"/>
      <c r="R15" s="58">
        <v>43908</v>
      </c>
      <c r="S15" s="59">
        <v>-4.3713000000000002E-2</v>
      </c>
      <c r="T15" s="59">
        <v>-0.18037800000000001</v>
      </c>
      <c r="U15" s="59">
        <v>-0.15537100000000001</v>
      </c>
      <c r="V15" s="59">
        <v>-0.23133699999999999</v>
      </c>
      <c r="W15" s="59">
        <v>-0.14859600000000001</v>
      </c>
      <c r="X15" s="59">
        <v>-6.4624000000000001E-2</v>
      </c>
      <c r="Y15" s="59">
        <v>-0.13051399999999999</v>
      </c>
      <c r="Z15" s="59">
        <v>-0.18596099999999999</v>
      </c>
      <c r="AA15" s="59">
        <v>-0.14881</v>
      </c>
      <c r="AB15" s="59">
        <v>-0.378834</v>
      </c>
      <c r="AC15" s="59">
        <v>-0.109259</v>
      </c>
      <c r="AD15" s="54"/>
      <c r="AE15" s="60"/>
      <c r="AF15" s="60"/>
      <c r="AG15" s="60"/>
      <c r="AH15" s="60"/>
      <c r="AI15" s="56">
        <v>43111</v>
      </c>
      <c r="AJ15" s="57">
        <v>1.1508000000000001E-2</v>
      </c>
      <c r="AK15" s="57">
        <v>-4.1240000000000001E-3</v>
      </c>
      <c r="AL15" s="57">
        <v>-9.9729999999999992E-3</v>
      </c>
      <c r="AM15" s="62">
        <f t="shared" si="1"/>
        <v>-8.6291369999999968E-4</v>
      </c>
      <c r="AN15" s="54"/>
      <c r="AO15" s="54"/>
    </row>
    <row r="16" spans="1:41" ht="15" customHeight="1" x14ac:dyDescent="0.2">
      <c r="A16" s="56">
        <v>43122</v>
      </c>
      <c r="B16" s="57">
        <v>-4.5560000000000002E-3</v>
      </c>
      <c r="C16" s="57">
        <v>3.4280000000000001E-3</v>
      </c>
      <c r="D16" s="57">
        <v>-5.3829999999999998E-3</v>
      </c>
      <c r="E16" s="57">
        <v>-7.0419999999999996E-3</v>
      </c>
      <c r="F16" s="57">
        <v>-1.6393999999999999E-2</v>
      </c>
      <c r="G16" s="57">
        <v>-1.361E-3</v>
      </c>
      <c r="H16" s="57">
        <v>-5.4050000000000001E-3</v>
      </c>
      <c r="I16" s="57">
        <v>-4.6579999999999998E-3</v>
      </c>
      <c r="J16" s="57">
        <v>-1.9786000000000002E-2</v>
      </c>
      <c r="K16" s="57">
        <v>-3.0127000000000001E-2</v>
      </c>
      <c r="L16" s="57">
        <v>5.5989999999999998E-3</v>
      </c>
      <c r="M16" s="60"/>
      <c r="N16" s="54"/>
      <c r="O16" s="54"/>
      <c r="P16" s="54"/>
      <c r="Q16" s="54"/>
      <c r="R16" s="58">
        <v>43909</v>
      </c>
      <c r="S16" s="59">
        <v>4.4568000000000003E-2</v>
      </c>
      <c r="T16" s="59">
        <v>-3.9867E-2</v>
      </c>
      <c r="U16" s="59">
        <v>4.6933999999999997E-2</v>
      </c>
      <c r="V16" s="59">
        <v>9.4834000000000002E-2</v>
      </c>
      <c r="W16" s="59">
        <v>-2.7938000000000001E-2</v>
      </c>
      <c r="X16" s="59">
        <v>-5.1665000000000003E-2</v>
      </c>
      <c r="Y16" s="59">
        <v>0.117412</v>
      </c>
      <c r="Z16" s="59">
        <v>0.139762</v>
      </c>
      <c r="AA16" s="59">
        <v>8.8546E-2</v>
      </c>
      <c r="AB16" s="59">
        <v>5.8424999999999998E-2</v>
      </c>
      <c r="AC16" s="59">
        <v>2.1253999999999999E-2</v>
      </c>
      <c r="AD16" s="54"/>
      <c r="AE16" s="60"/>
      <c r="AF16" s="60"/>
      <c r="AG16" s="60"/>
      <c r="AH16" s="60"/>
      <c r="AI16" s="56">
        <v>43112</v>
      </c>
      <c r="AJ16" s="57">
        <v>-1.1508000000000001E-2</v>
      </c>
      <c r="AK16" s="57">
        <v>2.3684E-2</v>
      </c>
      <c r="AL16" s="57">
        <v>5.1409999999999997E-3</v>
      </c>
      <c r="AM16" s="62">
        <f t="shared" si="1"/>
        <v>5.771756099999999E-3</v>
      </c>
      <c r="AN16" s="54"/>
      <c r="AO16" s="54"/>
    </row>
    <row r="17" spans="1:41" ht="15" customHeight="1" x14ac:dyDescent="0.2">
      <c r="A17" s="56">
        <v>43123</v>
      </c>
      <c r="B17" s="57">
        <v>0</v>
      </c>
      <c r="C17" s="57">
        <v>3.7000000000000002E-3</v>
      </c>
      <c r="D17" s="57">
        <v>6.8459999999999997E-3</v>
      </c>
      <c r="E17" s="57">
        <v>-1.2087000000000001E-2</v>
      </c>
      <c r="F17" s="57">
        <v>-4.6519999999999999E-2</v>
      </c>
      <c r="G17" s="57">
        <v>-1.9258000000000001E-2</v>
      </c>
      <c r="H17" s="57">
        <v>-1.4642000000000001E-2</v>
      </c>
      <c r="I17" s="57">
        <v>-1.9692999999999999E-2</v>
      </c>
      <c r="J17" s="57">
        <v>-2.4969000000000002E-2</v>
      </c>
      <c r="K17" s="57">
        <v>2.4951999999999998E-2</v>
      </c>
      <c r="L17" s="57">
        <v>-1.2282E-2</v>
      </c>
      <c r="M17" s="60"/>
      <c r="N17" s="54"/>
      <c r="O17" s="54"/>
      <c r="P17" s="54"/>
      <c r="Q17" s="54"/>
      <c r="R17" s="58">
        <v>43910</v>
      </c>
      <c r="S17" s="59">
        <v>2.9475999999999999E-2</v>
      </c>
      <c r="T17" s="59">
        <v>-3.8672999999999999E-2</v>
      </c>
      <c r="U17" s="59">
        <v>-9.4784999999999994E-2</v>
      </c>
      <c r="V17" s="59">
        <v>-3.6720000000000003E-2</v>
      </c>
      <c r="W17" s="59">
        <v>-4.5072000000000001E-2</v>
      </c>
      <c r="X17" s="59">
        <v>-3.7399000000000002E-2</v>
      </c>
      <c r="Y17" s="59">
        <v>-7.9933000000000004E-2</v>
      </c>
      <c r="Z17" s="59">
        <v>-6.5147999999999998E-2</v>
      </c>
      <c r="AA17" s="59">
        <v>5.4834000000000001E-2</v>
      </c>
      <c r="AB17" s="59">
        <v>-2.7779999999999999E-2</v>
      </c>
      <c r="AC17" s="59">
        <v>-1.8641999999999999E-2</v>
      </c>
      <c r="AD17" s="54"/>
      <c r="AE17" s="60"/>
      <c r="AF17" s="60"/>
      <c r="AG17" s="60"/>
      <c r="AH17" s="60"/>
      <c r="AI17" s="56">
        <v>43115</v>
      </c>
      <c r="AJ17" s="57">
        <v>1.0134000000000001E-2</v>
      </c>
      <c r="AK17" s="57">
        <v>2.4712000000000001E-2</v>
      </c>
      <c r="AL17" s="57">
        <v>5.3990000000000002E-3</v>
      </c>
      <c r="AM17" s="62">
        <f t="shared" si="1"/>
        <v>1.34136585E-2</v>
      </c>
      <c r="AN17" s="54"/>
      <c r="AO17" s="54"/>
    </row>
    <row r="18" spans="1:41" ht="15" customHeight="1" x14ac:dyDescent="0.2">
      <c r="A18" s="56">
        <v>43124</v>
      </c>
      <c r="B18" s="57">
        <v>-4.57E-4</v>
      </c>
      <c r="C18" s="57">
        <v>7.6276999999999998E-2</v>
      </c>
      <c r="D18" s="57">
        <v>2.7872999999999998E-2</v>
      </c>
      <c r="E18" s="57">
        <v>3.6520999999999998E-2</v>
      </c>
      <c r="F18" s="57">
        <v>2.0566000000000001E-2</v>
      </c>
      <c r="G18" s="57">
        <v>1.9258000000000001E-2</v>
      </c>
      <c r="H18" s="57">
        <v>4.6406000000000003E-2</v>
      </c>
      <c r="I18" s="57">
        <v>4.2500999999999997E-2</v>
      </c>
      <c r="J18" s="57">
        <v>5.2229999999999999E-2</v>
      </c>
      <c r="K18" s="57">
        <v>8.5713999999999999E-2</v>
      </c>
      <c r="L18" s="57">
        <v>3.6533999999999997E-2</v>
      </c>
      <c r="M18" s="60"/>
      <c r="N18" s="54"/>
      <c r="O18" s="54"/>
      <c r="P18" s="54"/>
      <c r="Q18" s="54"/>
      <c r="R18" s="58">
        <v>43913</v>
      </c>
      <c r="S18" s="59">
        <v>-4.5848E-2</v>
      </c>
      <c r="T18" s="59">
        <v>-0.105812</v>
      </c>
      <c r="U18" s="59">
        <v>-6.5668000000000004E-2</v>
      </c>
      <c r="V18" s="59">
        <v>-8.9259000000000005E-2</v>
      </c>
      <c r="W18" s="59">
        <v>-4.4901000000000003E-2</v>
      </c>
      <c r="X18" s="59">
        <v>-5.5563000000000001E-2</v>
      </c>
      <c r="Y18" s="59">
        <v>-3.3409000000000001E-2</v>
      </c>
      <c r="Z18" s="59">
        <v>-0.13714999999999999</v>
      </c>
      <c r="AA18" s="59">
        <v>-0.13379099999999999</v>
      </c>
      <c r="AB18" s="59">
        <v>-0.119545</v>
      </c>
      <c r="AC18" s="59">
        <v>-5.3595999999999998E-2</v>
      </c>
      <c r="AD18" s="54"/>
      <c r="AE18" s="60"/>
      <c r="AF18" s="60"/>
      <c r="AG18" s="60"/>
      <c r="AH18" s="60"/>
      <c r="AI18" s="56">
        <v>43116</v>
      </c>
      <c r="AJ18" s="57">
        <v>3.6600000000000001E-3</v>
      </c>
      <c r="AK18" s="57">
        <v>-2.0684999999999999E-2</v>
      </c>
      <c r="AL18" s="57">
        <v>4.5240000000000002E-3</v>
      </c>
      <c r="AM18" s="62">
        <f t="shared" si="1"/>
        <v>-4.1665833000000003E-3</v>
      </c>
      <c r="AN18" s="54"/>
      <c r="AO18" s="54"/>
    </row>
    <row r="19" spans="1:41" ht="15" customHeight="1" x14ac:dyDescent="0.2">
      <c r="A19" s="56">
        <v>43126</v>
      </c>
      <c r="B19" s="57">
        <v>-4.57E-4</v>
      </c>
      <c r="C19" s="57">
        <v>3.0588000000000001E-2</v>
      </c>
      <c r="D19" s="57">
        <v>1.8780000000000002E-2</v>
      </c>
      <c r="E19" s="57">
        <v>4.0545999999999999E-2</v>
      </c>
      <c r="F19" s="57">
        <v>1.5152000000000001E-2</v>
      </c>
      <c r="G19" s="57">
        <v>2.993E-3</v>
      </c>
      <c r="H19" s="57">
        <v>3.7475000000000001E-2</v>
      </c>
      <c r="I19" s="57">
        <v>2.5444999999999999E-2</v>
      </c>
      <c r="J19" s="57">
        <v>3.5762000000000002E-2</v>
      </c>
      <c r="K19" s="57">
        <v>2.9328E-2</v>
      </c>
      <c r="L19" s="57">
        <v>2.1867000000000001E-2</v>
      </c>
      <c r="M19" s="60"/>
      <c r="N19" s="54"/>
      <c r="O19" s="54"/>
      <c r="P19" s="54"/>
      <c r="Q19" s="54"/>
      <c r="R19" s="58">
        <v>43914</v>
      </c>
      <c r="S19" s="59">
        <v>-1.9299E-2</v>
      </c>
      <c r="T19" s="59">
        <v>0.158081</v>
      </c>
      <c r="U19" s="59">
        <v>5.0813999999999998E-2</v>
      </c>
      <c r="V19" s="59">
        <v>0.16598499999999999</v>
      </c>
      <c r="W19" s="59">
        <v>0.13611100000000001</v>
      </c>
      <c r="X19" s="59">
        <v>-5.5449999999999996E-3</v>
      </c>
      <c r="Y19" s="59">
        <v>0.15562699999999999</v>
      </c>
      <c r="Z19" s="59">
        <v>9.5006999999999994E-2</v>
      </c>
      <c r="AA19" s="59">
        <v>0.12027</v>
      </c>
      <c r="AB19" s="59">
        <v>0.12756100000000001</v>
      </c>
      <c r="AC19" s="59">
        <v>9.2490000000000003E-2</v>
      </c>
      <c r="AD19" s="54"/>
      <c r="AE19" s="60"/>
      <c r="AF19" s="60"/>
      <c r="AG19" s="60"/>
      <c r="AH19" s="60"/>
      <c r="AI19" s="56">
        <v>43117</v>
      </c>
      <c r="AJ19" s="57">
        <v>5.9189999999999998E-3</v>
      </c>
      <c r="AK19" s="57">
        <v>3.2100000000000002E-3</v>
      </c>
      <c r="AL19" s="57">
        <v>1.4840000000000001E-2</v>
      </c>
      <c r="AM19" s="62">
        <f t="shared" si="1"/>
        <v>7.9888676999999991E-3</v>
      </c>
      <c r="AN19" s="54"/>
      <c r="AO19" s="54"/>
    </row>
    <row r="20" spans="1:41" ht="15" customHeight="1" x14ac:dyDescent="0.2">
      <c r="A20" s="56">
        <v>43129</v>
      </c>
      <c r="B20" s="57">
        <v>-1.83E-3</v>
      </c>
      <c r="C20" s="57">
        <v>-5.6319999999999999E-3</v>
      </c>
      <c r="D20" s="57">
        <v>1.3857E-2</v>
      </c>
      <c r="E20" s="57">
        <v>-6.6449999999999999E-3</v>
      </c>
      <c r="F20" s="57">
        <v>-2.0254000000000001E-2</v>
      </c>
      <c r="G20" s="57">
        <v>-4.9020000000000001E-3</v>
      </c>
      <c r="H20" s="57">
        <v>-5.3010000000000002E-3</v>
      </c>
      <c r="I20" s="57">
        <v>-2.2228999999999999E-2</v>
      </c>
      <c r="J20" s="57">
        <v>3.5860000000000002E-3</v>
      </c>
      <c r="K20" s="57">
        <v>-6.5695000000000003E-2</v>
      </c>
      <c r="L20" s="57">
        <v>-9.7750000000000007E-3</v>
      </c>
      <c r="M20" s="60"/>
      <c r="N20" s="54"/>
      <c r="O20" s="54"/>
      <c r="P20" s="54"/>
      <c r="Q20" s="54"/>
      <c r="R20" s="58">
        <v>43915</v>
      </c>
      <c r="S20" s="59">
        <v>3.1389E-2</v>
      </c>
      <c r="T20" s="59">
        <v>0.113315</v>
      </c>
      <c r="U20" s="59">
        <v>5.5461000000000003E-2</v>
      </c>
      <c r="V20" s="59">
        <v>7.9741000000000006E-2</v>
      </c>
      <c r="W20" s="59">
        <v>8.3582000000000004E-2</v>
      </c>
      <c r="X20" s="59">
        <v>1.2104999999999999E-2</v>
      </c>
      <c r="Y20" s="59">
        <v>8.9431999999999998E-2</v>
      </c>
      <c r="Z20" s="59">
        <v>0.109293</v>
      </c>
      <c r="AA20" s="59">
        <v>0.23760800000000001</v>
      </c>
      <c r="AB20" s="59">
        <v>0.13078300000000001</v>
      </c>
      <c r="AC20" s="59">
        <v>7.2272000000000003E-2</v>
      </c>
      <c r="AD20" s="54"/>
      <c r="AE20" s="60"/>
      <c r="AF20" s="60"/>
      <c r="AG20" s="60"/>
      <c r="AH20" s="60"/>
      <c r="AI20" s="56">
        <v>43118</v>
      </c>
      <c r="AJ20" s="57">
        <v>-5.006E-3</v>
      </c>
      <c r="AK20" s="57">
        <v>-2.5152999999999998E-2</v>
      </c>
      <c r="AL20" s="57">
        <v>3.3300000000000001E-3</v>
      </c>
      <c r="AM20" s="62">
        <f t="shared" si="1"/>
        <v>-8.9421057000000012E-3</v>
      </c>
      <c r="AN20" s="54"/>
      <c r="AO20" s="54"/>
    </row>
    <row r="21" spans="1:41" ht="15" customHeight="1" x14ac:dyDescent="0.2">
      <c r="A21" s="56">
        <v>43130</v>
      </c>
      <c r="B21" s="57">
        <v>1.3730000000000001E-3</v>
      </c>
      <c r="C21" s="57">
        <v>-3.859E-3</v>
      </c>
      <c r="D21" s="57">
        <v>-2.7560000000000002E-3</v>
      </c>
      <c r="E21" s="57">
        <v>-7.3600000000000002E-3</v>
      </c>
      <c r="F21" s="57">
        <v>-1.5464E-2</v>
      </c>
      <c r="G21" s="57">
        <v>-4.9259999999999998E-3</v>
      </c>
      <c r="H21" s="57">
        <v>-3.009E-3</v>
      </c>
      <c r="I21" s="57">
        <v>3.473E-3</v>
      </c>
      <c r="J21" s="57">
        <v>-1.3617000000000001E-2</v>
      </c>
      <c r="K21" s="57">
        <v>-7.4349999999999998E-3</v>
      </c>
      <c r="L21" s="57">
        <v>-2.5530000000000001E-3</v>
      </c>
      <c r="M21" s="60"/>
      <c r="N21" s="54"/>
      <c r="O21" s="54"/>
      <c r="P21" s="54"/>
      <c r="Q21" s="54"/>
      <c r="R21" s="58">
        <v>43916</v>
      </c>
      <c r="S21" s="59">
        <v>9.4139E-2</v>
      </c>
      <c r="T21" s="59">
        <v>4.9069000000000002E-2</v>
      </c>
      <c r="U21" s="59">
        <v>0.121793</v>
      </c>
      <c r="V21" s="59">
        <v>9.5475000000000004E-2</v>
      </c>
      <c r="W21" s="59">
        <v>4.0638000000000001E-2</v>
      </c>
      <c r="X21" s="59">
        <v>7.6031000000000001E-2</v>
      </c>
      <c r="Y21" s="59">
        <v>5.6195000000000002E-2</v>
      </c>
      <c r="Z21" s="59">
        <v>5.0083000000000003E-2</v>
      </c>
      <c r="AA21" s="59">
        <v>6.3619999999999996E-3</v>
      </c>
      <c r="AB21" s="59">
        <v>-1.753E-3</v>
      </c>
      <c r="AC21" s="59">
        <v>3.6082999999999997E-2</v>
      </c>
      <c r="AD21" s="54"/>
      <c r="AE21" s="60"/>
      <c r="AF21" s="60"/>
      <c r="AG21" s="60"/>
      <c r="AH21" s="60"/>
      <c r="AI21" s="56">
        <v>43119</v>
      </c>
      <c r="AJ21" s="57">
        <v>3.643E-3</v>
      </c>
      <c r="AK21" s="57">
        <v>1.0625000000000001E-2</v>
      </c>
      <c r="AL21" s="57">
        <v>1.7845E-2</v>
      </c>
      <c r="AM21" s="62">
        <f t="shared" si="1"/>
        <v>1.07032629E-2</v>
      </c>
      <c r="AN21" s="54"/>
      <c r="AO21" s="54"/>
    </row>
    <row r="22" spans="1:41" ht="15" customHeight="1" x14ac:dyDescent="0.2">
      <c r="A22" s="56">
        <v>43131</v>
      </c>
      <c r="B22" s="57">
        <v>3.6510000000000002E-3</v>
      </c>
      <c r="C22" s="57">
        <v>2.2426999999999999E-2</v>
      </c>
      <c r="D22" s="57">
        <v>-1.3810000000000001E-3</v>
      </c>
      <c r="E22" s="57">
        <v>6.0260000000000001E-3</v>
      </c>
      <c r="F22" s="57">
        <v>-1.3950000000000001E-2</v>
      </c>
      <c r="G22" s="57">
        <v>-1.4090999999999999E-2</v>
      </c>
      <c r="H22" s="57">
        <v>-3.251E-3</v>
      </c>
      <c r="I22" s="57">
        <v>9.554E-3</v>
      </c>
      <c r="J22" s="57">
        <v>3.8754999999999998E-2</v>
      </c>
      <c r="K22" s="57">
        <v>7.4349999999999998E-3</v>
      </c>
      <c r="L22" s="57">
        <v>5.0769999999999999E-3</v>
      </c>
      <c r="M22" s="60"/>
      <c r="N22" s="54"/>
      <c r="O22" s="54"/>
      <c r="P22" s="54"/>
      <c r="Q22" s="54"/>
      <c r="R22" s="58">
        <v>43917</v>
      </c>
      <c r="S22" s="59">
        <v>-2.4517000000000001E-2</v>
      </c>
      <c r="T22" s="59">
        <v>-7.6659000000000005E-2</v>
      </c>
      <c r="U22" s="59">
        <v>-6.1291999999999999E-2</v>
      </c>
      <c r="V22" s="59">
        <v>-0.126114</v>
      </c>
      <c r="W22" s="59">
        <v>-6.6782999999999995E-2</v>
      </c>
      <c r="X22" s="59">
        <v>-5.3783999999999998E-2</v>
      </c>
      <c r="Y22" s="59">
        <v>-5.2443999999999998E-2</v>
      </c>
      <c r="Z22" s="59">
        <v>-7.2062000000000001E-2</v>
      </c>
      <c r="AA22" s="59">
        <v>-0.10219499999999999</v>
      </c>
      <c r="AB22" s="59">
        <v>0</v>
      </c>
      <c r="AC22" s="59">
        <v>-5.6666000000000001E-2</v>
      </c>
      <c r="AD22" s="54"/>
      <c r="AE22" s="60"/>
      <c r="AF22" s="60"/>
      <c r="AG22" s="60"/>
      <c r="AH22" s="60"/>
      <c r="AI22" s="56">
        <v>43122</v>
      </c>
      <c r="AJ22" s="57">
        <v>-4.5560000000000002E-3</v>
      </c>
      <c r="AK22" s="57">
        <v>-1.6393999999999999E-2</v>
      </c>
      <c r="AL22" s="57">
        <v>-1.361E-3</v>
      </c>
      <c r="AM22" s="62">
        <f t="shared" si="1"/>
        <v>-7.4362562999999993E-3</v>
      </c>
      <c r="AN22" s="54"/>
      <c r="AO22" s="54"/>
    </row>
    <row r="23" spans="1:41" ht="15" customHeight="1" x14ac:dyDescent="0.2">
      <c r="A23" s="56">
        <v>43132</v>
      </c>
      <c r="B23" s="57">
        <v>1.5869999999999999E-2</v>
      </c>
      <c r="C23" s="57">
        <v>2.7680000000000001E-3</v>
      </c>
      <c r="D23" s="57">
        <v>6.4279999999999997E-3</v>
      </c>
      <c r="E23" s="57">
        <v>3.6058E-2</v>
      </c>
      <c r="F23" s="57">
        <v>2.0851999999999999E-2</v>
      </c>
      <c r="G23" s="57">
        <v>4.1650000000000003E-3</v>
      </c>
      <c r="H23" s="57">
        <v>4.6500000000000003E-4</v>
      </c>
      <c r="I23" s="57">
        <v>-4.4999999999999997E-3</v>
      </c>
      <c r="J23" s="57">
        <v>-1.2097999999999999E-2</v>
      </c>
      <c r="K23" s="57">
        <v>1.8349000000000001E-2</v>
      </c>
      <c r="L23" s="57">
        <v>6.842E-3</v>
      </c>
      <c r="M23" s="60"/>
      <c r="N23" s="54"/>
      <c r="O23" s="54"/>
      <c r="P23" s="54"/>
      <c r="Q23" s="54"/>
      <c r="R23" s="58">
        <v>43920</v>
      </c>
      <c r="S23" s="59">
        <v>4.7920000000000003E-3</v>
      </c>
      <c r="T23" s="59">
        <v>2.6211999999999999E-2</v>
      </c>
      <c r="U23" s="59">
        <v>3.8159999999999999E-2</v>
      </c>
      <c r="V23" s="59">
        <v>-2.3293000000000001E-2</v>
      </c>
      <c r="W23" s="59">
        <v>-3.5631999999999997E-2</v>
      </c>
      <c r="X23" s="59">
        <v>1.7999999999999999E-2</v>
      </c>
      <c r="Y23" s="59">
        <v>1.1167E-2</v>
      </c>
      <c r="Z23" s="59">
        <v>-8.6479999999999994E-3</v>
      </c>
      <c r="AA23" s="59">
        <v>-8.7359999999999993E-2</v>
      </c>
      <c r="AB23" s="59">
        <v>-4.4851000000000002E-2</v>
      </c>
      <c r="AC23" s="59">
        <v>1.6358000000000001E-2</v>
      </c>
      <c r="AD23" s="54"/>
      <c r="AE23" s="60"/>
      <c r="AF23" s="60"/>
      <c r="AG23" s="60"/>
      <c r="AH23" s="60"/>
      <c r="AI23" s="56">
        <v>43123</v>
      </c>
      <c r="AJ23" s="57">
        <v>0</v>
      </c>
      <c r="AK23" s="57">
        <v>-4.6519999999999999E-2</v>
      </c>
      <c r="AL23" s="57">
        <v>-1.9258000000000001E-2</v>
      </c>
      <c r="AM23" s="62">
        <f t="shared" si="1"/>
        <v>-2.1923807399999998E-2</v>
      </c>
      <c r="AN23" s="54"/>
      <c r="AO23" s="54"/>
    </row>
    <row r="24" spans="1:41" ht="15" customHeight="1" x14ac:dyDescent="0.2">
      <c r="A24" s="56">
        <v>43133</v>
      </c>
      <c r="B24" s="57">
        <v>-9.946E-3</v>
      </c>
      <c r="C24" s="57">
        <v>-1.3664000000000001E-2</v>
      </c>
      <c r="D24" s="57">
        <v>-9.195E-3</v>
      </c>
      <c r="E24" s="57">
        <v>-8.4060000000000003E-3</v>
      </c>
      <c r="F24" s="57">
        <v>-4.2147999999999998E-2</v>
      </c>
      <c r="G24" s="57">
        <v>-2.4970000000000001E-3</v>
      </c>
      <c r="H24" s="57">
        <v>-1.0749999999999999E-2</v>
      </c>
      <c r="I24" s="57">
        <v>-1.1474E-2</v>
      </c>
      <c r="J24" s="57">
        <v>-2.7520000000000001E-3</v>
      </c>
      <c r="K24" s="57">
        <v>-3.2022000000000002E-2</v>
      </c>
      <c r="L24" s="57">
        <v>-1.7153000000000002E-2</v>
      </c>
      <c r="M24" s="60"/>
      <c r="N24" s="54"/>
      <c r="O24" s="54"/>
      <c r="P24" s="54"/>
      <c r="Q24" s="54"/>
      <c r="R24" s="58">
        <v>43921</v>
      </c>
      <c r="S24" s="59">
        <v>-5.1503E-2</v>
      </c>
      <c r="T24" s="59">
        <v>-3.8683000000000002E-2</v>
      </c>
      <c r="U24" s="59">
        <v>1.189E-2</v>
      </c>
      <c r="V24" s="59">
        <v>-0.105361</v>
      </c>
      <c r="W24" s="59">
        <v>-7.6372999999999996E-2</v>
      </c>
      <c r="X24" s="59">
        <v>-2.2359E-2</v>
      </c>
      <c r="Y24" s="59">
        <v>-0.11675099999999999</v>
      </c>
      <c r="Z24" s="59">
        <v>-6.1536E-2</v>
      </c>
      <c r="AA24" s="59">
        <v>-8.7328000000000003E-2</v>
      </c>
      <c r="AB24" s="59">
        <v>-3.1690000000000003E-2</v>
      </c>
      <c r="AC24" s="59">
        <v>-2.1943000000000001E-2</v>
      </c>
      <c r="AD24" s="54"/>
      <c r="AE24" s="60"/>
      <c r="AF24" s="60"/>
      <c r="AG24" s="60"/>
      <c r="AH24" s="60"/>
      <c r="AI24" s="56">
        <v>43124</v>
      </c>
      <c r="AJ24" s="57">
        <v>-4.57E-4</v>
      </c>
      <c r="AK24" s="57">
        <v>2.0566000000000001E-2</v>
      </c>
      <c r="AL24" s="57">
        <v>1.9258000000000001E-2</v>
      </c>
      <c r="AM24" s="62">
        <f t="shared" si="1"/>
        <v>1.3121021100000001E-2</v>
      </c>
      <c r="AN24" s="54"/>
      <c r="AO24" s="54"/>
    </row>
    <row r="25" spans="1:41" ht="21" customHeight="1" x14ac:dyDescent="0.25">
      <c r="A25" s="56">
        <v>43136</v>
      </c>
      <c r="B25" s="57">
        <v>-1.5107000000000001E-2</v>
      </c>
      <c r="C25" s="57">
        <v>-3.0262000000000001E-2</v>
      </c>
      <c r="D25" s="57">
        <v>-3.5735000000000003E-2</v>
      </c>
      <c r="E25" s="57">
        <v>-2.8988E-2</v>
      </c>
      <c r="F25" s="57">
        <v>-2.7274E-2</v>
      </c>
      <c r="G25" s="57">
        <v>-1.3986E-2</v>
      </c>
      <c r="H25" s="57">
        <v>-2.2334E-2</v>
      </c>
      <c r="I25" s="57">
        <v>-3.5235000000000002E-2</v>
      </c>
      <c r="J25" s="57">
        <v>-1.5873000000000002E-2</v>
      </c>
      <c r="K25" s="57">
        <v>-1.6403999999999998E-2</v>
      </c>
      <c r="L25" s="57">
        <v>-2.6282E-2</v>
      </c>
      <c r="M25" s="60"/>
      <c r="N25" s="54"/>
      <c r="O25" s="54"/>
      <c r="P25" s="54"/>
      <c r="Q25" s="54"/>
      <c r="R25" s="71" t="s">
        <v>187</v>
      </c>
      <c r="S25" s="72">
        <f>SUM(S2:S24)</f>
        <v>-0.19868399999999994</v>
      </c>
      <c r="T25" s="72">
        <f t="shared" ref="T25:AB25" si="2">SUM(T2:T24)</f>
        <v>-0.51386799999999999</v>
      </c>
      <c r="U25" s="72">
        <f t="shared" si="2"/>
        <v>-0.29523300000000002</v>
      </c>
      <c r="V25" s="72">
        <f t="shared" si="2"/>
        <v>-0.74721300000000013</v>
      </c>
      <c r="W25" s="72">
        <f t="shared" si="2"/>
        <v>-0.51272899999999988</v>
      </c>
      <c r="X25" s="72">
        <f t="shared" si="2"/>
        <v>-0.19985400000000003</v>
      </c>
      <c r="Y25" s="72">
        <f t="shared" si="2"/>
        <v>-0.46659499999999998</v>
      </c>
      <c r="Z25" s="72">
        <f t="shared" si="2"/>
        <v>-0.46060000000000001</v>
      </c>
      <c r="AA25" s="72">
        <f t="shared" si="2"/>
        <v>-0.63073699999999999</v>
      </c>
      <c r="AB25" s="72">
        <f t="shared" si="2"/>
        <v>-0.96146799999999977</v>
      </c>
      <c r="AC25" s="72">
        <f>SUM(AC2:AC24)</f>
        <v>-0.35531499999999994</v>
      </c>
      <c r="AD25" s="54"/>
      <c r="AE25" s="60"/>
      <c r="AF25" s="60"/>
      <c r="AG25" s="60"/>
      <c r="AH25" s="60"/>
      <c r="AI25" s="56">
        <v>43126</v>
      </c>
      <c r="AJ25" s="57">
        <v>-4.57E-4</v>
      </c>
      <c r="AK25" s="57">
        <v>1.5152000000000001E-2</v>
      </c>
      <c r="AL25" s="57">
        <v>2.993E-3</v>
      </c>
      <c r="AM25" s="62">
        <f t="shared" si="1"/>
        <v>5.8954104000000004E-3</v>
      </c>
      <c r="AN25" s="54"/>
      <c r="AO25" s="54"/>
    </row>
    <row r="26" spans="1:41" ht="21" customHeight="1" x14ac:dyDescent="0.25">
      <c r="A26" s="56">
        <v>43137</v>
      </c>
      <c r="B26" s="57">
        <v>-2.771E-3</v>
      </c>
      <c r="C26" s="57">
        <v>4.2921000000000001E-2</v>
      </c>
      <c r="D26" s="57">
        <v>1.5674E-2</v>
      </c>
      <c r="E26" s="57">
        <v>-2.0070000000000001E-3</v>
      </c>
      <c r="F26" s="57">
        <v>4.9447999999999999E-2</v>
      </c>
      <c r="G26" s="57">
        <v>1.2596E-2</v>
      </c>
      <c r="H26" s="57">
        <v>-1.8429000000000001E-2</v>
      </c>
      <c r="I26" s="57">
        <v>1.0784E-2</v>
      </c>
      <c r="J26" s="57">
        <v>-1.2478E-2</v>
      </c>
      <c r="K26" s="57">
        <v>-1.273E-3</v>
      </c>
      <c r="L26" s="57">
        <v>2.4531000000000001E-2</v>
      </c>
      <c r="M26" s="60"/>
      <c r="N26" s="54"/>
      <c r="O26" s="54"/>
      <c r="P26" s="54"/>
      <c r="Q26" s="54"/>
      <c r="R26" s="71" t="s">
        <v>191</v>
      </c>
      <c r="S26" s="73">
        <v>0.5469631370792184</v>
      </c>
      <c r="T26" s="73">
        <v>1.3639662722534871</v>
      </c>
      <c r="U26" s="73">
        <v>0.72629760122582265</v>
      </c>
      <c r="V26" s="73">
        <v>1.1471211897941447</v>
      </c>
      <c r="W26" s="73">
        <v>0.98935873908903837</v>
      </c>
      <c r="X26" s="73">
        <v>0.60937984391985089</v>
      </c>
      <c r="Y26" s="73">
        <v>0.85282672990940545</v>
      </c>
      <c r="Z26" s="73">
        <v>1.0188172889053941</v>
      </c>
      <c r="AA26" s="73">
        <v>1.1096838922755621</v>
      </c>
      <c r="AB26" s="73">
        <v>1.2672579431289011</v>
      </c>
      <c r="AD26" s="54"/>
      <c r="AE26" s="60"/>
      <c r="AF26" s="60"/>
      <c r="AG26" s="60"/>
      <c r="AH26" s="60"/>
      <c r="AI26" s="56">
        <v>43129</v>
      </c>
      <c r="AJ26" s="57">
        <v>-1.83E-3</v>
      </c>
      <c r="AK26" s="57">
        <v>-2.0254000000000001E-2</v>
      </c>
      <c r="AL26" s="57">
        <v>-4.9020000000000001E-3</v>
      </c>
      <c r="AM26" s="62">
        <f t="shared" si="1"/>
        <v>-8.9944337999999999E-3</v>
      </c>
      <c r="AN26" s="54"/>
      <c r="AO26" s="54"/>
    </row>
    <row r="27" spans="1:41" ht="21" customHeight="1" x14ac:dyDescent="0.25">
      <c r="A27" s="56">
        <v>43138</v>
      </c>
      <c r="B27" s="57">
        <v>0</v>
      </c>
      <c r="C27" s="57">
        <v>1.0059999999999999E-3</v>
      </c>
      <c r="D27" s="57">
        <v>-1.1851E-2</v>
      </c>
      <c r="E27" s="57">
        <v>-1.0775E-2</v>
      </c>
      <c r="F27" s="57">
        <v>-2.4868000000000001E-2</v>
      </c>
      <c r="G27" s="57">
        <v>-5.0200000000000002E-3</v>
      </c>
      <c r="H27" s="57">
        <v>-8.8500000000000002E-3</v>
      </c>
      <c r="I27" s="57">
        <v>-3.3845E-2</v>
      </c>
      <c r="J27" s="57">
        <v>3.6389999999999999E-3</v>
      </c>
      <c r="K27" s="57">
        <v>-5.1089999999999998E-3</v>
      </c>
      <c r="L27" s="57">
        <v>-1.3537E-2</v>
      </c>
      <c r="M27" s="60"/>
      <c r="N27" s="54"/>
      <c r="O27" s="54"/>
      <c r="P27" s="54"/>
      <c r="Q27" s="54"/>
      <c r="R27" s="74" t="s">
        <v>192</v>
      </c>
      <c r="S27" s="75" t="s">
        <v>196</v>
      </c>
      <c r="T27" s="73"/>
      <c r="U27" s="73"/>
      <c r="V27" s="73"/>
      <c r="W27" s="75" t="s">
        <v>603</v>
      </c>
      <c r="X27" s="75" t="s">
        <v>196</v>
      </c>
      <c r="Y27" s="73"/>
      <c r="Z27" s="73"/>
      <c r="AA27" s="73"/>
      <c r="AB27" s="73"/>
      <c r="AC27" s="54" t="s">
        <v>486</v>
      </c>
      <c r="AD27" s="54"/>
      <c r="AE27" s="54"/>
      <c r="AF27" s="54"/>
      <c r="AG27" s="54"/>
      <c r="AH27" s="54"/>
      <c r="AI27" s="56">
        <v>43130</v>
      </c>
      <c r="AJ27" s="57">
        <v>1.3730000000000001E-3</v>
      </c>
      <c r="AK27" s="57">
        <v>-1.5464E-2</v>
      </c>
      <c r="AL27" s="57">
        <v>-4.9259999999999998E-3</v>
      </c>
      <c r="AM27" s="62">
        <f t="shared" si="1"/>
        <v>-6.3383660999999994E-3</v>
      </c>
      <c r="AN27" s="54"/>
      <c r="AO27" s="54"/>
    </row>
    <row r="28" spans="1:41" ht="15" customHeight="1" x14ac:dyDescent="0.2">
      <c r="A28" s="56">
        <v>43139</v>
      </c>
      <c r="B28" s="57">
        <v>1.848E-3</v>
      </c>
      <c r="C28" s="57">
        <v>-3.1919000000000003E-2</v>
      </c>
      <c r="D28" s="57">
        <v>-8.1399999999999997E-3</v>
      </c>
      <c r="E28" s="57">
        <v>-3.3909999999999999E-3</v>
      </c>
      <c r="F28" s="57">
        <v>-1.2670000000000001E-2</v>
      </c>
      <c r="G28" s="57">
        <v>-1.6632000000000001E-2</v>
      </c>
      <c r="H28" s="57">
        <v>-1.8189E-2</v>
      </c>
      <c r="I28" s="57">
        <v>-1.0581999999999999E-2</v>
      </c>
      <c r="J28" s="57">
        <v>-1.2997999999999999E-2</v>
      </c>
      <c r="K28" s="57">
        <v>-1.4185E-2</v>
      </c>
      <c r="L28" s="57">
        <v>-1.5022000000000001E-2</v>
      </c>
      <c r="M28" s="60"/>
      <c r="N28" s="54"/>
      <c r="O28" s="54"/>
      <c r="P28" s="54"/>
      <c r="Q28" s="54"/>
      <c r="R28" s="54"/>
      <c r="S28" s="76"/>
      <c r="T28" s="55"/>
      <c r="U28" s="55"/>
      <c r="V28" s="55"/>
      <c r="W28" s="77"/>
      <c r="X28" s="77"/>
      <c r="Y28" s="54"/>
      <c r="Z28" s="54"/>
      <c r="AA28" s="54"/>
      <c r="AB28" s="54"/>
      <c r="AC28" s="54" t="s">
        <v>193</v>
      </c>
      <c r="AD28" s="54" t="s">
        <v>487</v>
      </c>
      <c r="AE28" s="54"/>
      <c r="AF28" s="54"/>
      <c r="AG28" s="54"/>
      <c r="AH28" s="54"/>
      <c r="AI28" s="56">
        <v>43131</v>
      </c>
      <c r="AJ28" s="57">
        <v>3.6510000000000002E-3</v>
      </c>
      <c r="AK28" s="57">
        <v>-1.3950000000000001E-2</v>
      </c>
      <c r="AL28" s="57">
        <v>-1.4090999999999999E-2</v>
      </c>
      <c r="AM28" s="62">
        <f t="shared" si="1"/>
        <v>-8.1291869999999995E-3</v>
      </c>
      <c r="AN28" s="54"/>
      <c r="AO28" s="54"/>
    </row>
    <row r="29" spans="1:41" ht="15" customHeight="1" x14ac:dyDescent="0.2">
      <c r="A29" s="56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60"/>
      <c r="N29" s="54"/>
      <c r="O29" s="54"/>
      <c r="P29" s="54"/>
      <c r="Q29" s="54"/>
      <c r="R29" s="54"/>
      <c r="S29" s="78"/>
      <c r="T29" s="54"/>
      <c r="U29" s="54"/>
      <c r="V29" s="54"/>
      <c r="W29" s="61"/>
      <c r="X29" s="61"/>
      <c r="Y29" s="54"/>
      <c r="Z29" s="54"/>
      <c r="AA29" s="54"/>
      <c r="AB29" s="54"/>
      <c r="AC29" s="54" t="s">
        <v>196</v>
      </c>
      <c r="AD29" s="54" t="s">
        <v>488</v>
      </c>
      <c r="AE29" s="54"/>
      <c r="AF29" s="54"/>
      <c r="AG29" s="54"/>
      <c r="AH29" s="54"/>
      <c r="AI29" s="56"/>
      <c r="AJ29" s="57"/>
      <c r="AK29" s="57"/>
      <c r="AL29" s="57"/>
      <c r="AM29" s="62"/>
      <c r="AN29" s="54"/>
      <c r="AO29" s="54"/>
    </row>
    <row r="30" spans="1:41" ht="18.75" customHeight="1" x14ac:dyDescent="0.25">
      <c r="A30" s="56">
        <v>43140</v>
      </c>
      <c r="B30" s="57">
        <v>-7.8799999999999999E-3</v>
      </c>
      <c r="C30" s="57">
        <v>-1.8859000000000001E-2</v>
      </c>
      <c r="D30" s="57">
        <v>-9.6199999999999996E-4</v>
      </c>
      <c r="E30" s="57">
        <v>-1.1616E-2</v>
      </c>
      <c r="F30" s="57">
        <v>-6.1023000000000001E-2</v>
      </c>
      <c r="G30" s="57">
        <v>-6.5589999999999997E-3</v>
      </c>
      <c r="H30" s="57">
        <v>-1.9295E-2</v>
      </c>
      <c r="I30" s="57">
        <v>-4.7397000000000002E-2</v>
      </c>
      <c r="J30" s="57">
        <v>-2.3578999999999999E-2</v>
      </c>
      <c r="K30" s="57">
        <v>-4.5159999999999999E-2</v>
      </c>
      <c r="L30" s="57">
        <v>-7.8059999999999996E-3</v>
      </c>
      <c r="M30" s="60"/>
      <c r="N30" s="54"/>
      <c r="O30" s="54"/>
      <c r="P30" s="54"/>
      <c r="Q30" s="54"/>
      <c r="R30" s="79" t="s">
        <v>194</v>
      </c>
      <c r="S30" s="211">
        <f>AVERAGE(S25:AB25)</f>
        <v>-0.49869810000000003</v>
      </c>
      <c r="T30" s="60"/>
      <c r="U30" s="54"/>
      <c r="V30" s="54" t="s">
        <v>195</v>
      </c>
      <c r="W30" s="80">
        <f>40%*S25+20%*W25+40%*X25</f>
        <v>-0.26196099999999994</v>
      </c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6">
        <v>43132</v>
      </c>
      <c r="AJ30" s="57">
        <v>1.5869999999999999E-2</v>
      </c>
      <c r="AK30" s="57">
        <v>2.0851999999999999E-2</v>
      </c>
      <c r="AL30" s="57">
        <v>4.1650000000000003E-3</v>
      </c>
      <c r="AM30" s="62">
        <f t="shared" ref="AM30:AM284" si="3">SUMPRODUCT($AJ$6:$AL$6,AJ30:AL30)</f>
        <v>1.3627637099999999E-2</v>
      </c>
      <c r="AN30" s="54"/>
      <c r="AO30" s="54"/>
    </row>
    <row r="31" spans="1:41" ht="18.75" customHeight="1" x14ac:dyDescent="0.25">
      <c r="A31" s="56">
        <v>43145</v>
      </c>
      <c r="B31" s="57">
        <v>3.4305000000000002E-2</v>
      </c>
      <c r="C31" s="57">
        <v>4.4979999999999999E-2</v>
      </c>
      <c r="D31" s="57">
        <v>4.3320999999999998E-2</v>
      </c>
      <c r="E31" s="57">
        <v>2.1755E-2</v>
      </c>
      <c r="F31" s="57">
        <v>4.829E-3</v>
      </c>
      <c r="G31" s="57">
        <v>1.3639999999999999E-2</v>
      </c>
      <c r="H31" s="57">
        <v>1.8540000000000001E-2</v>
      </c>
      <c r="I31" s="57">
        <v>2.1769E-2</v>
      </c>
      <c r="J31" s="57">
        <v>4.5016E-2</v>
      </c>
      <c r="K31" s="57">
        <v>8.2130999999999996E-2</v>
      </c>
      <c r="L31" s="57">
        <v>3.2160000000000001E-2</v>
      </c>
      <c r="M31" s="60"/>
      <c r="N31" s="54"/>
      <c r="O31" s="54"/>
      <c r="P31" s="54"/>
      <c r="Q31" s="54"/>
      <c r="R31" s="79" t="s">
        <v>196</v>
      </c>
      <c r="S31" s="212">
        <f>(S25+W25+X25)/3</f>
        <v>-0.30375566666666659</v>
      </c>
      <c r="T31" s="54"/>
      <c r="U31" s="54"/>
      <c r="V31" s="54"/>
      <c r="W31" s="54"/>
      <c r="X31" s="54"/>
      <c r="Y31" s="54"/>
      <c r="Z31" s="54"/>
      <c r="AA31" s="54"/>
      <c r="AB31" s="54"/>
      <c r="AC31" s="54" t="s">
        <v>489</v>
      </c>
      <c r="AD31" s="54"/>
      <c r="AE31" s="54"/>
      <c r="AF31" s="54"/>
      <c r="AG31" s="54"/>
      <c r="AH31" s="54"/>
      <c r="AI31" s="56">
        <v>43133</v>
      </c>
      <c r="AJ31" s="57">
        <v>-9.946E-3</v>
      </c>
      <c r="AK31" s="57">
        <v>-4.2147999999999998E-2</v>
      </c>
      <c r="AL31" s="57">
        <v>-2.4970000000000001E-3</v>
      </c>
      <c r="AM31" s="62">
        <f t="shared" si="3"/>
        <v>-1.8195180299999999E-2</v>
      </c>
      <c r="AN31" s="54"/>
      <c r="AO31" s="54"/>
    </row>
    <row r="32" spans="1:41" ht="18.75" customHeight="1" x14ac:dyDescent="0.25">
      <c r="A32" s="56">
        <v>43146</v>
      </c>
      <c r="B32" s="57">
        <v>2.6940000000000002E-3</v>
      </c>
      <c r="C32" s="57">
        <v>8.5579999999999996E-3</v>
      </c>
      <c r="D32" s="57">
        <v>-9.2589999999999999E-3</v>
      </c>
      <c r="E32" s="57">
        <v>6.7019999999999996E-3</v>
      </c>
      <c r="F32" s="57">
        <v>-1.4555999999999999E-2</v>
      </c>
      <c r="G32" s="57">
        <v>1.457E-2</v>
      </c>
      <c r="H32" s="57">
        <v>-3.277E-3</v>
      </c>
      <c r="I32" s="57">
        <v>3.1933000000000003E-2</v>
      </c>
      <c r="J32" s="57">
        <v>-1.3698999999999999E-2</v>
      </c>
      <c r="K32" s="57">
        <v>-8.8000000000000005E-3</v>
      </c>
      <c r="L32" s="57">
        <v>8.914E-3</v>
      </c>
      <c r="M32" s="60"/>
      <c r="N32" s="54"/>
      <c r="O32" s="54"/>
      <c r="P32" s="54"/>
      <c r="Q32" s="54"/>
      <c r="R32" s="79" t="s">
        <v>193</v>
      </c>
      <c r="S32" s="213">
        <f>(T25+U25+V25+Y25+Z25+AA25+AB25)/7</f>
        <v>-0.58224485714285712</v>
      </c>
      <c r="T32" s="78"/>
      <c r="U32" s="78"/>
      <c r="V32" s="54"/>
      <c r="W32" s="220" t="s">
        <v>492</v>
      </c>
      <c r="X32" s="73" t="s">
        <v>196</v>
      </c>
      <c r="Y32" s="72">
        <f>W30</f>
        <v>-0.26196099999999994</v>
      </c>
      <c r="Z32" s="54"/>
      <c r="AA32" s="54"/>
      <c r="AB32" s="54"/>
      <c r="AC32" s="54" t="s">
        <v>196</v>
      </c>
      <c r="AD32" s="54" t="s">
        <v>490</v>
      </c>
      <c r="AE32" s="54"/>
      <c r="AF32" s="54"/>
      <c r="AG32" s="54"/>
      <c r="AH32" s="54"/>
      <c r="AI32" s="56">
        <v>43136</v>
      </c>
      <c r="AJ32" s="57">
        <v>-1.5107000000000001E-2</v>
      </c>
      <c r="AK32" s="57">
        <v>-2.7274E-2</v>
      </c>
      <c r="AL32" s="57">
        <v>-1.3986E-2</v>
      </c>
      <c r="AM32" s="62">
        <f t="shared" si="3"/>
        <v>-1.8787121099999998E-2</v>
      </c>
      <c r="AN32" s="54"/>
      <c r="AO32" s="54"/>
    </row>
    <row r="33" spans="1:41" ht="28" customHeight="1" x14ac:dyDescent="0.25">
      <c r="A33" s="56">
        <v>43147</v>
      </c>
      <c r="B33" s="57">
        <v>5.8129999999999996E-3</v>
      </c>
      <c r="C33" s="57">
        <v>9.9749999999999995E-3</v>
      </c>
      <c r="D33" s="57">
        <v>-2.3280000000000002E-3</v>
      </c>
      <c r="E33" s="57">
        <v>2.0019999999999999E-3</v>
      </c>
      <c r="F33" s="57">
        <v>0</v>
      </c>
      <c r="G33" s="57">
        <v>2.1736999999999999E-2</v>
      </c>
      <c r="H33" s="57">
        <v>1.3540999999999999E-2</v>
      </c>
      <c r="I33" s="57">
        <v>-1.1783E-2</v>
      </c>
      <c r="J33" s="57">
        <v>4.0489999999999996E-3</v>
      </c>
      <c r="K33" s="57">
        <v>-1.5266999999999999E-2</v>
      </c>
      <c r="L33" s="57">
        <v>2.7720000000000002E-3</v>
      </c>
      <c r="M33" s="60"/>
      <c r="N33" s="54"/>
      <c r="O33" s="54"/>
      <c r="P33" s="54"/>
      <c r="Q33" s="54"/>
      <c r="R33" s="55"/>
      <c r="S33" s="81"/>
      <c r="T33" s="54"/>
      <c r="U33" s="54"/>
      <c r="V33" s="54"/>
      <c r="W33" s="73" t="s">
        <v>493</v>
      </c>
      <c r="X33" s="73" t="s">
        <v>193</v>
      </c>
      <c r="Y33" s="72">
        <f>-S32</f>
        <v>0.58224485714285712</v>
      </c>
      <c r="Z33" s="54"/>
      <c r="AA33" s="54"/>
      <c r="AB33" s="54"/>
      <c r="AC33" s="54" t="s">
        <v>193</v>
      </c>
      <c r="AD33" s="54" t="s">
        <v>491</v>
      </c>
      <c r="AE33" s="54"/>
      <c r="AF33" s="54"/>
      <c r="AG33" s="54"/>
      <c r="AH33" s="54"/>
      <c r="AI33" s="56">
        <v>43137</v>
      </c>
      <c r="AJ33" s="57">
        <v>-2.771E-3</v>
      </c>
      <c r="AK33" s="57">
        <v>4.9447999999999999E-2</v>
      </c>
      <c r="AL33" s="57">
        <v>1.2596E-2</v>
      </c>
      <c r="AM33" s="62">
        <f t="shared" si="3"/>
        <v>1.9755690899999998E-2</v>
      </c>
      <c r="AN33" s="54"/>
      <c r="AO33" s="54"/>
    </row>
    <row r="34" spans="1:41" ht="24" customHeight="1" x14ac:dyDescent="0.25">
      <c r="A34" s="56">
        <v>43150</v>
      </c>
      <c r="B34" s="57">
        <v>-4.0210000000000003E-3</v>
      </c>
      <c r="C34" s="57">
        <v>-1.6764999999999999E-2</v>
      </c>
      <c r="D34" s="57">
        <v>1.6185000000000001E-2</v>
      </c>
      <c r="E34" s="57">
        <v>1.9980000000000002E-3</v>
      </c>
      <c r="F34" s="57">
        <v>4.0235E-2</v>
      </c>
      <c r="G34" s="57">
        <v>2.1749999999999999E-3</v>
      </c>
      <c r="H34" s="57">
        <v>-1.7842E-2</v>
      </c>
      <c r="I34" s="57">
        <v>-2.895E-3</v>
      </c>
      <c r="J34" s="57">
        <v>7.2459999999999998E-3</v>
      </c>
      <c r="K34" s="57">
        <v>-7.7219999999999997E-3</v>
      </c>
      <c r="L34" s="57">
        <v>3.166E-3</v>
      </c>
      <c r="M34" s="6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221" t="s">
        <v>190</v>
      </c>
      <c r="Y34" s="222">
        <f>(Y32+Y33)/2</f>
        <v>0.16014192857142859</v>
      </c>
      <c r="Z34" s="54"/>
      <c r="AA34" s="54"/>
      <c r="AB34" s="54"/>
      <c r="AC34" s="54"/>
      <c r="AD34" s="54"/>
      <c r="AE34" s="54"/>
      <c r="AF34" s="54"/>
      <c r="AG34" s="54"/>
      <c r="AH34" s="54"/>
      <c r="AI34" s="56">
        <v>43138</v>
      </c>
      <c r="AJ34" s="57">
        <v>0</v>
      </c>
      <c r="AK34" s="57">
        <v>-2.4868000000000001E-2</v>
      </c>
      <c r="AL34" s="57">
        <v>-5.0200000000000002E-3</v>
      </c>
      <c r="AM34" s="62">
        <f t="shared" si="3"/>
        <v>-9.9616704000000007E-3</v>
      </c>
      <c r="AN34" s="54"/>
      <c r="AO34" s="54"/>
    </row>
    <row r="35" spans="1:41" ht="15" customHeight="1" x14ac:dyDescent="0.2">
      <c r="A35" s="56">
        <v>43151</v>
      </c>
      <c r="B35" s="57">
        <v>1.6427000000000001E-2</v>
      </c>
      <c r="C35" s="57">
        <v>2.9096E-2</v>
      </c>
      <c r="D35" s="57">
        <v>9.1319999999999995E-3</v>
      </c>
      <c r="E35" s="57">
        <v>6.6309999999999997E-3</v>
      </c>
      <c r="F35" s="57">
        <v>-3.8281999999999997E-2</v>
      </c>
      <c r="G35" s="57">
        <v>2.5474E-2</v>
      </c>
      <c r="H35" s="57">
        <v>1.3599E-2</v>
      </c>
      <c r="I35" s="57">
        <v>4.9170000000000004E-3</v>
      </c>
      <c r="J35" s="57">
        <v>1.789E-2</v>
      </c>
      <c r="K35" s="57">
        <v>-1.6938999999999999E-2</v>
      </c>
      <c r="L35" s="57">
        <v>1.1853000000000001E-2</v>
      </c>
      <c r="M35" s="60"/>
      <c r="N35" s="54"/>
      <c r="O35" s="54"/>
      <c r="P35" s="54"/>
      <c r="Q35" s="54"/>
      <c r="R35" s="54" t="s">
        <v>197</v>
      </c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6">
        <v>43139</v>
      </c>
      <c r="AJ35" s="57">
        <v>1.848E-3</v>
      </c>
      <c r="AK35" s="57">
        <v>-1.2670000000000001E-2</v>
      </c>
      <c r="AL35" s="57">
        <v>-1.6632000000000001E-2</v>
      </c>
      <c r="AM35" s="62">
        <f t="shared" si="3"/>
        <v>-9.1504181999999996E-3</v>
      </c>
      <c r="AN35" s="54"/>
      <c r="AO35" s="54"/>
    </row>
    <row r="36" spans="1:41" ht="15" customHeight="1" x14ac:dyDescent="0.2">
      <c r="A36" s="56">
        <v>43152</v>
      </c>
      <c r="B36" s="57">
        <v>-1.3743999999999999E-2</v>
      </c>
      <c r="C36" s="57">
        <v>7.8130000000000005E-3</v>
      </c>
      <c r="D36" s="57">
        <v>4.535E-3</v>
      </c>
      <c r="E36" s="57">
        <v>1.8985999999999999E-2</v>
      </c>
      <c r="F36" s="57">
        <v>3.1688000000000001E-2</v>
      </c>
      <c r="G36" s="57">
        <v>7.3860000000000002E-3</v>
      </c>
      <c r="H36" s="57">
        <v>4.9899999999999996E-3</v>
      </c>
      <c r="I36" s="57">
        <v>6.901E-3</v>
      </c>
      <c r="J36" s="57">
        <v>-5.1349999999999998E-3</v>
      </c>
      <c r="K36" s="57">
        <v>9.1559999999999992E-3</v>
      </c>
      <c r="L36" s="57">
        <v>2.8860000000000001E-3</v>
      </c>
      <c r="M36" s="60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6">
        <v>43140</v>
      </c>
      <c r="AJ36" s="57">
        <v>-7.8799999999999999E-3</v>
      </c>
      <c r="AK36" s="57">
        <v>-6.1023000000000001E-2</v>
      </c>
      <c r="AL36" s="57">
        <v>-6.5589999999999997E-3</v>
      </c>
      <c r="AM36" s="62">
        <f t="shared" si="3"/>
        <v>-2.5151484599999996E-2</v>
      </c>
      <c r="AN36" s="54"/>
      <c r="AO36" s="54"/>
    </row>
    <row r="37" spans="1:41" ht="15" customHeight="1" x14ac:dyDescent="0.2">
      <c r="A37" s="56">
        <v>43153</v>
      </c>
      <c r="B37" s="57">
        <v>8.92E-4</v>
      </c>
      <c r="C37" s="57">
        <v>3.0654000000000001E-2</v>
      </c>
      <c r="D37" s="57">
        <v>-4.535E-3</v>
      </c>
      <c r="E37" s="57">
        <v>-2.5969999999999999E-3</v>
      </c>
      <c r="F37" s="57">
        <v>-2.9738000000000001E-2</v>
      </c>
      <c r="G37" s="57">
        <v>3.934E-3</v>
      </c>
      <c r="H37" s="57">
        <v>-7.9959999999999996E-3</v>
      </c>
      <c r="I37" s="57">
        <v>3.7400999999999997E-2</v>
      </c>
      <c r="J37" s="57">
        <v>2.0773E-2</v>
      </c>
      <c r="K37" s="57">
        <v>5.3245000000000001E-2</v>
      </c>
      <c r="L37" s="57">
        <v>7.352E-3</v>
      </c>
      <c r="M37" s="60"/>
      <c r="N37" s="54"/>
      <c r="O37" s="54"/>
      <c r="P37" s="54"/>
      <c r="Q37" s="54" t="s">
        <v>198</v>
      </c>
      <c r="R37" s="55" t="s">
        <v>199</v>
      </c>
      <c r="S37" s="55" t="s">
        <v>200</v>
      </c>
      <c r="T37" s="54"/>
      <c r="U37" s="54"/>
      <c r="V37" s="54" t="s">
        <v>605</v>
      </c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6">
        <v>43145</v>
      </c>
      <c r="AJ37" s="57">
        <v>3.4305000000000002E-2</v>
      </c>
      <c r="AK37" s="57">
        <v>4.829E-3</v>
      </c>
      <c r="AL37" s="57">
        <v>1.3639999999999999E-2</v>
      </c>
      <c r="AM37" s="62">
        <f t="shared" si="3"/>
        <v>1.7589574199999999E-2</v>
      </c>
      <c r="AN37" s="54"/>
      <c r="AO37" s="54"/>
    </row>
    <row r="38" spans="1:41" ht="15" customHeight="1" x14ac:dyDescent="0.2">
      <c r="A38" s="56">
        <v>43154</v>
      </c>
      <c r="B38" s="57">
        <v>-2.0275999999999999E-2</v>
      </c>
      <c r="C38" s="57">
        <v>0</v>
      </c>
      <c r="D38" s="57">
        <v>4.4886000000000002E-2</v>
      </c>
      <c r="E38" s="57">
        <v>1.6764000000000001E-2</v>
      </c>
      <c r="F38" s="57">
        <v>-3.9020000000000001E-3</v>
      </c>
      <c r="G38" s="57">
        <v>2.0726000000000001E-2</v>
      </c>
      <c r="H38" s="57">
        <v>1.7162E-2</v>
      </c>
      <c r="I38" s="57">
        <v>4.1320000000000003E-3</v>
      </c>
      <c r="J38" s="57">
        <v>1.5779000000000001E-2</v>
      </c>
      <c r="K38" s="57">
        <v>-1.4926E-2</v>
      </c>
      <c r="L38" s="57">
        <v>6.9779999999999998E-3</v>
      </c>
      <c r="M38" s="60"/>
      <c r="N38" s="54"/>
      <c r="O38" s="54"/>
      <c r="P38" s="54"/>
      <c r="Q38" s="54" t="s">
        <v>201</v>
      </c>
      <c r="R38" s="77">
        <v>0.1</v>
      </c>
      <c r="S38" s="77">
        <v>0.1</v>
      </c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6">
        <v>43146</v>
      </c>
      <c r="AJ38" s="57">
        <v>2.6940000000000002E-3</v>
      </c>
      <c r="AK38" s="57">
        <v>-1.4555999999999999E-2</v>
      </c>
      <c r="AL38" s="57">
        <v>1.457E-2</v>
      </c>
      <c r="AM38" s="62">
        <f t="shared" si="3"/>
        <v>9.0257639999999969E-4</v>
      </c>
      <c r="AN38" s="54"/>
      <c r="AO38" s="54"/>
    </row>
    <row r="39" spans="1:41" ht="15" customHeight="1" x14ac:dyDescent="0.2">
      <c r="A39" s="56">
        <v>43157</v>
      </c>
      <c r="B39" s="57">
        <v>8.1600000000000006E-3</v>
      </c>
      <c r="C39" s="57">
        <v>1.4517E-2</v>
      </c>
      <c r="D39" s="57">
        <v>2.4893999999999999E-2</v>
      </c>
      <c r="E39" s="57">
        <v>1.2075000000000001E-2</v>
      </c>
      <c r="F39" s="57">
        <v>-4.3963000000000002E-2</v>
      </c>
      <c r="G39" s="57">
        <v>1.5266999999999999E-2</v>
      </c>
      <c r="H39" s="57">
        <v>-9.6640000000000007E-3</v>
      </c>
      <c r="I39" s="57">
        <v>-1.4118E-2</v>
      </c>
      <c r="J39" s="57">
        <v>-3.4420000000000002E-3</v>
      </c>
      <c r="K39" s="57">
        <v>1.2520000000000001E-3</v>
      </c>
      <c r="L39" s="57">
        <v>4.104E-3</v>
      </c>
      <c r="M39" s="60"/>
      <c r="N39" s="54"/>
      <c r="O39" s="54"/>
      <c r="P39" s="54"/>
      <c r="Q39" s="54" t="s">
        <v>202</v>
      </c>
      <c r="R39" s="77">
        <v>0.1</v>
      </c>
      <c r="S39" s="77">
        <v>0.05</v>
      </c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6">
        <v>43147</v>
      </c>
      <c r="AJ39" s="57">
        <v>5.8129999999999996E-3</v>
      </c>
      <c r="AK39" s="57">
        <v>0</v>
      </c>
      <c r="AL39" s="57">
        <v>2.1736999999999999E-2</v>
      </c>
      <c r="AM39" s="62">
        <f t="shared" si="3"/>
        <v>9.1824149999999993E-3</v>
      </c>
      <c r="AN39" s="54"/>
      <c r="AO39" s="54"/>
    </row>
    <row r="40" spans="1:41" ht="15" customHeight="1" x14ac:dyDescent="0.2">
      <c r="A40" s="56">
        <v>43158</v>
      </c>
      <c r="B40" s="57">
        <v>3.1549999999999998E-3</v>
      </c>
      <c r="C40" s="57">
        <v>-9.8110000000000003E-3</v>
      </c>
      <c r="D40" s="57">
        <v>-2.3157000000000001E-2</v>
      </c>
      <c r="E40" s="57">
        <v>-5.7019999999999996E-3</v>
      </c>
      <c r="F40" s="57">
        <v>2.7206000000000001E-2</v>
      </c>
      <c r="G40" s="57">
        <v>-2.5279999999999999E-3</v>
      </c>
      <c r="H40" s="57">
        <v>-1.1520000000000001E-2</v>
      </c>
      <c r="I40" s="57">
        <v>-3.4314999999999998E-2</v>
      </c>
      <c r="J40" s="57">
        <v>-4.6080000000000001E-3</v>
      </c>
      <c r="K40" s="57">
        <v>-2.2786000000000001E-2</v>
      </c>
      <c r="L40" s="57">
        <v>-8.2140000000000008E-3</v>
      </c>
      <c r="M40" s="6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6">
        <v>43150</v>
      </c>
      <c r="AJ40" s="57">
        <v>-4.0210000000000003E-3</v>
      </c>
      <c r="AK40" s="57">
        <v>4.0235E-2</v>
      </c>
      <c r="AL40" s="57">
        <v>2.1749999999999999E-3</v>
      </c>
      <c r="AM40" s="62">
        <f t="shared" si="3"/>
        <v>1.2795053699999998E-2</v>
      </c>
      <c r="AN40" s="54"/>
      <c r="AO40" s="54"/>
    </row>
    <row r="41" spans="1:41" ht="15" customHeight="1" x14ac:dyDescent="0.2">
      <c r="A41" s="56">
        <v>43159</v>
      </c>
      <c r="B41" s="57">
        <v>-9.9500000000000005E-3</v>
      </c>
      <c r="C41" s="57">
        <v>-1.8957999999999999E-2</v>
      </c>
      <c r="D41" s="57">
        <v>-6.5290000000000001E-3</v>
      </c>
      <c r="E41" s="57">
        <v>-2.5741E-2</v>
      </c>
      <c r="F41" s="57">
        <v>-9.9500000000000001E-4</v>
      </c>
      <c r="G41" s="57">
        <v>-8.8999999999999999E-3</v>
      </c>
      <c r="H41" s="57">
        <v>-5.3039999999999997E-3</v>
      </c>
      <c r="I41" s="57">
        <v>-4.0470000000000002E-3</v>
      </c>
      <c r="J41" s="57">
        <v>-1.5410000000000001E-3</v>
      </c>
      <c r="K41" s="57">
        <v>8.9230000000000004E-3</v>
      </c>
      <c r="L41" s="57">
        <v>-1.8364999999999999E-2</v>
      </c>
      <c r="M41" s="60"/>
      <c r="N41" s="54"/>
      <c r="O41" s="54"/>
      <c r="P41" s="54"/>
      <c r="Q41" s="54" t="s">
        <v>197</v>
      </c>
      <c r="R41" s="54" t="s">
        <v>200</v>
      </c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6">
        <v>43151</v>
      </c>
      <c r="AJ41" s="57">
        <v>1.6427000000000001E-2</v>
      </c>
      <c r="AK41" s="57">
        <v>-3.8281999999999997E-2</v>
      </c>
      <c r="AL41" s="57">
        <v>2.5474E-2</v>
      </c>
      <c r="AM41" s="62">
        <f t="shared" si="3"/>
        <v>1.2062127000000023E-3</v>
      </c>
      <c r="AN41" s="54"/>
      <c r="AO41" s="54"/>
    </row>
    <row r="42" spans="1:41" ht="15" customHeight="1" x14ac:dyDescent="0.2">
      <c r="A42" s="56">
        <v>43160</v>
      </c>
      <c r="B42" s="57">
        <v>1.5336000000000001E-2</v>
      </c>
      <c r="C42" s="57">
        <v>7.1510000000000002E-3</v>
      </c>
      <c r="D42" s="57">
        <v>-8.7399999999999999E-4</v>
      </c>
      <c r="E42" s="57">
        <v>-9.1680000000000008E-3</v>
      </c>
      <c r="F42" s="57">
        <v>-8.5113999999999995E-2</v>
      </c>
      <c r="G42" s="57">
        <v>4.0790000000000002E-3</v>
      </c>
      <c r="H42" s="57">
        <v>-1.1972999999999999E-2</v>
      </c>
      <c r="I42" s="57">
        <v>5.2009999999999999E-3</v>
      </c>
      <c r="J42" s="57">
        <v>-9.2949999999999994E-3</v>
      </c>
      <c r="K42" s="57">
        <v>1.1357000000000001E-2</v>
      </c>
      <c r="L42" s="57">
        <v>2.81E-4</v>
      </c>
      <c r="M42" s="60"/>
      <c r="N42" s="54"/>
      <c r="O42" s="54"/>
      <c r="P42" s="54"/>
      <c r="Q42" s="54"/>
      <c r="R42" s="77">
        <v>0.1</v>
      </c>
      <c r="S42" s="77">
        <v>0.05</v>
      </c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6">
        <v>43152</v>
      </c>
      <c r="AJ42" s="57">
        <v>-1.3743999999999999E-2</v>
      </c>
      <c r="AK42" s="57">
        <v>3.1688000000000001E-2</v>
      </c>
      <c r="AL42" s="57">
        <v>7.3860000000000002E-3</v>
      </c>
      <c r="AM42" s="62">
        <f t="shared" si="3"/>
        <v>8.4424889999999992E-3</v>
      </c>
      <c r="AN42" s="54"/>
      <c r="AO42" s="54"/>
    </row>
    <row r="43" spans="1:41" ht="15" customHeight="1" x14ac:dyDescent="0.2">
      <c r="A43" s="56">
        <v>43161</v>
      </c>
      <c r="B43" s="57">
        <v>1.0685999999999999E-2</v>
      </c>
      <c r="C43" s="57">
        <v>8.2880000000000002E-3</v>
      </c>
      <c r="D43" s="57">
        <v>5.2310000000000004E-3</v>
      </c>
      <c r="E43" s="57">
        <v>7.2110000000000004E-3</v>
      </c>
      <c r="F43" s="57">
        <v>-6.522E-3</v>
      </c>
      <c r="G43" s="57">
        <v>-4.0790000000000002E-3</v>
      </c>
      <c r="H43" s="57">
        <v>2.4805000000000001E-2</v>
      </c>
      <c r="I43" s="57">
        <v>1.7142999999999999E-2</v>
      </c>
      <c r="J43" s="57">
        <v>6.5929999999999999E-3</v>
      </c>
      <c r="K43" s="57">
        <v>-2.513E-3</v>
      </c>
      <c r="L43" s="57">
        <v>4.4879999999999998E-3</v>
      </c>
      <c r="M43" s="60"/>
      <c r="N43" s="54"/>
      <c r="O43" s="54"/>
      <c r="P43" s="54"/>
      <c r="Q43" s="54"/>
      <c r="R43" s="55" t="s">
        <v>74</v>
      </c>
      <c r="S43" s="77">
        <v>0.01</v>
      </c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6">
        <v>43153</v>
      </c>
      <c r="AJ43" s="57">
        <v>8.92E-4</v>
      </c>
      <c r="AK43" s="57">
        <v>-2.9738000000000001E-2</v>
      </c>
      <c r="AL43" s="57">
        <v>3.934E-3</v>
      </c>
      <c r="AM43" s="62">
        <f t="shared" si="3"/>
        <v>-8.3031696000000002E-3</v>
      </c>
      <c r="AN43" s="54"/>
      <c r="AO43" s="54"/>
    </row>
    <row r="44" spans="1:41" ht="15" customHeight="1" x14ac:dyDescent="0.2">
      <c r="A44" s="56">
        <v>43164</v>
      </c>
      <c r="B44" s="57">
        <v>-2.6610000000000002E-3</v>
      </c>
      <c r="C44" s="57">
        <v>8.26E-3</v>
      </c>
      <c r="D44" s="57">
        <v>-1.7409999999999999E-3</v>
      </c>
      <c r="E44" s="57">
        <v>1.4911000000000001E-2</v>
      </c>
      <c r="F44" s="57">
        <v>-8.7620000000000007E-3</v>
      </c>
      <c r="G44" s="57">
        <v>2.5509999999999999E-3</v>
      </c>
      <c r="H44" s="57">
        <v>-9.0410000000000004E-3</v>
      </c>
      <c r="I44" s="57">
        <v>-1.111E-2</v>
      </c>
      <c r="J44" s="57">
        <v>6.1659999999999996E-3</v>
      </c>
      <c r="K44" s="57">
        <v>0</v>
      </c>
      <c r="L44" s="57">
        <v>3.039E-3</v>
      </c>
      <c r="M44" s="6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6">
        <v>43154</v>
      </c>
      <c r="AJ44" s="57">
        <v>-2.0275999999999999E-2</v>
      </c>
      <c r="AK44" s="57">
        <v>-3.9020000000000001E-3</v>
      </c>
      <c r="AL44" s="57">
        <v>2.0726000000000001E-2</v>
      </c>
      <c r="AM44" s="62">
        <f t="shared" si="3"/>
        <v>-1.150551599999999E-3</v>
      </c>
      <c r="AN44" s="54"/>
      <c r="AO44" s="54"/>
    </row>
    <row r="45" spans="1:41" ht="15" customHeight="1" x14ac:dyDescent="0.2">
      <c r="A45" s="56">
        <v>43165</v>
      </c>
      <c r="B45" s="57">
        <v>1.1039999999999999E-2</v>
      </c>
      <c r="C45" s="57">
        <v>2.1850999999999999E-2</v>
      </c>
      <c r="D45" s="57">
        <v>-2.4693E-2</v>
      </c>
      <c r="E45" s="57">
        <v>-2.5769999999999999E-3</v>
      </c>
      <c r="F45" s="57">
        <v>-2.0001000000000001E-2</v>
      </c>
      <c r="G45" s="57">
        <v>-1.5146E-2</v>
      </c>
      <c r="H45" s="57">
        <v>-7.8510000000000003E-3</v>
      </c>
      <c r="I45" s="57">
        <v>-1.1814E-2</v>
      </c>
      <c r="J45" s="57">
        <v>1.6005999999999999E-2</v>
      </c>
      <c r="K45" s="57">
        <v>-3.1952000000000001E-2</v>
      </c>
      <c r="L45" s="57">
        <v>-4.2989999999999999E-3</v>
      </c>
      <c r="M45" s="60"/>
      <c r="N45" s="54"/>
      <c r="O45" s="54"/>
      <c r="P45" s="54"/>
      <c r="Q45" s="54" t="s">
        <v>203</v>
      </c>
      <c r="R45" s="77">
        <f>(S38/S39)/100</f>
        <v>0.02</v>
      </c>
      <c r="S45" s="54" t="s">
        <v>204</v>
      </c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6">
        <v>43157</v>
      </c>
      <c r="AJ45" s="57">
        <v>8.1600000000000006E-3</v>
      </c>
      <c r="AK45" s="57">
        <v>-4.3963000000000002E-2</v>
      </c>
      <c r="AL45" s="57">
        <v>1.5266999999999999E-2</v>
      </c>
      <c r="AM45" s="62">
        <f t="shared" si="3"/>
        <v>-6.8446488000000012E-3</v>
      </c>
      <c r="AN45" s="54"/>
      <c r="AO45" s="54"/>
    </row>
    <row r="46" spans="1:41" ht="15" customHeight="1" x14ac:dyDescent="0.2">
      <c r="A46" s="56">
        <v>43166</v>
      </c>
      <c r="B46" s="57">
        <v>1.3089E-2</v>
      </c>
      <c r="C46" s="57">
        <v>-6.9220000000000002E-3</v>
      </c>
      <c r="D46" s="57">
        <v>0</v>
      </c>
      <c r="E46" s="57">
        <v>-5.8230000000000001E-3</v>
      </c>
      <c r="F46" s="57">
        <v>-2.2702E-2</v>
      </c>
      <c r="G46" s="57">
        <v>1.0293E-2</v>
      </c>
      <c r="H46" s="57">
        <v>7.5989999999999999E-3</v>
      </c>
      <c r="I46" s="57">
        <v>2.8939999999999999E-3</v>
      </c>
      <c r="J46" s="57">
        <v>-7.5900000000000004E-3</v>
      </c>
      <c r="K46" s="57">
        <v>-1.3072E-2</v>
      </c>
      <c r="L46" s="57">
        <v>-1.9870000000000001E-3</v>
      </c>
      <c r="M46" s="6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6">
        <v>43158</v>
      </c>
      <c r="AJ46" s="57">
        <v>3.1549999999999998E-3</v>
      </c>
      <c r="AK46" s="57">
        <v>2.7206000000000001E-2</v>
      </c>
      <c r="AL46" s="57">
        <v>-2.5279999999999999E-3</v>
      </c>
      <c r="AM46" s="62">
        <f t="shared" si="3"/>
        <v>9.2767388999999995E-3</v>
      </c>
      <c r="AN46" s="54"/>
      <c r="AO46" s="54"/>
    </row>
    <row r="47" spans="1:41" ht="15" customHeight="1" x14ac:dyDescent="0.2">
      <c r="A47" s="56">
        <v>43167</v>
      </c>
      <c r="B47" s="57">
        <v>9.92E-3</v>
      </c>
      <c r="C47" s="57">
        <v>5.3109999999999997E-3</v>
      </c>
      <c r="D47" s="57">
        <v>1.77E-2</v>
      </c>
      <c r="E47" s="57">
        <v>-2.2974000000000001E-2</v>
      </c>
      <c r="F47" s="57">
        <v>6.8649999999999996E-3</v>
      </c>
      <c r="G47" s="57">
        <v>1.279E-3</v>
      </c>
      <c r="H47" s="57">
        <v>-1.768E-3</v>
      </c>
      <c r="I47" s="57">
        <v>1.444E-3</v>
      </c>
      <c r="J47" s="57">
        <v>5.1959999999999999E-2</v>
      </c>
      <c r="K47" s="57">
        <v>-1.3245E-2</v>
      </c>
      <c r="L47" s="57">
        <v>-5.855E-3</v>
      </c>
      <c r="M47" s="6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6">
        <v>43159</v>
      </c>
      <c r="AJ47" s="57">
        <v>-9.9500000000000005E-3</v>
      </c>
      <c r="AK47" s="57">
        <v>-9.9500000000000001E-4</v>
      </c>
      <c r="AL47" s="57">
        <v>-8.8999999999999999E-3</v>
      </c>
      <c r="AM47" s="62">
        <f t="shared" si="3"/>
        <v>-6.6143385000000006E-3</v>
      </c>
      <c r="AN47" s="54"/>
      <c r="AO47" s="54"/>
    </row>
    <row r="48" spans="1:41" ht="15" customHeight="1" x14ac:dyDescent="0.2">
      <c r="A48" s="56">
        <v>43168</v>
      </c>
      <c r="B48" s="57">
        <v>5.9909999999999998E-3</v>
      </c>
      <c r="C48" s="57">
        <v>6.6569999999999997E-3</v>
      </c>
      <c r="D48" s="57">
        <v>8.7340000000000004E-3</v>
      </c>
      <c r="E48" s="57">
        <v>1.3847999999999999E-2</v>
      </c>
      <c r="F48" s="57">
        <v>3.5838000000000002E-2</v>
      </c>
      <c r="G48" s="57">
        <v>1.0219999999999999E-3</v>
      </c>
      <c r="H48" s="57">
        <v>7.3039999999999997E-3</v>
      </c>
      <c r="I48" s="57">
        <v>3.3209000000000002E-2</v>
      </c>
      <c r="J48" s="57">
        <v>6.1369E-2</v>
      </c>
      <c r="K48" s="57">
        <v>2.1108999999999999E-2</v>
      </c>
      <c r="L48" s="57">
        <v>1.6188999999999999E-2</v>
      </c>
      <c r="M48" s="6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6">
        <v>43160</v>
      </c>
      <c r="AJ48" s="57">
        <v>1.5336000000000001E-2</v>
      </c>
      <c r="AK48" s="57">
        <v>-8.5113999999999995E-2</v>
      </c>
      <c r="AL48" s="57">
        <v>4.0790000000000002E-3</v>
      </c>
      <c r="AM48" s="62">
        <f t="shared" si="3"/>
        <v>-2.1897476699999995E-2</v>
      </c>
      <c r="AN48" s="54"/>
      <c r="AO48" s="54"/>
    </row>
    <row r="49" spans="1:41" ht="15" customHeight="1" x14ac:dyDescent="0.2">
      <c r="A49" s="56">
        <v>43171</v>
      </c>
      <c r="B49" s="57">
        <v>2.2776000000000001E-2</v>
      </c>
      <c r="C49" s="57">
        <v>-5.2760000000000003E-3</v>
      </c>
      <c r="D49" s="57">
        <v>1.9376000000000001E-2</v>
      </c>
      <c r="E49" s="57">
        <v>1.495E-2</v>
      </c>
      <c r="F49" s="57">
        <v>-1.6639000000000001E-2</v>
      </c>
      <c r="G49" s="57">
        <v>5.6039999999999996E-3</v>
      </c>
      <c r="H49" s="57">
        <v>3.7569999999999999E-3</v>
      </c>
      <c r="I49" s="57">
        <v>2.7880000000000001E-3</v>
      </c>
      <c r="J49" s="57">
        <v>1.0152E-2</v>
      </c>
      <c r="K49" s="57">
        <v>6.5059999999999996E-3</v>
      </c>
      <c r="L49" s="57">
        <v>6.1060000000000003E-3</v>
      </c>
      <c r="M49" s="6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6">
        <v>43161</v>
      </c>
      <c r="AJ49" s="57">
        <v>1.0685999999999999E-2</v>
      </c>
      <c r="AK49" s="57">
        <v>-6.522E-3</v>
      </c>
      <c r="AL49" s="57">
        <v>-4.0790000000000002E-3</v>
      </c>
      <c r="AM49" s="62">
        <f t="shared" si="3"/>
        <v>2.8330499999999759E-5</v>
      </c>
      <c r="AN49" s="54"/>
      <c r="AO49" s="54"/>
    </row>
    <row r="50" spans="1:41" ht="15" customHeight="1" x14ac:dyDescent="0.2">
      <c r="A50" s="56">
        <v>43172</v>
      </c>
      <c r="B50" s="57">
        <v>-8.34E-4</v>
      </c>
      <c r="C50" s="57">
        <v>-1.2714E-2</v>
      </c>
      <c r="D50" s="57">
        <v>1.279E-3</v>
      </c>
      <c r="E50" s="57">
        <v>-8.4220000000000007E-3</v>
      </c>
      <c r="F50" s="57">
        <v>-1.119E-3</v>
      </c>
      <c r="G50" s="57">
        <v>-2.2346000000000001E-2</v>
      </c>
      <c r="H50" s="57">
        <v>-5.2639999999999996E-3</v>
      </c>
      <c r="I50" s="57">
        <v>-1.2607E-2</v>
      </c>
      <c r="J50" s="57">
        <v>-3.0772000000000001E-2</v>
      </c>
      <c r="K50" s="57">
        <v>7.7520000000000002E-3</v>
      </c>
      <c r="L50" s="57">
        <v>-5.9670000000000001E-3</v>
      </c>
      <c r="M50" s="6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6">
        <v>43164</v>
      </c>
      <c r="AJ50" s="57">
        <v>-2.6610000000000002E-3</v>
      </c>
      <c r="AK50" s="57">
        <v>-8.7620000000000007E-3</v>
      </c>
      <c r="AL50" s="57">
        <v>2.5509999999999999E-3</v>
      </c>
      <c r="AM50" s="62">
        <f t="shared" si="3"/>
        <v>-2.9570376000000002E-3</v>
      </c>
      <c r="AN50" s="54"/>
      <c r="AO50" s="54"/>
    </row>
    <row r="51" spans="1:41" ht="15" customHeight="1" x14ac:dyDescent="0.2">
      <c r="A51" s="56">
        <v>43173</v>
      </c>
      <c r="B51" s="57">
        <v>1.2855E-2</v>
      </c>
      <c r="C51" s="57">
        <v>-8.6719999999999992E-3</v>
      </c>
      <c r="D51" s="57">
        <v>5.0980000000000001E-3</v>
      </c>
      <c r="E51" s="57">
        <v>-7.8379999999999995E-3</v>
      </c>
      <c r="F51" s="57">
        <v>-8.9990000000000001E-3</v>
      </c>
      <c r="G51" s="57">
        <v>-5.208E-3</v>
      </c>
      <c r="H51" s="57">
        <v>1.5070000000000001E-3</v>
      </c>
      <c r="I51" s="57">
        <v>-2.823E-3</v>
      </c>
      <c r="J51" s="57">
        <v>-1.5396E-2</v>
      </c>
      <c r="K51" s="57">
        <v>-3.2703999999999997E-2</v>
      </c>
      <c r="L51" s="57">
        <v>-3.862E-3</v>
      </c>
      <c r="M51" s="6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6">
        <v>43165</v>
      </c>
      <c r="AJ51" s="57">
        <v>1.1039999999999999E-2</v>
      </c>
      <c r="AK51" s="57">
        <v>-2.0001000000000001E-2</v>
      </c>
      <c r="AL51" s="57">
        <v>-1.5146E-2</v>
      </c>
      <c r="AM51" s="62">
        <f t="shared" si="3"/>
        <v>-8.0348631000000011E-3</v>
      </c>
      <c r="AN51" s="54"/>
      <c r="AO51" s="54"/>
    </row>
    <row r="52" spans="1:41" ht="15" customHeight="1" x14ac:dyDescent="0.2">
      <c r="A52" s="56">
        <v>43174</v>
      </c>
      <c r="B52" s="57">
        <v>-1.6199999999999999E-2</v>
      </c>
      <c r="C52" s="57">
        <v>-2.1210000000000001E-3</v>
      </c>
      <c r="D52" s="57">
        <v>-6.803E-3</v>
      </c>
      <c r="E52" s="57">
        <v>-6.5789999999999998E-3</v>
      </c>
      <c r="F52" s="57">
        <v>-1.0222E-2</v>
      </c>
      <c r="G52" s="57">
        <v>-8.1270000000000005E-3</v>
      </c>
      <c r="H52" s="57">
        <v>-7.051E-3</v>
      </c>
      <c r="I52" s="57">
        <v>2.2590000000000002E-3</v>
      </c>
      <c r="J52" s="57">
        <v>-9.5659999999999999E-3</v>
      </c>
      <c r="K52" s="57">
        <v>4.8030000000000003E-2</v>
      </c>
      <c r="L52" s="57">
        <v>-1.3125E-2</v>
      </c>
      <c r="M52" s="60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6">
        <v>43166</v>
      </c>
      <c r="AJ52" s="57">
        <v>1.3089E-2</v>
      </c>
      <c r="AK52" s="57">
        <v>-2.2702E-2</v>
      </c>
      <c r="AL52" s="57">
        <v>1.0293E-2</v>
      </c>
      <c r="AM52" s="62">
        <f t="shared" si="3"/>
        <v>2.266439999999998E-4</v>
      </c>
      <c r="AN52" s="54"/>
      <c r="AO52" s="54"/>
    </row>
    <row r="53" spans="1:41" ht="15" customHeight="1" x14ac:dyDescent="0.2">
      <c r="A53" s="56">
        <v>43175</v>
      </c>
      <c r="B53" s="57">
        <v>-1.1370999999999999E-2</v>
      </c>
      <c r="C53" s="57">
        <v>2.3599999999999999E-4</v>
      </c>
      <c r="D53" s="57">
        <v>1.1030999999999999E-2</v>
      </c>
      <c r="E53" s="57">
        <v>-5.2950000000000002E-3</v>
      </c>
      <c r="F53" s="57">
        <v>-1.3793E-2</v>
      </c>
      <c r="G53" s="57">
        <v>1.0474000000000001E-2</v>
      </c>
      <c r="H53" s="57">
        <v>-9.3950000000000006E-3</v>
      </c>
      <c r="I53" s="57">
        <v>-5.6579999999999998E-3</v>
      </c>
      <c r="J53" s="57">
        <v>-1.3981E-2</v>
      </c>
      <c r="K53" s="57">
        <v>1.0088E-2</v>
      </c>
      <c r="L53" s="57">
        <v>-4.95E-4</v>
      </c>
      <c r="M53" s="60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6">
        <v>43167</v>
      </c>
      <c r="AJ53" s="57">
        <v>9.92E-3</v>
      </c>
      <c r="AK53" s="57">
        <v>6.8649999999999996E-3</v>
      </c>
      <c r="AL53" s="57">
        <v>1.279E-3</v>
      </c>
      <c r="AM53" s="62">
        <f t="shared" si="3"/>
        <v>6.0207311999999997E-3</v>
      </c>
      <c r="AN53" s="54"/>
      <c r="AO53" s="54"/>
    </row>
    <row r="54" spans="1:41" ht="15" customHeight="1" x14ac:dyDescent="0.2">
      <c r="A54" s="56">
        <v>43178</v>
      </c>
      <c r="B54" s="57">
        <v>7.5950000000000002E-3</v>
      </c>
      <c r="C54" s="57">
        <v>-2.3866999999999999E-2</v>
      </c>
      <c r="D54" s="57">
        <v>6.3090000000000004E-3</v>
      </c>
      <c r="E54" s="57">
        <v>-7.9950000000000004E-3</v>
      </c>
      <c r="F54" s="57">
        <v>-1.158E-3</v>
      </c>
      <c r="G54" s="57">
        <v>5.4549999999999998E-3</v>
      </c>
      <c r="H54" s="57">
        <v>-1.0514000000000001E-2</v>
      </c>
      <c r="I54" s="57">
        <v>-2.1506000000000001E-2</v>
      </c>
      <c r="J54" s="57">
        <v>-7.6099999999999996E-3</v>
      </c>
      <c r="K54" s="57">
        <v>-7.5570000000000003E-3</v>
      </c>
      <c r="L54" s="57">
        <v>-1.1528999999999999E-2</v>
      </c>
      <c r="M54" s="60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6">
        <v>43168</v>
      </c>
      <c r="AJ54" s="57">
        <v>5.9909999999999998E-3</v>
      </c>
      <c r="AK54" s="57">
        <v>3.5838000000000002E-2</v>
      </c>
      <c r="AL54" s="57">
        <v>1.0219999999999999E-3</v>
      </c>
      <c r="AM54" s="62">
        <f t="shared" si="3"/>
        <v>1.4282238299999998E-2</v>
      </c>
      <c r="AN54" s="54"/>
      <c r="AO54" s="54"/>
    </row>
    <row r="55" spans="1:41" ht="15" customHeight="1" x14ac:dyDescent="0.2">
      <c r="A55" s="56">
        <v>43179</v>
      </c>
      <c r="B55" s="57">
        <v>-4.2119999999999996E-3</v>
      </c>
      <c r="C55" s="57">
        <v>3.8570000000000002E-3</v>
      </c>
      <c r="D55" s="57">
        <v>-2.0990000000000002E-3</v>
      </c>
      <c r="E55" s="57">
        <v>-3.3500000000000001E-3</v>
      </c>
      <c r="F55" s="57">
        <v>-3.0591E-2</v>
      </c>
      <c r="G55" s="57">
        <v>5.1679999999999999E-3</v>
      </c>
      <c r="H55" s="57">
        <v>-1.0319999999999999E-3</v>
      </c>
      <c r="I55" s="57">
        <v>-1.1662E-2</v>
      </c>
      <c r="J55" s="57">
        <v>-1.2444999999999999E-2</v>
      </c>
      <c r="K55" s="57">
        <v>-3.2115999999999999E-2</v>
      </c>
      <c r="L55" s="57">
        <v>2.9750000000000002E-3</v>
      </c>
      <c r="M55" s="60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6">
        <v>43171</v>
      </c>
      <c r="AJ55" s="57">
        <v>2.2776000000000001E-2</v>
      </c>
      <c r="AK55" s="57">
        <v>-1.6639000000000001E-2</v>
      </c>
      <c r="AL55" s="57">
        <v>5.6039999999999996E-3</v>
      </c>
      <c r="AM55" s="62">
        <f t="shared" si="3"/>
        <v>3.9132752999999996E-3</v>
      </c>
      <c r="AN55" s="54"/>
      <c r="AO55" s="54"/>
    </row>
    <row r="56" spans="1:41" ht="15" customHeight="1" x14ac:dyDescent="0.2">
      <c r="A56" s="56">
        <v>43180</v>
      </c>
      <c r="B56" s="57">
        <v>8.4069999999999995E-3</v>
      </c>
      <c r="C56" s="57">
        <v>1.6466000000000001E-2</v>
      </c>
      <c r="D56" s="57">
        <v>8.3680000000000004E-3</v>
      </c>
      <c r="E56" s="57">
        <v>6.6889999999999996E-3</v>
      </c>
      <c r="F56" s="57">
        <v>1.4234999999999999E-2</v>
      </c>
      <c r="G56" s="57">
        <v>7.9579999999999998E-3</v>
      </c>
      <c r="H56" s="57">
        <v>-2.0669999999999998E-3</v>
      </c>
      <c r="I56" s="57">
        <v>1.555E-3</v>
      </c>
      <c r="J56" s="57">
        <v>2.7608000000000001E-2</v>
      </c>
      <c r="K56" s="57">
        <v>1.5544000000000001E-2</v>
      </c>
      <c r="L56" s="57">
        <v>9.613E-3</v>
      </c>
      <c r="M56" s="60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6">
        <v>43172</v>
      </c>
      <c r="AJ56" s="57">
        <v>-8.34E-4</v>
      </c>
      <c r="AK56" s="57">
        <v>-1.119E-3</v>
      </c>
      <c r="AL56" s="57">
        <v>-2.2346000000000001E-2</v>
      </c>
      <c r="AM56" s="62">
        <f t="shared" si="3"/>
        <v>-8.0988567000000004E-3</v>
      </c>
      <c r="AN56" s="54"/>
      <c r="AO56" s="54"/>
    </row>
    <row r="57" spans="1:41" ht="15" customHeight="1" x14ac:dyDescent="0.2">
      <c r="A57" s="56">
        <v>43181</v>
      </c>
      <c r="B57" s="57">
        <v>5.0099999999999997E-3</v>
      </c>
      <c r="C57" s="57">
        <v>-1.8152000000000001E-2</v>
      </c>
      <c r="D57" s="57">
        <v>-1.2579E-2</v>
      </c>
      <c r="E57" s="57">
        <v>9.2899999999999996E-3</v>
      </c>
      <c r="F57" s="57">
        <v>2.9021000000000002E-2</v>
      </c>
      <c r="G57" s="57">
        <v>-1.1313999999999999E-2</v>
      </c>
      <c r="H57" s="57">
        <v>3.1312E-2</v>
      </c>
      <c r="I57" s="57">
        <v>2.8065E-2</v>
      </c>
      <c r="J57" s="57">
        <v>1.0337000000000001E-2</v>
      </c>
      <c r="K57" s="57">
        <v>8.9569999999999997E-3</v>
      </c>
      <c r="L57" s="57">
        <v>-2.4629999999999999E-3</v>
      </c>
      <c r="M57" s="60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6">
        <v>43173</v>
      </c>
      <c r="AJ57" s="57">
        <v>1.2855E-2</v>
      </c>
      <c r="AK57" s="57">
        <v>-8.9990000000000001E-3</v>
      </c>
      <c r="AL57" s="57">
        <v>-5.208E-3</v>
      </c>
      <c r="AM57" s="62">
        <f t="shared" si="3"/>
        <v>-4.5062160000000021E-4</v>
      </c>
      <c r="AN57" s="54"/>
      <c r="AO57" s="54"/>
    </row>
    <row r="58" spans="1:41" ht="15" customHeight="1" x14ac:dyDescent="0.2">
      <c r="A58" s="56">
        <v>43182</v>
      </c>
      <c r="B58" s="57">
        <v>-3.7550000000000001E-3</v>
      </c>
      <c r="C58" s="57">
        <v>-7.0140000000000003E-3</v>
      </c>
      <c r="D58" s="57">
        <v>-1.1030999999999999E-2</v>
      </c>
      <c r="E58" s="57">
        <v>-2.4065E-2</v>
      </c>
      <c r="F58" s="57">
        <v>-1.8475999999999999E-2</v>
      </c>
      <c r="G58" s="57">
        <v>-5.9659999999999999E-3</v>
      </c>
      <c r="H58" s="57">
        <v>-7.5469999999999999E-3</v>
      </c>
      <c r="I58" s="57">
        <v>-2.6013000000000001E-2</v>
      </c>
      <c r="J58" s="57">
        <v>-1.4286E-2</v>
      </c>
      <c r="K58" s="57">
        <v>-1.2750000000000001E-3</v>
      </c>
      <c r="L58" s="57">
        <v>-4.6109999999999996E-3</v>
      </c>
      <c r="M58" s="60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6">
        <v>43174</v>
      </c>
      <c r="AJ58" s="57">
        <v>-1.6199999999999999E-2</v>
      </c>
      <c r="AK58" s="57">
        <v>-1.0222E-2</v>
      </c>
      <c r="AL58" s="57">
        <v>-8.1270000000000005E-3</v>
      </c>
      <c r="AM58" s="62">
        <f t="shared" si="3"/>
        <v>-1.1515181699999998E-2</v>
      </c>
      <c r="AN58" s="54"/>
      <c r="AO58" s="54"/>
    </row>
    <row r="59" spans="1:41" ht="15" customHeight="1" x14ac:dyDescent="0.2">
      <c r="A59" s="56">
        <v>43185</v>
      </c>
      <c r="B59" s="57">
        <v>3.339E-3</v>
      </c>
      <c r="C59" s="57">
        <v>6.7730000000000004E-3</v>
      </c>
      <c r="D59" s="57">
        <v>1.9016000000000002E-2</v>
      </c>
      <c r="E59" s="57">
        <v>3.5230999999999998E-2</v>
      </c>
      <c r="F59" s="57">
        <v>1.6185000000000001E-2</v>
      </c>
      <c r="G59" s="57">
        <v>1.56E-3</v>
      </c>
      <c r="H59" s="57">
        <v>1.3046E-2</v>
      </c>
      <c r="I59" s="57">
        <v>4.091E-3</v>
      </c>
      <c r="J59" s="57">
        <v>2.1353E-2</v>
      </c>
      <c r="K59" s="57">
        <v>1.8952E-2</v>
      </c>
      <c r="L59" s="57">
        <v>8.3789999999999993E-3</v>
      </c>
      <c r="M59" s="60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6">
        <v>43175</v>
      </c>
      <c r="AJ59" s="57">
        <v>-1.1370999999999999E-2</v>
      </c>
      <c r="AK59" s="57">
        <v>-1.3793E-2</v>
      </c>
      <c r="AL59" s="57">
        <v>1.0474000000000001E-2</v>
      </c>
      <c r="AM59" s="62">
        <f t="shared" si="3"/>
        <v>-4.8961769999999998E-3</v>
      </c>
      <c r="AN59" s="54"/>
      <c r="AO59" s="54"/>
    </row>
    <row r="60" spans="1:41" ht="15" customHeight="1" x14ac:dyDescent="0.2">
      <c r="A60" s="56">
        <v>43186</v>
      </c>
      <c r="B60" s="57">
        <v>-6.6889999999999996E-3</v>
      </c>
      <c r="C60" s="57">
        <v>-2.5145000000000001E-2</v>
      </c>
      <c r="D60" s="57">
        <v>-1.9442999999999998E-2</v>
      </c>
      <c r="E60" s="57">
        <v>5.2119999999999996E-3</v>
      </c>
      <c r="F60" s="57">
        <v>1.7056000000000002E-2</v>
      </c>
      <c r="G60" s="57">
        <v>2.0760000000000002E-3</v>
      </c>
      <c r="H60" s="57">
        <v>-2.496E-3</v>
      </c>
      <c r="I60" s="57">
        <v>-2.3307999999999999E-2</v>
      </c>
      <c r="J60" s="57">
        <v>-1.4185E-2</v>
      </c>
      <c r="K60" s="57">
        <v>2.1052999999999999E-2</v>
      </c>
      <c r="L60" s="57">
        <v>-1.5146E-2</v>
      </c>
      <c r="M60" s="60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6">
        <v>43178</v>
      </c>
      <c r="AJ60" s="57">
        <v>7.5950000000000002E-3</v>
      </c>
      <c r="AK60" s="57">
        <v>-1.158E-3</v>
      </c>
      <c r="AL60" s="57">
        <v>5.4549999999999998E-3</v>
      </c>
      <c r="AM60" s="62">
        <f t="shared" si="3"/>
        <v>3.9636035999999998E-3</v>
      </c>
      <c r="AN60" s="54"/>
      <c r="AO60" s="54"/>
    </row>
    <row r="61" spans="1:41" ht="15" customHeight="1" x14ac:dyDescent="0.2">
      <c r="A61" s="56">
        <v>43187</v>
      </c>
      <c r="B61" s="57">
        <v>-8.3900000000000001E-4</v>
      </c>
      <c r="C61" s="57">
        <v>-3.2190000000000001E-3</v>
      </c>
      <c r="D61" s="57">
        <v>-5.9930000000000001E-3</v>
      </c>
      <c r="E61" s="57">
        <v>-6.5189999999999996E-3</v>
      </c>
      <c r="F61" s="57">
        <v>-3.0913E-2</v>
      </c>
      <c r="G61" s="57">
        <v>1.8129999999999999E-3</v>
      </c>
      <c r="H61" s="57">
        <v>-2.6331E-2</v>
      </c>
      <c r="I61" s="57">
        <v>-3.5890000000000002E-3</v>
      </c>
      <c r="J61" s="57">
        <v>3.921E-3</v>
      </c>
      <c r="K61" s="57">
        <v>1.3390000000000001E-2</v>
      </c>
      <c r="L61" s="57">
        <v>7.8700000000000005E-4</v>
      </c>
      <c r="M61" s="60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6">
        <v>43179</v>
      </c>
      <c r="AJ61" s="57">
        <v>-4.2119999999999996E-3</v>
      </c>
      <c r="AK61" s="57">
        <v>-3.0591E-2</v>
      </c>
      <c r="AL61" s="57">
        <v>5.1679999999999999E-3</v>
      </c>
      <c r="AM61" s="62">
        <f t="shared" si="3"/>
        <v>-9.8773454999999989E-3</v>
      </c>
      <c r="AN61" s="54"/>
      <c r="AO61" s="54"/>
    </row>
    <row r="62" spans="1:41" ht="15" customHeight="1" x14ac:dyDescent="0.2">
      <c r="A62" s="56">
        <v>43188</v>
      </c>
      <c r="B62" s="57">
        <v>1.0441000000000001E-2</v>
      </c>
      <c r="C62" s="57">
        <v>1.7455999999999999E-2</v>
      </c>
      <c r="D62" s="57">
        <v>-1.1226E-2</v>
      </c>
      <c r="E62" s="57">
        <v>0</v>
      </c>
      <c r="F62" s="57">
        <v>1.7291000000000001E-2</v>
      </c>
      <c r="G62" s="57">
        <v>1.3109000000000001E-2</v>
      </c>
      <c r="H62" s="57">
        <v>7.1570000000000002E-3</v>
      </c>
      <c r="I62" s="57">
        <v>2.8645E-2</v>
      </c>
      <c r="J62" s="57">
        <v>2.3732E-2</v>
      </c>
      <c r="K62" s="57">
        <v>-1.4617E-2</v>
      </c>
      <c r="L62" s="57">
        <v>1.7621000000000001E-2</v>
      </c>
      <c r="M62" s="60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6">
        <v>43180</v>
      </c>
      <c r="AJ62" s="57">
        <v>8.4069999999999995E-3</v>
      </c>
      <c r="AK62" s="57">
        <v>1.4234999999999999E-2</v>
      </c>
      <c r="AL62" s="57">
        <v>7.9579999999999998E-3</v>
      </c>
      <c r="AM62" s="62">
        <f t="shared" si="3"/>
        <v>1.019898E-2</v>
      </c>
      <c r="AN62" s="54"/>
      <c r="AO62" s="54"/>
    </row>
    <row r="63" spans="1:41" ht="15" customHeight="1" x14ac:dyDescent="0.2">
      <c r="A63" s="56">
        <v>43192</v>
      </c>
      <c r="B63" s="57">
        <v>-9.1819999999999992E-3</v>
      </c>
      <c r="C63" s="57">
        <v>-1.9193999999999999E-2</v>
      </c>
      <c r="D63" s="57">
        <v>-2.6090000000000002E-3</v>
      </c>
      <c r="E63" s="57">
        <v>1.9599999999999999E-3</v>
      </c>
      <c r="F63" s="57">
        <v>-5.2797999999999998E-2</v>
      </c>
      <c r="G63" s="57">
        <v>-1.7257000000000002E-2</v>
      </c>
      <c r="H63" s="57">
        <v>-1.8509999999999999E-2</v>
      </c>
      <c r="I63" s="57">
        <v>-6.718E-3</v>
      </c>
      <c r="J63" s="57">
        <v>-1.4732E-2</v>
      </c>
      <c r="K63" s="57">
        <v>1.8238000000000001E-2</v>
      </c>
      <c r="L63" s="57">
        <v>-8.2220000000000001E-3</v>
      </c>
      <c r="M63" s="60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6">
        <v>43181</v>
      </c>
      <c r="AJ63" s="57">
        <v>5.0099999999999997E-3</v>
      </c>
      <c r="AK63" s="57">
        <v>2.9021000000000002E-2</v>
      </c>
      <c r="AL63" s="57">
        <v>-1.1313999999999999E-2</v>
      </c>
      <c r="AM63" s="62">
        <f t="shared" si="3"/>
        <v>7.5715760999999996E-3</v>
      </c>
      <c r="AN63" s="54"/>
      <c r="AO63" s="54"/>
    </row>
    <row r="64" spans="1:41" ht="15" customHeight="1" x14ac:dyDescent="0.2">
      <c r="A64" s="56">
        <v>43193</v>
      </c>
      <c r="B64" s="57">
        <v>1.4567999999999999E-2</v>
      </c>
      <c r="C64" s="57">
        <v>-1.3254999999999999E-2</v>
      </c>
      <c r="D64" s="57">
        <v>-8.7100000000000003E-4</v>
      </c>
      <c r="E64" s="57">
        <v>-2.3779000000000002E-2</v>
      </c>
      <c r="F64" s="57">
        <v>2.2633E-2</v>
      </c>
      <c r="G64" s="57">
        <v>-1.3865000000000001E-2</v>
      </c>
      <c r="H64" s="57">
        <v>-2.598E-3</v>
      </c>
      <c r="I64" s="57">
        <v>-1.0015E-2</v>
      </c>
      <c r="J64" s="57">
        <v>1.7513999999999998E-2</v>
      </c>
      <c r="K64" s="57">
        <v>1.4354E-2</v>
      </c>
      <c r="L64" s="57">
        <v>-5.0799999999999999E-4</v>
      </c>
      <c r="M64" s="60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6">
        <v>43182</v>
      </c>
      <c r="AJ64" s="57">
        <v>-3.7550000000000001E-3</v>
      </c>
      <c r="AK64" s="57">
        <v>-1.8475999999999999E-2</v>
      </c>
      <c r="AL64" s="57">
        <v>-5.9659999999999999E-3</v>
      </c>
      <c r="AM64" s="62">
        <f t="shared" si="3"/>
        <v>-9.3980600999999993E-3</v>
      </c>
      <c r="AN64" s="54"/>
      <c r="AO64" s="54"/>
    </row>
    <row r="65" spans="1:41" ht="15" customHeight="1" x14ac:dyDescent="0.2">
      <c r="A65" s="56">
        <v>43194</v>
      </c>
      <c r="B65" s="57">
        <v>-4.1300000000000001E-4</v>
      </c>
      <c r="C65" s="57">
        <v>8.2740000000000001E-3</v>
      </c>
      <c r="D65" s="57">
        <v>-4.3670000000000002E-3</v>
      </c>
      <c r="E65" s="57">
        <v>-2.0257000000000001E-2</v>
      </c>
      <c r="F65" s="57">
        <v>2.0979999999999999E-2</v>
      </c>
      <c r="G65" s="57">
        <v>5.5170000000000002E-3</v>
      </c>
      <c r="H65" s="57">
        <v>-3.1983999999999999E-2</v>
      </c>
      <c r="I65" s="57">
        <v>4.431E-3</v>
      </c>
      <c r="J65" s="57">
        <v>2.0618999999999998E-2</v>
      </c>
      <c r="K65" s="57">
        <v>-2.7695999999999998E-2</v>
      </c>
      <c r="L65" s="57">
        <v>-3.1250000000000002E-3</v>
      </c>
      <c r="M65" s="60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6">
        <v>43185</v>
      </c>
      <c r="AJ65" s="57">
        <v>3.339E-3</v>
      </c>
      <c r="AK65" s="57">
        <v>1.6185000000000001E-2</v>
      </c>
      <c r="AL65" s="57">
        <v>1.56E-3</v>
      </c>
      <c r="AM65" s="62">
        <f t="shared" si="3"/>
        <v>7.0272972000000001E-3</v>
      </c>
      <c r="AN65" s="54"/>
      <c r="AO65" s="54"/>
    </row>
    <row r="66" spans="1:41" ht="15" customHeight="1" x14ac:dyDescent="0.2">
      <c r="A66" s="56">
        <v>43195</v>
      </c>
      <c r="B66" s="57">
        <v>-6.6360000000000004E-3</v>
      </c>
      <c r="C66" s="57">
        <v>2.8795000000000001E-2</v>
      </c>
      <c r="D66" s="57">
        <v>1.7354000000000001E-2</v>
      </c>
      <c r="E66" s="57">
        <v>3.6172999999999997E-2</v>
      </c>
      <c r="F66" s="57">
        <v>3.4016999999999999E-2</v>
      </c>
      <c r="G66" s="57">
        <v>1.1979E-2</v>
      </c>
      <c r="H66" s="57">
        <v>-1.5701E-2</v>
      </c>
      <c r="I66" s="57">
        <v>6.7559999999999999E-3</v>
      </c>
      <c r="J66" s="57">
        <v>-1.1976000000000001E-2</v>
      </c>
      <c r="K66" s="57">
        <v>-6.1240000000000001E-3</v>
      </c>
      <c r="L66" s="57">
        <v>1.0026E-2</v>
      </c>
      <c r="M66" s="60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6">
        <v>43186</v>
      </c>
      <c r="AJ66" s="57">
        <v>-6.6889999999999996E-3</v>
      </c>
      <c r="AK66" s="57">
        <v>1.7056000000000002E-2</v>
      </c>
      <c r="AL66" s="57">
        <v>2.0760000000000002E-3</v>
      </c>
      <c r="AM66" s="62">
        <f t="shared" si="3"/>
        <v>4.147251900000001E-3</v>
      </c>
      <c r="AN66" s="54"/>
      <c r="AO66" s="54"/>
    </row>
    <row r="67" spans="1:41" ht="15" customHeight="1" x14ac:dyDescent="0.2">
      <c r="A67" s="56">
        <v>43196</v>
      </c>
      <c r="B67" s="57">
        <v>-3.2998E-2</v>
      </c>
      <c r="C67" s="57">
        <v>-1.3187000000000001E-2</v>
      </c>
      <c r="D67" s="57">
        <v>-9.9419999999999994E-3</v>
      </c>
      <c r="E67" s="57">
        <v>1.2423E-2</v>
      </c>
      <c r="F67" s="57">
        <v>6.6670000000000002E-3</v>
      </c>
      <c r="G67" s="57">
        <v>-1.0932000000000001E-2</v>
      </c>
      <c r="H67" s="57">
        <v>8.9639999999999997E-3</v>
      </c>
      <c r="I67" s="57">
        <v>-7.9349999999999993E-3</v>
      </c>
      <c r="J67" s="57">
        <v>-1.3780000000000001E-3</v>
      </c>
      <c r="K67" s="57">
        <v>0</v>
      </c>
      <c r="L67" s="57">
        <v>-4.5760000000000002E-3</v>
      </c>
      <c r="M67" s="60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6">
        <v>43187</v>
      </c>
      <c r="AJ67" s="57">
        <v>-8.3900000000000001E-4</v>
      </c>
      <c r="AK67" s="57">
        <v>-3.0913E-2</v>
      </c>
      <c r="AL67" s="57">
        <v>1.8129999999999999E-3</v>
      </c>
      <c r="AM67" s="62">
        <f t="shared" si="3"/>
        <v>-9.9786687000000002E-3</v>
      </c>
      <c r="AN67" s="54"/>
      <c r="AO67" s="54"/>
    </row>
    <row r="68" spans="1:41" ht="15" customHeight="1" x14ac:dyDescent="0.2">
      <c r="A68" s="56">
        <v>43199</v>
      </c>
      <c r="B68" s="57">
        <v>1.719E-3</v>
      </c>
      <c r="C68" s="57">
        <v>-3.7060000000000003E-2</v>
      </c>
      <c r="D68" s="57">
        <v>-2.7302E-2</v>
      </c>
      <c r="E68" s="57">
        <v>-4.1797000000000001E-2</v>
      </c>
      <c r="F68" s="57">
        <v>-2.5801000000000001E-2</v>
      </c>
      <c r="G68" s="57">
        <v>-1.0788000000000001E-2</v>
      </c>
      <c r="H68" s="57">
        <v>-1.5807999999999999E-2</v>
      </c>
      <c r="I68" s="57">
        <v>-2.3587E-2</v>
      </c>
      <c r="J68" s="57">
        <v>-7.2649999999999998E-3</v>
      </c>
      <c r="K68" s="57">
        <v>-3.2461999999999998E-2</v>
      </c>
      <c r="L68" s="57">
        <v>-1.7999000000000001E-2</v>
      </c>
      <c r="M68" s="60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6">
        <v>43188</v>
      </c>
      <c r="AJ68" s="57">
        <v>1.0441000000000001E-2</v>
      </c>
      <c r="AK68" s="57">
        <v>1.7291000000000001E-2</v>
      </c>
      <c r="AL68" s="57">
        <v>1.3109000000000001E-2</v>
      </c>
      <c r="AM68" s="62">
        <f t="shared" si="3"/>
        <v>1.3612305300000002E-2</v>
      </c>
      <c r="AN68" s="54"/>
      <c r="AO68" s="54"/>
    </row>
    <row r="69" spans="1:41" ht="15" customHeight="1" x14ac:dyDescent="0.2">
      <c r="A69" s="56">
        <v>43200</v>
      </c>
      <c r="B69" s="57">
        <v>2.1661E-2</v>
      </c>
      <c r="C69" s="57">
        <v>-1.2062E-2</v>
      </c>
      <c r="D69" s="57">
        <v>1.1098999999999999E-2</v>
      </c>
      <c r="E69" s="57">
        <v>6.7699999999999998E-4</v>
      </c>
      <c r="F69" s="57">
        <v>5.666E-3</v>
      </c>
      <c r="G69" s="57">
        <v>1.8349000000000001E-2</v>
      </c>
      <c r="H69" s="57">
        <v>5.7530000000000003E-3</v>
      </c>
      <c r="I69" s="57">
        <v>-1.4914E-2</v>
      </c>
      <c r="J69" s="57">
        <v>2.7061000000000002E-2</v>
      </c>
      <c r="K69" s="57">
        <v>-1.6635E-2</v>
      </c>
      <c r="L69" s="57">
        <v>1.4337000000000001E-2</v>
      </c>
      <c r="M69" s="60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6">
        <v>43192</v>
      </c>
      <c r="AJ69" s="57">
        <v>-9.1819999999999992E-3</v>
      </c>
      <c r="AK69" s="57">
        <v>-5.2797999999999998E-2</v>
      </c>
      <c r="AL69" s="57">
        <v>-1.7257000000000002E-2</v>
      </c>
      <c r="AM69" s="62">
        <f t="shared" si="3"/>
        <v>-2.64096921E-2</v>
      </c>
      <c r="AN69" s="54"/>
      <c r="AO69" s="54"/>
    </row>
    <row r="70" spans="1:41" ht="15" customHeight="1" x14ac:dyDescent="0.2">
      <c r="A70" s="56">
        <v>43201</v>
      </c>
      <c r="B70" s="57">
        <v>2.0990000000000002E-3</v>
      </c>
      <c r="C70" s="57">
        <v>8.2279999999999992E-3</v>
      </c>
      <c r="D70" s="57">
        <v>1.9673E-2</v>
      </c>
      <c r="E70" s="57">
        <v>-1.4319999999999999E-2</v>
      </c>
      <c r="F70" s="57">
        <v>2.6757E-2</v>
      </c>
      <c r="G70" s="57">
        <v>-1.3072E-2</v>
      </c>
      <c r="H70" s="57">
        <v>1.0596E-2</v>
      </c>
      <c r="I70" s="57">
        <v>-1.1101E-2</v>
      </c>
      <c r="J70" s="57">
        <v>-5.4219999999999997E-3</v>
      </c>
      <c r="K70" s="57">
        <v>1.7902999999999999E-2</v>
      </c>
      <c r="L70" s="57">
        <v>8.6599999999999993E-3</v>
      </c>
      <c r="M70" s="60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6">
        <v>43193</v>
      </c>
      <c r="AJ70" s="57">
        <v>1.4567999999999999E-2</v>
      </c>
      <c r="AK70" s="57">
        <v>2.2633E-2</v>
      </c>
      <c r="AL70" s="57">
        <v>-1.3865000000000001E-2</v>
      </c>
      <c r="AM70" s="62">
        <f t="shared" si="3"/>
        <v>7.7778887999999987E-3</v>
      </c>
      <c r="AN70" s="54"/>
      <c r="AO70" s="54"/>
    </row>
    <row r="71" spans="1:41" ht="15" customHeight="1" x14ac:dyDescent="0.2">
      <c r="A71" s="56">
        <v>43202</v>
      </c>
      <c r="B71" s="57">
        <v>-2.376E-2</v>
      </c>
      <c r="C71" s="57">
        <v>-2.5639999999999999E-3</v>
      </c>
      <c r="D71" s="57">
        <v>0</v>
      </c>
      <c r="E71" s="57">
        <v>8.8889999999999993E-3</v>
      </c>
      <c r="F71" s="57">
        <v>4.3063999999999998E-2</v>
      </c>
      <c r="G71" s="57">
        <v>6.5570000000000003E-3</v>
      </c>
      <c r="H71" s="57">
        <v>-2.7E-4</v>
      </c>
      <c r="I71" s="57">
        <v>2.7525000000000001E-2</v>
      </c>
      <c r="J71" s="57">
        <v>3.392E-3</v>
      </c>
      <c r="K71" s="57">
        <v>1.3845E-2</v>
      </c>
      <c r="L71" s="57">
        <v>2.32E-3</v>
      </c>
      <c r="M71" s="60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6">
        <v>43194</v>
      </c>
      <c r="AJ71" s="57">
        <v>-4.1300000000000001E-4</v>
      </c>
      <c r="AK71" s="57">
        <v>2.0979999999999999E-2</v>
      </c>
      <c r="AL71" s="57">
        <v>5.5170000000000002E-3</v>
      </c>
      <c r="AM71" s="62">
        <f t="shared" si="3"/>
        <v>8.6937971999999988E-3</v>
      </c>
      <c r="AN71" s="54"/>
      <c r="AO71" s="54"/>
    </row>
    <row r="72" spans="1:41" ht="15" customHeight="1" x14ac:dyDescent="0.2">
      <c r="A72" s="56">
        <v>43203</v>
      </c>
      <c r="B72" s="57">
        <v>-1.289E-3</v>
      </c>
      <c r="C72" s="57">
        <v>-3.4210999999999998E-2</v>
      </c>
      <c r="D72" s="57">
        <v>-3.9739999999999998E-2</v>
      </c>
      <c r="E72" s="57">
        <v>-3.3924999999999997E-2</v>
      </c>
      <c r="F72" s="57">
        <v>-2.5614999999999999E-2</v>
      </c>
      <c r="G72" s="57">
        <v>2.611E-3</v>
      </c>
      <c r="H72" s="57">
        <v>-4.0629999999999998E-3</v>
      </c>
      <c r="I72" s="57">
        <v>5.4149999999999997E-3</v>
      </c>
      <c r="J72" s="57">
        <v>-1.3550000000000001E-3</v>
      </c>
      <c r="K72" s="57">
        <v>-7.528E-3</v>
      </c>
      <c r="L72" s="57">
        <v>-1.3063999999999999E-2</v>
      </c>
      <c r="M72" s="60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6">
        <v>43195</v>
      </c>
      <c r="AJ72" s="57">
        <v>-6.6360000000000004E-3</v>
      </c>
      <c r="AK72" s="57">
        <v>3.4016999999999999E-2</v>
      </c>
      <c r="AL72" s="57">
        <v>1.1979E-2</v>
      </c>
      <c r="AM72" s="62">
        <f t="shared" si="3"/>
        <v>1.3118688E-2</v>
      </c>
      <c r="AN72" s="54"/>
      <c r="AO72" s="54"/>
    </row>
    <row r="73" spans="1:41" ht="15" customHeight="1" x14ac:dyDescent="0.2">
      <c r="A73" s="56">
        <v>43206</v>
      </c>
      <c r="B73" s="57">
        <v>-1.2111E-2</v>
      </c>
      <c r="C73" s="57">
        <v>-3.6249999999999998E-2</v>
      </c>
      <c r="D73" s="57">
        <v>-1.8182E-2</v>
      </c>
      <c r="E73" s="57">
        <v>-1.4185E-2</v>
      </c>
      <c r="F73" s="57">
        <v>1.08E-3</v>
      </c>
      <c r="G73" s="57">
        <v>-2.2679999999999999E-2</v>
      </c>
      <c r="H73" s="57">
        <v>-1.8907E-2</v>
      </c>
      <c r="I73" s="57">
        <v>-4.2090000000000001E-3</v>
      </c>
      <c r="J73" s="57">
        <v>-1.6754999999999999E-2</v>
      </c>
      <c r="K73" s="57">
        <v>-7.5849999999999997E-3</v>
      </c>
      <c r="L73" s="57">
        <v>-1.7621000000000001E-2</v>
      </c>
      <c r="M73" s="60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6">
        <v>43196</v>
      </c>
      <c r="AJ73" s="57">
        <v>-3.2998E-2</v>
      </c>
      <c r="AK73" s="57">
        <v>6.6670000000000002E-3</v>
      </c>
      <c r="AL73" s="57">
        <v>-1.0932000000000001E-2</v>
      </c>
      <c r="AM73" s="62">
        <f t="shared" si="3"/>
        <v>-1.24197579E-2</v>
      </c>
      <c r="AN73" s="54"/>
      <c r="AO73" s="54"/>
    </row>
    <row r="74" spans="1:41" ht="15" customHeight="1" x14ac:dyDescent="0.2">
      <c r="A74" s="56">
        <v>43207</v>
      </c>
      <c r="B74" s="57">
        <v>5.6410000000000002E-3</v>
      </c>
      <c r="C74" s="57">
        <v>2.3684E-2</v>
      </c>
      <c r="D74" s="57">
        <v>2.0431999999999999E-2</v>
      </c>
      <c r="E74" s="57">
        <v>9.2429999999999995E-3</v>
      </c>
      <c r="F74" s="57">
        <v>1.7131E-2</v>
      </c>
      <c r="G74" s="57">
        <v>1.2194999999999999E-2</v>
      </c>
      <c r="H74" s="57">
        <v>2.7018E-2</v>
      </c>
      <c r="I74" s="57">
        <v>4.509E-3</v>
      </c>
      <c r="J74" s="57">
        <v>1.034E-3</v>
      </c>
      <c r="K74" s="57">
        <v>-2.5409999999999999E-3</v>
      </c>
      <c r="L74" s="57">
        <v>1.4676E-2</v>
      </c>
      <c r="M74" s="60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6">
        <v>43199</v>
      </c>
      <c r="AJ74" s="57">
        <v>1.719E-3</v>
      </c>
      <c r="AK74" s="57">
        <v>-2.5801000000000001E-2</v>
      </c>
      <c r="AL74" s="57">
        <v>-1.0788000000000001E-2</v>
      </c>
      <c r="AM74" s="62">
        <f t="shared" si="3"/>
        <v>-1.1622171000000001E-2</v>
      </c>
      <c r="AN74" s="54"/>
      <c r="AO74" s="54"/>
    </row>
    <row r="75" spans="1:41" ht="15" customHeight="1" x14ac:dyDescent="0.2">
      <c r="A75" s="56">
        <v>43208</v>
      </c>
      <c r="B75" s="57">
        <v>1.0331999999999999E-2</v>
      </c>
      <c r="C75" s="57">
        <v>2.2610000000000002E-2</v>
      </c>
      <c r="D75" s="57">
        <v>-9.9369999999999997E-3</v>
      </c>
      <c r="E75" s="57">
        <v>-7.0799999999999997E-4</v>
      </c>
      <c r="F75" s="57">
        <v>2.1210000000000001E-3</v>
      </c>
      <c r="G75" s="57">
        <v>5.5180000000000003E-3</v>
      </c>
      <c r="H75" s="57">
        <v>-3.2360000000000002E-3</v>
      </c>
      <c r="I75" s="57">
        <v>9.5519999999999997E-3</v>
      </c>
      <c r="J75" s="57">
        <v>2.2481000000000001E-2</v>
      </c>
      <c r="K75" s="57">
        <v>1.6403999999999998E-2</v>
      </c>
      <c r="L75" s="57">
        <v>1.9899E-2</v>
      </c>
      <c r="M75" s="60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6">
        <v>43200</v>
      </c>
      <c r="AJ75" s="57">
        <v>2.1661E-2</v>
      </c>
      <c r="AK75" s="57">
        <v>5.666E-3</v>
      </c>
      <c r="AL75" s="57">
        <v>1.8349000000000001E-2</v>
      </c>
      <c r="AM75" s="62">
        <f t="shared" si="3"/>
        <v>1.5223810799999999E-2</v>
      </c>
      <c r="AN75" s="54"/>
      <c r="AO75" s="54"/>
    </row>
    <row r="76" spans="1:41" ht="15" customHeight="1" x14ac:dyDescent="0.2">
      <c r="A76" s="56">
        <v>43209</v>
      </c>
      <c r="B76" s="57">
        <v>6.4029999999999998E-3</v>
      </c>
      <c r="C76" s="57">
        <v>5.2599999999999999E-4</v>
      </c>
      <c r="D76" s="57">
        <v>1.6656000000000001E-2</v>
      </c>
      <c r="E76" s="57">
        <v>-2.4374E-2</v>
      </c>
      <c r="F76" s="57">
        <v>8.4390000000000003E-3</v>
      </c>
      <c r="G76" s="57">
        <v>-1.2658000000000001E-2</v>
      </c>
      <c r="H76" s="57">
        <v>-8.4089999999999998E-3</v>
      </c>
      <c r="I76" s="57">
        <v>-7.156E-3</v>
      </c>
      <c r="J76" s="57">
        <v>1.01E-3</v>
      </c>
      <c r="K76" s="57">
        <v>1.6139000000000001E-2</v>
      </c>
      <c r="L76" s="57">
        <v>5.5900000000000004E-4</v>
      </c>
      <c r="M76" s="60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6">
        <v>43201</v>
      </c>
      <c r="AJ76" s="57">
        <v>2.0990000000000002E-3</v>
      </c>
      <c r="AK76" s="57">
        <v>2.6757E-2</v>
      </c>
      <c r="AL76" s="57">
        <v>-1.3072E-2</v>
      </c>
      <c r="AM76" s="62">
        <f t="shared" si="3"/>
        <v>5.2608071999999985E-3</v>
      </c>
      <c r="AN76" s="54"/>
      <c r="AO76" s="54"/>
    </row>
    <row r="77" spans="1:41" ht="15" customHeight="1" x14ac:dyDescent="0.2">
      <c r="A77" s="56">
        <v>43210</v>
      </c>
      <c r="B77" s="57">
        <v>-2.983E-3</v>
      </c>
      <c r="C77" s="57">
        <v>-1.1102000000000001E-2</v>
      </c>
      <c r="D77" s="57">
        <v>-1.2579E-2</v>
      </c>
      <c r="E77" s="57">
        <v>-1.3148E-2</v>
      </c>
      <c r="F77" s="57">
        <v>2.3872000000000001E-2</v>
      </c>
      <c r="G77" s="57">
        <v>-2.6570000000000001E-3</v>
      </c>
      <c r="H77" s="57">
        <v>-7.8059999999999996E-3</v>
      </c>
      <c r="I77" s="57">
        <v>-6.4729999999999996E-3</v>
      </c>
      <c r="J77" s="57">
        <v>-1.4916E-2</v>
      </c>
      <c r="K77" s="57">
        <v>5.7431999999999997E-2</v>
      </c>
      <c r="L77" s="57">
        <v>-3.1979999999999999E-3</v>
      </c>
      <c r="M77" s="60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6">
        <v>43202</v>
      </c>
      <c r="AJ77" s="57">
        <v>-2.376E-2</v>
      </c>
      <c r="AK77" s="57">
        <v>4.3063999999999998E-2</v>
      </c>
      <c r="AL77" s="57">
        <v>6.5570000000000003E-3</v>
      </c>
      <c r="AM77" s="62">
        <f t="shared" si="3"/>
        <v>8.6194713000000006E-3</v>
      </c>
      <c r="AN77" s="54"/>
      <c r="AO77" s="54"/>
    </row>
    <row r="78" spans="1:41" ht="15" customHeight="1" x14ac:dyDescent="0.2">
      <c r="A78" s="56">
        <v>43213</v>
      </c>
      <c r="B78" s="57">
        <v>8.5300000000000003E-4</v>
      </c>
      <c r="C78" s="57">
        <v>-1.8241E-2</v>
      </c>
      <c r="D78" s="57">
        <v>8.1049999999999994E-3</v>
      </c>
      <c r="E78" s="57">
        <v>-1.4815E-2</v>
      </c>
      <c r="F78" s="57">
        <v>-1.3422999999999999E-2</v>
      </c>
      <c r="G78" s="57">
        <v>-7.4790000000000004E-3</v>
      </c>
      <c r="H78" s="57">
        <v>-9.8379999999999995E-3</v>
      </c>
      <c r="I78" s="57">
        <v>9.6299999999999997E-3</v>
      </c>
      <c r="J78" s="57">
        <v>-9.6089999999999995E-3</v>
      </c>
      <c r="K78" s="57">
        <v>-3.4303E-2</v>
      </c>
      <c r="L78" s="57">
        <v>6.0800000000000003E-4</v>
      </c>
      <c r="M78" s="60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6">
        <v>43203</v>
      </c>
      <c r="AJ78" s="57">
        <v>-1.289E-3</v>
      </c>
      <c r="AK78" s="57">
        <v>-2.5614999999999999E-2</v>
      </c>
      <c r="AL78" s="57">
        <v>2.611E-3</v>
      </c>
      <c r="AM78" s="62">
        <f t="shared" si="3"/>
        <v>-8.0968568999999976E-3</v>
      </c>
      <c r="AN78" s="54"/>
      <c r="AO78" s="54"/>
    </row>
    <row r="79" spans="1:41" ht="15" customHeight="1" x14ac:dyDescent="0.2">
      <c r="A79" s="56">
        <v>43214</v>
      </c>
      <c r="B79" s="57">
        <v>-5.9880000000000003E-3</v>
      </c>
      <c r="C79" s="57">
        <v>-9.7929999999999996E-3</v>
      </c>
      <c r="D79" s="57">
        <v>-9.9139999999999992E-3</v>
      </c>
      <c r="E79" s="57">
        <v>1.187E-2</v>
      </c>
      <c r="F79" s="57">
        <v>-1.9948E-2</v>
      </c>
      <c r="G79" s="57">
        <v>4.8199999999999996E-3</v>
      </c>
      <c r="H79" s="57">
        <v>-1.5658999999999999E-2</v>
      </c>
      <c r="I79" s="57">
        <v>-1.1749000000000001E-2</v>
      </c>
      <c r="J79" s="57">
        <v>-8.6580000000000008E-3</v>
      </c>
      <c r="K79" s="57">
        <v>3.8942999999999998E-2</v>
      </c>
      <c r="L79" s="57">
        <v>-1.555E-3</v>
      </c>
      <c r="M79" s="60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6">
        <v>43206</v>
      </c>
      <c r="AJ79" s="57">
        <v>-1.2111E-2</v>
      </c>
      <c r="AK79" s="57">
        <v>1.08E-3</v>
      </c>
      <c r="AL79" s="57">
        <v>-2.2679999999999999E-2</v>
      </c>
      <c r="AM79" s="62">
        <f t="shared" si="3"/>
        <v>-1.1235876299999999E-2</v>
      </c>
      <c r="AN79" s="54"/>
      <c r="AO79" s="54"/>
    </row>
    <row r="80" spans="1:41" ht="15" customHeight="1" x14ac:dyDescent="0.2">
      <c r="A80" s="56">
        <v>43215</v>
      </c>
      <c r="B80" s="57">
        <v>-6.0239999999999998E-3</v>
      </c>
      <c r="C80" s="57">
        <v>1.3037E-2</v>
      </c>
      <c r="D80" s="57">
        <v>3.1649999999999998E-3</v>
      </c>
      <c r="E80" s="57">
        <v>-5.9170000000000004E-3</v>
      </c>
      <c r="F80" s="57">
        <v>1.2645E-2</v>
      </c>
      <c r="G80" s="57">
        <v>2.7360000000000002E-3</v>
      </c>
      <c r="H80" s="57">
        <v>4.2950000000000002E-3</v>
      </c>
      <c r="I80" s="57">
        <v>-2.9835E-2</v>
      </c>
      <c r="J80" s="57">
        <v>3.2509000000000003E-2</v>
      </c>
      <c r="K80" s="57">
        <v>-1.6336E-2</v>
      </c>
      <c r="L80" s="57">
        <v>-4.9849999999999998E-3</v>
      </c>
      <c r="M80" s="60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6">
        <v>43207</v>
      </c>
      <c r="AJ80" s="57">
        <v>5.6410000000000002E-3</v>
      </c>
      <c r="AK80" s="57">
        <v>1.7131E-2</v>
      </c>
      <c r="AL80" s="57">
        <v>1.2194999999999999E-2</v>
      </c>
      <c r="AM80" s="62">
        <f t="shared" si="3"/>
        <v>1.1654501099999999E-2</v>
      </c>
      <c r="AN80" s="54"/>
      <c r="AO80" s="54"/>
    </row>
    <row r="81" spans="1:41" ht="15" customHeight="1" x14ac:dyDescent="0.2">
      <c r="A81" s="56">
        <v>43216</v>
      </c>
      <c r="B81" s="57">
        <v>6.0239999999999998E-3</v>
      </c>
      <c r="C81" s="57">
        <v>7.7949999999999998E-3</v>
      </c>
      <c r="D81" s="57">
        <v>2.4968000000000001E-2</v>
      </c>
      <c r="E81" s="57">
        <v>1.4829999999999999E-3</v>
      </c>
      <c r="F81" s="57">
        <v>5.2220000000000001E-3</v>
      </c>
      <c r="G81" s="57">
        <v>2.9611999999999999E-2</v>
      </c>
      <c r="H81" s="57">
        <v>1.9803000000000001E-2</v>
      </c>
      <c r="I81" s="57">
        <v>7.4650000000000003E-3</v>
      </c>
      <c r="J81" s="57">
        <v>-6.4180000000000001E-3</v>
      </c>
      <c r="K81" s="57">
        <v>-5.0673999999999997E-2</v>
      </c>
      <c r="L81" s="57">
        <v>1.5622E-2</v>
      </c>
      <c r="M81" s="60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6">
        <v>43208</v>
      </c>
      <c r="AJ81" s="57">
        <v>1.0331999999999999E-2</v>
      </c>
      <c r="AK81" s="57">
        <v>2.1210000000000001E-3</v>
      </c>
      <c r="AL81" s="57">
        <v>5.5180000000000003E-3</v>
      </c>
      <c r="AM81" s="62">
        <f t="shared" si="3"/>
        <v>5.9897342999999997E-3</v>
      </c>
      <c r="AN81" s="54"/>
      <c r="AO81" s="54"/>
    </row>
    <row r="82" spans="1:41" ht="15" customHeight="1" x14ac:dyDescent="0.2">
      <c r="A82" s="56">
        <v>43217</v>
      </c>
      <c r="B82" s="57">
        <v>-5.5929999999999999E-3</v>
      </c>
      <c r="C82" s="57">
        <v>0</v>
      </c>
      <c r="D82" s="57">
        <v>6.1460000000000004E-3</v>
      </c>
      <c r="E82" s="57">
        <v>1.8349000000000001E-2</v>
      </c>
      <c r="F82" s="57">
        <v>1.6528999999999999E-2</v>
      </c>
      <c r="G82" s="57">
        <v>-1.593E-3</v>
      </c>
      <c r="H82" s="57">
        <v>6.7000000000000002E-3</v>
      </c>
      <c r="I82" s="57">
        <v>1.7814E-2</v>
      </c>
      <c r="J82" s="57">
        <v>-4.8959999999999997E-2</v>
      </c>
      <c r="K82" s="57">
        <v>2.8341999999999999E-2</v>
      </c>
      <c r="L82" s="57">
        <v>7.0600000000000003E-4</v>
      </c>
      <c r="M82" s="60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6">
        <v>43209</v>
      </c>
      <c r="AJ82" s="57">
        <v>6.4029999999999998E-3</v>
      </c>
      <c r="AK82" s="57">
        <v>8.4390000000000003E-3</v>
      </c>
      <c r="AL82" s="57">
        <v>-1.2658000000000001E-2</v>
      </c>
      <c r="AM82" s="62">
        <f t="shared" si="3"/>
        <v>7.2792719999999981E-4</v>
      </c>
      <c r="AN82" s="54"/>
      <c r="AO82" s="54"/>
    </row>
    <row r="83" spans="1:41" ht="15" customHeight="1" x14ac:dyDescent="0.2">
      <c r="A83" s="56">
        <v>43220</v>
      </c>
      <c r="B83" s="57">
        <v>6.45E-3</v>
      </c>
      <c r="C83" s="57">
        <v>-1.7555999999999999E-2</v>
      </c>
      <c r="D83" s="57">
        <v>4.3800000000000002E-4</v>
      </c>
      <c r="E83" s="57">
        <v>1.085E-2</v>
      </c>
      <c r="F83" s="57">
        <v>1.9279999999999999E-2</v>
      </c>
      <c r="G83" s="57">
        <v>-1.7420000000000001E-2</v>
      </c>
      <c r="H83" s="57">
        <v>-6.7000000000000002E-3</v>
      </c>
      <c r="I83" s="57">
        <v>-7.3330000000000001E-3</v>
      </c>
      <c r="J83" s="57">
        <v>-7.5009999999999999E-3</v>
      </c>
      <c r="K83" s="57">
        <v>-2.3158000000000002E-2</v>
      </c>
      <c r="L83" s="57">
        <v>-3.813E-3</v>
      </c>
      <c r="M83" s="60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6">
        <v>43210</v>
      </c>
      <c r="AJ83" s="57">
        <v>-2.983E-3</v>
      </c>
      <c r="AK83" s="57">
        <v>2.3872000000000001E-2</v>
      </c>
      <c r="AL83" s="57">
        <v>-2.6570000000000001E-3</v>
      </c>
      <c r="AM83" s="62">
        <f t="shared" si="3"/>
        <v>6.0767256000000009E-3</v>
      </c>
      <c r="AN83" s="54"/>
      <c r="AO83" s="54"/>
    </row>
    <row r="84" spans="1:41" ht="15" customHeight="1" x14ac:dyDescent="0.2">
      <c r="A84" s="56">
        <v>43222</v>
      </c>
      <c r="B84" s="57">
        <v>-2.8698000000000001E-2</v>
      </c>
      <c r="C84" s="57">
        <v>-1.8702E-2</v>
      </c>
      <c r="D84" s="57">
        <v>-1.9435000000000001E-2</v>
      </c>
      <c r="E84" s="57">
        <v>-3.2910000000000002E-2</v>
      </c>
      <c r="F84" s="57">
        <v>-1.7979999999999999E-3</v>
      </c>
      <c r="G84" s="57">
        <v>-3.7919999999999998E-3</v>
      </c>
      <c r="H84" s="57">
        <v>-1.9803000000000001E-2</v>
      </c>
      <c r="I84" s="57">
        <v>-1.4518E-2</v>
      </c>
      <c r="J84" s="57">
        <v>-3.3172E-2</v>
      </c>
      <c r="K84" s="57">
        <v>-1.2340000000000001E-3</v>
      </c>
      <c r="L84" s="57">
        <v>-1.8376E-2</v>
      </c>
      <c r="M84" s="60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6">
        <v>43213</v>
      </c>
      <c r="AJ84" s="57">
        <v>8.5300000000000003E-4</v>
      </c>
      <c r="AK84" s="57">
        <v>-1.3422999999999999E-2</v>
      </c>
      <c r="AL84" s="57">
        <v>-7.4790000000000004E-3</v>
      </c>
      <c r="AM84" s="62">
        <f t="shared" si="3"/>
        <v>-6.6823316999999995E-3</v>
      </c>
      <c r="AN84" s="54"/>
      <c r="AO84" s="54"/>
    </row>
    <row r="85" spans="1:41" ht="15" customHeight="1" x14ac:dyDescent="0.2">
      <c r="A85" s="56">
        <v>43223</v>
      </c>
      <c r="B85" s="57">
        <v>-3.0929999999999998E-3</v>
      </c>
      <c r="C85" s="57">
        <v>-2.8726000000000002E-2</v>
      </c>
      <c r="D85" s="57">
        <v>1.7830000000000001E-3</v>
      </c>
      <c r="E85" s="57">
        <v>-1.1214999999999999E-2</v>
      </c>
      <c r="F85" s="57">
        <v>-2.4353E-2</v>
      </c>
      <c r="G85" s="57">
        <v>-4.6239999999999996E-3</v>
      </c>
      <c r="H85" s="57">
        <v>-2.3122E-2</v>
      </c>
      <c r="I85" s="57">
        <v>3.4169999999999999E-3</v>
      </c>
      <c r="J85" s="57">
        <v>-1.4937000000000001E-2</v>
      </c>
      <c r="K85" s="57">
        <v>-6.2400999999999998E-2</v>
      </c>
      <c r="L85" s="57">
        <v>-1.5003000000000001E-2</v>
      </c>
      <c r="M85" s="60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6">
        <v>43214</v>
      </c>
      <c r="AJ85" s="57">
        <v>-5.9880000000000003E-3</v>
      </c>
      <c r="AK85" s="57">
        <v>-1.9948E-2</v>
      </c>
      <c r="AL85" s="57">
        <v>4.8199999999999996E-3</v>
      </c>
      <c r="AM85" s="62">
        <f t="shared" si="3"/>
        <v>-7.0379627999999994E-3</v>
      </c>
      <c r="AN85" s="54"/>
      <c r="AO85" s="54"/>
    </row>
    <row r="86" spans="1:41" ht="15" customHeight="1" x14ac:dyDescent="0.2">
      <c r="A86" s="56">
        <v>43224</v>
      </c>
      <c r="B86" s="57">
        <v>-4.4349999999999997E-3</v>
      </c>
      <c r="C86" s="57">
        <v>-2.0019999999999999E-3</v>
      </c>
      <c r="D86" s="57">
        <v>1.5025E-2</v>
      </c>
      <c r="E86" s="57">
        <v>-7.5199999999999996E-4</v>
      </c>
      <c r="F86" s="57">
        <v>1.5949000000000001E-2</v>
      </c>
      <c r="G86" s="57">
        <v>-9.5879999999999993E-3</v>
      </c>
      <c r="H86" s="57">
        <v>-1.1764999999999999E-2</v>
      </c>
      <c r="I86" s="57">
        <v>5.2842E-2</v>
      </c>
      <c r="J86" s="57">
        <v>-1.8829999999999999E-3</v>
      </c>
      <c r="K86" s="57">
        <v>-6.5919999999999998E-3</v>
      </c>
      <c r="L86" s="57">
        <v>-2.0430000000000001E-3</v>
      </c>
      <c r="M86" s="60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6">
        <v>43215</v>
      </c>
      <c r="AJ86" s="57">
        <v>-6.0239999999999998E-3</v>
      </c>
      <c r="AK86" s="57">
        <v>1.2645E-2</v>
      </c>
      <c r="AL86" s="57">
        <v>2.7360000000000002E-3</v>
      </c>
      <c r="AM86" s="62">
        <f t="shared" si="3"/>
        <v>3.1186881000000001E-3</v>
      </c>
      <c r="AN86" s="54"/>
      <c r="AO86" s="54"/>
    </row>
    <row r="87" spans="1:41" ht="15" customHeight="1" x14ac:dyDescent="0.2">
      <c r="A87" s="56">
        <v>43227</v>
      </c>
      <c r="B87" s="57">
        <v>-7.1370000000000001E-3</v>
      </c>
      <c r="C87" s="57">
        <v>-1.1460000000000001E-3</v>
      </c>
      <c r="D87" s="57">
        <v>-2.9825999999999998E-2</v>
      </c>
      <c r="E87" s="57">
        <v>1.1223E-2</v>
      </c>
      <c r="F87" s="57">
        <v>2.1069999999999999E-3</v>
      </c>
      <c r="G87" s="57">
        <v>-5.7970000000000001E-3</v>
      </c>
      <c r="H87" s="57">
        <v>-1.0708000000000001E-2</v>
      </c>
      <c r="I87" s="57">
        <v>-3.5360000000000001E-3</v>
      </c>
      <c r="J87" s="57">
        <v>-2.4419E-2</v>
      </c>
      <c r="K87" s="57">
        <v>5.2769999999999996E-3</v>
      </c>
      <c r="L87" s="57">
        <v>-4.8719999999999996E-3</v>
      </c>
      <c r="M87" s="60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6">
        <v>43216</v>
      </c>
      <c r="AJ87" s="57">
        <v>6.0239999999999998E-3</v>
      </c>
      <c r="AK87" s="57">
        <v>5.2220000000000001E-3</v>
      </c>
      <c r="AL87" s="57">
        <v>2.9611999999999999E-2</v>
      </c>
      <c r="AM87" s="62">
        <f t="shared" si="3"/>
        <v>1.3617971399999998E-2</v>
      </c>
      <c r="AN87" s="54"/>
      <c r="AO87" s="54"/>
    </row>
    <row r="88" spans="1:41" ht="15" customHeight="1" x14ac:dyDescent="0.2">
      <c r="A88" s="56">
        <v>43228</v>
      </c>
      <c r="B88" s="57">
        <v>4.4660000000000004E-3</v>
      </c>
      <c r="C88" s="57">
        <v>2.6863999999999999E-2</v>
      </c>
      <c r="D88" s="57">
        <v>-1.1361E-2</v>
      </c>
      <c r="E88" s="57">
        <v>7.2000000000000002E-5</v>
      </c>
      <c r="F88" s="57">
        <v>1.052E-3</v>
      </c>
      <c r="G88" s="57">
        <v>-4.9959999999999996E-3</v>
      </c>
      <c r="H88" s="57">
        <v>-8.7100000000000007E-3</v>
      </c>
      <c r="I88" s="57">
        <v>-8.0009999999999994E-3</v>
      </c>
      <c r="J88" s="57">
        <v>1.7232000000000001E-2</v>
      </c>
      <c r="K88" s="57">
        <v>6.5570000000000003E-3</v>
      </c>
      <c r="L88" s="57">
        <v>2.921E-3</v>
      </c>
      <c r="M88" s="60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6">
        <v>43217</v>
      </c>
      <c r="AJ88" s="57">
        <v>-5.5929999999999999E-3</v>
      </c>
      <c r="AK88" s="57">
        <v>1.6528999999999999E-2</v>
      </c>
      <c r="AL88" s="57">
        <v>-1.593E-3</v>
      </c>
      <c r="AM88" s="62">
        <f t="shared" si="3"/>
        <v>3.1140218999999997E-3</v>
      </c>
      <c r="AN88" s="54"/>
      <c r="AO88" s="54"/>
    </row>
    <row r="89" spans="1:41" ht="15" customHeight="1" x14ac:dyDescent="0.2">
      <c r="A89" s="56">
        <v>43229</v>
      </c>
      <c r="B89" s="57">
        <v>-2.3902E-2</v>
      </c>
      <c r="C89" s="57">
        <v>4.1267999999999999E-2</v>
      </c>
      <c r="D89" s="57">
        <v>9.1399999999999999E-4</v>
      </c>
      <c r="E89" s="57">
        <v>5.4029999999999998E-3</v>
      </c>
      <c r="F89" s="57">
        <v>-5.2709999999999996E-3</v>
      </c>
      <c r="G89" s="57">
        <v>1.1119999999999999E-3</v>
      </c>
      <c r="H89" s="57">
        <v>1.0503E-2</v>
      </c>
      <c r="I89" s="57">
        <v>-2.044E-2</v>
      </c>
      <c r="J89" s="57">
        <v>1.9177E-2</v>
      </c>
      <c r="K89" s="57">
        <v>3.2156999999999998E-2</v>
      </c>
      <c r="L89" s="57">
        <v>1.5656E-2</v>
      </c>
      <c r="M89" s="60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6">
        <v>43220</v>
      </c>
      <c r="AJ89" s="57">
        <v>6.45E-3</v>
      </c>
      <c r="AK89" s="57">
        <v>1.9279999999999999E-2</v>
      </c>
      <c r="AL89" s="57">
        <v>-1.7420000000000001E-2</v>
      </c>
      <c r="AM89" s="62">
        <f t="shared" si="3"/>
        <v>2.7697229999999982E-3</v>
      </c>
      <c r="AN89" s="54"/>
      <c r="AO89" s="54"/>
    </row>
    <row r="90" spans="1:41" ht="15" customHeight="1" x14ac:dyDescent="0.2">
      <c r="A90" s="56">
        <v>43230</v>
      </c>
      <c r="B90" s="57">
        <v>-5.0330000000000001E-3</v>
      </c>
      <c r="C90" s="57">
        <v>-3.737E-2</v>
      </c>
      <c r="D90" s="57">
        <v>1.9892E-2</v>
      </c>
      <c r="E90" s="57">
        <v>2.2079000000000001E-2</v>
      </c>
      <c r="F90" s="57">
        <v>4.2189999999999997E-3</v>
      </c>
      <c r="G90" s="57">
        <v>3.2807999999999997E-2</v>
      </c>
      <c r="H90" s="57">
        <v>4.6371000000000002E-2</v>
      </c>
      <c r="I90" s="57">
        <v>5.1489999999999999E-3</v>
      </c>
      <c r="J90" s="57">
        <v>3.346E-3</v>
      </c>
      <c r="K90" s="57">
        <v>-3.4775E-2</v>
      </c>
      <c r="L90" s="57">
        <v>1.8762999999999998E-2</v>
      </c>
      <c r="M90" s="60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6">
        <v>43222</v>
      </c>
      <c r="AJ90" s="57">
        <v>-2.8698000000000001E-2</v>
      </c>
      <c r="AK90" s="57">
        <v>-1.7979999999999999E-3</v>
      </c>
      <c r="AL90" s="57">
        <v>-3.7919999999999998E-3</v>
      </c>
      <c r="AM90" s="62">
        <f t="shared" si="3"/>
        <v>-1.14281904E-2</v>
      </c>
      <c r="AN90" s="54"/>
      <c r="AO90" s="54"/>
    </row>
    <row r="91" spans="1:41" ht="15" customHeight="1" x14ac:dyDescent="0.2">
      <c r="A91" s="56">
        <v>43231</v>
      </c>
      <c r="B91" s="57">
        <v>2.2910000000000001E-3</v>
      </c>
      <c r="C91" s="57">
        <v>-4.7359999999999998E-3</v>
      </c>
      <c r="D91" s="57">
        <v>-1.0801E-2</v>
      </c>
      <c r="E91" s="57">
        <v>-5.5742E-2</v>
      </c>
      <c r="F91" s="57">
        <v>-3.7538000000000002E-2</v>
      </c>
      <c r="G91" s="57">
        <v>-6.7470000000000004E-3</v>
      </c>
      <c r="H91" s="57">
        <v>-4.2795E-2</v>
      </c>
      <c r="I91" s="57">
        <v>-3.3173000000000001E-2</v>
      </c>
      <c r="J91" s="57">
        <v>-3.5900000000000001E-2</v>
      </c>
      <c r="K91" s="57">
        <v>-1.7184999999999999E-2</v>
      </c>
      <c r="L91" s="57">
        <v>-7.4939999999999998E-3</v>
      </c>
      <c r="M91" s="60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6">
        <v>43223</v>
      </c>
      <c r="AJ91" s="57">
        <v>-3.0929999999999998E-3</v>
      </c>
      <c r="AK91" s="57">
        <v>-2.4353E-2</v>
      </c>
      <c r="AL91" s="57">
        <v>-4.6239999999999996E-3</v>
      </c>
      <c r="AM91" s="62">
        <f t="shared" si="3"/>
        <v>-1.0688930999999999E-2</v>
      </c>
      <c r="AN91" s="54"/>
      <c r="AO91" s="54"/>
    </row>
    <row r="92" spans="1:41" ht="15" customHeight="1" x14ac:dyDescent="0.2">
      <c r="A92" s="56">
        <v>43234</v>
      </c>
      <c r="B92" s="57">
        <v>-6.4279999999999997E-3</v>
      </c>
      <c r="C92" s="57">
        <v>-2.5166999999999998E-2</v>
      </c>
      <c r="D92" s="57">
        <v>-2.2884000000000002E-2</v>
      </c>
      <c r="E92" s="57">
        <v>3.973E-3</v>
      </c>
      <c r="F92" s="57">
        <v>-2.9951999999999999E-2</v>
      </c>
      <c r="G92" s="57">
        <v>1.8940000000000001E-3</v>
      </c>
      <c r="H92" s="57">
        <v>-2.0736999999999998E-2</v>
      </c>
      <c r="I92" s="57">
        <v>-1.0359999999999999E-2</v>
      </c>
      <c r="J92" s="57">
        <v>-3.1662000000000003E-2</v>
      </c>
      <c r="K92" s="57">
        <v>-4.7791E-2</v>
      </c>
      <c r="L92" s="57">
        <v>1.4100000000000001E-4</v>
      </c>
      <c r="M92" s="60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6">
        <v>43224</v>
      </c>
      <c r="AJ92" s="57">
        <v>-4.4349999999999997E-3</v>
      </c>
      <c r="AK92" s="57">
        <v>1.5949000000000001E-2</v>
      </c>
      <c r="AL92" s="57">
        <v>-9.5879999999999993E-3</v>
      </c>
      <c r="AM92" s="62">
        <f t="shared" si="3"/>
        <v>6.4193580000000087E-4</v>
      </c>
      <c r="AN92" s="54"/>
      <c r="AO92" s="54"/>
    </row>
    <row r="93" spans="1:41" ht="15" customHeight="1" x14ac:dyDescent="0.2">
      <c r="A93" s="56">
        <v>43235</v>
      </c>
      <c r="B93" s="57">
        <v>-1.1582E-2</v>
      </c>
      <c r="C93" s="57">
        <v>-2.7581999999999999E-2</v>
      </c>
      <c r="D93" s="57">
        <v>-4.0147000000000002E-2</v>
      </c>
      <c r="E93" s="57">
        <v>-4.7689999999999998E-3</v>
      </c>
      <c r="F93" s="57">
        <v>1.1249999999999999E-3</v>
      </c>
      <c r="G93" s="57">
        <v>-8.1099999999999998E-4</v>
      </c>
      <c r="H93" s="57">
        <v>-1.9935999999999999E-2</v>
      </c>
      <c r="I93" s="57">
        <v>-3.5000999999999997E-2</v>
      </c>
      <c r="J93" s="57">
        <v>2.2384999999999999E-2</v>
      </c>
      <c r="K93" s="57">
        <v>6.9690000000000004E-3</v>
      </c>
      <c r="L93" s="57">
        <v>-1.1969999999999999E-3</v>
      </c>
      <c r="M93" s="60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6">
        <v>43227</v>
      </c>
      <c r="AJ93" s="57">
        <v>-7.1370000000000001E-3</v>
      </c>
      <c r="AK93" s="57">
        <v>2.1069999999999999E-3</v>
      </c>
      <c r="AL93" s="57">
        <v>-5.7970000000000001E-3</v>
      </c>
      <c r="AM93" s="62">
        <f t="shared" si="3"/>
        <v>-3.6086390999999999E-3</v>
      </c>
      <c r="AN93" s="54"/>
      <c r="AO93" s="54"/>
    </row>
    <row r="94" spans="1:41" ht="15" customHeight="1" x14ac:dyDescent="0.2">
      <c r="A94" s="56">
        <v>43236</v>
      </c>
      <c r="B94" s="57">
        <v>2.3270000000000001E-3</v>
      </c>
      <c r="C94" s="57">
        <v>1.4612E-2</v>
      </c>
      <c r="D94" s="57">
        <v>3.2711999999999998E-2</v>
      </c>
      <c r="E94" s="57">
        <v>1.2668E-2</v>
      </c>
      <c r="F94" s="57">
        <v>8.9589999999999999E-3</v>
      </c>
      <c r="G94" s="57">
        <v>4.5733000000000003E-2</v>
      </c>
      <c r="H94" s="57">
        <v>3.1109999999999999E-2</v>
      </c>
      <c r="I94" s="57">
        <v>1.4599000000000001E-2</v>
      </c>
      <c r="J94" s="57">
        <v>1.5032E-2</v>
      </c>
      <c r="K94" s="57">
        <v>1.3793E-2</v>
      </c>
      <c r="L94" s="57">
        <v>1.6381E-2</v>
      </c>
      <c r="M94" s="60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6">
        <v>43228</v>
      </c>
      <c r="AJ94" s="57">
        <v>4.4660000000000004E-3</v>
      </c>
      <c r="AK94" s="57">
        <v>1.052E-3</v>
      </c>
      <c r="AL94" s="57">
        <v>-4.9959999999999996E-3</v>
      </c>
      <c r="AM94" s="62">
        <f t="shared" si="3"/>
        <v>1.7398260000000025E-4</v>
      </c>
      <c r="AN94" s="54"/>
      <c r="AO94" s="54"/>
    </row>
    <row r="95" spans="1:41" ht="15" customHeight="1" x14ac:dyDescent="0.2">
      <c r="A95" s="56">
        <v>43237</v>
      </c>
      <c r="B95" s="57">
        <v>-1.9719E-2</v>
      </c>
      <c r="C95" s="57">
        <v>-4.7529000000000002E-2</v>
      </c>
      <c r="D95" s="57">
        <v>-2.0736000000000001E-2</v>
      </c>
      <c r="E95" s="57">
        <v>-2.7115E-2</v>
      </c>
      <c r="F95" s="57">
        <v>-4.0960999999999997E-2</v>
      </c>
      <c r="G95" s="57">
        <v>-2.1416000000000001E-2</v>
      </c>
      <c r="H95" s="57">
        <v>-3.2660000000000002E-2</v>
      </c>
      <c r="I95" s="57">
        <v>-2.1485000000000001E-2</v>
      </c>
      <c r="J95" s="57">
        <v>-5.2220000000000003E-2</v>
      </c>
      <c r="K95" s="57">
        <v>-1.5183E-2</v>
      </c>
      <c r="L95" s="57">
        <v>-3.4265999999999998E-2</v>
      </c>
      <c r="M95" s="60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6">
        <v>43229</v>
      </c>
      <c r="AJ95" s="57">
        <v>-2.3902E-2</v>
      </c>
      <c r="AK95" s="57">
        <v>-5.2709999999999996E-3</v>
      </c>
      <c r="AL95" s="57">
        <v>1.1119999999999999E-3</v>
      </c>
      <c r="AM95" s="62">
        <f t="shared" si="3"/>
        <v>-9.3527312999999983E-3</v>
      </c>
      <c r="AN95" s="54"/>
      <c r="AO95" s="54"/>
    </row>
    <row r="96" spans="1:41" ht="15" customHeight="1" x14ac:dyDescent="0.2">
      <c r="A96" s="56">
        <v>43238</v>
      </c>
      <c r="B96" s="57">
        <v>-2.2053E-2</v>
      </c>
      <c r="C96" s="57">
        <v>-5.4910000000000002E-3</v>
      </c>
      <c r="D96" s="57">
        <v>-2.0688999999999999E-2</v>
      </c>
      <c r="E96" s="57">
        <v>3.4171E-2</v>
      </c>
      <c r="F96" s="57">
        <v>-3.6669E-2</v>
      </c>
      <c r="G96" s="57">
        <v>2.0899000000000001E-2</v>
      </c>
      <c r="H96" s="57">
        <v>-1.0292000000000001E-2</v>
      </c>
      <c r="I96" s="57">
        <v>-8.9239999999999996E-3</v>
      </c>
      <c r="J96" s="57">
        <v>1.3213000000000001E-2</v>
      </c>
      <c r="K96" s="57">
        <v>1.39E-3</v>
      </c>
      <c r="L96" s="57">
        <v>-6.4790000000000004E-3</v>
      </c>
      <c r="M96" s="60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6">
        <v>43230</v>
      </c>
      <c r="AJ96" s="57">
        <v>-5.0330000000000001E-3</v>
      </c>
      <c r="AK96" s="57">
        <v>4.2189999999999997E-3</v>
      </c>
      <c r="AL96" s="57">
        <v>3.2807999999999997E-2</v>
      </c>
      <c r="AM96" s="62">
        <f t="shared" si="3"/>
        <v>1.0663600199999998E-2</v>
      </c>
      <c r="AN96" s="54"/>
      <c r="AO96" s="54"/>
    </row>
    <row r="97" spans="1:41" ht="15" customHeight="1" x14ac:dyDescent="0.2">
      <c r="A97" s="56">
        <v>43241</v>
      </c>
      <c r="B97" s="57">
        <v>-1.6125E-2</v>
      </c>
      <c r="C97" s="57">
        <v>-2.4150000000000001E-2</v>
      </c>
      <c r="D97" s="57">
        <v>1.8304999999999998E-2</v>
      </c>
      <c r="E97" s="57">
        <v>-1.4161999999999999E-2</v>
      </c>
      <c r="F97" s="57">
        <v>0</v>
      </c>
      <c r="G97" s="57">
        <v>-2.0699999999999998E-3</v>
      </c>
      <c r="H97" s="57">
        <v>1.5552E-2</v>
      </c>
      <c r="I97" s="57">
        <v>3.6449999999999998E-3</v>
      </c>
      <c r="J97" s="57">
        <v>-7.9600000000000005E-4</v>
      </c>
      <c r="K97" s="57">
        <v>-2.8171000000000002E-2</v>
      </c>
      <c r="L97" s="57">
        <v>-1.5355000000000001E-2</v>
      </c>
      <c r="M97" s="60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6">
        <v>43231</v>
      </c>
      <c r="AJ97" s="57">
        <v>2.2910000000000001E-3</v>
      </c>
      <c r="AK97" s="57">
        <v>-3.7538000000000002E-2</v>
      </c>
      <c r="AL97" s="57">
        <v>-6.7470000000000004E-3</v>
      </c>
      <c r="AM97" s="62">
        <f t="shared" si="3"/>
        <v>-1.3996600200000001E-2</v>
      </c>
      <c r="AN97" s="54"/>
      <c r="AO97" s="54"/>
    </row>
    <row r="98" spans="1:41" ht="15" customHeight="1" x14ac:dyDescent="0.2">
      <c r="A98" s="56">
        <v>43242</v>
      </c>
      <c r="B98" s="57">
        <v>-7.417E-3</v>
      </c>
      <c r="C98" s="57">
        <v>2.1967E-2</v>
      </c>
      <c r="D98" s="57">
        <v>4.287E-3</v>
      </c>
      <c r="E98" s="57">
        <v>5.8478000000000002E-2</v>
      </c>
      <c r="F98" s="57">
        <v>2.4069999999999999E-3</v>
      </c>
      <c r="G98" s="57">
        <v>-9.8930000000000008E-3</v>
      </c>
      <c r="H98" s="57">
        <v>2.4693E-2</v>
      </c>
      <c r="I98" s="57">
        <v>4.7796999999999999E-2</v>
      </c>
      <c r="J98" s="57">
        <v>5.4989000000000003E-2</v>
      </c>
      <c r="K98" s="57">
        <v>2.2599999999999999E-2</v>
      </c>
      <c r="L98" s="57">
        <v>1.1218000000000001E-2</v>
      </c>
      <c r="M98" s="60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6">
        <v>43234</v>
      </c>
      <c r="AJ98" s="57">
        <v>-6.4279999999999997E-3</v>
      </c>
      <c r="AK98" s="57">
        <v>-2.9951999999999999E-2</v>
      </c>
      <c r="AL98" s="57">
        <v>1.8940000000000001E-3</v>
      </c>
      <c r="AM98" s="62">
        <f t="shared" si="3"/>
        <v>-1.1494183799999998E-2</v>
      </c>
      <c r="AN98" s="54"/>
      <c r="AO98" s="54"/>
    </row>
    <row r="99" spans="1:41" ht="15" customHeight="1" x14ac:dyDescent="0.2">
      <c r="A99" s="56">
        <v>43243</v>
      </c>
      <c r="B99" s="57">
        <v>-4.9750000000000003E-3</v>
      </c>
      <c r="C99" s="57">
        <v>-2.1842E-2</v>
      </c>
      <c r="D99" s="57">
        <v>4.7419999999999997E-3</v>
      </c>
      <c r="E99" s="57">
        <v>-2.9581E-2</v>
      </c>
      <c r="F99" s="57">
        <v>-3.1748999999999999E-2</v>
      </c>
      <c r="G99" s="57">
        <v>5.2300000000000003E-4</v>
      </c>
      <c r="H99" s="57">
        <v>-4.0245000000000003E-2</v>
      </c>
      <c r="I99" s="57">
        <v>-2.5876E-2</v>
      </c>
      <c r="J99" s="57">
        <v>-2.0171999999999999E-2</v>
      </c>
      <c r="K99" s="57">
        <v>-4.5721999999999999E-2</v>
      </c>
      <c r="L99" s="57">
        <v>-2.2873000000000001E-2</v>
      </c>
      <c r="M99" s="60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6">
        <v>43235</v>
      </c>
      <c r="AJ99" s="57">
        <v>-1.1582E-2</v>
      </c>
      <c r="AK99" s="57">
        <v>1.1249999999999999E-3</v>
      </c>
      <c r="AL99" s="57">
        <v>-8.1099999999999998E-4</v>
      </c>
      <c r="AM99" s="62">
        <f t="shared" si="3"/>
        <v>-3.7556244000000001E-3</v>
      </c>
      <c r="AN99" s="54"/>
      <c r="AO99" s="54"/>
    </row>
    <row r="100" spans="1:41" ht="15" customHeight="1" x14ac:dyDescent="0.2">
      <c r="A100" s="56">
        <v>43244</v>
      </c>
      <c r="B100" s="57">
        <v>1.3868E-2</v>
      </c>
      <c r="C100" s="57">
        <v>-3.1077E-2</v>
      </c>
      <c r="D100" s="57">
        <v>-1.1417999999999999E-2</v>
      </c>
      <c r="E100" s="57">
        <v>-2.3366000000000001E-2</v>
      </c>
      <c r="F100" s="57">
        <v>1.9657000000000001E-2</v>
      </c>
      <c r="G100" s="57">
        <v>-1.4487E-2</v>
      </c>
      <c r="H100" s="57">
        <v>2.5075E-2</v>
      </c>
      <c r="I100" s="57">
        <v>3.1850000000000003E-2</v>
      </c>
      <c r="J100" s="57">
        <v>-1.5889E-2</v>
      </c>
      <c r="K100" s="57">
        <v>-3.2691999999999999E-2</v>
      </c>
      <c r="L100" s="57">
        <v>-9.2549999999999993E-3</v>
      </c>
      <c r="M100" s="60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6">
        <v>43236</v>
      </c>
      <c r="AJ100" s="57">
        <v>2.3270000000000001E-3</v>
      </c>
      <c r="AK100" s="57">
        <v>8.9589999999999999E-3</v>
      </c>
      <c r="AL100" s="57">
        <v>4.5733000000000003E-2</v>
      </c>
      <c r="AM100" s="62">
        <f t="shared" si="3"/>
        <v>1.9004432700000001E-2</v>
      </c>
      <c r="AN100" s="54"/>
      <c r="AO100" s="54"/>
    </row>
    <row r="101" spans="1:41" ht="15" customHeight="1" x14ac:dyDescent="0.2">
      <c r="A101" s="56">
        <v>43245</v>
      </c>
      <c r="B101" s="57">
        <v>-8.397E-3</v>
      </c>
      <c r="C101" s="57">
        <v>-2.1045999999999999E-2</v>
      </c>
      <c r="D101" s="57">
        <v>-1.4458E-2</v>
      </c>
      <c r="E101" s="57">
        <v>-1.9897000000000001E-2</v>
      </c>
      <c r="F101" s="57">
        <v>-3.4657E-2</v>
      </c>
      <c r="G101" s="57">
        <v>-2.1250000000000002E-3</v>
      </c>
      <c r="H101" s="57">
        <v>-9.5219999999999992E-3</v>
      </c>
      <c r="I101" s="57">
        <v>-2.8618999999999999E-2</v>
      </c>
      <c r="J101" s="57">
        <v>-3.2555000000000001E-2</v>
      </c>
      <c r="K101" s="57">
        <v>1.9446999999999999E-2</v>
      </c>
      <c r="L101" s="57">
        <v>-1.5407000000000001E-2</v>
      </c>
      <c r="M101" s="60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6">
        <v>43237</v>
      </c>
      <c r="AJ101" s="57">
        <v>-1.9719E-2</v>
      </c>
      <c r="AK101" s="57">
        <v>-4.0960999999999997E-2</v>
      </c>
      <c r="AL101" s="57">
        <v>-2.1416000000000001E-2</v>
      </c>
      <c r="AM101" s="62">
        <f t="shared" si="3"/>
        <v>-2.73625968E-2</v>
      </c>
      <c r="AN101" s="54"/>
      <c r="AO101" s="54"/>
    </row>
    <row r="102" spans="1:41" ht="15" customHeight="1" x14ac:dyDescent="0.2">
      <c r="A102" s="56">
        <v>43248</v>
      </c>
      <c r="B102" s="57">
        <v>-2.0041E-2</v>
      </c>
      <c r="C102" s="57">
        <v>-7.6283000000000004E-2</v>
      </c>
      <c r="D102" s="57">
        <v>-3.9104E-2</v>
      </c>
      <c r="E102" s="57">
        <v>-7.5965000000000005E-2</v>
      </c>
      <c r="F102" s="57">
        <v>-6.3699000000000006E-2</v>
      </c>
      <c r="G102" s="57">
        <v>-1.6892999999999998E-2</v>
      </c>
      <c r="H102" s="57">
        <v>-2.5950999999999998E-2</v>
      </c>
      <c r="I102" s="57">
        <v>-3.3123E-2</v>
      </c>
      <c r="J102" s="57">
        <v>-3.8253000000000002E-2</v>
      </c>
      <c r="K102" s="57">
        <v>-0.117783</v>
      </c>
      <c r="L102" s="57">
        <v>-4.5933000000000002E-2</v>
      </c>
      <c r="M102" s="60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6">
        <v>43238</v>
      </c>
      <c r="AJ102" s="57">
        <v>-2.2053E-2</v>
      </c>
      <c r="AK102" s="57">
        <v>-3.6669E-2</v>
      </c>
      <c r="AL102" s="57">
        <v>2.0899000000000001E-2</v>
      </c>
      <c r="AM102" s="62">
        <f t="shared" si="3"/>
        <v>-1.2606405899999999E-2</v>
      </c>
      <c r="AN102" s="54"/>
      <c r="AO102" s="54"/>
    </row>
    <row r="103" spans="1:41" ht="15" customHeight="1" x14ac:dyDescent="0.2">
      <c r="A103" s="56">
        <v>43249</v>
      </c>
      <c r="B103" s="57">
        <v>-8.6400000000000001E-3</v>
      </c>
      <c r="C103" s="57">
        <v>2.2345E-2</v>
      </c>
      <c r="D103" s="57">
        <v>5.5370000000000003E-3</v>
      </c>
      <c r="E103" s="57">
        <v>3.9954000000000003E-2</v>
      </c>
      <c r="F103" s="57">
        <v>2.9103E-2</v>
      </c>
      <c r="G103" s="57">
        <v>-1.8558999999999999E-2</v>
      </c>
      <c r="H103" s="57">
        <v>-1.822E-2</v>
      </c>
      <c r="I103" s="57">
        <v>-2.3276000000000002E-2</v>
      </c>
      <c r="J103" s="57">
        <v>2.3209E-2</v>
      </c>
      <c r="K103" s="57">
        <v>4.4017000000000001E-2</v>
      </c>
      <c r="L103" s="57">
        <v>9.4570000000000001E-3</v>
      </c>
      <c r="M103" s="60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6">
        <v>43241</v>
      </c>
      <c r="AJ103" s="57">
        <v>-1.6125E-2</v>
      </c>
      <c r="AK103" s="57">
        <v>0</v>
      </c>
      <c r="AL103" s="57">
        <v>-2.0699999999999998E-3</v>
      </c>
      <c r="AM103" s="62">
        <f t="shared" si="3"/>
        <v>-6.0643934999999993E-3</v>
      </c>
      <c r="AN103" s="54"/>
      <c r="AO103" s="54"/>
    </row>
    <row r="104" spans="1:41" ht="15" customHeight="1" x14ac:dyDescent="0.2">
      <c r="A104" s="56">
        <v>43250</v>
      </c>
      <c r="B104" s="57">
        <v>5.0920000000000002E-3</v>
      </c>
      <c r="C104" s="57">
        <v>6.3200000000000006E-2</v>
      </c>
      <c r="D104" s="57">
        <v>0</v>
      </c>
      <c r="E104" s="57">
        <v>-2.6172999999999998E-2</v>
      </c>
      <c r="F104" s="57">
        <v>2.9545999999999999E-2</v>
      </c>
      <c r="G104" s="57">
        <v>1.883E-2</v>
      </c>
      <c r="H104" s="57">
        <v>1.3457E-2</v>
      </c>
      <c r="I104" s="57">
        <v>1.2548999999999999E-2</v>
      </c>
      <c r="J104" s="57">
        <v>1.3024000000000001E-2</v>
      </c>
      <c r="K104" s="57">
        <v>3.6026000000000002E-2</v>
      </c>
      <c r="L104" s="57">
        <v>8.9250000000000006E-3</v>
      </c>
      <c r="M104" s="60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6">
        <v>43242</v>
      </c>
      <c r="AJ104" s="57">
        <v>-7.417E-3</v>
      </c>
      <c r="AK104" s="57">
        <v>2.4069999999999999E-3</v>
      </c>
      <c r="AL104" s="57">
        <v>-9.8930000000000008E-3</v>
      </c>
      <c r="AM104" s="62">
        <f t="shared" si="3"/>
        <v>-4.9671699000000003E-3</v>
      </c>
      <c r="AN104" s="54"/>
      <c r="AO104" s="54"/>
    </row>
    <row r="105" spans="1:41" ht="15" customHeight="1" x14ac:dyDescent="0.2">
      <c r="A105" s="56">
        <v>43252</v>
      </c>
      <c r="B105" s="57">
        <v>1.2617E-2</v>
      </c>
      <c r="C105" s="57">
        <v>9.5040000000000003E-3</v>
      </c>
      <c r="D105" s="57">
        <v>1.4947999999999999E-2</v>
      </c>
      <c r="E105" s="57">
        <v>2.7005999999999999E-2</v>
      </c>
      <c r="F105" s="57">
        <v>5.0509999999999999E-3</v>
      </c>
      <c r="G105" s="57">
        <v>1.6355999999999999E-2</v>
      </c>
      <c r="H105" s="57">
        <v>3.993E-2</v>
      </c>
      <c r="I105" s="57">
        <v>1.4056000000000001E-2</v>
      </c>
      <c r="J105" s="57">
        <v>4.9695000000000003E-2</v>
      </c>
      <c r="K105" s="57">
        <v>3.7740000000000003E-2</v>
      </c>
      <c r="L105" s="57">
        <v>6.3119999999999999E-3</v>
      </c>
      <c r="M105" s="60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6">
        <v>43243</v>
      </c>
      <c r="AJ105" s="57">
        <v>-4.9750000000000003E-3</v>
      </c>
      <c r="AK105" s="57">
        <v>-3.1748999999999999E-2</v>
      </c>
      <c r="AL105" s="57">
        <v>5.2300000000000003E-4</v>
      </c>
      <c r="AM105" s="62">
        <f t="shared" si="3"/>
        <v>-1.2065793300000001E-2</v>
      </c>
      <c r="AN105" s="54"/>
      <c r="AO105" s="54"/>
    </row>
    <row r="106" spans="1:41" ht="15" customHeight="1" x14ac:dyDescent="0.2">
      <c r="A106" s="56">
        <v>43255</v>
      </c>
      <c r="B106" s="57">
        <v>5.0029999999999996E-3</v>
      </c>
      <c r="C106" s="57">
        <v>1.4249E-2</v>
      </c>
      <c r="D106" s="57">
        <v>6.4089999999999998E-3</v>
      </c>
      <c r="E106" s="57">
        <v>3.3249999999999998E-3</v>
      </c>
      <c r="F106" s="57">
        <v>3.5873000000000002E-2</v>
      </c>
      <c r="G106" s="57">
        <v>-8.5470000000000008E-3</v>
      </c>
      <c r="H106" s="57">
        <v>2.5662000000000001E-2</v>
      </c>
      <c r="I106" s="57">
        <v>2.3240000000000001E-3</v>
      </c>
      <c r="J106" s="57">
        <v>1.7922E-2</v>
      </c>
      <c r="K106" s="57">
        <v>2.9198999999999999E-2</v>
      </c>
      <c r="L106" s="57">
        <v>1.7416000000000001E-2</v>
      </c>
      <c r="M106" s="60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6">
        <v>43244</v>
      </c>
      <c r="AJ106" s="57">
        <v>1.3868E-2</v>
      </c>
      <c r="AK106" s="57">
        <v>1.9657000000000001E-2</v>
      </c>
      <c r="AL106" s="57">
        <v>-1.4487E-2</v>
      </c>
      <c r="AM106" s="62">
        <f t="shared" si="3"/>
        <v>6.3453653999999996E-3</v>
      </c>
      <c r="AN106" s="54"/>
      <c r="AO106" s="54"/>
    </row>
    <row r="107" spans="1:41" ht="15" customHeight="1" x14ac:dyDescent="0.2">
      <c r="A107" s="56">
        <v>43256</v>
      </c>
      <c r="B107" s="57">
        <v>-1.4071E-2</v>
      </c>
      <c r="C107" s="57">
        <v>-6.5782999999999994E-2</v>
      </c>
      <c r="D107" s="57">
        <v>-2.3869999999999999E-2</v>
      </c>
      <c r="E107" s="57">
        <v>-5.5451E-2</v>
      </c>
      <c r="F107" s="57">
        <v>-4.7272000000000002E-2</v>
      </c>
      <c r="G107" s="57">
        <v>-2.9398000000000001E-2</v>
      </c>
      <c r="H107" s="57">
        <v>-2.4133999999999999E-2</v>
      </c>
      <c r="I107" s="57">
        <v>-3.4748000000000001E-2</v>
      </c>
      <c r="J107" s="57">
        <v>-6.2373999999999999E-2</v>
      </c>
      <c r="K107" s="57">
        <v>-8.6709999999999999E-3</v>
      </c>
      <c r="L107" s="57">
        <v>-2.5189E-2</v>
      </c>
      <c r="M107" s="60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6">
        <v>43245</v>
      </c>
      <c r="AJ107" s="57">
        <v>-8.397E-3</v>
      </c>
      <c r="AK107" s="57">
        <v>-3.4657E-2</v>
      </c>
      <c r="AL107" s="57">
        <v>-2.1250000000000002E-3</v>
      </c>
      <c r="AM107" s="62">
        <f t="shared" si="3"/>
        <v>-1.50581607E-2</v>
      </c>
      <c r="AN107" s="54"/>
      <c r="AO107" s="54"/>
    </row>
    <row r="108" spans="1:41" ht="15" customHeight="1" x14ac:dyDescent="0.2">
      <c r="A108" s="56">
        <v>43257</v>
      </c>
      <c r="B108" s="57">
        <v>-1.1708E-2</v>
      </c>
      <c r="C108" s="57">
        <v>-5.0715000000000003E-2</v>
      </c>
      <c r="D108" s="57">
        <v>-2.1364000000000001E-2</v>
      </c>
      <c r="E108" s="57">
        <v>-1.77E-2</v>
      </c>
      <c r="F108" s="57">
        <v>-7.6730000000000001E-3</v>
      </c>
      <c r="G108" s="57">
        <v>-1.8119E-2</v>
      </c>
      <c r="H108" s="57">
        <v>-3.9868000000000001E-2</v>
      </c>
      <c r="I108" s="57">
        <v>-4.8180000000000002E-3</v>
      </c>
      <c r="J108" s="57">
        <v>-3.5206000000000001E-2</v>
      </c>
      <c r="K108" s="57">
        <v>-5.9809000000000001E-2</v>
      </c>
      <c r="L108" s="57">
        <v>-6.8609999999999999E-3</v>
      </c>
      <c r="M108" s="60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6">
        <v>43248</v>
      </c>
      <c r="AJ108" s="57">
        <v>-2.0041E-2</v>
      </c>
      <c r="AK108" s="57">
        <v>-6.3699000000000006E-2</v>
      </c>
      <c r="AL108" s="57">
        <v>-1.6892999999999998E-2</v>
      </c>
      <c r="AM108" s="62">
        <f t="shared" si="3"/>
        <v>-3.3540978899999997E-2</v>
      </c>
      <c r="AN108" s="54"/>
      <c r="AO108" s="54"/>
    </row>
    <row r="109" spans="1:41" ht="15" customHeight="1" x14ac:dyDescent="0.2">
      <c r="A109" s="56">
        <v>43258</v>
      </c>
      <c r="B109" s="57">
        <v>-2.3310999999999998E-2</v>
      </c>
      <c r="C109" s="57">
        <v>-4.0926999999999998E-2</v>
      </c>
      <c r="D109" s="57">
        <v>-1.8159000000000002E-2</v>
      </c>
      <c r="E109" s="57">
        <v>-7.8926999999999997E-2</v>
      </c>
      <c r="F109" s="57">
        <v>-5.1360999999999997E-2</v>
      </c>
      <c r="G109" s="57">
        <v>-1.4165000000000001E-2</v>
      </c>
      <c r="H109" s="57">
        <v>-5.2850000000000001E-2</v>
      </c>
      <c r="I109" s="57">
        <v>-4.4939999999999997E-3</v>
      </c>
      <c r="J109" s="57">
        <v>-2.9600000000000001E-2</v>
      </c>
      <c r="K109" s="57">
        <v>-7.8503000000000003E-2</v>
      </c>
      <c r="L109" s="57">
        <v>-3.0221999999999999E-2</v>
      </c>
      <c r="M109" s="60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6">
        <v>43249</v>
      </c>
      <c r="AJ109" s="57">
        <v>-8.6400000000000001E-3</v>
      </c>
      <c r="AK109" s="57">
        <v>2.9103E-2</v>
      </c>
      <c r="AL109" s="57">
        <v>-1.8558999999999999E-2</v>
      </c>
      <c r="AM109" s="62">
        <f t="shared" si="3"/>
        <v>6.3460320000000188E-4</v>
      </c>
      <c r="AN109" s="54"/>
      <c r="AO109" s="54"/>
    </row>
    <row r="110" spans="1:41" ht="15" customHeight="1" x14ac:dyDescent="0.2">
      <c r="A110" s="56">
        <v>43259</v>
      </c>
      <c r="B110" s="57">
        <v>-6.3090000000000004E-3</v>
      </c>
      <c r="C110" s="57">
        <v>1.4201E-2</v>
      </c>
      <c r="D110" s="57">
        <v>0</v>
      </c>
      <c r="E110" s="57">
        <v>1.8190999999999999E-2</v>
      </c>
      <c r="F110" s="57">
        <v>4.6212999999999997E-2</v>
      </c>
      <c r="G110" s="57">
        <v>-8.8839999999999995E-3</v>
      </c>
      <c r="H110" s="57">
        <v>4.5835000000000001E-2</v>
      </c>
      <c r="I110" s="57">
        <v>1.3422999999999999E-2</v>
      </c>
      <c r="J110" s="57">
        <v>2.9600000000000001E-2</v>
      </c>
      <c r="K110" s="57">
        <v>-5.6570000000000002E-2</v>
      </c>
      <c r="L110" s="57">
        <v>-1.2385E-2</v>
      </c>
      <c r="M110" s="60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6">
        <v>43250</v>
      </c>
      <c r="AJ110" s="57">
        <v>5.0920000000000002E-3</v>
      </c>
      <c r="AK110" s="57">
        <v>2.9545999999999999E-2</v>
      </c>
      <c r="AL110" s="57">
        <v>1.883E-2</v>
      </c>
      <c r="AM110" s="62">
        <f t="shared" si="3"/>
        <v>1.7820884400000001E-2</v>
      </c>
      <c r="AN110" s="54"/>
      <c r="AO110" s="54"/>
    </row>
    <row r="111" spans="1:41" ht="15" customHeight="1" x14ac:dyDescent="0.2">
      <c r="A111" s="56">
        <v>43262</v>
      </c>
      <c r="B111" s="57">
        <v>1.5809999999999999E-3</v>
      </c>
      <c r="C111" s="57">
        <v>-3.3582000000000001E-2</v>
      </c>
      <c r="D111" s="57">
        <v>-1.3174999999999999E-2</v>
      </c>
      <c r="E111" s="57">
        <v>8.5030000000000001E-3</v>
      </c>
      <c r="F111" s="57">
        <v>-6.4729999999999996E-3</v>
      </c>
      <c r="G111" s="57">
        <v>-8.0929999999999995E-3</v>
      </c>
      <c r="H111" s="57">
        <v>-2.4292999999999999E-2</v>
      </c>
      <c r="I111" s="57">
        <v>-8.2389999999999998E-3</v>
      </c>
      <c r="J111" s="57">
        <v>-3.7788000000000002E-2</v>
      </c>
      <c r="K111" s="57">
        <v>3.4666000000000002E-2</v>
      </c>
      <c r="L111" s="57">
        <v>-8.744E-3</v>
      </c>
      <c r="M111" s="60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6">
        <v>43252</v>
      </c>
      <c r="AJ111" s="57">
        <v>1.2617E-2</v>
      </c>
      <c r="AK111" s="57">
        <v>5.0509999999999999E-3</v>
      </c>
      <c r="AL111" s="57">
        <v>1.6355999999999999E-2</v>
      </c>
      <c r="AM111" s="62">
        <f t="shared" si="3"/>
        <v>1.1340199199999998E-2</v>
      </c>
      <c r="AN111" s="54"/>
      <c r="AO111" s="54"/>
    </row>
    <row r="112" spans="1:41" ht="15" customHeight="1" x14ac:dyDescent="0.2">
      <c r="A112" s="56">
        <v>43263</v>
      </c>
      <c r="B112" s="57">
        <v>-5.8089999999999999E-3</v>
      </c>
      <c r="C112" s="57">
        <v>3.8032000000000003E-2</v>
      </c>
      <c r="D112" s="57">
        <v>1.8397E-2</v>
      </c>
      <c r="E112" s="57">
        <v>-8.5030000000000001E-3</v>
      </c>
      <c r="F112" s="57">
        <v>3.4464000000000002E-2</v>
      </c>
      <c r="G112" s="57">
        <v>-7.574E-3</v>
      </c>
      <c r="H112" s="57">
        <v>-2.6242999999999999E-2</v>
      </c>
      <c r="I112" s="57">
        <v>1.8443000000000001E-2</v>
      </c>
      <c r="J112" s="57">
        <v>1.4179000000000001E-2</v>
      </c>
      <c r="K112" s="57">
        <v>6.2727000000000005E-2</v>
      </c>
      <c r="L112" s="57">
        <v>6.1630000000000001E-3</v>
      </c>
      <c r="M112" s="60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6">
        <v>43255</v>
      </c>
      <c r="AJ112" s="57">
        <v>5.0029999999999996E-3</v>
      </c>
      <c r="AK112" s="57">
        <v>3.5873000000000002E-2</v>
      </c>
      <c r="AL112" s="57">
        <v>-8.5470000000000008E-3</v>
      </c>
      <c r="AM112" s="62">
        <f t="shared" si="3"/>
        <v>1.07752557E-2</v>
      </c>
      <c r="AN112" s="54"/>
      <c r="AO112" s="54"/>
    </row>
    <row r="113" spans="1:41" ht="15" customHeight="1" x14ac:dyDescent="0.2">
      <c r="A113" s="56">
        <v>43264</v>
      </c>
      <c r="B113" s="57">
        <v>-9.0449999999999992E-3</v>
      </c>
      <c r="C113" s="57">
        <v>-1.8322000000000001E-2</v>
      </c>
      <c r="D113" s="57">
        <v>2.4693E-2</v>
      </c>
      <c r="E113" s="57">
        <v>-3.8019999999999998E-3</v>
      </c>
      <c r="F113" s="57">
        <v>1.2468999999999999E-2</v>
      </c>
      <c r="G113" s="57">
        <v>-5.2769999999999996E-3</v>
      </c>
      <c r="H113" s="57">
        <v>-5.0619999999999997E-3</v>
      </c>
      <c r="I113" s="57">
        <v>-2.7098000000000001E-2</v>
      </c>
      <c r="J113" s="57">
        <v>1.9434E-2</v>
      </c>
      <c r="K113" s="57">
        <v>-8.0319999999999992E-3</v>
      </c>
      <c r="L113" s="57">
        <v>-8.7250000000000001E-3</v>
      </c>
      <c r="M113" s="60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6">
        <v>43256</v>
      </c>
      <c r="AJ113" s="57">
        <v>-1.4071E-2</v>
      </c>
      <c r="AK113" s="57">
        <v>-4.7272000000000002E-2</v>
      </c>
      <c r="AL113" s="57">
        <v>-2.9398000000000001E-2</v>
      </c>
      <c r="AM113" s="62">
        <f t="shared" si="3"/>
        <v>-3.0243975299999996E-2</v>
      </c>
      <c r="AN113" s="54"/>
      <c r="AO113" s="54"/>
    </row>
    <row r="114" spans="1:41" ht="15" customHeight="1" x14ac:dyDescent="0.2">
      <c r="A114" s="56">
        <v>43265</v>
      </c>
      <c r="B114" s="57">
        <v>1.1690000000000001E-2</v>
      </c>
      <c r="C114" s="57">
        <v>-4.6339999999999999E-2</v>
      </c>
      <c r="D114" s="57">
        <v>-4.0730000000000002E-3</v>
      </c>
      <c r="E114" s="57">
        <v>-1.6323000000000001E-2</v>
      </c>
      <c r="F114" s="57">
        <v>-4.0460999999999997E-2</v>
      </c>
      <c r="G114" s="57">
        <v>-1.3912000000000001E-2</v>
      </c>
      <c r="H114" s="57">
        <v>-1.4654E-2</v>
      </c>
      <c r="I114" s="57">
        <v>-1.6123999999999999E-2</v>
      </c>
      <c r="J114" s="57">
        <v>-2.6283999999999998E-2</v>
      </c>
      <c r="K114" s="57">
        <v>0</v>
      </c>
      <c r="L114" s="57">
        <v>-9.7669999999999996E-3</v>
      </c>
      <c r="M114" s="60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6">
        <v>43257</v>
      </c>
      <c r="AJ114" s="57">
        <v>-1.1708E-2</v>
      </c>
      <c r="AK114" s="57">
        <v>-7.6730000000000001E-3</v>
      </c>
      <c r="AL114" s="57">
        <v>-1.8119E-2</v>
      </c>
      <c r="AM114" s="62">
        <f t="shared" si="3"/>
        <v>-1.2498749999999999E-2</v>
      </c>
      <c r="AN114" s="54"/>
      <c r="AO114" s="54"/>
    </row>
    <row r="115" spans="1:41" ht="15" customHeight="1" x14ac:dyDescent="0.2">
      <c r="A115" s="56">
        <v>43266</v>
      </c>
      <c r="B115" s="57">
        <v>-1.1155E-2</v>
      </c>
      <c r="C115" s="57">
        <v>-1.1929E-2</v>
      </c>
      <c r="D115" s="57">
        <v>-6.1409999999999998E-3</v>
      </c>
      <c r="E115" s="57">
        <v>-2.7480000000000001E-2</v>
      </c>
      <c r="F115" s="57">
        <v>-3.1456999999999999E-2</v>
      </c>
      <c r="G115" s="57">
        <v>1.9480999999999998E-2</v>
      </c>
      <c r="H115" s="57">
        <v>1.5668000000000001E-2</v>
      </c>
      <c r="I115" s="57">
        <v>-8.5170000000000003E-3</v>
      </c>
      <c r="J115" s="57">
        <v>-2.7876000000000001E-2</v>
      </c>
      <c r="K115" s="57">
        <v>-6.4968999999999999E-2</v>
      </c>
      <c r="L115" s="57">
        <v>-9.3399999999999993E-3</v>
      </c>
      <c r="M115" s="60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6">
        <v>43258</v>
      </c>
      <c r="AJ115" s="57">
        <v>-2.3310999999999998E-2</v>
      </c>
      <c r="AK115" s="57">
        <v>-5.1360999999999997E-2</v>
      </c>
      <c r="AL115" s="57">
        <v>-1.4165000000000001E-2</v>
      </c>
      <c r="AM115" s="62">
        <f t="shared" si="3"/>
        <v>-2.96093721E-2</v>
      </c>
      <c r="AN115" s="54"/>
      <c r="AO115" s="54"/>
    </row>
    <row r="116" spans="1:41" ht="15" customHeight="1" x14ac:dyDescent="0.2">
      <c r="A116" s="56">
        <v>43269</v>
      </c>
      <c r="B116" s="57">
        <v>-1.078E-3</v>
      </c>
      <c r="C116" s="57">
        <v>-1.9387000000000001E-2</v>
      </c>
      <c r="D116" s="57">
        <v>-3.1857000000000003E-2</v>
      </c>
      <c r="E116" s="57">
        <v>-2.99E-3</v>
      </c>
      <c r="F116" s="57">
        <v>-1.7461999999999998E-2</v>
      </c>
      <c r="G116" s="57">
        <v>-1.7396999999999999E-2</v>
      </c>
      <c r="H116" s="57">
        <v>-1.1214999999999999E-2</v>
      </c>
      <c r="I116" s="57">
        <v>-6.0769999999999999E-3</v>
      </c>
      <c r="J116" s="57">
        <v>-7.0920000000000002E-3</v>
      </c>
      <c r="K116" s="57">
        <v>1.8755999999999998E-2</v>
      </c>
      <c r="L116" s="57">
        <v>-1.3417E-2</v>
      </c>
      <c r="M116" s="60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6">
        <v>43259</v>
      </c>
      <c r="AJ116" s="57">
        <v>-6.3090000000000004E-3</v>
      </c>
      <c r="AK116" s="57">
        <v>4.6212999999999997E-2</v>
      </c>
      <c r="AL116" s="57">
        <v>-8.8839999999999995E-3</v>
      </c>
      <c r="AM116" s="62">
        <f t="shared" si="3"/>
        <v>1.0338965999999998E-2</v>
      </c>
      <c r="AN116" s="54"/>
      <c r="AO116" s="54"/>
    </row>
    <row r="117" spans="1:41" ht="15" customHeight="1" x14ac:dyDescent="0.2">
      <c r="A117" s="56">
        <v>43270</v>
      </c>
      <c r="B117" s="57">
        <v>1.3925999999999999E-2</v>
      </c>
      <c r="C117" s="57">
        <v>6.7795999999999995E-2</v>
      </c>
      <c r="D117" s="57">
        <v>3.1947999999999997E-2</v>
      </c>
      <c r="E117" s="57">
        <v>3.4334000000000003E-2</v>
      </c>
      <c r="F117" s="57">
        <v>9.4400000000000005E-3</v>
      </c>
      <c r="G117" s="57">
        <v>-2.0839999999999999E-3</v>
      </c>
      <c r="H117" s="57">
        <v>2.1637E-2</v>
      </c>
      <c r="I117" s="57">
        <v>2.1987E-2</v>
      </c>
      <c r="J117" s="57">
        <v>6.2506999999999993E-2</v>
      </c>
      <c r="K117" s="57">
        <v>2.8312E-2</v>
      </c>
      <c r="L117" s="57">
        <v>2.2379E-2</v>
      </c>
      <c r="M117" s="60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6">
        <v>43262</v>
      </c>
      <c r="AJ117" s="57">
        <v>1.5809999999999999E-3</v>
      </c>
      <c r="AK117" s="57">
        <v>-6.4729999999999996E-3</v>
      </c>
      <c r="AL117" s="57">
        <v>-8.0929999999999995E-3</v>
      </c>
      <c r="AM117" s="62">
        <f t="shared" si="3"/>
        <v>-4.3279004999999997E-3</v>
      </c>
      <c r="AN117" s="54"/>
      <c r="AO117" s="54"/>
    </row>
    <row r="118" spans="1:41" ht="15" customHeight="1" x14ac:dyDescent="0.2">
      <c r="A118" s="56">
        <v>43271</v>
      </c>
      <c r="B118" s="57">
        <v>-1.3925999999999999E-2</v>
      </c>
      <c r="C118" s="57">
        <v>2.8552000000000001E-2</v>
      </c>
      <c r="D118" s="57">
        <v>2.0409E-2</v>
      </c>
      <c r="E118" s="57">
        <v>4.0628999999999998E-2</v>
      </c>
      <c r="F118" s="57">
        <v>1.3334E-2</v>
      </c>
      <c r="G118" s="57">
        <v>-1.4909999999999999E-3</v>
      </c>
      <c r="H118" s="57">
        <v>-6.038E-3</v>
      </c>
      <c r="I118" s="57">
        <v>2.7333E-2</v>
      </c>
      <c r="J118" s="57">
        <v>-3.0981000000000002E-2</v>
      </c>
      <c r="K118" s="57">
        <v>2.4331999999999999E-2</v>
      </c>
      <c r="L118" s="57">
        <v>1.0159E-2</v>
      </c>
      <c r="M118" s="60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6">
        <v>43263</v>
      </c>
      <c r="AJ118" s="57">
        <v>-5.8089999999999999E-3</v>
      </c>
      <c r="AK118" s="57">
        <v>3.4464000000000002E-2</v>
      </c>
      <c r="AL118" s="57">
        <v>-7.574E-3</v>
      </c>
      <c r="AM118" s="62">
        <f t="shared" si="3"/>
        <v>7.0262972999999996E-3</v>
      </c>
      <c r="AN118" s="54"/>
      <c r="AO118" s="54"/>
    </row>
    <row r="119" spans="1:41" ht="15" customHeight="1" x14ac:dyDescent="0.2">
      <c r="A119" s="56">
        <v>43272</v>
      </c>
      <c r="B119" s="57">
        <v>-2.2363000000000001E-2</v>
      </c>
      <c r="C119" s="57">
        <v>-3.7356E-2</v>
      </c>
      <c r="D119" s="57">
        <v>-4.0190999999999998E-2</v>
      </c>
      <c r="E119" s="57">
        <v>-1.8692E-2</v>
      </c>
      <c r="F119" s="57">
        <v>-3.9168000000000001E-2</v>
      </c>
      <c r="G119" s="57">
        <v>-2.3909999999999999E-3</v>
      </c>
      <c r="H119" s="57">
        <v>-6.0749999999999997E-3</v>
      </c>
      <c r="I119" s="57">
        <v>-2.5229999999999999E-2</v>
      </c>
      <c r="J119" s="57">
        <v>-4.4060000000000002E-2</v>
      </c>
      <c r="K119" s="57">
        <v>-5.2644000000000003E-2</v>
      </c>
      <c r="L119" s="57">
        <v>-2.8820999999999999E-2</v>
      </c>
      <c r="M119" s="60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6">
        <v>43264</v>
      </c>
      <c r="AJ119" s="57">
        <v>-9.0449999999999992E-3</v>
      </c>
      <c r="AK119" s="57">
        <v>1.2468999999999999E-2</v>
      </c>
      <c r="AL119" s="57">
        <v>-5.2769999999999996E-3</v>
      </c>
      <c r="AM119" s="62">
        <f t="shared" si="3"/>
        <v>-6.1760489999999999E-4</v>
      </c>
      <c r="AN119" s="54"/>
      <c r="AO119" s="54"/>
    </row>
    <row r="120" spans="1:41" ht="15" customHeight="1" x14ac:dyDescent="0.2">
      <c r="A120" s="56">
        <v>43273</v>
      </c>
      <c r="B120" s="57">
        <v>1.653E-3</v>
      </c>
      <c r="C120" s="57">
        <v>3.454E-3</v>
      </c>
      <c r="D120" s="57">
        <v>-1.052E-3</v>
      </c>
      <c r="E120" s="57">
        <v>-1.6167999999999998E-2</v>
      </c>
      <c r="F120" s="57">
        <v>-1.9472E-2</v>
      </c>
      <c r="G120" s="57">
        <v>1.0714E-2</v>
      </c>
      <c r="H120" s="57">
        <v>8.0920000000000002E-3</v>
      </c>
      <c r="I120" s="57">
        <v>-6.6730000000000001E-3</v>
      </c>
      <c r="J120" s="57">
        <v>2.7545E-2</v>
      </c>
      <c r="K120" s="57">
        <v>3.3225999999999999E-2</v>
      </c>
      <c r="L120" s="57">
        <v>8.0450000000000001E-3</v>
      </c>
      <c r="M120" s="60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6">
        <v>43265</v>
      </c>
      <c r="AJ120" s="57">
        <v>1.1690000000000001E-2</v>
      </c>
      <c r="AK120" s="57">
        <v>-4.0460999999999997E-2</v>
      </c>
      <c r="AL120" s="57">
        <v>-1.3912000000000001E-2</v>
      </c>
      <c r="AM120" s="62">
        <f t="shared" si="3"/>
        <v>-1.4226243899999998E-2</v>
      </c>
      <c r="AN120" s="54"/>
      <c r="AO120" s="54"/>
    </row>
    <row r="121" spans="1:41" ht="15" customHeight="1" x14ac:dyDescent="0.2">
      <c r="A121" s="56">
        <v>43276</v>
      </c>
      <c r="B121" s="57">
        <v>3.2989999999999998E-3</v>
      </c>
      <c r="C121" s="57">
        <v>2.8702999999999999E-2</v>
      </c>
      <c r="D121" s="57">
        <v>-3.6909999999999998E-3</v>
      </c>
      <c r="E121" s="57">
        <v>2.5557E-2</v>
      </c>
      <c r="F121" s="57">
        <v>2.0848999999999999E-2</v>
      </c>
      <c r="G121" s="57">
        <v>6.4920000000000004E-3</v>
      </c>
      <c r="H121" s="57">
        <v>1.0023000000000001E-2</v>
      </c>
      <c r="I121" s="57">
        <v>6.8040000000000002E-3</v>
      </c>
      <c r="J121" s="57">
        <v>1.2628E-2</v>
      </c>
      <c r="K121" s="57">
        <v>-3.6609999999999997E-2</v>
      </c>
      <c r="L121" s="57">
        <v>4.4070000000000003E-3</v>
      </c>
      <c r="M121" s="60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6">
        <v>43266</v>
      </c>
      <c r="AJ121" s="57">
        <v>-1.1155E-2</v>
      </c>
      <c r="AK121" s="57">
        <v>-3.1456999999999999E-2</v>
      </c>
      <c r="AL121" s="57">
        <v>1.9480999999999998E-2</v>
      </c>
      <c r="AM121" s="62">
        <f t="shared" si="3"/>
        <v>-7.7095623000000002E-3</v>
      </c>
      <c r="AN121" s="54"/>
      <c r="AO121" s="54"/>
    </row>
    <row r="122" spans="1:41" ht="15" customHeight="1" x14ac:dyDescent="0.2">
      <c r="A122" s="56">
        <v>43277</v>
      </c>
      <c r="B122" s="57">
        <v>-7.1609999999999998E-3</v>
      </c>
      <c r="C122" s="57">
        <v>1.1842999999999999E-2</v>
      </c>
      <c r="D122" s="57">
        <v>1.312E-2</v>
      </c>
      <c r="E122" s="57">
        <v>-9.3499999999999996E-4</v>
      </c>
      <c r="F122" s="57">
        <v>-1.3760000000000001E-3</v>
      </c>
      <c r="G122" s="57">
        <v>9.3679999999999996E-3</v>
      </c>
      <c r="H122" s="57">
        <v>5.0245999999999999E-2</v>
      </c>
      <c r="I122" s="57">
        <v>2.4264999999999998E-2</v>
      </c>
      <c r="J122" s="57">
        <v>4.65E-2</v>
      </c>
      <c r="K122" s="57">
        <v>2.1794999999999998E-2</v>
      </c>
      <c r="L122" s="57">
        <v>6.3499999999999997E-3</v>
      </c>
      <c r="M122" s="60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6">
        <v>43269</v>
      </c>
      <c r="AJ122" s="57">
        <v>-1.078E-3</v>
      </c>
      <c r="AK122" s="57">
        <v>-1.7461999999999998E-2</v>
      </c>
      <c r="AL122" s="57">
        <v>-1.7396999999999999E-2</v>
      </c>
      <c r="AM122" s="62">
        <f t="shared" si="3"/>
        <v>-1.1977802099999999E-2</v>
      </c>
      <c r="AN122" s="54"/>
      <c r="AO122" s="54"/>
    </row>
    <row r="123" spans="1:41" ht="15" customHeight="1" x14ac:dyDescent="0.2">
      <c r="A123" s="56">
        <v>43278</v>
      </c>
      <c r="B123" s="57">
        <v>-7.7689999999999999E-3</v>
      </c>
      <c r="C123" s="57">
        <v>-2.0819000000000001E-2</v>
      </c>
      <c r="D123" s="57">
        <v>-3.6096999999999997E-2</v>
      </c>
      <c r="E123" s="57">
        <v>-2.5582000000000001E-2</v>
      </c>
      <c r="F123" s="57">
        <v>-1.6667000000000001E-2</v>
      </c>
      <c r="G123" s="57">
        <v>0</v>
      </c>
      <c r="H123" s="57">
        <v>-3.2779000000000003E-2</v>
      </c>
      <c r="I123" s="57">
        <v>-5.2014999999999999E-2</v>
      </c>
      <c r="J123" s="57">
        <v>-4.3476000000000001E-2</v>
      </c>
      <c r="K123" s="57">
        <v>-3.2016000000000003E-2</v>
      </c>
      <c r="L123" s="57">
        <v>-1.1195999999999999E-2</v>
      </c>
      <c r="M123" s="60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6">
        <v>43270</v>
      </c>
      <c r="AJ123" s="57">
        <v>1.3925999999999999E-2</v>
      </c>
      <c r="AK123" s="57">
        <v>9.4400000000000005E-3</v>
      </c>
      <c r="AL123" s="57">
        <v>-2.0839999999999999E-3</v>
      </c>
      <c r="AM123" s="62">
        <f t="shared" si="3"/>
        <v>7.0932905999999997E-3</v>
      </c>
      <c r="AN123" s="54"/>
      <c r="AO123" s="54"/>
    </row>
    <row r="124" spans="1:41" ht="15" customHeight="1" x14ac:dyDescent="0.2">
      <c r="A124" s="56">
        <v>43279</v>
      </c>
      <c r="B124" s="57">
        <v>3.3370000000000001E-3</v>
      </c>
      <c r="C124" s="57">
        <v>5.5884999999999997E-2</v>
      </c>
      <c r="D124" s="57">
        <v>2.1391E-2</v>
      </c>
      <c r="E124" s="57">
        <v>2.6516999999999999E-2</v>
      </c>
      <c r="F124" s="57">
        <v>-8.4390000000000003E-3</v>
      </c>
      <c r="G124" s="57">
        <v>3.2000000000000002E-3</v>
      </c>
      <c r="H124" s="57">
        <v>-4.9119999999999997E-3</v>
      </c>
      <c r="I124" s="57">
        <v>2.775E-2</v>
      </c>
      <c r="J124" s="57">
        <v>2.1763000000000001E-2</v>
      </c>
      <c r="K124" s="57">
        <v>3.4190000000000002E-3</v>
      </c>
      <c r="L124" s="57">
        <v>1.6253E-2</v>
      </c>
      <c r="M124" s="60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6">
        <v>43271</v>
      </c>
      <c r="AJ124" s="57">
        <v>-1.3925999999999999E-2</v>
      </c>
      <c r="AK124" s="57">
        <v>1.3334E-2</v>
      </c>
      <c r="AL124" s="57">
        <v>-1.4909999999999999E-3</v>
      </c>
      <c r="AM124" s="62">
        <f t="shared" si="3"/>
        <v>-6.9426389999999942E-4</v>
      </c>
      <c r="AN124" s="54"/>
      <c r="AO124" s="54"/>
    </row>
    <row r="125" spans="1:41" ht="15" customHeight="1" x14ac:dyDescent="0.2">
      <c r="A125" s="56">
        <v>43280</v>
      </c>
      <c r="B125" s="57">
        <v>-1.6670000000000001E-3</v>
      </c>
      <c r="C125" s="57">
        <v>1.7606E-2</v>
      </c>
      <c r="D125" s="57">
        <v>1.6268999999999999E-2</v>
      </c>
      <c r="E125" s="57">
        <v>2.7651999999999999E-2</v>
      </c>
      <c r="F125" s="57">
        <v>4.4206000000000002E-2</v>
      </c>
      <c r="G125" s="57">
        <v>-5.8259999999999996E-3</v>
      </c>
      <c r="H125" s="57">
        <v>1.2397999999999999E-2</v>
      </c>
      <c r="I125" s="57">
        <v>3.007E-2</v>
      </c>
      <c r="J125" s="57">
        <v>4.4330000000000003E-3</v>
      </c>
      <c r="K125" s="57">
        <v>5.1060000000000003E-3</v>
      </c>
      <c r="L125" s="57">
        <v>1.3783E-2</v>
      </c>
      <c r="M125" s="60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6">
        <v>43272</v>
      </c>
      <c r="AJ125" s="57">
        <v>-2.2363000000000001E-2</v>
      </c>
      <c r="AK125" s="57">
        <v>-3.9168000000000001E-2</v>
      </c>
      <c r="AL125" s="57">
        <v>-2.3909999999999999E-3</v>
      </c>
      <c r="AM125" s="62">
        <f t="shared" si="3"/>
        <v>-2.13052026E-2</v>
      </c>
      <c r="AN125" s="54"/>
      <c r="AO125" s="54"/>
    </row>
    <row r="126" spans="1:41" ht="15" customHeight="1" x14ac:dyDescent="0.2">
      <c r="A126" s="56">
        <v>43283</v>
      </c>
      <c r="B126" s="57">
        <v>8.8590000000000006E-3</v>
      </c>
      <c r="C126" s="57">
        <v>2.5500999999999999E-2</v>
      </c>
      <c r="D126" s="57">
        <v>9.8420000000000001E-3</v>
      </c>
      <c r="E126" s="57">
        <v>-1.4652E-2</v>
      </c>
      <c r="F126" s="57">
        <v>-2.1859E-2</v>
      </c>
      <c r="G126" s="57">
        <v>8.7600000000000004E-4</v>
      </c>
      <c r="H126" s="57">
        <v>1.4486000000000001E-2</v>
      </c>
      <c r="I126" s="57">
        <v>-1.2678E-2</v>
      </c>
      <c r="J126" s="57">
        <v>-2.6041999999999999E-2</v>
      </c>
      <c r="K126" s="57">
        <v>-8.5249999999999996E-3</v>
      </c>
      <c r="L126" s="57">
        <v>1.0579999999999999E-3</v>
      </c>
      <c r="M126" s="60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6">
        <v>43273</v>
      </c>
      <c r="AJ126" s="57">
        <v>1.653E-3</v>
      </c>
      <c r="AK126" s="57">
        <v>-1.9472E-2</v>
      </c>
      <c r="AL126" s="57">
        <v>1.0714E-2</v>
      </c>
      <c r="AM126" s="62">
        <f t="shared" si="3"/>
        <v>-2.3680965000000003E-3</v>
      </c>
      <c r="AN126" s="54"/>
      <c r="AO126" s="54"/>
    </row>
    <row r="127" spans="1:41" ht="15" customHeight="1" x14ac:dyDescent="0.2">
      <c r="A127" s="56">
        <v>43284</v>
      </c>
      <c r="B127" s="57">
        <v>-2.7599999999999999E-3</v>
      </c>
      <c r="C127" s="57">
        <v>8.8079999999999999E-3</v>
      </c>
      <c r="D127" s="57">
        <v>1.1786E-2</v>
      </c>
      <c r="E127" s="57">
        <v>2.6401000000000001E-2</v>
      </c>
      <c r="F127" s="57">
        <v>2.8593E-2</v>
      </c>
      <c r="G127" s="57">
        <v>6.9810000000000002E-3</v>
      </c>
      <c r="H127" s="57">
        <v>4.1460000000000004E-3</v>
      </c>
      <c r="I127" s="57">
        <v>3.3902000000000002E-2</v>
      </c>
      <c r="J127" s="57">
        <v>1.4172000000000001E-2</v>
      </c>
      <c r="K127" s="57">
        <v>-1.7271999999999999E-2</v>
      </c>
      <c r="L127" s="57">
        <v>1.1303000000000001E-2</v>
      </c>
      <c r="M127" s="60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6">
        <v>43276</v>
      </c>
      <c r="AJ127" s="57">
        <v>3.2989999999999998E-3</v>
      </c>
      <c r="AK127" s="57">
        <v>2.0848999999999999E-2</v>
      </c>
      <c r="AL127" s="57">
        <v>6.4920000000000004E-3</v>
      </c>
      <c r="AM127" s="62">
        <f t="shared" si="3"/>
        <v>1.0212311999999999E-2</v>
      </c>
      <c r="AN127" s="54"/>
      <c r="AO127" s="54"/>
    </row>
    <row r="128" spans="1:41" ht="15" customHeight="1" x14ac:dyDescent="0.2">
      <c r="A128" s="56">
        <v>43285</v>
      </c>
      <c r="B128" s="57">
        <v>5.53E-4</v>
      </c>
      <c r="C128" s="57">
        <v>2.8264999999999998E-2</v>
      </c>
      <c r="D128" s="57">
        <v>2.3661000000000001E-2</v>
      </c>
      <c r="E128" s="57">
        <v>2.9218999999999998E-2</v>
      </c>
      <c r="F128" s="57">
        <v>6.6889999999999996E-3</v>
      </c>
      <c r="G128" s="57">
        <v>1.0094000000000001E-2</v>
      </c>
      <c r="H128" s="57">
        <v>2.8551E-2</v>
      </c>
      <c r="I128" s="57">
        <v>-5.0130000000000001E-3</v>
      </c>
      <c r="J128" s="57">
        <v>4.2550000000000001E-3</v>
      </c>
      <c r="K128" s="57">
        <v>-3.49E-3</v>
      </c>
      <c r="L128" s="57">
        <v>1.4501E-2</v>
      </c>
      <c r="M128" s="60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6">
        <v>43277</v>
      </c>
      <c r="AJ128" s="57">
        <v>-7.1609999999999998E-3</v>
      </c>
      <c r="AK128" s="57">
        <v>-1.3760000000000001E-3</v>
      </c>
      <c r="AL128" s="57">
        <v>9.3679999999999996E-3</v>
      </c>
      <c r="AM128" s="62">
        <f t="shared" si="3"/>
        <v>2.7697229999999956E-4</v>
      </c>
      <c r="AN128" s="54"/>
      <c r="AO128" s="54"/>
    </row>
    <row r="129" spans="1:41" ht="15" customHeight="1" x14ac:dyDescent="0.2">
      <c r="A129" s="56">
        <v>43286</v>
      </c>
      <c r="B129" s="57">
        <v>1.6438999999999999E-2</v>
      </c>
      <c r="C129" s="57">
        <v>-2.3553999999999999E-2</v>
      </c>
      <c r="D129" s="57">
        <v>-1.2515999999999999E-2</v>
      </c>
      <c r="E129" s="57">
        <v>-3.4970000000000001E-3</v>
      </c>
      <c r="F129" s="57">
        <v>5.8269000000000001E-2</v>
      </c>
      <c r="G129" s="57">
        <v>-8.3560000000000006E-3</v>
      </c>
      <c r="H129" s="57">
        <v>-6.5170000000000002E-3</v>
      </c>
      <c r="I129" s="57">
        <v>1.6739999999999999E-3</v>
      </c>
      <c r="J129" s="57">
        <v>-1.4973999999999999E-2</v>
      </c>
      <c r="K129" s="57">
        <v>-2.478E-2</v>
      </c>
      <c r="L129" s="57">
        <v>-2.545E-3</v>
      </c>
      <c r="M129" s="60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6">
        <v>43278</v>
      </c>
      <c r="AJ129" s="57">
        <v>-7.7689999999999999E-3</v>
      </c>
      <c r="AK129" s="57">
        <v>-1.6667000000000001E-2</v>
      </c>
      <c r="AL129" s="57">
        <v>0</v>
      </c>
      <c r="AM129" s="62">
        <f t="shared" si="3"/>
        <v>-8.1445188000000002E-3</v>
      </c>
      <c r="AN129" s="54"/>
      <c r="AO129" s="54"/>
    </row>
    <row r="130" spans="1:41" ht="15" customHeight="1" x14ac:dyDescent="0.2">
      <c r="A130" s="56">
        <v>43287</v>
      </c>
      <c r="B130" s="57">
        <v>-1.6990999999999999E-2</v>
      </c>
      <c r="C130" s="57">
        <v>-1.1139E-2</v>
      </c>
      <c r="D130" s="57">
        <v>-6.0639999999999999E-3</v>
      </c>
      <c r="E130" s="57">
        <v>1.4775999999999999E-2</v>
      </c>
      <c r="F130" s="57">
        <v>-1.2658000000000001E-2</v>
      </c>
      <c r="G130" s="57">
        <v>-8.4270000000000005E-3</v>
      </c>
      <c r="H130" s="57">
        <v>-2.1819999999999999E-3</v>
      </c>
      <c r="I130" s="57">
        <v>0</v>
      </c>
      <c r="J130" s="57">
        <v>-1.6514999999999998E-2</v>
      </c>
      <c r="K130" s="57">
        <v>-1.8083999999999999E-2</v>
      </c>
      <c r="L130" s="57">
        <v>6.1110000000000001E-3</v>
      </c>
      <c r="M130" s="60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6">
        <v>43279</v>
      </c>
      <c r="AJ130" s="57">
        <v>3.3370000000000001E-3</v>
      </c>
      <c r="AK130" s="57">
        <v>-8.4390000000000003E-3</v>
      </c>
      <c r="AL130" s="57">
        <v>3.2000000000000002E-3</v>
      </c>
      <c r="AM130" s="62">
        <f t="shared" si="3"/>
        <v>-6.3393659999999986E-4</v>
      </c>
      <c r="AN130" s="54"/>
      <c r="AO130" s="54"/>
    </row>
    <row r="131" spans="1:41" ht="15" customHeight="1" x14ac:dyDescent="0.2">
      <c r="A131" s="56">
        <v>43291</v>
      </c>
      <c r="B131" s="57">
        <v>5.5129999999999997E-3</v>
      </c>
      <c r="C131" s="57">
        <v>-8.5220000000000001E-3</v>
      </c>
      <c r="D131" s="57">
        <v>-3.5073E-2</v>
      </c>
      <c r="E131" s="57">
        <v>-7.796E-3</v>
      </c>
      <c r="F131" s="57">
        <v>3.1350999999999997E-2</v>
      </c>
      <c r="G131" s="57">
        <v>3.7859999999999999E-3</v>
      </c>
      <c r="H131" s="57">
        <v>5.6010000000000001E-3</v>
      </c>
      <c r="I131" s="57">
        <v>1.9868E-2</v>
      </c>
      <c r="J131" s="57">
        <v>2.5099E-2</v>
      </c>
      <c r="K131" s="57">
        <v>-2.4008999999999999E-2</v>
      </c>
      <c r="L131" s="57">
        <v>-1.9750000000000002E-3</v>
      </c>
      <c r="M131" s="60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6">
        <v>43280</v>
      </c>
      <c r="AJ131" s="57">
        <v>-1.6670000000000001E-3</v>
      </c>
      <c r="AK131" s="57">
        <v>4.4206000000000002E-2</v>
      </c>
      <c r="AL131" s="57">
        <v>-5.8259999999999996E-3</v>
      </c>
      <c r="AM131" s="62">
        <f t="shared" si="3"/>
        <v>1.22364429E-2</v>
      </c>
      <c r="AN131" s="54"/>
      <c r="AO131" s="54"/>
    </row>
    <row r="132" spans="1:41" ht="15" customHeight="1" x14ac:dyDescent="0.2">
      <c r="A132" s="56">
        <v>43292</v>
      </c>
      <c r="B132" s="57">
        <v>-1.5513000000000001E-2</v>
      </c>
      <c r="C132" s="57">
        <v>1.9661999999999999E-2</v>
      </c>
      <c r="D132" s="57">
        <v>0</v>
      </c>
      <c r="E132" s="57">
        <v>-4.3569999999999998E-3</v>
      </c>
      <c r="F132" s="57">
        <v>-6.1919999999999996E-3</v>
      </c>
      <c r="G132" s="57">
        <v>1.2423E-2</v>
      </c>
      <c r="H132" s="57">
        <v>-1.5635E-2</v>
      </c>
      <c r="I132" s="57">
        <v>-1.9868E-2</v>
      </c>
      <c r="J132" s="57">
        <v>-4.0555000000000001E-2</v>
      </c>
      <c r="K132" s="57">
        <v>5.4559000000000003E-2</v>
      </c>
      <c r="L132" s="57">
        <v>-6.2170000000000003E-3</v>
      </c>
      <c r="M132" s="60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6">
        <v>43283</v>
      </c>
      <c r="AJ132" s="57">
        <v>8.8590000000000006E-3</v>
      </c>
      <c r="AK132" s="57">
        <v>-2.1859E-2</v>
      </c>
      <c r="AL132" s="57">
        <v>8.7600000000000004E-4</v>
      </c>
      <c r="AM132" s="62">
        <f t="shared" si="3"/>
        <v>-4.0409291999999996E-3</v>
      </c>
      <c r="AN132" s="54"/>
      <c r="AO132" s="54"/>
    </row>
    <row r="133" spans="1:41" ht="15" customHeight="1" x14ac:dyDescent="0.2">
      <c r="A133" s="56">
        <v>43293</v>
      </c>
      <c r="B133" s="57">
        <v>1.8258E-2</v>
      </c>
      <c r="C133" s="57">
        <v>1.8953000000000001E-2</v>
      </c>
      <c r="D133" s="57">
        <v>5.2499999999999997E-4</v>
      </c>
      <c r="E133" s="57">
        <v>4.1903999999999997E-2</v>
      </c>
      <c r="F133" s="57">
        <v>3.1787999999999997E-2</v>
      </c>
      <c r="G133" s="57">
        <v>1.5102000000000001E-2</v>
      </c>
      <c r="H133" s="57">
        <v>1.7805000000000001E-2</v>
      </c>
      <c r="I133" s="57">
        <v>2.3379999999999998E-3</v>
      </c>
      <c r="J133" s="57">
        <v>1.8082000000000001E-2</v>
      </c>
      <c r="K133" s="57">
        <v>-1.0676E-2</v>
      </c>
      <c r="L133" s="57">
        <v>1.9408000000000002E-2</v>
      </c>
      <c r="M133" s="60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6">
        <v>43284</v>
      </c>
      <c r="AJ133" s="57">
        <v>-2.7599999999999999E-3</v>
      </c>
      <c r="AK133" s="57">
        <v>2.8593E-2</v>
      </c>
      <c r="AL133" s="57">
        <v>6.9810000000000002E-3</v>
      </c>
      <c r="AM133" s="62">
        <f t="shared" si="3"/>
        <v>1.0936906199999999E-2</v>
      </c>
      <c r="AN133" s="54"/>
      <c r="AO133" s="54"/>
    </row>
    <row r="134" spans="1:41" ht="15" customHeight="1" x14ac:dyDescent="0.2">
      <c r="A134" s="56">
        <v>43294</v>
      </c>
      <c r="B134" s="57">
        <v>1.0905E-2</v>
      </c>
      <c r="C134" s="57">
        <v>2.5045999999999999E-2</v>
      </c>
      <c r="D134" s="57">
        <v>-1.0548999999999999E-2</v>
      </c>
      <c r="E134" s="57">
        <v>-5.0379999999999999E-3</v>
      </c>
      <c r="F134" s="57">
        <v>-1.3325E-2</v>
      </c>
      <c r="G134" s="57">
        <v>2.5684999999999999E-2</v>
      </c>
      <c r="H134" s="57">
        <v>3.7074999999999997E-2</v>
      </c>
      <c r="I134" s="57">
        <v>2.3088000000000001E-2</v>
      </c>
      <c r="J134" s="57">
        <v>3.6477000000000002E-2</v>
      </c>
      <c r="K134" s="57">
        <v>3.6879000000000002E-2</v>
      </c>
      <c r="L134" s="57">
        <v>9.6819999999999996E-3</v>
      </c>
      <c r="M134" s="60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6">
        <v>43285</v>
      </c>
      <c r="AJ134" s="57">
        <v>5.53E-4</v>
      </c>
      <c r="AK134" s="57">
        <v>6.6889999999999996E-3</v>
      </c>
      <c r="AL134" s="57">
        <v>1.0094000000000001E-2</v>
      </c>
      <c r="AM134" s="62">
        <f t="shared" si="3"/>
        <v>5.7780887999999992E-3</v>
      </c>
      <c r="AN134" s="54"/>
      <c r="AO134" s="54"/>
    </row>
    <row r="135" spans="1:41" ht="15" customHeight="1" x14ac:dyDescent="0.2">
      <c r="A135" s="56">
        <v>43297</v>
      </c>
      <c r="B135" s="57">
        <v>2.7282000000000001E-2</v>
      </c>
      <c r="C135" s="57">
        <v>-1.0982E-2</v>
      </c>
      <c r="D135" s="57">
        <v>1.5889999999999999E-3</v>
      </c>
      <c r="E135" s="57">
        <v>-2.2128999999999999E-2</v>
      </c>
      <c r="F135" s="57">
        <v>1.4527999999999999E-2</v>
      </c>
      <c r="G135" s="57">
        <v>-1.931E-3</v>
      </c>
      <c r="H135" s="57">
        <v>-1.5635E-2</v>
      </c>
      <c r="I135" s="57">
        <v>-1.9092000000000001E-2</v>
      </c>
      <c r="J135" s="57">
        <v>-1.4430999999999999E-2</v>
      </c>
      <c r="K135" s="57">
        <v>-2.7973999999999999E-2</v>
      </c>
      <c r="L135" s="57">
        <v>7.5699999999999997E-4</v>
      </c>
      <c r="M135" s="60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6">
        <v>43286</v>
      </c>
      <c r="AJ135" s="57">
        <v>1.6438999999999999E-2</v>
      </c>
      <c r="AK135" s="57">
        <v>5.8269000000000001E-2</v>
      </c>
      <c r="AL135" s="57">
        <v>-8.3560000000000006E-3</v>
      </c>
      <c r="AM135" s="62">
        <f t="shared" si="3"/>
        <v>2.2115121600000003E-2</v>
      </c>
      <c r="AN135" s="54"/>
      <c r="AO135" s="54"/>
    </row>
    <row r="136" spans="1:41" ht="15" customHeight="1" x14ac:dyDescent="0.2">
      <c r="A136" s="56">
        <v>43298</v>
      </c>
      <c r="B136" s="57">
        <v>1.1542999999999999E-2</v>
      </c>
      <c r="C136" s="57">
        <v>3.2904999999999997E-2</v>
      </c>
      <c r="D136" s="57">
        <v>-7.9719999999999999E-3</v>
      </c>
      <c r="E136" s="57">
        <v>5.1500000000000001E-3</v>
      </c>
      <c r="F136" s="57">
        <v>7.1859999999999997E-3</v>
      </c>
      <c r="G136" s="57">
        <v>-1.9803000000000001E-2</v>
      </c>
      <c r="H136" s="57">
        <v>1.2647E-2</v>
      </c>
      <c r="I136" s="57">
        <v>1.7787000000000001E-2</v>
      </c>
      <c r="J136" s="57">
        <v>4.3913000000000001E-2</v>
      </c>
      <c r="K136" s="57">
        <v>3.1415999999999999E-2</v>
      </c>
      <c r="L136" s="57">
        <v>1.9098E-2</v>
      </c>
      <c r="M136" s="60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6">
        <v>43287</v>
      </c>
      <c r="AJ136" s="57">
        <v>-1.6990999999999999E-2</v>
      </c>
      <c r="AK136" s="57">
        <v>-1.2658000000000001E-2</v>
      </c>
      <c r="AL136" s="57">
        <v>-8.4270000000000005E-3</v>
      </c>
      <c r="AM136" s="62">
        <f t="shared" si="3"/>
        <v>-1.2690730799999998E-2</v>
      </c>
      <c r="AN136" s="54"/>
      <c r="AO136" s="54"/>
    </row>
    <row r="137" spans="1:41" ht="15" customHeight="1" x14ac:dyDescent="0.2">
      <c r="A137" s="56">
        <v>43299</v>
      </c>
      <c r="B137" s="57">
        <v>-2.162E-2</v>
      </c>
      <c r="C137" s="57">
        <v>-6.3049999999999998E-3</v>
      </c>
      <c r="D137" s="57">
        <v>-5.3499999999999997E-3</v>
      </c>
      <c r="E137" s="57">
        <v>-9.4619999999999999E-3</v>
      </c>
      <c r="F137" s="57">
        <v>-5.9839999999999997E-3</v>
      </c>
      <c r="G137" s="57">
        <v>-2.2560000000000002E-3</v>
      </c>
      <c r="H137" s="57">
        <v>-9.6209999999999993E-3</v>
      </c>
      <c r="I137" s="57">
        <v>-1.6126999999999999E-2</v>
      </c>
      <c r="J137" s="57">
        <v>1.0581999999999999E-2</v>
      </c>
      <c r="K137" s="57">
        <v>1.1956E-2</v>
      </c>
      <c r="L137" s="57">
        <v>-9.8779999999999996E-3</v>
      </c>
      <c r="M137" s="60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6">
        <v>43291</v>
      </c>
      <c r="AJ137" s="57">
        <v>5.5129999999999997E-3</v>
      </c>
      <c r="AK137" s="57">
        <v>3.1350999999999997E-2</v>
      </c>
      <c r="AL137" s="57">
        <v>3.7859999999999999E-3</v>
      </c>
      <c r="AM137" s="62">
        <f t="shared" si="3"/>
        <v>1.3548644999999998E-2</v>
      </c>
      <c r="AN137" s="54"/>
      <c r="AO137" s="54"/>
    </row>
    <row r="138" spans="1:41" ht="15" customHeight="1" x14ac:dyDescent="0.2">
      <c r="A138" s="56">
        <v>43300</v>
      </c>
      <c r="B138" s="57">
        <v>6.3759999999999997E-3</v>
      </c>
      <c r="C138" s="57">
        <v>-8.8950000000000001E-3</v>
      </c>
      <c r="D138" s="57">
        <v>1.1202999999999999E-2</v>
      </c>
      <c r="E138" s="57">
        <v>3.8156000000000002E-2</v>
      </c>
      <c r="F138" s="57">
        <v>-2.1846000000000001E-2</v>
      </c>
      <c r="G138" s="57">
        <v>3.6640000000000002E-3</v>
      </c>
      <c r="H138" s="57">
        <v>4.8219999999999999E-3</v>
      </c>
      <c r="I138" s="57">
        <v>3.4564999999999999E-2</v>
      </c>
      <c r="J138" s="57">
        <v>-6.0910000000000001E-3</v>
      </c>
      <c r="K138" s="57">
        <v>-5.1060000000000003E-3</v>
      </c>
      <c r="L138" s="57">
        <v>1.6019999999999999E-3</v>
      </c>
      <c r="M138" s="60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6">
        <v>43292</v>
      </c>
      <c r="AJ138" s="57">
        <v>-1.5513000000000001E-2</v>
      </c>
      <c r="AK138" s="57">
        <v>-6.1919999999999996E-3</v>
      </c>
      <c r="AL138" s="57">
        <v>1.2423E-2</v>
      </c>
      <c r="AM138" s="62">
        <f t="shared" si="3"/>
        <v>-3.0936906000000007E-3</v>
      </c>
      <c r="AN138" s="54"/>
      <c r="AO138" s="54"/>
    </row>
    <row r="139" spans="1:41" ht="15" customHeight="1" x14ac:dyDescent="0.2">
      <c r="A139" s="56">
        <v>43301</v>
      </c>
      <c r="B139" s="57">
        <v>-4.7780000000000001E-3</v>
      </c>
      <c r="C139" s="57">
        <v>5.1611999999999998E-2</v>
      </c>
      <c r="D139" s="57">
        <v>2.3591999999999998E-2</v>
      </c>
      <c r="E139" s="57">
        <v>2.4652E-2</v>
      </c>
      <c r="F139" s="57">
        <v>3.4964000000000002E-2</v>
      </c>
      <c r="G139" s="57">
        <v>1.0632000000000001E-2</v>
      </c>
      <c r="H139" s="57">
        <v>1.3736E-2</v>
      </c>
      <c r="I139" s="57">
        <v>1.8419000000000001E-2</v>
      </c>
      <c r="J139" s="57">
        <v>3.0093000000000002E-2</v>
      </c>
      <c r="K139" s="57">
        <v>-1.0292000000000001E-2</v>
      </c>
      <c r="L139" s="57">
        <v>1.3905000000000001E-2</v>
      </c>
      <c r="M139" s="60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6">
        <v>43293</v>
      </c>
      <c r="AJ139" s="57">
        <v>1.8258E-2</v>
      </c>
      <c r="AK139" s="57">
        <v>3.1787999999999997E-2</v>
      </c>
      <c r="AL139" s="57">
        <v>1.5102000000000001E-2</v>
      </c>
      <c r="AM139" s="62">
        <f t="shared" si="3"/>
        <v>2.1713828399999999E-2</v>
      </c>
      <c r="AN139" s="54"/>
      <c r="AO139" s="54"/>
    </row>
    <row r="140" spans="1:41" ht="15" customHeight="1" x14ac:dyDescent="0.2">
      <c r="A140" s="56">
        <v>43304</v>
      </c>
      <c r="B140" s="57">
        <v>-7.4790000000000004E-3</v>
      </c>
      <c r="C140" s="57">
        <v>-6.6889999999999996E-3</v>
      </c>
      <c r="D140" s="57">
        <v>1.5529999999999999E-3</v>
      </c>
      <c r="E140" s="57">
        <v>-2.0500999999999998E-2</v>
      </c>
      <c r="F140" s="57">
        <v>-1.186E-3</v>
      </c>
      <c r="G140" s="57">
        <v>-6.9820000000000004E-3</v>
      </c>
      <c r="H140" s="57">
        <v>-1.524E-2</v>
      </c>
      <c r="I140" s="57">
        <v>-3.5226E-2</v>
      </c>
      <c r="J140" s="57">
        <v>-2.6027000000000002E-2</v>
      </c>
      <c r="K140" s="57">
        <v>1.7094000000000002E-2</v>
      </c>
      <c r="L140" s="57">
        <v>-7.345E-3</v>
      </c>
      <c r="M140" s="60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6">
        <v>43294</v>
      </c>
      <c r="AJ140" s="57">
        <v>1.0905E-2</v>
      </c>
      <c r="AK140" s="57">
        <v>-1.3325E-2</v>
      </c>
      <c r="AL140" s="57">
        <v>2.5684999999999999E-2</v>
      </c>
      <c r="AM140" s="62">
        <f t="shared" si="3"/>
        <v>7.7542245000000003E-3</v>
      </c>
      <c r="AN140" s="54"/>
      <c r="AO140" s="54"/>
    </row>
    <row r="141" spans="1:41" ht="15" customHeight="1" x14ac:dyDescent="0.2">
      <c r="A141" s="56">
        <v>43305</v>
      </c>
      <c r="B141" s="57">
        <v>1.7013E-2</v>
      </c>
      <c r="C141" s="57">
        <v>7.9000000000000008E-3</v>
      </c>
      <c r="D141" s="57">
        <v>1.6419E-2</v>
      </c>
      <c r="E141" s="57">
        <v>1.7249E-2</v>
      </c>
      <c r="F141" s="57">
        <v>-1.1932999999999999E-2</v>
      </c>
      <c r="G141" s="57">
        <v>1.1979999999999999E-2</v>
      </c>
      <c r="H141" s="57">
        <v>2.3508999999999999E-2</v>
      </c>
      <c r="I141" s="57">
        <v>3.2074999999999999E-2</v>
      </c>
      <c r="J141" s="57">
        <v>3.7033999999999997E-2</v>
      </c>
      <c r="K141" s="57">
        <v>0.13458999999999999</v>
      </c>
      <c r="L141" s="57">
        <v>1.4737999999999999E-2</v>
      </c>
      <c r="M141" s="60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6">
        <v>43297</v>
      </c>
      <c r="AJ141" s="57">
        <v>2.7282000000000001E-2</v>
      </c>
      <c r="AK141" s="57">
        <v>1.4527999999999999E-2</v>
      </c>
      <c r="AL141" s="57">
        <v>-1.931E-3</v>
      </c>
      <c r="AM141" s="62">
        <f t="shared" si="3"/>
        <v>1.3291670699999997E-2</v>
      </c>
      <c r="AN141" s="54"/>
      <c r="AO141" s="54"/>
    </row>
    <row r="142" spans="1:41" ht="15" customHeight="1" x14ac:dyDescent="0.2">
      <c r="A142" s="56">
        <v>43306</v>
      </c>
      <c r="B142" s="57">
        <v>-3.6970000000000002E-3</v>
      </c>
      <c r="C142" s="57">
        <v>1.5914000000000001E-2</v>
      </c>
      <c r="D142" s="57">
        <v>-5.0900000000000001E-4</v>
      </c>
      <c r="E142" s="57">
        <v>1.8556E-2</v>
      </c>
      <c r="F142" s="57">
        <v>2.398E-3</v>
      </c>
      <c r="G142" s="57">
        <v>1.6479000000000001E-2</v>
      </c>
      <c r="H142" s="57">
        <v>-2.9459999999999998E-3</v>
      </c>
      <c r="I142" s="57">
        <v>2.2070000000000002E-3</v>
      </c>
      <c r="J142" s="57">
        <v>2.7330000000000002E-3</v>
      </c>
      <c r="K142" s="57">
        <v>2.7758999999999999E-2</v>
      </c>
      <c r="L142" s="57">
        <v>1.3353E-2</v>
      </c>
      <c r="M142" s="60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6">
        <v>43298</v>
      </c>
      <c r="AJ142" s="57">
        <v>1.1542999999999999E-2</v>
      </c>
      <c r="AK142" s="57">
        <v>7.1859999999999997E-3</v>
      </c>
      <c r="AL142" s="57">
        <v>-1.9803000000000001E-2</v>
      </c>
      <c r="AM142" s="62">
        <f t="shared" si="3"/>
        <v>-3.5796420000000061E-4</v>
      </c>
      <c r="AN142" s="54"/>
      <c r="AO142" s="54"/>
    </row>
    <row r="143" spans="1:41" ht="15" customHeight="1" x14ac:dyDescent="0.2">
      <c r="A143" s="56">
        <v>43307</v>
      </c>
      <c r="B143" s="57">
        <v>5.1055000000000003E-2</v>
      </c>
      <c r="C143" s="57">
        <v>-3.3008000000000003E-2</v>
      </c>
      <c r="D143" s="57">
        <v>8.1139999999999997E-3</v>
      </c>
      <c r="E143" s="57">
        <v>-3.3322999999999998E-2</v>
      </c>
      <c r="F143" s="57">
        <v>-2.1793E-2</v>
      </c>
      <c r="G143" s="57">
        <v>-4.3680000000000004E-3</v>
      </c>
      <c r="H143" s="57">
        <v>-1.6657000000000002E-2</v>
      </c>
      <c r="I143" s="57">
        <v>-5.0520000000000001E-3</v>
      </c>
      <c r="J143" s="57">
        <v>-8.6140000000000001E-3</v>
      </c>
      <c r="K143" s="57">
        <v>-5.0231999999999999E-2</v>
      </c>
      <c r="L143" s="57">
        <v>-1.0187E-2</v>
      </c>
      <c r="M143" s="60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6">
        <v>43299</v>
      </c>
      <c r="AJ143" s="57">
        <v>-2.162E-2</v>
      </c>
      <c r="AK143" s="57">
        <v>-5.9839999999999997E-3</v>
      </c>
      <c r="AL143" s="57">
        <v>-2.2560000000000002E-3</v>
      </c>
      <c r="AM143" s="62">
        <f t="shared" si="3"/>
        <v>-9.9523379999999998E-3</v>
      </c>
      <c r="AN143" s="54"/>
      <c r="AO143" s="54"/>
    </row>
    <row r="144" spans="1:41" ht="15" customHeight="1" x14ac:dyDescent="0.2">
      <c r="A144" s="56">
        <v>43308</v>
      </c>
      <c r="B144" s="57">
        <v>-4.0299999999999997E-3</v>
      </c>
      <c r="C144" s="57">
        <v>1.2239999999999999E-2</v>
      </c>
      <c r="D144" s="57">
        <v>-1.5266999999999999E-2</v>
      </c>
      <c r="E144" s="57">
        <v>-8.2990000000000008E-3</v>
      </c>
      <c r="F144" s="57">
        <v>3.6649999999999999E-3</v>
      </c>
      <c r="G144" s="57">
        <v>7.0879999999999997E-3</v>
      </c>
      <c r="H144" s="57">
        <v>2.3969999999999998E-3</v>
      </c>
      <c r="I144" s="57">
        <v>-3.3475999999999999E-2</v>
      </c>
      <c r="J144" s="57">
        <v>-2.4279999999999999E-2</v>
      </c>
      <c r="K144" s="57">
        <v>0</v>
      </c>
      <c r="L144" s="57">
        <v>5.7889999999999999E-3</v>
      </c>
      <c r="M144" s="60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6">
        <v>43300</v>
      </c>
      <c r="AJ144" s="57">
        <v>6.3759999999999997E-3</v>
      </c>
      <c r="AK144" s="57">
        <v>-2.1846000000000001E-2</v>
      </c>
      <c r="AL144" s="57">
        <v>3.6640000000000002E-3</v>
      </c>
      <c r="AM144" s="62">
        <f t="shared" si="3"/>
        <v>-3.9349398000000004E-3</v>
      </c>
      <c r="AN144" s="54"/>
      <c r="AO144" s="54"/>
    </row>
    <row r="145" spans="1:41" ht="15" customHeight="1" x14ac:dyDescent="0.2">
      <c r="A145" s="56">
        <v>43311</v>
      </c>
      <c r="B145" s="57">
        <v>-5.568E-3</v>
      </c>
      <c r="C145" s="57">
        <v>3.0400000000000002E-4</v>
      </c>
      <c r="D145" s="57">
        <v>-3.0820000000000001E-3</v>
      </c>
      <c r="E145" s="57">
        <v>-2.2756999999999999E-2</v>
      </c>
      <c r="F145" s="57">
        <v>-1.8461999999999999E-2</v>
      </c>
      <c r="G145" s="57">
        <v>8.3859999999999994E-3</v>
      </c>
      <c r="H145" s="57">
        <v>1.794E-3</v>
      </c>
      <c r="I145" s="57">
        <v>2.1052999999999999E-2</v>
      </c>
      <c r="J145" s="57">
        <v>6.025E-3</v>
      </c>
      <c r="K145" s="57">
        <v>7.0204000000000003E-2</v>
      </c>
      <c r="L145" s="57">
        <v>5.1079999999999997E-3</v>
      </c>
      <c r="M145" s="60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6">
        <v>43301</v>
      </c>
      <c r="AJ145" s="57">
        <v>-4.7780000000000001E-3</v>
      </c>
      <c r="AK145" s="57">
        <v>3.4964000000000002E-2</v>
      </c>
      <c r="AL145" s="57">
        <v>1.0632000000000001E-2</v>
      </c>
      <c r="AM145" s="62">
        <f t="shared" si="3"/>
        <v>1.36046394E-2</v>
      </c>
      <c r="AN145" s="54"/>
      <c r="AO145" s="54"/>
    </row>
    <row r="146" spans="1:41" ht="15" customHeight="1" x14ac:dyDescent="0.2">
      <c r="A146" s="56">
        <v>43312</v>
      </c>
      <c r="B146" s="57">
        <v>-1.4829999999999999E-2</v>
      </c>
      <c r="C146" s="57">
        <v>-1.1929E-2</v>
      </c>
      <c r="D146" s="57">
        <v>-2.2894000000000001E-2</v>
      </c>
      <c r="E146" s="57">
        <v>-1.2007E-2</v>
      </c>
      <c r="F146" s="57">
        <v>-3.1548E-2</v>
      </c>
      <c r="G146" s="57">
        <v>7.247E-3</v>
      </c>
      <c r="H146" s="57">
        <v>5.3619999999999996E-3</v>
      </c>
      <c r="I146" s="57">
        <v>-1.0309E-2</v>
      </c>
      <c r="J146" s="57">
        <v>-5.0092999999999999E-2</v>
      </c>
      <c r="K146" s="57">
        <v>9.8379999999999995E-3</v>
      </c>
      <c r="L146" s="57">
        <v>-1.3228999999999999E-2</v>
      </c>
      <c r="M146" s="60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6">
        <v>43304</v>
      </c>
      <c r="AJ146" s="57">
        <v>-7.4790000000000004E-3</v>
      </c>
      <c r="AK146" s="57">
        <v>-1.186E-3</v>
      </c>
      <c r="AL146" s="57">
        <v>-6.9820000000000004E-3</v>
      </c>
      <c r="AM146" s="62">
        <f t="shared" si="3"/>
        <v>-5.2151451000000005E-3</v>
      </c>
      <c r="AN146" s="54"/>
      <c r="AO146" s="54"/>
    </row>
    <row r="147" spans="1:41" ht="15" customHeight="1" x14ac:dyDescent="0.2">
      <c r="A147" s="56">
        <v>43313</v>
      </c>
      <c r="B147" s="57">
        <v>2.0590000000000001E-3</v>
      </c>
      <c r="C147" s="57">
        <v>1.4357999999999999E-2</v>
      </c>
      <c r="D147" s="57">
        <v>1.9803000000000001E-2</v>
      </c>
      <c r="E147" s="57">
        <v>4.4713999999999997E-2</v>
      </c>
      <c r="F147" s="57">
        <v>1.5266999999999999E-2</v>
      </c>
      <c r="G147" s="57">
        <v>-1.874E-3</v>
      </c>
      <c r="H147" s="57">
        <v>7.4000000000000003E-3</v>
      </c>
      <c r="I147" s="57">
        <v>9.7099999999999997E-4</v>
      </c>
      <c r="J147" s="57">
        <v>8.3859999999999994E-3</v>
      </c>
      <c r="K147" s="57">
        <v>3.3015000000000003E-2</v>
      </c>
      <c r="L147" s="57">
        <v>1.0219999999999999E-3</v>
      </c>
      <c r="M147" s="60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6">
        <v>43305</v>
      </c>
      <c r="AJ147" s="57">
        <v>1.7013E-2</v>
      </c>
      <c r="AK147" s="57">
        <v>-1.1932999999999999E-2</v>
      </c>
      <c r="AL147" s="57">
        <v>1.1979999999999999E-2</v>
      </c>
      <c r="AM147" s="62">
        <f t="shared" si="3"/>
        <v>5.6860979999999988E-3</v>
      </c>
      <c r="AN147" s="54"/>
      <c r="AO147" s="54"/>
    </row>
    <row r="148" spans="1:41" ht="15" customHeight="1" x14ac:dyDescent="0.2">
      <c r="A148" s="56">
        <v>43314</v>
      </c>
      <c r="B148" s="57">
        <v>-8.26E-3</v>
      </c>
      <c r="C148" s="57">
        <v>7.8549999999999991E-3</v>
      </c>
      <c r="D148" s="57">
        <v>-5.1599999999999997E-4</v>
      </c>
      <c r="E148" s="57">
        <v>-1.4126E-2</v>
      </c>
      <c r="F148" s="57">
        <v>0</v>
      </c>
      <c r="G148" s="57">
        <v>0</v>
      </c>
      <c r="H148" s="57">
        <v>0</v>
      </c>
      <c r="I148" s="57">
        <v>-1.5322000000000001E-2</v>
      </c>
      <c r="J148" s="57">
        <v>-9.6500000000000006E-3</v>
      </c>
      <c r="K148" s="57">
        <v>1.3519999999999999E-3</v>
      </c>
      <c r="L148" s="57">
        <v>4.2160000000000001E-3</v>
      </c>
      <c r="M148" s="60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6">
        <v>43306</v>
      </c>
      <c r="AJ148" s="57">
        <v>-3.6970000000000002E-3</v>
      </c>
      <c r="AK148" s="57">
        <v>2.398E-3</v>
      </c>
      <c r="AL148" s="57">
        <v>1.6479000000000001E-2</v>
      </c>
      <c r="AM148" s="62">
        <f t="shared" si="3"/>
        <v>5.0594939999999995E-3</v>
      </c>
      <c r="AN148" s="54"/>
      <c r="AO148" s="54"/>
    </row>
    <row r="149" spans="1:41" ht="15" customHeight="1" x14ac:dyDescent="0.2">
      <c r="A149" s="56">
        <v>43315</v>
      </c>
      <c r="B149" s="57">
        <v>5.1800000000000001E-4</v>
      </c>
      <c r="C149" s="57">
        <v>2.9648999999999998E-2</v>
      </c>
      <c r="D149" s="57">
        <v>-8.8149999999999999E-3</v>
      </c>
      <c r="E149" s="57">
        <v>2.9680999999999999E-2</v>
      </c>
      <c r="F149" s="57">
        <v>4.3242999999999997E-2</v>
      </c>
      <c r="G149" s="57">
        <v>8.8039999999999993E-3</v>
      </c>
      <c r="H149" s="57">
        <v>1.7538999999999999E-2</v>
      </c>
      <c r="I149" s="57">
        <v>2.6901999999999999E-2</v>
      </c>
      <c r="J149" s="57">
        <v>4.6136999999999997E-2</v>
      </c>
      <c r="K149" s="57">
        <v>5.1360999999999997E-2</v>
      </c>
      <c r="L149" s="57">
        <v>2.2327E-2</v>
      </c>
      <c r="M149" s="60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6">
        <v>43307</v>
      </c>
      <c r="AJ149" s="57">
        <v>5.1055000000000003E-2</v>
      </c>
      <c r="AK149" s="57">
        <v>-2.1793E-2</v>
      </c>
      <c r="AL149" s="57">
        <v>-4.3680000000000004E-3</v>
      </c>
      <c r="AM149" s="62">
        <f t="shared" si="3"/>
        <v>8.2971702000000005E-3</v>
      </c>
      <c r="AN149" s="54"/>
      <c r="AO149" s="54"/>
    </row>
    <row r="150" spans="1:41" ht="15" customHeight="1" x14ac:dyDescent="0.2">
      <c r="A150" s="56">
        <v>43318</v>
      </c>
      <c r="B150" s="57">
        <v>0</v>
      </c>
      <c r="C150" s="57">
        <v>2.0430000000000001E-3</v>
      </c>
      <c r="D150" s="57">
        <v>5.7130000000000002E-3</v>
      </c>
      <c r="E150" s="57">
        <v>-1.3082999999999999E-2</v>
      </c>
      <c r="F150" s="57">
        <v>-6.0639999999999999E-3</v>
      </c>
      <c r="G150" s="57">
        <v>1.5920000000000001E-3</v>
      </c>
      <c r="H150" s="57">
        <v>-1.9900999999999999E-2</v>
      </c>
      <c r="I150" s="57">
        <v>-3.2030000000000001E-3</v>
      </c>
      <c r="J150" s="57">
        <v>2.1899999999999999E-2</v>
      </c>
      <c r="K150" s="57">
        <v>4.1488999999999998E-2</v>
      </c>
      <c r="L150" s="57">
        <v>-4.7270000000000003E-3</v>
      </c>
      <c r="M150" s="60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6">
        <v>43308</v>
      </c>
      <c r="AJ150" s="57">
        <v>-4.0299999999999997E-3</v>
      </c>
      <c r="AK150" s="57">
        <v>3.6649999999999999E-3</v>
      </c>
      <c r="AL150" s="57">
        <v>7.0879999999999997E-3</v>
      </c>
      <c r="AM150" s="62">
        <f t="shared" si="3"/>
        <v>2.2407758999999998E-3</v>
      </c>
      <c r="AN150" s="54"/>
      <c r="AO150" s="54"/>
    </row>
    <row r="151" spans="1:41" ht="15" customHeight="1" x14ac:dyDescent="0.2">
      <c r="A151" s="56">
        <v>43319</v>
      </c>
      <c r="B151" s="57">
        <v>-6.7590000000000003E-3</v>
      </c>
      <c r="C151" s="57">
        <v>-2.1513000000000001E-2</v>
      </c>
      <c r="D151" s="57">
        <v>-1.6184E-2</v>
      </c>
      <c r="E151" s="57">
        <v>-1.3256E-2</v>
      </c>
      <c r="F151" s="57">
        <v>-1.7177999999999999E-2</v>
      </c>
      <c r="G151" s="57">
        <v>-2.7149E-2</v>
      </c>
      <c r="H151" s="57">
        <v>-3.031E-2</v>
      </c>
      <c r="I151" s="57">
        <v>-6.4199999999999999E-4</v>
      </c>
      <c r="J151" s="57">
        <v>0</v>
      </c>
      <c r="K151" s="57">
        <v>-1.4888999999999999E-2</v>
      </c>
      <c r="L151" s="57">
        <v>-8.7240000000000009E-3</v>
      </c>
      <c r="M151" s="60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6">
        <v>43311</v>
      </c>
      <c r="AJ151" s="57">
        <v>-5.568E-3</v>
      </c>
      <c r="AK151" s="57">
        <v>-1.8461999999999999E-2</v>
      </c>
      <c r="AL151" s="57">
        <v>8.3859999999999994E-3</v>
      </c>
      <c r="AM151" s="62">
        <f t="shared" si="3"/>
        <v>-5.2141452E-3</v>
      </c>
      <c r="AN151" s="54"/>
      <c r="AO151" s="54"/>
    </row>
    <row r="152" spans="1:41" ht="15" customHeight="1" x14ac:dyDescent="0.2">
      <c r="A152" s="56">
        <v>43320</v>
      </c>
      <c r="B152" s="57">
        <v>-5.22E-4</v>
      </c>
      <c r="C152" s="57">
        <v>-2.8400999999999999E-2</v>
      </c>
      <c r="D152" s="57">
        <v>-1.5914999999999999E-2</v>
      </c>
      <c r="E152" s="57">
        <v>6.6499999999999997E-3</v>
      </c>
      <c r="F152" s="57">
        <v>-2.8878000000000001E-2</v>
      </c>
      <c r="G152" s="57">
        <v>-2.4550000000000002E-3</v>
      </c>
      <c r="H152" s="57">
        <v>-4.8869999999999999E-3</v>
      </c>
      <c r="I152" s="57">
        <v>-3.215E-3</v>
      </c>
      <c r="J152" s="57">
        <v>-3.1203000000000002E-2</v>
      </c>
      <c r="K152" s="57">
        <v>-7.7962000000000004E-2</v>
      </c>
      <c r="L152" s="57">
        <v>-1.4985E-2</v>
      </c>
      <c r="M152" s="60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6">
        <v>43312</v>
      </c>
      <c r="AJ152" s="57">
        <v>-1.4829999999999999E-2</v>
      </c>
      <c r="AK152" s="57">
        <v>-3.1548E-2</v>
      </c>
      <c r="AL152" s="57">
        <v>7.247E-3</v>
      </c>
      <c r="AM152" s="62">
        <f t="shared" si="3"/>
        <v>-1.3042362299999999E-2</v>
      </c>
      <c r="AN152" s="54"/>
      <c r="AO152" s="54"/>
    </row>
    <row r="153" spans="1:41" ht="15" customHeight="1" x14ac:dyDescent="0.2">
      <c r="A153" s="56">
        <v>43321</v>
      </c>
      <c r="B153" s="57">
        <v>5.7250000000000001E-3</v>
      </c>
      <c r="C153" s="57">
        <v>2.9294000000000001E-2</v>
      </c>
      <c r="D153" s="57">
        <v>-2.4358000000000001E-2</v>
      </c>
      <c r="E153" s="57">
        <v>1.0713E-2</v>
      </c>
      <c r="F153" s="57">
        <v>-1.6698999999999999E-2</v>
      </c>
      <c r="G153" s="57">
        <v>4.4083999999999998E-2</v>
      </c>
      <c r="H153" s="57">
        <v>-1.7918E-2</v>
      </c>
      <c r="I153" s="57">
        <v>-1.3945000000000001E-2</v>
      </c>
      <c r="J153" s="57">
        <v>-2.4681999999999999E-2</v>
      </c>
      <c r="K153" s="57">
        <v>-4.5620000000000001E-2</v>
      </c>
      <c r="L153" s="57">
        <v>-4.8630000000000001E-3</v>
      </c>
      <c r="M153" s="60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6">
        <v>43313</v>
      </c>
      <c r="AJ153" s="57">
        <v>2.0590000000000001E-3</v>
      </c>
      <c r="AK153" s="57">
        <v>1.5266999999999999E-2</v>
      </c>
      <c r="AL153" s="57">
        <v>-1.874E-3</v>
      </c>
      <c r="AM153" s="62">
        <f t="shared" si="3"/>
        <v>5.1501515999999997E-3</v>
      </c>
      <c r="AN153" s="54"/>
      <c r="AO153" s="54"/>
    </row>
    <row r="154" spans="1:41" ht="15" customHeight="1" x14ac:dyDescent="0.2">
      <c r="A154" s="56">
        <v>43322</v>
      </c>
      <c r="B154" s="57">
        <v>-1.8859000000000001E-2</v>
      </c>
      <c r="C154" s="57">
        <v>-5.6633000000000003E-2</v>
      </c>
      <c r="D154" s="57">
        <v>-3.9111E-2</v>
      </c>
      <c r="E154" s="57">
        <v>-4.7848000000000002E-2</v>
      </c>
      <c r="F154" s="57">
        <v>-1.5665999999999999E-2</v>
      </c>
      <c r="G154" s="57">
        <v>-2.5680000000000001E-2</v>
      </c>
      <c r="H154" s="57">
        <v>-3.3923000000000002E-2</v>
      </c>
      <c r="I154" s="57">
        <v>-3.5230999999999998E-2</v>
      </c>
      <c r="J154" s="57">
        <v>-3.3456E-2</v>
      </c>
      <c r="K154" s="57">
        <v>-5.6742000000000001E-2</v>
      </c>
      <c r="L154" s="57">
        <v>-2.9020000000000001E-2</v>
      </c>
      <c r="M154" s="60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6">
        <v>43314</v>
      </c>
      <c r="AJ154" s="57">
        <v>-8.26E-3</v>
      </c>
      <c r="AK154" s="57">
        <v>0</v>
      </c>
      <c r="AL154" s="57">
        <v>0</v>
      </c>
      <c r="AM154" s="62">
        <f t="shared" si="3"/>
        <v>-2.7530580000000001E-3</v>
      </c>
      <c r="AN154" s="54"/>
      <c r="AO154" s="54"/>
    </row>
    <row r="155" spans="1:41" ht="15" customHeight="1" x14ac:dyDescent="0.2">
      <c r="A155" s="56">
        <v>43325</v>
      </c>
      <c r="B155" s="57">
        <v>1.209E-2</v>
      </c>
      <c r="C155" s="57">
        <v>4.7130000000000002E-3</v>
      </c>
      <c r="D155" s="57">
        <v>2.5318E-2</v>
      </c>
      <c r="E155" s="57">
        <v>-8.6359999999999996E-3</v>
      </c>
      <c r="F155" s="57">
        <v>2.2121999999999999E-2</v>
      </c>
      <c r="G155" s="57">
        <v>2.6800000000000001E-4</v>
      </c>
      <c r="H155" s="57">
        <v>1.9164E-2</v>
      </c>
      <c r="I155" s="57">
        <v>2.1089E-2</v>
      </c>
      <c r="J155" s="57">
        <v>1.3687E-2</v>
      </c>
      <c r="K155" s="57">
        <v>-1.0534E-2</v>
      </c>
      <c r="L155" s="57">
        <v>1.2753E-2</v>
      </c>
      <c r="M155" s="60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6">
        <v>43315</v>
      </c>
      <c r="AJ155" s="57">
        <v>5.1800000000000001E-4</v>
      </c>
      <c r="AK155" s="57">
        <v>4.3242999999999997E-2</v>
      </c>
      <c r="AL155" s="57">
        <v>8.8039999999999993E-3</v>
      </c>
      <c r="AM155" s="62">
        <f t="shared" si="3"/>
        <v>1.7519914499999997E-2</v>
      </c>
      <c r="AN155" s="54"/>
      <c r="AO155" s="54"/>
    </row>
    <row r="156" spans="1:41" ht="15" customHeight="1" x14ac:dyDescent="0.2">
      <c r="A156" s="56">
        <v>43326</v>
      </c>
      <c r="B156" s="57">
        <v>1.4008E-2</v>
      </c>
      <c r="C156" s="57">
        <v>3.3902000000000002E-2</v>
      </c>
      <c r="D156" s="57">
        <v>8.2990000000000008E-3</v>
      </c>
      <c r="E156" s="57">
        <v>3.2426000000000003E-2</v>
      </c>
      <c r="F156" s="57">
        <v>1.9120999999999999E-2</v>
      </c>
      <c r="G156" s="57">
        <v>4.8139999999999997E-3</v>
      </c>
      <c r="H156" s="57">
        <v>-1.9E-3</v>
      </c>
      <c r="I156" s="57">
        <v>3.967E-3</v>
      </c>
      <c r="J156" s="57">
        <v>2.5460000000000001E-3</v>
      </c>
      <c r="K156" s="57">
        <v>6.8690000000000001E-2</v>
      </c>
      <c r="L156" s="57">
        <v>1.4171E-2</v>
      </c>
      <c r="M156" s="60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6">
        <v>43318</v>
      </c>
      <c r="AJ156" s="57">
        <v>0</v>
      </c>
      <c r="AK156" s="57">
        <v>-6.0639999999999999E-3</v>
      </c>
      <c r="AL156" s="57">
        <v>1.5920000000000001E-3</v>
      </c>
      <c r="AM156" s="62">
        <f t="shared" si="3"/>
        <v>-1.4905176E-3</v>
      </c>
      <c r="AN156" s="54"/>
      <c r="AO156" s="54"/>
    </row>
    <row r="157" spans="1:41" ht="15" customHeight="1" x14ac:dyDescent="0.2">
      <c r="A157" s="56">
        <v>43327</v>
      </c>
      <c r="B157" s="57">
        <v>5.1500000000000005E-4</v>
      </c>
      <c r="C157" s="57">
        <v>-2.1440000000000001E-2</v>
      </c>
      <c r="D157" s="57">
        <v>4.398E-3</v>
      </c>
      <c r="E157" s="57">
        <v>-1.5228999999999999E-2</v>
      </c>
      <c r="F157" s="57">
        <v>-4.1243000000000002E-2</v>
      </c>
      <c r="G157" s="57">
        <v>-8.8439999999999994E-3</v>
      </c>
      <c r="H157" s="57">
        <v>-2.9593999999999999E-2</v>
      </c>
      <c r="I157" s="57">
        <v>-1.0947E-2</v>
      </c>
      <c r="J157" s="57">
        <v>-3.5364E-2</v>
      </c>
      <c r="K157" s="57">
        <v>-5.5166E-2</v>
      </c>
      <c r="L157" s="57">
        <v>-1.9591999999999998E-2</v>
      </c>
      <c r="M157" s="60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6">
        <v>43319</v>
      </c>
      <c r="AJ157" s="57">
        <v>-6.7590000000000003E-3</v>
      </c>
      <c r="AK157" s="57">
        <v>-1.7177999999999999E-2</v>
      </c>
      <c r="AL157" s="57">
        <v>-2.7149E-2</v>
      </c>
      <c r="AM157" s="62">
        <f t="shared" si="3"/>
        <v>-1.7026963799999999E-2</v>
      </c>
      <c r="AN157" s="54"/>
      <c r="AO157" s="54"/>
    </row>
    <row r="158" spans="1:41" ht="15" customHeight="1" x14ac:dyDescent="0.2">
      <c r="A158" s="56">
        <v>43328</v>
      </c>
      <c r="B158" s="57">
        <v>-2.1337999999999999E-2</v>
      </c>
      <c r="C158" s="57">
        <v>3.091E-3</v>
      </c>
      <c r="D158" s="57">
        <v>3.6093E-2</v>
      </c>
      <c r="E158" s="57">
        <v>-1.6330000000000001E-2</v>
      </c>
      <c r="F158" s="57">
        <v>-1.3245E-2</v>
      </c>
      <c r="G158" s="57">
        <v>0</v>
      </c>
      <c r="H158" s="57">
        <v>1.2007E-2</v>
      </c>
      <c r="I158" s="57">
        <v>-4.6810000000000003E-3</v>
      </c>
      <c r="J158" s="57">
        <v>-7.0479999999999996E-3</v>
      </c>
      <c r="K158" s="57">
        <v>-2.1117E-2</v>
      </c>
      <c r="L158" s="57">
        <v>-3.3660000000000001E-3</v>
      </c>
      <c r="M158" s="60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6">
        <v>43320</v>
      </c>
      <c r="AJ158" s="57">
        <v>-5.22E-4</v>
      </c>
      <c r="AK158" s="57">
        <v>-2.8878000000000001E-2</v>
      </c>
      <c r="AL158" s="57">
        <v>-2.4550000000000002E-3</v>
      </c>
      <c r="AM158" s="62">
        <f t="shared" si="3"/>
        <v>-1.0617271500000001E-2</v>
      </c>
      <c r="AN158" s="54"/>
      <c r="AO158" s="54"/>
    </row>
    <row r="159" spans="1:41" ht="15" customHeight="1" x14ac:dyDescent="0.2">
      <c r="A159" s="56">
        <v>43329</v>
      </c>
      <c r="B159" s="57">
        <v>8.9029999999999995E-3</v>
      </c>
      <c r="C159" s="57">
        <v>-3.5818999999999997E-2</v>
      </c>
      <c r="D159" s="57">
        <v>0</v>
      </c>
      <c r="E159" s="57">
        <v>-1.6601999999999999E-2</v>
      </c>
      <c r="F159" s="57">
        <v>2.663E-3</v>
      </c>
      <c r="G159" s="57">
        <v>-2.6949999999999999E-3</v>
      </c>
      <c r="H159" s="57">
        <v>-1.3641E-2</v>
      </c>
      <c r="I159" s="57">
        <v>-2.7865000000000001E-2</v>
      </c>
      <c r="J159" s="57">
        <v>-1.2456E-2</v>
      </c>
      <c r="K159" s="57">
        <v>-3.2536000000000002E-2</v>
      </c>
      <c r="L159" s="57">
        <v>-1.0337000000000001E-2</v>
      </c>
      <c r="M159" s="60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6">
        <v>43321</v>
      </c>
      <c r="AJ159" s="57">
        <v>5.7250000000000001E-3</v>
      </c>
      <c r="AK159" s="57">
        <v>-1.6698999999999999E-2</v>
      </c>
      <c r="AL159" s="57">
        <v>4.4083999999999998E-2</v>
      </c>
      <c r="AM159" s="62">
        <f t="shared" si="3"/>
        <v>1.1035563E-2</v>
      </c>
      <c r="AN159" s="54"/>
      <c r="AO159" s="54"/>
    </row>
    <row r="160" spans="1:41" ht="15" customHeight="1" x14ac:dyDescent="0.2">
      <c r="A160" s="56">
        <v>43332</v>
      </c>
      <c r="B160" s="57">
        <v>-1.565E-3</v>
      </c>
      <c r="C160" s="57">
        <v>-2.691E-2</v>
      </c>
      <c r="D160" s="57">
        <v>1.3141E-2</v>
      </c>
      <c r="E160" s="57">
        <v>-1.7777999999999999E-2</v>
      </c>
      <c r="F160" s="57">
        <v>1.3290000000000001E-3</v>
      </c>
      <c r="G160" s="57">
        <v>8.0649999999999993E-3</v>
      </c>
      <c r="H160" s="57">
        <v>2.1673000000000001E-2</v>
      </c>
      <c r="I160" s="57">
        <v>2.1477E-2</v>
      </c>
      <c r="J160" s="57">
        <v>9.3559999999999997E-3</v>
      </c>
      <c r="K160" s="57">
        <v>2.7952000000000001E-2</v>
      </c>
      <c r="L160" s="57">
        <v>3.9249999999999997E-3</v>
      </c>
      <c r="M160" s="60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6">
        <v>43322</v>
      </c>
      <c r="AJ160" s="57">
        <v>-1.8859000000000001E-2</v>
      </c>
      <c r="AK160" s="57">
        <v>-1.5665999999999999E-2</v>
      </c>
      <c r="AL160" s="57">
        <v>-2.5680000000000001E-2</v>
      </c>
      <c r="AM160" s="62">
        <f t="shared" si="3"/>
        <v>-2.0066326500000002E-2</v>
      </c>
      <c r="AN160" s="54"/>
      <c r="AO160" s="54"/>
    </row>
    <row r="161" spans="1:41" ht="15" customHeight="1" x14ac:dyDescent="0.2">
      <c r="A161" s="56">
        <v>43333</v>
      </c>
      <c r="B161" s="57">
        <v>-8.9169999999999996E-3</v>
      </c>
      <c r="C161" s="57">
        <v>-4.0576000000000001E-2</v>
      </c>
      <c r="D161" s="57">
        <v>-4.4854999999999999E-2</v>
      </c>
      <c r="E161" s="57">
        <v>-3.0043E-2</v>
      </c>
      <c r="F161" s="57">
        <v>-3.7893999999999997E-2</v>
      </c>
      <c r="G161" s="57">
        <v>-6.6039999999999996E-3</v>
      </c>
      <c r="H161" s="57">
        <v>-1.4829E-2</v>
      </c>
      <c r="I161" s="57">
        <v>-2.7699000000000001E-2</v>
      </c>
      <c r="J161" s="57">
        <v>-4.7682000000000002E-2</v>
      </c>
      <c r="K161" s="57">
        <v>-5.1858000000000001E-2</v>
      </c>
      <c r="L161" s="57">
        <v>-1.5141999999999999E-2</v>
      </c>
      <c r="M161" s="60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6">
        <v>43325</v>
      </c>
      <c r="AJ161" s="57">
        <v>1.209E-2</v>
      </c>
      <c r="AK161" s="57">
        <v>2.2121999999999999E-2</v>
      </c>
      <c r="AL161" s="57">
        <v>2.6800000000000001E-4</v>
      </c>
      <c r="AM161" s="62">
        <f t="shared" si="3"/>
        <v>1.1492183999999999E-2</v>
      </c>
      <c r="AN161" s="54"/>
      <c r="AO161" s="54"/>
    </row>
    <row r="162" spans="1:41" ht="15" customHeight="1" x14ac:dyDescent="0.2">
      <c r="A162" s="56">
        <v>43334</v>
      </c>
      <c r="B162" s="57">
        <v>-4.2240000000000003E-3</v>
      </c>
      <c r="C162" s="57">
        <v>3.5596999999999997E-2</v>
      </c>
      <c r="D162" s="57">
        <v>1.7326000000000001E-2</v>
      </c>
      <c r="E162" s="57">
        <v>1.6499E-2</v>
      </c>
      <c r="F162" s="57">
        <v>1.3698999999999999E-2</v>
      </c>
      <c r="G162" s="57">
        <v>1.8770999999999999E-2</v>
      </c>
      <c r="H162" s="57">
        <v>1.6428000000000002E-2</v>
      </c>
      <c r="I162" s="57">
        <v>1.9911000000000002E-2</v>
      </c>
      <c r="J162" s="57">
        <v>4.7239000000000003E-2</v>
      </c>
      <c r="K162" s="57">
        <v>-8.097E-3</v>
      </c>
      <c r="L162" s="57">
        <v>2.2647E-2</v>
      </c>
      <c r="M162" s="60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6">
        <v>43326</v>
      </c>
      <c r="AJ162" s="57">
        <v>1.4008E-2</v>
      </c>
      <c r="AK162" s="57">
        <v>1.9120999999999999E-2</v>
      </c>
      <c r="AL162" s="57">
        <v>4.8139999999999997E-3</v>
      </c>
      <c r="AM162" s="62">
        <f t="shared" si="3"/>
        <v>1.2646401899999998E-2</v>
      </c>
      <c r="AN162" s="54"/>
      <c r="AO162" s="54"/>
    </row>
    <row r="163" spans="1:41" ht="15" customHeight="1" x14ac:dyDescent="0.2">
      <c r="A163" s="56">
        <v>43335</v>
      </c>
      <c r="B163" s="57">
        <v>2.114E-3</v>
      </c>
      <c r="C163" s="57">
        <v>-2.5659999999999999E-2</v>
      </c>
      <c r="D163" s="57">
        <v>-2.3352000000000001E-2</v>
      </c>
      <c r="E163" s="57">
        <v>-2.0202999999999999E-2</v>
      </c>
      <c r="F163" s="57">
        <v>-3.0388999999999999E-2</v>
      </c>
      <c r="G163" s="57">
        <v>-1.3412E-2</v>
      </c>
      <c r="H163" s="57">
        <v>-1.6753000000000001E-2</v>
      </c>
      <c r="I163" s="57">
        <v>-2.3036999999999998E-2</v>
      </c>
      <c r="J163" s="57">
        <v>-4.8168999999999997E-2</v>
      </c>
      <c r="K163" s="57">
        <v>-1.6393999999999999E-2</v>
      </c>
      <c r="L163" s="57">
        <v>-1.6639000000000001E-2</v>
      </c>
      <c r="M163" s="60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6">
        <v>43327</v>
      </c>
      <c r="AJ163" s="57">
        <v>5.1500000000000005E-4</v>
      </c>
      <c r="AK163" s="57">
        <v>-4.1243000000000002E-2</v>
      </c>
      <c r="AL163" s="57">
        <v>-8.8439999999999994E-3</v>
      </c>
      <c r="AM163" s="62">
        <f t="shared" si="3"/>
        <v>-1.6522347600000001E-2</v>
      </c>
      <c r="AN163" s="54"/>
      <c r="AO163" s="54"/>
    </row>
    <row r="164" spans="1:41" ht="15" customHeight="1" x14ac:dyDescent="0.2">
      <c r="A164" s="56">
        <v>43336</v>
      </c>
      <c r="B164" s="57">
        <v>6.8399999999999997E-3</v>
      </c>
      <c r="C164" s="57">
        <v>1.3587E-2</v>
      </c>
      <c r="D164" s="57">
        <v>-1.9418000000000001E-2</v>
      </c>
      <c r="E164" s="57">
        <v>-7.4489999999999999E-3</v>
      </c>
      <c r="F164" s="57">
        <v>1.1158E-2</v>
      </c>
      <c r="G164" s="57">
        <v>1.2579E-2</v>
      </c>
      <c r="H164" s="57">
        <v>-7.1729999999999997E-3</v>
      </c>
      <c r="I164" s="57">
        <v>-3.48E-4</v>
      </c>
      <c r="J164" s="57">
        <v>1.9820999999999998E-2</v>
      </c>
      <c r="K164" s="57">
        <v>1.4766E-2</v>
      </c>
      <c r="L164" s="57">
        <v>8.2819999999999994E-3</v>
      </c>
      <c r="M164" s="60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6">
        <v>43328</v>
      </c>
      <c r="AJ164" s="57">
        <v>-2.1337999999999999E-2</v>
      </c>
      <c r="AK164" s="57">
        <v>-1.3245E-2</v>
      </c>
      <c r="AL164" s="57">
        <v>0</v>
      </c>
      <c r="AM164" s="62">
        <f t="shared" si="3"/>
        <v>-1.15265139E-2</v>
      </c>
      <c r="AN164" s="54"/>
      <c r="AO164" s="54"/>
    </row>
    <row r="165" spans="1:41" ht="15" customHeight="1" x14ac:dyDescent="0.2">
      <c r="A165" s="56">
        <v>43339</v>
      </c>
      <c r="B165" s="57">
        <v>3.1410000000000001E-3</v>
      </c>
      <c r="C165" s="57">
        <v>3.024E-2</v>
      </c>
      <c r="D165" s="57">
        <v>2.5989999999999999E-2</v>
      </c>
      <c r="E165" s="57">
        <v>1.8519000000000001E-2</v>
      </c>
      <c r="F165" s="57">
        <v>2.6010999999999999E-2</v>
      </c>
      <c r="G165" s="57">
        <v>1.6256E-2</v>
      </c>
      <c r="H165" s="57">
        <v>3.0613000000000001E-2</v>
      </c>
      <c r="I165" s="57">
        <v>3.0835000000000001E-2</v>
      </c>
      <c r="J165" s="57">
        <v>3.8940000000000002E-2</v>
      </c>
      <c r="K165" s="57">
        <v>-6.5360000000000001E-3</v>
      </c>
      <c r="L165" s="57">
        <v>2.1623E-2</v>
      </c>
      <c r="M165" s="60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6">
        <v>43329</v>
      </c>
      <c r="AJ165" s="57">
        <v>8.9029999999999995E-3</v>
      </c>
      <c r="AK165" s="57">
        <v>2.663E-3</v>
      </c>
      <c r="AL165" s="57">
        <v>-2.6949999999999999E-3</v>
      </c>
      <c r="AM165" s="62">
        <f t="shared" si="3"/>
        <v>2.9567042999999998E-3</v>
      </c>
      <c r="AN165" s="54"/>
      <c r="AO165" s="54"/>
    </row>
    <row r="166" spans="1:41" ht="15" customHeight="1" x14ac:dyDescent="0.2">
      <c r="A166" s="56">
        <v>43340</v>
      </c>
      <c r="B166" s="57">
        <v>-1.5690000000000001E-3</v>
      </c>
      <c r="C166" s="57">
        <v>-4.9220000000000002E-3</v>
      </c>
      <c r="D166" s="57">
        <v>-1.2081E-2</v>
      </c>
      <c r="E166" s="57">
        <v>-2.7560000000000002E-3</v>
      </c>
      <c r="F166" s="57">
        <v>-1.0869999999999999E-2</v>
      </c>
      <c r="G166" s="57">
        <v>3.0019999999999999E-3</v>
      </c>
      <c r="H166" s="57">
        <v>-8.286E-3</v>
      </c>
      <c r="I166" s="57">
        <v>-1.6327000000000001E-2</v>
      </c>
      <c r="J166" s="57">
        <v>6.1269999999999996E-3</v>
      </c>
      <c r="K166" s="57">
        <v>-1.6528999999999999E-2</v>
      </c>
      <c r="L166" s="57">
        <v>-5.8690000000000001E-3</v>
      </c>
      <c r="M166" s="60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6">
        <v>43332</v>
      </c>
      <c r="AJ166" s="57">
        <v>-1.565E-3</v>
      </c>
      <c r="AK166" s="57">
        <v>1.3290000000000001E-3</v>
      </c>
      <c r="AL166" s="57">
        <v>8.0649999999999993E-3</v>
      </c>
      <c r="AM166" s="62">
        <f t="shared" si="3"/>
        <v>2.6094056999999998E-3</v>
      </c>
      <c r="AN166" s="54"/>
      <c r="AO166" s="54"/>
    </row>
    <row r="167" spans="1:41" ht="15" customHeight="1" x14ac:dyDescent="0.2">
      <c r="A167" s="56">
        <v>43341</v>
      </c>
      <c r="B167" s="57">
        <v>7.8230000000000001E-3</v>
      </c>
      <c r="C167" s="57">
        <v>2.2443999999999999E-2</v>
      </c>
      <c r="D167" s="57">
        <v>1.9151999999999999E-2</v>
      </c>
      <c r="E167" s="57">
        <v>2.7560000000000002E-3</v>
      </c>
      <c r="F167" s="57">
        <v>1.6261000000000001E-2</v>
      </c>
      <c r="G167" s="57">
        <v>-5.4500000000000002E-4</v>
      </c>
      <c r="H167" s="57">
        <v>1.2718999999999999E-2</v>
      </c>
      <c r="I167" s="57">
        <v>9.8960000000000003E-3</v>
      </c>
      <c r="J167" s="57">
        <v>-1.6275000000000001E-2</v>
      </c>
      <c r="K167" s="57">
        <v>8.2990000000000008E-3</v>
      </c>
      <c r="L167" s="57">
        <v>1.1741E-2</v>
      </c>
      <c r="M167" s="60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6">
        <v>43333</v>
      </c>
      <c r="AJ167" s="57">
        <v>-8.9169999999999996E-3</v>
      </c>
      <c r="AK167" s="57">
        <v>-3.7893999999999997E-2</v>
      </c>
      <c r="AL167" s="57">
        <v>-6.6039999999999996E-3</v>
      </c>
      <c r="AM167" s="62">
        <f t="shared" si="3"/>
        <v>-1.7803219499999998E-2</v>
      </c>
      <c r="AN167" s="54"/>
      <c r="AO167" s="54"/>
    </row>
    <row r="168" spans="1:41" ht="15" customHeight="1" x14ac:dyDescent="0.2">
      <c r="A168" s="56">
        <v>43342</v>
      </c>
      <c r="B168" s="57">
        <v>-1.3072E-2</v>
      </c>
      <c r="C168" s="57">
        <v>-3.8025000000000003E-2</v>
      </c>
      <c r="D168" s="57">
        <v>-1.0899000000000001E-2</v>
      </c>
      <c r="E168" s="57">
        <v>-7.3670000000000003E-3</v>
      </c>
      <c r="F168" s="57">
        <v>-3.5570999999999998E-2</v>
      </c>
      <c r="G168" s="57">
        <v>-9.0369999999999999E-3</v>
      </c>
      <c r="H168" s="57">
        <v>-1.6886999999999999E-2</v>
      </c>
      <c r="I168" s="57">
        <v>-4.1953999999999998E-2</v>
      </c>
      <c r="J168" s="57">
        <v>-5.0943000000000002E-2</v>
      </c>
      <c r="K168" s="57">
        <v>-8.2990000000000008E-3</v>
      </c>
      <c r="L168" s="57">
        <v>-2.5635999999999999E-2</v>
      </c>
      <c r="M168" s="60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6">
        <v>43334</v>
      </c>
      <c r="AJ168" s="57">
        <v>-4.2240000000000003E-3</v>
      </c>
      <c r="AK168" s="57">
        <v>1.3698999999999999E-2</v>
      </c>
      <c r="AL168" s="57">
        <v>1.8770999999999999E-2</v>
      </c>
      <c r="AM168" s="62">
        <f t="shared" si="3"/>
        <v>9.4143917999999997E-3</v>
      </c>
      <c r="AN168" s="54"/>
      <c r="AO168" s="54"/>
    </row>
    <row r="169" spans="1:41" ht="15" customHeight="1" x14ac:dyDescent="0.2">
      <c r="A169" s="56">
        <v>43343</v>
      </c>
      <c r="B169" s="57">
        <v>-7.9260000000000008E-3</v>
      </c>
      <c r="C169" s="57">
        <v>5.6639999999999998E-3</v>
      </c>
      <c r="D169" s="57">
        <v>1.8997E-2</v>
      </c>
      <c r="E169" s="57">
        <v>1.0115000000000001E-2</v>
      </c>
      <c r="F169" s="57">
        <v>-1.1205E-2</v>
      </c>
      <c r="G169" s="57">
        <v>1.5017000000000001E-2</v>
      </c>
      <c r="H169" s="57">
        <v>-1.5544000000000001E-2</v>
      </c>
      <c r="I169" s="57">
        <v>1.415E-3</v>
      </c>
      <c r="J169" s="57">
        <v>4.6560000000000004E-3</v>
      </c>
      <c r="K169" s="57">
        <v>-5.1292999999999998E-2</v>
      </c>
      <c r="L169" s="57">
        <v>3.5669999999999999E-3</v>
      </c>
      <c r="M169" s="60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6">
        <v>43335</v>
      </c>
      <c r="AJ169" s="57">
        <v>2.114E-3</v>
      </c>
      <c r="AK169" s="57">
        <v>-3.0388999999999999E-2</v>
      </c>
      <c r="AL169" s="57">
        <v>-1.3412E-2</v>
      </c>
      <c r="AM169" s="62">
        <f t="shared" si="3"/>
        <v>-1.38942771E-2</v>
      </c>
      <c r="AN169" s="54"/>
      <c r="AO169" s="54"/>
    </row>
    <row r="170" spans="1:41" ht="15" customHeight="1" x14ac:dyDescent="0.2">
      <c r="A170" s="56">
        <v>43346</v>
      </c>
      <c r="B170" s="57">
        <v>-1.174E-2</v>
      </c>
      <c r="C170" s="57">
        <v>-2.3871E-2</v>
      </c>
      <c r="D170" s="57">
        <v>0</v>
      </c>
      <c r="E170" s="57">
        <v>-2.1267999999999999E-2</v>
      </c>
      <c r="F170" s="57">
        <v>2.7779999999999999E-2</v>
      </c>
      <c r="G170" s="57">
        <v>3.787E-3</v>
      </c>
      <c r="H170" s="57">
        <v>3.5839999999999999E-3</v>
      </c>
      <c r="I170" s="57">
        <v>-9.9500000000000005E-3</v>
      </c>
      <c r="J170" s="57">
        <v>1.2463E-2</v>
      </c>
      <c r="K170" s="57">
        <v>-3.3902000000000002E-2</v>
      </c>
      <c r="L170" s="57">
        <v>-6.3449999999999999E-3</v>
      </c>
      <c r="M170" s="60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6">
        <v>43336</v>
      </c>
      <c r="AJ170" s="57">
        <v>6.8399999999999997E-3</v>
      </c>
      <c r="AK170" s="57">
        <v>1.1158E-2</v>
      </c>
      <c r="AL170" s="57">
        <v>1.2579E-2</v>
      </c>
      <c r="AM170" s="62">
        <f t="shared" si="3"/>
        <v>1.0191314099999998E-2</v>
      </c>
      <c r="AN170" s="54"/>
      <c r="AO170" s="54"/>
    </row>
    <row r="171" spans="1:41" ht="15" customHeight="1" x14ac:dyDescent="0.2">
      <c r="A171" s="56">
        <v>43347</v>
      </c>
      <c r="B171" s="57">
        <v>-3.3846000000000001E-2</v>
      </c>
      <c r="C171" s="57">
        <v>-2.5850000000000001E-2</v>
      </c>
      <c r="D171" s="57">
        <v>1.2821000000000001E-2</v>
      </c>
      <c r="E171" s="57">
        <v>-5.6230000000000004E-3</v>
      </c>
      <c r="F171" s="57">
        <v>-2.4967E-2</v>
      </c>
      <c r="G171" s="57">
        <v>-1.7430000000000001E-2</v>
      </c>
      <c r="H171" s="57">
        <v>-2.937E-2</v>
      </c>
      <c r="I171" s="57">
        <v>-2.2391999999999999E-2</v>
      </c>
      <c r="J171" s="57">
        <v>-4.1681999999999997E-2</v>
      </c>
      <c r="K171" s="57">
        <v>-8.1253000000000006E-2</v>
      </c>
      <c r="L171" s="57">
        <v>-1.9629000000000001E-2</v>
      </c>
      <c r="M171" s="60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6">
        <v>43339</v>
      </c>
      <c r="AJ171" s="57">
        <v>3.1410000000000001E-3</v>
      </c>
      <c r="AK171" s="57">
        <v>2.6010999999999999E-2</v>
      </c>
      <c r="AL171" s="57">
        <v>1.6256E-2</v>
      </c>
      <c r="AM171" s="62">
        <f t="shared" si="3"/>
        <v>1.5134486399999997E-2</v>
      </c>
      <c r="AN171" s="54"/>
      <c r="AO171" s="54"/>
    </row>
    <row r="172" spans="1:41" ht="15" customHeight="1" x14ac:dyDescent="0.2">
      <c r="A172" s="56">
        <v>43348</v>
      </c>
      <c r="B172" s="57">
        <v>7.1919999999999996E-3</v>
      </c>
      <c r="C172" s="57">
        <v>1.7440000000000001E-3</v>
      </c>
      <c r="D172" s="57">
        <v>-4.7889999999999999E-3</v>
      </c>
      <c r="E172" s="57">
        <v>-8.4950000000000008E-3</v>
      </c>
      <c r="F172" s="57">
        <v>-8.463E-3</v>
      </c>
      <c r="G172" s="57">
        <v>-1.65E-3</v>
      </c>
      <c r="H172" s="57">
        <v>-5.3730000000000002E-3</v>
      </c>
      <c r="I172" s="57">
        <v>2.0247000000000001E-2</v>
      </c>
      <c r="J172" s="57">
        <v>2.2696000000000001E-2</v>
      </c>
      <c r="K172" s="57">
        <v>-2.5923999999999999E-2</v>
      </c>
      <c r="L172" s="57">
        <v>5.0870000000000004E-3</v>
      </c>
      <c r="M172" s="60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6">
        <v>43340</v>
      </c>
      <c r="AJ172" s="57">
        <v>-1.5690000000000001E-3</v>
      </c>
      <c r="AK172" s="57">
        <v>-1.0869999999999999E-2</v>
      </c>
      <c r="AL172" s="57">
        <v>3.0019999999999999E-3</v>
      </c>
      <c r="AM172" s="62">
        <f t="shared" si="3"/>
        <v>-3.1453520999999993E-3</v>
      </c>
      <c r="AN172" s="54"/>
      <c r="AO172" s="54"/>
    </row>
    <row r="173" spans="1:41" ht="15" customHeight="1" x14ac:dyDescent="0.2">
      <c r="A173" s="56">
        <v>43349</v>
      </c>
      <c r="B173" s="57">
        <v>9.8740000000000008E-3</v>
      </c>
      <c r="C173" s="57">
        <v>2.2061999999999998E-2</v>
      </c>
      <c r="D173" s="57">
        <v>1.8495000000000001E-2</v>
      </c>
      <c r="E173" s="57">
        <v>1.4118E-2</v>
      </c>
      <c r="F173" s="57">
        <v>8.0260999999999999E-2</v>
      </c>
      <c r="G173" s="57">
        <v>1.6917000000000001E-2</v>
      </c>
      <c r="H173" s="57">
        <v>1.1383000000000001E-2</v>
      </c>
      <c r="I173" s="57">
        <v>3.1009999999999999E-2</v>
      </c>
      <c r="J173" s="57">
        <v>2.2648999999999999E-2</v>
      </c>
      <c r="K173" s="57">
        <v>-3.7040999999999998E-2</v>
      </c>
      <c r="L173" s="57">
        <v>1.7478E-2</v>
      </c>
      <c r="M173" s="60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6">
        <v>43341</v>
      </c>
      <c r="AJ173" s="57">
        <v>7.8230000000000001E-3</v>
      </c>
      <c r="AK173" s="57">
        <v>1.6261000000000001E-2</v>
      </c>
      <c r="AL173" s="57">
        <v>-5.4500000000000002E-4</v>
      </c>
      <c r="AM173" s="62">
        <f t="shared" si="3"/>
        <v>7.8455486999999997E-3</v>
      </c>
      <c r="AN173" s="54"/>
      <c r="AO173" s="54"/>
    </row>
    <row r="174" spans="1:41" ht="15" customHeight="1" x14ac:dyDescent="0.2">
      <c r="A174" s="56">
        <v>43353</v>
      </c>
      <c r="B174" s="57">
        <v>-1.639E-3</v>
      </c>
      <c r="C174" s="57">
        <v>-1.3731999999999999E-2</v>
      </c>
      <c r="D174" s="57">
        <v>5.7429999999999998E-3</v>
      </c>
      <c r="E174" s="57">
        <v>1.867E-3</v>
      </c>
      <c r="F174" s="57">
        <v>2.611E-3</v>
      </c>
      <c r="G174" s="57">
        <v>-8.12E-4</v>
      </c>
      <c r="H174" s="57">
        <v>-3.3300000000000002E-4</v>
      </c>
      <c r="I174" s="57">
        <v>5.8809999999999999E-3</v>
      </c>
      <c r="J174" s="57">
        <v>-6.8789999999999997E-3</v>
      </c>
      <c r="K174" s="57">
        <v>-1.4784E-2</v>
      </c>
      <c r="L174" s="57">
        <v>2.6200000000000003E-4</v>
      </c>
      <c r="M174" s="60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6">
        <v>43342</v>
      </c>
      <c r="AJ174" s="57">
        <v>-1.3072E-2</v>
      </c>
      <c r="AK174" s="57">
        <v>-3.5570999999999998E-2</v>
      </c>
      <c r="AL174" s="57">
        <v>-9.0369999999999999E-3</v>
      </c>
      <c r="AM174" s="62">
        <f t="shared" si="3"/>
        <v>-1.9224743999999998E-2</v>
      </c>
      <c r="AN174" s="54"/>
      <c r="AO174" s="54"/>
    </row>
    <row r="175" spans="1:41" ht="15" customHeight="1" x14ac:dyDescent="0.2">
      <c r="A175" s="56">
        <v>43354</v>
      </c>
      <c r="B175" s="57">
        <v>-5.4819999999999999E-3</v>
      </c>
      <c r="C175" s="57">
        <v>-4.6338999999999998E-2</v>
      </c>
      <c r="D175" s="57">
        <v>-6.79E-3</v>
      </c>
      <c r="E175" s="57">
        <v>-3.8026999999999998E-2</v>
      </c>
      <c r="F175" s="57">
        <v>-2.9103E-2</v>
      </c>
      <c r="G175" s="57">
        <v>-1.1164E-2</v>
      </c>
      <c r="H175" s="57">
        <v>-1.8145999999999999E-2</v>
      </c>
      <c r="I175" s="57">
        <v>-1.7047E-2</v>
      </c>
      <c r="J175" s="57">
        <v>5.0489999999999997E-3</v>
      </c>
      <c r="K175" s="57">
        <v>-3.9051000000000002E-2</v>
      </c>
      <c r="L175" s="57">
        <v>-2.3563000000000001E-2</v>
      </c>
      <c r="M175" s="60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6">
        <v>43343</v>
      </c>
      <c r="AJ175" s="57">
        <v>-7.9260000000000008E-3</v>
      </c>
      <c r="AK175" s="57">
        <v>-1.1205E-2</v>
      </c>
      <c r="AL175" s="57">
        <v>1.5017000000000001E-2</v>
      </c>
      <c r="AM175" s="62">
        <f t="shared" si="3"/>
        <v>-1.3711961999999999E-3</v>
      </c>
      <c r="AN175" s="54"/>
      <c r="AO175" s="54"/>
    </row>
    <row r="176" spans="1:41" ht="15" customHeight="1" x14ac:dyDescent="0.2">
      <c r="A176" s="56">
        <v>43355</v>
      </c>
      <c r="B176" s="57">
        <v>1.4192E-2</v>
      </c>
      <c r="C176" s="57">
        <v>4.5469999999999998E-3</v>
      </c>
      <c r="D176" s="57">
        <v>-9.4789999999999996E-3</v>
      </c>
      <c r="E176" s="57">
        <v>0</v>
      </c>
      <c r="F176" s="57">
        <v>2.1249000000000001E-2</v>
      </c>
      <c r="G176" s="57">
        <v>-6.0419999999999996E-3</v>
      </c>
      <c r="H176" s="57">
        <v>4.3990000000000001E-3</v>
      </c>
      <c r="I176" s="57">
        <v>0</v>
      </c>
      <c r="J176" s="57">
        <v>-4.1289999999999999E-3</v>
      </c>
      <c r="K176" s="57">
        <v>0</v>
      </c>
      <c r="L176" s="57">
        <v>6.2490000000000002E-3</v>
      </c>
      <c r="M176" s="60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6">
        <v>43346</v>
      </c>
      <c r="AJ176" s="57">
        <v>-1.174E-2</v>
      </c>
      <c r="AK176" s="57">
        <v>2.7779999999999999E-2</v>
      </c>
      <c r="AL176" s="57">
        <v>3.787E-3</v>
      </c>
      <c r="AM176" s="62">
        <f t="shared" si="3"/>
        <v>6.6083390999999991E-3</v>
      </c>
      <c r="AN176" s="54"/>
      <c r="AO176" s="54"/>
    </row>
    <row r="177" spans="1:41" ht="15" customHeight="1" x14ac:dyDescent="0.2">
      <c r="A177" s="56">
        <v>43356</v>
      </c>
      <c r="B177" s="57">
        <v>-6.5250000000000004E-3</v>
      </c>
      <c r="C177" s="57">
        <v>-1.3467E-2</v>
      </c>
      <c r="D177" s="57">
        <v>-5.3049999999999998E-3</v>
      </c>
      <c r="E177" s="57">
        <v>-2.1548000000000001E-2</v>
      </c>
      <c r="F177" s="57">
        <v>-1.3228E-2</v>
      </c>
      <c r="G177" s="57">
        <v>3.849E-3</v>
      </c>
      <c r="H177" s="57">
        <v>-1.2912E-2</v>
      </c>
      <c r="I177" s="57">
        <v>-2.1277000000000001E-2</v>
      </c>
      <c r="J177" s="57">
        <v>-3.7475000000000001E-2</v>
      </c>
      <c r="K177" s="57">
        <v>0.120729</v>
      </c>
      <c r="L177" s="57">
        <v>-5.8469999999999998E-3</v>
      </c>
      <c r="M177" s="60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6">
        <v>43347</v>
      </c>
      <c r="AJ177" s="57">
        <v>-3.3846000000000001E-2</v>
      </c>
      <c r="AK177" s="57">
        <v>-2.4967E-2</v>
      </c>
      <c r="AL177" s="57">
        <v>-1.7430000000000001E-2</v>
      </c>
      <c r="AM177" s="62">
        <f t="shared" si="3"/>
        <v>-2.5411791899999998E-2</v>
      </c>
      <c r="AN177" s="54"/>
      <c r="AO177" s="54"/>
    </row>
    <row r="178" spans="1:41" ht="15" customHeight="1" x14ac:dyDescent="0.2">
      <c r="A178" s="56">
        <v>43357</v>
      </c>
      <c r="B178" s="57">
        <v>-5.47E-3</v>
      </c>
      <c r="C178" s="57">
        <v>8.0289999999999997E-3</v>
      </c>
      <c r="D178" s="57">
        <v>1.0581999999999999E-2</v>
      </c>
      <c r="E178" s="57">
        <v>2.0579E-2</v>
      </c>
      <c r="F178" s="57">
        <v>-1.3405E-2</v>
      </c>
      <c r="G178" s="57">
        <v>-7.7140000000000004E-3</v>
      </c>
      <c r="H178" s="57">
        <v>-5.143E-3</v>
      </c>
      <c r="I178" s="57">
        <v>3.4522999999999998E-2</v>
      </c>
      <c r="J178" s="57">
        <v>9.5010000000000008E-3</v>
      </c>
      <c r="K178" s="57">
        <v>-2.7834999999999999E-2</v>
      </c>
      <c r="L178" s="57">
        <v>9.8989999999999998E-3</v>
      </c>
      <c r="M178" s="60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6">
        <v>43348</v>
      </c>
      <c r="AJ178" s="57">
        <v>7.1919999999999996E-3</v>
      </c>
      <c r="AK178" s="57">
        <v>-8.463E-3</v>
      </c>
      <c r="AL178" s="57">
        <v>-1.65E-3</v>
      </c>
      <c r="AM178" s="62">
        <f t="shared" si="3"/>
        <v>-9.7356930000000008E-4</v>
      </c>
      <c r="AN178" s="54"/>
      <c r="AO178" s="54"/>
    </row>
    <row r="179" spans="1:41" ht="15" customHeight="1" x14ac:dyDescent="0.2">
      <c r="A179" s="56">
        <v>43360</v>
      </c>
      <c r="B179" s="57">
        <v>7.1060000000000003E-3</v>
      </c>
      <c r="C179" s="57">
        <v>3.3598999999999997E-2</v>
      </c>
      <c r="D179" s="57">
        <v>3.6179999999999997E-2</v>
      </c>
      <c r="E179" s="57">
        <v>1.3488E-2</v>
      </c>
      <c r="F179" s="57">
        <v>1.2073E-2</v>
      </c>
      <c r="G179" s="57">
        <v>6.0660000000000002E-3</v>
      </c>
      <c r="H179" s="57">
        <v>1.8055000000000002E-2</v>
      </c>
      <c r="I179" s="57">
        <v>4.2040000000000001E-2</v>
      </c>
      <c r="J179" s="57">
        <v>5.3843000000000002E-2</v>
      </c>
      <c r="K179" s="57">
        <v>8.3140000000000006E-2</v>
      </c>
      <c r="L179" s="57">
        <v>1.7857000000000001E-2</v>
      </c>
      <c r="M179" s="60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6">
        <v>43349</v>
      </c>
      <c r="AJ179" s="57">
        <v>9.8740000000000008E-3</v>
      </c>
      <c r="AK179" s="57">
        <v>8.0260999999999999E-2</v>
      </c>
      <c r="AL179" s="57">
        <v>1.6917000000000001E-2</v>
      </c>
      <c r="AM179" s="62">
        <f t="shared" si="3"/>
        <v>3.56804316E-2</v>
      </c>
      <c r="AN179" s="54"/>
      <c r="AO179" s="54"/>
    </row>
    <row r="180" spans="1:41" ht="15" customHeight="1" x14ac:dyDescent="0.2">
      <c r="A180" s="56">
        <v>43361</v>
      </c>
      <c r="B180" s="57">
        <v>2.315E-2</v>
      </c>
      <c r="C180" s="57">
        <v>4.3672000000000002E-2</v>
      </c>
      <c r="D180" s="57">
        <v>1.1106E-2</v>
      </c>
      <c r="E180" s="57">
        <v>1.1417999999999999E-2</v>
      </c>
      <c r="F180" s="57">
        <v>2.8910999999999999E-2</v>
      </c>
      <c r="G180" s="57">
        <v>-8.25E-4</v>
      </c>
      <c r="H180" s="57">
        <v>3.3700000000000002E-3</v>
      </c>
      <c r="I180" s="57">
        <v>2.5566999999999999E-2</v>
      </c>
      <c r="J180" s="57">
        <v>3.0010999999999999E-2</v>
      </c>
      <c r="K180" s="57">
        <v>8.8710999999999998E-2</v>
      </c>
      <c r="L180" s="57">
        <v>1.9664999999999998E-2</v>
      </c>
      <c r="M180" s="60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6">
        <v>43353</v>
      </c>
      <c r="AJ180" s="57">
        <v>-1.639E-3</v>
      </c>
      <c r="AK180" s="57">
        <v>2.611E-3</v>
      </c>
      <c r="AL180" s="57">
        <v>-8.12E-4</v>
      </c>
      <c r="AM180" s="62">
        <f t="shared" si="3"/>
        <v>5.3328000000000002E-5</v>
      </c>
      <c r="AN180" s="54"/>
      <c r="AO180" s="54"/>
    </row>
    <row r="181" spans="1:41" ht="15" customHeight="1" x14ac:dyDescent="0.2">
      <c r="A181" s="56">
        <v>43362</v>
      </c>
      <c r="B181" s="57">
        <v>0</v>
      </c>
      <c r="C181" s="57">
        <v>-1.0146000000000001E-2</v>
      </c>
      <c r="D181" s="57">
        <v>4.0080000000000003E-3</v>
      </c>
      <c r="E181" s="57">
        <v>0</v>
      </c>
      <c r="F181" s="57">
        <v>-3.56E-2</v>
      </c>
      <c r="G181" s="57">
        <v>-1.1343000000000001E-2</v>
      </c>
      <c r="H181" s="57">
        <v>-1.3470000000000001E-3</v>
      </c>
      <c r="I181" s="57">
        <v>-3.6248000000000002E-2</v>
      </c>
      <c r="J181" s="57">
        <v>-9.6109999999999998E-3</v>
      </c>
      <c r="K181" s="57">
        <v>-9.6158999999999994E-2</v>
      </c>
      <c r="L181" s="57">
        <v>-1.853E-3</v>
      </c>
      <c r="M181" s="60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6">
        <v>43354</v>
      </c>
      <c r="AJ181" s="57">
        <v>-5.4819999999999999E-3</v>
      </c>
      <c r="AK181" s="57">
        <v>-2.9103E-2</v>
      </c>
      <c r="AL181" s="57">
        <v>-1.1164E-2</v>
      </c>
      <c r="AM181" s="62">
        <f t="shared" si="3"/>
        <v>-1.5248141700000002E-2</v>
      </c>
      <c r="AN181" s="54"/>
      <c r="AO181" s="54"/>
    </row>
    <row r="182" spans="1:41" ht="15" customHeight="1" x14ac:dyDescent="0.2">
      <c r="A182" s="56">
        <v>43363</v>
      </c>
      <c r="B182" s="57">
        <v>-2.1310000000000001E-3</v>
      </c>
      <c r="C182" s="57">
        <v>2.7160000000000001E-3</v>
      </c>
      <c r="D182" s="57">
        <v>4.3059E-2</v>
      </c>
      <c r="E182" s="57">
        <v>9.4600000000000001E-4</v>
      </c>
      <c r="F182" s="57">
        <v>-2.171E-2</v>
      </c>
      <c r="G182" s="57">
        <v>-3.6240000000000001E-3</v>
      </c>
      <c r="H182" s="57">
        <v>-3.0370000000000002E-3</v>
      </c>
      <c r="I182" s="57">
        <v>-1.6789999999999999E-3</v>
      </c>
      <c r="J182" s="57">
        <v>-3.5179999999999999E-3</v>
      </c>
      <c r="K182" s="57">
        <v>9.3019999999999995E-3</v>
      </c>
      <c r="L182" s="57">
        <v>-6.6500000000000001E-4</v>
      </c>
      <c r="M182" s="60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6">
        <v>43355</v>
      </c>
      <c r="AJ182" s="57">
        <v>1.4192E-2</v>
      </c>
      <c r="AK182" s="57">
        <v>2.1249000000000001E-2</v>
      </c>
      <c r="AL182" s="57">
        <v>-6.0419999999999996E-3</v>
      </c>
      <c r="AM182" s="62">
        <f t="shared" si="3"/>
        <v>9.7986866999999998E-3</v>
      </c>
      <c r="AN182" s="54"/>
      <c r="AO182" s="54"/>
    </row>
    <row r="183" spans="1:41" ht="15" customHeight="1" x14ac:dyDescent="0.2">
      <c r="A183" s="56">
        <v>43364</v>
      </c>
      <c r="B183" s="57">
        <v>5.3189999999999999E-3</v>
      </c>
      <c r="C183" s="57">
        <v>3.5956000000000002E-2</v>
      </c>
      <c r="D183" s="57">
        <v>1.436E-3</v>
      </c>
      <c r="E183" s="57">
        <v>3.774E-3</v>
      </c>
      <c r="F183" s="57">
        <v>0</v>
      </c>
      <c r="G183" s="57">
        <v>5.2919999999999998E-3</v>
      </c>
      <c r="H183" s="57">
        <v>5.3930000000000002E-3</v>
      </c>
      <c r="I183" s="57">
        <v>4.7588999999999999E-2</v>
      </c>
      <c r="J183" s="57">
        <v>3.8033999999999998E-2</v>
      </c>
      <c r="K183" s="57">
        <v>1.8349000000000001E-2</v>
      </c>
      <c r="L183" s="57">
        <v>1.6857E-2</v>
      </c>
      <c r="M183" s="60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6">
        <v>43356</v>
      </c>
      <c r="AJ183" s="57">
        <v>-6.5250000000000004E-3</v>
      </c>
      <c r="AK183" s="57">
        <v>-1.3228E-2</v>
      </c>
      <c r="AL183" s="57">
        <v>3.849E-3</v>
      </c>
      <c r="AM183" s="62">
        <f t="shared" si="3"/>
        <v>-5.300803199999999E-3</v>
      </c>
      <c r="AN183" s="54"/>
      <c r="AO183" s="54"/>
    </row>
    <row r="184" spans="1:41" ht="15" customHeight="1" x14ac:dyDescent="0.2">
      <c r="A184" s="56">
        <v>43367</v>
      </c>
      <c r="B184" s="57">
        <v>-2.4705999999999999E-2</v>
      </c>
      <c r="C184" s="57">
        <v>-2.819E-2</v>
      </c>
      <c r="D184" s="57">
        <v>-2.0291E-2</v>
      </c>
      <c r="E184" s="57">
        <v>-3.774E-3</v>
      </c>
      <c r="F184" s="57">
        <v>-2.2192E-2</v>
      </c>
      <c r="G184" s="57">
        <v>-8.3680000000000004E-3</v>
      </c>
      <c r="H184" s="57">
        <v>-2.3810999999999999E-2</v>
      </c>
      <c r="I184" s="57">
        <v>-9.6620000000000004E-3</v>
      </c>
      <c r="J184" s="57">
        <v>-3.4077000000000003E-2</v>
      </c>
      <c r="K184" s="57">
        <v>0</v>
      </c>
      <c r="L184" s="57">
        <v>-1.8549E-2</v>
      </c>
      <c r="M184" s="60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6">
        <v>43357</v>
      </c>
      <c r="AJ184" s="57">
        <v>-5.47E-3</v>
      </c>
      <c r="AK184" s="57">
        <v>-1.3405E-2</v>
      </c>
      <c r="AL184" s="57">
        <v>-7.7140000000000004E-3</v>
      </c>
      <c r="AM184" s="62">
        <f t="shared" si="3"/>
        <v>-8.8621136999999985E-3</v>
      </c>
      <c r="AN184" s="54"/>
      <c r="AO184" s="54"/>
    </row>
    <row r="185" spans="1:41" ht="15" customHeight="1" x14ac:dyDescent="0.2">
      <c r="A185" s="56">
        <v>43368</v>
      </c>
      <c r="B185" s="57">
        <v>5.44E-4</v>
      </c>
      <c r="C185" s="57">
        <v>-6.0730000000000003E-3</v>
      </c>
      <c r="D185" s="57">
        <v>-9.809E-3</v>
      </c>
      <c r="E185" s="57">
        <v>-2.5850999999999999E-2</v>
      </c>
      <c r="F185" s="57">
        <v>0</v>
      </c>
      <c r="G185" s="57">
        <v>-3.3670000000000002E-3</v>
      </c>
      <c r="H185" s="57">
        <v>-3.7940000000000001E-3</v>
      </c>
      <c r="I185" s="57">
        <v>-3.9110000000000004E-3</v>
      </c>
      <c r="J185" s="57">
        <v>-1.3696E-2</v>
      </c>
      <c r="K185" s="57">
        <v>7.2459999999999998E-3</v>
      </c>
      <c r="L185" s="57">
        <v>8.2500000000000004E-3</v>
      </c>
      <c r="M185" s="60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6">
        <v>43360</v>
      </c>
      <c r="AJ185" s="57">
        <v>7.1060000000000003E-3</v>
      </c>
      <c r="AK185" s="57">
        <v>1.2073E-2</v>
      </c>
      <c r="AL185" s="57">
        <v>6.0660000000000002E-3</v>
      </c>
      <c r="AM185" s="62">
        <f t="shared" si="3"/>
        <v>8.4141585000000012E-3</v>
      </c>
      <c r="AN185" s="54"/>
      <c r="AO185" s="54"/>
    </row>
    <row r="186" spans="1:41" ht="15" customHeight="1" x14ac:dyDescent="0.2">
      <c r="A186" s="56">
        <v>43369</v>
      </c>
      <c r="B186" s="57">
        <v>1.6173E-2</v>
      </c>
      <c r="C186" s="57">
        <v>-3.3899999999999998E-3</v>
      </c>
      <c r="D186" s="57">
        <v>-2.4445999999999999E-2</v>
      </c>
      <c r="E186" s="57">
        <v>2.8683E-2</v>
      </c>
      <c r="F186" s="57">
        <v>-2.4132000000000001E-2</v>
      </c>
      <c r="G186" s="57">
        <v>3.9269999999999999E-3</v>
      </c>
      <c r="H186" s="57">
        <v>8.9440000000000006E-3</v>
      </c>
      <c r="I186" s="57">
        <v>-7.5199999999999998E-3</v>
      </c>
      <c r="J186" s="57">
        <v>6.6499999999999997E-3</v>
      </c>
      <c r="K186" s="57">
        <v>-7.2459999999999998E-3</v>
      </c>
      <c r="L186" s="57">
        <v>3.3100000000000002E-4</v>
      </c>
      <c r="M186" s="60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6">
        <v>43361</v>
      </c>
      <c r="AJ186" s="57">
        <v>2.315E-2</v>
      </c>
      <c r="AK186" s="57">
        <v>2.8910999999999999E-2</v>
      </c>
      <c r="AL186" s="57">
        <v>-8.25E-4</v>
      </c>
      <c r="AM186" s="62">
        <f t="shared" si="3"/>
        <v>1.7076958799999997E-2</v>
      </c>
      <c r="AN186" s="54"/>
      <c r="AO186" s="54"/>
    </row>
    <row r="187" spans="1:41" ht="15" customHeight="1" x14ac:dyDescent="0.2">
      <c r="A187" s="56">
        <v>43370</v>
      </c>
      <c r="B187" s="57">
        <v>-1.1834000000000001E-2</v>
      </c>
      <c r="C187" s="57">
        <v>2.8124E-2</v>
      </c>
      <c r="D187" s="57">
        <v>1.7025999999999999E-2</v>
      </c>
      <c r="E187" s="57">
        <v>4.9643E-2</v>
      </c>
      <c r="F187" s="57">
        <v>1.2848E-2</v>
      </c>
      <c r="G187" s="57">
        <v>-9.2809999999999993E-3</v>
      </c>
      <c r="H187" s="57">
        <v>3.4666000000000002E-2</v>
      </c>
      <c r="I187" s="57">
        <v>2.8472000000000001E-2</v>
      </c>
      <c r="J187" s="57">
        <v>1.8822999999999999E-2</v>
      </c>
      <c r="K187" s="57">
        <v>1.2647E-2</v>
      </c>
      <c r="L187" s="57">
        <v>1.6943E-2</v>
      </c>
      <c r="M187" s="60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6">
        <v>43362</v>
      </c>
      <c r="AJ187" s="57">
        <v>0</v>
      </c>
      <c r="AK187" s="57">
        <v>-3.56E-2</v>
      </c>
      <c r="AL187" s="57">
        <v>-1.1343000000000001E-2</v>
      </c>
      <c r="AM187" s="62">
        <f t="shared" si="3"/>
        <v>-1.5646101900000001E-2</v>
      </c>
      <c r="AN187" s="54"/>
      <c r="AO187" s="54"/>
    </row>
    <row r="188" spans="1:41" ht="15" customHeight="1" x14ac:dyDescent="0.2">
      <c r="A188" s="56">
        <v>43371</v>
      </c>
      <c r="B188" s="57">
        <v>-7.6049999999999998E-3</v>
      </c>
      <c r="C188" s="57">
        <v>-2.8124E-2</v>
      </c>
      <c r="D188" s="57">
        <v>-1.4909999999999999E-3</v>
      </c>
      <c r="E188" s="57">
        <v>-3.7463999999999997E-2</v>
      </c>
      <c r="F188" s="57">
        <v>1.5481999999999999E-2</v>
      </c>
      <c r="G188" s="57">
        <v>2.5400000000000002E-3</v>
      </c>
      <c r="H188" s="57">
        <v>2.6764E-2</v>
      </c>
      <c r="I188" s="57">
        <v>-1.1227000000000001E-2</v>
      </c>
      <c r="J188" s="57">
        <v>-1.0607999999999999E-2</v>
      </c>
      <c r="K188" s="57">
        <v>-9.6029000000000003E-2</v>
      </c>
      <c r="L188" s="57">
        <v>-8.2590000000000007E-3</v>
      </c>
      <c r="M188" s="60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6">
        <v>43363</v>
      </c>
      <c r="AJ188" s="57">
        <v>-2.1310000000000001E-3</v>
      </c>
      <c r="AK188" s="57">
        <v>-2.171E-2</v>
      </c>
      <c r="AL188" s="57">
        <v>-3.6240000000000001E-3</v>
      </c>
      <c r="AM188" s="62">
        <f t="shared" si="3"/>
        <v>-9.1540844999999996E-3</v>
      </c>
      <c r="AN188" s="54"/>
      <c r="AO188" s="54"/>
    </row>
    <row r="189" spans="1:41" ht="15" customHeight="1" x14ac:dyDescent="0.2">
      <c r="A189" s="56">
        <v>43374</v>
      </c>
      <c r="B189" s="57">
        <v>4.895E-3</v>
      </c>
      <c r="C189" s="57">
        <v>-4.3017E-2</v>
      </c>
      <c r="D189" s="57">
        <v>-5.4850000000000003E-3</v>
      </c>
      <c r="E189" s="57">
        <v>-1.9747000000000001E-2</v>
      </c>
      <c r="F189" s="57">
        <v>-7.0080000000000003E-3</v>
      </c>
      <c r="G189" s="57">
        <v>-4.5199999999999997E-3</v>
      </c>
      <c r="H189" s="57">
        <v>-5.8139999999999997E-3</v>
      </c>
      <c r="I189" s="57">
        <v>1.289E-3</v>
      </c>
      <c r="J189" s="57">
        <v>-3.9906999999999998E-2</v>
      </c>
      <c r="K189" s="57">
        <v>-0.16741300000000001</v>
      </c>
      <c r="L189" s="57">
        <v>-9.103E-3</v>
      </c>
      <c r="M189" s="60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6">
        <v>43364</v>
      </c>
      <c r="AJ189" s="57">
        <v>5.3189999999999999E-3</v>
      </c>
      <c r="AK189" s="57">
        <v>0</v>
      </c>
      <c r="AL189" s="57">
        <v>5.2919999999999998E-3</v>
      </c>
      <c r="AM189" s="62">
        <f t="shared" si="3"/>
        <v>3.5366462999999997E-3</v>
      </c>
      <c r="AN189" s="54"/>
      <c r="AO189" s="54"/>
    </row>
    <row r="190" spans="1:41" ht="15" customHeight="1" x14ac:dyDescent="0.2">
      <c r="A190" s="56">
        <v>43375</v>
      </c>
      <c r="B190" s="57">
        <v>-9.8150000000000008E-3</v>
      </c>
      <c r="C190" s="57">
        <v>0.108086</v>
      </c>
      <c r="D190" s="57">
        <v>4.879E-2</v>
      </c>
      <c r="E190" s="57">
        <v>4.4575999999999998E-2</v>
      </c>
      <c r="F190" s="57">
        <v>4.1327999999999997E-2</v>
      </c>
      <c r="G190" s="57">
        <v>1.9625E-2</v>
      </c>
      <c r="H190" s="57">
        <v>5.4834000000000001E-2</v>
      </c>
      <c r="I190" s="57">
        <v>6.2744999999999995E-2</v>
      </c>
      <c r="J190" s="57">
        <v>4.6477999999999998E-2</v>
      </c>
      <c r="K190" s="57">
        <v>3.6700999999999998E-2</v>
      </c>
      <c r="L190" s="57">
        <v>3.7311999999999998E-2</v>
      </c>
      <c r="M190" s="60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6">
        <v>43367</v>
      </c>
      <c r="AJ190" s="57">
        <v>-2.4705999999999999E-2</v>
      </c>
      <c r="AK190" s="57">
        <v>-2.2192E-2</v>
      </c>
      <c r="AL190" s="57">
        <v>-8.3680000000000004E-3</v>
      </c>
      <c r="AM190" s="62">
        <f t="shared" si="3"/>
        <v>-1.84201578E-2</v>
      </c>
      <c r="AN190" s="54"/>
      <c r="AO190" s="54"/>
    </row>
    <row r="191" spans="1:41" ht="15" customHeight="1" x14ac:dyDescent="0.2">
      <c r="A191" s="56">
        <v>43376</v>
      </c>
      <c r="B191" s="57">
        <v>-6.5970000000000004E-3</v>
      </c>
      <c r="C191" s="57">
        <v>8.6799000000000001E-2</v>
      </c>
      <c r="D191" s="57">
        <v>4.6519999999999999E-2</v>
      </c>
      <c r="E191" s="57">
        <v>7.7733999999999998E-2</v>
      </c>
      <c r="F191" s="57">
        <v>1.8717000000000001E-2</v>
      </c>
      <c r="G191" s="57">
        <v>1.1318E-2</v>
      </c>
      <c r="H191" s="57">
        <v>1.0371999999999999E-2</v>
      </c>
      <c r="I191" s="57">
        <v>3.1275999999999998E-2</v>
      </c>
      <c r="J191" s="57">
        <v>6.9574999999999998E-2</v>
      </c>
      <c r="K191" s="57">
        <v>7.3786000000000004E-2</v>
      </c>
      <c r="L191" s="57">
        <v>2.0147999999999999E-2</v>
      </c>
      <c r="M191" s="60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6">
        <v>43368</v>
      </c>
      <c r="AJ191" s="57">
        <v>5.44E-4</v>
      </c>
      <c r="AK191" s="57">
        <v>0</v>
      </c>
      <c r="AL191" s="57">
        <v>-3.3670000000000002E-3</v>
      </c>
      <c r="AM191" s="62">
        <f t="shared" si="3"/>
        <v>-9.4090590000000011E-4</v>
      </c>
      <c r="AN191" s="54"/>
      <c r="AO191" s="54"/>
    </row>
    <row r="192" spans="1:41" ht="15" customHeight="1" x14ac:dyDescent="0.2">
      <c r="A192" s="56">
        <v>43377</v>
      </c>
      <c r="B192" s="57">
        <v>-1.4445E-2</v>
      </c>
      <c r="C192" s="57">
        <v>2.4209000000000001E-2</v>
      </c>
      <c r="D192" s="57">
        <v>3.1322000000000003E-2</v>
      </c>
      <c r="E192" s="57">
        <v>1.1696E-2</v>
      </c>
      <c r="F192" s="57">
        <v>1.7072E-2</v>
      </c>
      <c r="G192" s="57">
        <v>3.2889999999999998E-3</v>
      </c>
      <c r="H192" s="57">
        <v>-6.3940000000000004E-3</v>
      </c>
      <c r="I192" s="57">
        <v>4.0969999999999999E-3</v>
      </c>
      <c r="J192" s="57">
        <v>-2.4743999999999999E-2</v>
      </c>
      <c r="K192" s="57">
        <v>-1.0515E-2</v>
      </c>
      <c r="L192" s="57">
        <v>-3.862E-3</v>
      </c>
      <c r="M192" s="60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6">
        <v>43369</v>
      </c>
      <c r="AJ192" s="57">
        <v>1.6173E-2</v>
      </c>
      <c r="AK192" s="57">
        <v>-2.4132000000000001E-2</v>
      </c>
      <c r="AL192" s="57">
        <v>3.9269999999999999E-3</v>
      </c>
      <c r="AM192" s="62">
        <f t="shared" si="3"/>
        <v>-1.3438656000000011E-3</v>
      </c>
      <c r="AN192" s="54"/>
      <c r="AO192" s="54"/>
    </row>
    <row r="193" spans="1:41" ht="15" customHeight="1" x14ac:dyDescent="0.2">
      <c r="A193" s="56">
        <v>43378</v>
      </c>
      <c r="B193" s="57">
        <v>-1.2388E-2</v>
      </c>
      <c r="C193" s="57">
        <v>1.7500000000000002E-2</v>
      </c>
      <c r="D193" s="57">
        <v>-2.2049999999999999E-3</v>
      </c>
      <c r="E193" s="57">
        <v>-4.1609999999999998E-3</v>
      </c>
      <c r="F193" s="57">
        <v>0</v>
      </c>
      <c r="G193" s="57">
        <v>-1.2664999999999999E-2</v>
      </c>
      <c r="H193" s="57">
        <v>-1.0439E-2</v>
      </c>
      <c r="I193" s="57">
        <v>-9.9799999999999993E-3</v>
      </c>
      <c r="J193" s="57">
        <v>8.3160000000000005E-3</v>
      </c>
      <c r="K193" s="57">
        <v>-1.2766E-2</v>
      </c>
      <c r="L193" s="57">
        <v>-7.6360000000000004E-3</v>
      </c>
      <c r="M193" s="60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6">
        <v>43370</v>
      </c>
      <c r="AJ193" s="57">
        <v>-1.1834000000000001E-2</v>
      </c>
      <c r="AK193" s="57">
        <v>1.2848E-2</v>
      </c>
      <c r="AL193" s="57">
        <v>-9.2809999999999993E-3</v>
      </c>
      <c r="AM193" s="62">
        <f t="shared" si="3"/>
        <v>-2.7553911000000003E-3</v>
      </c>
      <c r="AN193" s="54"/>
      <c r="AO193" s="54"/>
    </row>
    <row r="194" spans="1:41" ht="15" customHeight="1" x14ac:dyDescent="0.2">
      <c r="A194" s="56">
        <v>43381</v>
      </c>
      <c r="B194" s="57">
        <v>1.9636000000000001E-2</v>
      </c>
      <c r="C194" s="57">
        <v>9.2406000000000002E-2</v>
      </c>
      <c r="D194" s="57">
        <v>3.9391000000000002E-2</v>
      </c>
      <c r="E194" s="57">
        <v>0.11043500000000001</v>
      </c>
      <c r="F194" s="57">
        <v>7.7635999999999997E-2</v>
      </c>
      <c r="G194" s="57">
        <v>1.2664999999999999E-2</v>
      </c>
      <c r="H194" s="57">
        <v>6.8581000000000003E-2</v>
      </c>
      <c r="I194" s="57">
        <v>6.0103999999999998E-2</v>
      </c>
      <c r="J194" s="57">
        <v>4.7309999999999998E-2</v>
      </c>
      <c r="K194" s="57">
        <v>6.0247000000000002E-2</v>
      </c>
      <c r="L194" s="57">
        <v>4.4685999999999997E-2</v>
      </c>
      <c r="M194" s="60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6">
        <v>43371</v>
      </c>
      <c r="AJ194" s="57">
        <v>-7.6049999999999998E-3</v>
      </c>
      <c r="AK194" s="57">
        <v>1.5481999999999999E-2</v>
      </c>
      <c r="AL194" s="57">
        <v>2.5400000000000002E-3</v>
      </c>
      <c r="AM194" s="62">
        <f t="shared" si="3"/>
        <v>3.4719861000000003E-3</v>
      </c>
      <c r="AN194" s="54"/>
      <c r="AO194" s="54"/>
    </row>
    <row r="195" spans="1:41" ht="15" customHeight="1" x14ac:dyDescent="0.2">
      <c r="A195" s="56">
        <v>43382</v>
      </c>
      <c r="B195" s="57">
        <v>-2.9314E-2</v>
      </c>
      <c r="C195" s="57">
        <v>-5.1149999999999998E-3</v>
      </c>
      <c r="D195" s="57">
        <v>5.9249999999999997E-3</v>
      </c>
      <c r="E195" s="57">
        <v>8.182E-3</v>
      </c>
      <c r="F195" s="57">
        <v>3.6080000000000001E-3</v>
      </c>
      <c r="G195" s="57">
        <v>4.9129999999999998E-3</v>
      </c>
      <c r="H195" s="57">
        <v>2.3637999999999999E-2</v>
      </c>
      <c r="I195" s="57">
        <v>-4.7330000000000002E-3</v>
      </c>
      <c r="J195" s="57">
        <v>-2.2364999999999999E-2</v>
      </c>
      <c r="K195" s="57">
        <v>2.3906E-2</v>
      </c>
      <c r="L195" s="57">
        <v>4.6E-5</v>
      </c>
      <c r="M195" s="60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6">
        <v>43374</v>
      </c>
      <c r="AJ195" s="57">
        <v>4.895E-3</v>
      </c>
      <c r="AK195" s="57">
        <v>-7.0080000000000003E-3</v>
      </c>
      <c r="AL195" s="57">
        <v>-4.5199999999999997E-3</v>
      </c>
      <c r="AM195" s="62">
        <f t="shared" si="3"/>
        <v>-2.2107788999999999E-3</v>
      </c>
      <c r="AN195" s="54"/>
      <c r="AO195" s="54"/>
    </row>
    <row r="196" spans="1:41" ht="15" customHeight="1" x14ac:dyDescent="0.2">
      <c r="A196" s="56">
        <v>43383</v>
      </c>
      <c r="B196" s="57">
        <v>-1.6147999999999999E-2</v>
      </c>
      <c r="C196" s="57">
        <v>-4.3228999999999997E-2</v>
      </c>
      <c r="D196" s="57">
        <v>-8.4749999999999999E-3</v>
      </c>
      <c r="E196" s="57">
        <v>-4.5462000000000002E-2</v>
      </c>
      <c r="F196" s="57">
        <v>-3.7925E-2</v>
      </c>
      <c r="G196" s="57">
        <v>-1.6747000000000001E-2</v>
      </c>
      <c r="H196" s="57">
        <v>-1.5029000000000001E-2</v>
      </c>
      <c r="I196" s="57">
        <v>-2.3436999999999999E-2</v>
      </c>
      <c r="J196" s="57">
        <v>-2.4531000000000001E-2</v>
      </c>
      <c r="K196" s="57">
        <v>-5.4614000000000003E-2</v>
      </c>
      <c r="L196" s="57">
        <v>-2.8369999999999999E-2</v>
      </c>
      <c r="M196" s="60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6">
        <v>43375</v>
      </c>
      <c r="AJ196" s="57">
        <v>-9.8150000000000008E-3</v>
      </c>
      <c r="AK196" s="57">
        <v>4.1327999999999997E-2</v>
      </c>
      <c r="AL196" s="57">
        <v>1.9625E-2</v>
      </c>
      <c r="AM196" s="62">
        <f t="shared" si="3"/>
        <v>1.7044295399999999E-2</v>
      </c>
      <c r="AN196" s="54"/>
      <c r="AO196" s="54"/>
    </row>
    <row r="197" spans="1:41" ht="15" customHeight="1" x14ac:dyDescent="0.2">
      <c r="A197" s="56">
        <v>43384</v>
      </c>
      <c r="B197" s="57">
        <v>-1.2284E-2</v>
      </c>
      <c r="C197" s="57">
        <v>-4.0239999999999998E-3</v>
      </c>
      <c r="D197" s="57">
        <v>8.4749999999999999E-3</v>
      </c>
      <c r="E197" s="57">
        <v>-2.3529999999999999E-2</v>
      </c>
      <c r="F197" s="57">
        <v>1.3623E-2</v>
      </c>
      <c r="G197" s="57">
        <v>-1.9005999999999999E-2</v>
      </c>
      <c r="H197" s="57">
        <v>-3.7209999999999999E-3</v>
      </c>
      <c r="I197" s="57">
        <v>-1.5838999999999999E-2</v>
      </c>
      <c r="J197" s="57">
        <v>-2.4870000000000001E-3</v>
      </c>
      <c r="K197" s="57">
        <v>-1.2552000000000001E-2</v>
      </c>
      <c r="L197" s="57">
        <v>-9.1000000000000004E-3</v>
      </c>
      <c r="M197" s="60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6">
        <v>43376</v>
      </c>
      <c r="AJ197" s="57">
        <v>-6.5970000000000004E-3</v>
      </c>
      <c r="AK197" s="57">
        <v>1.8717000000000001E-2</v>
      </c>
      <c r="AL197" s="57">
        <v>1.1318E-2</v>
      </c>
      <c r="AM197" s="62">
        <f t="shared" si="3"/>
        <v>7.8118853999999995E-3</v>
      </c>
      <c r="AN197" s="54"/>
      <c r="AO197" s="54"/>
    </row>
    <row r="198" spans="1:41" ht="15" customHeight="1" x14ac:dyDescent="0.2">
      <c r="A198" s="56">
        <v>43388</v>
      </c>
      <c r="B198" s="57">
        <v>-3.5379999999999999E-3</v>
      </c>
      <c r="C198" s="57">
        <v>1.3882E-2</v>
      </c>
      <c r="D198" s="57">
        <v>5.8900000000000003E-3</v>
      </c>
      <c r="E198" s="57">
        <v>-7.1679999999999999E-3</v>
      </c>
      <c r="F198" s="57">
        <v>-1.9876000000000001E-2</v>
      </c>
      <c r="G198" s="57">
        <v>1.3731E-2</v>
      </c>
      <c r="H198" s="57">
        <v>-1.0668E-2</v>
      </c>
      <c r="I198" s="57">
        <v>0</v>
      </c>
      <c r="J198" s="57">
        <v>-4.1580000000000002E-3</v>
      </c>
      <c r="K198" s="57">
        <v>-2.1069999999999999E-3</v>
      </c>
      <c r="L198" s="57">
        <v>5.2680000000000001E-3</v>
      </c>
      <c r="M198" s="60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6">
        <v>43377</v>
      </c>
      <c r="AJ198" s="57">
        <v>-1.4445E-2</v>
      </c>
      <c r="AK198" s="57">
        <v>1.7072E-2</v>
      </c>
      <c r="AL198" s="57">
        <v>3.2889999999999998E-3</v>
      </c>
      <c r="AM198" s="62">
        <f t="shared" si="3"/>
        <v>1.9718028000000002E-3</v>
      </c>
      <c r="AN198" s="54"/>
      <c r="AO198" s="54"/>
    </row>
    <row r="199" spans="1:41" ht="15" customHeight="1" x14ac:dyDescent="0.2">
      <c r="A199" s="56">
        <v>43389</v>
      </c>
      <c r="B199" s="57">
        <v>2.7958E-2</v>
      </c>
      <c r="C199" s="57">
        <v>4.2813999999999998E-2</v>
      </c>
      <c r="D199" s="57">
        <v>0</v>
      </c>
      <c r="E199" s="57">
        <v>4.1493000000000002E-2</v>
      </c>
      <c r="F199" s="57">
        <v>3.0886E-2</v>
      </c>
      <c r="G199" s="57">
        <v>2.3109999999999999E-2</v>
      </c>
      <c r="H199" s="57">
        <v>5.7722000000000002E-2</v>
      </c>
      <c r="I199" s="57">
        <v>3.2836999999999998E-2</v>
      </c>
      <c r="J199" s="57">
        <v>5.1167999999999998E-2</v>
      </c>
      <c r="K199" s="57">
        <v>1.0493000000000001E-2</v>
      </c>
      <c r="L199" s="57">
        <v>2.7895E-2</v>
      </c>
      <c r="M199" s="60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6">
        <v>43378</v>
      </c>
      <c r="AJ199" s="57">
        <v>-1.2388E-2</v>
      </c>
      <c r="AK199" s="57">
        <v>0</v>
      </c>
      <c r="AL199" s="57">
        <v>-1.2664999999999999E-2</v>
      </c>
      <c r="AM199" s="62">
        <f t="shared" si="3"/>
        <v>-8.3501648999999983E-3</v>
      </c>
      <c r="AN199" s="54"/>
      <c r="AO199" s="54"/>
    </row>
    <row r="200" spans="1:41" ht="15" customHeight="1" x14ac:dyDescent="0.2">
      <c r="A200" s="56">
        <v>43390</v>
      </c>
      <c r="B200" s="57">
        <v>-2.0895E-2</v>
      </c>
      <c r="C200" s="57">
        <v>8.5990000000000007E-3</v>
      </c>
      <c r="D200" s="57">
        <v>-1.0541999999999999E-2</v>
      </c>
      <c r="E200" s="57">
        <v>-1.4678E-2</v>
      </c>
      <c r="F200" s="57">
        <v>-1.217E-3</v>
      </c>
      <c r="G200" s="57">
        <v>1.3238E-2</v>
      </c>
      <c r="H200" s="57">
        <v>1.3317000000000001E-2</v>
      </c>
      <c r="I200" s="57">
        <v>-1.1299999999999999E-2</v>
      </c>
      <c r="J200" s="57">
        <v>1.1415E-2</v>
      </c>
      <c r="K200" s="57">
        <v>-1.6843E-2</v>
      </c>
      <c r="L200" s="57">
        <v>5.3700000000000004E-4</v>
      </c>
      <c r="M200" s="60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6">
        <v>43381</v>
      </c>
      <c r="AJ200" s="57">
        <v>1.9636000000000001E-2</v>
      </c>
      <c r="AK200" s="57">
        <v>7.7635999999999997E-2</v>
      </c>
      <c r="AL200" s="57">
        <v>1.2664999999999999E-2</v>
      </c>
      <c r="AM200" s="62">
        <f t="shared" si="3"/>
        <v>3.6642002099999994E-2</v>
      </c>
      <c r="AN200" s="54"/>
      <c r="AO200" s="54"/>
    </row>
    <row r="201" spans="1:41" ht="15" customHeight="1" x14ac:dyDescent="0.2">
      <c r="A201" s="56">
        <v>43391</v>
      </c>
      <c r="B201" s="57">
        <v>-2.3740000000000001E-2</v>
      </c>
      <c r="C201" s="57">
        <v>-1.1651999999999999E-2</v>
      </c>
      <c r="D201" s="57">
        <v>-3.8219999999999999E-3</v>
      </c>
      <c r="E201" s="57">
        <v>-1.7269E-2</v>
      </c>
      <c r="F201" s="57">
        <v>1.0902999999999999E-2</v>
      </c>
      <c r="G201" s="57">
        <v>1.0413E-2</v>
      </c>
      <c r="H201" s="57">
        <v>-1.0312E-2</v>
      </c>
      <c r="I201" s="57">
        <v>-8.8459999999999997E-3</v>
      </c>
      <c r="J201" s="57">
        <v>-2.3362999999999998E-2</v>
      </c>
      <c r="K201" s="57">
        <v>-4.5610999999999999E-2</v>
      </c>
      <c r="L201" s="57">
        <v>-2.2594E-2</v>
      </c>
      <c r="M201" s="60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6">
        <v>43382</v>
      </c>
      <c r="AJ201" s="57">
        <v>-2.9314E-2</v>
      </c>
      <c r="AK201" s="57">
        <v>3.6080000000000001E-3</v>
      </c>
      <c r="AL201" s="57">
        <v>4.9129999999999998E-3</v>
      </c>
      <c r="AM201" s="62">
        <f t="shared" si="3"/>
        <v>-6.9303068999999997E-3</v>
      </c>
      <c r="AN201" s="54"/>
      <c r="AO201" s="54"/>
    </row>
    <row r="202" spans="1:41" ht="15" customHeight="1" x14ac:dyDescent="0.2">
      <c r="A202" s="56">
        <v>43392</v>
      </c>
      <c r="B202" s="57">
        <v>1.2534E-2</v>
      </c>
      <c r="C202" s="57">
        <v>8.3719999999999992E-3</v>
      </c>
      <c r="D202" s="57">
        <v>-1.5006E-2</v>
      </c>
      <c r="E202" s="57">
        <v>-4.7619999999999997E-3</v>
      </c>
      <c r="F202" s="57">
        <v>2.0275000000000001E-2</v>
      </c>
      <c r="G202" s="57">
        <v>9.2530000000000008E-3</v>
      </c>
      <c r="H202" s="57">
        <v>-8.1899999999999996E-4</v>
      </c>
      <c r="I202" s="57">
        <v>-9.5029999999999993E-3</v>
      </c>
      <c r="J202" s="57">
        <v>2.2187999999999999E-2</v>
      </c>
      <c r="K202" s="57">
        <v>8.8500000000000002E-3</v>
      </c>
      <c r="L202" s="57">
        <v>4.4270000000000004E-3</v>
      </c>
      <c r="M202" s="60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6">
        <v>43383</v>
      </c>
      <c r="AJ202" s="57">
        <v>-1.6147999999999999E-2</v>
      </c>
      <c r="AK202" s="57">
        <v>-3.7925E-2</v>
      </c>
      <c r="AL202" s="57">
        <v>-1.6747000000000001E-2</v>
      </c>
      <c r="AM202" s="62">
        <f t="shared" si="3"/>
        <v>-2.3604305999999999E-2</v>
      </c>
      <c r="AN202" s="54"/>
      <c r="AO202" s="54"/>
    </row>
    <row r="203" spans="1:41" ht="15" customHeight="1" x14ac:dyDescent="0.2">
      <c r="A203" s="56">
        <v>43395</v>
      </c>
      <c r="B203" s="57">
        <v>-2.3749999999999999E-3</v>
      </c>
      <c r="C203" s="57">
        <v>6.7980000000000002E-3</v>
      </c>
      <c r="D203" s="57">
        <v>2.3057999999999999E-2</v>
      </c>
      <c r="E203" s="57">
        <v>4.5109000000000003E-2</v>
      </c>
      <c r="F203" s="57">
        <v>8.2299999999999995E-3</v>
      </c>
      <c r="G203" s="57">
        <v>2.6280000000000001E-3</v>
      </c>
      <c r="H203" s="57">
        <v>1.7052999999999999E-2</v>
      </c>
      <c r="I203" s="57">
        <v>1.6643000000000002E-2</v>
      </c>
      <c r="J203" s="57">
        <v>2.0555E-2</v>
      </c>
      <c r="K203" s="57">
        <v>6.3988000000000003E-2</v>
      </c>
      <c r="L203" s="57">
        <v>1.6218E-2</v>
      </c>
      <c r="M203" s="60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6">
        <v>43384</v>
      </c>
      <c r="AJ203" s="57">
        <v>-1.2284E-2</v>
      </c>
      <c r="AK203" s="57">
        <v>1.3623E-2</v>
      </c>
      <c r="AL203" s="57">
        <v>-1.9005999999999999E-2</v>
      </c>
      <c r="AM203" s="62">
        <f t="shared" si="3"/>
        <v>-5.8884110999999992E-3</v>
      </c>
      <c r="AN203" s="54"/>
      <c r="AO203" s="54"/>
    </row>
    <row r="204" spans="1:41" ht="15" customHeight="1" x14ac:dyDescent="0.2">
      <c r="A204" s="56">
        <v>43396</v>
      </c>
      <c r="B204" s="57">
        <v>-1.136E-2</v>
      </c>
      <c r="C204" s="57">
        <v>3.5070000000000001E-3</v>
      </c>
      <c r="D204" s="57">
        <v>9.6620000000000004E-3</v>
      </c>
      <c r="E204" s="57">
        <v>3.3647999999999997E-2</v>
      </c>
      <c r="F204" s="57">
        <v>2.3389999999999999E-3</v>
      </c>
      <c r="G204" s="57">
        <v>2.8830000000000001E-3</v>
      </c>
      <c r="H204" s="57">
        <v>-8.8959999999999994E-3</v>
      </c>
      <c r="I204" s="57">
        <v>8.7829999999999991E-3</v>
      </c>
      <c r="J204" s="57">
        <v>-7.7070000000000003E-3</v>
      </c>
      <c r="K204" s="57">
        <v>0.10018199999999999</v>
      </c>
      <c r="L204" s="57">
        <v>-3.4640000000000001E-3</v>
      </c>
      <c r="M204" s="60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6">
        <v>43388</v>
      </c>
      <c r="AJ204" s="57">
        <v>-3.5379999999999999E-3</v>
      </c>
      <c r="AK204" s="57">
        <v>-1.9876000000000001E-2</v>
      </c>
      <c r="AL204" s="57">
        <v>1.3731E-2</v>
      </c>
      <c r="AM204" s="62">
        <f t="shared" si="3"/>
        <v>-3.2273439000000004E-3</v>
      </c>
      <c r="AN204" s="54"/>
      <c r="AO204" s="54"/>
    </row>
    <row r="205" spans="1:41" ht="15" customHeight="1" x14ac:dyDescent="0.2">
      <c r="A205" s="56">
        <v>43397</v>
      </c>
      <c r="B205" s="57">
        <v>-4.5518000000000003E-2</v>
      </c>
      <c r="C205" s="57">
        <v>-2.2506999999999999E-2</v>
      </c>
      <c r="D205" s="57">
        <v>-2.0271000000000001E-2</v>
      </c>
      <c r="E205" s="57">
        <v>0</v>
      </c>
      <c r="F205" s="57">
        <v>-1.5303000000000001E-2</v>
      </c>
      <c r="G205" s="57">
        <v>-1.3436999999999999E-2</v>
      </c>
      <c r="H205" s="57">
        <v>-1.9137000000000001E-2</v>
      </c>
      <c r="I205" s="57">
        <v>-1.2775E-2</v>
      </c>
      <c r="J205" s="57">
        <v>-2.3484000000000001E-2</v>
      </c>
      <c r="K205" s="57">
        <v>-6.7658999999999997E-2</v>
      </c>
      <c r="L205" s="57">
        <v>-2.6575000000000001E-2</v>
      </c>
      <c r="M205" s="60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6">
        <v>43389</v>
      </c>
      <c r="AJ205" s="57">
        <v>2.7958E-2</v>
      </c>
      <c r="AK205" s="57">
        <v>3.0886E-2</v>
      </c>
      <c r="AL205" s="57">
        <v>2.3109999999999999E-2</v>
      </c>
      <c r="AM205" s="62">
        <f t="shared" si="3"/>
        <v>2.7315268199999996E-2</v>
      </c>
      <c r="AN205" s="54"/>
      <c r="AO205" s="54"/>
    </row>
    <row r="206" spans="1:41" ht="15" customHeight="1" x14ac:dyDescent="0.2">
      <c r="A206" s="56">
        <v>43398</v>
      </c>
      <c r="B206" s="57">
        <v>-5.7639999999999997E-2</v>
      </c>
      <c r="C206" s="57">
        <v>2.5253999999999999E-2</v>
      </c>
      <c r="D206" s="57">
        <v>2.3609999999999999E-2</v>
      </c>
      <c r="E206" s="57">
        <v>1.8214999999999999E-2</v>
      </c>
      <c r="F206" s="57">
        <v>3.0376E-2</v>
      </c>
      <c r="G206" s="57">
        <v>1.325E-3</v>
      </c>
      <c r="H206" s="57">
        <v>2.4810000000000001E-3</v>
      </c>
      <c r="I206" s="57">
        <v>3.2328999999999997E-2</v>
      </c>
      <c r="J206" s="57">
        <v>2.9270000000000001E-2</v>
      </c>
      <c r="K206" s="57">
        <v>5.8269000000000001E-2</v>
      </c>
      <c r="L206" s="57">
        <v>1.2205000000000001E-2</v>
      </c>
      <c r="M206" s="60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6">
        <v>43390</v>
      </c>
      <c r="AJ206" s="57">
        <v>-2.0895E-2</v>
      </c>
      <c r="AK206" s="57">
        <v>-1.217E-3</v>
      </c>
      <c r="AL206" s="57">
        <v>1.3238E-2</v>
      </c>
      <c r="AM206" s="62">
        <f t="shared" si="3"/>
        <v>-2.9577041999999994E-3</v>
      </c>
      <c r="AN206" s="54"/>
      <c r="AO206" s="54"/>
    </row>
    <row r="207" spans="1:41" ht="15" customHeight="1" x14ac:dyDescent="0.2">
      <c r="A207" s="56">
        <v>43399</v>
      </c>
      <c r="B207" s="57">
        <v>1.2586999999999999E-2</v>
      </c>
      <c r="C207" s="57">
        <v>5.6244000000000002E-2</v>
      </c>
      <c r="D207" s="57">
        <v>2.5911E-2</v>
      </c>
      <c r="E207" s="57">
        <v>-1.3082E-2</v>
      </c>
      <c r="F207" s="57">
        <v>2.9481E-2</v>
      </c>
      <c r="G207" s="57">
        <v>2.0971E-2</v>
      </c>
      <c r="H207" s="57">
        <v>3.1972E-2</v>
      </c>
      <c r="I207" s="57">
        <v>2.0806000000000002E-2</v>
      </c>
      <c r="J207" s="57">
        <v>2.3566E-2</v>
      </c>
      <c r="K207" s="57">
        <v>1.4982000000000001E-2</v>
      </c>
      <c r="L207" s="57">
        <v>1.9269999999999999E-2</v>
      </c>
      <c r="M207" s="60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6">
        <v>43391</v>
      </c>
      <c r="AJ207" s="57">
        <v>-2.3740000000000001E-2</v>
      </c>
      <c r="AK207" s="57">
        <v>1.0902999999999999E-2</v>
      </c>
      <c r="AL207" s="57">
        <v>1.0413E-2</v>
      </c>
      <c r="AM207" s="62">
        <f t="shared" si="3"/>
        <v>-8.0791919999999989E-4</v>
      </c>
      <c r="AN207" s="54"/>
      <c r="AO207" s="54"/>
    </row>
    <row r="208" spans="1:41" ht="15" customHeight="1" x14ac:dyDescent="0.2">
      <c r="A208" s="56">
        <v>43402</v>
      </c>
      <c r="B208" s="57">
        <v>1.5675999999999999E-2</v>
      </c>
      <c r="C208" s="57">
        <v>-1.3050000000000001E-2</v>
      </c>
      <c r="D208" s="57">
        <v>1.6909E-2</v>
      </c>
      <c r="E208" s="57">
        <v>-7.3200000000000001E-4</v>
      </c>
      <c r="F208" s="57">
        <v>8.8990000000000007E-3</v>
      </c>
      <c r="G208" s="57">
        <v>-1.2979999999999999E-3</v>
      </c>
      <c r="H208" s="57">
        <v>-1.3422999999999999E-2</v>
      </c>
      <c r="I208" s="57">
        <v>-4.6868E-2</v>
      </c>
      <c r="J208" s="57">
        <v>-1.2474000000000001E-2</v>
      </c>
      <c r="K208" s="57">
        <v>-5.5919999999999997E-3</v>
      </c>
      <c r="L208" s="57">
        <v>-2.2689000000000001E-2</v>
      </c>
      <c r="M208" s="60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6">
        <v>43392</v>
      </c>
      <c r="AJ208" s="57">
        <v>1.2534E-2</v>
      </c>
      <c r="AK208" s="57">
        <v>2.0275000000000001E-2</v>
      </c>
      <c r="AL208" s="57">
        <v>9.2530000000000008E-3</v>
      </c>
      <c r="AM208" s="62">
        <f t="shared" si="3"/>
        <v>1.4019264600000001E-2</v>
      </c>
      <c r="AN208" s="54"/>
      <c r="AO208" s="54"/>
    </row>
    <row r="209" spans="1:41" ht="15" customHeight="1" x14ac:dyDescent="0.2">
      <c r="A209" s="56">
        <v>43403</v>
      </c>
      <c r="B209" s="57">
        <v>3.9394999999999999E-2</v>
      </c>
      <c r="C209" s="57">
        <v>2.8953E-2</v>
      </c>
      <c r="D209" s="57">
        <v>3.6838000000000003E-2</v>
      </c>
      <c r="E209" s="57">
        <v>5.2061999999999997E-2</v>
      </c>
      <c r="F209" s="57">
        <v>5.4940999999999997E-2</v>
      </c>
      <c r="G209" s="57">
        <v>2.6401999999999998E-2</v>
      </c>
      <c r="H209" s="57">
        <v>6.3354999999999995E-2</v>
      </c>
      <c r="I209" s="57">
        <v>8.1483E-2</v>
      </c>
      <c r="J209" s="57">
        <v>5.4406999999999997E-2</v>
      </c>
      <c r="K209" s="57">
        <v>5.1013000000000003E-2</v>
      </c>
      <c r="L209" s="57">
        <v>3.6200000000000003E-2</v>
      </c>
      <c r="M209" s="60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6">
        <v>43395</v>
      </c>
      <c r="AJ209" s="57">
        <v>-2.3749999999999999E-3</v>
      </c>
      <c r="AK209" s="57">
        <v>8.2299999999999995E-3</v>
      </c>
      <c r="AL209" s="57">
        <v>2.6280000000000001E-3</v>
      </c>
      <c r="AM209" s="62">
        <f t="shared" si="3"/>
        <v>2.8273838999999996E-3</v>
      </c>
      <c r="AN209" s="54"/>
      <c r="AO209" s="54"/>
    </row>
    <row r="210" spans="1:41" ht="15" customHeight="1" x14ac:dyDescent="0.2">
      <c r="A210" s="56">
        <v>43404</v>
      </c>
      <c r="B210" s="57">
        <v>1.7906999999999999E-2</v>
      </c>
      <c r="C210" s="57">
        <v>-8.1539999999999998E-3</v>
      </c>
      <c r="D210" s="57">
        <v>7.6900000000000004E-4</v>
      </c>
      <c r="E210" s="57">
        <v>1.4487999999999999E-2</v>
      </c>
      <c r="F210" s="57">
        <v>-9.4789999999999996E-3</v>
      </c>
      <c r="G210" s="57">
        <v>6.8069999999999997E-3</v>
      </c>
      <c r="H210" s="57">
        <v>-1.4308E-2</v>
      </c>
      <c r="I210" s="57">
        <v>-1.6093E-2</v>
      </c>
      <c r="J210" s="57">
        <v>3.5041999999999997E-2</v>
      </c>
      <c r="K210" s="57">
        <v>-5.3429999999999997E-3</v>
      </c>
      <c r="L210" s="57">
        <v>6.1729999999999997E-3</v>
      </c>
      <c r="M210" s="60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6">
        <v>43396</v>
      </c>
      <c r="AJ210" s="57">
        <v>-1.136E-2</v>
      </c>
      <c r="AK210" s="57">
        <v>2.3389999999999999E-3</v>
      </c>
      <c r="AL210" s="57">
        <v>2.8830000000000001E-3</v>
      </c>
      <c r="AM210" s="62">
        <f t="shared" si="3"/>
        <v>-2.0457954000000006E-3</v>
      </c>
      <c r="AN210" s="54"/>
      <c r="AO210" s="54"/>
    </row>
    <row r="211" spans="1:41" ht="15" customHeight="1" x14ac:dyDescent="0.2">
      <c r="A211" s="56">
        <v>43405</v>
      </c>
      <c r="B211" s="57">
        <v>1.8339999999999999E-3</v>
      </c>
      <c r="C211" s="57">
        <v>1.4629E-2</v>
      </c>
      <c r="D211" s="57">
        <v>3.3272999999999997E-2</v>
      </c>
      <c r="E211" s="57">
        <v>-2.4264999999999998E-2</v>
      </c>
      <c r="F211" s="57">
        <v>3.1700000000000001E-3</v>
      </c>
      <c r="G211" s="57">
        <v>9.0050000000000009E-3</v>
      </c>
      <c r="H211" s="57">
        <v>-1.0300000000000001E-3</v>
      </c>
      <c r="I211" s="57">
        <v>1.1370999999999999E-2</v>
      </c>
      <c r="J211" s="57">
        <v>4.1650000000000003E-3</v>
      </c>
      <c r="K211" s="57">
        <v>-8.9689999999999995E-3</v>
      </c>
      <c r="L211" s="57">
        <v>1.1328E-2</v>
      </c>
      <c r="M211" s="60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6">
        <v>43397</v>
      </c>
      <c r="AJ211" s="57">
        <v>-4.5518000000000003E-2</v>
      </c>
      <c r="AK211" s="57">
        <v>-1.5303000000000001E-2</v>
      </c>
      <c r="AL211" s="57">
        <v>-1.3436999999999999E-2</v>
      </c>
      <c r="AM211" s="62">
        <f t="shared" si="3"/>
        <v>-2.4750191399999996E-2</v>
      </c>
      <c r="AN211" s="54"/>
      <c r="AO211" s="54"/>
    </row>
    <row r="212" spans="1:41" ht="15" customHeight="1" x14ac:dyDescent="0.2">
      <c r="A212" s="56">
        <v>43409</v>
      </c>
      <c r="B212" s="57">
        <v>5.483E-3</v>
      </c>
      <c r="C212" s="57">
        <v>6.9099999999999999E-4</v>
      </c>
      <c r="D212" s="57">
        <v>1.1095000000000001E-2</v>
      </c>
      <c r="E212" s="57">
        <v>-4.9240000000000004E-3</v>
      </c>
      <c r="F212" s="57">
        <v>1.1537E-2</v>
      </c>
      <c r="G212" s="57">
        <v>2.1676000000000001E-2</v>
      </c>
      <c r="H212" s="57">
        <v>-1.7409999999999998E-2</v>
      </c>
      <c r="I212" s="57">
        <v>-1.5369000000000001E-2</v>
      </c>
      <c r="J212" s="57">
        <v>-1.2899000000000001E-2</v>
      </c>
      <c r="K212" s="57">
        <v>1.2534E-2</v>
      </c>
      <c r="L212" s="57">
        <v>1.3246000000000001E-2</v>
      </c>
      <c r="M212" s="60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6">
        <v>43398</v>
      </c>
      <c r="AJ212" s="57">
        <v>-5.7639999999999997E-2</v>
      </c>
      <c r="AK212" s="57">
        <v>3.0376E-2</v>
      </c>
      <c r="AL212" s="57">
        <v>1.325E-3</v>
      </c>
      <c r="AM212" s="62">
        <f t="shared" si="3"/>
        <v>-8.6454686999999971E-3</v>
      </c>
      <c r="AN212" s="54"/>
      <c r="AO212" s="54"/>
    </row>
    <row r="213" spans="1:41" ht="15" customHeight="1" x14ac:dyDescent="0.2">
      <c r="A213" s="56">
        <v>43410</v>
      </c>
      <c r="B213" s="57">
        <v>1.0876E-2</v>
      </c>
      <c r="C213" s="57">
        <v>-2.1892000000000002E-2</v>
      </c>
      <c r="D213" s="57">
        <v>3.68E-4</v>
      </c>
      <c r="E213" s="57">
        <v>-2.0663000000000001E-2</v>
      </c>
      <c r="F213" s="57">
        <v>-4.4130000000000003E-3</v>
      </c>
      <c r="G213" s="57">
        <v>-9.7499999999999996E-4</v>
      </c>
      <c r="H213" s="57">
        <v>-1.1866E-2</v>
      </c>
      <c r="I213" s="57">
        <v>-5.3550000000000004E-3</v>
      </c>
      <c r="J213" s="57">
        <v>-3.5149999999999999E-3</v>
      </c>
      <c r="K213" s="57">
        <v>-2.5226999999999999E-2</v>
      </c>
      <c r="L213" s="57">
        <v>-1.0434000000000001E-2</v>
      </c>
      <c r="M213" s="60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6">
        <v>43399</v>
      </c>
      <c r="AJ213" s="57">
        <v>1.2586999999999999E-2</v>
      </c>
      <c r="AK213" s="57">
        <v>2.9481E-2</v>
      </c>
      <c r="AL213" s="57">
        <v>2.0971E-2</v>
      </c>
      <c r="AM213" s="62">
        <f t="shared" si="3"/>
        <v>2.1010898699999999E-2</v>
      </c>
      <c r="AN213" s="54"/>
      <c r="AO213" s="54"/>
    </row>
    <row r="214" spans="1:41" ht="15" customHeight="1" x14ac:dyDescent="0.2">
      <c r="A214" s="56">
        <v>43411</v>
      </c>
      <c r="B214" s="57">
        <v>-1.7582E-2</v>
      </c>
      <c r="C214" s="57">
        <v>-2.4309999999999998E-2</v>
      </c>
      <c r="D214" s="57">
        <v>-1.9303000000000001E-2</v>
      </c>
      <c r="E214" s="57">
        <v>-1.4504E-2</v>
      </c>
      <c r="F214" s="57">
        <v>-2.6433000000000002E-2</v>
      </c>
      <c r="G214" s="57">
        <v>4.6230000000000004E-3</v>
      </c>
      <c r="H214" s="57">
        <v>-1.6043000000000002E-2</v>
      </c>
      <c r="I214" s="57">
        <v>-7.816E-3</v>
      </c>
      <c r="J214" s="57">
        <v>-2.6762999999999999E-2</v>
      </c>
      <c r="K214" s="57">
        <v>-4.4783999999999997E-2</v>
      </c>
      <c r="L214" s="57">
        <v>-1.0817999999999999E-2</v>
      </c>
      <c r="M214" s="60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6">
        <v>43402</v>
      </c>
      <c r="AJ214" s="57">
        <v>1.5675999999999999E-2</v>
      </c>
      <c r="AK214" s="57">
        <v>8.8990000000000007E-3</v>
      </c>
      <c r="AL214" s="57">
        <v>-1.2979999999999999E-3</v>
      </c>
      <c r="AM214" s="62">
        <f t="shared" si="3"/>
        <v>7.7582240999999989E-3</v>
      </c>
      <c r="AN214" s="54"/>
      <c r="AO214" s="54"/>
    </row>
    <row r="215" spans="1:41" ht="15" customHeight="1" x14ac:dyDescent="0.2">
      <c r="A215" s="56">
        <v>43412</v>
      </c>
      <c r="B215" s="57">
        <v>-3.993E-2</v>
      </c>
      <c r="C215" s="57">
        <v>-2.0719999999999999E-2</v>
      </c>
      <c r="D215" s="57">
        <v>2.6199999999999999E-3</v>
      </c>
      <c r="E215" s="57">
        <v>-2.2157E-2</v>
      </c>
      <c r="F215" s="57">
        <v>-4.3336E-2</v>
      </c>
      <c r="G215" s="57">
        <v>-2.6071E-2</v>
      </c>
      <c r="H215" s="57">
        <v>-1.8773999999999999E-2</v>
      </c>
      <c r="I215" s="57">
        <v>-2.0225E-2</v>
      </c>
      <c r="J215" s="57">
        <v>-3.7962999999999997E-2</v>
      </c>
      <c r="K215" s="57">
        <v>-1.9268E-2</v>
      </c>
      <c r="L215" s="57">
        <v>-2.4163E-2</v>
      </c>
      <c r="M215" s="60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6">
        <v>43403</v>
      </c>
      <c r="AJ215" s="57">
        <v>3.9394999999999999E-2</v>
      </c>
      <c r="AK215" s="57">
        <v>5.4940999999999997E-2</v>
      </c>
      <c r="AL215" s="57">
        <v>2.6401999999999998E-2</v>
      </c>
      <c r="AM215" s="62">
        <f t="shared" si="3"/>
        <v>4.0241975399999998E-2</v>
      </c>
      <c r="AN215" s="54"/>
      <c r="AO215" s="54"/>
    </row>
    <row r="216" spans="1:41" ht="15" customHeight="1" x14ac:dyDescent="0.2">
      <c r="A216" s="56">
        <v>43413</v>
      </c>
      <c r="B216" s="57">
        <v>2.3279000000000001E-2</v>
      </c>
      <c r="C216" s="57">
        <v>2.1925E-2</v>
      </c>
      <c r="D216" s="57">
        <v>3.3813999999999997E-2</v>
      </c>
      <c r="E216" s="57">
        <v>7.4700000000000005E-4</v>
      </c>
      <c r="F216" s="57">
        <v>2.6453999999999998E-2</v>
      </c>
      <c r="G216" s="57">
        <v>2.0472000000000001E-2</v>
      </c>
      <c r="H216" s="57">
        <v>1.0926E-2</v>
      </c>
      <c r="I216" s="57">
        <v>1.5615E-2</v>
      </c>
      <c r="J216" s="57">
        <v>1.2690999999999999E-2</v>
      </c>
      <c r="K216" s="57">
        <v>3.2538999999999998E-2</v>
      </c>
      <c r="L216" s="57">
        <v>2.4499999999999999E-4</v>
      </c>
      <c r="M216" s="60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6">
        <v>43404</v>
      </c>
      <c r="AJ216" s="57">
        <v>1.7906999999999999E-2</v>
      </c>
      <c r="AK216" s="57">
        <v>-9.4789999999999996E-3</v>
      </c>
      <c r="AL216" s="57">
        <v>6.8069999999999997E-3</v>
      </c>
      <c r="AM216" s="62">
        <f t="shared" si="3"/>
        <v>5.0778254999999991E-3</v>
      </c>
      <c r="AN216" s="54"/>
      <c r="AO216" s="54"/>
    </row>
    <row r="217" spans="1:41" ht="15" customHeight="1" x14ac:dyDescent="0.2">
      <c r="A217" s="56">
        <v>43416</v>
      </c>
      <c r="B217" s="57">
        <v>-8.1169999999999992E-3</v>
      </c>
      <c r="C217" s="57">
        <v>1.6253E-2</v>
      </c>
      <c r="D217" s="57">
        <v>-1.934E-2</v>
      </c>
      <c r="E217" s="57">
        <v>-2.5701000000000002E-2</v>
      </c>
      <c r="F217" s="57">
        <v>-2.2963000000000001E-2</v>
      </c>
      <c r="G217" s="57">
        <v>1.0685E-2</v>
      </c>
      <c r="H217" s="57">
        <v>-4.3559999999999996E-3</v>
      </c>
      <c r="I217" s="57">
        <v>-1.2031999999999999E-2</v>
      </c>
      <c r="J217" s="57">
        <v>9.9649999999999999E-3</v>
      </c>
      <c r="K217" s="57">
        <v>1.3096999999999999E-2</v>
      </c>
      <c r="L217" s="57">
        <v>-1.3669999999999999E-3</v>
      </c>
      <c r="M217" s="60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6">
        <v>43405</v>
      </c>
      <c r="AJ217" s="57">
        <v>1.8339999999999999E-3</v>
      </c>
      <c r="AK217" s="57">
        <v>3.1700000000000001E-3</v>
      </c>
      <c r="AL217" s="57">
        <v>9.0050000000000009E-3</v>
      </c>
      <c r="AM217" s="62">
        <f t="shared" si="3"/>
        <v>4.6691996999999996E-3</v>
      </c>
      <c r="AN217" s="54"/>
      <c r="AO217" s="54"/>
    </row>
    <row r="218" spans="1:41" ht="15" customHeight="1" x14ac:dyDescent="0.2">
      <c r="A218" s="56">
        <v>43417</v>
      </c>
      <c r="B218" s="57">
        <v>-1.1984E-2</v>
      </c>
      <c r="C218" s="57">
        <v>-1.1445E-2</v>
      </c>
      <c r="D218" s="57">
        <v>3.68E-4</v>
      </c>
      <c r="E218" s="57">
        <v>-7.6599999999999997E-4</v>
      </c>
      <c r="F218" s="57">
        <v>-1.5214E-2</v>
      </c>
      <c r="G218" s="57">
        <v>-7.2040000000000003E-3</v>
      </c>
      <c r="H218" s="57">
        <v>9.5040000000000003E-3</v>
      </c>
      <c r="I218" s="57">
        <v>2.5798999999999999E-2</v>
      </c>
      <c r="J218" s="57">
        <v>-1.5544000000000001E-2</v>
      </c>
      <c r="K218" s="57">
        <v>3.7109999999999999E-3</v>
      </c>
      <c r="L218" s="57">
        <v>-7.1580000000000003E-3</v>
      </c>
      <c r="M218" s="60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6">
        <v>43409</v>
      </c>
      <c r="AJ218" s="57">
        <v>5.483E-3</v>
      </c>
      <c r="AK218" s="57">
        <v>1.1537E-2</v>
      </c>
      <c r="AL218" s="57">
        <v>2.1676000000000001E-2</v>
      </c>
      <c r="AM218" s="62">
        <f t="shared" si="3"/>
        <v>1.2897376799999999E-2</v>
      </c>
      <c r="AN218" s="54"/>
      <c r="AO218" s="54"/>
    </row>
    <row r="219" spans="1:41" ht="15" customHeight="1" x14ac:dyDescent="0.2">
      <c r="A219" s="56">
        <v>43418</v>
      </c>
      <c r="B219" s="57">
        <v>1.6986999999999999E-2</v>
      </c>
      <c r="C219" s="57">
        <v>1.6770000000000001E-3</v>
      </c>
      <c r="D219" s="57">
        <v>3.68E-4</v>
      </c>
      <c r="E219" s="57">
        <v>5.1522999999999999E-2</v>
      </c>
      <c r="F219" s="57">
        <v>-1.1800000000000001E-3</v>
      </c>
      <c r="G219" s="57">
        <v>2.0237999999999999E-2</v>
      </c>
      <c r="H219" s="57">
        <v>3.9481000000000002E-2</v>
      </c>
      <c r="I219" s="57">
        <v>1.6222E-2</v>
      </c>
      <c r="J219" s="57">
        <v>7.4600000000000003E-4</v>
      </c>
      <c r="K219" s="57">
        <v>-1.3048000000000001E-2</v>
      </c>
      <c r="L219" s="57">
        <v>1.2394000000000001E-2</v>
      </c>
      <c r="M219" s="60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6">
        <v>43410</v>
      </c>
      <c r="AJ219" s="57">
        <v>1.0876E-2</v>
      </c>
      <c r="AK219" s="57">
        <v>-4.4130000000000003E-3</v>
      </c>
      <c r="AL219" s="57">
        <v>-9.7499999999999996E-4</v>
      </c>
      <c r="AM219" s="62">
        <f t="shared" si="3"/>
        <v>1.8291503999999996E-3</v>
      </c>
      <c r="AN219" s="54"/>
      <c r="AO219" s="54"/>
    </row>
    <row r="220" spans="1:41" ht="15" customHeight="1" x14ac:dyDescent="0.2">
      <c r="A220" s="56">
        <v>43420</v>
      </c>
      <c r="B220" s="57">
        <v>2.8898E-2</v>
      </c>
      <c r="C220" s="57">
        <v>3.1112999999999998E-2</v>
      </c>
      <c r="D220" s="57">
        <v>1.1349E-2</v>
      </c>
      <c r="E220" s="57">
        <v>4.3438999999999998E-2</v>
      </c>
      <c r="F220" s="57">
        <v>5.1764999999999999E-2</v>
      </c>
      <c r="G220" s="57">
        <v>2.0076E-2</v>
      </c>
      <c r="H220" s="57">
        <v>2.3875E-2</v>
      </c>
      <c r="I220" s="57">
        <v>3.3972000000000002E-2</v>
      </c>
      <c r="J220" s="57">
        <v>3.3355000000000003E-2</v>
      </c>
      <c r="K220" s="57">
        <v>-1.1320999999999999E-2</v>
      </c>
      <c r="L220" s="57">
        <v>2.9139000000000002E-2</v>
      </c>
      <c r="M220" s="60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6">
        <v>43411</v>
      </c>
      <c r="AJ220" s="57">
        <v>-1.7582E-2</v>
      </c>
      <c r="AK220" s="57">
        <v>-2.6433000000000002E-2</v>
      </c>
      <c r="AL220" s="57">
        <v>4.6230000000000004E-3</v>
      </c>
      <c r="AM220" s="62">
        <f t="shared" si="3"/>
        <v>-1.3129353599999999E-2</v>
      </c>
      <c r="AN220" s="54"/>
      <c r="AO220" s="54"/>
    </row>
    <row r="221" spans="1:41" ht="15" customHeight="1" x14ac:dyDescent="0.2">
      <c r="A221" s="56">
        <v>43423</v>
      </c>
      <c r="B221" s="57">
        <v>-2.4269999999999999E-3</v>
      </c>
      <c r="C221" s="57">
        <v>2.3168999999999999E-2</v>
      </c>
      <c r="D221" s="57">
        <v>-1.1717E-2</v>
      </c>
      <c r="E221" s="57">
        <v>-1.0508E-2</v>
      </c>
      <c r="F221" s="57">
        <v>-1.8100000000000002E-2</v>
      </c>
      <c r="G221" s="57">
        <v>3.3470000000000001E-3</v>
      </c>
      <c r="H221" s="57">
        <v>-1.3022000000000001E-2</v>
      </c>
      <c r="I221" s="57">
        <v>1.0147E-2</v>
      </c>
      <c r="J221" s="57">
        <v>2.2457000000000001E-2</v>
      </c>
      <c r="K221" s="57">
        <v>-2.1094000000000002E-2</v>
      </c>
      <c r="L221" s="57">
        <v>-6.9719999999999999E-3</v>
      </c>
      <c r="M221" s="60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6">
        <v>43412</v>
      </c>
      <c r="AJ221" s="57">
        <v>-3.993E-2</v>
      </c>
      <c r="AK221" s="57">
        <v>-4.3336E-2</v>
      </c>
      <c r="AL221" s="57">
        <v>-2.6071E-2</v>
      </c>
      <c r="AM221" s="62">
        <f t="shared" si="3"/>
        <v>-3.6442022099999999E-2</v>
      </c>
      <c r="AN221" s="54"/>
      <c r="AO221" s="54"/>
    </row>
    <row r="222" spans="1:41" ht="15" customHeight="1" x14ac:dyDescent="0.2">
      <c r="A222" s="56">
        <v>43425</v>
      </c>
      <c r="B222" s="57">
        <v>-4.8719999999999996E-3</v>
      </c>
      <c r="C222" s="57">
        <v>-2.2699999999999999E-3</v>
      </c>
      <c r="D222" s="57">
        <v>3.3089999999999999E-3</v>
      </c>
      <c r="E222" s="57">
        <v>7.7169999999999999E-3</v>
      </c>
      <c r="F222" s="57">
        <v>1.0222E-2</v>
      </c>
      <c r="G222" s="57">
        <v>-2.3422999999999999E-2</v>
      </c>
      <c r="H222" s="57">
        <v>1.797E-3</v>
      </c>
      <c r="I222" s="57">
        <v>-1.9626000000000001E-2</v>
      </c>
      <c r="J222" s="57">
        <v>-4.5929999999999999E-3</v>
      </c>
      <c r="K222" s="57">
        <v>-1.5625E-2</v>
      </c>
      <c r="L222" s="57">
        <v>-7.2160000000000002E-3</v>
      </c>
      <c r="M222" s="60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6">
        <v>43413</v>
      </c>
      <c r="AJ222" s="57">
        <v>2.3279000000000001E-2</v>
      </c>
      <c r="AK222" s="57">
        <v>2.6453999999999998E-2</v>
      </c>
      <c r="AL222" s="57">
        <v>2.0472000000000001E-2</v>
      </c>
      <c r="AM222" s="62">
        <f t="shared" si="3"/>
        <v>2.3399326500000001E-2</v>
      </c>
      <c r="AN222" s="54"/>
      <c r="AO222" s="54"/>
    </row>
    <row r="223" spans="1:41" ht="15" customHeight="1" x14ac:dyDescent="0.2">
      <c r="A223" s="56">
        <v>43426</v>
      </c>
      <c r="B223" s="57">
        <v>7.2989999999999999E-3</v>
      </c>
      <c r="C223" s="57">
        <v>1.9695000000000001E-2</v>
      </c>
      <c r="D223" s="57">
        <v>5.9154999999999999E-2</v>
      </c>
      <c r="E223" s="57">
        <v>2.0939999999999999E-3</v>
      </c>
      <c r="F223" s="57">
        <v>3.2243000000000001E-2</v>
      </c>
      <c r="G223" s="57">
        <v>5.3610000000000003E-3</v>
      </c>
      <c r="H223" s="57">
        <v>9.7009999999999996E-3</v>
      </c>
      <c r="I223" s="57">
        <v>-1.2880000000000001E-3</v>
      </c>
      <c r="J223" s="57">
        <v>-1.4625000000000001E-2</v>
      </c>
      <c r="K223" s="57">
        <v>-3.2002999999999997E-2</v>
      </c>
      <c r="L223" s="57">
        <v>2.392E-3</v>
      </c>
      <c r="M223" s="60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6">
        <v>43416</v>
      </c>
      <c r="AJ223" s="57">
        <v>-8.1169999999999992E-3</v>
      </c>
      <c r="AK223" s="57">
        <v>-2.2963000000000001E-2</v>
      </c>
      <c r="AL223" s="57">
        <v>1.0685E-2</v>
      </c>
      <c r="AM223" s="62">
        <f t="shared" si="3"/>
        <v>-6.7976535000000005E-3</v>
      </c>
      <c r="AN223" s="54"/>
      <c r="AO223" s="54"/>
    </row>
    <row r="224" spans="1:41" ht="15" customHeight="1" x14ac:dyDescent="0.2">
      <c r="A224" s="56">
        <v>43427</v>
      </c>
      <c r="B224" s="57">
        <v>-1.8349000000000001E-2</v>
      </c>
      <c r="C224" s="57">
        <v>7.8429999999999993E-3</v>
      </c>
      <c r="D224" s="57">
        <v>-2.8072E-2</v>
      </c>
      <c r="E224" s="57">
        <v>-2.2568000000000001E-2</v>
      </c>
      <c r="F224" s="57">
        <v>3.277E-3</v>
      </c>
      <c r="G224" s="57">
        <v>-1.7030000000000001E-3</v>
      </c>
      <c r="H224" s="57">
        <v>-4.0730000000000002E-3</v>
      </c>
      <c r="I224" s="57">
        <v>1.1022000000000001E-2</v>
      </c>
      <c r="J224" s="57">
        <v>2.5119999999999999E-3</v>
      </c>
      <c r="K224" s="57">
        <v>6.0790000000000002E-3</v>
      </c>
      <c r="L224" s="57">
        <v>-1.4357999999999999E-2</v>
      </c>
      <c r="M224" s="60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6">
        <v>43417</v>
      </c>
      <c r="AJ224" s="57">
        <v>-1.1984E-2</v>
      </c>
      <c r="AK224" s="57">
        <v>-1.5214E-2</v>
      </c>
      <c r="AL224" s="57">
        <v>-7.2040000000000003E-3</v>
      </c>
      <c r="AM224" s="62">
        <f t="shared" si="3"/>
        <v>-1.1466186600000001E-2</v>
      </c>
      <c r="AN224" s="54"/>
      <c r="AO224" s="54"/>
    </row>
    <row r="225" spans="1:41" ht="15" customHeight="1" x14ac:dyDescent="0.2">
      <c r="A225" s="56">
        <v>43430</v>
      </c>
      <c r="B225" s="57">
        <v>-3.091E-3</v>
      </c>
      <c r="C225" s="57">
        <v>-1.7791000000000001E-2</v>
      </c>
      <c r="D225" s="57">
        <v>-8.9370000000000005E-3</v>
      </c>
      <c r="E225" s="57">
        <v>-1.2200000000000001E-2</v>
      </c>
      <c r="F225" s="57">
        <v>-5.3763999999999999E-2</v>
      </c>
      <c r="G225" s="57">
        <v>1.2579E-2</v>
      </c>
      <c r="H225" s="57">
        <v>-1.0514000000000001E-2</v>
      </c>
      <c r="I225" s="57">
        <v>-3.1066E-2</v>
      </c>
      <c r="J225" s="57">
        <v>-1.1173000000000001E-2</v>
      </c>
      <c r="K225" s="57">
        <v>0</v>
      </c>
      <c r="L225" s="57">
        <v>-7.9640000000000006E-3</v>
      </c>
      <c r="M225" s="60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6">
        <v>43418</v>
      </c>
      <c r="AJ225" s="57">
        <v>1.6986999999999999E-2</v>
      </c>
      <c r="AK225" s="57">
        <v>-1.1800000000000001E-3</v>
      </c>
      <c r="AL225" s="57">
        <v>2.0237999999999999E-2</v>
      </c>
      <c r="AM225" s="62">
        <f t="shared" si="3"/>
        <v>1.2013798499999999E-2</v>
      </c>
      <c r="AN225" s="54"/>
      <c r="AO225" s="54"/>
    </row>
    <row r="226" spans="1:41" ht="15" customHeight="1" x14ac:dyDescent="0.2">
      <c r="A226" s="56">
        <v>43431</v>
      </c>
      <c r="B226" s="57">
        <v>2.3862000000000001E-2</v>
      </c>
      <c r="C226" s="57">
        <v>2.3355999999999998E-2</v>
      </c>
      <c r="D226" s="57">
        <v>7.9020000000000007E-2</v>
      </c>
      <c r="E226" s="57">
        <v>2.4957E-2</v>
      </c>
      <c r="F226" s="57">
        <v>3.5052E-2</v>
      </c>
      <c r="G226" s="57">
        <v>4.5809999999999997E-2</v>
      </c>
      <c r="H226" s="57">
        <v>2.2433000000000002E-2</v>
      </c>
      <c r="I226" s="57">
        <v>3.7671999999999997E-2</v>
      </c>
      <c r="J226" s="57">
        <v>1.4751E-2</v>
      </c>
      <c r="K226" s="57">
        <v>0</v>
      </c>
      <c r="L226" s="57">
        <v>2.7043000000000001E-2</v>
      </c>
      <c r="M226" s="60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6">
        <v>43420</v>
      </c>
      <c r="AJ226" s="57">
        <v>2.8898E-2</v>
      </c>
      <c r="AK226" s="57">
        <v>5.1764999999999999E-2</v>
      </c>
      <c r="AL226" s="57">
        <v>2.0076E-2</v>
      </c>
      <c r="AM226" s="62">
        <f t="shared" si="3"/>
        <v>3.3576308700000002E-2</v>
      </c>
      <c r="AN226" s="54"/>
      <c r="AO226" s="54"/>
    </row>
    <row r="227" spans="1:41" ht="15" customHeight="1" x14ac:dyDescent="0.2">
      <c r="A227" s="56">
        <v>43432</v>
      </c>
      <c r="B227" s="57">
        <v>9.0279999999999996E-3</v>
      </c>
      <c r="C227" s="57">
        <v>1.5637000000000002E-2</v>
      </c>
      <c r="D227" s="57">
        <v>8.26E-3</v>
      </c>
      <c r="E227" s="57">
        <v>-2.1150000000000001E-3</v>
      </c>
      <c r="F227" s="57">
        <v>-1.005E-2</v>
      </c>
      <c r="G227" s="57">
        <v>1.0279999999999999E-2</v>
      </c>
      <c r="H227" s="57">
        <v>-6.829E-3</v>
      </c>
      <c r="I227" s="57">
        <v>2.5300000000000002E-4</v>
      </c>
      <c r="J227" s="57">
        <v>7.1400000000000001E-4</v>
      </c>
      <c r="K227" s="57">
        <v>0</v>
      </c>
      <c r="L227" s="57">
        <v>1.5344E-2</v>
      </c>
      <c r="M227" s="60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6">
        <v>43423</v>
      </c>
      <c r="AJ227" s="57">
        <v>-2.4269999999999999E-3</v>
      </c>
      <c r="AK227" s="57">
        <v>-1.8100000000000002E-2</v>
      </c>
      <c r="AL227" s="57">
        <v>3.3470000000000001E-3</v>
      </c>
      <c r="AM227" s="62">
        <f t="shared" si="3"/>
        <v>-5.7260939999999993E-3</v>
      </c>
      <c r="AN227" s="54"/>
      <c r="AO227" s="54"/>
    </row>
    <row r="228" spans="1:41" ht="15" customHeight="1" x14ac:dyDescent="0.2">
      <c r="A228" s="56">
        <v>43433</v>
      </c>
      <c r="B228" s="57">
        <v>-3.0000000000000001E-3</v>
      </c>
      <c r="C228" s="57">
        <v>-1.1429E-2</v>
      </c>
      <c r="D228" s="57">
        <v>-3.2959999999999999E-3</v>
      </c>
      <c r="E228" s="57">
        <v>-2.5010000000000001E-2</v>
      </c>
      <c r="F228" s="57">
        <v>5.4599000000000002E-2</v>
      </c>
      <c r="G228" s="57">
        <v>-3.4150000000000001E-3</v>
      </c>
      <c r="H228" s="57">
        <v>-3.3050000000000002E-3</v>
      </c>
      <c r="I228" s="57">
        <v>-1.5200000000000001E-3</v>
      </c>
      <c r="J228" s="57">
        <v>-7.1630000000000001E-3</v>
      </c>
      <c r="K228" s="57">
        <v>1.8019E-2</v>
      </c>
      <c r="L228" s="57">
        <v>5.13E-3</v>
      </c>
      <c r="M228" s="60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6">
        <v>43425</v>
      </c>
      <c r="AJ228" s="57">
        <v>-4.8719999999999996E-3</v>
      </c>
      <c r="AK228" s="57">
        <v>1.0222E-2</v>
      </c>
      <c r="AL228" s="57">
        <v>-2.3422999999999999E-2</v>
      </c>
      <c r="AM228" s="62">
        <f t="shared" si="3"/>
        <v>-6.0237308999999996E-3</v>
      </c>
      <c r="AN228" s="54"/>
      <c r="AO228" s="54"/>
    </row>
    <row r="229" spans="1:41" ht="15" customHeight="1" x14ac:dyDescent="0.2">
      <c r="A229" s="56">
        <v>43434</v>
      </c>
      <c r="B229" s="57">
        <v>1.6687E-2</v>
      </c>
      <c r="C229" s="57">
        <v>-1.3575E-2</v>
      </c>
      <c r="D229" s="57">
        <v>3.9170000000000003E-2</v>
      </c>
      <c r="E229" s="57">
        <v>2.9937999999999999E-2</v>
      </c>
      <c r="F229" s="57">
        <v>-1.1759E-2</v>
      </c>
      <c r="G229" s="57">
        <v>-1.9342000000000002E-2</v>
      </c>
      <c r="H229" s="57">
        <v>-3.571E-3</v>
      </c>
      <c r="I229" s="57">
        <v>-8.6580000000000008E-3</v>
      </c>
      <c r="J229" s="57">
        <v>-3.3257000000000002E-2</v>
      </c>
      <c r="K229" s="57">
        <v>2.7399E-2</v>
      </c>
      <c r="L229" s="57">
        <v>-2.2880000000000001E-3</v>
      </c>
      <c r="M229" s="60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6">
        <v>43426</v>
      </c>
      <c r="AJ229" s="57">
        <v>7.2989999999999999E-3</v>
      </c>
      <c r="AK229" s="57">
        <v>3.2243000000000001E-2</v>
      </c>
      <c r="AL229" s="57">
        <v>5.3610000000000003E-3</v>
      </c>
      <c r="AM229" s="62">
        <f t="shared" si="3"/>
        <v>1.49661699E-2</v>
      </c>
      <c r="AN229" s="54"/>
      <c r="AO229" s="54"/>
    </row>
    <row r="230" spans="1:41" ht="15" customHeight="1" x14ac:dyDescent="0.2">
      <c r="A230" s="56">
        <v>43437</v>
      </c>
      <c r="B230" s="57">
        <v>-1.0695E-2</v>
      </c>
      <c r="C230" s="57">
        <v>-1.1946E-2</v>
      </c>
      <c r="D230" s="57">
        <v>2.1668E-2</v>
      </c>
      <c r="E230" s="57">
        <v>1.4040000000000001E-3</v>
      </c>
      <c r="F230" s="57">
        <v>1.917E-2</v>
      </c>
      <c r="G230" s="57">
        <v>6.7200000000000003E-3</v>
      </c>
      <c r="H230" s="57">
        <v>-1.7791000000000001E-2</v>
      </c>
      <c r="I230" s="57">
        <v>1.789E-3</v>
      </c>
      <c r="J230" s="57">
        <v>-1.3091999999999999E-2</v>
      </c>
      <c r="K230" s="57">
        <v>-1.1651E-2</v>
      </c>
      <c r="L230" s="57">
        <v>3.5239999999999998E-3</v>
      </c>
      <c r="M230" s="60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6">
        <v>43427</v>
      </c>
      <c r="AJ230" s="57">
        <v>-1.8349000000000001E-2</v>
      </c>
      <c r="AK230" s="57">
        <v>3.277E-3</v>
      </c>
      <c r="AL230" s="57">
        <v>-1.7030000000000001E-3</v>
      </c>
      <c r="AM230" s="62">
        <f t="shared" si="3"/>
        <v>-5.5911075000000003E-3</v>
      </c>
      <c r="AN230" s="54"/>
      <c r="AO230" s="54"/>
    </row>
    <row r="231" spans="1:41" ht="15" customHeight="1" x14ac:dyDescent="0.2">
      <c r="A231" s="56">
        <v>43438</v>
      </c>
      <c r="B231" s="57">
        <v>-5.391E-3</v>
      </c>
      <c r="C231" s="57">
        <v>-1.0026999999999999E-2</v>
      </c>
      <c r="D231" s="57">
        <v>-1.1247E-2</v>
      </c>
      <c r="E231" s="57">
        <v>-1.6261000000000001E-2</v>
      </c>
      <c r="F231" s="57">
        <v>-1.2739E-2</v>
      </c>
      <c r="G231" s="57">
        <v>4.6080000000000001E-3</v>
      </c>
      <c r="H231" s="57">
        <v>-4.9550000000000002E-3</v>
      </c>
      <c r="I231" s="57">
        <v>-2.0896000000000001E-2</v>
      </c>
      <c r="J231" s="57">
        <v>-7.1789999999999996E-3</v>
      </c>
      <c r="K231" s="57">
        <v>5.842E-3</v>
      </c>
      <c r="L231" s="57">
        <v>-1.3405E-2</v>
      </c>
      <c r="M231" s="60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6">
        <v>43430</v>
      </c>
      <c r="AJ231" s="57">
        <v>-3.091E-3</v>
      </c>
      <c r="AK231" s="57">
        <v>-5.3763999999999999E-2</v>
      </c>
      <c r="AL231" s="57">
        <v>1.2579E-2</v>
      </c>
      <c r="AM231" s="62">
        <f t="shared" si="3"/>
        <v>-1.47571908E-2</v>
      </c>
      <c r="AN231" s="54"/>
      <c r="AO231" s="54"/>
    </row>
    <row r="232" spans="1:41" ht="15" customHeight="1" x14ac:dyDescent="0.2">
      <c r="A232" s="56">
        <v>43439</v>
      </c>
      <c r="B232" s="57">
        <v>-6.6290000000000003E-3</v>
      </c>
      <c r="C232" s="57">
        <v>1.0026999999999999E-2</v>
      </c>
      <c r="D232" s="57">
        <v>2.3903000000000001E-2</v>
      </c>
      <c r="E232" s="57">
        <v>2.6030000000000001E-2</v>
      </c>
      <c r="F232" s="57">
        <v>4.2870999999999999E-2</v>
      </c>
      <c r="G232" s="57">
        <v>1.3018E-2</v>
      </c>
      <c r="H232" s="57">
        <v>1.9418000000000001E-2</v>
      </c>
      <c r="I232" s="57">
        <v>2.6751E-2</v>
      </c>
      <c r="J232" s="57">
        <v>4.9179999999999996E-3</v>
      </c>
      <c r="K232" s="57">
        <v>9.6620000000000004E-3</v>
      </c>
      <c r="L232" s="57">
        <v>4.6719999999999999E-3</v>
      </c>
      <c r="M232" s="60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6">
        <v>43431</v>
      </c>
      <c r="AJ232" s="57">
        <v>2.3862000000000001E-2</v>
      </c>
      <c r="AK232" s="57">
        <v>3.5052E-2</v>
      </c>
      <c r="AL232" s="57">
        <v>4.5809999999999997E-2</v>
      </c>
      <c r="AM232" s="62">
        <f t="shared" si="3"/>
        <v>3.4904509199999996E-2</v>
      </c>
      <c r="AN232" s="54"/>
      <c r="AO232" s="54"/>
    </row>
    <row r="233" spans="1:41" ht="15" customHeight="1" x14ac:dyDescent="0.2">
      <c r="A233" s="56">
        <v>43440</v>
      </c>
      <c r="B233" s="57">
        <v>-9.11E-3</v>
      </c>
      <c r="C233" s="57">
        <v>6.1040000000000001E-3</v>
      </c>
      <c r="D233" s="57">
        <v>-2.1706E-2</v>
      </c>
      <c r="E233" s="57">
        <v>2.0618999999999998E-2</v>
      </c>
      <c r="F233" s="57">
        <v>-1.2359E-2</v>
      </c>
      <c r="G233" s="57">
        <v>4.5279999999999999E-3</v>
      </c>
      <c r="H233" s="57">
        <v>-6.1729999999999997E-3</v>
      </c>
      <c r="I233" s="57">
        <v>1.2860999999999999E-2</v>
      </c>
      <c r="J233" s="57">
        <v>2.2388999999999999E-2</v>
      </c>
      <c r="K233" s="57">
        <v>-3.8539999999999998E-3</v>
      </c>
      <c r="L233" s="57">
        <v>-2.1700000000000001E-3</v>
      </c>
      <c r="M233" s="60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6">
        <v>43432</v>
      </c>
      <c r="AJ233" s="57">
        <v>9.0279999999999996E-3</v>
      </c>
      <c r="AK233" s="57">
        <v>-1.005E-2</v>
      </c>
      <c r="AL233" s="57">
        <v>1.0279999999999999E-2</v>
      </c>
      <c r="AM233" s="62">
        <f t="shared" si="3"/>
        <v>3.0856913999999995E-3</v>
      </c>
      <c r="AN233" s="54"/>
      <c r="AO233" s="54"/>
    </row>
    <row r="234" spans="1:41" ht="15" customHeight="1" x14ac:dyDescent="0.2">
      <c r="A234" s="56">
        <v>43441</v>
      </c>
      <c r="B234" s="57">
        <v>-1.7231E-2</v>
      </c>
      <c r="C234" s="57">
        <v>-7.6920000000000001E-3</v>
      </c>
      <c r="D234" s="57">
        <v>-1.8668000000000001E-2</v>
      </c>
      <c r="E234" s="57">
        <v>3.3960000000000001E-3</v>
      </c>
      <c r="F234" s="57">
        <v>-6.2370000000000004E-3</v>
      </c>
      <c r="G234" s="57">
        <v>5.8560000000000001E-3</v>
      </c>
      <c r="H234" s="57">
        <v>-1.8079999999999999E-3</v>
      </c>
      <c r="I234" s="57">
        <v>-1.9481999999999999E-2</v>
      </c>
      <c r="J234" s="57">
        <v>-1.108E-3</v>
      </c>
      <c r="K234" s="57">
        <v>-2.7399E-2</v>
      </c>
      <c r="L234" s="57">
        <v>-8.2620000000000002E-3</v>
      </c>
      <c r="M234" s="60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6">
        <v>43433</v>
      </c>
      <c r="AJ234" s="57">
        <v>-3.0000000000000001E-3</v>
      </c>
      <c r="AK234" s="57">
        <v>5.4599000000000002E-2</v>
      </c>
      <c r="AL234" s="57">
        <v>-3.4150000000000001E-3</v>
      </c>
      <c r="AM234" s="62">
        <f t="shared" si="3"/>
        <v>1.6059727199999999E-2</v>
      </c>
      <c r="AN234" s="54"/>
      <c r="AO234" s="54"/>
    </row>
    <row r="235" spans="1:41" ht="15" customHeight="1" x14ac:dyDescent="0.2">
      <c r="A235" s="56">
        <v>43444</v>
      </c>
      <c r="B235" s="57">
        <v>-1.375E-2</v>
      </c>
      <c r="C235" s="57">
        <v>-2.9735999999999999E-2</v>
      </c>
      <c r="D235" s="57">
        <v>-9.3050000000000008E-3</v>
      </c>
      <c r="E235" s="57">
        <v>1.6806999999999999E-2</v>
      </c>
      <c r="F235" s="57">
        <v>-1.1537E-2</v>
      </c>
      <c r="G235" s="57">
        <v>-1.0838E-2</v>
      </c>
      <c r="H235" s="57">
        <v>-6.2220000000000001E-3</v>
      </c>
      <c r="I235" s="57">
        <v>-2.3001000000000001E-2</v>
      </c>
      <c r="J235" s="57">
        <v>-9.6509999999999999E-3</v>
      </c>
      <c r="K235" s="57">
        <v>-3.4312000000000002E-2</v>
      </c>
      <c r="L235" s="57">
        <v>-2.5295999999999999E-2</v>
      </c>
      <c r="M235" s="60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6">
        <v>43434</v>
      </c>
      <c r="AJ235" s="57">
        <v>1.6687E-2</v>
      </c>
      <c r="AK235" s="57">
        <v>-1.1759E-2</v>
      </c>
      <c r="AL235" s="57">
        <v>-1.9342000000000002E-2</v>
      </c>
      <c r="AM235" s="62">
        <f t="shared" si="3"/>
        <v>-4.8041862000000003E-3</v>
      </c>
      <c r="AN235" s="54"/>
      <c r="AO235" s="54"/>
    </row>
    <row r="236" spans="1:41" ht="15" customHeight="1" x14ac:dyDescent="0.2">
      <c r="A236" s="56">
        <v>43445</v>
      </c>
      <c r="B236" s="57">
        <v>3.7690000000000002E-3</v>
      </c>
      <c r="C236" s="57">
        <v>5.8320000000000004E-3</v>
      </c>
      <c r="D236" s="57">
        <v>2.5760000000000002E-3</v>
      </c>
      <c r="E236" s="57">
        <v>1.6528999999999999E-2</v>
      </c>
      <c r="F236" s="57">
        <v>1.5699000000000001E-2</v>
      </c>
      <c r="G236" s="57">
        <v>-7.5199999999999998E-3</v>
      </c>
      <c r="H236" s="57">
        <v>8.8039999999999993E-3</v>
      </c>
      <c r="I236" s="57">
        <v>2.9114999999999999E-2</v>
      </c>
      <c r="J236" s="57">
        <v>1.5544000000000001E-2</v>
      </c>
      <c r="K236" s="57">
        <v>1.6293999999999999E-2</v>
      </c>
      <c r="L236" s="57">
        <v>5.8609999999999999E-3</v>
      </c>
      <c r="M236" s="60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6">
        <v>43437</v>
      </c>
      <c r="AJ236" s="57">
        <v>-1.0695E-2</v>
      </c>
      <c r="AK236" s="57">
        <v>1.917E-2</v>
      </c>
      <c r="AL236" s="57">
        <v>6.7200000000000003E-3</v>
      </c>
      <c r="AM236" s="62">
        <f t="shared" si="3"/>
        <v>5.0644934999999995E-3</v>
      </c>
      <c r="AN236" s="54"/>
      <c r="AO236" s="54"/>
    </row>
    <row r="237" spans="1:41" ht="15" customHeight="1" x14ac:dyDescent="0.2">
      <c r="A237" s="56">
        <v>43446</v>
      </c>
      <c r="B237" s="57">
        <v>0</v>
      </c>
      <c r="C237" s="57">
        <v>2.6949999999999999E-3</v>
      </c>
      <c r="D237" s="57">
        <v>-8.7200000000000003E-3</v>
      </c>
      <c r="E237" s="57">
        <v>-2.5233999999999999E-2</v>
      </c>
      <c r="F237" s="57">
        <v>-2.4174000000000001E-2</v>
      </c>
      <c r="G237" s="57">
        <v>-1.8933999999999999E-2</v>
      </c>
      <c r="H237" s="57">
        <v>2.3692000000000001E-2</v>
      </c>
      <c r="I237" s="57">
        <v>3.5490000000000001E-3</v>
      </c>
      <c r="J237" s="57">
        <v>2.4666E-2</v>
      </c>
      <c r="K237" s="57">
        <v>-3.4946999999999999E-2</v>
      </c>
      <c r="L237" s="57">
        <v>6.4359999999999999E-3</v>
      </c>
      <c r="M237" s="60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6">
        <v>43438</v>
      </c>
      <c r="AJ237" s="57">
        <v>-5.391E-3</v>
      </c>
      <c r="AK237" s="57">
        <v>-1.2739E-2</v>
      </c>
      <c r="AL237" s="57">
        <v>4.6080000000000001E-3</v>
      </c>
      <c r="AM237" s="62">
        <f t="shared" si="3"/>
        <v>-4.5068826000000005E-3</v>
      </c>
      <c r="AN237" s="54"/>
      <c r="AO237" s="54"/>
    </row>
    <row r="238" spans="1:41" ht="15" customHeight="1" x14ac:dyDescent="0.2">
      <c r="A238" s="56">
        <v>43447</v>
      </c>
      <c r="B238" s="57">
        <v>2.2932999999999999E-2</v>
      </c>
      <c r="C238" s="57">
        <v>2.5270999999999998E-2</v>
      </c>
      <c r="D238" s="57">
        <v>1.0968E-2</v>
      </c>
      <c r="E238" s="57">
        <v>2.2606999999999999E-2</v>
      </c>
      <c r="F238" s="57">
        <v>1.2685E-2</v>
      </c>
      <c r="G238" s="57">
        <v>-2.042E-3</v>
      </c>
      <c r="H238" s="57">
        <v>-4.2890000000000003E-3</v>
      </c>
      <c r="I238" s="57">
        <v>3.5360000000000001E-3</v>
      </c>
      <c r="J238" s="57">
        <v>1.4319999999999999E-3</v>
      </c>
      <c r="K238" s="57">
        <v>-1.6878000000000001E-2</v>
      </c>
      <c r="L238" s="57">
        <v>9.8390000000000005E-3</v>
      </c>
      <c r="M238" s="60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6">
        <v>43439</v>
      </c>
      <c r="AJ238" s="57">
        <v>-6.6290000000000003E-3</v>
      </c>
      <c r="AK238" s="57">
        <v>4.2870999999999999E-2</v>
      </c>
      <c r="AL238" s="57">
        <v>1.3018E-2</v>
      </c>
      <c r="AM238" s="62">
        <f t="shared" si="3"/>
        <v>1.6418357999999997E-2</v>
      </c>
      <c r="AN238" s="54"/>
      <c r="AO238" s="54"/>
    </row>
    <row r="239" spans="1:41" ht="15" customHeight="1" x14ac:dyDescent="0.2">
      <c r="A239" s="56">
        <v>43448</v>
      </c>
      <c r="B239" s="57">
        <v>-1.6060000000000001E-2</v>
      </c>
      <c r="C239" s="57">
        <v>4.5399999999999998E-4</v>
      </c>
      <c r="D239" s="57">
        <v>7.352E-3</v>
      </c>
      <c r="E239" s="57">
        <v>1.6303000000000002E-2</v>
      </c>
      <c r="F239" s="57">
        <v>1.8731000000000001E-2</v>
      </c>
      <c r="G239" s="57">
        <v>3.4979999999999998E-3</v>
      </c>
      <c r="H239" s="57">
        <v>-4.3080000000000002E-3</v>
      </c>
      <c r="I239" s="57">
        <v>-4.0419999999999996E-3</v>
      </c>
      <c r="J239" s="57">
        <v>1.2444999999999999E-2</v>
      </c>
      <c r="K239" s="57">
        <v>-7.7386999999999997E-2</v>
      </c>
      <c r="L239" s="57">
        <v>-4.4270000000000004E-3</v>
      </c>
      <c r="M239" s="60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6">
        <v>43440</v>
      </c>
      <c r="AJ239" s="57">
        <v>-9.11E-3</v>
      </c>
      <c r="AK239" s="57">
        <v>-1.2359E-2</v>
      </c>
      <c r="AL239" s="57">
        <v>4.5279999999999999E-3</v>
      </c>
      <c r="AM239" s="62">
        <f t="shared" si="3"/>
        <v>-5.6464353000000005E-3</v>
      </c>
      <c r="AN239" s="54"/>
      <c r="AO239" s="54"/>
    </row>
    <row r="240" spans="1:41" ht="15" customHeight="1" x14ac:dyDescent="0.2">
      <c r="A240" s="56">
        <v>43451</v>
      </c>
      <c r="B240" s="57">
        <v>2.4880000000000002E-3</v>
      </c>
      <c r="C240" s="57">
        <v>-9.1120000000000003E-3</v>
      </c>
      <c r="D240" s="57">
        <v>-1.913E-3</v>
      </c>
      <c r="E240" s="57">
        <v>-1.8277000000000002E-2</v>
      </c>
      <c r="F240" s="57">
        <v>-2.2942000000000001E-2</v>
      </c>
      <c r="G240" s="57">
        <v>-1.3769E-2</v>
      </c>
      <c r="H240" s="57">
        <v>-3.0422999999999999E-2</v>
      </c>
      <c r="I240" s="57">
        <v>-1.788E-2</v>
      </c>
      <c r="J240" s="57">
        <v>-2.0708000000000001E-2</v>
      </c>
      <c r="K240" s="57">
        <v>2.2959999999999999E-3</v>
      </c>
      <c r="L240" s="57">
        <v>-1.208E-2</v>
      </c>
      <c r="M240" s="60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6">
        <v>43441</v>
      </c>
      <c r="AJ240" s="57">
        <v>-1.7231E-2</v>
      </c>
      <c r="AK240" s="57">
        <v>-6.2370000000000004E-3</v>
      </c>
      <c r="AL240" s="57">
        <v>5.8560000000000001E-3</v>
      </c>
      <c r="AM240" s="62">
        <f t="shared" si="3"/>
        <v>-5.8700795999999996E-3</v>
      </c>
      <c r="AN240" s="54"/>
      <c r="AO240" s="54"/>
    </row>
    <row r="241" spans="1:41" ht="15" customHeight="1" x14ac:dyDescent="0.2">
      <c r="A241" s="56">
        <v>43452</v>
      </c>
      <c r="B241" s="57">
        <v>-1.3759E-2</v>
      </c>
      <c r="C241" s="57">
        <v>2.2859999999999998E-3</v>
      </c>
      <c r="D241" s="57">
        <v>-5.1180000000000002E-3</v>
      </c>
      <c r="E241" s="57">
        <v>2.0861000000000001E-2</v>
      </c>
      <c r="F241" s="57">
        <v>-3.1700000000000001E-3</v>
      </c>
      <c r="G241" s="57">
        <v>-5.3239999999999997E-3</v>
      </c>
      <c r="H241" s="57">
        <v>0</v>
      </c>
      <c r="I241" s="57">
        <v>0</v>
      </c>
      <c r="J241" s="57">
        <v>-3.614E-3</v>
      </c>
      <c r="K241" s="57">
        <v>4.9227E-2</v>
      </c>
      <c r="L241" s="57">
        <v>2.4390000000000002E-3</v>
      </c>
      <c r="M241" s="60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6">
        <v>43444</v>
      </c>
      <c r="AJ241" s="57">
        <v>-1.375E-2</v>
      </c>
      <c r="AK241" s="57">
        <v>-1.1537E-2</v>
      </c>
      <c r="AL241" s="57">
        <v>-1.0838E-2</v>
      </c>
      <c r="AM241" s="62">
        <f t="shared" si="3"/>
        <v>-1.20404625E-2</v>
      </c>
      <c r="AN241" s="54"/>
      <c r="AO241" s="54"/>
    </row>
    <row r="242" spans="1:41" ht="15" customHeight="1" x14ac:dyDescent="0.2">
      <c r="A242" s="56">
        <v>43453</v>
      </c>
      <c r="B242" s="57">
        <v>-1.0336E-2</v>
      </c>
      <c r="C242" s="57">
        <v>0</v>
      </c>
      <c r="D242" s="57">
        <v>-2.8629000000000002E-2</v>
      </c>
      <c r="E242" s="57">
        <v>3.9319999999999997E-3</v>
      </c>
      <c r="F242" s="57">
        <v>-5.3049999999999998E-3</v>
      </c>
      <c r="G242" s="57">
        <v>-2.2492999999999999E-2</v>
      </c>
      <c r="H242" s="57">
        <v>1.1194000000000001E-2</v>
      </c>
      <c r="I242" s="57">
        <v>1.802E-3</v>
      </c>
      <c r="J242" s="57">
        <v>7.574E-3</v>
      </c>
      <c r="K242" s="57">
        <v>1.7316000000000002E-2</v>
      </c>
      <c r="L242" s="57">
        <v>-1.0878000000000001E-2</v>
      </c>
      <c r="M242" s="60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6">
        <v>43445</v>
      </c>
      <c r="AJ242" s="57">
        <v>3.7690000000000002E-3</v>
      </c>
      <c r="AK242" s="57">
        <v>1.5699000000000001E-2</v>
      </c>
      <c r="AL242" s="57">
        <v>-7.5199999999999998E-3</v>
      </c>
      <c r="AM242" s="62">
        <f t="shared" si="3"/>
        <v>3.9822684000000007E-3</v>
      </c>
      <c r="AN242" s="54"/>
      <c r="AO242" s="54"/>
    </row>
    <row r="243" spans="1:41" ht="15" customHeight="1" x14ac:dyDescent="0.2">
      <c r="A243" s="56">
        <v>43454</v>
      </c>
      <c r="B243" s="57">
        <v>-1.2414E-2</v>
      </c>
      <c r="C243" s="57">
        <v>6.3720000000000001E-3</v>
      </c>
      <c r="D243" s="57">
        <v>5.5950000000000001E-3</v>
      </c>
      <c r="E243" s="57">
        <v>-3.3479999999999998E-3</v>
      </c>
      <c r="F243" s="57">
        <v>2.1250000000000002E-3</v>
      </c>
      <c r="G243" s="57">
        <v>1.5946999999999999E-2</v>
      </c>
      <c r="H243" s="57">
        <v>-4.6699999999999997E-3</v>
      </c>
      <c r="I243" s="57">
        <v>1.6330999999999998E-2</v>
      </c>
      <c r="J243" s="57">
        <v>1.0199E-2</v>
      </c>
      <c r="K243" s="57">
        <v>-1.7316000000000002E-2</v>
      </c>
      <c r="L243" s="57">
        <v>-4.7270000000000003E-3</v>
      </c>
      <c r="M243" s="60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6">
        <v>43446</v>
      </c>
      <c r="AJ243" s="57">
        <v>0</v>
      </c>
      <c r="AK243" s="57">
        <v>-2.4174000000000001E-2</v>
      </c>
      <c r="AL243" s="57">
        <v>-1.8933999999999999E-2</v>
      </c>
      <c r="AM243" s="62">
        <f t="shared" si="3"/>
        <v>-1.43678964E-2</v>
      </c>
      <c r="AN243" s="54"/>
      <c r="AO243" s="54"/>
    </row>
    <row r="244" spans="1:41" ht="15" customHeight="1" x14ac:dyDescent="0.2">
      <c r="A244" s="56">
        <v>43455</v>
      </c>
      <c r="B244" s="57">
        <v>-2.6329999999999999E-3</v>
      </c>
      <c r="C244" s="57">
        <v>2.2699999999999999E-4</v>
      </c>
      <c r="D244" s="57">
        <v>-3.2690999999999998E-2</v>
      </c>
      <c r="E244" s="57">
        <v>0</v>
      </c>
      <c r="F244" s="57">
        <v>-1.8211999999999999E-2</v>
      </c>
      <c r="G244" s="57">
        <v>-1.6553999999999999E-2</v>
      </c>
      <c r="H244" s="57">
        <v>1.3690000000000001E-2</v>
      </c>
      <c r="I244" s="57">
        <v>4.4309000000000001E-2</v>
      </c>
      <c r="J244" s="57">
        <v>3.2284E-2</v>
      </c>
      <c r="K244" s="57">
        <v>-4.3759999999999997E-3</v>
      </c>
      <c r="L244" s="57">
        <v>5.0070000000000002E-3</v>
      </c>
      <c r="M244" s="60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6">
        <v>43447</v>
      </c>
      <c r="AJ244" s="57">
        <v>2.2932999999999999E-2</v>
      </c>
      <c r="AK244" s="57">
        <v>1.2685E-2</v>
      </c>
      <c r="AL244" s="57">
        <v>-2.042E-3</v>
      </c>
      <c r="AM244" s="62">
        <f t="shared" si="3"/>
        <v>1.1190880799999999E-2</v>
      </c>
      <c r="AN244" s="54"/>
      <c r="AO244" s="54"/>
    </row>
    <row r="245" spans="1:41" ht="15" customHeight="1" x14ac:dyDescent="0.2">
      <c r="A245" s="56">
        <v>43460</v>
      </c>
      <c r="B245" s="57">
        <v>-1.98E-3</v>
      </c>
      <c r="C245" s="57">
        <v>6.5560000000000002E-3</v>
      </c>
      <c r="D245" s="57">
        <v>-9.8829999999999994E-3</v>
      </c>
      <c r="E245" s="57">
        <v>-5.3800000000000002E-3</v>
      </c>
      <c r="F245" s="57">
        <v>5.391E-3</v>
      </c>
      <c r="G245" s="57">
        <v>2.1220000000000002E-3</v>
      </c>
      <c r="H245" s="57">
        <v>-1.1351999999999999E-2</v>
      </c>
      <c r="I245" s="57">
        <v>-2.2033000000000001E-2</v>
      </c>
      <c r="J245" s="57">
        <v>-5.5399999999999998E-3</v>
      </c>
      <c r="K245" s="57">
        <v>-5.8708000000000003E-2</v>
      </c>
      <c r="L245" s="57">
        <v>-6.5680000000000001E-3</v>
      </c>
      <c r="M245" s="60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6">
        <v>43448</v>
      </c>
      <c r="AJ245" s="57">
        <v>-1.6060000000000001E-2</v>
      </c>
      <c r="AK245" s="57">
        <v>1.8731000000000001E-2</v>
      </c>
      <c r="AL245" s="57">
        <v>3.4979999999999998E-3</v>
      </c>
      <c r="AM245" s="62">
        <f t="shared" si="3"/>
        <v>2.0561276999999994E-3</v>
      </c>
      <c r="AN245" s="54"/>
      <c r="AO245" s="54"/>
    </row>
    <row r="246" spans="1:41" ht="15" customHeight="1" x14ac:dyDescent="0.2">
      <c r="A246" s="56">
        <v>43461</v>
      </c>
      <c r="B246" s="57">
        <v>-2.6459999999999999E-3</v>
      </c>
      <c r="C246" s="57">
        <v>1.6537E-2</v>
      </c>
      <c r="D246" s="57">
        <v>1.8324E-2</v>
      </c>
      <c r="E246" s="57">
        <v>1.4061000000000001E-2</v>
      </c>
      <c r="F246" s="57">
        <v>-7.5550000000000001E-3</v>
      </c>
      <c r="G246" s="57">
        <v>1.0596E-2</v>
      </c>
      <c r="H246" s="57">
        <v>3.6933000000000001E-2</v>
      </c>
      <c r="I246" s="57">
        <v>2.2072999999999999E-2</v>
      </c>
      <c r="J246" s="57">
        <v>6.9199999999999999E-3</v>
      </c>
      <c r="K246" s="57">
        <v>4.64E-3</v>
      </c>
      <c r="L246" s="57">
        <v>3.7980000000000002E-3</v>
      </c>
      <c r="M246" s="60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6">
        <v>43451</v>
      </c>
      <c r="AJ246" s="57">
        <v>2.4880000000000002E-3</v>
      </c>
      <c r="AK246" s="57">
        <v>-2.2942000000000001E-2</v>
      </c>
      <c r="AL246" s="57">
        <v>-1.3769E-2</v>
      </c>
      <c r="AM246" s="62">
        <f t="shared" si="3"/>
        <v>-1.1406525899999999E-2</v>
      </c>
      <c r="AN246" s="54"/>
      <c r="AO246" s="54"/>
    </row>
    <row r="247" spans="1:41" ht="15" customHeight="1" x14ac:dyDescent="0.2">
      <c r="A247" s="56">
        <v>43462</v>
      </c>
      <c r="B247" s="57">
        <v>1.8373E-2</v>
      </c>
      <c r="C247" s="57">
        <v>2.9912000000000001E-2</v>
      </c>
      <c r="D247" s="57">
        <v>3.5353999999999997E-2</v>
      </c>
      <c r="E247" s="57">
        <v>2.8188999999999999E-2</v>
      </c>
      <c r="F247" s="57">
        <v>1.6121E-2</v>
      </c>
      <c r="G247" s="57">
        <v>4.2490000000000002E-3</v>
      </c>
      <c r="H247" s="57">
        <v>3.9470999999999999E-2</v>
      </c>
      <c r="I247" s="57">
        <v>2.8466999999999999E-2</v>
      </c>
      <c r="J247" s="57">
        <v>2.5533E-2</v>
      </c>
      <c r="K247" s="57">
        <v>1.6074000000000001E-2</v>
      </c>
      <c r="L247" s="57">
        <v>2.8003E-2</v>
      </c>
      <c r="M247" s="60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6">
        <v>43452</v>
      </c>
      <c r="AJ247" s="57">
        <v>-1.3759E-2</v>
      </c>
      <c r="AK247" s="57">
        <v>-3.1700000000000001E-3</v>
      </c>
      <c r="AL247" s="57">
        <v>-5.3239999999999997E-3</v>
      </c>
      <c r="AM247" s="62">
        <f t="shared" si="3"/>
        <v>-7.4169249E-3</v>
      </c>
      <c r="AN247" s="54"/>
      <c r="AO247" s="54"/>
    </row>
    <row r="248" spans="1:41" ht="15" customHeight="1" x14ac:dyDescent="0.2">
      <c r="A248" s="56">
        <v>43467</v>
      </c>
      <c r="B248" s="57">
        <v>4.8852E-2</v>
      </c>
      <c r="C248" s="57">
        <v>4.4386000000000002E-2</v>
      </c>
      <c r="D248" s="57">
        <v>6.6889999999999996E-3</v>
      </c>
      <c r="E248" s="57">
        <v>2.5527999999999999E-2</v>
      </c>
      <c r="F248" s="57">
        <v>3.5605999999999999E-2</v>
      </c>
      <c r="G248" s="57">
        <v>3.3355999999999997E-2</v>
      </c>
      <c r="H248" s="57">
        <v>1.9755000000000002E-2</v>
      </c>
      <c r="I248" s="57">
        <v>2.6761E-2</v>
      </c>
      <c r="J248" s="57">
        <v>3.6956000000000003E-2</v>
      </c>
      <c r="K248" s="57">
        <v>-2.281E-3</v>
      </c>
      <c r="L248" s="57">
        <v>3.4938999999999998E-2</v>
      </c>
      <c r="M248" s="60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6">
        <v>43453</v>
      </c>
      <c r="AJ248" s="57">
        <v>-1.0336E-2</v>
      </c>
      <c r="AK248" s="57">
        <v>-5.3049999999999998E-3</v>
      </c>
      <c r="AL248" s="57">
        <v>-2.2492999999999999E-2</v>
      </c>
      <c r="AM248" s="62">
        <f t="shared" si="3"/>
        <v>-1.2710062199999999E-2</v>
      </c>
      <c r="AN248" s="54"/>
      <c r="AO248" s="54"/>
    </row>
    <row r="249" spans="1:41" ht="15" customHeight="1" x14ac:dyDescent="0.2">
      <c r="A249" s="56">
        <v>43468</v>
      </c>
      <c r="B249" s="57">
        <v>1.1084E-2</v>
      </c>
      <c r="C249" s="57">
        <v>4.1070000000000004E-3</v>
      </c>
      <c r="D249" s="57">
        <v>6.6449999999999999E-3</v>
      </c>
      <c r="E249" s="57">
        <v>1.6250000000000001E-2</v>
      </c>
      <c r="F249" s="57">
        <v>2.0367E-2</v>
      </c>
      <c r="G249" s="57">
        <v>3.2279000000000002E-2</v>
      </c>
      <c r="H249" s="57">
        <v>9.1500000000000001E-3</v>
      </c>
      <c r="I249" s="57">
        <v>-1.2710000000000001E-2</v>
      </c>
      <c r="J249" s="57">
        <v>-1.6659E-2</v>
      </c>
      <c r="K249" s="57">
        <v>-1.6111E-2</v>
      </c>
      <c r="L249" s="57">
        <v>6.0470000000000003E-3</v>
      </c>
      <c r="M249" s="60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6">
        <v>43454</v>
      </c>
      <c r="AJ249" s="57">
        <v>-1.2414E-2</v>
      </c>
      <c r="AK249" s="57">
        <v>2.1250000000000002E-3</v>
      </c>
      <c r="AL249" s="57">
        <v>1.5946999999999999E-2</v>
      </c>
      <c r="AM249" s="62">
        <f t="shared" si="3"/>
        <v>1.8858114000000004E-3</v>
      </c>
      <c r="AN249" s="54"/>
      <c r="AO249" s="54"/>
    </row>
    <row r="250" spans="1:41" ht="15" customHeight="1" x14ac:dyDescent="0.2">
      <c r="A250" s="56">
        <v>43469</v>
      </c>
      <c r="B250" s="57">
        <v>1.3382E-2</v>
      </c>
      <c r="C250" s="57">
        <v>0</v>
      </c>
      <c r="D250" s="57">
        <v>-3.0936999999999999E-2</v>
      </c>
      <c r="E250" s="57">
        <v>-8.7170000000000008E-3</v>
      </c>
      <c r="F250" s="57">
        <v>4.0239999999999998E-3</v>
      </c>
      <c r="G250" s="57">
        <v>7.3470000000000002E-3</v>
      </c>
      <c r="H250" s="57">
        <v>-2.5305999999999999E-2</v>
      </c>
      <c r="I250" s="57">
        <v>-3.9128000000000003E-2</v>
      </c>
      <c r="J250" s="57">
        <v>-1.0263E-2</v>
      </c>
      <c r="K250" s="57">
        <v>-9.3240000000000007E-3</v>
      </c>
      <c r="L250" s="57">
        <v>3.0100000000000001E-3</v>
      </c>
      <c r="M250" s="60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6">
        <v>43455</v>
      </c>
      <c r="AJ250" s="57">
        <v>-2.6329999999999999E-3</v>
      </c>
      <c r="AK250" s="57">
        <v>-1.8211999999999999E-2</v>
      </c>
      <c r="AL250" s="57">
        <v>-1.6553999999999999E-2</v>
      </c>
      <c r="AM250" s="62">
        <f t="shared" si="3"/>
        <v>-1.2465086699999999E-2</v>
      </c>
      <c r="AN250" s="54"/>
      <c r="AO250" s="54"/>
    </row>
    <row r="251" spans="1:41" ht="15" customHeight="1" x14ac:dyDescent="0.2">
      <c r="A251" s="56">
        <v>43472</v>
      </c>
      <c r="B251" s="57">
        <v>-4.2389999999999997E-3</v>
      </c>
      <c r="C251" s="57">
        <v>-6.5789999999999998E-3</v>
      </c>
      <c r="D251" s="57">
        <v>1.0194E-2</v>
      </c>
      <c r="E251" s="57">
        <v>-5.6439999999999997E-3</v>
      </c>
      <c r="F251" s="57">
        <v>-1.2121E-2</v>
      </c>
      <c r="G251" s="57">
        <v>-6.2129999999999998E-3</v>
      </c>
      <c r="H251" s="57">
        <v>-1.5691E-2</v>
      </c>
      <c r="I251" s="57">
        <v>-2.3243E-2</v>
      </c>
      <c r="J251" s="57">
        <v>-1.8811000000000001E-2</v>
      </c>
      <c r="K251" s="57">
        <v>-7.051E-3</v>
      </c>
      <c r="L251" s="57">
        <v>-1.536E-3</v>
      </c>
      <c r="M251" s="60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6">
        <v>43460</v>
      </c>
      <c r="AJ251" s="57">
        <v>-1.98E-3</v>
      </c>
      <c r="AK251" s="57">
        <v>5.391E-3</v>
      </c>
      <c r="AL251" s="57">
        <v>2.1220000000000002E-3</v>
      </c>
      <c r="AM251" s="62">
        <f t="shared" si="3"/>
        <v>1.8441488999999998E-3</v>
      </c>
      <c r="AN251" s="54"/>
      <c r="AO251" s="54"/>
    </row>
    <row r="252" spans="1:41" ht="15" customHeight="1" x14ac:dyDescent="0.2">
      <c r="A252" s="56">
        <v>43473</v>
      </c>
      <c r="B252" s="57">
        <v>-2.0226999999999998E-2</v>
      </c>
      <c r="C252" s="57">
        <v>-1.141E-2</v>
      </c>
      <c r="D252" s="57">
        <v>7.4099999999999999E-3</v>
      </c>
      <c r="E252" s="57">
        <v>-6.9420000000000003E-3</v>
      </c>
      <c r="F252" s="57">
        <v>-2.0349999999999999E-3</v>
      </c>
      <c r="G252" s="57">
        <v>1.1268E-2</v>
      </c>
      <c r="H252" s="57">
        <v>-1.3472E-2</v>
      </c>
      <c r="I252" s="57">
        <v>3.1670999999999998E-2</v>
      </c>
      <c r="J252" s="57">
        <v>6.78E-4</v>
      </c>
      <c r="K252" s="57">
        <v>-4.8319000000000001E-2</v>
      </c>
      <c r="L252" s="57">
        <v>3.614E-3</v>
      </c>
      <c r="M252" s="60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6">
        <v>43461</v>
      </c>
      <c r="AJ252" s="57">
        <v>-2.6459999999999999E-3</v>
      </c>
      <c r="AK252" s="57">
        <v>-7.5550000000000001E-3</v>
      </c>
      <c r="AL252" s="57">
        <v>1.0596E-2</v>
      </c>
      <c r="AM252" s="62">
        <f t="shared" si="3"/>
        <v>1.3165349999999998E-4</v>
      </c>
      <c r="AN252" s="54"/>
      <c r="AO252" s="54"/>
    </row>
    <row r="253" spans="1:41" ht="15" customHeight="1" x14ac:dyDescent="0.2">
      <c r="A253" s="56">
        <v>43474</v>
      </c>
      <c r="B253" s="57">
        <v>1.4141000000000001E-2</v>
      </c>
      <c r="C253" s="57">
        <v>-2.7160000000000001E-3</v>
      </c>
      <c r="D253" s="57">
        <v>7.6880000000000004E-3</v>
      </c>
      <c r="E253" s="57">
        <v>3.7929999999999999E-3</v>
      </c>
      <c r="F253" s="57">
        <v>1.9162999999999999E-2</v>
      </c>
      <c r="G253" s="57">
        <v>2.6263000000000002E-2</v>
      </c>
      <c r="H253" s="57">
        <v>1.3958999999999999E-2</v>
      </c>
      <c r="I253" s="57">
        <v>2.1353E-2</v>
      </c>
      <c r="J253" s="57">
        <v>2.3113000000000002E-2</v>
      </c>
      <c r="K253" s="57">
        <v>-7.4530000000000004E-3</v>
      </c>
      <c r="L253" s="57">
        <v>1.7044E-2</v>
      </c>
      <c r="M253" s="60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6">
        <v>43462</v>
      </c>
      <c r="AJ253" s="57">
        <v>1.8373E-2</v>
      </c>
      <c r="AK253" s="57">
        <v>1.6121E-2</v>
      </c>
      <c r="AL253" s="57">
        <v>4.2490000000000002E-3</v>
      </c>
      <c r="AM253" s="62">
        <f t="shared" si="3"/>
        <v>1.2913041899999998E-2</v>
      </c>
      <c r="AN253" s="54"/>
      <c r="AO253" s="54"/>
    </row>
    <row r="254" spans="1:41" ht="15" customHeight="1" x14ac:dyDescent="0.2">
      <c r="A254" s="56">
        <v>43475</v>
      </c>
      <c r="B254" s="57">
        <v>2.8289999999999999E-2</v>
      </c>
      <c r="C254" s="57">
        <v>1.4538000000000001E-2</v>
      </c>
      <c r="D254" s="57">
        <v>2.66E-3</v>
      </c>
      <c r="E254" s="57">
        <v>1.5650000000000001E-2</v>
      </c>
      <c r="F254" s="57">
        <v>1.8803E-2</v>
      </c>
      <c r="G254" s="57">
        <v>-1.1802E-2</v>
      </c>
      <c r="H254" s="57">
        <v>-8.7930000000000005E-3</v>
      </c>
      <c r="I254" s="57">
        <v>1.407E-3</v>
      </c>
      <c r="J254" s="57">
        <v>-4.9789999999999999E-3</v>
      </c>
      <c r="K254" s="57">
        <v>9.7348000000000004E-2</v>
      </c>
      <c r="L254" s="57">
        <v>2.049E-3</v>
      </c>
      <c r="M254" s="60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6">
        <v>43467</v>
      </c>
      <c r="AJ254" s="57">
        <v>4.8852E-2</v>
      </c>
      <c r="AK254" s="57">
        <v>3.5605999999999999E-2</v>
      </c>
      <c r="AL254" s="57">
        <v>3.3355999999999997E-2</v>
      </c>
      <c r="AM254" s="62">
        <f t="shared" si="3"/>
        <v>3.9267406199999993E-2</v>
      </c>
      <c r="AN254" s="54"/>
      <c r="AO254" s="54"/>
    </row>
    <row r="255" spans="1:41" ht="15" customHeight="1" x14ac:dyDescent="0.2">
      <c r="A255" s="56">
        <v>43476</v>
      </c>
      <c r="B255" s="57">
        <v>2.5777999999999999E-2</v>
      </c>
      <c r="C255" s="57">
        <v>4.1149999999999997E-3</v>
      </c>
      <c r="D255" s="57">
        <v>2.1357999999999999E-2</v>
      </c>
      <c r="E255" s="57">
        <v>2.7567000000000001E-2</v>
      </c>
      <c r="F255" s="57">
        <v>2.4213999999999999E-2</v>
      </c>
      <c r="G255" s="57">
        <v>1.643E-2</v>
      </c>
      <c r="H255" s="57">
        <v>-1.6823999999999999E-2</v>
      </c>
      <c r="I255" s="57">
        <v>-2.2520999999999999E-2</v>
      </c>
      <c r="J255" s="57">
        <v>-1.9151000000000001E-2</v>
      </c>
      <c r="K255" s="57">
        <v>2.0157000000000001E-2</v>
      </c>
      <c r="L255" s="57">
        <v>-1.5679999999999999E-3</v>
      </c>
      <c r="M255" s="60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6">
        <v>43468</v>
      </c>
      <c r="AJ255" s="57">
        <v>1.1084E-2</v>
      </c>
      <c r="AK255" s="57">
        <v>2.0367E-2</v>
      </c>
      <c r="AL255" s="57">
        <v>3.2279000000000002E-2</v>
      </c>
      <c r="AM255" s="62">
        <f t="shared" si="3"/>
        <v>2.1241209E-2</v>
      </c>
      <c r="AN255" s="54"/>
      <c r="AO255" s="54"/>
    </row>
    <row r="256" spans="1:41" ht="15" customHeight="1" x14ac:dyDescent="0.2">
      <c r="A256" s="56">
        <v>43479</v>
      </c>
      <c r="B256" s="57">
        <v>1.4356000000000001E-2</v>
      </c>
      <c r="C256" s="57">
        <v>2.2938E-2</v>
      </c>
      <c r="D256" s="57">
        <v>2.8523E-2</v>
      </c>
      <c r="E256" s="57">
        <v>1.7964999999999998E-2</v>
      </c>
      <c r="F256" s="57">
        <v>2.4576000000000001E-2</v>
      </c>
      <c r="G256" s="57">
        <v>1.3220000000000001E-2</v>
      </c>
      <c r="H256" s="57">
        <v>-1.4577E-2</v>
      </c>
      <c r="I256" s="57">
        <v>-1.8388999999999999E-2</v>
      </c>
      <c r="J256" s="57">
        <v>-3.738E-3</v>
      </c>
      <c r="K256" s="57">
        <v>6.6476999999999994E-2</v>
      </c>
      <c r="L256" s="57">
        <v>8.6750000000000004E-3</v>
      </c>
      <c r="M256" s="60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6">
        <v>43469</v>
      </c>
      <c r="AJ256" s="57">
        <v>1.3382E-2</v>
      </c>
      <c r="AK256" s="57">
        <v>4.0239999999999998E-3</v>
      </c>
      <c r="AL256" s="57">
        <v>7.3470000000000002E-3</v>
      </c>
      <c r="AM256" s="62">
        <f t="shared" si="3"/>
        <v>8.2501748999999989E-3</v>
      </c>
      <c r="AN256" s="54"/>
      <c r="AO256" s="54"/>
    </row>
    <row r="257" spans="1:41" ht="15" customHeight="1" x14ac:dyDescent="0.2">
      <c r="A257" s="56">
        <v>43480</v>
      </c>
      <c r="B257" s="57">
        <v>9.0810000000000005E-3</v>
      </c>
      <c r="C257" s="57">
        <v>-1.1708E-2</v>
      </c>
      <c r="D257" s="57">
        <v>-7.9299999999999995E-3</v>
      </c>
      <c r="E257" s="57">
        <v>-2.0990000000000002E-2</v>
      </c>
      <c r="F257" s="57">
        <v>-1.6E-2</v>
      </c>
      <c r="G257" s="57">
        <v>-4.0280000000000003E-3</v>
      </c>
      <c r="H257" s="57">
        <v>2.5000999999999999E-2</v>
      </c>
      <c r="I257" s="57">
        <v>-3.6700000000000001E-3</v>
      </c>
      <c r="J257" s="57">
        <v>-1.8557000000000001E-2</v>
      </c>
      <c r="K257" s="57">
        <v>3.2655999999999998E-2</v>
      </c>
      <c r="L257" s="57">
        <v>-4.4450000000000002E-3</v>
      </c>
      <c r="M257" s="60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6">
        <v>43472</v>
      </c>
      <c r="AJ257" s="57">
        <v>-4.2389999999999997E-3</v>
      </c>
      <c r="AK257" s="57">
        <v>-1.2121E-2</v>
      </c>
      <c r="AL257" s="57">
        <v>-6.2129999999999998E-3</v>
      </c>
      <c r="AM257" s="62">
        <f t="shared" si="3"/>
        <v>-7.5235809000000001E-3</v>
      </c>
      <c r="AN257" s="54"/>
      <c r="AO257" s="54"/>
    </row>
    <row r="258" spans="1:41" ht="15" customHeight="1" x14ac:dyDescent="0.2">
      <c r="A258" s="56">
        <v>43481</v>
      </c>
      <c r="B258" s="57">
        <v>5.6340000000000001E-3</v>
      </c>
      <c r="C258" s="57">
        <v>-9.5890000000000003E-3</v>
      </c>
      <c r="D258" s="57">
        <v>-1.3466000000000001E-2</v>
      </c>
      <c r="E258" s="57">
        <v>-9.1319999999999995E-3</v>
      </c>
      <c r="F258" s="57">
        <v>-1.8190999999999999E-2</v>
      </c>
      <c r="G258" s="57">
        <v>-4.3150000000000003E-3</v>
      </c>
      <c r="H258" s="57">
        <v>3.6970000000000002E-3</v>
      </c>
      <c r="I258" s="57">
        <v>2.1819000000000002E-2</v>
      </c>
      <c r="J258" s="57">
        <v>7.2579999999999997E-3</v>
      </c>
      <c r="K258" s="57">
        <v>1.3958E-2</v>
      </c>
      <c r="L258" s="57">
        <v>3.5869999999999999E-3</v>
      </c>
      <c r="M258" s="60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6">
        <v>43473</v>
      </c>
      <c r="AJ258" s="57">
        <v>-2.0226999999999998E-2</v>
      </c>
      <c r="AK258" s="57">
        <v>-2.0349999999999999E-3</v>
      </c>
      <c r="AL258" s="57">
        <v>1.1268E-2</v>
      </c>
      <c r="AM258" s="62">
        <f t="shared" si="3"/>
        <v>-3.6643001999999989E-3</v>
      </c>
      <c r="AN258" s="54"/>
      <c r="AO258" s="54"/>
    </row>
    <row r="259" spans="1:41" ht="15" customHeight="1" x14ac:dyDescent="0.2">
      <c r="A259" s="56">
        <v>43482</v>
      </c>
      <c r="B259" s="57">
        <v>2.8050000000000002E-3</v>
      </c>
      <c r="C259" s="57">
        <v>3.6830000000000001E-3</v>
      </c>
      <c r="D259" s="57">
        <v>2.2974999999999999E-2</v>
      </c>
      <c r="E259" s="57">
        <v>4.1922000000000001E-2</v>
      </c>
      <c r="F259" s="57">
        <v>1.4389000000000001E-2</v>
      </c>
      <c r="G259" s="57">
        <v>1.5022000000000001E-2</v>
      </c>
      <c r="H259" s="57">
        <v>1.1738999999999999E-2</v>
      </c>
      <c r="I259" s="57">
        <v>3.6496000000000001E-2</v>
      </c>
      <c r="J259" s="57">
        <v>6.0787000000000001E-2</v>
      </c>
      <c r="K259" s="57">
        <v>-2.4049000000000001E-2</v>
      </c>
      <c r="L259" s="57">
        <v>1.0097999999999999E-2</v>
      </c>
      <c r="M259" s="60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6">
        <v>43474</v>
      </c>
      <c r="AJ259" s="57">
        <v>1.4141000000000001E-2</v>
      </c>
      <c r="AK259" s="57">
        <v>1.9162999999999999E-2</v>
      </c>
      <c r="AL259" s="57">
        <v>2.6263000000000002E-2</v>
      </c>
      <c r="AM259" s="62">
        <f t="shared" si="3"/>
        <v>1.9853681099999999E-2</v>
      </c>
      <c r="AN259" s="54"/>
      <c r="AO259" s="54"/>
    </row>
    <row r="260" spans="1:41" ht="15" customHeight="1" x14ac:dyDescent="0.2">
      <c r="A260" s="56">
        <v>43483</v>
      </c>
      <c r="B260" s="57">
        <v>8.3680000000000004E-3</v>
      </c>
      <c r="C260" s="57">
        <v>-8.4089999999999998E-3</v>
      </c>
      <c r="D260" s="57">
        <v>-2.0074000000000002E-2</v>
      </c>
      <c r="E260" s="57">
        <v>5.8600000000000004E-4</v>
      </c>
      <c r="F260" s="57">
        <v>-1.5355000000000001E-2</v>
      </c>
      <c r="G260" s="57">
        <v>2.4459000000000002E-2</v>
      </c>
      <c r="H260" s="57">
        <v>-2.43E-4</v>
      </c>
      <c r="I260" s="57">
        <v>1.3776999999999999E-2</v>
      </c>
      <c r="J260" s="57">
        <v>1.0316000000000001E-2</v>
      </c>
      <c r="K260" s="57">
        <v>-1.0194E-2</v>
      </c>
      <c r="L260" s="57">
        <v>7.783E-3</v>
      </c>
      <c r="M260" s="60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6">
        <v>43475</v>
      </c>
      <c r="AJ260" s="57">
        <v>2.8289999999999999E-2</v>
      </c>
      <c r="AK260" s="57">
        <v>1.8803E-2</v>
      </c>
      <c r="AL260" s="57">
        <v>-1.1802E-2</v>
      </c>
      <c r="AM260" s="62">
        <f t="shared" si="3"/>
        <v>1.1762490299999998E-2</v>
      </c>
      <c r="AN260" s="54"/>
      <c r="AO260" s="54"/>
    </row>
    <row r="261" spans="1:41" ht="15" customHeight="1" x14ac:dyDescent="0.2">
      <c r="A261" s="56">
        <v>43486</v>
      </c>
      <c r="B261" s="57">
        <v>0</v>
      </c>
      <c r="C261" s="57">
        <v>-5.3699999999999998E-3</v>
      </c>
      <c r="D261" s="57">
        <v>8.9720000000000008E-3</v>
      </c>
      <c r="E261" s="57">
        <v>7.5909999999999997E-3</v>
      </c>
      <c r="F261" s="57">
        <v>1.5355000000000001E-2</v>
      </c>
      <c r="G261" s="57">
        <v>4.666E-3</v>
      </c>
      <c r="H261" s="57">
        <v>-9.2840000000000006E-3</v>
      </c>
      <c r="I261" s="57">
        <v>-1.9574999999999999E-2</v>
      </c>
      <c r="J261" s="57">
        <v>3.5290000000000002E-2</v>
      </c>
      <c r="K261" s="57">
        <v>-1.6528999999999999E-2</v>
      </c>
      <c r="L261" s="57">
        <v>-9.0600000000000001E-4</v>
      </c>
      <c r="M261" s="60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6">
        <v>43476</v>
      </c>
      <c r="AJ261" s="57">
        <v>2.5777999999999999E-2</v>
      </c>
      <c r="AK261" s="57">
        <v>2.4213999999999999E-2</v>
      </c>
      <c r="AL261" s="57">
        <v>1.643E-2</v>
      </c>
      <c r="AM261" s="62">
        <f t="shared" si="3"/>
        <v>2.2138452599999997E-2</v>
      </c>
      <c r="AN261" s="54"/>
      <c r="AO261" s="54"/>
    </row>
    <row r="262" spans="1:41" ht="15" customHeight="1" x14ac:dyDescent="0.2">
      <c r="A262" s="56">
        <v>43487</v>
      </c>
      <c r="B262" s="57">
        <v>-2.5888000000000001E-2</v>
      </c>
      <c r="C262" s="57">
        <v>-1.8649999999999999E-3</v>
      </c>
      <c r="D262" s="57">
        <v>9.5239999999999995E-3</v>
      </c>
      <c r="E262" s="57">
        <v>-8.7639999999999992E-3</v>
      </c>
      <c r="F262" s="57">
        <v>7.5900000000000004E-3</v>
      </c>
      <c r="G262" s="57">
        <v>6.9579999999999998E-3</v>
      </c>
      <c r="H262" s="57">
        <v>1.472E-3</v>
      </c>
      <c r="I262" s="57">
        <v>-1.4052E-2</v>
      </c>
      <c r="J262" s="57">
        <v>-1.5601E-2</v>
      </c>
      <c r="K262" s="57">
        <v>2.6723E-2</v>
      </c>
      <c r="L262" s="57">
        <v>-9.4809999999999998E-3</v>
      </c>
      <c r="M262" s="60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6">
        <v>43479</v>
      </c>
      <c r="AJ262" s="57">
        <v>1.4356000000000001E-2</v>
      </c>
      <c r="AK262" s="57">
        <v>2.4576000000000001E-2</v>
      </c>
      <c r="AL262" s="57">
        <v>1.3220000000000001E-2</v>
      </c>
      <c r="AM262" s="62">
        <f t="shared" si="3"/>
        <v>1.7382261600000001E-2</v>
      </c>
      <c r="AN262" s="54"/>
      <c r="AO262" s="54"/>
    </row>
    <row r="263" spans="1:41" ht="15" customHeight="1" x14ac:dyDescent="0.2">
      <c r="A263" s="56">
        <v>43488</v>
      </c>
      <c r="B263" s="57">
        <v>-2.0737999999999999E-2</v>
      </c>
      <c r="C263" s="57">
        <v>2.0535000000000001E-2</v>
      </c>
      <c r="D263" s="57">
        <v>1.8780000000000002E-2</v>
      </c>
      <c r="E263" s="57">
        <v>7.0179999999999999E-3</v>
      </c>
      <c r="F263" s="57">
        <v>2.8319999999999999E-3</v>
      </c>
      <c r="G263" s="57">
        <v>5.2769000000000003E-2</v>
      </c>
      <c r="H263" s="57">
        <v>2.7557999999999999E-2</v>
      </c>
      <c r="I263" s="57">
        <v>1.8461000000000002E-2</v>
      </c>
      <c r="J263" s="57">
        <v>8.7659999999999995E-3</v>
      </c>
      <c r="K263" s="57">
        <v>4.5598E-2</v>
      </c>
      <c r="L263" s="57">
        <v>1.5183E-2</v>
      </c>
      <c r="M263" s="60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6">
        <v>43480</v>
      </c>
      <c r="AJ263" s="57">
        <v>9.0810000000000005E-3</v>
      </c>
      <c r="AK263" s="57">
        <v>-1.6E-2</v>
      </c>
      <c r="AL263" s="57">
        <v>-4.0280000000000003E-3</v>
      </c>
      <c r="AM263" s="62">
        <f t="shared" si="3"/>
        <v>-3.6486350999999995E-3</v>
      </c>
      <c r="AN263" s="54"/>
      <c r="AO263" s="54"/>
    </row>
    <row r="264" spans="1:41" ht="15" customHeight="1" x14ac:dyDescent="0.2">
      <c r="A264" s="56">
        <v>43489</v>
      </c>
      <c r="B264" s="57">
        <v>-1.165E-3</v>
      </c>
      <c r="C264" s="57">
        <v>-5.0939999999999996E-3</v>
      </c>
      <c r="D264" s="57">
        <v>2.7525000000000001E-2</v>
      </c>
      <c r="E264" s="57">
        <v>1.1011E-2</v>
      </c>
      <c r="F264" s="57">
        <v>5.1435000000000002E-2</v>
      </c>
      <c r="G264" s="57">
        <v>2.2879E-2</v>
      </c>
      <c r="H264" s="57">
        <v>-3.104E-3</v>
      </c>
      <c r="I264" s="57">
        <v>2.8531000000000001E-2</v>
      </c>
      <c r="J264" s="57">
        <v>4.3550000000000004E-3</v>
      </c>
      <c r="K264" s="57">
        <v>6.1991999999999998E-2</v>
      </c>
      <c r="L264" s="57">
        <v>1.1521999999999999E-2</v>
      </c>
      <c r="M264" s="60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6">
        <v>43481</v>
      </c>
      <c r="AJ264" s="57">
        <v>5.6340000000000001E-3</v>
      </c>
      <c r="AK264" s="57">
        <v>-1.8190999999999999E-2</v>
      </c>
      <c r="AL264" s="57">
        <v>-4.3150000000000003E-3</v>
      </c>
      <c r="AM264" s="62">
        <f t="shared" si="3"/>
        <v>-5.6234375999999987E-3</v>
      </c>
      <c r="AN264" s="54"/>
      <c r="AO264" s="54"/>
    </row>
    <row r="265" spans="1:41" ht="15" customHeight="1" x14ac:dyDescent="0.2">
      <c r="A265" s="56">
        <v>43493</v>
      </c>
      <c r="B265" s="57">
        <v>4.5009E-2</v>
      </c>
      <c r="C265" s="57">
        <v>-1.2954E-2</v>
      </c>
      <c r="D265" s="57">
        <v>7.5129999999999997E-3</v>
      </c>
      <c r="E265" s="57">
        <v>-9.2650000000000007E-3</v>
      </c>
      <c r="F265" s="57">
        <v>2.6502999999999999E-2</v>
      </c>
      <c r="G265" s="57">
        <v>3.7387999999999998E-2</v>
      </c>
      <c r="H265" s="57">
        <v>1.4012999999999999E-2</v>
      </c>
      <c r="I265" s="57">
        <v>1.8505000000000001E-2</v>
      </c>
      <c r="J265" s="57">
        <v>-6.5389999999999997E-3</v>
      </c>
      <c r="K265" s="57">
        <v>-2.5832000000000001E-2</v>
      </c>
      <c r="L265" s="57">
        <v>-2.3137000000000001E-2</v>
      </c>
      <c r="M265" s="60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6">
        <v>43482</v>
      </c>
      <c r="AJ265" s="57">
        <v>2.8050000000000002E-3</v>
      </c>
      <c r="AK265" s="57">
        <v>1.4389000000000001E-2</v>
      </c>
      <c r="AL265" s="57">
        <v>1.5022000000000001E-2</v>
      </c>
      <c r="AM265" s="62">
        <f t="shared" si="3"/>
        <v>1.0737592800000001E-2</v>
      </c>
      <c r="AN265" s="54"/>
      <c r="AO265" s="54"/>
    </row>
    <row r="266" spans="1:41" ht="15" customHeight="1" x14ac:dyDescent="0.2">
      <c r="A266" s="56">
        <v>43494</v>
      </c>
      <c r="B266" s="57">
        <v>-4.4669999999999996E-3</v>
      </c>
      <c r="C266" s="57">
        <v>3.2776E-2</v>
      </c>
      <c r="D266" s="57">
        <v>1.0425E-2</v>
      </c>
      <c r="E266" s="57">
        <v>-7.0049999999999999E-3</v>
      </c>
      <c r="F266" s="57">
        <v>4.5171999999999997E-2</v>
      </c>
      <c r="G266" s="57">
        <v>-2.3203000000000001E-2</v>
      </c>
      <c r="H266" s="57">
        <v>2.0773E-2</v>
      </c>
      <c r="I266" s="57">
        <v>7.0439999999999999E-3</v>
      </c>
      <c r="J266" s="57">
        <v>-3.4420000000000002E-3</v>
      </c>
      <c r="K266" s="57">
        <v>5.8092999999999999E-2</v>
      </c>
      <c r="L266" s="57">
        <v>2.0509999999999999E-3</v>
      </c>
      <c r="M266" s="60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6">
        <v>43483</v>
      </c>
      <c r="AJ266" s="57">
        <v>8.3680000000000004E-3</v>
      </c>
      <c r="AK266" s="57">
        <v>-1.5355000000000001E-2</v>
      </c>
      <c r="AL266" s="57">
        <v>2.4459000000000002E-2</v>
      </c>
      <c r="AM266" s="62">
        <f t="shared" si="3"/>
        <v>5.8234176000000011E-3</v>
      </c>
      <c r="AN266" s="54"/>
      <c r="AO266" s="54"/>
    </row>
    <row r="267" spans="1:41" ht="15" customHeight="1" x14ac:dyDescent="0.2">
      <c r="A267" s="56">
        <v>43495</v>
      </c>
      <c r="B267" s="57">
        <v>5.5799999999999999E-3</v>
      </c>
      <c r="C267" s="57">
        <v>1.2933999999999999E-2</v>
      </c>
      <c r="D267" s="57">
        <v>-7.4349999999999998E-3</v>
      </c>
      <c r="E267" s="57">
        <v>2.9250000000000001E-3</v>
      </c>
      <c r="F267" s="57">
        <v>-2.1052999999999999E-2</v>
      </c>
      <c r="G267" s="57">
        <v>-3.2919999999999998E-3</v>
      </c>
      <c r="H267" s="57">
        <v>7.365E-3</v>
      </c>
      <c r="I267" s="57">
        <v>-3.7360000000000002E-3</v>
      </c>
      <c r="J267" s="57">
        <v>3.9944E-2</v>
      </c>
      <c r="K267" s="57">
        <v>1.7482999999999999E-2</v>
      </c>
      <c r="L267" s="57">
        <v>1.4089000000000001E-2</v>
      </c>
      <c r="M267" s="60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6">
        <v>43486</v>
      </c>
      <c r="AJ267" s="57">
        <v>0</v>
      </c>
      <c r="AK267" s="57">
        <v>1.5355000000000001E-2</v>
      </c>
      <c r="AL267" s="57">
        <v>4.666E-3</v>
      </c>
      <c r="AM267" s="62">
        <f t="shared" si="3"/>
        <v>6.6729992999999994E-3</v>
      </c>
      <c r="AN267" s="54"/>
      <c r="AO267" s="54"/>
    </row>
    <row r="268" spans="1:41" ht="15" customHeight="1" x14ac:dyDescent="0.2">
      <c r="A268" s="56">
        <v>43496</v>
      </c>
      <c r="B268" s="57">
        <v>-2.5932E-2</v>
      </c>
      <c r="C268" s="57">
        <v>2.4992E-2</v>
      </c>
      <c r="D268" s="57">
        <v>-1.3221E-2</v>
      </c>
      <c r="E268" s="57">
        <v>-6.4460000000000003E-3</v>
      </c>
      <c r="F268" s="57">
        <v>-3.1116999999999999E-2</v>
      </c>
      <c r="G268" s="57">
        <v>-1.4470999999999999E-2</v>
      </c>
      <c r="H268" s="57">
        <v>2.1326000000000001E-2</v>
      </c>
      <c r="I268" s="57">
        <v>1.7600000000000001E-3</v>
      </c>
      <c r="J268" s="57">
        <v>3.0079999999999998E-3</v>
      </c>
      <c r="K268" s="57">
        <v>3.9086999999999997E-2</v>
      </c>
      <c r="L268" s="57">
        <v>4.0850000000000001E-3</v>
      </c>
      <c r="M268" s="60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6">
        <v>43487</v>
      </c>
      <c r="AJ268" s="57">
        <v>-2.5888000000000001E-2</v>
      </c>
      <c r="AK268" s="57">
        <v>7.5900000000000004E-3</v>
      </c>
      <c r="AL268" s="57">
        <v>6.9579999999999998E-3</v>
      </c>
      <c r="AM268" s="62">
        <f t="shared" si="3"/>
        <v>-3.779621999999999E-3</v>
      </c>
      <c r="AN268" s="54"/>
      <c r="AO268" s="54"/>
    </row>
    <row r="269" spans="1:41" ht="15" customHeight="1" x14ac:dyDescent="0.2">
      <c r="A269" s="56">
        <v>43497</v>
      </c>
      <c r="B269" s="57">
        <v>3.3692E-2</v>
      </c>
      <c r="C269" s="57">
        <v>4.8089999999999999E-3</v>
      </c>
      <c r="D269" s="57">
        <v>4.2259999999999997E-3</v>
      </c>
      <c r="E269" s="57">
        <v>-1.6598000000000002E-2</v>
      </c>
      <c r="F269" s="57">
        <v>7.8709999999999995E-3</v>
      </c>
      <c r="G269" s="57">
        <v>1.917E-2</v>
      </c>
      <c r="H269" s="57">
        <v>8.9700000000000001E-4</v>
      </c>
      <c r="I269" s="57">
        <v>3.5100000000000001E-3</v>
      </c>
      <c r="J269" s="57">
        <v>-1.5129E-2</v>
      </c>
      <c r="K269" s="57">
        <v>-6.6889999999999996E-3</v>
      </c>
      <c r="L269" s="57">
        <v>4.7939999999999997E-3</v>
      </c>
      <c r="M269" s="60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6">
        <v>43488</v>
      </c>
      <c r="AJ269" s="57">
        <v>-2.0737999999999999E-2</v>
      </c>
      <c r="AK269" s="57">
        <v>2.8319999999999999E-3</v>
      </c>
      <c r="AL269" s="57">
        <v>5.2769000000000003E-2</v>
      </c>
      <c r="AM269" s="62">
        <f t="shared" si="3"/>
        <v>1.1619837899999999E-2</v>
      </c>
      <c r="AN269" s="54"/>
      <c r="AO269" s="54"/>
    </row>
    <row r="270" spans="1:41" ht="15" customHeight="1" x14ac:dyDescent="0.2">
      <c r="A270" s="56">
        <v>43500</v>
      </c>
      <c r="B270" s="57">
        <v>1.8599999999999998E-2</v>
      </c>
      <c r="C270" s="57">
        <v>1.882E-2</v>
      </c>
      <c r="D270" s="57">
        <v>-4.8310000000000002E-3</v>
      </c>
      <c r="E270" s="57">
        <v>2.4795000000000001E-2</v>
      </c>
      <c r="F270" s="57">
        <v>6.0790000000000002E-3</v>
      </c>
      <c r="G270" s="57">
        <v>2.7057000000000001E-2</v>
      </c>
      <c r="H270" s="57">
        <v>6.0369999999999998E-3</v>
      </c>
      <c r="I270" s="57">
        <v>7.4190000000000002E-3</v>
      </c>
      <c r="J270" s="57">
        <v>1.523E-3</v>
      </c>
      <c r="K270" s="57">
        <v>5.0210000000000003E-3</v>
      </c>
      <c r="L270" s="57">
        <v>7.4009999999999996E-3</v>
      </c>
      <c r="M270" s="60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6">
        <v>43489</v>
      </c>
      <c r="AJ270" s="57">
        <v>-1.165E-3</v>
      </c>
      <c r="AK270" s="57">
        <v>5.1435000000000002E-2</v>
      </c>
      <c r="AL270" s="57">
        <v>2.2879E-2</v>
      </c>
      <c r="AM270" s="62">
        <f t="shared" si="3"/>
        <v>2.4380561700000001E-2</v>
      </c>
      <c r="AN270" s="54"/>
      <c r="AO270" s="54"/>
    </row>
    <row r="271" spans="1:41" ht="15" customHeight="1" x14ac:dyDescent="0.2">
      <c r="A271" s="56">
        <v>43501</v>
      </c>
      <c r="B271" s="57">
        <v>1.0245000000000001E-2</v>
      </c>
      <c r="C271" s="57">
        <v>2.8771999999999999E-2</v>
      </c>
      <c r="D271" s="57">
        <v>-9.7319999999999993E-3</v>
      </c>
      <c r="E271" s="57">
        <v>0</v>
      </c>
      <c r="F271" s="57">
        <v>-1.7329999999999999E-3</v>
      </c>
      <c r="G271" s="57">
        <v>-6.8499999999999995E-4</v>
      </c>
      <c r="H271" s="57">
        <v>2.2269999999999998E-3</v>
      </c>
      <c r="I271" s="57">
        <v>-1.1589E-2</v>
      </c>
      <c r="J271" s="57">
        <v>-1.9984999999999999E-2</v>
      </c>
      <c r="K271" s="57">
        <v>-6.0206999999999997E-2</v>
      </c>
      <c r="L271" s="57">
        <v>-2.8140000000000001E-3</v>
      </c>
      <c r="M271" s="60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6">
        <v>43493</v>
      </c>
      <c r="AJ271" s="57">
        <v>4.5009E-2</v>
      </c>
      <c r="AK271" s="57">
        <v>2.6502999999999999E-2</v>
      </c>
      <c r="AL271" s="57">
        <v>3.7387999999999998E-2</v>
      </c>
      <c r="AM271" s="62">
        <f t="shared" si="3"/>
        <v>3.6296369999999994E-2</v>
      </c>
      <c r="AN271" s="54"/>
      <c r="AO271" s="54"/>
    </row>
    <row r="272" spans="1:41" ht="15" customHeight="1" x14ac:dyDescent="0.2">
      <c r="A272" s="56">
        <v>43502</v>
      </c>
      <c r="B272" s="57">
        <v>-2.9950999999999998E-2</v>
      </c>
      <c r="C272" s="57">
        <v>-6.2868999999999994E-2</v>
      </c>
      <c r="D272" s="57">
        <v>-2.8835E-2</v>
      </c>
      <c r="E272" s="57">
        <v>-1.6461E-2</v>
      </c>
      <c r="F272" s="57">
        <v>-3.7107000000000001E-2</v>
      </c>
      <c r="G272" s="57">
        <v>-4.6737000000000001E-2</v>
      </c>
      <c r="H272" s="57">
        <v>-1.6822E-2</v>
      </c>
      <c r="I272" s="57">
        <v>-5.0980999999999999E-2</v>
      </c>
      <c r="J272" s="57">
        <v>-2.6433000000000002E-2</v>
      </c>
      <c r="K272" s="57">
        <v>-6.4065999999999998E-2</v>
      </c>
      <c r="L272" s="57">
        <v>-3.8108999999999997E-2</v>
      </c>
      <c r="M272" s="60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6">
        <v>43494</v>
      </c>
      <c r="AJ272" s="57">
        <v>-4.4669999999999996E-3</v>
      </c>
      <c r="AK272" s="57">
        <v>4.5171999999999997E-2</v>
      </c>
      <c r="AL272" s="57">
        <v>-2.3203000000000001E-2</v>
      </c>
      <c r="AM272" s="62">
        <f t="shared" si="3"/>
        <v>5.8334165999999977E-3</v>
      </c>
      <c r="AN272" s="54"/>
      <c r="AO272" s="54"/>
    </row>
    <row r="273" spans="1:41" ht="15" customHeight="1" x14ac:dyDescent="0.2">
      <c r="A273" s="56">
        <v>43503</v>
      </c>
      <c r="B273" s="57">
        <v>3.5833999999999998E-2</v>
      </c>
      <c r="C273" s="57">
        <v>6.6030000000000004E-3</v>
      </c>
      <c r="D273" s="57">
        <v>4.0810000000000004E-3</v>
      </c>
      <c r="E273" s="57">
        <v>-3.1920999999999998E-2</v>
      </c>
      <c r="F273" s="57">
        <v>1.2522999999999999E-2</v>
      </c>
      <c r="G273" s="57">
        <v>1.4252000000000001E-2</v>
      </c>
      <c r="H273" s="57">
        <v>-1.0917E-2</v>
      </c>
      <c r="I273" s="57">
        <v>3.235E-3</v>
      </c>
      <c r="J273" s="57">
        <v>1.2674E-2</v>
      </c>
      <c r="K273" s="57">
        <v>2.9797000000000001E-2</v>
      </c>
      <c r="L273" s="57">
        <v>-2.4329999999999998E-3</v>
      </c>
      <c r="M273" s="60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6">
        <v>43495</v>
      </c>
      <c r="AJ273" s="57">
        <v>5.5799999999999999E-3</v>
      </c>
      <c r="AK273" s="57">
        <v>-2.1052999999999999E-2</v>
      </c>
      <c r="AL273" s="57">
        <v>-3.2919999999999998E-3</v>
      </c>
      <c r="AM273" s="62">
        <f t="shared" si="3"/>
        <v>-6.2543744999999998E-3</v>
      </c>
      <c r="AN273" s="54"/>
      <c r="AO273" s="54"/>
    </row>
    <row r="274" spans="1:41" ht="15" customHeight="1" x14ac:dyDescent="0.2">
      <c r="A274" s="56">
        <v>43504</v>
      </c>
      <c r="B274" s="57">
        <v>-2.8674000000000002E-2</v>
      </c>
      <c r="C274" s="57">
        <v>1.354E-3</v>
      </c>
      <c r="D274" s="57">
        <v>7.1799999999999998E-3</v>
      </c>
      <c r="E274" s="57">
        <v>1.7592E-2</v>
      </c>
      <c r="F274" s="57">
        <v>-1.0723999999999999E-2</v>
      </c>
      <c r="G274" s="57">
        <v>2.3540999999999999E-2</v>
      </c>
      <c r="H274" s="57">
        <v>9.5589999999999998E-3</v>
      </c>
      <c r="I274" s="57">
        <v>3.454E-3</v>
      </c>
      <c r="J274" s="57">
        <v>4.6748999999999999E-2</v>
      </c>
      <c r="K274" s="57">
        <v>1.9982E-2</v>
      </c>
      <c r="L274" s="57">
        <v>9.887E-3</v>
      </c>
      <c r="M274" s="60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6">
        <v>43496</v>
      </c>
      <c r="AJ274" s="57">
        <v>-2.5932E-2</v>
      </c>
      <c r="AK274" s="57">
        <v>-3.1116999999999999E-2</v>
      </c>
      <c r="AL274" s="57">
        <v>-1.4470999999999999E-2</v>
      </c>
      <c r="AM274" s="62">
        <f t="shared" si="3"/>
        <v>-2.3837615999999999E-2</v>
      </c>
      <c r="AN274" s="54"/>
      <c r="AO274" s="54"/>
    </row>
    <row r="275" spans="1:41" ht="15" customHeight="1" x14ac:dyDescent="0.2">
      <c r="A275" s="56">
        <v>43507</v>
      </c>
      <c r="B275" s="57">
        <v>2.6537999999999999E-2</v>
      </c>
      <c r="C275" s="57">
        <v>-3.0023000000000001E-2</v>
      </c>
      <c r="D275" s="57">
        <v>-3.1150000000000001E-3</v>
      </c>
      <c r="E275" s="57">
        <v>3.601E-3</v>
      </c>
      <c r="F275" s="57">
        <v>-1.0840000000000001E-2</v>
      </c>
      <c r="G275" s="57">
        <v>-9.2199999999999997E-4</v>
      </c>
      <c r="H275" s="57">
        <v>-1.2076999999999999E-2</v>
      </c>
      <c r="I275" s="57">
        <v>-1.1561E-2</v>
      </c>
      <c r="J275" s="57">
        <v>-1.7276E-2</v>
      </c>
      <c r="K275" s="57">
        <v>-7.2199999999999999E-3</v>
      </c>
      <c r="L275" s="57">
        <v>-9.8130000000000005E-3</v>
      </c>
      <c r="M275" s="60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6">
        <v>43497</v>
      </c>
      <c r="AJ275" s="57">
        <v>3.3692E-2</v>
      </c>
      <c r="AK275" s="57">
        <v>7.8709999999999995E-3</v>
      </c>
      <c r="AL275" s="57">
        <v>1.917E-2</v>
      </c>
      <c r="AM275" s="62">
        <f t="shared" si="3"/>
        <v>2.0242308899999999E-2</v>
      </c>
      <c r="AN275" s="54"/>
      <c r="AO275" s="54"/>
    </row>
    <row r="276" spans="1:41" ht="15" customHeight="1" x14ac:dyDescent="0.2">
      <c r="A276" s="56">
        <v>43508</v>
      </c>
      <c r="B276" s="57">
        <v>-2.14E-3</v>
      </c>
      <c r="C276" s="57">
        <v>5.9734000000000002E-2</v>
      </c>
      <c r="D276" s="57">
        <v>5.2900000000000004E-3</v>
      </c>
      <c r="E276" s="57">
        <v>-1.5092E-2</v>
      </c>
      <c r="F276" s="57">
        <v>6.3379999999999999E-3</v>
      </c>
      <c r="G276" s="57">
        <v>8.038E-3</v>
      </c>
      <c r="H276" s="57">
        <v>-3.9050000000000001E-3</v>
      </c>
      <c r="I276" s="57">
        <v>3.7878000000000002E-2</v>
      </c>
      <c r="J276" s="57">
        <v>1.6975000000000001E-2</v>
      </c>
      <c r="K276" s="57">
        <v>7.2199999999999999E-3</v>
      </c>
      <c r="L276" s="57">
        <v>1.8428E-2</v>
      </c>
      <c r="M276" s="60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6">
        <v>43500</v>
      </c>
      <c r="AJ276" s="57">
        <v>1.8599999999999998E-2</v>
      </c>
      <c r="AK276" s="57">
        <v>6.0790000000000002E-3</v>
      </c>
      <c r="AL276" s="57">
        <v>2.7057000000000001E-2</v>
      </c>
      <c r="AM276" s="62">
        <f t="shared" si="3"/>
        <v>1.7243608799999997E-2</v>
      </c>
      <c r="AN276" s="54"/>
      <c r="AO276" s="54"/>
    </row>
    <row r="277" spans="1:41" ht="15" customHeight="1" x14ac:dyDescent="0.2">
      <c r="A277" s="56">
        <v>43509</v>
      </c>
      <c r="B277" s="57">
        <v>-1.5110999999999999E-2</v>
      </c>
      <c r="C277" s="57">
        <v>-2.2967999999999999E-2</v>
      </c>
      <c r="D277" s="57">
        <v>9.3099999999999997E-4</v>
      </c>
      <c r="E277" s="57">
        <v>-6.7130000000000002E-3</v>
      </c>
      <c r="F277" s="57">
        <v>-2.0055E-2</v>
      </c>
      <c r="G277" s="57">
        <v>-1.6140999999999999E-2</v>
      </c>
      <c r="H277" s="57">
        <v>-6.2329999999999998E-3</v>
      </c>
      <c r="I277" s="57">
        <v>-2.6317E-2</v>
      </c>
      <c r="J277" s="57">
        <v>5.6950000000000004E-3</v>
      </c>
      <c r="K277" s="57">
        <v>-1.9982E-2</v>
      </c>
      <c r="L277" s="57">
        <v>-3.3960000000000001E-3</v>
      </c>
      <c r="M277" s="60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6">
        <v>43501</v>
      </c>
      <c r="AJ277" s="57">
        <v>1.0245000000000001E-2</v>
      </c>
      <c r="AK277" s="57">
        <v>-1.7329999999999999E-3</v>
      </c>
      <c r="AL277" s="57">
        <v>-6.8499999999999995E-4</v>
      </c>
      <c r="AM277" s="62">
        <f t="shared" si="3"/>
        <v>2.6087391000000006E-3</v>
      </c>
      <c r="AN277" s="54"/>
      <c r="AO277" s="54"/>
    </row>
    <row r="278" spans="1:41" ht="15" customHeight="1" x14ac:dyDescent="0.2">
      <c r="A278" s="56">
        <v>43510</v>
      </c>
      <c r="B278" s="57">
        <v>1.0817E-2</v>
      </c>
      <c r="C278" s="57">
        <v>4.9813999999999997E-2</v>
      </c>
      <c r="D278" s="57">
        <v>1.3857E-2</v>
      </c>
      <c r="E278" s="57">
        <v>2.3002999999999999E-2</v>
      </c>
      <c r="F278" s="57">
        <v>2.5455999999999999E-2</v>
      </c>
      <c r="G278" s="57">
        <v>1.3162999999999999E-2</v>
      </c>
      <c r="H278" s="57">
        <v>1.1055000000000001E-2</v>
      </c>
      <c r="I278" s="57">
        <v>2.6317E-2</v>
      </c>
      <c r="J278" s="57">
        <v>2.7414999999999998E-2</v>
      </c>
      <c r="K278" s="57">
        <v>0</v>
      </c>
      <c r="L278" s="57">
        <v>2.2419999999999999E-2</v>
      </c>
      <c r="M278" s="60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6">
        <v>43502</v>
      </c>
      <c r="AJ278" s="57">
        <v>-2.9950999999999998E-2</v>
      </c>
      <c r="AK278" s="57">
        <v>-3.7107000000000001E-2</v>
      </c>
      <c r="AL278" s="57">
        <v>-4.6737000000000001E-2</v>
      </c>
      <c r="AM278" s="62">
        <f t="shared" si="3"/>
        <v>-3.7927873500000001E-2</v>
      </c>
      <c r="AN278" s="54"/>
      <c r="AO278" s="54"/>
    </row>
    <row r="279" spans="1:41" ht="15" customHeight="1" x14ac:dyDescent="0.2">
      <c r="A279" s="56">
        <v>43511</v>
      </c>
      <c r="B279" s="57">
        <v>-5.3940000000000004E-3</v>
      </c>
      <c r="C279" s="57">
        <v>1.2780000000000001E-3</v>
      </c>
      <c r="D279" s="57">
        <v>-8.2909999999999998E-3</v>
      </c>
      <c r="E279" s="57">
        <v>-1.2647E-2</v>
      </c>
      <c r="F279" s="57">
        <v>-6.3029999999999996E-3</v>
      </c>
      <c r="G279" s="57">
        <v>-9.4500000000000001E-3</v>
      </c>
      <c r="H279" s="57">
        <v>-3.6709999999999998E-3</v>
      </c>
      <c r="I279" s="57">
        <v>-1.1485E-2</v>
      </c>
      <c r="J279" s="57">
        <v>-6.1250000000000002E-3</v>
      </c>
      <c r="K279" s="57">
        <v>-3.1690000000000003E-2</v>
      </c>
      <c r="L279" s="57">
        <v>-5.012E-3</v>
      </c>
      <c r="M279" s="60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6">
        <v>43503</v>
      </c>
      <c r="AJ279" s="57">
        <v>3.5833999999999998E-2</v>
      </c>
      <c r="AK279" s="57">
        <v>1.2522999999999999E-2</v>
      </c>
      <c r="AL279" s="57">
        <v>1.4252000000000001E-2</v>
      </c>
      <c r="AM279" s="62">
        <f t="shared" si="3"/>
        <v>2.08675797E-2</v>
      </c>
      <c r="AN279" s="54"/>
      <c r="AO279" s="54"/>
    </row>
    <row r="280" spans="1:41" ht="15" customHeight="1" x14ac:dyDescent="0.2">
      <c r="A280" s="56">
        <v>43514</v>
      </c>
      <c r="B280" s="57">
        <v>-1.6358000000000001E-2</v>
      </c>
      <c r="C280" s="57">
        <v>-9.9010000000000001E-3</v>
      </c>
      <c r="D280" s="57">
        <v>-9.2500000000000004E-4</v>
      </c>
      <c r="E280" s="57">
        <v>1.8019E-2</v>
      </c>
      <c r="F280" s="57">
        <v>8.9929999999999993E-3</v>
      </c>
      <c r="G280" s="57">
        <v>-1.2585000000000001E-2</v>
      </c>
      <c r="H280" s="57">
        <v>-9.2379999999999997E-3</v>
      </c>
      <c r="I280" s="57">
        <v>2.036E-3</v>
      </c>
      <c r="J280" s="57">
        <v>3.2130000000000001E-3</v>
      </c>
      <c r="K280" s="57">
        <v>3.5353000000000002E-2</v>
      </c>
      <c r="L280" s="57">
        <v>-1.0472E-2</v>
      </c>
      <c r="M280" s="60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6">
        <v>43504</v>
      </c>
      <c r="AJ280" s="57">
        <v>-2.8674000000000002E-2</v>
      </c>
      <c r="AK280" s="57">
        <v>-1.0723999999999999E-2</v>
      </c>
      <c r="AL280" s="57">
        <v>2.3540999999999999E-2</v>
      </c>
      <c r="AM280" s="62">
        <f t="shared" si="3"/>
        <v>-5.2851381000000013E-3</v>
      </c>
      <c r="AN280" s="54"/>
      <c r="AO280" s="54"/>
    </row>
    <row r="281" spans="1:41" ht="15" customHeight="1" x14ac:dyDescent="0.2">
      <c r="A281" s="56">
        <v>43515</v>
      </c>
      <c r="B281" s="57">
        <v>7.1209999999999997E-3</v>
      </c>
      <c r="C281" s="57">
        <v>4.2290000000000001E-3</v>
      </c>
      <c r="D281" s="57">
        <v>-1.2423E-2</v>
      </c>
      <c r="E281" s="57">
        <v>-1.0170999999999999E-2</v>
      </c>
      <c r="F281" s="57">
        <v>7.1370000000000001E-3</v>
      </c>
      <c r="G281" s="57">
        <v>4.2695999999999998E-2</v>
      </c>
      <c r="H281" s="57">
        <v>8.548E-3</v>
      </c>
      <c r="I281" s="57">
        <v>8.1049999999999994E-3</v>
      </c>
      <c r="J281" s="57">
        <v>-3.506E-3</v>
      </c>
      <c r="K281" s="57">
        <v>-3.5353000000000002E-2</v>
      </c>
      <c r="L281" s="57">
        <v>1.1846000000000001E-2</v>
      </c>
      <c r="M281" s="60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6">
        <v>43507</v>
      </c>
      <c r="AJ281" s="57">
        <v>2.6537999999999999E-2</v>
      </c>
      <c r="AK281" s="57">
        <v>-1.0840000000000001E-2</v>
      </c>
      <c r="AL281" s="57">
        <v>-9.2199999999999997E-4</v>
      </c>
      <c r="AM281" s="62">
        <f t="shared" si="3"/>
        <v>4.9248407999999992E-3</v>
      </c>
      <c r="AN281" s="54"/>
      <c r="AO281" s="54"/>
    </row>
    <row r="282" spans="1:41" ht="15" customHeight="1" x14ac:dyDescent="0.2">
      <c r="A282" s="56">
        <v>43516</v>
      </c>
      <c r="B282" s="57">
        <v>-9.3229999999999997E-3</v>
      </c>
      <c r="C282" s="57">
        <v>-2.8663999999999999E-2</v>
      </c>
      <c r="D282" s="57">
        <v>-7.2129999999999998E-3</v>
      </c>
      <c r="E282" s="57">
        <v>0</v>
      </c>
      <c r="F282" s="57">
        <v>-2.1564E-2</v>
      </c>
      <c r="G282" s="57">
        <v>-5.7820000000000003E-2</v>
      </c>
      <c r="H282" s="57">
        <v>-1.4364999999999999E-2</v>
      </c>
      <c r="I282" s="57">
        <v>-2.7274E-2</v>
      </c>
      <c r="J282" s="57">
        <v>-1.7715000000000002E-2</v>
      </c>
      <c r="K282" s="57">
        <v>-1.3346E-2</v>
      </c>
      <c r="L282" s="57">
        <v>-1.1483E-2</v>
      </c>
      <c r="M282" s="60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6">
        <v>43508</v>
      </c>
      <c r="AJ282" s="57">
        <v>-2.14E-3</v>
      </c>
      <c r="AK282" s="57">
        <v>6.3379999999999999E-3</v>
      </c>
      <c r="AL282" s="57">
        <v>8.038E-3</v>
      </c>
      <c r="AM282" s="62">
        <f t="shared" si="3"/>
        <v>4.0782587999999998E-3</v>
      </c>
      <c r="AN282" s="54"/>
      <c r="AO282" s="54"/>
    </row>
    <row r="283" spans="1:41" ht="15" customHeight="1" x14ac:dyDescent="0.2">
      <c r="A283" s="56">
        <v>43517</v>
      </c>
      <c r="B283" s="57">
        <v>9.3229999999999997E-3</v>
      </c>
      <c r="C283" s="57">
        <v>4.5209999999999998E-3</v>
      </c>
      <c r="D283" s="57">
        <v>-6.9490000000000003E-3</v>
      </c>
      <c r="E283" s="57">
        <v>-1.0274999999999999E-2</v>
      </c>
      <c r="F283" s="57">
        <v>-1.818E-3</v>
      </c>
      <c r="G283" s="57">
        <v>-9.5299999999999996E-4</v>
      </c>
      <c r="H283" s="57">
        <v>-1.869E-3</v>
      </c>
      <c r="I283" s="57">
        <v>-2.307E-3</v>
      </c>
      <c r="J283" s="57">
        <v>1.2728E-2</v>
      </c>
      <c r="K283" s="57">
        <v>-0.109421</v>
      </c>
      <c r="L283" s="57">
        <v>4.0109999999999998E-3</v>
      </c>
      <c r="M283" s="60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6">
        <v>43509</v>
      </c>
      <c r="AJ283" s="57">
        <v>-1.5110999999999999E-2</v>
      </c>
      <c r="AK283" s="57">
        <v>-2.0055E-2</v>
      </c>
      <c r="AL283" s="57">
        <v>-1.6140999999999999E-2</v>
      </c>
      <c r="AM283" s="62">
        <f t="shared" si="3"/>
        <v>-1.71006231E-2</v>
      </c>
      <c r="AN283" s="54"/>
      <c r="AO283" s="54"/>
    </row>
    <row r="284" spans="1:41" ht="15" customHeight="1" x14ac:dyDescent="0.2">
      <c r="A284" s="56">
        <v>43518</v>
      </c>
      <c r="B284" s="57">
        <v>0</v>
      </c>
      <c r="C284" s="57">
        <v>9.0959999999999999E-3</v>
      </c>
      <c r="D284" s="57">
        <v>-1.586E-3</v>
      </c>
      <c r="E284" s="57">
        <v>2.9335E-2</v>
      </c>
      <c r="F284" s="57">
        <v>-3.6459999999999999E-3</v>
      </c>
      <c r="G284" s="57">
        <v>-2.6250000000000002E-3</v>
      </c>
      <c r="H284" s="57">
        <v>1.2777E-2</v>
      </c>
      <c r="I284" s="57">
        <v>3.1821000000000002E-2</v>
      </c>
      <c r="J284" s="57">
        <v>1.9514E-2</v>
      </c>
      <c r="K284" s="57">
        <v>1.065E-2</v>
      </c>
      <c r="L284" s="57">
        <v>9.7839999999999993E-3</v>
      </c>
      <c r="M284" s="60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6">
        <v>43510</v>
      </c>
      <c r="AJ284" s="57">
        <v>1.0817E-2</v>
      </c>
      <c r="AK284" s="57">
        <v>2.5455999999999999E-2</v>
      </c>
      <c r="AL284" s="57">
        <v>1.3162999999999999E-2</v>
      </c>
      <c r="AM284" s="62">
        <f t="shared" si="3"/>
        <v>1.64770188E-2</v>
      </c>
      <c r="AN284" s="54"/>
      <c r="AO284" s="54"/>
    </row>
    <row r="285" spans="1:41" ht="15" customHeight="1" x14ac:dyDescent="0.2">
      <c r="A285" s="56">
        <v>43521</v>
      </c>
      <c r="B285" s="57">
        <v>3.8140000000000001E-3</v>
      </c>
      <c r="C285" s="57">
        <v>-1.6522999999999999E-2</v>
      </c>
      <c r="D285" s="57">
        <v>5.0670000000000003E-3</v>
      </c>
      <c r="E285" s="57">
        <v>6.4689999999999999E-3</v>
      </c>
      <c r="F285" s="57">
        <v>0</v>
      </c>
      <c r="G285" s="57">
        <v>6.1929999999999997E-3</v>
      </c>
      <c r="H285" s="57">
        <v>1.8450000000000001E-3</v>
      </c>
      <c r="I285" s="57">
        <v>-6.9589999999999999E-3</v>
      </c>
      <c r="J285" s="57">
        <v>4.8910000000000004E-3</v>
      </c>
      <c r="K285" s="57">
        <v>5.1610999999999997E-2</v>
      </c>
      <c r="L285" s="57">
        <v>-6.6210000000000001E-3</v>
      </c>
      <c r="M285" s="60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6">
        <v>43511</v>
      </c>
      <c r="AJ285" s="57">
        <v>-5.3940000000000004E-3</v>
      </c>
      <c r="AK285" s="57">
        <v>-6.3029999999999996E-3</v>
      </c>
      <c r="AL285" s="57">
        <v>-9.4500000000000001E-3</v>
      </c>
      <c r="AM285" s="62">
        <f t="shared" ref="AM285:AM537" si="4">SUMPRODUCT($AJ$6:$AL$6,AJ285:AL285)</f>
        <v>-7.0482950999999992E-3</v>
      </c>
      <c r="AN285" s="54"/>
      <c r="AO285" s="54"/>
    </row>
    <row r="286" spans="1:41" ht="15" customHeight="1" x14ac:dyDescent="0.2">
      <c r="A286" s="56">
        <v>43522</v>
      </c>
      <c r="B286" s="57">
        <v>5.4229999999999999E-3</v>
      </c>
      <c r="C286" s="57">
        <v>5.3480000000000003E-3</v>
      </c>
      <c r="D286" s="57">
        <v>4.4120000000000001E-3</v>
      </c>
      <c r="E286" s="57">
        <v>-2.9350000000000001E-3</v>
      </c>
      <c r="F286" s="57">
        <v>4.5560000000000002E-3</v>
      </c>
      <c r="G286" s="57">
        <v>-1.5074000000000001E-2</v>
      </c>
      <c r="H286" s="57">
        <v>1.8420000000000001E-3</v>
      </c>
      <c r="I286" s="57">
        <v>2.2499999999999999E-4</v>
      </c>
      <c r="J286" s="57">
        <v>7.4349999999999998E-3</v>
      </c>
      <c r="K286" s="57">
        <v>-4.1073999999999999E-2</v>
      </c>
      <c r="L286" s="57">
        <v>3.7260000000000001E-3</v>
      </c>
      <c r="M286" s="60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6">
        <v>43514</v>
      </c>
      <c r="AJ286" s="57">
        <v>-1.6358000000000001E-2</v>
      </c>
      <c r="AK286" s="57">
        <v>8.9929999999999993E-3</v>
      </c>
      <c r="AL286" s="57">
        <v>-1.2585000000000001E-2</v>
      </c>
      <c r="AM286" s="62">
        <f t="shared" si="4"/>
        <v>-6.649335000000001E-3</v>
      </c>
      <c r="AN286" s="54"/>
      <c r="AO286" s="54"/>
    </row>
    <row r="287" spans="1:41" ht="15" customHeight="1" x14ac:dyDescent="0.2">
      <c r="A287" s="56">
        <v>43523</v>
      </c>
      <c r="B287" s="57">
        <v>-7.0559999999999998E-3</v>
      </c>
      <c r="C287" s="57">
        <v>-1.1494000000000001E-2</v>
      </c>
      <c r="D287" s="57">
        <v>1.4052E-2</v>
      </c>
      <c r="E287" s="57">
        <v>2.6110999999999999E-2</v>
      </c>
      <c r="F287" s="57">
        <v>1.8019E-2</v>
      </c>
      <c r="G287" s="57">
        <v>1.4836E-2</v>
      </c>
      <c r="H287" s="57">
        <v>-2.5152999999999998E-2</v>
      </c>
      <c r="I287" s="57">
        <v>-7.9139999999999992E-3</v>
      </c>
      <c r="J287" s="57">
        <v>-1.4057999999999999E-2</v>
      </c>
      <c r="K287" s="57">
        <v>-2.7632E-2</v>
      </c>
      <c r="L287" s="57">
        <v>-3.0270000000000002E-3</v>
      </c>
      <c r="M287" s="60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6">
        <v>43515</v>
      </c>
      <c r="AJ287" s="57">
        <v>7.1209999999999997E-3</v>
      </c>
      <c r="AK287" s="57">
        <v>7.1370000000000001E-3</v>
      </c>
      <c r="AL287" s="57">
        <v>4.2695999999999998E-2</v>
      </c>
      <c r="AM287" s="62">
        <f t="shared" si="4"/>
        <v>1.89827682E-2</v>
      </c>
      <c r="AN287" s="54"/>
      <c r="AO287" s="54"/>
    </row>
    <row r="288" spans="1:41" ht="15" customHeight="1" x14ac:dyDescent="0.2">
      <c r="A288" s="56">
        <v>43524</v>
      </c>
      <c r="B288" s="57">
        <v>-6.3521999999999995E-2</v>
      </c>
      <c r="C288" s="57">
        <v>-2.5367000000000001E-2</v>
      </c>
      <c r="D288" s="57">
        <v>8.3370000000000007E-3</v>
      </c>
      <c r="E288" s="57">
        <v>-2.0833999999999998E-2</v>
      </c>
      <c r="F288" s="57">
        <v>1.0657E-2</v>
      </c>
      <c r="G288" s="57">
        <v>-2.2581E-2</v>
      </c>
      <c r="H288" s="57">
        <v>-9.4789999999999996E-3</v>
      </c>
      <c r="I288" s="57">
        <v>-1.7635000000000001E-2</v>
      </c>
      <c r="J288" s="57">
        <v>-1.735E-3</v>
      </c>
      <c r="K288" s="57">
        <v>-1.3015000000000001E-2</v>
      </c>
      <c r="L288" s="57">
        <v>-1.7864999999999999E-2</v>
      </c>
      <c r="M288" s="60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6">
        <v>43516</v>
      </c>
      <c r="AJ288" s="57">
        <v>-9.3229999999999997E-3</v>
      </c>
      <c r="AK288" s="57">
        <v>-2.1564E-2</v>
      </c>
      <c r="AL288" s="57">
        <v>-5.7820000000000003E-2</v>
      </c>
      <c r="AM288" s="62">
        <f t="shared" si="4"/>
        <v>-2.9566043100000002E-2</v>
      </c>
      <c r="AN288" s="54"/>
      <c r="AO288" s="54"/>
    </row>
    <row r="289" spans="1:41" ht="15" customHeight="1" x14ac:dyDescent="0.2">
      <c r="A289" s="56">
        <v>43525</v>
      </c>
      <c r="B289" s="57">
        <v>-2.3488999999999999E-2</v>
      </c>
      <c r="C289" s="57">
        <v>1.3934E-2</v>
      </c>
      <c r="D289" s="57">
        <v>-1.6119000000000001E-2</v>
      </c>
      <c r="E289" s="57">
        <v>-8.8109999999999994E-3</v>
      </c>
      <c r="F289" s="57">
        <v>-1.9626000000000001E-2</v>
      </c>
      <c r="G289" s="57">
        <v>-1.9628E-2</v>
      </c>
      <c r="H289" s="57">
        <v>-1.3664000000000001E-2</v>
      </c>
      <c r="I289" s="57">
        <v>1.155E-3</v>
      </c>
      <c r="J289" s="57">
        <v>-2.7881E-2</v>
      </c>
      <c r="K289" s="57">
        <v>-8.7720000000000003E-3</v>
      </c>
      <c r="L289" s="57">
        <v>-1.0316000000000001E-2</v>
      </c>
      <c r="M289" s="60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6">
        <v>43517</v>
      </c>
      <c r="AJ289" s="57">
        <v>9.3229999999999997E-3</v>
      </c>
      <c r="AK289" s="57">
        <v>-1.818E-3</v>
      </c>
      <c r="AL289" s="57">
        <v>-9.5299999999999996E-4</v>
      </c>
      <c r="AM289" s="62">
        <f t="shared" si="4"/>
        <v>2.1837815999999999E-3</v>
      </c>
      <c r="AN289" s="54"/>
      <c r="AO289" s="54"/>
    </row>
    <row r="290" spans="1:41" ht="15" customHeight="1" x14ac:dyDescent="0.2">
      <c r="A290" s="56">
        <v>43530</v>
      </c>
      <c r="B290" s="57">
        <v>-2.7713000000000002E-2</v>
      </c>
      <c r="C290" s="57">
        <v>-1.3934E-2</v>
      </c>
      <c r="D290" s="57">
        <v>-1.8928E-2</v>
      </c>
      <c r="E290" s="57">
        <v>-1.3662000000000001E-2</v>
      </c>
      <c r="F290" s="57">
        <v>-4.8925000000000003E-2</v>
      </c>
      <c r="G290" s="57">
        <v>-1.3972E-2</v>
      </c>
      <c r="H290" s="57">
        <v>-2.0275999999999999E-2</v>
      </c>
      <c r="I290" s="57">
        <v>3.686E-3</v>
      </c>
      <c r="J290" s="57">
        <v>4.4539999999999996E-3</v>
      </c>
      <c r="K290" s="57">
        <v>-3.3598000000000003E-2</v>
      </c>
      <c r="L290" s="57">
        <v>-4.0990000000000002E-3</v>
      </c>
      <c r="M290" s="60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6">
        <v>43518</v>
      </c>
      <c r="AJ290" s="57">
        <v>0</v>
      </c>
      <c r="AK290" s="57">
        <v>-3.6459999999999999E-3</v>
      </c>
      <c r="AL290" s="57">
        <v>-2.6250000000000002E-3</v>
      </c>
      <c r="AM290" s="62">
        <f t="shared" si="4"/>
        <v>-2.0901243000000002E-3</v>
      </c>
      <c r="AN290" s="54"/>
      <c r="AO290" s="54"/>
    </row>
    <row r="291" spans="1:41" ht="15" customHeight="1" x14ac:dyDescent="0.2">
      <c r="A291" s="56">
        <v>43531</v>
      </c>
      <c r="B291" s="57">
        <v>1.9359000000000001E-2</v>
      </c>
      <c r="C291" s="57">
        <v>-3.3649999999999999E-3</v>
      </c>
      <c r="D291" s="57">
        <v>-1.4758E-2</v>
      </c>
      <c r="E291" s="57">
        <v>1.4252000000000001E-2</v>
      </c>
      <c r="F291" s="57">
        <v>-5.7437000000000002E-2</v>
      </c>
      <c r="G291" s="57">
        <v>-7.8189999999999996E-3</v>
      </c>
      <c r="H291" s="57">
        <v>6.1710000000000003E-3</v>
      </c>
      <c r="I291" s="57">
        <v>-1.5758999999999999E-2</v>
      </c>
      <c r="J291" s="57">
        <v>-1.8842999999999999E-2</v>
      </c>
      <c r="K291" s="57">
        <v>4.5450000000000004E-3</v>
      </c>
      <c r="L291" s="57">
        <v>1.315E-3</v>
      </c>
      <c r="M291" s="60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6">
        <v>43521</v>
      </c>
      <c r="AJ291" s="57">
        <v>3.8140000000000001E-3</v>
      </c>
      <c r="AK291" s="57">
        <v>0</v>
      </c>
      <c r="AL291" s="57">
        <v>6.1929999999999997E-3</v>
      </c>
      <c r="AM291" s="62">
        <f t="shared" si="4"/>
        <v>3.3353330999999998E-3</v>
      </c>
      <c r="AN291" s="54"/>
      <c r="AO291" s="54"/>
    </row>
    <row r="292" spans="1:41" ht="15" customHeight="1" x14ac:dyDescent="0.2">
      <c r="A292" s="56">
        <v>43532</v>
      </c>
      <c r="B292" s="57">
        <v>-6.0099999999999997E-3</v>
      </c>
      <c r="C292" s="57">
        <v>3.4495999999999999E-2</v>
      </c>
      <c r="D292" s="57">
        <v>2.0791E-2</v>
      </c>
      <c r="E292" s="57">
        <v>1.6375000000000001E-2</v>
      </c>
      <c r="F292" s="57">
        <v>7.9839999999999998E-3</v>
      </c>
      <c r="G292" s="57">
        <v>1.7073000000000001E-2</v>
      </c>
      <c r="H292" s="57">
        <v>2.3347E-2</v>
      </c>
      <c r="I292" s="57">
        <v>2.4230999999999999E-2</v>
      </c>
      <c r="J292" s="57">
        <v>2.1801999999999998E-2</v>
      </c>
      <c r="K292" s="57">
        <v>5.9422999999999997E-2</v>
      </c>
      <c r="L292" s="57">
        <v>1.0796E-2</v>
      </c>
      <c r="M292" s="60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6">
        <v>43522</v>
      </c>
      <c r="AJ292" s="57">
        <v>5.4229999999999999E-3</v>
      </c>
      <c r="AK292" s="57">
        <v>4.5560000000000002E-3</v>
      </c>
      <c r="AL292" s="57">
        <v>-1.5074000000000001E-2</v>
      </c>
      <c r="AM292" s="62">
        <f t="shared" si="4"/>
        <v>-1.6981635000000005E-3</v>
      </c>
      <c r="AN292" s="54"/>
      <c r="AO292" s="54"/>
    </row>
    <row r="293" spans="1:41" ht="15" customHeight="1" x14ac:dyDescent="0.2">
      <c r="A293" s="56">
        <v>43535</v>
      </c>
      <c r="B293" s="57">
        <v>3.0863000000000002E-2</v>
      </c>
      <c r="C293" s="57">
        <v>3.0190999999999999E-2</v>
      </c>
      <c r="D293" s="57">
        <v>2.2227E-2</v>
      </c>
      <c r="E293" s="57">
        <v>6.3600000000000002E-3</v>
      </c>
      <c r="F293" s="57">
        <v>1.3821E-2</v>
      </c>
      <c r="G293" s="57">
        <v>1.2440000000000001E-3</v>
      </c>
      <c r="H293" s="57">
        <v>5.9919999999999999E-3</v>
      </c>
      <c r="I293" s="57">
        <v>3.9563000000000001E-2</v>
      </c>
      <c r="J293" s="57">
        <v>3.8823000000000003E-2</v>
      </c>
      <c r="K293" s="57">
        <v>1.695E-2</v>
      </c>
      <c r="L293" s="57">
        <v>2.7532000000000001E-2</v>
      </c>
      <c r="M293" s="60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6">
        <v>43523</v>
      </c>
      <c r="AJ293" s="57">
        <v>-7.0559999999999998E-3</v>
      </c>
      <c r="AK293" s="57">
        <v>1.8019E-2</v>
      </c>
      <c r="AL293" s="57">
        <v>1.4836E-2</v>
      </c>
      <c r="AM293" s="62">
        <f t="shared" si="4"/>
        <v>8.5988066999999994E-3</v>
      </c>
      <c r="AN293" s="54"/>
      <c r="AO293" s="54"/>
    </row>
    <row r="294" spans="1:41" ht="15" customHeight="1" x14ac:dyDescent="0.2">
      <c r="A294" s="56">
        <v>43536</v>
      </c>
      <c r="B294" s="57">
        <v>-6.45E-3</v>
      </c>
      <c r="C294" s="57">
        <v>-5.6810000000000003E-3</v>
      </c>
      <c r="D294" s="57">
        <v>2.4466000000000002E-2</v>
      </c>
      <c r="E294" s="57">
        <v>-2.9242000000000001E-2</v>
      </c>
      <c r="F294" s="57">
        <v>1.9589999999999998E-3</v>
      </c>
      <c r="G294" s="57">
        <v>2.2616000000000001E-2</v>
      </c>
      <c r="H294" s="57">
        <v>-3.591E-3</v>
      </c>
      <c r="I294" s="57">
        <v>-1.0574999999999999E-2</v>
      </c>
      <c r="J294" s="57">
        <v>-5.9849999999999999E-3</v>
      </c>
      <c r="K294" s="57">
        <v>1.6667000000000001E-2</v>
      </c>
      <c r="L294" s="57">
        <v>-2.0219999999999999E-3</v>
      </c>
      <c r="M294" s="60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6">
        <v>43524</v>
      </c>
      <c r="AJ294" s="57">
        <v>-6.3521999999999995E-2</v>
      </c>
      <c r="AK294" s="57">
        <v>1.0657E-2</v>
      </c>
      <c r="AL294" s="57">
        <v>-2.2581E-2</v>
      </c>
      <c r="AM294" s="62">
        <f t="shared" si="4"/>
        <v>-2.5146151799999999E-2</v>
      </c>
      <c r="AN294" s="54"/>
      <c r="AO294" s="54"/>
    </row>
    <row r="295" spans="1:41" ht="15" customHeight="1" x14ac:dyDescent="0.2">
      <c r="A295" s="56">
        <v>43537</v>
      </c>
      <c r="B295" s="57">
        <v>-5.8999999999999999E-3</v>
      </c>
      <c r="C295" s="57">
        <v>1.5256E-2</v>
      </c>
      <c r="D295" s="57">
        <v>1.6480000000000002E-2</v>
      </c>
      <c r="E295" s="57">
        <v>2.5198999999999999E-2</v>
      </c>
      <c r="F295" s="57">
        <v>1.9380000000000001E-2</v>
      </c>
      <c r="G295" s="57">
        <v>3.0402999999999999E-2</v>
      </c>
      <c r="H295" s="57">
        <v>7.1679999999999999E-3</v>
      </c>
      <c r="I295" s="57">
        <v>-1.7652000000000001E-2</v>
      </c>
      <c r="J295" s="57">
        <v>-1.8173999999999999E-2</v>
      </c>
      <c r="K295" s="57">
        <v>-4.6519999999999999E-2</v>
      </c>
      <c r="L295" s="57">
        <v>1.0928999999999999E-2</v>
      </c>
      <c r="M295" s="60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6">
        <v>43525</v>
      </c>
      <c r="AJ295" s="57">
        <v>-2.3488999999999999E-2</v>
      </c>
      <c r="AK295" s="57">
        <v>-1.9626000000000001E-2</v>
      </c>
      <c r="AL295" s="57">
        <v>-1.9628E-2</v>
      </c>
      <c r="AM295" s="62">
        <f t="shared" si="4"/>
        <v>-2.0912241899999996E-2</v>
      </c>
      <c r="AN295" s="54"/>
      <c r="AO295" s="54"/>
    </row>
    <row r="296" spans="1:41" ht="15" customHeight="1" x14ac:dyDescent="0.2">
      <c r="A296" s="56">
        <v>43538</v>
      </c>
      <c r="B296" s="57">
        <v>-1.4303E-2</v>
      </c>
      <c r="C296" s="57">
        <v>-7.5989999999999999E-3</v>
      </c>
      <c r="D296" s="57">
        <v>2.967E-3</v>
      </c>
      <c r="E296" s="57">
        <v>-1.738E-3</v>
      </c>
      <c r="F296" s="57">
        <v>-6.7409999999999996E-3</v>
      </c>
      <c r="G296" s="57">
        <v>1.1953999999999999E-2</v>
      </c>
      <c r="H296" s="57">
        <v>-6.4489999999999999E-3</v>
      </c>
      <c r="I296" s="57">
        <v>-3.6129999999999999E-3</v>
      </c>
      <c r="J296" s="57">
        <v>8.9840000000000007E-3</v>
      </c>
      <c r="K296" s="57">
        <v>4.3200000000000001E-3</v>
      </c>
      <c r="L296" s="57">
        <v>-3.0279999999999999E-3</v>
      </c>
      <c r="M296" s="60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6">
        <v>43530</v>
      </c>
      <c r="AJ296" s="57">
        <v>-2.7713000000000002E-2</v>
      </c>
      <c r="AK296" s="57">
        <v>-4.8925000000000003E-2</v>
      </c>
      <c r="AL296" s="57">
        <v>-1.3972E-2</v>
      </c>
      <c r="AM296" s="62">
        <f t="shared" si="4"/>
        <v>-3.0200312999999999E-2</v>
      </c>
      <c r="AN296" s="54"/>
      <c r="AO296" s="54"/>
    </row>
    <row r="297" spans="1:41" ht="15" customHeight="1" x14ac:dyDescent="0.2">
      <c r="A297" s="56">
        <v>43539</v>
      </c>
      <c r="B297" s="57">
        <v>5.9839999999999997E-3</v>
      </c>
      <c r="C297" s="57">
        <v>8.5220000000000001E-3</v>
      </c>
      <c r="D297" s="57">
        <v>7.3800000000000003E-3</v>
      </c>
      <c r="E297" s="57">
        <v>-5.8139999999999997E-3</v>
      </c>
      <c r="F297" s="57">
        <v>-2.8419E-2</v>
      </c>
      <c r="G297" s="57">
        <v>6.5030000000000001E-3</v>
      </c>
      <c r="H297" s="57">
        <v>1.4369999999999999E-3</v>
      </c>
      <c r="I297" s="57">
        <v>-4.7619999999999997E-3</v>
      </c>
      <c r="J297" s="57">
        <v>-7.5300000000000002E-3</v>
      </c>
      <c r="K297" s="57">
        <v>-2.1787000000000001E-2</v>
      </c>
      <c r="L297" s="57">
        <v>5.3810000000000004E-3</v>
      </c>
      <c r="M297" s="60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6">
        <v>43531</v>
      </c>
      <c r="AJ297" s="57">
        <v>1.9359000000000001E-2</v>
      </c>
      <c r="AK297" s="57">
        <v>-5.7437000000000002E-2</v>
      </c>
      <c r="AL297" s="57">
        <v>-7.8189999999999996E-3</v>
      </c>
      <c r="AM297" s="62">
        <f t="shared" si="4"/>
        <v>-1.5297470100000002E-2</v>
      </c>
      <c r="AN297" s="54"/>
      <c r="AO297" s="54"/>
    </row>
    <row r="298" spans="1:41" ht="15" customHeight="1" x14ac:dyDescent="0.2">
      <c r="A298" s="56">
        <v>43542</v>
      </c>
      <c r="B298" s="57">
        <v>3.2288999999999998E-2</v>
      </c>
      <c r="C298" s="57">
        <v>-7.5919999999999998E-3</v>
      </c>
      <c r="D298" s="57">
        <v>1.4599000000000001E-2</v>
      </c>
      <c r="E298" s="57">
        <v>7.5519999999999997E-3</v>
      </c>
      <c r="F298" s="57">
        <v>-1.0995E-2</v>
      </c>
      <c r="G298" s="57">
        <v>2.081E-3</v>
      </c>
      <c r="H298" s="57">
        <v>-8.4100000000000008E-3</v>
      </c>
      <c r="I298" s="57">
        <v>1.3323E-2</v>
      </c>
      <c r="J298" s="57">
        <v>5.7970000000000001E-3</v>
      </c>
      <c r="K298" s="57">
        <v>1.0952999999999999E-2</v>
      </c>
      <c r="L298" s="57">
        <v>8.6079999999999993E-3</v>
      </c>
      <c r="M298" s="60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6">
        <v>43532</v>
      </c>
      <c r="AJ298" s="57">
        <v>-6.0099999999999997E-3</v>
      </c>
      <c r="AK298" s="57">
        <v>7.9839999999999998E-3</v>
      </c>
      <c r="AL298" s="57">
        <v>1.7073000000000001E-2</v>
      </c>
      <c r="AM298" s="62">
        <f t="shared" si="4"/>
        <v>6.3483651000000004E-3</v>
      </c>
      <c r="AN298" s="54"/>
      <c r="AO298" s="54"/>
    </row>
    <row r="299" spans="1:41" ht="15" customHeight="1" x14ac:dyDescent="0.2">
      <c r="A299" s="56">
        <v>43543</v>
      </c>
      <c r="B299" s="57">
        <v>-6.9569999999999996E-3</v>
      </c>
      <c r="C299" s="57">
        <v>-2.1607000000000001E-2</v>
      </c>
      <c r="D299" s="57">
        <v>1.7242E-2</v>
      </c>
      <c r="E299" s="57">
        <v>4.0821999999999997E-2</v>
      </c>
      <c r="F299" s="57">
        <v>-1.417E-2</v>
      </c>
      <c r="G299" s="57">
        <v>-2.081E-3</v>
      </c>
      <c r="H299" s="57">
        <v>-4.1110000000000001E-3</v>
      </c>
      <c r="I299" s="57">
        <v>-3.1449999999999998E-3</v>
      </c>
      <c r="J299" s="57">
        <v>-1.0167000000000001E-2</v>
      </c>
      <c r="K299" s="57">
        <v>1.0834E-2</v>
      </c>
      <c r="L299" s="57">
        <v>-4.0590000000000001E-3</v>
      </c>
      <c r="M299" s="60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6">
        <v>43535</v>
      </c>
      <c r="AJ299" s="57">
        <v>3.0863000000000002E-2</v>
      </c>
      <c r="AK299" s="57">
        <v>1.3821E-2</v>
      </c>
      <c r="AL299" s="57">
        <v>1.2440000000000001E-3</v>
      </c>
      <c r="AM299" s="62">
        <f t="shared" si="4"/>
        <v>1.5307802399999999E-2</v>
      </c>
      <c r="AN299" s="54"/>
      <c r="AO299" s="54"/>
    </row>
    <row r="300" spans="1:41" ht="15" customHeight="1" x14ac:dyDescent="0.2">
      <c r="A300" s="56">
        <v>43544</v>
      </c>
      <c r="B300" s="57">
        <v>-1.1114000000000001E-2</v>
      </c>
      <c r="C300" s="57">
        <v>-2.2667E-2</v>
      </c>
      <c r="D300" s="57">
        <v>-2.1017000000000001E-2</v>
      </c>
      <c r="E300" s="57">
        <v>-7.2480000000000001E-3</v>
      </c>
      <c r="F300" s="57">
        <v>9.1319999999999995E-3</v>
      </c>
      <c r="G300" s="57">
        <v>-1.6101000000000001E-2</v>
      </c>
      <c r="H300" s="57">
        <v>-1.3908E-2</v>
      </c>
      <c r="I300" s="57">
        <v>-9.9500000000000005E-3</v>
      </c>
      <c r="J300" s="57">
        <v>-1.916E-2</v>
      </c>
      <c r="K300" s="57">
        <v>-1.3015000000000001E-2</v>
      </c>
      <c r="L300" s="57">
        <v>-1.5656E-2</v>
      </c>
      <c r="M300" s="60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6">
        <v>43536</v>
      </c>
      <c r="AJ300" s="57">
        <v>-6.45E-3</v>
      </c>
      <c r="AK300" s="57">
        <v>1.9589999999999998E-3</v>
      </c>
      <c r="AL300" s="57">
        <v>2.2616000000000001E-2</v>
      </c>
      <c r="AM300" s="62">
        <f t="shared" si="4"/>
        <v>6.0410624999999996E-3</v>
      </c>
      <c r="AN300" s="54"/>
      <c r="AO300" s="54"/>
    </row>
    <row r="301" spans="1:41" ht="15" customHeight="1" x14ac:dyDescent="0.2">
      <c r="A301" s="56">
        <v>43545</v>
      </c>
      <c r="B301" s="57">
        <v>-1.1770000000000001E-3</v>
      </c>
      <c r="C301" s="57">
        <v>-2.1205999999999999E-2</v>
      </c>
      <c r="D301" s="57">
        <v>-7.8869999999999999E-3</v>
      </c>
      <c r="E301" s="57">
        <v>-3.8213999999999998E-2</v>
      </c>
      <c r="F301" s="57">
        <v>-2.6613999999999999E-2</v>
      </c>
      <c r="G301" s="57">
        <v>-1.804E-2</v>
      </c>
      <c r="H301" s="57">
        <v>-4.9200000000000003E-4</v>
      </c>
      <c r="I301" s="57">
        <v>-2.1595E-2</v>
      </c>
      <c r="J301" s="57">
        <v>-1.3785E-2</v>
      </c>
      <c r="K301" s="57">
        <v>-6.5719999999999997E-3</v>
      </c>
      <c r="L301" s="57">
        <v>-1.3473000000000001E-2</v>
      </c>
      <c r="M301" s="60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6">
        <v>43537</v>
      </c>
      <c r="AJ301" s="57">
        <v>-5.8999999999999999E-3</v>
      </c>
      <c r="AK301" s="57">
        <v>1.9380000000000001E-2</v>
      </c>
      <c r="AL301" s="57">
        <v>3.0402999999999999E-2</v>
      </c>
      <c r="AM301" s="62">
        <f t="shared" si="4"/>
        <v>1.4626203900000001E-2</v>
      </c>
      <c r="AN301" s="54"/>
      <c r="AO301" s="54"/>
    </row>
    <row r="302" spans="1:41" ht="15" customHeight="1" x14ac:dyDescent="0.2">
      <c r="A302" s="56">
        <v>43546</v>
      </c>
      <c r="B302" s="57">
        <v>-1.5431E-2</v>
      </c>
      <c r="C302" s="57">
        <v>-5.5910000000000001E-2</v>
      </c>
      <c r="D302" s="57">
        <v>-5.2683000000000001E-2</v>
      </c>
      <c r="E302" s="57">
        <v>-5.7431999999999997E-2</v>
      </c>
      <c r="F302" s="57">
        <v>-4.8894E-2</v>
      </c>
      <c r="G302" s="57">
        <v>-2.1059000000000001E-2</v>
      </c>
      <c r="H302" s="57">
        <v>-3.1970999999999999E-2</v>
      </c>
      <c r="I302" s="57">
        <v>-7.4060000000000003E-3</v>
      </c>
      <c r="J302" s="57">
        <v>-2.7843E-2</v>
      </c>
      <c r="K302" s="57">
        <v>-4.956E-2</v>
      </c>
      <c r="L302" s="57">
        <v>-3.1441999999999998E-2</v>
      </c>
      <c r="M302" s="60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6">
        <v>43538</v>
      </c>
      <c r="AJ302" s="57">
        <v>-1.4303E-2</v>
      </c>
      <c r="AK302" s="57">
        <v>-6.7409999999999996E-3</v>
      </c>
      <c r="AL302" s="57">
        <v>1.1953999999999999E-2</v>
      </c>
      <c r="AM302" s="62">
        <f t="shared" si="4"/>
        <v>-3.0296970000000005E-3</v>
      </c>
      <c r="AN302" s="54"/>
      <c r="AO302" s="54"/>
    </row>
    <row r="303" spans="1:41" ht="15" customHeight="1" x14ac:dyDescent="0.2">
      <c r="A303" s="56">
        <v>43549</v>
      </c>
      <c r="B303" s="57">
        <v>-1.2034E-2</v>
      </c>
      <c r="C303" s="57">
        <v>7.11E-3</v>
      </c>
      <c r="D303" s="57">
        <v>1.1677999999999999E-2</v>
      </c>
      <c r="E303" s="57">
        <v>-1.9900999999999999E-2</v>
      </c>
      <c r="F303" s="57">
        <v>1.6208E-2</v>
      </c>
      <c r="G303" s="57">
        <v>1.3606E-2</v>
      </c>
      <c r="H303" s="57">
        <v>5.0629999999999998E-3</v>
      </c>
      <c r="I303" s="57">
        <v>-1.4881999999999999E-2</v>
      </c>
      <c r="J303" s="57">
        <v>4.3340000000000002E-3</v>
      </c>
      <c r="K303" s="57">
        <v>0</v>
      </c>
      <c r="L303" s="57">
        <v>-7.7899999999999996E-4</v>
      </c>
      <c r="M303" s="60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6">
        <v>43539</v>
      </c>
      <c r="AJ303" s="57">
        <v>5.9839999999999997E-3</v>
      </c>
      <c r="AK303" s="57">
        <v>-2.8419E-2</v>
      </c>
      <c r="AL303" s="57">
        <v>6.5030000000000001E-3</v>
      </c>
      <c r="AM303" s="62">
        <f t="shared" si="4"/>
        <v>-5.310135599999999E-3</v>
      </c>
      <c r="AN303" s="54"/>
      <c r="AO303" s="54"/>
    </row>
    <row r="304" spans="1:41" ht="15" customHeight="1" x14ac:dyDescent="0.2">
      <c r="A304" s="56">
        <v>43550</v>
      </c>
      <c r="B304" s="57">
        <v>2.8053000000000002E-2</v>
      </c>
      <c r="C304" s="57">
        <v>2.3274E-2</v>
      </c>
      <c r="D304" s="57">
        <v>6.0920000000000002E-3</v>
      </c>
      <c r="E304" s="57">
        <v>2.0517000000000001E-2</v>
      </c>
      <c r="F304" s="57">
        <v>2.7486E-2</v>
      </c>
      <c r="G304" s="57">
        <v>1.5564E-2</v>
      </c>
      <c r="H304" s="57">
        <v>-1.2451E-2</v>
      </c>
      <c r="I304" s="57">
        <v>6.8780000000000004E-3</v>
      </c>
      <c r="J304" s="57">
        <v>7.6940000000000003E-3</v>
      </c>
      <c r="K304" s="57">
        <v>6.9049999999999997E-3</v>
      </c>
      <c r="L304" s="57">
        <v>1.7399999999999999E-2</v>
      </c>
      <c r="M304" s="60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6">
        <v>43542</v>
      </c>
      <c r="AJ304" s="57">
        <v>3.2288999999999998E-2</v>
      </c>
      <c r="AK304" s="57">
        <v>-1.0995E-2</v>
      </c>
      <c r="AL304" s="57">
        <v>2.081E-3</v>
      </c>
      <c r="AM304" s="62">
        <f t="shared" si="4"/>
        <v>7.7908874999999987E-3</v>
      </c>
      <c r="AN304" s="54"/>
      <c r="AO304" s="54"/>
    </row>
    <row r="305" spans="1:41" ht="15" customHeight="1" x14ac:dyDescent="0.2">
      <c r="A305" s="56">
        <v>43551</v>
      </c>
      <c r="B305" s="57">
        <v>-2.6842999999999999E-2</v>
      </c>
      <c r="C305" s="57">
        <v>-5.6966999999999997E-2</v>
      </c>
      <c r="D305" s="57">
        <v>-4.4396999999999999E-2</v>
      </c>
      <c r="E305" s="57">
        <v>-4.7898000000000003E-2</v>
      </c>
      <c r="F305" s="57">
        <v>-2.2141000000000001E-2</v>
      </c>
      <c r="G305" s="57">
        <v>-2.1614999999999999E-2</v>
      </c>
      <c r="H305" s="57">
        <v>-3.5128E-2</v>
      </c>
      <c r="I305" s="57">
        <v>-3.1208E-2</v>
      </c>
      <c r="J305" s="57">
        <v>-3.5476000000000001E-2</v>
      </c>
      <c r="K305" s="57">
        <v>-5.9048999999999997E-2</v>
      </c>
      <c r="L305" s="57">
        <v>-3.6359000000000002E-2</v>
      </c>
      <c r="M305" s="60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6">
        <v>43543</v>
      </c>
      <c r="AJ305" s="57">
        <v>-6.9569999999999996E-3</v>
      </c>
      <c r="AK305" s="57">
        <v>-1.417E-2</v>
      </c>
      <c r="AL305" s="57">
        <v>-2.081E-3</v>
      </c>
      <c r="AM305" s="62">
        <f t="shared" si="4"/>
        <v>-7.7352264000000006E-3</v>
      </c>
      <c r="AN305" s="54"/>
      <c r="AO305" s="54"/>
    </row>
    <row r="306" spans="1:41" ht="15" customHeight="1" x14ac:dyDescent="0.2">
      <c r="A306" s="56">
        <v>43552</v>
      </c>
      <c r="B306" s="57">
        <v>1.2617E-2</v>
      </c>
      <c r="C306" s="57">
        <v>3.4318000000000001E-2</v>
      </c>
      <c r="D306" s="57">
        <v>0</v>
      </c>
      <c r="E306" s="57">
        <v>3.4890999999999998E-2</v>
      </c>
      <c r="F306" s="57">
        <v>3.5605999999999999E-2</v>
      </c>
      <c r="G306" s="57">
        <v>3.5066E-2</v>
      </c>
      <c r="H306" s="57">
        <v>2.9744E-2</v>
      </c>
      <c r="I306" s="57">
        <v>3.0970999999999999E-2</v>
      </c>
      <c r="J306" s="57">
        <v>3.1359999999999999E-2</v>
      </c>
      <c r="K306" s="57">
        <v>1.6888E-2</v>
      </c>
      <c r="L306" s="57">
        <v>2.6679999999999999E-2</v>
      </c>
      <c r="M306" s="60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6">
        <v>43544</v>
      </c>
      <c r="AJ306" s="57">
        <v>-1.1114000000000001E-2</v>
      </c>
      <c r="AK306" s="57">
        <v>9.1319999999999995E-3</v>
      </c>
      <c r="AL306" s="57">
        <v>-1.6101000000000001E-2</v>
      </c>
      <c r="AM306" s="62">
        <f t="shared" si="4"/>
        <v>-6.0270639000000008E-3</v>
      </c>
      <c r="AN306" s="54"/>
      <c r="AO306" s="54"/>
    </row>
    <row r="307" spans="1:41" ht="15" customHeight="1" x14ac:dyDescent="0.2">
      <c r="A307" s="56">
        <v>43553</v>
      </c>
      <c r="B307" s="57">
        <v>4.7650000000000001E-3</v>
      </c>
      <c r="C307" s="57">
        <v>1.4472E-2</v>
      </c>
      <c r="D307" s="57">
        <v>1.8867999999999999E-2</v>
      </c>
      <c r="E307" s="57">
        <v>1.4237E-2</v>
      </c>
      <c r="F307" s="57">
        <v>-1.3465E-2</v>
      </c>
      <c r="G307" s="57">
        <v>1.1709999999999999E-3</v>
      </c>
      <c r="H307" s="57">
        <v>5.1400000000000003E-4</v>
      </c>
      <c r="I307" s="57">
        <v>3.4847000000000003E-2</v>
      </c>
      <c r="J307" s="57">
        <v>2.0473999999999999E-2</v>
      </c>
      <c r="K307" s="57">
        <v>9.5239999999999995E-3</v>
      </c>
      <c r="L307" s="57">
        <v>1.0810999999999999E-2</v>
      </c>
      <c r="M307" s="60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6">
        <v>43545</v>
      </c>
      <c r="AJ307" s="57">
        <v>-1.1770000000000001E-3</v>
      </c>
      <c r="AK307" s="57">
        <v>-2.6613999999999999E-2</v>
      </c>
      <c r="AL307" s="57">
        <v>-1.804E-2</v>
      </c>
      <c r="AM307" s="62">
        <f t="shared" si="4"/>
        <v>-1.5275472299999999E-2</v>
      </c>
      <c r="AN307" s="54"/>
      <c r="AO307" s="54"/>
    </row>
    <row r="308" spans="1:41" ht="15" customHeight="1" x14ac:dyDescent="0.2">
      <c r="A308" s="56">
        <v>43556</v>
      </c>
      <c r="B308" s="57">
        <v>-5.9400000000000002E-4</v>
      </c>
      <c r="C308" s="57">
        <v>9.8040000000000002E-3</v>
      </c>
      <c r="D308" s="57">
        <v>1.5560000000000001E-3</v>
      </c>
      <c r="E308" s="57">
        <v>-9.2619999999999994E-3</v>
      </c>
      <c r="F308" s="57">
        <v>-2.0011000000000001E-2</v>
      </c>
      <c r="G308" s="57">
        <v>1.4411999999999999E-2</v>
      </c>
      <c r="H308" s="57">
        <v>-9.5519999999999997E-3</v>
      </c>
      <c r="I308" s="57">
        <v>-2.2800000000000001E-4</v>
      </c>
      <c r="J308" s="57">
        <v>-6.0499999999999996E-4</v>
      </c>
      <c r="K308" s="57">
        <v>1.1779E-2</v>
      </c>
      <c r="L308" s="57">
        <v>6.685E-3</v>
      </c>
      <c r="M308" s="60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6">
        <v>43546</v>
      </c>
      <c r="AJ308" s="57">
        <v>-1.5431E-2</v>
      </c>
      <c r="AK308" s="57">
        <v>-4.8894E-2</v>
      </c>
      <c r="AL308" s="57">
        <v>-2.1059000000000001E-2</v>
      </c>
      <c r="AM308" s="62">
        <f t="shared" si="4"/>
        <v>-2.84584872E-2</v>
      </c>
      <c r="AN308" s="54"/>
      <c r="AO308" s="54"/>
    </row>
    <row r="309" spans="1:41" ht="15" customHeight="1" x14ac:dyDescent="0.2">
      <c r="A309" s="56">
        <v>43557</v>
      </c>
      <c r="B309" s="57">
        <v>-2.977E-3</v>
      </c>
      <c r="C309" s="57">
        <v>-8.7779999999999993E-3</v>
      </c>
      <c r="D309" s="57">
        <v>-1.1575E-2</v>
      </c>
      <c r="E309" s="57">
        <v>-4.352E-3</v>
      </c>
      <c r="F309" s="57">
        <v>-2.4771999999999999E-2</v>
      </c>
      <c r="G309" s="57">
        <v>-1.9341000000000001E-2</v>
      </c>
      <c r="H309" s="57">
        <v>5.1749999999999999E-3</v>
      </c>
      <c r="I309" s="57">
        <v>-1.1946E-2</v>
      </c>
      <c r="J309" s="57">
        <v>3.3240000000000001E-3</v>
      </c>
      <c r="K309" s="57">
        <v>6.3513E-2</v>
      </c>
      <c r="L309" s="57">
        <v>-6.979E-3</v>
      </c>
      <c r="M309" s="60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6">
        <v>43549</v>
      </c>
      <c r="AJ309" s="57">
        <v>-1.2034E-2</v>
      </c>
      <c r="AK309" s="57">
        <v>1.6208E-2</v>
      </c>
      <c r="AL309" s="57">
        <v>1.3606E-2</v>
      </c>
      <c r="AM309" s="62">
        <f t="shared" si="4"/>
        <v>5.9260739999999991E-3</v>
      </c>
      <c r="AN309" s="54"/>
      <c r="AO309" s="54"/>
    </row>
    <row r="310" spans="1:41" ht="15" customHeight="1" x14ac:dyDescent="0.2">
      <c r="A310" s="56">
        <v>43558</v>
      </c>
      <c r="B310" s="57">
        <v>4.1650000000000003E-3</v>
      </c>
      <c r="C310" s="57">
        <v>-1.072E-2</v>
      </c>
      <c r="D310" s="57">
        <v>-3.7829999999999999E-3</v>
      </c>
      <c r="E310" s="57">
        <v>-2.0139000000000001E-2</v>
      </c>
      <c r="F310" s="57">
        <v>-1.8713E-2</v>
      </c>
      <c r="G310" s="57">
        <v>1.9571999999999999E-2</v>
      </c>
      <c r="H310" s="57">
        <v>-1.291E-3</v>
      </c>
      <c r="I310" s="57">
        <v>-1.619E-3</v>
      </c>
      <c r="J310" s="57">
        <v>-3.7184000000000002E-2</v>
      </c>
      <c r="K310" s="57">
        <v>-3.8079000000000002E-2</v>
      </c>
      <c r="L310" s="57">
        <v>-9.4269999999999996E-3</v>
      </c>
      <c r="M310" s="60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6">
        <v>43550</v>
      </c>
      <c r="AJ310" s="57">
        <v>2.8053000000000002E-2</v>
      </c>
      <c r="AK310" s="57">
        <v>2.7486E-2</v>
      </c>
      <c r="AL310" s="57">
        <v>1.5564E-2</v>
      </c>
      <c r="AM310" s="62">
        <f t="shared" si="4"/>
        <v>2.36986299E-2</v>
      </c>
      <c r="AN310" s="54"/>
      <c r="AO310" s="54"/>
    </row>
    <row r="311" spans="1:41" ht="15" customHeight="1" x14ac:dyDescent="0.2">
      <c r="A311" s="56">
        <v>43559</v>
      </c>
      <c r="B311" s="57">
        <v>2.8105000000000002E-2</v>
      </c>
      <c r="C311" s="57">
        <v>1.1949E-2</v>
      </c>
      <c r="D311" s="57">
        <v>1.0682000000000001E-2</v>
      </c>
      <c r="E311" s="57">
        <v>2.7588000000000001E-2</v>
      </c>
      <c r="F311" s="57">
        <v>3.7081999999999997E-2</v>
      </c>
      <c r="G311" s="57">
        <v>1.1471E-2</v>
      </c>
      <c r="H311" s="57">
        <v>9.7710000000000002E-3</v>
      </c>
      <c r="I311" s="57">
        <v>1.8349000000000001E-2</v>
      </c>
      <c r="J311" s="57">
        <v>-1.253E-3</v>
      </c>
      <c r="K311" s="57">
        <v>0</v>
      </c>
      <c r="L311" s="57">
        <v>1.9099000000000001E-2</v>
      </c>
      <c r="M311" s="60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6">
        <v>43551</v>
      </c>
      <c r="AJ311" s="57">
        <v>-2.6842999999999999E-2</v>
      </c>
      <c r="AK311" s="57">
        <v>-2.2141000000000001E-2</v>
      </c>
      <c r="AL311" s="57">
        <v>-2.1614999999999999E-2</v>
      </c>
      <c r="AM311" s="62">
        <f t="shared" si="4"/>
        <v>-2.3530646699999998E-2</v>
      </c>
      <c r="AN311" s="54"/>
      <c r="AO311" s="54"/>
    </row>
    <row r="312" spans="1:41" ht="15" customHeight="1" x14ac:dyDescent="0.2">
      <c r="A312" s="56">
        <v>43560</v>
      </c>
      <c r="B312" s="57">
        <v>6.9049999999999997E-3</v>
      </c>
      <c r="C312" s="57">
        <v>5.718E-3</v>
      </c>
      <c r="D312" s="57">
        <v>2.6519999999999998E-2</v>
      </c>
      <c r="E312" s="57">
        <v>1.2903E-2</v>
      </c>
      <c r="F312" s="57">
        <v>-7.5230000000000002E-3</v>
      </c>
      <c r="G312" s="57">
        <v>3.8700000000000002E-3</v>
      </c>
      <c r="H312" s="57">
        <v>-2.049E-3</v>
      </c>
      <c r="I312" s="57">
        <v>0</v>
      </c>
      <c r="J312" s="57">
        <v>-6.2699999999999995E-4</v>
      </c>
      <c r="K312" s="57">
        <v>3.3673000000000002E-2</v>
      </c>
      <c r="L312" s="57">
        <v>8.2199999999999999E-3</v>
      </c>
      <c r="M312" s="60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6">
        <v>43552</v>
      </c>
      <c r="AJ312" s="57">
        <v>1.2617E-2</v>
      </c>
      <c r="AK312" s="57">
        <v>3.5605999999999999E-2</v>
      </c>
      <c r="AL312" s="57">
        <v>3.5066E-2</v>
      </c>
      <c r="AM312" s="62">
        <f t="shared" si="4"/>
        <v>2.7760223699999996E-2</v>
      </c>
      <c r="AN312" s="54"/>
      <c r="AO312" s="54"/>
    </row>
    <row r="313" spans="1:41" ht="15" customHeight="1" x14ac:dyDescent="0.2">
      <c r="A313" s="56">
        <v>43563</v>
      </c>
      <c r="B313" s="57">
        <v>-5.1739999999999998E-3</v>
      </c>
      <c r="C313" s="57">
        <v>1.6280000000000001E-3</v>
      </c>
      <c r="D313" s="57">
        <v>6.6730000000000001E-3</v>
      </c>
      <c r="E313" s="57">
        <v>-1.1050000000000001E-2</v>
      </c>
      <c r="F313" s="57">
        <v>1.1795999999999999E-2</v>
      </c>
      <c r="G313" s="57">
        <v>6.5680000000000001E-3</v>
      </c>
      <c r="H313" s="57">
        <v>-2.4923000000000001E-2</v>
      </c>
      <c r="I313" s="57">
        <v>-2.7418000000000001E-2</v>
      </c>
      <c r="J313" s="57">
        <v>-1.6445999999999999E-2</v>
      </c>
      <c r="K313" s="57">
        <v>-3.5958999999999998E-2</v>
      </c>
      <c r="L313" s="57">
        <v>2.6840000000000002E-3</v>
      </c>
      <c r="M313" s="60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6">
        <v>43553</v>
      </c>
      <c r="AJ313" s="57">
        <v>4.7650000000000001E-3</v>
      </c>
      <c r="AK313" s="57">
        <v>-1.3465E-2</v>
      </c>
      <c r="AL313" s="57">
        <v>1.1709999999999999E-3</v>
      </c>
      <c r="AM313" s="62">
        <f t="shared" si="4"/>
        <v>-2.5094156999999999E-3</v>
      </c>
      <c r="AN313" s="54"/>
      <c r="AO313" s="54"/>
    </row>
    <row r="314" spans="1:41" ht="15" customHeight="1" x14ac:dyDescent="0.2">
      <c r="A314" s="56">
        <v>43564</v>
      </c>
      <c r="B314" s="57">
        <v>1.9407000000000001E-2</v>
      </c>
      <c r="C314" s="57">
        <v>-1.5158E-2</v>
      </c>
      <c r="D314" s="57">
        <v>-1.0331E-2</v>
      </c>
      <c r="E314" s="57">
        <v>-3.7109999999999999E-3</v>
      </c>
      <c r="F314" s="57">
        <v>7.4349999999999998E-3</v>
      </c>
      <c r="G314" s="57">
        <v>-3.2578999999999997E-2</v>
      </c>
      <c r="H314" s="57">
        <v>-2.2061000000000001E-2</v>
      </c>
      <c r="I314" s="57">
        <v>-6.3270000000000002E-3</v>
      </c>
      <c r="J314" s="57">
        <v>-2.4532999999999999E-2</v>
      </c>
      <c r="K314" s="57">
        <v>-6.8890000000000002E-3</v>
      </c>
      <c r="L314" s="57">
        <v>-1.1133000000000001E-2</v>
      </c>
      <c r="M314" s="60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6">
        <v>43556</v>
      </c>
      <c r="AJ314" s="57">
        <v>-5.9400000000000002E-4</v>
      </c>
      <c r="AK314" s="57">
        <v>-2.0011000000000001E-2</v>
      </c>
      <c r="AL314" s="57">
        <v>1.4411999999999999E-2</v>
      </c>
      <c r="AM314" s="62">
        <f t="shared" si="4"/>
        <v>-2.0641269000000002E-3</v>
      </c>
      <c r="AN314" s="54"/>
      <c r="AO314" s="54"/>
    </row>
    <row r="315" spans="1:41" ht="15" customHeight="1" x14ac:dyDescent="0.2">
      <c r="A315" s="56">
        <v>43565</v>
      </c>
      <c r="B315" s="57">
        <v>-7.9459999999999999E-3</v>
      </c>
      <c r="C315" s="57">
        <v>7.4029999999999999E-3</v>
      </c>
      <c r="D315" s="57">
        <v>-7.3569999999999998E-3</v>
      </c>
      <c r="E315" s="57">
        <v>1.9025E-2</v>
      </c>
      <c r="F315" s="57">
        <v>3.1253000000000003E-2</v>
      </c>
      <c r="G315" s="57">
        <v>-2.8019999999999998E-3</v>
      </c>
      <c r="H315" s="57">
        <v>1.9692000000000001E-2</v>
      </c>
      <c r="I315" s="57">
        <v>3.5200000000000001E-3</v>
      </c>
      <c r="J315" s="57">
        <v>3.1524000000000003E-2</v>
      </c>
      <c r="K315" s="57">
        <v>-6.9360000000000003E-3</v>
      </c>
      <c r="L315" s="57">
        <v>-3.516E-3</v>
      </c>
      <c r="M315" s="60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6">
        <v>43557</v>
      </c>
      <c r="AJ315" s="57">
        <v>-2.977E-3</v>
      </c>
      <c r="AK315" s="57">
        <v>-2.4771999999999999E-2</v>
      </c>
      <c r="AL315" s="57">
        <v>-1.9341000000000001E-2</v>
      </c>
      <c r="AM315" s="62">
        <f t="shared" si="4"/>
        <v>-1.5695096999999998E-2</v>
      </c>
      <c r="AN315" s="54"/>
      <c r="AO315" s="54"/>
    </row>
    <row r="316" spans="1:41" ht="15" customHeight="1" x14ac:dyDescent="0.2">
      <c r="A316" s="56">
        <v>43566</v>
      </c>
      <c r="B316" s="57">
        <v>-1.7242E-2</v>
      </c>
      <c r="C316" s="57">
        <v>-1.1332E-2</v>
      </c>
      <c r="D316" s="57">
        <v>-1.8948E-2</v>
      </c>
      <c r="E316" s="57">
        <v>-3.2749E-2</v>
      </c>
      <c r="F316" s="57">
        <v>-1.026E-3</v>
      </c>
      <c r="G316" s="57">
        <v>-1.7933000000000001E-2</v>
      </c>
      <c r="H316" s="57">
        <v>-1.7812999999999999E-2</v>
      </c>
      <c r="I316" s="57">
        <v>-1.8679000000000001E-2</v>
      </c>
      <c r="J316" s="57">
        <v>6.9420000000000003E-3</v>
      </c>
      <c r="K316" s="57">
        <v>-4.6509999999999998E-3</v>
      </c>
      <c r="L316" s="57">
        <v>-1.2574E-2</v>
      </c>
      <c r="M316" s="60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6">
        <v>43558</v>
      </c>
      <c r="AJ316" s="57">
        <v>4.1650000000000003E-3</v>
      </c>
      <c r="AK316" s="57">
        <v>-1.8713E-2</v>
      </c>
      <c r="AL316" s="57">
        <v>1.9571999999999999E-2</v>
      </c>
      <c r="AM316" s="62">
        <f t="shared" si="4"/>
        <v>1.6744991999999995E-3</v>
      </c>
      <c r="AN316" s="54"/>
      <c r="AO316" s="54"/>
    </row>
    <row r="317" spans="1:41" ht="15" customHeight="1" x14ac:dyDescent="0.2">
      <c r="A317" s="56">
        <v>43567</v>
      </c>
      <c r="B317" s="57">
        <v>-1.1076000000000001E-2</v>
      </c>
      <c r="C317" s="57">
        <v>-3.2217000000000003E-2</v>
      </c>
      <c r="D317" s="57">
        <v>-2.8628000000000001E-2</v>
      </c>
      <c r="E317" s="57">
        <v>-1.0101000000000001E-2</v>
      </c>
      <c r="F317" s="57">
        <v>-5.8125000000000003E-2</v>
      </c>
      <c r="G317" s="57">
        <v>2.3800000000000001E-4</v>
      </c>
      <c r="H317" s="57">
        <v>-2.9121999999999999E-2</v>
      </c>
      <c r="I317" s="57">
        <v>-8.1480000000000007E-3</v>
      </c>
      <c r="J317" s="57">
        <v>-1.5740000000000001E-3</v>
      </c>
      <c r="K317" s="57">
        <v>-3.0772000000000001E-2</v>
      </c>
      <c r="L317" s="57">
        <v>-2.0029999999999999E-2</v>
      </c>
      <c r="M317" s="60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6">
        <v>43559</v>
      </c>
      <c r="AJ317" s="57">
        <v>2.8105000000000002E-2</v>
      </c>
      <c r="AK317" s="57">
        <v>3.7081999999999997E-2</v>
      </c>
      <c r="AL317" s="57">
        <v>1.1471E-2</v>
      </c>
      <c r="AM317" s="62">
        <f t="shared" si="4"/>
        <v>2.5550111399999999E-2</v>
      </c>
      <c r="AN317" s="54"/>
      <c r="AO317" s="54"/>
    </row>
    <row r="318" spans="1:41" ht="15" customHeight="1" x14ac:dyDescent="0.2">
      <c r="A318" s="56">
        <v>43570</v>
      </c>
      <c r="B318" s="57">
        <v>2.0882000000000001E-2</v>
      </c>
      <c r="C318" s="57">
        <v>2.7780000000000001E-3</v>
      </c>
      <c r="D318" s="57">
        <v>-1.5938000000000001E-2</v>
      </c>
      <c r="E318" s="57">
        <v>1.902E-3</v>
      </c>
      <c r="F318" s="57">
        <v>-4.3364E-2</v>
      </c>
      <c r="G318" s="57">
        <v>7.352E-3</v>
      </c>
      <c r="H318" s="57">
        <v>1.3441E-2</v>
      </c>
      <c r="I318" s="57">
        <v>-6.2760000000000003E-3</v>
      </c>
      <c r="J318" s="57">
        <v>2.3347E-2</v>
      </c>
      <c r="K318" s="57">
        <v>-2.4069999999999999E-3</v>
      </c>
      <c r="L318" s="57">
        <v>2.2260000000000001E-3</v>
      </c>
      <c r="M318" s="60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6">
        <v>43560</v>
      </c>
      <c r="AJ318" s="57">
        <v>6.9049999999999997E-3</v>
      </c>
      <c r="AK318" s="57">
        <v>-7.5230000000000002E-3</v>
      </c>
      <c r="AL318" s="57">
        <v>3.8700000000000002E-3</v>
      </c>
      <c r="AM318" s="62">
        <f t="shared" si="4"/>
        <v>1.0838915999999996E-3</v>
      </c>
      <c r="AN318" s="54"/>
      <c r="AO318" s="54"/>
    </row>
    <row r="319" spans="1:41" ht="15" customHeight="1" x14ac:dyDescent="0.2">
      <c r="A319" s="56">
        <v>43571</v>
      </c>
      <c r="B319" s="57">
        <v>6.2950000000000002E-3</v>
      </c>
      <c r="C319" s="57">
        <v>2.0489E-2</v>
      </c>
      <c r="D319" s="57">
        <v>1.9480999999999998E-2</v>
      </c>
      <c r="E319" s="57">
        <v>-8.9060000000000007E-3</v>
      </c>
      <c r="F319" s="57">
        <v>-1.7191999999999999E-2</v>
      </c>
      <c r="G319" s="57">
        <v>1.1979E-2</v>
      </c>
      <c r="H319" s="57">
        <v>0</v>
      </c>
      <c r="I319" s="57">
        <v>-4.84E-4</v>
      </c>
      <c r="J319" s="57">
        <v>5.5230000000000001E-3</v>
      </c>
      <c r="K319" s="57">
        <v>-3.4317E-2</v>
      </c>
      <c r="L319" s="57">
        <v>1.3350000000000001E-2</v>
      </c>
      <c r="M319" s="60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6">
        <v>43563</v>
      </c>
      <c r="AJ319" s="57">
        <v>-5.1739999999999998E-3</v>
      </c>
      <c r="AK319" s="57">
        <v>1.1795999999999999E-2</v>
      </c>
      <c r="AL319" s="57">
        <v>6.5680000000000001E-3</v>
      </c>
      <c r="AM319" s="62">
        <f t="shared" si="4"/>
        <v>4.3962269999999991E-3</v>
      </c>
      <c r="AN319" s="54"/>
      <c r="AO319" s="54"/>
    </row>
    <row r="320" spans="1:41" ht="15" customHeight="1" x14ac:dyDescent="0.2">
      <c r="A320" s="56">
        <v>43572</v>
      </c>
      <c r="B320" s="57">
        <v>-2.7762999999999999E-2</v>
      </c>
      <c r="C320" s="57">
        <v>-1.3259E-2</v>
      </c>
      <c r="D320" s="57">
        <v>1.606E-3</v>
      </c>
      <c r="E320" s="57">
        <v>-3.2000000000000002E-3</v>
      </c>
      <c r="F320" s="57">
        <v>-2.4577000000000002E-2</v>
      </c>
      <c r="G320" s="57">
        <v>-1.2215E-2</v>
      </c>
      <c r="H320" s="57">
        <v>5.9769999999999997E-3</v>
      </c>
      <c r="I320" s="57">
        <v>-9.4929999999999997E-3</v>
      </c>
      <c r="J320" s="57">
        <v>-6.1390000000000004E-3</v>
      </c>
      <c r="K320" s="57">
        <v>-2.2700000000000001E-2</v>
      </c>
      <c r="L320" s="57">
        <v>-1.1181999999999999E-2</v>
      </c>
      <c r="M320" s="60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6">
        <v>43564</v>
      </c>
      <c r="AJ320" s="57">
        <v>1.9407000000000001E-2</v>
      </c>
      <c r="AK320" s="57">
        <v>7.4349999999999998E-3</v>
      </c>
      <c r="AL320" s="57">
        <v>-3.2578999999999997E-2</v>
      </c>
      <c r="AM320" s="62">
        <f t="shared" si="4"/>
        <v>-1.9121420999999982E-3</v>
      </c>
      <c r="AN320" s="54"/>
      <c r="AO320" s="54"/>
    </row>
    <row r="321" spans="1:41" ht="15" customHeight="1" x14ac:dyDescent="0.2">
      <c r="A321" s="56">
        <v>43573</v>
      </c>
      <c r="B321" s="57">
        <v>1.758E-3</v>
      </c>
      <c r="C321" s="57">
        <v>3.4360000000000002E-2</v>
      </c>
      <c r="D321" s="57">
        <v>4.2425999999999998E-2</v>
      </c>
      <c r="E321" s="57">
        <v>1.9677E-2</v>
      </c>
      <c r="F321" s="57">
        <v>4.1769000000000001E-2</v>
      </c>
      <c r="G321" s="57">
        <v>1.4170000000000001E-3</v>
      </c>
      <c r="H321" s="57">
        <v>1.2917E-2</v>
      </c>
      <c r="I321" s="57">
        <v>5.0779999999999999E-2</v>
      </c>
      <c r="J321" s="57">
        <v>8.5839999999999996E-3</v>
      </c>
      <c r="K321" s="57">
        <v>7.6239999999999997E-3</v>
      </c>
      <c r="L321" s="57">
        <v>1.3776E-2</v>
      </c>
      <c r="M321" s="60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6">
        <v>43565</v>
      </c>
      <c r="AJ321" s="57">
        <v>-7.9459999999999999E-3</v>
      </c>
      <c r="AK321" s="57">
        <v>3.1253000000000003E-2</v>
      </c>
      <c r="AL321" s="57">
        <v>-2.8019999999999998E-3</v>
      </c>
      <c r="AM321" s="62">
        <f t="shared" si="4"/>
        <v>6.8343165000000006E-3</v>
      </c>
      <c r="AN321" s="54"/>
      <c r="AO321" s="54"/>
    </row>
    <row r="322" spans="1:41" ht="15" customHeight="1" x14ac:dyDescent="0.2">
      <c r="A322" s="56">
        <v>43577</v>
      </c>
      <c r="B322" s="57">
        <v>2.4292999999999999E-2</v>
      </c>
      <c r="C322" s="57">
        <v>-1.0495000000000001E-2</v>
      </c>
      <c r="D322" s="57">
        <v>2.3415999999999999E-2</v>
      </c>
      <c r="E322" s="57">
        <v>6.8900000000000003E-3</v>
      </c>
      <c r="F322" s="57">
        <v>-2.6484000000000001E-2</v>
      </c>
      <c r="G322" s="57">
        <v>1.1265000000000001E-2</v>
      </c>
      <c r="H322" s="57">
        <v>1.3462999999999999E-2</v>
      </c>
      <c r="I322" s="57">
        <v>2.1609E-2</v>
      </c>
      <c r="J322" s="57">
        <v>7.9050000000000006E-3</v>
      </c>
      <c r="K322" s="57">
        <v>-2.8243000000000001E-2</v>
      </c>
      <c r="L322" s="57">
        <v>1.06E-4</v>
      </c>
      <c r="M322" s="60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6">
        <v>43566</v>
      </c>
      <c r="AJ322" s="57">
        <v>-1.7242E-2</v>
      </c>
      <c r="AK322" s="57">
        <v>-1.026E-3</v>
      </c>
      <c r="AL322" s="57">
        <v>-1.7933000000000001E-2</v>
      </c>
      <c r="AM322" s="62">
        <f t="shared" si="4"/>
        <v>-1.2065793299999999E-2</v>
      </c>
      <c r="AN322" s="54"/>
      <c r="AO322" s="54"/>
    </row>
    <row r="323" spans="1:41" ht="15" customHeight="1" x14ac:dyDescent="0.2">
      <c r="A323" s="56">
        <v>43578</v>
      </c>
      <c r="B323" s="57">
        <v>9.6670000000000002E-3</v>
      </c>
      <c r="C323" s="57">
        <v>1.9868E-2</v>
      </c>
      <c r="D323" s="57">
        <v>1.4324E-2</v>
      </c>
      <c r="E323" s="57">
        <v>3.6166999999999998E-2</v>
      </c>
      <c r="F323" s="57">
        <v>1.7351999999999999E-2</v>
      </c>
      <c r="G323" s="57">
        <v>1.2754E-2</v>
      </c>
      <c r="H323" s="57">
        <v>1.5181999999999999E-2</v>
      </c>
      <c r="I323" s="57">
        <v>0</v>
      </c>
      <c r="J323" s="57">
        <v>3.1303999999999998E-2</v>
      </c>
      <c r="K323" s="57">
        <v>2.3167E-2</v>
      </c>
      <c r="L323" s="57">
        <v>1.4015E-2</v>
      </c>
      <c r="M323" s="60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6">
        <v>43567</v>
      </c>
      <c r="AJ323" s="57">
        <v>-1.1076000000000001E-2</v>
      </c>
      <c r="AK323" s="57">
        <v>-5.8125000000000003E-2</v>
      </c>
      <c r="AL323" s="57">
        <v>2.3800000000000001E-4</v>
      </c>
      <c r="AM323" s="62">
        <f t="shared" si="4"/>
        <v>-2.2985367900000001E-2</v>
      </c>
      <c r="AN323" s="54"/>
      <c r="AO323" s="54"/>
    </row>
    <row r="324" spans="1:41" ht="15" customHeight="1" x14ac:dyDescent="0.2">
      <c r="A324" s="56">
        <v>43579</v>
      </c>
      <c r="B324" s="57">
        <v>2.826E-3</v>
      </c>
      <c r="C324" s="57">
        <v>-2.0487999999999999E-2</v>
      </c>
      <c r="D324" s="57">
        <v>4.4349999999999997E-3</v>
      </c>
      <c r="E324" s="57">
        <v>-1.7000999999999999E-2</v>
      </c>
      <c r="F324" s="57">
        <v>-3.5008999999999998E-2</v>
      </c>
      <c r="G324" s="57">
        <v>-4.8500000000000001E-3</v>
      </c>
      <c r="H324" s="57">
        <v>-7.9299999999999998E-4</v>
      </c>
      <c r="I324" s="57">
        <v>-8.2719999999999998E-3</v>
      </c>
      <c r="J324" s="57">
        <v>-1.6275000000000001E-2</v>
      </c>
      <c r="K324" s="57">
        <v>0</v>
      </c>
      <c r="L324" s="57">
        <v>-9.195E-3</v>
      </c>
      <c r="M324" s="60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6">
        <v>43570</v>
      </c>
      <c r="AJ324" s="57">
        <v>2.0882000000000001E-2</v>
      </c>
      <c r="AK324" s="57">
        <v>-4.3364E-2</v>
      </c>
      <c r="AL324" s="57">
        <v>7.352E-3</v>
      </c>
      <c r="AM324" s="62">
        <f t="shared" si="4"/>
        <v>-5.0428289999999995E-3</v>
      </c>
      <c r="AN324" s="54"/>
      <c r="AO324" s="54"/>
    </row>
    <row r="325" spans="1:41" ht="15" customHeight="1" x14ac:dyDescent="0.2">
      <c r="A325" s="56">
        <v>43580</v>
      </c>
      <c r="B325" s="57">
        <v>3.2752999999999997E-2</v>
      </c>
      <c r="C325" s="57">
        <v>1.6219999999999998E-2</v>
      </c>
      <c r="D325" s="57">
        <v>5.4253999999999997E-2</v>
      </c>
      <c r="E325" s="57">
        <v>3.0158999999999998E-2</v>
      </c>
      <c r="F325" s="57">
        <v>3.5569999999999998E-3</v>
      </c>
      <c r="G325" s="57">
        <v>1.5166000000000001E-2</v>
      </c>
      <c r="H325" s="57">
        <v>5.2899999999999996E-4</v>
      </c>
      <c r="I325" s="57">
        <v>5.6299000000000002E-2</v>
      </c>
      <c r="J325" s="57">
        <v>2.3002999999999999E-2</v>
      </c>
      <c r="K325" s="57">
        <v>2.2641999999999999E-2</v>
      </c>
      <c r="L325" s="57">
        <v>1.5730999999999998E-2</v>
      </c>
      <c r="M325" s="60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6">
        <v>43571</v>
      </c>
      <c r="AJ325" s="57">
        <v>6.2950000000000002E-3</v>
      </c>
      <c r="AK325" s="57">
        <v>-1.7191999999999999E-2</v>
      </c>
      <c r="AL325" s="57">
        <v>1.1979E-2</v>
      </c>
      <c r="AM325" s="62">
        <f t="shared" si="4"/>
        <v>3.6063060000000001E-4</v>
      </c>
      <c r="AN325" s="54"/>
      <c r="AO325" s="54"/>
    </row>
    <row r="326" spans="1:41" ht="15" customHeight="1" x14ac:dyDescent="0.2">
      <c r="A326" s="56">
        <v>43581</v>
      </c>
      <c r="B326" s="57">
        <v>-1.093E-3</v>
      </c>
      <c r="C326" s="57">
        <v>5.0790000000000002E-3</v>
      </c>
      <c r="D326" s="57">
        <v>5.8500000000000002E-3</v>
      </c>
      <c r="E326" s="57">
        <v>6.515E-3</v>
      </c>
      <c r="F326" s="57">
        <v>1.183E-3</v>
      </c>
      <c r="G326" s="57">
        <v>9.7579999999999993E-3</v>
      </c>
      <c r="H326" s="57">
        <v>-2.3830000000000001E-3</v>
      </c>
      <c r="I326" s="57">
        <v>8.6859999999999993E-3</v>
      </c>
      <c r="J326" s="57">
        <v>4.4755999999999997E-2</v>
      </c>
      <c r="K326" s="57">
        <v>2.4840000000000001E-3</v>
      </c>
      <c r="L326" s="57">
        <v>-3.2780000000000001E-3</v>
      </c>
      <c r="M326" s="60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6">
        <v>43572</v>
      </c>
      <c r="AJ326" s="57">
        <v>-2.7762999999999999E-2</v>
      </c>
      <c r="AK326" s="57">
        <v>-2.4577000000000002E-2</v>
      </c>
      <c r="AL326" s="57">
        <v>-1.2215E-2</v>
      </c>
      <c r="AM326" s="62">
        <f t="shared" si="4"/>
        <v>-2.1516181500000002E-2</v>
      </c>
      <c r="AN326" s="54"/>
      <c r="AO326" s="54"/>
    </row>
    <row r="327" spans="1:41" ht="15" customHeight="1" x14ac:dyDescent="0.2">
      <c r="A327" s="56">
        <v>43584</v>
      </c>
      <c r="B327" s="57">
        <v>3.2750000000000001E-3</v>
      </c>
      <c r="C327" s="57">
        <v>4.0499999999999998E-4</v>
      </c>
      <c r="D327" s="57">
        <v>3.1445000000000001E-2</v>
      </c>
      <c r="E327" s="57">
        <v>1.5813000000000001E-2</v>
      </c>
      <c r="F327" s="57">
        <v>-2.5135999999999999E-2</v>
      </c>
      <c r="G327" s="57">
        <v>7.6490000000000004E-3</v>
      </c>
      <c r="H327" s="57">
        <v>-1.0610000000000001E-3</v>
      </c>
      <c r="I327" s="57">
        <v>6.4660000000000004E-3</v>
      </c>
      <c r="J327" s="57">
        <v>1.0538E-2</v>
      </c>
      <c r="K327" s="57">
        <v>2.2086999999999999E-2</v>
      </c>
      <c r="L327" s="57">
        <v>-5.0900000000000001E-4</v>
      </c>
      <c r="M327" s="60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6">
        <v>43573</v>
      </c>
      <c r="AJ327" s="57">
        <v>1.758E-3</v>
      </c>
      <c r="AK327" s="57">
        <v>4.1769000000000001E-2</v>
      </c>
      <c r="AL327" s="57">
        <v>1.4170000000000001E-3</v>
      </c>
      <c r="AM327" s="62">
        <f t="shared" si="4"/>
        <v>1.49798352E-2</v>
      </c>
      <c r="AN327" s="54"/>
      <c r="AO327" s="54"/>
    </row>
    <row r="328" spans="1:41" ht="15" customHeight="1" x14ac:dyDescent="0.2">
      <c r="A328" s="56">
        <v>43585</v>
      </c>
      <c r="B328" s="57">
        <v>6.5180000000000004E-3</v>
      </c>
      <c r="C328" s="57">
        <v>6.2589999999999998E-3</v>
      </c>
      <c r="D328" s="57">
        <v>3.4299999999999997E-2</v>
      </c>
      <c r="E328" s="57">
        <v>3.2584000000000002E-2</v>
      </c>
      <c r="F328" s="57">
        <v>-1.7114999999999998E-2</v>
      </c>
      <c r="G328" s="57">
        <v>-2.918E-3</v>
      </c>
      <c r="H328" s="57">
        <v>1.2917E-2</v>
      </c>
      <c r="I328" s="57">
        <v>7.064E-3</v>
      </c>
      <c r="J328" s="57">
        <v>-1.3799999999999999E-3</v>
      </c>
      <c r="K328" s="57">
        <v>-4.8659999999999997E-3</v>
      </c>
      <c r="L328" s="57">
        <v>1.7240000000000001E-3</v>
      </c>
      <c r="M328" s="60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6">
        <v>43577</v>
      </c>
      <c r="AJ328" s="57">
        <v>2.4292999999999999E-2</v>
      </c>
      <c r="AK328" s="57">
        <v>-2.6484000000000001E-2</v>
      </c>
      <c r="AL328" s="57">
        <v>1.1265000000000001E-2</v>
      </c>
      <c r="AM328" s="62">
        <f t="shared" si="4"/>
        <v>3.0243641999999995E-3</v>
      </c>
      <c r="AN328" s="54"/>
      <c r="AO328" s="54"/>
    </row>
    <row r="329" spans="1:41" ht="15" customHeight="1" x14ac:dyDescent="0.2">
      <c r="A329" s="56">
        <v>43587</v>
      </c>
      <c r="B329" s="57">
        <v>-2.8558E-2</v>
      </c>
      <c r="C329" s="57">
        <v>2.212E-3</v>
      </c>
      <c r="D329" s="57">
        <v>1.2004000000000001E-2</v>
      </c>
      <c r="E329" s="57">
        <v>-4.0166E-2</v>
      </c>
      <c r="F329" s="57">
        <v>-7.4260000000000003E-3</v>
      </c>
      <c r="G329" s="57">
        <v>-2.4805000000000001E-2</v>
      </c>
      <c r="H329" s="57">
        <v>-2.3587E-2</v>
      </c>
      <c r="I329" s="57">
        <v>-2.5142999999999999E-2</v>
      </c>
      <c r="J329" s="57">
        <v>-6.6519999999999999E-3</v>
      </c>
      <c r="K329" s="57">
        <v>9.7090000000000006E-3</v>
      </c>
      <c r="L329" s="57">
        <v>-8.6099999999999996E-3</v>
      </c>
      <c r="M329" s="60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6">
        <v>43578</v>
      </c>
      <c r="AJ329" s="57">
        <v>9.6670000000000002E-3</v>
      </c>
      <c r="AK329" s="57">
        <v>1.7351999999999999E-2</v>
      </c>
      <c r="AL329" s="57">
        <v>1.2754E-2</v>
      </c>
      <c r="AM329" s="62">
        <f t="shared" si="4"/>
        <v>1.32563409E-2</v>
      </c>
      <c r="AN329" s="54"/>
      <c r="AO329" s="54"/>
    </row>
    <row r="330" spans="1:41" ht="15" customHeight="1" x14ac:dyDescent="0.2">
      <c r="A330" s="56">
        <v>43588</v>
      </c>
      <c r="B330" s="57">
        <v>-1.673E-3</v>
      </c>
      <c r="C330" s="57">
        <v>5.8079999999999998E-3</v>
      </c>
      <c r="D330" s="57">
        <v>5.4272000000000001E-2</v>
      </c>
      <c r="E330" s="57">
        <v>-1.772E-2</v>
      </c>
      <c r="F330" s="57">
        <v>2.4541E-2</v>
      </c>
      <c r="G330" s="57">
        <v>-1.9310000000000001E-2</v>
      </c>
      <c r="H330" s="57">
        <v>2.5940999999999999E-2</v>
      </c>
      <c r="I330" s="57">
        <v>-6.2760000000000003E-3</v>
      </c>
      <c r="J330" s="57">
        <v>-3.0639999999999999E-3</v>
      </c>
      <c r="K330" s="57">
        <v>8.7816000000000005E-2</v>
      </c>
      <c r="L330" s="57">
        <v>5.012E-3</v>
      </c>
      <c r="M330" s="60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6">
        <v>43579</v>
      </c>
      <c r="AJ330" s="57">
        <v>2.826E-3</v>
      </c>
      <c r="AK330" s="57">
        <v>-3.5008999999999998E-2</v>
      </c>
      <c r="AL330" s="57">
        <v>-4.8500000000000001E-3</v>
      </c>
      <c r="AM330" s="62">
        <f t="shared" si="4"/>
        <v>-1.23430989E-2</v>
      </c>
      <c r="AN330" s="54"/>
      <c r="AO330" s="54"/>
    </row>
    <row r="331" spans="1:41" ht="15" customHeight="1" x14ac:dyDescent="0.2">
      <c r="A331" s="56">
        <v>43591</v>
      </c>
      <c r="B331" s="57">
        <v>7.7819999999999999E-3</v>
      </c>
      <c r="C331" s="57">
        <v>-1.4279E-2</v>
      </c>
      <c r="D331" s="57">
        <v>1.4392E-2</v>
      </c>
      <c r="E331" s="57">
        <v>1.786E-3</v>
      </c>
      <c r="F331" s="57">
        <v>3.4548000000000002E-2</v>
      </c>
      <c r="G331" s="57">
        <v>2.1120000000000002E-3</v>
      </c>
      <c r="H331" s="57">
        <v>-8.1329999999999996E-3</v>
      </c>
      <c r="I331" s="57">
        <v>-8.0219999999999996E-3</v>
      </c>
      <c r="J331" s="57">
        <v>-1.5180000000000001E-2</v>
      </c>
      <c r="K331" s="57">
        <v>8.8109999999999994E-3</v>
      </c>
      <c r="L331" s="57">
        <v>-1.0460000000000001E-2</v>
      </c>
      <c r="M331" s="60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6">
        <v>43580</v>
      </c>
      <c r="AJ331" s="57">
        <v>3.2752999999999997E-2</v>
      </c>
      <c r="AK331" s="57">
        <v>3.5569999999999998E-3</v>
      </c>
      <c r="AL331" s="57">
        <v>1.5166000000000001E-2</v>
      </c>
      <c r="AM331" s="62">
        <f t="shared" si="4"/>
        <v>1.7156950799999997E-2</v>
      </c>
      <c r="AN331" s="54"/>
      <c r="AO331" s="54"/>
    </row>
    <row r="332" spans="1:41" ht="15" customHeight="1" x14ac:dyDescent="0.2">
      <c r="A332" s="56">
        <v>43592</v>
      </c>
      <c r="B332" s="57">
        <v>-2.2963999999999998E-2</v>
      </c>
      <c r="C332" s="57">
        <v>2.428E-3</v>
      </c>
      <c r="D332" s="57">
        <v>-7.0479999999999996E-3</v>
      </c>
      <c r="E332" s="57">
        <v>1.0062E-2</v>
      </c>
      <c r="F332" s="57">
        <v>-3.0918000000000001E-2</v>
      </c>
      <c r="G332" s="57">
        <v>-8.6350000000000003E-3</v>
      </c>
      <c r="H332" s="57">
        <v>-3.9589999999999998E-3</v>
      </c>
      <c r="I332" s="57">
        <v>6.326E-3</v>
      </c>
      <c r="J332" s="57">
        <v>-7.6779999999999999E-3</v>
      </c>
      <c r="K332" s="57">
        <v>3.4486000000000003E-2</v>
      </c>
      <c r="L332" s="57">
        <v>-6.5469999999999999E-3</v>
      </c>
      <c r="M332" s="60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6">
        <v>43581</v>
      </c>
      <c r="AJ332" s="57">
        <v>-1.093E-3</v>
      </c>
      <c r="AK332" s="57">
        <v>1.183E-3</v>
      </c>
      <c r="AL332" s="57">
        <v>9.7579999999999993E-3</v>
      </c>
      <c r="AM332" s="62">
        <f t="shared" si="4"/>
        <v>3.2823383999999994E-3</v>
      </c>
      <c r="AN332" s="54"/>
      <c r="AO332" s="54"/>
    </row>
    <row r="333" spans="1:41" ht="15" customHeight="1" x14ac:dyDescent="0.2">
      <c r="A333" s="56">
        <v>43593</v>
      </c>
      <c r="B333" s="57">
        <v>1.5181999999999999E-2</v>
      </c>
      <c r="C333" s="57">
        <v>2.1982999999999999E-2</v>
      </c>
      <c r="D333" s="57">
        <v>1.0675E-2</v>
      </c>
      <c r="E333" s="57">
        <v>7.6270000000000001E-3</v>
      </c>
      <c r="F333" s="57">
        <v>8.4189999999999994E-3</v>
      </c>
      <c r="G333" s="57">
        <v>-1.186E-3</v>
      </c>
      <c r="H333" s="57">
        <v>3.0988000000000002E-2</v>
      </c>
      <c r="I333" s="57">
        <v>2.3016999999999999E-2</v>
      </c>
      <c r="J333" s="57">
        <v>4.6572000000000002E-2</v>
      </c>
      <c r="K333" s="57">
        <v>-4.1086999999999999E-2</v>
      </c>
      <c r="L333" s="57">
        <v>1.2716999999999999E-2</v>
      </c>
      <c r="M333" s="60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6">
        <v>43584</v>
      </c>
      <c r="AJ333" s="57">
        <v>3.2750000000000001E-3</v>
      </c>
      <c r="AK333" s="57">
        <v>-2.5135999999999999E-2</v>
      </c>
      <c r="AL333" s="57">
        <v>7.6490000000000004E-3</v>
      </c>
      <c r="AM333" s="62">
        <f t="shared" si="4"/>
        <v>-4.7368595999999989E-3</v>
      </c>
      <c r="AN333" s="54"/>
      <c r="AO333" s="54"/>
    </row>
    <row r="334" spans="1:41" ht="15" customHeight="1" x14ac:dyDescent="0.2">
      <c r="A334" s="56">
        <v>43594</v>
      </c>
      <c r="B334" s="57">
        <v>-2.4288000000000001E-2</v>
      </c>
      <c r="C334" s="57">
        <v>8.6599999999999993E-3</v>
      </c>
      <c r="D334" s="57">
        <v>1.5800999999999999E-2</v>
      </c>
      <c r="E334" s="57">
        <v>8.149E-3</v>
      </c>
      <c r="F334" s="57">
        <v>2.1328E-2</v>
      </c>
      <c r="G334" s="57">
        <v>4.7340000000000004E-3</v>
      </c>
      <c r="H334" s="57">
        <v>-1.2903E-2</v>
      </c>
      <c r="I334" s="57">
        <v>-2.6175E-2</v>
      </c>
      <c r="J334" s="57">
        <v>-1.0408000000000001E-2</v>
      </c>
      <c r="K334" s="57">
        <v>4.5315000000000001E-2</v>
      </c>
      <c r="L334" s="57">
        <v>-8.2880000000000002E-3</v>
      </c>
      <c r="M334" s="60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6">
        <v>43585</v>
      </c>
      <c r="AJ334" s="57">
        <v>6.5180000000000004E-3</v>
      </c>
      <c r="AK334" s="57">
        <v>-1.7114999999999998E-2</v>
      </c>
      <c r="AL334" s="57">
        <v>-2.918E-3</v>
      </c>
      <c r="AM334" s="62">
        <f t="shared" si="4"/>
        <v>-4.5045494999999989E-3</v>
      </c>
      <c r="AN334" s="54"/>
      <c r="AO334" s="54"/>
    </row>
    <row r="335" spans="1:41" ht="15" customHeight="1" x14ac:dyDescent="0.2">
      <c r="A335" s="56">
        <v>43595</v>
      </c>
      <c r="B335" s="57">
        <v>-1.0923E-2</v>
      </c>
      <c r="C335" s="57">
        <v>-1.7195999999999999E-2</v>
      </c>
      <c r="D335" s="57">
        <v>-3.5690000000000001E-3</v>
      </c>
      <c r="E335" s="57">
        <v>-5.8139999999999997E-3</v>
      </c>
      <c r="F335" s="57">
        <v>1.9734000000000002E-2</v>
      </c>
      <c r="G335" s="57">
        <v>5.1809999999999998E-3</v>
      </c>
      <c r="H335" s="57">
        <v>-4.6860000000000001E-3</v>
      </c>
      <c r="I335" s="57">
        <v>7.273E-3</v>
      </c>
      <c r="J335" s="57">
        <v>1.1498E-2</v>
      </c>
      <c r="K335" s="57">
        <v>-2.7809E-2</v>
      </c>
      <c r="L335" s="57">
        <v>-5.8180000000000003E-3</v>
      </c>
      <c r="M335" s="60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6">
        <v>43587</v>
      </c>
      <c r="AJ335" s="57">
        <v>-2.8558E-2</v>
      </c>
      <c r="AK335" s="57">
        <v>-7.4260000000000003E-3</v>
      </c>
      <c r="AL335" s="57">
        <v>-2.4805000000000001E-2</v>
      </c>
      <c r="AM335" s="62">
        <f t="shared" si="4"/>
        <v>-2.0260973700000001E-2</v>
      </c>
      <c r="AN335" s="54"/>
      <c r="AO335" s="54"/>
    </row>
    <row r="336" spans="1:41" ht="15" customHeight="1" x14ac:dyDescent="0.2">
      <c r="A336" s="56">
        <v>43598</v>
      </c>
      <c r="B336" s="57">
        <v>-1.6905E-2</v>
      </c>
      <c r="C336" s="57">
        <v>-3.6338000000000002E-2</v>
      </c>
      <c r="D336" s="57">
        <v>-2.5347999999999999E-2</v>
      </c>
      <c r="E336" s="57">
        <v>-2.6589000000000002E-2</v>
      </c>
      <c r="F336" s="57">
        <v>-4.3459999999999999E-2</v>
      </c>
      <c r="G336" s="57">
        <v>-5.4180000000000001E-3</v>
      </c>
      <c r="H336" s="57">
        <v>-1.0756999999999999E-2</v>
      </c>
      <c r="I336" s="57">
        <v>-2.3213999999999999E-2</v>
      </c>
      <c r="J336" s="57">
        <v>-4.8517999999999999E-2</v>
      </c>
      <c r="K336" s="57">
        <v>2.5697000000000001E-2</v>
      </c>
      <c r="L336" s="57">
        <v>-2.7219E-2</v>
      </c>
      <c r="M336" s="60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6">
        <v>43588</v>
      </c>
      <c r="AJ336" s="57">
        <v>-1.673E-3</v>
      </c>
      <c r="AK336" s="57">
        <v>2.4541E-2</v>
      </c>
      <c r="AL336" s="57">
        <v>-1.9310000000000001E-2</v>
      </c>
      <c r="AM336" s="62">
        <f t="shared" si="4"/>
        <v>1.1858814000000007E-3</v>
      </c>
      <c r="AN336" s="54"/>
      <c r="AO336" s="54"/>
    </row>
    <row r="337" spans="1:41" ht="15" customHeight="1" x14ac:dyDescent="0.2">
      <c r="A337" s="56">
        <v>43599</v>
      </c>
      <c r="B337" s="57">
        <v>-4.1240000000000001E-3</v>
      </c>
      <c r="C337" s="57">
        <v>-9.7640000000000001E-3</v>
      </c>
      <c r="D337" s="57">
        <v>1.222E-3</v>
      </c>
      <c r="E337" s="57">
        <v>-6.0060000000000001E-3</v>
      </c>
      <c r="F337" s="57">
        <v>5.9839999999999997E-3</v>
      </c>
      <c r="G337" s="57">
        <v>-1.2836E-2</v>
      </c>
      <c r="H337" s="57">
        <v>-8.2109999999999995E-3</v>
      </c>
      <c r="I337" s="57">
        <v>-9.9380000000000007E-3</v>
      </c>
      <c r="J337" s="57">
        <v>2.7337E-2</v>
      </c>
      <c r="K337" s="57">
        <v>-3.8797999999999999E-2</v>
      </c>
      <c r="L337" s="57">
        <v>3.9820000000000003E-3</v>
      </c>
      <c r="M337" s="60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6">
        <v>43591</v>
      </c>
      <c r="AJ337" s="57">
        <v>7.7819999999999999E-3</v>
      </c>
      <c r="AK337" s="57">
        <v>3.4548000000000002E-2</v>
      </c>
      <c r="AL337" s="57">
        <v>2.1120000000000002E-3</v>
      </c>
      <c r="AM337" s="62">
        <f t="shared" si="4"/>
        <v>1.48125186E-2</v>
      </c>
      <c r="AN337" s="54"/>
      <c r="AO337" s="54"/>
    </row>
    <row r="338" spans="1:41" ht="15" customHeight="1" x14ac:dyDescent="0.2">
      <c r="A338" s="56">
        <v>43600</v>
      </c>
      <c r="B338" s="57">
        <v>-1.9673E-2</v>
      </c>
      <c r="C338" s="57">
        <v>-1.6629999999999999E-2</v>
      </c>
      <c r="D338" s="57">
        <v>3.2434999999999999E-2</v>
      </c>
      <c r="E338" s="57">
        <v>-3.9944E-2</v>
      </c>
      <c r="F338" s="57">
        <v>-1.3213000000000001E-2</v>
      </c>
      <c r="G338" s="57">
        <v>4.7730000000000003E-3</v>
      </c>
      <c r="H338" s="57">
        <v>-1.7437999999999999E-2</v>
      </c>
      <c r="I338" s="57">
        <v>1.6344999999999998E-2</v>
      </c>
      <c r="J338" s="57">
        <v>5.5599999999999996E-4</v>
      </c>
      <c r="K338" s="57">
        <v>-5.6512E-2</v>
      </c>
      <c r="L338" s="57">
        <v>-5.1060000000000003E-3</v>
      </c>
      <c r="M338" s="60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6">
        <v>43592</v>
      </c>
      <c r="AJ338" s="57">
        <v>-2.2963999999999998E-2</v>
      </c>
      <c r="AK338" s="57">
        <v>-3.0918000000000001E-2</v>
      </c>
      <c r="AL338" s="57">
        <v>-8.6350000000000003E-3</v>
      </c>
      <c r="AM338" s="62">
        <f t="shared" si="4"/>
        <v>-2.0836916099999998E-2</v>
      </c>
      <c r="AN338" s="54"/>
      <c r="AO338" s="54"/>
    </row>
    <row r="339" spans="1:41" ht="15" customHeight="1" x14ac:dyDescent="0.2">
      <c r="A339" s="56">
        <v>43601</v>
      </c>
      <c r="B339" s="57">
        <v>1.805E-3</v>
      </c>
      <c r="C339" s="57">
        <v>-3.1701E-2</v>
      </c>
      <c r="D339" s="57">
        <v>-2.6349000000000001E-2</v>
      </c>
      <c r="E339" s="57">
        <v>-2.6041000000000002E-2</v>
      </c>
      <c r="F339" s="57">
        <v>-2.421E-3</v>
      </c>
      <c r="G339" s="57">
        <v>-1.0531E-2</v>
      </c>
      <c r="H339" s="57">
        <v>-2.5491E-2</v>
      </c>
      <c r="I339" s="57">
        <v>-2.5122999999999999E-2</v>
      </c>
      <c r="J339" s="57">
        <v>-8.09E-3</v>
      </c>
      <c r="K339" s="57">
        <v>-5.0070000000000003E-2</v>
      </c>
      <c r="L339" s="57">
        <v>-1.7606E-2</v>
      </c>
      <c r="M339" s="60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6">
        <v>43593</v>
      </c>
      <c r="AJ339" s="57">
        <v>1.5181999999999999E-2</v>
      </c>
      <c r="AK339" s="57">
        <v>8.4189999999999994E-3</v>
      </c>
      <c r="AL339" s="57">
        <v>-1.186E-3</v>
      </c>
      <c r="AM339" s="62">
        <f t="shared" si="4"/>
        <v>7.4709194999999992E-3</v>
      </c>
      <c r="AN339" s="54"/>
      <c r="AO339" s="54"/>
    </row>
    <row r="340" spans="1:41" ht="15" customHeight="1" x14ac:dyDescent="0.2">
      <c r="A340" s="56">
        <v>43602</v>
      </c>
      <c r="B340" s="57">
        <v>-9.0550000000000005E-3</v>
      </c>
      <c r="C340" s="57">
        <v>-1.7461000000000001E-2</v>
      </c>
      <c r="D340" s="57">
        <v>-2.0847000000000001E-2</v>
      </c>
      <c r="E340" s="57">
        <v>-1.8182E-2</v>
      </c>
      <c r="F340" s="57">
        <v>2.421E-3</v>
      </c>
      <c r="G340" s="57">
        <v>-3.2028000000000001E-2</v>
      </c>
      <c r="H340" s="57">
        <v>-1.1729E-2</v>
      </c>
      <c r="I340" s="57">
        <v>-7.5849999999999997E-3</v>
      </c>
      <c r="J340" s="57">
        <v>-2.3810999999999999E-2</v>
      </c>
      <c r="K340" s="57">
        <v>-1.4779E-2</v>
      </c>
      <c r="L340" s="57">
        <v>-3.5599999999999998E-4</v>
      </c>
      <c r="M340" s="60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6">
        <v>43594</v>
      </c>
      <c r="AJ340" s="57">
        <v>-2.4288000000000001E-2</v>
      </c>
      <c r="AK340" s="57">
        <v>2.1328E-2</v>
      </c>
      <c r="AL340" s="57">
        <v>4.7340000000000004E-3</v>
      </c>
      <c r="AM340" s="62">
        <f t="shared" si="4"/>
        <v>5.9127419999999912E-4</v>
      </c>
      <c r="AN340" s="54"/>
      <c r="AO340" s="54"/>
    </row>
    <row r="341" spans="1:41" ht="15" customHeight="1" x14ac:dyDescent="0.2">
      <c r="A341" s="56">
        <v>43605</v>
      </c>
      <c r="B341" s="57">
        <v>0</v>
      </c>
      <c r="C341" s="57">
        <v>3.7633E-2</v>
      </c>
      <c r="D341" s="57">
        <v>2.4480999999999999E-2</v>
      </c>
      <c r="E341" s="57">
        <v>6.6543000000000005E-2</v>
      </c>
      <c r="F341" s="57">
        <v>2.0348000000000002E-2</v>
      </c>
      <c r="G341" s="57">
        <v>4.0176000000000003E-2</v>
      </c>
      <c r="H341" s="57">
        <v>4.2079999999999999E-2</v>
      </c>
      <c r="I341" s="57">
        <v>3.6874999999999998E-2</v>
      </c>
      <c r="J341" s="57">
        <v>4.3228999999999997E-2</v>
      </c>
      <c r="K341" s="57">
        <v>1.9657000000000001E-2</v>
      </c>
      <c r="L341" s="57">
        <v>2.1481E-2</v>
      </c>
      <c r="M341" s="60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6">
        <v>43595</v>
      </c>
      <c r="AJ341" s="57">
        <v>-1.0923E-2</v>
      </c>
      <c r="AK341" s="57">
        <v>1.9734000000000002E-2</v>
      </c>
      <c r="AL341" s="57">
        <v>5.1809999999999998E-3</v>
      </c>
      <c r="AM341" s="62">
        <f t="shared" si="4"/>
        <v>4.6635336000000003E-3</v>
      </c>
      <c r="AN341" s="54"/>
      <c r="AO341" s="54"/>
    </row>
    <row r="342" spans="1:41" ht="15" customHeight="1" x14ac:dyDescent="0.2">
      <c r="A342" s="56">
        <v>43606</v>
      </c>
      <c r="B342" s="57">
        <v>3.5739E-2</v>
      </c>
      <c r="C342" s="57">
        <v>5.5546999999999999E-2</v>
      </c>
      <c r="D342" s="57">
        <v>1.3213000000000001E-2</v>
      </c>
      <c r="E342" s="57">
        <v>2.6023000000000001E-2</v>
      </c>
      <c r="F342" s="57">
        <v>4.0632000000000001E-2</v>
      </c>
      <c r="G342" s="57">
        <v>9.0279999999999996E-3</v>
      </c>
      <c r="H342" s="57">
        <v>2.6051000000000001E-2</v>
      </c>
      <c r="I342" s="57">
        <v>2.7029000000000001E-2</v>
      </c>
      <c r="J342" s="57">
        <v>-2.4759999999999999E-3</v>
      </c>
      <c r="K342" s="57">
        <v>4.7515000000000002E-2</v>
      </c>
      <c r="L342" s="57">
        <v>2.7229E-2</v>
      </c>
      <c r="M342" s="60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6">
        <v>43598</v>
      </c>
      <c r="AJ342" s="57">
        <v>-1.6905E-2</v>
      </c>
      <c r="AK342" s="57">
        <v>-4.3459999999999999E-2</v>
      </c>
      <c r="AL342" s="57">
        <v>-5.4180000000000001E-3</v>
      </c>
      <c r="AM342" s="62">
        <f t="shared" si="4"/>
        <v>-2.1925473899999999E-2</v>
      </c>
      <c r="AN342" s="54"/>
      <c r="AO342" s="54"/>
    </row>
    <row r="343" spans="1:41" ht="15" customHeight="1" x14ac:dyDescent="0.2">
      <c r="A343" s="56">
        <v>43607</v>
      </c>
      <c r="B343" s="57">
        <v>6.9969999999999997E-3</v>
      </c>
      <c r="C343" s="57">
        <v>9.8999999999999994E-5</v>
      </c>
      <c r="D343" s="57">
        <v>2.1459999999999999E-3</v>
      </c>
      <c r="E343" s="57">
        <v>2.3869999999999998E-3</v>
      </c>
      <c r="F343" s="57">
        <v>-2.4181000000000001E-2</v>
      </c>
      <c r="G343" s="57">
        <v>-3.0790000000000001E-3</v>
      </c>
      <c r="H343" s="57">
        <v>-2.627E-3</v>
      </c>
      <c r="I343" s="57">
        <v>-1.3422999999999999E-2</v>
      </c>
      <c r="J343" s="57">
        <v>-8.574E-3</v>
      </c>
      <c r="K343" s="57">
        <v>2.317E-3</v>
      </c>
      <c r="L343" s="57">
        <v>-1.3129999999999999E-3</v>
      </c>
      <c r="M343" s="60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6">
        <v>43599</v>
      </c>
      <c r="AJ343" s="57">
        <v>-4.1240000000000001E-3</v>
      </c>
      <c r="AK343" s="57">
        <v>5.9839999999999997E-3</v>
      </c>
      <c r="AL343" s="57">
        <v>-1.2836E-2</v>
      </c>
      <c r="AM343" s="62">
        <f t="shared" si="4"/>
        <v>-3.6583008E-3</v>
      </c>
      <c r="AN343" s="54"/>
      <c r="AO343" s="54"/>
    </row>
    <row r="344" spans="1:41" ht="15" customHeight="1" x14ac:dyDescent="0.2">
      <c r="A344" s="56">
        <v>43608</v>
      </c>
      <c r="B344" s="57">
        <v>0</v>
      </c>
      <c r="C344" s="57">
        <v>1.637E-3</v>
      </c>
      <c r="D344" s="57">
        <v>-8.8509999999999995E-3</v>
      </c>
      <c r="E344" s="57">
        <v>-1.6827000000000002E-2</v>
      </c>
      <c r="F344" s="57">
        <v>8.1250000000000003E-3</v>
      </c>
      <c r="G344" s="57">
        <v>-1.2654E-2</v>
      </c>
      <c r="H344" s="57">
        <v>-5.2599999999999999E-4</v>
      </c>
      <c r="I344" s="57">
        <v>-3.1419999999999998E-3</v>
      </c>
      <c r="J344" s="57">
        <v>9.9500000000000005E-3</v>
      </c>
      <c r="K344" s="57">
        <v>-2.8171000000000002E-2</v>
      </c>
      <c r="L344" s="57">
        <v>-4.7800000000000004E-3</v>
      </c>
      <c r="M344" s="60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6">
        <v>43600</v>
      </c>
      <c r="AJ344" s="57">
        <v>-1.9673E-2</v>
      </c>
      <c r="AK344" s="57">
        <v>-1.3213000000000001E-2</v>
      </c>
      <c r="AL344" s="57">
        <v>4.7730000000000003E-3</v>
      </c>
      <c r="AM344" s="62">
        <f t="shared" si="4"/>
        <v>-9.3700629000000001E-3</v>
      </c>
      <c r="AN344" s="54"/>
      <c r="AO344" s="54"/>
    </row>
    <row r="345" spans="1:41" ht="15" customHeight="1" x14ac:dyDescent="0.2">
      <c r="A345" s="56">
        <v>43609</v>
      </c>
      <c r="B345" s="57">
        <v>-8.7539999999999996E-3</v>
      </c>
      <c r="C345" s="57">
        <v>1.4617E-2</v>
      </c>
      <c r="D345" s="57">
        <v>-5.3E-3</v>
      </c>
      <c r="E345" s="57">
        <v>-7.2989999999999999E-3</v>
      </c>
      <c r="F345" s="57">
        <v>-1.157E-3</v>
      </c>
      <c r="G345" s="57">
        <v>3.3579999999999999E-3</v>
      </c>
      <c r="H345" s="57">
        <v>-9.5209999999999999E-3</v>
      </c>
      <c r="I345" s="57">
        <v>-7.5329999999999998E-3</v>
      </c>
      <c r="J345" s="57">
        <v>-2.7500000000000002E-4</v>
      </c>
      <c r="K345" s="57">
        <v>0</v>
      </c>
      <c r="L345" s="57">
        <v>-3.0179999999999998E-3</v>
      </c>
      <c r="M345" s="60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6">
        <v>43601</v>
      </c>
      <c r="AJ345" s="57">
        <v>1.805E-3</v>
      </c>
      <c r="AK345" s="57">
        <v>-2.421E-3</v>
      </c>
      <c r="AL345" s="57">
        <v>-1.0531E-2</v>
      </c>
      <c r="AM345" s="62">
        <f t="shared" si="4"/>
        <v>-3.7152951E-3</v>
      </c>
      <c r="AN345" s="54"/>
      <c r="AO345" s="54"/>
    </row>
    <row r="346" spans="1:41" ht="15" customHeight="1" x14ac:dyDescent="0.2">
      <c r="A346" s="56">
        <v>43612</v>
      </c>
      <c r="B346" s="57">
        <v>9.3349999999999995E-3</v>
      </c>
      <c r="C346" s="57">
        <v>1.9359999999999999E-2</v>
      </c>
      <c r="D346" s="57">
        <v>2.2688E-2</v>
      </c>
      <c r="E346" s="57">
        <v>2.4126999999999999E-2</v>
      </c>
      <c r="F346" s="57">
        <v>4.9672000000000001E-2</v>
      </c>
      <c r="G346" s="57">
        <v>3.8240000000000001E-3</v>
      </c>
      <c r="H346" s="57">
        <v>1.32E-2</v>
      </c>
      <c r="I346" s="57">
        <v>1.4047E-2</v>
      </c>
      <c r="J346" s="57">
        <v>2.3651999999999999E-2</v>
      </c>
      <c r="K346" s="57">
        <v>1.4185E-2</v>
      </c>
      <c r="L346" s="57">
        <v>1.3125E-2</v>
      </c>
      <c r="M346" s="60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6">
        <v>43602</v>
      </c>
      <c r="AJ346" s="57">
        <v>-9.0550000000000005E-3</v>
      </c>
      <c r="AK346" s="57">
        <v>2.421E-3</v>
      </c>
      <c r="AL346" s="57">
        <v>-3.2028000000000001E-2</v>
      </c>
      <c r="AM346" s="62">
        <f t="shared" si="4"/>
        <v>-1.28860446E-2</v>
      </c>
      <c r="AN346" s="54"/>
      <c r="AO346" s="54"/>
    </row>
    <row r="347" spans="1:41" ht="15" customHeight="1" x14ac:dyDescent="0.2">
      <c r="A347" s="56">
        <v>43613</v>
      </c>
      <c r="B347" s="57">
        <v>5.2129999999999998E-3</v>
      </c>
      <c r="C347" s="57">
        <v>1.2962E-2</v>
      </c>
      <c r="D347" s="57">
        <v>1.5232000000000001E-2</v>
      </c>
      <c r="E347" s="57">
        <v>-4.1799999999999997E-3</v>
      </c>
      <c r="F347" s="57">
        <v>-5.522E-3</v>
      </c>
      <c r="G347" s="57">
        <v>1.5387E-2</v>
      </c>
      <c r="H347" s="57">
        <v>9.9170000000000005E-3</v>
      </c>
      <c r="I347" s="57">
        <v>3.5207000000000002E-2</v>
      </c>
      <c r="J347" s="57">
        <v>1.6256E-2</v>
      </c>
      <c r="K347" s="57">
        <v>3.4605999999999998E-2</v>
      </c>
      <c r="L347" s="57">
        <v>1.5979E-2</v>
      </c>
      <c r="M347" s="60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6">
        <v>43605</v>
      </c>
      <c r="AJ347" s="57">
        <v>0</v>
      </c>
      <c r="AK347" s="57">
        <v>2.0348000000000002E-2</v>
      </c>
      <c r="AL347" s="57">
        <v>4.0176000000000003E-2</v>
      </c>
      <c r="AM347" s="62">
        <f t="shared" si="4"/>
        <v>2.01726492E-2</v>
      </c>
      <c r="AN347" s="54"/>
      <c r="AO347" s="54"/>
    </row>
    <row r="348" spans="1:41" ht="15" customHeight="1" x14ac:dyDescent="0.2">
      <c r="A348" s="56">
        <v>43614</v>
      </c>
      <c r="B348" s="57">
        <v>-2.8930000000000002E-3</v>
      </c>
      <c r="C348" s="57">
        <v>-9.7599999999999998E-4</v>
      </c>
      <c r="D348" s="57">
        <v>1.3857E-2</v>
      </c>
      <c r="E348" s="57">
        <v>1.1898000000000001E-2</v>
      </c>
      <c r="F348" s="57">
        <v>2.212E-3</v>
      </c>
      <c r="G348" s="57">
        <v>1.005E-2</v>
      </c>
      <c r="H348" s="57">
        <v>7.502E-3</v>
      </c>
      <c r="I348" s="57">
        <v>6.96E-4</v>
      </c>
      <c r="J348" s="57">
        <v>7.8989999999999998E-3</v>
      </c>
      <c r="K348" s="57">
        <v>3.7824000000000003E-2</v>
      </c>
      <c r="L348" s="57">
        <v>1.804E-3</v>
      </c>
      <c r="M348" s="60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6">
        <v>43606</v>
      </c>
      <c r="AJ348" s="57">
        <v>3.5739E-2</v>
      </c>
      <c r="AK348" s="57">
        <v>4.0632000000000001E-2</v>
      </c>
      <c r="AL348" s="57">
        <v>9.0279999999999996E-3</v>
      </c>
      <c r="AM348" s="62">
        <f t="shared" si="4"/>
        <v>2.8463486699999999E-2</v>
      </c>
      <c r="AN348" s="54"/>
      <c r="AO348" s="54"/>
    </row>
    <row r="349" spans="1:41" ht="15" customHeight="1" x14ac:dyDescent="0.2">
      <c r="A349" s="56">
        <v>43615</v>
      </c>
      <c r="B349" s="57">
        <v>9.8010000000000007E-3</v>
      </c>
      <c r="C349" s="57">
        <v>1.4541999999999999E-2</v>
      </c>
      <c r="D349" s="57">
        <v>2.1330999999999999E-2</v>
      </c>
      <c r="E349" s="57">
        <v>1.5259E-2</v>
      </c>
      <c r="F349" s="57">
        <v>3.3681000000000003E-2</v>
      </c>
      <c r="G349" s="57">
        <v>2.7751000000000001E-2</v>
      </c>
      <c r="H349" s="57">
        <v>2.419E-2</v>
      </c>
      <c r="I349" s="57">
        <v>1.9529999999999999E-2</v>
      </c>
      <c r="J349" s="57">
        <v>7.8600000000000002E-4</v>
      </c>
      <c r="K349" s="57">
        <v>4.6917E-2</v>
      </c>
      <c r="L349" s="57">
        <v>9.1850000000000005E-3</v>
      </c>
      <c r="M349" s="60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6">
        <v>43607</v>
      </c>
      <c r="AJ349" s="57">
        <v>6.9969999999999997E-3</v>
      </c>
      <c r="AK349" s="57">
        <v>-2.4181000000000001E-2</v>
      </c>
      <c r="AL349" s="57">
        <v>-3.0790000000000001E-3</v>
      </c>
      <c r="AM349" s="62">
        <f t="shared" si="4"/>
        <v>-6.7536578999999996E-3</v>
      </c>
      <c r="AN349" s="54"/>
      <c r="AO349" s="54"/>
    </row>
    <row r="350" spans="1:41" ht="15" customHeight="1" x14ac:dyDescent="0.2">
      <c r="A350" s="56">
        <v>43616</v>
      </c>
      <c r="B350" s="57">
        <v>6.8609999999999999E-3</v>
      </c>
      <c r="C350" s="57">
        <v>-1.9269999999999999E-3</v>
      </c>
      <c r="D350" s="57">
        <v>3.4424999999999997E-2</v>
      </c>
      <c r="E350" s="57">
        <v>1.5603000000000001E-2</v>
      </c>
      <c r="F350" s="57">
        <v>1.0626999999999999E-2</v>
      </c>
      <c r="G350" s="57">
        <v>4.6622999999999998E-2</v>
      </c>
      <c r="H350" s="57">
        <v>6.2700000000000004E-3</v>
      </c>
      <c r="I350" s="57">
        <v>2.0460000000000001E-3</v>
      </c>
      <c r="J350" s="57">
        <v>-3.15E-3</v>
      </c>
      <c r="K350" s="57">
        <v>-2.1052999999999999E-2</v>
      </c>
      <c r="L350" s="57">
        <v>-4.3909999999999999E-3</v>
      </c>
      <c r="M350" s="60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6">
        <v>43608</v>
      </c>
      <c r="AJ350" s="57">
        <v>0</v>
      </c>
      <c r="AK350" s="57">
        <v>8.1250000000000003E-3</v>
      </c>
      <c r="AL350" s="57">
        <v>-1.2654E-2</v>
      </c>
      <c r="AM350" s="62">
        <f t="shared" si="4"/>
        <v>-1.5095156999999997E-3</v>
      </c>
      <c r="AN350" s="54"/>
      <c r="AO350" s="54"/>
    </row>
    <row r="351" spans="1:41" ht="15" customHeight="1" x14ac:dyDescent="0.2">
      <c r="A351" s="56">
        <v>43619</v>
      </c>
      <c r="B351" s="57">
        <v>-7.4349999999999998E-3</v>
      </c>
      <c r="C351" s="57">
        <v>4.6179999999999997E-3</v>
      </c>
      <c r="D351" s="57">
        <v>-2.1719999999999999E-3</v>
      </c>
      <c r="E351" s="57">
        <v>3.434E-3</v>
      </c>
      <c r="F351" s="57">
        <v>-2.1159999999999998E-3</v>
      </c>
      <c r="G351" s="57">
        <v>1.6910999999999999E-2</v>
      </c>
      <c r="H351" s="57">
        <v>1.9980000000000002E-3</v>
      </c>
      <c r="I351" s="57">
        <v>-3.1840000000000002E-3</v>
      </c>
      <c r="J351" s="57">
        <v>6.2890000000000003E-3</v>
      </c>
      <c r="K351" s="57">
        <v>5.3843000000000002E-2</v>
      </c>
      <c r="L351" s="57">
        <v>-1.03E-4</v>
      </c>
      <c r="M351" s="60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6">
        <v>43609</v>
      </c>
      <c r="AJ351" s="57">
        <v>-8.7539999999999996E-3</v>
      </c>
      <c r="AK351" s="57">
        <v>-1.157E-3</v>
      </c>
      <c r="AL351" s="57">
        <v>3.3579999999999999E-3</v>
      </c>
      <c r="AM351" s="62">
        <f t="shared" si="4"/>
        <v>-2.1841148999999999E-3</v>
      </c>
      <c r="AN351" s="54"/>
      <c r="AO351" s="54"/>
    </row>
    <row r="352" spans="1:41" ht="15" customHeight="1" x14ac:dyDescent="0.2">
      <c r="A352" s="56">
        <v>43620</v>
      </c>
      <c r="B352" s="57">
        <v>-4.0260000000000001E-3</v>
      </c>
      <c r="C352" s="57">
        <v>1.6185999999999999E-2</v>
      </c>
      <c r="D352" s="57">
        <v>-3.4840000000000001E-3</v>
      </c>
      <c r="E352" s="57">
        <v>1.8682000000000001E-2</v>
      </c>
      <c r="F352" s="57">
        <v>4.228E-3</v>
      </c>
      <c r="G352" s="57">
        <v>-1.2818E-2</v>
      </c>
      <c r="H352" s="57">
        <v>2.2938E-2</v>
      </c>
      <c r="I352" s="57">
        <v>-1.4685999999999999E-2</v>
      </c>
      <c r="J352" s="57">
        <v>-7.3410000000000003E-3</v>
      </c>
      <c r="K352" s="57">
        <v>-2.0367E-2</v>
      </c>
      <c r="L352" s="57">
        <v>3.7039999999999998E-3</v>
      </c>
      <c r="M352" s="60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6">
        <v>43612</v>
      </c>
      <c r="AJ352" s="57">
        <v>9.3349999999999995E-3</v>
      </c>
      <c r="AK352" s="57">
        <v>4.9672000000000001E-2</v>
      </c>
      <c r="AL352" s="57">
        <v>3.8240000000000001E-3</v>
      </c>
      <c r="AM352" s="62">
        <f t="shared" si="4"/>
        <v>2.0941572299999999E-2</v>
      </c>
      <c r="AN352" s="54"/>
      <c r="AO352" s="54"/>
    </row>
    <row r="353" spans="1:41" ht="15" customHeight="1" x14ac:dyDescent="0.2">
      <c r="A353" s="56">
        <v>43621</v>
      </c>
      <c r="B353" s="57">
        <v>3.4520000000000002E-3</v>
      </c>
      <c r="C353" s="57">
        <v>-2.7966000000000001E-2</v>
      </c>
      <c r="D353" s="57">
        <v>7.8230000000000001E-3</v>
      </c>
      <c r="E353" s="57">
        <v>2.2409999999999999E-3</v>
      </c>
      <c r="F353" s="57">
        <v>-2.1120000000000002E-3</v>
      </c>
      <c r="G353" s="57">
        <v>2.7910000000000001E-3</v>
      </c>
      <c r="H353" s="57">
        <v>-1.464E-3</v>
      </c>
      <c r="I353" s="57">
        <v>-1.3731999999999999E-2</v>
      </c>
      <c r="J353" s="57">
        <v>-1.1913E-2</v>
      </c>
      <c r="K353" s="57">
        <v>-4.4171000000000002E-2</v>
      </c>
      <c r="L353" s="57">
        <v>-1.4293E-2</v>
      </c>
      <c r="M353" s="60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6">
        <v>43613</v>
      </c>
      <c r="AJ353" s="57">
        <v>5.2129999999999998E-3</v>
      </c>
      <c r="AK353" s="57">
        <v>-5.522E-3</v>
      </c>
      <c r="AL353" s="57">
        <v>1.5387E-2</v>
      </c>
      <c r="AM353" s="62">
        <f t="shared" si="4"/>
        <v>5.0254973999999996E-3</v>
      </c>
      <c r="AN353" s="54"/>
      <c r="AO353" s="54"/>
    </row>
    <row r="354" spans="1:41" ht="15" customHeight="1" x14ac:dyDescent="0.2">
      <c r="A354" s="56">
        <v>43622</v>
      </c>
      <c r="B354" s="57">
        <v>1.3124E-2</v>
      </c>
      <c r="C354" s="57">
        <v>2.5128000000000001E-2</v>
      </c>
      <c r="D354" s="57">
        <v>-6.515E-3</v>
      </c>
      <c r="E354" s="57">
        <v>1.0022E-2</v>
      </c>
      <c r="F354" s="57">
        <v>1.7811E-2</v>
      </c>
      <c r="G354" s="57">
        <v>-1.208E-2</v>
      </c>
      <c r="H354" s="57">
        <v>-3.4250000000000001E-3</v>
      </c>
      <c r="I354" s="57">
        <v>1.0026999999999999E-2</v>
      </c>
      <c r="J354" s="57">
        <v>1.9776999999999999E-2</v>
      </c>
      <c r="K354" s="57">
        <v>6.2520000000000006E-2</v>
      </c>
      <c r="L354" s="57">
        <v>1.2485E-2</v>
      </c>
      <c r="M354" s="60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6">
        <v>43614</v>
      </c>
      <c r="AJ354" s="57">
        <v>-2.8930000000000002E-3</v>
      </c>
      <c r="AK354" s="57">
        <v>2.212E-3</v>
      </c>
      <c r="AL354" s="57">
        <v>1.005E-2</v>
      </c>
      <c r="AM354" s="62">
        <f t="shared" si="4"/>
        <v>3.1226876999999997E-3</v>
      </c>
      <c r="AN354" s="54"/>
      <c r="AO354" s="54"/>
    </row>
    <row r="355" spans="1:41" ht="15" customHeight="1" x14ac:dyDescent="0.2">
      <c r="A355" s="56">
        <v>43623</v>
      </c>
      <c r="B355" s="57">
        <v>-1.702E-3</v>
      </c>
      <c r="C355" s="57">
        <v>-8.1790000000000005E-3</v>
      </c>
      <c r="D355" s="57">
        <v>-8.9730000000000001E-3</v>
      </c>
      <c r="E355" s="57">
        <v>3.9647000000000002E-2</v>
      </c>
      <c r="F355" s="57">
        <v>2.075E-3</v>
      </c>
      <c r="G355" s="57">
        <v>2.601E-3</v>
      </c>
      <c r="H355" s="57">
        <v>2.0374E-2</v>
      </c>
      <c r="I355" s="57">
        <v>2.8815E-2</v>
      </c>
      <c r="J355" s="57">
        <v>1.2970000000000001E-2</v>
      </c>
      <c r="K355" s="57">
        <v>1.005E-2</v>
      </c>
      <c r="L355" s="57">
        <v>6.3270000000000002E-3</v>
      </c>
      <c r="M355" s="60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6">
        <v>43615</v>
      </c>
      <c r="AJ355" s="57">
        <v>9.8010000000000007E-3</v>
      </c>
      <c r="AK355" s="57">
        <v>3.3681000000000003E-2</v>
      </c>
      <c r="AL355" s="57">
        <v>2.7751000000000001E-2</v>
      </c>
      <c r="AM355" s="62">
        <f t="shared" si="4"/>
        <v>2.3741958899999999E-2</v>
      </c>
      <c r="AN355" s="54"/>
      <c r="AO355" s="54"/>
    </row>
    <row r="356" spans="1:41" ht="15" customHeight="1" x14ac:dyDescent="0.2">
      <c r="A356" s="56">
        <v>43626</v>
      </c>
      <c r="B356" s="57">
        <v>2.2690000000000002E-3</v>
      </c>
      <c r="C356" s="57">
        <v>-9.4020000000000006E-3</v>
      </c>
      <c r="D356" s="57">
        <v>8.7900000000000001E-4</v>
      </c>
      <c r="E356" s="57">
        <v>-1.2323000000000001E-2</v>
      </c>
      <c r="F356" s="57">
        <v>-4.1539999999999997E-3</v>
      </c>
      <c r="G356" s="57">
        <v>-2.4319E-2</v>
      </c>
      <c r="H356" s="57">
        <v>2.8770000000000002E-3</v>
      </c>
      <c r="I356" s="57">
        <v>9.1999999999999998E-3</v>
      </c>
      <c r="J356" s="57">
        <v>-1.8060000000000001E-3</v>
      </c>
      <c r="K356" s="57">
        <v>1.1929E-2</v>
      </c>
      <c r="L356" s="57">
        <v>-3.6359999999999999E-3</v>
      </c>
      <c r="M356" s="60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6">
        <v>43616</v>
      </c>
      <c r="AJ356" s="57">
        <v>6.8609999999999999E-3</v>
      </c>
      <c r="AK356" s="57">
        <v>1.0626999999999999E-2</v>
      </c>
      <c r="AL356" s="57">
        <v>4.6622999999999998E-2</v>
      </c>
      <c r="AM356" s="62">
        <f t="shared" si="4"/>
        <v>2.13681963E-2</v>
      </c>
      <c r="AN356" s="54"/>
      <c r="AO356" s="54"/>
    </row>
    <row r="357" spans="1:41" ht="15" customHeight="1" x14ac:dyDescent="0.2">
      <c r="A357" s="56">
        <v>43627</v>
      </c>
      <c r="B357" s="57">
        <v>3.9579999999999997E-3</v>
      </c>
      <c r="C357" s="57">
        <v>1.9663E-2</v>
      </c>
      <c r="D357" s="57">
        <v>3.5079999999999998E-3</v>
      </c>
      <c r="E357" s="57">
        <v>2.1333999999999999E-2</v>
      </c>
      <c r="F357" s="57">
        <v>2.7708E-2</v>
      </c>
      <c r="G357" s="57">
        <v>-3.1099999999999999E-3</v>
      </c>
      <c r="H357" s="57">
        <v>7.18E-4</v>
      </c>
      <c r="I357" s="57">
        <v>1.1106E-2</v>
      </c>
      <c r="J357" s="57">
        <v>1.461E-2</v>
      </c>
      <c r="K357" s="57">
        <v>-1.1929E-2</v>
      </c>
      <c r="L357" s="57">
        <v>1.5212E-2</v>
      </c>
      <c r="M357" s="60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6">
        <v>43619</v>
      </c>
      <c r="AJ357" s="57">
        <v>-7.4349999999999998E-3</v>
      </c>
      <c r="AK357" s="57">
        <v>-2.1159999999999998E-3</v>
      </c>
      <c r="AL357" s="57">
        <v>1.6910999999999999E-2</v>
      </c>
      <c r="AM357" s="62">
        <f t="shared" si="4"/>
        <v>2.453088E-3</v>
      </c>
      <c r="AN357" s="54"/>
      <c r="AO357" s="54"/>
    </row>
    <row r="358" spans="1:41" ht="15" customHeight="1" x14ac:dyDescent="0.2">
      <c r="A358" s="56">
        <v>43628</v>
      </c>
      <c r="B358" s="57">
        <v>-2.2599999999999999E-3</v>
      </c>
      <c r="C358" s="57">
        <v>-8.933E-3</v>
      </c>
      <c r="D358" s="57">
        <v>-5.267E-3</v>
      </c>
      <c r="E358" s="57">
        <v>-1.2746E-2</v>
      </c>
      <c r="F358" s="57">
        <v>1.0120000000000001E-3</v>
      </c>
      <c r="G358" s="57">
        <v>-2.1361000000000002E-2</v>
      </c>
      <c r="H358" s="57">
        <v>-5.2769999999999996E-3</v>
      </c>
      <c r="I358" s="57">
        <v>2.8679999999999999E-3</v>
      </c>
      <c r="J358" s="57">
        <v>-7.9190000000000007E-3</v>
      </c>
      <c r="K358" s="57">
        <v>-3.2523000000000003E-2</v>
      </c>
      <c r="L358" s="57">
        <v>-6.4879999999999998E-3</v>
      </c>
      <c r="M358" s="60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6">
        <v>43620</v>
      </c>
      <c r="AJ358" s="57">
        <v>-4.0260000000000001E-3</v>
      </c>
      <c r="AK358" s="57">
        <v>4.228E-3</v>
      </c>
      <c r="AL358" s="57">
        <v>-1.2818E-2</v>
      </c>
      <c r="AM358" s="62">
        <f t="shared" si="4"/>
        <v>-4.2049128000000002E-3</v>
      </c>
      <c r="AN358" s="54"/>
      <c r="AO358" s="54"/>
    </row>
    <row r="359" spans="1:41" ht="15" customHeight="1" x14ac:dyDescent="0.2">
      <c r="A359" s="56">
        <v>43629</v>
      </c>
      <c r="B359" s="57">
        <v>9.5689999999999994E-3</v>
      </c>
      <c r="C359" s="57">
        <v>-1.601E-2</v>
      </c>
      <c r="D359" s="57">
        <v>1.9393000000000001E-2</v>
      </c>
      <c r="E359" s="57">
        <v>1.4853999999999999E-2</v>
      </c>
      <c r="F359" s="57">
        <v>3.1843000000000003E-2</v>
      </c>
      <c r="G359" s="57">
        <v>8.8249999999999995E-3</v>
      </c>
      <c r="H359" s="57">
        <v>4.5142000000000002E-2</v>
      </c>
      <c r="I359" s="57">
        <v>7.6800000000000002E-3</v>
      </c>
      <c r="J359" s="57">
        <v>1.0968E-2</v>
      </c>
      <c r="K359" s="57">
        <v>4.0490999999999999E-2</v>
      </c>
      <c r="L359" s="57">
        <v>4.5970000000000004E-3</v>
      </c>
      <c r="M359" s="60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6">
        <v>43621</v>
      </c>
      <c r="AJ359" s="57">
        <v>3.4520000000000002E-3</v>
      </c>
      <c r="AK359" s="57">
        <v>-2.1120000000000002E-3</v>
      </c>
      <c r="AL359" s="57">
        <v>2.7910000000000001E-3</v>
      </c>
      <c r="AM359" s="62">
        <f t="shared" si="4"/>
        <v>1.3768623000000001E-3</v>
      </c>
      <c r="AN359" s="54"/>
      <c r="AO359" s="54"/>
    </row>
    <row r="360" spans="1:41" ht="15" customHeight="1" x14ac:dyDescent="0.2">
      <c r="A360" s="56">
        <v>43630</v>
      </c>
      <c r="B360" s="57">
        <v>-1.1834000000000001E-2</v>
      </c>
      <c r="C360" s="57">
        <v>-1.7852E-2</v>
      </c>
      <c r="D360" s="57">
        <v>-1.3032E-2</v>
      </c>
      <c r="E360" s="57">
        <v>5.2599999999999999E-4</v>
      </c>
      <c r="F360" s="57">
        <v>1.5549E-2</v>
      </c>
      <c r="G360" s="57">
        <v>-1.7728000000000001E-2</v>
      </c>
      <c r="H360" s="57">
        <v>4.5869999999999999E-3</v>
      </c>
      <c r="I360" s="57">
        <v>1.9650000000000002E-3</v>
      </c>
      <c r="J360" s="57">
        <v>-1.0150000000000001E-3</v>
      </c>
      <c r="K360" s="57">
        <v>-1.3986E-2</v>
      </c>
      <c r="L360" s="57">
        <v>-7.4489999999999999E-3</v>
      </c>
      <c r="M360" s="60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6">
        <v>43622</v>
      </c>
      <c r="AJ360" s="57">
        <v>1.3124E-2</v>
      </c>
      <c r="AK360" s="57">
        <v>1.7811E-2</v>
      </c>
      <c r="AL360" s="57">
        <v>-1.208E-2</v>
      </c>
      <c r="AM360" s="62">
        <f t="shared" si="4"/>
        <v>6.2843714999999984E-3</v>
      </c>
      <c r="AN360" s="54"/>
      <c r="AO360" s="54"/>
    </row>
    <row r="361" spans="1:41" ht="15" customHeight="1" x14ac:dyDescent="0.2">
      <c r="A361" s="56">
        <v>43633</v>
      </c>
      <c r="B361" s="57">
        <v>9.0290000000000006E-3</v>
      </c>
      <c r="C361" s="57">
        <v>-9.8999999999999999E-4</v>
      </c>
      <c r="D361" s="57">
        <v>-1.4534E-2</v>
      </c>
      <c r="E361" s="57">
        <v>-2.6350000000000002E-3</v>
      </c>
      <c r="F361" s="57">
        <v>-3.8649999999999999E-3</v>
      </c>
      <c r="G361" s="57">
        <v>-1.2692E-2</v>
      </c>
      <c r="H361" s="57">
        <v>-9.8890000000000002E-3</v>
      </c>
      <c r="I361" s="57">
        <v>8.9040000000000005E-3</v>
      </c>
      <c r="J361" s="57">
        <v>9.3519999999999992E-3</v>
      </c>
      <c r="K361" s="57">
        <v>1.9921000000000001E-2</v>
      </c>
      <c r="L361" s="57">
        <v>-4.2620000000000002E-3</v>
      </c>
      <c r="M361" s="60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6">
        <v>43623</v>
      </c>
      <c r="AJ361" s="57">
        <v>-1.702E-3</v>
      </c>
      <c r="AK361" s="57">
        <v>2.075E-3</v>
      </c>
      <c r="AL361" s="57">
        <v>2.601E-3</v>
      </c>
      <c r="AM361" s="62">
        <f t="shared" si="4"/>
        <v>9.9123419999999998E-4</v>
      </c>
      <c r="AN361" s="54"/>
      <c r="AO361" s="54"/>
    </row>
    <row r="362" spans="1:41" ht="15" customHeight="1" x14ac:dyDescent="0.2">
      <c r="A362" s="56">
        <v>43634</v>
      </c>
      <c r="B362" s="57">
        <v>1.3946999999999999E-2</v>
      </c>
      <c r="C362" s="57">
        <v>2.3111E-2</v>
      </c>
      <c r="D362" s="57">
        <v>1.0152E-2</v>
      </c>
      <c r="E362" s="57">
        <v>2.6043E-2</v>
      </c>
      <c r="F362" s="57">
        <v>1.4416E-2</v>
      </c>
      <c r="G362" s="57">
        <v>1.4296E-2</v>
      </c>
      <c r="H362" s="57">
        <v>1.6729999999999998E-2</v>
      </c>
      <c r="I362" s="57">
        <v>5.391E-3</v>
      </c>
      <c r="J362" s="57">
        <v>9.2650000000000007E-3</v>
      </c>
      <c r="K362" s="57">
        <v>0</v>
      </c>
      <c r="L362" s="57">
        <v>1.8079000000000001E-2</v>
      </c>
      <c r="M362" s="60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6">
        <v>43626</v>
      </c>
      <c r="AJ362" s="57">
        <v>2.2690000000000002E-3</v>
      </c>
      <c r="AK362" s="57">
        <v>-4.1539999999999997E-3</v>
      </c>
      <c r="AL362" s="57">
        <v>-2.4319E-2</v>
      </c>
      <c r="AM362" s="62">
        <f t="shared" si="4"/>
        <v>-8.7337931999999993E-3</v>
      </c>
      <c r="AN362" s="54"/>
      <c r="AO362" s="54"/>
    </row>
    <row r="363" spans="1:41" ht="15" customHeight="1" x14ac:dyDescent="0.2">
      <c r="A363" s="56">
        <v>43635</v>
      </c>
      <c r="B363" s="57">
        <v>8.2760000000000004E-3</v>
      </c>
      <c r="C363" s="57">
        <v>1.6323000000000001E-2</v>
      </c>
      <c r="D363" s="57">
        <v>2.4725E-2</v>
      </c>
      <c r="E363" s="57">
        <v>1.2772E-2</v>
      </c>
      <c r="F363" s="57">
        <v>1.9070000000000001E-3</v>
      </c>
      <c r="G363" s="57">
        <v>-7.3530000000000002E-3</v>
      </c>
      <c r="H363" s="57">
        <v>3.1770000000000001E-3</v>
      </c>
      <c r="I363" s="57">
        <v>2.8618999999999999E-2</v>
      </c>
      <c r="J363" s="57">
        <v>2.0721E-2</v>
      </c>
      <c r="K363" s="57">
        <v>-1.9740000000000001E-3</v>
      </c>
      <c r="L363" s="57">
        <v>9.0030000000000006E-3</v>
      </c>
      <c r="M363" s="60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6">
        <v>43627</v>
      </c>
      <c r="AJ363" s="57">
        <v>3.9579999999999997E-3</v>
      </c>
      <c r="AK363" s="57">
        <v>2.7708E-2</v>
      </c>
      <c r="AL363" s="57">
        <v>-3.1099999999999999E-3</v>
      </c>
      <c r="AM363" s="62">
        <f t="shared" si="4"/>
        <v>9.5177148000000003E-3</v>
      </c>
      <c r="AN363" s="54"/>
      <c r="AO363" s="54"/>
    </row>
    <row r="364" spans="1:41" ht="15" customHeight="1" x14ac:dyDescent="0.2">
      <c r="A364" s="56">
        <v>43637</v>
      </c>
      <c r="B364" s="57">
        <v>1.3643000000000001E-2</v>
      </c>
      <c r="C364" s="57">
        <v>7.7790000000000003E-3</v>
      </c>
      <c r="D364" s="57">
        <v>-4.509E-3</v>
      </c>
      <c r="E364" s="57">
        <v>7.5849999999999997E-3</v>
      </c>
      <c r="F364" s="57">
        <v>3.6470000000000002E-2</v>
      </c>
      <c r="G364" s="57">
        <v>-3.9280000000000001E-3</v>
      </c>
      <c r="H364" s="57">
        <v>1.9518000000000001E-2</v>
      </c>
      <c r="I364" s="57">
        <v>-1.8349000000000001E-2</v>
      </c>
      <c r="J364" s="57">
        <v>-1.4660000000000001E-3</v>
      </c>
      <c r="K364" s="57">
        <v>7.8740000000000008E-3</v>
      </c>
      <c r="L364" s="57">
        <v>1.6895E-2</v>
      </c>
      <c r="M364" s="60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6">
        <v>43628</v>
      </c>
      <c r="AJ364" s="57">
        <v>-2.2599999999999999E-3</v>
      </c>
      <c r="AK364" s="57">
        <v>1.0120000000000001E-3</v>
      </c>
      <c r="AL364" s="57">
        <v>-2.1361000000000002E-2</v>
      </c>
      <c r="AM364" s="62">
        <f t="shared" si="4"/>
        <v>-7.5355797000000004E-3</v>
      </c>
      <c r="AN364" s="54"/>
      <c r="AO364" s="54"/>
    </row>
    <row r="365" spans="1:41" ht="15" customHeight="1" x14ac:dyDescent="0.2">
      <c r="A365" s="56">
        <v>43640</v>
      </c>
      <c r="B365" s="57">
        <v>-8.1630000000000001E-3</v>
      </c>
      <c r="C365" s="57">
        <v>2.454E-3</v>
      </c>
      <c r="D365" s="57">
        <v>-1.0166E-2</v>
      </c>
      <c r="E365" s="57">
        <v>7.528E-3</v>
      </c>
      <c r="F365" s="57">
        <v>-8.2990000000000008E-3</v>
      </c>
      <c r="G365" s="57">
        <v>-5.8050000000000003E-3</v>
      </c>
      <c r="H365" s="57">
        <v>2.663E-3</v>
      </c>
      <c r="I365" s="57">
        <v>8.8999999999999999E-3</v>
      </c>
      <c r="J365" s="57">
        <v>1.6249E-2</v>
      </c>
      <c r="K365" s="57">
        <v>1.9589999999999998E-3</v>
      </c>
      <c r="L365" s="57">
        <v>4.8999999999999998E-4</v>
      </c>
      <c r="M365" s="60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6">
        <v>43629</v>
      </c>
      <c r="AJ365" s="57">
        <v>9.5689999999999994E-3</v>
      </c>
      <c r="AK365" s="57">
        <v>3.1843000000000003E-2</v>
      </c>
      <c r="AL365" s="57">
        <v>8.8249999999999995E-3</v>
      </c>
      <c r="AM365" s="62">
        <f t="shared" si="4"/>
        <v>1.6743992100000001E-2</v>
      </c>
      <c r="AN365" s="54"/>
      <c r="AO365" s="54"/>
    </row>
    <row r="366" spans="1:41" ht="15" customHeight="1" x14ac:dyDescent="0.2">
      <c r="A366" s="56">
        <v>43641</v>
      </c>
      <c r="B366" s="57">
        <v>-7.1289999999999999E-3</v>
      </c>
      <c r="C366" s="57">
        <v>-9.2809999999999993E-3</v>
      </c>
      <c r="D366" s="57">
        <v>-2.1978999999999999E-2</v>
      </c>
      <c r="E366" s="57">
        <v>-3.0459E-2</v>
      </c>
      <c r="F366" s="57">
        <v>-2.7219E-2</v>
      </c>
      <c r="G366" s="57">
        <v>-1.1948E-2</v>
      </c>
      <c r="H366" s="57">
        <v>-1.9466000000000001E-2</v>
      </c>
      <c r="I366" s="57">
        <v>-2.4993000000000001E-2</v>
      </c>
      <c r="J366" s="57">
        <v>-2.8747000000000002E-2</v>
      </c>
      <c r="K366" s="57">
        <v>-1.3793E-2</v>
      </c>
      <c r="L366" s="57">
        <v>-1.9491000000000001E-2</v>
      </c>
      <c r="M366" s="60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6">
        <v>43630</v>
      </c>
      <c r="AJ366" s="57">
        <v>-1.1834000000000001E-2</v>
      </c>
      <c r="AK366" s="57">
        <v>1.5549E-2</v>
      </c>
      <c r="AL366" s="57">
        <v>-1.7728000000000001E-2</v>
      </c>
      <c r="AM366" s="62">
        <f t="shared" si="4"/>
        <v>-4.6705329000000005E-3</v>
      </c>
      <c r="AN366" s="54"/>
      <c r="AO366" s="54"/>
    </row>
    <row r="367" spans="1:41" ht="15" customHeight="1" x14ac:dyDescent="0.2">
      <c r="A367" s="56">
        <v>43642</v>
      </c>
      <c r="B367" s="57">
        <v>-3.8600000000000001E-3</v>
      </c>
      <c r="C367" s="57">
        <v>2.1461999999999998E-2</v>
      </c>
      <c r="D367" s="57">
        <v>8.1890000000000001E-3</v>
      </c>
      <c r="E367" s="57">
        <v>1.4838E-2</v>
      </c>
      <c r="F367" s="57">
        <v>1.9009999999999999E-3</v>
      </c>
      <c r="G367" s="57">
        <v>1.413E-3</v>
      </c>
      <c r="H367" s="57">
        <v>5.4079999999999996E-3</v>
      </c>
      <c r="I367" s="57">
        <v>1.0511E-2</v>
      </c>
      <c r="J367" s="57">
        <v>1.24E-3</v>
      </c>
      <c r="K367" s="57">
        <v>-1.1976000000000001E-2</v>
      </c>
      <c r="L367" s="57">
        <v>5.9369999999999996E-3</v>
      </c>
      <c r="M367" s="60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6">
        <v>43633</v>
      </c>
      <c r="AJ367" s="57">
        <v>9.0290000000000006E-3</v>
      </c>
      <c r="AK367" s="57">
        <v>-3.8649999999999999E-3</v>
      </c>
      <c r="AL367" s="57">
        <v>-1.2692E-2</v>
      </c>
      <c r="AM367" s="62">
        <f t="shared" si="4"/>
        <v>-2.5090823999999999E-3</v>
      </c>
      <c r="AN367" s="54"/>
      <c r="AO367" s="54"/>
    </row>
    <row r="368" spans="1:41" ht="15" customHeight="1" x14ac:dyDescent="0.2">
      <c r="A368" s="56">
        <v>43643</v>
      </c>
      <c r="B368" s="57">
        <v>-2.7659999999999998E-3</v>
      </c>
      <c r="C368" s="57">
        <v>2.0470000000000002E-3</v>
      </c>
      <c r="D368" s="57">
        <v>4.8370000000000002E-3</v>
      </c>
      <c r="E368" s="57">
        <v>1.8117999999999999E-2</v>
      </c>
      <c r="F368" s="57">
        <v>6.6259999999999999E-3</v>
      </c>
      <c r="G368" s="57">
        <v>4.6959999999999997E-3</v>
      </c>
      <c r="H368" s="57">
        <v>5.6020000000000002E-3</v>
      </c>
      <c r="I368" s="57">
        <v>4.7060000000000001E-3</v>
      </c>
      <c r="J368" s="57">
        <v>-1.737E-3</v>
      </c>
      <c r="K368" s="57">
        <v>-2.0100000000000001E-3</v>
      </c>
      <c r="L368" s="57">
        <v>3.48E-4</v>
      </c>
      <c r="M368" s="60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6">
        <v>43634</v>
      </c>
      <c r="AJ368" s="57">
        <v>1.3946999999999999E-2</v>
      </c>
      <c r="AK368" s="57">
        <v>1.4416E-2</v>
      </c>
      <c r="AL368" s="57">
        <v>1.4296E-2</v>
      </c>
      <c r="AM368" s="62">
        <f t="shared" si="4"/>
        <v>1.4218244699999999E-2</v>
      </c>
      <c r="AN368" s="54"/>
      <c r="AO368" s="54"/>
    </row>
    <row r="369" spans="1:41" ht="15" customHeight="1" x14ac:dyDescent="0.2">
      <c r="A369" s="56">
        <v>43644</v>
      </c>
      <c r="B369" s="57">
        <v>-8.9040000000000005E-3</v>
      </c>
      <c r="C369" s="57">
        <v>2.5990000000000002E-3</v>
      </c>
      <c r="D369" s="57">
        <v>2.7688999999999998E-2</v>
      </c>
      <c r="E369" s="57">
        <v>3.6724E-2</v>
      </c>
      <c r="F369" s="57">
        <v>1.4982000000000001E-2</v>
      </c>
      <c r="G369" s="57">
        <v>1.8106000000000001E-2</v>
      </c>
      <c r="H369" s="57">
        <v>2.6461999999999999E-2</v>
      </c>
      <c r="I369" s="57">
        <v>6.3819999999999997E-3</v>
      </c>
      <c r="J369" s="57">
        <v>1.7476999999999999E-2</v>
      </c>
      <c r="K369" s="57">
        <v>1.9921000000000001E-2</v>
      </c>
      <c r="L369" s="57">
        <v>2.4199999999999998E-3</v>
      </c>
      <c r="M369" s="60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6">
        <v>43635</v>
      </c>
      <c r="AJ369" s="57">
        <v>8.2760000000000004E-3</v>
      </c>
      <c r="AK369" s="57">
        <v>1.9070000000000001E-3</v>
      </c>
      <c r="AL369" s="57">
        <v>-7.3530000000000002E-3</v>
      </c>
      <c r="AM369" s="62">
        <f t="shared" si="4"/>
        <v>9.4323900000000066E-4</v>
      </c>
      <c r="AN369" s="54"/>
      <c r="AO369" s="54"/>
    </row>
    <row r="370" spans="1:41" ht="15" customHeight="1" x14ac:dyDescent="0.2">
      <c r="A370" s="56">
        <v>43647</v>
      </c>
      <c r="B370" s="57">
        <v>-4.4819999999999999E-3</v>
      </c>
      <c r="C370" s="57">
        <v>-1.1130000000000001E-3</v>
      </c>
      <c r="D370" s="57">
        <v>-1.0078E-2</v>
      </c>
      <c r="E370" s="57">
        <v>6.2310000000000004E-3</v>
      </c>
      <c r="F370" s="57">
        <v>-1.687E-2</v>
      </c>
      <c r="G370" s="57">
        <v>6.8999999999999997E-4</v>
      </c>
      <c r="H370" s="57">
        <v>-1.2042000000000001E-2</v>
      </c>
      <c r="I370" s="57">
        <v>-1.5599999999999999E-2</v>
      </c>
      <c r="J370" s="57">
        <v>-4.4019999999999997E-3</v>
      </c>
      <c r="K370" s="57">
        <v>9.8139999999999998E-3</v>
      </c>
      <c r="L370" s="57">
        <v>3.6779999999999998E-3</v>
      </c>
      <c r="M370" s="60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6">
        <v>43637</v>
      </c>
      <c r="AJ370" s="57">
        <v>1.3643000000000001E-2</v>
      </c>
      <c r="AK370" s="57">
        <v>3.6470000000000002E-2</v>
      </c>
      <c r="AL370" s="57">
        <v>-3.9280000000000001E-3</v>
      </c>
      <c r="AM370" s="62">
        <f t="shared" si="4"/>
        <v>1.5393460499999997E-2</v>
      </c>
      <c r="AN370" s="54"/>
      <c r="AO370" s="54"/>
    </row>
    <row r="371" spans="1:41" ht="15" customHeight="1" x14ac:dyDescent="0.2">
      <c r="A371" s="56">
        <v>43648</v>
      </c>
      <c r="B371" s="57">
        <v>1.7808000000000001E-2</v>
      </c>
      <c r="C371" s="57">
        <v>-1.2888999999999999E-2</v>
      </c>
      <c r="D371" s="57">
        <v>-1.0834E-2</v>
      </c>
      <c r="E371" s="57">
        <v>8.09E-3</v>
      </c>
      <c r="F371" s="57">
        <v>-9.4970000000000002E-3</v>
      </c>
      <c r="G371" s="57">
        <v>4.816E-3</v>
      </c>
      <c r="H371" s="57">
        <v>2.2000000000000001E-3</v>
      </c>
      <c r="I371" s="57">
        <v>6.2269999999999999E-3</v>
      </c>
      <c r="J371" s="57">
        <v>7.0829999999999999E-3</v>
      </c>
      <c r="K371" s="57">
        <v>6.2461000000000003E-2</v>
      </c>
      <c r="L371" s="57">
        <v>-7.2690000000000003E-3</v>
      </c>
      <c r="M371" s="60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6">
        <v>43640</v>
      </c>
      <c r="AJ371" s="57">
        <v>-8.1630000000000001E-3</v>
      </c>
      <c r="AK371" s="57">
        <v>-8.2990000000000008E-3</v>
      </c>
      <c r="AL371" s="57">
        <v>-5.8050000000000003E-3</v>
      </c>
      <c r="AM371" s="62">
        <f t="shared" si="4"/>
        <v>-7.4215910999999996E-3</v>
      </c>
      <c r="AN371" s="54"/>
      <c r="AO371" s="54"/>
    </row>
    <row r="372" spans="1:41" ht="15" customHeight="1" x14ac:dyDescent="0.2">
      <c r="A372" s="56">
        <v>43649</v>
      </c>
      <c r="B372" s="57">
        <v>4.0004999999999999E-2</v>
      </c>
      <c r="C372" s="57">
        <v>2.0653999999999999E-2</v>
      </c>
      <c r="D372" s="57">
        <v>2.1552999999999999E-2</v>
      </c>
      <c r="E372" s="57">
        <v>4.2223999999999998E-2</v>
      </c>
      <c r="F372" s="57">
        <v>-8.6250000000000007E-3</v>
      </c>
      <c r="G372" s="57">
        <v>7.9749999999999995E-3</v>
      </c>
      <c r="H372" s="57">
        <v>1.1797999999999999E-2</v>
      </c>
      <c r="I372" s="57">
        <v>8.3129999999999992E-3</v>
      </c>
      <c r="J372" s="57">
        <v>1.7371000000000001E-2</v>
      </c>
      <c r="K372" s="57">
        <v>8.4408999999999998E-2</v>
      </c>
      <c r="L372" s="57">
        <v>1.4192E-2</v>
      </c>
      <c r="M372" s="60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6">
        <v>43641</v>
      </c>
      <c r="AJ372" s="57">
        <v>-7.1289999999999999E-3</v>
      </c>
      <c r="AK372" s="57">
        <v>-2.7219E-2</v>
      </c>
      <c r="AL372" s="57">
        <v>-1.1948E-2</v>
      </c>
      <c r="AM372" s="62">
        <f t="shared" si="4"/>
        <v>-1.5430456799999999E-2</v>
      </c>
      <c r="AN372" s="54"/>
      <c r="AO372" s="54"/>
    </row>
    <row r="373" spans="1:41" ht="15" customHeight="1" x14ac:dyDescent="0.2">
      <c r="A373" s="56">
        <v>43650</v>
      </c>
      <c r="B373" s="57">
        <v>6.8659999999999997E-3</v>
      </c>
      <c r="C373" s="57">
        <v>1.6076E-2</v>
      </c>
      <c r="D373" s="57">
        <v>2.1299999999999999E-3</v>
      </c>
      <c r="E373" s="57">
        <v>2.2017999999999999E-2</v>
      </c>
      <c r="F373" s="57">
        <v>4.7919000000000003E-2</v>
      </c>
      <c r="G373" s="57">
        <v>6.3350000000000004E-3</v>
      </c>
      <c r="H373" s="57">
        <v>1.3377E-2</v>
      </c>
      <c r="I373" s="57">
        <v>1.2446E-2</v>
      </c>
      <c r="J373" s="57">
        <v>1.9892E-2</v>
      </c>
      <c r="K373" s="57">
        <v>5.0956000000000001E-2</v>
      </c>
      <c r="L373" s="57">
        <v>1.549E-2</v>
      </c>
      <c r="M373" s="60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6">
        <v>43642</v>
      </c>
      <c r="AJ373" s="57">
        <v>-3.8600000000000001E-3</v>
      </c>
      <c r="AK373" s="57">
        <v>1.9009999999999999E-3</v>
      </c>
      <c r="AL373" s="57">
        <v>1.413E-3</v>
      </c>
      <c r="AM373" s="62">
        <f t="shared" si="4"/>
        <v>-1.8198180000000011E-4</v>
      </c>
      <c r="AN373" s="54"/>
      <c r="AO373" s="54"/>
    </row>
    <row r="374" spans="1:41" ht="15" customHeight="1" x14ac:dyDescent="0.2">
      <c r="A374" s="56">
        <v>43651</v>
      </c>
      <c r="B374" s="57">
        <v>0</v>
      </c>
      <c r="C374" s="57">
        <v>-3.2669999999999999E-3</v>
      </c>
      <c r="D374" s="57">
        <v>-1.7167999999999999E-2</v>
      </c>
      <c r="E374" s="57">
        <v>1.5873000000000002E-2</v>
      </c>
      <c r="F374" s="57">
        <v>1.8182E-2</v>
      </c>
      <c r="G374" s="57">
        <v>4.725E-3</v>
      </c>
      <c r="H374" s="57">
        <v>1.8263000000000001E-2</v>
      </c>
      <c r="I374" s="57">
        <v>1.6632000000000001E-2</v>
      </c>
      <c r="J374" s="57">
        <v>5.378E-3</v>
      </c>
      <c r="K374" s="57">
        <v>1.7475000000000001E-2</v>
      </c>
      <c r="L374" s="57">
        <v>4.3620000000000004E-3</v>
      </c>
      <c r="M374" s="60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6">
        <v>43643</v>
      </c>
      <c r="AJ374" s="57">
        <v>-2.7659999999999998E-3</v>
      </c>
      <c r="AK374" s="57">
        <v>6.6259999999999999E-3</v>
      </c>
      <c r="AL374" s="57">
        <v>4.6959999999999997E-3</v>
      </c>
      <c r="AM374" s="62">
        <f t="shared" si="4"/>
        <v>2.8517147999999994E-3</v>
      </c>
      <c r="AN374" s="54"/>
      <c r="AO374" s="54"/>
    </row>
    <row r="375" spans="1:41" ht="15" customHeight="1" x14ac:dyDescent="0.2">
      <c r="A375" s="56">
        <v>43654</v>
      </c>
      <c r="B375" s="57">
        <v>-3.163E-3</v>
      </c>
      <c r="C375" s="57">
        <v>-9.1E-4</v>
      </c>
      <c r="D375" s="57">
        <v>2.594E-3</v>
      </c>
      <c r="E375" s="57">
        <v>1.0444E-2</v>
      </c>
      <c r="F375" s="57">
        <v>2.6668000000000001E-2</v>
      </c>
      <c r="G375" s="57">
        <v>1.3821E-2</v>
      </c>
      <c r="H375" s="57">
        <v>3.2911999999999997E-2</v>
      </c>
      <c r="I375" s="57">
        <v>-8.9060000000000007E-3</v>
      </c>
      <c r="J375" s="57">
        <v>1.4355E-2</v>
      </c>
      <c r="K375" s="57">
        <v>6.1088000000000003E-2</v>
      </c>
      <c r="L375" s="57">
        <v>4.228E-3</v>
      </c>
      <c r="M375" s="60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6">
        <v>43644</v>
      </c>
      <c r="AJ375" s="57">
        <v>-8.9040000000000005E-3</v>
      </c>
      <c r="AK375" s="57">
        <v>1.4982000000000001E-2</v>
      </c>
      <c r="AL375" s="57">
        <v>1.8106000000000001E-2</v>
      </c>
      <c r="AM375" s="62">
        <f t="shared" si="4"/>
        <v>8.0605272000000006E-3</v>
      </c>
      <c r="AN375" s="54"/>
      <c r="AO375" s="54"/>
    </row>
    <row r="376" spans="1:41" ht="15" customHeight="1" x14ac:dyDescent="0.2">
      <c r="A376" s="56">
        <v>43656</v>
      </c>
      <c r="B376" s="57">
        <v>4.215E-3</v>
      </c>
      <c r="C376" s="57">
        <v>-1.2636E-2</v>
      </c>
      <c r="D376" s="57">
        <v>4.8050000000000002E-2</v>
      </c>
      <c r="E376" s="57">
        <v>3.2370999999999997E-2</v>
      </c>
      <c r="F376" s="57">
        <v>2.3408000000000002E-2</v>
      </c>
      <c r="G376" s="57">
        <v>2.1680000000000001E-2</v>
      </c>
      <c r="H376" s="57">
        <v>2.1951999999999999E-2</v>
      </c>
      <c r="I376" s="57">
        <v>1.5890999999999999E-2</v>
      </c>
      <c r="J376" s="57">
        <v>1.4378999999999999E-2</v>
      </c>
      <c r="K376" s="57">
        <v>-2.967E-3</v>
      </c>
      <c r="L376" s="57">
        <v>1.2237E-2</v>
      </c>
      <c r="M376" s="60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6">
        <v>43647</v>
      </c>
      <c r="AJ376" s="57">
        <v>-4.4819999999999999E-3</v>
      </c>
      <c r="AK376" s="57">
        <v>-1.687E-2</v>
      </c>
      <c r="AL376" s="57">
        <v>6.8999999999999997E-4</v>
      </c>
      <c r="AM376" s="62">
        <f t="shared" si="4"/>
        <v>-6.8866445999999993E-3</v>
      </c>
      <c r="AN376" s="54"/>
      <c r="AO376" s="54"/>
    </row>
    <row r="377" spans="1:41" ht="15" customHeight="1" x14ac:dyDescent="0.2">
      <c r="A377" s="56">
        <v>43657</v>
      </c>
      <c r="B377" s="57">
        <v>-1.7502E-2</v>
      </c>
      <c r="C377" s="57">
        <v>-1.9729E-2</v>
      </c>
      <c r="D377" s="57">
        <v>0</v>
      </c>
      <c r="E377" s="57">
        <v>-1.0436000000000001E-2</v>
      </c>
      <c r="F377" s="57">
        <v>-1.4674E-2</v>
      </c>
      <c r="G377" s="57">
        <v>-2.82E-3</v>
      </c>
      <c r="H377" s="57">
        <v>-2.0121E-2</v>
      </c>
      <c r="I377" s="57">
        <v>-8.0169999999999998E-3</v>
      </c>
      <c r="J377" s="57">
        <v>-2.3385E-2</v>
      </c>
      <c r="K377" s="57">
        <v>-3.4772999999999998E-2</v>
      </c>
      <c r="L377" s="57">
        <v>-6.3610000000000003E-3</v>
      </c>
      <c r="M377" s="60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6">
        <v>43648</v>
      </c>
      <c r="AJ377" s="57">
        <v>1.7808000000000001E-2</v>
      </c>
      <c r="AK377" s="57">
        <v>-9.4970000000000002E-3</v>
      </c>
      <c r="AL377" s="57">
        <v>4.816E-3</v>
      </c>
      <c r="AM377" s="62">
        <f t="shared" si="4"/>
        <v>4.3752291E-3</v>
      </c>
      <c r="AN377" s="54"/>
      <c r="AO377" s="54"/>
    </row>
    <row r="378" spans="1:41" ht="15" customHeight="1" x14ac:dyDescent="0.2">
      <c r="A378" s="56">
        <v>43658</v>
      </c>
      <c r="B378" s="57">
        <v>-2.6567E-2</v>
      </c>
      <c r="C378" s="57">
        <v>-2.2814999999999998E-2</v>
      </c>
      <c r="D378" s="57">
        <v>-4.1240000000000001E-3</v>
      </c>
      <c r="E378" s="57">
        <v>-2.8420999999999998E-2</v>
      </c>
      <c r="F378" s="57">
        <v>2.6050000000000001E-3</v>
      </c>
      <c r="G378" s="57">
        <v>1.0159E-2</v>
      </c>
      <c r="H378" s="57">
        <v>-6.5250000000000004E-3</v>
      </c>
      <c r="I378" s="57">
        <v>-1.8960999999999999E-2</v>
      </c>
      <c r="J378" s="57">
        <v>-2.0150999999999999E-2</v>
      </c>
      <c r="K378" s="57">
        <v>3.0720000000000001E-3</v>
      </c>
      <c r="L378" s="57">
        <v>-1.1873E-2</v>
      </c>
      <c r="M378" s="60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6">
        <v>43649</v>
      </c>
      <c r="AJ378" s="57">
        <v>4.0004999999999999E-2</v>
      </c>
      <c r="AK378" s="57">
        <v>-8.6250000000000007E-3</v>
      </c>
      <c r="AL378" s="57">
        <v>7.9749999999999995E-3</v>
      </c>
      <c r="AM378" s="62">
        <f t="shared" si="4"/>
        <v>1.3117021499999999E-2</v>
      </c>
      <c r="AN378" s="54"/>
      <c r="AO378" s="54"/>
    </row>
    <row r="379" spans="1:41" ht="15" customHeight="1" x14ac:dyDescent="0.2">
      <c r="A379" s="56">
        <v>43661</v>
      </c>
      <c r="B379" s="57">
        <v>2.7430000000000002E-3</v>
      </c>
      <c r="C379" s="57">
        <v>-5.9789999999999999E-3</v>
      </c>
      <c r="D379" s="57">
        <v>8.4349999999999998E-3</v>
      </c>
      <c r="E379" s="57">
        <v>-1.0869999999999999E-2</v>
      </c>
      <c r="F379" s="57">
        <v>-2.1035000000000002E-2</v>
      </c>
      <c r="G379" s="57">
        <v>-1.1028E-2</v>
      </c>
      <c r="H379" s="57">
        <v>-1.1937E-2</v>
      </c>
      <c r="I379" s="57">
        <v>6.2909999999999997E-3</v>
      </c>
      <c r="J379" s="57">
        <v>-6.411E-3</v>
      </c>
      <c r="K379" s="57">
        <v>7.5312000000000004E-2</v>
      </c>
      <c r="L379" s="57">
        <v>-9.9200000000000004E-4</v>
      </c>
      <c r="M379" s="60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6">
        <v>43650</v>
      </c>
      <c r="AJ379" s="57">
        <v>6.8659999999999997E-3</v>
      </c>
      <c r="AK379" s="57">
        <v>4.7919000000000003E-2</v>
      </c>
      <c r="AL379" s="57">
        <v>6.3350000000000004E-3</v>
      </c>
      <c r="AM379" s="62">
        <f t="shared" si="4"/>
        <v>2.0371296000000004E-2</v>
      </c>
      <c r="AN379" s="54"/>
      <c r="AO379" s="54"/>
    </row>
    <row r="380" spans="1:41" ht="15" customHeight="1" x14ac:dyDescent="0.2">
      <c r="A380" s="56">
        <v>43662</v>
      </c>
      <c r="B380" s="57">
        <v>-8.2529999999999999E-3</v>
      </c>
      <c r="C380" s="57">
        <v>1.5460000000000001E-3</v>
      </c>
      <c r="D380" s="57">
        <v>1.8420000000000001E-3</v>
      </c>
      <c r="E380" s="57">
        <v>8.6149999999999994E-3</v>
      </c>
      <c r="F380" s="57">
        <v>5.3E-3</v>
      </c>
      <c r="G380" s="57">
        <v>8.8749999999999992E-3</v>
      </c>
      <c r="H380" s="57">
        <v>4.1320000000000003E-3</v>
      </c>
      <c r="I380" s="57">
        <v>3.1310000000000001E-3</v>
      </c>
      <c r="J380" s="57">
        <v>2.4007000000000001E-2</v>
      </c>
      <c r="K380" s="57">
        <v>1.4125E-2</v>
      </c>
      <c r="L380" s="57">
        <v>-2.5999999999999998E-4</v>
      </c>
      <c r="M380" s="60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6">
        <v>43651</v>
      </c>
      <c r="AJ380" s="57">
        <v>0</v>
      </c>
      <c r="AK380" s="57">
        <v>1.8182E-2</v>
      </c>
      <c r="AL380" s="57">
        <v>4.725E-3</v>
      </c>
      <c r="AM380" s="62">
        <f t="shared" si="4"/>
        <v>7.6349030999999998E-3</v>
      </c>
      <c r="AN380" s="54"/>
      <c r="AO380" s="54"/>
    </row>
    <row r="381" spans="1:41" ht="15" customHeight="1" x14ac:dyDescent="0.2">
      <c r="A381" s="56">
        <v>43663</v>
      </c>
      <c r="B381" s="57">
        <v>-6.0959999999999999E-3</v>
      </c>
      <c r="C381" s="57">
        <v>1.93E-4</v>
      </c>
      <c r="D381" s="57">
        <v>2.0430000000000001E-3</v>
      </c>
      <c r="E381" s="57">
        <v>-5.4320000000000002E-3</v>
      </c>
      <c r="F381" s="57">
        <v>8.7720000000000003E-3</v>
      </c>
      <c r="G381" s="57">
        <v>6.4450000000000002E-3</v>
      </c>
      <c r="H381" s="57">
        <v>1.9397999999999999E-2</v>
      </c>
      <c r="I381" s="57">
        <v>5.4029999999999998E-3</v>
      </c>
      <c r="J381" s="57">
        <v>4.4089999999999997E-3</v>
      </c>
      <c r="K381" s="57">
        <v>2.4931999999999999E-2</v>
      </c>
      <c r="L381" s="57">
        <v>7.7099999999999998E-4</v>
      </c>
      <c r="M381" s="60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6">
        <v>43654</v>
      </c>
      <c r="AJ381" s="57">
        <v>-3.163E-3</v>
      </c>
      <c r="AK381" s="57">
        <v>2.6668000000000001E-2</v>
      </c>
      <c r="AL381" s="57">
        <v>1.3821E-2</v>
      </c>
      <c r="AM381" s="62">
        <f t="shared" si="4"/>
        <v>1.2440755800000002E-2</v>
      </c>
      <c r="AN381" s="54"/>
      <c r="AO381" s="54"/>
    </row>
    <row r="382" spans="1:41" ht="15" customHeight="1" x14ac:dyDescent="0.2">
      <c r="A382" s="56">
        <v>43664</v>
      </c>
      <c r="B382" s="57">
        <v>1.4349000000000001E-2</v>
      </c>
      <c r="C382" s="57">
        <v>1.6851999999999999E-2</v>
      </c>
      <c r="D382" s="57">
        <v>4.0730000000000002E-3</v>
      </c>
      <c r="E382" s="57">
        <v>2.333E-2</v>
      </c>
      <c r="F382" s="57">
        <v>4.3569999999999998E-3</v>
      </c>
      <c r="G382" s="57">
        <v>8.5599999999999999E-4</v>
      </c>
      <c r="H382" s="57">
        <v>-1.7339E-2</v>
      </c>
      <c r="I382" s="57">
        <v>7.228E-3</v>
      </c>
      <c r="J382" s="57">
        <v>9.4479999999999998E-3</v>
      </c>
      <c r="K382" s="57">
        <v>9.5300000000000003E-3</v>
      </c>
      <c r="L382" s="57">
        <v>8.2559999999999995E-3</v>
      </c>
      <c r="M382" s="60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6">
        <v>43656</v>
      </c>
      <c r="AJ382" s="57">
        <v>4.215E-3</v>
      </c>
      <c r="AK382" s="57">
        <v>2.3408000000000002E-2</v>
      </c>
      <c r="AL382" s="57">
        <v>2.1680000000000001E-2</v>
      </c>
      <c r="AM382" s="62">
        <f t="shared" si="4"/>
        <v>1.6432689899999998E-2</v>
      </c>
      <c r="AN382" s="54"/>
      <c r="AO382" s="54"/>
    </row>
    <row r="383" spans="1:41" ht="15" customHeight="1" x14ac:dyDescent="0.2">
      <c r="A383" s="56">
        <v>43665</v>
      </c>
      <c r="B383" s="57">
        <v>-8.8059999999999996E-3</v>
      </c>
      <c r="C383" s="57">
        <v>-1.2612E-2</v>
      </c>
      <c r="D383" s="57">
        <v>-3.0962E-2</v>
      </c>
      <c r="E383" s="57">
        <v>-2.7424E-2</v>
      </c>
      <c r="F383" s="57">
        <v>-7.8569999999999994E-3</v>
      </c>
      <c r="G383" s="57">
        <v>3.4169999999999999E-3</v>
      </c>
      <c r="H383" s="57">
        <v>-1.2213999999999999E-2</v>
      </c>
      <c r="I383" s="57">
        <v>-3.0290000000000001E-2</v>
      </c>
      <c r="J383" s="57">
        <v>-1.7118000000000001E-2</v>
      </c>
      <c r="K383" s="57">
        <v>-3.1661000000000002E-2</v>
      </c>
      <c r="L383" s="57">
        <v>-1.2154E-2</v>
      </c>
      <c r="M383" s="60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6">
        <v>43657</v>
      </c>
      <c r="AJ383" s="57">
        <v>-1.7502E-2</v>
      </c>
      <c r="AK383" s="57">
        <v>-1.4674E-2</v>
      </c>
      <c r="AL383" s="57">
        <v>-2.82E-3</v>
      </c>
      <c r="AM383" s="62">
        <f t="shared" si="4"/>
        <v>-1.16641668E-2</v>
      </c>
      <c r="AN383" s="54"/>
      <c r="AO383" s="54"/>
    </row>
    <row r="384" spans="1:41" ht="15" customHeight="1" x14ac:dyDescent="0.2">
      <c r="A384" s="56">
        <v>43668</v>
      </c>
      <c r="B384" s="57">
        <v>-5.5430000000000002E-3</v>
      </c>
      <c r="C384" s="57">
        <v>1.92E-4</v>
      </c>
      <c r="D384" s="57">
        <v>-4.8329999999999996E-3</v>
      </c>
      <c r="E384" s="57">
        <v>-5.0260000000000001E-3</v>
      </c>
      <c r="F384" s="57">
        <v>2.6259999999999999E-3</v>
      </c>
      <c r="G384" s="57">
        <v>3.1930000000000001E-3</v>
      </c>
      <c r="H384" s="57">
        <v>-4.5929999999999999E-3</v>
      </c>
      <c r="I384" s="57">
        <v>8.4480000000000006E-3</v>
      </c>
      <c r="J384" s="57">
        <v>4.888E-3</v>
      </c>
      <c r="K384" s="57">
        <v>-1.4085E-2</v>
      </c>
      <c r="L384" s="57">
        <v>4.8019999999999998E-3</v>
      </c>
      <c r="M384" s="60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6">
        <v>43658</v>
      </c>
      <c r="AJ384" s="57">
        <v>-2.6567E-2</v>
      </c>
      <c r="AK384" s="57">
        <v>2.6050000000000001E-3</v>
      </c>
      <c r="AL384" s="57">
        <v>1.0159E-2</v>
      </c>
      <c r="AM384" s="62">
        <f t="shared" si="4"/>
        <v>-4.6005399000000015E-3</v>
      </c>
      <c r="AN384" s="54"/>
      <c r="AO384" s="54"/>
    </row>
    <row r="385" spans="1:41" ht="15" customHeight="1" x14ac:dyDescent="0.2">
      <c r="A385" s="56">
        <v>43669</v>
      </c>
      <c r="B385" s="57">
        <v>2.2209999999999999E-3</v>
      </c>
      <c r="C385" s="57">
        <v>-1.1797999999999999E-2</v>
      </c>
      <c r="D385" s="57">
        <v>8.3909999999999992E-3</v>
      </c>
      <c r="E385" s="57">
        <v>2.3094E-2</v>
      </c>
      <c r="F385" s="57">
        <v>-2.1201999999999999E-2</v>
      </c>
      <c r="G385" s="57">
        <v>-9.6100000000000005E-3</v>
      </c>
      <c r="H385" s="57">
        <v>-9.2499999999999995E-3</v>
      </c>
      <c r="I385" s="57">
        <v>-2.1255E-2</v>
      </c>
      <c r="J385" s="57">
        <v>-1.3323E-2</v>
      </c>
      <c r="K385" s="57">
        <v>-1.8612E-2</v>
      </c>
      <c r="L385" s="57">
        <v>-2.3600000000000001E-3</v>
      </c>
      <c r="M385" s="60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6">
        <v>43661</v>
      </c>
      <c r="AJ385" s="57">
        <v>2.7430000000000002E-3</v>
      </c>
      <c r="AK385" s="57">
        <v>-2.1035000000000002E-2</v>
      </c>
      <c r="AL385" s="57">
        <v>-1.1028E-2</v>
      </c>
      <c r="AM385" s="62">
        <f t="shared" si="4"/>
        <v>-9.7723559999999994E-3</v>
      </c>
      <c r="AN385" s="54"/>
      <c r="AO385" s="54"/>
    </row>
    <row r="386" spans="1:41" ht="15" customHeight="1" x14ac:dyDescent="0.2">
      <c r="A386" s="56">
        <v>43670</v>
      </c>
      <c r="B386" s="57">
        <v>-3.8899999999999998E-3</v>
      </c>
      <c r="C386" s="57">
        <v>1.7932E-2</v>
      </c>
      <c r="D386" s="57">
        <v>-5.6559999999999996E-3</v>
      </c>
      <c r="E386" s="57">
        <v>1.3781E-2</v>
      </c>
      <c r="F386" s="57">
        <v>-6.2700000000000004E-3</v>
      </c>
      <c r="G386" s="57">
        <v>7.4830000000000001E-3</v>
      </c>
      <c r="H386" s="57">
        <v>-5.9309999999999996E-3</v>
      </c>
      <c r="I386" s="57">
        <v>3.6449999999999998E-3</v>
      </c>
      <c r="J386" s="57">
        <v>1.6799000000000001E-2</v>
      </c>
      <c r="K386" s="57">
        <v>5.6195000000000002E-2</v>
      </c>
      <c r="L386" s="57">
        <v>3.9940000000000002E-3</v>
      </c>
      <c r="M386" s="60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6">
        <v>43662</v>
      </c>
      <c r="AJ386" s="57">
        <v>-8.2529999999999999E-3</v>
      </c>
      <c r="AK386" s="57">
        <v>5.3E-3</v>
      </c>
      <c r="AL386" s="57">
        <v>8.8749999999999992E-3</v>
      </c>
      <c r="AM386" s="62">
        <f t="shared" si="4"/>
        <v>1.9738025999999995E-3</v>
      </c>
      <c r="AN386" s="54"/>
      <c r="AO386" s="54"/>
    </row>
    <row r="387" spans="1:41" ht="15" customHeight="1" x14ac:dyDescent="0.2">
      <c r="A387" s="56">
        <v>43671</v>
      </c>
      <c r="B387" s="57">
        <v>8.1753999999999993E-2</v>
      </c>
      <c r="C387" s="57">
        <v>-4.3150000000000001E-2</v>
      </c>
      <c r="D387" s="57">
        <v>-1.4815E-2</v>
      </c>
      <c r="E387" s="57">
        <v>-6.1999999999999998E-3</v>
      </c>
      <c r="F387" s="57">
        <v>0</v>
      </c>
      <c r="G387" s="57">
        <v>-4.6969999999999998E-3</v>
      </c>
      <c r="H387" s="57">
        <v>-3.8310000000000002E-3</v>
      </c>
      <c r="I387" s="57">
        <v>-1.3358999999999999E-2</v>
      </c>
      <c r="J387" s="57">
        <v>1.8489999999999999E-3</v>
      </c>
      <c r="K387" s="57">
        <v>-3.0516000000000001E-2</v>
      </c>
      <c r="L387" s="57">
        <v>-1.417E-2</v>
      </c>
      <c r="M387" s="60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6">
        <v>43663</v>
      </c>
      <c r="AJ387" s="57">
        <v>-6.0959999999999999E-3</v>
      </c>
      <c r="AK387" s="57">
        <v>8.7720000000000003E-3</v>
      </c>
      <c r="AL387" s="57">
        <v>6.4450000000000002E-3</v>
      </c>
      <c r="AM387" s="62">
        <f t="shared" si="4"/>
        <v>3.0400292999999998E-3</v>
      </c>
      <c r="AN387" s="54"/>
      <c r="AO387" s="54"/>
    </row>
    <row r="388" spans="1:41" ht="15" customHeight="1" x14ac:dyDescent="0.2">
      <c r="A388" s="56">
        <v>43672</v>
      </c>
      <c r="B388" s="57">
        <v>1.5779999999999999E-2</v>
      </c>
      <c r="C388" s="57">
        <v>-2.3969999999999998E-3</v>
      </c>
      <c r="D388" s="57">
        <v>-1.3956E-2</v>
      </c>
      <c r="E388" s="57">
        <v>4.0911000000000003E-2</v>
      </c>
      <c r="F388" s="57">
        <v>2.7472E-2</v>
      </c>
      <c r="G388" s="57">
        <v>2.2848E-2</v>
      </c>
      <c r="H388" s="57">
        <v>-1.921E-3</v>
      </c>
      <c r="I388" s="57">
        <v>2.7175999999999999E-2</v>
      </c>
      <c r="J388" s="57">
        <v>-1.6180000000000001E-3</v>
      </c>
      <c r="K388" s="57">
        <v>3.3244000000000003E-2</v>
      </c>
      <c r="L388" s="57">
        <v>1.596E-3</v>
      </c>
      <c r="M388" s="60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6">
        <v>43664</v>
      </c>
      <c r="AJ388" s="57">
        <v>1.4349000000000001E-2</v>
      </c>
      <c r="AK388" s="57">
        <v>4.3569999999999998E-3</v>
      </c>
      <c r="AL388" s="57">
        <v>8.5599999999999999E-4</v>
      </c>
      <c r="AM388" s="62">
        <f t="shared" si="4"/>
        <v>6.5200146000000004E-3</v>
      </c>
      <c r="AN388" s="54"/>
      <c r="AO388" s="54"/>
    </row>
    <row r="389" spans="1:41" ht="15" customHeight="1" x14ac:dyDescent="0.2">
      <c r="A389" s="56">
        <v>43675</v>
      </c>
      <c r="B389" s="57">
        <v>3.4743000000000003E-2</v>
      </c>
      <c r="C389" s="57">
        <v>8.9599999999999992E-3</v>
      </c>
      <c r="D389" s="57">
        <v>-1.3277000000000001E-2</v>
      </c>
      <c r="E389" s="57">
        <v>1.2711999999999999E-2</v>
      </c>
      <c r="F389" s="57">
        <v>5.2310000000000004E-3</v>
      </c>
      <c r="G389" s="57">
        <v>1.4947E-2</v>
      </c>
      <c r="H389" s="57">
        <v>9.5689999999999994E-3</v>
      </c>
      <c r="I389" s="57">
        <v>2.2336999999999999E-2</v>
      </c>
      <c r="J389" s="57">
        <v>1.3099E-2</v>
      </c>
      <c r="K389" s="57">
        <v>4.5281000000000002E-2</v>
      </c>
      <c r="L389" s="57">
        <v>6.437E-3</v>
      </c>
      <c r="M389" s="60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6">
        <v>43665</v>
      </c>
      <c r="AJ389" s="57">
        <v>-8.8059999999999996E-3</v>
      </c>
      <c r="AK389" s="57">
        <v>-7.8569999999999994E-3</v>
      </c>
      <c r="AL389" s="57">
        <v>3.4169999999999999E-3</v>
      </c>
      <c r="AM389" s="62">
        <f t="shared" si="4"/>
        <v>-4.4148917999999992E-3</v>
      </c>
      <c r="AN389" s="54"/>
      <c r="AO389" s="54"/>
    </row>
    <row r="390" spans="1:41" ht="15" customHeight="1" x14ac:dyDescent="0.2">
      <c r="A390" s="56">
        <v>43676</v>
      </c>
      <c r="B390" s="57">
        <v>-7.835E-3</v>
      </c>
      <c r="C390" s="57">
        <v>-1.0160000000000001E-2</v>
      </c>
      <c r="D390" s="57">
        <v>3.3609E-2</v>
      </c>
      <c r="E390" s="57">
        <v>2.1658E-2</v>
      </c>
      <c r="F390" s="57">
        <v>1.9803000000000001E-2</v>
      </c>
      <c r="G390" s="57">
        <v>6.5719999999999997E-3</v>
      </c>
      <c r="H390" s="57">
        <v>2.0528999999999999E-2</v>
      </c>
      <c r="I390" s="57">
        <v>2.4740000000000001E-3</v>
      </c>
      <c r="J390" s="57">
        <v>4.5560000000000002E-3</v>
      </c>
      <c r="K390" s="57">
        <v>-7.8429999999999993E-3</v>
      </c>
      <c r="L390" s="57">
        <v>-5.3290000000000004E-3</v>
      </c>
      <c r="M390" s="60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6">
        <v>43668</v>
      </c>
      <c r="AJ390" s="57">
        <v>-5.5430000000000002E-3</v>
      </c>
      <c r="AK390" s="57">
        <v>2.6259999999999999E-3</v>
      </c>
      <c r="AL390" s="57">
        <v>3.1930000000000001E-3</v>
      </c>
      <c r="AM390" s="62">
        <f t="shared" si="4"/>
        <v>9.1990799999999858E-5</v>
      </c>
      <c r="AN390" s="54"/>
      <c r="AO390" s="54"/>
    </row>
    <row r="391" spans="1:41" ht="15" customHeight="1" x14ac:dyDescent="0.2">
      <c r="A391" s="56">
        <v>43677</v>
      </c>
      <c r="B391" s="57">
        <v>-1.0378E-2</v>
      </c>
      <c r="C391" s="57">
        <v>-1.4522E-2</v>
      </c>
      <c r="D391" s="57">
        <v>2.1794999999999998E-2</v>
      </c>
      <c r="E391" s="57">
        <v>5.3420000000000004E-3</v>
      </c>
      <c r="F391" s="57">
        <v>4.254E-3</v>
      </c>
      <c r="G391" s="57">
        <v>-1.1944E-2</v>
      </c>
      <c r="H391" s="57">
        <v>-2.9069999999999999E-3</v>
      </c>
      <c r="I391" s="57">
        <v>-2.2912999999999999E-2</v>
      </c>
      <c r="J391" s="57">
        <v>0</v>
      </c>
      <c r="K391" s="57">
        <v>1.3037999999999999E-2</v>
      </c>
      <c r="L391" s="57">
        <v>-1.0940999999999999E-2</v>
      </c>
      <c r="M391" s="60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6">
        <v>43669</v>
      </c>
      <c r="AJ391" s="57">
        <v>2.2209999999999999E-3</v>
      </c>
      <c r="AK391" s="57">
        <v>-2.1201999999999999E-2</v>
      </c>
      <c r="AL391" s="57">
        <v>-9.6100000000000005E-3</v>
      </c>
      <c r="AM391" s="62">
        <f t="shared" si="4"/>
        <v>-9.5293802999999993E-3</v>
      </c>
      <c r="AN391" s="54"/>
      <c r="AO391" s="54"/>
    </row>
    <row r="392" spans="1:41" ht="15" customHeight="1" x14ac:dyDescent="0.2">
      <c r="A392" s="56">
        <v>43678</v>
      </c>
      <c r="B392" s="57">
        <v>1.4304000000000001E-2</v>
      </c>
      <c r="C392" s="57">
        <v>-9.5949999999999994E-3</v>
      </c>
      <c r="D392" s="57">
        <v>2.0699999999999999E-4</v>
      </c>
      <c r="E392" s="57">
        <v>4.4486999999999999E-2</v>
      </c>
      <c r="F392" s="57">
        <v>1.0975E-2</v>
      </c>
      <c r="G392" s="57">
        <v>-3.5279999999999999E-3</v>
      </c>
      <c r="H392" s="57">
        <v>6.2189999999999997E-3</v>
      </c>
      <c r="I392" s="57">
        <v>2.8253E-2</v>
      </c>
      <c r="J392" s="57">
        <v>1.9803000000000001E-2</v>
      </c>
      <c r="K392" s="57">
        <v>6.0319999999999999E-2</v>
      </c>
      <c r="L392" s="57">
        <v>3.0699999999999998E-3</v>
      </c>
      <c r="M392" s="60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6">
        <v>43670</v>
      </c>
      <c r="AJ392" s="57">
        <v>-3.8899999999999998E-3</v>
      </c>
      <c r="AK392" s="57">
        <v>-6.2700000000000004E-3</v>
      </c>
      <c r="AL392" s="57">
        <v>7.4830000000000001E-3</v>
      </c>
      <c r="AM392" s="62">
        <f t="shared" si="4"/>
        <v>-8.9224409999999997E-4</v>
      </c>
      <c r="AN392" s="54"/>
      <c r="AO392" s="54"/>
    </row>
    <row r="393" spans="1:41" ht="15" customHeight="1" x14ac:dyDescent="0.2">
      <c r="A393" s="56">
        <v>43679</v>
      </c>
      <c r="B393" s="57">
        <v>3.4220000000000001E-3</v>
      </c>
      <c r="C393" s="57">
        <v>2.05E-4</v>
      </c>
      <c r="D393" s="57">
        <v>-7.489E-3</v>
      </c>
      <c r="E393" s="57">
        <v>-6.2919999999999998E-3</v>
      </c>
      <c r="F393" s="57">
        <v>-5.0509999999999999E-3</v>
      </c>
      <c r="G393" s="57">
        <v>4.7699999999999999E-3</v>
      </c>
      <c r="H393" s="57">
        <v>-1.034E-3</v>
      </c>
      <c r="I393" s="57">
        <v>1.7864999999999999E-2</v>
      </c>
      <c r="J393" s="57">
        <v>1.8325000000000001E-2</v>
      </c>
      <c r="K393" s="57">
        <v>-1.2199999999999999E-3</v>
      </c>
      <c r="L393" s="57">
        <v>5.352E-3</v>
      </c>
      <c r="M393" s="60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6">
        <v>43671</v>
      </c>
      <c r="AJ393" s="57">
        <v>8.1753999999999993E-2</v>
      </c>
      <c r="AK393" s="57">
        <v>0</v>
      </c>
      <c r="AL393" s="57">
        <v>-4.6969999999999998E-3</v>
      </c>
      <c r="AM393" s="62">
        <f t="shared" si="4"/>
        <v>2.5683098099999996E-2</v>
      </c>
      <c r="AN393" s="54"/>
      <c r="AO393" s="54"/>
    </row>
    <row r="394" spans="1:41" ht="15" customHeight="1" x14ac:dyDescent="0.2">
      <c r="A394" s="56">
        <v>43682</v>
      </c>
      <c r="B394" s="57">
        <v>-1.6237000000000001E-2</v>
      </c>
      <c r="C394" s="57">
        <v>-1.8839000000000002E-2</v>
      </c>
      <c r="D394" s="57">
        <v>-1.4513E-2</v>
      </c>
      <c r="E394" s="57">
        <v>-3.0032E-2</v>
      </c>
      <c r="F394" s="57">
        <v>-2.0461E-2</v>
      </c>
      <c r="G394" s="57">
        <v>-1.9429999999999999E-2</v>
      </c>
      <c r="H394" s="57">
        <v>-2.2807000000000001E-2</v>
      </c>
      <c r="I394" s="57">
        <v>-2.1763999999999999E-2</v>
      </c>
      <c r="J394" s="57">
        <v>-3.5857E-2</v>
      </c>
      <c r="K394" s="57">
        <v>-3.3522999999999997E-2</v>
      </c>
      <c r="L394" s="57">
        <v>-2.5409000000000001E-2</v>
      </c>
      <c r="M394" s="60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6">
        <v>43672</v>
      </c>
      <c r="AJ394" s="57">
        <v>1.5779999999999999E-2</v>
      </c>
      <c r="AK394" s="57">
        <v>2.7472E-2</v>
      </c>
      <c r="AL394" s="57">
        <v>2.2848E-2</v>
      </c>
      <c r="AM394" s="62">
        <f t="shared" si="4"/>
        <v>2.2031129999999996E-2</v>
      </c>
      <c r="AN394" s="54"/>
      <c r="AO394" s="54"/>
    </row>
    <row r="395" spans="1:41" ht="15" customHeight="1" x14ac:dyDescent="0.2">
      <c r="A395" s="56">
        <v>43683</v>
      </c>
      <c r="B395" s="57">
        <v>1.5748000000000002E-2</v>
      </c>
      <c r="C395" s="57">
        <v>1.3493E-2</v>
      </c>
      <c r="D395" s="57">
        <v>3.1285E-2</v>
      </c>
      <c r="E395" s="57">
        <v>3.4361999999999997E-2</v>
      </c>
      <c r="F395" s="57">
        <v>-9.5200000000000007E-3</v>
      </c>
      <c r="G395" s="57">
        <v>2.2942000000000001E-2</v>
      </c>
      <c r="H395" s="57">
        <v>1.5748000000000002E-2</v>
      </c>
      <c r="I395" s="57">
        <v>3.5750999999999998E-2</v>
      </c>
      <c r="J395" s="57">
        <v>1.7978000000000001E-2</v>
      </c>
      <c r="K395" s="57">
        <v>3.2301000000000003E-2</v>
      </c>
      <c r="L395" s="57">
        <v>2.043E-2</v>
      </c>
      <c r="M395" s="60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6">
        <v>43675</v>
      </c>
      <c r="AJ395" s="57">
        <v>3.4743000000000003E-2</v>
      </c>
      <c r="AK395" s="57">
        <v>5.2310000000000004E-3</v>
      </c>
      <c r="AL395" s="57">
        <v>1.4947E-2</v>
      </c>
      <c r="AM395" s="62">
        <f t="shared" si="4"/>
        <v>1.83051693E-2</v>
      </c>
      <c r="AN395" s="54"/>
      <c r="AO395" s="54"/>
    </row>
    <row r="396" spans="1:41" ht="15" customHeight="1" x14ac:dyDescent="0.2">
      <c r="A396" s="56">
        <v>43684</v>
      </c>
      <c r="B396" s="57">
        <v>7.2979999999999998E-3</v>
      </c>
      <c r="C396" s="57">
        <v>-1.031E-3</v>
      </c>
      <c r="D396" s="57">
        <v>1.6293999999999999E-2</v>
      </c>
      <c r="E396" s="57">
        <v>-3.1470000000000001E-3</v>
      </c>
      <c r="F396" s="57">
        <v>3.4719999999999998E-3</v>
      </c>
      <c r="G396" s="57">
        <v>-2.2942000000000001E-2</v>
      </c>
      <c r="H396" s="57">
        <v>5.195E-3</v>
      </c>
      <c r="I396" s="57">
        <v>-6.9690000000000004E-3</v>
      </c>
      <c r="J396" s="57">
        <v>-3.1906999999999998E-2</v>
      </c>
      <c r="K396" s="57">
        <v>3.1289999999999998E-2</v>
      </c>
      <c r="L396" s="57">
        <v>6.0410000000000004E-3</v>
      </c>
      <c r="M396" s="60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6">
        <v>43676</v>
      </c>
      <c r="AJ396" s="57">
        <v>-7.835E-3</v>
      </c>
      <c r="AK396" s="57">
        <v>1.9803000000000001E-2</v>
      </c>
      <c r="AL396" s="57">
        <v>6.5719999999999997E-3</v>
      </c>
      <c r="AM396" s="62">
        <f t="shared" si="4"/>
        <v>6.1793819999999989E-3</v>
      </c>
      <c r="AN396" s="54"/>
      <c r="AO396" s="54"/>
    </row>
    <row r="397" spans="1:41" ht="15" customHeight="1" x14ac:dyDescent="0.2">
      <c r="A397" s="56">
        <v>43685</v>
      </c>
      <c r="B397" s="57">
        <v>-2.2550000000000001E-2</v>
      </c>
      <c r="C397" s="57">
        <v>7.1980000000000004E-3</v>
      </c>
      <c r="D397" s="57">
        <v>2.0792000000000001E-2</v>
      </c>
      <c r="E397" s="57">
        <v>2.7206999999999999E-2</v>
      </c>
      <c r="F397" s="57">
        <v>1.2059E-2</v>
      </c>
      <c r="G397" s="57">
        <v>2.1069999999999999E-3</v>
      </c>
      <c r="H397" s="57">
        <v>5.7860000000000003E-3</v>
      </c>
      <c r="I397" s="57">
        <v>9.3469999999999994E-3</v>
      </c>
      <c r="J397" s="57">
        <v>3.4131000000000002E-2</v>
      </c>
      <c r="K397" s="57">
        <v>1.0607E-2</v>
      </c>
      <c r="L397" s="57">
        <v>1.2886E-2</v>
      </c>
      <c r="M397" s="60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6">
        <v>43677</v>
      </c>
      <c r="AJ397" s="57">
        <v>-1.0378E-2</v>
      </c>
      <c r="AK397" s="57">
        <v>4.254E-3</v>
      </c>
      <c r="AL397" s="57">
        <v>-1.1944E-2</v>
      </c>
      <c r="AM397" s="62">
        <f t="shared" si="4"/>
        <v>-6.0220643999999999E-3</v>
      </c>
      <c r="AN397" s="54"/>
      <c r="AO397" s="54"/>
    </row>
    <row r="398" spans="1:41" ht="15" customHeight="1" x14ac:dyDescent="0.2">
      <c r="A398" s="56">
        <v>43686</v>
      </c>
      <c r="B398" s="57">
        <v>-4.9699999999999996E-3</v>
      </c>
      <c r="C398" s="57">
        <v>-3.0790000000000001E-3</v>
      </c>
      <c r="D398" s="57">
        <v>2.6554000000000001E-2</v>
      </c>
      <c r="E398" s="57">
        <v>-2.249E-2</v>
      </c>
      <c r="F398" s="57">
        <v>1.7819999999999999E-2</v>
      </c>
      <c r="G398" s="57">
        <v>7.5500000000000003E-3</v>
      </c>
      <c r="H398" s="57">
        <v>-1.856E-3</v>
      </c>
      <c r="I398" s="57">
        <v>-1.188E-3</v>
      </c>
      <c r="J398" s="57">
        <v>-8.9289999999999994E-3</v>
      </c>
      <c r="K398" s="57">
        <v>0</v>
      </c>
      <c r="L398" s="57">
        <v>-1.1440000000000001E-3</v>
      </c>
      <c r="M398" s="60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6">
        <v>43678</v>
      </c>
      <c r="AJ398" s="57">
        <v>1.4304000000000001E-2</v>
      </c>
      <c r="AK398" s="57">
        <v>1.0975E-2</v>
      </c>
      <c r="AL398" s="57">
        <v>-3.5279999999999999E-3</v>
      </c>
      <c r="AM398" s="62">
        <f t="shared" si="4"/>
        <v>7.2496082999999999E-3</v>
      </c>
      <c r="AN398" s="54"/>
      <c r="AO398" s="54"/>
    </row>
    <row r="399" spans="1:41" ht="15" customHeight="1" x14ac:dyDescent="0.2">
      <c r="A399" s="56">
        <v>43689</v>
      </c>
      <c r="B399" s="57">
        <v>-2.9838E-2</v>
      </c>
      <c r="C399" s="57">
        <v>-3.4504E-2</v>
      </c>
      <c r="D399" s="57">
        <v>-1.1627999999999999E-2</v>
      </c>
      <c r="E399" s="57">
        <v>-3.1875000000000001E-2</v>
      </c>
      <c r="F399" s="57">
        <v>-2.2110000000000001E-2</v>
      </c>
      <c r="G399" s="57">
        <v>-1.3886000000000001E-2</v>
      </c>
      <c r="H399" s="57">
        <v>-2.2126E-2</v>
      </c>
      <c r="I399" s="57">
        <v>-1.3166000000000001E-2</v>
      </c>
      <c r="J399" s="57">
        <v>-1.5363999999999999E-2</v>
      </c>
      <c r="K399" s="57">
        <v>-2.9746000000000002E-2</v>
      </c>
      <c r="L399" s="57">
        <v>-2.0212999999999998E-2</v>
      </c>
      <c r="M399" s="60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6">
        <v>43679</v>
      </c>
      <c r="AJ399" s="57">
        <v>3.4220000000000001E-3</v>
      </c>
      <c r="AK399" s="57">
        <v>-5.0509999999999999E-3</v>
      </c>
      <c r="AL399" s="57">
        <v>4.7699999999999999E-3</v>
      </c>
      <c r="AM399" s="62">
        <f t="shared" si="4"/>
        <v>1.0468952999999998E-3</v>
      </c>
      <c r="AN399" s="54"/>
      <c r="AO399" s="54"/>
    </row>
    <row r="400" spans="1:41" ht="15" customHeight="1" x14ac:dyDescent="0.2">
      <c r="A400" s="56">
        <v>43690</v>
      </c>
      <c r="B400" s="57">
        <v>-5.1469999999999997E-3</v>
      </c>
      <c r="C400" s="57">
        <v>1.1634E-2</v>
      </c>
      <c r="D400" s="57">
        <v>2.1215999999999999E-2</v>
      </c>
      <c r="E400" s="57">
        <v>1.1272000000000001E-2</v>
      </c>
      <c r="F400" s="57">
        <v>3.9616999999999999E-2</v>
      </c>
      <c r="G400" s="57">
        <v>1.4722000000000001E-2</v>
      </c>
      <c r="H400" s="57">
        <v>4.633E-3</v>
      </c>
      <c r="I400" s="57">
        <v>8.9960000000000005E-3</v>
      </c>
      <c r="J400" s="57">
        <v>2.3848000000000001E-2</v>
      </c>
      <c r="K400" s="57">
        <v>2.1506000000000001E-2</v>
      </c>
      <c r="L400" s="57">
        <v>1.3488999999999999E-2</v>
      </c>
      <c r="M400" s="60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6">
        <v>43682</v>
      </c>
      <c r="AJ400" s="57">
        <v>-1.6237000000000001E-2</v>
      </c>
      <c r="AK400" s="57">
        <v>-2.0461E-2</v>
      </c>
      <c r="AL400" s="57">
        <v>-1.9429999999999999E-2</v>
      </c>
      <c r="AM400" s="62">
        <f t="shared" si="4"/>
        <v>-1.8707462399999999E-2</v>
      </c>
      <c r="AN400" s="54"/>
      <c r="AO400" s="54"/>
    </row>
    <row r="401" spans="1:41" ht="15" customHeight="1" x14ac:dyDescent="0.2">
      <c r="A401" s="56">
        <v>43691</v>
      </c>
      <c r="B401" s="57">
        <v>-1.9276000000000001E-2</v>
      </c>
      <c r="C401" s="57">
        <v>-3.5534999999999997E-2</v>
      </c>
      <c r="D401" s="57">
        <v>-2.3557999999999999E-2</v>
      </c>
      <c r="E401" s="57">
        <v>-3.5864E-2</v>
      </c>
      <c r="F401" s="57">
        <v>-3.8758000000000001E-2</v>
      </c>
      <c r="G401" s="57">
        <v>-3.6784999999999998E-2</v>
      </c>
      <c r="H401" s="57">
        <v>-2.8771000000000001E-2</v>
      </c>
      <c r="I401" s="57">
        <v>-3.5446999999999999E-2</v>
      </c>
      <c r="J401" s="57">
        <v>-2.0438999999999999E-2</v>
      </c>
      <c r="K401" s="57">
        <v>-4.2250999999999997E-2</v>
      </c>
      <c r="L401" s="57">
        <v>-2.9881000000000001E-2</v>
      </c>
      <c r="M401" s="60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6">
        <v>43683</v>
      </c>
      <c r="AJ401" s="57">
        <v>1.5748000000000002E-2</v>
      </c>
      <c r="AK401" s="57">
        <v>-9.5200000000000007E-3</v>
      </c>
      <c r="AL401" s="57">
        <v>2.2942000000000001E-2</v>
      </c>
      <c r="AM401" s="62">
        <f t="shared" si="4"/>
        <v>9.7223609999999988E-3</v>
      </c>
      <c r="AN401" s="54"/>
      <c r="AO401" s="54"/>
    </row>
    <row r="402" spans="1:41" ht="15" customHeight="1" x14ac:dyDescent="0.2">
      <c r="A402" s="56">
        <v>43692</v>
      </c>
      <c r="B402" s="57">
        <v>-1.2173E-2</v>
      </c>
      <c r="C402" s="57">
        <v>-8.7200000000000005E-4</v>
      </c>
      <c r="D402" s="57">
        <v>-4.7000000000000002E-3</v>
      </c>
      <c r="E402" s="57">
        <v>-3.1186999999999999E-2</v>
      </c>
      <c r="F402" s="57">
        <v>-2.581E-3</v>
      </c>
      <c r="G402" s="57">
        <v>-1.7919999999999998E-2</v>
      </c>
      <c r="H402" s="57">
        <v>-1.3715E-2</v>
      </c>
      <c r="I402" s="57">
        <v>-5.5830000000000003E-3</v>
      </c>
      <c r="J402" s="57">
        <v>-1.4168E-2</v>
      </c>
      <c r="K402" s="57">
        <v>-5.3177000000000002E-2</v>
      </c>
      <c r="L402" s="57">
        <v>-1.2062E-2</v>
      </c>
      <c r="M402" s="60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6">
        <v>43684</v>
      </c>
      <c r="AJ402" s="57">
        <v>7.2979999999999998E-3</v>
      </c>
      <c r="AK402" s="57">
        <v>3.4719999999999998E-3</v>
      </c>
      <c r="AL402" s="57">
        <v>-2.2942000000000001E-2</v>
      </c>
      <c r="AM402" s="62">
        <f t="shared" si="4"/>
        <v>-4.0569276000000003E-3</v>
      </c>
      <c r="AN402" s="54"/>
      <c r="AO402" s="54"/>
    </row>
    <row r="403" spans="1:41" ht="15" customHeight="1" x14ac:dyDescent="0.2">
      <c r="A403" s="56">
        <v>43693</v>
      </c>
      <c r="B403" s="57">
        <v>6.3689999999999997E-3</v>
      </c>
      <c r="C403" s="57">
        <v>-2.6210000000000001E-3</v>
      </c>
      <c r="D403" s="57">
        <v>4.7350000000000003E-2</v>
      </c>
      <c r="E403" s="57">
        <v>2.7029000000000001E-2</v>
      </c>
      <c r="F403" s="57">
        <v>2.7189000000000001E-2</v>
      </c>
      <c r="G403" s="57">
        <v>-4.4200000000000003E-3</v>
      </c>
      <c r="H403" s="57">
        <v>6.9899999999999997E-3</v>
      </c>
      <c r="I403" s="57">
        <v>2.7203000000000001E-2</v>
      </c>
      <c r="J403" s="57">
        <v>3.4828999999999999E-2</v>
      </c>
      <c r="K403" s="57">
        <v>-7.7012999999999998E-2</v>
      </c>
      <c r="L403" s="57">
        <v>7.5329999999999998E-3</v>
      </c>
      <c r="M403" s="60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6">
        <v>43685</v>
      </c>
      <c r="AJ403" s="57">
        <v>-2.2550000000000001E-2</v>
      </c>
      <c r="AK403" s="57">
        <v>1.2059E-2</v>
      </c>
      <c r="AL403" s="57">
        <v>2.1069999999999999E-3</v>
      </c>
      <c r="AM403" s="62">
        <f t="shared" si="4"/>
        <v>-2.7943872000000002E-3</v>
      </c>
      <c r="AN403" s="54"/>
      <c r="AO403" s="54"/>
    </row>
    <row r="404" spans="1:41" ht="15" customHeight="1" x14ac:dyDescent="0.2">
      <c r="A404" s="56">
        <v>43696</v>
      </c>
      <c r="B404" s="57">
        <v>1.1050000000000001E-2</v>
      </c>
      <c r="C404" s="57">
        <v>-1.9876999999999999E-2</v>
      </c>
      <c r="D404" s="57">
        <v>1.2836E-2</v>
      </c>
      <c r="E404" s="57">
        <v>-1.3001E-2</v>
      </c>
      <c r="F404" s="57">
        <v>-1.5203E-2</v>
      </c>
      <c r="G404" s="57">
        <v>0</v>
      </c>
      <c r="H404" s="57">
        <v>-9.6240000000000006E-3</v>
      </c>
      <c r="I404" s="57">
        <v>-3.2339999999999999E-3</v>
      </c>
      <c r="J404" s="57">
        <v>-5.3489999999999996E-3</v>
      </c>
      <c r="K404" s="57">
        <v>-5.6333000000000001E-2</v>
      </c>
      <c r="L404" s="57">
        <v>-3.382E-3</v>
      </c>
      <c r="M404" s="60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6">
        <v>43686</v>
      </c>
      <c r="AJ404" s="57">
        <v>-4.9699999999999996E-3</v>
      </c>
      <c r="AK404" s="57">
        <v>1.7819999999999999E-2</v>
      </c>
      <c r="AL404" s="57">
        <v>7.5500000000000003E-3</v>
      </c>
      <c r="AM404" s="62">
        <f t="shared" si="4"/>
        <v>6.7993200000000002E-3</v>
      </c>
      <c r="AN404" s="54"/>
      <c r="AO404" s="54"/>
    </row>
    <row r="405" spans="1:41" ht="15" customHeight="1" x14ac:dyDescent="0.2">
      <c r="A405" s="56">
        <v>43697</v>
      </c>
      <c r="B405" s="57">
        <v>-8.9359999999999995E-3</v>
      </c>
      <c r="C405" s="57">
        <v>-8.9300000000000002E-4</v>
      </c>
      <c r="D405" s="57">
        <v>-1.6400000000000001E-2</v>
      </c>
      <c r="E405" s="57">
        <v>-1.66E-2</v>
      </c>
      <c r="F405" s="57">
        <v>2.6041000000000002E-2</v>
      </c>
      <c r="G405" s="57">
        <v>-1.8780000000000002E-2</v>
      </c>
      <c r="H405" s="57">
        <v>3.2910000000000001E-3</v>
      </c>
      <c r="I405" s="57">
        <v>-2.026E-3</v>
      </c>
      <c r="J405" s="57">
        <v>-1.0558E-2</v>
      </c>
      <c r="K405" s="57">
        <v>4.7870000000000003E-2</v>
      </c>
      <c r="L405" s="57">
        <v>-2.4759999999999999E-3</v>
      </c>
      <c r="M405" s="60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6">
        <v>43689</v>
      </c>
      <c r="AJ405" s="57">
        <v>-2.9838E-2</v>
      </c>
      <c r="AK405" s="57">
        <v>-2.2110000000000001E-2</v>
      </c>
      <c r="AL405" s="57">
        <v>-1.3886000000000001E-2</v>
      </c>
      <c r="AM405" s="62">
        <f t="shared" si="4"/>
        <v>-2.19424722E-2</v>
      </c>
      <c r="AN405" s="54"/>
      <c r="AO405" s="54"/>
    </row>
    <row r="406" spans="1:41" ht="15" customHeight="1" x14ac:dyDescent="0.2">
      <c r="A406" s="56">
        <v>43698</v>
      </c>
      <c r="B406" s="57">
        <v>-7.4190000000000002E-3</v>
      </c>
      <c r="C406" s="57">
        <v>5.5581999999999999E-2</v>
      </c>
      <c r="D406" s="57">
        <v>2.8149999999999998E-3</v>
      </c>
      <c r="E406" s="57">
        <v>7.8391000000000002E-2</v>
      </c>
      <c r="F406" s="57">
        <v>1.9705E-2</v>
      </c>
      <c r="G406" s="57">
        <v>5.8510000000000003E-3</v>
      </c>
      <c r="H406" s="57">
        <v>7.6379999999999998E-3</v>
      </c>
      <c r="I406" s="57">
        <v>1.6695999999999999E-2</v>
      </c>
      <c r="J406" s="57">
        <v>2.4979000000000001E-2</v>
      </c>
      <c r="K406" s="57">
        <v>1.6854000000000001E-2</v>
      </c>
      <c r="L406" s="57">
        <v>1.9748999999999999E-2</v>
      </c>
      <c r="M406" s="60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6">
        <v>43690</v>
      </c>
      <c r="AJ406" s="57">
        <v>-5.1469999999999997E-3</v>
      </c>
      <c r="AK406" s="57">
        <v>3.9616999999999999E-2</v>
      </c>
      <c r="AL406" s="57">
        <v>1.4722000000000001E-2</v>
      </c>
      <c r="AM406" s="62">
        <f t="shared" si="4"/>
        <v>1.63956936E-2</v>
      </c>
      <c r="AN406" s="54"/>
      <c r="AO406" s="54"/>
    </row>
    <row r="407" spans="1:41" ht="15" customHeight="1" x14ac:dyDescent="0.2">
      <c r="A407" s="56">
        <v>43699</v>
      </c>
      <c r="B407" s="57">
        <v>-1.7708999999999999E-2</v>
      </c>
      <c r="C407" s="57">
        <v>-5.4419999999999998E-3</v>
      </c>
      <c r="D407" s="57">
        <v>1.124E-3</v>
      </c>
      <c r="E407" s="57">
        <v>-2.8988E-2</v>
      </c>
      <c r="F407" s="57">
        <v>0</v>
      </c>
      <c r="G407" s="57">
        <v>-1.2644000000000001E-2</v>
      </c>
      <c r="H407" s="57">
        <v>-8.2950000000000003E-3</v>
      </c>
      <c r="I407" s="57">
        <v>-2.1576000000000001E-2</v>
      </c>
      <c r="J407" s="57">
        <v>-1.7106E-2</v>
      </c>
      <c r="K407" s="57">
        <v>-3.9778000000000001E-2</v>
      </c>
      <c r="L407" s="57">
        <v>-1.1828E-2</v>
      </c>
      <c r="M407" s="60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6">
        <v>43691</v>
      </c>
      <c r="AJ407" s="57">
        <v>-1.9276000000000001E-2</v>
      </c>
      <c r="AK407" s="57">
        <v>-3.8758000000000001E-2</v>
      </c>
      <c r="AL407" s="57">
        <v>-3.6784999999999998E-2</v>
      </c>
      <c r="AM407" s="62">
        <f t="shared" si="4"/>
        <v>-3.1603172700000001E-2</v>
      </c>
      <c r="AN407" s="54"/>
      <c r="AO407" s="54"/>
    </row>
    <row r="408" spans="1:41" ht="15" customHeight="1" x14ac:dyDescent="0.2">
      <c r="A408" s="56">
        <v>43700</v>
      </c>
      <c r="B408" s="57">
        <v>-7.6090000000000003E-3</v>
      </c>
      <c r="C408" s="57">
        <v>-3.7122000000000002E-2</v>
      </c>
      <c r="D408" s="57">
        <v>-2.7129E-2</v>
      </c>
      <c r="E408" s="57">
        <v>-2.6492000000000002E-2</v>
      </c>
      <c r="F408" s="57">
        <v>-2.8032000000000001E-2</v>
      </c>
      <c r="G408" s="57">
        <v>-6.3829999999999998E-3</v>
      </c>
      <c r="H408" s="57">
        <v>-6.1570000000000001E-3</v>
      </c>
      <c r="I408" s="57">
        <v>-2.0802000000000001E-2</v>
      </c>
      <c r="J408" s="57">
        <v>-1.9685999999999999E-2</v>
      </c>
      <c r="K408" s="57">
        <v>-1.6070000000000001E-2</v>
      </c>
      <c r="L408" s="57">
        <v>-2.3716000000000001E-2</v>
      </c>
      <c r="M408" s="60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6">
        <v>43692</v>
      </c>
      <c r="AJ408" s="57">
        <v>-1.2173E-2</v>
      </c>
      <c r="AK408" s="57">
        <v>-2.581E-3</v>
      </c>
      <c r="AL408" s="57">
        <v>-1.7919999999999998E-2</v>
      </c>
      <c r="AM408" s="62">
        <f t="shared" si="4"/>
        <v>-1.08902442E-2</v>
      </c>
      <c r="AN408" s="54"/>
      <c r="AO408" s="54"/>
    </row>
    <row r="409" spans="1:41" ht="15" customHeight="1" x14ac:dyDescent="0.2">
      <c r="A409" s="56">
        <v>43703</v>
      </c>
      <c r="B409" s="57">
        <v>-1.3180000000000001E-2</v>
      </c>
      <c r="C409" s="57">
        <v>-4.6829999999999997E-3</v>
      </c>
      <c r="D409" s="57">
        <v>-9.8560000000000002E-3</v>
      </c>
      <c r="E409" s="57">
        <v>-2.9801999999999999E-2</v>
      </c>
      <c r="F409" s="57">
        <v>-9.2399999999999999E-3</v>
      </c>
      <c r="G409" s="57">
        <v>-1.6136999999999999E-2</v>
      </c>
      <c r="H409" s="57">
        <v>-2.5012E-2</v>
      </c>
      <c r="I409" s="57">
        <v>-2.1031000000000001E-2</v>
      </c>
      <c r="J409" s="57">
        <v>-1.9615E-2</v>
      </c>
      <c r="K409" s="57">
        <v>-4.6730000000000001E-2</v>
      </c>
      <c r="L409" s="57">
        <v>-1.2756999999999999E-2</v>
      </c>
      <c r="M409" s="60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6">
        <v>43693</v>
      </c>
      <c r="AJ409" s="57">
        <v>6.3689999999999997E-3</v>
      </c>
      <c r="AK409" s="57">
        <v>2.7189000000000001E-2</v>
      </c>
      <c r="AL409" s="57">
        <v>-4.4200000000000003E-3</v>
      </c>
      <c r="AM409" s="62">
        <f t="shared" si="4"/>
        <v>9.7116954000000012E-3</v>
      </c>
      <c r="AN409" s="54"/>
      <c r="AO409" s="54"/>
    </row>
    <row r="410" spans="1:41" ht="15" customHeight="1" x14ac:dyDescent="0.2">
      <c r="A410" s="56">
        <v>43704</v>
      </c>
      <c r="B410" s="57">
        <v>4.4130000000000003E-3</v>
      </c>
      <c r="C410" s="57">
        <v>-8.0789999999999994E-3</v>
      </c>
      <c r="D410" s="57">
        <v>-7.6030000000000004E-3</v>
      </c>
      <c r="E410" s="57">
        <v>2.7702999999999998E-2</v>
      </c>
      <c r="F410" s="57">
        <v>5.8900000000000003E-3</v>
      </c>
      <c r="G410" s="57">
        <v>-1.395E-3</v>
      </c>
      <c r="H410" s="57">
        <v>2.1919999999999999E-2</v>
      </c>
      <c r="I410" s="57">
        <v>8.2550000000000002E-3</v>
      </c>
      <c r="J410" s="57">
        <v>4.0869000000000003E-2</v>
      </c>
      <c r="K410" s="57">
        <v>5.5528000000000001E-2</v>
      </c>
      <c r="L410" s="57">
        <v>8.7449999999999993E-3</v>
      </c>
      <c r="M410" s="60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6">
        <v>43696</v>
      </c>
      <c r="AJ410" s="57">
        <v>1.1050000000000001E-2</v>
      </c>
      <c r="AK410" s="57">
        <v>-1.5203E-2</v>
      </c>
      <c r="AL410" s="57">
        <v>0</v>
      </c>
      <c r="AM410" s="62">
        <f t="shared" si="4"/>
        <v>-1.3841948999999995E-3</v>
      </c>
      <c r="AN410" s="54"/>
      <c r="AO410" s="54"/>
    </row>
    <row r="411" spans="1:41" ht="15" customHeight="1" x14ac:dyDescent="0.2">
      <c r="A411" s="56">
        <v>43705</v>
      </c>
      <c r="B411" s="57">
        <v>-1.101E-3</v>
      </c>
      <c r="C411" s="57">
        <v>-8.3719999999999992E-3</v>
      </c>
      <c r="D411" s="57">
        <v>1.5342E-2</v>
      </c>
      <c r="E411" s="57">
        <v>-2.947E-3</v>
      </c>
      <c r="F411" s="57">
        <v>1.9112000000000001E-2</v>
      </c>
      <c r="G411" s="57">
        <v>1.1109000000000001E-2</v>
      </c>
      <c r="H411" s="57">
        <v>2.431E-3</v>
      </c>
      <c r="I411" s="57">
        <v>2.4364E-2</v>
      </c>
      <c r="J411" s="57">
        <v>8.2430000000000003E-3</v>
      </c>
      <c r="K411" s="57">
        <v>2.1661E-2</v>
      </c>
      <c r="L411" s="57">
        <v>9.3830000000000007E-3</v>
      </c>
      <c r="M411" s="60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6">
        <v>43697</v>
      </c>
      <c r="AJ411" s="57">
        <v>-8.9359999999999995E-3</v>
      </c>
      <c r="AK411" s="57">
        <v>2.6041000000000002E-2</v>
      </c>
      <c r="AL411" s="57">
        <v>-1.8780000000000002E-2</v>
      </c>
      <c r="AM411" s="62">
        <f t="shared" si="4"/>
        <v>-5.5827749999999999E-4</v>
      </c>
      <c r="AN411" s="54"/>
      <c r="AO411" s="54"/>
    </row>
    <row r="412" spans="1:41" ht="15" customHeight="1" x14ac:dyDescent="0.2">
      <c r="A412" s="56">
        <v>43706</v>
      </c>
      <c r="B412" s="57">
        <v>2.1798999999999999E-2</v>
      </c>
      <c r="C412" s="57">
        <v>2.4022000000000002E-2</v>
      </c>
      <c r="D412" s="57">
        <v>3.0556E-2</v>
      </c>
      <c r="E412" s="57">
        <v>2.7855000000000001E-2</v>
      </c>
      <c r="F412" s="57">
        <v>3.3984E-2</v>
      </c>
      <c r="G412" s="57">
        <v>1.3032999999999999E-2</v>
      </c>
      <c r="H412" s="57">
        <v>8.5710000000000005E-3</v>
      </c>
      <c r="I412" s="57">
        <v>3.1787000000000003E-2</v>
      </c>
      <c r="J412" s="57">
        <v>2.4763E-2</v>
      </c>
      <c r="K412" s="57">
        <v>4.3333000000000003E-2</v>
      </c>
      <c r="L412" s="57">
        <v>2.3462E-2</v>
      </c>
      <c r="M412" s="60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6">
        <v>43698</v>
      </c>
      <c r="AJ412" s="57">
        <v>-7.4190000000000002E-3</v>
      </c>
      <c r="AK412" s="57">
        <v>1.9705E-2</v>
      </c>
      <c r="AL412" s="57">
        <v>5.8510000000000003E-3</v>
      </c>
      <c r="AM412" s="62">
        <f t="shared" si="4"/>
        <v>6.0450620999999991E-3</v>
      </c>
      <c r="AN412" s="54"/>
      <c r="AO412" s="54"/>
    </row>
    <row r="413" spans="1:41" ht="15" customHeight="1" x14ac:dyDescent="0.2">
      <c r="A413" s="56">
        <v>43707</v>
      </c>
      <c r="B413" s="57">
        <v>9.1229999999999992E-3</v>
      </c>
      <c r="C413" s="57">
        <v>2.5406999999999999E-2</v>
      </c>
      <c r="D413" s="57">
        <v>5.1722999999999998E-2</v>
      </c>
      <c r="E413" s="57">
        <v>3.2273999999999997E-2</v>
      </c>
      <c r="F413" s="57">
        <v>-1.3617000000000001E-2</v>
      </c>
      <c r="G413" s="57">
        <v>2.1573999999999999E-2</v>
      </c>
      <c r="H413" s="57">
        <v>6.5430000000000002E-3</v>
      </c>
      <c r="I413" s="57">
        <v>7.3460000000000001E-3</v>
      </c>
      <c r="J413" s="57">
        <v>1.8019E-2</v>
      </c>
      <c r="K413" s="57">
        <v>5.5865999999999999E-2</v>
      </c>
      <c r="L413" s="57">
        <v>6.0499999999999998E-3</v>
      </c>
      <c r="M413" s="60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6">
        <v>43699</v>
      </c>
      <c r="AJ413" s="57">
        <v>-1.7708999999999999E-2</v>
      </c>
      <c r="AK413" s="57">
        <v>0</v>
      </c>
      <c r="AL413" s="57">
        <v>-1.2644000000000001E-2</v>
      </c>
      <c r="AM413" s="62">
        <f t="shared" si="4"/>
        <v>-1.0116654900000001E-2</v>
      </c>
      <c r="AN413" s="54"/>
      <c r="AO413" s="54"/>
    </row>
    <row r="414" spans="1:41" ht="15" customHeight="1" x14ac:dyDescent="0.2">
      <c r="A414" s="56">
        <v>43710</v>
      </c>
      <c r="B414" s="57">
        <v>-1.8329000000000002E-2</v>
      </c>
      <c r="C414" s="57">
        <v>-1.2841999999999999E-2</v>
      </c>
      <c r="D414" s="57">
        <v>2.8003E-2</v>
      </c>
      <c r="E414" s="57">
        <v>2.4702000000000002E-2</v>
      </c>
      <c r="F414" s="57">
        <v>1.0429000000000001E-2</v>
      </c>
      <c r="G414" s="57">
        <v>-1.6362999999999999E-2</v>
      </c>
      <c r="H414" s="57">
        <v>8.6899999999999998E-4</v>
      </c>
      <c r="I414" s="57">
        <v>-4.163E-3</v>
      </c>
      <c r="J414" s="57">
        <v>-2.9810000000000001E-3</v>
      </c>
      <c r="K414" s="57">
        <v>7.7320000000000002E-3</v>
      </c>
      <c r="L414" s="57">
        <v>-5.0460000000000001E-3</v>
      </c>
      <c r="M414" s="60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6">
        <v>43700</v>
      </c>
      <c r="AJ414" s="57">
        <v>-7.6090000000000003E-3</v>
      </c>
      <c r="AK414" s="57">
        <v>-2.8032000000000001E-2</v>
      </c>
      <c r="AL414" s="57">
        <v>-6.3829999999999998E-3</v>
      </c>
      <c r="AM414" s="62">
        <f t="shared" si="4"/>
        <v>-1.4006599200000001E-2</v>
      </c>
      <c r="AN414" s="54"/>
      <c r="AO414" s="54"/>
    </row>
    <row r="415" spans="1:41" ht="15" customHeight="1" x14ac:dyDescent="0.2">
      <c r="A415" s="56">
        <v>43711</v>
      </c>
      <c r="B415" s="57">
        <v>7.5880000000000001E-3</v>
      </c>
      <c r="C415" s="57">
        <v>-1.8794999999999999E-2</v>
      </c>
      <c r="D415" s="57">
        <v>-1.8464000000000001E-2</v>
      </c>
      <c r="E415" s="57">
        <v>-2.9079000000000001E-2</v>
      </c>
      <c r="F415" s="57">
        <v>-3.9979999999999998E-3</v>
      </c>
      <c r="G415" s="57">
        <v>-7.0299999999999998E-3</v>
      </c>
      <c r="H415" s="57">
        <v>-1.0699999999999999E-2</v>
      </c>
      <c r="I415" s="57">
        <v>-1.179E-2</v>
      </c>
      <c r="J415" s="57">
        <v>-7.2760000000000003E-3</v>
      </c>
      <c r="K415" s="57">
        <v>-2.997E-2</v>
      </c>
      <c r="L415" s="57">
        <v>-9.4359999999999999E-3</v>
      </c>
      <c r="M415" s="60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6">
        <v>43703</v>
      </c>
      <c r="AJ415" s="57">
        <v>-1.3180000000000001E-2</v>
      </c>
      <c r="AK415" s="57">
        <v>-9.2399999999999999E-3</v>
      </c>
      <c r="AL415" s="57">
        <v>-1.6136999999999999E-2</v>
      </c>
      <c r="AM415" s="62">
        <f t="shared" si="4"/>
        <v>-1.2851048099999998E-2</v>
      </c>
      <c r="AN415" s="54"/>
      <c r="AO415" s="54"/>
    </row>
    <row r="416" spans="1:41" ht="15" customHeight="1" x14ac:dyDescent="0.2">
      <c r="A416" s="56">
        <v>43712</v>
      </c>
      <c r="B416" s="57">
        <v>1.5006E-2</v>
      </c>
      <c r="C416" s="57">
        <v>2.3385E-2</v>
      </c>
      <c r="D416" s="57">
        <v>5.6100000000000004E-3</v>
      </c>
      <c r="E416" s="57">
        <v>-5.2385000000000001E-2</v>
      </c>
      <c r="F416" s="57">
        <v>2.6879E-2</v>
      </c>
      <c r="G416" s="57">
        <v>6.352E-3</v>
      </c>
      <c r="H416" s="57">
        <v>7.6540000000000002E-3</v>
      </c>
      <c r="I416" s="57">
        <v>1.5358999999999999E-2</v>
      </c>
      <c r="J416" s="57">
        <v>1.3228E-2</v>
      </c>
      <c r="K416" s="57">
        <v>7.9050000000000006E-3</v>
      </c>
      <c r="L416" s="57">
        <v>1.5134E-2</v>
      </c>
      <c r="M416" s="60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6">
        <v>43704</v>
      </c>
      <c r="AJ416" s="57">
        <v>4.4130000000000003E-3</v>
      </c>
      <c r="AK416" s="57">
        <v>5.8900000000000003E-3</v>
      </c>
      <c r="AL416" s="57">
        <v>-1.395E-3</v>
      </c>
      <c r="AM416" s="62">
        <f t="shared" si="4"/>
        <v>2.9690364000000001E-3</v>
      </c>
      <c r="AN416" s="54"/>
      <c r="AO416" s="54"/>
    </row>
    <row r="417" spans="1:41" ht="15" customHeight="1" x14ac:dyDescent="0.2">
      <c r="A417" s="56">
        <v>43713</v>
      </c>
      <c r="B417" s="57">
        <v>-5.868E-3</v>
      </c>
      <c r="C417" s="57">
        <v>3.4293999999999998E-2</v>
      </c>
      <c r="D417" s="57">
        <v>4.8830000000000002E-3</v>
      </c>
      <c r="E417" s="57">
        <v>4.1929999999999997E-3</v>
      </c>
      <c r="F417" s="57">
        <v>-3.1250000000000002E-3</v>
      </c>
      <c r="G417" s="57">
        <v>1.0573000000000001E-2</v>
      </c>
      <c r="H417" s="57">
        <v>9.7560000000000008E-3</v>
      </c>
      <c r="I417" s="57">
        <v>-5.359E-3</v>
      </c>
      <c r="J417" s="57">
        <v>1.4829999999999999E-3</v>
      </c>
      <c r="K417" s="57">
        <v>-9.2289999999999994E-3</v>
      </c>
      <c r="L417" s="57">
        <v>1.0253999999999999E-2</v>
      </c>
      <c r="M417" s="60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6">
        <v>43705</v>
      </c>
      <c r="AJ417" s="57">
        <v>-1.101E-3</v>
      </c>
      <c r="AK417" s="57">
        <v>1.9112000000000001E-2</v>
      </c>
      <c r="AL417" s="57">
        <v>1.1109000000000001E-2</v>
      </c>
      <c r="AM417" s="62">
        <f t="shared" si="4"/>
        <v>9.7056959999999998E-3</v>
      </c>
      <c r="AN417" s="54"/>
      <c r="AO417" s="54"/>
    </row>
    <row r="418" spans="1:41" ht="15" customHeight="1" x14ac:dyDescent="0.2">
      <c r="A418" s="56">
        <v>43714</v>
      </c>
      <c r="B418" s="57">
        <v>1.604E-3</v>
      </c>
      <c r="C418" s="57">
        <v>3.9861000000000001E-2</v>
      </c>
      <c r="D418" s="57">
        <v>-1.2076999999999999E-2</v>
      </c>
      <c r="E418" s="57">
        <v>-2.1142000000000001E-2</v>
      </c>
      <c r="F418" s="57">
        <v>1.5528E-2</v>
      </c>
      <c r="G418" s="57">
        <v>-1.5559999999999999E-2</v>
      </c>
      <c r="H418" s="57">
        <v>-9.103E-3</v>
      </c>
      <c r="I418" s="57">
        <v>-5.5880000000000001E-3</v>
      </c>
      <c r="J418" s="57">
        <v>-8.9289999999999994E-3</v>
      </c>
      <c r="K418" s="57">
        <v>-2.2773999999999999E-2</v>
      </c>
      <c r="L418" s="57">
        <v>6.7450000000000001E-3</v>
      </c>
      <c r="M418" s="60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6">
        <v>43706</v>
      </c>
      <c r="AJ418" s="57">
        <v>2.1798999999999999E-2</v>
      </c>
      <c r="AK418" s="57">
        <v>3.3984E-2</v>
      </c>
      <c r="AL418" s="57">
        <v>1.3032999999999999E-2</v>
      </c>
      <c r="AM418" s="62">
        <f t="shared" si="4"/>
        <v>2.29363728E-2</v>
      </c>
      <c r="AN418" s="54"/>
      <c r="AO418" s="54"/>
    </row>
    <row r="419" spans="1:41" ht="15" customHeight="1" x14ac:dyDescent="0.2">
      <c r="A419" s="56">
        <v>43717</v>
      </c>
      <c r="B419" s="57">
        <v>7.9810000000000002E-3</v>
      </c>
      <c r="C419" s="57">
        <v>1.2274999999999999E-2</v>
      </c>
      <c r="D419" s="57">
        <v>-3.2572999999999998E-2</v>
      </c>
      <c r="E419" s="57">
        <v>-6.6249000000000002E-2</v>
      </c>
      <c r="F419" s="57">
        <v>-6.182E-3</v>
      </c>
      <c r="G419" s="57">
        <v>-5.6979999999999999E-3</v>
      </c>
      <c r="H419" s="57">
        <v>-4.2929000000000002E-2</v>
      </c>
      <c r="I419" s="57">
        <v>-9.6520000000000009E-3</v>
      </c>
      <c r="J419" s="57">
        <v>-2.8372000000000001E-2</v>
      </c>
      <c r="K419" s="57">
        <v>-5.1436000000000003E-2</v>
      </c>
      <c r="L419" s="57">
        <v>2.3770000000000002E-3</v>
      </c>
      <c r="M419" s="60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6">
        <v>43707</v>
      </c>
      <c r="AJ419" s="57">
        <v>9.1229999999999992E-3</v>
      </c>
      <c r="AK419" s="57">
        <v>-1.3617000000000001E-2</v>
      </c>
      <c r="AL419" s="57">
        <v>2.1573999999999999E-2</v>
      </c>
      <c r="AM419" s="62">
        <f t="shared" si="4"/>
        <v>5.6927639999999995E-3</v>
      </c>
      <c r="AN419" s="54"/>
      <c r="AO419" s="54"/>
    </row>
    <row r="420" spans="1:41" ht="15" customHeight="1" x14ac:dyDescent="0.2">
      <c r="A420" s="56">
        <v>43718</v>
      </c>
      <c r="B420" s="57">
        <v>-2.653E-3</v>
      </c>
      <c r="C420" s="57">
        <v>-1.6943E-2</v>
      </c>
      <c r="D420" s="57">
        <v>-3.4619999999999998E-3</v>
      </c>
      <c r="E420" s="57">
        <v>1.9892E-2</v>
      </c>
      <c r="F420" s="57">
        <v>7.7219999999999997E-3</v>
      </c>
      <c r="G420" s="57">
        <v>-3.2049999999999999E-3</v>
      </c>
      <c r="H420" s="57">
        <v>1.5559999999999999E-2</v>
      </c>
      <c r="I420" s="57">
        <v>-8.0900000000000004E-4</v>
      </c>
      <c r="J420" s="57">
        <v>-1.1656E-2</v>
      </c>
      <c r="K420" s="57">
        <v>-3.3361000000000002E-2</v>
      </c>
      <c r="L420" s="57">
        <v>-1.4450000000000001E-3</v>
      </c>
      <c r="M420" s="60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6">
        <v>43710</v>
      </c>
      <c r="AJ420" s="57">
        <v>-1.8329000000000002E-2</v>
      </c>
      <c r="AK420" s="57">
        <v>1.0429000000000001E-2</v>
      </c>
      <c r="AL420" s="57">
        <v>-1.6362999999999999E-2</v>
      </c>
      <c r="AM420" s="62">
        <f t="shared" si="4"/>
        <v>-8.0868578999999993E-3</v>
      </c>
      <c r="AN420" s="54"/>
      <c r="AO420" s="54"/>
    </row>
    <row r="421" spans="1:41" ht="15" customHeight="1" x14ac:dyDescent="0.2">
      <c r="A421" s="56">
        <v>43719</v>
      </c>
      <c r="B421" s="57">
        <v>4.7710000000000001E-3</v>
      </c>
      <c r="C421" s="57">
        <v>-2.4087999999999998E-2</v>
      </c>
      <c r="D421" s="57">
        <v>-3.6499999999999998E-4</v>
      </c>
      <c r="E421" s="57">
        <v>2.2571999999999998E-2</v>
      </c>
      <c r="F421" s="57">
        <v>-2.31E-3</v>
      </c>
      <c r="G421" s="57">
        <v>1.7277000000000001E-2</v>
      </c>
      <c r="H421" s="57">
        <v>3.3230000000000003E-2</v>
      </c>
      <c r="I421" s="57">
        <v>3.1452000000000001E-2</v>
      </c>
      <c r="J421" s="57">
        <v>1.6788999999999998E-2</v>
      </c>
      <c r="K421" s="57">
        <v>2.9072000000000001E-2</v>
      </c>
      <c r="L421" s="57">
        <v>4.0099999999999997E-3</v>
      </c>
      <c r="M421" s="60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6">
        <v>43711</v>
      </c>
      <c r="AJ421" s="57">
        <v>7.5880000000000001E-3</v>
      </c>
      <c r="AK421" s="57">
        <v>-3.9979999999999998E-3</v>
      </c>
      <c r="AL421" s="57">
        <v>-7.0299999999999998E-3</v>
      </c>
      <c r="AM421" s="62">
        <f t="shared" si="4"/>
        <v>-1.1465519999999997E-3</v>
      </c>
      <c r="AN421" s="54"/>
      <c r="AO421" s="54"/>
    </row>
    <row r="422" spans="1:41" ht="15" customHeight="1" x14ac:dyDescent="0.2">
      <c r="A422" s="56">
        <v>43720</v>
      </c>
      <c r="B422" s="57">
        <v>2.4035000000000001E-2</v>
      </c>
      <c r="C422" s="57">
        <v>5.0740000000000004E-3</v>
      </c>
      <c r="D422" s="57">
        <v>9.1299999999999997E-4</v>
      </c>
      <c r="E422" s="57">
        <v>-1.1001E-2</v>
      </c>
      <c r="F422" s="57">
        <v>1.5303000000000001E-2</v>
      </c>
      <c r="G422" s="57">
        <v>6.7390000000000002E-3</v>
      </c>
      <c r="H422" s="57">
        <v>-1.4168999999999999E-2</v>
      </c>
      <c r="I422" s="57">
        <v>-1.421E-2</v>
      </c>
      <c r="J422" s="57">
        <v>-4.3909999999999999E-3</v>
      </c>
      <c r="K422" s="57">
        <v>1.7045999999999999E-2</v>
      </c>
      <c r="L422" s="57">
        <v>8.9020000000000002E-3</v>
      </c>
      <c r="M422" s="60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6">
        <v>43712</v>
      </c>
      <c r="AJ422" s="57">
        <v>1.5006E-2</v>
      </c>
      <c r="AK422" s="57">
        <v>2.6879E-2</v>
      </c>
      <c r="AL422" s="57">
        <v>6.352E-3</v>
      </c>
      <c r="AM422" s="62">
        <f t="shared" si="4"/>
        <v>1.6077392100000001E-2</v>
      </c>
      <c r="AN422" s="54"/>
      <c r="AO422" s="54"/>
    </row>
    <row r="423" spans="1:41" ht="15" customHeight="1" x14ac:dyDescent="0.2">
      <c r="A423" s="56">
        <v>43721</v>
      </c>
      <c r="B423" s="57">
        <v>-1.4037000000000001E-2</v>
      </c>
      <c r="C423" s="57">
        <v>-1.8079000000000001E-2</v>
      </c>
      <c r="D423" s="57">
        <v>-9.1640000000000003E-3</v>
      </c>
      <c r="E423" s="57">
        <v>-2.5545000000000002E-2</v>
      </c>
      <c r="F423" s="57">
        <v>-2.9277999999999998E-2</v>
      </c>
      <c r="G423" s="57">
        <v>-1.4657999999999999E-2</v>
      </c>
      <c r="H423" s="57">
        <v>-1.8837E-2</v>
      </c>
      <c r="I423" s="57">
        <v>-3.0474000000000001E-2</v>
      </c>
      <c r="J423" s="57">
        <v>-3.6066000000000001E-2</v>
      </c>
      <c r="K423" s="57">
        <v>-2.7125E-2</v>
      </c>
      <c r="L423" s="57">
        <v>-8.3610000000000004E-3</v>
      </c>
      <c r="M423" s="60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6">
        <v>43713</v>
      </c>
      <c r="AJ423" s="57">
        <v>-5.868E-3</v>
      </c>
      <c r="AK423" s="57">
        <v>-3.1250000000000002E-3</v>
      </c>
      <c r="AL423" s="57">
        <v>1.0573000000000001E-2</v>
      </c>
      <c r="AM423" s="62">
        <f t="shared" si="4"/>
        <v>5.2661400000000034E-4</v>
      </c>
      <c r="AN423" s="54"/>
      <c r="AO423" s="54"/>
    </row>
    <row r="424" spans="1:41" ht="15" customHeight="1" x14ac:dyDescent="0.2">
      <c r="A424" s="56">
        <v>43724</v>
      </c>
      <c r="B424" s="57">
        <v>2.614E-3</v>
      </c>
      <c r="C424" s="57">
        <v>-1.0449E-2</v>
      </c>
      <c r="D424" s="57">
        <v>-8.6920000000000001E-3</v>
      </c>
      <c r="E424" s="57">
        <v>-1.0495000000000001E-2</v>
      </c>
      <c r="F424" s="57">
        <v>-1.565E-3</v>
      </c>
      <c r="G424" s="57">
        <v>9.0460000000000002E-3</v>
      </c>
      <c r="H424" s="57">
        <v>-6.7340000000000004E-3</v>
      </c>
      <c r="I424" s="57">
        <v>-2.0509999999999999E-3</v>
      </c>
      <c r="J424" s="57">
        <v>9.0830000000000008E-3</v>
      </c>
      <c r="K424" s="57">
        <v>5.7720000000000002E-3</v>
      </c>
      <c r="L424" s="57">
        <v>1.7279999999999999E-3</v>
      </c>
      <c r="M424" s="60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6">
        <v>43714</v>
      </c>
      <c r="AJ424" s="57">
        <v>1.604E-3</v>
      </c>
      <c r="AK424" s="57">
        <v>1.5528E-2</v>
      </c>
      <c r="AL424" s="57">
        <v>-1.5559999999999999E-2</v>
      </c>
      <c r="AM424" s="62">
        <f t="shared" si="4"/>
        <v>5.2394759999999964E-4</v>
      </c>
      <c r="AN424" s="54"/>
      <c r="AO424" s="54"/>
    </row>
    <row r="425" spans="1:41" ht="15" customHeight="1" x14ac:dyDescent="0.2">
      <c r="A425" s="56">
        <v>43725</v>
      </c>
      <c r="B425" s="57">
        <v>1.4515999999999999E-2</v>
      </c>
      <c r="C425" s="57">
        <v>1.3837E-2</v>
      </c>
      <c r="D425" s="57">
        <v>2.1316000000000002E-2</v>
      </c>
      <c r="E425" s="57">
        <v>4.6164999999999998E-2</v>
      </c>
      <c r="F425" s="57">
        <v>3.908E-3</v>
      </c>
      <c r="G425" s="57">
        <v>-1.1775000000000001E-2</v>
      </c>
      <c r="H425" s="57">
        <v>2.8858999999999999E-2</v>
      </c>
      <c r="I425" s="57">
        <v>1.4878000000000001E-2</v>
      </c>
      <c r="J425" s="57">
        <v>5.8599999999999998E-3</v>
      </c>
      <c r="K425" s="57">
        <v>2.8739999999999998E-3</v>
      </c>
      <c r="L425" s="57">
        <v>8.9870000000000002E-3</v>
      </c>
      <c r="M425" s="60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6">
        <v>43717</v>
      </c>
      <c r="AJ425" s="57">
        <v>7.9810000000000002E-3</v>
      </c>
      <c r="AK425" s="57">
        <v>-6.182E-3</v>
      </c>
      <c r="AL425" s="57">
        <v>-5.6979999999999999E-3</v>
      </c>
      <c r="AM425" s="62">
        <f t="shared" si="4"/>
        <v>-1.2995366999999998E-3</v>
      </c>
      <c r="AN425" s="54"/>
      <c r="AO425" s="54"/>
    </row>
    <row r="426" spans="1:41" ht="15" customHeight="1" x14ac:dyDescent="0.2">
      <c r="A426" s="56">
        <v>43726</v>
      </c>
      <c r="B426" s="57">
        <v>-8.7880000000000007E-3</v>
      </c>
      <c r="C426" s="57">
        <v>1.5107000000000001E-2</v>
      </c>
      <c r="D426" s="57">
        <v>1.2719999999999999E-3</v>
      </c>
      <c r="E426" s="57">
        <v>-4.3800000000000002E-4</v>
      </c>
      <c r="F426" s="57">
        <v>1.0089000000000001E-2</v>
      </c>
      <c r="G426" s="57">
        <v>1.593E-3</v>
      </c>
      <c r="H426" s="57">
        <v>1.7139000000000001E-2</v>
      </c>
      <c r="I426" s="57">
        <v>5.4469999999999996E-3</v>
      </c>
      <c r="J426" s="57">
        <v>1.4057999999999999E-2</v>
      </c>
      <c r="K426" s="57">
        <v>8.5710000000000005E-3</v>
      </c>
      <c r="L426" s="57">
        <v>-8.1300000000000003E-4</v>
      </c>
      <c r="M426" s="60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6">
        <v>43718</v>
      </c>
      <c r="AJ426" s="57">
        <v>-2.653E-3</v>
      </c>
      <c r="AK426" s="57">
        <v>7.7219999999999997E-3</v>
      </c>
      <c r="AL426" s="57">
        <v>-3.2049999999999999E-3</v>
      </c>
      <c r="AM426" s="62">
        <f t="shared" si="4"/>
        <v>6.212711999999997E-4</v>
      </c>
      <c r="AN426" s="54"/>
      <c r="AO426" s="54"/>
    </row>
    <row r="427" spans="1:41" ht="15" customHeight="1" x14ac:dyDescent="0.2">
      <c r="A427" s="56">
        <v>43727</v>
      </c>
      <c r="B427" s="57">
        <v>4.6620000000000003E-3</v>
      </c>
      <c r="C427" s="57">
        <v>-2.6376E-2</v>
      </c>
      <c r="D427" s="57">
        <v>2.5989000000000002E-2</v>
      </c>
      <c r="E427" s="57">
        <v>2.2960000000000001E-2</v>
      </c>
      <c r="F427" s="57">
        <v>3.4159000000000002E-2</v>
      </c>
      <c r="G427" s="57">
        <v>2.6925999999999999E-2</v>
      </c>
      <c r="H427" s="57">
        <v>2.1492000000000001E-2</v>
      </c>
      <c r="I427" s="57">
        <v>1.9132E-2</v>
      </c>
      <c r="J427" s="57">
        <v>1.6264000000000001E-2</v>
      </c>
      <c r="K427" s="57">
        <v>5.1292999999999998E-2</v>
      </c>
      <c r="L427" s="57">
        <v>-1.838E-3</v>
      </c>
      <c r="M427" s="60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6">
        <v>43719</v>
      </c>
      <c r="AJ427" s="57">
        <v>4.7710000000000001E-3</v>
      </c>
      <c r="AK427" s="57">
        <v>-2.31E-3</v>
      </c>
      <c r="AL427" s="57">
        <v>1.7277000000000001E-2</v>
      </c>
      <c r="AM427" s="62">
        <f t="shared" si="4"/>
        <v>6.5786754000000001E-3</v>
      </c>
      <c r="AN427" s="54"/>
      <c r="AO427" s="54"/>
    </row>
    <row r="428" spans="1:41" ht="15" customHeight="1" x14ac:dyDescent="0.2">
      <c r="A428" s="56">
        <v>43728</v>
      </c>
      <c r="B428" s="57">
        <v>2.065E-3</v>
      </c>
      <c r="C428" s="57">
        <v>1.5698E-2</v>
      </c>
      <c r="D428" s="57">
        <v>-5.8471000000000002E-2</v>
      </c>
      <c r="E428" s="57">
        <v>6.829E-3</v>
      </c>
      <c r="F428" s="57">
        <v>1.7752E-2</v>
      </c>
      <c r="G428" s="57">
        <v>-6.2179999999999996E-3</v>
      </c>
      <c r="H428" s="57">
        <v>1.8769999999999998E-2</v>
      </c>
      <c r="I428" s="57">
        <v>-1.1115999999999999E-2</v>
      </c>
      <c r="J428" s="57">
        <v>2.1779999999999998E-3</v>
      </c>
      <c r="K428" s="57">
        <v>0</v>
      </c>
      <c r="L428" s="57">
        <v>4.5710000000000004E-3</v>
      </c>
      <c r="M428" s="60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6">
        <v>43720</v>
      </c>
      <c r="AJ428" s="57">
        <v>2.4035000000000001E-2</v>
      </c>
      <c r="AK428" s="57">
        <v>1.5303000000000001E-2</v>
      </c>
      <c r="AL428" s="57">
        <v>6.7390000000000002E-3</v>
      </c>
      <c r="AM428" s="62">
        <f t="shared" si="4"/>
        <v>1.5357464099999999E-2</v>
      </c>
      <c r="AN428" s="54"/>
      <c r="AO428" s="54"/>
    </row>
    <row r="429" spans="1:41" ht="15" customHeight="1" x14ac:dyDescent="0.2">
      <c r="A429" s="56">
        <v>43731</v>
      </c>
      <c r="B429" s="57">
        <v>1.031E-3</v>
      </c>
      <c r="C429" s="57">
        <v>-4.8529999999999997E-3</v>
      </c>
      <c r="D429" s="57">
        <v>-1.056E-2</v>
      </c>
      <c r="E429" s="57">
        <v>4.2499999999999998E-4</v>
      </c>
      <c r="F429" s="57">
        <v>4.3889999999999997E-3</v>
      </c>
      <c r="G429" s="57">
        <v>-5.1370000000000001E-3</v>
      </c>
      <c r="H429" s="57">
        <v>-1.2056000000000001E-2</v>
      </c>
      <c r="I429" s="57">
        <v>-1.3058999999999999E-2</v>
      </c>
      <c r="J429" s="57">
        <v>-3.3848999999999997E-2</v>
      </c>
      <c r="K429" s="57">
        <v>2.1391E-2</v>
      </c>
      <c r="L429" s="57">
        <v>-1.719E-3</v>
      </c>
      <c r="M429" s="60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6">
        <v>43721</v>
      </c>
      <c r="AJ429" s="57">
        <v>-1.4037000000000001E-2</v>
      </c>
      <c r="AK429" s="57">
        <v>-2.9277999999999998E-2</v>
      </c>
      <c r="AL429" s="57">
        <v>-1.4657999999999999E-2</v>
      </c>
      <c r="AM429" s="62">
        <f t="shared" si="4"/>
        <v>-1.9322400899999998E-2</v>
      </c>
      <c r="AN429" s="54"/>
      <c r="AO429" s="54"/>
    </row>
    <row r="430" spans="1:41" ht="15" customHeight="1" x14ac:dyDescent="0.2">
      <c r="A430" s="56">
        <v>43732</v>
      </c>
      <c r="B430" s="57">
        <v>-3.0959999999999998E-3</v>
      </c>
      <c r="C430" s="57">
        <v>-3.0929999999999999E-2</v>
      </c>
      <c r="D430" s="57">
        <v>-1.4319999999999999E-2</v>
      </c>
      <c r="E430" s="57">
        <v>-9.3980000000000001E-3</v>
      </c>
      <c r="F430" s="57">
        <v>-2.2141000000000001E-2</v>
      </c>
      <c r="G430" s="57">
        <v>1.119E-3</v>
      </c>
      <c r="H430" s="57">
        <v>-1.03E-2</v>
      </c>
      <c r="I430" s="57">
        <v>1.011E-3</v>
      </c>
      <c r="J430" s="57">
        <v>-1.9082999999999999E-2</v>
      </c>
      <c r="K430" s="57">
        <v>-1.1976000000000001E-2</v>
      </c>
      <c r="L430" s="57">
        <v>-7.3090000000000004E-3</v>
      </c>
      <c r="M430" s="60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6">
        <v>43724</v>
      </c>
      <c r="AJ430" s="57">
        <v>2.614E-3</v>
      </c>
      <c r="AK430" s="57">
        <v>-1.565E-3</v>
      </c>
      <c r="AL430" s="57">
        <v>9.0460000000000002E-3</v>
      </c>
      <c r="AM430" s="62">
        <f t="shared" si="4"/>
        <v>3.3646635000000001E-3</v>
      </c>
      <c r="AN430" s="54"/>
      <c r="AO430" s="54"/>
    </row>
    <row r="431" spans="1:41" ht="15" customHeight="1" x14ac:dyDescent="0.2">
      <c r="A431" s="56">
        <v>43733</v>
      </c>
      <c r="B431" s="57">
        <v>1.2836999999999999E-2</v>
      </c>
      <c r="C431" s="57">
        <v>-6.5659999999999998E-3</v>
      </c>
      <c r="D431" s="57">
        <v>-1.1606E-2</v>
      </c>
      <c r="E431" s="57">
        <v>-1.6442999999999999E-2</v>
      </c>
      <c r="F431" s="57">
        <v>1.7018999999999999E-2</v>
      </c>
      <c r="G431" s="57">
        <v>-1.5779999999999999E-2</v>
      </c>
      <c r="H431" s="57">
        <v>-6.9969999999999997E-3</v>
      </c>
      <c r="I431" s="57">
        <v>9.8299999999999993E-4</v>
      </c>
      <c r="J431" s="57">
        <v>2.3573E-2</v>
      </c>
      <c r="K431" s="57">
        <v>2.2502999999999999E-2</v>
      </c>
      <c r="L431" s="57">
        <v>5.8069999999999997E-3</v>
      </c>
      <c r="M431" s="60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6">
        <v>43725</v>
      </c>
      <c r="AJ431" s="57">
        <v>1.4515999999999999E-2</v>
      </c>
      <c r="AK431" s="57">
        <v>3.908E-3</v>
      </c>
      <c r="AL431" s="57">
        <v>-1.1775000000000001E-2</v>
      </c>
      <c r="AM431" s="62">
        <f t="shared" si="4"/>
        <v>2.2161116999999996E-3</v>
      </c>
      <c r="AN431" s="54"/>
      <c r="AO431" s="54"/>
    </row>
    <row r="432" spans="1:41" ht="15" customHeight="1" x14ac:dyDescent="0.2">
      <c r="A432" s="56">
        <v>43734</v>
      </c>
      <c r="B432" s="57">
        <v>-3.578E-3</v>
      </c>
      <c r="C432" s="57">
        <v>3.7260000000000001E-3</v>
      </c>
      <c r="D432" s="57">
        <v>9.7199999999999999E-4</v>
      </c>
      <c r="E432" s="57">
        <v>2.5840999999999999E-2</v>
      </c>
      <c r="F432" s="57">
        <v>5.1229999999999999E-3</v>
      </c>
      <c r="G432" s="57">
        <v>-2.503E-3</v>
      </c>
      <c r="H432" s="57">
        <v>1.2475E-2</v>
      </c>
      <c r="I432" s="57">
        <v>1.2056000000000001E-2</v>
      </c>
      <c r="J432" s="57">
        <v>-6.0670000000000003E-3</v>
      </c>
      <c r="K432" s="57">
        <v>2.8389000000000001E-2</v>
      </c>
      <c r="L432" s="57">
        <v>7.9979999999999999E-3</v>
      </c>
      <c r="M432" s="60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6">
        <v>43726</v>
      </c>
      <c r="AJ432" s="57">
        <v>-8.7880000000000007E-3</v>
      </c>
      <c r="AK432" s="57">
        <v>1.0089000000000001E-2</v>
      </c>
      <c r="AL432" s="57">
        <v>1.593E-3</v>
      </c>
      <c r="AM432" s="62">
        <f t="shared" si="4"/>
        <v>9.6457019999999984E-4</v>
      </c>
      <c r="AN432" s="54"/>
      <c r="AO432" s="54"/>
    </row>
    <row r="433" spans="1:41" ht="15" customHeight="1" x14ac:dyDescent="0.2">
      <c r="A433" s="56">
        <v>43735</v>
      </c>
      <c r="B433" s="57">
        <v>-4.1050000000000001E-3</v>
      </c>
      <c r="C433" s="57">
        <v>-8.1270000000000005E-3</v>
      </c>
      <c r="D433" s="57">
        <v>-2.5592E-2</v>
      </c>
      <c r="E433" s="57">
        <v>1.699E-3</v>
      </c>
      <c r="F433" s="57">
        <v>3.2319000000000001E-2</v>
      </c>
      <c r="G433" s="57">
        <v>1.1379999999999999E-3</v>
      </c>
      <c r="H433" s="57">
        <v>-1.3965999999999999E-2</v>
      </c>
      <c r="I433" s="57">
        <v>2.1949999999999999E-3</v>
      </c>
      <c r="J433" s="57">
        <v>-4.744E-3</v>
      </c>
      <c r="K433" s="57">
        <v>1.271E-3</v>
      </c>
      <c r="L433" s="57">
        <v>-2.3E-3</v>
      </c>
      <c r="M433" s="60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6">
        <v>43727</v>
      </c>
      <c r="AJ433" s="57">
        <v>4.6620000000000003E-3</v>
      </c>
      <c r="AK433" s="57">
        <v>3.4159000000000002E-2</v>
      </c>
      <c r="AL433" s="57">
        <v>2.6925999999999999E-2</v>
      </c>
      <c r="AM433" s="62">
        <f t="shared" si="4"/>
        <v>2.19134751E-2</v>
      </c>
      <c r="AN433" s="54"/>
      <c r="AO433" s="54"/>
    </row>
    <row r="434" spans="1:41" ht="15" customHeight="1" x14ac:dyDescent="0.2">
      <c r="A434" s="56">
        <v>43738</v>
      </c>
      <c r="B434" s="57">
        <v>-1.0336E-2</v>
      </c>
      <c r="C434" s="57">
        <v>3.3029999999999999E-3</v>
      </c>
      <c r="D434" s="57">
        <v>1.8766000000000001E-2</v>
      </c>
      <c r="E434" s="57">
        <v>2.0584999999999999E-2</v>
      </c>
      <c r="F434" s="57">
        <v>-3.5400000000000002E-3</v>
      </c>
      <c r="G434" s="57">
        <v>9.9620000000000004E-3</v>
      </c>
      <c r="H434" s="57">
        <v>1.2704E-2</v>
      </c>
      <c r="I434" s="57">
        <v>5.7629999999999999E-3</v>
      </c>
      <c r="J434" s="57">
        <v>2.9013000000000001E-2</v>
      </c>
      <c r="K434" s="57">
        <v>6.3330000000000001E-3</v>
      </c>
      <c r="L434" s="57">
        <v>-3.1649999999999998E-3</v>
      </c>
      <c r="M434" s="60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6">
        <v>43728</v>
      </c>
      <c r="AJ434" s="57">
        <v>2.065E-3</v>
      </c>
      <c r="AK434" s="57">
        <v>1.7752E-2</v>
      </c>
      <c r="AL434" s="57">
        <v>-6.2179999999999996E-3</v>
      </c>
      <c r="AM434" s="62">
        <f t="shared" si="4"/>
        <v>4.5325466999999999E-3</v>
      </c>
      <c r="AN434" s="54"/>
      <c r="AO434" s="54"/>
    </row>
    <row r="435" spans="1:41" ht="15" customHeight="1" x14ac:dyDescent="0.2">
      <c r="A435" s="56">
        <v>43739</v>
      </c>
      <c r="B435" s="57">
        <v>3.1120000000000002E-3</v>
      </c>
      <c r="C435" s="57">
        <v>-1.1941999999999999E-2</v>
      </c>
      <c r="D435" s="57">
        <v>-8.4499999999999992E-3</v>
      </c>
      <c r="E435" s="57">
        <v>7.8689999999999993E-3</v>
      </c>
      <c r="F435" s="57">
        <v>-1.0695E-2</v>
      </c>
      <c r="G435" s="57">
        <v>1.126E-3</v>
      </c>
      <c r="H435" s="57">
        <v>-1.2278000000000001E-2</v>
      </c>
      <c r="I435" s="57">
        <v>3.9599999999999998E-4</v>
      </c>
      <c r="J435" s="57">
        <v>-2.3368E-2</v>
      </c>
      <c r="K435" s="57">
        <v>-1.5266999999999999E-2</v>
      </c>
      <c r="L435" s="57">
        <v>-6.6280000000000002E-3</v>
      </c>
      <c r="M435" s="60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6">
        <v>43731</v>
      </c>
      <c r="AJ435" s="57">
        <v>1.031E-3</v>
      </c>
      <c r="AK435" s="57">
        <v>4.3889999999999997E-3</v>
      </c>
      <c r="AL435" s="57">
        <v>-5.1370000000000001E-3</v>
      </c>
      <c r="AM435" s="62">
        <f t="shared" si="4"/>
        <v>9.432389999999998E-5</v>
      </c>
      <c r="AN435" s="54"/>
      <c r="AO435" s="54"/>
    </row>
    <row r="436" spans="1:41" ht="15" customHeight="1" x14ac:dyDescent="0.2">
      <c r="A436" s="56">
        <v>43740</v>
      </c>
      <c r="B436" s="57">
        <v>-2.358E-2</v>
      </c>
      <c r="C436" s="57">
        <v>-3.4631000000000002E-2</v>
      </c>
      <c r="D436" s="57">
        <v>-6.9309999999999997E-3</v>
      </c>
      <c r="E436" s="57">
        <v>-3.7407000000000003E-2</v>
      </c>
      <c r="F436" s="57">
        <v>-2.1007999999999999E-2</v>
      </c>
      <c r="G436" s="57">
        <v>-1.8853000000000002E-2</v>
      </c>
      <c r="H436" s="57">
        <v>-1.2430999999999999E-2</v>
      </c>
      <c r="I436" s="57">
        <v>-4.0004999999999999E-2</v>
      </c>
      <c r="J436" s="57">
        <v>-3.9266000000000002E-2</v>
      </c>
      <c r="K436" s="57">
        <v>-4.3228999999999997E-2</v>
      </c>
      <c r="L436" s="57">
        <v>-2.9472999999999999E-2</v>
      </c>
      <c r="M436" s="60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6">
        <v>43732</v>
      </c>
      <c r="AJ436" s="57">
        <v>-3.0959999999999998E-3</v>
      </c>
      <c r="AK436" s="57">
        <v>-2.2141000000000001E-2</v>
      </c>
      <c r="AL436" s="57">
        <v>1.119E-3</v>
      </c>
      <c r="AM436" s="62">
        <f t="shared" si="4"/>
        <v>-8.0385293999999993E-3</v>
      </c>
      <c r="AN436" s="54"/>
      <c r="AO436" s="54"/>
    </row>
    <row r="437" spans="1:41" ht="15" customHeight="1" x14ac:dyDescent="0.2">
      <c r="A437" s="56">
        <v>43741</v>
      </c>
      <c r="B437" s="57">
        <v>-1.4958000000000001E-2</v>
      </c>
      <c r="C437" s="57">
        <v>4.2166000000000002E-2</v>
      </c>
      <c r="D437" s="57">
        <v>-8.5819999999999994E-3</v>
      </c>
      <c r="E437" s="57">
        <v>4.4395999999999998E-2</v>
      </c>
      <c r="F437" s="57">
        <v>1.3813000000000001E-2</v>
      </c>
      <c r="G437" s="57">
        <v>8.2209999999999991E-3</v>
      </c>
      <c r="H437" s="57">
        <v>4.7330000000000002E-3</v>
      </c>
      <c r="I437" s="57">
        <v>5.5500000000000002E-3</v>
      </c>
      <c r="J437" s="57">
        <v>1.0252000000000001E-2</v>
      </c>
      <c r="K437" s="57">
        <v>4.3228999999999997E-2</v>
      </c>
      <c r="L437" s="57">
        <v>4.7889999999999999E-3</v>
      </c>
      <c r="M437" s="60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6">
        <v>43733</v>
      </c>
      <c r="AJ437" s="57">
        <v>1.2836999999999999E-2</v>
      </c>
      <c r="AK437" s="57">
        <v>1.7018999999999999E-2</v>
      </c>
      <c r="AL437" s="57">
        <v>-1.5779999999999999E-2</v>
      </c>
      <c r="AM437" s="62">
        <f t="shared" si="4"/>
        <v>4.6915308000000005E-3</v>
      </c>
      <c r="AN437" s="54"/>
      <c r="AO437" s="54"/>
    </row>
    <row r="438" spans="1:41" ht="15" customHeight="1" x14ac:dyDescent="0.2">
      <c r="A438" s="56">
        <v>43742</v>
      </c>
      <c r="B438" s="57">
        <v>3.3345E-2</v>
      </c>
      <c r="C438" s="57">
        <v>6.8209999999999998E-3</v>
      </c>
      <c r="D438" s="57">
        <v>2.3963999999999999E-2</v>
      </c>
      <c r="E438" s="57">
        <v>2.7875E-2</v>
      </c>
      <c r="F438" s="57">
        <v>-1.4450000000000001E-3</v>
      </c>
      <c r="G438" s="57">
        <v>9.0899999999999998E-4</v>
      </c>
      <c r="H438" s="57">
        <v>1.3431999999999999E-2</v>
      </c>
      <c r="I438" s="57">
        <v>3.6830000000000001E-3</v>
      </c>
      <c r="J438" s="57">
        <v>1.6324000000000002E-2</v>
      </c>
      <c r="K438" s="57">
        <v>1.1472E-2</v>
      </c>
      <c r="L438" s="57">
        <v>1.0144E-2</v>
      </c>
      <c r="M438" s="60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6">
        <v>43734</v>
      </c>
      <c r="AJ438" s="57">
        <v>-3.578E-3</v>
      </c>
      <c r="AK438" s="57">
        <v>5.1229999999999999E-3</v>
      </c>
      <c r="AL438" s="57">
        <v>-2.503E-3</v>
      </c>
      <c r="AM438" s="62">
        <f t="shared" si="4"/>
        <v>-3.1930139999999994E-4</v>
      </c>
      <c r="AN438" s="54"/>
      <c r="AO438" s="54"/>
    </row>
    <row r="439" spans="1:41" ht="15" customHeight="1" x14ac:dyDescent="0.2">
      <c r="A439" s="56">
        <v>43745</v>
      </c>
      <c r="B439" s="57">
        <v>-1.7857999999999999E-2</v>
      </c>
      <c r="C439" s="57">
        <v>-4.0273999999999997E-2</v>
      </c>
      <c r="D439" s="57">
        <v>-2.8785999999999999E-2</v>
      </c>
      <c r="E439" s="57">
        <v>-2.4195000000000001E-2</v>
      </c>
      <c r="F439" s="57">
        <v>-3.3827000000000003E-2</v>
      </c>
      <c r="G439" s="57">
        <v>-2.4846E-2</v>
      </c>
      <c r="H439" s="57">
        <v>-1.9892E-2</v>
      </c>
      <c r="I439" s="57">
        <v>-1.1504E-2</v>
      </c>
      <c r="J439" s="57">
        <v>-1.4933999999999999E-2</v>
      </c>
      <c r="K439" s="57">
        <v>-7.6340000000000002E-3</v>
      </c>
      <c r="L439" s="57">
        <v>-1.9486E-2</v>
      </c>
      <c r="M439" s="60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6">
        <v>43735</v>
      </c>
      <c r="AJ439" s="57">
        <v>-4.1050000000000001E-3</v>
      </c>
      <c r="AK439" s="57">
        <v>3.2319000000000001E-2</v>
      </c>
      <c r="AL439" s="57">
        <v>1.1379999999999999E-3</v>
      </c>
      <c r="AM439" s="62">
        <f t="shared" si="4"/>
        <v>9.7830216000000005E-3</v>
      </c>
      <c r="AN439" s="54"/>
      <c r="AO439" s="54"/>
    </row>
    <row r="440" spans="1:41" ht="15" customHeight="1" x14ac:dyDescent="0.2">
      <c r="A440" s="56">
        <v>43746</v>
      </c>
      <c r="B440" s="57">
        <v>-1.4411999999999999E-2</v>
      </c>
      <c r="C440" s="57">
        <v>-1.8200999999999998E-2</v>
      </c>
      <c r="D440" s="57">
        <v>4.0200000000000001E-3</v>
      </c>
      <c r="E440" s="57">
        <v>-4.0899999999999999E-3</v>
      </c>
      <c r="F440" s="57">
        <v>2.9870000000000001E-3</v>
      </c>
      <c r="G440" s="57">
        <v>-6.0749999999999997E-3</v>
      </c>
      <c r="H440" s="57">
        <v>-1.946E-3</v>
      </c>
      <c r="I440" s="57">
        <v>4.1300000000000001E-4</v>
      </c>
      <c r="J440" s="57">
        <v>-5.8040000000000001E-3</v>
      </c>
      <c r="K440" s="57">
        <v>-1.4148000000000001E-2</v>
      </c>
      <c r="L440" s="57">
        <v>-5.8939999999999999E-3</v>
      </c>
      <c r="M440" s="60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6">
        <v>43738</v>
      </c>
      <c r="AJ440" s="57">
        <v>-1.0336E-2</v>
      </c>
      <c r="AK440" s="57">
        <v>-3.5400000000000002E-3</v>
      </c>
      <c r="AL440" s="57">
        <v>9.9620000000000004E-3</v>
      </c>
      <c r="AM440" s="62">
        <f t="shared" si="4"/>
        <v>-1.3045361999999999E-3</v>
      </c>
      <c r="AN440" s="54"/>
      <c r="AO440" s="54"/>
    </row>
    <row r="441" spans="1:41" ht="15" customHeight="1" x14ac:dyDescent="0.2">
      <c r="A441" s="56">
        <v>43747</v>
      </c>
      <c r="B441" s="57">
        <v>3.7559999999999998E-3</v>
      </c>
      <c r="C441" s="57">
        <v>2.7292E-2</v>
      </c>
      <c r="D441" s="57">
        <v>1.2756999999999999E-2</v>
      </c>
      <c r="E441" s="57">
        <v>-5.7540000000000004E-3</v>
      </c>
      <c r="F441" s="57">
        <v>6.6889999999999996E-3</v>
      </c>
      <c r="G441" s="57">
        <v>-4.463E-3</v>
      </c>
      <c r="H441" s="57">
        <v>6.4729999999999996E-3</v>
      </c>
      <c r="I441" s="57">
        <v>1.0477999999999999E-2</v>
      </c>
      <c r="J441" s="57">
        <v>3.0219999999999999E-3</v>
      </c>
      <c r="K441" s="57">
        <v>-1.6983000000000002E-2</v>
      </c>
      <c r="L441" s="57">
        <v>1.2593E-2</v>
      </c>
      <c r="M441" s="60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6">
        <v>43739</v>
      </c>
      <c r="AJ441" s="57">
        <v>3.1120000000000002E-3</v>
      </c>
      <c r="AK441" s="57">
        <v>-1.0695E-2</v>
      </c>
      <c r="AL441" s="57">
        <v>1.126E-3</v>
      </c>
      <c r="AM441" s="62">
        <f t="shared" si="4"/>
        <v>-2.1521180999999998E-3</v>
      </c>
      <c r="AN441" s="54"/>
      <c r="AO441" s="54"/>
    </row>
    <row r="442" spans="1:41" ht="15" customHeight="1" x14ac:dyDescent="0.2">
      <c r="A442" s="56">
        <v>43748</v>
      </c>
      <c r="B442" s="57">
        <v>-1.3481E-2</v>
      </c>
      <c r="C442" s="57">
        <v>4.5149999999999999E-3</v>
      </c>
      <c r="D442" s="57">
        <v>-1.2957E-2</v>
      </c>
      <c r="E442" s="57">
        <v>1.2697E-2</v>
      </c>
      <c r="F442" s="57">
        <v>-7.4349999999999998E-3</v>
      </c>
      <c r="G442" s="57">
        <v>-6.613E-3</v>
      </c>
      <c r="H442" s="57">
        <v>-1.8887000000000001E-2</v>
      </c>
      <c r="I442" s="57">
        <v>-6.973E-3</v>
      </c>
      <c r="J442" s="57">
        <v>-2.3723999999999999E-2</v>
      </c>
      <c r="K442" s="57">
        <v>-7.9369999999999996E-3</v>
      </c>
      <c r="L442" s="57">
        <v>5.6039999999999996E-3</v>
      </c>
      <c r="M442" s="60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6">
        <v>43740</v>
      </c>
      <c r="AJ442" s="57">
        <v>-2.358E-2</v>
      </c>
      <c r="AK442" s="57">
        <v>-2.1007999999999999E-2</v>
      </c>
      <c r="AL442" s="57">
        <v>-1.8853000000000002E-2</v>
      </c>
      <c r="AM442" s="62">
        <f t="shared" si="4"/>
        <v>-2.1144885299999999E-2</v>
      </c>
      <c r="AN442" s="54"/>
      <c r="AO442" s="54"/>
    </row>
    <row r="443" spans="1:41" ht="15" customHeight="1" x14ac:dyDescent="0.2">
      <c r="A443" s="56">
        <v>43749</v>
      </c>
      <c r="B443" s="57">
        <v>8.6490000000000004E-3</v>
      </c>
      <c r="C443" s="57">
        <v>1.8520999999999999E-2</v>
      </c>
      <c r="D443" s="57">
        <v>1.1768000000000001E-2</v>
      </c>
      <c r="E443" s="57">
        <v>1.3743E-2</v>
      </c>
      <c r="F443" s="57">
        <v>4.879E-2</v>
      </c>
      <c r="G443" s="57">
        <v>2.1335E-2</v>
      </c>
      <c r="H443" s="57">
        <v>6.5529999999999998E-3</v>
      </c>
      <c r="I443" s="57">
        <v>3.4389000000000003E-2</v>
      </c>
      <c r="J443" s="57">
        <v>2.8818E-2</v>
      </c>
      <c r="K443" s="57">
        <v>2.8798000000000001E-2</v>
      </c>
      <c r="L443" s="57">
        <v>1.9587E-2</v>
      </c>
      <c r="M443" s="60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6">
        <v>43741</v>
      </c>
      <c r="AJ443" s="57">
        <v>-1.4958000000000001E-2</v>
      </c>
      <c r="AK443" s="57">
        <v>1.3813000000000001E-2</v>
      </c>
      <c r="AL443" s="57">
        <v>8.2209999999999991E-3</v>
      </c>
      <c r="AM443" s="62">
        <f t="shared" si="4"/>
        <v>2.3584307999999997E-3</v>
      </c>
      <c r="AN443" s="54"/>
      <c r="AO443" s="54"/>
    </row>
    <row r="444" spans="1:41" ht="15" customHeight="1" x14ac:dyDescent="0.2">
      <c r="A444" s="56">
        <v>43752</v>
      </c>
      <c r="B444" s="57">
        <v>7.5069999999999998E-3</v>
      </c>
      <c r="C444" s="57">
        <v>-5.0980000000000001E-3</v>
      </c>
      <c r="D444" s="57">
        <v>-8.9630000000000005E-3</v>
      </c>
      <c r="E444" s="57">
        <v>1.3557E-2</v>
      </c>
      <c r="F444" s="57">
        <v>4.9630000000000004E-3</v>
      </c>
      <c r="G444" s="57">
        <v>1.6334999999999999E-2</v>
      </c>
      <c r="H444" s="57">
        <v>6.9430000000000004E-3</v>
      </c>
      <c r="I444" s="57">
        <v>8.711E-3</v>
      </c>
      <c r="J444" s="57">
        <v>1.7399999999999999E-2</v>
      </c>
      <c r="K444" s="57">
        <v>3.8630000000000001E-3</v>
      </c>
      <c r="L444" s="57">
        <v>4.516E-3</v>
      </c>
      <c r="M444" s="60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6">
        <v>43742</v>
      </c>
      <c r="AJ444" s="57">
        <v>3.3345E-2</v>
      </c>
      <c r="AK444" s="57">
        <v>-1.4450000000000001E-3</v>
      </c>
      <c r="AL444" s="57">
        <v>9.0899999999999998E-4</v>
      </c>
      <c r="AM444" s="62">
        <f t="shared" si="4"/>
        <v>1.0935239699999998E-2</v>
      </c>
      <c r="AN444" s="54"/>
      <c r="AO444" s="54"/>
    </row>
    <row r="445" spans="1:41" ht="15" customHeight="1" x14ac:dyDescent="0.2">
      <c r="A445" s="56">
        <v>43753</v>
      </c>
      <c r="B445" s="57">
        <v>9.0399999999999994E-3</v>
      </c>
      <c r="C445" s="57">
        <v>-1.3873999999999999E-2</v>
      </c>
      <c r="D445" s="57">
        <v>-1.1672999999999999E-2</v>
      </c>
      <c r="E445" s="57">
        <v>1.0636E-2</v>
      </c>
      <c r="F445" s="57">
        <v>-5.6740000000000002E-3</v>
      </c>
      <c r="G445" s="57">
        <v>-1.3787000000000001E-2</v>
      </c>
      <c r="H445" s="57">
        <v>-2.1649999999999998E-3</v>
      </c>
      <c r="I445" s="57">
        <v>1.1173000000000001E-2</v>
      </c>
      <c r="J445" s="57">
        <v>1.9108E-2</v>
      </c>
      <c r="K445" s="57">
        <v>1.2849999999999999E-3</v>
      </c>
      <c r="L445" s="57">
        <v>1.8010000000000001E-3</v>
      </c>
      <c r="M445" s="60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6">
        <v>43745</v>
      </c>
      <c r="AJ445" s="57">
        <v>-1.7857999999999999E-2</v>
      </c>
      <c r="AK445" s="57">
        <v>-3.3827000000000003E-2</v>
      </c>
      <c r="AL445" s="57">
        <v>-2.4846E-2</v>
      </c>
      <c r="AM445" s="62">
        <f t="shared" si="4"/>
        <v>-2.5507782299999997E-2</v>
      </c>
      <c r="AN445" s="54"/>
      <c r="AO445" s="54"/>
    </row>
    <row r="446" spans="1:41" ht="15" customHeight="1" x14ac:dyDescent="0.2">
      <c r="A446" s="56">
        <v>43754</v>
      </c>
      <c r="B446" s="57">
        <v>0</v>
      </c>
      <c r="C446" s="57">
        <v>1.3873999999999999E-2</v>
      </c>
      <c r="D446" s="57">
        <v>4.2420000000000001E-3</v>
      </c>
      <c r="E446" s="57">
        <v>2.5533E-2</v>
      </c>
      <c r="F446" s="57">
        <v>2.0416E-2</v>
      </c>
      <c r="G446" s="57">
        <v>2.0799999999999998E-3</v>
      </c>
      <c r="H446" s="57">
        <v>1.6972999999999999E-2</v>
      </c>
      <c r="I446" s="57">
        <v>1.0278000000000001E-2</v>
      </c>
      <c r="J446" s="57">
        <v>-1.3901999999999999E-2</v>
      </c>
      <c r="K446" s="57">
        <v>3.8440000000000002E-3</v>
      </c>
      <c r="L446" s="57">
        <v>8.8900000000000003E-3</v>
      </c>
      <c r="M446" s="60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6">
        <v>43746</v>
      </c>
      <c r="AJ446" s="57">
        <v>-1.4411999999999999E-2</v>
      </c>
      <c r="AK446" s="57">
        <v>2.9870000000000001E-3</v>
      </c>
      <c r="AL446" s="57">
        <v>-6.0749999999999997E-3</v>
      </c>
      <c r="AM446" s="62">
        <f t="shared" si="4"/>
        <v>-5.8327499999999994E-3</v>
      </c>
      <c r="AN446" s="54"/>
      <c r="AO446" s="54"/>
    </row>
    <row r="447" spans="1:41" ht="15" customHeight="1" x14ac:dyDescent="0.2">
      <c r="A447" s="56">
        <v>43755</v>
      </c>
      <c r="B447" s="57">
        <v>-6.3730000000000002E-3</v>
      </c>
      <c r="C447" s="57">
        <v>-2.0019999999999999E-3</v>
      </c>
      <c r="D447" s="57">
        <v>1.2220999999999999E-2</v>
      </c>
      <c r="E447" s="57">
        <v>6.0930000000000003E-3</v>
      </c>
      <c r="F447" s="57">
        <v>6.2519999999999997E-3</v>
      </c>
      <c r="G447" s="57">
        <v>5.9849999999999999E-3</v>
      </c>
      <c r="H447" s="57">
        <v>-5.1260000000000003E-3</v>
      </c>
      <c r="I447" s="57">
        <v>-1.158E-3</v>
      </c>
      <c r="J447" s="57">
        <v>-1.1299999999999999E-3</v>
      </c>
      <c r="K447" s="57">
        <v>1.0178E-2</v>
      </c>
      <c r="L447" s="57">
        <v>-3.8679999999999999E-3</v>
      </c>
      <c r="M447" s="60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6">
        <v>43747</v>
      </c>
      <c r="AJ447" s="57">
        <v>3.7559999999999998E-3</v>
      </c>
      <c r="AK447" s="57">
        <v>6.6889999999999996E-3</v>
      </c>
      <c r="AL447" s="57">
        <v>-4.463E-3</v>
      </c>
      <c r="AM447" s="62">
        <f t="shared" si="4"/>
        <v>1.9938005999999998E-3</v>
      </c>
      <c r="AN447" s="54"/>
      <c r="AO447" s="54"/>
    </row>
    <row r="448" spans="1:41" ht="15" customHeight="1" x14ac:dyDescent="0.2">
      <c r="A448" s="56">
        <v>43756</v>
      </c>
      <c r="B448" s="57">
        <v>-5.3420000000000004E-3</v>
      </c>
      <c r="C448" s="57">
        <v>2.5284000000000001E-2</v>
      </c>
      <c r="D448" s="57">
        <v>4.7679999999999997E-3</v>
      </c>
      <c r="E448" s="57">
        <v>-1.2992E-2</v>
      </c>
      <c r="F448" s="57">
        <v>1.384E-3</v>
      </c>
      <c r="G448" s="57">
        <v>4.3509999999999998E-3</v>
      </c>
      <c r="H448" s="57">
        <v>8.5290000000000001E-3</v>
      </c>
      <c r="I448" s="57">
        <v>-9.1199999999999996E-3</v>
      </c>
      <c r="J448" s="57">
        <v>1.5476E-2</v>
      </c>
      <c r="K448" s="57">
        <v>-7.6239999999999997E-3</v>
      </c>
      <c r="L448" s="57">
        <v>-2.7369999999999998E-3</v>
      </c>
      <c r="M448" s="60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6">
        <v>43748</v>
      </c>
      <c r="AJ448" s="57">
        <v>-1.3481E-2</v>
      </c>
      <c r="AK448" s="57">
        <v>-7.4349999999999998E-3</v>
      </c>
      <c r="AL448" s="57">
        <v>-6.613E-3</v>
      </c>
      <c r="AM448" s="62">
        <f t="shared" si="4"/>
        <v>-9.1754156999999982E-3</v>
      </c>
      <c r="AN448" s="54"/>
      <c r="AO448" s="54"/>
    </row>
    <row r="449" spans="1:41" ht="15" customHeight="1" x14ac:dyDescent="0.2">
      <c r="A449" s="56">
        <v>43759</v>
      </c>
      <c r="B449" s="57">
        <v>1.6995E-2</v>
      </c>
      <c r="C449" s="57">
        <v>7.3550000000000004E-3</v>
      </c>
      <c r="D449" s="57">
        <v>1.188E-3</v>
      </c>
      <c r="E449" s="57">
        <v>-4.2399999999999998E-3</v>
      </c>
      <c r="F449" s="57">
        <v>7.5779999999999997E-3</v>
      </c>
      <c r="G449" s="57">
        <v>8.6459999999999992E-3</v>
      </c>
      <c r="H449" s="57">
        <v>3.1800000000000001E-3</v>
      </c>
      <c r="I449" s="57">
        <v>1.5282E-2</v>
      </c>
      <c r="J449" s="57">
        <v>-7.3720000000000001E-3</v>
      </c>
      <c r="K449" s="57">
        <v>-3.8340000000000002E-3</v>
      </c>
      <c r="L449" s="57">
        <v>1.2279999999999999E-2</v>
      </c>
      <c r="M449" s="60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6">
        <v>43749</v>
      </c>
      <c r="AJ449" s="57">
        <v>8.6490000000000004E-3</v>
      </c>
      <c r="AK449" s="57">
        <v>4.879E-2</v>
      </c>
      <c r="AL449" s="57">
        <v>2.1335E-2</v>
      </c>
      <c r="AM449" s="62">
        <f t="shared" si="4"/>
        <v>2.6255374199999997E-2</v>
      </c>
      <c r="AN449" s="54"/>
      <c r="AO449" s="54"/>
    </row>
    <row r="450" spans="1:41" ht="15" customHeight="1" x14ac:dyDescent="0.2">
      <c r="A450" s="56">
        <v>43760</v>
      </c>
      <c r="B450" s="57">
        <v>-1.1653E-2</v>
      </c>
      <c r="C450" s="57">
        <v>2.1323000000000002E-2</v>
      </c>
      <c r="D450" s="57">
        <v>3.359E-3</v>
      </c>
      <c r="E450" s="57">
        <v>1.5712E-2</v>
      </c>
      <c r="F450" s="57">
        <v>-4.1269999999999996E-3</v>
      </c>
      <c r="G450" s="57">
        <v>-4.3140000000000001E-3</v>
      </c>
      <c r="H450" s="57">
        <v>-2.3310000000000002E-3</v>
      </c>
      <c r="I450" s="57">
        <v>-3.4619999999999998E-3</v>
      </c>
      <c r="J450" s="57">
        <v>2.016E-3</v>
      </c>
      <c r="K450" s="57">
        <v>0</v>
      </c>
      <c r="L450" s="57">
        <v>1.2737E-2</v>
      </c>
      <c r="M450" s="60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6">
        <v>43752</v>
      </c>
      <c r="AJ450" s="57">
        <v>7.5069999999999998E-3</v>
      </c>
      <c r="AK450" s="57">
        <v>4.9630000000000004E-3</v>
      </c>
      <c r="AL450" s="57">
        <v>1.6334999999999999E-2</v>
      </c>
      <c r="AM450" s="62">
        <f t="shared" si="4"/>
        <v>9.6007065000000003E-3</v>
      </c>
      <c r="AN450" s="54"/>
      <c r="AO450" s="54"/>
    </row>
    <row r="451" spans="1:41" ht="15" customHeight="1" x14ac:dyDescent="0.2">
      <c r="A451" s="56">
        <v>43761</v>
      </c>
      <c r="B451" s="57">
        <v>-4.8060000000000004E-3</v>
      </c>
      <c r="C451" s="57">
        <v>4.2110000000000003E-3</v>
      </c>
      <c r="D451" s="57">
        <v>9.6200000000000001E-3</v>
      </c>
      <c r="E451" s="57">
        <v>-2.3078000000000001E-2</v>
      </c>
      <c r="F451" s="57">
        <v>-1.2482999999999999E-2</v>
      </c>
      <c r="G451" s="57">
        <v>-4.79E-3</v>
      </c>
      <c r="H451" s="57">
        <v>-4.8910000000000004E-3</v>
      </c>
      <c r="I451" s="57">
        <v>-1.5923E-2</v>
      </c>
      <c r="J451" s="57">
        <v>-6.9610000000000002E-3</v>
      </c>
      <c r="K451" s="57">
        <v>-2.0698999999999999E-2</v>
      </c>
      <c r="L451" s="57">
        <v>1.508E-3</v>
      </c>
      <c r="M451" s="60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6">
        <v>43753</v>
      </c>
      <c r="AJ451" s="57">
        <v>9.0399999999999994E-3</v>
      </c>
      <c r="AK451" s="57">
        <v>-5.6740000000000002E-3</v>
      </c>
      <c r="AL451" s="57">
        <v>-1.3787000000000001E-2</v>
      </c>
      <c r="AM451" s="62">
        <f t="shared" si="4"/>
        <v>-3.4733193000000004E-3</v>
      </c>
      <c r="AN451" s="54"/>
      <c r="AO451" s="54"/>
    </row>
    <row r="452" spans="1:41" ht="15" customHeight="1" x14ac:dyDescent="0.2">
      <c r="A452" s="56">
        <v>43762</v>
      </c>
      <c r="B452" s="57">
        <v>2.6936000000000002E-2</v>
      </c>
      <c r="C452" s="57">
        <v>-6.3220000000000004E-3</v>
      </c>
      <c r="D452" s="57">
        <v>1.5894999999999999E-2</v>
      </c>
      <c r="E452" s="57">
        <v>0</v>
      </c>
      <c r="F452" s="57">
        <v>1.395E-3</v>
      </c>
      <c r="G452" s="57">
        <v>1.5989999999999999E-3</v>
      </c>
      <c r="H452" s="57">
        <v>6.3900000000000003E-4</v>
      </c>
      <c r="I452" s="57">
        <v>-3.6273E-2</v>
      </c>
      <c r="J452" s="57">
        <v>-6.3728000000000007E-2</v>
      </c>
      <c r="K452" s="57">
        <v>-2.1137E-2</v>
      </c>
      <c r="L452" s="57">
        <v>-5.1929999999999997E-3</v>
      </c>
      <c r="M452" s="60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6">
        <v>43754</v>
      </c>
      <c r="AJ452" s="57">
        <v>0</v>
      </c>
      <c r="AK452" s="57">
        <v>2.0416E-2</v>
      </c>
      <c r="AL452" s="57">
        <v>2.0799999999999998E-3</v>
      </c>
      <c r="AM452" s="62">
        <f t="shared" si="4"/>
        <v>7.4979167999999997E-3</v>
      </c>
      <c r="AN452" s="54"/>
      <c r="AO452" s="54"/>
    </row>
    <row r="453" spans="1:41" ht="15" customHeight="1" x14ac:dyDescent="0.2">
      <c r="A453" s="56">
        <v>43763</v>
      </c>
      <c r="B453" s="57">
        <v>-8.6489999999999997E-2</v>
      </c>
      <c r="C453" s="57">
        <v>9.0500000000000008E-3</v>
      </c>
      <c r="D453" s="57">
        <v>-1.8438E-2</v>
      </c>
      <c r="E453" s="57">
        <v>1.0836E-2</v>
      </c>
      <c r="F453" s="57">
        <v>-1.6865999999999999E-2</v>
      </c>
      <c r="G453" s="57">
        <v>-6.4120000000000002E-3</v>
      </c>
      <c r="H453" s="57">
        <v>2.9780000000000002E-3</v>
      </c>
      <c r="I453" s="57">
        <v>2.4657999999999999E-2</v>
      </c>
      <c r="J453" s="57">
        <v>3.117E-3</v>
      </c>
      <c r="K453" s="57">
        <v>-8.0429999999999998E-3</v>
      </c>
      <c r="L453" s="57">
        <v>3.5179999999999999E-3</v>
      </c>
      <c r="M453" s="60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6">
        <v>43755</v>
      </c>
      <c r="AJ453" s="57">
        <v>-6.3730000000000002E-3</v>
      </c>
      <c r="AK453" s="57">
        <v>6.2519999999999997E-3</v>
      </c>
      <c r="AL453" s="57">
        <v>5.9849999999999999E-3</v>
      </c>
      <c r="AM453" s="62">
        <f t="shared" si="4"/>
        <v>1.9544711999999998E-3</v>
      </c>
      <c r="AN453" s="54"/>
      <c r="AO453" s="54"/>
    </row>
    <row r="454" spans="1:41" ht="15" customHeight="1" x14ac:dyDescent="0.2">
      <c r="A454" s="56">
        <v>43766</v>
      </c>
      <c r="B454" s="57">
        <v>-3.4150000000000001E-3</v>
      </c>
      <c r="C454" s="57">
        <v>2.1964999999999998E-2</v>
      </c>
      <c r="D454" s="57">
        <v>3.9100000000000003E-3</v>
      </c>
      <c r="E454" s="57">
        <v>8.8140000000000007E-3</v>
      </c>
      <c r="F454" s="57">
        <v>-2.1280000000000001E-3</v>
      </c>
      <c r="G454" s="57">
        <v>1.5727000000000001E-2</v>
      </c>
      <c r="H454" s="57">
        <v>-1.488E-3</v>
      </c>
      <c r="I454" s="57">
        <v>-8.9510000000000006E-3</v>
      </c>
      <c r="J454" s="57">
        <v>-8.1729999999999997E-3</v>
      </c>
      <c r="K454" s="57">
        <v>-9.4660000000000005E-3</v>
      </c>
      <c r="L454" s="57">
        <v>7.646E-3</v>
      </c>
      <c r="M454" s="60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6">
        <v>43756</v>
      </c>
      <c r="AJ454" s="57">
        <v>-5.3420000000000004E-3</v>
      </c>
      <c r="AK454" s="57">
        <v>1.384E-3</v>
      </c>
      <c r="AL454" s="57">
        <v>4.3509999999999998E-3</v>
      </c>
      <c r="AM454" s="62">
        <f t="shared" si="4"/>
        <v>1.3098689999999991E-4</v>
      </c>
      <c r="AN454" s="54"/>
      <c r="AO454" s="54"/>
    </row>
    <row r="455" spans="1:41" ht="15" customHeight="1" x14ac:dyDescent="0.2">
      <c r="A455" s="56">
        <v>43767</v>
      </c>
      <c r="B455" s="57">
        <v>2.2780000000000001E-3</v>
      </c>
      <c r="C455" s="57">
        <v>-2.6679999999999998E-3</v>
      </c>
      <c r="D455" s="57">
        <v>1.4527999999999999E-2</v>
      </c>
      <c r="E455" s="57">
        <v>-4.5890000000000002E-3</v>
      </c>
      <c r="F455" s="57">
        <v>-1.5748000000000002E-2</v>
      </c>
      <c r="G455" s="57">
        <v>1.0573000000000001E-2</v>
      </c>
      <c r="H455" s="57">
        <v>-4.2630000000000003E-3</v>
      </c>
      <c r="I455" s="57">
        <v>3.192E-3</v>
      </c>
      <c r="J455" s="57">
        <v>0</v>
      </c>
      <c r="K455" s="57">
        <v>-1.3600000000000001E-3</v>
      </c>
      <c r="L455" s="57">
        <v>-5.8500000000000002E-3</v>
      </c>
      <c r="M455" s="60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6">
        <v>43759</v>
      </c>
      <c r="AJ455" s="57">
        <v>1.6995E-2</v>
      </c>
      <c r="AK455" s="57">
        <v>7.5779999999999997E-3</v>
      </c>
      <c r="AL455" s="57">
        <v>8.6459999999999992E-3</v>
      </c>
      <c r="AM455" s="62">
        <f t="shared" si="4"/>
        <v>1.1071892699999999E-2</v>
      </c>
      <c r="AN455" s="54"/>
      <c r="AO455" s="54"/>
    </row>
    <row r="456" spans="1:41" ht="15" customHeight="1" x14ac:dyDescent="0.2">
      <c r="A456" s="56">
        <v>43768</v>
      </c>
      <c r="B456" s="57">
        <v>-1.1379999999999999E-3</v>
      </c>
      <c r="C456" s="57">
        <v>1.5498E-2</v>
      </c>
      <c r="D456" s="57">
        <v>3.0304999999999999E-2</v>
      </c>
      <c r="E456" s="57">
        <v>1.4838E-2</v>
      </c>
      <c r="F456" s="57">
        <v>4.3200000000000001E-3</v>
      </c>
      <c r="G456" s="57">
        <v>1.3778E-2</v>
      </c>
      <c r="H456" s="57">
        <v>1.4843E-2</v>
      </c>
      <c r="I456" s="57">
        <v>1.3929999999999999E-3</v>
      </c>
      <c r="J456" s="57">
        <v>3.5566E-2</v>
      </c>
      <c r="K456" s="57">
        <v>6.7799999999999996E-3</v>
      </c>
      <c r="L456" s="57">
        <v>7.8810000000000009E-3</v>
      </c>
      <c r="M456" s="60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6">
        <v>43760</v>
      </c>
      <c r="AJ456" s="57">
        <v>-1.1653E-2</v>
      </c>
      <c r="AK456" s="57">
        <v>-4.1269999999999996E-3</v>
      </c>
      <c r="AL456" s="57">
        <v>-4.3140000000000001E-3</v>
      </c>
      <c r="AM456" s="62">
        <f t="shared" si="4"/>
        <v>-6.6973301999999988E-3</v>
      </c>
      <c r="AN456" s="54"/>
      <c r="AO456" s="54"/>
    </row>
    <row r="457" spans="1:41" ht="15" customHeight="1" x14ac:dyDescent="0.2">
      <c r="A457" s="56">
        <v>43769</v>
      </c>
      <c r="B457" s="57">
        <v>-1.0303E-2</v>
      </c>
      <c r="C457" s="57">
        <v>-2.6034000000000002E-2</v>
      </c>
      <c r="D457" s="57">
        <v>2.4511000000000002E-2</v>
      </c>
      <c r="E457" s="57">
        <v>1.6851000000000001E-2</v>
      </c>
      <c r="F457" s="57">
        <v>-1.2288E-2</v>
      </c>
      <c r="G457" s="57">
        <v>-1.1039999999999999E-3</v>
      </c>
      <c r="H457" s="57">
        <v>8.175E-3</v>
      </c>
      <c r="I457" s="57">
        <v>9.3039999999999998E-3</v>
      </c>
      <c r="J457" s="57">
        <v>5.8069999999999997E-3</v>
      </c>
      <c r="K457" s="57">
        <v>2.699E-3</v>
      </c>
      <c r="L457" s="57">
        <v>-1.1018999999999999E-2</v>
      </c>
      <c r="M457" s="60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6">
        <v>43761</v>
      </c>
      <c r="AJ457" s="57">
        <v>-4.8060000000000004E-3</v>
      </c>
      <c r="AK457" s="57">
        <v>-1.2482999999999999E-2</v>
      </c>
      <c r="AL457" s="57">
        <v>-4.79E-3</v>
      </c>
      <c r="AM457" s="62">
        <f t="shared" si="4"/>
        <v>-7.3589306999999994E-3</v>
      </c>
      <c r="AN457" s="54"/>
      <c r="AO457" s="54"/>
    </row>
    <row r="458" spans="1:41" ht="15" customHeight="1" x14ac:dyDescent="0.2">
      <c r="A458" s="56">
        <v>43770</v>
      </c>
      <c r="B458" s="57">
        <v>-2.8809999999999999E-3</v>
      </c>
      <c r="C458" s="57">
        <v>-3.954E-3</v>
      </c>
      <c r="D458" s="57">
        <v>2.8181000000000001E-2</v>
      </c>
      <c r="E458" s="57">
        <v>4.6789999999999998E-2</v>
      </c>
      <c r="F458" s="57">
        <v>1.3724E-2</v>
      </c>
      <c r="G458" s="57">
        <v>1.5782999999999998E-2</v>
      </c>
      <c r="H458" s="57">
        <v>2.2704999999999999E-2</v>
      </c>
      <c r="I458" s="57">
        <v>1.7965999999999999E-2</v>
      </c>
      <c r="J458" s="57">
        <v>2.7750000000000001E-3</v>
      </c>
      <c r="K458" s="57">
        <v>2.9218999999999998E-2</v>
      </c>
      <c r="L458" s="57">
        <v>9.0620000000000006E-3</v>
      </c>
      <c r="M458" s="60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6">
        <v>43762</v>
      </c>
      <c r="AJ458" s="57">
        <v>2.6936000000000002E-2</v>
      </c>
      <c r="AK458" s="57">
        <v>1.395E-3</v>
      </c>
      <c r="AL458" s="57">
        <v>1.5989999999999999E-3</v>
      </c>
      <c r="AM458" s="62">
        <f t="shared" si="4"/>
        <v>9.9756690000000012E-3</v>
      </c>
      <c r="AN458" s="54"/>
      <c r="AO458" s="54"/>
    </row>
    <row r="459" spans="1:41" ht="15" customHeight="1" x14ac:dyDescent="0.2">
      <c r="A459" s="56">
        <v>43773</v>
      </c>
      <c r="B459" s="57">
        <v>1.3754000000000001E-2</v>
      </c>
      <c r="C459" s="57">
        <v>-5.646E-3</v>
      </c>
      <c r="D459" s="57">
        <v>-1.9661000000000001E-2</v>
      </c>
      <c r="E459" s="57">
        <v>8.4690000000000008E-3</v>
      </c>
      <c r="F459" s="57">
        <v>1.3538E-2</v>
      </c>
      <c r="G459" s="57">
        <v>6.5200000000000002E-4</v>
      </c>
      <c r="H459" s="57">
        <v>-2.0430000000000001E-3</v>
      </c>
      <c r="I459" s="57">
        <v>-1.2071999999999999E-2</v>
      </c>
      <c r="J459" s="57">
        <v>-2.4548E-2</v>
      </c>
      <c r="K459" s="57">
        <v>-9.2049999999999996E-3</v>
      </c>
      <c r="L459" s="57">
        <v>5.3829999999999998E-3</v>
      </c>
      <c r="M459" s="60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6">
        <v>43763</v>
      </c>
      <c r="AJ459" s="57">
        <v>-8.6489999999999997E-2</v>
      </c>
      <c r="AK459" s="57">
        <v>-1.6865999999999999E-2</v>
      </c>
      <c r="AL459" s="57">
        <v>-6.4120000000000002E-3</v>
      </c>
      <c r="AM459" s="62">
        <f t="shared" si="4"/>
        <v>-3.6585674399999997E-2</v>
      </c>
      <c r="AN459" s="54"/>
      <c r="AO459" s="54"/>
    </row>
    <row r="460" spans="1:41" ht="15" customHeight="1" x14ac:dyDescent="0.2">
      <c r="A460" s="56">
        <v>43774</v>
      </c>
      <c r="B460" s="57">
        <v>7.9369999999999996E-3</v>
      </c>
      <c r="C460" s="57">
        <v>6.2709999999999997E-3</v>
      </c>
      <c r="D460" s="57">
        <v>-2.6336999999999999E-2</v>
      </c>
      <c r="E460" s="57">
        <v>-2.5264000000000002E-2</v>
      </c>
      <c r="F460" s="57">
        <v>-2.3632E-2</v>
      </c>
      <c r="G460" s="57">
        <v>-8.7000000000000001E-4</v>
      </c>
      <c r="H460" s="57">
        <v>-1.9827000000000001E-2</v>
      </c>
      <c r="I460" s="57">
        <v>-3.0429000000000001E-2</v>
      </c>
      <c r="J460" s="57">
        <v>-1.658E-3</v>
      </c>
      <c r="K460" s="57">
        <v>-2.5419000000000001E-2</v>
      </c>
      <c r="L460" s="57">
        <v>-5.5199999999999997E-4</v>
      </c>
      <c r="M460" s="60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6">
        <v>43766</v>
      </c>
      <c r="AJ460" s="57">
        <v>-3.4150000000000001E-3</v>
      </c>
      <c r="AK460" s="57">
        <v>-2.1280000000000001E-3</v>
      </c>
      <c r="AL460" s="57">
        <v>1.5727000000000001E-2</v>
      </c>
      <c r="AM460" s="62">
        <f t="shared" si="4"/>
        <v>3.3943272000000004E-3</v>
      </c>
      <c r="AN460" s="54"/>
      <c r="AO460" s="54"/>
    </row>
    <row r="461" spans="1:41" ht="15" customHeight="1" x14ac:dyDescent="0.2">
      <c r="A461" s="56">
        <v>43775</v>
      </c>
      <c r="B461" s="57">
        <v>-1.0786E-2</v>
      </c>
      <c r="C461" s="57">
        <v>-6.6899999999999998E-3</v>
      </c>
      <c r="D461" s="57">
        <v>1.8363000000000001E-2</v>
      </c>
      <c r="E461" s="57">
        <v>-3.2490000000000002E-3</v>
      </c>
      <c r="F461" s="57">
        <v>2.0087000000000001E-2</v>
      </c>
      <c r="G461" s="57">
        <v>1.0870000000000001E-3</v>
      </c>
      <c r="H461" s="57">
        <v>9.9629999999999996E-3</v>
      </c>
      <c r="I461" s="57">
        <v>1.7416000000000001E-2</v>
      </c>
      <c r="J461" s="57">
        <v>2.3699999999999999E-4</v>
      </c>
      <c r="K461" s="57">
        <v>9.4400000000000005E-3</v>
      </c>
      <c r="L461" s="57">
        <v>-3.3080000000000002E-3</v>
      </c>
      <c r="M461" s="60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6">
        <v>43767</v>
      </c>
      <c r="AJ461" s="57">
        <v>2.2780000000000001E-3</v>
      </c>
      <c r="AK461" s="57">
        <v>-1.5748000000000002E-2</v>
      </c>
      <c r="AL461" s="57">
        <v>1.0573000000000001E-2</v>
      </c>
      <c r="AM461" s="62">
        <f t="shared" si="4"/>
        <v>-9.655700999999994E-4</v>
      </c>
      <c r="AN461" s="54"/>
      <c r="AO461" s="54"/>
    </row>
    <row r="462" spans="1:41" ht="15" customHeight="1" x14ac:dyDescent="0.2">
      <c r="A462" s="56">
        <v>43776</v>
      </c>
      <c r="B462" s="57">
        <v>2.281E-3</v>
      </c>
      <c r="C462" s="57">
        <v>0</v>
      </c>
      <c r="D462" s="57">
        <v>2.3022999999999998E-2</v>
      </c>
      <c r="E462" s="57">
        <v>8.9980000000000008E-3</v>
      </c>
      <c r="F462" s="57">
        <v>5.5263E-2</v>
      </c>
      <c r="G462" s="57">
        <v>4.9849999999999998E-3</v>
      </c>
      <c r="H462" s="57">
        <v>3.2989999999999998E-3</v>
      </c>
      <c r="I462" s="57">
        <v>-3.9769999999999996E-3</v>
      </c>
      <c r="J462" s="57">
        <v>3.7850000000000002E-3</v>
      </c>
      <c r="K462" s="57">
        <v>-4.0350000000000004E-3</v>
      </c>
      <c r="L462" s="57">
        <v>1.1195999999999999E-2</v>
      </c>
      <c r="M462" s="60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6">
        <v>43768</v>
      </c>
      <c r="AJ462" s="57">
        <v>-1.1379999999999999E-3</v>
      </c>
      <c r="AK462" s="57">
        <v>4.3200000000000001E-3</v>
      </c>
      <c r="AL462" s="57">
        <v>1.3778E-2</v>
      </c>
      <c r="AM462" s="62">
        <f t="shared" si="4"/>
        <v>5.6527680000000007E-3</v>
      </c>
      <c r="AN462" s="54"/>
      <c r="AO462" s="54"/>
    </row>
    <row r="463" spans="1:41" ht="15" customHeight="1" x14ac:dyDescent="0.2">
      <c r="A463" s="56">
        <v>43777</v>
      </c>
      <c r="B463" s="57">
        <v>-1.4917E-2</v>
      </c>
      <c r="C463" s="57">
        <v>-1.4154999999999999E-2</v>
      </c>
      <c r="D463" s="57">
        <v>-9.6480000000000003E-3</v>
      </c>
      <c r="E463" s="57">
        <v>-1.3346E-2</v>
      </c>
      <c r="F463" s="57">
        <v>-2.5869E-2</v>
      </c>
      <c r="G463" s="57">
        <v>-2.2963999999999998E-2</v>
      </c>
      <c r="H463" s="57">
        <v>-3.0939000000000001E-2</v>
      </c>
      <c r="I463" s="57">
        <v>-2.5628999999999999E-2</v>
      </c>
      <c r="J463" s="57">
        <v>-1.9071000000000001E-2</v>
      </c>
      <c r="K463" s="57">
        <v>-2.3178000000000001E-2</v>
      </c>
      <c r="L463" s="57">
        <v>-1.7974E-2</v>
      </c>
      <c r="M463" s="60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6">
        <v>43769</v>
      </c>
      <c r="AJ463" s="57">
        <v>-1.0303E-2</v>
      </c>
      <c r="AK463" s="57">
        <v>-1.2288E-2</v>
      </c>
      <c r="AL463" s="57">
        <v>-1.1039999999999999E-3</v>
      </c>
      <c r="AM463" s="62">
        <f t="shared" si="4"/>
        <v>-7.8975434999999997E-3</v>
      </c>
      <c r="AN463" s="54"/>
      <c r="AO463" s="54"/>
    </row>
    <row r="464" spans="1:41" ht="15" customHeight="1" x14ac:dyDescent="0.2">
      <c r="A464" s="56">
        <v>43780</v>
      </c>
      <c r="B464" s="57">
        <v>1.3776999999999999E-2</v>
      </c>
      <c r="C464" s="57">
        <v>5.0930000000000003E-3</v>
      </c>
      <c r="D464" s="57">
        <v>6.7990000000000004E-3</v>
      </c>
      <c r="E464" s="57">
        <v>3.986E-3</v>
      </c>
      <c r="F464" s="57">
        <v>1.5737999999999999E-2</v>
      </c>
      <c r="G464" s="57">
        <v>-2.8800000000000002E-3</v>
      </c>
      <c r="H464" s="57">
        <v>-1.6999999999999999E-3</v>
      </c>
      <c r="I464" s="57">
        <v>3.2777000000000001E-2</v>
      </c>
      <c r="J464" s="57">
        <v>1.3863E-2</v>
      </c>
      <c r="K464" s="57">
        <v>8.2419999999999993E-3</v>
      </c>
      <c r="L464" s="57">
        <v>6.8430000000000001E-3</v>
      </c>
      <c r="M464" s="60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6">
        <v>43770</v>
      </c>
      <c r="AJ464" s="57">
        <v>-2.8809999999999999E-3</v>
      </c>
      <c r="AK464" s="57">
        <v>1.3724E-2</v>
      </c>
      <c r="AL464" s="57">
        <v>1.5782999999999998E-2</v>
      </c>
      <c r="AM464" s="62">
        <f t="shared" si="4"/>
        <v>8.8744457999999984E-3</v>
      </c>
      <c r="AN464" s="54"/>
      <c r="AO464" s="54"/>
    </row>
    <row r="465" spans="1:41" ht="15" customHeight="1" x14ac:dyDescent="0.2">
      <c r="A465" s="56">
        <v>43781</v>
      </c>
      <c r="B465" s="57">
        <v>-9.7389999999999994E-3</v>
      </c>
      <c r="C465" s="57">
        <v>-1.1069000000000001E-2</v>
      </c>
      <c r="D465" s="57">
        <v>3.0210000000000001E-2</v>
      </c>
      <c r="E465" s="57">
        <v>-3.4588000000000001E-2</v>
      </c>
      <c r="F465" s="57">
        <v>-2.6136E-2</v>
      </c>
      <c r="G465" s="57">
        <v>-1.1155999999999999E-2</v>
      </c>
      <c r="H465" s="57">
        <v>-1.4999E-2</v>
      </c>
      <c r="I465" s="57">
        <v>-2.0788000000000001E-2</v>
      </c>
      <c r="J465" s="57">
        <v>-2.0140000000000002E-2</v>
      </c>
      <c r="K465" s="57">
        <v>-3.0557999999999998E-2</v>
      </c>
      <c r="L465" s="57">
        <v>-1.5025E-2</v>
      </c>
      <c r="M465" s="60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6">
        <v>43773</v>
      </c>
      <c r="AJ465" s="57">
        <v>1.3754000000000001E-2</v>
      </c>
      <c r="AK465" s="57">
        <v>1.3538E-2</v>
      </c>
      <c r="AL465" s="57">
        <v>6.5200000000000002E-4</v>
      </c>
      <c r="AM465" s="62">
        <f t="shared" si="4"/>
        <v>9.313735200000001E-3</v>
      </c>
      <c r="AN465" s="54"/>
      <c r="AO465" s="54"/>
    </row>
    <row r="466" spans="1:41" ht="15" customHeight="1" x14ac:dyDescent="0.2">
      <c r="A466" s="56">
        <v>43782</v>
      </c>
      <c r="B466" s="57">
        <v>0</v>
      </c>
      <c r="C466" s="57">
        <v>-1.6618000000000001E-2</v>
      </c>
      <c r="D466" s="57">
        <v>4.9613999999999998E-2</v>
      </c>
      <c r="E466" s="57">
        <v>-4.1269999999999996E-3</v>
      </c>
      <c r="F466" s="57">
        <v>0</v>
      </c>
      <c r="G466" s="57">
        <v>-3.1459999999999999E-3</v>
      </c>
      <c r="H466" s="57">
        <v>-1.1727E-2</v>
      </c>
      <c r="I466" s="57">
        <v>-4.4530000000000004E-3</v>
      </c>
      <c r="J466" s="57">
        <v>-3.153E-3</v>
      </c>
      <c r="K466" s="57">
        <v>-9.9220000000000003E-3</v>
      </c>
      <c r="L466" s="57">
        <v>-6.5030000000000001E-3</v>
      </c>
      <c r="M466" s="60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6">
        <v>43774</v>
      </c>
      <c r="AJ466" s="57">
        <v>7.9369999999999996E-3</v>
      </c>
      <c r="AK466" s="57">
        <v>-2.3632E-2</v>
      </c>
      <c r="AL466" s="57">
        <v>-8.7000000000000001E-4</v>
      </c>
      <c r="AM466" s="62">
        <f t="shared" si="4"/>
        <v>-5.5211145000000003E-3</v>
      </c>
      <c r="AN466" s="54"/>
      <c r="AO466" s="54"/>
    </row>
    <row r="467" spans="1:41" ht="15" customHeight="1" x14ac:dyDescent="0.2">
      <c r="A467" s="56">
        <v>43783</v>
      </c>
      <c r="B467" s="57">
        <v>4.5950000000000001E-3</v>
      </c>
      <c r="C467" s="57">
        <v>1.2113000000000001E-2</v>
      </c>
      <c r="D467" s="57">
        <v>5.2550000000000001E-3</v>
      </c>
      <c r="E467" s="57">
        <v>2.8535999999999999E-2</v>
      </c>
      <c r="F467" s="57">
        <v>1.8641000000000001E-2</v>
      </c>
      <c r="G467" s="57">
        <v>-2.4789999999999999E-3</v>
      </c>
      <c r="H467" s="57">
        <v>1.5389999999999999E-2</v>
      </c>
      <c r="I467" s="57">
        <v>4.7737000000000002E-2</v>
      </c>
      <c r="J467" s="57">
        <v>1.4233000000000001E-2</v>
      </c>
      <c r="K467" s="57">
        <v>7.9384999999999997E-2</v>
      </c>
      <c r="L467" s="57">
        <v>4.6750000000000003E-3</v>
      </c>
      <c r="M467" s="60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6">
        <v>43775</v>
      </c>
      <c r="AJ467" s="57">
        <v>-1.0786E-2</v>
      </c>
      <c r="AK467" s="57">
        <v>2.0087000000000001E-2</v>
      </c>
      <c r="AL467" s="57">
        <v>1.0870000000000001E-3</v>
      </c>
      <c r="AM467" s="62">
        <f t="shared" si="4"/>
        <v>3.4623204000000002E-3</v>
      </c>
      <c r="AN467" s="54"/>
      <c r="AO467" s="54"/>
    </row>
    <row r="468" spans="1:41" ht="15" customHeight="1" x14ac:dyDescent="0.2">
      <c r="A468" s="56">
        <v>43787</v>
      </c>
      <c r="B468" s="57">
        <v>6.2839999999999997E-3</v>
      </c>
      <c r="C468" s="57">
        <v>-1.1025999999999999E-2</v>
      </c>
      <c r="D468" s="57">
        <v>-2.3028E-2</v>
      </c>
      <c r="E468" s="57">
        <v>-5.8630000000000002E-3</v>
      </c>
      <c r="F468" s="57">
        <v>-2.7399999999999998E-3</v>
      </c>
      <c r="G468" s="57">
        <v>9.6550000000000004E-3</v>
      </c>
      <c r="H468" s="57">
        <v>-4.0949999999999997E-3</v>
      </c>
      <c r="I468" s="57">
        <v>-1.2260999999999999E-2</v>
      </c>
      <c r="J468" s="57">
        <v>-1.4475999999999999E-2</v>
      </c>
      <c r="K468" s="57">
        <v>-5.2769999999999996E-3</v>
      </c>
      <c r="L468" s="57">
        <v>-2.6970000000000002E-3</v>
      </c>
      <c r="M468" s="60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6">
        <v>43776</v>
      </c>
      <c r="AJ468" s="57">
        <v>2.281E-3</v>
      </c>
      <c r="AK468" s="57">
        <v>5.5263E-2</v>
      </c>
      <c r="AL468" s="57">
        <v>4.9849999999999998E-3</v>
      </c>
      <c r="AM468" s="62">
        <f t="shared" si="4"/>
        <v>2.08409157E-2</v>
      </c>
      <c r="AN468" s="54"/>
      <c r="AO468" s="54"/>
    </row>
    <row r="469" spans="1:41" ht="15" customHeight="1" x14ac:dyDescent="0.2">
      <c r="A469" s="56">
        <v>43788</v>
      </c>
      <c r="B469" s="57">
        <v>6.2449999999999997E-3</v>
      </c>
      <c r="C469" s="57">
        <v>-4.5760000000000002E-3</v>
      </c>
      <c r="D469" s="57">
        <v>1.5299999999999999E-2</v>
      </c>
      <c r="E469" s="57">
        <v>-1.5183E-2</v>
      </c>
      <c r="F469" s="57">
        <v>-1.1728000000000001E-2</v>
      </c>
      <c r="G469" s="57">
        <v>-1.1180000000000001E-3</v>
      </c>
      <c r="H469" s="57">
        <v>-6.5009999999999998E-3</v>
      </c>
      <c r="I469" s="57">
        <v>-9.6410000000000003E-3</v>
      </c>
      <c r="J469" s="57">
        <v>-3.1640000000000001E-3</v>
      </c>
      <c r="K469" s="57">
        <v>-1.4657E-2</v>
      </c>
      <c r="L469" s="57">
        <v>-3.8180000000000002E-3</v>
      </c>
      <c r="M469" s="60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6">
        <v>43777</v>
      </c>
      <c r="AJ469" s="57">
        <v>-1.4917E-2</v>
      </c>
      <c r="AK469" s="57">
        <v>-2.5869E-2</v>
      </c>
      <c r="AL469" s="57">
        <v>-2.2963999999999998E-2</v>
      </c>
      <c r="AM469" s="62">
        <f t="shared" si="4"/>
        <v>-2.1247874999999999E-2</v>
      </c>
      <c r="AN469" s="54"/>
      <c r="AO469" s="54"/>
    </row>
    <row r="470" spans="1:41" ht="15" customHeight="1" x14ac:dyDescent="0.2">
      <c r="A470" s="56">
        <v>43790</v>
      </c>
      <c r="B470" s="57">
        <v>2.2384999999999999E-2</v>
      </c>
      <c r="C470" s="57">
        <v>1.2803E-2</v>
      </c>
      <c r="D470" s="57">
        <v>4.2015999999999998E-2</v>
      </c>
      <c r="E470" s="57">
        <v>2.6873999999999999E-2</v>
      </c>
      <c r="F470" s="57">
        <v>1.2414E-2</v>
      </c>
      <c r="G470" s="57">
        <v>4.4700000000000002E-4</v>
      </c>
      <c r="H470" s="57">
        <v>2.8292000000000001E-2</v>
      </c>
      <c r="I470" s="57">
        <v>9.4450000000000003E-3</v>
      </c>
      <c r="J470" s="57">
        <v>5.4554999999999999E-2</v>
      </c>
      <c r="K470" s="57">
        <v>1.3334E-2</v>
      </c>
      <c r="L470" s="57">
        <v>1.5298000000000001E-2</v>
      </c>
      <c r="M470" s="60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6">
        <v>43780</v>
      </c>
      <c r="AJ470" s="57">
        <v>1.3776999999999999E-2</v>
      </c>
      <c r="AK470" s="57">
        <v>1.5737999999999999E-2</v>
      </c>
      <c r="AL470" s="57">
        <v>-2.8800000000000002E-3</v>
      </c>
      <c r="AM470" s="62">
        <f t="shared" si="4"/>
        <v>8.8774454999999992E-3</v>
      </c>
      <c r="AN470" s="54"/>
      <c r="AO470" s="54"/>
    </row>
    <row r="471" spans="1:41" ht="15" customHeight="1" x14ac:dyDescent="0.2">
      <c r="A471" s="56">
        <v>43791</v>
      </c>
      <c r="B471" s="57">
        <v>6.6189999999999999E-3</v>
      </c>
      <c r="C471" s="57">
        <v>1.5848000000000001E-2</v>
      </c>
      <c r="D471" s="57">
        <v>0</v>
      </c>
      <c r="E471" s="57">
        <v>-1.0222999999999999E-2</v>
      </c>
      <c r="F471" s="57">
        <v>-6.8599999999999998E-4</v>
      </c>
      <c r="G471" s="57">
        <v>1.421E-2</v>
      </c>
      <c r="H471" s="57">
        <v>0</v>
      </c>
      <c r="I471" s="57">
        <v>4.8840000000000003E-3</v>
      </c>
      <c r="J471" s="57">
        <v>2.1693E-2</v>
      </c>
      <c r="K471" s="57">
        <v>4.0238999999999997E-2</v>
      </c>
      <c r="L471" s="57">
        <v>1.1065E-2</v>
      </c>
      <c r="M471" s="60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6">
        <v>43781</v>
      </c>
      <c r="AJ471" s="57">
        <v>-9.7389999999999994E-3</v>
      </c>
      <c r="AK471" s="57">
        <v>-2.6136E-2</v>
      </c>
      <c r="AL471" s="57">
        <v>-1.1155999999999999E-2</v>
      </c>
      <c r="AM471" s="62">
        <f t="shared" si="4"/>
        <v>-1.56754323E-2</v>
      </c>
      <c r="AN471" s="54"/>
      <c r="AO471" s="54"/>
    </row>
    <row r="472" spans="1:41" ht="15" customHeight="1" x14ac:dyDescent="0.2">
      <c r="A472" s="56">
        <v>43794</v>
      </c>
      <c r="B472" s="57">
        <v>5.5000000000000003E-4</v>
      </c>
      <c r="C472" s="57">
        <v>-3.2139999999999998E-3</v>
      </c>
      <c r="D472" s="57">
        <v>1.0390999999999999E-2</v>
      </c>
      <c r="E472" s="57">
        <v>7.3399999999999995E-4</v>
      </c>
      <c r="F472" s="57">
        <v>1.6327000000000001E-2</v>
      </c>
      <c r="G472" s="57">
        <v>-2.2000000000000001E-4</v>
      </c>
      <c r="H472" s="57">
        <v>-1.9040000000000001E-3</v>
      </c>
      <c r="I472" s="57">
        <v>-1.95E-4</v>
      </c>
      <c r="J472" s="57">
        <v>-4.7549999999999997E-3</v>
      </c>
      <c r="K472" s="57">
        <v>8.8660000000000006E-3</v>
      </c>
      <c r="L472" s="57">
        <v>-2.4780000000000002E-3</v>
      </c>
      <c r="M472" s="60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6">
        <v>43782</v>
      </c>
      <c r="AJ472" s="57">
        <v>0</v>
      </c>
      <c r="AK472" s="57">
        <v>0</v>
      </c>
      <c r="AL472" s="57">
        <v>-3.1459999999999999E-3</v>
      </c>
      <c r="AM472" s="62">
        <f t="shared" si="4"/>
        <v>-1.0485618E-3</v>
      </c>
      <c r="AN472" s="54"/>
      <c r="AO472" s="54"/>
    </row>
    <row r="473" spans="1:41" ht="15" customHeight="1" x14ac:dyDescent="0.2">
      <c r="A473" s="56">
        <v>43795</v>
      </c>
      <c r="B473" s="57">
        <v>-9.3849999999999992E-3</v>
      </c>
      <c r="C473" s="57">
        <v>-1.2959E-2</v>
      </c>
      <c r="D473" s="57">
        <v>-1.1024000000000001E-2</v>
      </c>
      <c r="E473" s="57">
        <v>-1.8879E-2</v>
      </c>
      <c r="F473" s="57">
        <v>-1.5640999999999999E-2</v>
      </c>
      <c r="G473" s="57">
        <v>-1.1310000000000001E-2</v>
      </c>
      <c r="H473" s="57">
        <v>-1.2356000000000001E-2</v>
      </c>
      <c r="I473" s="57">
        <v>-5.6690000000000004E-3</v>
      </c>
      <c r="J473" s="57">
        <v>-1.2331999999999999E-2</v>
      </c>
      <c r="K473" s="57">
        <v>2.519E-3</v>
      </c>
      <c r="L473" s="57">
        <v>-1.2659999999999999E-2</v>
      </c>
      <c r="M473" s="60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6">
        <v>43783</v>
      </c>
      <c r="AJ473" s="57">
        <v>4.5950000000000001E-3</v>
      </c>
      <c r="AK473" s="57">
        <v>1.8641000000000001E-2</v>
      </c>
      <c r="AL473" s="57">
        <v>-2.4789999999999999E-3</v>
      </c>
      <c r="AM473" s="62">
        <f t="shared" si="4"/>
        <v>6.9183080999999993E-3</v>
      </c>
      <c r="AN473" s="54"/>
      <c r="AO473" s="54"/>
    </row>
    <row r="474" spans="1:41" ht="15" customHeight="1" x14ac:dyDescent="0.2">
      <c r="A474" s="56">
        <v>43796</v>
      </c>
      <c r="B474" s="57">
        <v>-3.8899999999999998E-3</v>
      </c>
      <c r="C474" s="57">
        <v>2.8714E-2</v>
      </c>
      <c r="D474" s="57">
        <v>3.5008999999999998E-2</v>
      </c>
      <c r="E474" s="57">
        <v>-1.5820000000000001E-2</v>
      </c>
      <c r="F474" s="57">
        <v>-8.9499999999999996E-3</v>
      </c>
      <c r="G474" s="57">
        <v>1.3731999999999999E-2</v>
      </c>
      <c r="H474" s="57">
        <v>-9.2599999999999991E-3</v>
      </c>
      <c r="I474" s="57">
        <v>2.9359999999999998E-3</v>
      </c>
      <c r="J474" s="57">
        <v>-5.7609999999999996E-3</v>
      </c>
      <c r="K474" s="57">
        <v>3.9462999999999998E-2</v>
      </c>
      <c r="L474" s="57">
        <v>6.0340000000000003E-3</v>
      </c>
      <c r="M474" s="60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6">
        <v>43787</v>
      </c>
      <c r="AJ474" s="57">
        <v>6.2839999999999997E-3</v>
      </c>
      <c r="AK474" s="57">
        <v>-2.7399999999999998E-3</v>
      </c>
      <c r="AL474" s="57">
        <v>9.6550000000000004E-3</v>
      </c>
      <c r="AM474" s="62">
        <f t="shared" si="4"/>
        <v>4.3992266999999998E-3</v>
      </c>
      <c r="AN474" s="54"/>
      <c r="AO474" s="54"/>
    </row>
    <row r="475" spans="1:41" ht="15" customHeight="1" x14ac:dyDescent="0.2">
      <c r="A475" s="56">
        <v>43797</v>
      </c>
      <c r="B475" s="57">
        <v>2.7799999999999999E-3</v>
      </c>
      <c r="C475" s="57">
        <v>5.4770000000000001E-3</v>
      </c>
      <c r="D475" s="57">
        <v>1.5174999999999999E-2</v>
      </c>
      <c r="E475" s="57">
        <v>2.4747999999999999E-2</v>
      </c>
      <c r="F475" s="57">
        <v>1.7821E-2</v>
      </c>
      <c r="G475" s="57">
        <v>1.9604E-2</v>
      </c>
      <c r="H475" s="57">
        <v>1.2684000000000001E-2</v>
      </c>
      <c r="I475" s="57">
        <v>1.1853000000000001E-2</v>
      </c>
      <c r="J475" s="57">
        <v>3.3632000000000002E-2</v>
      </c>
      <c r="K475" s="57">
        <v>3.7963999999999998E-2</v>
      </c>
      <c r="L475" s="57">
        <v>5.398E-3</v>
      </c>
      <c r="M475" s="60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6">
        <v>43788</v>
      </c>
      <c r="AJ475" s="57">
        <v>6.2449999999999997E-3</v>
      </c>
      <c r="AK475" s="57">
        <v>-1.1728000000000001E-2</v>
      </c>
      <c r="AL475" s="57">
        <v>-1.1180000000000001E-3</v>
      </c>
      <c r="AM475" s="62">
        <f t="shared" si="4"/>
        <v>-2.2001132999999997E-3</v>
      </c>
      <c r="AN475" s="54"/>
      <c r="AO475" s="54"/>
    </row>
    <row r="476" spans="1:41" ht="15" customHeight="1" x14ac:dyDescent="0.2">
      <c r="A476" s="56">
        <v>43798</v>
      </c>
      <c r="B476" s="57">
        <v>2.2190000000000001E-3</v>
      </c>
      <c r="C476" s="57">
        <v>4.4019999999999997E-3</v>
      </c>
      <c r="D476" s="57">
        <v>8.6969999999999999E-3</v>
      </c>
      <c r="E476" s="57">
        <v>-5.9439999999999996E-3</v>
      </c>
      <c r="F476" s="57">
        <v>-2.1978999999999999E-2</v>
      </c>
      <c r="G476" s="57">
        <v>8.8050000000000003E-3</v>
      </c>
      <c r="H476" s="57">
        <v>1.379E-2</v>
      </c>
      <c r="I476" s="57">
        <v>5.7899999999999998E-4</v>
      </c>
      <c r="J476" s="57">
        <v>6.4599999999999996E-3</v>
      </c>
      <c r="K476" s="57">
        <v>2.5288999999999999E-2</v>
      </c>
      <c r="L476" s="57">
        <v>-5.2700000000000002E-4</v>
      </c>
      <c r="M476" s="60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6">
        <v>43790</v>
      </c>
      <c r="AJ476" s="57">
        <v>2.2384999999999999E-2</v>
      </c>
      <c r="AK476" s="57">
        <v>1.2414E-2</v>
      </c>
      <c r="AL476" s="57">
        <v>4.4700000000000002E-4</v>
      </c>
      <c r="AM476" s="62">
        <f t="shared" si="4"/>
        <v>1.1747491799999999E-2</v>
      </c>
      <c r="AN476" s="54"/>
      <c r="AO476" s="54"/>
    </row>
    <row r="477" spans="1:41" ht="15" customHeight="1" x14ac:dyDescent="0.2">
      <c r="A477" s="56">
        <v>43801</v>
      </c>
      <c r="B477" s="57">
        <v>-4.4419999999999998E-3</v>
      </c>
      <c r="C477" s="57">
        <v>-7.9799999999999992E-3</v>
      </c>
      <c r="D477" s="57">
        <v>-2.7394999999999999E-2</v>
      </c>
      <c r="E477" s="57">
        <v>-8.2299999999999995E-3</v>
      </c>
      <c r="F477" s="57">
        <v>-2.0344000000000001E-2</v>
      </c>
      <c r="G477" s="57">
        <v>1.709E-3</v>
      </c>
      <c r="H477" s="57">
        <v>2.5791999999999999E-2</v>
      </c>
      <c r="I477" s="57">
        <v>1.1516E-2</v>
      </c>
      <c r="J477" s="57">
        <v>-1.0714E-2</v>
      </c>
      <c r="K477" s="57">
        <v>4.0050000000000002E-2</v>
      </c>
      <c r="L477" s="57">
        <v>6.3920000000000001E-3</v>
      </c>
      <c r="M477" s="60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6">
        <v>43791</v>
      </c>
      <c r="AJ477" s="57">
        <v>6.6189999999999999E-3</v>
      </c>
      <c r="AK477" s="57">
        <v>-6.8599999999999998E-4</v>
      </c>
      <c r="AL477" s="57">
        <v>1.421E-2</v>
      </c>
      <c r="AM477" s="62">
        <f t="shared" si="4"/>
        <v>6.7136618999999991E-3</v>
      </c>
      <c r="AN477" s="54"/>
      <c r="AO477" s="54"/>
    </row>
    <row r="478" spans="1:41" ht="15" customHeight="1" x14ac:dyDescent="0.2">
      <c r="A478" s="56">
        <v>43802</v>
      </c>
      <c r="B478" s="57">
        <v>-5.5799999999999999E-3</v>
      </c>
      <c r="C478" s="57">
        <v>2.0038E-2</v>
      </c>
      <c r="D478" s="57">
        <v>-8.6300000000000005E-3</v>
      </c>
      <c r="E478" s="57">
        <v>2.3023999999999999E-2</v>
      </c>
      <c r="F478" s="57">
        <v>-3.5500000000000002E-3</v>
      </c>
      <c r="G478" s="57">
        <v>1.4432E-2</v>
      </c>
      <c r="H478" s="57">
        <v>4.0980000000000001E-3</v>
      </c>
      <c r="I478" s="57">
        <v>4.5700000000000003E-3</v>
      </c>
      <c r="J478" s="57">
        <v>6.2639999999999996E-3</v>
      </c>
      <c r="K478" s="57">
        <v>3.5354999999999998E-2</v>
      </c>
      <c r="L478" s="57">
        <v>2.6600000000000001E-4</v>
      </c>
      <c r="M478" s="60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6">
        <v>43794</v>
      </c>
      <c r="AJ478" s="57">
        <v>5.5000000000000003E-4</v>
      </c>
      <c r="AK478" s="57">
        <v>1.6327000000000001E-2</v>
      </c>
      <c r="AL478" s="57">
        <v>-2.2000000000000001E-4</v>
      </c>
      <c r="AM478" s="62">
        <f t="shared" si="4"/>
        <v>5.5517780999999999E-3</v>
      </c>
      <c r="AN478" s="54"/>
      <c r="AO478" s="54"/>
    </row>
    <row r="479" spans="1:41" ht="15" customHeight="1" x14ac:dyDescent="0.2">
      <c r="A479" s="56">
        <v>43803</v>
      </c>
      <c r="B479" s="57">
        <v>2.3778000000000001E-2</v>
      </c>
      <c r="C479" s="57">
        <v>1.4362E-2</v>
      </c>
      <c r="D479" s="57">
        <v>2.4612999999999999E-2</v>
      </c>
      <c r="E479" s="57">
        <v>1.3492000000000001E-2</v>
      </c>
      <c r="F479" s="57">
        <v>-7.8539999999999999E-3</v>
      </c>
      <c r="G479" s="57">
        <v>2.0451E-2</v>
      </c>
      <c r="H479" s="57">
        <v>7.3350000000000004E-3</v>
      </c>
      <c r="I479" s="57">
        <v>4.927E-3</v>
      </c>
      <c r="J479" s="57">
        <v>-9.861E-3</v>
      </c>
      <c r="K479" s="57">
        <v>-5.2769999999999996E-3</v>
      </c>
      <c r="L479" s="57">
        <v>1.226E-2</v>
      </c>
      <c r="M479" s="60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6">
        <v>43795</v>
      </c>
      <c r="AJ479" s="57">
        <v>-9.3849999999999992E-3</v>
      </c>
      <c r="AK479" s="57">
        <v>-1.5640999999999999E-2</v>
      </c>
      <c r="AL479" s="57">
        <v>-1.1310000000000001E-2</v>
      </c>
      <c r="AM479" s="62">
        <f t="shared" si="4"/>
        <v>-1.2110788799999999E-2</v>
      </c>
      <c r="AN479" s="54"/>
      <c r="AO479" s="54"/>
    </row>
    <row r="480" spans="1:41" ht="15" customHeight="1" x14ac:dyDescent="0.2">
      <c r="A480" s="56">
        <v>43804</v>
      </c>
      <c r="B480" s="57">
        <v>-8.2299999999999995E-3</v>
      </c>
      <c r="C480" s="57">
        <v>-8.5929999999999999E-3</v>
      </c>
      <c r="D480" s="57">
        <v>7.2220000000000001E-3</v>
      </c>
      <c r="E480" s="57">
        <v>3.6150000000000002E-3</v>
      </c>
      <c r="F480" s="57">
        <v>1.433E-3</v>
      </c>
      <c r="G480" s="57">
        <v>1.5016E-2</v>
      </c>
      <c r="H480" s="57">
        <v>8.8929999999999999E-3</v>
      </c>
      <c r="I480" s="57">
        <v>1.511E-3</v>
      </c>
      <c r="J480" s="57">
        <v>1.4312E-2</v>
      </c>
      <c r="K480" s="57">
        <v>-1.3852E-2</v>
      </c>
      <c r="L480" s="57">
        <v>2.9150000000000001E-3</v>
      </c>
      <c r="M480" s="60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6">
        <v>43796</v>
      </c>
      <c r="AJ480" s="57">
        <v>-3.8899999999999998E-3</v>
      </c>
      <c r="AK480" s="57">
        <v>-8.9499999999999996E-3</v>
      </c>
      <c r="AL480" s="57">
        <v>1.3731999999999999E-2</v>
      </c>
      <c r="AM480" s="62">
        <f t="shared" si="4"/>
        <v>2.9730359999999983E-4</v>
      </c>
      <c r="AN480" s="54"/>
      <c r="AO480" s="54"/>
    </row>
    <row r="481" spans="1:41" ht="15" customHeight="1" x14ac:dyDescent="0.2">
      <c r="A481" s="56">
        <v>43805</v>
      </c>
      <c r="B481" s="57">
        <v>1.6393999999999999E-2</v>
      </c>
      <c r="C481" s="57">
        <v>-4.1180000000000001E-3</v>
      </c>
      <c r="D481" s="57">
        <v>2.5898999999999998E-2</v>
      </c>
      <c r="E481" s="57">
        <v>3.7539999999999997E-2</v>
      </c>
      <c r="F481" s="57">
        <v>2.1450000000000002E-3</v>
      </c>
      <c r="G481" s="57">
        <v>2.1000000000000001E-4</v>
      </c>
      <c r="H481" s="57">
        <v>-4.2339999999999999E-3</v>
      </c>
      <c r="I481" s="57">
        <v>2.2027999999999999E-2</v>
      </c>
      <c r="J481" s="57">
        <v>1.4546999999999999E-2</v>
      </c>
      <c r="K481" s="57">
        <v>7.0421999999999998E-2</v>
      </c>
      <c r="L481" s="57">
        <v>4.5370000000000002E-3</v>
      </c>
      <c r="M481" s="60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6">
        <v>43797</v>
      </c>
      <c r="AJ481" s="57">
        <v>2.7799999999999999E-3</v>
      </c>
      <c r="AK481" s="57">
        <v>1.7821E-2</v>
      </c>
      <c r="AL481" s="57">
        <v>1.9604E-2</v>
      </c>
      <c r="AM481" s="62">
        <f t="shared" si="4"/>
        <v>1.34003265E-2</v>
      </c>
      <c r="AN481" s="54"/>
      <c r="AO481" s="54"/>
    </row>
    <row r="482" spans="1:41" ht="15" customHeight="1" x14ac:dyDescent="0.2">
      <c r="A482" s="56">
        <v>43808</v>
      </c>
      <c r="B482" s="57">
        <v>-5.4199999999999995E-4</v>
      </c>
      <c r="C482" s="57">
        <v>3.0899999999999999E-3</v>
      </c>
      <c r="D482" s="57">
        <v>-4.2459999999999998E-3</v>
      </c>
      <c r="E482" s="57">
        <v>7.273E-3</v>
      </c>
      <c r="F482" s="57">
        <v>1.1364000000000001E-2</v>
      </c>
      <c r="G482" s="57">
        <v>-3.153E-3</v>
      </c>
      <c r="H482" s="57">
        <v>-1.6180000000000001E-3</v>
      </c>
      <c r="I482" s="57">
        <v>-2.3539000000000001E-2</v>
      </c>
      <c r="J482" s="57">
        <v>-1.2330000000000001E-2</v>
      </c>
      <c r="K482" s="57">
        <v>2.2738999999999999E-2</v>
      </c>
      <c r="L482" s="57">
        <v>-1.333E-3</v>
      </c>
      <c r="M482" s="60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6">
        <v>43798</v>
      </c>
      <c r="AJ482" s="57">
        <v>2.2190000000000001E-3</v>
      </c>
      <c r="AK482" s="57">
        <v>-2.1978999999999999E-2</v>
      </c>
      <c r="AL482" s="57">
        <v>8.8050000000000003E-3</v>
      </c>
      <c r="AM482" s="62">
        <f t="shared" si="4"/>
        <v>-3.6513014999999993E-3</v>
      </c>
      <c r="AN482" s="54"/>
      <c r="AO482" s="54"/>
    </row>
    <row r="483" spans="1:41" ht="15" customHeight="1" x14ac:dyDescent="0.2">
      <c r="A483" s="56">
        <v>43809</v>
      </c>
      <c r="B483" s="57">
        <v>-3.803E-3</v>
      </c>
      <c r="C483" s="57">
        <v>-1.4501999999999999E-2</v>
      </c>
      <c r="D483" s="57">
        <v>-3.8219999999999999E-3</v>
      </c>
      <c r="E483" s="57">
        <v>3.4499999999999998E-4</v>
      </c>
      <c r="F483" s="57">
        <v>0</v>
      </c>
      <c r="G483" s="57">
        <v>-4.8539999999999998E-3</v>
      </c>
      <c r="H483" s="57">
        <v>6.8580000000000004E-3</v>
      </c>
      <c r="I483" s="57">
        <v>-3.5980000000000001E-3</v>
      </c>
      <c r="J483" s="57">
        <v>-1.5403999999999999E-2</v>
      </c>
      <c r="K483" s="57">
        <v>-2.9369999999999999E-3</v>
      </c>
      <c r="L483" s="57">
        <v>-2.7520000000000001E-3</v>
      </c>
      <c r="M483" s="60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6">
        <v>43801</v>
      </c>
      <c r="AJ483" s="57">
        <v>-4.4419999999999998E-3</v>
      </c>
      <c r="AK483" s="57">
        <v>-2.0344000000000001E-2</v>
      </c>
      <c r="AL483" s="57">
        <v>1.709E-3</v>
      </c>
      <c r="AM483" s="62">
        <f t="shared" si="4"/>
        <v>-7.6915641000000002E-3</v>
      </c>
      <c r="AN483" s="54"/>
      <c r="AO483" s="54"/>
    </row>
    <row r="484" spans="1:41" ht="15" customHeight="1" x14ac:dyDescent="0.2">
      <c r="A484" s="56">
        <v>43810</v>
      </c>
      <c r="B484" s="57">
        <v>4.3449999999999999E-3</v>
      </c>
      <c r="C484" s="57">
        <v>-1.462E-3</v>
      </c>
      <c r="D484" s="57">
        <v>-6.0569999999999999E-3</v>
      </c>
      <c r="E484" s="57">
        <v>1.8060000000000001E-3</v>
      </c>
      <c r="F484" s="57">
        <v>3.0599999999999999E-2</v>
      </c>
      <c r="G484" s="57">
        <v>1.0102999999999999E-2</v>
      </c>
      <c r="H484" s="57">
        <v>5.0130000000000001E-3</v>
      </c>
      <c r="I484" s="57">
        <v>1.3754000000000001E-2</v>
      </c>
      <c r="J484" s="57">
        <v>2.5762E-2</v>
      </c>
      <c r="K484" s="57">
        <v>1.1696E-2</v>
      </c>
      <c r="L484" s="57">
        <v>2.6259999999999999E-3</v>
      </c>
      <c r="M484" s="60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6">
        <v>43802</v>
      </c>
      <c r="AJ484" s="57">
        <v>-5.5799999999999999E-3</v>
      </c>
      <c r="AK484" s="57">
        <v>-3.5500000000000002E-3</v>
      </c>
      <c r="AL484" s="57">
        <v>1.4432E-2</v>
      </c>
      <c r="AM484" s="62">
        <f t="shared" si="4"/>
        <v>1.7671566E-3</v>
      </c>
      <c r="AN484" s="54"/>
      <c r="AO484" s="54"/>
    </row>
    <row r="485" spans="1:41" ht="15" customHeight="1" x14ac:dyDescent="0.2">
      <c r="A485" s="56">
        <v>43811</v>
      </c>
      <c r="B485" s="57">
        <v>1.3459E-2</v>
      </c>
      <c r="C485" s="57">
        <v>2.5599E-2</v>
      </c>
      <c r="D485" s="57">
        <v>-2.8189999999999999E-3</v>
      </c>
      <c r="E485" s="57">
        <v>2.3647000000000001E-2</v>
      </c>
      <c r="F485" s="57">
        <v>0</v>
      </c>
      <c r="G485" s="57">
        <v>1.6739999999999999E-3</v>
      </c>
      <c r="H485" s="57">
        <v>6.9760000000000004E-3</v>
      </c>
      <c r="I485" s="57">
        <v>1.1350000000000001E-2</v>
      </c>
      <c r="J485" s="57">
        <v>2.5329000000000001E-2</v>
      </c>
      <c r="K485" s="57">
        <v>-3.1498999999999999E-2</v>
      </c>
      <c r="L485" s="57">
        <v>1.1077E-2</v>
      </c>
      <c r="M485" s="60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6">
        <v>43803</v>
      </c>
      <c r="AJ485" s="57">
        <v>2.3778000000000001E-2</v>
      </c>
      <c r="AK485" s="57">
        <v>-7.8539999999999999E-3</v>
      </c>
      <c r="AL485" s="57">
        <v>2.0451E-2</v>
      </c>
      <c r="AM485" s="62">
        <f t="shared" si="4"/>
        <v>1.21237875E-2</v>
      </c>
      <c r="AN485" s="54"/>
      <c r="AO485" s="54"/>
    </row>
    <row r="486" spans="1:41" ht="15" customHeight="1" x14ac:dyDescent="0.2">
      <c r="A486" s="56">
        <v>43812</v>
      </c>
      <c r="B486" s="57">
        <v>1.6441999999999998E-2</v>
      </c>
      <c r="C486" s="57">
        <v>-7.7999999999999996E-3</v>
      </c>
      <c r="D486" s="57">
        <v>5.9259999999999998E-3</v>
      </c>
      <c r="E486" s="57">
        <v>2.6162999999999999E-2</v>
      </c>
      <c r="F486" s="57">
        <v>1.2930000000000001E-2</v>
      </c>
      <c r="G486" s="57">
        <v>3.3400000000000001E-3</v>
      </c>
      <c r="H486" s="57">
        <v>-6.5760000000000002E-3</v>
      </c>
      <c r="I486" s="57">
        <v>3.6930000000000001E-3</v>
      </c>
      <c r="J486" s="57">
        <v>1.0679999999999999E-3</v>
      </c>
      <c r="K486" s="57">
        <v>8.3421999999999996E-2</v>
      </c>
      <c r="L486" s="57">
        <v>3.248E-3</v>
      </c>
      <c r="M486" s="60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6">
        <v>43804</v>
      </c>
      <c r="AJ486" s="57">
        <v>-8.2299999999999995E-3</v>
      </c>
      <c r="AK486" s="57">
        <v>1.433E-3</v>
      </c>
      <c r="AL486" s="57">
        <v>1.5016E-2</v>
      </c>
      <c r="AM486" s="62">
        <f t="shared" si="4"/>
        <v>2.7393927000000005E-3</v>
      </c>
      <c r="AN486" s="54"/>
      <c r="AO486" s="54"/>
    </row>
    <row r="487" spans="1:41" ht="15" customHeight="1" x14ac:dyDescent="0.2">
      <c r="A487" s="56">
        <v>43815</v>
      </c>
      <c r="B487" s="57">
        <v>3.676E-3</v>
      </c>
      <c r="C487" s="57">
        <v>-1.3693E-2</v>
      </c>
      <c r="D487" s="57">
        <v>6.6249999999999998E-3</v>
      </c>
      <c r="E487" s="57">
        <v>2.2842999999999999E-2</v>
      </c>
      <c r="F487" s="57">
        <v>2.8001999999999999E-2</v>
      </c>
      <c r="G487" s="57">
        <v>-1.0052E-2</v>
      </c>
      <c r="H487" s="57">
        <v>1.2911000000000001E-2</v>
      </c>
      <c r="I487" s="57">
        <v>3.6800000000000001E-3</v>
      </c>
      <c r="J487" s="57">
        <v>1.4206E-2</v>
      </c>
      <c r="K487" s="57">
        <v>3.4361000000000003E-2</v>
      </c>
      <c r="L487" s="57">
        <v>-5.9519999999999998E-3</v>
      </c>
      <c r="M487" s="60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6">
        <v>43805</v>
      </c>
      <c r="AJ487" s="57">
        <v>1.6393999999999999E-2</v>
      </c>
      <c r="AK487" s="57">
        <v>2.1450000000000002E-3</v>
      </c>
      <c r="AL487" s="57">
        <v>2.1000000000000001E-4</v>
      </c>
      <c r="AM487" s="62">
        <f t="shared" si="4"/>
        <v>6.2490416999999993E-3</v>
      </c>
      <c r="AN487" s="54"/>
      <c r="AO487" s="54"/>
    </row>
    <row r="488" spans="1:41" ht="15" customHeight="1" x14ac:dyDescent="0.2">
      <c r="A488" s="56">
        <v>43816</v>
      </c>
      <c r="B488" s="57">
        <v>-8.9499999999999996E-3</v>
      </c>
      <c r="C488" s="57">
        <v>2.231E-2</v>
      </c>
      <c r="D488" s="57">
        <v>-7.3399999999999995E-4</v>
      </c>
      <c r="E488" s="57">
        <v>-1.5058E-2</v>
      </c>
      <c r="F488" s="57">
        <v>-3.9529999999999999E-3</v>
      </c>
      <c r="G488" s="57">
        <v>-4.4299999999999999E-3</v>
      </c>
      <c r="H488" s="57">
        <v>-1.0515E-2</v>
      </c>
      <c r="I488" s="57">
        <v>-5.7099999999999998E-3</v>
      </c>
      <c r="J488" s="57">
        <v>-4.2189999999999997E-3</v>
      </c>
      <c r="K488" s="57">
        <v>-2.3382E-2</v>
      </c>
      <c r="L488" s="57">
        <v>6.4050000000000001E-3</v>
      </c>
      <c r="M488" s="60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6">
        <v>43808</v>
      </c>
      <c r="AJ488" s="57">
        <v>-5.4199999999999995E-4</v>
      </c>
      <c r="AK488" s="57">
        <v>1.1364000000000001E-2</v>
      </c>
      <c r="AL488" s="57">
        <v>-3.153E-3</v>
      </c>
      <c r="AM488" s="62">
        <f t="shared" si="4"/>
        <v>2.5560777000000002E-3</v>
      </c>
      <c r="AN488" s="54"/>
      <c r="AO488" s="54"/>
    </row>
    <row r="489" spans="1:41" ht="15" customHeight="1" x14ac:dyDescent="0.2">
      <c r="A489" s="56">
        <v>43817</v>
      </c>
      <c r="B489" s="57">
        <v>9.4739999999999998E-3</v>
      </c>
      <c r="C489" s="57">
        <v>3.3942E-2</v>
      </c>
      <c r="D489" s="57">
        <v>-5.8910000000000004E-3</v>
      </c>
      <c r="E489" s="57">
        <v>1.348E-3</v>
      </c>
      <c r="F489" s="57">
        <v>2.3484000000000001E-2</v>
      </c>
      <c r="G489" s="57">
        <v>4.9091999999999997E-2</v>
      </c>
      <c r="H489" s="57">
        <v>8.3420000000000005E-3</v>
      </c>
      <c r="I489" s="57">
        <v>1.7576000000000001E-2</v>
      </c>
      <c r="J489" s="57">
        <v>2.3653E-2</v>
      </c>
      <c r="K489" s="57">
        <v>2.4271000000000001E-2</v>
      </c>
      <c r="L489" s="57">
        <v>1.4973999999999999E-2</v>
      </c>
      <c r="M489" s="60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6">
        <v>43809</v>
      </c>
      <c r="AJ489" s="57">
        <v>-3.803E-3</v>
      </c>
      <c r="AK489" s="57">
        <v>0</v>
      </c>
      <c r="AL489" s="57">
        <v>-4.8539999999999998E-3</v>
      </c>
      <c r="AM489" s="62">
        <f t="shared" si="4"/>
        <v>-2.8853780999999997E-3</v>
      </c>
      <c r="AN489" s="54"/>
      <c r="AO489" s="54"/>
    </row>
    <row r="490" spans="1:41" ht="15" customHeight="1" x14ac:dyDescent="0.2">
      <c r="A490" s="56">
        <v>43818</v>
      </c>
      <c r="B490" s="57">
        <v>4.182E-3</v>
      </c>
      <c r="C490" s="57">
        <v>1.0215999999999999E-2</v>
      </c>
      <c r="D490" s="57">
        <v>2.8396999999999999E-2</v>
      </c>
      <c r="E490" s="57">
        <v>-1.3901E-2</v>
      </c>
      <c r="F490" s="57">
        <v>2.8601000000000001E-2</v>
      </c>
      <c r="G490" s="57">
        <v>-1.8897000000000001E-2</v>
      </c>
      <c r="H490" s="57">
        <v>6.1130000000000004E-3</v>
      </c>
      <c r="I490" s="57">
        <v>9.7529999999999995E-3</v>
      </c>
      <c r="J490" s="57">
        <v>1.1724999999999999E-2</v>
      </c>
      <c r="K490" s="57">
        <v>-1.7780000000000001E-3</v>
      </c>
      <c r="L490" s="57">
        <v>7.1219999999999999E-3</v>
      </c>
      <c r="M490" s="60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6">
        <v>43810</v>
      </c>
      <c r="AJ490" s="57">
        <v>4.3449999999999999E-3</v>
      </c>
      <c r="AK490" s="57">
        <v>3.0599999999999999E-2</v>
      </c>
      <c r="AL490" s="57">
        <v>1.0102999999999999E-2</v>
      </c>
      <c r="AM490" s="62">
        <f t="shared" si="4"/>
        <v>1.50144984E-2</v>
      </c>
      <c r="AN490" s="54"/>
      <c r="AO490" s="54"/>
    </row>
    <row r="491" spans="1:41" ht="15" customHeight="1" x14ac:dyDescent="0.2">
      <c r="A491" s="56">
        <v>43819</v>
      </c>
      <c r="B491" s="57">
        <v>1.227E-2</v>
      </c>
      <c r="C491" s="57">
        <v>-1.957E-3</v>
      </c>
      <c r="D491" s="57">
        <v>-7.18E-4</v>
      </c>
      <c r="E491" s="57">
        <v>-3.7629999999999999E-3</v>
      </c>
      <c r="F491" s="57">
        <v>-6.2849999999999998E-3</v>
      </c>
      <c r="G491" s="57">
        <v>-4.7289999999999997E-3</v>
      </c>
      <c r="H491" s="57">
        <v>1.4248E-2</v>
      </c>
      <c r="I491" s="57">
        <v>1.2570000000000001E-3</v>
      </c>
      <c r="J491" s="57">
        <v>-2.2332999999999999E-2</v>
      </c>
      <c r="K491" s="57">
        <v>1.1499000000000001E-2</v>
      </c>
      <c r="L491" s="57">
        <v>-8.7000000000000001E-5</v>
      </c>
      <c r="M491" s="60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6">
        <v>43811</v>
      </c>
      <c r="AJ491" s="57">
        <v>1.3459E-2</v>
      </c>
      <c r="AK491" s="57">
        <v>0</v>
      </c>
      <c r="AL491" s="57">
        <v>1.6739999999999999E-3</v>
      </c>
      <c r="AM491" s="62">
        <f t="shared" si="4"/>
        <v>5.0438289000000001E-3</v>
      </c>
      <c r="AN491" s="54"/>
      <c r="AO491" s="54"/>
    </row>
    <row r="492" spans="1:41" ht="15" customHeight="1" x14ac:dyDescent="0.2">
      <c r="A492" s="56">
        <v>43822</v>
      </c>
      <c r="B492" s="57">
        <v>2.6410000000000001E-3</v>
      </c>
      <c r="C492" s="57">
        <v>2.9714999999999998E-2</v>
      </c>
      <c r="D492" s="57">
        <v>2.153E-3</v>
      </c>
      <c r="E492" s="57">
        <v>2.3960000000000001E-3</v>
      </c>
      <c r="F492" s="57">
        <v>2.6751E-2</v>
      </c>
      <c r="G492" s="57">
        <v>2.7042E-2</v>
      </c>
      <c r="H492" s="57">
        <v>1.7291000000000001E-2</v>
      </c>
      <c r="I492" s="57">
        <v>6.9760000000000004E-3</v>
      </c>
      <c r="J492" s="57">
        <v>2.7229E-2</v>
      </c>
      <c r="K492" s="57">
        <v>2.6043E-2</v>
      </c>
      <c r="L492" s="57">
        <v>6.4250000000000002E-3</v>
      </c>
      <c r="M492" s="60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6">
        <v>43812</v>
      </c>
      <c r="AJ492" s="57">
        <v>1.6441999999999998E-2</v>
      </c>
      <c r="AK492" s="57">
        <v>1.2930000000000001E-2</v>
      </c>
      <c r="AL492" s="57">
        <v>3.3400000000000001E-3</v>
      </c>
      <c r="AM492" s="62">
        <f t="shared" si="4"/>
        <v>1.09029096E-2</v>
      </c>
      <c r="AN492" s="54"/>
      <c r="AO492" s="54"/>
    </row>
    <row r="493" spans="1:41" ht="15" customHeight="1" x14ac:dyDescent="0.2">
      <c r="A493" s="56">
        <v>43825</v>
      </c>
      <c r="B493" s="57">
        <v>1.362E-2</v>
      </c>
      <c r="C493" s="57">
        <v>1.1342E-2</v>
      </c>
      <c r="D493" s="57">
        <v>-5.9080000000000001E-3</v>
      </c>
      <c r="E493" s="57">
        <v>2.5318E-2</v>
      </c>
      <c r="F493" s="57">
        <v>1.5834999999999998E-2</v>
      </c>
      <c r="G493" s="57">
        <v>2.5156999999999999E-2</v>
      </c>
      <c r="H493" s="57">
        <v>2.4646000000000001E-2</v>
      </c>
      <c r="I493" s="57">
        <v>1.5011E-2</v>
      </c>
      <c r="J493" s="57">
        <v>3.0720000000000001E-2</v>
      </c>
      <c r="K493" s="57">
        <v>1.1077999999999999E-2</v>
      </c>
      <c r="L493" s="57">
        <v>1.1499000000000001E-2</v>
      </c>
      <c r="M493" s="60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6">
        <v>43815</v>
      </c>
      <c r="AJ493" s="57">
        <v>3.676E-3</v>
      </c>
      <c r="AK493" s="57">
        <v>2.8001999999999999E-2</v>
      </c>
      <c r="AL493" s="57">
        <v>-1.0052E-2</v>
      </c>
      <c r="AM493" s="62">
        <f t="shared" si="4"/>
        <v>7.207945799999998E-3</v>
      </c>
      <c r="AN493" s="54"/>
      <c r="AO493" s="54"/>
    </row>
    <row r="494" spans="1:41" ht="15" customHeight="1" x14ac:dyDescent="0.2">
      <c r="A494" s="56">
        <v>43826</v>
      </c>
      <c r="B494" s="57">
        <v>-3.127E-3</v>
      </c>
      <c r="C494" s="57">
        <v>-4.333E-3</v>
      </c>
      <c r="D494" s="57">
        <v>6.535E-3</v>
      </c>
      <c r="E494" s="57">
        <v>6.6600000000000003E-4</v>
      </c>
      <c r="F494" s="57">
        <v>-5.4530000000000004E-3</v>
      </c>
      <c r="G494" s="57">
        <v>-6.0829999999999999E-3</v>
      </c>
      <c r="H494" s="57">
        <v>-1.0274E-2</v>
      </c>
      <c r="I494" s="57">
        <v>-1.3632E-2</v>
      </c>
      <c r="J494" s="57">
        <v>-6.2360000000000002E-3</v>
      </c>
      <c r="K494" s="57">
        <v>-2.5752000000000001E-2</v>
      </c>
      <c r="L494" s="57">
        <v>-5.7330000000000002E-3</v>
      </c>
      <c r="M494" s="60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6">
        <v>43816</v>
      </c>
      <c r="AJ494" s="57">
        <v>-8.9499999999999996E-3</v>
      </c>
      <c r="AK494" s="57">
        <v>-3.9529999999999999E-3</v>
      </c>
      <c r="AL494" s="57">
        <v>-4.4299999999999999E-3</v>
      </c>
      <c r="AM494" s="62">
        <f t="shared" si="4"/>
        <v>-5.7770888999999995E-3</v>
      </c>
      <c r="AN494" s="54"/>
      <c r="AO494" s="54"/>
    </row>
    <row r="495" spans="1:41" ht="15" customHeight="1" x14ac:dyDescent="0.2">
      <c r="A495" s="56">
        <v>43829</v>
      </c>
      <c r="B495" s="57">
        <v>-2.5906999999999999E-2</v>
      </c>
      <c r="C495" s="57">
        <v>-2.836E-3</v>
      </c>
      <c r="D495" s="57">
        <v>2.2686999999999999E-2</v>
      </c>
      <c r="E495" s="57">
        <v>-1.1054E-2</v>
      </c>
      <c r="F495" s="57">
        <v>-9.7680000000000006E-3</v>
      </c>
      <c r="G495" s="57">
        <v>-1.9699999999999999E-4</v>
      </c>
      <c r="H495" s="57">
        <v>-6.7819999999999998E-3</v>
      </c>
      <c r="I495" s="57">
        <v>1.603E-3</v>
      </c>
      <c r="J495" s="57">
        <v>-1.1534000000000001E-2</v>
      </c>
      <c r="K495" s="57">
        <v>-2.9114999999999999E-2</v>
      </c>
      <c r="L495" s="57">
        <v>-7.6490000000000004E-3</v>
      </c>
      <c r="M495" s="60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6">
        <v>43817</v>
      </c>
      <c r="AJ495" s="57">
        <v>9.4739999999999998E-3</v>
      </c>
      <c r="AK495" s="57">
        <v>2.3484000000000001E-2</v>
      </c>
      <c r="AL495" s="57">
        <v>4.9091999999999997E-2</v>
      </c>
      <c r="AM495" s="62">
        <f t="shared" si="4"/>
        <v>2.7347264999999999E-2</v>
      </c>
      <c r="AN495" s="54"/>
      <c r="AO495" s="54"/>
    </row>
    <row r="496" spans="1:41" ht="15" customHeight="1" x14ac:dyDescent="0.2">
      <c r="A496" s="56">
        <v>43832</v>
      </c>
      <c r="B496" s="57">
        <v>2.7992E-2</v>
      </c>
      <c r="C496" s="57">
        <v>1.8384000000000001E-2</v>
      </c>
      <c r="D496" s="57">
        <v>-1.3844E-2</v>
      </c>
      <c r="E496" s="57">
        <v>4.6718999999999997E-2</v>
      </c>
      <c r="F496" s="57">
        <v>0</v>
      </c>
      <c r="G496" s="57">
        <v>2.3347E-2</v>
      </c>
      <c r="H496" s="57">
        <v>2.9797000000000001E-2</v>
      </c>
      <c r="I496" s="57">
        <v>2.3046000000000001E-2</v>
      </c>
      <c r="J496" s="57">
        <v>4.5560999999999997E-2</v>
      </c>
      <c r="K496" s="57">
        <v>4.8918000000000003E-2</v>
      </c>
      <c r="L496" s="57">
        <v>2.5003999999999998E-2</v>
      </c>
      <c r="M496" s="60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6">
        <v>43818</v>
      </c>
      <c r="AJ496" s="57">
        <v>4.182E-3</v>
      </c>
      <c r="AK496" s="57">
        <v>2.8601000000000001E-2</v>
      </c>
      <c r="AL496" s="57">
        <v>-1.8897000000000001E-2</v>
      </c>
      <c r="AM496" s="62">
        <f t="shared" si="4"/>
        <v>4.6282038000000003E-3</v>
      </c>
      <c r="AN496" s="54"/>
      <c r="AO496" s="54"/>
    </row>
    <row r="497" spans="1:41" ht="15" customHeight="1" x14ac:dyDescent="0.2">
      <c r="A497" s="56">
        <v>43833</v>
      </c>
      <c r="B497" s="57">
        <v>-1.4161999999999999E-2</v>
      </c>
      <c r="C497" s="57">
        <v>-1.6739999999999999E-3</v>
      </c>
      <c r="D497" s="57">
        <v>5.4954999999999997E-2</v>
      </c>
      <c r="E497" s="57">
        <v>5.2899000000000002E-2</v>
      </c>
      <c r="F497" s="57">
        <v>-8.0070000000000002E-3</v>
      </c>
      <c r="G497" s="57">
        <v>5.7530000000000003E-3</v>
      </c>
      <c r="H497" s="57">
        <v>1.467E-3</v>
      </c>
      <c r="I497" s="57">
        <v>-6.9810000000000002E-3</v>
      </c>
      <c r="J497" s="57">
        <v>-1.4617E-2</v>
      </c>
      <c r="K497" s="57">
        <v>-2.1543E-2</v>
      </c>
      <c r="L497" s="57">
        <v>-7.339E-3</v>
      </c>
      <c r="M497" s="60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6">
        <v>43819</v>
      </c>
      <c r="AJ497" s="57">
        <v>1.227E-2</v>
      </c>
      <c r="AK497" s="57">
        <v>-6.2849999999999998E-3</v>
      </c>
      <c r="AL497" s="57">
        <v>-4.7289999999999997E-3</v>
      </c>
      <c r="AM497" s="62">
        <f t="shared" si="4"/>
        <v>4.1862480000000053E-4</v>
      </c>
      <c r="AN497" s="54"/>
      <c r="AO497" s="54"/>
    </row>
    <row r="498" spans="1:41" ht="15" customHeight="1" x14ac:dyDescent="0.2">
      <c r="A498" s="56">
        <v>43836</v>
      </c>
      <c r="B498" s="57">
        <v>4.7429999999999998E-3</v>
      </c>
      <c r="C498" s="57">
        <v>-1.3306999999999999E-2</v>
      </c>
      <c r="D498" s="57">
        <v>-1.0331E-2</v>
      </c>
      <c r="E498" s="57">
        <v>-9.188E-3</v>
      </c>
      <c r="F498" s="57">
        <v>-5.581E-3</v>
      </c>
      <c r="G498" s="57">
        <v>-8.4489999999999999E-3</v>
      </c>
      <c r="H498" s="57">
        <v>-1.65E-3</v>
      </c>
      <c r="I498" s="57">
        <v>-8.7600000000000004E-4</v>
      </c>
      <c r="J498" s="57">
        <v>-1.1724999999999999E-2</v>
      </c>
      <c r="K498" s="57">
        <v>0</v>
      </c>
      <c r="L498" s="57">
        <v>-7.0679999999999996E-3</v>
      </c>
      <c r="M498" s="60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6">
        <v>43822</v>
      </c>
      <c r="AJ498" s="57">
        <v>2.6410000000000001E-3</v>
      </c>
      <c r="AK498" s="57">
        <v>2.6751E-2</v>
      </c>
      <c r="AL498" s="57">
        <v>2.7042E-2</v>
      </c>
      <c r="AM498" s="62">
        <f t="shared" si="4"/>
        <v>1.88094522E-2</v>
      </c>
      <c r="AN498" s="54"/>
      <c r="AO498" s="54"/>
    </row>
    <row r="499" spans="1:41" ht="15" customHeight="1" x14ac:dyDescent="0.2">
      <c r="A499" s="56">
        <v>43837</v>
      </c>
      <c r="B499" s="57">
        <v>2.101E-3</v>
      </c>
      <c r="C499" s="57">
        <v>-7.5760000000000003E-3</v>
      </c>
      <c r="D499" s="57">
        <v>6.156E-3</v>
      </c>
      <c r="E499" s="57">
        <v>3.0720000000000001E-3</v>
      </c>
      <c r="F499" s="57">
        <v>2.2141000000000001E-2</v>
      </c>
      <c r="G499" s="57">
        <v>2.1189999999999998E-3</v>
      </c>
      <c r="H499" s="57">
        <v>2.9320000000000001E-3</v>
      </c>
      <c r="I499" s="57">
        <v>-5.2599999999999999E-4</v>
      </c>
      <c r="J499" s="57">
        <v>9.6780000000000008E-3</v>
      </c>
      <c r="K499" s="57">
        <v>1.47E-2</v>
      </c>
      <c r="L499" s="57">
        <v>-1.8500000000000001E-3</v>
      </c>
      <c r="M499" s="60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6">
        <v>43825</v>
      </c>
      <c r="AJ499" s="57">
        <v>1.362E-2</v>
      </c>
      <c r="AK499" s="57">
        <v>1.5834999999999998E-2</v>
      </c>
      <c r="AL499" s="57">
        <v>2.5156999999999999E-2</v>
      </c>
      <c r="AM499" s="62">
        <f t="shared" si="4"/>
        <v>1.82021796E-2</v>
      </c>
      <c r="AN499" s="54"/>
      <c r="AO499" s="54"/>
    </row>
    <row r="500" spans="1:41" ht="15" customHeight="1" x14ac:dyDescent="0.2">
      <c r="A500" s="56">
        <v>43838</v>
      </c>
      <c r="B500" s="57">
        <v>-4.7330000000000002E-3</v>
      </c>
      <c r="C500" s="57">
        <v>-9.1669999999999998E-3</v>
      </c>
      <c r="D500" s="57">
        <v>-1.0515E-2</v>
      </c>
      <c r="E500" s="57">
        <v>-3.1472E-2</v>
      </c>
      <c r="F500" s="57">
        <v>2.4299999999999999E-3</v>
      </c>
      <c r="G500" s="57">
        <v>-1.0056000000000001E-2</v>
      </c>
      <c r="H500" s="57">
        <v>2.7409999999999999E-3</v>
      </c>
      <c r="I500" s="57">
        <v>6.4679999999999998E-3</v>
      </c>
      <c r="J500" s="57">
        <v>-4.9300000000000004E-3</v>
      </c>
      <c r="K500" s="57">
        <v>-4.3010000000000001E-3</v>
      </c>
      <c r="L500" s="57">
        <v>-3.555E-3</v>
      </c>
      <c r="M500" s="60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6">
        <v>43826</v>
      </c>
      <c r="AJ500" s="57">
        <v>-3.127E-3</v>
      </c>
      <c r="AK500" s="57">
        <v>-5.4530000000000004E-3</v>
      </c>
      <c r="AL500" s="57">
        <v>-6.0829999999999999E-3</v>
      </c>
      <c r="AM500" s="62">
        <f t="shared" si="4"/>
        <v>-4.8871779000000002E-3</v>
      </c>
      <c r="AN500" s="54"/>
      <c r="AO500" s="54"/>
    </row>
    <row r="501" spans="1:41" ht="15" customHeight="1" x14ac:dyDescent="0.2">
      <c r="A501" s="56">
        <v>43839</v>
      </c>
      <c r="B501" s="57">
        <v>-7.9389999999999999E-3</v>
      </c>
      <c r="C501" s="57">
        <v>-2.0546999999999999E-2</v>
      </c>
      <c r="D501" s="57">
        <v>3.4629E-2</v>
      </c>
      <c r="E501" s="57">
        <v>-5.078E-3</v>
      </c>
      <c r="F501" s="57">
        <v>-3.039E-3</v>
      </c>
      <c r="G501" s="57">
        <v>2.911E-3</v>
      </c>
      <c r="H501" s="57">
        <v>-1.8200000000000001E-4</v>
      </c>
      <c r="I501" s="57">
        <v>-7.6959999999999997E-3</v>
      </c>
      <c r="J501" s="57">
        <v>5.3400000000000001E-3</v>
      </c>
      <c r="K501" s="57">
        <v>5.1590000000000004E-3</v>
      </c>
      <c r="L501" s="57">
        <v>-2.5839999999999999E-3</v>
      </c>
      <c r="M501" s="60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6">
        <v>43829</v>
      </c>
      <c r="AJ501" s="57">
        <v>-2.5906999999999999E-2</v>
      </c>
      <c r="AK501" s="57">
        <v>-9.7680000000000006E-3</v>
      </c>
      <c r="AL501" s="57">
        <v>-1.9699999999999999E-4</v>
      </c>
      <c r="AM501" s="62">
        <f t="shared" si="4"/>
        <v>-1.19561376E-2</v>
      </c>
      <c r="AN501" s="54"/>
      <c r="AO501" s="54"/>
    </row>
    <row r="502" spans="1:41" ht="15" customHeight="1" x14ac:dyDescent="0.2">
      <c r="A502" s="56">
        <v>43840</v>
      </c>
      <c r="B502" s="57">
        <v>3.7130000000000002E-3</v>
      </c>
      <c r="C502" s="57">
        <v>-2.3782000000000001E-2</v>
      </c>
      <c r="D502" s="57">
        <v>1.7544000000000001E-2</v>
      </c>
      <c r="E502" s="57">
        <v>6.9750000000000003E-3</v>
      </c>
      <c r="F502" s="57">
        <v>-3.6589999999999999E-3</v>
      </c>
      <c r="G502" s="57">
        <v>1.4812000000000001E-2</v>
      </c>
      <c r="H502" s="57">
        <v>-9.1299999999999997E-4</v>
      </c>
      <c r="I502" s="57">
        <v>3.156E-3</v>
      </c>
      <c r="J502" s="57">
        <v>-2.0069E-2</v>
      </c>
      <c r="K502" s="57">
        <v>3.4250000000000001E-3</v>
      </c>
      <c r="L502" s="57">
        <v>-3.8370000000000001E-3</v>
      </c>
      <c r="M502" s="60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6">
        <v>43832</v>
      </c>
      <c r="AJ502" s="57">
        <v>2.7992E-2</v>
      </c>
      <c r="AK502" s="57">
        <v>0</v>
      </c>
      <c r="AL502" s="57">
        <v>2.3347E-2</v>
      </c>
      <c r="AM502" s="62">
        <f t="shared" si="4"/>
        <v>1.7111288699999998E-2</v>
      </c>
      <c r="AN502" s="54"/>
      <c r="AO502" s="54"/>
    </row>
    <row r="503" spans="1:41" ht="15" customHeight="1" x14ac:dyDescent="0.2">
      <c r="A503" s="56">
        <v>43843</v>
      </c>
      <c r="B503" s="57">
        <v>1.6798E-2</v>
      </c>
      <c r="C503" s="57">
        <v>1.1169E-2</v>
      </c>
      <c r="D503" s="57">
        <v>2.4448000000000001E-2</v>
      </c>
      <c r="E503" s="57">
        <v>1.8780000000000002E-2</v>
      </c>
      <c r="F503" s="57">
        <v>1.6959999999999999E-2</v>
      </c>
      <c r="G503" s="57">
        <v>1.8727000000000001E-2</v>
      </c>
      <c r="H503" s="57">
        <v>2.8632999999999999E-2</v>
      </c>
      <c r="I503" s="57">
        <v>2.1472999999999999E-2</v>
      </c>
      <c r="J503" s="57">
        <v>3.13E-3</v>
      </c>
      <c r="K503" s="57">
        <v>8.2013000000000003E-2</v>
      </c>
      <c r="L503" s="57">
        <v>1.5651000000000002E-2</v>
      </c>
      <c r="M503" s="60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6">
        <v>43833</v>
      </c>
      <c r="AJ503" s="57">
        <v>-1.4161999999999999E-2</v>
      </c>
      <c r="AK503" s="57">
        <v>-8.0070000000000002E-3</v>
      </c>
      <c r="AL503" s="57">
        <v>5.7530000000000003E-3</v>
      </c>
      <c r="AM503" s="62">
        <f t="shared" si="4"/>
        <v>-5.4714528000000002E-3</v>
      </c>
      <c r="AN503" s="54"/>
      <c r="AO503" s="54"/>
    </row>
    <row r="504" spans="1:41" ht="15" customHeight="1" x14ac:dyDescent="0.2">
      <c r="A504" s="56">
        <v>43844</v>
      </c>
      <c r="B504" s="57">
        <v>-5.7429999999999998E-3</v>
      </c>
      <c r="C504" s="57">
        <v>-5.3689999999999996E-3</v>
      </c>
      <c r="D504" s="57">
        <v>9.0969999999999992E-3</v>
      </c>
      <c r="E504" s="57">
        <v>7.7219999999999997E-3</v>
      </c>
      <c r="F504" s="57">
        <v>4.1758000000000003E-2</v>
      </c>
      <c r="G504" s="57">
        <v>1.3773000000000001E-2</v>
      </c>
      <c r="H504" s="57">
        <v>-3.2009999999999999E-3</v>
      </c>
      <c r="I504" s="57">
        <v>-1.2759E-2</v>
      </c>
      <c r="J504" s="57">
        <v>4.1580000000000002E-3</v>
      </c>
      <c r="K504" s="57">
        <v>4.9914E-2</v>
      </c>
      <c r="L504" s="57">
        <v>2.6129999999999999E-3</v>
      </c>
      <c r="M504" s="60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6">
        <v>43836</v>
      </c>
      <c r="AJ504" s="57">
        <v>4.7429999999999998E-3</v>
      </c>
      <c r="AK504" s="57">
        <v>-5.581E-3</v>
      </c>
      <c r="AL504" s="57">
        <v>-8.4489999999999999E-3</v>
      </c>
      <c r="AM504" s="62">
        <f t="shared" si="4"/>
        <v>-3.0953571E-3</v>
      </c>
      <c r="AN504" s="54"/>
      <c r="AO504" s="54"/>
    </row>
    <row r="505" spans="1:41" ht="15" customHeight="1" x14ac:dyDescent="0.2">
      <c r="A505" s="56">
        <v>43845</v>
      </c>
      <c r="B505" s="57">
        <v>-1.7961000000000001E-2</v>
      </c>
      <c r="C505" s="57">
        <v>-1.8515E-2</v>
      </c>
      <c r="D505" s="57">
        <v>6.4469999999999996E-3</v>
      </c>
      <c r="E505" s="57">
        <v>-1.5504E-2</v>
      </c>
      <c r="F505" s="57">
        <v>8.0319999999999992E-3</v>
      </c>
      <c r="G505" s="57">
        <v>-1.2088E-2</v>
      </c>
      <c r="H505" s="57">
        <v>-1.2725E-2</v>
      </c>
      <c r="I505" s="57">
        <v>-6.6160000000000004E-3</v>
      </c>
      <c r="J505" s="57">
        <v>2.0699999999999999E-4</v>
      </c>
      <c r="K505" s="57">
        <v>1.487E-2</v>
      </c>
      <c r="L505" s="57">
        <v>-1.0408000000000001E-2</v>
      </c>
      <c r="M505" s="60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6">
        <v>43837</v>
      </c>
      <c r="AJ505" s="57">
        <v>2.101E-3</v>
      </c>
      <c r="AK505" s="57">
        <v>2.2141000000000001E-2</v>
      </c>
      <c r="AL505" s="57">
        <v>2.1189999999999998E-3</v>
      </c>
      <c r="AM505" s="62">
        <f t="shared" si="4"/>
        <v>8.7861212999999997E-3</v>
      </c>
      <c r="AN505" s="54"/>
      <c r="AO505" s="54"/>
    </row>
    <row r="506" spans="1:41" ht="15" customHeight="1" x14ac:dyDescent="0.2">
      <c r="A506" s="56">
        <v>43846</v>
      </c>
      <c r="B506" s="57">
        <v>-3.2030000000000001E-3</v>
      </c>
      <c r="C506" s="57">
        <v>4.4590000000000003E-3</v>
      </c>
      <c r="D506" s="57">
        <v>-1.9337E-2</v>
      </c>
      <c r="E506" s="57">
        <v>3.7429999999999998E-3</v>
      </c>
      <c r="F506" s="57">
        <v>2.7615000000000001E-2</v>
      </c>
      <c r="G506" s="57">
        <v>-6.7580000000000001E-3</v>
      </c>
      <c r="H506" s="57">
        <v>-4.5199999999999997E-3</v>
      </c>
      <c r="I506" s="57">
        <v>8.0029999999999997E-3</v>
      </c>
      <c r="J506" s="57">
        <v>1.9310000000000001E-2</v>
      </c>
      <c r="K506" s="57">
        <v>2.9480000000000001E-3</v>
      </c>
      <c r="L506" s="57">
        <v>2.4880000000000002E-3</v>
      </c>
      <c r="M506" s="60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6">
        <v>43838</v>
      </c>
      <c r="AJ506" s="57">
        <v>-4.7330000000000002E-3</v>
      </c>
      <c r="AK506" s="57">
        <v>2.4299999999999999E-3</v>
      </c>
      <c r="AL506" s="57">
        <v>-1.0056000000000001E-2</v>
      </c>
      <c r="AM506" s="62">
        <f t="shared" si="4"/>
        <v>-4.1192546999999999E-3</v>
      </c>
      <c r="AN506" s="54"/>
      <c r="AO506" s="54"/>
    </row>
    <row r="507" spans="1:41" ht="15" customHeight="1" x14ac:dyDescent="0.2">
      <c r="A507" s="56">
        <v>43847</v>
      </c>
      <c r="B507" s="57">
        <v>0</v>
      </c>
      <c r="C507" s="57">
        <v>1.3457999999999999E-2</v>
      </c>
      <c r="D507" s="57">
        <v>1.0947999999999999E-2</v>
      </c>
      <c r="E507" s="57">
        <v>3.0960000000000001E-2</v>
      </c>
      <c r="F507" s="57">
        <v>1.1606E-2</v>
      </c>
      <c r="G507" s="57">
        <v>6.3839999999999999E-3</v>
      </c>
      <c r="H507" s="57">
        <v>5.6010000000000001E-3</v>
      </c>
      <c r="I507" s="57">
        <v>2.5829000000000001E-2</v>
      </c>
      <c r="J507" s="57">
        <v>6.894E-3</v>
      </c>
      <c r="K507" s="57">
        <v>1.0248999999999999E-2</v>
      </c>
      <c r="L507" s="57">
        <v>1.5086E-2</v>
      </c>
      <c r="M507" s="60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6">
        <v>43839</v>
      </c>
      <c r="AJ507" s="57">
        <v>-7.9389999999999999E-3</v>
      </c>
      <c r="AK507" s="57">
        <v>-3.039E-3</v>
      </c>
      <c r="AL507" s="57">
        <v>2.911E-3</v>
      </c>
      <c r="AM507" s="62">
        <f t="shared" si="4"/>
        <v>-2.6887311000000002E-3</v>
      </c>
      <c r="AN507" s="54"/>
      <c r="AO507" s="54"/>
    </row>
    <row r="508" spans="1:41" ht="15" customHeight="1" x14ac:dyDescent="0.2">
      <c r="A508" s="56">
        <v>43850</v>
      </c>
      <c r="B508" s="57">
        <v>5.3330000000000001E-3</v>
      </c>
      <c r="C508" s="57">
        <v>-6.4050000000000001E-3</v>
      </c>
      <c r="D508" s="57">
        <v>2.3695999999999998E-2</v>
      </c>
      <c r="E508" s="57">
        <v>2.1499999999999998E-2</v>
      </c>
      <c r="F508" s="57">
        <v>1.0928999999999999E-2</v>
      </c>
      <c r="G508" s="57">
        <v>-5.62E-4</v>
      </c>
      <c r="H508" s="57">
        <v>1.5377E-2</v>
      </c>
      <c r="I508" s="57">
        <v>4.7169999999999998E-3</v>
      </c>
      <c r="J508" s="57">
        <v>2.2200000000000002E-3</v>
      </c>
      <c r="K508" s="57">
        <v>2.0188000000000001E-2</v>
      </c>
      <c r="L508" s="57">
        <v>3.2269999999999998E-3</v>
      </c>
      <c r="M508" s="60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6">
        <v>43840</v>
      </c>
      <c r="AJ508" s="57">
        <v>3.7130000000000002E-3</v>
      </c>
      <c r="AK508" s="57">
        <v>-3.6589999999999999E-3</v>
      </c>
      <c r="AL508" s="57">
        <v>1.4812000000000001E-2</v>
      </c>
      <c r="AM508" s="62">
        <f t="shared" si="4"/>
        <v>4.9548378000000004E-3</v>
      </c>
      <c r="AN508" s="54"/>
      <c r="AO508" s="54"/>
    </row>
    <row r="509" spans="1:41" ht="15" customHeight="1" x14ac:dyDescent="0.2">
      <c r="A509" s="56">
        <v>43851</v>
      </c>
      <c r="B509" s="57">
        <v>-3.1970000000000002E-3</v>
      </c>
      <c r="C509" s="57">
        <v>-2.9342E-2</v>
      </c>
      <c r="D509" s="57">
        <v>-7.6239999999999997E-3</v>
      </c>
      <c r="E509" s="57">
        <v>-9.7970000000000002E-3</v>
      </c>
      <c r="F509" s="57">
        <v>9.7350000000000006E-3</v>
      </c>
      <c r="G509" s="57">
        <v>3.738E-3</v>
      </c>
      <c r="H509" s="57">
        <v>-8.5529999999999998E-3</v>
      </c>
      <c r="I509" s="57">
        <v>-9.2870000000000001E-3</v>
      </c>
      <c r="J509" s="57">
        <v>-8.097E-3</v>
      </c>
      <c r="K509" s="57">
        <v>2.1885999999999999E-2</v>
      </c>
      <c r="L509" s="57">
        <v>-1.5559E-2</v>
      </c>
      <c r="M509" s="60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6">
        <v>43843</v>
      </c>
      <c r="AJ509" s="57">
        <v>1.6798E-2</v>
      </c>
      <c r="AK509" s="57">
        <v>1.6959999999999999E-2</v>
      </c>
      <c r="AL509" s="57">
        <v>1.8727000000000001E-2</v>
      </c>
      <c r="AM509" s="62">
        <f t="shared" si="4"/>
        <v>1.7493250499999998E-2</v>
      </c>
      <c r="AN509" s="54"/>
      <c r="AO509" s="54"/>
    </row>
    <row r="510" spans="1:41" ht="15" customHeight="1" x14ac:dyDescent="0.2">
      <c r="A510" s="56">
        <v>43852</v>
      </c>
      <c r="B510" s="57">
        <v>1.6407000000000001E-2</v>
      </c>
      <c r="C510" s="57">
        <v>7.8270000000000006E-3</v>
      </c>
      <c r="D510" s="57">
        <v>0</v>
      </c>
      <c r="E510" s="57">
        <v>1.5100000000000001E-2</v>
      </c>
      <c r="F510" s="57">
        <v>-1.0279E-2</v>
      </c>
      <c r="G510" s="57">
        <v>1.8699999999999999E-4</v>
      </c>
      <c r="H510" s="57">
        <v>1.609E-3</v>
      </c>
      <c r="I510" s="57">
        <v>1.5152000000000001E-2</v>
      </c>
      <c r="J510" s="57">
        <v>1.2723999999999999E-2</v>
      </c>
      <c r="K510" s="57">
        <v>4.6392999999999997E-2</v>
      </c>
      <c r="L510" s="57">
        <v>1.1597E-2</v>
      </c>
      <c r="M510" s="60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6">
        <v>43844</v>
      </c>
      <c r="AJ510" s="57">
        <v>-5.7429999999999998E-3</v>
      </c>
      <c r="AK510" s="57">
        <v>4.1758000000000003E-2</v>
      </c>
      <c r="AL510" s="57">
        <v>1.3773000000000001E-2</v>
      </c>
      <c r="AM510" s="62">
        <f t="shared" si="4"/>
        <v>1.6594340400000001E-2</v>
      </c>
      <c r="AN510" s="54"/>
      <c r="AO510" s="54"/>
    </row>
    <row r="511" spans="1:41" ht="15" customHeight="1" x14ac:dyDescent="0.2">
      <c r="A511" s="56">
        <v>43853</v>
      </c>
      <c r="B511" s="57">
        <v>-2.1221E-2</v>
      </c>
      <c r="C511" s="57">
        <v>5.4692999999999999E-2</v>
      </c>
      <c r="D511" s="57">
        <v>5.0889999999999998E-3</v>
      </c>
      <c r="E511" s="57">
        <v>1.0233000000000001E-2</v>
      </c>
      <c r="F511" s="57">
        <v>3.0523999999999999E-2</v>
      </c>
      <c r="G511" s="57">
        <v>-1.8699999999999999E-4</v>
      </c>
      <c r="H511" s="57">
        <v>1.9637999999999999E-2</v>
      </c>
      <c r="I511" s="57">
        <v>1.6899000000000001E-2</v>
      </c>
      <c r="J511" s="57">
        <v>3.7614000000000002E-2</v>
      </c>
      <c r="K511" s="57">
        <v>1.061E-2</v>
      </c>
      <c r="L511" s="57">
        <v>9.5499999999999995E-3</v>
      </c>
      <c r="M511" s="60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6">
        <v>43845</v>
      </c>
      <c r="AJ511" s="57">
        <v>-1.7961000000000001E-2</v>
      </c>
      <c r="AK511" s="57">
        <v>8.0319999999999992E-3</v>
      </c>
      <c r="AL511" s="57">
        <v>-1.2088E-2</v>
      </c>
      <c r="AM511" s="62">
        <f t="shared" si="4"/>
        <v>-7.3382661000000009E-3</v>
      </c>
      <c r="AN511" s="54"/>
      <c r="AO511" s="54"/>
    </row>
    <row r="512" spans="1:41" ht="15" customHeight="1" x14ac:dyDescent="0.2">
      <c r="A512" s="56">
        <v>43854</v>
      </c>
      <c r="B512" s="57">
        <v>1.8065999999999999E-2</v>
      </c>
      <c r="C512" s="57">
        <v>-1.3297E-2</v>
      </c>
      <c r="D512" s="57">
        <v>-6.365E-3</v>
      </c>
      <c r="E512" s="57">
        <v>-3.0717000000000001E-2</v>
      </c>
      <c r="F512" s="57">
        <v>-3.1700000000000001E-3</v>
      </c>
      <c r="G512" s="57">
        <v>5.025E-3</v>
      </c>
      <c r="H512" s="57">
        <v>-3.8940000000000002E-2</v>
      </c>
      <c r="I512" s="57">
        <v>-1.1566999999999999E-2</v>
      </c>
      <c r="J512" s="57">
        <v>-6.398E-3</v>
      </c>
      <c r="K512" s="57">
        <v>-1.061E-2</v>
      </c>
      <c r="L512" s="57">
        <v>-9.6760000000000006E-3</v>
      </c>
      <c r="M512" s="60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6">
        <v>43846</v>
      </c>
      <c r="AJ512" s="57">
        <v>-3.2030000000000001E-3</v>
      </c>
      <c r="AK512" s="57">
        <v>2.7615000000000001E-2</v>
      </c>
      <c r="AL512" s="57">
        <v>-6.7580000000000001E-3</v>
      </c>
      <c r="AM512" s="62">
        <f t="shared" si="4"/>
        <v>5.8840781999999993E-3</v>
      </c>
      <c r="AN512" s="54"/>
      <c r="AO512" s="54"/>
    </row>
    <row r="513" spans="1:41" ht="15" customHeight="1" x14ac:dyDescent="0.2">
      <c r="A513" s="56">
        <v>43857</v>
      </c>
      <c r="B513" s="57">
        <v>-2.3442999999999999E-2</v>
      </c>
      <c r="C513" s="57">
        <v>-9.8910000000000005E-3</v>
      </c>
      <c r="D513" s="57">
        <v>-4.352E-3</v>
      </c>
      <c r="E513" s="57">
        <v>-3.4791000000000002E-2</v>
      </c>
      <c r="F513" s="57">
        <v>6.3290000000000004E-3</v>
      </c>
      <c r="G513" s="57">
        <v>-1.9684E-2</v>
      </c>
      <c r="H513" s="57">
        <v>-2.7140999999999998E-2</v>
      </c>
      <c r="I513" s="57">
        <v>-2.1672E-2</v>
      </c>
      <c r="J513" s="57">
        <v>5.8299999999999997E-4</v>
      </c>
      <c r="K513" s="57">
        <v>-7.6161000000000006E-2</v>
      </c>
      <c r="L513" s="57">
        <v>-3.3457000000000001E-2</v>
      </c>
      <c r="M513" s="60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6">
        <v>43847</v>
      </c>
      <c r="AJ513" s="57">
        <v>0</v>
      </c>
      <c r="AK513" s="57">
        <v>1.1606E-2</v>
      </c>
      <c r="AL513" s="57">
        <v>6.3839999999999999E-3</v>
      </c>
      <c r="AM513" s="62">
        <f t="shared" si="4"/>
        <v>5.9960669999999999E-3</v>
      </c>
      <c r="AN513" s="54"/>
      <c r="AO513" s="54"/>
    </row>
    <row r="514" spans="1:41" ht="15" customHeight="1" x14ac:dyDescent="0.2">
      <c r="A514" s="56">
        <v>43858</v>
      </c>
      <c r="B514" s="57">
        <v>1.3387E-2</v>
      </c>
      <c r="C514" s="57">
        <v>8.1180000000000002E-3</v>
      </c>
      <c r="D514" s="57">
        <v>1.7042000000000002E-2</v>
      </c>
      <c r="E514" s="57">
        <v>2.6962E-2</v>
      </c>
      <c r="F514" s="57">
        <v>4.1970000000000002E-3</v>
      </c>
      <c r="G514" s="57">
        <v>1.2605E-2</v>
      </c>
      <c r="H514" s="57">
        <v>1.3200999999999999E-2</v>
      </c>
      <c r="I514" s="57">
        <v>1.3328E-2</v>
      </c>
      <c r="J514" s="57">
        <v>2.7987000000000001E-2</v>
      </c>
      <c r="K514" s="57">
        <v>5.1868999999999998E-2</v>
      </c>
      <c r="L514" s="57">
        <v>1.7294E-2</v>
      </c>
      <c r="M514" s="60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6">
        <v>43850</v>
      </c>
      <c r="AJ514" s="57">
        <v>5.3330000000000001E-3</v>
      </c>
      <c r="AK514" s="57">
        <v>1.0928999999999999E-2</v>
      </c>
      <c r="AL514" s="57">
        <v>-5.62E-4</v>
      </c>
      <c r="AM514" s="62">
        <f t="shared" si="4"/>
        <v>5.2328099999999992E-3</v>
      </c>
      <c r="AN514" s="54"/>
      <c r="AO514" s="54"/>
    </row>
    <row r="515" spans="1:41" ht="15" customHeight="1" x14ac:dyDescent="0.2">
      <c r="A515" s="56">
        <v>43859</v>
      </c>
      <c r="B515" s="57">
        <v>-2.6956000000000001E-2</v>
      </c>
      <c r="C515" s="57">
        <v>-2.4958999999999999E-2</v>
      </c>
      <c r="D515" s="57">
        <v>0</v>
      </c>
      <c r="E515" s="57">
        <v>-1.0331E-2</v>
      </c>
      <c r="F515" s="57">
        <v>-1.2115000000000001E-2</v>
      </c>
      <c r="G515" s="57">
        <v>-8.8260000000000005E-3</v>
      </c>
      <c r="H515" s="57">
        <v>-1.6639999999999999E-3</v>
      </c>
      <c r="I515" s="57">
        <v>5.5149999999999999E-3</v>
      </c>
      <c r="J515" s="57">
        <v>2.52E-2</v>
      </c>
      <c r="K515" s="57">
        <v>-1.3063E-2</v>
      </c>
      <c r="L515" s="57">
        <v>-9.4369999999999992E-3</v>
      </c>
      <c r="M515" s="60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6">
        <v>43851</v>
      </c>
      <c r="AJ515" s="57">
        <v>-3.1970000000000002E-3</v>
      </c>
      <c r="AK515" s="57">
        <v>9.7350000000000006E-3</v>
      </c>
      <c r="AL515" s="57">
        <v>3.738E-3</v>
      </c>
      <c r="AM515" s="62">
        <f t="shared" si="4"/>
        <v>3.4249907999999996E-3</v>
      </c>
      <c r="AN515" s="54"/>
      <c r="AO515" s="54"/>
    </row>
    <row r="516" spans="1:41" ht="15" customHeight="1" x14ac:dyDescent="0.2">
      <c r="A516" s="56">
        <v>43860</v>
      </c>
      <c r="B516" s="57">
        <v>2.183E-3</v>
      </c>
      <c r="C516" s="57">
        <v>6.8510000000000003E-3</v>
      </c>
      <c r="D516" s="57">
        <v>-1.0777E-2</v>
      </c>
      <c r="E516" s="57">
        <v>-8.2810000000000002E-3</v>
      </c>
      <c r="F516" s="57">
        <v>-2.7399E-2</v>
      </c>
      <c r="G516" s="57">
        <v>-9.8560000000000002E-3</v>
      </c>
      <c r="H516" s="57">
        <v>-1.0602E-2</v>
      </c>
      <c r="I516" s="57">
        <v>-1.3422999999999999E-2</v>
      </c>
      <c r="J516" s="57">
        <v>-7.7720000000000003E-3</v>
      </c>
      <c r="K516" s="57">
        <v>1.3746E-2</v>
      </c>
      <c r="L516" s="57">
        <v>1.2470000000000001E-3</v>
      </c>
      <c r="M516" s="60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6">
        <v>43852</v>
      </c>
      <c r="AJ516" s="57">
        <v>1.6407000000000001E-2</v>
      </c>
      <c r="AK516" s="57">
        <v>-1.0279E-2</v>
      </c>
      <c r="AL516" s="57">
        <v>1.8699999999999999E-4</v>
      </c>
      <c r="AM516" s="62">
        <f t="shared" si="4"/>
        <v>2.1047895000000007E-3</v>
      </c>
      <c r="AN516" s="54"/>
      <c r="AO516" s="54"/>
    </row>
    <row r="517" spans="1:41" ht="15" customHeight="1" x14ac:dyDescent="0.2">
      <c r="A517" s="56">
        <v>43861</v>
      </c>
      <c r="B517" s="57">
        <v>-2.7081000000000001E-2</v>
      </c>
      <c r="C517" s="57">
        <v>-2.5627E-2</v>
      </c>
      <c r="D517" s="57">
        <v>6.3699999999999998E-4</v>
      </c>
      <c r="E517" s="57">
        <v>-2.085E-2</v>
      </c>
      <c r="F517" s="57">
        <v>-3.4916000000000003E-2</v>
      </c>
      <c r="G517" s="57">
        <v>-8.6079999999999993E-3</v>
      </c>
      <c r="H517" s="57">
        <v>-3.3709999999999999E-3</v>
      </c>
      <c r="I517" s="57">
        <v>-3.0006999999999999E-2</v>
      </c>
      <c r="J517" s="57">
        <v>-3.722E-3</v>
      </c>
      <c r="K517" s="57">
        <v>-4.5383E-2</v>
      </c>
      <c r="L517" s="57">
        <v>-1.5422E-2</v>
      </c>
      <c r="M517" s="60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6">
        <v>43853</v>
      </c>
      <c r="AJ517" s="57">
        <v>-2.1221E-2</v>
      </c>
      <c r="AK517" s="57">
        <v>3.0523999999999999E-2</v>
      </c>
      <c r="AL517" s="57">
        <v>-1.8699999999999999E-4</v>
      </c>
      <c r="AM517" s="62">
        <f t="shared" si="4"/>
        <v>3.0383627999999992E-3</v>
      </c>
      <c r="AN517" s="54"/>
      <c r="AO517" s="54"/>
    </row>
    <row r="518" spans="1:41" ht="15" customHeight="1" x14ac:dyDescent="0.2">
      <c r="A518" s="56">
        <v>43864</v>
      </c>
      <c r="B518" s="57">
        <v>-1.4673E-2</v>
      </c>
      <c r="C518" s="57">
        <v>4.9319999999999998E-3</v>
      </c>
      <c r="D518" s="57">
        <v>1.8928E-2</v>
      </c>
      <c r="E518" s="57">
        <v>2.0233999999999999E-2</v>
      </c>
      <c r="F518" s="57">
        <v>1.5114000000000001E-2</v>
      </c>
      <c r="G518" s="57">
        <v>1.0511E-2</v>
      </c>
      <c r="H518" s="57">
        <v>1.4158E-2</v>
      </c>
      <c r="I518" s="57">
        <v>5.7279999999999996E-3</v>
      </c>
      <c r="J518" s="57">
        <v>1.5358E-2</v>
      </c>
      <c r="K518" s="57">
        <v>3.4401000000000001E-2</v>
      </c>
      <c r="L518" s="57">
        <v>7.6099999999999996E-3</v>
      </c>
      <c r="M518" s="60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6">
        <v>43854</v>
      </c>
      <c r="AJ518" s="57">
        <v>1.8065999999999999E-2</v>
      </c>
      <c r="AK518" s="57">
        <v>-3.1700000000000001E-3</v>
      </c>
      <c r="AL518" s="57">
        <v>5.025E-3</v>
      </c>
      <c r="AM518" s="62">
        <f t="shared" si="4"/>
        <v>6.6396692999999988E-3</v>
      </c>
      <c r="AN518" s="54"/>
      <c r="AO518" s="54"/>
    </row>
    <row r="519" spans="1:41" ht="15" customHeight="1" x14ac:dyDescent="0.2">
      <c r="A519" s="56">
        <v>43865</v>
      </c>
      <c r="B519" s="57">
        <v>3.405E-3</v>
      </c>
      <c r="C519" s="57">
        <v>-1.0925000000000001E-2</v>
      </c>
      <c r="D519" s="57">
        <v>7.4720000000000003E-3</v>
      </c>
      <c r="E519" s="57">
        <v>1.2251E-2</v>
      </c>
      <c r="F519" s="57">
        <v>-1.3986E-2</v>
      </c>
      <c r="G519" s="57">
        <v>4.7419999999999997E-3</v>
      </c>
      <c r="H519" s="57">
        <v>1.1221E-2</v>
      </c>
      <c r="I519" s="57">
        <v>-1.5347E-2</v>
      </c>
      <c r="J519" s="57">
        <v>9.8670000000000008E-3</v>
      </c>
      <c r="K519" s="57">
        <v>3.1253000000000003E-2</v>
      </c>
      <c r="L519" s="57">
        <v>8.0540000000000004E-3</v>
      </c>
      <c r="M519" s="60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6">
        <v>43857</v>
      </c>
      <c r="AJ519" s="57">
        <v>-2.3442999999999999E-2</v>
      </c>
      <c r="AK519" s="57">
        <v>6.3290000000000004E-3</v>
      </c>
      <c r="AL519" s="57">
        <v>-1.9684E-2</v>
      </c>
      <c r="AM519" s="62">
        <f t="shared" si="4"/>
        <v>-1.2264773399999998E-2</v>
      </c>
      <c r="AN519" s="54"/>
      <c r="AO519" s="54"/>
    </row>
    <row r="520" spans="1:41" ht="15" customHeight="1" x14ac:dyDescent="0.2">
      <c r="A520" s="56">
        <v>43866</v>
      </c>
      <c r="B520" s="57">
        <v>-2.2924E-2</v>
      </c>
      <c r="C520" s="57">
        <v>4.3595000000000002E-2</v>
      </c>
      <c r="D520" s="57">
        <v>0</v>
      </c>
      <c r="E520" s="57">
        <v>4.5560000000000002E-3</v>
      </c>
      <c r="F520" s="57">
        <v>6.1780000000000003E-3</v>
      </c>
      <c r="G520" s="57">
        <v>-9.4700000000000003E-4</v>
      </c>
      <c r="H520" s="57">
        <v>-8.6339999999999993E-3</v>
      </c>
      <c r="I520" s="57">
        <v>5.2589999999999998E-3</v>
      </c>
      <c r="J520" s="57">
        <v>9.41E-3</v>
      </c>
      <c r="K520" s="57">
        <v>1.2629E-2</v>
      </c>
      <c r="L520" s="57">
        <v>4.0759999999999998E-3</v>
      </c>
      <c r="M520" s="60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6">
        <v>43858</v>
      </c>
      <c r="AJ520" s="57">
        <v>1.3387E-2</v>
      </c>
      <c r="AK520" s="57">
        <v>4.1970000000000002E-3</v>
      </c>
      <c r="AL520" s="57">
        <v>1.2605E-2</v>
      </c>
      <c r="AM520" s="62">
        <f t="shared" si="4"/>
        <v>1.0061993700000001E-2</v>
      </c>
      <c r="AN520" s="54"/>
      <c r="AO520" s="54"/>
    </row>
    <row r="521" spans="1:41" ht="15" customHeight="1" x14ac:dyDescent="0.25">
      <c r="A521" s="56">
        <v>43867</v>
      </c>
      <c r="B521" s="57">
        <v>-2.2275E-2</v>
      </c>
      <c r="C521" s="57">
        <v>-1.7009E-2</v>
      </c>
      <c r="D521" s="57">
        <v>-8.5979999999999997E-3</v>
      </c>
      <c r="E521" s="57">
        <v>0</v>
      </c>
      <c r="F521" s="57">
        <v>-2.4371E-2</v>
      </c>
      <c r="G521" s="57">
        <v>-1.8928E-2</v>
      </c>
      <c r="H521" s="57">
        <v>-1.2999E-2</v>
      </c>
      <c r="I521" s="57">
        <v>-3.5229000000000003E-2</v>
      </c>
      <c r="J521" s="57">
        <v>-3.0727000000000001E-2</v>
      </c>
      <c r="K521" s="57">
        <v>-1.934E-2</v>
      </c>
      <c r="L521" s="57">
        <v>-7.2570000000000004E-3</v>
      </c>
      <c r="M521" s="60"/>
      <c r="N521" s="54"/>
      <c r="O521" s="83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6">
        <v>43859</v>
      </c>
      <c r="AJ521" s="57">
        <v>-2.6956000000000001E-2</v>
      </c>
      <c r="AK521" s="57">
        <v>-1.2115000000000001E-2</v>
      </c>
      <c r="AL521" s="57">
        <v>-8.8260000000000005E-3</v>
      </c>
      <c r="AM521" s="62">
        <f t="shared" si="4"/>
        <v>-1.5964070099999998E-2</v>
      </c>
      <c r="AN521" s="54"/>
      <c r="AO521" s="54"/>
    </row>
    <row r="522" spans="1:41" ht="15" customHeight="1" x14ac:dyDescent="0.25">
      <c r="A522" s="56">
        <v>43868</v>
      </c>
      <c r="B522" s="57">
        <v>2.9589999999999998E-3</v>
      </c>
      <c r="C522" s="57">
        <v>1.0089999999999999E-3</v>
      </c>
      <c r="D522" s="57">
        <v>-5.7730000000000004E-3</v>
      </c>
      <c r="E522" s="57">
        <v>-8.2150000000000001E-3</v>
      </c>
      <c r="F522" s="57">
        <v>-3.5624000000000003E-2</v>
      </c>
      <c r="G522" s="57">
        <v>-2.9180999999999999E-2</v>
      </c>
      <c r="H522" s="57">
        <v>5.0340000000000003E-3</v>
      </c>
      <c r="I522" s="57">
        <v>6.3179999999999998E-3</v>
      </c>
      <c r="J522" s="57">
        <v>-1.7045999999999999E-2</v>
      </c>
      <c r="K522" s="57">
        <v>-3.6343E-2</v>
      </c>
      <c r="L522" s="57">
        <v>-1.2395E-2</v>
      </c>
      <c r="M522" s="60"/>
      <c r="N522" s="54"/>
      <c r="O522" s="83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6">
        <v>43860</v>
      </c>
      <c r="AJ522" s="57">
        <v>2.183E-3</v>
      </c>
      <c r="AK522" s="57">
        <v>-2.7399E-2</v>
      </c>
      <c r="AL522" s="57">
        <v>-9.8560000000000002E-3</v>
      </c>
      <c r="AM522" s="62">
        <f t="shared" si="4"/>
        <v>-1.1689497599999999E-2</v>
      </c>
      <c r="AN522" s="54"/>
      <c r="AO522" s="54"/>
    </row>
    <row r="523" spans="1:41" ht="15" customHeight="1" x14ac:dyDescent="0.2">
      <c r="A523" s="56">
        <v>43871</v>
      </c>
      <c r="B523" s="57">
        <v>-1.1292999999999999E-2</v>
      </c>
      <c r="C523" s="57">
        <v>-9.9279999999999993E-3</v>
      </c>
      <c r="D523" s="57">
        <v>-2.2273000000000001E-2</v>
      </c>
      <c r="E523" s="57">
        <v>-6.1101999999999997E-2</v>
      </c>
      <c r="F523" s="57">
        <v>-3.5739999999999999E-3</v>
      </c>
      <c r="G523" s="57">
        <v>-7.7809999999999997E-3</v>
      </c>
      <c r="H523" s="57">
        <v>-2.9633E-2</v>
      </c>
      <c r="I523" s="57">
        <v>-1.1037999999999999E-2</v>
      </c>
      <c r="J523" s="57">
        <v>-1.1592E-2</v>
      </c>
      <c r="K523" s="57">
        <v>-3.7713000000000003E-2</v>
      </c>
      <c r="L523" s="57">
        <v>-1.0604000000000001E-2</v>
      </c>
      <c r="M523" s="60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6">
        <v>43861</v>
      </c>
      <c r="AJ523" s="57">
        <v>-2.7081000000000001E-2</v>
      </c>
      <c r="AK523" s="57">
        <v>-3.4916000000000003E-2</v>
      </c>
      <c r="AL523" s="57">
        <v>-8.6079999999999993E-3</v>
      </c>
      <c r="AM523" s="62">
        <f t="shared" si="4"/>
        <v>-2.3532646499999997E-2</v>
      </c>
      <c r="AN523" s="54"/>
      <c r="AO523" s="54"/>
    </row>
    <row r="524" spans="1:41" ht="15" customHeight="1" x14ac:dyDescent="0.2">
      <c r="A524" s="56">
        <v>43872</v>
      </c>
      <c r="B524" s="57">
        <v>4.1749999999999999E-3</v>
      </c>
      <c r="C524" s="57">
        <v>4.4018000000000002E-2</v>
      </c>
      <c r="D524" s="57">
        <v>2.1139000000000002E-2</v>
      </c>
      <c r="E524" s="57">
        <v>4.3533000000000002E-2</v>
      </c>
      <c r="F524" s="57">
        <v>2.9975999999999999E-2</v>
      </c>
      <c r="G524" s="57">
        <v>1.8651000000000001E-2</v>
      </c>
      <c r="H524" s="57">
        <v>4.7877999999999997E-2</v>
      </c>
      <c r="I524" s="57">
        <v>2.7458E-2</v>
      </c>
      <c r="J524" s="57">
        <v>3.3454999999999999E-2</v>
      </c>
      <c r="K524" s="57">
        <v>5.8446999999999999E-2</v>
      </c>
      <c r="L524" s="57">
        <v>2.4569000000000001E-2</v>
      </c>
      <c r="M524" s="60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6">
        <v>43864</v>
      </c>
      <c r="AJ524" s="57">
        <v>-1.4673E-2</v>
      </c>
      <c r="AK524" s="57">
        <v>1.5114000000000001E-2</v>
      </c>
      <c r="AL524" s="57">
        <v>1.0511E-2</v>
      </c>
      <c r="AM524" s="62">
        <f t="shared" si="4"/>
        <v>3.6503015999999997E-3</v>
      </c>
      <c r="AN524" s="54"/>
      <c r="AO524" s="54"/>
    </row>
    <row r="525" spans="1:41" ht="15" customHeight="1" x14ac:dyDescent="0.2">
      <c r="A525" s="56">
        <v>43873</v>
      </c>
      <c r="B525" s="57">
        <v>-8.9689999999999995E-3</v>
      </c>
      <c r="C525" s="57">
        <v>5.829E-3</v>
      </c>
      <c r="D525" s="57">
        <v>3.3944000000000002E-2</v>
      </c>
      <c r="E525" s="57">
        <v>2.0315E-2</v>
      </c>
      <c r="F525" s="57">
        <v>1.8928E-2</v>
      </c>
      <c r="G525" s="57">
        <v>-1.377E-3</v>
      </c>
      <c r="H525" s="57">
        <v>1.5403E-2</v>
      </c>
      <c r="I525" s="57">
        <v>2.8279999999999998E-3</v>
      </c>
      <c r="J525" s="57">
        <v>2.5187999999999999E-2</v>
      </c>
      <c r="K525" s="57">
        <v>2.4993000000000001E-2</v>
      </c>
      <c r="L525" s="57">
        <v>1.1239000000000001E-2</v>
      </c>
      <c r="M525" s="60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6">
        <v>43865</v>
      </c>
      <c r="AJ525" s="57">
        <v>3.405E-3</v>
      </c>
      <c r="AK525" s="57">
        <v>-1.3986E-2</v>
      </c>
      <c r="AL525" s="57">
        <v>4.7419999999999997E-3</v>
      </c>
      <c r="AM525" s="62">
        <f t="shared" si="4"/>
        <v>-1.9461387000000003E-3</v>
      </c>
      <c r="AN525" s="54"/>
      <c r="AO525" s="54"/>
    </row>
    <row r="526" spans="1:41" ht="15" customHeight="1" x14ac:dyDescent="0.2">
      <c r="A526" s="56">
        <v>43874</v>
      </c>
      <c r="B526" s="57">
        <v>-2.3087E-2</v>
      </c>
      <c r="C526" s="57">
        <v>-1.5618999999999999E-2</v>
      </c>
      <c r="D526" s="57">
        <v>1.2107E-2</v>
      </c>
      <c r="E526" s="57">
        <v>-1.5250000000000001E-3</v>
      </c>
      <c r="F526" s="57">
        <v>-2.299E-2</v>
      </c>
      <c r="G526" s="57">
        <v>-8.8979999999999997E-3</v>
      </c>
      <c r="H526" s="57">
        <v>-1.7413999999999999E-2</v>
      </c>
      <c r="I526" s="57">
        <v>1.1583E-2</v>
      </c>
      <c r="J526" s="57">
        <v>-8.3260000000000001E-3</v>
      </c>
      <c r="K526" s="57">
        <v>1.333E-3</v>
      </c>
      <c r="L526" s="57">
        <v>-8.7119999999999993E-3</v>
      </c>
      <c r="M526" s="60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6">
        <v>43866</v>
      </c>
      <c r="AJ526" s="57">
        <v>-2.2924E-2</v>
      </c>
      <c r="AK526" s="57">
        <v>6.1780000000000003E-3</v>
      </c>
      <c r="AL526" s="57">
        <v>-9.4700000000000003E-4</v>
      </c>
      <c r="AM526" s="62">
        <f t="shared" si="4"/>
        <v>-5.8970769000000001E-3</v>
      </c>
      <c r="AN526" s="54"/>
      <c r="AO526" s="54"/>
    </row>
    <row r="527" spans="1:41" ht="15" customHeight="1" x14ac:dyDescent="0.2">
      <c r="A527" s="56">
        <v>43875</v>
      </c>
      <c r="B527" s="57">
        <v>8.5679999999999992E-3</v>
      </c>
      <c r="C527" s="57">
        <v>-1.9271E-2</v>
      </c>
      <c r="D527" s="57">
        <v>-6.156E-3</v>
      </c>
      <c r="E527" s="57">
        <v>-8.2730000000000008E-3</v>
      </c>
      <c r="F527" s="57">
        <v>-9.9330000000000009E-3</v>
      </c>
      <c r="G527" s="57">
        <v>-2.9840000000000001E-3</v>
      </c>
      <c r="H527" s="57">
        <v>4.7460000000000002E-3</v>
      </c>
      <c r="I527" s="57">
        <v>-1.512E-2</v>
      </c>
      <c r="J527" s="57">
        <v>-3.6400000000000001E-4</v>
      </c>
      <c r="K527" s="57">
        <v>-1.883E-2</v>
      </c>
      <c r="L527" s="57">
        <v>-1.1146E-2</v>
      </c>
      <c r="M527" s="60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6">
        <v>43867</v>
      </c>
      <c r="AJ527" s="57">
        <v>-2.2275E-2</v>
      </c>
      <c r="AK527" s="57">
        <v>-2.4371E-2</v>
      </c>
      <c r="AL527" s="57">
        <v>-1.8928E-2</v>
      </c>
      <c r="AM527" s="62">
        <f t="shared" si="4"/>
        <v>-2.1855814199999997E-2</v>
      </c>
      <c r="AN527" s="54"/>
      <c r="AO527" s="54"/>
    </row>
    <row r="528" spans="1:41" ht="15" customHeight="1" x14ac:dyDescent="0.2">
      <c r="A528" s="56">
        <v>43878</v>
      </c>
      <c r="B528" s="57">
        <v>1.1512E-2</v>
      </c>
      <c r="C528" s="57">
        <v>-1.5159000000000001E-2</v>
      </c>
      <c r="D528" s="57">
        <v>1.6927999999999999E-2</v>
      </c>
      <c r="E528" s="57">
        <v>9.7979999999999994E-3</v>
      </c>
      <c r="F528" s="57">
        <v>7.0219999999999996E-3</v>
      </c>
      <c r="G528" s="57">
        <v>7.9369999999999996E-3</v>
      </c>
      <c r="H528" s="57">
        <v>8.8839999999999995E-3</v>
      </c>
      <c r="I528" s="57">
        <v>1.3199000000000001E-2</v>
      </c>
      <c r="J528" s="57">
        <v>4.1729999999999996E-3</v>
      </c>
      <c r="K528" s="57">
        <v>2.4809000000000001E-2</v>
      </c>
      <c r="L528" s="57">
        <v>8.0890000000000007E-3</v>
      </c>
      <c r="M528" s="60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6">
        <v>43868</v>
      </c>
      <c r="AJ528" s="57">
        <v>2.9589999999999998E-3</v>
      </c>
      <c r="AK528" s="57">
        <v>-3.5624000000000003E-2</v>
      </c>
      <c r="AL528" s="57">
        <v>-2.9180999999999999E-2</v>
      </c>
      <c r="AM528" s="62">
        <f t="shared" si="4"/>
        <v>-2.0613271799999999E-2</v>
      </c>
      <c r="AN528" s="54"/>
      <c r="AO528" s="54"/>
    </row>
    <row r="529" spans="1:41" ht="15" customHeight="1" x14ac:dyDescent="0.2">
      <c r="A529" s="56">
        <v>43879</v>
      </c>
      <c r="B529" s="57">
        <v>-2.5627E-2</v>
      </c>
      <c r="C529" s="57">
        <v>9.5270000000000007E-3</v>
      </c>
      <c r="D529" s="57">
        <v>4.7600000000000002E-4</v>
      </c>
      <c r="E529" s="57">
        <v>-1.0106E-2</v>
      </c>
      <c r="F529" s="57">
        <v>1.748E-3</v>
      </c>
      <c r="G529" s="57">
        <v>4.9290000000000002E-3</v>
      </c>
      <c r="H529" s="57">
        <v>-2.5300000000000001E-3</v>
      </c>
      <c r="I529" s="57">
        <v>-6.1380000000000002E-3</v>
      </c>
      <c r="J529" s="57">
        <v>1.2669999999999999E-3</v>
      </c>
      <c r="K529" s="57">
        <v>-8.6470000000000002E-3</v>
      </c>
      <c r="L529" s="57">
        <v>-2.8830000000000001E-3</v>
      </c>
      <c r="M529" s="60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6">
        <v>43871</v>
      </c>
      <c r="AJ529" s="57">
        <v>-1.1292999999999999E-2</v>
      </c>
      <c r="AK529" s="57">
        <v>-3.5739999999999999E-3</v>
      </c>
      <c r="AL529" s="57">
        <v>-7.7809999999999997E-3</v>
      </c>
      <c r="AM529" s="62">
        <f t="shared" si="4"/>
        <v>-7.5485783999999986E-3</v>
      </c>
      <c r="AN529" s="54"/>
      <c r="AO529" s="54"/>
    </row>
    <row r="530" spans="1:41" ht="15" customHeight="1" x14ac:dyDescent="0.2">
      <c r="A530" s="56">
        <v>43880</v>
      </c>
      <c r="B530" s="57">
        <v>-3.0950000000000001E-3</v>
      </c>
      <c r="C530" s="57">
        <v>2.418E-3</v>
      </c>
      <c r="D530" s="57">
        <v>1.8742999999999999E-2</v>
      </c>
      <c r="E530" s="57">
        <v>3.3593999999999999E-2</v>
      </c>
      <c r="F530" s="57">
        <v>1.6739E-2</v>
      </c>
      <c r="G530" s="57">
        <v>7.8600000000000002E-4</v>
      </c>
      <c r="H530" s="57">
        <v>7.2119999999999997E-3</v>
      </c>
      <c r="I530" s="57">
        <v>-5.999E-3</v>
      </c>
      <c r="J530" s="57">
        <v>-4.5310000000000003E-3</v>
      </c>
      <c r="K530" s="57">
        <v>6.0270999999999998E-2</v>
      </c>
      <c r="L530" s="57">
        <v>1.3305000000000001E-2</v>
      </c>
      <c r="M530" s="60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6">
        <v>43872</v>
      </c>
      <c r="AJ530" s="57">
        <v>4.1749999999999999E-3</v>
      </c>
      <c r="AK530" s="57">
        <v>2.9975999999999999E-2</v>
      </c>
      <c r="AL530" s="57">
        <v>1.8651000000000001E-2</v>
      </c>
      <c r="AM530" s="62">
        <f t="shared" si="4"/>
        <v>1.7598906599999999E-2</v>
      </c>
      <c r="AN530" s="54"/>
      <c r="AO530" s="54"/>
    </row>
    <row r="531" spans="1:41" ht="15" customHeight="1" x14ac:dyDescent="0.2">
      <c r="A531" s="56">
        <v>43881</v>
      </c>
      <c r="B531" s="57">
        <v>2.477E-3</v>
      </c>
      <c r="C531" s="57">
        <v>-1.0317E-2</v>
      </c>
      <c r="D531" s="57">
        <v>-1.9219E-2</v>
      </c>
      <c r="E531" s="57">
        <v>4.4539999999999996E-3</v>
      </c>
      <c r="F531" s="57">
        <v>2.8579999999999999E-3</v>
      </c>
      <c r="G531" s="57">
        <v>-3.0322999999999999E-2</v>
      </c>
      <c r="H531" s="57">
        <v>-1.0790000000000001E-3</v>
      </c>
      <c r="I531" s="57">
        <v>-1.7493999999999999E-2</v>
      </c>
      <c r="J531" s="57">
        <v>-6.0130000000000001E-3</v>
      </c>
      <c r="K531" s="57">
        <v>3.14E-3</v>
      </c>
      <c r="L531" s="57">
        <v>-1.6712000000000001E-2</v>
      </c>
      <c r="M531" s="60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6">
        <v>43873</v>
      </c>
      <c r="AJ531" s="57">
        <v>-8.9689999999999995E-3</v>
      </c>
      <c r="AK531" s="57">
        <v>1.8928E-2</v>
      </c>
      <c r="AL531" s="57">
        <v>-1.377E-3</v>
      </c>
      <c r="AM531" s="62">
        <f t="shared" si="4"/>
        <v>2.8603806000000002E-3</v>
      </c>
      <c r="AN531" s="54"/>
      <c r="AO531" s="54"/>
    </row>
    <row r="532" spans="1:41" ht="15" customHeight="1" x14ac:dyDescent="0.2">
      <c r="A532" s="56">
        <v>43882</v>
      </c>
      <c r="B532" s="57">
        <v>4.9350000000000002E-3</v>
      </c>
      <c r="C532" s="57">
        <v>8.1300000000000003E-4</v>
      </c>
      <c r="D532" s="57">
        <v>1.3480000000000001E-2</v>
      </c>
      <c r="E532" s="57">
        <v>2.9589999999999998E-3</v>
      </c>
      <c r="F532" s="57">
        <v>-8.5990000000000007E-3</v>
      </c>
      <c r="G532" s="57">
        <v>1.5476E-2</v>
      </c>
      <c r="H532" s="57">
        <v>6.2750000000000002E-3</v>
      </c>
      <c r="I532" s="57">
        <v>8.4279999999999997E-3</v>
      </c>
      <c r="J532" s="57">
        <v>-5.8650000000000004E-3</v>
      </c>
      <c r="K532" s="57">
        <v>4.2351E-2</v>
      </c>
      <c r="L532" s="57">
        <v>-7.9290000000000003E-3</v>
      </c>
      <c r="M532" s="60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6">
        <v>43874</v>
      </c>
      <c r="AJ532" s="57">
        <v>-2.3087E-2</v>
      </c>
      <c r="AK532" s="57">
        <v>-2.299E-2</v>
      </c>
      <c r="AL532" s="57">
        <v>-8.8979999999999997E-3</v>
      </c>
      <c r="AM532" s="62">
        <f t="shared" si="4"/>
        <v>-1.8323167499999998E-2</v>
      </c>
      <c r="AN532" s="54"/>
      <c r="AO532" s="54"/>
    </row>
    <row r="533" spans="1:41" ht="15" customHeight="1" x14ac:dyDescent="0.2">
      <c r="A533" s="56">
        <v>43887</v>
      </c>
      <c r="B533" s="57">
        <v>-2.6818000000000002E-2</v>
      </c>
      <c r="C533" s="57">
        <v>-7.5592999999999994E-2</v>
      </c>
      <c r="D533" s="57">
        <v>-6.0396999999999999E-2</v>
      </c>
      <c r="E533" s="57">
        <v>-8.0240000000000006E-2</v>
      </c>
      <c r="F533" s="57">
        <v>-7.5925000000000006E-2</v>
      </c>
      <c r="G533" s="57">
        <v>-4.3825999999999997E-2</v>
      </c>
      <c r="H533" s="57">
        <v>-7.2873999999999994E-2</v>
      </c>
      <c r="I533" s="57">
        <v>-6.1684999999999997E-2</v>
      </c>
      <c r="J533" s="57">
        <v>-7.1819999999999995E-2</v>
      </c>
      <c r="K533" s="57">
        <v>-0.103759</v>
      </c>
      <c r="L533" s="57">
        <v>-7.2621000000000005E-2</v>
      </c>
      <c r="M533" s="60"/>
      <c r="N533" s="54"/>
      <c r="O533" s="217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6">
        <v>43875</v>
      </c>
      <c r="AJ533" s="57">
        <v>8.5679999999999992E-3</v>
      </c>
      <c r="AK533" s="57">
        <v>-9.9330000000000009E-3</v>
      </c>
      <c r="AL533" s="57">
        <v>-2.9840000000000001E-3</v>
      </c>
      <c r="AM533" s="62">
        <f t="shared" si="4"/>
        <v>-1.4495217000000003E-3</v>
      </c>
      <c r="AN533" s="54"/>
      <c r="AO533" s="54"/>
    </row>
    <row r="534" spans="1:41" ht="15" customHeight="1" x14ac:dyDescent="0.2">
      <c r="A534" s="56">
        <v>43888</v>
      </c>
      <c r="B534" s="57">
        <v>-8.7125999999999995E-2</v>
      </c>
      <c r="C534" s="57">
        <v>1.2305E-2</v>
      </c>
      <c r="D534" s="57">
        <v>-1.7876E-2</v>
      </c>
      <c r="E534" s="57">
        <v>-5.7308999999999999E-2</v>
      </c>
      <c r="F534" s="57">
        <v>-3.5402000000000003E-2</v>
      </c>
      <c r="G534" s="57">
        <v>-3.3693000000000001E-2</v>
      </c>
      <c r="H534" s="57">
        <v>-2.8579E-2</v>
      </c>
      <c r="I534" s="57">
        <v>-3.0861E-2</v>
      </c>
      <c r="J534" s="57">
        <v>-2.5607000000000001E-2</v>
      </c>
      <c r="K534" s="57">
        <v>-6.3295000000000004E-2</v>
      </c>
      <c r="L534" s="57">
        <v>-2.6211000000000002E-2</v>
      </c>
      <c r="M534" s="60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6">
        <v>43878</v>
      </c>
      <c r="AJ534" s="57">
        <v>1.1512E-2</v>
      </c>
      <c r="AK534" s="57">
        <v>7.0219999999999996E-3</v>
      </c>
      <c r="AL534" s="57">
        <v>7.9369999999999996E-3</v>
      </c>
      <c r="AM534" s="62">
        <f t="shared" si="4"/>
        <v>8.822784299999999E-3</v>
      </c>
      <c r="AN534" s="54"/>
      <c r="AO534" s="54"/>
    </row>
    <row r="535" spans="1:41" ht="15" customHeight="1" x14ac:dyDescent="0.2">
      <c r="A535" s="56">
        <v>43889</v>
      </c>
      <c r="B535" s="57">
        <v>2.7550000000000001E-3</v>
      </c>
      <c r="C535" s="57">
        <v>2.3099000000000001E-2</v>
      </c>
      <c r="D535" s="57">
        <v>-3.8180000000000002E-3</v>
      </c>
      <c r="E535" s="57">
        <v>1.1124E-2</v>
      </c>
      <c r="F535" s="57">
        <v>1.5325999999999999E-2</v>
      </c>
      <c r="G535" s="57">
        <v>2.4062E-2</v>
      </c>
      <c r="H535" s="57">
        <v>-1.0580000000000001E-2</v>
      </c>
      <c r="I535" s="57">
        <v>4.3131000000000003E-2</v>
      </c>
      <c r="J535" s="57">
        <v>3.8430000000000001E-3</v>
      </c>
      <c r="K535" s="57">
        <v>-1.9362000000000001E-2</v>
      </c>
      <c r="L535" s="57">
        <v>1.1469999999999999E-2</v>
      </c>
      <c r="M535" s="60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6">
        <v>43879</v>
      </c>
      <c r="AJ535" s="57">
        <v>-2.5627E-2</v>
      </c>
      <c r="AK535" s="57">
        <v>1.748E-3</v>
      </c>
      <c r="AL535" s="57">
        <v>4.9290000000000002E-3</v>
      </c>
      <c r="AM535" s="62">
        <f t="shared" si="4"/>
        <v>-6.3160349999999985E-3</v>
      </c>
      <c r="AN535" s="54"/>
      <c r="AO535" s="54"/>
    </row>
    <row r="536" spans="1:41" ht="15" customHeight="1" x14ac:dyDescent="0.2">
      <c r="A536" s="82"/>
      <c r="B536" s="77">
        <f>(1/B537)/G543</f>
        <v>0.40809338727768224</v>
      </c>
      <c r="C536" s="77"/>
      <c r="D536" s="77"/>
      <c r="E536" s="77"/>
      <c r="F536" s="77">
        <f>(1/F537)/G543</f>
        <v>0.22561284446955018</v>
      </c>
      <c r="G536" s="77">
        <f>(1/G537)/G543</f>
        <v>0.36629376825276749</v>
      </c>
      <c r="H536" s="77">
        <f>B536+F536+G536</f>
        <v>0.99999999999999989</v>
      </c>
      <c r="I536" s="77"/>
      <c r="J536" s="77"/>
      <c r="K536" s="77"/>
      <c r="L536" s="77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6">
        <v>43880</v>
      </c>
      <c r="AJ536" s="57">
        <v>-3.0950000000000001E-3</v>
      </c>
      <c r="AK536" s="57">
        <v>1.6739E-2</v>
      </c>
      <c r="AL536" s="57">
        <v>7.8600000000000002E-4</v>
      </c>
      <c r="AM536" s="62">
        <f t="shared" si="4"/>
        <v>4.8095189999999999E-3</v>
      </c>
      <c r="AN536" s="54"/>
      <c r="AO536" s="54"/>
    </row>
    <row r="537" spans="1:41" ht="21" customHeight="1" x14ac:dyDescent="0.25">
      <c r="A537" s="71" t="s">
        <v>191</v>
      </c>
      <c r="B537" s="292">
        <f>SLOPE(B2:B535,$L$2:$L$535)</f>
        <v>0.5469631370792184</v>
      </c>
      <c r="C537" s="73">
        <f t="shared" ref="C537:K537" si="5">SLOPE(C2:C535,$L$2:$L$535)</f>
        <v>1.3639662722534871</v>
      </c>
      <c r="D537" s="73">
        <f t="shared" si="5"/>
        <v>0.72629760122582265</v>
      </c>
      <c r="E537" s="73">
        <f t="shared" si="5"/>
        <v>1.1471211897941447</v>
      </c>
      <c r="F537" s="292">
        <f t="shared" si="5"/>
        <v>0.98935873908903837</v>
      </c>
      <c r="G537" s="292">
        <f t="shared" si="5"/>
        <v>0.60937984391985089</v>
      </c>
      <c r="H537" s="73">
        <f t="shared" si="5"/>
        <v>0.85282672990940545</v>
      </c>
      <c r="I537" s="73">
        <f t="shared" si="5"/>
        <v>1.0188172889053941</v>
      </c>
      <c r="J537" s="73">
        <f t="shared" si="5"/>
        <v>1.1096838922755621</v>
      </c>
      <c r="K537" s="73">
        <f t="shared" si="5"/>
        <v>1.2672579431289011</v>
      </c>
      <c r="L537" s="7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83"/>
      <c r="AF537" s="83"/>
      <c r="AG537" s="83"/>
      <c r="AH537" s="83"/>
      <c r="AI537" s="84">
        <v>43881</v>
      </c>
      <c r="AJ537" s="85">
        <v>2.477E-3</v>
      </c>
      <c r="AK537" s="85">
        <v>2.8579999999999999E-3</v>
      </c>
      <c r="AL537" s="85">
        <v>-3.0322999999999999E-2</v>
      </c>
      <c r="AM537" s="62">
        <f t="shared" si="4"/>
        <v>-8.3285003999999992E-3</v>
      </c>
      <c r="AN537" s="83"/>
      <c r="AO537" s="83"/>
    </row>
    <row r="538" spans="1:41" ht="21" customHeight="1" x14ac:dyDescent="0.25">
      <c r="A538" s="74" t="s">
        <v>515</v>
      </c>
      <c r="B538" s="72">
        <f>AVERAGE(B518:B535)</f>
        <v>-1.1394499999999998E-2</v>
      </c>
      <c r="C538" s="72">
        <f t="shared" ref="C538:K538" si="6">AVERAGE(C518:C535)</f>
        <v>-1.4597777777777771E-3</v>
      </c>
      <c r="D538" s="72">
        <f t="shared" si="6"/>
        <v>-4.9611111111110706E-5</v>
      </c>
      <c r="E538" s="72">
        <f t="shared" si="6"/>
        <v>-3.5528888888888893E-3</v>
      </c>
      <c r="F538" s="72">
        <f t="shared" si="6"/>
        <v>-6.4730555555555548E-3</v>
      </c>
      <c r="G538" s="72">
        <f t="shared" si="6"/>
        <v>-5.0468888888888881E-3</v>
      </c>
      <c r="H538" s="72">
        <f t="shared" si="6"/>
        <v>-3.5283888888888882E-3</v>
      </c>
      <c r="I538" s="72">
        <f t="shared" si="6"/>
        <v>-4.1654999999999991E-3</v>
      </c>
      <c r="J538" s="72">
        <f t="shared" si="6"/>
        <v>-4.4072222222222221E-3</v>
      </c>
      <c r="K538" s="72">
        <f t="shared" si="6"/>
        <v>-7.5900000000000099E-4</v>
      </c>
      <c r="L538" s="72">
        <f>AVERAGE(L518:L535)</f>
        <v>-4.892111111111111E-3</v>
      </c>
      <c r="M538" s="86" t="s">
        <v>484</v>
      </c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83"/>
      <c r="AF538" s="83"/>
      <c r="AG538" s="83"/>
      <c r="AH538" s="83"/>
      <c r="AI538" s="83"/>
      <c r="AJ538" s="83"/>
      <c r="AK538" s="83"/>
      <c r="AL538" s="83"/>
      <c r="AM538" s="73"/>
      <c r="AN538" s="83"/>
      <c r="AO538" s="83"/>
    </row>
    <row r="539" spans="1:41" ht="21" customHeight="1" x14ac:dyDescent="0.25">
      <c r="A539" s="74" t="s">
        <v>205</v>
      </c>
      <c r="B539" s="72">
        <f>B537*$L$538</f>
        <v>-2.675804440273434E-3</v>
      </c>
      <c r="C539" s="72">
        <f t="shared" ref="C539:K539" si="7">C537*$L$538</f>
        <v>-6.6726745556720864E-3</v>
      </c>
      <c r="D539" s="72">
        <f t="shared" si="7"/>
        <v>-3.5531285649301938E-3</v>
      </c>
      <c r="E539" s="72">
        <f t="shared" si="7"/>
        <v>-5.6118443183829324E-3</v>
      </c>
      <c r="F539" s="72">
        <f t="shared" si="7"/>
        <v>-4.8400528803723636E-3</v>
      </c>
      <c r="G539" s="72">
        <f t="shared" si="7"/>
        <v>-2.9811539053274569E-3</v>
      </c>
      <c r="H539" s="72">
        <f t="shared" si="7"/>
        <v>-4.1721231212423571E-3</v>
      </c>
      <c r="I539" s="72">
        <f t="shared" si="7"/>
        <v>-4.9841673792461773E-3</v>
      </c>
      <c r="J539" s="72">
        <f t="shared" si="7"/>
        <v>-5.4286968992223027E-3</v>
      </c>
      <c r="K539" s="72">
        <f t="shared" si="7"/>
        <v>-6.1995666642247092E-3</v>
      </c>
      <c r="L539" s="7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83"/>
      <c r="AF539" s="83"/>
      <c r="AG539" s="83"/>
      <c r="AH539" s="83"/>
      <c r="AI539" s="83"/>
      <c r="AJ539" s="83"/>
      <c r="AK539" s="83"/>
      <c r="AL539" s="83"/>
      <c r="AM539" s="73"/>
      <c r="AN539" s="83"/>
      <c r="AO539" s="83"/>
    </row>
    <row r="540" spans="1:41" ht="21" customHeight="1" x14ac:dyDescent="0.25">
      <c r="A540" s="74" t="s">
        <v>192</v>
      </c>
      <c r="B540" s="219" t="str">
        <f>IF(B538&gt;B539,"SUPER","SUB")</f>
        <v>SUB</v>
      </c>
      <c r="C540" s="218" t="str">
        <f t="shared" ref="C540:K540" si="8">IF(C538&gt;C539,"SUPER","SUB")</f>
        <v>SUPER</v>
      </c>
      <c r="D540" s="218" t="str">
        <f t="shared" si="8"/>
        <v>SUPER</v>
      </c>
      <c r="E540" s="218" t="str">
        <f t="shared" si="8"/>
        <v>SUPER</v>
      </c>
      <c r="F540" s="219" t="str">
        <f t="shared" si="8"/>
        <v>SUB</v>
      </c>
      <c r="G540" s="219" t="str">
        <f t="shared" si="8"/>
        <v>SUB</v>
      </c>
      <c r="H540" s="218" t="str">
        <f t="shared" si="8"/>
        <v>SUPER</v>
      </c>
      <c r="I540" s="218" t="str">
        <f t="shared" si="8"/>
        <v>SUPER</v>
      </c>
      <c r="J540" s="218" t="str">
        <f t="shared" si="8"/>
        <v>SUPER</v>
      </c>
      <c r="K540" s="218" t="str">
        <f t="shared" si="8"/>
        <v>SUPER</v>
      </c>
      <c r="L540" s="7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83"/>
      <c r="AJ540" s="83"/>
      <c r="AK540" s="83"/>
      <c r="AL540" s="83"/>
      <c r="AM540" s="73"/>
      <c r="AN540" s="83"/>
      <c r="AO540" s="83"/>
    </row>
    <row r="541" spans="1:41" ht="21" customHeight="1" x14ac:dyDescent="0.25">
      <c r="A541" s="87"/>
      <c r="B541" s="88"/>
      <c r="C541" s="73"/>
      <c r="D541" s="73"/>
      <c r="E541" s="73"/>
      <c r="F541" s="72"/>
      <c r="G541" s="72"/>
      <c r="H541" s="73"/>
      <c r="I541" s="73"/>
      <c r="J541" s="73"/>
      <c r="K541" s="73"/>
      <c r="L541" s="7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83"/>
      <c r="AJ541" s="83"/>
      <c r="AK541" s="83"/>
      <c r="AL541" s="83"/>
      <c r="AM541" s="73"/>
      <c r="AN541" s="83"/>
      <c r="AO541" s="83"/>
    </row>
    <row r="542" spans="1:41" ht="21" customHeight="1" x14ac:dyDescent="0.25">
      <c r="A542" s="87"/>
      <c r="B542" s="72" t="s">
        <v>127</v>
      </c>
      <c r="C542" s="214">
        <v>-0.01</v>
      </c>
      <c r="D542" s="73"/>
      <c r="E542" s="73"/>
      <c r="F542" s="73"/>
      <c r="G542" s="73"/>
      <c r="H542" s="73"/>
      <c r="I542" s="73"/>
      <c r="J542" s="73"/>
      <c r="K542" s="73"/>
      <c r="L542" s="7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83"/>
      <c r="AJ542" s="83"/>
      <c r="AK542" s="83"/>
      <c r="AL542" s="83"/>
      <c r="AM542" s="73"/>
      <c r="AN542" s="83"/>
      <c r="AO542" s="83"/>
    </row>
    <row r="543" spans="1:41" ht="21" customHeight="1" x14ac:dyDescent="0.25">
      <c r="A543" s="89"/>
      <c r="B543" s="215" t="s">
        <v>176</v>
      </c>
      <c r="C543" s="216">
        <f>C542*B537</f>
        <v>-5.4696313707921843E-3</v>
      </c>
      <c r="D543" s="89" t="s">
        <v>485</v>
      </c>
      <c r="E543" s="89"/>
      <c r="F543" s="89"/>
      <c r="G543" s="89">
        <f>(1/B537)+(1/F537)+(1/G537)</f>
        <v>4.4800450863514323</v>
      </c>
      <c r="H543" s="89"/>
      <c r="I543" s="89"/>
      <c r="J543" s="89"/>
      <c r="K543" s="89"/>
      <c r="L543" s="89"/>
      <c r="M543" s="89"/>
      <c r="N543" s="89"/>
      <c r="O543" s="89"/>
      <c r="P543" s="89"/>
      <c r="Q543" s="89"/>
      <c r="R543" s="83"/>
      <c r="S543" s="83"/>
      <c r="T543" s="89"/>
      <c r="U543" s="89"/>
      <c r="V543" s="89"/>
      <c r="W543" s="89"/>
      <c r="X543" s="89"/>
      <c r="Y543" s="89"/>
      <c r="Z543" s="89"/>
      <c r="AA543" s="89"/>
      <c r="AB543" s="89"/>
      <c r="AC543" s="89"/>
      <c r="AD543" s="89"/>
      <c r="AE543" s="89"/>
      <c r="AF543" s="89"/>
      <c r="AG543" s="89"/>
      <c r="AH543" s="89"/>
      <c r="AI543" s="89"/>
      <c r="AJ543" s="89"/>
      <c r="AK543" s="89"/>
      <c r="AL543" s="89"/>
      <c r="AM543" s="89"/>
      <c r="AN543" s="89"/>
      <c r="AO543" s="89"/>
    </row>
    <row r="544" spans="1:41" ht="21" customHeight="1" x14ac:dyDescent="0.25">
      <c r="A544" s="89"/>
      <c r="B544" s="89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89"/>
      <c r="N544" s="89"/>
      <c r="O544" s="89"/>
      <c r="P544" s="89"/>
      <c r="Q544" s="89"/>
      <c r="R544" s="89"/>
      <c r="S544" s="89"/>
      <c r="T544" s="89"/>
      <c r="U544" s="89"/>
      <c r="V544" s="89"/>
      <c r="W544" s="89"/>
      <c r="X544" s="89"/>
      <c r="Y544" s="89"/>
      <c r="Z544" s="89"/>
      <c r="AA544" s="89"/>
      <c r="AB544" s="89"/>
      <c r="AC544" s="89"/>
      <c r="AD544" s="89"/>
      <c r="AE544" s="89"/>
      <c r="AF544" s="89"/>
      <c r="AG544" s="89"/>
      <c r="AH544" s="89"/>
      <c r="AI544" s="89"/>
      <c r="AJ544" s="89"/>
      <c r="AK544" s="89"/>
      <c r="AL544" s="89"/>
      <c r="AM544" s="89"/>
      <c r="AN544" s="89"/>
      <c r="AO544" s="89"/>
    </row>
    <row r="545" spans="1:41" ht="21" customHeight="1" x14ac:dyDescent="0.25">
      <c r="A545" s="89"/>
      <c r="B545" s="293" t="s">
        <v>604</v>
      </c>
      <c r="C545" s="89"/>
      <c r="D545" s="89"/>
      <c r="E545" s="89"/>
      <c r="F545" s="293"/>
      <c r="G545" s="89"/>
      <c r="H545" s="89"/>
      <c r="I545" s="89"/>
      <c r="J545" s="89"/>
      <c r="K545" s="89"/>
      <c r="L545" s="89"/>
      <c r="M545" s="89"/>
      <c r="N545" s="89"/>
      <c r="O545" s="89"/>
      <c r="P545" s="89"/>
      <c r="Q545" s="89"/>
      <c r="R545" s="89"/>
      <c r="S545" s="89"/>
      <c r="T545" s="89"/>
      <c r="U545" s="89"/>
      <c r="V545" s="89"/>
      <c r="W545" s="89"/>
      <c r="X545" s="89"/>
      <c r="Y545" s="89"/>
      <c r="Z545" s="89"/>
      <c r="AA545" s="89"/>
      <c r="AB545" s="89"/>
      <c r="AC545" s="89"/>
      <c r="AD545" s="89"/>
      <c r="AE545" s="89"/>
      <c r="AF545" s="89"/>
      <c r="AG545" s="89"/>
      <c r="AH545" s="89"/>
      <c r="AI545" s="89"/>
      <c r="AJ545" s="89"/>
      <c r="AK545" s="89"/>
      <c r="AL545" s="89"/>
      <c r="AM545" s="89"/>
      <c r="AN545" s="89"/>
      <c r="AO545" s="89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30440-D840-3741-BA0E-5060E302D8B4}">
  <dimension ref="A1:I25"/>
  <sheetViews>
    <sheetView topLeftCell="A10" zoomScale="170" zoomScaleNormal="170" workbookViewId="0">
      <selection activeCell="F26" sqref="F26"/>
    </sheetView>
  </sheetViews>
  <sheetFormatPr baseColWidth="10" defaultRowHeight="13" x14ac:dyDescent="0.15"/>
  <cols>
    <col min="6" max="6" width="13.5" customWidth="1"/>
    <col min="7" max="7" width="15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0.91986237674372562</v>
      </c>
    </row>
    <row r="5" spans="1:9" x14ac:dyDescent="0.15">
      <c r="A5" s="186" t="s">
        <v>3</v>
      </c>
      <c r="B5" s="225">
        <v>0.84614679214861577</v>
      </c>
      <c r="C5" s="139" t="s">
        <v>499</v>
      </c>
    </row>
    <row r="6" spans="1:9" x14ac:dyDescent="0.15">
      <c r="A6" s="186" t="s">
        <v>4</v>
      </c>
      <c r="B6" s="186">
        <v>0.83431193000620152</v>
      </c>
    </row>
    <row r="7" spans="1:9" x14ac:dyDescent="0.15">
      <c r="A7" s="186" t="s">
        <v>5</v>
      </c>
      <c r="B7" s="186">
        <v>40.921315888796343</v>
      </c>
    </row>
    <row r="8" spans="1:9" ht="14" thickBot="1" x14ac:dyDescent="0.2">
      <c r="A8" s="187" t="s">
        <v>6</v>
      </c>
      <c r="B8" s="187">
        <v>15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119724.13011041484</v>
      </c>
      <c r="D12" s="186">
        <v>119724.13011041484</v>
      </c>
      <c r="E12" s="186">
        <v>71.496125765264892</v>
      </c>
      <c r="F12" s="186">
        <v>1.2132802292260535E-6</v>
      </c>
    </row>
    <row r="13" spans="1:9" x14ac:dyDescent="0.15">
      <c r="A13" s="186" t="s">
        <v>14</v>
      </c>
      <c r="B13" s="186">
        <v>13</v>
      </c>
      <c r="C13" s="186">
        <v>21769.203222918528</v>
      </c>
      <c r="D13" s="186">
        <v>1674.554094070656</v>
      </c>
      <c r="E13" s="186"/>
      <c r="F13" s="186"/>
    </row>
    <row r="14" spans="1:9" ht="14" thickBot="1" x14ac:dyDescent="0.2">
      <c r="A14" s="187" t="s">
        <v>15</v>
      </c>
      <c r="B14" s="187">
        <v>14</v>
      </c>
      <c r="C14" s="187">
        <v>141493.33333333337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92">
        <v>208.87645478961502</v>
      </c>
      <c r="C17" s="186">
        <v>32.714033246704808</v>
      </c>
      <c r="D17" s="186">
        <v>6.3849190717153332</v>
      </c>
      <c r="E17" s="186">
        <v>2.3996896202866186E-5</v>
      </c>
      <c r="F17" s="186">
        <v>138.20208273695221</v>
      </c>
      <c r="G17" s="186">
        <v>279.55082684227784</v>
      </c>
      <c r="H17" s="186">
        <v>138.20208273695221</v>
      </c>
      <c r="I17" s="186">
        <v>279.55082684227784</v>
      </c>
    </row>
    <row r="18" spans="1:9" ht="14" thickBot="1" x14ac:dyDescent="0.2">
      <c r="A18" s="187" t="s">
        <v>208</v>
      </c>
      <c r="B18" s="190">
        <v>14.176365264100271</v>
      </c>
      <c r="C18" s="187">
        <v>1.6765775255230695</v>
      </c>
      <c r="D18" s="187">
        <v>8.455538171238123</v>
      </c>
      <c r="E18" s="191">
        <v>1.2132802292260469E-6</v>
      </c>
      <c r="F18" s="187">
        <v>10.554339727830284</v>
      </c>
      <c r="G18" s="187">
        <v>17.798390800370257</v>
      </c>
      <c r="H18" s="187">
        <v>10.554339727830284</v>
      </c>
      <c r="I18" s="187">
        <v>17.798390800370257</v>
      </c>
    </row>
    <row r="19" spans="1:9" x14ac:dyDescent="0.15">
      <c r="E19" s="139" t="s">
        <v>498</v>
      </c>
    </row>
    <row r="21" spans="1:9" ht="23" x14ac:dyDescent="0.25">
      <c r="D21" s="232" t="s">
        <v>500</v>
      </c>
    </row>
    <row r="24" spans="1:9" x14ac:dyDescent="0.15">
      <c r="E24" s="140" t="s">
        <v>501</v>
      </c>
      <c r="F24" s="139" t="s">
        <v>502</v>
      </c>
      <c r="G24" s="139" t="s">
        <v>503</v>
      </c>
      <c r="H24" s="139" t="s">
        <v>168</v>
      </c>
    </row>
    <row r="25" spans="1:9" x14ac:dyDescent="0.15">
      <c r="E25" s="142">
        <v>20</v>
      </c>
      <c r="F25" s="142">
        <f>208.88+14.18*E25</f>
        <v>492.48</v>
      </c>
      <c r="G25" s="142">
        <v>380</v>
      </c>
      <c r="H25" s="142">
        <f>G25-F25</f>
        <v>-112.48000000000002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4499-A631-5E4A-8185-749F657CC4BF}">
  <dimension ref="A1:I19"/>
  <sheetViews>
    <sheetView topLeftCell="A2" zoomScale="170" zoomScaleNormal="170" workbookViewId="0">
      <selection activeCell="B17" sqref="B17:B18"/>
    </sheetView>
  </sheetViews>
  <sheetFormatPr baseColWidth="10" defaultRowHeight="13" x14ac:dyDescent="0.15"/>
  <cols>
    <col min="5" max="5" width="11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0.35574841236606292</v>
      </c>
    </row>
    <row r="5" spans="1:9" x14ac:dyDescent="0.15">
      <c r="A5" s="186" t="s">
        <v>3</v>
      </c>
      <c r="B5" s="225">
        <v>0.12655693290097436</v>
      </c>
      <c r="C5" s="139" t="s">
        <v>629</v>
      </c>
    </row>
    <row r="6" spans="1:9" x14ac:dyDescent="0.15">
      <c r="A6" s="186" t="s">
        <v>4</v>
      </c>
      <c r="B6" s="186">
        <v>0.11915487301030464</v>
      </c>
    </row>
    <row r="7" spans="1:9" x14ac:dyDescent="0.15">
      <c r="A7" s="186" t="s">
        <v>5</v>
      </c>
      <c r="B7" s="186">
        <v>8434307691.9894133</v>
      </c>
    </row>
    <row r="8" spans="1:9" ht="14" thickBot="1" x14ac:dyDescent="0.2">
      <c r="A8" s="187" t="s">
        <v>6</v>
      </c>
      <c r="B8" s="187">
        <v>120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1.216276252774276E+21</v>
      </c>
      <c r="D12" s="186">
        <v>1.216276252774276E+21</v>
      </c>
      <c r="E12" s="186">
        <v>17.097528900097021</v>
      </c>
      <c r="F12" s="186">
        <v>6.6775000085264312E-5</v>
      </c>
    </row>
    <row r="13" spans="1:9" x14ac:dyDescent="0.15">
      <c r="A13" s="186" t="s">
        <v>14</v>
      </c>
      <c r="B13" s="186">
        <v>118</v>
      </c>
      <c r="C13" s="186">
        <v>8.39423045669191E+21</v>
      </c>
      <c r="D13" s="186">
        <v>7.1137546243151782E+19</v>
      </c>
      <c r="E13" s="186"/>
      <c r="F13" s="186"/>
    </row>
    <row r="14" spans="1:9" ht="14" thickBot="1" x14ac:dyDescent="0.2">
      <c r="A14" s="187" t="s">
        <v>15</v>
      </c>
      <c r="B14" s="187">
        <v>119</v>
      </c>
      <c r="C14" s="187">
        <v>9.610506709466186E+21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2858813729.542253</v>
      </c>
      <c r="C17" s="186">
        <v>895597370.0895288</v>
      </c>
      <c r="D17" s="186">
        <v>3.1920747257849476</v>
      </c>
      <c r="E17" s="186">
        <v>1.8107085617897899E-3</v>
      </c>
      <c r="F17" s="186">
        <v>1085287111.0321038</v>
      </c>
      <c r="G17" s="186">
        <v>4632340348.0524025</v>
      </c>
      <c r="H17" s="186">
        <v>1085287111.0321038</v>
      </c>
      <c r="I17" s="186">
        <v>4632340348.0524025</v>
      </c>
    </row>
    <row r="18" spans="1:9" ht="14" thickBot="1" x14ac:dyDescent="0.2">
      <c r="A18" s="187" t="s">
        <v>215</v>
      </c>
      <c r="B18" s="187">
        <v>5611985.763087458</v>
      </c>
      <c r="C18" s="187">
        <v>1357218.8642466851</v>
      </c>
      <c r="D18" s="187">
        <v>4.1349158274500937</v>
      </c>
      <c r="E18" s="299">
        <v>6.6775000085255828E-5</v>
      </c>
      <c r="F18" s="187">
        <v>2924322.9100299668</v>
      </c>
      <c r="G18" s="187">
        <v>8299648.6161449496</v>
      </c>
      <c r="H18" s="187">
        <v>2924322.9100299668</v>
      </c>
      <c r="I18" s="187">
        <v>8299648.6161449496</v>
      </c>
    </row>
    <row r="19" spans="1:9" x14ac:dyDescent="0.15">
      <c r="E19" s="139" t="s">
        <v>628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5A85B-417A-EE42-9E98-D6770A685499}">
  <dimension ref="A1:I18"/>
  <sheetViews>
    <sheetView zoomScale="180" zoomScaleNormal="180" workbookViewId="0">
      <selection activeCell="E5" sqref="E5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0.94024097329853851</v>
      </c>
    </row>
    <row r="5" spans="1:9" x14ac:dyDescent="0.15">
      <c r="A5" s="186" t="s">
        <v>3</v>
      </c>
      <c r="B5" s="300">
        <v>0.88405308786938297</v>
      </c>
      <c r="E5" s="139" t="s">
        <v>631</v>
      </c>
    </row>
    <row r="6" spans="1:9" x14ac:dyDescent="0.15">
      <c r="A6" s="186" t="s">
        <v>4</v>
      </c>
      <c r="B6" s="186">
        <v>0.88307048691912349</v>
      </c>
    </row>
    <row r="7" spans="1:9" x14ac:dyDescent="0.15">
      <c r="A7" s="186" t="s">
        <v>5</v>
      </c>
      <c r="B7" s="186">
        <v>3072994146.6258049</v>
      </c>
    </row>
    <row r="8" spans="1:9" ht="14" thickBot="1" x14ac:dyDescent="0.2">
      <c r="A8" s="187" t="s">
        <v>6</v>
      </c>
      <c r="B8" s="187">
        <v>120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8.4961981324930046E+21</v>
      </c>
      <c r="D12" s="186">
        <v>8.4961981324930046E+21</v>
      </c>
      <c r="E12" s="186">
        <v>899.707137099693</v>
      </c>
      <c r="F12" s="186">
        <v>4.8156889027859602E-57</v>
      </c>
    </row>
    <row r="13" spans="1:9" x14ac:dyDescent="0.15">
      <c r="A13" s="186" t="s">
        <v>14</v>
      </c>
      <c r="B13" s="186">
        <v>118</v>
      </c>
      <c r="C13" s="186">
        <v>1.1143085769731819E+21</v>
      </c>
      <c r="D13" s="186">
        <v>9.443293025196458E+18</v>
      </c>
      <c r="E13" s="186"/>
      <c r="F13" s="186"/>
    </row>
    <row r="14" spans="1:9" ht="14" thickBot="1" x14ac:dyDescent="0.2">
      <c r="A14" s="187" t="s">
        <v>15</v>
      </c>
      <c r="B14" s="187">
        <v>119</v>
      </c>
      <c r="C14" s="187">
        <v>9.610506709466186E+21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92">
        <v>-989640358.73352623</v>
      </c>
      <c r="C17" s="186">
        <v>339581109.12078178</v>
      </c>
      <c r="D17" s="186">
        <v>-2.9142974451547956</v>
      </c>
      <c r="E17" s="186">
        <v>4.2661259517922422E-3</v>
      </c>
      <c r="F17" s="186">
        <v>-1662103405.5027471</v>
      </c>
      <c r="G17" s="186">
        <v>-317177311.96430528</v>
      </c>
      <c r="H17" s="186">
        <v>-1662103405.5027471</v>
      </c>
      <c r="I17" s="186">
        <v>-317177311.96430528</v>
      </c>
    </row>
    <row r="18" spans="1:9" ht="14" thickBot="1" x14ac:dyDescent="0.2">
      <c r="A18" s="187" t="s">
        <v>216</v>
      </c>
      <c r="B18" s="190">
        <v>566087.37787596544</v>
      </c>
      <c r="C18" s="187">
        <v>18872.650122953612</v>
      </c>
      <c r="D18" s="187">
        <v>29.995118554519756</v>
      </c>
      <c r="E18" s="229">
        <v>4.8156889027852754E-57</v>
      </c>
      <c r="F18" s="187">
        <v>528714.39256724226</v>
      </c>
      <c r="G18" s="187">
        <v>603460.36318468861</v>
      </c>
      <c r="H18" s="187">
        <v>528714.39256724226</v>
      </c>
      <c r="I18" s="187">
        <v>603460.36318468861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E2B4D-68B2-6F41-991E-CF5816C1100E}">
  <dimension ref="A1:I22"/>
  <sheetViews>
    <sheetView topLeftCell="A2" zoomScale="160" zoomScaleNormal="160" workbookViewId="0">
      <selection activeCell="A21" sqref="A21:A22"/>
    </sheetView>
  </sheetViews>
  <sheetFormatPr baseColWidth="10" defaultRowHeight="13" x14ac:dyDescent="0.15"/>
  <cols>
    <col min="1" max="1" width="25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0.9406888294803164</v>
      </c>
    </row>
    <row r="5" spans="1:9" x14ac:dyDescent="0.15">
      <c r="A5" s="186" t="s">
        <v>3</v>
      </c>
      <c r="B5" s="304">
        <v>0.88489547390904788</v>
      </c>
    </row>
    <row r="6" spans="1:9" x14ac:dyDescent="0.15">
      <c r="A6" s="186" t="s">
        <v>4</v>
      </c>
      <c r="B6" s="186">
        <v>0.88292787517245042</v>
      </c>
    </row>
    <row r="7" spans="1:9" x14ac:dyDescent="0.15">
      <c r="A7" s="186" t="s">
        <v>5</v>
      </c>
      <c r="B7" s="186">
        <v>3074867546.708899</v>
      </c>
    </row>
    <row r="8" spans="1:9" ht="14" thickBot="1" x14ac:dyDescent="0.2">
      <c r="A8" s="187" t="s">
        <v>6</v>
      </c>
      <c r="B8" s="187">
        <v>120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2</v>
      </c>
      <c r="C12" s="186">
        <v>8.5042938891791646E+21</v>
      </c>
      <c r="D12" s="186">
        <v>4.2521469445895823E+21</v>
      </c>
      <c r="E12" s="186">
        <v>449.73370710700851</v>
      </c>
      <c r="F12" s="186">
        <v>1.1855106636004052E-55</v>
      </c>
    </row>
    <row r="13" spans="1:9" x14ac:dyDescent="0.15">
      <c r="A13" s="186" t="s">
        <v>14</v>
      </c>
      <c r="B13" s="186">
        <v>117</v>
      </c>
      <c r="C13" s="186">
        <v>1.1062128202870215E+21</v>
      </c>
      <c r="D13" s="186">
        <v>9.4548104298036019E+18</v>
      </c>
      <c r="E13" s="186"/>
      <c r="F13" s="186"/>
    </row>
    <row r="14" spans="1:9" ht="14" thickBot="1" x14ac:dyDescent="0.2">
      <c r="A14" s="187" t="s">
        <v>15</v>
      </c>
      <c r="B14" s="187">
        <v>119</v>
      </c>
      <c r="C14" s="187">
        <v>9.610506709466186E+21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-1088270297.2228937</v>
      </c>
      <c r="C17" s="186">
        <v>356113573.22594523</v>
      </c>
      <c r="D17" s="186">
        <v>-3.0559641053962667</v>
      </c>
      <c r="E17" s="186">
        <v>2.7794853138991011E-3</v>
      </c>
      <c r="F17" s="186">
        <v>-1793534568.1767833</v>
      </c>
      <c r="G17" s="186">
        <v>-383006026.26900411</v>
      </c>
      <c r="H17" s="186">
        <v>-1793534568.1767833</v>
      </c>
      <c r="I17" s="186">
        <v>-383006026.26900411</v>
      </c>
    </row>
    <row r="18" spans="1:9" x14ac:dyDescent="0.15">
      <c r="A18" s="186" t="s">
        <v>215</v>
      </c>
      <c r="B18" s="186">
        <v>488661.402114272</v>
      </c>
      <c r="C18" s="186">
        <v>528087.30333184102</v>
      </c>
      <c r="D18" s="186">
        <v>0.92534207702245308</v>
      </c>
      <c r="E18" s="226">
        <v>0.35669267272870009</v>
      </c>
      <c r="F18" s="186">
        <v>-557187.82966446667</v>
      </c>
      <c r="G18" s="186">
        <v>1534510.6338930107</v>
      </c>
      <c r="H18" s="186">
        <v>-557187.82966446667</v>
      </c>
      <c r="I18" s="186">
        <v>1534510.6338930107</v>
      </c>
    </row>
    <row r="19" spans="1:9" ht="14" thickBot="1" x14ac:dyDescent="0.2">
      <c r="A19" s="187" t="s">
        <v>216</v>
      </c>
      <c r="B19" s="187">
        <v>559570.39504126739</v>
      </c>
      <c r="C19" s="187">
        <v>20154.704483429123</v>
      </c>
      <c r="D19" s="187">
        <v>27.763760838137678</v>
      </c>
      <c r="E19" s="227">
        <v>2.5629133492745027E-53</v>
      </c>
      <c r="F19" s="187">
        <v>519655.05894488655</v>
      </c>
      <c r="G19" s="187">
        <v>599485.73113764822</v>
      </c>
      <c r="H19" s="187">
        <v>519655.05894488655</v>
      </c>
      <c r="I19" s="187">
        <v>599485.73113764822</v>
      </c>
    </row>
    <row r="21" spans="1:9" x14ac:dyDescent="0.15">
      <c r="A21" s="139" t="s">
        <v>543</v>
      </c>
    </row>
    <row r="22" spans="1:9" x14ac:dyDescent="0.15">
      <c r="A22" s="139" t="s">
        <v>632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1000"/>
  <sheetViews>
    <sheetView topLeftCell="B1" zoomScale="140" zoomScaleNormal="140" workbookViewId="0">
      <selection activeCell="C1" sqref="C1:E121"/>
    </sheetView>
  </sheetViews>
  <sheetFormatPr baseColWidth="10" defaultColWidth="12.6640625" defaultRowHeight="15" customHeight="1" x14ac:dyDescent="0.15"/>
  <cols>
    <col min="1" max="1" width="10.83203125" customWidth="1"/>
    <col min="2" max="2" width="50.83203125" customWidth="1"/>
    <col min="3" max="3" width="14" customWidth="1"/>
    <col min="4" max="5" width="10.83203125" customWidth="1"/>
    <col min="6" max="7" width="14.1640625" customWidth="1"/>
    <col min="8" max="8" width="21.83203125" customWidth="1"/>
    <col min="9" max="9" width="19" customWidth="1"/>
    <col min="10" max="10" width="19" bestFit="1" customWidth="1"/>
    <col min="11" max="11" width="49" bestFit="1" customWidth="1"/>
    <col min="12" max="12" width="10" customWidth="1"/>
    <col min="13" max="13" width="14" customWidth="1"/>
    <col min="14" max="14" width="10" customWidth="1"/>
    <col min="15" max="15" width="11" customWidth="1"/>
    <col min="16" max="30" width="10" customWidth="1"/>
  </cols>
  <sheetData>
    <row r="1" spans="1:30" ht="48" customHeight="1" x14ac:dyDescent="0.15">
      <c r="A1" s="95"/>
      <c r="B1" s="96" t="s">
        <v>213</v>
      </c>
      <c r="C1" s="97" t="s">
        <v>214</v>
      </c>
      <c r="D1" s="97" t="s">
        <v>215</v>
      </c>
      <c r="E1" s="97" t="s">
        <v>216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" customHeight="1" x14ac:dyDescent="0.2">
      <c r="A2" s="98">
        <v>1</v>
      </c>
      <c r="B2" s="99" t="s">
        <v>217</v>
      </c>
      <c r="C2" s="100">
        <v>62220000000</v>
      </c>
      <c r="D2" s="101">
        <v>692</v>
      </c>
      <c r="E2" s="102">
        <v>88551</v>
      </c>
      <c r="F2" s="103"/>
      <c r="G2" s="103"/>
      <c r="H2" s="103"/>
      <c r="I2" s="302" t="s">
        <v>625</v>
      </c>
      <c r="J2" s="302" t="s">
        <v>626</v>
      </c>
      <c r="K2" s="302" t="s">
        <v>627</v>
      </c>
      <c r="L2" s="2"/>
      <c r="M2" s="2"/>
      <c r="N2" s="40" t="s">
        <v>607</v>
      </c>
      <c r="O2" s="40" t="s">
        <v>609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" customHeight="1" x14ac:dyDescent="0.2">
      <c r="A3" s="98">
        <v>2</v>
      </c>
      <c r="B3" s="99" t="s">
        <v>218</v>
      </c>
      <c r="C3" s="100">
        <v>61543000000</v>
      </c>
      <c r="D3" s="101">
        <v>881</v>
      </c>
      <c r="E3" s="102">
        <v>110000</v>
      </c>
      <c r="F3" s="2"/>
      <c r="G3" s="2"/>
      <c r="H3" s="2" t="s">
        <v>621</v>
      </c>
      <c r="I3" s="303"/>
      <c r="J3" s="303"/>
      <c r="K3" s="303"/>
      <c r="L3" s="2"/>
      <c r="M3" s="2" t="s">
        <v>606</v>
      </c>
      <c r="N3" s="40">
        <v>10</v>
      </c>
      <c r="O3" s="40">
        <v>100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" customHeight="1" x14ac:dyDescent="0.2">
      <c r="A4" s="98">
        <v>3</v>
      </c>
      <c r="B4" s="99" t="s">
        <v>219</v>
      </c>
      <c r="C4" s="100">
        <v>29848000000</v>
      </c>
      <c r="D4" s="101">
        <v>1070</v>
      </c>
      <c r="E4" s="102">
        <v>52168</v>
      </c>
      <c r="F4" s="2"/>
      <c r="G4" s="2">
        <v>1</v>
      </c>
      <c r="H4" s="2" t="s">
        <v>622</v>
      </c>
      <c r="I4" s="301">
        <v>0</v>
      </c>
      <c r="J4" s="301">
        <v>0.12</v>
      </c>
      <c r="K4" s="297" t="s">
        <v>630</v>
      </c>
      <c r="L4" s="2"/>
      <c r="M4" s="2" t="s">
        <v>608</v>
      </c>
      <c r="N4" s="40">
        <v>10</v>
      </c>
      <c r="O4" s="40">
        <v>10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" customHeight="1" x14ac:dyDescent="0.2">
      <c r="A5" s="98">
        <v>4</v>
      </c>
      <c r="B5" s="99" t="s">
        <v>220</v>
      </c>
      <c r="C5" s="100">
        <v>24500000000</v>
      </c>
      <c r="D5" s="101">
        <v>550</v>
      </c>
      <c r="E5" s="102">
        <v>52019</v>
      </c>
      <c r="F5" s="2"/>
      <c r="G5" s="305">
        <v>2</v>
      </c>
      <c r="H5" s="305" t="s">
        <v>623</v>
      </c>
      <c r="I5" s="306">
        <v>0</v>
      </c>
      <c r="J5" s="306">
        <v>0.88</v>
      </c>
      <c r="K5" s="307" t="s">
        <v>631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" customHeight="1" x14ac:dyDescent="0.2">
      <c r="A6" s="98">
        <v>5</v>
      </c>
      <c r="B6" s="99" t="s">
        <v>221</v>
      </c>
      <c r="C6" s="100">
        <v>24377100000</v>
      </c>
      <c r="D6" s="101">
        <v>1113</v>
      </c>
      <c r="E6" s="102">
        <v>26370</v>
      </c>
      <c r="F6" s="2"/>
      <c r="G6" s="2">
        <v>3</v>
      </c>
      <c r="H6" s="2" t="s">
        <v>624</v>
      </c>
      <c r="I6" s="297" t="s">
        <v>632</v>
      </c>
      <c r="J6" s="297" t="s">
        <v>630</v>
      </c>
      <c r="K6" s="297" t="s">
        <v>630</v>
      </c>
      <c r="L6" s="2"/>
      <c r="M6" s="2"/>
      <c r="N6" s="40" t="s">
        <v>611</v>
      </c>
      <c r="O6" s="40" t="s">
        <v>612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" customHeight="1" x14ac:dyDescent="0.2">
      <c r="A7" s="98">
        <v>6</v>
      </c>
      <c r="B7" s="99" t="s">
        <v>222</v>
      </c>
      <c r="C7" s="100">
        <v>22179700000</v>
      </c>
      <c r="D7" s="101">
        <v>1700</v>
      </c>
      <c r="E7" s="102">
        <v>18775</v>
      </c>
      <c r="F7" s="2"/>
      <c r="G7" s="2"/>
      <c r="H7" s="2"/>
      <c r="I7" s="2"/>
      <c r="J7" s="2"/>
      <c r="K7" s="2"/>
      <c r="L7" s="2"/>
      <c r="M7" s="2" t="s">
        <v>610</v>
      </c>
      <c r="N7" s="40" t="s">
        <v>613</v>
      </c>
      <c r="O7" s="40" t="s">
        <v>74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" customHeight="1" x14ac:dyDescent="0.2">
      <c r="A8" s="98">
        <v>7</v>
      </c>
      <c r="B8" s="99" t="s">
        <v>223</v>
      </c>
      <c r="C8" s="100">
        <v>18396046000</v>
      </c>
      <c r="D8" s="101">
        <v>2073</v>
      </c>
      <c r="E8" s="102">
        <v>41450</v>
      </c>
      <c r="F8" s="2"/>
      <c r="G8" s="2"/>
      <c r="H8" s="2"/>
      <c r="I8" s="2" t="s">
        <v>633</v>
      </c>
      <c r="J8" s="2"/>
      <c r="K8" s="2"/>
      <c r="L8" s="294" t="s">
        <v>618</v>
      </c>
      <c r="M8" s="295" t="s">
        <v>614</v>
      </c>
      <c r="N8" s="296" t="s">
        <v>615</v>
      </c>
      <c r="O8" s="296" t="s">
        <v>613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" customHeight="1" x14ac:dyDescent="0.2">
      <c r="A9" s="98">
        <v>8</v>
      </c>
      <c r="B9" s="99" t="s">
        <v>224</v>
      </c>
      <c r="C9" s="100">
        <v>14124000000</v>
      </c>
      <c r="D9" s="101">
        <v>3974</v>
      </c>
      <c r="E9" s="102">
        <v>13000</v>
      </c>
      <c r="F9" s="2"/>
      <c r="G9" s="2"/>
      <c r="H9" s="2"/>
      <c r="I9" s="2" t="s">
        <v>634</v>
      </c>
      <c r="J9" s="2"/>
      <c r="K9" s="2"/>
      <c r="L9" s="2"/>
      <c r="M9" s="2"/>
      <c r="N9" s="40" t="s">
        <v>616</v>
      </c>
      <c r="O9" s="40" t="s">
        <v>617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" customHeight="1" x14ac:dyDescent="0.2">
      <c r="A10" s="98">
        <v>9</v>
      </c>
      <c r="B10" s="99" t="s">
        <v>225</v>
      </c>
      <c r="C10" s="100">
        <v>11774249000</v>
      </c>
      <c r="D10" s="101">
        <v>590</v>
      </c>
      <c r="E10" s="102">
        <v>24162</v>
      </c>
      <c r="F10" s="2"/>
      <c r="G10" s="2"/>
      <c r="H10" s="2"/>
      <c r="I10" s="2" t="s">
        <v>636</v>
      </c>
      <c r="J10" s="2"/>
      <c r="K10" s="2"/>
      <c r="L10" s="2"/>
      <c r="M10" s="2"/>
      <c r="N10" s="2"/>
      <c r="O10" s="2"/>
      <c r="P10" s="2"/>
      <c r="Q10" s="40" t="s">
        <v>433</v>
      </c>
      <c r="R10" s="40" t="s">
        <v>352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" customHeight="1" x14ac:dyDescent="0.2">
      <c r="A11" s="98">
        <v>10</v>
      </c>
      <c r="B11" s="99" t="s">
        <v>226</v>
      </c>
      <c r="C11" s="100">
        <v>10700000000</v>
      </c>
      <c r="D11" s="104">
        <v>151</v>
      </c>
      <c r="E11" s="102">
        <v>22000</v>
      </c>
      <c r="F11" s="2"/>
      <c r="G11" s="2"/>
      <c r="H11" s="2"/>
      <c r="I11" s="2" t="s">
        <v>635</v>
      </c>
      <c r="J11" s="2"/>
      <c r="K11" s="2"/>
      <c r="L11" s="2"/>
      <c r="M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" customHeight="1" x14ac:dyDescent="0.2">
      <c r="A12" s="98">
        <v>11</v>
      </c>
      <c r="B12" s="99" t="s">
        <v>227</v>
      </c>
      <c r="C12" s="100">
        <v>9735055000</v>
      </c>
      <c r="D12" s="105">
        <v>1348</v>
      </c>
      <c r="E12" s="102">
        <v>25000</v>
      </c>
      <c r="F12" s="2"/>
      <c r="G12" s="2"/>
      <c r="H12" s="2"/>
      <c r="I12" s="2"/>
      <c r="J12" s="2"/>
      <c r="K12" s="2"/>
      <c r="L12" s="2"/>
      <c r="M12" s="2"/>
      <c r="N12" s="2"/>
      <c r="O12" s="2" t="s">
        <v>619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" customHeight="1" x14ac:dyDescent="0.2">
      <c r="A13" s="98">
        <v>12</v>
      </c>
      <c r="B13" s="99" t="s">
        <v>228</v>
      </c>
      <c r="C13" s="100">
        <v>9582226000</v>
      </c>
      <c r="D13" s="106">
        <v>321</v>
      </c>
      <c r="E13" s="102">
        <v>26492</v>
      </c>
      <c r="F13" s="2"/>
      <c r="G13" s="2"/>
      <c r="H13" s="40" t="s">
        <v>623</v>
      </c>
      <c r="I13" s="2" t="s">
        <v>637</v>
      </c>
      <c r="J13" s="2" t="s">
        <v>638</v>
      </c>
      <c r="K13" s="2"/>
      <c r="L13" s="2"/>
      <c r="M13" s="2"/>
      <c r="N13" s="2" t="s">
        <v>616</v>
      </c>
      <c r="O13" s="40">
        <v>5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" customHeight="1" x14ac:dyDescent="0.2">
      <c r="A14" s="98">
        <v>13</v>
      </c>
      <c r="B14" s="99" t="s">
        <v>229</v>
      </c>
      <c r="C14" s="100">
        <v>8907766000</v>
      </c>
      <c r="D14" s="101">
        <v>490</v>
      </c>
      <c r="E14" s="102">
        <v>6300</v>
      </c>
      <c r="F14" s="2"/>
      <c r="G14" s="2"/>
      <c r="H14" s="40">
        <v>3500</v>
      </c>
      <c r="I14" s="308">
        <f>-989640359+566087.38*'Ranking IBEVAR 2020 Varejo'!H14</f>
        <v>991665471</v>
      </c>
      <c r="J14" s="308">
        <v>700000000</v>
      </c>
      <c r="K14" s="2"/>
      <c r="L14" s="2"/>
      <c r="M14" s="2"/>
      <c r="N14" s="2" t="s">
        <v>617</v>
      </c>
      <c r="O14" s="40">
        <v>100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" customHeight="1" x14ac:dyDescent="0.2">
      <c r="A15" s="98">
        <v>14</v>
      </c>
      <c r="B15" s="99" t="s">
        <v>230</v>
      </c>
      <c r="C15" s="100">
        <v>8595612119</v>
      </c>
      <c r="D15" s="101">
        <v>202</v>
      </c>
      <c r="E15" s="102">
        <v>24896</v>
      </c>
      <c r="F15" s="2"/>
      <c r="G15" s="2"/>
      <c r="H15" s="2"/>
      <c r="I15" s="2"/>
      <c r="J15" s="2">
        <f>(J14-I14)/I14</f>
        <v>-0.29411679596536039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" customHeight="1" x14ac:dyDescent="0.2">
      <c r="A16" s="98">
        <v>15</v>
      </c>
      <c r="B16" s="99" t="s">
        <v>231</v>
      </c>
      <c r="C16" s="100">
        <v>7518051346</v>
      </c>
      <c r="D16" s="101">
        <v>61</v>
      </c>
      <c r="E16" s="102">
        <v>13760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" customHeight="1" x14ac:dyDescent="0.2">
      <c r="A17" s="98">
        <v>16</v>
      </c>
      <c r="B17" s="99" t="s">
        <v>232</v>
      </c>
      <c r="C17" s="100">
        <v>7337691000</v>
      </c>
      <c r="D17" s="101">
        <v>106</v>
      </c>
      <c r="E17" s="102">
        <v>18444</v>
      </c>
      <c r="F17" s="2"/>
      <c r="G17" s="2"/>
      <c r="H17" s="2"/>
      <c r="I17" s="2"/>
      <c r="J17" s="2"/>
      <c r="K17" s="2"/>
      <c r="L17" s="2"/>
      <c r="M17" s="2"/>
      <c r="N17" s="40" t="s">
        <v>620</v>
      </c>
      <c r="O17" s="2" t="s">
        <v>619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" customHeight="1" x14ac:dyDescent="0.2">
      <c r="A18" s="98">
        <v>17</v>
      </c>
      <c r="B18" s="99" t="s">
        <v>233</v>
      </c>
      <c r="C18" s="100">
        <v>7296216870</v>
      </c>
      <c r="D18" s="101">
        <v>67</v>
      </c>
      <c r="E18" s="102">
        <v>9900</v>
      </c>
      <c r="F18" s="2"/>
      <c r="G18" s="2"/>
      <c r="H18" s="2"/>
      <c r="I18" s="2"/>
      <c r="J18" s="2"/>
      <c r="K18" s="2"/>
      <c r="L18" s="2"/>
      <c r="M18" s="2"/>
      <c r="N18" s="40">
        <v>10</v>
      </c>
      <c r="O18" s="40">
        <f>N18*O13+O14</f>
        <v>150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" customHeight="1" x14ac:dyDescent="0.2">
      <c r="A19" s="98">
        <v>18</v>
      </c>
      <c r="B19" s="99" t="s">
        <v>234</v>
      </c>
      <c r="C19" s="100">
        <v>7149520560</v>
      </c>
      <c r="D19" s="101">
        <v>1023</v>
      </c>
      <c r="E19" s="107">
        <v>37500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" customHeight="1" x14ac:dyDescent="0.2">
      <c r="A20" s="98">
        <v>19</v>
      </c>
      <c r="B20" s="99" t="s">
        <v>235</v>
      </c>
      <c r="C20" s="100">
        <v>7000000000</v>
      </c>
      <c r="D20" s="101">
        <v>1100</v>
      </c>
      <c r="E20" s="102">
        <v>8000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" customHeight="1" x14ac:dyDescent="0.2">
      <c r="A21" s="98">
        <v>20</v>
      </c>
      <c r="B21" s="99" t="s">
        <v>236</v>
      </c>
      <c r="C21" s="100">
        <v>6994489574</v>
      </c>
      <c r="D21" s="101">
        <v>203</v>
      </c>
      <c r="E21" s="108">
        <v>19500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" customHeight="1" x14ac:dyDescent="0.2">
      <c r="A22" s="98">
        <v>21</v>
      </c>
      <c r="B22" s="99" t="s">
        <v>237</v>
      </c>
      <c r="C22" s="100">
        <v>6967969000</v>
      </c>
      <c r="D22" s="101">
        <v>287</v>
      </c>
      <c r="E22" s="102">
        <v>15000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" customHeight="1" x14ac:dyDescent="0.2">
      <c r="A23" s="98">
        <v>22</v>
      </c>
      <c r="B23" s="99" t="s">
        <v>238</v>
      </c>
      <c r="C23" s="100">
        <v>6759630000</v>
      </c>
      <c r="D23" s="101">
        <v>1122</v>
      </c>
      <c r="E23" s="102">
        <v>18000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" customHeight="1" x14ac:dyDescent="0.2">
      <c r="A24" s="98">
        <v>23</v>
      </c>
      <c r="B24" s="99" t="s">
        <v>239</v>
      </c>
      <c r="C24" s="100">
        <v>6600000000</v>
      </c>
      <c r="D24" s="101">
        <v>43</v>
      </c>
      <c r="E24" s="102">
        <v>9494.8095238095229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" customHeight="1" x14ac:dyDescent="0.2">
      <c r="A25" s="98">
        <v>24</v>
      </c>
      <c r="B25" s="99" t="s">
        <v>240</v>
      </c>
      <c r="C25" s="100">
        <v>5760517000</v>
      </c>
      <c r="D25" s="101">
        <v>278</v>
      </c>
      <c r="E25" s="102">
        <v>11700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" customHeight="1" x14ac:dyDescent="0.2">
      <c r="A26" s="98">
        <v>25</v>
      </c>
      <c r="B26" s="99" t="s">
        <v>241</v>
      </c>
      <c r="C26" s="100">
        <v>5490000000</v>
      </c>
      <c r="D26" s="101">
        <v>36</v>
      </c>
      <c r="E26" s="109">
        <v>11378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" customHeight="1" x14ac:dyDescent="0.2">
      <c r="A27" s="98">
        <v>26</v>
      </c>
      <c r="B27" s="99" t="s">
        <v>242</v>
      </c>
      <c r="C27" s="100">
        <v>5314020000</v>
      </c>
      <c r="D27" s="101">
        <v>378</v>
      </c>
      <c r="E27" s="102">
        <v>12000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" customHeight="1" x14ac:dyDescent="0.2">
      <c r="A28" s="98">
        <v>27</v>
      </c>
      <c r="B28" s="99" t="s">
        <v>243</v>
      </c>
      <c r="C28" s="100">
        <v>4600000000</v>
      </c>
      <c r="D28" s="101">
        <v>275</v>
      </c>
      <c r="E28" s="102">
        <v>8530.2083333333339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" customHeight="1" x14ac:dyDescent="0.2">
      <c r="A29" s="98">
        <v>28</v>
      </c>
      <c r="B29" s="99" t="s">
        <v>244</v>
      </c>
      <c r="C29" s="100">
        <v>4306547000</v>
      </c>
      <c r="D29" s="101">
        <v>566</v>
      </c>
      <c r="E29" s="102">
        <v>18600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" customHeight="1" x14ac:dyDescent="0.2">
      <c r="A30" s="98">
        <v>29</v>
      </c>
      <c r="B30" s="99" t="s">
        <v>245</v>
      </c>
      <c r="C30" s="100">
        <v>4300000000</v>
      </c>
      <c r="D30" s="101">
        <v>101</v>
      </c>
      <c r="E30" s="102">
        <v>5200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" customHeight="1" x14ac:dyDescent="0.2">
      <c r="A31" s="98">
        <v>30</v>
      </c>
      <c r="B31" s="99" t="s">
        <v>246</v>
      </c>
      <c r="C31" s="100">
        <v>4175302387</v>
      </c>
      <c r="D31" s="101">
        <v>148</v>
      </c>
      <c r="E31" s="102">
        <v>14700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" customHeight="1" x14ac:dyDescent="0.2">
      <c r="A32" s="98">
        <v>31</v>
      </c>
      <c r="B32" s="99" t="s">
        <v>247</v>
      </c>
      <c r="C32" s="100">
        <v>3521732223</v>
      </c>
      <c r="D32" s="101">
        <v>37</v>
      </c>
      <c r="E32" s="102">
        <v>6098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" customHeight="1" x14ac:dyDescent="0.2">
      <c r="A33" s="98">
        <v>32</v>
      </c>
      <c r="B33" s="99" t="s">
        <v>248</v>
      </c>
      <c r="C33" s="110">
        <v>3500000000</v>
      </c>
      <c r="D33" s="101">
        <v>38</v>
      </c>
      <c r="E33" s="102">
        <v>4056.7567567567567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" customHeight="1" x14ac:dyDescent="0.2">
      <c r="A34" s="98">
        <v>33</v>
      </c>
      <c r="B34" s="99" t="s">
        <v>249</v>
      </c>
      <c r="C34" s="111">
        <v>3500000000</v>
      </c>
      <c r="D34" s="101">
        <v>2322</v>
      </c>
      <c r="E34" s="102">
        <v>12000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" customHeight="1" x14ac:dyDescent="0.2">
      <c r="A35" s="98">
        <v>34</v>
      </c>
      <c r="B35" s="99" t="s">
        <v>250</v>
      </c>
      <c r="C35" s="100">
        <v>3443829000</v>
      </c>
      <c r="D35" s="101">
        <v>44</v>
      </c>
      <c r="E35" s="102">
        <v>10000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" customHeight="1" x14ac:dyDescent="0.2">
      <c r="A36" s="98">
        <v>35</v>
      </c>
      <c r="B36" s="99" t="s">
        <v>251</v>
      </c>
      <c r="C36" s="100">
        <v>3345873746</v>
      </c>
      <c r="D36" s="101">
        <v>49</v>
      </c>
      <c r="E36" s="102">
        <v>8800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" customHeight="1" x14ac:dyDescent="0.2">
      <c r="A37" s="98">
        <v>36</v>
      </c>
      <c r="B37" s="99" t="s">
        <v>252</v>
      </c>
      <c r="C37" s="100">
        <v>3200000000</v>
      </c>
      <c r="D37" s="101">
        <v>227</v>
      </c>
      <c r="E37" s="102">
        <v>3000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" customHeight="1" x14ac:dyDescent="0.2">
      <c r="A38" s="98">
        <v>37</v>
      </c>
      <c r="B38" s="99" t="s">
        <v>253</v>
      </c>
      <c r="C38" s="100">
        <v>3193065000</v>
      </c>
      <c r="D38" s="101">
        <v>210</v>
      </c>
      <c r="E38" s="102">
        <v>6000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" customHeight="1" x14ac:dyDescent="0.2">
      <c r="A39" s="98">
        <v>38</v>
      </c>
      <c r="B39" s="99" t="s">
        <v>254</v>
      </c>
      <c r="C39" s="111">
        <v>3183808901</v>
      </c>
      <c r="D39" s="101">
        <v>24</v>
      </c>
      <c r="E39" s="102">
        <v>13786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" customHeight="1" x14ac:dyDescent="0.2">
      <c r="A40" s="98">
        <v>39</v>
      </c>
      <c r="B40" s="99" t="s">
        <v>255</v>
      </c>
      <c r="C40" s="100">
        <v>3069800000</v>
      </c>
      <c r="D40" s="101">
        <v>673</v>
      </c>
      <c r="E40" s="102">
        <v>15000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" customHeight="1" x14ac:dyDescent="0.2">
      <c r="A41" s="98">
        <v>40</v>
      </c>
      <c r="B41" s="99" t="s">
        <v>256</v>
      </c>
      <c r="C41" s="112">
        <v>3026900000</v>
      </c>
      <c r="D41" s="101">
        <v>354</v>
      </c>
      <c r="E41" s="102">
        <v>14300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" customHeight="1" x14ac:dyDescent="0.2">
      <c r="A42" s="98">
        <v>41</v>
      </c>
      <c r="B42" s="99" t="s">
        <v>257</v>
      </c>
      <c r="C42" s="100">
        <v>3000000000</v>
      </c>
      <c r="D42" s="101">
        <v>490</v>
      </c>
      <c r="E42" s="102">
        <v>7030.8056408551256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" customHeight="1" x14ac:dyDescent="0.2">
      <c r="A43" s="98">
        <v>42</v>
      </c>
      <c r="B43" s="99" t="s">
        <v>258</v>
      </c>
      <c r="C43" s="113">
        <v>3000000000</v>
      </c>
      <c r="D43" s="101">
        <v>37</v>
      </c>
      <c r="E43" s="102">
        <v>4000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" customHeight="1" x14ac:dyDescent="0.2">
      <c r="A44" s="98">
        <v>43</v>
      </c>
      <c r="B44" s="99" t="s">
        <v>259</v>
      </c>
      <c r="C44" s="100">
        <v>2970000000</v>
      </c>
      <c r="D44" s="101">
        <v>549</v>
      </c>
      <c r="E44" s="102">
        <v>18000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" customHeight="1" x14ac:dyDescent="0.2">
      <c r="A45" s="98">
        <v>44</v>
      </c>
      <c r="B45" s="99" t="s">
        <v>260</v>
      </c>
      <c r="C45" s="100">
        <v>2900000000</v>
      </c>
      <c r="D45" s="101">
        <v>46</v>
      </c>
      <c r="E45" s="102">
        <v>3100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" customHeight="1" x14ac:dyDescent="0.2">
      <c r="A46" s="98">
        <v>45</v>
      </c>
      <c r="B46" s="99" t="s">
        <v>261</v>
      </c>
      <c r="C46" s="111">
        <v>2873038000</v>
      </c>
      <c r="D46" s="101">
        <v>444</v>
      </c>
      <c r="E46" s="102">
        <v>6913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" customHeight="1" x14ac:dyDescent="0.2">
      <c r="A47" s="98">
        <v>46</v>
      </c>
      <c r="B47" s="99" t="s">
        <v>262</v>
      </c>
      <c r="C47" s="100">
        <v>2818118392.291564</v>
      </c>
      <c r="D47" s="101">
        <v>224</v>
      </c>
      <c r="E47" s="102">
        <v>5400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" customHeight="1" x14ac:dyDescent="0.2">
      <c r="A48" s="98">
        <v>47</v>
      </c>
      <c r="B48" s="99" t="s">
        <v>263</v>
      </c>
      <c r="C48" s="112">
        <v>2788488912</v>
      </c>
      <c r="D48" s="101">
        <v>30</v>
      </c>
      <c r="E48" s="102">
        <v>6809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" customHeight="1" x14ac:dyDescent="0.2">
      <c r="A49" s="98">
        <v>48</v>
      </c>
      <c r="B49" s="99" t="s">
        <v>264</v>
      </c>
      <c r="C49" s="100">
        <v>2627856213</v>
      </c>
      <c r="D49" s="101">
        <v>31</v>
      </c>
      <c r="E49" s="102">
        <v>4725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" customHeight="1" x14ac:dyDescent="0.2">
      <c r="A50" s="98">
        <v>49</v>
      </c>
      <c r="B50" s="99" t="s">
        <v>265</v>
      </c>
      <c r="C50" s="100">
        <v>2589701000</v>
      </c>
      <c r="D50" s="101">
        <v>50</v>
      </c>
      <c r="E50" s="102">
        <v>6995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" customHeight="1" x14ac:dyDescent="0.2">
      <c r="A51" s="98">
        <v>50</v>
      </c>
      <c r="B51" s="99" t="s">
        <v>266</v>
      </c>
      <c r="C51" s="100">
        <v>2564750660</v>
      </c>
      <c r="D51" s="101">
        <v>56</v>
      </c>
      <c r="E51" s="102">
        <v>8359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" customHeight="1" x14ac:dyDescent="0.2">
      <c r="A52" s="98">
        <v>51</v>
      </c>
      <c r="B52" s="99" t="s">
        <v>267</v>
      </c>
      <c r="C52" s="113">
        <v>2547687149</v>
      </c>
      <c r="D52" s="101">
        <v>55</v>
      </c>
      <c r="E52" s="102">
        <v>7685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" customHeight="1" x14ac:dyDescent="0.2">
      <c r="A53" s="98">
        <v>52</v>
      </c>
      <c r="B53" s="99" t="s">
        <v>268</v>
      </c>
      <c r="C53" s="100">
        <v>2398696686</v>
      </c>
      <c r="D53" s="101">
        <v>32</v>
      </c>
      <c r="E53" s="102">
        <v>6104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" customHeight="1" x14ac:dyDescent="0.2">
      <c r="A54" s="98">
        <v>53</v>
      </c>
      <c r="B54" s="99" t="s">
        <v>269</v>
      </c>
      <c r="C54" s="100">
        <v>2342790292.3903108</v>
      </c>
      <c r="D54" s="101">
        <v>503</v>
      </c>
      <c r="E54" s="102">
        <v>5856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" customHeight="1" x14ac:dyDescent="0.2">
      <c r="A55" s="98">
        <v>54</v>
      </c>
      <c r="B55" s="99" t="s">
        <v>270</v>
      </c>
      <c r="C55" s="111">
        <v>2300000000</v>
      </c>
      <c r="D55" s="101">
        <v>250</v>
      </c>
      <c r="E55" s="102">
        <v>8000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" customHeight="1" x14ac:dyDescent="0.2">
      <c r="A56" s="98">
        <v>55</v>
      </c>
      <c r="B56" s="99" t="s">
        <v>271</v>
      </c>
      <c r="C56" s="100">
        <v>2174000000</v>
      </c>
      <c r="D56" s="101">
        <v>416</v>
      </c>
      <c r="E56" s="102">
        <v>6000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" customHeight="1" x14ac:dyDescent="0.2">
      <c r="A57" s="98">
        <v>56</v>
      </c>
      <c r="B57" s="99" t="s">
        <v>272</v>
      </c>
      <c r="C57" s="113">
        <v>2100000000</v>
      </c>
      <c r="D57" s="101">
        <v>39</v>
      </c>
      <c r="E57" s="102">
        <v>4100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" customHeight="1" x14ac:dyDescent="0.2">
      <c r="A58" s="98">
        <v>57</v>
      </c>
      <c r="B58" s="99" t="s">
        <v>273</v>
      </c>
      <c r="C58" s="100">
        <v>2090939669</v>
      </c>
      <c r="D58" s="101">
        <v>17</v>
      </c>
      <c r="E58" s="102">
        <v>5844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" customHeight="1" x14ac:dyDescent="0.2">
      <c r="A59" s="98">
        <v>58</v>
      </c>
      <c r="B59" s="99" t="s">
        <v>274</v>
      </c>
      <c r="C59" s="100">
        <v>2083909000</v>
      </c>
      <c r="D59" s="101">
        <v>29</v>
      </c>
      <c r="E59" s="102">
        <v>3603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" customHeight="1" x14ac:dyDescent="0.2">
      <c r="A60" s="98">
        <v>59</v>
      </c>
      <c r="B60" s="99" t="s">
        <v>275</v>
      </c>
      <c r="C60" s="100">
        <v>2079688000</v>
      </c>
      <c r="D60" s="101">
        <v>17</v>
      </c>
      <c r="E60" s="102">
        <v>4249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" customHeight="1" x14ac:dyDescent="0.2">
      <c r="A61" s="98">
        <v>60</v>
      </c>
      <c r="B61" s="99" t="s">
        <v>276</v>
      </c>
      <c r="C61" s="100">
        <v>2063929000</v>
      </c>
      <c r="D61" s="101">
        <v>752</v>
      </c>
      <c r="E61" s="102">
        <v>2465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" customHeight="1" x14ac:dyDescent="0.2">
      <c r="A62" s="98">
        <v>61</v>
      </c>
      <c r="B62" s="99" t="s">
        <v>277</v>
      </c>
      <c r="C62" s="100">
        <v>2009067000</v>
      </c>
      <c r="D62" s="101">
        <v>28</v>
      </c>
      <c r="E62" s="102">
        <v>6033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" customHeight="1" x14ac:dyDescent="0.2">
      <c r="A63" s="98">
        <v>62</v>
      </c>
      <c r="B63" s="99" t="s">
        <v>278</v>
      </c>
      <c r="C63" s="100">
        <v>1980616391</v>
      </c>
      <c r="D63" s="101">
        <v>2377</v>
      </c>
      <c r="E63" s="102">
        <v>8369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5" customHeight="1" x14ac:dyDescent="0.2">
      <c r="A64" s="98">
        <v>63</v>
      </c>
      <c r="B64" s="99" t="s">
        <v>279</v>
      </c>
      <c r="C64" s="100">
        <v>1850000000</v>
      </c>
      <c r="D64" s="101">
        <v>59</v>
      </c>
      <c r="E64" s="102">
        <v>3490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5" customHeight="1" x14ac:dyDescent="0.2">
      <c r="A65" s="98">
        <v>64</v>
      </c>
      <c r="B65" s="99" t="s">
        <v>280</v>
      </c>
      <c r="C65" s="100">
        <v>1844929000</v>
      </c>
      <c r="D65" s="101">
        <v>239</v>
      </c>
      <c r="E65" s="102">
        <v>3800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5" customHeight="1" x14ac:dyDescent="0.2">
      <c r="A66" s="98">
        <v>65</v>
      </c>
      <c r="B66" s="99" t="s">
        <v>281</v>
      </c>
      <c r="C66" s="100">
        <v>1817915034</v>
      </c>
      <c r="D66" s="101">
        <v>21</v>
      </c>
      <c r="E66" s="102">
        <v>2941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5" customHeight="1" x14ac:dyDescent="0.2">
      <c r="A67" s="98">
        <v>66</v>
      </c>
      <c r="B67" s="99" t="s">
        <v>282</v>
      </c>
      <c r="C67" s="100">
        <v>1815600000</v>
      </c>
      <c r="D67" s="101">
        <v>721</v>
      </c>
      <c r="E67" s="102">
        <v>5353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5" customHeight="1" x14ac:dyDescent="0.2">
      <c r="A68" s="98">
        <v>67</v>
      </c>
      <c r="B68" s="99" t="s">
        <v>283</v>
      </c>
      <c r="C68" s="100">
        <v>1710438193.7500002</v>
      </c>
      <c r="D68" s="101">
        <v>130</v>
      </c>
      <c r="E68" s="102">
        <v>2700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5" customHeight="1" x14ac:dyDescent="0.2">
      <c r="A69" s="98">
        <v>68</v>
      </c>
      <c r="B69" s="99" t="s">
        <v>284</v>
      </c>
      <c r="C69" s="100">
        <v>1700000000</v>
      </c>
      <c r="D69" s="101">
        <v>346</v>
      </c>
      <c r="E69" s="102">
        <v>5600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5" customHeight="1" x14ac:dyDescent="0.2">
      <c r="A70" s="98">
        <v>69</v>
      </c>
      <c r="B70" s="99" t="s">
        <v>285</v>
      </c>
      <c r="C70" s="100">
        <v>1654942832</v>
      </c>
      <c r="D70" s="101">
        <v>46</v>
      </c>
      <c r="E70" s="102">
        <v>5585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5" customHeight="1" x14ac:dyDescent="0.2">
      <c r="A71" s="98">
        <v>70</v>
      </c>
      <c r="B71" s="99" t="s">
        <v>286</v>
      </c>
      <c r="C71" s="100">
        <v>1640000000</v>
      </c>
      <c r="D71" s="101">
        <v>70</v>
      </c>
      <c r="E71" s="102">
        <v>2849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5" customHeight="1" x14ac:dyDescent="0.2">
      <c r="A72" s="98">
        <v>71</v>
      </c>
      <c r="B72" s="99" t="s">
        <v>287</v>
      </c>
      <c r="C72" s="110">
        <v>1600000000</v>
      </c>
      <c r="D72" s="101">
        <v>18</v>
      </c>
      <c r="E72" s="102">
        <v>2270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5" customHeight="1" x14ac:dyDescent="0.2">
      <c r="A73" s="98">
        <v>72</v>
      </c>
      <c r="B73" s="99" t="s">
        <v>288</v>
      </c>
      <c r="C73" s="100">
        <v>1560000000</v>
      </c>
      <c r="D73" s="101">
        <v>1205</v>
      </c>
      <c r="E73" s="102">
        <v>18000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5" customHeight="1" x14ac:dyDescent="0.2">
      <c r="A74" s="98">
        <v>73</v>
      </c>
      <c r="B74" s="99" t="s">
        <v>289</v>
      </c>
      <c r="C74" s="100">
        <v>1530000000</v>
      </c>
      <c r="D74" s="101">
        <v>100</v>
      </c>
      <c r="E74" s="102">
        <v>3180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5" customHeight="1" x14ac:dyDescent="0.2">
      <c r="A75" s="98">
        <v>74</v>
      </c>
      <c r="B75" s="99" t="s">
        <v>290</v>
      </c>
      <c r="C75" s="100">
        <v>1521964000</v>
      </c>
      <c r="D75" s="101">
        <v>250</v>
      </c>
      <c r="E75" s="102">
        <v>5000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5" customHeight="1" x14ac:dyDescent="0.2">
      <c r="A76" s="98">
        <v>75</v>
      </c>
      <c r="B76" s="99" t="s">
        <v>291</v>
      </c>
      <c r="C76" s="100">
        <v>1500000000</v>
      </c>
      <c r="D76" s="101">
        <v>280</v>
      </c>
      <c r="E76" s="102">
        <v>5000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5" customHeight="1" x14ac:dyDescent="0.2">
      <c r="A77" s="98">
        <v>76</v>
      </c>
      <c r="B77" s="99" t="s">
        <v>292</v>
      </c>
      <c r="C77" s="100">
        <v>1499328167</v>
      </c>
      <c r="D77" s="101">
        <v>24</v>
      </c>
      <c r="E77" s="102">
        <v>3605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5" customHeight="1" x14ac:dyDescent="0.2">
      <c r="A78" s="98">
        <v>77</v>
      </c>
      <c r="B78" s="99" t="s">
        <v>293</v>
      </c>
      <c r="C78" s="100">
        <v>1420562000</v>
      </c>
      <c r="D78" s="101">
        <v>255</v>
      </c>
      <c r="E78" s="102">
        <v>5000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5" customHeight="1" x14ac:dyDescent="0.2">
      <c r="A79" s="98">
        <v>78</v>
      </c>
      <c r="B79" s="99" t="s">
        <v>294</v>
      </c>
      <c r="C79" s="100">
        <v>1400000000</v>
      </c>
      <c r="D79" s="101">
        <v>53</v>
      </c>
      <c r="E79" s="102">
        <v>3500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5" customHeight="1" x14ac:dyDescent="0.2">
      <c r="A80" s="98">
        <v>79</v>
      </c>
      <c r="B80" s="99" t="s">
        <v>295</v>
      </c>
      <c r="C80" s="100">
        <v>1390366047</v>
      </c>
      <c r="D80" s="101">
        <v>11</v>
      </c>
      <c r="E80" s="102">
        <v>3970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5" customHeight="1" x14ac:dyDescent="0.2">
      <c r="A81" s="98">
        <v>80</v>
      </c>
      <c r="B81" s="99" t="s">
        <v>296</v>
      </c>
      <c r="C81" s="110">
        <v>1356030426</v>
      </c>
      <c r="D81" s="101">
        <v>12</v>
      </c>
      <c r="E81" s="102">
        <v>3318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5" customHeight="1" x14ac:dyDescent="0.2">
      <c r="A82" s="98">
        <v>81</v>
      </c>
      <c r="B82" s="99" t="s">
        <v>297</v>
      </c>
      <c r="C82" s="100">
        <v>1337410000</v>
      </c>
      <c r="D82" s="101">
        <v>49</v>
      </c>
      <c r="E82" s="102">
        <v>4530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5" customHeight="1" x14ac:dyDescent="0.2">
      <c r="A83" s="98">
        <v>82</v>
      </c>
      <c r="B83" s="99" t="s">
        <v>298</v>
      </c>
      <c r="C83" s="100">
        <v>1300000000</v>
      </c>
      <c r="D83" s="101">
        <v>180</v>
      </c>
      <c r="E83" s="102">
        <v>3500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5" customHeight="1" x14ac:dyDescent="0.2">
      <c r="A84" s="98">
        <v>83</v>
      </c>
      <c r="B84" s="99" t="s">
        <v>299</v>
      </c>
      <c r="C84" s="100">
        <v>1277264801</v>
      </c>
      <c r="D84" s="101">
        <v>30</v>
      </c>
      <c r="E84" s="102">
        <v>3663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5" customHeight="1" x14ac:dyDescent="0.2">
      <c r="A85" s="98">
        <v>84</v>
      </c>
      <c r="B85" s="99" t="s">
        <v>300</v>
      </c>
      <c r="C85" s="100">
        <v>1256877362</v>
      </c>
      <c r="D85" s="101">
        <v>30</v>
      </c>
      <c r="E85" s="102">
        <v>3537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5" customHeight="1" x14ac:dyDescent="0.2">
      <c r="A86" s="98">
        <v>85</v>
      </c>
      <c r="B86" s="99" t="s">
        <v>301</v>
      </c>
      <c r="C86" s="100">
        <v>1250000000</v>
      </c>
      <c r="D86" s="101">
        <v>48</v>
      </c>
      <c r="E86" s="102">
        <v>2050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5" customHeight="1" x14ac:dyDescent="0.2">
      <c r="A87" s="98">
        <v>86</v>
      </c>
      <c r="B87" s="99" t="s">
        <v>302</v>
      </c>
      <c r="C87" s="100">
        <v>1232288000</v>
      </c>
      <c r="D87" s="101">
        <v>415</v>
      </c>
      <c r="E87" s="102">
        <v>4350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5" customHeight="1" x14ac:dyDescent="0.2">
      <c r="A88" s="98">
        <v>87</v>
      </c>
      <c r="B88" s="99" t="s">
        <v>303</v>
      </c>
      <c r="C88" s="100">
        <v>1206038921</v>
      </c>
      <c r="D88" s="101">
        <v>28</v>
      </c>
      <c r="E88" s="102">
        <v>3570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5" customHeight="1" x14ac:dyDescent="0.2">
      <c r="A89" s="98">
        <v>88</v>
      </c>
      <c r="B89" s="99" t="s">
        <v>304</v>
      </c>
      <c r="C89" s="100">
        <v>1200000000</v>
      </c>
      <c r="D89" s="101">
        <v>196</v>
      </c>
      <c r="E89" s="102">
        <v>5600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5" customHeight="1" x14ac:dyDescent="0.2">
      <c r="A90" s="98">
        <v>89</v>
      </c>
      <c r="B90" s="99" t="s">
        <v>305</v>
      </c>
      <c r="C90" s="100">
        <v>1168125906</v>
      </c>
      <c r="D90" s="101">
        <v>20</v>
      </c>
      <c r="E90" s="102">
        <v>3069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5" customHeight="1" x14ac:dyDescent="0.2">
      <c r="A91" s="98">
        <v>90</v>
      </c>
      <c r="B91" s="99" t="s">
        <v>306</v>
      </c>
      <c r="C91" s="100">
        <v>1164234000</v>
      </c>
      <c r="D91" s="101">
        <v>105</v>
      </c>
      <c r="E91" s="102">
        <v>2750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5" customHeight="1" x14ac:dyDescent="0.2">
      <c r="A92" s="98">
        <v>91</v>
      </c>
      <c r="B92" s="99" t="s">
        <v>307</v>
      </c>
      <c r="C92" s="100">
        <v>1158059455</v>
      </c>
      <c r="D92" s="101">
        <v>25</v>
      </c>
      <c r="E92" s="102">
        <v>3350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5" customHeight="1" x14ac:dyDescent="0.2">
      <c r="A93" s="98">
        <v>92</v>
      </c>
      <c r="B93" s="99" t="s">
        <v>308</v>
      </c>
      <c r="C93" s="100">
        <v>1125088516</v>
      </c>
      <c r="D93" s="101">
        <v>17</v>
      </c>
      <c r="E93" s="102">
        <v>3624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5" customHeight="1" x14ac:dyDescent="0.2">
      <c r="A94" s="98">
        <v>93</v>
      </c>
      <c r="B94" s="99" t="s">
        <v>309</v>
      </c>
      <c r="C94" s="100">
        <v>1100000000</v>
      </c>
      <c r="D94" s="101">
        <v>30</v>
      </c>
      <c r="E94" s="102">
        <v>2220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5" customHeight="1" x14ac:dyDescent="0.2">
      <c r="A95" s="98">
        <v>94</v>
      </c>
      <c r="B95" s="99" t="s">
        <v>310</v>
      </c>
      <c r="C95" s="100">
        <v>1093390647</v>
      </c>
      <c r="D95" s="101">
        <v>17</v>
      </c>
      <c r="E95" s="102">
        <v>3201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5" customHeight="1" x14ac:dyDescent="0.2">
      <c r="A96" s="98">
        <v>95</v>
      </c>
      <c r="B96" s="99" t="s">
        <v>311</v>
      </c>
      <c r="C96" s="100">
        <v>1076758696</v>
      </c>
      <c r="D96" s="101">
        <v>28</v>
      </c>
      <c r="E96" s="102">
        <v>3698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5" customHeight="1" x14ac:dyDescent="0.2">
      <c r="A97" s="98">
        <v>96</v>
      </c>
      <c r="B97" s="99" t="s">
        <v>312</v>
      </c>
      <c r="C97" s="100">
        <v>1068575344</v>
      </c>
      <c r="D97" s="101">
        <v>16</v>
      </c>
      <c r="E97" s="102">
        <v>2796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5" customHeight="1" x14ac:dyDescent="0.2">
      <c r="A98" s="98">
        <v>97</v>
      </c>
      <c r="B98" s="99" t="s">
        <v>313</v>
      </c>
      <c r="C98" s="100">
        <v>1061531794</v>
      </c>
      <c r="D98" s="101">
        <v>4</v>
      </c>
      <c r="E98" s="102">
        <v>3336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5" customHeight="1" x14ac:dyDescent="0.2">
      <c r="A99" s="98">
        <v>98</v>
      </c>
      <c r="B99" s="99" t="s">
        <v>314</v>
      </c>
      <c r="C99" s="100">
        <v>1048446846</v>
      </c>
      <c r="D99" s="101">
        <v>12</v>
      </c>
      <c r="E99" s="102">
        <v>2600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5" customHeight="1" x14ac:dyDescent="0.2">
      <c r="A100" s="98">
        <v>99</v>
      </c>
      <c r="B100" s="99" t="s">
        <v>315</v>
      </c>
      <c r="C100" s="100">
        <v>1043900204</v>
      </c>
      <c r="D100" s="101">
        <v>36</v>
      </c>
      <c r="E100" s="102">
        <v>3490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5" customHeight="1" x14ac:dyDescent="0.2">
      <c r="A101" s="98">
        <v>100</v>
      </c>
      <c r="B101" s="99" t="s">
        <v>316</v>
      </c>
      <c r="C101" s="100">
        <v>1025000000</v>
      </c>
      <c r="D101" s="101">
        <v>850</v>
      </c>
      <c r="E101" s="102">
        <v>1340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5" customHeight="1" x14ac:dyDescent="0.2">
      <c r="A102" s="98">
        <v>101</v>
      </c>
      <c r="B102" s="99" t="s">
        <v>317</v>
      </c>
      <c r="C102" s="100">
        <v>1020445938</v>
      </c>
      <c r="D102" s="101">
        <v>27</v>
      </c>
      <c r="E102" s="102">
        <v>3457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5" customHeight="1" x14ac:dyDescent="0.2">
      <c r="A103" s="98">
        <v>102</v>
      </c>
      <c r="B103" s="99" t="s">
        <v>318</v>
      </c>
      <c r="C103" s="100">
        <v>1015793619</v>
      </c>
      <c r="D103" s="101">
        <v>18</v>
      </c>
      <c r="E103" s="102">
        <v>1931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5" customHeight="1" x14ac:dyDescent="0.2">
      <c r="A104" s="98">
        <v>103</v>
      </c>
      <c r="B104" s="99" t="s">
        <v>319</v>
      </c>
      <c r="C104" s="100">
        <v>1000000000</v>
      </c>
      <c r="D104" s="101">
        <v>250</v>
      </c>
      <c r="E104" s="102">
        <v>3000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5" customHeight="1" x14ac:dyDescent="0.2">
      <c r="A105" s="98">
        <v>104</v>
      </c>
      <c r="B105" s="99" t="s">
        <v>320</v>
      </c>
      <c r="C105" s="100">
        <v>1000000000</v>
      </c>
      <c r="D105" s="101">
        <v>79</v>
      </c>
      <c r="E105" s="102">
        <v>3100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5" customHeight="1" x14ac:dyDescent="0.2">
      <c r="A106" s="98">
        <v>105</v>
      </c>
      <c r="B106" s="99" t="s">
        <v>321</v>
      </c>
      <c r="C106" s="100">
        <v>974613000</v>
      </c>
      <c r="D106" s="101">
        <v>135</v>
      </c>
      <c r="E106" s="102">
        <v>3500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5" customHeight="1" x14ac:dyDescent="0.2">
      <c r="A107" s="98">
        <v>106</v>
      </c>
      <c r="B107" s="99" t="s">
        <v>322</v>
      </c>
      <c r="C107" s="100">
        <v>961633000</v>
      </c>
      <c r="D107" s="101">
        <v>186</v>
      </c>
      <c r="E107" s="102">
        <v>10000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5" customHeight="1" x14ac:dyDescent="0.2">
      <c r="A108" s="98">
        <v>107</v>
      </c>
      <c r="B108" s="99" t="s">
        <v>323</v>
      </c>
      <c r="C108" s="100">
        <v>891106000</v>
      </c>
      <c r="D108" s="101">
        <v>15</v>
      </c>
      <c r="E108" s="102">
        <v>4647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5" customHeight="1" x14ac:dyDescent="0.2">
      <c r="A109" s="98">
        <v>108</v>
      </c>
      <c r="B109" s="99" t="s">
        <v>324</v>
      </c>
      <c r="C109" s="100">
        <v>860000000</v>
      </c>
      <c r="D109" s="101">
        <v>97</v>
      </c>
      <c r="E109" s="102">
        <v>4000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5" customHeight="1" x14ac:dyDescent="0.2">
      <c r="A110" s="98">
        <v>109</v>
      </c>
      <c r="B110" s="99" t="s">
        <v>325</v>
      </c>
      <c r="C110" s="100">
        <v>815000000</v>
      </c>
      <c r="D110" s="101">
        <v>200</v>
      </c>
      <c r="E110" s="102">
        <v>3090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5" customHeight="1" x14ac:dyDescent="0.2">
      <c r="A111" s="98">
        <v>110</v>
      </c>
      <c r="B111" s="99" t="s">
        <v>326</v>
      </c>
      <c r="C111" s="100">
        <v>813132234</v>
      </c>
      <c r="D111" s="101">
        <v>14</v>
      </c>
      <c r="E111" s="102">
        <v>1762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5" customHeight="1" x14ac:dyDescent="0.2">
      <c r="A112" s="98">
        <v>111</v>
      </c>
      <c r="B112" s="99" t="s">
        <v>327</v>
      </c>
      <c r="C112" s="100">
        <v>810000000</v>
      </c>
      <c r="D112" s="104">
        <v>126</v>
      </c>
      <c r="E112" s="107">
        <v>2400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5" customHeight="1" x14ac:dyDescent="0.2">
      <c r="A113" s="98">
        <v>112</v>
      </c>
      <c r="B113" s="114" t="s">
        <v>328</v>
      </c>
      <c r="C113" s="100">
        <v>790000000</v>
      </c>
      <c r="D113" s="105">
        <v>1000</v>
      </c>
      <c r="E113" s="102">
        <v>5590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5" customHeight="1" x14ac:dyDescent="0.2">
      <c r="A114" s="98">
        <v>113</v>
      </c>
      <c r="B114" s="99" t="s">
        <v>329</v>
      </c>
      <c r="C114" s="100">
        <v>779283651</v>
      </c>
      <c r="D114" s="115">
        <v>25</v>
      </c>
      <c r="E114" s="102">
        <v>2207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5" customHeight="1" x14ac:dyDescent="0.2">
      <c r="A115" s="98">
        <v>114</v>
      </c>
      <c r="B115" s="99" t="s">
        <v>330</v>
      </c>
      <c r="C115" s="100">
        <v>775816093</v>
      </c>
      <c r="D115" s="105">
        <v>12</v>
      </c>
      <c r="E115" s="102">
        <v>2235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5" customHeight="1" x14ac:dyDescent="0.2">
      <c r="A116" s="98">
        <v>115</v>
      </c>
      <c r="B116" s="99" t="s">
        <v>331</v>
      </c>
      <c r="C116" s="100">
        <v>754400000</v>
      </c>
      <c r="D116" s="106">
        <v>400</v>
      </c>
      <c r="E116" s="108">
        <v>8000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5" customHeight="1" x14ac:dyDescent="0.2">
      <c r="A117" s="98">
        <v>116</v>
      </c>
      <c r="B117" s="114" t="s">
        <v>332</v>
      </c>
      <c r="C117" s="100">
        <v>743101705</v>
      </c>
      <c r="D117" s="104">
        <v>30</v>
      </c>
      <c r="E117" s="107">
        <v>2464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5" customHeight="1" x14ac:dyDescent="0.2">
      <c r="A118" s="98">
        <v>117</v>
      </c>
      <c r="B118" s="114" t="s">
        <v>333</v>
      </c>
      <c r="C118" s="111">
        <v>707154000</v>
      </c>
      <c r="D118" s="116">
        <v>351</v>
      </c>
      <c r="E118" s="107">
        <v>2000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5" customHeight="1" x14ac:dyDescent="0.2">
      <c r="A119" s="98">
        <v>118</v>
      </c>
      <c r="B119" s="117" t="s">
        <v>334</v>
      </c>
      <c r="C119" s="100">
        <v>697162000</v>
      </c>
      <c r="D119" s="105">
        <v>73</v>
      </c>
      <c r="E119" s="102">
        <v>1832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5" customHeight="1" x14ac:dyDescent="0.2">
      <c r="A120" s="98">
        <v>119</v>
      </c>
      <c r="B120" s="114" t="s">
        <v>335</v>
      </c>
      <c r="C120" s="111">
        <v>674436168</v>
      </c>
      <c r="D120" s="104">
        <v>13</v>
      </c>
      <c r="E120" s="107">
        <v>2100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5" customHeight="1" x14ac:dyDescent="0.2">
      <c r="A121" s="98">
        <v>120</v>
      </c>
      <c r="B121" s="117" t="s">
        <v>336</v>
      </c>
      <c r="C121" s="100">
        <v>622110000</v>
      </c>
      <c r="D121" s="105">
        <v>22</v>
      </c>
      <c r="E121" s="102">
        <v>2467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8CAF9-FBE2-BF43-A5E5-92DECDCC3E96}">
  <dimension ref="A1:I20"/>
  <sheetViews>
    <sheetView topLeftCell="A3" zoomScale="160" zoomScaleNormal="160" workbookViewId="0">
      <selection activeCell="A19" sqref="A19:I19"/>
    </sheetView>
  </sheetViews>
  <sheetFormatPr baseColWidth="10" defaultRowHeight="13" x14ac:dyDescent="0.15"/>
  <cols>
    <col min="3" max="3" width="11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0.94073441081212705</v>
      </c>
    </row>
    <row r="5" spans="1:9" x14ac:dyDescent="0.15">
      <c r="A5" s="186" t="s">
        <v>3</v>
      </c>
      <c r="B5" s="186">
        <v>0.88498123168603982</v>
      </c>
    </row>
    <row r="6" spans="1:9" x14ac:dyDescent="0.15">
      <c r="A6" s="186" t="s">
        <v>4</v>
      </c>
      <c r="B6" s="186">
        <v>0.86581143696704643</v>
      </c>
    </row>
    <row r="7" spans="1:9" x14ac:dyDescent="0.15">
      <c r="A7" s="186" t="s">
        <v>5</v>
      </c>
      <c r="B7" s="186">
        <v>36.826608275173143</v>
      </c>
    </row>
    <row r="8" spans="1:9" ht="14" thickBot="1" x14ac:dyDescent="0.2">
      <c r="A8" s="187" t="s">
        <v>6</v>
      </c>
      <c r="B8" s="187">
        <v>15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2</v>
      </c>
      <c r="C12" s="186">
        <v>125218.94440869676</v>
      </c>
      <c r="D12" s="186">
        <v>62609.472204348378</v>
      </c>
      <c r="E12" s="186">
        <v>46.165399507862418</v>
      </c>
      <c r="F12" s="186">
        <v>2.3153266769471326E-6</v>
      </c>
    </row>
    <row r="13" spans="1:9" x14ac:dyDescent="0.15">
      <c r="A13" s="186" t="s">
        <v>14</v>
      </c>
      <c r="B13" s="186">
        <v>12</v>
      </c>
      <c r="C13" s="186">
        <v>16274.388924636609</v>
      </c>
      <c r="D13" s="186">
        <v>1356.1990770530508</v>
      </c>
      <c r="E13" s="186"/>
      <c r="F13" s="186"/>
    </row>
    <row r="14" spans="1:9" ht="14" thickBot="1" x14ac:dyDescent="0.2">
      <c r="A14" s="187" t="s">
        <v>15</v>
      </c>
      <c r="B14" s="187">
        <v>14</v>
      </c>
      <c r="C14" s="187">
        <v>141493.33333333337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184.88360134761129</v>
      </c>
      <c r="C17" s="186">
        <v>31.762046733894838</v>
      </c>
      <c r="D17" s="186">
        <v>5.8208969622323785</v>
      </c>
      <c r="E17" s="186">
        <v>8.2013889487051372E-5</v>
      </c>
      <c r="F17" s="186">
        <v>115.68004642731113</v>
      </c>
      <c r="G17" s="186">
        <v>254.08715626791144</v>
      </c>
      <c r="H17" s="186">
        <v>115.68004642731113</v>
      </c>
      <c r="I17" s="186">
        <v>254.08715626791144</v>
      </c>
    </row>
    <row r="18" spans="1:9" x14ac:dyDescent="0.15">
      <c r="A18" s="186" t="s">
        <v>207</v>
      </c>
      <c r="B18" s="186">
        <v>4.698408773522079</v>
      </c>
      <c r="C18" s="186">
        <v>2.334188963060992</v>
      </c>
      <c r="D18" s="186">
        <v>2.0128656453591973</v>
      </c>
      <c r="E18" s="311">
        <v>6.7121471981554603E-2</v>
      </c>
      <c r="F18" s="186">
        <v>-0.38735208606285454</v>
      </c>
      <c r="G18" s="186">
        <v>9.7841696331070125</v>
      </c>
      <c r="H18" s="186">
        <v>-0.38735208606285454</v>
      </c>
      <c r="I18" s="186">
        <v>9.7841696331070125</v>
      </c>
    </row>
    <row r="19" spans="1:9" ht="14" thickBot="1" x14ac:dyDescent="0.2">
      <c r="A19" s="187" t="s">
        <v>208</v>
      </c>
      <c r="B19" s="187">
        <v>9.3693820264183501</v>
      </c>
      <c r="C19" s="187">
        <v>2.8248330029167876</v>
      </c>
      <c r="D19" s="187">
        <v>3.3167914764320487</v>
      </c>
      <c r="E19" s="191">
        <v>6.1465919338845919E-3</v>
      </c>
      <c r="F19" s="187">
        <v>3.2145996379958497</v>
      </c>
      <c r="G19" s="187">
        <v>15.52416441484085</v>
      </c>
      <c r="H19" s="187">
        <v>3.2145996379958497</v>
      </c>
      <c r="I19" s="187">
        <v>15.52416441484085</v>
      </c>
    </row>
    <row r="20" spans="1:9" x14ac:dyDescent="0.15">
      <c r="C20" s="139" t="s">
        <v>642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5FF58-C97C-1E4C-A0C1-11399512EF5C}">
  <dimension ref="A1:I24"/>
  <sheetViews>
    <sheetView topLeftCell="A6" zoomScale="160" zoomScaleNormal="160" workbookViewId="0">
      <selection activeCell="I26" sqref="I26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0.91986237674372562</v>
      </c>
    </row>
    <row r="5" spans="1:9" x14ac:dyDescent="0.15">
      <c r="A5" s="186" t="s">
        <v>3</v>
      </c>
      <c r="B5" s="224">
        <v>0.84614679214861577</v>
      </c>
      <c r="C5" s="139" t="s">
        <v>499</v>
      </c>
    </row>
    <row r="6" spans="1:9" x14ac:dyDescent="0.15">
      <c r="A6" s="186" t="s">
        <v>4</v>
      </c>
      <c r="B6" s="186">
        <v>0.83431193000620152</v>
      </c>
    </row>
    <row r="7" spans="1:9" x14ac:dyDescent="0.15">
      <c r="A7" s="186" t="s">
        <v>5</v>
      </c>
      <c r="B7" s="186">
        <v>40.921315888796343</v>
      </c>
    </row>
    <row r="8" spans="1:9" ht="14" thickBot="1" x14ac:dyDescent="0.2">
      <c r="A8" s="187" t="s">
        <v>6</v>
      </c>
      <c r="B8" s="187">
        <v>15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119724.13011041484</v>
      </c>
      <c r="D12" s="186">
        <v>119724.13011041484</v>
      </c>
      <c r="E12" s="186">
        <v>71.496125765264892</v>
      </c>
      <c r="F12" s="186">
        <v>1.2132802292260535E-6</v>
      </c>
    </row>
    <row r="13" spans="1:9" x14ac:dyDescent="0.15">
      <c r="A13" s="186" t="s">
        <v>14</v>
      </c>
      <c r="B13" s="186">
        <v>13</v>
      </c>
      <c r="C13" s="186">
        <v>21769.203222918528</v>
      </c>
      <c r="D13" s="186">
        <v>1674.554094070656</v>
      </c>
      <c r="E13" s="186"/>
      <c r="F13" s="186"/>
    </row>
    <row r="14" spans="1:9" ht="14" thickBot="1" x14ac:dyDescent="0.2">
      <c r="A14" s="187" t="s">
        <v>15</v>
      </c>
      <c r="B14" s="187">
        <v>14</v>
      </c>
      <c r="C14" s="187">
        <v>141493.33333333337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92">
        <v>208.87645478961502</v>
      </c>
      <c r="C17" s="186">
        <v>32.714033246704808</v>
      </c>
      <c r="D17" s="186">
        <v>6.3849190717153332</v>
      </c>
      <c r="E17" s="186">
        <v>2.3996896202866186E-5</v>
      </c>
      <c r="F17" s="186">
        <v>138.20208273695221</v>
      </c>
      <c r="G17" s="186">
        <v>279.55082684227784</v>
      </c>
      <c r="H17" s="186">
        <v>138.20208273695221</v>
      </c>
      <c r="I17" s="186">
        <v>279.55082684227784</v>
      </c>
    </row>
    <row r="18" spans="1:9" ht="14" thickBot="1" x14ac:dyDescent="0.2">
      <c r="A18" s="187" t="s">
        <v>208</v>
      </c>
      <c r="B18" s="190">
        <v>14.176365264100271</v>
      </c>
      <c r="C18" s="187">
        <v>1.6765775255230695</v>
      </c>
      <c r="D18" s="187">
        <v>8.455538171238123</v>
      </c>
      <c r="E18" s="229">
        <v>1.2132802292260469E-6</v>
      </c>
      <c r="F18" s="187">
        <v>10.554339727830284</v>
      </c>
      <c r="G18" s="187">
        <v>17.798390800370257</v>
      </c>
      <c r="H18" s="187">
        <v>10.554339727830284</v>
      </c>
      <c r="I18" s="187">
        <v>17.798390800370257</v>
      </c>
    </row>
    <row r="19" spans="1:9" x14ac:dyDescent="0.15">
      <c r="E19" s="139" t="s">
        <v>643</v>
      </c>
    </row>
    <row r="21" spans="1:9" ht="18" x14ac:dyDescent="0.2">
      <c r="D21" s="139" t="s">
        <v>646</v>
      </c>
      <c r="E21" s="237" t="s">
        <v>500</v>
      </c>
    </row>
    <row r="23" spans="1:9" x14ac:dyDescent="0.15">
      <c r="E23" s="140" t="s">
        <v>208</v>
      </c>
      <c r="F23" s="140" t="s">
        <v>107</v>
      </c>
      <c r="G23" s="140" t="s">
        <v>644</v>
      </c>
      <c r="H23" s="140" t="s">
        <v>645</v>
      </c>
    </row>
    <row r="24" spans="1:9" x14ac:dyDescent="0.15">
      <c r="E24" s="142">
        <v>10</v>
      </c>
      <c r="F24" s="142">
        <f>B17+B18*E24</f>
        <v>350.64010743061772</v>
      </c>
      <c r="G24" s="312">
        <v>200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3EDB-B2B2-F24F-99D2-3A3B482E3C81}">
  <dimension ref="A1:I21"/>
  <sheetViews>
    <sheetView zoomScale="150" zoomScaleNormal="150" workbookViewId="0">
      <selection activeCell="G21" sqref="G21"/>
    </sheetView>
  </sheetViews>
  <sheetFormatPr baseColWidth="10" defaultRowHeight="13" x14ac:dyDescent="0.15"/>
  <cols>
    <col min="3" max="3" width="12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0.88291379122112923</v>
      </c>
    </row>
    <row r="5" spans="1:9" x14ac:dyDescent="0.15">
      <c r="A5" s="186" t="s">
        <v>3</v>
      </c>
      <c r="B5" s="226">
        <v>0.77953676272846772</v>
      </c>
      <c r="C5" s="139" t="s">
        <v>647</v>
      </c>
    </row>
    <row r="6" spans="1:9" x14ac:dyDescent="0.15">
      <c r="A6" s="186" t="s">
        <v>4</v>
      </c>
      <c r="B6" s="186">
        <v>0.76257805216911911</v>
      </c>
      <c r="C6" s="139" t="s">
        <v>648</v>
      </c>
    </row>
    <row r="7" spans="1:9" x14ac:dyDescent="0.15">
      <c r="A7" s="186" t="s">
        <v>5</v>
      </c>
      <c r="B7" s="186">
        <v>48.985145565543</v>
      </c>
    </row>
    <row r="8" spans="1:9" ht="14" thickBot="1" x14ac:dyDescent="0.2">
      <c r="A8" s="187" t="s">
        <v>6</v>
      </c>
      <c r="B8" s="187">
        <v>15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110299.25501432669</v>
      </c>
      <c r="D12" s="186">
        <v>110299.25501432669</v>
      </c>
      <c r="E12" s="186">
        <v>45.966747294872683</v>
      </c>
      <c r="F12" s="186">
        <v>1.3017067027004318E-5</v>
      </c>
    </row>
    <row r="13" spans="1:9" x14ac:dyDescent="0.15">
      <c r="A13" s="186" t="s">
        <v>14</v>
      </c>
      <c r="B13" s="186">
        <v>13</v>
      </c>
      <c r="C13" s="186">
        <v>31194.07831900668</v>
      </c>
      <c r="D13" s="186">
        <v>2399.5444860774369</v>
      </c>
      <c r="E13" s="186"/>
      <c r="F13" s="186"/>
    </row>
    <row r="14" spans="1:9" ht="14" thickBot="1" x14ac:dyDescent="0.2">
      <c r="A14" s="187" t="s">
        <v>15</v>
      </c>
      <c r="B14" s="187">
        <v>14</v>
      </c>
      <c r="C14" s="187">
        <v>141493.33333333337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92">
        <v>200.82139446036297</v>
      </c>
      <c r="C17" s="186">
        <v>41.762202077408212</v>
      </c>
      <c r="D17" s="186">
        <v>4.8086878677549389</v>
      </c>
      <c r="E17" s="186">
        <v>3.414818970780017E-4</v>
      </c>
      <c r="F17" s="186">
        <v>110.59964206746494</v>
      </c>
      <c r="G17" s="186">
        <v>291.04314685326096</v>
      </c>
      <c r="H17" s="186">
        <v>110.59964206746494</v>
      </c>
      <c r="I17" s="186">
        <v>291.04314685326096</v>
      </c>
    </row>
    <row r="18" spans="1:9" ht="14" thickBot="1" x14ac:dyDescent="0.2">
      <c r="A18" s="187" t="s">
        <v>207</v>
      </c>
      <c r="B18" s="190">
        <v>11.243553008595988</v>
      </c>
      <c r="C18" s="187">
        <v>1.6583709637423958</v>
      </c>
      <c r="D18" s="187">
        <v>6.779878117995386</v>
      </c>
      <c r="E18" s="191">
        <v>1.3017067027004363E-5</v>
      </c>
      <c r="F18" s="187">
        <v>7.6608603577389225</v>
      </c>
      <c r="G18" s="187">
        <v>14.826245659453054</v>
      </c>
      <c r="H18" s="187">
        <v>7.6608603577389225</v>
      </c>
      <c r="I18" s="187">
        <v>14.826245659453054</v>
      </c>
    </row>
    <row r="19" spans="1:9" x14ac:dyDescent="0.15">
      <c r="E19" s="139" t="s">
        <v>643</v>
      </c>
    </row>
    <row r="21" spans="1:9" ht="20" x14ac:dyDescent="0.2">
      <c r="E21" s="235" t="s">
        <v>649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000"/>
  <sheetViews>
    <sheetView zoomScale="180" zoomScaleNormal="180" workbookViewId="0">
      <selection activeCell="D1" sqref="D1:D10"/>
    </sheetView>
  </sheetViews>
  <sheetFormatPr baseColWidth="10" defaultColWidth="12.6640625" defaultRowHeight="15" customHeight="1" x14ac:dyDescent="0.15"/>
  <cols>
    <col min="1" max="7" width="11.5" customWidth="1"/>
    <col min="8" max="28" width="10" customWidth="1"/>
  </cols>
  <sheetData>
    <row r="1" spans="1:12" ht="16.5" customHeight="1" x14ac:dyDescent="0.2">
      <c r="A1" s="90" t="s">
        <v>206</v>
      </c>
      <c r="B1" s="91" t="s">
        <v>107</v>
      </c>
      <c r="C1" s="91" t="s">
        <v>207</v>
      </c>
      <c r="D1" s="91" t="s">
        <v>208</v>
      </c>
      <c r="E1" s="310"/>
      <c r="F1" s="230" t="s">
        <v>496</v>
      </c>
      <c r="G1" s="230" t="s">
        <v>497</v>
      </c>
      <c r="J1" s="139" t="s">
        <v>494</v>
      </c>
    </row>
    <row r="2" spans="1:12" ht="15.75" customHeight="1" x14ac:dyDescent="0.2">
      <c r="A2" s="92">
        <v>1</v>
      </c>
      <c r="B2" s="93">
        <v>350</v>
      </c>
      <c r="C2" s="93">
        <v>10</v>
      </c>
      <c r="D2" s="93">
        <v>10</v>
      </c>
      <c r="E2" s="309"/>
      <c r="F2" s="142">
        <f>B2/C2</f>
        <v>35</v>
      </c>
      <c r="G2" s="142">
        <f>B2/D2</f>
        <v>35</v>
      </c>
      <c r="J2" s="139"/>
    </row>
    <row r="3" spans="1:12" ht="15.75" customHeight="1" x14ac:dyDescent="0.2">
      <c r="A3" s="92">
        <v>2</v>
      </c>
      <c r="B3" s="93">
        <v>400</v>
      </c>
      <c r="C3" s="93">
        <v>20</v>
      </c>
      <c r="D3" s="93">
        <v>14</v>
      </c>
      <c r="E3" s="309"/>
      <c r="F3" s="142">
        <f t="shared" ref="F3:F16" si="0">B3/C3</f>
        <v>20</v>
      </c>
      <c r="G3" s="142">
        <f t="shared" ref="G3:G16" si="1">B3/D3</f>
        <v>28.571428571428573</v>
      </c>
      <c r="J3" s="139"/>
      <c r="K3" s="139" t="s">
        <v>639</v>
      </c>
    </row>
    <row r="4" spans="1:12" ht="15.75" customHeight="1" x14ac:dyDescent="0.2">
      <c r="A4" s="92">
        <v>3</v>
      </c>
      <c r="B4" s="93">
        <v>470</v>
      </c>
      <c r="C4" s="93">
        <v>30</v>
      </c>
      <c r="D4" s="93">
        <v>16</v>
      </c>
      <c r="E4" s="309"/>
      <c r="F4" s="142">
        <f t="shared" si="0"/>
        <v>15.666666666666666</v>
      </c>
      <c r="G4" s="142">
        <f t="shared" si="1"/>
        <v>29.375</v>
      </c>
      <c r="K4" s="139" t="s">
        <v>107</v>
      </c>
      <c r="L4" s="139"/>
    </row>
    <row r="5" spans="1:12" ht="15.75" customHeight="1" x14ac:dyDescent="0.2">
      <c r="A5" s="92">
        <v>4</v>
      </c>
      <c r="B5" s="93">
        <v>550</v>
      </c>
      <c r="C5" s="93">
        <v>25</v>
      </c>
      <c r="D5" s="93">
        <v>26</v>
      </c>
      <c r="E5" s="309"/>
      <c r="F5" s="142">
        <f t="shared" si="0"/>
        <v>22</v>
      </c>
      <c r="G5" s="142">
        <f t="shared" si="1"/>
        <v>21.153846153846153</v>
      </c>
      <c r="K5" s="139" t="s">
        <v>640</v>
      </c>
    </row>
    <row r="6" spans="1:12" ht="15.75" customHeight="1" x14ac:dyDescent="0.2">
      <c r="A6" s="92">
        <v>5</v>
      </c>
      <c r="B6" s="93">
        <v>620</v>
      </c>
      <c r="C6" s="93">
        <v>37.5</v>
      </c>
      <c r="D6" s="93">
        <v>31</v>
      </c>
      <c r="E6" s="309"/>
      <c r="F6" s="142">
        <f t="shared" si="0"/>
        <v>16.533333333333335</v>
      </c>
      <c r="G6" s="142">
        <f t="shared" si="1"/>
        <v>20</v>
      </c>
      <c r="K6" s="139" t="s">
        <v>641</v>
      </c>
    </row>
    <row r="7" spans="1:12" ht="15.75" customHeight="1" x14ac:dyDescent="0.2">
      <c r="A7" s="92">
        <v>6</v>
      </c>
      <c r="B7" s="93">
        <v>380</v>
      </c>
      <c r="C7" s="93">
        <v>17.5</v>
      </c>
      <c r="D7" s="93">
        <v>12</v>
      </c>
      <c r="E7" s="309"/>
      <c r="F7" s="142">
        <f t="shared" si="0"/>
        <v>21.714285714285715</v>
      </c>
      <c r="G7" s="142">
        <f t="shared" si="1"/>
        <v>31.666666666666668</v>
      </c>
    </row>
    <row r="8" spans="1:12" ht="15.75" customHeight="1" x14ac:dyDescent="0.2">
      <c r="A8" s="92">
        <v>7</v>
      </c>
      <c r="B8" s="93">
        <v>290</v>
      </c>
      <c r="C8" s="93">
        <v>15</v>
      </c>
      <c r="D8" s="93">
        <v>13</v>
      </c>
      <c r="E8" s="309"/>
      <c r="F8" s="142">
        <f t="shared" si="0"/>
        <v>19.333333333333332</v>
      </c>
      <c r="G8" s="142">
        <f t="shared" si="1"/>
        <v>22.307692307692307</v>
      </c>
      <c r="J8" s="223"/>
    </row>
    <row r="9" spans="1:12" ht="15.75" customHeight="1" x14ac:dyDescent="0.2">
      <c r="A9" s="92">
        <v>8</v>
      </c>
      <c r="B9" s="93">
        <v>490</v>
      </c>
      <c r="C9" s="93">
        <v>25</v>
      </c>
      <c r="D9" s="93">
        <v>21</v>
      </c>
      <c r="E9" s="309"/>
      <c r="F9" s="142">
        <f t="shared" si="0"/>
        <v>19.600000000000001</v>
      </c>
      <c r="G9" s="142">
        <f t="shared" si="1"/>
        <v>23.333333333333332</v>
      </c>
      <c r="J9" s="139"/>
    </row>
    <row r="10" spans="1:12" ht="15.75" customHeight="1" x14ac:dyDescent="0.2">
      <c r="A10" s="92">
        <v>9</v>
      </c>
      <c r="B10" s="93">
        <v>580</v>
      </c>
      <c r="C10" s="93">
        <v>27.5</v>
      </c>
      <c r="D10" s="93">
        <v>26</v>
      </c>
      <c r="E10" s="309"/>
      <c r="F10" s="142">
        <f t="shared" si="0"/>
        <v>21.09090909090909</v>
      </c>
      <c r="G10" s="142">
        <f t="shared" si="1"/>
        <v>22.307692307692307</v>
      </c>
    </row>
    <row r="11" spans="1:12" ht="15.75" customHeight="1" x14ac:dyDescent="0.2">
      <c r="A11" s="92">
        <v>10</v>
      </c>
      <c r="B11" s="93">
        <v>610</v>
      </c>
      <c r="C11" s="93">
        <v>32.5</v>
      </c>
      <c r="D11" s="93">
        <v>24</v>
      </c>
      <c r="E11" s="309"/>
      <c r="F11" s="142">
        <f t="shared" si="0"/>
        <v>18.76923076923077</v>
      </c>
      <c r="G11" s="142">
        <f t="shared" si="1"/>
        <v>25.416666666666668</v>
      </c>
    </row>
    <row r="12" spans="1:12" ht="15.75" customHeight="1" x14ac:dyDescent="0.2">
      <c r="A12" s="92">
        <v>11</v>
      </c>
      <c r="B12" s="93">
        <v>560</v>
      </c>
      <c r="C12" s="93">
        <v>30</v>
      </c>
      <c r="D12" s="93">
        <v>23</v>
      </c>
      <c r="E12" s="309"/>
      <c r="F12" s="142">
        <f t="shared" si="0"/>
        <v>18.666666666666668</v>
      </c>
      <c r="G12" s="142">
        <f t="shared" si="1"/>
        <v>24.347826086956523</v>
      </c>
    </row>
    <row r="13" spans="1:12" ht="15.75" customHeight="1" x14ac:dyDescent="0.2">
      <c r="A13" s="92">
        <v>12</v>
      </c>
      <c r="B13" s="93">
        <v>420</v>
      </c>
      <c r="C13" s="93">
        <v>20</v>
      </c>
      <c r="D13" s="93">
        <v>12</v>
      </c>
      <c r="E13" s="309"/>
      <c r="F13" s="142">
        <f t="shared" si="0"/>
        <v>21</v>
      </c>
      <c r="G13" s="142">
        <f t="shared" si="1"/>
        <v>35</v>
      </c>
    </row>
    <row r="14" spans="1:12" ht="15.75" customHeight="1" x14ac:dyDescent="0.2">
      <c r="A14" s="92">
        <v>13</v>
      </c>
      <c r="B14" s="93">
        <v>450</v>
      </c>
      <c r="C14" s="93">
        <v>27.5</v>
      </c>
      <c r="D14" s="93">
        <v>19</v>
      </c>
      <c r="E14" s="309"/>
      <c r="F14" s="142">
        <f t="shared" si="0"/>
        <v>16.363636363636363</v>
      </c>
      <c r="G14" s="142">
        <f t="shared" si="1"/>
        <v>23.684210526315791</v>
      </c>
    </row>
    <row r="15" spans="1:12" ht="15.75" customHeight="1" x14ac:dyDescent="0.2">
      <c r="A15" s="92">
        <v>14</v>
      </c>
      <c r="B15" s="93">
        <v>510</v>
      </c>
      <c r="C15" s="93">
        <v>30</v>
      </c>
      <c r="D15" s="93">
        <v>19</v>
      </c>
      <c r="E15" s="309"/>
      <c r="F15" s="142">
        <f t="shared" si="0"/>
        <v>17</v>
      </c>
      <c r="G15" s="142">
        <f t="shared" si="1"/>
        <v>26.842105263157894</v>
      </c>
    </row>
    <row r="16" spans="1:12" ht="15.75" customHeight="1" x14ac:dyDescent="0.2">
      <c r="A16" s="92">
        <v>15</v>
      </c>
      <c r="B16" s="93">
        <v>380</v>
      </c>
      <c r="C16" s="93">
        <v>12.5</v>
      </c>
      <c r="D16" s="93">
        <v>11</v>
      </c>
      <c r="E16" s="309"/>
      <c r="F16" s="142">
        <f t="shared" si="0"/>
        <v>30.4</v>
      </c>
      <c r="G16" s="142">
        <f t="shared" si="1"/>
        <v>34.545454545454547</v>
      </c>
    </row>
    <row r="17" spans="6:8" ht="12.75" customHeight="1" x14ac:dyDescent="0.15">
      <c r="F17" s="231">
        <f>AVERAGE(F2:F16)</f>
        <v>20.875870795870796</v>
      </c>
      <c r="G17" s="231">
        <f>AVERAGE(G2:G16)</f>
        <v>26.90346149528072</v>
      </c>
      <c r="H17" s="139" t="s">
        <v>108</v>
      </c>
    </row>
    <row r="18" spans="6:8" ht="12.75" customHeight="1" x14ac:dyDescent="0.15"/>
    <row r="19" spans="6:8" ht="12.75" customHeight="1" x14ac:dyDescent="0.15"/>
    <row r="20" spans="6:8" ht="12.75" customHeight="1" x14ac:dyDescent="0.15"/>
    <row r="21" spans="6:8" ht="12.75" customHeight="1" x14ac:dyDescent="0.15"/>
    <row r="22" spans="6:8" ht="12.75" customHeight="1" x14ac:dyDescent="0.15"/>
    <row r="23" spans="6:8" ht="12.75" customHeight="1" x14ac:dyDescent="0.15"/>
    <row r="24" spans="6:8" ht="12.75" customHeight="1" x14ac:dyDescent="0.15"/>
    <row r="25" spans="6:8" ht="12.75" customHeight="1" x14ac:dyDescent="0.15"/>
    <row r="26" spans="6:8" ht="12.75" customHeight="1" x14ac:dyDescent="0.15"/>
    <row r="27" spans="6:8" ht="12.75" customHeight="1" x14ac:dyDescent="0.15"/>
    <row r="28" spans="6:8" ht="12.75" customHeight="1" x14ac:dyDescent="0.15"/>
    <row r="29" spans="6:8" ht="12.75" customHeight="1" x14ac:dyDescent="0.15"/>
    <row r="30" spans="6:8" ht="12.75" customHeight="1" x14ac:dyDescent="0.15"/>
    <row r="31" spans="6:8" ht="12.75" customHeight="1" x14ac:dyDescent="0.15"/>
    <row r="32" spans="6:8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836C9-F75C-A847-9CF5-210D1B8FDCFD}">
  <dimension ref="A1:I23"/>
  <sheetViews>
    <sheetView topLeftCell="A2" zoomScale="170" zoomScaleNormal="170" workbookViewId="0">
      <selection activeCell="C22" sqref="C22"/>
    </sheetView>
  </sheetViews>
  <sheetFormatPr baseColWidth="10" defaultRowHeight="13" x14ac:dyDescent="0.15"/>
  <cols>
    <col min="4" max="4" width="12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0.91661780399062243</v>
      </c>
    </row>
    <row r="5" spans="1:9" x14ac:dyDescent="0.15">
      <c r="A5" s="186" t="s">
        <v>3</v>
      </c>
      <c r="B5" s="186">
        <v>0.84018819859259108</v>
      </c>
    </row>
    <row r="6" spans="1:9" x14ac:dyDescent="0.15">
      <c r="A6" s="186" t="s">
        <v>4</v>
      </c>
      <c r="B6" s="186">
        <v>0.82174837535327461</v>
      </c>
    </row>
    <row r="7" spans="1:9" x14ac:dyDescent="0.15">
      <c r="A7" s="186" t="s">
        <v>5</v>
      </c>
      <c r="B7" s="186">
        <v>7.1494314789139395</v>
      </c>
    </row>
    <row r="8" spans="1:9" ht="14" thickBot="1" x14ac:dyDescent="0.2">
      <c r="A8" s="187" t="s">
        <v>6</v>
      </c>
      <c r="B8" s="187">
        <v>30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3</v>
      </c>
      <c r="C12" s="186">
        <v>6986.8930344028422</v>
      </c>
      <c r="D12" s="186">
        <v>2328.9643448009474</v>
      </c>
      <c r="E12" s="186">
        <v>45.563788095386222</v>
      </c>
      <c r="F12" s="186">
        <v>1.7126459215240542E-10</v>
      </c>
    </row>
    <row r="13" spans="1:9" x14ac:dyDescent="0.15">
      <c r="A13" s="186" t="s">
        <v>14</v>
      </c>
      <c r="B13" s="186">
        <v>26</v>
      </c>
      <c r="C13" s="186">
        <v>1328.9736322638244</v>
      </c>
      <c r="D13" s="186">
        <v>51.114370471685554</v>
      </c>
      <c r="E13" s="186"/>
      <c r="F13" s="186"/>
    </row>
    <row r="14" spans="1:9" ht="14" thickBot="1" x14ac:dyDescent="0.2">
      <c r="A14" s="187" t="s">
        <v>15</v>
      </c>
      <c r="B14" s="187">
        <v>29</v>
      </c>
      <c r="C14" s="187">
        <v>8315.8666666666668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9.3712338677116378</v>
      </c>
      <c r="C17" s="186">
        <v>3.8179417929819737</v>
      </c>
      <c r="D17" s="186">
        <v>2.4545250755099408</v>
      </c>
      <c r="E17" s="186">
        <v>2.1114684960191952E-2</v>
      </c>
      <c r="F17" s="186">
        <v>1.5233421172122368</v>
      </c>
      <c r="G17" s="186">
        <v>17.219125618211038</v>
      </c>
      <c r="H17" s="186">
        <v>1.5233421172122368</v>
      </c>
      <c r="I17" s="186">
        <v>17.219125618211038</v>
      </c>
    </row>
    <row r="18" spans="1:9" x14ac:dyDescent="0.15">
      <c r="A18" s="186" t="s">
        <v>449</v>
      </c>
      <c r="B18" s="186">
        <v>1.1397867759958134</v>
      </c>
      <c r="C18" s="186">
        <v>0.17958334568051179</v>
      </c>
      <c r="D18" s="186">
        <v>6.3468400796115798</v>
      </c>
      <c r="E18" s="226">
        <v>1.0124462365607295E-6</v>
      </c>
      <c r="F18" s="186">
        <v>0.77064792225954193</v>
      </c>
      <c r="G18" s="186">
        <v>1.5089256297320848</v>
      </c>
      <c r="H18" s="186">
        <v>0.77064792225954193</v>
      </c>
      <c r="I18" s="186">
        <v>1.5089256297320848</v>
      </c>
    </row>
    <row r="19" spans="1:9" x14ac:dyDescent="0.15">
      <c r="A19" s="186" t="s">
        <v>450</v>
      </c>
      <c r="B19" s="186">
        <v>0.97049538293005055</v>
      </c>
      <c r="C19" s="186">
        <v>0.29870513107444141</v>
      </c>
      <c r="D19" s="186">
        <v>3.2490080750845549</v>
      </c>
      <c r="E19" s="226">
        <v>3.1897442155037086E-3</v>
      </c>
      <c r="F19" s="186">
        <v>0.35649819253285819</v>
      </c>
      <c r="G19" s="186">
        <v>1.584492573327243</v>
      </c>
      <c r="H19" s="186">
        <v>0.35649819253285819</v>
      </c>
      <c r="I19" s="186">
        <v>1.584492573327243</v>
      </c>
    </row>
    <row r="20" spans="1:9" ht="14" thickBot="1" x14ac:dyDescent="0.2">
      <c r="A20" s="187" t="s">
        <v>451</v>
      </c>
      <c r="B20" s="187">
        <v>-0.21717807473143669</v>
      </c>
      <c r="C20" s="187">
        <v>0.15522630695664325</v>
      </c>
      <c r="D20" s="187">
        <v>-1.3991061115181809</v>
      </c>
      <c r="E20" s="227">
        <v>0.1735984070002323</v>
      </c>
      <c r="F20" s="187">
        <v>-0.53625031833263193</v>
      </c>
      <c r="G20" s="187">
        <v>0.10189416886975849</v>
      </c>
      <c r="H20" s="187">
        <v>-0.53625031833263193</v>
      </c>
      <c r="I20" s="187">
        <v>0.10189416886975849</v>
      </c>
    </row>
    <row r="22" spans="1:9" x14ac:dyDescent="0.15">
      <c r="D22" s="139" t="s">
        <v>506</v>
      </c>
    </row>
    <row r="23" spans="1:9" x14ac:dyDescent="0.15">
      <c r="D23" s="139" t="s">
        <v>507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869F-3481-E743-9D96-B75757B4A715}">
  <dimension ref="A1:L30"/>
  <sheetViews>
    <sheetView zoomScale="150" zoomScaleNormal="150" workbookViewId="0">
      <selection activeCell="D30" sqref="D30:E30"/>
    </sheetView>
  </sheetViews>
  <sheetFormatPr baseColWidth="10" defaultRowHeight="13" x14ac:dyDescent="0.15"/>
  <cols>
    <col min="4" max="4" width="22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0.91003089330386655</v>
      </c>
      <c r="C4" s="139" t="s">
        <v>511</v>
      </c>
    </row>
    <row r="5" spans="1:9" x14ac:dyDescent="0.15">
      <c r="A5" s="186" t="s">
        <v>3</v>
      </c>
      <c r="B5" s="224">
        <v>0.82815622676743339</v>
      </c>
      <c r="C5" s="139" t="s">
        <v>510</v>
      </c>
    </row>
    <row r="6" spans="1:9" x14ac:dyDescent="0.15">
      <c r="A6" s="186" t="s">
        <v>4</v>
      </c>
      <c r="B6" s="186">
        <v>0.81542705837983587</v>
      </c>
    </row>
    <row r="7" spans="1:9" x14ac:dyDescent="0.15">
      <c r="A7" s="186" t="s">
        <v>5</v>
      </c>
      <c r="B7" s="186">
        <v>7.2750968065314892</v>
      </c>
    </row>
    <row r="8" spans="1:9" ht="14" thickBot="1" x14ac:dyDescent="0.2">
      <c r="A8" s="187" t="s">
        <v>6</v>
      </c>
      <c r="B8" s="187">
        <v>30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2</v>
      </c>
      <c r="C12" s="186">
        <v>6886.8367609677407</v>
      </c>
      <c r="D12" s="186">
        <v>3443.4183804838704</v>
      </c>
      <c r="E12" s="186">
        <v>65.059727513254913</v>
      </c>
      <c r="F12" s="186">
        <v>4.7239609730428369E-11</v>
      </c>
    </row>
    <row r="13" spans="1:9" x14ac:dyDescent="0.15">
      <c r="A13" s="186" t="s">
        <v>14</v>
      </c>
      <c r="B13" s="186">
        <v>27</v>
      </c>
      <c r="C13" s="186">
        <v>1429.0299056989261</v>
      </c>
      <c r="D13" s="186">
        <v>52.927033544404672</v>
      </c>
      <c r="E13" s="186"/>
      <c r="F13" s="186"/>
    </row>
    <row r="14" spans="1:9" ht="14" thickBot="1" x14ac:dyDescent="0.2">
      <c r="A14" s="187" t="s">
        <v>15</v>
      </c>
      <c r="B14" s="187">
        <v>29</v>
      </c>
      <c r="C14" s="187">
        <v>8315.8666666666668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12" x14ac:dyDescent="0.15">
      <c r="A17" s="186" t="s">
        <v>23</v>
      </c>
      <c r="B17" s="192">
        <v>8.3836706405219825</v>
      </c>
      <c r="C17" s="186">
        <v>3.8180772120002704</v>
      </c>
      <c r="D17" s="186">
        <v>2.1957834205583868</v>
      </c>
      <c r="E17" s="186">
        <v>3.6879691100749463E-2</v>
      </c>
      <c r="F17" s="186">
        <v>0.54962330266185777</v>
      </c>
      <c r="G17" s="186">
        <v>16.217717978382108</v>
      </c>
      <c r="H17" s="186">
        <v>0.54962330266185777</v>
      </c>
      <c r="I17" s="186">
        <v>16.217717978382108</v>
      </c>
    </row>
    <row r="18" spans="1:12" x14ac:dyDescent="0.15">
      <c r="A18" s="186" t="s">
        <v>449</v>
      </c>
      <c r="B18" s="192">
        <v>1.0817990367668173</v>
      </c>
      <c r="C18" s="186">
        <v>0.17780649771364801</v>
      </c>
      <c r="D18" s="186">
        <v>6.0841366917255293</v>
      </c>
      <c r="E18" s="228">
        <v>1.6954545743842026E-6</v>
      </c>
      <c r="F18" s="186">
        <v>0.71697023872947208</v>
      </c>
      <c r="G18" s="186">
        <v>1.4466278348041626</v>
      </c>
      <c r="H18" s="186">
        <v>0.71697023872947208</v>
      </c>
      <c r="I18" s="186">
        <v>1.4466278348041626</v>
      </c>
    </row>
    <row r="19" spans="1:12" ht="14" thickBot="1" x14ac:dyDescent="0.2">
      <c r="A19" s="187" t="s">
        <v>450</v>
      </c>
      <c r="B19" s="190">
        <v>0.84044104002740039</v>
      </c>
      <c r="C19" s="187">
        <v>0.28886295902229064</v>
      </c>
      <c r="D19" s="187">
        <v>2.9094801315891328</v>
      </c>
      <c r="E19" s="229">
        <v>7.1645939086347398E-3</v>
      </c>
      <c r="F19" s="187">
        <v>0.24774320562467012</v>
      </c>
      <c r="G19" s="187">
        <v>1.4331388744301305</v>
      </c>
      <c r="H19" s="187">
        <v>0.24774320562467012</v>
      </c>
      <c r="I19" s="187">
        <v>1.4331388744301305</v>
      </c>
    </row>
    <row r="20" spans="1:12" x14ac:dyDescent="0.15">
      <c r="E20" s="139" t="s">
        <v>509</v>
      </c>
    </row>
    <row r="22" spans="1:12" ht="28" x14ac:dyDescent="0.3">
      <c r="D22" s="233" t="s">
        <v>512</v>
      </c>
    </row>
    <row r="23" spans="1:12" x14ac:dyDescent="0.15">
      <c r="K23" s="140" t="s">
        <v>188</v>
      </c>
      <c r="L23">
        <v>10000</v>
      </c>
    </row>
    <row r="24" spans="1:12" x14ac:dyDescent="0.15">
      <c r="D24" s="139" t="s">
        <v>513</v>
      </c>
      <c r="H24">
        <v>1</v>
      </c>
      <c r="I24" s="139" t="s">
        <v>449</v>
      </c>
      <c r="J24" s="142">
        <v>1.08</v>
      </c>
      <c r="K24" s="238">
        <f>J24/J26</f>
        <v>0.56250000000000011</v>
      </c>
      <c r="L24">
        <v>5600</v>
      </c>
    </row>
    <row r="25" spans="1:12" ht="16" x14ac:dyDescent="0.2">
      <c r="D25" s="234" t="s">
        <v>449</v>
      </c>
      <c r="E25" s="234">
        <v>5</v>
      </c>
      <c r="H25">
        <v>1</v>
      </c>
      <c r="I25" s="139" t="s">
        <v>450</v>
      </c>
      <c r="J25" s="142">
        <v>0.84</v>
      </c>
      <c r="K25" s="238">
        <f>J25/J26</f>
        <v>0.4375</v>
      </c>
      <c r="L25">
        <v>4400</v>
      </c>
    </row>
    <row r="26" spans="1:12" ht="16" x14ac:dyDescent="0.2">
      <c r="D26" s="234" t="s">
        <v>450</v>
      </c>
      <c r="E26" s="234">
        <v>3</v>
      </c>
      <c r="J26" s="142">
        <f>J24+J25</f>
        <v>1.92</v>
      </c>
    </row>
    <row r="28" spans="1:12" ht="20" x14ac:dyDescent="0.2">
      <c r="D28" s="235" t="s">
        <v>502</v>
      </c>
      <c r="E28" s="236">
        <f>8.38+1.08*E25+0.84*E26</f>
        <v>16.3</v>
      </c>
    </row>
    <row r="30" spans="1:12" ht="20" x14ac:dyDescent="0.2">
      <c r="D30" s="236" t="s">
        <v>503</v>
      </c>
      <c r="E30" s="236">
        <v>20</v>
      </c>
      <c r="F30" s="237" t="s">
        <v>514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1000"/>
  <sheetViews>
    <sheetView zoomScale="180" zoomScaleNormal="180" workbookViewId="0">
      <selection activeCell="E7" sqref="E7"/>
    </sheetView>
  </sheetViews>
  <sheetFormatPr baseColWidth="10" defaultColWidth="12.6640625" defaultRowHeight="15" customHeight="1" x14ac:dyDescent="0.15"/>
  <cols>
    <col min="1" max="1" width="27.33203125" customWidth="1"/>
    <col min="2" max="2" width="8.83203125" customWidth="1"/>
    <col min="3" max="3" width="12" customWidth="1"/>
    <col min="4" max="6" width="8.83203125" customWidth="1"/>
    <col min="7" max="18" width="10" customWidth="1"/>
    <col min="19" max="19" width="11.33203125" customWidth="1"/>
    <col min="20" max="26" width="10" customWidth="1"/>
  </cols>
  <sheetData>
    <row r="1" spans="1:21" ht="12.75" customHeight="1" x14ac:dyDescent="0.15">
      <c r="A1" s="94" t="s">
        <v>504</v>
      </c>
      <c r="B1" s="94" t="s">
        <v>449</v>
      </c>
      <c r="C1" s="94" t="s">
        <v>450</v>
      </c>
      <c r="D1" s="94" t="s">
        <v>451</v>
      </c>
      <c r="Q1" s="139"/>
    </row>
    <row r="2" spans="1:21" ht="12.75" customHeight="1" x14ac:dyDescent="0.15">
      <c r="A2" s="20">
        <v>6</v>
      </c>
      <c r="B2" s="20">
        <v>1</v>
      </c>
      <c r="C2" s="20">
        <v>3</v>
      </c>
      <c r="D2" s="20">
        <v>4</v>
      </c>
      <c r="I2" s="139" t="s">
        <v>505</v>
      </c>
      <c r="P2" s="139" t="s">
        <v>650</v>
      </c>
      <c r="Q2" s="139" t="s">
        <v>651</v>
      </c>
      <c r="R2" s="139" t="s">
        <v>652</v>
      </c>
      <c r="S2" s="139" t="s">
        <v>653</v>
      </c>
      <c r="T2" s="140" t="s">
        <v>654</v>
      </c>
      <c r="U2" s="140" t="s">
        <v>655</v>
      </c>
    </row>
    <row r="3" spans="1:21" ht="12.75" customHeight="1" x14ac:dyDescent="0.15">
      <c r="A3" s="20">
        <v>7</v>
      </c>
      <c r="B3" s="20">
        <v>2</v>
      </c>
      <c r="C3" s="20">
        <v>4</v>
      </c>
      <c r="D3" s="20">
        <v>4</v>
      </c>
      <c r="I3" s="139" t="s">
        <v>495</v>
      </c>
      <c r="P3" s="142">
        <v>6</v>
      </c>
    </row>
    <row r="4" spans="1:21" ht="12.75" customHeight="1" x14ac:dyDescent="0.15">
      <c r="A4" s="20">
        <v>15</v>
      </c>
      <c r="B4" s="20">
        <v>3</v>
      </c>
      <c r="C4" s="20">
        <v>8</v>
      </c>
      <c r="D4" s="20">
        <v>16</v>
      </c>
      <c r="I4" s="139" t="s">
        <v>506</v>
      </c>
      <c r="P4" s="142">
        <v>6.15</v>
      </c>
    </row>
    <row r="5" spans="1:21" ht="12.75" customHeight="1" x14ac:dyDescent="0.15">
      <c r="A5" s="20">
        <v>18</v>
      </c>
      <c r="B5" s="20">
        <v>5</v>
      </c>
      <c r="C5" s="20">
        <v>8</v>
      </c>
      <c r="D5" s="20">
        <v>8</v>
      </c>
      <c r="I5" s="139" t="s">
        <v>508</v>
      </c>
      <c r="P5" s="142">
        <v>6.3</v>
      </c>
    </row>
    <row r="6" spans="1:21" ht="12.75" customHeight="1" x14ac:dyDescent="0.15">
      <c r="A6" s="20">
        <v>20</v>
      </c>
      <c r="B6" s="20">
        <v>8</v>
      </c>
      <c r="C6" s="20">
        <v>10</v>
      </c>
      <c r="D6" s="20">
        <v>30</v>
      </c>
      <c r="P6" s="142">
        <v>5.9</v>
      </c>
    </row>
    <row r="7" spans="1:21" ht="12.75" customHeight="1" x14ac:dyDescent="0.15">
      <c r="A7" s="20">
        <v>23</v>
      </c>
      <c r="B7" s="20">
        <v>6</v>
      </c>
      <c r="C7" s="20">
        <v>11</v>
      </c>
      <c r="D7" s="20">
        <v>2</v>
      </c>
    </row>
    <row r="8" spans="1:21" ht="12.75" customHeight="1" x14ac:dyDescent="0.15">
      <c r="A8" s="20">
        <v>30</v>
      </c>
      <c r="B8" s="20">
        <v>10</v>
      </c>
      <c r="C8" s="20">
        <v>15</v>
      </c>
      <c r="D8" s="20">
        <v>10</v>
      </c>
    </row>
    <row r="9" spans="1:21" ht="12.75" customHeight="1" x14ac:dyDescent="0.15">
      <c r="A9" s="20">
        <v>35</v>
      </c>
      <c r="B9" s="20">
        <v>8</v>
      </c>
      <c r="C9" s="20">
        <v>18</v>
      </c>
      <c r="D9" s="20">
        <v>20</v>
      </c>
    </row>
    <row r="10" spans="1:21" ht="12.75" customHeight="1" x14ac:dyDescent="0.15">
      <c r="A10" s="20">
        <v>40</v>
      </c>
      <c r="B10" s="20">
        <v>5</v>
      </c>
      <c r="C10" s="20">
        <v>20</v>
      </c>
      <c r="D10" s="20">
        <v>10</v>
      </c>
    </row>
    <row r="11" spans="1:21" ht="12.75" customHeight="1" x14ac:dyDescent="0.15">
      <c r="A11" s="20">
        <v>30</v>
      </c>
      <c r="B11" s="20">
        <v>9</v>
      </c>
      <c r="C11" s="20">
        <v>15</v>
      </c>
      <c r="D11" s="20">
        <v>10</v>
      </c>
    </row>
    <row r="12" spans="1:21" ht="12.75" customHeight="1" x14ac:dyDescent="0.15">
      <c r="A12" s="20">
        <v>50</v>
      </c>
      <c r="B12" s="20">
        <v>12</v>
      </c>
      <c r="C12" s="20">
        <v>13</v>
      </c>
      <c r="D12" s="20">
        <v>5</v>
      </c>
    </row>
    <row r="13" spans="1:21" ht="12.75" customHeight="1" x14ac:dyDescent="0.15">
      <c r="A13" s="20">
        <v>55</v>
      </c>
      <c r="B13" s="20">
        <v>15</v>
      </c>
      <c r="C13" s="20">
        <v>18</v>
      </c>
      <c r="D13" s="20">
        <v>4</v>
      </c>
    </row>
    <row r="14" spans="1:21" ht="12.75" customHeight="1" x14ac:dyDescent="0.15">
      <c r="A14" s="20">
        <v>40</v>
      </c>
      <c r="B14" s="20">
        <v>20</v>
      </c>
      <c r="C14" s="20">
        <v>15</v>
      </c>
      <c r="D14" s="20">
        <v>23</v>
      </c>
    </row>
    <row r="15" spans="1:21" ht="12.75" customHeight="1" x14ac:dyDescent="0.15">
      <c r="A15" s="20">
        <v>45</v>
      </c>
      <c r="B15" s="20">
        <v>13</v>
      </c>
      <c r="C15" s="20">
        <v>20</v>
      </c>
      <c r="D15" s="20">
        <v>30</v>
      </c>
    </row>
    <row r="16" spans="1:21" ht="12.75" customHeight="1" x14ac:dyDescent="0.15">
      <c r="A16" s="20">
        <v>30</v>
      </c>
      <c r="B16" s="20">
        <v>18</v>
      </c>
      <c r="C16" s="20">
        <v>15</v>
      </c>
      <c r="D16" s="20">
        <v>20</v>
      </c>
    </row>
    <row r="17" spans="1:4" ht="12.75" customHeight="1" x14ac:dyDescent="0.15">
      <c r="A17" s="20">
        <v>50</v>
      </c>
      <c r="B17" s="20">
        <v>23</v>
      </c>
      <c r="C17" s="20">
        <v>18</v>
      </c>
      <c r="D17" s="20">
        <v>10</v>
      </c>
    </row>
    <row r="18" spans="1:4" ht="12.75" customHeight="1" x14ac:dyDescent="0.15">
      <c r="A18" s="20">
        <v>55</v>
      </c>
      <c r="B18" s="20">
        <v>25</v>
      </c>
      <c r="C18" s="20">
        <v>25</v>
      </c>
      <c r="D18" s="20">
        <v>25</v>
      </c>
    </row>
    <row r="19" spans="1:4" ht="12.75" customHeight="1" x14ac:dyDescent="0.15">
      <c r="A19" s="20">
        <v>60</v>
      </c>
      <c r="B19" s="20">
        <v>30</v>
      </c>
      <c r="C19" s="20">
        <v>15</v>
      </c>
      <c r="D19" s="20">
        <v>10</v>
      </c>
    </row>
    <row r="20" spans="1:4" ht="12.75" customHeight="1" x14ac:dyDescent="0.15">
      <c r="A20" s="20">
        <v>30</v>
      </c>
      <c r="B20" s="20">
        <v>10</v>
      </c>
      <c r="C20" s="20">
        <v>15</v>
      </c>
      <c r="D20" s="20">
        <v>34</v>
      </c>
    </row>
    <row r="21" spans="1:4" ht="12.75" customHeight="1" x14ac:dyDescent="0.15">
      <c r="A21" s="20">
        <v>40</v>
      </c>
      <c r="B21" s="20">
        <v>15</v>
      </c>
      <c r="C21" s="20">
        <v>18</v>
      </c>
      <c r="D21" s="20">
        <v>32</v>
      </c>
    </row>
    <row r="22" spans="1:4" ht="12.75" customHeight="1" x14ac:dyDescent="0.15">
      <c r="A22" s="20">
        <v>45</v>
      </c>
      <c r="B22" s="20">
        <v>18</v>
      </c>
      <c r="C22" s="20">
        <v>24</v>
      </c>
      <c r="D22" s="20">
        <v>25</v>
      </c>
    </row>
    <row r="23" spans="1:4" ht="12.75" customHeight="1" x14ac:dyDescent="0.15">
      <c r="A23" s="20">
        <v>45</v>
      </c>
      <c r="B23" s="20">
        <v>20</v>
      </c>
      <c r="C23" s="20">
        <v>30</v>
      </c>
      <c r="D23" s="20">
        <v>18</v>
      </c>
    </row>
    <row r="24" spans="1:4" ht="12.75" customHeight="1" x14ac:dyDescent="0.15">
      <c r="A24" s="20">
        <v>50</v>
      </c>
      <c r="B24" s="20">
        <v>25</v>
      </c>
      <c r="C24" s="20">
        <v>25</v>
      </c>
      <c r="D24" s="20">
        <v>30</v>
      </c>
    </row>
    <row r="25" spans="1:4" ht="12.75" customHeight="1" x14ac:dyDescent="0.15">
      <c r="A25" s="20">
        <v>45</v>
      </c>
      <c r="B25" s="20">
        <v>20</v>
      </c>
      <c r="C25" s="20">
        <v>20</v>
      </c>
      <c r="D25" s="20">
        <v>25</v>
      </c>
    </row>
    <row r="26" spans="1:4" ht="12.75" customHeight="1" x14ac:dyDescent="0.15">
      <c r="A26" s="20">
        <v>60</v>
      </c>
      <c r="B26" s="20">
        <v>28</v>
      </c>
      <c r="C26" s="20">
        <v>25</v>
      </c>
      <c r="D26" s="20">
        <v>35</v>
      </c>
    </row>
    <row r="27" spans="1:4" ht="12.75" customHeight="1" x14ac:dyDescent="0.15">
      <c r="A27" s="20">
        <v>48</v>
      </c>
      <c r="B27" s="20">
        <v>20</v>
      </c>
      <c r="C27" s="20">
        <v>15</v>
      </c>
      <c r="D27" s="20">
        <v>28</v>
      </c>
    </row>
    <row r="28" spans="1:4" ht="12.75" customHeight="1" x14ac:dyDescent="0.15">
      <c r="A28" s="20">
        <v>65</v>
      </c>
      <c r="B28" s="20">
        <v>32</v>
      </c>
      <c r="C28" s="20">
        <v>21</v>
      </c>
      <c r="D28" s="20">
        <v>30</v>
      </c>
    </row>
    <row r="29" spans="1:4" ht="12.75" customHeight="1" x14ac:dyDescent="0.15">
      <c r="A29" s="20">
        <v>70</v>
      </c>
      <c r="B29" s="20">
        <v>33</v>
      </c>
      <c r="C29" s="20">
        <v>20</v>
      </c>
      <c r="D29" s="20">
        <v>26</v>
      </c>
    </row>
    <row r="30" spans="1:4" ht="12.75" customHeight="1" x14ac:dyDescent="0.15">
      <c r="A30" s="20">
        <v>55</v>
      </c>
      <c r="B30" s="20">
        <v>30</v>
      </c>
      <c r="C30" s="20">
        <v>17</v>
      </c>
      <c r="D30" s="20">
        <v>21</v>
      </c>
    </row>
    <row r="31" spans="1:4" ht="12.75" customHeight="1" x14ac:dyDescent="0.15">
      <c r="A31" s="20">
        <v>60</v>
      </c>
      <c r="B31" s="20">
        <v>40</v>
      </c>
      <c r="C31" s="20">
        <v>25</v>
      </c>
      <c r="D31" s="20">
        <v>29</v>
      </c>
    </row>
    <row r="32" spans="1:4" ht="12.75" customHeight="1" x14ac:dyDescent="0.15">
      <c r="A32" s="40"/>
      <c r="B32" s="40"/>
      <c r="C32" s="40"/>
      <c r="D32" s="40"/>
    </row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000"/>
  <sheetViews>
    <sheetView workbookViewId="0"/>
  </sheetViews>
  <sheetFormatPr baseColWidth="10" defaultColWidth="12.6640625" defaultRowHeight="15" customHeight="1" x14ac:dyDescent="0.15"/>
  <cols>
    <col min="1" max="1" width="18.5" customWidth="1"/>
    <col min="2" max="2" width="19.6640625" customWidth="1"/>
    <col min="3" max="3" width="19" customWidth="1"/>
    <col min="4" max="5" width="11.5" customWidth="1"/>
    <col min="6" max="6" width="18.5" customWidth="1"/>
    <col min="7" max="7" width="11.5" customWidth="1"/>
    <col min="8" max="8" width="19" customWidth="1"/>
    <col min="9" max="9" width="11.5" customWidth="1"/>
    <col min="10" max="26" width="10" customWidth="1"/>
  </cols>
  <sheetData>
    <row r="1" spans="1:9" ht="12.75" customHeight="1" x14ac:dyDescent="0.15">
      <c r="A1" s="2" t="s">
        <v>209</v>
      </c>
      <c r="B1" s="2" t="s">
        <v>210</v>
      </c>
      <c r="C1" s="2" t="s">
        <v>211</v>
      </c>
      <c r="D1" s="2" t="s">
        <v>212</v>
      </c>
      <c r="F1" s="2" t="s">
        <v>209</v>
      </c>
      <c r="G1" s="2" t="s">
        <v>210</v>
      </c>
      <c r="H1" s="2" t="s">
        <v>211</v>
      </c>
      <c r="I1" s="2" t="s">
        <v>212</v>
      </c>
    </row>
    <row r="2" spans="1:9" ht="12.75" customHeight="1" x14ac:dyDescent="0.15">
      <c r="A2" s="2">
        <v>100</v>
      </c>
      <c r="B2" s="2">
        <v>51.362339834968651</v>
      </c>
      <c r="C2" s="2">
        <v>63.055999999999997</v>
      </c>
      <c r="D2" s="2">
        <v>3.42</v>
      </c>
      <c r="F2" s="1">
        <f t="shared" ref="F2:I2" si="0">LN(A2)</f>
        <v>4.6051701859880918</v>
      </c>
      <c r="G2" s="1">
        <f t="shared" si="0"/>
        <v>3.938905215878429</v>
      </c>
      <c r="H2" s="1">
        <f t="shared" si="0"/>
        <v>4.1440232204526479</v>
      </c>
      <c r="I2" s="1">
        <f t="shared" si="0"/>
        <v>1.2296405510745139</v>
      </c>
    </row>
    <row r="3" spans="1:9" ht="12.75" customHeight="1" x14ac:dyDescent="0.15">
      <c r="A3" s="2">
        <v>88.011791056563922</v>
      </c>
      <c r="B3" s="2">
        <v>47.266162908553916</v>
      </c>
      <c r="C3" s="2">
        <v>64.361000000000004</v>
      </c>
      <c r="D3" s="2">
        <v>3.62</v>
      </c>
      <c r="F3" s="1">
        <f t="shared" ref="F3:I3" si="1">LN(A3)</f>
        <v>4.4774707947815804</v>
      </c>
      <c r="G3" s="1">
        <f t="shared" si="1"/>
        <v>3.855794667585124</v>
      </c>
      <c r="H3" s="1">
        <f t="shared" si="1"/>
        <v>4.1645078596044698</v>
      </c>
      <c r="I3" s="1">
        <f t="shared" si="1"/>
        <v>1.2864740258376797</v>
      </c>
    </row>
    <row r="4" spans="1:9" ht="12.75" customHeight="1" x14ac:dyDescent="0.15">
      <c r="A4" s="2">
        <v>95.421736182503253</v>
      </c>
      <c r="B4" s="2">
        <v>52.048155015552602</v>
      </c>
      <c r="C4" s="2">
        <v>65.665999999999997</v>
      </c>
      <c r="D4" s="2">
        <v>3.6</v>
      </c>
      <c r="F4" s="1">
        <f t="shared" ref="F4:I4" si="2">LN(A4)</f>
        <v>4.5583063950859524</v>
      </c>
      <c r="G4" s="1">
        <f t="shared" si="2"/>
        <v>3.9521693480456621</v>
      </c>
      <c r="H4" s="1">
        <f t="shared" si="2"/>
        <v>4.1845812877340798</v>
      </c>
      <c r="I4" s="1">
        <f t="shared" si="2"/>
        <v>1.2809338454620642</v>
      </c>
    </row>
    <row r="5" spans="1:9" ht="12.75" customHeight="1" x14ac:dyDescent="0.15">
      <c r="A5" s="2">
        <v>92.297385480981958</v>
      </c>
      <c r="B5" s="2">
        <v>44.673331550321265</v>
      </c>
      <c r="C5" s="2">
        <v>66.97</v>
      </c>
      <c r="D5" s="2">
        <v>3.75</v>
      </c>
      <c r="F5" s="1">
        <f t="shared" ref="F5:I5" si="3">LN(A5)</f>
        <v>4.525015814791054</v>
      </c>
      <c r="G5" s="1">
        <f t="shared" si="3"/>
        <v>3.7993767139646906</v>
      </c>
      <c r="H5" s="1">
        <f t="shared" si="3"/>
        <v>4.2042447579219591</v>
      </c>
      <c r="I5" s="1">
        <f t="shared" si="3"/>
        <v>1.3217558399823195</v>
      </c>
    </row>
    <row r="6" spans="1:9" ht="12.75" customHeight="1" x14ac:dyDescent="0.15">
      <c r="A6" s="2">
        <v>123.98048277944352</v>
      </c>
      <c r="B6" s="2">
        <v>57.263433799441337</v>
      </c>
      <c r="C6" s="2">
        <v>68.275000000000006</v>
      </c>
      <c r="D6" s="2">
        <v>3.7</v>
      </c>
      <c r="F6" s="1">
        <f t="shared" ref="F6:I6" si="4">LN(A6)</f>
        <v>4.8201241562768669</v>
      </c>
      <c r="G6" s="1">
        <f t="shared" si="4"/>
        <v>4.0476622664266131</v>
      </c>
      <c r="H6" s="1">
        <f t="shared" si="4"/>
        <v>4.2235436673597686</v>
      </c>
      <c r="I6" s="1">
        <f t="shared" si="4"/>
        <v>1.3083328196501789</v>
      </c>
    </row>
    <row r="7" spans="1:9" ht="12.75" customHeight="1" x14ac:dyDescent="0.15">
      <c r="A7" s="2">
        <v>117.45509156635747</v>
      </c>
      <c r="B7" s="2">
        <v>61.470338429243704</v>
      </c>
      <c r="C7" s="2">
        <v>69.58</v>
      </c>
      <c r="D7" s="2">
        <v>3.46</v>
      </c>
      <c r="F7" s="1">
        <f t="shared" ref="F7:I7" si="5">LN(A7)</f>
        <v>4.7660560610921383</v>
      </c>
      <c r="G7" s="1">
        <f t="shared" si="5"/>
        <v>4.1185547565039524</v>
      </c>
      <c r="H7" s="1">
        <f t="shared" si="5"/>
        <v>4.242477169723796</v>
      </c>
      <c r="I7" s="1">
        <f t="shared" si="5"/>
        <v>1.2412685890696329</v>
      </c>
    </row>
    <row r="8" spans="1:9" ht="12.75" customHeight="1" x14ac:dyDescent="0.15">
      <c r="A8" s="2">
        <v>100.30299018534109</v>
      </c>
      <c r="B8" s="2">
        <v>60.068945428973556</v>
      </c>
      <c r="C8" s="2">
        <v>70.885000000000005</v>
      </c>
      <c r="D8" s="2">
        <v>3.6</v>
      </c>
      <c r="F8" s="1">
        <f t="shared" ref="F8:I8" si="6">LN(A8)</f>
        <v>4.6081955069396709</v>
      </c>
      <c r="G8" s="1">
        <f t="shared" si="6"/>
        <v>4.0954929930058457</v>
      </c>
      <c r="H8" s="1">
        <f t="shared" si="6"/>
        <v>4.261058845569595</v>
      </c>
      <c r="I8" s="1">
        <f t="shared" si="6"/>
        <v>1.2809338454620642</v>
      </c>
    </row>
    <row r="9" spans="1:9" ht="12.75" customHeight="1" x14ac:dyDescent="0.15">
      <c r="A9" s="2">
        <v>106.51570280594892</v>
      </c>
      <c r="B9" s="2">
        <v>62.384892756389753</v>
      </c>
      <c r="C9" s="2">
        <v>72.188999999999993</v>
      </c>
      <c r="D9" s="2">
        <v>3.4</v>
      </c>
      <c r="F9" s="1">
        <f t="shared" ref="F9:I9" si="7">LN(A9)</f>
        <v>4.6682924184679679</v>
      </c>
      <c r="G9" s="1">
        <f t="shared" si="7"/>
        <v>4.1333231428006716</v>
      </c>
      <c r="H9" s="1">
        <f t="shared" si="7"/>
        <v>4.2792876797210067</v>
      </c>
      <c r="I9" s="1">
        <f t="shared" si="7"/>
        <v>1.2237754316221157</v>
      </c>
    </row>
    <row r="10" spans="1:9" ht="12.75" customHeight="1" x14ac:dyDescent="0.15">
      <c r="A10" s="2">
        <v>110.18413977609028</v>
      </c>
      <c r="B10" s="2">
        <v>61.438038202283494</v>
      </c>
      <c r="C10" s="2">
        <v>73.494</v>
      </c>
      <c r="D10" s="2">
        <v>3.35</v>
      </c>
      <c r="F10" s="1">
        <f t="shared" ref="F10:I10" si="8">LN(A10)</f>
        <v>4.7021529641839841</v>
      </c>
      <c r="G10" s="1">
        <f t="shared" si="8"/>
        <v>4.118029158028258</v>
      </c>
      <c r="H10" s="1">
        <f t="shared" si="8"/>
        <v>4.2972037702336037</v>
      </c>
      <c r="I10" s="1">
        <f t="shared" si="8"/>
        <v>1.2089603458369751</v>
      </c>
    </row>
    <row r="11" spans="1:9" ht="12.75" customHeight="1" x14ac:dyDescent="0.15">
      <c r="A11" s="2">
        <v>103.8531133418475</v>
      </c>
      <c r="B11" s="2">
        <v>64.044605796465518</v>
      </c>
      <c r="C11" s="2">
        <v>74.799000000000007</v>
      </c>
      <c r="D11" s="2">
        <v>3.1</v>
      </c>
      <c r="F11" s="1">
        <f t="shared" ref="F11:I11" si="9">LN(A11)</f>
        <v>4.642977529091314</v>
      </c>
      <c r="G11" s="1">
        <f t="shared" si="9"/>
        <v>4.1595798061617364</v>
      </c>
      <c r="H11" s="1">
        <f t="shared" si="9"/>
        <v>4.3148045159071087</v>
      </c>
      <c r="I11" s="1">
        <f t="shared" si="9"/>
        <v>1.1314021114911006</v>
      </c>
    </row>
    <row r="12" spans="1:9" ht="12.75" customHeight="1" x14ac:dyDescent="0.15">
      <c r="A12" s="2">
        <v>101.57429475419818</v>
      </c>
      <c r="B12" s="2">
        <v>49.420633813161956</v>
      </c>
      <c r="C12" s="2">
        <v>76.093999999999994</v>
      </c>
      <c r="D12" s="2">
        <v>3.15</v>
      </c>
      <c r="F12" s="1">
        <f t="shared" ref="F12:I12" si="10">LN(A12)</f>
        <v>4.620790498745559</v>
      </c>
      <c r="G12" s="1">
        <f t="shared" si="10"/>
        <v>3.9003680255118534</v>
      </c>
      <c r="H12" s="1">
        <f t="shared" si="10"/>
        <v>4.3319694181325108</v>
      </c>
      <c r="I12" s="1">
        <f t="shared" si="10"/>
        <v>1.1474024528375417</v>
      </c>
    </row>
    <row r="13" spans="1:9" ht="12.75" customHeight="1" x14ac:dyDescent="0.15">
      <c r="A13" s="2">
        <v>87.326095502592906</v>
      </c>
      <c r="B13" s="2">
        <v>51.252324438093332</v>
      </c>
      <c r="C13" s="2">
        <v>77.584000000000003</v>
      </c>
      <c r="D13" s="2">
        <v>3.1</v>
      </c>
      <c r="F13" s="1">
        <f t="shared" ref="F13:I13" si="11">LN(A13)</f>
        <v>4.4696493357340792</v>
      </c>
      <c r="G13" s="1">
        <f t="shared" si="11"/>
        <v>3.9367609718796417</v>
      </c>
      <c r="H13" s="1">
        <f t="shared" si="11"/>
        <v>4.3513612203629961</v>
      </c>
      <c r="I13" s="1">
        <f t="shared" si="11"/>
        <v>1.1314021114911006</v>
      </c>
    </row>
    <row r="14" spans="1:9" ht="12.75" customHeight="1" x14ac:dyDescent="0.15">
      <c r="A14" s="2">
        <v>100.47364450144372</v>
      </c>
      <c r="B14" s="2">
        <v>50.516165104586726</v>
      </c>
      <c r="C14" s="2">
        <v>79.162999999999997</v>
      </c>
      <c r="D14" s="2">
        <v>3.18</v>
      </c>
      <c r="F14" s="1">
        <f t="shared" ref="F14:I14" si="12">LN(A14)</f>
        <v>4.6098954493404918</v>
      </c>
      <c r="G14" s="1">
        <f t="shared" si="12"/>
        <v>3.9222933861408187</v>
      </c>
      <c r="H14" s="1">
        <f t="shared" si="12"/>
        <v>4.3715090179445033</v>
      </c>
      <c r="I14" s="1">
        <f t="shared" si="12"/>
        <v>1.1568811967920856</v>
      </c>
    </row>
    <row r="15" spans="1:9" ht="12.75" customHeight="1" x14ac:dyDescent="0.15">
      <c r="A15" s="2">
        <v>93.074892384752673</v>
      </c>
      <c r="B15" s="2">
        <v>43.543549635726151</v>
      </c>
      <c r="C15" s="2">
        <v>80.632000000000005</v>
      </c>
      <c r="D15" s="2">
        <v>3.3</v>
      </c>
      <c r="F15" s="1">
        <f t="shared" ref="F15:I15" si="13">LN(A15)</f>
        <v>4.5334044635373516</v>
      </c>
      <c r="G15" s="1">
        <f t="shared" si="13"/>
        <v>3.7737615783383367</v>
      </c>
      <c r="H15" s="1">
        <f t="shared" si="13"/>
        <v>4.3898955930525769</v>
      </c>
      <c r="I15" s="1">
        <f t="shared" si="13"/>
        <v>1.1939224684724346</v>
      </c>
    </row>
    <row r="16" spans="1:9" ht="12.75" customHeight="1" x14ac:dyDescent="0.15">
      <c r="A16" s="2">
        <v>101.85435896630196</v>
      </c>
      <c r="B16" s="2">
        <v>47.085621062162573</v>
      </c>
      <c r="C16" s="2">
        <v>82.165999999999997</v>
      </c>
      <c r="D16" s="2">
        <v>3.4</v>
      </c>
      <c r="F16" s="1">
        <f t="shared" ref="F16:I16" si="14">LN(A16)</f>
        <v>4.6235439396588465</v>
      </c>
      <c r="G16" s="1">
        <f t="shared" si="14"/>
        <v>3.8519676691089231</v>
      </c>
      <c r="H16" s="1">
        <f t="shared" si="14"/>
        <v>4.4087415911914558</v>
      </c>
      <c r="I16" s="1">
        <f t="shared" si="14"/>
        <v>1.2237754316221157</v>
      </c>
    </row>
    <row r="17" spans="1:9" ht="12.75" customHeight="1" x14ac:dyDescent="0.15">
      <c r="A17" s="2">
        <v>87.248547527897486</v>
      </c>
      <c r="B17" s="2">
        <v>47.110983749312084</v>
      </c>
      <c r="C17" s="2">
        <v>83.822000000000003</v>
      </c>
      <c r="D17" s="2">
        <v>3.48</v>
      </c>
      <c r="F17" s="1">
        <f t="shared" ref="F17:I17" si="15">LN(A17)</f>
        <v>4.4687609136992421</v>
      </c>
      <c r="G17" s="1">
        <f t="shared" si="15"/>
        <v>3.852506174457671</v>
      </c>
      <c r="H17" s="1">
        <f t="shared" si="15"/>
        <v>4.4286955028660469</v>
      </c>
      <c r="I17" s="1">
        <f t="shared" si="15"/>
        <v>1.2470322937863829</v>
      </c>
    </row>
    <row r="18" spans="1:9" ht="12.75" customHeight="1" x14ac:dyDescent="0.15">
      <c r="A18" s="2">
        <v>103.52516731881617</v>
      </c>
      <c r="B18" s="2">
        <v>51.769148434637323</v>
      </c>
      <c r="C18" s="2">
        <v>85.45</v>
      </c>
      <c r="D18" s="2">
        <v>3.43</v>
      </c>
      <c r="F18" s="1">
        <f t="shared" ref="F18:I18" si="16">LN(A18)</f>
        <v>4.6398147456468539</v>
      </c>
      <c r="G18" s="1">
        <f t="shared" si="16"/>
        <v>3.9467943817663027</v>
      </c>
      <c r="H18" s="1">
        <f t="shared" si="16"/>
        <v>4.4479314095616003</v>
      </c>
      <c r="I18" s="1">
        <f t="shared" si="16"/>
        <v>1.2325602611778486</v>
      </c>
    </row>
    <row r="19" spans="1:9" ht="12.75" customHeight="1" x14ac:dyDescent="0.15">
      <c r="A19" s="2">
        <v>109.31652066458433</v>
      </c>
      <c r="B19" s="2">
        <v>49.544707383141926</v>
      </c>
      <c r="C19" s="2">
        <v>87.007999999999996</v>
      </c>
      <c r="D19" s="2">
        <v>3.67</v>
      </c>
      <c r="F19" s="1">
        <f t="shared" ref="F19:I19" si="17">LN(A19)</f>
        <v>4.6942475334822475</v>
      </c>
      <c r="G19" s="1">
        <f t="shared" si="17"/>
        <v>3.9028754414109095</v>
      </c>
      <c r="H19" s="1">
        <f t="shared" si="17"/>
        <v>4.46600006845006</v>
      </c>
      <c r="I19" s="1">
        <f t="shared" si="17"/>
        <v>1.3001916620664788</v>
      </c>
    </row>
    <row r="20" spans="1:9" ht="12.75" customHeight="1" x14ac:dyDescent="0.15">
      <c r="A20" s="2">
        <v>100.81918235205104</v>
      </c>
      <c r="B20" s="2">
        <v>50.125714115545215</v>
      </c>
      <c r="C20" s="2">
        <v>88.71</v>
      </c>
      <c r="D20" s="2">
        <v>3.87</v>
      </c>
      <c r="F20" s="1">
        <f t="shared" ref="F20:I20" si="18">LN(A20)</f>
        <v>4.6133286386439263</v>
      </c>
      <c r="G20" s="1">
        <f t="shared" si="18"/>
        <v>3.9145341322194191</v>
      </c>
      <c r="H20" s="1">
        <f t="shared" si="18"/>
        <v>4.4853726225324957</v>
      </c>
      <c r="I20" s="1">
        <f t="shared" si="18"/>
        <v>1.3532545070416904</v>
      </c>
    </row>
    <row r="21" spans="1:9" ht="12.75" customHeight="1" x14ac:dyDescent="0.15">
      <c r="A21" s="2">
        <v>95.380413785817694</v>
      </c>
      <c r="B21" s="2">
        <v>44.071666122663565</v>
      </c>
      <c r="C21" s="2">
        <v>90.49</v>
      </c>
      <c r="D21" s="2">
        <v>3.76</v>
      </c>
      <c r="F21" s="1">
        <f t="shared" ref="F21:I21" si="19">LN(A21)</f>
        <v>4.557873251147706</v>
      </c>
      <c r="G21" s="1">
        <f t="shared" si="19"/>
        <v>3.7858170844170771</v>
      </c>
      <c r="H21" s="1">
        <f t="shared" si="19"/>
        <v>4.5052393473630419</v>
      </c>
      <c r="I21" s="1">
        <f t="shared" si="19"/>
        <v>1.324418957401803</v>
      </c>
    </row>
    <row r="22" spans="1:9" ht="12.75" customHeight="1" x14ac:dyDescent="0.15">
      <c r="A22" s="2">
        <v>93.110636707228394</v>
      </c>
      <c r="B22" s="2">
        <v>37.981766718947938</v>
      </c>
      <c r="C22" s="2">
        <v>92.406999999999996</v>
      </c>
      <c r="D22" s="2">
        <v>3.91</v>
      </c>
      <c r="F22" s="1">
        <f t="shared" ref="F22:I22" si="20">LN(A22)</f>
        <v>4.5337884281031169</v>
      </c>
      <c r="G22" s="1">
        <f t="shared" si="20"/>
        <v>3.6371062213888239</v>
      </c>
      <c r="H22" s="1">
        <f t="shared" si="20"/>
        <v>4.5262027333539354</v>
      </c>
      <c r="I22" s="1">
        <f t="shared" si="20"/>
        <v>1.3635373739972745</v>
      </c>
    </row>
    <row r="23" spans="1:9" ht="12.75" customHeight="1" x14ac:dyDescent="0.15">
      <c r="A23" s="2">
        <v>97.543336044855209</v>
      </c>
      <c r="B23" s="2">
        <v>42.297557688034289</v>
      </c>
      <c r="C23" s="2">
        <v>93.863</v>
      </c>
      <c r="D23" s="2">
        <v>3.98</v>
      </c>
      <c r="F23" s="1">
        <f t="shared" ref="F23:I23" si="21">LN(A23)</f>
        <v>4.5802967515101933</v>
      </c>
      <c r="G23" s="1">
        <f t="shared" si="21"/>
        <v>3.7447293465138074</v>
      </c>
      <c r="H23" s="1">
        <f t="shared" si="21"/>
        <v>4.5418362723528185</v>
      </c>
      <c r="I23" s="1">
        <f t="shared" si="21"/>
        <v>1.3812818192963463</v>
      </c>
    </row>
    <row r="24" spans="1:9" ht="12.75" customHeight="1" x14ac:dyDescent="0.15">
      <c r="A24" s="2">
        <v>102.36516183529952</v>
      </c>
      <c r="B24" s="2">
        <v>42.25410832340377</v>
      </c>
      <c r="C24" s="2">
        <v>95.334999999999994</v>
      </c>
      <c r="D24" s="2">
        <v>4.01</v>
      </c>
      <c r="F24" s="1">
        <f t="shared" ref="F24:I24" si="22">LN(A24)</f>
        <v>4.6285464382665076</v>
      </c>
      <c r="G24" s="1">
        <f t="shared" si="22"/>
        <v>3.7437015874995918</v>
      </c>
      <c r="H24" s="1">
        <f t="shared" si="22"/>
        <v>4.5573970045164076</v>
      </c>
      <c r="I24" s="1">
        <f t="shared" si="22"/>
        <v>1.3887912413184778</v>
      </c>
    </row>
    <row r="25" spans="1:9" ht="12.75" customHeight="1" x14ac:dyDescent="0.15">
      <c r="A25" s="2">
        <v>95.408560799230941</v>
      </c>
      <c r="B25" s="2">
        <v>40.336469535178608</v>
      </c>
      <c r="C25" s="2">
        <v>97.224999999999994</v>
      </c>
      <c r="D25" s="2">
        <v>4.45</v>
      </c>
      <c r="F25" s="1">
        <f t="shared" ref="F25:I25" si="23">LN(A25)</f>
        <v>4.5581683102692159</v>
      </c>
      <c r="G25" s="1">
        <f t="shared" si="23"/>
        <v>3.6972560109762509</v>
      </c>
      <c r="H25" s="1">
        <f t="shared" si="23"/>
        <v>4.5770278800418112</v>
      </c>
      <c r="I25" s="1">
        <f t="shared" si="23"/>
        <v>1.4929040961781488</v>
      </c>
    </row>
    <row r="26" spans="1:9" ht="12.75" customHeight="1" x14ac:dyDescent="0.15">
      <c r="A26" s="2">
        <v>96.977163697895605</v>
      </c>
      <c r="B26" s="2">
        <v>34.477839354011131</v>
      </c>
      <c r="C26" s="2">
        <v>99.111000000000004</v>
      </c>
      <c r="D26" s="2">
        <v>4.16</v>
      </c>
      <c r="F26" s="1">
        <f t="shared" ref="F26:I26" si="24">LN(A26)</f>
        <v>4.574475524991489</v>
      </c>
      <c r="G26" s="1">
        <f t="shared" si="24"/>
        <v>3.5403167800852606</v>
      </c>
      <c r="H26" s="1">
        <f t="shared" si="24"/>
        <v>4.5962404341669281</v>
      </c>
      <c r="I26" s="1">
        <f t="shared" si="24"/>
        <v>1.4255150742731719</v>
      </c>
    </row>
    <row r="27" spans="1:9" ht="12.75" customHeight="1" x14ac:dyDescent="0.15">
      <c r="A27" s="2">
        <v>88.148763797861534</v>
      </c>
      <c r="B27" s="2">
        <v>35.317522956253846</v>
      </c>
      <c r="C27" s="2">
        <v>100.54600000000001</v>
      </c>
      <c r="D27" s="2">
        <v>4.24</v>
      </c>
      <c r="F27" s="1">
        <f t="shared" ref="F27:I27" si="25">LN(A27)</f>
        <v>4.479025884898256</v>
      </c>
      <c r="G27" s="1">
        <f t="shared" si="25"/>
        <v>3.5643792418000406</v>
      </c>
      <c r="H27" s="1">
        <f t="shared" si="25"/>
        <v>4.6106153342239864</v>
      </c>
      <c r="I27" s="1">
        <f t="shared" si="25"/>
        <v>1.4445632692438664</v>
      </c>
    </row>
    <row r="28" spans="1:9" ht="12.75" customHeight="1" x14ac:dyDescent="0.15">
      <c r="A28" s="2">
        <v>93.724851648340447</v>
      </c>
      <c r="B28" s="2">
        <v>47.296168647185688</v>
      </c>
      <c r="C28" s="2">
        <v>101.961</v>
      </c>
      <c r="D28" s="2">
        <v>4.05</v>
      </c>
      <c r="F28" s="1">
        <f t="shared" ref="F28:I28" si="26">LN(A28)</f>
        <v>4.5403633797809304</v>
      </c>
      <c r="G28" s="1">
        <f t="shared" si="26"/>
        <v>3.8564292911005382</v>
      </c>
      <c r="H28" s="1">
        <f t="shared" si="26"/>
        <v>4.6245903872275713</v>
      </c>
      <c r="I28" s="1">
        <f t="shared" si="26"/>
        <v>1.3987168811184478</v>
      </c>
    </row>
    <row r="29" spans="1:9" ht="12.75" customHeight="1" x14ac:dyDescent="0.15">
      <c r="A29" s="2">
        <v>85.009037418622171</v>
      </c>
      <c r="B29" s="2">
        <v>53.594301367803297</v>
      </c>
      <c r="C29" s="2">
        <v>103.268</v>
      </c>
      <c r="D29" s="2">
        <v>4.2300000000000004</v>
      </c>
      <c r="F29" s="1">
        <f t="shared" ref="F29:I29" si="27">LN(A29)</f>
        <v>4.442757573410498</v>
      </c>
      <c r="G29" s="1">
        <f t="shared" si="27"/>
        <v>3.9814427446597582</v>
      </c>
      <c r="H29" s="1">
        <f t="shared" si="27"/>
        <v>4.6373275507871474</v>
      </c>
      <c r="I29" s="1">
        <f t="shared" si="27"/>
        <v>1.4422019930581866</v>
      </c>
    </row>
    <row r="30" spans="1:9" ht="12.75" customHeight="1" x14ac:dyDescent="0.15">
      <c r="A30" s="2">
        <v>75.566621063295287</v>
      </c>
      <c r="B30" s="2">
        <v>42.643917380036129</v>
      </c>
      <c r="C30" s="2">
        <v>103.208</v>
      </c>
      <c r="D30" s="2">
        <v>4.57</v>
      </c>
      <c r="F30" s="1">
        <f t="shared" ref="F30:I30" si="28">LN(A30)</f>
        <v>4.3250146653599062</v>
      </c>
      <c r="G30" s="1">
        <f t="shared" si="28"/>
        <v>3.7528846466516863</v>
      </c>
      <c r="H30" s="1">
        <f t="shared" si="28"/>
        <v>4.636746369422835</v>
      </c>
      <c r="I30" s="1">
        <f t="shared" si="28"/>
        <v>1.5195132049061133</v>
      </c>
    </row>
    <row r="31" spans="1:9" ht="12.75" customHeight="1" x14ac:dyDescent="0.15">
      <c r="A31" s="2">
        <v>70.513795355548964</v>
      </c>
      <c r="B31" s="2">
        <v>36.182717777000349</v>
      </c>
      <c r="C31" s="2">
        <v>104.514</v>
      </c>
      <c r="D31" s="2">
        <v>4.5</v>
      </c>
      <c r="F31" s="1">
        <f t="shared" ref="F31:I31" si="29">LN(A31)</f>
        <v>4.2558083694777364</v>
      </c>
      <c r="G31" s="1">
        <f t="shared" si="29"/>
        <v>3.5885815953604099</v>
      </c>
      <c r="H31" s="1">
        <f t="shared" si="29"/>
        <v>4.6493210337233792</v>
      </c>
      <c r="I31" s="1">
        <f t="shared" si="29"/>
        <v>1.5040773967762742</v>
      </c>
    </row>
    <row r="32" spans="1:9" ht="12.75" customHeight="1" x14ac:dyDescent="0.15">
      <c r="A32" s="2">
        <v>66.074149070036938</v>
      </c>
      <c r="B32" s="2">
        <v>40.271799969806331</v>
      </c>
      <c r="C32" s="2">
        <v>106.541</v>
      </c>
      <c r="D32" s="2">
        <v>4.97</v>
      </c>
      <c r="F32" s="1">
        <f t="shared" ref="F32:I32" si="30">LN(A32)</f>
        <v>4.1907775821635678</v>
      </c>
      <c r="G32" s="1">
        <f t="shared" si="30"/>
        <v>3.6956514714012427</v>
      </c>
      <c r="H32" s="1">
        <f t="shared" si="30"/>
        <v>4.6685298875908519</v>
      </c>
      <c r="I32" s="1">
        <f t="shared" si="30"/>
        <v>1.6034198401085373</v>
      </c>
    </row>
    <row r="33" spans="1:9" ht="12.75" customHeight="1" x14ac:dyDescent="0.15">
      <c r="A33" s="2">
        <v>65.61430847947112</v>
      </c>
      <c r="B33" s="2">
        <v>32.805185035155233</v>
      </c>
      <c r="C33" s="2">
        <v>108.538</v>
      </c>
      <c r="D33" s="2">
        <v>5.09</v>
      </c>
      <c r="F33" s="1">
        <f t="shared" ref="F33:I33" si="31">LN(A33)</f>
        <v>4.1837937892310837</v>
      </c>
      <c r="G33" s="1">
        <f t="shared" si="31"/>
        <v>3.4905865832368161</v>
      </c>
      <c r="H33" s="1">
        <f t="shared" si="31"/>
        <v>4.6871003420789048</v>
      </c>
      <c r="I33" s="1">
        <f t="shared" si="31"/>
        <v>1.6272778305624314</v>
      </c>
    </row>
    <row r="34" spans="1:9" ht="12.75" customHeight="1" x14ac:dyDescent="0.15">
      <c r="A34" s="2">
        <v>74.796197141017629</v>
      </c>
      <c r="B34" s="2">
        <v>34.437609584562686</v>
      </c>
      <c r="C34" s="2">
        <v>110.04900000000001</v>
      </c>
      <c r="D34" s="2">
        <v>4.3</v>
      </c>
      <c r="F34" s="1">
        <f t="shared" ref="F34:I34" si="32">LN(A34)</f>
        <v>4.31476704332729</v>
      </c>
      <c r="G34" s="1">
        <f t="shared" si="32"/>
        <v>3.5391492690369324</v>
      </c>
      <c r="H34" s="1">
        <f t="shared" si="32"/>
        <v>4.7009257211524487</v>
      </c>
      <c r="I34" s="1">
        <f t="shared" si="32"/>
        <v>1.4586150226995167</v>
      </c>
    </row>
    <row r="35" spans="1:9" ht="12.75" customHeight="1" x14ac:dyDescent="0.15">
      <c r="A35" s="2">
        <v>76.35007781532083</v>
      </c>
      <c r="B35" s="2">
        <v>41.571114427079245</v>
      </c>
      <c r="C35" s="2">
        <v>111.947</v>
      </c>
      <c r="D35" s="2">
        <v>4.3600000000000003</v>
      </c>
      <c r="F35" s="1">
        <f t="shared" ref="F35:I35" si="33">LN(A35)</f>
        <v>4.3353290508562745</v>
      </c>
      <c r="G35" s="1">
        <f t="shared" si="33"/>
        <v>3.7274055613507016</v>
      </c>
      <c r="H35" s="1">
        <f t="shared" si="33"/>
        <v>4.7180255450081647</v>
      </c>
      <c r="I35" s="1">
        <f t="shared" si="33"/>
        <v>1.4724720573609431</v>
      </c>
    </row>
    <row r="36" spans="1:9" ht="12.75" customHeight="1" x14ac:dyDescent="0.15">
      <c r="A36" s="2">
        <v>74.286977883195519</v>
      </c>
      <c r="B36" s="2">
        <v>40.369637131498912</v>
      </c>
      <c r="C36" s="2">
        <v>114.10899999999999</v>
      </c>
      <c r="D36" s="2">
        <v>4.0599999999999996</v>
      </c>
      <c r="F36" s="1">
        <f t="shared" ref="F36:I36" si="34">LN(A36)</f>
        <v>4.3079356723415856</v>
      </c>
      <c r="G36" s="1">
        <f t="shared" si="34"/>
        <v>3.6980779462561815</v>
      </c>
      <c r="H36" s="1">
        <f t="shared" si="34"/>
        <v>4.7371541319343482</v>
      </c>
      <c r="I36" s="1">
        <f t="shared" si="34"/>
        <v>1.4011829736136412</v>
      </c>
    </row>
    <row r="37" spans="1:9" ht="12.75" customHeight="1" x14ac:dyDescent="0.15">
      <c r="A37" s="2">
        <v>78.162820207536157</v>
      </c>
      <c r="B37" s="2">
        <v>39.718513951958613</v>
      </c>
      <c r="C37" s="2">
        <v>115.82899999999999</v>
      </c>
      <c r="D37" s="2">
        <v>3.86</v>
      </c>
      <c r="F37" s="1">
        <f t="shared" ref="F37:I37" si="35">LN(A37)</f>
        <v>4.3587940895750767</v>
      </c>
      <c r="G37" s="1">
        <f t="shared" si="35"/>
        <v>3.6818174253844012</v>
      </c>
      <c r="H37" s="1">
        <f t="shared" si="35"/>
        <v>4.7521149655650206</v>
      </c>
      <c r="I37" s="1">
        <f t="shared" si="35"/>
        <v>1.3506671834767394</v>
      </c>
    </row>
    <row r="38" spans="1:9" ht="12.75" customHeight="1" x14ac:dyDescent="0.15">
      <c r="A38" s="2">
        <v>72.490601552443806</v>
      </c>
      <c r="B38" s="2">
        <v>38.806698996624704</v>
      </c>
      <c r="C38" s="2">
        <v>117.39700000000001</v>
      </c>
      <c r="D38" s="2">
        <v>3.68</v>
      </c>
      <c r="F38" s="1">
        <f t="shared" ref="F38:I38" si="36">LN(A38)</f>
        <v>4.2834569196980512</v>
      </c>
      <c r="G38" s="1">
        <f t="shared" si="36"/>
        <v>3.658592886278329</v>
      </c>
      <c r="H38" s="1">
        <f t="shared" si="36"/>
        <v>4.765561353404804</v>
      </c>
      <c r="I38" s="1">
        <f t="shared" si="36"/>
        <v>1.3029127521808397</v>
      </c>
    </row>
    <row r="39" spans="1:9" ht="12.75" customHeight="1" x14ac:dyDescent="0.15">
      <c r="A39" s="2">
        <v>71.3803012109625</v>
      </c>
      <c r="B39" s="2">
        <v>39.908269849996074</v>
      </c>
      <c r="C39" s="2">
        <v>119.035</v>
      </c>
      <c r="D39" s="2">
        <v>3.34</v>
      </c>
      <c r="F39" s="1">
        <f t="shared" ref="F39:I39" si="37">LN(A39)</f>
        <v>4.2680219378760658</v>
      </c>
      <c r="G39" s="1">
        <f t="shared" si="37"/>
        <v>3.6865835668304463</v>
      </c>
      <c r="H39" s="1">
        <f t="shared" si="37"/>
        <v>4.7794175675144723</v>
      </c>
      <c r="I39" s="1">
        <f t="shared" si="37"/>
        <v>1.205970806988609</v>
      </c>
    </row>
    <row r="40" spans="1:9" ht="12.75" customHeight="1" x14ac:dyDescent="0.15">
      <c r="A40" s="2">
        <v>73.282129873181276</v>
      </c>
      <c r="B40" s="2">
        <v>40.803719251192454</v>
      </c>
      <c r="C40" s="2">
        <v>120.509</v>
      </c>
      <c r="D40" s="2">
        <v>3.33</v>
      </c>
      <c r="F40" s="1">
        <f t="shared" ref="F40:I40" si="38">LN(A40)</f>
        <v>4.2943167848067816</v>
      </c>
      <c r="G40" s="1">
        <f t="shared" si="38"/>
        <v>3.7087732353729295</v>
      </c>
      <c r="H40" s="1">
        <f t="shared" si="38"/>
        <v>4.7917244389383207</v>
      </c>
      <c r="I40" s="1">
        <f t="shared" si="38"/>
        <v>1.2029723039923526</v>
      </c>
    </row>
    <row r="41" spans="1:9" ht="12.75" customHeight="1" x14ac:dyDescent="0.15">
      <c r="A41" s="2">
        <v>72.61432987989275</v>
      </c>
      <c r="B41" s="2">
        <v>41.939694388986943</v>
      </c>
      <c r="C41" s="2">
        <v>121.878</v>
      </c>
      <c r="D41" s="2">
        <v>3.6</v>
      </c>
      <c r="F41" s="1">
        <f t="shared" ref="F41:I41" si="39">LN(A41)</f>
        <v>4.2851622836193712</v>
      </c>
      <c r="G41" s="1">
        <f t="shared" si="39"/>
        <v>3.7362327385847292</v>
      </c>
      <c r="H41" s="1">
        <f t="shared" si="39"/>
        <v>4.803020544399673</v>
      </c>
      <c r="I41" s="1">
        <f t="shared" si="39"/>
        <v>1.2809338454620642</v>
      </c>
    </row>
    <row r="42" spans="1:9" ht="12.75" customHeight="1" x14ac:dyDescent="0.15">
      <c r="A42" s="2">
        <v>69.491913695057377</v>
      </c>
      <c r="B42" s="2">
        <v>40.622217078338132</v>
      </c>
      <c r="C42" s="2">
        <v>123.188</v>
      </c>
      <c r="D42" s="2">
        <v>3.29</v>
      </c>
      <c r="F42" s="1">
        <f t="shared" ref="F42:I42" si="40">LN(A42)</f>
        <v>4.2412103960901888</v>
      </c>
      <c r="G42" s="1">
        <f t="shared" si="40"/>
        <v>3.7043151356164241</v>
      </c>
      <c r="H42" s="1">
        <f t="shared" si="40"/>
        <v>4.8137116437580758</v>
      </c>
      <c r="I42" s="1">
        <f t="shared" si="40"/>
        <v>1.1908875647772805</v>
      </c>
    </row>
    <row r="43" spans="1:9" ht="12.75" customHeight="1" x14ac:dyDescent="0.15">
      <c r="A43" s="2">
        <v>68.645203207023926</v>
      </c>
      <c r="B43" s="2">
        <v>39.673467694254569</v>
      </c>
      <c r="C43" s="2">
        <v>124.149</v>
      </c>
      <c r="D43" s="2">
        <v>3.34</v>
      </c>
      <c r="F43" s="1">
        <f t="shared" ref="F43:I43" si="41">LN(A43)</f>
        <v>4.2289512566048399</v>
      </c>
      <c r="G43" s="1">
        <f t="shared" si="41"/>
        <v>3.6806826442237868</v>
      </c>
      <c r="H43" s="1">
        <f t="shared" si="41"/>
        <v>4.8214824571492834</v>
      </c>
      <c r="I43" s="1">
        <f t="shared" si="41"/>
        <v>1.205970806988609</v>
      </c>
    </row>
    <row r="44" spans="1:9" ht="12.75" customHeight="1" x14ac:dyDescent="0.15">
      <c r="A44" s="2">
        <v>68.337193512212096</v>
      </c>
      <c r="B44" s="2">
        <v>34.397213561589588</v>
      </c>
      <c r="C44" s="2">
        <v>124.949</v>
      </c>
      <c r="D44" s="2">
        <v>3.68</v>
      </c>
      <c r="F44" s="1">
        <f t="shared" ref="F44:I44" si="42">LN(A44)</f>
        <v>4.2244541792973909</v>
      </c>
      <c r="G44" s="1">
        <f t="shared" si="42"/>
        <v>3.5379755599820033</v>
      </c>
      <c r="H44" s="1">
        <f t="shared" si="42"/>
        <v>4.8279056540476555</v>
      </c>
      <c r="I44" s="1">
        <f t="shared" si="42"/>
        <v>1.3029127521808397</v>
      </c>
    </row>
    <row r="45" spans="1:9" ht="12.75" customHeight="1" x14ac:dyDescent="0.15">
      <c r="A45" s="2">
        <v>72.86594697645333</v>
      </c>
      <c r="B45" s="2">
        <v>43.078444157493465</v>
      </c>
      <c r="C45" s="2">
        <v>125.69</v>
      </c>
      <c r="D45" s="2">
        <v>3.31</v>
      </c>
      <c r="F45" s="1">
        <f t="shared" ref="F45:I45" si="43">LN(A45)</f>
        <v>4.2886214102156712</v>
      </c>
      <c r="G45" s="1">
        <f t="shared" si="43"/>
        <v>3.7630227364432018</v>
      </c>
      <c r="H45" s="1">
        <f t="shared" si="43"/>
        <v>4.8338185579367465</v>
      </c>
      <c r="I45" s="1">
        <f t="shared" si="43"/>
        <v>1.1969481893889715</v>
      </c>
    </row>
    <row r="46" spans="1:9" ht="12.75" customHeight="1" x14ac:dyDescent="0.15">
      <c r="A46" s="2">
        <v>73.279411128565442</v>
      </c>
      <c r="B46" s="2">
        <v>47.504039848734742</v>
      </c>
      <c r="C46" s="2">
        <v>126.485</v>
      </c>
      <c r="D46" s="2">
        <v>3.12</v>
      </c>
      <c r="F46" s="1">
        <f t="shared" ref="F46:I46" si="44">LN(A46)</f>
        <v>4.2942796844242723</v>
      </c>
      <c r="G46" s="1">
        <f t="shared" si="44"/>
        <v>3.8608147568711435</v>
      </c>
      <c r="H46" s="1">
        <f t="shared" si="44"/>
        <v>4.8401237240616588</v>
      </c>
      <c r="I46" s="1">
        <f t="shared" si="44"/>
        <v>1.1378330018213911</v>
      </c>
    </row>
    <row r="47" spans="1:9" ht="12.75" customHeight="1" x14ac:dyDescent="0.15">
      <c r="A47" s="2">
        <v>78.069999028619648</v>
      </c>
      <c r="B47" s="2">
        <v>45.83077321087864</v>
      </c>
      <c r="C47" s="2">
        <v>127.36199999999999</v>
      </c>
      <c r="D47" s="2">
        <v>2.79</v>
      </c>
      <c r="F47" s="1">
        <f t="shared" ref="F47:I47" si="45">LN(A47)</f>
        <v>4.3576058476897712</v>
      </c>
      <c r="G47" s="1">
        <f t="shared" si="45"/>
        <v>3.8249557696612504</v>
      </c>
      <c r="H47" s="1">
        <f t="shared" si="45"/>
        <v>4.8470334254903618</v>
      </c>
      <c r="I47" s="1">
        <f t="shared" si="45"/>
        <v>1.0260415958332743</v>
      </c>
    </row>
    <row r="48" spans="1:9" ht="12.75" customHeight="1" x14ac:dyDescent="0.15">
      <c r="A48" s="2">
        <v>79.41489504934907</v>
      </c>
      <c r="B48" s="2">
        <v>46.799085339133619</v>
      </c>
      <c r="C48" s="2">
        <v>128.18100000000001</v>
      </c>
      <c r="D48" s="2">
        <v>2.65</v>
      </c>
      <c r="F48" s="1">
        <f t="shared" ref="F48:I48" si="46">LN(A48)</f>
        <v>4.3746859457392961</v>
      </c>
      <c r="G48" s="1">
        <f t="shared" si="46"/>
        <v>3.8458636586970076</v>
      </c>
      <c r="H48" s="1">
        <f t="shared" si="46"/>
        <v>4.8534433275747491</v>
      </c>
      <c r="I48" s="1">
        <f t="shared" si="46"/>
        <v>0.97455963999813078</v>
      </c>
    </row>
    <row r="49" spans="1:9" ht="12.75" customHeight="1" x14ac:dyDescent="0.15">
      <c r="A49" s="2">
        <v>79.717617806811873</v>
      </c>
      <c r="B49" s="2">
        <v>52.19452664740583</v>
      </c>
      <c r="C49" s="2">
        <v>128.96100000000001</v>
      </c>
      <c r="D49" s="2">
        <v>2.68</v>
      </c>
      <c r="F49" s="1">
        <f t="shared" ref="F49:I49" si="47">LN(A49)</f>
        <v>4.3784906128962602</v>
      </c>
      <c r="G49" s="1">
        <f t="shared" si="47"/>
        <v>3.9549776358931079</v>
      </c>
      <c r="H49" s="1">
        <f t="shared" si="47"/>
        <v>4.8595100330706851</v>
      </c>
      <c r="I49" s="1">
        <f t="shared" si="47"/>
        <v>0.98581679452276538</v>
      </c>
    </row>
    <row r="50" spans="1:9" ht="12.75" customHeight="1" x14ac:dyDescent="0.15">
      <c r="A50" s="2">
        <v>78.464652936533838</v>
      </c>
      <c r="B50" s="2">
        <v>52.091382821392351</v>
      </c>
      <c r="C50" s="2">
        <v>129.96899999999999</v>
      </c>
      <c r="D50" s="2">
        <v>2.56</v>
      </c>
      <c r="F50" s="1">
        <f t="shared" ref="F50:I50" si="48">LN(A50)</f>
        <v>4.362648242318139</v>
      </c>
      <c r="G50" s="1">
        <f t="shared" si="48"/>
        <v>3.9529995381774872</v>
      </c>
      <c r="H50" s="1">
        <f t="shared" si="48"/>
        <v>4.8672959604806474</v>
      </c>
      <c r="I50" s="1">
        <f t="shared" si="48"/>
        <v>0.94000725849147115</v>
      </c>
    </row>
    <row r="51" spans="1:9" ht="12.75" customHeight="1" x14ac:dyDescent="0.15">
      <c r="A51" s="2">
        <v>78.549684934929175</v>
      </c>
      <c r="B51" s="2">
        <v>52.835545433126519</v>
      </c>
      <c r="C51" s="2">
        <v>131.02799999999999</v>
      </c>
      <c r="D51" s="2">
        <v>2.36</v>
      </c>
      <c r="F51" s="1">
        <f t="shared" ref="F51:I51" si="49">LN(A51)</f>
        <v>4.3637313536805902</v>
      </c>
      <c r="G51" s="1">
        <f t="shared" si="49"/>
        <v>3.9671841731694433</v>
      </c>
      <c r="H51" s="1">
        <f t="shared" si="49"/>
        <v>4.8754110408199294</v>
      </c>
      <c r="I51" s="1">
        <f t="shared" si="49"/>
        <v>0.8586616190375187</v>
      </c>
    </row>
    <row r="52" spans="1:9" ht="12.75" customHeight="1" x14ac:dyDescent="0.15">
      <c r="A52" s="2">
        <v>81.730806328031065</v>
      </c>
      <c r="B52" s="2">
        <v>54.836438710493944</v>
      </c>
      <c r="C52" s="2">
        <v>132.12200000000001</v>
      </c>
      <c r="D52" s="2">
        <v>2.21</v>
      </c>
      <c r="F52" s="1">
        <f t="shared" ref="F52:I52" si="50">LN(A52)</f>
        <v>4.4034309972328414</v>
      </c>
      <c r="G52" s="1">
        <f t="shared" si="50"/>
        <v>4.0043549129518548</v>
      </c>
      <c r="H52" s="1">
        <f t="shared" si="50"/>
        <v>4.883725738161572</v>
      </c>
      <c r="I52" s="1">
        <f t="shared" si="50"/>
        <v>0.79299251552966143</v>
      </c>
    </row>
    <row r="53" spans="1:9" ht="12.75" customHeight="1" x14ac:dyDescent="0.15">
      <c r="A53" s="2">
        <v>73.815883429282977</v>
      </c>
      <c r="B53" s="2">
        <v>56.189005727564442</v>
      </c>
      <c r="C53" s="2">
        <v>133.40199999999999</v>
      </c>
      <c r="D53" s="2">
        <v>1.95</v>
      </c>
      <c r="F53" s="1">
        <f t="shared" ref="F53:I53" si="51">LN(A53)</f>
        <v>4.301573931068372</v>
      </c>
      <c r="G53" s="1">
        <f t="shared" si="51"/>
        <v>4.0287211101386573</v>
      </c>
      <c r="H53" s="1">
        <f t="shared" si="51"/>
        <v>4.893367125872885</v>
      </c>
      <c r="I53" s="1">
        <f t="shared" si="51"/>
        <v>0.66782937257565544</v>
      </c>
    </row>
    <row r="54" spans="1:9" ht="12.75" customHeight="1" x14ac:dyDescent="0.15">
      <c r="A54" s="2">
        <v>68.502826828783725</v>
      </c>
      <c r="B54" s="2">
        <v>53.093496461624127</v>
      </c>
      <c r="C54" s="2">
        <v>134.86000000000001</v>
      </c>
      <c r="D54" s="2">
        <v>2.46</v>
      </c>
      <c r="F54" s="1">
        <f t="shared" ref="F54:I54" si="52">LN(A54)</f>
        <v>4.2268750119901819</v>
      </c>
      <c r="G54" s="1">
        <f t="shared" si="52"/>
        <v>3.9720544435647307</v>
      </c>
      <c r="H54" s="1">
        <f t="shared" si="52"/>
        <v>4.9042372033064359</v>
      </c>
      <c r="I54" s="1">
        <f t="shared" si="52"/>
        <v>0.90016134994427144</v>
      </c>
    </row>
    <row r="55" spans="1:9" ht="12.75" customHeight="1" x14ac:dyDescent="0.15">
      <c r="A55" s="2">
        <v>70.922974200816952</v>
      </c>
      <c r="B55" s="2">
        <v>50.878790934611978</v>
      </c>
      <c r="C55" s="2">
        <v>136.739</v>
      </c>
      <c r="D55" s="2">
        <v>2.4700000000000002</v>
      </c>
      <c r="F55" s="1">
        <f t="shared" ref="F55:I55" si="53">LN(A55)</f>
        <v>4.2615944177324252</v>
      </c>
      <c r="G55" s="1">
        <f t="shared" si="53"/>
        <v>3.9294461556719256</v>
      </c>
      <c r="H55" s="1">
        <f t="shared" si="53"/>
        <v>4.9180739993098648</v>
      </c>
      <c r="I55" s="1">
        <f t="shared" si="53"/>
        <v>0.90421815063988586</v>
      </c>
    </row>
    <row r="56" spans="1:9" ht="12.75" customHeight="1" x14ac:dyDescent="0.15">
      <c r="A56" s="2">
        <v>80.308995786372648</v>
      </c>
      <c r="B56" s="2">
        <v>50.711518896956143</v>
      </c>
      <c r="C56" s="2">
        <v>138.39699999999999</v>
      </c>
      <c r="D56" s="2">
        <v>2.48</v>
      </c>
      <c r="F56" s="1">
        <f t="shared" ref="F56:I56" si="54">LN(A56)</f>
        <v>4.3858816419056899</v>
      </c>
      <c r="G56" s="1">
        <f t="shared" si="54"/>
        <v>3.9261530819703894</v>
      </c>
      <c r="H56" s="1">
        <f t="shared" si="54"/>
        <v>4.9301263666480564</v>
      </c>
      <c r="I56" s="1">
        <f t="shared" si="54"/>
        <v>0.90825856017689077</v>
      </c>
    </row>
    <row r="57" spans="1:9" ht="12.75" customHeight="1" x14ac:dyDescent="0.15">
      <c r="A57" s="2">
        <v>87.750046120937512</v>
      </c>
      <c r="B57" s="2">
        <v>50.41571180609175</v>
      </c>
      <c r="C57" s="2">
        <v>139.928</v>
      </c>
      <c r="D57" s="2">
        <v>2.37</v>
      </c>
      <c r="F57" s="1">
        <f t="shared" ref="F57:I57" si="55">LN(A57)</f>
        <v>4.4744923879405665</v>
      </c>
      <c r="G57" s="1">
        <f t="shared" si="55"/>
        <v>3.9203028686801846</v>
      </c>
      <c r="H57" s="1">
        <f t="shared" si="55"/>
        <v>4.9411280046047619</v>
      </c>
      <c r="I57" s="1">
        <f t="shared" si="55"/>
        <v>0.86288995514703981</v>
      </c>
    </row>
    <row r="58" spans="1:9" ht="12.75" customHeight="1" x14ac:dyDescent="0.15">
      <c r="A58" s="2">
        <v>106.50589550863113</v>
      </c>
      <c r="B58" s="2">
        <v>54.052764168212221</v>
      </c>
      <c r="C58" s="2">
        <v>141.38900000000001</v>
      </c>
      <c r="D58" s="2">
        <v>2.19</v>
      </c>
      <c r="F58" s="1">
        <f t="shared" ref="F58:I58" si="56">LN(A58)</f>
        <v>4.6682003405058987</v>
      </c>
      <c r="G58" s="1">
        <f t="shared" si="56"/>
        <v>3.989960683725061</v>
      </c>
      <c r="H58" s="1">
        <f t="shared" si="56"/>
        <v>4.9515149569427663</v>
      </c>
      <c r="I58" s="1">
        <f t="shared" si="56"/>
        <v>0.78390154382840938</v>
      </c>
    </row>
    <row r="59" spans="1:9" ht="12.75" customHeight="1" x14ac:dyDescent="0.15">
      <c r="A59" s="2">
        <v>109.32967071418366</v>
      </c>
      <c r="B59" s="2">
        <v>54.663052789035625</v>
      </c>
      <c r="C59" s="2">
        <v>144.126</v>
      </c>
      <c r="D59" s="2">
        <v>2.25</v>
      </c>
      <c r="F59" s="1">
        <f t="shared" ref="F59:I59" si="57">LN(A59)</f>
        <v>4.6943678195895178</v>
      </c>
      <c r="G59" s="1">
        <f t="shared" si="57"/>
        <v>4.0011880294532496</v>
      </c>
      <c r="H59" s="1">
        <f t="shared" si="57"/>
        <v>4.9706879169866616</v>
      </c>
      <c r="I59" s="1">
        <f t="shared" si="57"/>
        <v>0.81093021621632877</v>
      </c>
    </row>
    <row r="60" spans="1:9" ht="12.75" customHeight="1" x14ac:dyDescent="0.15">
      <c r="A60" s="2">
        <v>101.22257950824535</v>
      </c>
      <c r="B60" s="2">
        <v>54.024908200592435</v>
      </c>
      <c r="C60" s="2">
        <v>146.631</v>
      </c>
      <c r="D60" s="2">
        <v>2.44</v>
      </c>
      <c r="F60" s="1">
        <f t="shared" ref="F60:I60" si="58">LN(A60)</f>
        <v>4.6173218496367276</v>
      </c>
      <c r="G60" s="1">
        <f t="shared" si="58"/>
        <v>3.989445203189145</v>
      </c>
      <c r="H60" s="1">
        <f t="shared" si="58"/>
        <v>4.9879192268525223</v>
      </c>
      <c r="I60" s="1">
        <f t="shared" si="58"/>
        <v>0.89199803930511046</v>
      </c>
    </row>
    <row r="61" spans="1:9" ht="12.75" customHeight="1" x14ac:dyDescent="0.15">
      <c r="A61" s="2">
        <v>100.04660762637596</v>
      </c>
      <c r="B61" s="2">
        <v>55.070551585120022</v>
      </c>
      <c r="C61" s="2">
        <v>149.18799999999999</v>
      </c>
      <c r="D61" s="2">
        <v>2.31</v>
      </c>
      <c r="F61" s="1">
        <f t="shared" ref="F61:I61" si="59">LN(A61)</f>
        <v>4.6056361536720454</v>
      </c>
      <c r="G61" s="1">
        <f t="shared" si="59"/>
        <v>4.0086151192968646</v>
      </c>
      <c r="H61" s="1">
        <f t="shared" si="59"/>
        <v>5.0052072555806548</v>
      </c>
      <c r="I61" s="1">
        <f t="shared" si="59"/>
        <v>0.83724752453370221</v>
      </c>
    </row>
    <row r="62" spans="1:9" ht="12.75" customHeight="1" x14ac:dyDescent="0.15">
      <c r="A62" s="2">
        <v>105.89483934250829</v>
      </c>
      <c r="B62" s="2">
        <v>59.917186202379149</v>
      </c>
      <c r="C62" s="2">
        <v>151.684</v>
      </c>
      <c r="D62" s="2">
        <v>2.3199999999999998</v>
      </c>
      <c r="F62" s="1">
        <f t="shared" ref="F62:I62" si="60">LN(A62)</f>
        <v>4.6624465199988725</v>
      </c>
      <c r="G62" s="1">
        <f t="shared" si="60"/>
        <v>4.0929633788670108</v>
      </c>
      <c r="H62" s="1">
        <f t="shared" si="60"/>
        <v>5.021799409467012</v>
      </c>
      <c r="I62" s="1">
        <f t="shared" si="60"/>
        <v>0.84156718567821853</v>
      </c>
    </row>
    <row r="63" spans="1:9" ht="12.75" customHeight="1" x14ac:dyDescent="0.15">
      <c r="A63" s="2">
        <v>103.89866872416337</v>
      </c>
      <c r="B63" s="2">
        <v>59.278698601377414</v>
      </c>
      <c r="C63" s="2">
        <v>154.28700000000001</v>
      </c>
      <c r="D63" s="2">
        <v>2.57</v>
      </c>
      <c r="F63" s="1">
        <f t="shared" ref="F63:I63" si="61">LN(A63)</f>
        <v>4.6434160849736559</v>
      </c>
      <c r="G63" s="1">
        <f t="shared" si="61"/>
        <v>4.0822500273287918</v>
      </c>
      <c r="H63" s="1">
        <f t="shared" si="61"/>
        <v>5.0388145043615635</v>
      </c>
      <c r="I63" s="1">
        <f t="shared" si="61"/>
        <v>0.94390589890712839</v>
      </c>
    </row>
    <row r="64" spans="1:9" ht="12.75" customHeight="1" x14ac:dyDescent="0.15">
      <c r="A64" s="2">
        <v>103.97432747997286</v>
      </c>
      <c r="B64" s="2">
        <v>58.943437717178213</v>
      </c>
      <c r="C64" s="2">
        <v>156.95400000000001</v>
      </c>
      <c r="D64" s="2">
        <v>2.68</v>
      </c>
      <c r="F64" s="1">
        <f t="shared" ref="F64:I64" si="62">LN(A64)</f>
        <v>4.6441440175145043</v>
      </c>
      <c r="G64" s="1">
        <f t="shared" si="62"/>
        <v>4.0765783013158003</v>
      </c>
      <c r="H64" s="1">
        <f t="shared" si="62"/>
        <v>5.0559527687867156</v>
      </c>
      <c r="I64" s="1">
        <f t="shared" si="62"/>
        <v>0.98581679452276538</v>
      </c>
    </row>
    <row r="65" spans="1:9" ht="12.75" customHeight="1" x14ac:dyDescent="0.15">
      <c r="A65" s="2">
        <v>114.71330928920199</v>
      </c>
      <c r="B65" s="2">
        <v>60.839220095317998</v>
      </c>
      <c r="C65" s="2">
        <v>159.565</v>
      </c>
      <c r="D65" s="2">
        <v>2.83</v>
      </c>
      <c r="F65" s="1">
        <f t="shared" ref="F65:I65" si="63">LN(A65)</f>
        <v>4.7424360530549912</v>
      </c>
      <c r="G65" s="1">
        <f t="shared" si="63"/>
        <v>4.1082346483628074</v>
      </c>
      <c r="H65" s="1">
        <f t="shared" si="63"/>
        <v>5.0724513627207184</v>
      </c>
      <c r="I65" s="1">
        <f t="shared" si="63"/>
        <v>1.0402767116551463</v>
      </c>
    </row>
    <row r="66" spans="1:9" ht="12.75" customHeight="1" x14ac:dyDescent="0.15">
      <c r="A66" s="2">
        <v>115.06859634855687</v>
      </c>
      <c r="B66" s="2">
        <v>62.254476192033295</v>
      </c>
      <c r="C66" s="2">
        <v>162.39099999999999</v>
      </c>
      <c r="D66" s="2">
        <v>2.48</v>
      </c>
      <c r="F66" s="1">
        <f t="shared" ref="F66:I66" si="64">LN(A66)</f>
        <v>4.7455284405212605</v>
      </c>
      <c r="G66" s="1">
        <f t="shared" si="64"/>
        <v>4.1312304394589843</v>
      </c>
      <c r="H66" s="1">
        <f t="shared" si="64"/>
        <v>5.0900070074726917</v>
      </c>
      <c r="I66" s="1">
        <f t="shared" si="64"/>
        <v>0.90825856017689077</v>
      </c>
    </row>
    <row r="67" spans="1:9" ht="12.75" customHeight="1" x14ac:dyDescent="0.15">
      <c r="A67" s="2">
        <v>114.65067005952098</v>
      </c>
      <c r="B67" s="2">
        <v>65.955282669615158</v>
      </c>
      <c r="C67" s="2">
        <v>165.27500000000001</v>
      </c>
      <c r="D67" s="2">
        <v>2.61</v>
      </c>
      <c r="F67" s="1">
        <f t="shared" ref="F67:I67" si="65">LN(A67)</f>
        <v>4.7418898536786447</v>
      </c>
      <c r="G67" s="1">
        <f t="shared" si="65"/>
        <v>4.1889769770867895</v>
      </c>
      <c r="H67" s="1">
        <f t="shared" si="65"/>
        <v>5.1076107532196415</v>
      </c>
      <c r="I67" s="1">
        <f t="shared" si="65"/>
        <v>0.95935022133460202</v>
      </c>
    </row>
    <row r="68" spans="1:9" ht="12.75" customHeight="1" x14ac:dyDescent="0.15">
      <c r="A68" s="2">
        <v>113.8451587802784</v>
      </c>
      <c r="B68" s="2">
        <v>68.791487860313609</v>
      </c>
      <c r="C68" s="2">
        <v>168.221</v>
      </c>
      <c r="D68" s="2">
        <v>2.9</v>
      </c>
      <c r="F68" s="1">
        <f t="shared" ref="F68:I68" si="66">LN(A68)</f>
        <v>4.7348392688149259</v>
      </c>
      <c r="G68" s="1">
        <f t="shared" si="66"/>
        <v>4.2310800143244229</v>
      </c>
      <c r="H68" s="1">
        <f t="shared" si="66"/>
        <v>5.1252785911129841</v>
      </c>
      <c r="I68" s="1">
        <f t="shared" si="66"/>
        <v>1.0647107369924282</v>
      </c>
    </row>
    <row r="69" spans="1:9" ht="12.75" customHeight="1" x14ac:dyDescent="0.15">
      <c r="A69" s="2">
        <v>114.31229057769039</v>
      </c>
      <c r="B69" s="2">
        <v>69.246321039590157</v>
      </c>
      <c r="C69" s="2">
        <v>171.274</v>
      </c>
      <c r="D69" s="2">
        <v>3.46</v>
      </c>
      <c r="F69" s="1">
        <f t="shared" ref="F69:I69" si="67">LN(A69)</f>
        <v>4.738934094133576</v>
      </c>
      <c r="G69" s="1">
        <f t="shared" si="67"/>
        <v>4.237670017874132</v>
      </c>
      <c r="H69" s="1">
        <f t="shared" si="67"/>
        <v>5.1432646133082054</v>
      </c>
      <c r="I69" s="1">
        <f t="shared" si="67"/>
        <v>1.2412685890696329</v>
      </c>
    </row>
    <row r="70" spans="1:9" ht="12.75" customHeight="1" x14ac:dyDescent="0.15">
      <c r="A70" s="2">
        <v>114.69474951744463</v>
      </c>
      <c r="B70" s="2">
        <v>68.925714197841742</v>
      </c>
      <c r="C70" s="2">
        <v>174.14099999999999</v>
      </c>
      <c r="D70" s="2">
        <v>3.09</v>
      </c>
      <c r="F70" s="1">
        <f t="shared" ref="F70:I70" si="68">LN(A70)</f>
        <v>4.7422742473024435</v>
      </c>
      <c r="G70" s="1">
        <f t="shared" si="68"/>
        <v>4.2330293188125303</v>
      </c>
      <c r="H70" s="1">
        <f t="shared" si="68"/>
        <v>5.159865315890011</v>
      </c>
      <c r="I70" s="1">
        <f t="shared" si="68"/>
        <v>1.1281710909096541</v>
      </c>
    </row>
    <row r="71" spans="1:9" ht="12.75" customHeight="1" x14ac:dyDescent="0.15">
      <c r="A71" s="2">
        <v>115.01494007797587</v>
      </c>
      <c r="B71" s="2">
        <v>70.952967716251834</v>
      </c>
      <c r="C71" s="2">
        <v>177.13</v>
      </c>
      <c r="D71" s="2">
        <v>4.0199999999999996</v>
      </c>
      <c r="F71" s="1">
        <f t="shared" ref="F71:I71" si="69">LN(A71)</f>
        <v>4.7450620336467226</v>
      </c>
      <c r="G71" s="1">
        <f t="shared" si="69"/>
        <v>4.2620172310082554</v>
      </c>
      <c r="H71" s="1">
        <f t="shared" si="69"/>
        <v>5.1768839262645052</v>
      </c>
      <c r="I71" s="1">
        <f t="shared" si="69"/>
        <v>1.3912819026309295</v>
      </c>
    </row>
    <row r="72" spans="1:9" ht="12.75" customHeight="1" x14ac:dyDescent="0.15">
      <c r="A72" s="2">
        <v>115.62041813384218</v>
      </c>
      <c r="B72" s="2">
        <v>71.636142575431506</v>
      </c>
      <c r="C72" s="2">
        <v>180.76</v>
      </c>
      <c r="D72" s="2">
        <v>4.72</v>
      </c>
      <c r="F72" s="1">
        <f t="shared" ref="F72:I72" si="70">LN(A72)</f>
        <v>4.7503125680968665</v>
      </c>
      <c r="G72" s="1">
        <f t="shared" si="70"/>
        <v>4.2715997311787914</v>
      </c>
      <c r="H72" s="1">
        <f t="shared" si="70"/>
        <v>5.1971701845430784</v>
      </c>
      <c r="I72" s="1">
        <f t="shared" si="70"/>
        <v>1.5518087995974639</v>
      </c>
    </row>
    <row r="73" spans="1:9" ht="12.75" customHeight="1" x14ac:dyDescent="0.15">
      <c r="A73" s="2">
        <v>115.92071975917248</v>
      </c>
      <c r="B73" s="2">
        <v>71.568196995915599</v>
      </c>
      <c r="C73" s="2">
        <v>183.74199999999999</v>
      </c>
      <c r="D73" s="2">
        <v>3.84</v>
      </c>
      <c r="F73" s="1">
        <f t="shared" ref="F73:I73" si="71">LN(A73)</f>
        <v>4.7529065070957426</v>
      </c>
      <c r="G73" s="1">
        <f t="shared" si="71"/>
        <v>4.2706507992565061</v>
      </c>
      <c r="H73" s="1">
        <f t="shared" si="71"/>
        <v>5.2135325997301996</v>
      </c>
      <c r="I73" s="1">
        <f t="shared" si="71"/>
        <v>1.3454723665996355</v>
      </c>
    </row>
    <row r="74" spans="1:9" ht="12.75" customHeight="1" x14ac:dyDescent="0.15">
      <c r="A74" s="2">
        <v>115.12431786769727</v>
      </c>
      <c r="B74" s="2">
        <v>72.592999816749128</v>
      </c>
      <c r="C74" s="2">
        <v>186.59</v>
      </c>
      <c r="D74" s="2">
        <v>4.08</v>
      </c>
      <c r="F74" s="1">
        <f t="shared" ref="F74:I74" si="72">LN(A74)</f>
        <v>4.7460125694130513</v>
      </c>
      <c r="G74" s="1">
        <f t="shared" si="72"/>
        <v>4.2848684959250232</v>
      </c>
      <c r="H74" s="1">
        <f t="shared" si="72"/>
        <v>5.2289136964091574</v>
      </c>
      <c r="I74" s="1">
        <f t="shared" si="72"/>
        <v>1.4060969884160703</v>
      </c>
    </row>
    <row r="75" spans="1:9" ht="12.75" customHeight="1" x14ac:dyDescent="0.15">
      <c r="A75" s="2">
        <v>115.97305379723173</v>
      </c>
      <c r="B75" s="2">
        <v>73.367017736755301</v>
      </c>
      <c r="C75" s="2">
        <v>189.3</v>
      </c>
      <c r="D75" s="2">
        <v>3.83</v>
      </c>
      <c r="F75" s="1">
        <f t="shared" ref="F75:I75" si="73">LN(A75)</f>
        <v>4.7533578692702863</v>
      </c>
      <c r="G75" s="1">
        <f t="shared" si="73"/>
        <v>4.2954744849971824</v>
      </c>
      <c r="H75" s="1">
        <f t="shared" si="73"/>
        <v>5.2433330582152768</v>
      </c>
      <c r="I75" s="1">
        <f t="shared" si="73"/>
        <v>1.3428648031925547</v>
      </c>
    </row>
    <row r="76" spans="1:9" ht="12.75" customHeight="1" x14ac:dyDescent="0.15">
      <c r="A76" s="2">
        <v>115.54192720318999</v>
      </c>
      <c r="B76" s="2">
        <v>74.367117321477195</v>
      </c>
      <c r="C76" s="2">
        <v>191.92699999999999</v>
      </c>
      <c r="D76" s="2">
        <v>4.17</v>
      </c>
      <c r="F76" s="1">
        <f t="shared" ref="F76:I76" si="74">LN(A76)</f>
        <v>4.7496334701793037</v>
      </c>
      <c r="G76" s="1">
        <f t="shared" si="74"/>
        <v>4.3090138726553402</v>
      </c>
      <c r="H76" s="1">
        <f t="shared" si="74"/>
        <v>5.2571150913969342</v>
      </c>
      <c r="I76" s="1">
        <f t="shared" si="74"/>
        <v>1.4279160358107101</v>
      </c>
    </row>
    <row r="77" spans="1:9" ht="12.75" customHeight="1" x14ac:dyDescent="0.15">
      <c r="A77" s="2">
        <v>115.04738518083417</v>
      </c>
      <c r="B77" s="2">
        <v>75.457246162303889</v>
      </c>
      <c r="C77" s="2">
        <v>194.34700000000001</v>
      </c>
      <c r="D77" s="2">
        <v>4.1900000000000004</v>
      </c>
      <c r="F77" s="1">
        <f t="shared" ref="F77:I77" si="75">LN(A77)</f>
        <v>4.745344088546732</v>
      </c>
      <c r="G77" s="1">
        <f t="shared" si="75"/>
        <v>4.3235662198641975</v>
      </c>
      <c r="H77" s="1">
        <f t="shared" si="75"/>
        <v>5.2696452211101468</v>
      </c>
      <c r="I77" s="1">
        <f t="shared" si="75"/>
        <v>1.4327007339340465</v>
      </c>
    </row>
    <row r="78" spans="1:9" ht="12.75" customHeight="1" x14ac:dyDescent="0.15">
      <c r="A78" s="2">
        <v>114.1805437963869</v>
      </c>
      <c r="B78" s="2">
        <v>76.749267860909129</v>
      </c>
      <c r="C78" s="2">
        <v>196.59899999999999</v>
      </c>
      <c r="D78" s="2">
        <v>4.6100000000000003</v>
      </c>
      <c r="F78" s="1">
        <f t="shared" ref="F78:I78" si="76">LN(A78)</f>
        <v>4.7377809131485842</v>
      </c>
      <c r="G78" s="1">
        <f t="shared" si="76"/>
        <v>4.3405438471502649</v>
      </c>
      <c r="H78" s="1">
        <f t="shared" si="76"/>
        <v>5.2811661212301404</v>
      </c>
      <c r="I78" s="1">
        <f t="shared" si="76"/>
        <v>1.5282278570085572</v>
      </c>
    </row>
    <row r="79" spans="1:9" ht="12.75" customHeight="1" x14ac:dyDescent="0.15">
      <c r="A79" s="2">
        <v>114.29578216105507</v>
      </c>
      <c r="B79" s="2">
        <v>77.150510233920571</v>
      </c>
      <c r="C79" s="2">
        <v>198.75200000000001</v>
      </c>
      <c r="D79" s="2">
        <v>4.58</v>
      </c>
      <c r="F79" s="1">
        <f t="shared" ref="F79:I79" si="77">LN(A79)</f>
        <v>4.7387896686418056</v>
      </c>
      <c r="G79" s="1">
        <f t="shared" si="77"/>
        <v>4.3457581923183515</v>
      </c>
      <c r="H79" s="1">
        <f t="shared" si="77"/>
        <v>5.2920578163768921</v>
      </c>
      <c r="I79" s="1">
        <f t="shared" si="77"/>
        <v>1.5216989981260935</v>
      </c>
    </row>
    <row r="80" spans="1:9" ht="12.75" customHeight="1" x14ac:dyDescent="0.15">
      <c r="A80" s="2">
        <v>113.79424626429815</v>
      </c>
      <c r="B80" s="2">
        <v>79.390564568524809</v>
      </c>
      <c r="C80" s="2">
        <v>200.745</v>
      </c>
      <c r="D80" s="2">
        <v>5.53</v>
      </c>
      <c r="F80" s="1">
        <f t="shared" ref="F80:I80" si="78">LN(A80)</f>
        <v>4.7343919603463487</v>
      </c>
      <c r="G80" s="1">
        <f t="shared" si="78"/>
        <v>4.3743795270421915</v>
      </c>
      <c r="H80" s="1">
        <f t="shared" si="78"/>
        <v>5.3020354459164478</v>
      </c>
      <c r="I80" s="1">
        <f t="shared" si="78"/>
        <v>1.7101878155342434</v>
      </c>
    </row>
    <row r="81" spans="1:9" ht="12.75" customHeight="1" x14ac:dyDescent="0.15">
      <c r="A81" s="2">
        <v>114.45199308250254</v>
      </c>
      <c r="B81" s="2">
        <v>83.323038340611902</v>
      </c>
      <c r="C81" s="2">
        <v>202.73599999999999</v>
      </c>
      <c r="D81" s="2">
        <v>6.04</v>
      </c>
      <c r="F81" s="1">
        <f t="shared" ref="F81:I81" si="79">LN(A81)</f>
        <v>4.740155460685588</v>
      </c>
      <c r="G81" s="1">
        <f t="shared" si="79"/>
        <v>4.4227250816497961</v>
      </c>
      <c r="H81" s="1">
        <f t="shared" si="79"/>
        <v>5.3119046400565528</v>
      </c>
      <c r="I81" s="1">
        <f t="shared" si="79"/>
        <v>1.7984040119467235</v>
      </c>
    </row>
    <row r="82" spans="1:9" ht="12.75" customHeight="1" x14ac:dyDescent="0.15">
      <c r="A82" s="2">
        <v>114.44923167653637</v>
      </c>
      <c r="B82" s="2">
        <v>83.042895247403223</v>
      </c>
      <c r="C82" s="2">
        <v>205.089</v>
      </c>
      <c r="D82" s="2">
        <v>7.79</v>
      </c>
      <c r="F82" s="1">
        <f t="shared" ref="F82:I82" si="80">LN(A82)</f>
        <v>4.7401313331959321</v>
      </c>
      <c r="G82" s="1">
        <f t="shared" si="80"/>
        <v>4.4193572845058728</v>
      </c>
      <c r="H82" s="1">
        <f t="shared" si="80"/>
        <v>5.3234440312656162</v>
      </c>
      <c r="I82" s="1">
        <f t="shared" si="80"/>
        <v>2.0528408598826569</v>
      </c>
    </row>
    <row r="83" spans="1:9" ht="12.75" customHeight="1" x14ac:dyDescent="0.15">
      <c r="A83" s="2">
        <v>112.83157469170899</v>
      </c>
      <c r="B83" s="2">
        <v>89.436185877159303</v>
      </c>
      <c r="C83" s="2">
        <v>207.69200000000001</v>
      </c>
      <c r="D83" s="2">
        <v>6.24</v>
      </c>
      <c r="F83" s="1">
        <f t="shared" ref="F83:I83" si="81">LN(A83)</f>
        <v>4.7258962173740597</v>
      </c>
      <c r="G83" s="1">
        <f t="shared" si="81"/>
        <v>4.4935253640113437</v>
      </c>
      <c r="H83" s="1">
        <f t="shared" si="81"/>
        <v>5.3360562130483045</v>
      </c>
      <c r="I83" s="1">
        <f t="shared" si="81"/>
        <v>1.8309801823813363</v>
      </c>
    </row>
    <row r="84" spans="1:9" ht="12.75" customHeight="1" x14ac:dyDescent="0.15">
      <c r="A84" s="2">
        <v>113.66643650962764</v>
      </c>
      <c r="B84" s="2">
        <v>95.74309565561677</v>
      </c>
      <c r="C84" s="2">
        <v>209.92400000000001</v>
      </c>
      <c r="D84" s="2">
        <v>5.95</v>
      </c>
      <c r="F84" s="1">
        <f t="shared" ref="F84:I84" si="82">LN(A84)</f>
        <v>4.7332681637713714</v>
      </c>
      <c r="G84" s="1">
        <f t="shared" si="82"/>
        <v>4.5616685174255123</v>
      </c>
      <c r="H84" s="1">
        <f t="shared" si="82"/>
        <v>5.3467455604522316</v>
      </c>
      <c r="I84" s="1">
        <f t="shared" si="82"/>
        <v>1.7833912195575383</v>
      </c>
    </row>
    <row r="85" spans="1:9" ht="12.75" customHeight="1" x14ac:dyDescent="0.15">
      <c r="A85" s="2">
        <v>112.84587826830968</v>
      </c>
      <c r="B85" s="2">
        <v>100.30455778467764</v>
      </c>
      <c r="C85" s="2">
        <v>211.93899999999999</v>
      </c>
      <c r="D85" s="2">
        <v>6.46</v>
      </c>
      <c r="F85" s="1">
        <f t="shared" ref="F85:I85" si="83">LN(A85)</f>
        <v>4.7260229786116774</v>
      </c>
      <c r="G85" s="1">
        <f t="shared" si="83"/>
        <v>4.6082111354576654</v>
      </c>
      <c r="H85" s="1">
        <f t="shared" si="83"/>
        <v>5.3562984974190542</v>
      </c>
      <c r="I85" s="1">
        <f t="shared" si="83"/>
        <v>1.8656293177945105</v>
      </c>
    </row>
    <row r="86" spans="1:9" ht="12.75" customHeight="1" x14ac:dyDescent="0.15">
      <c r="A86" s="2">
        <v>112.53287326619758</v>
      </c>
      <c r="B86" s="2">
        <v>97.093271547117098</v>
      </c>
      <c r="C86" s="2">
        <v>213.898</v>
      </c>
      <c r="D86" s="2">
        <v>6.99</v>
      </c>
      <c r="F86" s="1">
        <f t="shared" ref="F86:I86" si="84">LN(A86)</f>
        <v>4.7232453857710244</v>
      </c>
      <c r="G86" s="1">
        <f t="shared" si="84"/>
        <v>4.5756720788398688</v>
      </c>
      <c r="H86" s="1">
        <f t="shared" si="84"/>
        <v>5.3654992658810192</v>
      </c>
      <c r="I86" s="1">
        <f t="shared" si="84"/>
        <v>1.944480556245719</v>
      </c>
    </row>
    <row r="87" spans="1:9" ht="12.75" customHeight="1" x14ac:dyDescent="0.15">
      <c r="A87" s="2">
        <v>111.6152673880171</v>
      </c>
      <c r="B87" s="2">
        <v>94.122500920650964</v>
      </c>
      <c r="C87" s="2">
        <v>215.98099999999999</v>
      </c>
      <c r="D87" s="2">
        <v>7.5</v>
      </c>
      <c r="F87" s="1">
        <f t="shared" ref="F87:I87" si="85">LN(A87)</f>
        <v>4.7150578451424456</v>
      </c>
      <c r="G87" s="1">
        <f t="shared" si="85"/>
        <v>4.5445971351237686</v>
      </c>
      <c r="H87" s="1">
        <f t="shared" si="85"/>
        <v>5.3751904408522337</v>
      </c>
      <c r="I87" s="1">
        <f t="shared" si="85"/>
        <v>2.0149030205422647</v>
      </c>
    </row>
    <row r="88" spans="1:9" ht="12.75" customHeight="1" x14ac:dyDescent="0.15">
      <c r="A88" s="2">
        <v>111.79709712424646</v>
      </c>
      <c r="B88" s="2">
        <v>96.23389798331759</v>
      </c>
      <c r="C88" s="2">
        <v>218.08600000000001</v>
      </c>
      <c r="D88" s="2">
        <v>7.74</v>
      </c>
      <c r="F88" s="1">
        <f t="shared" ref="F88:I88" si="86">LN(A88)</f>
        <v>4.7166855954844991</v>
      </c>
      <c r="G88" s="1">
        <f t="shared" si="86"/>
        <v>4.5667816654929281</v>
      </c>
      <c r="H88" s="1">
        <f t="shared" si="86"/>
        <v>5.3848894804090763</v>
      </c>
      <c r="I88" s="1">
        <f t="shared" si="86"/>
        <v>2.046401687601636</v>
      </c>
    </row>
    <row r="89" spans="1:9" ht="12.75" customHeight="1" x14ac:dyDescent="0.15">
      <c r="A89" s="2">
        <v>111.24864789659665</v>
      </c>
      <c r="B89" s="2">
        <v>99.165503728450389</v>
      </c>
      <c r="C89" s="2">
        <v>220.28899999999999</v>
      </c>
      <c r="D89" s="2">
        <v>7.21</v>
      </c>
      <c r="F89" s="1">
        <f t="shared" ref="F89:I89" si="87">LN(A89)</f>
        <v>4.7117677672340355</v>
      </c>
      <c r="G89" s="1">
        <f t="shared" si="87"/>
        <v>4.5967902091407487</v>
      </c>
      <c r="H89" s="1">
        <f t="shared" si="87"/>
        <v>5.3949403206506279</v>
      </c>
      <c r="I89" s="1">
        <f t="shared" si="87"/>
        <v>1.9754689512968577</v>
      </c>
    </row>
    <row r="90" spans="1:9" ht="12.75" customHeight="1" x14ac:dyDescent="0.15">
      <c r="A90" s="2">
        <v>111.53379638992367</v>
      </c>
      <c r="B90" s="2">
        <v>100.56884002199011</v>
      </c>
      <c r="C90" s="2">
        <v>222.62899999999999</v>
      </c>
      <c r="D90" s="2">
        <v>7.96</v>
      </c>
      <c r="F90" s="1">
        <f t="shared" ref="F90:I90" si="88">LN(A90)</f>
        <v>4.7143276516087242</v>
      </c>
      <c r="G90" s="1">
        <f t="shared" si="88"/>
        <v>4.6108424683537788</v>
      </c>
      <c r="H90" s="1">
        <f t="shared" si="88"/>
        <v>5.4055067088824389</v>
      </c>
      <c r="I90" s="1">
        <f t="shared" si="88"/>
        <v>2.0744289998562917</v>
      </c>
    </row>
    <row r="91" spans="1:9" ht="12.75" customHeight="1" x14ac:dyDescent="0.15">
      <c r="A91" s="2">
        <v>110.56758383376754</v>
      </c>
      <c r="B91" s="2">
        <v>100</v>
      </c>
      <c r="C91" s="2">
        <v>225.10599999999999</v>
      </c>
      <c r="D91" s="2">
        <v>9.1</v>
      </c>
      <c r="F91" s="1">
        <f t="shared" ref="F91:I91" si="89">LN(A91)</f>
        <v>4.7056269524006362</v>
      </c>
      <c r="G91" s="1">
        <f t="shared" si="89"/>
        <v>4.6051701859880918</v>
      </c>
      <c r="H91" s="1">
        <f t="shared" si="89"/>
        <v>5.4165714023775333</v>
      </c>
      <c r="I91" s="1">
        <f t="shared" si="89"/>
        <v>2.2082744135228043</v>
      </c>
    </row>
    <row r="92" spans="1:9" ht="12.75" customHeight="1" x14ac:dyDescent="0.15">
      <c r="A92" s="2">
        <v>110.45832379264253</v>
      </c>
      <c r="B92" s="2">
        <v>93.677209009159242</v>
      </c>
      <c r="C92" s="2">
        <v>227.726</v>
      </c>
      <c r="D92" s="2">
        <v>10.8</v>
      </c>
      <c r="F92" s="1">
        <f t="shared" ref="F92:I92" si="90">LN(A92)</f>
        <v>4.7046382895674137</v>
      </c>
      <c r="G92" s="1">
        <f t="shared" si="90"/>
        <v>4.5398549260313779</v>
      </c>
      <c r="H92" s="1">
        <f t="shared" si="90"/>
        <v>5.4281431518826215</v>
      </c>
      <c r="I92" s="1">
        <f t="shared" si="90"/>
        <v>2.379546134130174</v>
      </c>
    </row>
    <row r="93" spans="1:9" ht="12.75" customHeight="1" x14ac:dyDescent="0.15">
      <c r="A93" s="2">
        <v>110.91595148288056</v>
      </c>
      <c r="B93" s="2">
        <v>90.503876703759175</v>
      </c>
      <c r="C93" s="2">
        <v>230.00800000000001</v>
      </c>
      <c r="D93" s="2">
        <v>12.57</v>
      </c>
      <c r="F93" s="1">
        <f t="shared" ref="F93:I93" si="91">LN(A93)</f>
        <v>4.7087727206483567</v>
      </c>
      <c r="G93" s="1">
        <f t="shared" si="91"/>
        <v>4.5053926862940497</v>
      </c>
      <c r="H93" s="1">
        <f t="shared" si="91"/>
        <v>5.4381140909269901</v>
      </c>
      <c r="I93" s="1">
        <f t="shared" si="91"/>
        <v>2.5313130226021561</v>
      </c>
    </row>
    <row r="94" spans="1:9" ht="12.75" customHeight="1" x14ac:dyDescent="0.15">
      <c r="A94" s="2">
        <v>109.92370852929733</v>
      </c>
      <c r="B94" s="2">
        <v>88.952770828948815</v>
      </c>
      <c r="C94" s="2">
        <v>232.21799999999999</v>
      </c>
      <c r="D94" s="2">
        <v>14.59</v>
      </c>
      <c r="F94" s="1">
        <f t="shared" ref="F94:I94" si="92">LN(A94)</f>
        <v>4.6997865663446605</v>
      </c>
      <c r="G94" s="1">
        <f t="shared" si="92"/>
        <v>4.4881055640364478</v>
      </c>
      <c r="H94" s="1">
        <f t="shared" si="92"/>
        <v>5.4476765856391642</v>
      </c>
      <c r="I94" s="1">
        <f t="shared" si="92"/>
        <v>2.6803363625346943</v>
      </c>
    </row>
    <row r="95" spans="1:9" ht="12.75" customHeight="1" x14ac:dyDescent="0.15">
      <c r="A95" s="2">
        <v>109.79180332595949</v>
      </c>
      <c r="B95" s="2">
        <v>91.528301017098542</v>
      </c>
      <c r="C95" s="2">
        <v>234.333</v>
      </c>
      <c r="D95" s="2">
        <v>10.46</v>
      </c>
      <c r="F95" s="1">
        <f t="shared" ref="F95:I95" si="93">LN(A95)</f>
        <v>4.6985858753413643</v>
      </c>
      <c r="G95" s="1">
        <f t="shared" si="93"/>
        <v>4.5166482251911821</v>
      </c>
      <c r="H95" s="1">
        <f t="shared" si="93"/>
        <v>5.4567431806664368</v>
      </c>
      <c r="I95" s="1">
        <f t="shared" si="93"/>
        <v>2.3475584586367768</v>
      </c>
    </row>
    <row r="96" spans="1:9" ht="12.75" customHeight="1" x14ac:dyDescent="0.15">
      <c r="A96" s="2">
        <v>109.64957451455453</v>
      </c>
      <c r="B96" s="2">
        <v>89.061595491057474</v>
      </c>
      <c r="C96" s="2">
        <v>236.39400000000001</v>
      </c>
      <c r="D96" s="2">
        <v>11.67</v>
      </c>
      <c r="F96" s="1">
        <f t="shared" ref="F96:I96" si="94">LN(A96)</f>
        <v>4.6972895944601492</v>
      </c>
      <c r="G96" s="1">
        <f t="shared" si="94"/>
        <v>4.4893282145215174</v>
      </c>
      <c r="H96" s="1">
        <f t="shared" si="94"/>
        <v>5.4654999044991879</v>
      </c>
      <c r="I96" s="1">
        <f t="shared" si="94"/>
        <v>2.4570214462984645</v>
      </c>
    </row>
    <row r="97" spans="1:9" ht="12.75" customHeight="1" x14ac:dyDescent="0.15">
      <c r="A97" s="2">
        <v>109.45136487154195</v>
      </c>
      <c r="B97" s="2">
        <v>86.307251784090525</v>
      </c>
      <c r="C97" s="2">
        <v>238.506</v>
      </c>
      <c r="D97" s="2">
        <v>11.38</v>
      </c>
      <c r="F97" s="1">
        <f t="shared" ref="F97:I97" si="95">LN(A97)</f>
        <v>4.6954802941656002</v>
      </c>
      <c r="G97" s="1">
        <f t="shared" si="95"/>
        <v>4.4579136245021758</v>
      </c>
      <c r="H97" s="1">
        <f t="shared" si="95"/>
        <v>5.4743944672446627</v>
      </c>
      <c r="I97" s="1">
        <f t="shared" si="95"/>
        <v>2.4318574286981849</v>
      </c>
    </row>
    <row r="98" spans="1:9" ht="12.75" customHeight="1" x14ac:dyDescent="0.15">
      <c r="A98" s="2">
        <v>109.25315522852938</v>
      </c>
      <c r="B98" s="2">
        <v>85.065639257954373</v>
      </c>
      <c r="C98" s="2">
        <v>240.68299999999999</v>
      </c>
      <c r="D98" s="2">
        <v>9.19</v>
      </c>
      <c r="F98" s="1">
        <f t="shared" ref="F98:I98" si="96">LN(A98)</f>
        <v>4.6936677143689947</v>
      </c>
      <c r="G98" s="1">
        <f t="shared" si="96"/>
        <v>4.4434231850409649</v>
      </c>
      <c r="H98" s="1">
        <f t="shared" si="96"/>
        <v>5.4834807149578646</v>
      </c>
      <c r="I98" s="1">
        <f t="shared" si="96"/>
        <v>2.2181159363675955</v>
      </c>
    </row>
    <row r="99" spans="1:9" ht="12.75" customHeight="1" x14ac:dyDescent="0.15">
      <c r="A99" s="2">
        <v>108.99733264928112</v>
      </c>
      <c r="B99" s="2">
        <v>85.800117465126306</v>
      </c>
      <c r="C99" s="2">
        <v>242.84299999999999</v>
      </c>
      <c r="D99" s="2">
        <v>7.08</v>
      </c>
      <c r="F99" s="1">
        <f t="shared" ref="F99:I99" si="97">LN(A99)</f>
        <v>4.6913234108222088</v>
      </c>
      <c r="G99" s="1">
        <f t="shared" si="97"/>
        <v>4.4520203755503953</v>
      </c>
      <c r="H99" s="1">
        <f t="shared" si="97"/>
        <v>5.4924151439991356</v>
      </c>
      <c r="I99" s="1">
        <f t="shared" si="97"/>
        <v>1.9572739077056285</v>
      </c>
    </row>
    <row r="100" spans="1:9" ht="12.75" customHeight="1" x14ac:dyDescent="0.15">
      <c r="A100" s="2">
        <v>109.50924208730162</v>
      </c>
      <c r="B100" s="2">
        <v>84.312854375427349</v>
      </c>
      <c r="C100" s="2">
        <v>245.06100000000001</v>
      </c>
      <c r="D100" s="2">
        <v>8.67</v>
      </c>
      <c r="F100" s="1">
        <f t="shared" ref="F100:I100" si="98">LN(A100)</f>
        <v>4.6960089483186138</v>
      </c>
      <c r="G100" s="1">
        <f t="shared" si="98"/>
        <v>4.4345343370776273</v>
      </c>
      <c r="H100" s="1">
        <f t="shared" si="98"/>
        <v>5.5015071591462892</v>
      </c>
      <c r="I100" s="1">
        <f t="shared" si="98"/>
        <v>2.1598687907924505</v>
      </c>
    </row>
    <row r="101" spans="1:9" ht="12.75" customHeight="1" x14ac:dyDescent="0.15">
      <c r="A101" s="2">
        <v>109.8242632799296</v>
      </c>
      <c r="B101" s="2">
        <v>81.669450233769723</v>
      </c>
      <c r="C101" s="2">
        <v>247.387</v>
      </c>
      <c r="D101" s="2">
        <v>9.09</v>
      </c>
      <c r="F101" s="1">
        <f t="shared" ref="F101:I101" si="99">LN(A101)</f>
        <v>4.6988814817121378</v>
      </c>
      <c r="G101" s="1">
        <f t="shared" si="99"/>
        <v>4.4026800057908932</v>
      </c>
      <c r="H101" s="1">
        <f t="shared" si="99"/>
        <v>5.5109539120943447</v>
      </c>
      <c r="I101" s="1">
        <f t="shared" si="99"/>
        <v>2.2071749081893874</v>
      </c>
    </row>
    <row r="102" spans="1:9" ht="12.75" customHeight="1" x14ac:dyDescent="0.15">
      <c r="A102" s="2">
        <v>109.44900210758551</v>
      </c>
      <c r="B102" s="2">
        <v>79.634988431030209</v>
      </c>
      <c r="C102" s="2">
        <v>250.18100000000001</v>
      </c>
      <c r="D102" s="2">
        <v>8.2100000000000009</v>
      </c>
      <c r="F102" s="1">
        <f t="shared" ref="F102:I102" si="100">LN(A102)</f>
        <v>4.6954587065914071</v>
      </c>
      <c r="G102" s="1">
        <f t="shared" si="100"/>
        <v>4.3774535494287949</v>
      </c>
      <c r="H102" s="1">
        <f t="shared" si="100"/>
        <v>5.5221846559006789</v>
      </c>
      <c r="I102" s="1">
        <f t="shared" si="100"/>
        <v>2.1053529234643369</v>
      </c>
    </row>
    <row r="103" spans="1:9" ht="12.75" customHeight="1" x14ac:dyDescent="0.15">
      <c r="A103" s="2">
        <v>109.32171090703669</v>
      </c>
      <c r="B103" s="2">
        <v>76.742074535998185</v>
      </c>
      <c r="C103" s="2">
        <v>253.53</v>
      </c>
      <c r="D103" s="2">
        <v>8.09</v>
      </c>
      <c r="F103" s="1">
        <f t="shared" ref="F103:I103" si="101">LN(A103)</f>
        <v>4.6942950113859609</v>
      </c>
      <c r="G103" s="1">
        <f t="shared" si="101"/>
        <v>4.3404501177606605</v>
      </c>
      <c r="H103" s="1">
        <f t="shared" si="101"/>
        <v>5.5354821592245003</v>
      </c>
      <c r="I103" s="1">
        <f t="shared" si="101"/>
        <v>2.0906287310704004</v>
      </c>
    </row>
    <row r="104" spans="1:9" ht="12.75" customHeight="1" x14ac:dyDescent="0.15">
      <c r="A104" s="2">
        <v>108.72894288319351</v>
      </c>
      <c r="B104" s="2">
        <v>77.053819626208039</v>
      </c>
      <c r="C104" s="2">
        <v>256.92200000000003</v>
      </c>
      <c r="D104" s="2">
        <v>7.03</v>
      </c>
      <c r="F104" s="1">
        <f t="shared" ref="F104:I104" si="102">LN(A104)</f>
        <v>4.6888580225600549</v>
      </c>
      <c r="G104" s="1">
        <f t="shared" si="102"/>
        <v>4.3445041338820927</v>
      </c>
      <c r="H104" s="1">
        <f t="shared" si="102"/>
        <v>5.548772536883658</v>
      </c>
      <c r="I104" s="1">
        <f t="shared" si="102"/>
        <v>1.9501867058225735</v>
      </c>
    </row>
    <row r="105" spans="1:9" ht="12.75" customHeight="1" x14ac:dyDescent="0.15">
      <c r="A105" s="2">
        <v>109.07867858224597</v>
      </c>
      <c r="B105" s="2">
        <v>78.887880537909425</v>
      </c>
      <c r="C105" s="2">
        <v>260.28199999999998</v>
      </c>
      <c r="D105" s="2">
        <v>6.6</v>
      </c>
      <c r="F105" s="1">
        <f t="shared" ref="F105:I105" si="103">LN(A105)</f>
        <v>4.6920694436965107</v>
      </c>
      <c r="G105" s="1">
        <f t="shared" si="103"/>
        <v>4.3680276107036278</v>
      </c>
      <c r="H105" s="1">
        <f t="shared" si="103"/>
        <v>5.5617656586298416</v>
      </c>
      <c r="I105" s="1">
        <f t="shared" si="103"/>
        <v>1.8870696490323797</v>
      </c>
    </row>
    <row r="106" spans="1:9" ht="12.75" customHeight="1" x14ac:dyDescent="0.15">
      <c r="A106" s="2">
        <v>109.41822161975952</v>
      </c>
      <c r="B106" s="2">
        <v>79.89887108940512</v>
      </c>
      <c r="C106" s="2">
        <v>263.45499999999998</v>
      </c>
      <c r="D106" s="2">
        <v>5.75</v>
      </c>
      <c r="F106" s="1">
        <f t="shared" ref="F106:I106" si="104">LN(A106)</f>
        <v>4.6951774357139797</v>
      </c>
      <c r="G106" s="1">
        <f t="shared" si="104"/>
        <v>4.3807617236286722</v>
      </c>
      <c r="H106" s="1">
        <f t="shared" si="104"/>
        <v>5.5738825754085806</v>
      </c>
      <c r="I106" s="1">
        <f t="shared" si="104"/>
        <v>1.7491998548092591</v>
      </c>
    </row>
    <row r="107" spans="1:9" ht="12.75" customHeight="1" x14ac:dyDescent="0.15">
      <c r="A107" s="2">
        <v>108.85931847856953</v>
      </c>
      <c r="B107" s="2">
        <v>77.744309804433641</v>
      </c>
      <c r="C107" s="2">
        <v>266.58800000000002</v>
      </c>
      <c r="D107" s="2">
        <v>7.78</v>
      </c>
      <c r="F107" s="1">
        <f t="shared" ref="F107:I107" si="105">LN(A107)</f>
        <v>4.6900563924552197</v>
      </c>
      <c r="G107" s="1">
        <f t="shared" si="105"/>
        <v>4.3534253625860666</v>
      </c>
      <c r="H107" s="1">
        <f t="shared" si="105"/>
        <v>5.585704395478758</v>
      </c>
      <c r="I107" s="1">
        <f t="shared" si="105"/>
        <v>2.0515563381903004</v>
      </c>
    </row>
    <row r="108" spans="1:9" ht="12.75" customHeight="1" x14ac:dyDescent="0.15">
      <c r="A108" s="2">
        <v>109.11955678083646</v>
      </c>
      <c r="B108" s="2">
        <v>77.892859482662857</v>
      </c>
      <c r="C108" s="2">
        <v>269.714</v>
      </c>
      <c r="D108" s="2">
        <v>5.65</v>
      </c>
      <c r="F108" s="1">
        <f t="shared" ref="F108:I108" si="106">LN(A108)</f>
        <v>4.6924441323277062</v>
      </c>
      <c r="G108" s="1">
        <f t="shared" si="106"/>
        <v>4.3553342860651956</v>
      </c>
      <c r="H108" s="1">
        <f t="shared" si="106"/>
        <v>5.5973621383275374</v>
      </c>
      <c r="I108" s="1">
        <f t="shared" si="106"/>
        <v>1.7316555451583497</v>
      </c>
    </row>
    <row r="109" spans="1:9" ht="12.75" customHeight="1" x14ac:dyDescent="0.15">
      <c r="A109" s="2">
        <v>109.53103360184021</v>
      </c>
      <c r="B109" s="2">
        <v>79.391464287330919</v>
      </c>
      <c r="C109" s="2">
        <v>272.95800000000003</v>
      </c>
      <c r="D109" s="2">
        <v>6.58</v>
      </c>
      <c r="F109" s="1">
        <f t="shared" ref="F109:I109" si="107">LN(A109)</f>
        <v>4.6962079209919443</v>
      </c>
      <c r="G109" s="1">
        <f t="shared" si="107"/>
        <v>4.3743908597958114</v>
      </c>
      <c r="H109" s="1">
        <f t="shared" si="107"/>
        <v>5.6093179371955806</v>
      </c>
      <c r="I109" s="1">
        <f t="shared" si="107"/>
        <v>1.8840347453372259</v>
      </c>
    </row>
    <row r="110" spans="1:9" ht="12.75" customHeight="1" x14ac:dyDescent="0.15">
      <c r="A110" s="2">
        <v>109.11049560197274</v>
      </c>
      <c r="B110" s="2">
        <v>78.790605489905772</v>
      </c>
      <c r="C110" s="2">
        <v>276.154</v>
      </c>
      <c r="D110" s="2">
        <v>5.54</v>
      </c>
      <c r="F110" s="1">
        <f t="shared" ref="F110:I110" si="108">LN(A110)</f>
        <v>4.6923610898798858</v>
      </c>
      <c r="G110" s="1">
        <f t="shared" si="108"/>
        <v>4.3667937700853567</v>
      </c>
      <c r="H110" s="1">
        <f t="shared" si="108"/>
        <v>5.6209586811236969</v>
      </c>
      <c r="I110" s="1">
        <f t="shared" si="108"/>
        <v>1.7119945007591924</v>
      </c>
    </row>
    <row r="111" spans="1:9" ht="12.75" customHeight="1" x14ac:dyDescent="0.15">
      <c r="A111" s="2">
        <v>109.05456318749171</v>
      </c>
      <c r="B111" s="2">
        <v>78.98128130837776</v>
      </c>
      <c r="C111" s="2">
        <v>279.32799999999997</v>
      </c>
      <c r="D111" s="2">
        <v>4.72</v>
      </c>
      <c r="F111" s="1">
        <f t="shared" ref="F111:I111" si="109">LN(A111)</f>
        <v>4.6918483366826793</v>
      </c>
      <c r="G111" s="1">
        <f t="shared" si="109"/>
        <v>4.3692108789274373</v>
      </c>
      <c r="H111" s="1">
        <f t="shared" si="109"/>
        <v>5.6323867185529393</v>
      </c>
      <c r="I111" s="1">
        <f t="shared" si="109"/>
        <v>1.5518087995974639</v>
      </c>
    </row>
    <row r="112" spans="1:9" ht="12.75" customHeight="1" x14ac:dyDescent="0.15">
      <c r="A112" s="2">
        <v>109.85224546785996</v>
      </c>
      <c r="B112" s="2">
        <v>78.722001047395963</v>
      </c>
      <c r="C112" s="2">
        <v>282.15833600000002</v>
      </c>
      <c r="D112" s="2">
        <v>6.66</v>
      </c>
      <c r="F112" s="1">
        <f t="shared" ref="F112:I112" si="110">LN(A112)</f>
        <v>4.6991362398402705</v>
      </c>
      <c r="G112" s="1">
        <f t="shared" si="110"/>
        <v>4.3659226722303197</v>
      </c>
      <c r="H112" s="1">
        <f t="shared" si="110"/>
        <v>5.6424683885472087</v>
      </c>
      <c r="I112" s="1">
        <f t="shared" si="110"/>
        <v>1.8961194845522977</v>
      </c>
    </row>
    <row r="113" spans="1:9" ht="12.75" customHeight="1" x14ac:dyDescent="0.15">
      <c r="A113" s="2">
        <v>110.18169117156519</v>
      </c>
      <c r="B113" s="2">
        <v>76.640160699815297</v>
      </c>
      <c r="C113" s="2">
        <v>284.91502400000002</v>
      </c>
      <c r="D113" s="2">
        <v>5.16</v>
      </c>
      <c r="F113" s="1">
        <f t="shared" ref="F113:I113" si="111">LN(A113)</f>
        <v>4.702130741096906</v>
      </c>
      <c r="G113" s="1">
        <f t="shared" si="111"/>
        <v>4.339121230474281</v>
      </c>
      <c r="H113" s="1">
        <f t="shared" si="111"/>
        <v>5.6521909744061931</v>
      </c>
      <c r="I113" s="1">
        <f t="shared" si="111"/>
        <v>1.6409365794934714</v>
      </c>
    </row>
    <row r="114" spans="1:9" ht="12.75" customHeight="1" x14ac:dyDescent="0.15">
      <c r="A114" s="2">
        <v>108.95318955222501</v>
      </c>
      <c r="B114" s="2">
        <v>76.813539497288346</v>
      </c>
      <c r="C114" s="2">
        <v>287.50147600000003</v>
      </c>
      <c r="D114" s="2">
        <v>5.04</v>
      </c>
      <c r="F114" s="1">
        <f t="shared" ref="F114:I114" si="112">LN(A114)</f>
        <v>4.6909183363382034</v>
      </c>
      <c r="G114" s="1">
        <f t="shared" si="112"/>
        <v>4.3413809201530027</v>
      </c>
      <c r="H114" s="1">
        <f t="shared" si="112"/>
        <v>5.6612279941372705</v>
      </c>
      <c r="I114" s="1">
        <f t="shared" si="112"/>
        <v>1.6174060820832772</v>
      </c>
    </row>
    <row r="115" spans="1:9" ht="12.75" customHeight="1" x14ac:dyDescent="0.15">
      <c r="A115" s="2">
        <v>108.45053162346962</v>
      </c>
      <c r="B115" s="2">
        <v>76.315435159296641</v>
      </c>
      <c r="C115" s="2">
        <v>289.985771</v>
      </c>
      <c r="D115" s="2">
        <v>4.05</v>
      </c>
      <c r="F115" s="1">
        <f t="shared" ref="F115:I115" si="113">LN(A115)</f>
        <v>4.6862941392753417</v>
      </c>
      <c r="G115" s="1">
        <f t="shared" si="113"/>
        <v>4.3348752134971509</v>
      </c>
      <c r="H115" s="1">
        <f t="shared" si="113"/>
        <v>5.6698318562595267</v>
      </c>
      <c r="I115" s="1">
        <f t="shared" si="113"/>
        <v>1.3987168811184478</v>
      </c>
    </row>
    <row r="116" spans="1:9" ht="12.75" customHeight="1" x14ac:dyDescent="0.15">
      <c r="A116" s="2">
        <v>109.26365971434205</v>
      </c>
      <c r="B116" s="2">
        <v>80.773025788503162</v>
      </c>
      <c r="C116" s="2">
        <v>292.80564299999998</v>
      </c>
      <c r="D116" s="2">
        <v>4.1500000000000004</v>
      </c>
      <c r="F116" s="1">
        <f t="shared" ref="F116:I116" si="114">LN(A116)</f>
        <v>4.6937638578701115</v>
      </c>
      <c r="G116" s="1">
        <f t="shared" si="114"/>
        <v>4.3916430705391232</v>
      </c>
      <c r="H116" s="1">
        <f t="shared" si="114"/>
        <v>5.6795090544424269</v>
      </c>
      <c r="I116" s="1">
        <f t="shared" si="114"/>
        <v>1.423108334242607</v>
      </c>
    </row>
    <row r="117" spans="1:9" ht="12.75" customHeight="1" x14ac:dyDescent="0.15">
      <c r="A117" s="2">
        <v>109.51444290887802</v>
      </c>
      <c r="B117" s="2">
        <v>82.794847719679794</v>
      </c>
      <c r="C117" s="2">
        <v>295.58343600000001</v>
      </c>
      <c r="D117" s="2">
        <v>4.22</v>
      </c>
      <c r="F117" s="1">
        <f t="shared" ref="F117:I117" si="115">LN(A117)</f>
        <v>4.6960564392699</v>
      </c>
      <c r="G117" s="1">
        <f t="shared" si="115"/>
        <v>4.4163658338473883</v>
      </c>
      <c r="H117" s="1">
        <f t="shared" si="115"/>
        <v>5.6889511523213381</v>
      </c>
      <c r="I117" s="1">
        <f t="shared" si="115"/>
        <v>1.4398351280479205</v>
      </c>
    </row>
    <row r="118" spans="1:9" ht="12.75" customHeight="1" x14ac:dyDescent="0.15">
      <c r="A118" s="2">
        <v>108.07518856993205</v>
      </c>
      <c r="B118" s="2">
        <v>82.727011372366036</v>
      </c>
      <c r="C118" s="2">
        <v>298.44242000000003</v>
      </c>
      <c r="D118" s="2">
        <v>4.42</v>
      </c>
      <c r="F118" s="1">
        <f t="shared" ref="F118:I118" si="116">LN(A118)</f>
        <v>4.6828271753583914</v>
      </c>
      <c r="G118" s="1">
        <f t="shared" si="116"/>
        <v>4.4155461674723986</v>
      </c>
      <c r="H118" s="1">
        <f t="shared" si="116"/>
        <v>5.6985770164030338</v>
      </c>
      <c r="I118" s="1">
        <f t="shared" si="116"/>
        <v>1.4861396960896067</v>
      </c>
    </row>
    <row r="119" spans="1:9" ht="12.75" customHeight="1" x14ac:dyDescent="0.15">
      <c r="A119" s="2">
        <v>107.51915628387295</v>
      </c>
      <c r="B119" s="2">
        <v>83.196606760536142</v>
      </c>
      <c r="C119" s="2">
        <v>301.27959299999998</v>
      </c>
      <c r="D119" s="2">
        <v>4.76</v>
      </c>
      <c r="F119" s="1">
        <f t="shared" ref="F119:I119" si="117">LN(A119)</f>
        <v>4.6776690296818577</v>
      </c>
      <c r="G119" s="1">
        <f t="shared" si="117"/>
        <v>4.4212065628672965</v>
      </c>
      <c r="H119" s="1">
        <f t="shared" si="117"/>
        <v>5.7080387140051148</v>
      </c>
      <c r="I119" s="1">
        <f t="shared" si="117"/>
        <v>1.5602476682433286</v>
      </c>
    </row>
    <row r="120" spans="1:9" ht="12.75" customHeight="1" x14ac:dyDescent="0.15">
      <c r="A120" s="2">
        <v>106.67871922086582</v>
      </c>
      <c r="B120" s="2">
        <v>83.446159196146439</v>
      </c>
      <c r="C120" s="2">
        <v>304.22825699999999</v>
      </c>
      <c r="D120" s="2">
        <v>3.74</v>
      </c>
      <c r="F120" s="1">
        <f t="shared" ref="F120:I120" si="118">LN(A120)</f>
        <v>4.6698216934380854</v>
      </c>
      <c r="G120" s="1">
        <f t="shared" si="118"/>
        <v>4.4242016238377042</v>
      </c>
      <c r="H120" s="1">
        <f t="shared" si="118"/>
        <v>5.7177782650575768</v>
      </c>
      <c r="I120" s="1">
        <f t="shared" si="118"/>
        <v>1.3190856114264407</v>
      </c>
    </row>
    <row r="121" spans="1:9" ht="12.75" customHeight="1" x14ac:dyDescent="0.15">
      <c r="A121" s="2">
        <v>106.71462589175805</v>
      </c>
      <c r="B121" s="2">
        <v>84.80835495034087</v>
      </c>
      <c r="C121" s="2">
        <v>307.21212300000002</v>
      </c>
      <c r="D121" s="2">
        <v>2.52</v>
      </c>
      <c r="F121" s="1">
        <f t="shared" ref="F121:I121" si="119">LN(A121)</f>
        <v>4.6701582238131278</v>
      </c>
      <c r="G121" s="1">
        <f t="shared" si="119"/>
        <v>4.440394063302346</v>
      </c>
      <c r="H121" s="1">
        <f t="shared" si="119"/>
        <v>5.7275384633855024</v>
      </c>
      <c r="I121" s="1">
        <f t="shared" si="119"/>
        <v>0.9242589015233319</v>
      </c>
    </row>
    <row r="122" spans="1:9" ht="12.75" customHeight="1" x14ac:dyDescent="0.15">
      <c r="A122" s="2">
        <v>106.49810107272199</v>
      </c>
      <c r="B122" s="2">
        <v>84.180724312607097</v>
      </c>
      <c r="C122" s="2">
        <v>310.23286300000001</v>
      </c>
      <c r="D122" s="2">
        <v>3.73</v>
      </c>
      <c r="F122" s="1">
        <f t="shared" ref="F122:I122" si="120">LN(A122)</f>
        <v>4.6681271546874381</v>
      </c>
      <c r="G122" s="1">
        <f t="shared" si="120"/>
        <v>4.4329659676366866</v>
      </c>
      <c r="H122" s="1">
        <f t="shared" si="120"/>
        <v>5.7373231864592276</v>
      </c>
      <c r="I122" s="1">
        <f t="shared" si="120"/>
        <v>1.3164082336557241</v>
      </c>
    </row>
    <row r="123" spans="1:9" ht="12.75" customHeight="1" x14ac:dyDescent="0.15"/>
    <row r="124" spans="1:9" ht="12.75" customHeight="1" x14ac:dyDescent="0.15"/>
    <row r="125" spans="1:9" ht="12.75" customHeight="1" x14ac:dyDescent="0.15"/>
    <row r="126" spans="1:9" ht="12.75" customHeight="1" x14ac:dyDescent="0.15"/>
    <row r="127" spans="1:9" ht="12.75" customHeight="1" x14ac:dyDescent="0.15"/>
    <row r="128" spans="1:9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89DAE-DBFC-6B4E-927A-7277C5686AE2}">
  <dimension ref="A1:I20"/>
  <sheetViews>
    <sheetView zoomScale="160" zoomScaleNormal="160" workbookViewId="0">
      <selection activeCell="E18" sqref="E18:E20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0.9814117133565049</v>
      </c>
    </row>
    <row r="5" spans="1:9" x14ac:dyDescent="0.15">
      <c r="A5" s="186" t="s">
        <v>3</v>
      </c>
      <c r="B5" s="186">
        <v>0.96316895111335044</v>
      </c>
    </row>
    <row r="6" spans="1:9" x14ac:dyDescent="0.15">
      <c r="A6" s="186" t="s">
        <v>4</v>
      </c>
      <c r="B6" s="186">
        <v>0.9447534266700256</v>
      </c>
    </row>
    <row r="7" spans="1:9" x14ac:dyDescent="0.15">
      <c r="A7" s="186" t="s">
        <v>5</v>
      </c>
      <c r="B7" s="186">
        <v>156599.49372664755</v>
      </c>
    </row>
    <row r="8" spans="1:9" ht="14" thickBot="1" x14ac:dyDescent="0.2">
      <c r="A8" s="187" t="s">
        <v>6</v>
      </c>
      <c r="B8" s="187">
        <v>10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3</v>
      </c>
      <c r="C12" s="186">
        <v>3847869591387.3462</v>
      </c>
      <c r="D12" s="186">
        <v>1282623197129.1155</v>
      </c>
      <c r="E12" s="186">
        <v>52.302010408532105</v>
      </c>
      <c r="F12" s="186">
        <v>1.0777168820197366E-4</v>
      </c>
    </row>
    <row r="13" spans="1:9" x14ac:dyDescent="0.15">
      <c r="A13" s="186" t="s">
        <v>14</v>
      </c>
      <c r="B13" s="186">
        <v>6</v>
      </c>
      <c r="C13" s="186">
        <v>147140408612.65393</v>
      </c>
      <c r="D13" s="186">
        <v>24523401435.442322</v>
      </c>
      <c r="E13" s="186"/>
      <c r="F13" s="186"/>
    </row>
    <row r="14" spans="1:9" ht="14" thickBot="1" x14ac:dyDescent="0.2">
      <c r="A14" s="187" t="s">
        <v>15</v>
      </c>
      <c r="B14" s="187">
        <v>9</v>
      </c>
      <c r="C14" s="187">
        <v>3995010000000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333836.55010917858</v>
      </c>
      <c r="C17" s="186">
        <v>666501.04772879055</v>
      </c>
      <c r="D17" s="186">
        <v>0.50087925779978937</v>
      </c>
      <c r="E17" s="186">
        <v>0.63429671041899671</v>
      </c>
      <c r="F17" s="186">
        <v>-1297032.7623789383</v>
      </c>
      <c r="G17" s="186">
        <v>1964705.8625972953</v>
      </c>
      <c r="H17" s="186">
        <v>-1297032.7623789383</v>
      </c>
      <c r="I17" s="186">
        <v>1964705.8625972953</v>
      </c>
    </row>
    <row r="18" spans="1:9" x14ac:dyDescent="0.15">
      <c r="A18" s="186" t="s">
        <v>339</v>
      </c>
      <c r="B18" s="186">
        <v>513.94085706559997</v>
      </c>
      <c r="C18" s="186">
        <v>71.059815493897801</v>
      </c>
      <c r="D18" s="186">
        <v>7.2325104349551008</v>
      </c>
      <c r="E18" s="226">
        <v>3.5449283642091488E-4</v>
      </c>
      <c r="F18" s="186">
        <v>340.0637523934065</v>
      </c>
      <c r="G18" s="186">
        <v>687.81796173779344</v>
      </c>
      <c r="H18" s="186">
        <v>340.0637523934065</v>
      </c>
      <c r="I18" s="186">
        <v>687.81796173779344</v>
      </c>
    </row>
    <row r="19" spans="1:9" x14ac:dyDescent="0.15">
      <c r="A19" s="186" t="s">
        <v>340</v>
      </c>
      <c r="B19" s="186">
        <v>-34234.673550775937</v>
      </c>
      <c r="C19" s="186">
        <v>40693.606336867415</v>
      </c>
      <c r="D19" s="186">
        <v>-0.84127892886603561</v>
      </c>
      <c r="E19" s="226">
        <v>0.43243556157585239</v>
      </c>
      <c r="F19" s="186">
        <v>-133808.34116228487</v>
      </c>
      <c r="G19" s="186">
        <v>65338.994060732985</v>
      </c>
      <c r="H19" s="186">
        <v>-133808.34116228487</v>
      </c>
      <c r="I19" s="186">
        <v>65338.994060732985</v>
      </c>
    </row>
    <row r="20" spans="1:9" ht="14" thickBot="1" x14ac:dyDescent="0.2">
      <c r="A20" s="187" t="s">
        <v>341</v>
      </c>
      <c r="B20" s="187">
        <v>0.98681825743480089</v>
      </c>
      <c r="C20" s="187">
        <v>1.031308518821237</v>
      </c>
      <c r="D20" s="187">
        <v>0.95686037633308074</v>
      </c>
      <c r="E20" s="227">
        <v>0.37558709188814227</v>
      </c>
      <c r="F20" s="187">
        <v>-1.5367027794556489</v>
      </c>
      <c r="G20" s="187">
        <v>3.5103392943252509</v>
      </c>
      <c r="H20" s="187">
        <v>-1.5367027794556489</v>
      </c>
      <c r="I20" s="187">
        <v>3.5103392943252509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000"/>
  <sheetViews>
    <sheetView zoomScale="200" zoomScaleNormal="200" workbookViewId="0">
      <selection activeCell="C1" sqref="C1:E11"/>
    </sheetView>
  </sheetViews>
  <sheetFormatPr baseColWidth="10" defaultColWidth="12.6640625" defaultRowHeight="15" customHeight="1" x14ac:dyDescent="0.15"/>
  <cols>
    <col min="1" max="1" width="8.83203125" customWidth="1"/>
    <col min="2" max="2" width="14.6640625" customWidth="1"/>
    <col min="3" max="4" width="9.5" customWidth="1"/>
    <col min="5" max="5" width="10.1640625" customWidth="1"/>
    <col min="6" max="6" width="8.83203125" customWidth="1"/>
    <col min="7" max="26" width="10" customWidth="1"/>
  </cols>
  <sheetData>
    <row r="1" spans="1:5" ht="12.75" customHeight="1" x14ac:dyDescent="0.15">
      <c r="A1" s="94" t="s">
        <v>337</v>
      </c>
      <c r="B1" s="94" t="s">
        <v>338</v>
      </c>
      <c r="C1" s="94" t="s">
        <v>339</v>
      </c>
      <c r="D1" s="94" t="s">
        <v>340</v>
      </c>
      <c r="E1" s="94" t="s">
        <v>341</v>
      </c>
    </row>
    <row r="2" spans="1:5" ht="12.75" customHeight="1" x14ac:dyDescent="0.15">
      <c r="A2" s="20">
        <v>1</v>
      </c>
      <c r="B2" s="118">
        <v>1250000</v>
      </c>
      <c r="C2" s="118">
        <v>2359</v>
      </c>
      <c r="D2" s="118">
        <v>13.61</v>
      </c>
      <c r="E2" s="118">
        <v>12106</v>
      </c>
    </row>
    <row r="3" spans="1:5" ht="12.75" customHeight="1" x14ac:dyDescent="0.15">
      <c r="A3" s="20">
        <v>2</v>
      </c>
      <c r="B3" s="118">
        <v>780000</v>
      </c>
      <c r="C3" s="118">
        <v>1892</v>
      </c>
      <c r="D3" s="118">
        <v>13.97</v>
      </c>
      <c r="E3" s="118">
        <v>98146</v>
      </c>
    </row>
    <row r="4" spans="1:5" ht="12.75" customHeight="1" x14ac:dyDescent="0.15">
      <c r="A4" s="20">
        <v>3</v>
      </c>
      <c r="B4" s="118">
        <v>1140000</v>
      </c>
      <c r="C4" s="118">
        <v>1905</v>
      </c>
      <c r="D4" s="118">
        <v>13.36</v>
      </c>
      <c r="E4" s="118">
        <v>214074</v>
      </c>
    </row>
    <row r="5" spans="1:5" ht="12.75" customHeight="1" x14ac:dyDescent="0.15">
      <c r="A5" s="20">
        <v>4</v>
      </c>
      <c r="B5" s="118">
        <v>2540000</v>
      </c>
      <c r="C5" s="118">
        <v>4318</v>
      </c>
      <c r="D5" s="118">
        <v>8.4499999999999993</v>
      </c>
      <c r="E5" s="118">
        <v>78133</v>
      </c>
    </row>
    <row r="6" spans="1:5" ht="12.75" customHeight="1" x14ac:dyDescent="0.15">
      <c r="A6" s="20">
        <v>5</v>
      </c>
      <c r="B6" s="118">
        <v>1270000</v>
      </c>
      <c r="C6" s="118">
        <v>2462</v>
      </c>
      <c r="D6" s="118">
        <v>10.029999999999999</v>
      </c>
      <c r="E6" s="118">
        <v>57053</v>
      </c>
    </row>
    <row r="7" spans="1:5" ht="12.75" customHeight="1" x14ac:dyDescent="0.15">
      <c r="A7" s="20">
        <v>6</v>
      </c>
      <c r="B7" s="118">
        <v>2650000</v>
      </c>
      <c r="C7" s="118">
        <v>5146</v>
      </c>
      <c r="D7" s="118">
        <v>10.74</v>
      </c>
      <c r="E7" s="118">
        <v>32875</v>
      </c>
    </row>
    <row r="8" spans="1:5" ht="12.75" customHeight="1" x14ac:dyDescent="0.15">
      <c r="A8" s="20">
        <v>7</v>
      </c>
      <c r="B8" s="118">
        <v>1180000</v>
      </c>
      <c r="C8" s="118">
        <v>2329</v>
      </c>
      <c r="D8" s="118">
        <v>12.69</v>
      </c>
      <c r="E8" s="118">
        <v>120050</v>
      </c>
    </row>
    <row r="9" spans="1:5" ht="12.75" customHeight="1" x14ac:dyDescent="0.15">
      <c r="A9" s="20">
        <v>8</v>
      </c>
      <c r="B9" s="118">
        <v>1840000</v>
      </c>
      <c r="C9" s="118">
        <v>3898</v>
      </c>
      <c r="D9" s="118">
        <v>9.82</v>
      </c>
      <c r="E9" s="118">
        <v>56336</v>
      </c>
    </row>
    <row r="10" spans="1:5" ht="12.75" customHeight="1" x14ac:dyDescent="0.15">
      <c r="A10" s="20">
        <v>9</v>
      </c>
      <c r="B10" s="118">
        <v>740000</v>
      </c>
      <c r="C10" s="118">
        <v>1418</v>
      </c>
      <c r="D10" s="118">
        <v>14.27</v>
      </c>
      <c r="E10" s="118">
        <v>110411</v>
      </c>
    </row>
    <row r="11" spans="1:5" ht="12.75" customHeight="1" x14ac:dyDescent="0.15">
      <c r="A11" s="20">
        <v>10</v>
      </c>
      <c r="B11" s="118">
        <v>1680000</v>
      </c>
      <c r="C11" s="118">
        <v>3312</v>
      </c>
      <c r="D11" s="118">
        <v>12.24</v>
      </c>
      <c r="E11" s="118">
        <v>120064</v>
      </c>
    </row>
    <row r="12" spans="1:5" ht="12.75" customHeight="1" x14ac:dyDescent="0.15"/>
    <row r="13" spans="1:5" ht="12.75" customHeight="1" x14ac:dyDescent="0.15"/>
    <row r="14" spans="1:5" ht="12.75" customHeight="1" x14ac:dyDescent="0.15"/>
    <row r="15" spans="1:5" ht="12.75" customHeight="1" x14ac:dyDescent="0.15"/>
    <row r="16" spans="1:5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FD96B-36A8-074B-A9E8-BD9C65FC1760}">
  <dimension ref="A1"/>
  <sheetViews>
    <sheetView workbookViewId="0"/>
  </sheetViews>
  <sheetFormatPr baseColWidth="10" defaultRowHeight="13" x14ac:dyDescent="0.15"/>
  <sheetData/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0D701-7BC2-C442-B35E-C8248C9E25DE}">
  <dimension ref="A1:I18"/>
  <sheetViews>
    <sheetView zoomScale="160" zoomScaleNormal="160" workbookViewId="0">
      <selection activeCell="E18" sqref="E18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0.24171442568749443</v>
      </c>
    </row>
    <row r="5" spans="1:9" x14ac:dyDescent="0.15">
      <c r="A5" s="186" t="s">
        <v>3</v>
      </c>
      <c r="B5" s="186">
        <v>5.8425863585435271E-2</v>
      </c>
    </row>
    <row r="6" spans="1:9" x14ac:dyDescent="0.15">
      <c r="A6" s="186" t="s">
        <v>4</v>
      </c>
      <c r="B6" s="186">
        <v>-2.0038647782445119E-2</v>
      </c>
    </row>
    <row r="7" spans="1:9" x14ac:dyDescent="0.15">
      <c r="A7" s="186" t="s">
        <v>5</v>
      </c>
      <c r="B7" s="186">
        <v>6.4699935714623444E-2</v>
      </c>
    </row>
    <row r="8" spans="1:9" ht="14" thickBot="1" x14ac:dyDescent="0.2">
      <c r="A8" s="187" t="s">
        <v>6</v>
      </c>
      <c r="B8" s="187">
        <v>14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3.1170198222829626E-3</v>
      </c>
      <c r="D12" s="186">
        <v>3.1170198222829626E-3</v>
      </c>
      <c r="E12" s="186">
        <v>0.74461514596714884</v>
      </c>
      <c r="F12" s="186">
        <v>0.40510270204708687</v>
      </c>
    </row>
    <row r="13" spans="1:9" x14ac:dyDescent="0.15">
      <c r="A13" s="186" t="s">
        <v>14</v>
      </c>
      <c r="B13" s="186">
        <v>12</v>
      </c>
      <c r="C13" s="186">
        <v>5.0232980177716879E-2</v>
      </c>
      <c r="D13" s="186">
        <v>4.1860816814764069E-3</v>
      </c>
      <c r="E13" s="186"/>
      <c r="F13" s="186"/>
    </row>
    <row r="14" spans="1:9" ht="14" thickBot="1" x14ac:dyDescent="0.2">
      <c r="A14" s="187" t="s">
        <v>15</v>
      </c>
      <c r="B14" s="187">
        <v>13</v>
      </c>
      <c r="C14" s="187">
        <v>5.3349999999999842E-2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4.2835304169514705</v>
      </c>
      <c r="C17" s="186">
        <v>0.13033075831623223</v>
      </c>
      <c r="D17" s="186">
        <v>32.866611629451192</v>
      </c>
      <c r="E17" s="186">
        <v>3.9866455226627025E-13</v>
      </c>
      <c r="F17" s="186">
        <v>3.9995640886318049</v>
      </c>
      <c r="G17" s="186">
        <v>4.5674967452711357</v>
      </c>
      <c r="H17" s="186">
        <v>3.9995640886318049</v>
      </c>
      <c r="I17" s="186">
        <v>4.5674967452711357</v>
      </c>
    </row>
    <row r="18" spans="1:9" ht="14" thickBot="1" x14ac:dyDescent="0.2">
      <c r="A18" s="187" t="s">
        <v>107</v>
      </c>
      <c r="B18" s="187">
        <v>1.0321257689678706E-3</v>
      </c>
      <c r="C18" s="187">
        <v>1.1960977908668721E-3</v>
      </c>
      <c r="D18" s="187">
        <v>0.86291085632708775</v>
      </c>
      <c r="E18" s="298">
        <v>0.40510270204708709</v>
      </c>
      <c r="F18" s="187">
        <v>-1.5739474433095E-3</v>
      </c>
      <c r="G18" s="187">
        <v>3.6381989812452409E-3</v>
      </c>
      <c r="H18" s="187">
        <v>-1.5739474433095E-3</v>
      </c>
      <c r="I18" s="187">
        <v>3.6381989812452409E-3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FB548-EA27-C246-80C8-1658821A4563}">
  <dimension ref="A1:I26"/>
  <sheetViews>
    <sheetView topLeftCell="A13" zoomScale="160" zoomScaleNormal="160" workbookViewId="0">
      <selection activeCell="E26" sqref="E26"/>
    </sheetView>
  </sheetViews>
  <sheetFormatPr baseColWidth="10" defaultRowHeight="13" x14ac:dyDescent="0.15"/>
  <cols>
    <col min="4" max="4" width="15.16406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0.99083178017579621</v>
      </c>
    </row>
    <row r="5" spans="1:9" x14ac:dyDescent="0.15">
      <c r="A5" s="186" t="s">
        <v>3</v>
      </c>
      <c r="B5" s="225">
        <v>0.98174761660633725</v>
      </c>
    </row>
    <row r="6" spans="1:9" x14ac:dyDescent="0.15">
      <c r="A6" s="186" t="s">
        <v>4</v>
      </c>
      <c r="B6" s="186">
        <v>0.97842900144385314</v>
      </c>
    </row>
    <row r="7" spans="1:9" x14ac:dyDescent="0.15">
      <c r="A7" s="186" t="s">
        <v>5</v>
      </c>
      <c r="B7" s="186">
        <v>2.2034368569837248</v>
      </c>
    </row>
    <row r="8" spans="1:9" ht="14" thickBot="1" x14ac:dyDescent="0.2">
      <c r="A8" s="187" t="s">
        <v>6</v>
      </c>
      <c r="B8" s="187">
        <v>14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2</v>
      </c>
      <c r="C12" s="186">
        <v>2872.5935261901427</v>
      </c>
      <c r="D12" s="186">
        <v>1436.2967630950714</v>
      </c>
      <c r="E12" s="186">
        <v>295.83051017926675</v>
      </c>
      <c r="F12" s="186">
        <v>2.7368922786167297E-10</v>
      </c>
    </row>
    <row r="13" spans="1:9" x14ac:dyDescent="0.15">
      <c r="A13" s="186" t="s">
        <v>14</v>
      </c>
      <c r="B13" s="186">
        <v>11</v>
      </c>
      <c r="C13" s="186">
        <v>53.406473809857474</v>
      </c>
      <c r="D13" s="186">
        <v>4.8551339827143156</v>
      </c>
      <c r="E13" s="186"/>
      <c r="F13" s="186"/>
    </row>
    <row r="14" spans="1:9" ht="14" thickBot="1" x14ac:dyDescent="0.2">
      <c r="A14" s="187" t="s">
        <v>15</v>
      </c>
      <c r="B14" s="187">
        <v>13</v>
      </c>
      <c r="C14" s="187">
        <v>2926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-613.35844684735434</v>
      </c>
      <c r="C17" s="186">
        <v>46.47086066990942</v>
      </c>
      <c r="D17" s="186">
        <v>-13.198775275632309</v>
      </c>
      <c r="E17" s="186">
        <v>4.3464017611648897E-8</v>
      </c>
      <c r="F17" s="186">
        <v>-715.64012155851117</v>
      </c>
      <c r="G17" s="186">
        <v>-511.07677213619752</v>
      </c>
      <c r="H17" s="186">
        <v>-715.64012155851117</v>
      </c>
      <c r="I17" s="186">
        <v>-511.07677213619752</v>
      </c>
    </row>
    <row r="18" spans="1:9" x14ac:dyDescent="0.15">
      <c r="A18" s="186" t="s">
        <v>516</v>
      </c>
      <c r="B18" s="186">
        <v>165.96685858727739</v>
      </c>
      <c r="C18" s="186">
        <v>10.606499817855218</v>
      </c>
      <c r="D18" s="186">
        <v>15.647655818358199</v>
      </c>
      <c r="E18" s="311">
        <v>7.2977252152659486E-9</v>
      </c>
      <c r="F18" s="186">
        <v>142.62210988766338</v>
      </c>
      <c r="G18" s="186">
        <v>189.31160728689139</v>
      </c>
      <c r="H18" s="186">
        <v>142.62210988766338</v>
      </c>
      <c r="I18" s="186">
        <v>189.31160728689139</v>
      </c>
    </row>
    <row r="19" spans="1:9" ht="14" thickBot="1" x14ac:dyDescent="0.2">
      <c r="A19" s="187" t="s">
        <v>517</v>
      </c>
      <c r="B19" s="187">
        <v>-37.640851004072481</v>
      </c>
      <c r="C19" s="187">
        <v>1.595682009509876</v>
      </c>
      <c r="D19" s="187">
        <v>-23.589193072142304</v>
      </c>
      <c r="E19" s="191">
        <v>9.0372670932933338E-11</v>
      </c>
      <c r="F19" s="187">
        <v>-41.15292342722892</v>
      </c>
      <c r="G19" s="187">
        <v>-34.128778580916041</v>
      </c>
      <c r="H19" s="187">
        <v>-41.15292342722892</v>
      </c>
      <c r="I19" s="187">
        <v>-34.128778580916041</v>
      </c>
    </row>
    <row r="21" spans="1:9" ht="20" x14ac:dyDescent="0.2">
      <c r="D21" s="235" t="s">
        <v>667</v>
      </c>
    </row>
    <row r="23" spans="1:9" ht="25" x14ac:dyDescent="0.25">
      <c r="D23" s="313">
        <v>45092</v>
      </c>
      <c r="E23" s="314"/>
    </row>
    <row r="24" spans="1:9" ht="25" x14ac:dyDescent="0.25">
      <c r="D24" s="315" t="s">
        <v>517</v>
      </c>
      <c r="E24" s="316">
        <v>1</v>
      </c>
    </row>
    <row r="25" spans="1:9" ht="25" x14ac:dyDescent="0.25">
      <c r="D25" s="315" t="s">
        <v>36</v>
      </c>
      <c r="E25" s="316">
        <v>4.4000000000000004</v>
      </c>
    </row>
    <row r="26" spans="1:9" ht="25" x14ac:dyDescent="0.25">
      <c r="D26" s="315" t="s">
        <v>107</v>
      </c>
      <c r="E26" s="314">
        <f>B17+B18*E25+B19*E24</f>
        <v>79.254879932593781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8407-4E87-8D4F-BF7E-505674827E84}">
  <dimension ref="A1:AH29"/>
  <sheetViews>
    <sheetView topLeftCell="A14" zoomScale="180" zoomScaleNormal="180" workbookViewId="0">
      <selection activeCell="F26" sqref="F26"/>
    </sheetView>
  </sheetViews>
  <sheetFormatPr baseColWidth="10" defaultRowHeight="13" x14ac:dyDescent="0.15"/>
  <cols>
    <col min="17" max="17" width="16.1640625" customWidth="1"/>
    <col min="20" max="20" width="13.5" style="142" customWidth="1"/>
    <col min="25" max="26" width="12.83203125" customWidth="1"/>
    <col min="31" max="31" width="11.6640625" customWidth="1"/>
    <col min="32" max="32" width="11.83203125" customWidth="1"/>
    <col min="33" max="33" width="17.33203125" customWidth="1"/>
    <col min="34" max="34" width="11.5" customWidth="1"/>
  </cols>
  <sheetData>
    <row r="1" spans="1:34" x14ac:dyDescent="0.15">
      <c r="A1" t="s">
        <v>0</v>
      </c>
    </row>
    <row r="2" spans="1:34" ht="14" thickBot="1" x14ac:dyDescent="0.2"/>
    <row r="3" spans="1:34" x14ac:dyDescent="0.15">
      <c r="A3" s="189" t="s">
        <v>1</v>
      </c>
      <c r="B3" s="189"/>
    </row>
    <row r="4" spans="1:34" x14ac:dyDescent="0.15">
      <c r="A4" s="186" t="s">
        <v>2</v>
      </c>
      <c r="B4" s="186">
        <v>0.99737408509066494</v>
      </c>
    </row>
    <row r="5" spans="1:34" x14ac:dyDescent="0.15">
      <c r="A5" s="186" t="s">
        <v>3</v>
      </c>
      <c r="B5" s="226">
        <v>0.99475506561044102</v>
      </c>
    </row>
    <row r="6" spans="1:34" x14ac:dyDescent="0.15">
      <c r="A6" s="186" t="s">
        <v>4</v>
      </c>
      <c r="B6" s="186">
        <v>0.99318158529357325</v>
      </c>
    </row>
    <row r="7" spans="1:34" x14ac:dyDescent="0.15">
      <c r="A7" s="186" t="s">
        <v>5</v>
      </c>
      <c r="B7" s="186">
        <v>1.2388170980354434</v>
      </c>
    </row>
    <row r="8" spans="1:34" ht="14" thickBot="1" x14ac:dyDescent="0.2">
      <c r="A8" s="187" t="s">
        <v>6</v>
      </c>
      <c r="B8" s="187">
        <v>14</v>
      </c>
    </row>
    <row r="10" spans="1:34" ht="14" thickBot="1" x14ac:dyDescent="0.2">
      <c r="A10" t="s">
        <v>7</v>
      </c>
    </row>
    <row r="11" spans="1:34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34" x14ac:dyDescent="0.15">
      <c r="A12" s="186" t="s">
        <v>13</v>
      </c>
      <c r="B12" s="186">
        <v>3</v>
      </c>
      <c r="C12" s="186">
        <v>2910.6533219761504</v>
      </c>
      <c r="D12" s="186">
        <v>970.21777399205018</v>
      </c>
      <c r="E12" s="186">
        <v>632.20051432908076</v>
      </c>
      <c r="F12" s="186">
        <v>1.0721174281855663E-11</v>
      </c>
    </row>
    <row r="13" spans="1:34" x14ac:dyDescent="0.15">
      <c r="A13" s="186" t="s">
        <v>14</v>
      </c>
      <c r="B13" s="186">
        <v>10</v>
      </c>
      <c r="C13" s="186">
        <v>15.346678023849574</v>
      </c>
      <c r="D13" s="186">
        <v>1.5346678023849574</v>
      </c>
      <c r="E13" s="186"/>
      <c r="F13" s="186"/>
      <c r="O13" s="140" t="s">
        <v>644</v>
      </c>
      <c r="P13" s="139" t="s">
        <v>671</v>
      </c>
      <c r="Q13" s="140" t="s">
        <v>36</v>
      </c>
      <c r="R13" s="140" t="s">
        <v>672</v>
      </c>
      <c r="S13" s="140" t="s">
        <v>673</v>
      </c>
    </row>
    <row r="14" spans="1:34" ht="14" thickBot="1" x14ac:dyDescent="0.2">
      <c r="A14" s="187" t="s">
        <v>15</v>
      </c>
      <c r="B14" s="187">
        <v>13</v>
      </c>
      <c r="C14" s="187">
        <v>2926</v>
      </c>
      <c r="D14" s="187"/>
      <c r="E14" s="187"/>
      <c r="F14" s="187"/>
      <c r="O14" s="142">
        <v>100</v>
      </c>
      <c r="P14" s="139" t="s">
        <v>670</v>
      </c>
      <c r="Q14" s="142">
        <v>30</v>
      </c>
      <c r="R14" s="142">
        <v>1</v>
      </c>
      <c r="Y14" s="139" t="s">
        <v>68</v>
      </c>
      <c r="Z14" s="139"/>
    </row>
    <row r="15" spans="1:34" ht="14" thickBot="1" x14ac:dyDescent="0.2">
      <c r="O15" s="142">
        <v>200</v>
      </c>
      <c r="P15" s="139" t="s">
        <v>173</v>
      </c>
      <c r="Q15" s="142">
        <v>40</v>
      </c>
      <c r="R15" s="142">
        <v>0</v>
      </c>
      <c r="Y15" s="139" t="s">
        <v>675</v>
      </c>
      <c r="Z15" s="140" t="s">
        <v>443</v>
      </c>
      <c r="AA15" s="140" t="s">
        <v>676</v>
      </c>
      <c r="AB15" s="140" t="s">
        <v>681</v>
      </c>
      <c r="AC15" s="140" t="s">
        <v>680</v>
      </c>
      <c r="AD15" s="140" t="s">
        <v>679</v>
      </c>
      <c r="AE15" s="139" t="s">
        <v>677</v>
      </c>
      <c r="AF15" s="140" t="s">
        <v>678</v>
      </c>
      <c r="AG15" s="140" t="s">
        <v>682</v>
      </c>
      <c r="AH15" s="139"/>
    </row>
    <row r="16" spans="1:34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  <c r="O16" s="142"/>
      <c r="P16" s="139"/>
      <c r="Y16" s="142">
        <v>1</v>
      </c>
      <c r="Z16" s="142">
        <v>10000</v>
      </c>
      <c r="AA16" s="142">
        <v>1</v>
      </c>
      <c r="AB16" s="142">
        <v>0</v>
      </c>
      <c r="AC16" s="142">
        <v>1</v>
      </c>
      <c r="AD16" s="142">
        <v>0</v>
      </c>
      <c r="AE16" s="142">
        <f>AC16*AA16</f>
        <v>1</v>
      </c>
      <c r="AF16" s="142">
        <f>AA16*AD16</f>
        <v>0</v>
      </c>
    </row>
    <row r="17" spans="1:32" x14ac:dyDescent="0.15">
      <c r="A17" s="186" t="s">
        <v>23</v>
      </c>
      <c r="B17" s="186">
        <v>-599.75638841566706</v>
      </c>
      <c r="C17" s="186">
        <v>26.269247753222114</v>
      </c>
      <c r="D17" s="186">
        <v>-22.831121547517576</v>
      </c>
      <c r="E17" s="186">
        <v>5.8613665625797606E-10</v>
      </c>
      <c r="F17" s="186">
        <v>-658.28791994707444</v>
      </c>
      <c r="G17" s="186">
        <v>-541.22485688425968</v>
      </c>
      <c r="H17" s="186">
        <v>-658.28791994707444</v>
      </c>
      <c r="I17" s="186">
        <v>-541.22485688425968</v>
      </c>
      <c r="O17" s="142"/>
      <c r="Q17" s="140" t="s">
        <v>672</v>
      </c>
      <c r="R17" s="140" t="s">
        <v>107</v>
      </c>
      <c r="S17" s="140" t="s">
        <v>36</v>
      </c>
      <c r="T17" s="140" t="s">
        <v>674</v>
      </c>
      <c r="Y17" s="142">
        <v>1</v>
      </c>
      <c r="Z17" s="142">
        <v>5000</v>
      </c>
      <c r="AA17" s="142">
        <v>1</v>
      </c>
      <c r="AB17" s="142">
        <v>0</v>
      </c>
      <c r="AC17" s="142">
        <v>0</v>
      </c>
      <c r="AD17" s="142">
        <v>1</v>
      </c>
      <c r="AE17" s="142">
        <f>AC17*AA17</f>
        <v>0</v>
      </c>
      <c r="AF17" s="142">
        <f t="shared" ref="AF17:AF19" si="0">AA17*AD17</f>
        <v>1</v>
      </c>
    </row>
    <row r="18" spans="1:32" x14ac:dyDescent="0.15">
      <c r="A18" s="186" t="s">
        <v>516</v>
      </c>
      <c r="B18" s="186">
        <v>162.86201022146375</v>
      </c>
      <c r="C18" s="186">
        <v>5.9956944067162263</v>
      </c>
      <c r="D18" s="186">
        <v>27.163160623902016</v>
      </c>
      <c r="E18" s="311">
        <v>1.0580321922838598E-10</v>
      </c>
      <c r="F18" s="186">
        <v>149.50277056922252</v>
      </c>
      <c r="G18" s="186">
        <v>176.22124987370498</v>
      </c>
      <c r="H18" s="186">
        <v>149.50277056922252</v>
      </c>
      <c r="I18" s="186">
        <v>176.22124987370498</v>
      </c>
      <c r="O18" s="142"/>
      <c r="P18" s="273">
        <v>45090</v>
      </c>
      <c r="Q18" s="142">
        <v>0</v>
      </c>
      <c r="R18" s="142">
        <v>10</v>
      </c>
      <c r="S18" s="142">
        <v>4</v>
      </c>
      <c r="T18" s="142">
        <f>S18*Q18</f>
        <v>0</v>
      </c>
      <c r="Y18" s="142">
        <v>0</v>
      </c>
      <c r="Z18" s="142">
        <v>4000</v>
      </c>
      <c r="AA18" s="142">
        <v>0</v>
      </c>
      <c r="AB18" s="142">
        <v>1</v>
      </c>
      <c r="AC18" s="142">
        <v>1</v>
      </c>
      <c r="AD18" s="142">
        <v>0</v>
      </c>
      <c r="AE18" s="142">
        <f t="shared" ref="AE18:AE19" si="1">AC18*AA18</f>
        <v>0</v>
      </c>
      <c r="AF18" s="142">
        <f t="shared" si="0"/>
        <v>0</v>
      </c>
    </row>
    <row r="19" spans="1:32" x14ac:dyDescent="0.15">
      <c r="A19" s="186" t="s">
        <v>517</v>
      </c>
      <c r="B19" s="186">
        <v>-1314.2436115843122</v>
      </c>
      <c r="C19" s="186">
        <v>256.34945749085756</v>
      </c>
      <c r="D19" s="186">
        <v>-5.1267657222609238</v>
      </c>
      <c r="E19" s="311">
        <v>4.4627123742779881E-4</v>
      </c>
      <c r="F19" s="186">
        <v>-1885.4257975052958</v>
      </c>
      <c r="G19" s="186">
        <v>-743.06142566332869</v>
      </c>
      <c r="H19" s="186">
        <v>-1885.4257975052958</v>
      </c>
      <c r="I19" s="186">
        <v>-743.06142566332869</v>
      </c>
      <c r="P19" s="273">
        <v>45091</v>
      </c>
      <c r="Q19" s="142">
        <v>0</v>
      </c>
      <c r="R19" s="142">
        <v>20</v>
      </c>
      <c r="S19" s="142">
        <v>5</v>
      </c>
      <c r="T19" s="142">
        <f t="shared" ref="T19:T28" si="2">S19*Q19</f>
        <v>0</v>
      </c>
      <c r="Y19" s="142">
        <v>0</v>
      </c>
      <c r="Z19" s="142">
        <v>3000</v>
      </c>
      <c r="AA19" s="142">
        <v>0</v>
      </c>
      <c r="AB19" s="142">
        <v>1</v>
      </c>
      <c r="AC19" s="142">
        <v>0</v>
      </c>
      <c r="AD19" s="142">
        <v>1</v>
      </c>
      <c r="AE19" s="142">
        <f t="shared" si="1"/>
        <v>0</v>
      </c>
      <c r="AF19" s="142">
        <f t="shared" si="0"/>
        <v>0</v>
      </c>
    </row>
    <row r="20" spans="1:32" ht="14" thickBot="1" x14ac:dyDescent="0.2">
      <c r="A20" s="187" t="s">
        <v>668</v>
      </c>
      <c r="B20" s="187">
        <v>287.13798977853139</v>
      </c>
      <c r="C20" s="187">
        <v>57.658669891631575</v>
      </c>
      <c r="D20" s="187">
        <v>4.9799620823408182</v>
      </c>
      <c r="E20" s="191">
        <v>5.5345632526770884E-4</v>
      </c>
      <c r="F20" s="187">
        <v>158.66646723913584</v>
      </c>
      <c r="G20" s="187">
        <v>415.60951231792694</v>
      </c>
      <c r="H20" s="187">
        <v>158.66646723913584</v>
      </c>
      <c r="I20" s="187">
        <v>415.60951231792694</v>
      </c>
      <c r="P20" s="273">
        <v>45092</v>
      </c>
      <c r="Q20" s="142">
        <v>0</v>
      </c>
      <c r="R20" s="142">
        <v>40</v>
      </c>
      <c r="S20" s="142">
        <v>6</v>
      </c>
      <c r="T20" s="142">
        <f t="shared" si="2"/>
        <v>0</v>
      </c>
    </row>
    <row r="21" spans="1:32" x14ac:dyDescent="0.15">
      <c r="P21" s="273">
        <v>45093</v>
      </c>
      <c r="Q21" s="142">
        <v>0</v>
      </c>
      <c r="R21" s="142">
        <v>50</v>
      </c>
      <c r="S21" s="142">
        <v>4</v>
      </c>
      <c r="T21" s="142">
        <f t="shared" si="2"/>
        <v>0</v>
      </c>
    </row>
    <row r="22" spans="1:32" x14ac:dyDescent="0.15">
      <c r="P22" s="273">
        <v>45094</v>
      </c>
      <c r="Q22" s="142">
        <v>0</v>
      </c>
      <c r="R22" s="142">
        <v>70</v>
      </c>
      <c r="S22" s="142">
        <v>5</v>
      </c>
      <c r="T22" s="142">
        <f t="shared" si="2"/>
        <v>0</v>
      </c>
    </row>
    <row r="23" spans="1:32" ht="20" x14ac:dyDescent="0.2">
      <c r="D23" s="235" t="s">
        <v>669</v>
      </c>
      <c r="P23" s="273">
        <v>45095</v>
      </c>
      <c r="Q23" s="142">
        <v>0</v>
      </c>
      <c r="R23" s="142">
        <v>2</v>
      </c>
      <c r="S23" s="142">
        <v>6</v>
      </c>
      <c r="T23" s="142">
        <f t="shared" si="2"/>
        <v>0</v>
      </c>
    </row>
    <row r="24" spans="1:32" x14ac:dyDescent="0.15">
      <c r="P24" s="273">
        <v>45096</v>
      </c>
      <c r="Q24" s="142">
        <v>1</v>
      </c>
      <c r="R24" s="142">
        <v>3</v>
      </c>
      <c r="S24" s="142">
        <v>4</v>
      </c>
      <c r="T24" s="142">
        <f t="shared" si="2"/>
        <v>4</v>
      </c>
    </row>
    <row r="25" spans="1:32" ht="20" x14ac:dyDescent="0.2">
      <c r="D25" s="235" t="s">
        <v>36</v>
      </c>
      <c r="E25" s="236">
        <v>4.4000000000000004</v>
      </c>
      <c r="P25" s="273">
        <v>45097</v>
      </c>
      <c r="Q25" s="142">
        <v>1</v>
      </c>
      <c r="R25" s="142">
        <v>4</v>
      </c>
      <c r="S25" s="142">
        <v>3</v>
      </c>
      <c r="T25" s="142">
        <f t="shared" si="2"/>
        <v>3</v>
      </c>
    </row>
    <row r="26" spans="1:32" ht="20" x14ac:dyDescent="0.2">
      <c r="D26" s="235" t="s">
        <v>517</v>
      </c>
      <c r="E26" s="236">
        <v>1</v>
      </c>
      <c r="P26" s="273">
        <v>45098</v>
      </c>
      <c r="Q26" s="142">
        <v>1</v>
      </c>
      <c r="R26" s="142">
        <v>6</v>
      </c>
      <c r="S26" s="142">
        <v>3</v>
      </c>
      <c r="T26" s="142">
        <f t="shared" si="2"/>
        <v>3</v>
      </c>
    </row>
    <row r="27" spans="1:32" ht="20" x14ac:dyDescent="0.2">
      <c r="D27" s="235" t="s">
        <v>644</v>
      </c>
      <c r="E27" s="236">
        <f>B17+B18*E25+B19*E26+B20*(E25*E26)</f>
        <v>65.999999999999545</v>
      </c>
      <c r="P27" s="273">
        <v>45099</v>
      </c>
      <c r="Q27" s="142">
        <v>1</v>
      </c>
      <c r="R27" s="142">
        <v>7</v>
      </c>
      <c r="S27" s="142">
        <v>3</v>
      </c>
      <c r="T27" s="142">
        <f t="shared" si="2"/>
        <v>3</v>
      </c>
    </row>
    <row r="28" spans="1:32" x14ac:dyDescent="0.15">
      <c r="P28" s="273">
        <v>45100</v>
      </c>
      <c r="Q28" s="142">
        <v>1</v>
      </c>
      <c r="R28" s="142">
        <v>10</v>
      </c>
      <c r="S28" s="142">
        <v>3</v>
      </c>
      <c r="T28" s="142">
        <f t="shared" si="2"/>
        <v>3</v>
      </c>
    </row>
    <row r="29" spans="1:32" x14ac:dyDescent="0.15">
      <c r="P29" s="273">
        <v>45101</v>
      </c>
      <c r="Q29" s="142">
        <v>1</v>
      </c>
      <c r="R29" s="142">
        <v>8</v>
      </c>
      <c r="S29" s="142">
        <v>3</v>
      </c>
      <c r="T29" s="142">
        <f>S29*Q29</f>
        <v>3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1000"/>
  <sheetViews>
    <sheetView topLeftCell="A6" zoomScale="160" zoomScaleNormal="160" workbookViewId="0">
      <selection activeCell="E6" sqref="E6:E8"/>
    </sheetView>
  </sheetViews>
  <sheetFormatPr baseColWidth="10" defaultColWidth="12.6640625" defaultRowHeight="15" customHeight="1" x14ac:dyDescent="0.15"/>
  <cols>
    <col min="1" max="2" width="10" customWidth="1"/>
    <col min="3" max="3" width="20.5" bestFit="1" customWidth="1"/>
    <col min="4" max="4" width="10" customWidth="1"/>
    <col min="5" max="5" width="13.1640625" customWidth="1"/>
    <col min="6" max="25" width="10" customWidth="1"/>
  </cols>
  <sheetData>
    <row r="1" spans="1:17" ht="18" customHeight="1" x14ac:dyDescent="0.2">
      <c r="A1" s="119" t="s">
        <v>342</v>
      </c>
      <c r="B1" s="121" t="s">
        <v>107</v>
      </c>
      <c r="C1" s="120" t="s">
        <v>516</v>
      </c>
      <c r="D1" s="120" t="s">
        <v>517</v>
      </c>
      <c r="E1" s="120" t="s">
        <v>668</v>
      </c>
      <c r="J1" s="139" t="s">
        <v>665</v>
      </c>
    </row>
    <row r="2" spans="1:17" ht="18" customHeight="1" x14ac:dyDescent="0.2">
      <c r="A2" s="122">
        <v>1</v>
      </c>
      <c r="B2" s="121">
        <v>98</v>
      </c>
      <c r="C2" s="120">
        <v>4.29</v>
      </c>
      <c r="D2" s="120">
        <v>0</v>
      </c>
      <c r="E2" s="120">
        <f>D2*C2</f>
        <v>0</v>
      </c>
      <c r="J2" s="139" t="s">
        <v>656</v>
      </c>
      <c r="K2" s="139" t="s">
        <v>666</v>
      </c>
      <c r="M2" s="139" t="s">
        <v>660</v>
      </c>
      <c r="N2" s="139" t="s">
        <v>656</v>
      </c>
      <c r="O2" s="140" t="s">
        <v>657</v>
      </c>
      <c r="P2" s="140" t="s">
        <v>658</v>
      </c>
      <c r="Q2" s="140" t="s">
        <v>659</v>
      </c>
    </row>
    <row r="3" spans="1:17" ht="18" customHeight="1" x14ac:dyDescent="0.2">
      <c r="A3" s="122">
        <v>2</v>
      </c>
      <c r="B3" s="121">
        <v>100</v>
      </c>
      <c r="C3" s="120">
        <v>4.3</v>
      </c>
      <c r="D3" s="120">
        <v>0</v>
      </c>
      <c r="E3" s="120">
        <f t="shared" ref="E3:E15" si="0">D3*C3</f>
        <v>0</v>
      </c>
      <c r="J3" s="139" t="s">
        <v>657</v>
      </c>
      <c r="M3" s="139" t="s">
        <v>661</v>
      </c>
      <c r="N3" s="139" t="s">
        <v>657</v>
      </c>
      <c r="O3" s="142">
        <v>1</v>
      </c>
      <c r="P3" s="142">
        <v>0</v>
      </c>
      <c r="Q3" s="142">
        <v>0</v>
      </c>
    </row>
    <row r="4" spans="1:17" ht="18" customHeight="1" x14ac:dyDescent="0.2">
      <c r="A4" s="122">
        <v>3</v>
      </c>
      <c r="B4" s="121">
        <v>103</v>
      </c>
      <c r="C4" s="120">
        <v>4.32</v>
      </c>
      <c r="D4" s="120">
        <v>0</v>
      </c>
      <c r="E4" s="120">
        <f t="shared" si="0"/>
        <v>0</v>
      </c>
      <c r="J4" s="139" t="s">
        <v>658</v>
      </c>
      <c r="M4" s="139" t="s">
        <v>662</v>
      </c>
      <c r="N4" s="139" t="s">
        <v>664</v>
      </c>
      <c r="O4" s="142">
        <v>0</v>
      </c>
      <c r="P4" s="142">
        <v>0</v>
      </c>
      <c r="Q4" s="142">
        <v>1</v>
      </c>
    </row>
    <row r="5" spans="1:17" ht="18" customHeight="1" x14ac:dyDescent="0.2">
      <c r="A5" s="122">
        <v>4</v>
      </c>
      <c r="B5" s="121">
        <v>105</v>
      </c>
      <c r="C5" s="120">
        <v>4.32</v>
      </c>
      <c r="D5" s="120">
        <v>0</v>
      </c>
      <c r="E5" s="120">
        <f t="shared" si="0"/>
        <v>0</v>
      </c>
      <c r="J5" s="139" t="s">
        <v>659</v>
      </c>
      <c r="M5" s="139" t="s">
        <v>663</v>
      </c>
      <c r="N5" s="139" t="s">
        <v>658</v>
      </c>
      <c r="O5" s="142">
        <v>0</v>
      </c>
      <c r="P5" s="142">
        <v>1</v>
      </c>
      <c r="Q5" s="142">
        <v>0</v>
      </c>
    </row>
    <row r="6" spans="1:17" ht="18" customHeight="1" x14ac:dyDescent="0.2">
      <c r="A6" s="123">
        <v>5</v>
      </c>
      <c r="B6" s="125">
        <v>80</v>
      </c>
      <c r="C6" s="124">
        <v>4.43</v>
      </c>
      <c r="D6" s="124">
        <v>1</v>
      </c>
      <c r="E6" s="124">
        <f t="shared" si="0"/>
        <v>4.43</v>
      </c>
    </row>
    <row r="7" spans="1:17" ht="18" customHeight="1" x14ac:dyDescent="0.2">
      <c r="A7" s="123">
        <v>6</v>
      </c>
      <c r="B7" s="125">
        <v>87</v>
      </c>
      <c r="C7" s="124">
        <v>4.45</v>
      </c>
      <c r="D7" s="124">
        <v>1</v>
      </c>
      <c r="E7" s="124">
        <f t="shared" si="0"/>
        <v>4.45</v>
      </c>
    </row>
    <row r="8" spans="1:17" ht="18" customHeight="1" x14ac:dyDescent="0.2">
      <c r="A8" s="123">
        <v>7</v>
      </c>
      <c r="B8" s="125">
        <v>94</v>
      </c>
      <c r="C8" s="124">
        <v>4.46</v>
      </c>
      <c r="D8" s="124">
        <v>1</v>
      </c>
      <c r="E8" s="124">
        <f t="shared" si="0"/>
        <v>4.46</v>
      </c>
    </row>
    <row r="9" spans="1:17" ht="18" customHeight="1" x14ac:dyDescent="0.2">
      <c r="A9" s="122">
        <v>8</v>
      </c>
      <c r="B9" s="121">
        <v>113</v>
      </c>
      <c r="C9" s="120">
        <v>4.38</v>
      </c>
      <c r="D9" s="120">
        <v>0</v>
      </c>
      <c r="E9" s="120">
        <f t="shared" si="0"/>
        <v>0</v>
      </c>
    </row>
    <row r="10" spans="1:17" ht="18" customHeight="1" x14ac:dyDescent="0.2">
      <c r="A10" s="122">
        <v>9</v>
      </c>
      <c r="B10" s="121">
        <v>116</v>
      </c>
      <c r="C10" s="120">
        <v>4.38</v>
      </c>
      <c r="D10" s="120">
        <v>0</v>
      </c>
      <c r="E10" s="120">
        <f t="shared" si="0"/>
        <v>0</v>
      </c>
    </row>
    <row r="11" spans="1:17" ht="18" customHeight="1" x14ac:dyDescent="0.2">
      <c r="A11" s="122">
        <v>10</v>
      </c>
      <c r="B11" s="121">
        <v>118</v>
      </c>
      <c r="C11" s="120">
        <v>4.4000000000000004</v>
      </c>
      <c r="D11" s="120">
        <v>0</v>
      </c>
      <c r="E11" s="120">
        <f t="shared" si="0"/>
        <v>0</v>
      </c>
    </row>
    <row r="12" spans="1:17" ht="18" customHeight="1" x14ac:dyDescent="0.2">
      <c r="A12" s="122">
        <v>11</v>
      </c>
      <c r="B12" s="121">
        <v>121</v>
      </c>
      <c r="C12" s="120">
        <v>4.43</v>
      </c>
      <c r="D12" s="120">
        <v>0</v>
      </c>
      <c r="E12" s="120">
        <f t="shared" si="0"/>
        <v>0</v>
      </c>
    </row>
    <row r="13" spans="1:17" ht="18" customHeight="1" x14ac:dyDescent="0.2">
      <c r="A13" s="122">
        <v>12</v>
      </c>
      <c r="B13" s="121">
        <v>123</v>
      </c>
      <c r="C13" s="120">
        <v>4.4399999999999995</v>
      </c>
      <c r="D13" s="120">
        <v>0</v>
      </c>
      <c r="E13" s="120">
        <f t="shared" si="0"/>
        <v>0</v>
      </c>
    </row>
    <row r="14" spans="1:17" ht="18" customHeight="1" x14ac:dyDescent="0.2">
      <c r="A14" s="122">
        <v>13</v>
      </c>
      <c r="B14" s="121">
        <v>126</v>
      </c>
      <c r="C14" s="120">
        <v>4.46</v>
      </c>
      <c r="D14" s="120">
        <v>0</v>
      </c>
      <c r="E14" s="120">
        <f t="shared" si="0"/>
        <v>0</v>
      </c>
    </row>
    <row r="15" spans="1:17" ht="18" customHeight="1" x14ac:dyDescent="0.2">
      <c r="A15" s="122">
        <v>14</v>
      </c>
      <c r="B15" s="121">
        <v>128</v>
      </c>
      <c r="C15" s="120">
        <v>4.47</v>
      </c>
      <c r="D15" s="120">
        <v>0</v>
      </c>
      <c r="E15" s="120">
        <f t="shared" si="0"/>
        <v>0</v>
      </c>
    </row>
    <row r="16" spans="1:17" ht="12.75" customHeight="1" x14ac:dyDescent="0.15"/>
    <row r="17" spans="1:5" ht="13.5" customHeight="1" x14ac:dyDescent="0.15"/>
    <row r="18" spans="1:5" ht="13.5" customHeight="1" x14ac:dyDescent="0.15">
      <c r="A18" s="126"/>
      <c r="B18" s="139" t="s">
        <v>517</v>
      </c>
      <c r="D18">
        <v>0</v>
      </c>
      <c r="E18" t="b">
        <v>0</v>
      </c>
    </row>
    <row r="19" spans="1:5" ht="12.75" customHeight="1" x14ac:dyDescent="0.15">
      <c r="D19">
        <v>1</v>
      </c>
      <c r="E19" t="b">
        <v>1</v>
      </c>
    </row>
    <row r="20" spans="1:5" ht="12.75" customHeight="1" x14ac:dyDescent="0.15"/>
    <row r="21" spans="1:5" ht="12.75" customHeight="1" x14ac:dyDescent="0.15"/>
    <row r="22" spans="1:5" ht="12.75" customHeight="1" x14ac:dyDescent="0.15"/>
    <row r="23" spans="1:5" ht="12.75" customHeight="1" x14ac:dyDescent="0.15"/>
    <row r="24" spans="1:5" ht="12.75" customHeight="1" x14ac:dyDescent="0.15"/>
    <row r="25" spans="1:5" ht="12.75" customHeight="1" x14ac:dyDescent="0.15"/>
    <row r="26" spans="1:5" ht="12.75" customHeight="1" x14ac:dyDescent="0.15"/>
    <row r="27" spans="1:5" ht="12.75" customHeight="1" x14ac:dyDescent="0.15"/>
    <row r="28" spans="1:5" ht="12.75" customHeight="1" x14ac:dyDescent="0.15"/>
    <row r="29" spans="1:5" ht="12.75" customHeight="1" x14ac:dyDescent="0.15"/>
    <row r="30" spans="1:5" ht="12.75" customHeight="1" x14ac:dyDescent="0.15"/>
    <row r="31" spans="1:5" ht="12.75" customHeight="1" x14ac:dyDescent="0.15"/>
    <row r="32" spans="1:5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1000"/>
  <sheetViews>
    <sheetView workbookViewId="0">
      <selection activeCell="H28" sqref="H28"/>
    </sheetView>
  </sheetViews>
  <sheetFormatPr baseColWidth="10" defaultColWidth="12.6640625" defaultRowHeight="15" customHeight="1" x14ac:dyDescent="0.15"/>
  <cols>
    <col min="1" max="1" width="11.5" customWidth="1"/>
    <col min="2" max="2" width="14.83203125" customWidth="1"/>
    <col min="3" max="3" width="13.33203125" customWidth="1"/>
    <col min="4" max="4" width="12.83203125" customWidth="1"/>
    <col min="5" max="6" width="11.5" customWidth="1"/>
    <col min="7" max="26" width="10" customWidth="1"/>
  </cols>
  <sheetData>
    <row r="1" spans="1:6" ht="18.75" customHeight="1" x14ac:dyDescent="0.2">
      <c r="A1" s="127" t="s">
        <v>342</v>
      </c>
      <c r="B1" s="20" t="s">
        <v>343</v>
      </c>
      <c r="C1" s="20" t="s">
        <v>344</v>
      </c>
      <c r="D1" s="20" t="s">
        <v>345</v>
      </c>
      <c r="E1" s="20" t="s">
        <v>346</v>
      </c>
      <c r="F1" s="20" t="s">
        <v>347</v>
      </c>
    </row>
    <row r="2" spans="1:6" ht="12.75" customHeight="1" x14ac:dyDescent="0.15">
      <c r="A2" s="20">
        <v>1</v>
      </c>
      <c r="B2" s="20">
        <v>12.33</v>
      </c>
      <c r="C2" s="20">
        <v>10.199999999999999</v>
      </c>
      <c r="D2" s="20">
        <v>9.1921999999999997</v>
      </c>
      <c r="E2" s="20">
        <v>12.42</v>
      </c>
      <c r="F2" s="128">
        <f t="shared" ref="F2:F23" si="0">E2*E2</f>
        <v>154.25639999999999</v>
      </c>
    </row>
    <row r="3" spans="1:6" ht="12.75" customHeight="1" x14ac:dyDescent="0.15">
      <c r="A3" s="20">
        <v>2</v>
      </c>
      <c r="B3" s="20">
        <v>17.52</v>
      </c>
      <c r="C3" s="20">
        <v>17.05</v>
      </c>
      <c r="D3" s="20">
        <v>17.620999999999999</v>
      </c>
      <c r="E3" s="20">
        <v>17.07</v>
      </c>
      <c r="F3" s="128">
        <f t="shared" si="0"/>
        <v>291.38490000000002</v>
      </c>
    </row>
    <row r="4" spans="1:6" ht="12.75" customHeight="1" x14ac:dyDescent="0.15">
      <c r="A4" s="20">
        <v>3</v>
      </c>
      <c r="B4" s="20">
        <v>-10.88</v>
      </c>
      <c r="C4" s="20">
        <v>-9.09</v>
      </c>
      <c r="D4" s="20">
        <v>-10.522600000000001</v>
      </c>
      <c r="E4" s="20">
        <v>-10.24</v>
      </c>
      <c r="F4" s="128">
        <f t="shared" si="0"/>
        <v>104.85760000000001</v>
      </c>
    </row>
    <row r="5" spans="1:6" ht="12.75" customHeight="1" x14ac:dyDescent="0.15">
      <c r="A5" s="20">
        <v>4</v>
      </c>
      <c r="B5" s="20">
        <v>-11.3</v>
      </c>
      <c r="C5" s="20">
        <v>-8.48</v>
      </c>
      <c r="D5" s="20">
        <v>-11.413600000000001</v>
      </c>
      <c r="E5" s="20">
        <v>-11.64</v>
      </c>
      <c r="F5" s="128">
        <f t="shared" si="0"/>
        <v>135.48960000000002</v>
      </c>
    </row>
    <row r="6" spans="1:6" ht="12.75" customHeight="1" x14ac:dyDescent="0.15">
      <c r="A6" s="20">
        <v>5</v>
      </c>
      <c r="B6" s="20">
        <v>4.4400000000000004</v>
      </c>
      <c r="C6" s="20">
        <v>5.91</v>
      </c>
      <c r="D6" s="20">
        <v>5.5362</v>
      </c>
      <c r="E6" s="20">
        <v>6.34</v>
      </c>
      <c r="F6" s="128">
        <f t="shared" si="0"/>
        <v>40.195599999999999</v>
      </c>
    </row>
    <row r="7" spans="1:6" ht="12.75" customHeight="1" x14ac:dyDescent="0.15">
      <c r="A7" s="20">
        <v>6</v>
      </c>
      <c r="B7" s="20">
        <v>-4.43</v>
      </c>
      <c r="C7" s="20">
        <v>-4.3099999999999996</v>
      </c>
      <c r="D7" s="20">
        <v>-2.1633</v>
      </c>
      <c r="E7" s="20">
        <v>-2.56</v>
      </c>
      <c r="F7" s="128">
        <f t="shared" si="0"/>
        <v>6.5536000000000003</v>
      </c>
    </row>
    <row r="8" spans="1:6" ht="12.75" customHeight="1" x14ac:dyDescent="0.15">
      <c r="A8" s="20">
        <v>7</v>
      </c>
      <c r="B8" s="20">
        <v>-0.92</v>
      </c>
      <c r="C8" s="20">
        <v>-2.44</v>
      </c>
      <c r="D8" s="20">
        <v>-3.5661999999999998</v>
      </c>
      <c r="E8" s="20">
        <v>-0.94</v>
      </c>
      <c r="F8" s="128">
        <f t="shared" si="0"/>
        <v>0.88359999999999994</v>
      </c>
    </row>
    <row r="9" spans="1:6" ht="12.75" customHeight="1" x14ac:dyDescent="0.15">
      <c r="A9" s="20">
        <v>8</v>
      </c>
      <c r="B9" s="20">
        <v>-3.16</v>
      </c>
      <c r="C9" s="20">
        <v>-2.99</v>
      </c>
      <c r="D9" s="20">
        <v>-4.6515000000000004</v>
      </c>
      <c r="E9" s="20">
        <v>-5.18</v>
      </c>
      <c r="F9" s="128">
        <f t="shared" si="0"/>
        <v>26.832399999999996</v>
      </c>
    </row>
    <row r="10" spans="1:6" ht="12.75" customHeight="1" x14ac:dyDescent="0.15">
      <c r="A10" s="20">
        <v>9</v>
      </c>
      <c r="B10" s="20">
        <v>-3.63</v>
      </c>
      <c r="C10" s="20">
        <v>-5.89</v>
      </c>
      <c r="D10" s="20">
        <v>-7.0061999999999998</v>
      </c>
      <c r="E10" s="20">
        <v>-6.25</v>
      </c>
      <c r="F10" s="128">
        <f t="shared" si="0"/>
        <v>39.0625</v>
      </c>
    </row>
    <row r="11" spans="1:6" ht="12.75" customHeight="1" x14ac:dyDescent="0.15">
      <c r="A11" s="20">
        <v>10</v>
      </c>
      <c r="B11" s="20">
        <v>-11.08</v>
      </c>
      <c r="C11" s="20">
        <v>-15.03</v>
      </c>
      <c r="D11" s="20">
        <v>-18.6721</v>
      </c>
      <c r="E11" s="20">
        <v>-17.78</v>
      </c>
      <c r="F11" s="128">
        <f t="shared" si="0"/>
        <v>316.12840000000006</v>
      </c>
    </row>
    <row r="12" spans="1:6" ht="12.75" customHeight="1" x14ac:dyDescent="0.15">
      <c r="A12" s="20">
        <v>11</v>
      </c>
      <c r="B12" s="20">
        <v>4.57</v>
      </c>
      <c r="C12" s="20">
        <v>5.88</v>
      </c>
      <c r="D12" s="20">
        <v>5.1273999999999997</v>
      </c>
      <c r="E12" s="20">
        <v>5.8</v>
      </c>
      <c r="F12" s="128">
        <f t="shared" si="0"/>
        <v>33.64</v>
      </c>
    </row>
    <row r="13" spans="1:6" ht="12.75" customHeight="1" x14ac:dyDescent="0.15">
      <c r="A13" s="20">
        <v>12</v>
      </c>
      <c r="B13" s="20">
        <v>12.77</v>
      </c>
      <c r="C13" s="20">
        <v>10.98</v>
      </c>
      <c r="D13" s="20">
        <v>15.140599999999999</v>
      </c>
      <c r="E13" s="20">
        <v>15.45</v>
      </c>
      <c r="F13" s="128">
        <f t="shared" si="0"/>
        <v>238.70249999999999</v>
      </c>
    </row>
    <row r="14" spans="1:6" ht="12.75" customHeight="1" x14ac:dyDescent="0.15">
      <c r="A14" s="20">
        <v>13</v>
      </c>
      <c r="B14" s="20">
        <v>5.33</v>
      </c>
      <c r="C14" s="20">
        <v>4.51</v>
      </c>
      <c r="D14" s="20">
        <v>6.3487999999999998</v>
      </c>
      <c r="E14" s="20">
        <v>6.01</v>
      </c>
      <c r="F14" s="128">
        <f t="shared" si="0"/>
        <v>36.120100000000001</v>
      </c>
    </row>
    <row r="15" spans="1:6" ht="12.75" customHeight="1" x14ac:dyDescent="0.15">
      <c r="A15" s="20">
        <v>14</v>
      </c>
      <c r="B15" s="20">
        <v>-3.17</v>
      </c>
      <c r="C15" s="20">
        <v>-3.59</v>
      </c>
      <c r="D15" s="20">
        <v>-7.5842000000000001</v>
      </c>
      <c r="E15" s="20">
        <v>-7.32</v>
      </c>
      <c r="F15" s="128">
        <f t="shared" si="0"/>
        <v>53.582400000000007</v>
      </c>
    </row>
    <row r="16" spans="1:6" ht="12.75" customHeight="1" x14ac:dyDescent="0.15">
      <c r="A16" s="20">
        <v>15</v>
      </c>
      <c r="B16" s="20">
        <v>11.58</v>
      </c>
      <c r="C16" s="20">
        <v>10.51</v>
      </c>
      <c r="D16" s="20">
        <v>10.568899999999999</v>
      </c>
      <c r="E16" s="20">
        <v>11.16</v>
      </c>
      <c r="F16" s="128">
        <f t="shared" si="0"/>
        <v>124.54560000000001</v>
      </c>
    </row>
    <row r="17" spans="1:6" ht="12.75" customHeight="1" x14ac:dyDescent="0.15">
      <c r="A17" s="20">
        <v>16</v>
      </c>
      <c r="B17" s="20">
        <v>-3.44</v>
      </c>
      <c r="C17" s="20">
        <v>-1.39</v>
      </c>
      <c r="D17" s="20">
        <v>-5.9581</v>
      </c>
      <c r="E17" s="20">
        <v>-5.48</v>
      </c>
      <c r="F17" s="128">
        <f t="shared" si="0"/>
        <v>30.030400000000004</v>
      </c>
    </row>
    <row r="18" spans="1:6" ht="12.75" customHeight="1" x14ac:dyDescent="0.15">
      <c r="A18" s="20">
        <v>17</v>
      </c>
      <c r="B18" s="20">
        <v>0.27</v>
      </c>
      <c r="C18" s="20">
        <v>-0.52</v>
      </c>
      <c r="D18" s="20">
        <v>-0.85750000000000004</v>
      </c>
      <c r="E18" s="20">
        <v>-1.45</v>
      </c>
      <c r="F18" s="128">
        <f t="shared" si="0"/>
        <v>2.1025</v>
      </c>
    </row>
    <row r="19" spans="1:6" ht="12.75" customHeight="1" x14ac:dyDescent="0.15">
      <c r="A19" s="20">
        <v>18</v>
      </c>
      <c r="B19" s="20">
        <v>-2.2999999999999998</v>
      </c>
      <c r="C19" s="20">
        <v>-1.72</v>
      </c>
      <c r="D19" s="20">
        <v>-2.3679999999999999</v>
      </c>
      <c r="E19" s="20">
        <v>-1.82</v>
      </c>
      <c r="F19" s="128">
        <f t="shared" si="0"/>
        <v>3.3124000000000002</v>
      </c>
    </row>
    <row r="20" spans="1:6" ht="12.75" customHeight="1" x14ac:dyDescent="0.15">
      <c r="A20" s="20">
        <v>19</v>
      </c>
      <c r="B20" s="20">
        <v>-9.99</v>
      </c>
      <c r="C20" s="20">
        <v>-8.02</v>
      </c>
      <c r="D20" s="20">
        <v>-13.9046</v>
      </c>
      <c r="E20" s="20">
        <v>-13.48</v>
      </c>
      <c r="F20" s="128">
        <f t="shared" si="0"/>
        <v>181.71040000000002</v>
      </c>
    </row>
    <row r="21" spans="1:6" ht="12.75" customHeight="1" x14ac:dyDescent="0.15">
      <c r="A21" s="20">
        <v>20</v>
      </c>
      <c r="B21" s="20">
        <v>-11.05</v>
      </c>
      <c r="C21" s="20">
        <v>-9.19</v>
      </c>
      <c r="D21" s="20">
        <v>-13.8637</v>
      </c>
      <c r="E21" s="20">
        <v>-13.18</v>
      </c>
      <c r="F21" s="128">
        <f t="shared" si="0"/>
        <v>173.7124</v>
      </c>
    </row>
    <row r="22" spans="1:6" ht="12.75" customHeight="1" x14ac:dyDescent="0.15">
      <c r="A22" s="20">
        <v>21</v>
      </c>
      <c r="B22" s="20">
        <v>5.42</v>
      </c>
      <c r="C22" s="20">
        <v>3.71</v>
      </c>
      <c r="D22" s="20">
        <v>5.6794000000000002</v>
      </c>
      <c r="E22" s="20">
        <v>8.17</v>
      </c>
      <c r="F22" s="128">
        <f t="shared" si="0"/>
        <v>66.748899999999992</v>
      </c>
    </row>
    <row r="23" spans="1:6" ht="12.75" customHeight="1" x14ac:dyDescent="0.15">
      <c r="A23" s="20">
        <v>22</v>
      </c>
      <c r="B23" s="20">
        <v>-13.44</v>
      </c>
      <c r="C23" s="20">
        <v>-11.06</v>
      </c>
      <c r="D23" s="20">
        <v>-16.5443</v>
      </c>
      <c r="E23" s="20">
        <v>-18.59</v>
      </c>
      <c r="F23" s="128">
        <f t="shared" si="0"/>
        <v>345.5881</v>
      </c>
    </row>
    <row r="24" spans="1:6" ht="12.75" customHeight="1" x14ac:dyDescent="0.15">
      <c r="B24" s="40"/>
      <c r="C24" s="40"/>
      <c r="D24" s="40"/>
    </row>
    <row r="25" spans="1:6" ht="12.75" customHeight="1" x14ac:dyDescent="0.15">
      <c r="B25" s="40"/>
      <c r="C25" s="40"/>
      <c r="D25" s="40"/>
    </row>
    <row r="26" spans="1:6" ht="12.75" customHeight="1" x14ac:dyDescent="0.15">
      <c r="B26" s="40"/>
      <c r="C26" s="40"/>
      <c r="D26" s="40"/>
    </row>
    <row r="27" spans="1:6" ht="12.75" customHeight="1" x14ac:dyDescent="0.15">
      <c r="B27" s="40"/>
      <c r="C27" s="40"/>
      <c r="D27" s="40"/>
    </row>
    <row r="28" spans="1:6" ht="12.75" customHeight="1" x14ac:dyDescent="0.15">
      <c r="B28" s="40"/>
      <c r="C28" s="40"/>
      <c r="D28" s="40"/>
    </row>
    <row r="29" spans="1:6" ht="12.75" customHeight="1" x14ac:dyDescent="0.15">
      <c r="B29" s="40"/>
      <c r="C29" s="40"/>
      <c r="D29" s="40"/>
    </row>
    <row r="30" spans="1:6" ht="12.75" customHeight="1" x14ac:dyDescent="0.15">
      <c r="B30" s="40"/>
      <c r="C30" s="40"/>
      <c r="D30" s="40"/>
    </row>
    <row r="31" spans="1:6" ht="12.75" customHeight="1" x14ac:dyDescent="0.15">
      <c r="B31" s="40"/>
      <c r="C31" s="40"/>
      <c r="D31" s="40"/>
    </row>
    <row r="32" spans="1:6" ht="12.75" customHeight="1" x14ac:dyDescent="0.15">
      <c r="B32" s="40"/>
      <c r="C32" s="40"/>
      <c r="D32" s="40"/>
    </row>
    <row r="33" spans="2:4" ht="12.75" customHeight="1" x14ac:dyDescent="0.15">
      <c r="B33" s="40"/>
      <c r="C33" s="40"/>
      <c r="D33" s="40"/>
    </row>
    <row r="34" spans="2:4" ht="12.75" customHeight="1" x14ac:dyDescent="0.15">
      <c r="B34" s="40"/>
      <c r="C34" s="40"/>
      <c r="D34" s="40"/>
    </row>
    <row r="35" spans="2:4" ht="12.75" customHeight="1" x14ac:dyDescent="0.15">
      <c r="B35" s="40"/>
      <c r="C35" s="40"/>
      <c r="D35" s="40"/>
    </row>
    <row r="36" spans="2:4" ht="12.75" customHeight="1" x14ac:dyDescent="0.15">
      <c r="B36" s="40"/>
      <c r="C36" s="40"/>
      <c r="D36" s="40"/>
    </row>
    <row r="37" spans="2:4" ht="12.75" customHeight="1" x14ac:dyDescent="0.15">
      <c r="B37" s="40"/>
      <c r="C37" s="40"/>
      <c r="D37" s="40"/>
    </row>
    <row r="38" spans="2:4" ht="12.75" customHeight="1" x14ac:dyDescent="0.15">
      <c r="B38" s="40"/>
      <c r="C38" s="40"/>
      <c r="D38" s="40"/>
    </row>
    <row r="39" spans="2:4" ht="12.75" customHeight="1" x14ac:dyDescent="0.15">
      <c r="B39" s="40"/>
      <c r="C39" s="40"/>
      <c r="D39" s="40"/>
    </row>
    <row r="40" spans="2:4" ht="12.75" customHeight="1" x14ac:dyDescent="0.15">
      <c r="B40" s="40"/>
      <c r="C40" s="40"/>
      <c r="D40" s="40"/>
    </row>
    <row r="41" spans="2:4" ht="12.75" customHeight="1" x14ac:dyDescent="0.15">
      <c r="B41" s="40"/>
      <c r="C41" s="40"/>
      <c r="D41" s="40"/>
    </row>
    <row r="42" spans="2:4" ht="12.75" customHeight="1" x14ac:dyDescent="0.15">
      <c r="B42" s="40"/>
      <c r="C42" s="40"/>
      <c r="D42" s="40"/>
    </row>
    <row r="43" spans="2:4" ht="12.75" customHeight="1" x14ac:dyDescent="0.15">
      <c r="B43" s="40"/>
      <c r="C43" s="40"/>
      <c r="D43" s="40"/>
    </row>
    <row r="44" spans="2:4" ht="12.75" customHeight="1" x14ac:dyDescent="0.15">
      <c r="B44" s="40"/>
      <c r="C44" s="40"/>
      <c r="D44" s="40"/>
    </row>
    <row r="45" spans="2:4" ht="12.75" customHeight="1" x14ac:dyDescent="0.15">
      <c r="B45" s="40"/>
      <c r="C45" s="40"/>
      <c r="D45" s="40"/>
    </row>
    <row r="46" spans="2:4" ht="12.75" customHeight="1" x14ac:dyDescent="0.15">
      <c r="B46" s="40"/>
      <c r="C46" s="40"/>
      <c r="D46" s="40"/>
    </row>
    <row r="47" spans="2:4" ht="12.75" customHeight="1" x14ac:dyDescent="0.15">
      <c r="B47" s="40"/>
      <c r="C47" s="40"/>
      <c r="D47" s="40"/>
    </row>
    <row r="48" spans="2:4" ht="12.75" customHeight="1" x14ac:dyDescent="0.15">
      <c r="B48" s="40"/>
      <c r="C48" s="40"/>
      <c r="D48" s="40"/>
    </row>
    <row r="49" spans="2:4" ht="12.75" customHeight="1" x14ac:dyDescent="0.15">
      <c r="B49" s="40"/>
      <c r="C49" s="40"/>
      <c r="D49" s="40"/>
    </row>
    <row r="50" spans="2:4" ht="12.75" customHeight="1" x14ac:dyDescent="0.15">
      <c r="B50" s="40"/>
      <c r="C50" s="40"/>
      <c r="D50" s="40"/>
    </row>
    <row r="51" spans="2:4" ht="12.75" customHeight="1" x14ac:dyDescent="0.15">
      <c r="B51" s="40"/>
      <c r="C51" s="40"/>
      <c r="D51" s="40"/>
    </row>
    <row r="52" spans="2:4" ht="12.75" customHeight="1" x14ac:dyDescent="0.15">
      <c r="B52" s="40"/>
      <c r="C52" s="40"/>
      <c r="D52" s="40"/>
    </row>
    <row r="53" spans="2:4" ht="12.75" customHeight="1" x14ac:dyDescent="0.15">
      <c r="B53" s="40"/>
      <c r="C53" s="40"/>
      <c r="D53" s="40"/>
    </row>
    <row r="54" spans="2:4" ht="12.75" customHeight="1" x14ac:dyDescent="0.15">
      <c r="B54" s="40"/>
      <c r="C54" s="40"/>
      <c r="D54" s="40"/>
    </row>
    <row r="55" spans="2:4" ht="12.75" customHeight="1" x14ac:dyDescent="0.15">
      <c r="B55" s="40"/>
      <c r="C55" s="40"/>
      <c r="D55" s="40"/>
    </row>
    <row r="56" spans="2:4" ht="12.75" customHeight="1" x14ac:dyDescent="0.15">
      <c r="B56" s="40"/>
      <c r="C56" s="40"/>
      <c r="D56" s="40"/>
    </row>
    <row r="57" spans="2:4" ht="12.75" customHeight="1" x14ac:dyDescent="0.15">
      <c r="B57" s="40"/>
      <c r="C57" s="40"/>
      <c r="D57" s="40"/>
    </row>
    <row r="58" spans="2:4" ht="12.75" customHeight="1" x14ac:dyDescent="0.15">
      <c r="B58" s="40"/>
      <c r="C58" s="40"/>
      <c r="D58" s="40"/>
    </row>
    <row r="59" spans="2:4" ht="12.75" customHeight="1" x14ac:dyDescent="0.15">
      <c r="B59" s="40"/>
      <c r="C59" s="40"/>
      <c r="D59" s="40"/>
    </row>
    <row r="60" spans="2:4" ht="12.75" customHeight="1" x14ac:dyDescent="0.15">
      <c r="B60" s="40"/>
      <c r="C60" s="40"/>
      <c r="D60" s="40"/>
    </row>
    <row r="61" spans="2:4" ht="12.75" customHeight="1" x14ac:dyDescent="0.15">
      <c r="B61" s="40"/>
      <c r="C61" s="40"/>
      <c r="D61" s="40"/>
    </row>
    <row r="62" spans="2:4" ht="12.75" customHeight="1" x14ac:dyDescent="0.15">
      <c r="B62" s="40"/>
      <c r="C62" s="40"/>
      <c r="D62" s="40"/>
    </row>
    <row r="63" spans="2:4" ht="12.75" customHeight="1" x14ac:dyDescent="0.15">
      <c r="B63" s="40"/>
      <c r="C63" s="40"/>
      <c r="D63" s="40"/>
    </row>
    <row r="64" spans="2:4" ht="12.75" customHeight="1" x14ac:dyDescent="0.15">
      <c r="B64" s="40"/>
      <c r="C64" s="40"/>
      <c r="D64" s="40"/>
    </row>
    <row r="65" spans="2:4" ht="12.75" customHeight="1" x14ac:dyDescent="0.15">
      <c r="B65" s="40"/>
      <c r="C65" s="40"/>
      <c r="D65" s="40"/>
    </row>
    <row r="66" spans="2:4" ht="12.75" customHeight="1" x14ac:dyDescent="0.15">
      <c r="B66" s="40"/>
      <c r="C66" s="40"/>
      <c r="D66" s="40"/>
    </row>
    <row r="67" spans="2:4" ht="12.75" customHeight="1" x14ac:dyDescent="0.15">
      <c r="B67" s="40"/>
      <c r="C67" s="40"/>
      <c r="D67" s="40"/>
    </row>
    <row r="68" spans="2:4" ht="12.75" customHeight="1" x14ac:dyDescent="0.15">
      <c r="B68" s="40"/>
      <c r="C68" s="40"/>
      <c r="D68" s="40"/>
    </row>
    <row r="69" spans="2:4" ht="12.75" customHeight="1" x14ac:dyDescent="0.15">
      <c r="B69" s="40"/>
      <c r="C69" s="40"/>
      <c r="D69" s="40"/>
    </row>
    <row r="70" spans="2:4" ht="12.75" customHeight="1" x14ac:dyDescent="0.15">
      <c r="B70" s="40"/>
      <c r="C70" s="40"/>
      <c r="D70" s="40"/>
    </row>
    <row r="71" spans="2:4" ht="12.75" customHeight="1" x14ac:dyDescent="0.15">
      <c r="B71" s="40"/>
      <c r="C71" s="40"/>
      <c r="D71" s="40"/>
    </row>
    <row r="72" spans="2:4" ht="12.75" customHeight="1" x14ac:dyDescent="0.15">
      <c r="B72" s="40"/>
      <c r="C72" s="40"/>
      <c r="D72" s="40"/>
    </row>
    <row r="73" spans="2:4" ht="12.75" customHeight="1" x14ac:dyDescent="0.15">
      <c r="B73" s="40"/>
      <c r="C73" s="40"/>
      <c r="D73" s="40"/>
    </row>
    <row r="74" spans="2:4" ht="12.75" customHeight="1" x14ac:dyDescent="0.15">
      <c r="B74" s="40"/>
      <c r="C74" s="40"/>
      <c r="D74" s="40"/>
    </row>
    <row r="75" spans="2:4" ht="12.75" customHeight="1" x14ac:dyDescent="0.15">
      <c r="B75" s="40"/>
      <c r="C75" s="40"/>
      <c r="D75" s="40"/>
    </row>
    <row r="76" spans="2:4" ht="12.75" customHeight="1" x14ac:dyDescent="0.15">
      <c r="B76" s="40"/>
      <c r="C76" s="40"/>
      <c r="D76" s="40"/>
    </row>
    <row r="77" spans="2:4" ht="12.75" customHeight="1" x14ac:dyDescent="0.15">
      <c r="B77" s="40"/>
      <c r="C77" s="40"/>
      <c r="D77" s="40"/>
    </row>
    <row r="78" spans="2:4" ht="12.75" customHeight="1" x14ac:dyDescent="0.15">
      <c r="B78" s="40"/>
      <c r="C78" s="40"/>
      <c r="D78" s="40"/>
    </row>
    <row r="79" spans="2:4" ht="12.75" customHeight="1" x14ac:dyDescent="0.15">
      <c r="B79" s="40"/>
      <c r="C79" s="40"/>
      <c r="D79" s="40"/>
    </row>
    <row r="80" spans="2:4" ht="12.75" customHeight="1" x14ac:dyDescent="0.15">
      <c r="B80" s="40"/>
      <c r="C80" s="40"/>
      <c r="D80" s="40"/>
    </row>
    <row r="81" spans="2:4" ht="12.75" customHeight="1" x14ac:dyDescent="0.15">
      <c r="B81" s="40"/>
      <c r="C81" s="40"/>
      <c r="D81" s="40"/>
    </row>
    <row r="82" spans="2:4" ht="12.75" customHeight="1" x14ac:dyDescent="0.15">
      <c r="B82" s="40"/>
      <c r="C82" s="40"/>
      <c r="D82" s="40"/>
    </row>
    <row r="83" spans="2:4" ht="12.75" customHeight="1" x14ac:dyDescent="0.15">
      <c r="B83" s="40"/>
      <c r="C83" s="40"/>
      <c r="D83" s="40"/>
    </row>
    <row r="84" spans="2:4" ht="12.75" customHeight="1" x14ac:dyDescent="0.15">
      <c r="B84" s="40"/>
      <c r="C84" s="40"/>
      <c r="D84" s="40"/>
    </row>
    <row r="85" spans="2:4" ht="12.75" customHeight="1" x14ac:dyDescent="0.15">
      <c r="B85" s="40"/>
      <c r="C85" s="40"/>
      <c r="D85" s="40"/>
    </row>
    <row r="86" spans="2:4" ht="12.75" customHeight="1" x14ac:dyDescent="0.15">
      <c r="B86" s="40"/>
      <c r="C86" s="40"/>
      <c r="D86" s="40"/>
    </row>
    <row r="87" spans="2:4" ht="12.75" customHeight="1" x14ac:dyDescent="0.15">
      <c r="B87" s="40"/>
      <c r="C87" s="40"/>
      <c r="D87" s="40"/>
    </row>
    <row r="88" spans="2:4" ht="12.75" customHeight="1" x14ac:dyDescent="0.15">
      <c r="B88" s="40"/>
      <c r="C88" s="40"/>
      <c r="D88" s="40"/>
    </row>
    <row r="89" spans="2:4" ht="12.75" customHeight="1" x14ac:dyDescent="0.15">
      <c r="B89" s="40"/>
      <c r="C89" s="40"/>
      <c r="D89" s="40"/>
    </row>
    <row r="90" spans="2:4" ht="12.75" customHeight="1" x14ac:dyDescent="0.15">
      <c r="B90" s="40"/>
      <c r="C90" s="40"/>
      <c r="D90" s="40"/>
    </row>
    <row r="91" spans="2:4" ht="12.75" customHeight="1" x14ac:dyDescent="0.15">
      <c r="B91" s="40"/>
      <c r="C91" s="40"/>
      <c r="D91" s="40"/>
    </row>
    <row r="92" spans="2:4" ht="12.75" customHeight="1" x14ac:dyDescent="0.15">
      <c r="B92" s="40"/>
      <c r="C92" s="40"/>
      <c r="D92" s="40"/>
    </row>
    <row r="93" spans="2:4" ht="12.75" customHeight="1" x14ac:dyDescent="0.15">
      <c r="B93" s="40"/>
      <c r="C93" s="40"/>
      <c r="D93" s="40"/>
    </row>
    <row r="94" spans="2:4" ht="12.75" customHeight="1" x14ac:dyDescent="0.15">
      <c r="B94" s="40"/>
      <c r="C94" s="40"/>
      <c r="D94" s="40"/>
    </row>
    <row r="95" spans="2:4" ht="12.75" customHeight="1" x14ac:dyDescent="0.15">
      <c r="B95" s="40"/>
      <c r="C95" s="40"/>
      <c r="D95" s="40"/>
    </row>
    <row r="96" spans="2:4" ht="12.75" customHeight="1" x14ac:dyDescent="0.15">
      <c r="B96" s="40"/>
      <c r="C96" s="40"/>
      <c r="D96" s="40"/>
    </row>
    <row r="97" spans="2:4" ht="12.75" customHeight="1" x14ac:dyDescent="0.15">
      <c r="B97" s="40"/>
      <c r="C97" s="40"/>
      <c r="D97" s="40"/>
    </row>
    <row r="98" spans="2:4" ht="12.75" customHeight="1" x14ac:dyDescent="0.15">
      <c r="B98" s="40"/>
      <c r="C98" s="40"/>
      <c r="D98" s="40"/>
    </row>
    <row r="99" spans="2:4" ht="12.75" customHeight="1" x14ac:dyDescent="0.15">
      <c r="B99" s="40"/>
      <c r="C99" s="40"/>
      <c r="D99" s="40"/>
    </row>
    <row r="100" spans="2:4" ht="12.75" customHeight="1" x14ac:dyDescent="0.15">
      <c r="B100" s="40"/>
      <c r="C100" s="40"/>
      <c r="D100" s="40"/>
    </row>
    <row r="101" spans="2:4" ht="12.75" customHeight="1" x14ac:dyDescent="0.15">
      <c r="B101" s="40"/>
      <c r="C101" s="40"/>
      <c r="D101" s="40"/>
    </row>
    <row r="102" spans="2:4" ht="12.75" customHeight="1" x14ac:dyDescent="0.15">
      <c r="B102" s="40"/>
      <c r="C102" s="40"/>
      <c r="D102" s="40"/>
    </row>
    <row r="103" spans="2:4" ht="12.75" customHeight="1" x14ac:dyDescent="0.15">
      <c r="B103" s="40"/>
      <c r="C103" s="40"/>
      <c r="D103" s="40"/>
    </row>
    <row r="104" spans="2:4" ht="12.75" customHeight="1" x14ac:dyDescent="0.15">
      <c r="B104" s="40"/>
      <c r="C104" s="40"/>
      <c r="D104" s="40"/>
    </row>
    <row r="105" spans="2:4" ht="12.75" customHeight="1" x14ac:dyDescent="0.15">
      <c r="B105" s="40"/>
      <c r="C105" s="40"/>
      <c r="D105" s="40"/>
    </row>
    <row r="106" spans="2:4" ht="12.75" customHeight="1" x14ac:dyDescent="0.15">
      <c r="B106" s="40"/>
      <c r="C106" s="40"/>
      <c r="D106" s="40"/>
    </row>
    <row r="107" spans="2:4" ht="12.75" customHeight="1" x14ac:dyDescent="0.15">
      <c r="B107" s="40"/>
      <c r="C107" s="40"/>
      <c r="D107" s="40"/>
    </row>
    <row r="108" spans="2:4" ht="12.75" customHeight="1" x14ac:dyDescent="0.15">
      <c r="B108" s="40"/>
      <c r="C108" s="40"/>
      <c r="D108" s="40"/>
    </row>
    <row r="109" spans="2:4" ht="12.75" customHeight="1" x14ac:dyDescent="0.15">
      <c r="B109" s="40"/>
      <c r="C109" s="40"/>
      <c r="D109" s="40"/>
    </row>
    <row r="110" spans="2:4" ht="12.75" customHeight="1" x14ac:dyDescent="0.15">
      <c r="B110" s="40"/>
      <c r="C110" s="40"/>
      <c r="D110" s="40"/>
    </row>
    <row r="111" spans="2:4" ht="12.75" customHeight="1" x14ac:dyDescent="0.15">
      <c r="B111" s="40"/>
      <c r="C111" s="40"/>
      <c r="D111" s="40"/>
    </row>
    <row r="112" spans="2:4" ht="12.75" customHeight="1" x14ac:dyDescent="0.15">
      <c r="B112" s="40"/>
      <c r="C112" s="40"/>
      <c r="D112" s="40"/>
    </row>
    <row r="113" spans="2:4" ht="12.75" customHeight="1" x14ac:dyDescent="0.15">
      <c r="B113" s="40"/>
      <c r="C113" s="40"/>
      <c r="D113" s="40"/>
    </row>
    <row r="114" spans="2:4" ht="12.75" customHeight="1" x14ac:dyDescent="0.15">
      <c r="B114" s="40"/>
      <c r="C114" s="40"/>
      <c r="D114" s="40"/>
    </row>
    <row r="115" spans="2:4" ht="12.75" customHeight="1" x14ac:dyDescent="0.15">
      <c r="B115" s="40"/>
      <c r="C115" s="40"/>
      <c r="D115" s="40"/>
    </row>
    <row r="116" spans="2:4" ht="12.75" customHeight="1" x14ac:dyDescent="0.15">
      <c r="B116" s="40"/>
      <c r="C116" s="40"/>
      <c r="D116" s="40"/>
    </row>
    <row r="117" spans="2:4" ht="12.75" customHeight="1" x14ac:dyDescent="0.15">
      <c r="B117" s="40"/>
      <c r="C117" s="40"/>
      <c r="D117" s="40"/>
    </row>
    <row r="118" spans="2:4" ht="12.75" customHeight="1" x14ac:dyDescent="0.15">
      <c r="B118" s="40"/>
      <c r="C118" s="40"/>
      <c r="D118" s="40"/>
    </row>
    <row r="119" spans="2:4" ht="12.75" customHeight="1" x14ac:dyDescent="0.15">
      <c r="B119" s="40"/>
      <c r="C119" s="40"/>
      <c r="D119" s="40"/>
    </row>
    <row r="120" spans="2:4" ht="12.75" customHeight="1" x14ac:dyDescent="0.15">
      <c r="B120" s="40"/>
      <c r="C120" s="40"/>
      <c r="D120" s="40"/>
    </row>
    <row r="121" spans="2:4" ht="12.75" customHeight="1" x14ac:dyDescent="0.15">
      <c r="B121" s="40"/>
      <c r="C121" s="40"/>
      <c r="D121" s="40"/>
    </row>
    <row r="122" spans="2:4" ht="12.75" customHeight="1" x14ac:dyDescent="0.15">
      <c r="B122" s="40"/>
      <c r="C122" s="40"/>
      <c r="D122" s="40"/>
    </row>
    <row r="123" spans="2:4" ht="12.75" customHeight="1" x14ac:dyDescent="0.15">
      <c r="B123" s="40"/>
      <c r="C123" s="40"/>
      <c r="D123" s="40"/>
    </row>
    <row r="124" spans="2:4" ht="12.75" customHeight="1" x14ac:dyDescent="0.15">
      <c r="B124" s="40"/>
      <c r="C124" s="40"/>
      <c r="D124" s="40"/>
    </row>
    <row r="125" spans="2:4" ht="12.75" customHeight="1" x14ac:dyDescent="0.15">
      <c r="B125" s="40"/>
      <c r="C125" s="40"/>
      <c r="D125" s="40"/>
    </row>
    <row r="126" spans="2:4" ht="12.75" customHeight="1" x14ac:dyDescent="0.15">
      <c r="B126" s="40"/>
      <c r="C126" s="40"/>
      <c r="D126" s="40"/>
    </row>
    <row r="127" spans="2:4" ht="12.75" customHeight="1" x14ac:dyDescent="0.15">
      <c r="B127" s="40"/>
      <c r="C127" s="40"/>
      <c r="D127" s="40"/>
    </row>
    <row r="128" spans="2:4" ht="12.75" customHeight="1" x14ac:dyDescent="0.15">
      <c r="B128" s="40"/>
      <c r="C128" s="40"/>
      <c r="D128" s="40"/>
    </row>
    <row r="129" spans="2:4" ht="12.75" customHeight="1" x14ac:dyDescent="0.15">
      <c r="B129" s="40"/>
      <c r="C129" s="40"/>
      <c r="D129" s="40"/>
    </row>
    <row r="130" spans="2:4" ht="12.75" customHeight="1" x14ac:dyDescent="0.15">
      <c r="B130" s="40"/>
      <c r="C130" s="40"/>
      <c r="D130" s="40"/>
    </row>
    <row r="131" spans="2:4" ht="12.75" customHeight="1" x14ac:dyDescent="0.15">
      <c r="B131" s="40"/>
      <c r="C131" s="40"/>
      <c r="D131" s="40"/>
    </row>
    <row r="132" spans="2:4" ht="12.75" customHeight="1" x14ac:dyDescent="0.15">
      <c r="B132" s="40"/>
      <c r="C132" s="40"/>
      <c r="D132" s="40"/>
    </row>
    <row r="133" spans="2:4" ht="12.75" customHeight="1" x14ac:dyDescent="0.15">
      <c r="B133" s="40"/>
      <c r="C133" s="40"/>
      <c r="D133" s="40"/>
    </row>
    <row r="134" spans="2:4" ht="12.75" customHeight="1" x14ac:dyDescent="0.15">
      <c r="B134" s="40"/>
      <c r="C134" s="40"/>
      <c r="D134" s="40"/>
    </row>
    <row r="135" spans="2:4" ht="12.75" customHeight="1" x14ac:dyDescent="0.15">
      <c r="B135" s="40"/>
      <c r="C135" s="40"/>
      <c r="D135" s="40"/>
    </row>
    <row r="136" spans="2:4" ht="12.75" customHeight="1" x14ac:dyDescent="0.15">
      <c r="B136" s="40"/>
      <c r="C136" s="40"/>
      <c r="D136" s="40"/>
    </row>
    <row r="137" spans="2:4" ht="12.75" customHeight="1" x14ac:dyDescent="0.15">
      <c r="B137" s="40"/>
      <c r="C137" s="40"/>
      <c r="D137" s="40"/>
    </row>
    <row r="138" spans="2:4" ht="12.75" customHeight="1" x14ac:dyDescent="0.15">
      <c r="B138" s="40"/>
      <c r="C138" s="40"/>
      <c r="D138" s="40"/>
    </row>
    <row r="139" spans="2:4" ht="12.75" customHeight="1" x14ac:dyDescent="0.15">
      <c r="B139" s="40"/>
      <c r="C139" s="40"/>
      <c r="D139" s="40"/>
    </row>
    <row r="140" spans="2:4" ht="12.75" customHeight="1" x14ac:dyDescent="0.15">
      <c r="B140" s="40"/>
      <c r="C140" s="40"/>
      <c r="D140" s="40"/>
    </row>
    <row r="141" spans="2:4" ht="12.75" customHeight="1" x14ac:dyDescent="0.15">
      <c r="B141" s="40"/>
      <c r="C141" s="40"/>
      <c r="D141" s="40"/>
    </row>
    <row r="142" spans="2:4" ht="12.75" customHeight="1" x14ac:dyDescent="0.15">
      <c r="B142" s="40"/>
      <c r="C142" s="40"/>
      <c r="D142" s="40"/>
    </row>
    <row r="143" spans="2:4" ht="12.75" customHeight="1" x14ac:dyDescent="0.15">
      <c r="B143" s="40"/>
      <c r="C143" s="40"/>
      <c r="D143" s="40"/>
    </row>
    <row r="144" spans="2:4" ht="12.75" customHeight="1" x14ac:dyDescent="0.15">
      <c r="B144" s="40"/>
      <c r="C144" s="40"/>
      <c r="D144" s="40"/>
    </row>
    <row r="145" spans="2:4" ht="12.75" customHeight="1" x14ac:dyDescent="0.15">
      <c r="B145" s="40"/>
      <c r="C145" s="40"/>
      <c r="D145" s="40"/>
    </row>
    <row r="146" spans="2:4" ht="12.75" customHeight="1" x14ac:dyDescent="0.15">
      <c r="B146" s="40"/>
      <c r="C146" s="40"/>
      <c r="D146" s="40"/>
    </row>
    <row r="147" spans="2:4" ht="12.75" customHeight="1" x14ac:dyDescent="0.15">
      <c r="B147" s="40"/>
      <c r="C147" s="40"/>
      <c r="D147" s="40"/>
    </row>
    <row r="148" spans="2:4" ht="12.75" customHeight="1" x14ac:dyDescent="0.15">
      <c r="B148" s="40"/>
      <c r="C148" s="40"/>
      <c r="D148" s="40"/>
    </row>
    <row r="149" spans="2:4" ht="12.75" customHeight="1" x14ac:dyDescent="0.15">
      <c r="B149" s="40"/>
      <c r="C149" s="40"/>
      <c r="D149" s="40"/>
    </row>
    <row r="150" spans="2:4" ht="12.75" customHeight="1" x14ac:dyDescent="0.15">
      <c r="B150" s="40"/>
      <c r="C150" s="40"/>
      <c r="D150" s="40"/>
    </row>
    <row r="151" spans="2:4" ht="12.75" customHeight="1" x14ac:dyDescent="0.15">
      <c r="B151" s="40"/>
      <c r="C151" s="40"/>
      <c r="D151" s="40"/>
    </row>
    <row r="152" spans="2:4" ht="12.75" customHeight="1" x14ac:dyDescent="0.15">
      <c r="B152" s="40"/>
      <c r="C152" s="40"/>
      <c r="D152" s="40"/>
    </row>
    <row r="153" spans="2:4" ht="12.75" customHeight="1" x14ac:dyDescent="0.15">
      <c r="B153" s="40"/>
      <c r="C153" s="40"/>
      <c r="D153" s="40"/>
    </row>
    <row r="154" spans="2:4" ht="12.75" customHeight="1" x14ac:dyDescent="0.15">
      <c r="B154" s="40"/>
      <c r="C154" s="40"/>
      <c r="D154" s="40"/>
    </row>
    <row r="155" spans="2:4" ht="12.75" customHeight="1" x14ac:dyDescent="0.15">
      <c r="B155" s="40"/>
      <c r="C155" s="40"/>
      <c r="D155" s="40"/>
    </row>
    <row r="156" spans="2:4" ht="12.75" customHeight="1" x14ac:dyDescent="0.15">
      <c r="B156" s="40"/>
      <c r="C156" s="40"/>
      <c r="D156" s="40"/>
    </row>
    <row r="157" spans="2:4" ht="12.75" customHeight="1" x14ac:dyDescent="0.15">
      <c r="B157" s="40"/>
      <c r="C157" s="40"/>
      <c r="D157" s="40"/>
    </row>
    <row r="158" spans="2:4" ht="12.75" customHeight="1" x14ac:dyDescent="0.15">
      <c r="B158" s="40"/>
      <c r="C158" s="40"/>
      <c r="D158" s="40"/>
    </row>
    <row r="159" spans="2:4" ht="12.75" customHeight="1" x14ac:dyDescent="0.15">
      <c r="B159" s="40"/>
      <c r="C159" s="40"/>
      <c r="D159" s="40"/>
    </row>
    <row r="160" spans="2:4" ht="12.75" customHeight="1" x14ac:dyDescent="0.15">
      <c r="B160" s="40"/>
      <c r="C160" s="40"/>
      <c r="D160" s="40"/>
    </row>
    <row r="161" spans="2:4" ht="12.75" customHeight="1" x14ac:dyDescent="0.15">
      <c r="B161" s="40"/>
      <c r="C161" s="40"/>
      <c r="D161" s="40"/>
    </row>
    <row r="162" spans="2:4" ht="12.75" customHeight="1" x14ac:dyDescent="0.15">
      <c r="B162" s="40"/>
      <c r="C162" s="40"/>
      <c r="D162" s="40"/>
    </row>
    <row r="163" spans="2:4" ht="12.75" customHeight="1" x14ac:dyDescent="0.15">
      <c r="B163" s="40"/>
      <c r="C163" s="40"/>
      <c r="D163" s="40"/>
    </row>
    <row r="164" spans="2:4" ht="12.75" customHeight="1" x14ac:dyDescent="0.15">
      <c r="B164" s="40"/>
      <c r="C164" s="40"/>
      <c r="D164" s="40"/>
    </row>
    <row r="165" spans="2:4" ht="12.75" customHeight="1" x14ac:dyDescent="0.15">
      <c r="B165" s="40"/>
      <c r="C165" s="40"/>
      <c r="D165" s="40"/>
    </row>
    <row r="166" spans="2:4" ht="12.75" customHeight="1" x14ac:dyDescent="0.15">
      <c r="B166" s="40"/>
      <c r="C166" s="40"/>
      <c r="D166" s="40"/>
    </row>
    <row r="167" spans="2:4" ht="12.75" customHeight="1" x14ac:dyDescent="0.15">
      <c r="B167" s="40"/>
      <c r="C167" s="40"/>
      <c r="D167" s="40"/>
    </row>
    <row r="168" spans="2:4" ht="12.75" customHeight="1" x14ac:dyDescent="0.15">
      <c r="B168" s="40"/>
      <c r="C168" s="40"/>
      <c r="D168" s="40"/>
    </row>
    <row r="169" spans="2:4" ht="12.75" customHeight="1" x14ac:dyDescent="0.15">
      <c r="B169" s="40"/>
      <c r="C169" s="40"/>
      <c r="D169" s="40"/>
    </row>
    <row r="170" spans="2:4" ht="12.75" customHeight="1" x14ac:dyDescent="0.15">
      <c r="B170" s="40"/>
      <c r="C170" s="40"/>
      <c r="D170" s="40"/>
    </row>
    <row r="171" spans="2:4" ht="12.75" customHeight="1" x14ac:dyDescent="0.15">
      <c r="B171" s="40"/>
      <c r="C171" s="40"/>
      <c r="D171" s="40"/>
    </row>
    <row r="172" spans="2:4" ht="12.75" customHeight="1" x14ac:dyDescent="0.15">
      <c r="B172" s="40"/>
      <c r="C172" s="40"/>
      <c r="D172" s="40"/>
    </row>
    <row r="173" spans="2:4" ht="12.75" customHeight="1" x14ac:dyDescent="0.15">
      <c r="B173" s="40"/>
      <c r="C173" s="40"/>
      <c r="D173" s="40"/>
    </row>
    <row r="174" spans="2:4" ht="12.75" customHeight="1" x14ac:dyDescent="0.15">
      <c r="B174" s="40"/>
      <c r="C174" s="40"/>
      <c r="D174" s="40"/>
    </row>
    <row r="175" spans="2:4" ht="12.75" customHeight="1" x14ac:dyDescent="0.15">
      <c r="B175" s="40"/>
      <c r="C175" s="40"/>
      <c r="D175" s="40"/>
    </row>
    <row r="176" spans="2:4" ht="12.75" customHeight="1" x14ac:dyDescent="0.15">
      <c r="B176" s="40"/>
      <c r="C176" s="40"/>
      <c r="D176" s="40"/>
    </row>
    <row r="177" spans="2:4" ht="12.75" customHeight="1" x14ac:dyDescent="0.15">
      <c r="B177" s="40"/>
      <c r="C177" s="40"/>
      <c r="D177" s="40"/>
    </row>
    <row r="178" spans="2:4" ht="12.75" customHeight="1" x14ac:dyDescent="0.15">
      <c r="B178" s="40"/>
      <c r="C178" s="40"/>
      <c r="D178" s="40"/>
    </row>
    <row r="179" spans="2:4" ht="12.75" customHeight="1" x14ac:dyDescent="0.15">
      <c r="B179" s="40"/>
      <c r="C179" s="40"/>
      <c r="D179" s="40"/>
    </row>
    <row r="180" spans="2:4" ht="12.75" customHeight="1" x14ac:dyDescent="0.15">
      <c r="B180" s="40"/>
      <c r="C180" s="40"/>
      <c r="D180" s="40"/>
    </row>
    <row r="181" spans="2:4" ht="12.75" customHeight="1" x14ac:dyDescent="0.15">
      <c r="B181" s="40"/>
      <c r="C181" s="40"/>
      <c r="D181" s="40"/>
    </row>
    <row r="182" spans="2:4" ht="12.75" customHeight="1" x14ac:dyDescent="0.15">
      <c r="B182" s="40"/>
      <c r="C182" s="40"/>
      <c r="D182" s="40"/>
    </row>
    <row r="183" spans="2:4" ht="12.75" customHeight="1" x14ac:dyDescent="0.15">
      <c r="B183" s="40"/>
      <c r="C183" s="40"/>
      <c r="D183" s="40"/>
    </row>
    <row r="184" spans="2:4" ht="12.75" customHeight="1" x14ac:dyDescent="0.15">
      <c r="B184" s="40"/>
      <c r="C184" s="40"/>
      <c r="D184" s="40"/>
    </row>
    <row r="185" spans="2:4" ht="12.75" customHeight="1" x14ac:dyDescent="0.15">
      <c r="B185" s="40"/>
      <c r="C185" s="40"/>
      <c r="D185" s="40"/>
    </row>
    <row r="186" spans="2:4" ht="12.75" customHeight="1" x14ac:dyDescent="0.15">
      <c r="B186" s="40"/>
      <c r="C186" s="40"/>
      <c r="D186" s="40"/>
    </row>
    <row r="187" spans="2:4" ht="12.75" customHeight="1" x14ac:dyDescent="0.15">
      <c r="B187" s="40"/>
      <c r="C187" s="40"/>
      <c r="D187" s="40"/>
    </row>
    <row r="188" spans="2:4" ht="12.75" customHeight="1" x14ac:dyDescent="0.15">
      <c r="B188" s="40"/>
      <c r="C188" s="40"/>
      <c r="D188" s="40"/>
    </row>
    <row r="189" spans="2:4" ht="12.75" customHeight="1" x14ac:dyDescent="0.15">
      <c r="B189" s="40"/>
      <c r="C189" s="40"/>
      <c r="D189" s="40"/>
    </row>
    <row r="190" spans="2:4" ht="12.75" customHeight="1" x14ac:dyDescent="0.15">
      <c r="B190" s="40"/>
      <c r="C190" s="40"/>
      <c r="D190" s="40"/>
    </row>
    <row r="191" spans="2:4" ht="12.75" customHeight="1" x14ac:dyDescent="0.15">
      <c r="B191" s="40"/>
      <c r="C191" s="40"/>
      <c r="D191" s="40"/>
    </row>
    <row r="192" spans="2:4" ht="12.75" customHeight="1" x14ac:dyDescent="0.15">
      <c r="B192" s="40"/>
      <c r="C192" s="40"/>
      <c r="D192" s="40"/>
    </row>
    <row r="193" spans="2:4" ht="12.75" customHeight="1" x14ac:dyDescent="0.15">
      <c r="B193" s="40"/>
      <c r="C193" s="40"/>
      <c r="D193" s="40"/>
    </row>
    <row r="194" spans="2:4" ht="12.75" customHeight="1" x14ac:dyDescent="0.15">
      <c r="B194" s="40"/>
      <c r="C194" s="40"/>
      <c r="D194" s="40"/>
    </row>
    <row r="195" spans="2:4" ht="12.75" customHeight="1" x14ac:dyDescent="0.15">
      <c r="B195" s="40"/>
      <c r="C195" s="40"/>
      <c r="D195" s="40"/>
    </row>
    <row r="196" spans="2:4" ht="12.75" customHeight="1" x14ac:dyDescent="0.15">
      <c r="B196" s="40"/>
      <c r="C196" s="40"/>
      <c r="D196" s="40"/>
    </row>
    <row r="197" spans="2:4" ht="12.75" customHeight="1" x14ac:dyDescent="0.15">
      <c r="B197" s="40"/>
      <c r="C197" s="40"/>
      <c r="D197" s="40"/>
    </row>
    <row r="198" spans="2:4" ht="12.75" customHeight="1" x14ac:dyDescent="0.15">
      <c r="B198" s="40"/>
      <c r="C198" s="40"/>
      <c r="D198" s="40"/>
    </row>
    <row r="199" spans="2:4" ht="12.75" customHeight="1" x14ac:dyDescent="0.15">
      <c r="B199" s="40"/>
      <c r="C199" s="40"/>
      <c r="D199" s="40"/>
    </row>
    <row r="200" spans="2:4" ht="12.75" customHeight="1" x14ac:dyDescent="0.15">
      <c r="B200" s="40"/>
      <c r="C200" s="40"/>
      <c r="D200" s="40"/>
    </row>
    <row r="201" spans="2:4" ht="12.75" customHeight="1" x14ac:dyDescent="0.15">
      <c r="B201" s="40"/>
      <c r="C201" s="40"/>
      <c r="D201" s="40"/>
    </row>
    <row r="202" spans="2:4" ht="12.75" customHeight="1" x14ac:dyDescent="0.15">
      <c r="B202" s="40"/>
      <c r="C202" s="40"/>
      <c r="D202" s="40"/>
    </row>
    <row r="203" spans="2:4" ht="12.75" customHeight="1" x14ac:dyDescent="0.15">
      <c r="B203" s="40"/>
      <c r="C203" s="40"/>
      <c r="D203" s="40"/>
    </row>
    <row r="204" spans="2:4" ht="12.75" customHeight="1" x14ac:dyDescent="0.15">
      <c r="B204" s="40"/>
      <c r="C204" s="40"/>
      <c r="D204" s="40"/>
    </row>
    <row r="205" spans="2:4" ht="12.75" customHeight="1" x14ac:dyDescent="0.15">
      <c r="B205" s="40"/>
      <c r="C205" s="40"/>
      <c r="D205" s="40"/>
    </row>
    <row r="206" spans="2:4" ht="12.75" customHeight="1" x14ac:dyDescent="0.15">
      <c r="B206" s="40"/>
      <c r="C206" s="40"/>
      <c r="D206" s="40"/>
    </row>
    <row r="207" spans="2:4" ht="12.75" customHeight="1" x14ac:dyDescent="0.15">
      <c r="B207" s="40"/>
      <c r="C207" s="40"/>
      <c r="D207" s="40"/>
    </row>
    <row r="208" spans="2:4" ht="12.75" customHeight="1" x14ac:dyDescent="0.15">
      <c r="B208" s="40"/>
      <c r="C208" s="40"/>
      <c r="D208" s="40"/>
    </row>
    <row r="209" spans="2:4" ht="12.75" customHeight="1" x14ac:dyDescent="0.15">
      <c r="B209" s="40"/>
      <c r="C209" s="40"/>
      <c r="D209" s="40"/>
    </row>
    <row r="210" spans="2:4" ht="12.75" customHeight="1" x14ac:dyDescent="0.15">
      <c r="B210" s="40"/>
      <c r="C210" s="40"/>
      <c r="D210" s="40"/>
    </row>
    <row r="211" spans="2:4" ht="12.75" customHeight="1" x14ac:dyDescent="0.15">
      <c r="B211" s="40"/>
      <c r="C211" s="40"/>
      <c r="D211" s="40"/>
    </row>
    <row r="212" spans="2:4" ht="12.75" customHeight="1" x14ac:dyDescent="0.15">
      <c r="B212" s="40"/>
      <c r="C212" s="40"/>
      <c r="D212" s="40"/>
    </row>
    <row r="213" spans="2:4" ht="12.75" customHeight="1" x14ac:dyDescent="0.15">
      <c r="B213" s="40"/>
      <c r="C213" s="40"/>
      <c r="D213" s="40"/>
    </row>
    <row r="214" spans="2:4" ht="12.75" customHeight="1" x14ac:dyDescent="0.15">
      <c r="B214" s="40"/>
      <c r="C214" s="40"/>
      <c r="D214" s="40"/>
    </row>
    <row r="215" spans="2:4" ht="12.75" customHeight="1" x14ac:dyDescent="0.15">
      <c r="B215" s="40"/>
      <c r="C215" s="40"/>
      <c r="D215" s="40"/>
    </row>
    <row r="216" spans="2:4" ht="12.75" customHeight="1" x14ac:dyDescent="0.15">
      <c r="B216" s="40"/>
      <c r="C216" s="40"/>
      <c r="D216" s="40"/>
    </row>
    <row r="217" spans="2:4" ht="12.75" customHeight="1" x14ac:dyDescent="0.15">
      <c r="B217" s="40"/>
      <c r="C217" s="40"/>
      <c r="D217" s="40"/>
    </row>
    <row r="218" spans="2:4" ht="12.75" customHeight="1" x14ac:dyDescent="0.15">
      <c r="B218" s="40"/>
      <c r="C218" s="40"/>
      <c r="D218" s="40"/>
    </row>
    <row r="219" spans="2:4" ht="12.75" customHeight="1" x14ac:dyDescent="0.15">
      <c r="B219" s="40"/>
      <c r="C219" s="40"/>
      <c r="D219" s="40"/>
    </row>
    <row r="220" spans="2:4" ht="12.75" customHeight="1" x14ac:dyDescent="0.15">
      <c r="B220" s="40"/>
      <c r="C220" s="40"/>
      <c r="D220" s="40"/>
    </row>
    <row r="221" spans="2:4" ht="12.75" customHeight="1" x14ac:dyDescent="0.15">
      <c r="B221" s="40"/>
      <c r="C221" s="40"/>
      <c r="D221" s="40"/>
    </row>
    <row r="222" spans="2:4" ht="12.75" customHeight="1" x14ac:dyDescent="0.15">
      <c r="B222" s="40"/>
      <c r="C222" s="40"/>
      <c r="D222" s="40"/>
    </row>
    <row r="223" spans="2:4" ht="12.75" customHeight="1" x14ac:dyDescent="0.15">
      <c r="B223" s="40"/>
      <c r="C223" s="40"/>
      <c r="D223" s="40"/>
    </row>
    <row r="224" spans="2:4" ht="12.75" customHeight="1" x14ac:dyDescent="0.15">
      <c r="B224" s="40"/>
      <c r="C224" s="40"/>
      <c r="D224" s="40"/>
    </row>
    <row r="225" spans="2:4" ht="12.75" customHeight="1" x14ac:dyDescent="0.15">
      <c r="B225" s="40"/>
      <c r="C225" s="40"/>
      <c r="D225" s="40"/>
    </row>
    <row r="226" spans="2:4" ht="12.75" customHeight="1" x14ac:dyDescent="0.15">
      <c r="B226" s="40"/>
      <c r="C226" s="40"/>
      <c r="D226" s="40"/>
    </row>
    <row r="227" spans="2:4" ht="12.75" customHeight="1" x14ac:dyDescent="0.15">
      <c r="B227" s="40"/>
      <c r="C227" s="40"/>
      <c r="D227" s="40"/>
    </row>
    <row r="228" spans="2:4" ht="12.75" customHeight="1" x14ac:dyDescent="0.15">
      <c r="B228" s="40"/>
      <c r="C228" s="40"/>
      <c r="D228" s="40"/>
    </row>
    <row r="229" spans="2:4" ht="12.75" customHeight="1" x14ac:dyDescent="0.15">
      <c r="B229" s="40"/>
      <c r="C229" s="40"/>
      <c r="D229" s="40"/>
    </row>
    <row r="230" spans="2:4" ht="12.75" customHeight="1" x14ac:dyDescent="0.15">
      <c r="B230" s="40"/>
      <c r="C230" s="40"/>
      <c r="D230" s="40"/>
    </row>
    <row r="231" spans="2:4" ht="12.75" customHeight="1" x14ac:dyDescent="0.15">
      <c r="B231" s="40"/>
      <c r="C231" s="40"/>
      <c r="D231" s="40"/>
    </row>
    <row r="232" spans="2:4" ht="12.75" customHeight="1" x14ac:dyDescent="0.15">
      <c r="B232" s="40"/>
      <c r="C232" s="40"/>
      <c r="D232" s="40"/>
    </row>
    <row r="233" spans="2:4" ht="12.75" customHeight="1" x14ac:dyDescent="0.15">
      <c r="B233" s="40"/>
      <c r="C233" s="40"/>
      <c r="D233" s="40"/>
    </row>
    <row r="234" spans="2:4" ht="12.75" customHeight="1" x14ac:dyDescent="0.15">
      <c r="B234" s="40"/>
      <c r="C234" s="40"/>
      <c r="D234" s="40"/>
    </row>
    <row r="235" spans="2:4" ht="12.75" customHeight="1" x14ac:dyDescent="0.15">
      <c r="B235" s="40"/>
      <c r="C235" s="40"/>
      <c r="D235" s="40"/>
    </row>
    <row r="236" spans="2:4" ht="12.75" customHeight="1" x14ac:dyDescent="0.15">
      <c r="B236" s="40"/>
      <c r="C236" s="40"/>
      <c r="D236" s="40"/>
    </row>
    <row r="237" spans="2:4" ht="12.75" customHeight="1" x14ac:dyDescent="0.15">
      <c r="B237" s="40"/>
      <c r="C237" s="40"/>
      <c r="D237" s="40"/>
    </row>
    <row r="238" spans="2:4" ht="12.75" customHeight="1" x14ac:dyDescent="0.15">
      <c r="B238" s="40"/>
      <c r="C238" s="40"/>
      <c r="D238" s="40"/>
    </row>
    <row r="239" spans="2:4" ht="12.75" customHeight="1" x14ac:dyDescent="0.15">
      <c r="B239" s="40"/>
      <c r="C239" s="40"/>
      <c r="D239" s="40"/>
    </row>
    <row r="240" spans="2:4" ht="12.75" customHeight="1" x14ac:dyDescent="0.15">
      <c r="B240" s="40"/>
      <c r="C240" s="40"/>
      <c r="D240" s="40"/>
    </row>
    <row r="241" spans="2:4" ht="12.75" customHeight="1" x14ac:dyDescent="0.15">
      <c r="B241" s="40"/>
      <c r="C241" s="40"/>
      <c r="D241" s="40"/>
    </row>
    <row r="242" spans="2:4" ht="12.75" customHeight="1" x14ac:dyDescent="0.15">
      <c r="B242" s="40"/>
      <c r="C242" s="40"/>
      <c r="D242" s="40"/>
    </row>
    <row r="243" spans="2:4" ht="12.75" customHeight="1" x14ac:dyDescent="0.15">
      <c r="B243" s="40"/>
      <c r="C243" s="40"/>
      <c r="D243" s="40"/>
    </row>
    <row r="244" spans="2:4" ht="12.75" customHeight="1" x14ac:dyDescent="0.15">
      <c r="B244" s="40"/>
      <c r="C244" s="40"/>
      <c r="D244" s="40"/>
    </row>
    <row r="245" spans="2:4" ht="12.75" customHeight="1" x14ac:dyDescent="0.15">
      <c r="B245" s="40"/>
      <c r="C245" s="40"/>
      <c r="D245" s="40"/>
    </row>
    <row r="246" spans="2:4" ht="12.75" customHeight="1" x14ac:dyDescent="0.15">
      <c r="B246" s="40"/>
      <c r="C246" s="40"/>
      <c r="D246" s="40"/>
    </row>
    <row r="247" spans="2:4" ht="12.75" customHeight="1" x14ac:dyDescent="0.15">
      <c r="B247" s="40"/>
      <c r="C247" s="40"/>
      <c r="D247" s="40"/>
    </row>
    <row r="248" spans="2:4" ht="12.75" customHeight="1" x14ac:dyDescent="0.15">
      <c r="B248" s="40"/>
      <c r="C248" s="40"/>
      <c r="D248" s="40"/>
    </row>
    <row r="249" spans="2:4" ht="12.75" customHeight="1" x14ac:dyDescent="0.15">
      <c r="B249" s="40"/>
      <c r="C249" s="40"/>
      <c r="D249" s="40"/>
    </row>
    <row r="250" spans="2:4" ht="12.75" customHeight="1" x14ac:dyDescent="0.15">
      <c r="B250" s="40"/>
      <c r="C250" s="40"/>
      <c r="D250" s="40"/>
    </row>
    <row r="251" spans="2:4" ht="12.75" customHeight="1" x14ac:dyDescent="0.15">
      <c r="B251" s="40"/>
      <c r="C251" s="40"/>
      <c r="D251" s="40"/>
    </row>
    <row r="252" spans="2:4" ht="12.75" customHeight="1" x14ac:dyDescent="0.15">
      <c r="B252" s="40"/>
      <c r="C252" s="40"/>
      <c r="D252" s="40"/>
    </row>
    <row r="253" spans="2:4" ht="12.75" customHeight="1" x14ac:dyDescent="0.15">
      <c r="B253" s="40"/>
      <c r="C253" s="40"/>
      <c r="D253" s="40"/>
    </row>
    <row r="254" spans="2:4" ht="12.75" customHeight="1" x14ac:dyDescent="0.15">
      <c r="B254" s="40"/>
      <c r="C254" s="40"/>
      <c r="D254" s="40"/>
    </row>
    <row r="255" spans="2:4" ht="12.75" customHeight="1" x14ac:dyDescent="0.15">
      <c r="B255" s="40"/>
      <c r="C255" s="40"/>
      <c r="D255" s="40"/>
    </row>
    <row r="256" spans="2:4" ht="12.75" customHeight="1" x14ac:dyDescent="0.15">
      <c r="B256" s="40"/>
      <c r="C256" s="40"/>
      <c r="D256" s="40"/>
    </row>
    <row r="257" spans="2:4" ht="12.75" customHeight="1" x14ac:dyDescent="0.15">
      <c r="B257" s="40"/>
      <c r="C257" s="40"/>
      <c r="D257" s="40"/>
    </row>
    <row r="258" spans="2:4" ht="12.75" customHeight="1" x14ac:dyDescent="0.15">
      <c r="B258" s="40"/>
      <c r="C258" s="40"/>
      <c r="D258" s="40"/>
    </row>
    <row r="259" spans="2:4" ht="12.75" customHeight="1" x14ac:dyDescent="0.15">
      <c r="B259" s="40"/>
      <c r="C259" s="40"/>
      <c r="D259" s="40"/>
    </row>
    <row r="260" spans="2:4" ht="12.75" customHeight="1" x14ac:dyDescent="0.15">
      <c r="B260" s="40"/>
      <c r="C260" s="40"/>
      <c r="D260" s="40"/>
    </row>
    <row r="261" spans="2:4" ht="12.75" customHeight="1" x14ac:dyDescent="0.15">
      <c r="B261" s="40"/>
      <c r="C261" s="40"/>
      <c r="D261" s="40"/>
    </row>
    <row r="262" spans="2:4" ht="12.75" customHeight="1" x14ac:dyDescent="0.15">
      <c r="B262" s="40"/>
      <c r="C262" s="40"/>
      <c r="D262" s="40"/>
    </row>
    <row r="263" spans="2:4" ht="12.75" customHeight="1" x14ac:dyDescent="0.15">
      <c r="B263" s="40"/>
      <c r="C263" s="40"/>
      <c r="D263" s="40"/>
    </row>
    <row r="264" spans="2:4" ht="12.75" customHeight="1" x14ac:dyDescent="0.15">
      <c r="B264" s="40"/>
      <c r="C264" s="40"/>
      <c r="D264" s="40"/>
    </row>
    <row r="265" spans="2:4" ht="12.75" customHeight="1" x14ac:dyDescent="0.15">
      <c r="B265" s="40"/>
      <c r="C265" s="40"/>
      <c r="D265" s="40"/>
    </row>
    <row r="266" spans="2:4" ht="12.75" customHeight="1" x14ac:dyDescent="0.15">
      <c r="B266" s="40"/>
      <c r="C266" s="40"/>
      <c r="D266" s="40"/>
    </row>
    <row r="267" spans="2:4" ht="12.75" customHeight="1" x14ac:dyDescent="0.15">
      <c r="B267" s="40"/>
      <c r="C267" s="40"/>
      <c r="D267" s="40"/>
    </row>
    <row r="268" spans="2:4" ht="12.75" customHeight="1" x14ac:dyDescent="0.15">
      <c r="B268" s="40"/>
      <c r="C268" s="40"/>
      <c r="D268" s="40"/>
    </row>
    <row r="269" spans="2:4" ht="12.75" customHeight="1" x14ac:dyDescent="0.15">
      <c r="B269" s="40"/>
      <c r="C269" s="40"/>
      <c r="D269" s="40"/>
    </row>
    <row r="270" spans="2:4" ht="12.75" customHeight="1" x14ac:dyDescent="0.15">
      <c r="B270" s="40"/>
      <c r="C270" s="40"/>
      <c r="D270" s="40"/>
    </row>
    <row r="271" spans="2:4" ht="12.75" customHeight="1" x14ac:dyDescent="0.15">
      <c r="B271" s="40"/>
      <c r="C271" s="40"/>
      <c r="D271" s="40"/>
    </row>
    <row r="272" spans="2:4" ht="12.75" customHeight="1" x14ac:dyDescent="0.15">
      <c r="B272" s="40"/>
      <c r="C272" s="40"/>
      <c r="D272" s="40"/>
    </row>
    <row r="273" spans="2:4" ht="12.75" customHeight="1" x14ac:dyDescent="0.15">
      <c r="B273" s="40"/>
      <c r="C273" s="40"/>
      <c r="D273" s="40"/>
    </row>
    <row r="274" spans="2:4" ht="12.75" customHeight="1" x14ac:dyDescent="0.15">
      <c r="B274" s="40"/>
      <c r="C274" s="40"/>
      <c r="D274" s="40"/>
    </row>
    <row r="275" spans="2:4" ht="12.75" customHeight="1" x14ac:dyDescent="0.15">
      <c r="B275" s="40"/>
      <c r="C275" s="40"/>
      <c r="D275" s="40"/>
    </row>
    <row r="276" spans="2:4" ht="12.75" customHeight="1" x14ac:dyDescent="0.15">
      <c r="B276" s="40"/>
      <c r="C276" s="40"/>
      <c r="D276" s="40"/>
    </row>
    <row r="277" spans="2:4" ht="12.75" customHeight="1" x14ac:dyDescent="0.15">
      <c r="B277" s="40"/>
      <c r="C277" s="40"/>
      <c r="D277" s="40"/>
    </row>
    <row r="278" spans="2:4" ht="12.75" customHeight="1" x14ac:dyDescent="0.15">
      <c r="B278" s="40"/>
      <c r="C278" s="40"/>
      <c r="D278" s="40"/>
    </row>
    <row r="279" spans="2:4" ht="12.75" customHeight="1" x14ac:dyDescent="0.15">
      <c r="B279" s="40"/>
      <c r="C279" s="40"/>
      <c r="D279" s="40"/>
    </row>
    <row r="280" spans="2:4" ht="12.75" customHeight="1" x14ac:dyDescent="0.15">
      <c r="B280" s="40"/>
      <c r="C280" s="40"/>
      <c r="D280" s="40"/>
    </row>
    <row r="281" spans="2:4" ht="12.75" customHeight="1" x14ac:dyDescent="0.15">
      <c r="B281" s="40"/>
      <c r="C281" s="40"/>
      <c r="D281" s="40"/>
    </row>
    <row r="282" spans="2:4" ht="12.75" customHeight="1" x14ac:dyDescent="0.15">
      <c r="B282" s="40"/>
      <c r="C282" s="40"/>
      <c r="D282" s="40"/>
    </row>
    <row r="283" spans="2:4" ht="12.75" customHeight="1" x14ac:dyDescent="0.15">
      <c r="B283" s="40"/>
      <c r="C283" s="40"/>
      <c r="D283" s="40"/>
    </row>
    <row r="284" spans="2:4" ht="12.75" customHeight="1" x14ac:dyDescent="0.15">
      <c r="B284" s="40"/>
      <c r="C284" s="40"/>
      <c r="D284" s="40"/>
    </row>
    <row r="285" spans="2:4" ht="12.75" customHeight="1" x14ac:dyDescent="0.15">
      <c r="B285" s="40"/>
      <c r="C285" s="40"/>
      <c r="D285" s="40"/>
    </row>
    <row r="286" spans="2:4" ht="12.75" customHeight="1" x14ac:dyDescent="0.15">
      <c r="B286" s="40"/>
      <c r="C286" s="40"/>
      <c r="D286" s="40"/>
    </row>
    <row r="287" spans="2:4" ht="12.75" customHeight="1" x14ac:dyDescent="0.15">
      <c r="B287" s="40"/>
      <c r="C287" s="40"/>
      <c r="D287" s="40"/>
    </row>
    <row r="288" spans="2:4" ht="12.75" customHeight="1" x14ac:dyDescent="0.15">
      <c r="B288" s="40"/>
      <c r="C288" s="40"/>
      <c r="D288" s="40"/>
    </row>
    <row r="289" spans="2:4" ht="12.75" customHeight="1" x14ac:dyDescent="0.15">
      <c r="B289" s="40"/>
      <c r="C289" s="40"/>
      <c r="D289" s="40"/>
    </row>
    <row r="290" spans="2:4" ht="12.75" customHeight="1" x14ac:dyDescent="0.15">
      <c r="B290" s="40"/>
      <c r="C290" s="40"/>
      <c r="D290" s="40"/>
    </row>
    <row r="291" spans="2:4" ht="12.75" customHeight="1" x14ac:dyDescent="0.15">
      <c r="B291" s="40"/>
      <c r="C291" s="40"/>
      <c r="D291" s="40"/>
    </row>
    <row r="292" spans="2:4" ht="12.75" customHeight="1" x14ac:dyDescent="0.15">
      <c r="B292" s="40"/>
      <c r="C292" s="40"/>
      <c r="D292" s="40"/>
    </row>
    <row r="293" spans="2:4" ht="12.75" customHeight="1" x14ac:dyDescent="0.15">
      <c r="B293" s="40"/>
      <c r="C293" s="40"/>
      <c r="D293" s="40"/>
    </row>
    <row r="294" spans="2:4" ht="12.75" customHeight="1" x14ac:dyDescent="0.15">
      <c r="B294" s="40"/>
      <c r="C294" s="40"/>
      <c r="D294" s="40"/>
    </row>
    <row r="295" spans="2:4" ht="12.75" customHeight="1" x14ac:dyDescent="0.15">
      <c r="B295" s="40"/>
      <c r="C295" s="40"/>
      <c r="D295" s="40"/>
    </row>
    <row r="296" spans="2:4" ht="12.75" customHeight="1" x14ac:dyDescent="0.15">
      <c r="B296" s="40"/>
      <c r="C296" s="40"/>
      <c r="D296" s="40"/>
    </row>
    <row r="297" spans="2:4" ht="12.75" customHeight="1" x14ac:dyDescent="0.15">
      <c r="B297" s="40"/>
      <c r="C297" s="40"/>
      <c r="D297" s="40"/>
    </row>
    <row r="298" spans="2:4" ht="12.75" customHeight="1" x14ac:dyDescent="0.15">
      <c r="B298" s="40"/>
      <c r="C298" s="40"/>
      <c r="D298" s="40"/>
    </row>
    <row r="299" spans="2:4" ht="12.75" customHeight="1" x14ac:dyDescent="0.15">
      <c r="B299" s="40"/>
      <c r="C299" s="40"/>
      <c r="D299" s="40"/>
    </row>
    <row r="300" spans="2:4" ht="12.75" customHeight="1" x14ac:dyDescent="0.15">
      <c r="B300" s="40"/>
      <c r="C300" s="40"/>
      <c r="D300" s="40"/>
    </row>
    <row r="301" spans="2:4" ht="12.75" customHeight="1" x14ac:dyDescent="0.15">
      <c r="B301" s="40"/>
      <c r="C301" s="40"/>
      <c r="D301" s="40"/>
    </row>
    <row r="302" spans="2:4" ht="12.75" customHeight="1" x14ac:dyDescent="0.15">
      <c r="B302" s="40"/>
      <c r="C302" s="40"/>
      <c r="D302" s="40"/>
    </row>
    <row r="303" spans="2:4" ht="12.75" customHeight="1" x14ac:dyDescent="0.15">
      <c r="B303" s="40"/>
      <c r="C303" s="40"/>
      <c r="D303" s="40"/>
    </row>
    <row r="304" spans="2:4" ht="12.75" customHeight="1" x14ac:dyDescent="0.15">
      <c r="B304" s="40"/>
      <c r="C304" s="40"/>
      <c r="D304" s="40"/>
    </row>
    <row r="305" spans="2:4" ht="12.75" customHeight="1" x14ac:dyDescent="0.15">
      <c r="B305" s="40"/>
      <c r="C305" s="40"/>
      <c r="D305" s="40"/>
    </row>
    <row r="306" spans="2:4" ht="12.75" customHeight="1" x14ac:dyDescent="0.15">
      <c r="B306" s="40"/>
      <c r="C306" s="40"/>
      <c r="D306" s="40"/>
    </row>
    <row r="307" spans="2:4" ht="12.75" customHeight="1" x14ac:dyDescent="0.15">
      <c r="B307" s="40"/>
      <c r="C307" s="40"/>
      <c r="D307" s="40"/>
    </row>
    <row r="308" spans="2:4" ht="12.75" customHeight="1" x14ac:dyDescent="0.15">
      <c r="B308" s="40"/>
      <c r="C308" s="40"/>
      <c r="D308" s="40"/>
    </row>
    <row r="309" spans="2:4" ht="12.75" customHeight="1" x14ac:dyDescent="0.15">
      <c r="B309" s="40"/>
      <c r="C309" s="40"/>
      <c r="D309" s="40"/>
    </row>
    <row r="310" spans="2:4" ht="12.75" customHeight="1" x14ac:dyDescent="0.15">
      <c r="B310" s="40"/>
      <c r="C310" s="40"/>
      <c r="D310" s="40"/>
    </row>
    <row r="311" spans="2:4" ht="12.75" customHeight="1" x14ac:dyDescent="0.15">
      <c r="B311" s="40"/>
      <c r="C311" s="40"/>
      <c r="D311" s="40"/>
    </row>
    <row r="312" spans="2:4" ht="12.75" customHeight="1" x14ac:dyDescent="0.15">
      <c r="B312" s="40"/>
      <c r="C312" s="40"/>
      <c r="D312" s="40"/>
    </row>
    <row r="313" spans="2:4" ht="12.75" customHeight="1" x14ac:dyDescent="0.15">
      <c r="B313" s="40"/>
      <c r="C313" s="40"/>
      <c r="D313" s="40"/>
    </row>
    <row r="314" spans="2:4" ht="12.75" customHeight="1" x14ac:dyDescent="0.15">
      <c r="B314" s="40"/>
      <c r="C314" s="40"/>
      <c r="D314" s="40"/>
    </row>
    <row r="315" spans="2:4" ht="12.75" customHeight="1" x14ac:dyDescent="0.15">
      <c r="B315" s="40"/>
      <c r="C315" s="40"/>
      <c r="D315" s="40"/>
    </row>
    <row r="316" spans="2:4" ht="12.75" customHeight="1" x14ac:dyDescent="0.15">
      <c r="B316" s="40"/>
      <c r="C316" s="40"/>
      <c r="D316" s="40"/>
    </row>
    <row r="317" spans="2:4" ht="12.75" customHeight="1" x14ac:dyDescent="0.15">
      <c r="B317" s="40"/>
      <c r="C317" s="40"/>
      <c r="D317" s="40"/>
    </row>
    <row r="318" spans="2:4" ht="12.75" customHeight="1" x14ac:dyDescent="0.15">
      <c r="B318" s="40"/>
      <c r="C318" s="40"/>
      <c r="D318" s="40"/>
    </row>
    <row r="319" spans="2:4" ht="12.75" customHeight="1" x14ac:dyDescent="0.15">
      <c r="B319" s="40"/>
      <c r="C319" s="40"/>
      <c r="D319" s="40"/>
    </row>
    <row r="320" spans="2:4" ht="12.75" customHeight="1" x14ac:dyDescent="0.15">
      <c r="B320" s="40"/>
      <c r="C320" s="40"/>
      <c r="D320" s="40"/>
    </row>
    <row r="321" spans="2:4" ht="12.75" customHeight="1" x14ac:dyDescent="0.15">
      <c r="B321" s="40"/>
      <c r="C321" s="40"/>
      <c r="D321" s="40"/>
    </row>
    <row r="322" spans="2:4" ht="12.75" customHeight="1" x14ac:dyDescent="0.15">
      <c r="B322" s="40"/>
      <c r="C322" s="40"/>
      <c r="D322" s="40"/>
    </row>
    <row r="323" spans="2:4" ht="12.75" customHeight="1" x14ac:dyDescent="0.15">
      <c r="B323" s="40"/>
      <c r="C323" s="40"/>
      <c r="D323" s="40"/>
    </row>
    <row r="324" spans="2:4" ht="12.75" customHeight="1" x14ac:dyDescent="0.15">
      <c r="B324" s="40"/>
      <c r="C324" s="40"/>
      <c r="D324" s="40"/>
    </row>
    <row r="325" spans="2:4" ht="12.75" customHeight="1" x14ac:dyDescent="0.15">
      <c r="B325" s="40"/>
      <c r="C325" s="40"/>
      <c r="D325" s="40"/>
    </row>
    <row r="326" spans="2:4" ht="12.75" customHeight="1" x14ac:dyDescent="0.15">
      <c r="B326" s="40"/>
      <c r="C326" s="40"/>
      <c r="D326" s="40"/>
    </row>
    <row r="327" spans="2:4" ht="12.75" customHeight="1" x14ac:dyDescent="0.15">
      <c r="B327" s="40"/>
      <c r="C327" s="40"/>
      <c r="D327" s="40"/>
    </row>
    <row r="328" spans="2:4" ht="12.75" customHeight="1" x14ac:dyDescent="0.15">
      <c r="B328" s="40"/>
      <c r="C328" s="40"/>
      <c r="D328" s="40"/>
    </row>
    <row r="329" spans="2:4" ht="12.75" customHeight="1" x14ac:dyDescent="0.15">
      <c r="B329" s="40"/>
      <c r="C329" s="40"/>
      <c r="D329" s="40"/>
    </row>
    <row r="330" spans="2:4" ht="12.75" customHeight="1" x14ac:dyDescent="0.15">
      <c r="B330" s="40"/>
      <c r="C330" s="40"/>
      <c r="D330" s="40"/>
    </row>
    <row r="331" spans="2:4" ht="12.75" customHeight="1" x14ac:dyDescent="0.15">
      <c r="B331" s="40"/>
      <c r="C331" s="40"/>
      <c r="D331" s="40"/>
    </row>
    <row r="332" spans="2:4" ht="12.75" customHeight="1" x14ac:dyDescent="0.15">
      <c r="B332" s="40"/>
      <c r="C332" s="40"/>
      <c r="D332" s="40"/>
    </row>
    <row r="333" spans="2:4" ht="12.75" customHeight="1" x14ac:dyDescent="0.15">
      <c r="B333" s="40"/>
      <c r="C333" s="40"/>
      <c r="D333" s="40"/>
    </row>
    <row r="334" spans="2:4" ht="12.75" customHeight="1" x14ac:dyDescent="0.15">
      <c r="B334" s="40"/>
      <c r="C334" s="40"/>
      <c r="D334" s="40"/>
    </row>
    <row r="335" spans="2:4" ht="12.75" customHeight="1" x14ac:dyDescent="0.15">
      <c r="B335" s="40"/>
      <c r="C335" s="40"/>
      <c r="D335" s="40"/>
    </row>
    <row r="336" spans="2:4" ht="12.75" customHeight="1" x14ac:dyDescent="0.15">
      <c r="B336" s="40"/>
      <c r="C336" s="40"/>
      <c r="D336" s="40"/>
    </row>
    <row r="337" spans="2:4" ht="12.75" customHeight="1" x14ac:dyDescent="0.15">
      <c r="B337" s="40"/>
      <c r="C337" s="40"/>
      <c r="D337" s="40"/>
    </row>
    <row r="338" spans="2:4" ht="12.75" customHeight="1" x14ac:dyDescent="0.15">
      <c r="B338" s="40"/>
      <c r="C338" s="40"/>
      <c r="D338" s="40"/>
    </row>
    <row r="339" spans="2:4" ht="12.75" customHeight="1" x14ac:dyDescent="0.15">
      <c r="B339" s="40"/>
      <c r="C339" s="40"/>
      <c r="D339" s="40"/>
    </row>
    <row r="340" spans="2:4" ht="12.75" customHeight="1" x14ac:dyDescent="0.15">
      <c r="B340" s="40"/>
      <c r="C340" s="40"/>
      <c r="D340" s="40"/>
    </row>
    <row r="341" spans="2:4" ht="12.75" customHeight="1" x14ac:dyDescent="0.15">
      <c r="B341" s="40"/>
      <c r="C341" s="40"/>
      <c r="D341" s="40"/>
    </row>
    <row r="342" spans="2:4" ht="12.75" customHeight="1" x14ac:dyDescent="0.15">
      <c r="B342" s="40"/>
      <c r="C342" s="40"/>
      <c r="D342" s="40"/>
    </row>
    <row r="343" spans="2:4" ht="12.75" customHeight="1" x14ac:dyDescent="0.15">
      <c r="B343" s="40"/>
      <c r="C343" s="40"/>
      <c r="D343" s="40"/>
    </row>
    <row r="344" spans="2:4" ht="12.75" customHeight="1" x14ac:dyDescent="0.15">
      <c r="B344" s="40"/>
      <c r="C344" s="40"/>
      <c r="D344" s="40"/>
    </row>
    <row r="345" spans="2:4" ht="12.75" customHeight="1" x14ac:dyDescent="0.15">
      <c r="B345" s="40"/>
      <c r="C345" s="40"/>
      <c r="D345" s="40"/>
    </row>
    <row r="346" spans="2:4" ht="12.75" customHeight="1" x14ac:dyDescent="0.15">
      <c r="B346" s="40"/>
      <c r="C346" s="40"/>
      <c r="D346" s="40"/>
    </row>
    <row r="347" spans="2:4" ht="12.75" customHeight="1" x14ac:dyDescent="0.15">
      <c r="B347" s="40"/>
      <c r="C347" s="40"/>
      <c r="D347" s="40"/>
    </row>
    <row r="348" spans="2:4" ht="12.75" customHeight="1" x14ac:dyDescent="0.15">
      <c r="B348" s="40"/>
      <c r="C348" s="40"/>
      <c r="D348" s="40"/>
    </row>
    <row r="349" spans="2:4" ht="12.75" customHeight="1" x14ac:dyDescent="0.15">
      <c r="B349" s="40"/>
      <c r="C349" s="40"/>
      <c r="D349" s="40"/>
    </row>
    <row r="350" spans="2:4" ht="12.75" customHeight="1" x14ac:dyDescent="0.15">
      <c r="B350" s="40"/>
      <c r="C350" s="40"/>
      <c r="D350" s="40"/>
    </row>
    <row r="351" spans="2:4" ht="12.75" customHeight="1" x14ac:dyDescent="0.15">
      <c r="B351" s="40"/>
      <c r="C351" s="40"/>
      <c r="D351" s="40"/>
    </row>
    <row r="352" spans="2:4" ht="12.75" customHeight="1" x14ac:dyDescent="0.15">
      <c r="B352" s="40"/>
      <c r="C352" s="40"/>
      <c r="D352" s="40"/>
    </row>
    <row r="353" spans="2:4" ht="12.75" customHeight="1" x14ac:dyDescent="0.15">
      <c r="B353" s="40"/>
      <c r="C353" s="40"/>
      <c r="D353" s="40"/>
    </row>
    <row r="354" spans="2:4" ht="12.75" customHeight="1" x14ac:dyDescent="0.15">
      <c r="B354" s="40"/>
      <c r="C354" s="40"/>
      <c r="D354" s="40"/>
    </row>
    <row r="355" spans="2:4" ht="12.75" customHeight="1" x14ac:dyDescent="0.15">
      <c r="B355" s="40"/>
      <c r="C355" s="40"/>
      <c r="D355" s="40"/>
    </row>
    <row r="356" spans="2:4" ht="12.75" customHeight="1" x14ac:dyDescent="0.15">
      <c r="B356" s="40"/>
      <c r="C356" s="40"/>
      <c r="D356" s="40"/>
    </row>
    <row r="357" spans="2:4" ht="12.75" customHeight="1" x14ac:dyDescent="0.15">
      <c r="B357" s="40"/>
      <c r="C357" s="40"/>
      <c r="D357" s="40"/>
    </row>
    <row r="358" spans="2:4" ht="12.75" customHeight="1" x14ac:dyDescent="0.15">
      <c r="B358" s="40"/>
      <c r="C358" s="40"/>
      <c r="D358" s="40"/>
    </row>
    <row r="359" spans="2:4" ht="12.75" customHeight="1" x14ac:dyDescent="0.15">
      <c r="B359" s="40"/>
      <c r="C359" s="40"/>
      <c r="D359" s="40"/>
    </row>
    <row r="360" spans="2:4" ht="12.75" customHeight="1" x14ac:dyDescent="0.15">
      <c r="B360" s="40"/>
      <c r="C360" s="40"/>
      <c r="D360" s="40"/>
    </row>
    <row r="361" spans="2:4" ht="12.75" customHeight="1" x14ac:dyDescent="0.15">
      <c r="B361" s="40"/>
      <c r="C361" s="40"/>
      <c r="D361" s="40"/>
    </row>
    <row r="362" spans="2:4" ht="12.75" customHeight="1" x14ac:dyDescent="0.15">
      <c r="B362" s="40"/>
      <c r="C362" s="40"/>
      <c r="D362" s="40"/>
    </row>
    <row r="363" spans="2:4" ht="12.75" customHeight="1" x14ac:dyDescent="0.15">
      <c r="B363" s="40"/>
      <c r="C363" s="40"/>
      <c r="D363" s="40"/>
    </row>
    <row r="364" spans="2:4" ht="12.75" customHeight="1" x14ac:dyDescent="0.15">
      <c r="B364" s="40"/>
      <c r="C364" s="40"/>
      <c r="D364" s="40"/>
    </row>
    <row r="365" spans="2:4" ht="12.75" customHeight="1" x14ac:dyDescent="0.15">
      <c r="B365" s="40"/>
      <c r="C365" s="40"/>
      <c r="D365" s="40"/>
    </row>
    <row r="366" spans="2:4" ht="12.75" customHeight="1" x14ac:dyDescent="0.15">
      <c r="B366" s="40"/>
      <c r="C366" s="40"/>
      <c r="D366" s="40"/>
    </row>
    <row r="367" spans="2:4" ht="12.75" customHeight="1" x14ac:dyDescent="0.15">
      <c r="B367" s="40"/>
      <c r="C367" s="40"/>
      <c r="D367" s="40"/>
    </row>
    <row r="368" spans="2:4" ht="12.75" customHeight="1" x14ac:dyDescent="0.15">
      <c r="B368" s="40"/>
      <c r="C368" s="40"/>
      <c r="D368" s="40"/>
    </row>
    <row r="369" spans="2:4" ht="12.75" customHeight="1" x14ac:dyDescent="0.15">
      <c r="B369" s="40"/>
      <c r="C369" s="40"/>
      <c r="D369" s="40"/>
    </row>
    <row r="370" spans="2:4" ht="12.75" customHeight="1" x14ac:dyDescent="0.15">
      <c r="B370" s="40"/>
      <c r="C370" s="40"/>
      <c r="D370" s="40"/>
    </row>
    <row r="371" spans="2:4" ht="12.75" customHeight="1" x14ac:dyDescent="0.15">
      <c r="B371" s="40"/>
      <c r="C371" s="40"/>
      <c r="D371" s="40"/>
    </row>
    <row r="372" spans="2:4" ht="12.75" customHeight="1" x14ac:dyDescent="0.15">
      <c r="B372" s="40"/>
      <c r="C372" s="40"/>
      <c r="D372" s="40"/>
    </row>
    <row r="373" spans="2:4" ht="12.75" customHeight="1" x14ac:dyDescent="0.15">
      <c r="B373" s="40"/>
      <c r="C373" s="40"/>
      <c r="D373" s="40"/>
    </row>
    <row r="374" spans="2:4" ht="12.75" customHeight="1" x14ac:dyDescent="0.15">
      <c r="B374" s="40"/>
      <c r="C374" s="40"/>
      <c r="D374" s="40"/>
    </row>
    <row r="375" spans="2:4" ht="12.75" customHeight="1" x14ac:dyDescent="0.15">
      <c r="B375" s="40"/>
      <c r="C375" s="40"/>
      <c r="D375" s="40"/>
    </row>
    <row r="376" spans="2:4" ht="12.75" customHeight="1" x14ac:dyDescent="0.15">
      <c r="B376" s="40"/>
      <c r="C376" s="40"/>
      <c r="D376" s="40"/>
    </row>
    <row r="377" spans="2:4" ht="12.75" customHeight="1" x14ac:dyDescent="0.15">
      <c r="B377" s="40"/>
      <c r="C377" s="40"/>
      <c r="D377" s="40"/>
    </row>
    <row r="378" spans="2:4" ht="12.75" customHeight="1" x14ac:dyDescent="0.15">
      <c r="B378" s="40"/>
      <c r="C378" s="40"/>
      <c r="D378" s="40"/>
    </row>
    <row r="379" spans="2:4" ht="12.75" customHeight="1" x14ac:dyDescent="0.15">
      <c r="B379" s="40"/>
      <c r="C379" s="40"/>
      <c r="D379" s="40"/>
    </row>
    <row r="380" spans="2:4" ht="12.75" customHeight="1" x14ac:dyDescent="0.15">
      <c r="B380" s="40"/>
      <c r="C380" s="40"/>
      <c r="D380" s="40"/>
    </row>
    <row r="381" spans="2:4" ht="12.75" customHeight="1" x14ac:dyDescent="0.15">
      <c r="B381" s="40"/>
      <c r="C381" s="40"/>
      <c r="D381" s="40"/>
    </row>
    <row r="382" spans="2:4" ht="12.75" customHeight="1" x14ac:dyDescent="0.15">
      <c r="B382" s="40"/>
      <c r="C382" s="40"/>
      <c r="D382" s="40"/>
    </row>
    <row r="383" spans="2:4" ht="12.75" customHeight="1" x14ac:dyDescent="0.15">
      <c r="B383" s="40"/>
      <c r="C383" s="40"/>
      <c r="D383" s="40"/>
    </row>
    <row r="384" spans="2:4" ht="12.75" customHeight="1" x14ac:dyDescent="0.15">
      <c r="B384" s="40"/>
      <c r="C384" s="40"/>
      <c r="D384" s="40"/>
    </row>
    <row r="385" spans="2:4" ht="12.75" customHeight="1" x14ac:dyDescent="0.15">
      <c r="B385" s="40"/>
      <c r="C385" s="40"/>
      <c r="D385" s="40"/>
    </row>
    <row r="386" spans="2:4" ht="12.75" customHeight="1" x14ac:dyDescent="0.15">
      <c r="B386" s="40"/>
      <c r="C386" s="40"/>
      <c r="D386" s="40"/>
    </row>
    <row r="387" spans="2:4" ht="12.75" customHeight="1" x14ac:dyDescent="0.15">
      <c r="B387" s="40"/>
      <c r="C387" s="40"/>
      <c r="D387" s="40"/>
    </row>
    <row r="388" spans="2:4" ht="12.75" customHeight="1" x14ac:dyDescent="0.15">
      <c r="B388" s="40"/>
      <c r="C388" s="40"/>
      <c r="D388" s="40"/>
    </row>
    <row r="389" spans="2:4" ht="12.75" customHeight="1" x14ac:dyDescent="0.15">
      <c r="B389" s="40"/>
      <c r="C389" s="40"/>
      <c r="D389" s="40"/>
    </row>
    <row r="390" spans="2:4" ht="12.75" customHeight="1" x14ac:dyDescent="0.15">
      <c r="B390" s="40"/>
      <c r="C390" s="40"/>
      <c r="D390" s="40"/>
    </row>
    <row r="391" spans="2:4" ht="12.75" customHeight="1" x14ac:dyDescent="0.15">
      <c r="B391" s="40"/>
      <c r="C391" s="40"/>
      <c r="D391" s="40"/>
    </row>
    <row r="392" spans="2:4" ht="12.75" customHeight="1" x14ac:dyDescent="0.15">
      <c r="B392" s="40"/>
      <c r="C392" s="40"/>
      <c r="D392" s="40"/>
    </row>
    <row r="393" spans="2:4" ht="12.75" customHeight="1" x14ac:dyDescent="0.15">
      <c r="B393" s="40"/>
      <c r="C393" s="40"/>
      <c r="D393" s="40"/>
    </row>
    <row r="394" spans="2:4" ht="12.75" customHeight="1" x14ac:dyDescent="0.15">
      <c r="B394" s="40"/>
      <c r="C394" s="40"/>
      <c r="D394" s="40"/>
    </row>
    <row r="395" spans="2:4" ht="12.75" customHeight="1" x14ac:dyDescent="0.15">
      <c r="B395" s="40"/>
      <c r="C395" s="40"/>
      <c r="D395" s="40"/>
    </row>
    <row r="396" spans="2:4" ht="12.75" customHeight="1" x14ac:dyDescent="0.15">
      <c r="B396" s="40"/>
      <c r="C396" s="40"/>
      <c r="D396" s="40"/>
    </row>
    <row r="397" spans="2:4" ht="12.75" customHeight="1" x14ac:dyDescent="0.15">
      <c r="B397" s="40"/>
      <c r="C397" s="40"/>
      <c r="D397" s="40"/>
    </row>
    <row r="398" spans="2:4" ht="12.75" customHeight="1" x14ac:dyDescent="0.15">
      <c r="B398" s="40"/>
      <c r="C398" s="40"/>
      <c r="D398" s="40"/>
    </row>
    <row r="399" spans="2:4" ht="12.75" customHeight="1" x14ac:dyDescent="0.15">
      <c r="B399" s="40"/>
      <c r="C399" s="40"/>
      <c r="D399" s="40"/>
    </row>
    <row r="400" spans="2:4" ht="12.75" customHeight="1" x14ac:dyDescent="0.15">
      <c r="B400" s="40"/>
      <c r="C400" s="40"/>
      <c r="D400" s="40"/>
    </row>
    <row r="401" spans="2:4" ht="12.75" customHeight="1" x14ac:dyDescent="0.15">
      <c r="B401" s="40"/>
      <c r="C401" s="40"/>
      <c r="D401" s="40"/>
    </row>
    <row r="402" spans="2:4" ht="12.75" customHeight="1" x14ac:dyDescent="0.15">
      <c r="B402" s="40"/>
      <c r="C402" s="40"/>
      <c r="D402" s="40"/>
    </row>
    <row r="403" spans="2:4" ht="12.75" customHeight="1" x14ac:dyDescent="0.15">
      <c r="B403" s="40"/>
      <c r="C403" s="40"/>
      <c r="D403" s="40"/>
    </row>
    <row r="404" spans="2:4" ht="12.75" customHeight="1" x14ac:dyDescent="0.15">
      <c r="B404" s="40"/>
      <c r="C404" s="40"/>
      <c r="D404" s="40"/>
    </row>
    <row r="405" spans="2:4" ht="12.75" customHeight="1" x14ac:dyDescent="0.15">
      <c r="B405" s="40"/>
      <c r="C405" s="40"/>
      <c r="D405" s="40"/>
    </row>
    <row r="406" spans="2:4" ht="12.75" customHeight="1" x14ac:dyDescent="0.15">
      <c r="B406" s="40"/>
      <c r="C406" s="40"/>
      <c r="D406" s="40"/>
    </row>
    <row r="407" spans="2:4" ht="12.75" customHeight="1" x14ac:dyDescent="0.15">
      <c r="B407" s="40"/>
      <c r="C407" s="40"/>
      <c r="D407" s="40"/>
    </row>
    <row r="408" spans="2:4" ht="12.75" customHeight="1" x14ac:dyDescent="0.15">
      <c r="B408" s="40"/>
      <c r="C408" s="40"/>
      <c r="D408" s="40"/>
    </row>
    <row r="409" spans="2:4" ht="12.75" customHeight="1" x14ac:dyDescent="0.15">
      <c r="B409" s="40"/>
      <c r="C409" s="40"/>
      <c r="D409" s="40"/>
    </row>
    <row r="410" spans="2:4" ht="12.75" customHeight="1" x14ac:dyDescent="0.15">
      <c r="B410" s="40"/>
      <c r="C410" s="40"/>
      <c r="D410" s="40"/>
    </row>
    <row r="411" spans="2:4" ht="12.75" customHeight="1" x14ac:dyDescent="0.15">
      <c r="B411" s="40"/>
      <c r="C411" s="40"/>
      <c r="D411" s="40"/>
    </row>
    <row r="412" spans="2:4" ht="12.75" customHeight="1" x14ac:dyDescent="0.15">
      <c r="B412" s="40"/>
      <c r="C412" s="40"/>
      <c r="D412" s="40"/>
    </row>
    <row r="413" spans="2:4" ht="12.75" customHeight="1" x14ac:dyDescent="0.15">
      <c r="B413" s="40"/>
      <c r="C413" s="40"/>
      <c r="D413" s="40"/>
    </row>
    <row r="414" spans="2:4" ht="12.75" customHeight="1" x14ac:dyDescent="0.15">
      <c r="B414" s="40"/>
      <c r="C414" s="40"/>
      <c r="D414" s="40"/>
    </row>
    <row r="415" spans="2:4" ht="12.75" customHeight="1" x14ac:dyDescent="0.15">
      <c r="B415" s="40"/>
      <c r="C415" s="40"/>
      <c r="D415" s="40"/>
    </row>
    <row r="416" spans="2:4" ht="12.75" customHeight="1" x14ac:dyDescent="0.15">
      <c r="B416" s="40"/>
      <c r="C416" s="40"/>
      <c r="D416" s="40"/>
    </row>
    <row r="417" spans="2:4" ht="12.75" customHeight="1" x14ac:dyDescent="0.15">
      <c r="B417" s="40"/>
      <c r="C417" s="40"/>
      <c r="D417" s="40"/>
    </row>
    <row r="418" spans="2:4" ht="12.75" customHeight="1" x14ac:dyDescent="0.15">
      <c r="B418" s="40"/>
      <c r="C418" s="40"/>
      <c r="D418" s="40"/>
    </row>
    <row r="419" spans="2:4" ht="12.75" customHeight="1" x14ac:dyDescent="0.15">
      <c r="B419" s="40"/>
      <c r="C419" s="40"/>
      <c r="D419" s="40"/>
    </row>
    <row r="420" spans="2:4" ht="12.75" customHeight="1" x14ac:dyDescent="0.15">
      <c r="B420" s="40"/>
      <c r="C420" s="40"/>
      <c r="D420" s="40"/>
    </row>
    <row r="421" spans="2:4" ht="12.75" customHeight="1" x14ac:dyDescent="0.15">
      <c r="B421" s="40"/>
      <c r="C421" s="40"/>
      <c r="D421" s="40"/>
    </row>
    <row r="422" spans="2:4" ht="12.75" customHeight="1" x14ac:dyDescent="0.15">
      <c r="B422" s="40"/>
      <c r="C422" s="40"/>
      <c r="D422" s="40"/>
    </row>
    <row r="423" spans="2:4" ht="12.75" customHeight="1" x14ac:dyDescent="0.15">
      <c r="B423" s="40"/>
      <c r="C423" s="40"/>
      <c r="D423" s="40"/>
    </row>
    <row r="424" spans="2:4" ht="12.75" customHeight="1" x14ac:dyDescent="0.15">
      <c r="B424" s="40"/>
      <c r="C424" s="40"/>
      <c r="D424" s="40"/>
    </row>
    <row r="425" spans="2:4" ht="12.75" customHeight="1" x14ac:dyDescent="0.15">
      <c r="B425" s="40"/>
      <c r="C425" s="40"/>
      <c r="D425" s="40"/>
    </row>
    <row r="426" spans="2:4" ht="12.75" customHeight="1" x14ac:dyDescent="0.15">
      <c r="B426" s="40"/>
      <c r="C426" s="40"/>
      <c r="D426" s="40"/>
    </row>
    <row r="427" spans="2:4" ht="12.75" customHeight="1" x14ac:dyDescent="0.15">
      <c r="B427" s="40"/>
      <c r="C427" s="40"/>
      <c r="D427" s="40"/>
    </row>
    <row r="428" spans="2:4" ht="12.75" customHeight="1" x14ac:dyDescent="0.15">
      <c r="B428" s="40"/>
      <c r="C428" s="40"/>
      <c r="D428" s="40"/>
    </row>
    <row r="429" spans="2:4" ht="12.75" customHeight="1" x14ac:dyDescent="0.15">
      <c r="B429" s="40"/>
      <c r="C429" s="40"/>
      <c r="D429" s="40"/>
    </row>
    <row r="430" spans="2:4" ht="12.75" customHeight="1" x14ac:dyDescent="0.15">
      <c r="B430" s="40"/>
      <c r="C430" s="40"/>
      <c r="D430" s="40"/>
    </row>
    <row r="431" spans="2:4" ht="12.75" customHeight="1" x14ac:dyDescent="0.15">
      <c r="B431" s="40"/>
      <c r="C431" s="40"/>
      <c r="D431" s="40"/>
    </row>
    <row r="432" spans="2:4" ht="12.75" customHeight="1" x14ac:dyDescent="0.15">
      <c r="B432" s="40"/>
      <c r="C432" s="40"/>
      <c r="D432" s="40"/>
    </row>
    <row r="433" spans="2:4" ht="12.75" customHeight="1" x14ac:dyDescent="0.15">
      <c r="B433" s="40"/>
      <c r="C433" s="40"/>
      <c r="D433" s="40"/>
    </row>
    <row r="434" spans="2:4" ht="12.75" customHeight="1" x14ac:dyDescent="0.15">
      <c r="B434" s="40"/>
      <c r="C434" s="40"/>
      <c r="D434" s="40"/>
    </row>
    <row r="435" spans="2:4" ht="12.75" customHeight="1" x14ac:dyDescent="0.15">
      <c r="B435" s="40"/>
      <c r="C435" s="40"/>
      <c r="D435" s="40"/>
    </row>
    <row r="436" spans="2:4" ht="12.75" customHeight="1" x14ac:dyDescent="0.15">
      <c r="B436" s="40"/>
      <c r="C436" s="40"/>
      <c r="D436" s="40"/>
    </row>
    <row r="437" spans="2:4" ht="12.75" customHeight="1" x14ac:dyDescent="0.15">
      <c r="B437" s="40"/>
      <c r="C437" s="40"/>
      <c r="D437" s="40"/>
    </row>
    <row r="438" spans="2:4" ht="12.75" customHeight="1" x14ac:dyDescent="0.15">
      <c r="B438" s="40"/>
      <c r="C438" s="40"/>
      <c r="D438" s="40"/>
    </row>
    <row r="439" spans="2:4" ht="12.75" customHeight="1" x14ac:dyDescent="0.15">
      <c r="B439" s="40"/>
      <c r="C439" s="40"/>
      <c r="D439" s="40"/>
    </row>
    <row r="440" spans="2:4" ht="12.75" customHeight="1" x14ac:dyDescent="0.15">
      <c r="B440" s="40"/>
      <c r="C440" s="40"/>
      <c r="D440" s="40"/>
    </row>
    <row r="441" spans="2:4" ht="12.75" customHeight="1" x14ac:dyDescent="0.15">
      <c r="B441" s="40"/>
      <c r="C441" s="40"/>
      <c r="D441" s="40"/>
    </row>
    <row r="442" spans="2:4" ht="12.75" customHeight="1" x14ac:dyDescent="0.15">
      <c r="B442" s="40"/>
      <c r="C442" s="40"/>
      <c r="D442" s="40"/>
    </row>
    <row r="443" spans="2:4" ht="12.75" customHeight="1" x14ac:dyDescent="0.15">
      <c r="B443" s="40"/>
      <c r="C443" s="40"/>
      <c r="D443" s="40"/>
    </row>
    <row r="444" spans="2:4" ht="12.75" customHeight="1" x14ac:dyDescent="0.15">
      <c r="B444" s="40"/>
      <c r="C444" s="40"/>
      <c r="D444" s="40"/>
    </row>
    <row r="445" spans="2:4" ht="12.75" customHeight="1" x14ac:dyDescent="0.15">
      <c r="B445" s="40"/>
      <c r="C445" s="40"/>
      <c r="D445" s="40"/>
    </row>
    <row r="446" spans="2:4" ht="12.75" customHeight="1" x14ac:dyDescent="0.15">
      <c r="B446" s="40"/>
      <c r="C446" s="40"/>
      <c r="D446" s="40"/>
    </row>
    <row r="447" spans="2:4" ht="12.75" customHeight="1" x14ac:dyDescent="0.15">
      <c r="B447" s="40"/>
      <c r="C447" s="40"/>
      <c r="D447" s="40"/>
    </row>
    <row r="448" spans="2:4" ht="12.75" customHeight="1" x14ac:dyDescent="0.15">
      <c r="B448" s="40"/>
      <c r="C448" s="40"/>
      <c r="D448" s="40"/>
    </row>
    <row r="449" spans="2:4" ht="12.75" customHeight="1" x14ac:dyDescent="0.15">
      <c r="B449" s="40"/>
      <c r="C449" s="40"/>
      <c r="D449" s="40"/>
    </row>
    <row r="450" spans="2:4" ht="12.75" customHeight="1" x14ac:dyDescent="0.15">
      <c r="B450" s="40"/>
      <c r="C450" s="40"/>
      <c r="D450" s="40"/>
    </row>
    <row r="451" spans="2:4" ht="12.75" customHeight="1" x14ac:dyDescent="0.15">
      <c r="B451" s="40"/>
      <c r="C451" s="40"/>
      <c r="D451" s="40"/>
    </row>
    <row r="452" spans="2:4" ht="12.75" customHeight="1" x14ac:dyDescent="0.15">
      <c r="B452" s="40"/>
      <c r="C452" s="40"/>
      <c r="D452" s="40"/>
    </row>
    <row r="453" spans="2:4" ht="12.75" customHeight="1" x14ac:dyDescent="0.15">
      <c r="B453" s="40"/>
      <c r="C453" s="40"/>
      <c r="D453" s="40"/>
    </row>
    <row r="454" spans="2:4" ht="12.75" customHeight="1" x14ac:dyDescent="0.15">
      <c r="B454" s="40"/>
      <c r="C454" s="40"/>
      <c r="D454" s="40"/>
    </row>
    <row r="455" spans="2:4" ht="12.75" customHeight="1" x14ac:dyDescent="0.15">
      <c r="B455" s="40"/>
      <c r="C455" s="40"/>
      <c r="D455" s="40"/>
    </row>
    <row r="456" spans="2:4" ht="12.75" customHeight="1" x14ac:dyDescent="0.15">
      <c r="B456" s="40"/>
      <c r="C456" s="40"/>
      <c r="D456" s="40"/>
    </row>
    <row r="457" spans="2:4" ht="12.75" customHeight="1" x14ac:dyDescent="0.15">
      <c r="B457" s="40"/>
      <c r="C457" s="40"/>
      <c r="D457" s="40"/>
    </row>
    <row r="458" spans="2:4" ht="12.75" customHeight="1" x14ac:dyDescent="0.15">
      <c r="B458" s="40"/>
      <c r="C458" s="40"/>
      <c r="D458" s="40"/>
    </row>
    <row r="459" spans="2:4" ht="12.75" customHeight="1" x14ac:dyDescent="0.15">
      <c r="B459" s="40"/>
      <c r="C459" s="40"/>
      <c r="D459" s="40"/>
    </row>
    <row r="460" spans="2:4" ht="12.75" customHeight="1" x14ac:dyDescent="0.15">
      <c r="B460" s="40"/>
      <c r="C460" s="40"/>
      <c r="D460" s="40"/>
    </row>
    <row r="461" spans="2:4" ht="12.75" customHeight="1" x14ac:dyDescent="0.15">
      <c r="B461" s="40"/>
      <c r="C461" s="40"/>
      <c r="D461" s="40"/>
    </row>
    <row r="462" spans="2:4" ht="12.75" customHeight="1" x14ac:dyDescent="0.15">
      <c r="B462" s="40"/>
      <c r="C462" s="40"/>
      <c r="D462" s="40"/>
    </row>
    <row r="463" spans="2:4" ht="12.75" customHeight="1" x14ac:dyDescent="0.15">
      <c r="B463" s="40"/>
      <c r="C463" s="40"/>
      <c r="D463" s="40"/>
    </row>
    <row r="464" spans="2:4" ht="12.75" customHeight="1" x14ac:dyDescent="0.15">
      <c r="B464" s="40"/>
      <c r="C464" s="40"/>
      <c r="D464" s="40"/>
    </row>
    <row r="465" spans="2:4" ht="12.75" customHeight="1" x14ac:dyDescent="0.15">
      <c r="B465" s="40"/>
      <c r="C465" s="40"/>
      <c r="D465" s="40"/>
    </row>
    <row r="466" spans="2:4" ht="12.75" customHeight="1" x14ac:dyDescent="0.15">
      <c r="B466" s="40"/>
      <c r="C466" s="40"/>
      <c r="D466" s="40"/>
    </row>
    <row r="467" spans="2:4" ht="12.75" customHeight="1" x14ac:dyDescent="0.15">
      <c r="B467" s="40"/>
      <c r="C467" s="40"/>
      <c r="D467" s="40"/>
    </row>
    <row r="468" spans="2:4" ht="12.75" customHeight="1" x14ac:dyDescent="0.15">
      <c r="B468" s="40"/>
      <c r="C468" s="40"/>
      <c r="D468" s="40"/>
    </row>
    <row r="469" spans="2:4" ht="12.75" customHeight="1" x14ac:dyDescent="0.15">
      <c r="B469" s="40"/>
      <c r="C469" s="40"/>
      <c r="D469" s="40"/>
    </row>
    <row r="470" spans="2:4" ht="12.75" customHeight="1" x14ac:dyDescent="0.15">
      <c r="B470" s="40"/>
      <c r="C470" s="40"/>
      <c r="D470" s="40"/>
    </row>
    <row r="471" spans="2:4" ht="12.75" customHeight="1" x14ac:dyDescent="0.15">
      <c r="B471" s="40"/>
      <c r="C471" s="40"/>
      <c r="D471" s="40"/>
    </row>
    <row r="472" spans="2:4" ht="12.75" customHeight="1" x14ac:dyDescent="0.15">
      <c r="B472" s="40"/>
      <c r="C472" s="40"/>
      <c r="D472" s="40"/>
    </row>
    <row r="473" spans="2:4" ht="12.75" customHeight="1" x14ac:dyDescent="0.15">
      <c r="B473" s="40"/>
      <c r="C473" s="40"/>
      <c r="D473" s="40"/>
    </row>
    <row r="474" spans="2:4" ht="12.75" customHeight="1" x14ac:dyDescent="0.15">
      <c r="B474" s="40"/>
      <c r="C474" s="40"/>
      <c r="D474" s="40"/>
    </row>
    <row r="475" spans="2:4" ht="12.75" customHeight="1" x14ac:dyDescent="0.15">
      <c r="B475" s="40"/>
      <c r="C475" s="40"/>
      <c r="D475" s="40"/>
    </row>
    <row r="476" spans="2:4" ht="12.75" customHeight="1" x14ac:dyDescent="0.15">
      <c r="B476" s="40"/>
      <c r="C476" s="40"/>
      <c r="D476" s="40"/>
    </row>
    <row r="477" spans="2:4" ht="12.75" customHeight="1" x14ac:dyDescent="0.15">
      <c r="B477" s="40"/>
      <c r="C477" s="40"/>
      <c r="D477" s="40"/>
    </row>
    <row r="478" spans="2:4" ht="12.75" customHeight="1" x14ac:dyDescent="0.15">
      <c r="B478" s="40"/>
      <c r="C478" s="40"/>
      <c r="D478" s="40"/>
    </row>
    <row r="479" spans="2:4" ht="12.75" customHeight="1" x14ac:dyDescent="0.15">
      <c r="B479" s="40"/>
      <c r="C479" s="40"/>
      <c r="D479" s="40"/>
    </row>
    <row r="480" spans="2:4" ht="12.75" customHeight="1" x14ac:dyDescent="0.15">
      <c r="B480" s="40"/>
      <c r="C480" s="40"/>
      <c r="D480" s="40"/>
    </row>
    <row r="481" spans="2:4" ht="12.75" customHeight="1" x14ac:dyDescent="0.15">
      <c r="B481" s="40"/>
      <c r="C481" s="40"/>
      <c r="D481" s="40"/>
    </row>
    <row r="482" spans="2:4" ht="12.75" customHeight="1" x14ac:dyDescent="0.15">
      <c r="B482" s="40"/>
      <c r="C482" s="40"/>
      <c r="D482" s="40"/>
    </row>
    <row r="483" spans="2:4" ht="12.75" customHeight="1" x14ac:dyDescent="0.15">
      <c r="B483" s="40"/>
      <c r="C483" s="40"/>
      <c r="D483" s="40"/>
    </row>
    <row r="484" spans="2:4" ht="12.75" customHeight="1" x14ac:dyDescent="0.15">
      <c r="B484" s="40"/>
      <c r="C484" s="40"/>
      <c r="D484" s="40"/>
    </row>
    <row r="485" spans="2:4" ht="12.75" customHeight="1" x14ac:dyDescent="0.15">
      <c r="B485" s="40"/>
      <c r="C485" s="40"/>
      <c r="D485" s="40"/>
    </row>
    <row r="486" spans="2:4" ht="12.75" customHeight="1" x14ac:dyDescent="0.15">
      <c r="B486" s="40"/>
      <c r="C486" s="40"/>
      <c r="D486" s="40"/>
    </row>
    <row r="487" spans="2:4" ht="12.75" customHeight="1" x14ac:dyDescent="0.15">
      <c r="B487" s="40"/>
      <c r="C487" s="40"/>
      <c r="D487" s="40"/>
    </row>
    <row r="488" spans="2:4" ht="12.75" customHeight="1" x14ac:dyDescent="0.15">
      <c r="B488" s="40"/>
      <c r="C488" s="40"/>
      <c r="D488" s="40"/>
    </row>
    <row r="489" spans="2:4" ht="12.75" customHeight="1" x14ac:dyDescent="0.15">
      <c r="B489" s="40"/>
      <c r="C489" s="40"/>
      <c r="D489" s="40"/>
    </row>
    <row r="490" spans="2:4" ht="12.75" customHeight="1" x14ac:dyDescent="0.15">
      <c r="B490" s="40"/>
      <c r="C490" s="40"/>
      <c r="D490" s="40"/>
    </row>
    <row r="491" spans="2:4" ht="12.75" customHeight="1" x14ac:dyDescent="0.15">
      <c r="B491" s="40"/>
      <c r="C491" s="40"/>
      <c r="D491" s="40"/>
    </row>
    <row r="492" spans="2:4" ht="12.75" customHeight="1" x14ac:dyDescent="0.15">
      <c r="B492" s="40"/>
      <c r="C492" s="40"/>
      <c r="D492" s="40"/>
    </row>
    <row r="493" spans="2:4" ht="12.75" customHeight="1" x14ac:dyDescent="0.15">
      <c r="B493" s="40"/>
      <c r="C493" s="40"/>
      <c r="D493" s="40"/>
    </row>
    <row r="494" spans="2:4" ht="12.75" customHeight="1" x14ac:dyDescent="0.15">
      <c r="B494" s="40"/>
      <c r="C494" s="40"/>
      <c r="D494" s="40"/>
    </row>
    <row r="495" spans="2:4" ht="12.75" customHeight="1" x14ac:dyDescent="0.15">
      <c r="B495" s="40"/>
      <c r="C495" s="40"/>
      <c r="D495" s="40"/>
    </row>
    <row r="496" spans="2:4" ht="12.75" customHeight="1" x14ac:dyDescent="0.15">
      <c r="B496" s="40"/>
      <c r="C496" s="40"/>
      <c r="D496" s="40"/>
    </row>
    <row r="497" spans="2:4" ht="12.75" customHeight="1" x14ac:dyDescent="0.15">
      <c r="B497" s="40"/>
      <c r="C497" s="40"/>
      <c r="D497" s="40"/>
    </row>
    <row r="498" spans="2:4" ht="12.75" customHeight="1" x14ac:dyDescent="0.15">
      <c r="B498" s="40"/>
      <c r="C498" s="40"/>
      <c r="D498" s="40"/>
    </row>
    <row r="499" spans="2:4" ht="12.75" customHeight="1" x14ac:dyDescent="0.15">
      <c r="B499" s="40"/>
      <c r="C499" s="40"/>
      <c r="D499" s="40"/>
    </row>
    <row r="500" spans="2:4" ht="12.75" customHeight="1" x14ac:dyDescent="0.15">
      <c r="B500" s="40"/>
      <c r="C500" s="40"/>
      <c r="D500" s="40"/>
    </row>
    <row r="501" spans="2:4" ht="12.75" customHeight="1" x14ac:dyDescent="0.15">
      <c r="B501" s="40"/>
      <c r="C501" s="40"/>
      <c r="D501" s="40"/>
    </row>
    <row r="502" spans="2:4" ht="12.75" customHeight="1" x14ac:dyDescent="0.15">
      <c r="B502" s="40"/>
      <c r="C502" s="40"/>
      <c r="D502" s="40"/>
    </row>
    <row r="503" spans="2:4" ht="12.75" customHeight="1" x14ac:dyDescent="0.15">
      <c r="B503" s="40"/>
      <c r="C503" s="40"/>
      <c r="D503" s="40"/>
    </row>
    <row r="504" spans="2:4" ht="12.75" customHeight="1" x14ac:dyDescent="0.15">
      <c r="B504" s="40"/>
      <c r="C504" s="40"/>
      <c r="D504" s="40"/>
    </row>
    <row r="505" spans="2:4" ht="12.75" customHeight="1" x14ac:dyDescent="0.15">
      <c r="B505" s="40"/>
      <c r="C505" s="40"/>
      <c r="D505" s="40"/>
    </row>
    <row r="506" spans="2:4" ht="12.75" customHeight="1" x14ac:dyDescent="0.15">
      <c r="B506" s="40"/>
      <c r="C506" s="40"/>
      <c r="D506" s="40"/>
    </row>
    <row r="507" spans="2:4" ht="12.75" customHeight="1" x14ac:dyDescent="0.15">
      <c r="B507" s="40"/>
      <c r="C507" s="40"/>
      <c r="D507" s="40"/>
    </row>
    <row r="508" spans="2:4" ht="12.75" customHeight="1" x14ac:dyDescent="0.15">
      <c r="B508" s="40"/>
      <c r="C508" s="40"/>
      <c r="D508" s="40"/>
    </row>
    <row r="509" spans="2:4" ht="12.75" customHeight="1" x14ac:dyDescent="0.15">
      <c r="B509" s="40"/>
      <c r="C509" s="40"/>
      <c r="D509" s="40"/>
    </row>
    <row r="510" spans="2:4" ht="12.75" customHeight="1" x14ac:dyDescent="0.15">
      <c r="B510" s="40"/>
      <c r="C510" s="40"/>
      <c r="D510" s="40"/>
    </row>
    <row r="511" spans="2:4" ht="12.75" customHeight="1" x14ac:dyDescent="0.15">
      <c r="B511" s="40"/>
      <c r="C511" s="40"/>
      <c r="D511" s="40"/>
    </row>
    <row r="512" spans="2:4" ht="12.75" customHeight="1" x14ac:dyDescent="0.15">
      <c r="B512" s="40"/>
      <c r="C512" s="40"/>
      <c r="D512" s="40"/>
    </row>
    <row r="513" spans="2:4" ht="12.75" customHeight="1" x14ac:dyDescent="0.15">
      <c r="B513" s="40"/>
      <c r="C513" s="40"/>
      <c r="D513" s="40"/>
    </row>
    <row r="514" spans="2:4" ht="12.75" customHeight="1" x14ac:dyDescent="0.15">
      <c r="B514" s="40"/>
      <c r="C514" s="40"/>
      <c r="D514" s="40"/>
    </row>
    <row r="515" spans="2:4" ht="12.75" customHeight="1" x14ac:dyDescent="0.15">
      <c r="B515" s="40"/>
      <c r="C515" s="40"/>
      <c r="D515" s="40"/>
    </row>
    <row r="516" spans="2:4" ht="12.75" customHeight="1" x14ac:dyDescent="0.15">
      <c r="B516" s="40"/>
      <c r="C516" s="40"/>
      <c r="D516" s="40"/>
    </row>
    <row r="517" spans="2:4" ht="12.75" customHeight="1" x14ac:dyDescent="0.15">
      <c r="B517" s="40"/>
      <c r="C517" s="40"/>
      <c r="D517" s="40"/>
    </row>
    <row r="518" spans="2:4" ht="12.75" customHeight="1" x14ac:dyDescent="0.15">
      <c r="B518" s="40"/>
      <c r="C518" s="40"/>
      <c r="D518" s="40"/>
    </row>
    <row r="519" spans="2:4" ht="12.75" customHeight="1" x14ac:dyDescent="0.15">
      <c r="B519" s="40"/>
      <c r="C519" s="40"/>
      <c r="D519" s="40"/>
    </row>
    <row r="520" spans="2:4" ht="12.75" customHeight="1" x14ac:dyDescent="0.15">
      <c r="B520" s="40"/>
      <c r="C520" s="40"/>
      <c r="D520" s="40"/>
    </row>
    <row r="521" spans="2:4" ht="12.75" customHeight="1" x14ac:dyDescent="0.15">
      <c r="B521" s="40"/>
      <c r="C521" s="40"/>
      <c r="D521" s="40"/>
    </row>
    <row r="522" spans="2:4" ht="12.75" customHeight="1" x14ac:dyDescent="0.15">
      <c r="B522" s="40"/>
      <c r="C522" s="40"/>
      <c r="D522" s="40"/>
    </row>
    <row r="523" spans="2:4" ht="12.75" customHeight="1" x14ac:dyDescent="0.15">
      <c r="B523" s="40"/>
      <c r="C523" s="40"/>
      <c r="D523" s="40"/>
    </row>
    <row r="524" spans="2:4" ht="12.75" customHeight="1" x14ac:dyDescent="0.15">
      <c r="B524" s="40"/>
      <c r="C524" s="40"/>
      <c r="D524" s="40"/>
    </row>
    <row r="525" spans="2:4" ht="12.75" customHeight="1" x14ac:dyDescent="0.15">
      <c r="B525" s="40"/>
      <c r="C525" s="40"/>
      <c r="D525" s="40"/>
    </row>
    <row r="526" spans="2:4" ht="12.75" customHeight="1" x14ac:dyDescent="0.15">
      <c r="B526" s="40"/>
      <c r="C526" s="40"/>
      <c r="D526" s="40"/>
    </row>
    <row r="527" spans="2:4" ht="12.75" customHeight="1" x14ac:dyDescent="0.15">
      <c r="B527" s="40"/>
      <c r="C527" s="40"/>
      <c r="D527" s="40"/>
    </row>
    <row r="528" spans="2:4" ht="12.75" customHeight="1" x14ac:dyDescent="0.15">
      <c r="B528" s="40"/>
      <c r="C528" s="40"/>
      <c r="D528" s="40"/>
    </row>
    <row r="529" spans="2:4" ht="12.75" customHeight="1" x14ac:dyDescent="0.15">
      <c r="B529" s="40"/>
      <c r="C529" s="40"/>
      <c r="D529" s="40"/>
    </row>
    <row r="530" spans="2:4" ht="12.75" customHeight="1" x14ac:dyDescent="0.15">
      <c r="B530" s="40"/>
      <c r="C530" s="40"/>
      <c r="D530" s="40"/>
    </row>
    <row r="531" spans="2:4" ht="12.75" customHeight="1" x14ac:dyDescent="0.15">
      <c r="B531" s="40"/>
      <c r="C531" s="40"/>
      <c r="D531" s="40"/>
    </row>
    <row r="532" spans="2:4" ht="12.75" customHeight="1" x14ac:dyDescent="0.15">
      <c r="B532" s="40"/>
      <c r="C532" s="40"/>
      <c r="D532" s="40"/>
    </row>
    <row r="533" spans="2:4" ht="12.75" customHeight="1" x14ac:dyDescent="0.15">
      <c r="B533" s="40"/>
      <c r="C533" s="40"/>
      <c r="D533" s="40"/>
    </row>
    <row r="534" spans="2:4" ht="12.75" customHeight="1" x14ac:dyDescent="0.15">
      <c r="B534" s="40"/>
      <c r="C534" s="40"/>
      <c r="D534" s="40"/>
    </row>
    <row r="535" spans="2:4" ht="12.75" customHeight="1" x14ac:dyDescent="0.15">
      <c r="B535" s="40"/>
      <c r="C535" s="40"/>
      <c r="D535" s="40"/>
    </row>
    <row r="536" spans="2:4" ht="12.75" customHeight="1" x14ac:dyDescent="0.15">
      <c r="B536" s="40"/>
      <c r="C536" s="40"/>
      <c r="D536" s="40"/>
    </row>
    <row r="537" spans="2:4" ht="12.75" customHeight="1" x14ac:dyDescent="0.15">
      <c r="B537" s="40"/>
      <c r="C537" s="40"/>
      <c r="D537" s="40"/>
    </row>
    <row r="538" spans="2:4" ht="12.75" customHeight="1" x14ac:dyDescent="0.15">
      <c r="B538" s="40"/>
      <c r="C538" s="40"/>
      <c r="D538" s="40"/>
    </row>
    <row r="539" spans="2:4" ht="12.75" customHeight="1" x14ac:dyDescent="0.15">
      <c r="B539" s="40"/>
      <c r="C539" s="40"/>
      <c r="D539" s="40"/>
    </row>
    <row r="540" spans="2:4" ht="12.75" customHeight="1" x14ac:dyDescent="0.15">
      <c r="B540" s="40"/>
      <c r="C540" s="40"/>
      <c r="D540" s="40"/>
    </row>
    <row r="541" spans="2:4" ht="12.75" customHeight="1" x14ac:dyDescent="0.15">
      <c r="B541" s="40"/>
      <c r="C541" s="40"/>
      <c r="D541" s="40"/>
    </row>
    <row r="542" spans="2:4" ht="12.75" customHeight="1" x14ac:dyDescent="0.15">
      <c r="B542" s="40"/>
      <c r="C542" s="40"/>
      <c r="D542" s="40"/>
    </row>
    <row r="543" spans="2:4" ht="12.75" customHeight="1" x14ac:dyDescent="0.15">
      <c r="B543" s="40"/>
      <c r="C543" s="40"/>
      <c r="D543" s="40"/>
    </row>
    <row r="544" spans="2:4" ht="12.75" customHeight="1" x14ac:dyDescent="0.15">
      <c r="B544" s="40"/>
      <c r="C544" s="40"/>
      <c r="D544" s="40"/>
    </row>
    <row r="545" spans="2:4" ht="12.75" customHeight="1" x14ac:dyDescent="0.15">
      <c r="B545" s="40"/>
      <c r="C545" s="40"/>
      <c r="D545" s="40"/>
    </row>
    <row r="546" spans="2:4" ht="12.75" customHeight="1" x14ac:dyDescent="0.15">
      <c r="B546" s="40"/>
      <c r="C546" s="40"/>
      <c r="D546" s="40"/>
    </row>
    <row r="547" spans="2:4" ht="12.75" customHeight="1" x14ac:dyDescent="0.15">
      <c r="B547" s="40"/>
      <c r="C547" s="40"/>
      <c r="D547" s="40"/>
    </row>
    <row r="548" spans="2:4" ht="12.75" customHeight="1" x14ac:dyDescent="0.15">
      <c r="B548" s="40"/>
      <c r="C548" s="40"/>
      <c r="D548" s="40"/>
    </row>
    <row r="549" spans="2:4" ht="12.75" customHeight="1" x14ac:dyDescent="0.15">
      <c r="B549" s="40"/>
      <c r="C549" s="40"/>
      <c r="D549" s="40"/>
    </row>
    <row r="550" spans="2:4" ht="12.75" customHeight="1" x14ac:dyDescent="0.15">
      <c r="B550" s="40"/>
      <c r="C550" s="40"/>
      <c r="D550" s="40"/>
    </row>
    <row r="551" spans="2:4" ht="12.75" customHeight="1" x14ac:dyDescent="0.15">
      <c r="B551" s="40"/>
      <c r="C551" s="40"/>
      <c r="D551" s="40"/>
    </row>
    <row r="552" spans="2:4" ht="12.75" customHeight="1" x14ac:dyDescent="0.15">
      <c r="B552" s="40"/>
      <c r="C552" s="40"/>
      <c r="D552" s="40"/>
    </row>
    <row r="553" spans="2:4" ht="12.75" customHeight="1" x14ac:dyDescent="0.15">
      <c r="B553" s="40"/>
      <c r="C553" s="40"/>
      <c r="D553" s="40"/>
    </row>
    <row r="554" spans="2:4" ht="12.75" customHeight="1" x14ac:dyDescent="0.15">
      <c r="B554" s="40"/>
      <c r="C554" s="40"/>
      <c r="D554" s="40"/>
    </row>
    <row r="555" spans="2:4" ht="12.75" customHeight="1" x14ac:dyDescent="0.15">
      <c r="B555" s="40"/>
      <c r="C555" s="40"/>
      <c r="D555" s="40"/>
    </row>
    <row r="556" spans="2:4" ht="12.75" customHeight="1" x14ac:dyDescent="0.15">
      <c r="B556" s="40"/>
      <c r="C556" s="40"/>
      <c r="D556" s="40"/>
    </row>
    <row r="557" spans="2:4" ht="12.75" customHeight="1" x14ac:dyDescent="0.15">
      <c r="B557" s="40"/>
      <c r="C557" s="40"/>
      <c r="D557" s="40"/>
    </row>
    <row r="558" spans="2:4" ht="12.75" customHeight="1" x14ac:dyDescent="0.15">
      <c r="B558" s="40"/>
      <c r="C558" s="40"/>
      <c r="D558" s="40"/>
    </row>
    <row r="559" spans="2:4" ht="12.75" customHeight="1" x14ac:dyDescent="0.15">
      <c r="B559" s="40"/>
      <c r="C559" s="40"/>
      <c r="D559" s="40"/>
    </row>
    <row r="560" spans="2:4" ht="12.75" customHeight="1" x14ac:dyDescent="0.15">
      <c r="B560" s="40"/>
      <c r="C560" s="40"/>
      <c r="D560" s="40"/>
    </row>
    <row r="561" spans="2:4" ht="12.75" customHeight="1" x14ac:dyDescent="0.15">
      <c r="B561" s="40"/>
      <c r="C561" s="40"/>
      <c r="D561" s="40"/>
    </row>
    <row r="562" spans="2:4" ht="12.75" customHeight="1" x14ac:dyDescent="0.15">
      <c r="B562" s="40"/>
      <c r="C562" s="40"/>
      <c r="D562" s="40"/>
    </row>
    <row r="563" spans="2:4" ht="12.75" customHeight="1" x14ac:dyDescent="0.15">
      <c r="B563" s="40"/>
      <c r="C563" s="40"/>
      <c r="D563" s="40"/>
    </row>
    <row r="564" spans="2:4" ht="12.75" customHeight="1" x14ac:dyDescent="0.15">
      <c r="B564" s="40"/>
      <c r="C564" s="40"/>
      <c r="D564" s="40"/>
    </row>
    <row r="565" spans="2:4" ht="12.75" customHeight="1" x14ac:dyDescent="0.15">
      <c r="B565" s="40"/>
      <c r="C565" s="40"/>
      <c r="D565" s="40"/>
    </row>
    <row r="566" spans="2:4" ht="12.75" customHeight="1" x14ac:dyDescent="0.15">
      <c r="B566" s="40"/>
      <c r="C566" s="40"/>
      <c r="D566" s="40"/>
    </row>
    <row r="567" spans="2:4" ht="12.75" customHeight="1" x14ac:dyDescent="0.15">
      <c r="B567" s="40"/>
      <c r="C567" s="40"/>
      <c r="D567" s="40"/>
    </row>
    <row r="568" spans="2:4" ht="12.75" customHeight="1" x14ac:dyDescent="0.15">
      <c r="B568" s="40"/>
      <c r="C568" s="40"/>
      <c r="D568" s="40"/>
    </row>
    <row r="569" spans="2:4" ht="12.75" customHeight="1" x14ac:dyDescent="0.15">
      <c r="B569" s="40"/>
      <c r="C569" s="40"/>
      <c r="D569" s="40"/>
    </row>
    <row r="570" spans="2:4" ht="12.75" customHeight="1" x14ac:dyDescent="0.15">
      <c r="B570" s="40"/>
      <c r="C570" s="40"/>
      <c r="D570" s="40"/>
    </row>
    <row r="571" spans="2:4" ht="12.75" customHeight="1" x14ac:dyDescent="0.15">
      <c r="B571" s="40"/>
      <c r="C571" s="40"/>
      <c r="D571" s="40"/>
    </row>
    <row r="572" spans="2:4" ht="12.75" customHeight="1" x14ac:dyDescent="0.15">
      <c r="B572" s="40"/>
      <c r="C572" s="40"/>
      <c r="D572" s="40"/>
    </row>
    <row r="573" spans="2:4" ht="12.75" customHeight="1" x14ac:dyDescent="0.15">
      <c r="B573" s="40"/>
      <c r="C573" s="40"/>
      <c r="D573" s="40"/>
    </row>
    <row r="574" spans="2:4" ht="12.75" customHeight="1" x14ac:dyDescent="0.15">
      <c r="B574" s="40"/>
      <c r="C574" s="40"/>
      <c r="D574" s="40"/>
    </row>
    <row r="575" spans="2:4" ht="12.75" customHeight="1" x14ac:dyDescent="0.15">
      <c r="B575" s="40"/>
      <c r="C575" s="40"/>
      <c r="D575" s="40"/>
    </row>
    <row r="576" spans="2:4" ht="12.75" customHeight="1" x14ac:dyDescent="0.15">
      <c r="B576" s="40"/>
      <c r="C576" s="40"/>
      <c r="D576" s="40"/>
    </row>
    <row r="577" spans="2:4" ht="12.75" customHeight="1" x14ac:dyDescent="0.15">
      <c r="B577" s="40"/>
      <c r="C577" s="40"/>
      <c r="D577" s="40"/>
    </row>
    <row r="578" spans="2:4" ht="12.75" customHeight="1" x14ac:dyDescent="0.15">
      <c r="B578" s="40"/>
      <c r="C578" s="40"/>
      <c r="D578" s="40"/>
    </row>
    <row r="579" spans="2:4" ht="12.75" customHeight="1" x14ac:dyDescent="0.15">
      <c r="B579" s="40"/>
      <c r="C579" s="40"/>
      <c r="D579" s="40"/>
    </row>
    <row r="580" spans="2:4" ht="12.75" customHeight="1" x14ac:dyDescent="0.15">
      <c r="B580" s="40"/>
      <c r="C580" s="40"/>
      <c r="D580" s="40"/>
    </row>
    <row r="581" spans="2:4" ht="12.75" customHeight="1" x14ac:dyDescent="0.15">
      <c r="B581" s="40"/>
      <c r="C581" s="40"/>
      <c r="D581" s="40"/>
    </row>
    <row r="582" spans="2:4" ht="12.75" customHeight="1" x14ac:dyDescent="0.15">
      <c r="B582" s="40"/>
      <c r="C582" s="40"/>
      <c r="D582" s="40"/>
    </row>
    <row r="583" spans="2:4" ht="12.75" customHeight="1" x14ac:dyDescent="0.15">
      <c r="B583" s="40"/>
      <c r="C583" s="40"/>
      <c r="D583" s="40"/>
    </row>
    <row r="584" spans="2:4" ht="12.75" customHeight="1" x14ac:dyDescent="0.15">
      <c r="B584" s="40"/>
      <c r="C584" s="40"/>
      <c r="D584" s="40"/>
    </row>
    <row r="585" spans="2:4" ht="12.75" customHeight="1" x14ac:dyDescent="0.15">
      <c r="B585" s="40"/>
      <c r="C585" s="40"/>
      <c r="D585" s="40"/>
    </row>
    <row r="586" spans="2:4" ht="12.75" customHeight="1" x14ac:dyDescent="0.15">
      <c r="B586" s="40"/>
      <c r="C586" s="40"/>
      <c r="D586" s="40"/>
    </row>
    <row r="587" spans="2:4" ht="12.75" customHeight="1" x14ac:dyDescent="0.15">
      <c r="B587" s="40"/>
      <c r="C587" s="40"/>
      <c r="D587" s="40"/>
    </row>
    <row r="588" spans="2:4" ht="12.75" customHeight="1" x14ac:dyDescent="0.15">
      <c r="B588" s="40"/>
      <c r="C588" s="40"/>
      <c r="D588" s="40"/>
    </row>
    <row r="589" spans="2:4" ht="12.75" customHeight="1" x14ac:dyDescent="0.15">
      <c r="B589" s="40"/>
      <c r="C589" s="40"/>
      <c r="D589" s="40"/>
    </row>
    <row r="590" spans="2:4" ht="12.75" customHeight="1" x14ac:dyDescent="0.15">
      <c r="B590" s="40"/>
      <c r="C590" s="40"/>
      <c r="D590" s="40"/>
    </row>
    <row r="591" spans="2:4" ht="12.75" customHeight="1" x14ac:dyDescent="0.15">
      <c r="B591" s="40"/>
      <c r="C591" s="40"/>
      <c r="D591" s="40"/>
    </row>
    <row r="592" spans="2:4" ht="12.75" customHeight="1" x14ac:dyDescent="0.15">
      <c r="B592" s="40"/>
      <c r="C592" s="40"/>
      <c r="D592" s="40"/>
    </row>
    <row r="593" spans="2:4" ht="12.75" customHeight="1" x14ac:dyDescent="0.15">
      <c r="B593" s="40"/>
      <c r="C593" s="40"/>
      <c r="D593" s="40"/>
    </row>
    <row r="594" spans="2:4" ht="12.75" customHeight="1" x14ac:dyDescent="0.15">
      <c r="B594" s="40"/>
      <c r="C594" s="40"/>
      <c r="D594" s="40"/>
    </row>
    <row r="595" spans="2:4" ht="12.75" customHeight="1" x14ac:dyDescent="0.15">
      <c r="B595" s="40"/>
      <c r="C595" s="40"/>
      <c r="D595" s="40"/>
    </row>
    <row r="596" spans="2:4" ht="12.75" customHeight="1" x14ac:dyDescent="0.15">
      <c r="B596" s="40"/>
      <c r="C596" s="40"/>
      <c r="D596" s="40"/>
    </row>
    <row r="597" spans="2:4" ht="12.75" customHeight="1" x14ac:dyDescent="0.15">
      <c r="B597" s="40"/>
      <c r="C597" s="40"/>
      <c r="D597" s="40"/>
    </row>
    <row r="598" spans="2:4" ht="12.75" customHeight="1" x14ac:dyDescent="0.15">
      <c r="B598" s="40"/>
      <c r="C598" s="40"/>
      <c r="D598" s="40"/>
    </row>
    <row r="599" spans="2:4" ht="12.75" customHeight="1" x14ac:dyDescent="0.15">
      <c r="B599" s="40"/>
      <c r="C599" s="40"/>
      <c r="D599" s="40"/>
    </row>
    <row r="600" spans="2:4" ht="12.75" customHeight="1" x14ac:dyDescent="0.15">
      <c r="B600" s="40"/>
      <c r="C600" s="40"/>
      <c r="D600" s="40"/>
    </row>
    <row r="601" spans="2:4" ht="12.75" customHeight="1" x14ac:dyDescent="0.15">
      <c r="B601" s="40"/>
      <c r="C601" s="40"/>
      <c r="D601" s="40"/>
    </row>
    <row r="602" spans="2:4" ht="12.75" customHeight="1" x14ac:dyDescent="0.15">
      <c r="B602" s="40"/>
      <c r="C602" s="40"/>
      <c r="D602" s="40"/>
    </row>
    <row r="603" spans="2:4" ht="12.75" customHeight="1" x14ac:dyDescent="0.15">
      <c r="B603" s="40"/>
      <c r="C603" s="40"/>
      <c r="D603" s="40"/>
    </row>
    <row r="604" spans="2:4" ht="12.75" customHeight="1" x14ac:dyDescent="0.15">
      <c r="B604" s="40"/>
      <c r="C604" s="40"/>
      <c r="D604" s="40"/>
    </row>
    <row r="605" spans="2:4" ht="12.75" customHeight="1" x14ac:dyDescent="0.15">
      <c r="B605" s="40"/>
      <c r="C605" s="40"/>
      <c r="D605" s="40"/>
    </row>
    <row r="606" spans="2:4" ht="12.75" customHeight="1" x14ac:dyDescent="0.15">
      <c r="B606" s="40"/>
      <c r="C606" s="40"/>
      <c r="D606" s="40"/>
    </row>
    <row r="607" spans="2:4" ht="12.75" customHeight="1" x14ac:dyDescent="0.15">
      <c r="B607" s="40"/>
      <c r="C607" s="40"/>
      <c r="D607" s="40"/>
    </row>
    <row r="608" spans="2:4" ht="12.75" customHeight="1" x14ac:dyDescent="0.15">
      <c r="B608" s="40"/>
      <c r="C608" s="40"/>
      <c r="D608" s="40"/>
    </row>
    <row r="609" spans="2:4" ht="12.75" customHeight="1" x14ac:dyDescent="0.15">
      <c r="B609" s="40"/>
      <c r="C609" s="40"/>
      <c r="D609" s="40"/>
    </row>
    <row r="610" spans="2:4" ht="12.75" customHeight="1" x14ac:dyDescent="0.15">
      <c r="B610" s="40"/>
      <c r="C610" s="40"/>
      <c r="D610" s="40"/>
    </row>
    <row r="611" spans="2:4" ht="12.75" customHeight="1" x14ac:dyDescent="0.15">
      <c r="B611" s="40"/>
      <c r="C611" s="40"/>
      <c r="D611" s="40"/>
    </row>
    <row r="612" spans="2:4" ht="12.75" customHeight="1" x14ac:dyDescent="0.15">
      <c r="B612" s="40"/>
      <c r="C612" s="40"/>
      <c r="D612" s="40"/>
    </row>
    <row r="613" spans="2:4" ht="12.75" customHeight="1" x14ac:dyDescent="0.15">
      <c r="B613" s="40"/>
      <c r="C613" s="40"/>
      <c r="D613" s="40"/>
    </row>
    <row r="614" spans="2:4" ht="12.75" customHeight="1" x14ac:dyDescent="0.15">
      <c r="B614" s="40"/>
      <c r="C614" s="40"/>
      <c r="D614" s="40"/>
    </row>
    <row r="615" spans="2:4" ht="12.75" customHeight="1" x14ac:dyDescent="0.15">
      <c r="B615" s="40"/>
      <c r="C615" s="40"/>
      <c r="D615" s="40"/>
    </row>
    <row r="616" spans="2:4" ht="12.75" customHeight="1" x14ac:dyDescent="0.15">
      <c r="B616" s="40"/>
      <c r="C616" s="40"/>
      <c r="D616" s="40"/>
    </row>
    <row r="617" spans="2:4" ht="12.75" customHeight="1" x14ac:dyDescent="0.15">
      <c r="B617" s="40"/>
      <c r="C617" s="40"/>
      <c r="D617" s="40"/>
    </row>
    <row r="618" spans="2:4" ht="12.75" customHeight="1" x14ac:dyDescent="0.15">
      <c r="B618" s="40"/>
      <c r="C618" s="40"/>
      <c r="D618" s="40"/>
    </row>
    <row r="619" spans="2:4" ht="12.75" customHeight="1" x14ac:dyDescent="0.15">
      <c r="B619" s="40"/>
      <c r="C619" s="40"/>
      <c r="D619" s="40"/>
    </row>
    <row r="620" spans="2:4" ht="12.75" customHeight="1" x14ac:dyDescent="0.15">
      <c r="B620" s="40"/>
      <c r="C620" s="40"/>
      <c r="D620" s="40"/>
    </row>
    <row r="621" spans="2:4" ht="12.75" customHeight="1" x14ac:dyDescent="0.15">
      <c r="B621" s="40"/>
      <c r="C621" s="40"/>
      <c r="D621" s="40"/>
    </row>
    <row r="622" spans="2:4" ht="12.75" customHeight="1" x14ac:dyDescent="0.15">
      <c r="B622" s="40"/>
      <c r="C622" s="40"/>
      <c r="D622" s="40"/>
    </row>
    <row r="623" spans="2:4" ht="12.75" customHeight="1" x14ac:dyDescent="0.15">
      <c r="B623" s="40"/>
      <c r="C623" s="40"/>
      <c r="D623" s="40"/>
    </row>
    <row r="624" spans="2:4" ht="12.75" customHeight="1" x14ac:dyDescent="0.15">
      <c r="B624" s="40"/>
      <c r="C624" s="40"/>
      <c r="D624" s="40"/>
    </row>
    <row r="625" spans="2:4" ht="12.75" customHeight="1" x14ac:dyDescent="0.15">
      <c r="B625" s="40"/>
      <c r="C625" s="40"/>
      <c r="D625" s="40"/>
    </row>
    <row r="626" spans="2:4" ht="12.75" customHeight="1" x14ac:dyDescent="0.15">
      <c r="B626" s="40"/>
      <c r="C626" s="40"/>
      <c r="D626" s="40"/>
    </row>
    <row r="627" spans="2:4" ht="12.75" customHeight="1" x14ac:dyDescent="0.15">
      <c r="B627" s="40"/>
      <c r="C627" s="40"/>
      <c r="D627" s="40"/>
    </row>
    <row r="628" spans="2:4" ht="12.75" customHeight="1" x14ac:dyDescent="0.15">
      <c r="B628" s="40"/>
      <c r="C628" s="40"/>
      <c r="D628" s="40"/>
    </row>
    <row r="629" spans="2:4" ht="12.75" customHeight="1" x14ac:dyDescent="0.15">
      <c r="B629" s="40"/>
      <c r="C629" s="40"/>
      <c r="D629" s="40"/>
    </row>
    <row r="630" spans="2:4" ht="12.75" customHeight="1" x14ac:dyDescent="0.15">
      <c r="B630" s="40"/>
      <c r="C630" s="40"/>
      <c r="D630" s="40"/>
    </row>
    <row r="631" spans="2:4" ht="12.75" customHeight="1" x14ac:dyDescent="0.15">
      <c r="B631" s="40"/>
      <c r="C631" s="40"/>
      <c r="D631" s="40"/>
    </row>
    <row r="632" spans="2:4" ht="12.75" customHeight="1" x14ac:dyDescent="0.15">
      <c r="B632" s="40"/>
      <c r="C632" s="40"/>
      <c r="D632" s="40"/>
    </row>
    <row r="633" spans="2:4" ht="12.75" customHeight="1" x14ac:dyDescent="0.15">
      <c r="B633" s="40"/>
      <c r="C633" s="40"/>
      <c r="D633" s="40"/>
    </row>
    <row r="634" spans="2:4" ht="12.75" customHeight="1" x14ac:dyDescent="0.15">
      <c r="B634" s="40"/>
      <c r="C634" s="40"/>
      <c r="D634" s="40"/>
    </row>
    <row r="635" spans="2:4" ht="12.75" customHeight="1" x14ac:dyDescent="0.15">
      <c r="B635" s="40"/>
      <c r="C635" s="40"/>
      <c r="D635" s="40"/>
    </row>
    <row r="636" spans="2:4" ht="12.75" customHeight="1" x14ac:dyDescent="0.15">
      <c r="B636" s="40"/>
      <c r="C636" s="40"/>
      <c r="D636" s="40"/>
    </row>
    <row r="637" spans="2:4" ht="12.75" customHeight="1" x14ac:dyDescent="0.15">
      <c r="B637" s="40"/>
      <c r="C637" s="40"/>
      <c r="D637" s="40"/>
    </row>
    <row r="638" spans="2:4" ht="12.75" customHeight="1" x14ac:dyDescent="0.15">
      <c r="B638" s="40"/>
      <c r="C638" s="40"/>
      <c r="D638" s="40"/>
    </row>
    <row r="639" spans="2:4" ht="12.75" customHeight="1" x14ac:dyDescent="0.15">
      <c r="B639" s="40"/>
      <c r="C639" s="40"/>
      <c r="D639" s="40"/>
    </row>
    <row r="640" spans="2:4" ht="12.75" customHeight="1" x14ac:dyDescent="0.15">
      <c r="B640" s="40"/>
      <c r="C640" s="40"/>
      <c r="D640" s="40"/>
    </row>
    <row r="641" spans="2:4" ht="12.75" customHeight="1" x14ac:dyDescent="0.15">
      <c r="B641" s="40"/>
      <c r="C641" s="40"/>
      <c r="D641" s="40"/>
    </row>
    <row r="642" spans="2:4" ht="12.75" customHeight="1" x14ac:dyDescent="0.15">
      <c r="B642" s="40"/>
      <c r="C642" s="40"/>
      <c r="D642" s="40"/>
    </row>
    <row r="643" spans="2:4" ht="12.75" customHeight="1" x14ac:dyDescent="0.15">
      <c r="B643" s="40"/>
      <c r="C643" s="40"/>
      <c r="D643" s="40"/>
    </row>
    <row r="644" spans="2:4" ht="12.75" customHeight="1" x14ac:dyDescent="0.15">
      <c r="B644" s="40"/>
      <c r="C644" s="40"/>
      <c r="D644" s="40"/>
    </row>
    <row r="645" spans="2:4" ht="12.75" customHeight="1" x14ac:dyDescent="0.15">
      <c r="B645" s="40"/>
      <c r="C645" s="40"/>
      <c r="D645" s="40"/>
    </row>
    <row r="646" spans="2:4" ht="12.75" customHeight="1" x14ac:dyDescent="0.15">
      <c r="B646" s="40"/>
      <c r="C646" s="40"/>
      <c r="D646" s="40"/>
    </row>
    <row r="647" spans="2:4" ht="12.75" customHeight="1" x14ac:dyDescent="0.15">
      <c r="B647" s="40"/>
      <c r="C647" s="40"/>
      <c r="D647" s="40"/>
    </row>
    <row r="648" spans="2:4" ht="12.75" customHeight="1" x14ac:dyDescent="0.15">
      <c r="B648" s="40"/>
      <c r="C648" s="40"/>
      <c r="D648" s="40"/>
    </row>
    <row r="649" spans="2:4" ht="12.75" customHeight="1" x14ac:dyDescent="0.15">
      <c r="B649" s="40"/>
      <c r="C649" s="40"/>
      <c r="D649" s="40"/>
    </row>
    <row r="650" spans="2:4" ht="12.75" customHeight="1" x14ac:dyDescent="0.15">
      <c r="B650" s="40"/>
      <c r="C650" s="40"/>
      <c r="D650" s="40"/>
    </row>
    <row r="651" spans="2:4" ht="12.75" customHeight="1" x14ac:dyDescent="0.15">
      <c r="B651" s="40"/>
      <c r="C651" s="40"/>
      <c r="D651" s="40"/>
    </row>
    <row r="652" spans="2:4" ht="12.75" customHeight="1" x14ac:dyDescent="0.15">
      <c r="B652" s="40"/>
      <c r="C652" s="40"/>
      <c r="D652" s="40"/>
    </row>
    <row r="653" spans="2:4" ht="12.75" customHeight="1" x14ac:dyDescent="0.15">
      <c r="B653" s="40"/>
      <c r="C653" s="40"/>
      <c r="D653" s="40"/>
    </row>
    <row r="654" spans="2:4" ht="12.75" customHeight="1" x14ac:dyDescent="0.15">
      <c r="B654" s="40"/>
      <c r="C654" s="40"/>
      <c r="D654" s="40"/>
    </row>
    <row r="655" spans="2:4" ht="12.75" customHeight="1" x14ac:dyDescent="0.15">
      <c r="B655" s="40"/>
      <c r="C655" s="40"/>
      <c r="D655" s="40"/>
    </row>
    <row r="656" spans="2:4" ht="12.75" customHeight="1" x14ac:dyDescent="0.15">
      <c r="B656" s="40"/>
      <c r="C656" s="40"/>
      <c r="D656" s="40"/>
    </row>
    <row r="657" spans="2:4" ht="12.75" customHeight="1" x14ac:dyDescent="0.15">
      <c r="B657" s="40"/>
      <c r="C657" s="40"/>
      <c r="D657" s="40"/>
    </row>
    <row r="658" spans="2:4" ht="12.75" customHeight="1" x14ac:dyDescent="0.15">
      <c r="B658" s="40"/>
      <c r="C658" s="40"/>
      <c r="D658" s="40"/>
    </row>
    <row r="659" spans="2:4" ht="12.75" customHeight="1" x14ac:dyDescent="0.15">
      <c r="B659" s="40"/>
      <c r="C659" s="40"/>
      <c r="D659" s="40"/>
    </row>
    <row r="660" spans="2:4" ht="12.75" customHeight="1" x14ac:dyDescent="0.15">
      <c r="B660" s="40"/>
      <c r="C660" s="40"/>
      <c r="D660" s="40"/>
    </row>
    <row r="661" spans="2:4" ht="12.75" customHeight="1" x14ac:dyDescent="0.15">
      <c r="B661" s="40"/>
      <c r="C661" s="40"/>
      <c r="D661" s="40"/>
    </row>
    <row r="662" spans="2:4" ht="12.75" customHeight="1" x14ac:dyDescent="0.15">
      <c r="B662" s="40"/>
      <c r="C662" s="40"/>
      <c r="D662" s="40"/>
    </row>
    <row r="663" spans="2:4" ht="12.75" customHeight="1" x14ac:dyDescent="0.15">
      <c r="B663" s="40"/>
      <c r="C663" s="40"/>
      <c r="D663" s="40"/>
    </row>
    <row r="664" spans="2:4" ht="12.75" customHeight="1" x14ac:dyDescent="0.15">
      <c r="B664" s="40"/>
      <c r="C664" s="40"/>
      <c r="D664" s="40"/>
    </row>
    <row r="665" spans="2:4" ht="12.75" customHeight="1" x14ac:dyDescent="0.15">
      <c r="B665" s="40"/>
      <c r="C665" s="40"/>
      <c r="D665" s="40"/>
    </row>
    <row r="666" spans="2:4" ht="12.75" customHeight="1" x14ac:dyDescent="0.15">
      <c r="B666" s="40"/>
      <c r="C666" s="40"/>
      <c r="D666" s="40"/>
    </row>
    <row r="667" spans="2:4" ht="12.75" customHeight="1" x14ac:dyDescent="0.15">
      <c r="B667" s="40"/>
      <c r="C667" s="40"/>
      <c r="D667" s="40"/>
    </row>
    <row r="668" spans="2:4" ht="12.75" customHeight="1" x14ac:dyDescent="0.15">
      <c r="B668" s="40"/>
      <c r="C668" s="40"/>
      <c r="D668" s="40"/>
    </row>
    <row r="669" spans="2:4" ht="12.75" customHeight="1" x14ac:dyDescent="0.15">
      <c r="B669" s="40"/>
      <c r="C669" s="40"/>
      <c r="D669" s="40"/>
    </row>
    <row r="670" spans="2:4" ht="12.75" customHeight="1" x14ac:dyDescent="0.15">
      <c r="B670" s="40"/>
      <c r="C670" s="40"/>
      <c r="D670" s="40"/>
    </row>
    <row r="671" spans="2:4" ht="12.75" customHeight="1" x14ac:dyDescent="0.15">
      <c r="B671" s="40"/>
      <c r="C671" s="40"/>
      <c r="D671" s="40"/>
    </row>
    <row r="672" spans="2:4" ht="12.75" customHeight="1" x14ac:dyDescent="0.15">
      <c r="B672" s="40"/>
      <c r="C672" s="40"/>
      <c r="D672" s="40"/>
    </row>
    <row r="673" spans="2:4" ht="12.75" customHeight="1" x14ac:dyDescent="0.15">
      <c r="B673" s="40"/>
      <c r="C673" s="40"/>
      <c r="D673" s="40"/>
    </row>
    <row r="674" spans="2:4" ht="12.75" customHeight="1" x14ac:dyDescent="0.15">
      <c r="B674" s="40"/>
      <c r="C674" s="40"/>
      <c r="D674" s="40"/>
    </row>
    <row r="675" spans="2:4" ht="12.75" customHeight="1" x14ac:dyDescent="0.15">
      <c r="B675" s="40"/>
      <c r="C675" s="40"/>
      <c r="D675" s="40"/>
    </row>
    <row r="676" spans="2:4" ht="12.75" customHeight="1" x14ac:dyDescent="0.15">
      <c r="B676" s="40"/>
      <c r="C676" s="40"/>
      <c r="D676" s="40"/>
    </row>
    <row r="677" spans="2:4" ht="12.75" customHeight="1" x14ac:dyDescent="0.15">
      <c r="B677" s="40"/>
      <c r="C677" s="40"/>
      <c r="D677" s="40"/>
    </row>
    <row r="678" spans="2:4" ht="12.75" customHeight="1" x14ac:dyDescent="0.15">
      <c r="B678" s="40"/>
      <c r="C678" s="40"/>
      <c r="D678" s="40"/>
    </row>
    <row r="679" spans="2:4" ht="12.75" customHeight="1" x14ac:dyDescent="0.15">
      <c r="B679" s="40"/>
      <c r="C679" s="40"/>
      <c r="D679" s="40"/>
    </row>
    <row r="680" spans="2:4" ht="12.75" customHeight="1" x14ac:dyDescent="0.15">
      <c r="B680" s="40"/>
      <c r="C680" s="40"/>
      <c r="D680" s="40"/>
    </row>
    <row r="681" spans="2:4" ht="12.75" customHeight="1" x14ac:dyDescent="0.15">
      <c r="B681" s="40"/>
      <c r="C681" s="40"/>
      <c r="D681" s="40"/>
    </row>
    <row r="682" spans="2:4" ht="12.75" customHeight="1" x14ac:dyDescent="0.15">
      <c r="B682" s="40"/>
      <c r="C682" s="40"/>
      <c r="D682" s="40"/>
    </row>
    <row r="683" spans="2:4" ht="12.75" customHeight="1" x14ac:dyDescent="0.15">
      <c r="B683" s="40"/>
      <c r="C683" s="40"/>
      <c r="D683" s="40"/>
    </row>
    <row r="684" spans="2:4" ht="12.75" customHeight="1" x14ac:dyDescent="0.15">
      <c r="B684" s="40"/>
      <c r="C684" s="40"/>
      <c r="D684" s="40"/>
    </row>
    <row r="685" spans="2:4" ht="12.75" customHeight="1" x14ac:dyDescent="0.15">
      <c r="B685" s="40"/>
      <c r="C685" s="40"/>
      <c r="D685" s="40"/>
    </row>
    <row r="686" spans="2:4" ht="12.75" customHeight="1" x14ac:dyDescent="0.15">
      <c r="B686" s="40"/>
      <c r="C686" s="40"/>
      <c r="D686" s="40"/>
    </row>
    <row r="687" spans="2:4" ht="12.75" customHeight="1" x14ac:dyDescent="0.15">
      <c r="B687" s="40"/>
      <c r="C687" s="40"/>
      <c r="D687" s="40"/>
    </row>
    <row r="688" spans="2:4" ht="12.75" customHeight="1" x14ac:dyDescent="0.15">
      <c r="B688" s="40"/>
      <c r="C688" s="40"/>
      <c r="D688" s="40"/>
    </row>
    <row r="689" spans="2:4" ht="12.75" customHeight="1" x14ac:dyDescent="0.15">
      <c r="B689" s="40"/>
      <c r="C689" s="40"/>
      <c r="D689" s="40"/>
    </row>
    <row r="690" spans="2:4" ht="12.75" customHeight="1" x14ac:dyDescent="0.15">
      <c r="B690" s="40"/>
      <c r="C690" s="40"/>
      <c r="D690" s="40"/>
    </row>
    <row r="691" spans="2:4" ht="12.75" customHeight="1" x14ac:dyDescent="0.15">
      <c r="B691" s="40"/>
      <c r="C691" s="40"/>
      <c r="D691" s="40"/>
    </row>
    <row r="692" spans="2:4" ht="12.75" customHeight="1" x14ac:dyDescent="0.15">
      <c r="B692" s="40"/>
      <c r="C692" s="40"/>
      <c r="D692" s="40"/>
    </row>
    <row r="693" spans="2:4" ht="12.75" customHeight="1" x14ac:dyDescent="0.15">
      <c r="B693" s="40"/>
      <c r="C693" s="40"/>
      <c r="D693" s="40"/>
    </row>
    <row r="694" spans="2:4" ht="12.75" customHeight="1" x14ac:dyDescent="0.15">
      <c r="B694" s="40"/>
      <c r="C694" s="40"/>
      <c r="D694" s="40"/>
    </row>
    <row r="695" spans="2:4" ht="12.75" customHeight="1" x14ac:dyDescent="0.15">
      <c r="B695" s="40"/>
      <c r="C695" s="40"/>
      <c r="D695" s="40"/>
    </row>
    <row r="696" spans="2:4" ht="12.75" customHeight="1" x14ac:dyDescent="0.15">
      <c r="B696" s="40"/>
      <c r="C696" s="40"/>
      <c r="D696" s="40"/>
    </row>
    <row r="697" spans="2:4" ht="12.75" customHeight="1" x14ac:dyDescent="0.15">
      <c r="B697" s="40"/>
      <c r="C697" s="40"/>
      <c r="D697" s="40"/>
    </row>
    <row r="698" spans="2:4" ht="12.75" customHeight="1" x14ac:dyDescent="0.15">
      <c r="B698" s="40"/>
      <c r="C698" s="40"/>
      <c r="D698" s="40"/>
    </row>
    <row r="699" spans="2:4" ht="12.75" customHeight="1" x14ac:dyDescent="0.15">
      <c r="B699" s="40"/>
      <c r="C699" s="40"/>
      <c r="D699" s="40"/>
    </row>
    <row r="700" spans="2:4" ht="12.75" customHeight="1" x14ac:dyDescent="0.15">
      <c r="B700" s="40"/>
      <c r="C700" s="40"/>
      <c r="D700" s="40"/>
    </row>
    <row r="701" spans="2:4" ht="12.75" customHeight="1" x14ac:dyDescent="0.15">
      <c r="B701" s="40"/>
      <c r="C701" s="40"/>
      <c r="D701" s="40"/>
    </row>
    <row r="702" spans="2:4" ht="12.75" customHeight="1" x14ac:dyDescent="0.15">
      <c r="B702" s="40"/>
      <c r="C702" s="40"/>
      <c r="D702" s="40"/>
    </row>
    <row r="703" spans="2:4" ht="12.75" customHeight="1" x14ac:dyDescent="0.15">
      <c r="B703" s="40"/>
      <c r="C703" s="40"/>
      <c r="D703" s="40"/>
    </row>
    <row r="704" spans="2:4" ht="12.75" customHeight="1" x14ac:dyDescent="0.15">
      <c r="B704" s="40"/>
      <c r="C704" s="40"/>
      <c r="D704" s="40"/>
    </row>
    <row r="705" spans="2:4" ht="12.75" customHeight="1" x14ac:dyDescent="0.15">
      <c r="B705" s="40"/>
      <c r="C705" s="40"/>
      <c r="D705" s="40"/>
    </row>
    <row r="706" spans="2:4" ht="12.75" customHeight="1" x14ac:dyDescent="0.15">
      <c r="B706" s="40"/>
      <c r="C706" s="40"/>
      <c r="D706" s="40"/>
    </row>
    <row r="707" spans="2:4" ht="12.75" customHeight="1" x14ac:dyDescent="0.15">
      <c r="B707" s="40"/>
      <c r="C707" s="40"/>
      <c r="D707" s="40"/>
    </row>
    <row r="708" spans="2:4" ht="12.75" customHeight="1" x14ac:dyDescent="0.15">
      <c r="B708" s="40"/>
      <c r="C708" s="40"/>
      <c r="D708" s="40"/>
    </row>
    <row r="709" spans="2:4" ht="12.75" customHeight="1" x14ac:dyDescent="0.15">
      <c r="B709" s="40"/>
      <c r="C709" s="40"/>
      <c r="D709" s="40"/>
    </row>
    <row r="710" spans="2:4" ht="12.75" customHeight="1" x14ac:dyDescent="0.15">
      <c r="B710" s="40"/>
      <c r="C710" s="40"/>
      <c r="D710" s="40"/>
    </row>
    <row r="711" spans="2:4" ht="12.75" customHeight="1" x14ac:dyDescent="0.15">
      <c r="B711" s="40"/>
      <c r="C711" s="40"/>
      <c r="D711" s="40"/>
    </row>
    <row r="712" spans="2:4" ht="12.75" customHeight="1" x14ac:dyDescent="0.15">
      <c r="B712" s="40"/>
      <c r="C712" s="40"/>
      <c r="D712" s="40"/>
    </row>
    <row r="713" spans="2:4" ht="12.75" customHeight="1" x14ac:dyDescent="0.15">
      <c r="B713" s="40"/>
      <c r="C713" s="40"/>
      <c r="D713" s="40"/>
    </row>
    <row r="714" spans="2:4" ht="12.75" customHeight="1" x14ac:dyDescent="0.15">
      <c r="B714" s="40"/>
      <c r="C714" s="40"/>
      <c r="D714" s="40"/>
    </row>
    <row r="715" spans="2:4" ht="12.75" customHeight="1" x14ac:dyDescent="0.15">
      <c r="B715" s="40"/>
      <c r="C715" s="40"/>
      <c r="D715" s="40"/>
    </row>
    <row r="716" spans="2:4" ht="12.75" customHeight="1" x14ac:dyDescent="0.15">
      <c r="B716" s="40"/>
      <c r="C716" s="40"/>
      <c r="D716" s="40"/>
    </row>
    <row r="717" spans="2:4" ht="12.75" customHeight="1" x14ac:dyDescent="0.15">
      <c r="B717" s="40"/>
      <c r="C717" s="40"/>
      <c r="D717" s="40"/>
    </row>
    <row r="718" spans="2:4" ht="12.75" customHeight="1" x14ac:dyDescent="0.15">
      <c r="B718" s="40"/>
      <c r="C718" s="40"/>
      <c r="D718" s="40"/>
    </row>
    <row r="719" spans="2:4" ht="12.75" customHeight="1" x14ac:dyDescent="0.15">
      <c r="B719" s="40"/>
      <c r="C719" s="40"/>
      <c r="D719" s="40"/>
    </row>
    <row r="720" spans="2:4" ht="12.75" customHeight="1" x14ac:dyDescent="0.15">
      <c r="B720" s="40"/>
      <c r="C720" s="40"/>
      <c r="D720" s="40"/>
    </row>
    <row r="721" spans="2:4" ht="12.75" customHeight="1" x14ac:dyDescent="0.15">
      <c r="B721" s="40"/>
      <c r="C721" s="40"/>
      <c r="D721" s="40"/>
    </row>
    <row r="722" spans="2:4" ht="12.75" customHeight="1" x14ac:dyDescent="0.15">
      <c r="B722" s="40"/>
      <c r="C722" s="40"/>
      <c r="D722" s="40"/>
    </row>
    <row r="723" spans="2:4" ht="12.75" customHeight="1" x14ac:dyDescent="0.15">
      <c r="B723" s="40"/>
      <c r="C723" s="40"/>
      <c r="D723" s="40"/>
    </row>
    <row r="724" spans="2:4" ht="12.75" customHeight="1" x14ac:dyDescent="0.15">
      <c r="B724" s="40"/>
      <c r="C724" s="40"/>
      <c r="D724" s="40"/>
    </row>
    <row r="725" spans="2:4" ht="12.75" customHeight="1" x14ac:dyDescent="0.15">
      <c r="B725" s="40"/>
      <c r="C725" s="40"/>
      <c r="D725" s="40"/>
    </row>
    <row r="726" spans="2:4" ht="12.75" customHeight="1" x14ac:dyDescent="0.15">
      <c r="B726" s="40"/>
      <c r="C726" s="40"/>
      <c r="D726" s="40"/>
    </row>
    <row r="727" spans="2:4" ht="12.75" customHeight="1" x14ac:dyDescent="0.15">
      <c r="B727" s="40"/>
      <c r="C727" s="40"/>
      <c r="D727" s="40"/>
    </row>
    <row r="728" spans="2:4" ht="12.75" customHeight="1" x14ac:dyDescent="0.15">
      <c r="B728" s="40"/>
      <c r="C728" s="40"/>
      <c r="D728" s="40"/>
    </row>
    <row r="729" spans="2:4" ht="12.75" customHeight="1" x14ac:dyDescent="0.15">
      <c r="B729" s="40"/>
      <c r="C729" s="40"/>
      <c r="D729" s="40"/>
    </row>
    <row r="730" spans="2:4" ht="12.75" customHeight="1" x14ac:dyDescent="0.15">
      <c r="B730" s="40"/>
      <c r="C730" s="40"/>
      <c r="D730" s="40"/>
    </row>
    <row r="731" spans="2:4" ht="12.75" customHeight="1" x14ac:dyDescent="0.15">
      <c r="B731" s="40"/>
      <c r="C731" s="40"/>
      <c r="D731" s="40"/>
    </row>
    <row r="732" spans="2:4" ht="12.75" customHeight="1" x14ac:dyDescent="0.15">
      <c r="B732" s="40"/>
      <c r="C732" s="40"/>
      <c r="D732" s="40"/>
    </row>
    <row r="733" spans="2:4" ht="12.75" customHeight="1" x14ac:dyDescent="0.15">
      <c r="B733" s="40"/>
      <c r="C733" s="40"/>
      <c r="D733" s="40"/>
    </row>
    <row r="734" spans="2:4" ht="12.75" customHeight="1" x14ac:dyDescent="0.15">
      <c r="B734" s="40"/>
      <c r="C734" s="40"/>
      <c r="D734" s="40"/>
    </row>
    <row r="735" spans="2:4" ht="12.75" customHeight="1" x14ac:dyDescent="0.15">
      <c r="B735" s="40"/>
      <c r="C735" s="40"/>
      <c r="D735" s="40"/>
    </row>
    <row r="736" spans="2:4" ht="12.75" customHeight="1" x14ac:dyDescent="0.15">
      <c r="B736" s="40"/>
      <c r="C736" s="40"/>
      <c r="D736" s="40"/>
    </row>
    <row r="737" spans="2:4" ht="12.75" customHeight="1" x14ac:dyDescent="0.15">
      <c r="B737" s="40"/>
      <c r="C737" s="40"/>
      <c r="D737" s="40"/>
    </row>
    <row r="738" spans="2:4" ht="12.75" customHeight="1" x14ac:dyDescent="0.15">
      <c r="B738" s="40"/>
      <c r="C738" s="40"/>
      <c r="D738" s="40"/>
    </row>
    <row r="739" spans="2:4" ht="12.75" customHeight="1" x14ac:dyDescent="0.15">
      <c r="B739" s="40"/>
      <c r="C739" s="40"/>
      <c r="D739" s="40"/>
    </row>
    <row r="740" spans="2:4" ht="12.75" customHeight="1" x14ac:dyDescent="0.15">
      <c r="B740" s="40"/>
      <c r="C740" s="40"/>
      <c r="D740" s="40"/>
    </row>
    <row r="741" spans="2:4" ht="12.75" customHeight="1" x14ac:dyDescent="0.15">
      <c r="B741" s="40"/>
      <c r="C741" s="40"/>
      <c r="D741" s="40"/>
    </row>
    <row r="742" spans="2:4" ht="12.75" customHeight="1" x14ac:dyDescent="0.15">
      <c r="B742" s="40"/>
      <c r="C742" s="40"/>
      <c r="D742" s="40"/>
    </row>
    <row r="743" spans="2:4" ht="12.75" customHeight="1" x14ac:dyDescent="0.15">
      <c r="B743" s="40"/>
      <c r="C743" s="40"/>
      <c r="D743" s="40"/>
    </row>
    <row r="744" spans="2:4" ht="12.75" customHeight="1" x14ac:dyDescent="0.15">
      <c r="B744" s="40"/>
      <c r="C744" s="40"/>
      <c r="D744" s="40"/>
    </row>
    <row r="745" spans="2:4" ht="12.75" customHeight="1" x14ac:dyDescent="0.15">
      <c r="B745" s="40"/>
      <c r="C745" s="40"/>
      <c r="D745" s="40"/>
    </row>
    <row r="746" spans="2:4" ht="12.75" customHeight="1" x14ac:dyDescent="0.15">
      <c r="B746" s="40"/>
      <c r="C746" s="40"/>
      <c r="D746" s="40"/>
    </row>
    <row r="747" spans="2:4" ht="12.75" customHeight="1" x14ac:dyDescent="0.15">
      <c r="B747" s="40"/>
      <c r="C747" s="40"/>
      <c r="D747" s="40"/>
    </row>
    <row r="748" spans="2:4" ht="12.75" customHeight="1" x14ac:dyDescent="0.15">
      <c r="B748" s="40"/>
      <c r="C748" s="40"/>
      <c r="D748" s="40"/>
    </row>
    <row r="749" spans="2:4" ht="12.75" customHeight="1" x14ac:dyDescent="0.15">
      <c r="B749" s="40"/>
      <c r="C749" s="40"/>
      <c r="D749" s="40"/>
    </row>
    <row r="750" spans="2:4" ht="12.75" customHeight="1" x14ac:dyDescent="0.15">
      <c r="B750" s="40"/>
      <c r="C750" s="40"/>
      <c r="D750" s="40"/>
    </row>
    <row r="751" spans="2:4" ht="12.75" customHeight="1" x14ac:dyDescent="0.15">
      <c r="B751" s="40"/>
      <c r="C751" s="40"/>
      <c r="D751" s="40"/>
    </row>
    <row r="752" spans="2:4" ht="12.75" customHeight="1" x14ac:dyDescent="0.15">
      <c r="B752" s="40"/>
      <c r="C752" s="40"/>
      <c r="D752" s="40"/>
    </row>
    <row r="753" spans="2:4" ht="12.75" customHeight="1" x14ac:dyDescent="0.15">
      <c r="B753" s="40"/>
      <c r="C753" s="40"/>
      <c r="D753" s="40"/>
    </row>
    <row r="754" spans="2:4" ht="12.75" customHeight="1" x14ac:dyDescent="0.15">
      <c r="B754" s="40"/>
      <c r="C754" s="40"/>
      <c r="D754" s="40"/>
    </row>
    <row r="755" spans="2:4" ht="12.75" customHeight="1" x14ac:dyDescent="0.15">
      <c r="B755" s="40"/>
      <c r="C755" s="40"/>
      <c r="D755" s="40"/>
    </row>
    <row r="756" spans="2:4" ht="12.75" customHeight="1" x14ac:dyDescent="0.15">
      <c r="B756" s="40"/>
      <c r="C756" s="40"/>
      <c r="D756" s="40"/>
    </row>
    <row r="757" spans="2:4" ht="12.75" customHeight="1" x14ac:dyDescent="0.15">
      <c r="B757" s="40"/>
      <c r="C757" s="40"/>
      <c r="D757" s="40"/>
    </row>
    <row r="758" spans="2:4" ht="12.75" customHeight="1" x14ac:dyDescent="0.15">
      <c r="B758" s="40"/>
      <c r="C758" s="40"/>
      <c r="D758" s="40"/>
    </row>
    <row r="759" spans="2:4" ht="12.75" customHeight="1" x14ac:dyDescent="0.15">
      <c r="B759" s="40"/>
      <c r="C759" s="40"/>
      <c r="D759" s="40"/>
    </row>
    <row r="760" spans="2:4" ht="12.75" customHeight="1" x14ac:dyDescent="0.15">
      <c r="B760" s="40"/>
      <c r="C760" s="40"/>
      <c r="D760" s="40"/>
    </row>
    <row r="761" spans="2:4" ht="12.75" customHeight="1" x14ac:dyDescent="0.15">
      <c r="B761" s="40"/>
      <c r="C761" s="40"/>
      <c r="D761" s="40"/>
    </row>
    <row r="762" spans="2:4" ht="12.75" customHeight="1" x14ac:dyDescent="0.15">
      <c r="B762" s="40"/>
      <c r="C762" s="40"/>
      <c r="D762" s="40"/>
    </row>
    <row r="763" spans="2:4" ht="12.75" customHeight="1" x14ac:dyDescent="0.15">
      <c r="B763" s="40"/>
      <c r="C763" s="40"/>
      <c r="D763" s="40"/>
    </row>
    <row r="764" spans="2:4" ht="12.75" customHeight="1" x14ac:dyDescent="0.15">
      <c r="B764" s="40"/>
      <c r="C764" s="40"/>
      <c r="D764" s="40"/>
    </row>
    <row r="765" spans="2:4" ht="12.75" customHeight="1" x14ac:dyDescent="0.15">
      <c r="B765" s="40"/>
      <c r="C765" s="40"/>
      <c r="D765" s="40"/>
    </row>
    <row r="766" spans="2:4" ht="12.75" customHeight="1" x14ac:dyDescent="0.15">
      <c r="B766" s="40"/>
      <c r="C766" s="40"/>
      <c r="D766" s="40"/>
    </row>
    <row r="767" spans="2:4" ht="12.75" customHeight="1" x14ac:dyDescent="0.15">
      <c r="B767" s="40"/>
      <c r="C767" s="40"/>
      <c r="D767" s="40"/>
    </row>
    <row r="768" spans="2:4" ht="12.75" customHeight="1" x14ac:dyDescent="0.15">
      <c r="B768" s="40"/>
      <c r="C768" s="40"/>
      <c r="D768" s="40"/>
    </row>
    <row r="769" spans="2:4" ht="12.75" customHeight="1" x14ac:dyDescent="0.15">
      <c r="B769" s="40"/>
      <c r="C769" s="40"/>
      <c r="D769" s="40"/>
    </row>
    <row r="770" spans="2:4" ht="12.75" customHeight="1" x14ac:dyDescent="0.15">
      <c r="B770" s="40"/>
      <c r="C770" s="40"/>
      <c r="D770" s="40"/>
    </row>
    <row r="771" spans="2:4" ht="12.75" customHeight="1" x14ac:dyDescent="0.15">
      <c r="B771" s="40"/>
      <c r="C771" s="40"/>
      <c r="D771" s="40"/>
    </row>
    <row r="772" spans="2:4" ht="12.75" customHeight="1" x14ac:dyDescent="0.15">
      <c r="B772" s="40"/>
      <c r="C772" s="40"/>
      <c r="D772" s="40"/>
    </row>
    <row r="773" spans="2:4" ht="12.75" customHeight="1" x14ac:dyDescent="0.15">
      <c r="B773" s="40"/>
      <c r="C773" s="40"/>
      <c r="D773" s="40"/>
    </row>
    <row r="774" spans="2:4" ht="12.75" customHeight="1" x14ac:dyDescent="0.15">
      <c r="B774" s="40"/>
      <c r="C774" s="40"/>
      <c r="D774" s="40"/>
    </row>
    <row r="775" spans="2:4" ht="12.75" customHeight="1" x14ac:dyDescent="0.15">
      <c r="B775" s="40"/>
      <c r="C775" s="40"/>
      <c r="D775" s="40"/>
    </row>
    <row r="776" spans="2:4" ht="12.75" customHeight="1" x14ac:dyDescent="0.15">
      <c r="B776" s="40"/>
      <c r="C776" s="40"/>
      <c r="D776" s="40"/>
    </row>
    <row r="777" spans="2:4" ht="12.75" customHeight="1" x14ac:dyDescent="0.15">
      <c r="B777" s="40"/>
      <c r="C777" s="40"/>
      <c r="D777" s="40"/>
    </row>
    <row r="778" spans="2:4" ht="12.75" customHeight="1" x14ac:dyDescent="0.15">
      <c r="B778" s="40"/>
      <c r="C778" s="40"/>
      <c r="D778" s="40"/>
    </row>
    <row r="779" spans="2:4" ht="12.75" customHeight="1" x14ac:dyDescent="0.15">
      <c r="B779" s="40"/>
      <c r="C779" s="40"/>
      <c r="D779" s="40"/>
    </row>
    <row r="780" spans="2:4" ht="12.75" customHeight="1" x14ac:dyDescent="0.15">
      <c r="B780" s="40"/>
      <c r="C780" s="40"/>
      <c r="D780" s="40"/>
    </row>
    <row r="781" spans="2:4" ht="12.75" customHeight="1" x14ac:dyDescent="0.15">
      <c r="B781" s="40"/>
      <c r="C781" s="40"/>
      <c r="D781" s="40"/>
    </row>
    <row r="782" spans="2:4" ht="12.75" customHeight="1" x14ac:dyDescent="0.15">
      <c r="B782" s="40"/>
      <c r="C782" s="40"/>
      <c r="D782" s="40"/>
    </row>
    <row r="783" spans="2:4" ht="12.75" customHeight="1" x14ac:dyDescent="0.15">
      <c r="B783" s="40"/>
      <c r="C783" s="40"/>
      <c r="D783" s="40"/>
    </row>
    <row r="784" spans="2:4" ht="12.75" customHeight="1" x14ac:dyDescent="0.15">
      <c r="B784" s="40"/>
      <c r="C784" s="40"/>
      <c r="D784" s="40"/>
    </row>
    <row r="785" spans="2:4" ht="12.75" customHeight="1" x14ac:dyDescent="0.15">
      <c r="B785" s="40"/>
      <c r="C785" s="40"/>
      <c r="D785" s="40"/>
    </row>
    <row r="786" spans="2:4" ht="12.75" customHeight="1" x14ac:dyDescent="0.15">
      <c r="B786" s="40"/>
      <c r="C786" s="40"/>
      <c r="D786" s="40"/>
    </row>
    <row r="787" spans="2:4" ht="12.75" customHeight="1" x14ac:dyDescent="0.15">
      <c r="B787" s="40"/>
      <c r="C787" s="40"/>
      <c r="D787" s="40"/>
    </row>
    <row r="788" spans="2:4" ht="12.75" customHeight="1" x14ac:dyDescent="0.15">
      <c r="B788" s="40"/>
      <c r="C788" s="40"/>
      <c r="D788" s="40"/>
    </row>
    <row r="789" spans="2:4" ht="12.75" customHeight="1" x14ac:dyDescent="0.15">
      <c r="B789" s="40"/>
      <c r="C789" s="40"/>
      <c r="D789" s="40"/>
    </row>
    <row r="790" spans="2:4" ht="12.75" customHeight="1" x14ac:dyDescent="0.15">
      <c r="B790" s="40"/>
      <c r="C790" s="40"/>
      <c r="D790" s="40"/>
    </row>
    <row r="791" spans="2:4" ht="12.75" customHeight="1" x14ac:dyDescent="0.15">
      <c r="B791" s="40"/>
      <c r="C791" s="40"/>
      <c r="D791" s="40"/>
    </row>
    <row r="792" spans="2:4" ht="12.75" customHeight="1" x14ac:dyDescent="0.15">
      <c r="B792" s="40"/>
      <c r="C792" s="40"/>
      <c r="D792" s="40"/>
    </row>
    <row r="793" spans="2:4" ht="12.75" customHeight="1" x14ac:dyDescent="0.15">
      <c r="B793" s="40"/>
      <c r="C793" s="40"/>
      <c r="D793" s="40"/>
    </row>
    <row r="794" spans="2:4" ht="12.75" customHeight="1" x14ac:dyDescent="0.15">
      <c r="B794" s="40"/>
      <c r="C794" s="40"/>
      <c r="D794" s="40"/>
    </row>
    <row r="795" spans="2:4" ht="12.75" customHeight="1" x14ac:dyDescent="0.15">
      <c r="B795" s="40"/>
      <c r="C795" s="40"/>
      <c r="D795" s="40"/>
    </row>
    <row r="796" spans="2:4" ht="12.75" customHeight="1" x14ac:dyDescent="0.15">
      <c r="B796" s="40"/>
      <c r="C796" s="40"/>
      <c r="D796" s="40"/>
    </row>
    <row r="797" spans="2:4" ht="12.75" customHeight="1" x14ac:dyDescent="0.15">
      <c r="B797" s="40"/>
      <c r="C797" s="40"/>
      <c r="D797" s="40"/>
    </row>
    <row r="798" spans="2:4" ht="12.75" customHeight="1" x14ac:dyDescent="0.15">
      <c r="B798" s="40"/>
      <c r="C798" s="40"/>
      <c r="D798" s="40"/>
    </row>
    <row r="799" spans="2:4" ht="12.75" customHeight="1" x14ac:dyDescent="0.15">
      <c r="B799" s="40"/>
      <c r="C799" s="40"/>
      <c r="D799" s="40"/>
    </row>
    <row r="800" spans="2:4" ht="12.75" customHeight="1" x14ac:dyDescent="0.15">
      <c r="B800" s="40"/>
      <c r="C800" s="40"/>
      <c r="D800" s="40"/>
    </row>
    <row r="801" spans="2:4" ht="12.75" customHeight="1" x14ac:dyDescent="0.15">
      <c r="B801" s="40"/>
      <c r="C801" s="40"/>
      <c r="D801" s="40"/>
    </row>
    <row r="802" spans="2:4" ht="12.75" customHeight="1" x14ac:dyDescent="0.15">
      <c r="B802" s="40"/>
      <c r="C802" s="40"/>
      <c r="D802" s="40"/>
    </row>
    <row r="803" spans="2:4" ht="12.75" customHeight="1" x14ac:dyDescent="0.15">
      <c r="B803" s="40"/>
      <c r="C803" s="40"/>
      <c r="D803" s="40"/>
    </row>
    <row r="804" spans="2:4" ht="12.75" customHeight="1" x14ac:dyDescent="0.15">
      <c r="B804" s="40"/>
      <c r="C804" s="40"/>
      <c r="D804" s="40"/>
    </row>
    <row r="805" spans="2:4" ht="12.75" customHeight="1" x14ac:dyDescent="0.15">
      <c r="B805" s="40"/>
      <c r="C805" s="40"/>
      <c r="D805" s="40"/>
    </row>
    <row r="806" spans="2:4" ht="12.75" customHeight="1" x14ac:dyDescent="0.15">
      <c r="B806" s="40"/>
      <c r="C806" s="40"/>
      <c r="D806" s="40"/>
    </row>
    <row r="807" spans="2:4" ht="12.75" customHeight="1" x14ac:dyDescent="0.15">
      <c r="B807" s="40"/>
      <c r="C807" s="40"/>
      <c r="D807" s="40"/>
    </row>
    <row r="808" spans="2:4" ht="12.75" customHeight="1" x14ac:dyDescent="0.15">
      <c r="B808" s="40"/>
      <c r="C808" s="40"/>
      <c r="D808" s="40"/>
    </row>
    <row r="809" spans="2:4" ht="12.75" customHeight="1" x14ac:dyDescent="0.15">
      <c r="B809" s="40"/>
      <c r="C809" s="40"/>
      <c r="D809" s="40"/>
    </row>
    <row r="810" spans="2:4" ht="12.75" customHeight="1" x14ac:dyDescent="0.15">
      <c r="B810" s="40"/>
      <c r="C810" s="40"/>
      <c r="D810" s="40"/>
    </row>
    <row r="811" spans="2:4" ht="12.75" customHeight="1" x14ac:dyDescent="0.15">
      <c r="B811" s="40"/>
      <c r="C811" s="40"/>
      <c r="D811" s="40"/>
    </row>
    <row r="812" spans="2:4" ht="12.75" customHeight="1" x14ac:dyDescent="0.15">
      <c r="B812" s="40"/>
      <c r="C812" s="40"/>
      <c r="D812" s="40"/>
    </row>
    <row r="813" spans="2:4" ht="12.75" customHeight="1" x14ac:dyDescent="0.15">
      <c r="B813" s="40"/>
      <c r="C813" s="40"/>
      <c r="D813" s="40"/>
    </row>
    <row r="814" spans="2:4" ht="12.75" customHeight="1" x14ac:dyDescent="0.15">
      <c r="B814" s="40"/>
      <c r="C814" s="40"/>
      <c r="D814" s="40"/>
    </row>
    <row r="815" spans="2:4" ht="12.75" customHeight="1" x14ac:dyDescent="0.15">
      <c r="B815" s="40"/>
      <c r="C815" s="40"/>
      <c r="D815" s="40"/>
    </row>
    <row r="816" spans="2:4" ht="12.75" customHeight="1" x14ac:dyDescent="0.15">
      <c r="B816" s="40"/>
      <c r="C816" s="40"/>
      <c r="D816" s="40"/>
    </row>
    <row r="817" spans="2:4" ht="12.75" customHeight="1" x14ac:dyDescent="0.15">
      <c r="B817" s="40"/>
      <c r="C817" s="40"/>
      <c r="D817" s="40"/>
    </row>
    <row r="818" spans="2:4" ht="12.75" customHeight="1" x14ac:dyDescent="0.15">
      <c r="B818" s="40"/>
      <c r="C818" s="40"/>
      <c r="D818" s="40"/>
    </row>
    <row r="819" spans="2:4" ht="12.75" customHeight="1" x14ac:dyDescent="0.15">
      <c r="B819" s="40"/>
      <c r="C819" s="40"/>
      <c r="D819" s="40"/>
    </row>
    <row r="820" spans="2:4" ht="12.75" customHeight="1" x14ac:dyDescent="0.15">
      <c r="B820" s="40"/>
      <c r="C820" s="40"/>
      <c r="D820" s="40"/>
    </row>
    <row r="821" spans="2:4" ht="12.75" customHeight="1" x14ac:dyDescent="0.15">
      <c r="B821" s="40"/>
      <c r="C821" s="40"/>
      <c r="D821" s="40"/>
    </row>
    <row r="822" spans="2:4" ht="12.75" customHeight="1" x14ac:dyDescent="0.15">
      <c r="B822" s="40"/>
      <c r="C822" s="40"/>
      <c r="D822" s="40"/>
    </row>
    <row r="823" spans="2:4" ht="12.75" customHeight="1" x14ac:dyDescent="0.15">
      <c r="B823" s="40"/>
      <c r="C823" s="40"/>
      <c r="D823" s="40"/>
    </row>
    <row r="824" spans="2:4" ht="12.75" customHeight="1" x14ac:dyDescent="0.15">
      <c r="B824" s="40"/>
      <c r="C824" s="40"/>
      <c r="D824" s="40"/>
    </row>
    <row r="825" spans="2:4" ht="12.75" customHeight="1" x14ac:dyDescent="0.15">
      <c r="B825" s="40"/>
      <c r="C825" s="40"/>
      <c r="D825" s="40"/>
    </row>
    <row r="826" spans="2:4" ht="12.75" customHeight="1" x14ac:dyDescent="0.15">
      <c r="B826" s="40"/>
      <c r="C826" s="40"/>
      <c r="D826" s="40"/>
    </row>
    <row r="827" spans="2:4" ht="12.75" customHeight="1" x14ac:dyDescent="0.15">
      <c r="B827" s="40"/>
      <c r="C827" s="40"/>
      <c r="D827" s="40"/>
    </row>
    <row r="828" spans="2:4" ht="12.75" customHeight="1" x14ac:dyDescent="0.15">
      <c r="B828" s="40"/>
      <c r="C828" s="40"/>
      <c r="D828" s="40"/>
    </row>
    <row r="829" spans="2:4" ht="12.75" customHeight="1" x14ac:dyDescent="0.15">
      <c r="B829" s="40"/>
      <c r="C829" s="40"/>
      <c r="D829" s="40"/>
    </row>
    <row r="830" spans="2:4" ht="12.75" customHeight="1" x14ac:dyDescent="0.15">
      <c r="B830" s="40"/>
      <c r="C830" s="40"/>
      <c r="D830" s="40"/>
    </row>
    <row r="831" spans="2:4" ht="12.75" customHeight="1" x14ac:dyDescent="0.15">
      <c r="B831" s="40"/>
      <c r="C831" s="40"/>
      <c r="D831" s="40"/>
    </row>
    <row r="832" spans="2:4" ht="12.75" customHeight="1" x14ac:dyDescent="0.15">
      <c r="B832" s="40"/>
      <c r="C832" s="40"/>
      <c r="D832" s="40"/>
    </row>
    <row r="833" spans="2:4" ht="12.75" customHeight="1" x14ac:dyDescent="0.15">
      <c r="B833" s="40"/>
      <c r="C833" s="40"/>
      <c r="D833" s="40"/>
    </row>
    <row r="834" spans="2:4" ht="12.75" customHeight="1" x14ac:dyDescent="0.15">
      <c r="B834" s="40"/>
      <c r="C834" s="40"/>
      <c r="D834" s="40"/>
    </row>
    <row r="835" spans="2:4" ht="12.75" customHeight="1" x14ac:dyDescent="0.15">
      <c r="B835" s="40"/>
      <c r="C835" s="40"/>
      <c r="D835" s="40"/>
    </row>
    <row r="836" spans="2:4" ht="12.75" customHeight="1" x14ac:dyDescent="0.15">
      <c r="B836" s="40"/>
      <c r="C836" s="40"/>
      <c r="D836" s="40"/>
    </row>
    <row r="837" spans="2:4" ht="12.75" customHeight="1" x14ac:dyDescent="0.15">
      <c r="B837" s="40"/>
      <c r="C837" s="40"/>
      <c r="D837" s="40"/>
    </row>
    <row r="838" spans="2:4" ht="12.75" customHeight="1" x14ac:dyDescent="0.15">
      <c r="B838" s="40"/>
      <c r="C838" s="40"/>
      <c r="D838" s="40"/>
    </row>
    <row r="839" spans="2:4" ht="12.75" customHeight="1" x14ac:dyDescent="0.15">
      <c r="B839" s="40"/>
      <c r="C839" s="40"/>
      <c r="D839" s="40"/>
    </row>
    <row r="840" spans="2:4" ht="12.75" customHeight="1" x14ac:dyDescent="0.15">
      <c r="B840" s="40"/>
      <c r="C840" s="40"/>
      <c r="D840" s="40"/>
    </row>
    <row r="841" spans="2:4" ht="12.75" customHeight="1" x14ac:dyDescent="0.15">
      <c r="B841" s="40"/>
      <c r="C841" s="40"/>
      <c r="D841" s="40"/>
    </row>
    <row r="842" spans="2:4" ht="12.75" customHeight="1" x14ac:dyDescent="0.15">
      <c r="B842" s="40"/>
      <c r="C842" s="40"/>
      <c r="D842" s="40"/>
    </row>
    <row r="843" spans="2:4" ht="12.75" customHeight="1" x14ac:dyDescent="0.15">
      <c r="B843" s="40"/>
      <c r="C843" s="40"/>
      <c r="D843" s="40"/>
    </row>
    <row r="844" spans="2:4" ht="12.75" customHeight="1" x14ac:dyDescent="0.15">
      <c r="B844" s="40"/>
      <c r="C844" s="40"/>
      <c r="D844" s="40"/>
    </row>
    <row r="845" spans="2:4" ht="12.75" customHeight="1" x14ac:dyDescent="0.15">
      <c r="B845" s="40"/>
      <c r="C845" s="40"/>
      <c r="D845" s="40"/>
    </row>
    <row r="846" spans="2:4" ht="12.75" customHeight="1" x14ac:dyDescent="0.15">
      <c r="B846" s="40"/>
      <c r="C846" s="40"/>
      <c r="D846" s="40"/>
    </row>
    <row r="847" spans="2:4" ht="12.75" customHeight="1" x14ac:dyDescent="0.15">
      <c r="B847" s="40"/>
      <c r="C847" s="40"/>
      <c r="D847" s="40"/>
    </row>
    <row r="848" spans="2:4" ht="12.75" customHeight="1" x14ac:dyDescent="0.15">
      <c r="B848" s="40"/>
      <c r="C848" s="40"/>
      <c r="D848" s="40"/>
    </row>
    <row r="849" spans="2:4" ht="12.75" customHeight="1" x14ac:dyDescent="0.15">
      <c r="B849" s="40"/>
      <c r="C849" s="40"/>
      <c r="D849" s="40"/>
    </row>
    <row r="850" spans="2:4" ht="12.75" customHeight="1" x14ac:dyDescent="0.15">
      <c r="B850" s="40"/>
      <c r="C850" s="40"/>
      <c r="D850" s="40"/>
    </row>
    <row r="851" spans="2:4" ht="12.75" customHeight="1" x14ac:dyDescent="0.15">
      <c r="B851" s="40"/>
      <c r="C851" s="40"/>
      <c r="D851" s="40"/>
    </row>
    <row r="852" spans="2:4" ht="12.75" customHeight="1" x14ac:dyDescent="0.15">
      <c r="B852" s="40"/>
      <c r="C852" s="40"/>
      <c r="D852" s="40"/>
    </row>
    <row r="853" spans="2:4" ht="12.75" customHeight="1" x14ac:dyDescent="0.15">
      <c r="B853" s="40"/>
      <c r="C853" s="40"/>
      <c r="D853" s="40"/>
    </row>
    <row r="854" spans="2:4" ht="12.75" customHeight="1" x14ac:dyDescent="0.15">
      <c r="B854" s="40"/>
      <c r="C854" s="40"/>
      <c r="D854" s="40"/>
    </row>
    <row r="855" spans="2:4" ht="12.75" customHeight="1" x14ac:dyDescent="0.15">
      <c r="B855" s="40"/>
      <c r="C855" s="40"/>
      <c r="D855" s="40"/>
    </row>
    <row r="856" spans="2:4" ht="12.75" customHeight="1" x14ac:dyDescent="0.15">
      <c r="B856" s="40"/>
      <c r="C856" s="40"/>
      <c r="D856" s="40"/>
    </row>
    <row r="857" spans="2:4" ht="12.75" customHeight="1" x14ac:dyDescent="0.15">
      <c r="B857" s="40"/>
      <c r="C857" s="40"/>
      <c r="D857" s="40"/>
    </row>
    <row r="858" spans="2:4" ht="12.75" customHeight="1" x14ac:dyDescent="0.15">
      <c r="B858" s="40"/>
      <c r="C858" s="40"/>
      <c r="D858" s="40"/>
    </row>
    <row r="859" spans="2:4" ht="12.75" customHeight="1" x14ac:dyDescent="0.15">
      <c r="B859" s="40"/>
      <c r="C859" s="40"/>
      <c r="D859" s="40"/>
    </row>
    <row r="860" spans="2:4" ht="12.75" customHeight="1" x14ac:dyDescent="0.15">
      <c r="B860" s="40"/>
      <c r="C860" s="40"/>
      <c r="D860" s="40"/>
    </row>
    <row r="861" spans="2:4" ht="12.75" customHeight="1" x14ac:dyDescent="0.15">
      <c r="B861" s="40"/>
      <c r="C861" s="40"/>
      <c r="D861" s="40"/>
    </row>
    <row r="862" spans="2:4" ht="12.75" customHeight="1" x14ac:dyDescent="0.15">
      <c r="B862" s="40"/>
      <c r="C862" s="40"/>
      <c r="D862" s="40"/>
    </row>
    <row r="863" spans="2:4" ht="12.75" customHeight="1" x14ac:dyDescent="0.15">
      <c r="B863" s="40"/>
      <c r="C863" s="40"/>
      <c r="D863" s="40"/>
    </row>
    <row r="864" spans="2:4" ht="12.75" customHeight="1" x14ac:dyDescent="0.15">
      <c r="B864" s="40"/>
      <c r="C864" s="40"/>
      <c r="D864" s="40"/>
    </row>
    <row r="865" spans="2:4" ht="12.75" customHeight="1" x14ac:dyDescent="0.15">
      <c r="B865" s="40"/>
      <c r="C865" s="40"/>
      <c r="D865" s="40"/>
    </row>
    <row r="866" spans="2:4" ht="12.75" customHeight="1" x14ac:dyDescent="0.15">
      <c r="B866" s="40"/>
      <c r="C866" s="40"/>
      <c r="D866" s="40"/>
    </row>
    <row r="867" spans="2:4" ht="12.75" customHeight="1" x14ac:dyDescent="0.15">
      <c r="B867" s="40"/>
      <c r="C867" s="40"/>
      <c r="D867" s="40"/>
    </row>
    <row r="868" spans="2:4" ht="12.75" customHeight="1" x14ac:dyDescent="0.15">
      <c r="B868" s="40"/>
      <c r="C868" s="40"/>
      <c r="D868" s="40"/>
    </row>
    <row r="869" spans="2:4" ht="12.75" customHeight="1" x14ac:dyDescent="0.15">
      <c r="B869" s="40"/>
      <c r="C869" s="40"/>
      <c r="D869" s="40"/>
    </row>
    <row r="870" spans="2:4" ht="12.75" customHeight="1" x14ac:dyDescent="0.15">
      <c r="B870" s="40"/>
      <c r="C870" s="40"/>
      <c r="D870" s="40"/>
    </row>
    <row r="871" spans="2:4" ht="12.75" customHeight="1" x14ac:dyDescent="0.15">
      <c r="B871" s="40"/>
      <c r="C871" s="40"/>
      <c r="D871" s="40"/>
    </row>
    <row r="872" spans="2:4" ht="12.75" customHeight="1" x14ac:dyDescent="0.15">
      <c r="B872" s="40"/>
      <c r="C872" s="40"/>
      <c r="D872" s="40"/>
    </row>
    <row r="873" spans="2:4" ht="12.75" customHeight="1" x14ac:dyDescent="0.15">
      <c r="B873" s="40"/>
      <c r="C873" s="40"/>
      <c r="D873" s="40"/>
    </row>
    <row r="874" spans="2:4" ht="12.75" customHeight="1" x14ac:dyDescent="0.15">
      <c r="B874" s="40"/>
      <c r="C874" s="40"/>
      <c r="D874" s="40"/>
    </row>
    <row r="875" spans="2:4" ht="12.75" customHeight="1" x14ac:dyDescent="0.15">
      <c r="B875" s="40"/>
      <c r="C875" s="40"/>
      <c r="D875" s="40"/>
    </row>
    <row r="876" spans="2:4" ht="12.75" customHeight="1" x14ac:dyDescent="0.15">
      <c r="B876" s="40"/>
      <c r="C876" s="40"/>
      <c r="D876" s="40"/>
    </row>
    <row r="877" spans="2:4" ht="12.75" customHeight="1" x14ac:dyDescent="0.15">
      <c r="B877" s="40"/>
      <c r="C877" s="40"/>
      <c r="D877" s="40"/>
    </row>
    <row r="878" spans="2:4" ht="12.75" customHeight="1" x14ac:dyDescent="0.15">
      <c r="B878" s="40"/>
      <c r="C878" s="40"/>
      <c r="D878" s="40"/>
    </row>
    <row r="879" spans="2:4" ht="12.75" customHeight="1" x14ac:dyDescent="0.15">
      <c r="B879" s="40"/>
      <c r="C879" s="40"/>
      <c r="D879" s="40"/>
    </row>
    <row r="880" spans="2:4" ht="12.75" customHeight="1" x14ac:dyDescent="0.15">
      <c r="B880" s="40"/>
      <c r="C880" s="40"/>
      <c r="D880" s="40"/>
    </row>
    <row r="881" spans="2:4" ht="12.75" customHeight="1" x14ac:dyDescent="0.15">
      <c r="B881" s="40"/>
      <c r="C881" s="40"/>
      <c r="D881" s="40"/>
    </row>
    <row r="882" spans="2:4" ht="12.75" customHeight="1" x14ac:dyDescent="0.15">
      <c r="B882" s="40"/>
      <c r="C882" s="40"/>
      <c r="D882" s="40"/>
    </row>
    <row r="883" spans="2:4" ht="12.75" customHeight="1" x14ac:dyDescent="0.15">
      <c r="B883" s="40"/>
      <c r="C883" s="40"/>
      <c r="D883" s="40"/>
    </row>
    <row r="884" spans="2:4" ht="12.75" customHeight="1" x14ac:dyDescent="0.15">
      <c r="B884" s="40"/>
      <c r="C884" s="40"/>
      <c r="D884" s="40"/>
    </row>
    <row r="885" spans="2:4" ht="12.75" customHeight="1" x14ac:dyDescent="0.15">
      <c r="B885" s="40"/>
      <c r="C885" s="40"/>
      <c r="D885" s="40"/>
    </row>
    <row r="886" spans="2:4" ht="12.75" customHeight="1" x14ac:dyDescent="0.15">
      <c r="B886" s="40"/>
      <c r="C886" s="40"/>
      <c r="D886" s="40"/>
    </row>
    <row r="887" spans="2:4" ht="12.75" customHeight="1" x14ac:dyDescent="0.15">
      <c r="B887" s="40"/>
      <c r="C887" s="40"/>
      <c r="D887" s="40"/>
    </row>
    <row r="888" spans="2:4" ht="12.75" customHeight="1" x14ac:dyDescent="0.15">
      <c r="B888" s="40"/>
      <c r="C888" s="40"/>
      <c r="D888" s="40"/>
    </row>
    <row r="889" spans="2:4" ht="12.75" customHeight="1" x14ac:dyDescent="0.15">
      <c r="B889" s="40"/>
      <c r="C889" s="40"/>
      <c r="D889" s="40"/>
    </row>
    <row r="890" spans="2:4" ht="12.75" customHeight="1" x14ac:dyDescent="0.15">
      <c r="B890" s="40"/>
      <c r="C890" s="40"/>
      <c r="D890" s="40"/>
    </row>
    <row r="891" spans="2:4" ht="12.75" customHeight="1" x14ac:dyDescent="0.15">
      <c r="B891" s="40"/>
      <c r="C891" s="40"/>
      <c r="D891" s="40"/>
    </row>
    <row r="892" spans="2:4" ht="12.75" customHeight="1" x14ac:dyDescent="0.15">
      <c r="B892" s="40"/>
      <c r="C892" s="40"/>
      <c r="D892" s="40"/>
    </row>
    <row r="893" spans="2:4" ht="12.75" customHeight="1" x14ac:dyDescent="0.15">
      <c r="B893" s="40"/>
      <c r="C893" s="40"/>
      <c r="D893" s="40"/>
    </row>
    <row r="894" spans="2:4" ht="12.75" customHeight="1" x14ac:dyDescent="0.15">
      <c r="B894" s="40"/>
      <c r="C894" s="40"/>
      <c r="D894" s="40"/>
    </row>
    <row r="895" spans="2:4" ht="12.75" customHeight="1" x14ac:dyDescent="0.15">
      <c r="B895" s="40"/>
      <c r="C895" s="40"/>
      <c r="D895" s="40"/>
    </row>
    <row r="896" spans="2:4" ht="12.75" customHeight="1" x14ac:dyDescent="0.15">
      <c r="B896" s="40"/>
      <c r="C896" s="40"/>
      <c r="D896" s="40"/>
    </row>
    <row r="897" spans="2:4" ht="12.75" customHeight="1" x14ac:dyDescent="0.15">
      <c r="B897" s="40"/>
      <c r="C897" s="40"/>
      <c r="D897" s="40"/>
    </row>
    <row r="898" spans="2:4" ht="12.75" customHeight="1" x14ac:dyDescent="0.15">
      <c r="B898" s="40"/>
      <c r="C898" s="40"/>
      <c r="D898" s="40"/>
    </row>
    <row r="899" spans="2:4" ht="12.75" customHeight="1" x14ac:dyDescent="0.15">
      <c r="B899" s="40"/>
      <c r="C899" s="40"/>
      <c r="D899" s="40"/>
    </row>
    <row r="900" spans="2:4" ht="12.75" customHeight="1" x14ac:dyDescent="0.15">
      <c r="B900" s="40"/>
      <c r="C900" s="40"/>
      <c r="D900" s="40"/>
    </row>
    <row r="901" spans="2:4" ht="12.75" customHeight="1" x14ac:dyDescent="0.15">
      <c r="B901" s="40"/>
      <c r="C901" s="40"/>
      <c r="D901" s="40"/>
    </row>
    <row r="902" spans="2:4" ht="12.75" customHeight="1" x14ac:dyDescent="0.15">
      <c r="B902" s="40"/>
      <c r="C902" s="40"/>
      <c r="D902" s="40"/>
    </row>
    <row r="903" spans="2:4" ht="12.75" customHeight="1" x14ac:dyDescent="0.15">
      <c r="B903" s="40"/>
      <c r="C903" s="40"/>
      <c r="D903" s="40"/>
    </row>
    <row r="904" spans="2:4" ht="12.75" customHeight="1" x14ac:dyDescent="0.15">
      <c r="B904" s="40"/>
      <c r="C904" s="40"/>
      <c r="D904" s="40"/>
    </row>
    <row r="905" spans="2:4" ht="12.75" customHeight="1" x14ac:dyDescent="0.15">
      <c r="B905" s="40"/>
      <c r="C905" s="40"/>
      <c r="D905" s="40"/>
    </row>
    <row r="906" spans="2:4" ht="12.75" customHeight="1" x14ac:dyDescent="0.15">
      <c r="B906" s="40"/>
      <c r="C906" s="40"/>
      <c r="D906" s="40"/>
    </row>
    <row r="907" spans="2:4" ht="12.75" customHeight="1" x14ac:dyDescent="0.15">
      <c r="B907" s="40"/>
      <c r="C907" s="40"/>
      <c r="D907" s="40"/>
    </row>
    <row r="908" spans="2:4" ht="12.75" customHeight="1" x14ac:dyDescent="0.15">
      <c r="B908" s="40"/>
      <c r="C908" s="40"/>
      <c r="D908" s="40"/>
    </row>
    <row r="909" spans="2:4" ht="12.75" customHeight="1" x14ac:dyDescent="0.15">
      <c r="B909" s="40"/>
      <c r="C909" s="40"/>
      <c r="D909" s="40"/>
    </row>
    <row r="910" spans="2:4" ht="12.75" customHeight="1" x14ac:dyDescent="0.15">
      <c r="B910" s="40"/>
      <c r="C910" s="40"/>
      <c r="D910" s="40"/>
    </row>
    <row r="911" spans="2:4" ht="12.75" customHeight="1" x14ac:dyDescent="0.15">
      <c r="B911" s="40"/>
      <c r="C911" s="40"/>
      <c r="D911" s="40"/>
    </row>
    <row r="912" spans="2:4" ht="12.75" customHeight="1" x14ac:dyDescent="0.15">
      <c r="B912" s="40"/>
      <c r="C912" s="40"/>
      <c r="D912" s="40"/>
    </row>
    <row r="913" spans="2:4" ht="12.75" customHeight="1" x14ac:dyDescent="0.15">
      <c r="B913" s="40"/>
      <c r="C913" s="40"/>
      <c r="D913" s="40"/>
    </row>
    <row r="914" spans="2:4" ht="12.75" customHeight="1" x14ac:dyDescent="0.15">
      <c r="B914" s="40"/>
      <c r="C914" s="40"/>
      <c r="D914" s="40"/>
    </row>
    <row r="915" spans="2:4" ht="12.75" customHeight="1" x14ac:dyDescent="0.15">
      <c r="B915" s="40"/>
      <c r="C915" s="40"/>
      <c r="D915" s="40"/>
    </row>
    <row r="916" spans="2:4" ht="12.75" customHeight="1" x14ac:dyDescent="0.15">
      <c r="B916" s="40"/>
      <c r="C916" s="40"/>
      <c r="D916" s="40"/>
    </row>
    <row r="917" spans="2:4" ht="12.75" customHeight="1" x14ac:dyDescent="0.15">
      <c r="B917" s="40"/>
      <c r="C917" s="40"/>
      <c r="D917" s="40"/>
    </row>
    <row r="918" spans="2:4" ht="12.75" customHeight="1" x14ac:dyDescent="0.15">
      <c r="B918" s="40"/>
      <c r="C918" s="40"/>
      <c r="D918" s="40"/>
    </row>
    <row r="919" spans="2:4" ht="12.75" customHeight="1" x14ac:dyDescent="0.15">
      <c r="B919" s="40"/>
      <c r="C919" s="40"/>
      <c r="D919" s="40"/>
    </row>
    <row r="920" spans="2:4" ht="12.75" customHeight="1" x14ac:dyDescent="0.15">
      <c r="B920" s="40"/>
      <c r="C920" s="40"/>
      <c r="D920" s="40"/>
    </row>
    <row r="921" spans="2:4" ht="12.75" customHeight="1" x14ac:dyDescent="0.15">
      <c r="B921" s="40"/>
      <c r="C921" s="40"/>
      <c r="D921" s="40"/>
    </row>
    <row r="922" spans="2:4" ht="12.75" customHeight="1" x14ac:dyDescent="0.15">
      <c r="B922" s="40"/>
      <c r="C922" s="40"/>
      <c r="D922" s="40"/>
    </row>
    <row r="923" spans="2:4" ht="12.75" customHeight="1" x14ac:dyDescent="0.15">
      <c r="B923" s="40"/>
      <c r="C923" s="40"/>
      <c r="D923" s="40"/>
    </row>
    <row r="924" spans="2:4" ht="12.75" customHeight="1" x14ac:dyDescent="0.15">
      <c r="B924" s="40"/>
      <c r="C924" s="40"/>
      <c r="D924" s="40"/>
    </row>
    <row r="925" spans="2:4" ht="12.75" customHeight="1" x14ac:dyDescent="0.15">
      <c r="B925" s="40"/>
      <c r="C925" s="40"/>
      <c r="D925" s="40"/>
    </row>
    <row r="926" spans="2:4" ht="12.75" customHeight="1" x14ac:dyDescent="0.15">
      <c r="B926" s="40"/>
      <c r="C926" s="40"/>
      <c r="D926" s="40"/>
    </row>
    <row r="927" spans="2:4" ht="12.75" customHeight="1" x14ac:dyDescent="0.15">
      <c r="B927" s="40"/>
      <c r="C927" s="40"/>
      <c r="D927" s="40"/>
    </row>
    <row r="928" spans="2:4" ht="12.75" customHeight="1" x14ac:dyDescent="0.15">
      <c r="B928" s="40"/>
      <c r="C928" s="40"/>
      <c r="D928" s="40"/>
    </row>
    <row r="929" spans="2:4" ht="12.75" customHeight="1" x14ac:dyDescent="0.15">
      <c r="B929" s="40"/>
      <c r="C929" s="40"/>
      <c r="D929" s="40"/>
    </row>
    <row r="930" spans="2:4" ht="12.75" customHeight="1" x14ac:dyDescent="0.15">
      <c r="B930" s="40"/>
      <c r="C930" s="40"/>
      <c r="D930" s="40"/>
    </row>
    <row r="931" spans="2:4" ht="12.75" customHeight="1" x14ac:dyDescent="0.15">
      <c r="B931" s="40"/>
      <c r="C931" s="40"/>
      <c r="D931" s="40"/>
    </row>
    <row r="932" spans="2:4" ht="12.75" customHeight="1" x14ac:dyDescent="0.15">
      <c r="B932" s="40"/>
      <c r="C932" s="40"/>
      <c r="D932" s="40"/>
    </row>
    <row r="933" spans="2:4" ht="12.75" customHeight="1" x14ac:dyDescent="0.15">
      <c r="B933" s="40"/>
      <c r="C933" s="40"/>
      <c r="D933" s="40"/>
    </row>
    <row r="934" spans="2:4" ht="12.75" customHeight="1" x14ac:dyDescent="0.15">
      <c r="B934" s="40"/>
      <c r="C934" s="40"/>
      <c r="D934" s="40"/>
    </row>
    <row r="935" spans="2:4" ht="12.75" customHeight="1" x14ac:dyDescent="0.15">
      <c r="B935" s="40"/>
      <c r="C935" s="40"/>
      <c r="D935" s="40"/>
    </row>
    <row r="936" spans="2:4" ht="12.75" customHeight="1" x14ac:dyDescent="0.15">
      <c r="B936" s="40"/>
      <c r="C936" s="40"/>
      <c r="D936" s="40"/>
    </row>
    <row r="937" spans="2:4" ht="12.75" customHeight="1" x14ac:dyDescent="0.15">
      <c r="B937" s="40"/>
      <c r="C937" s="40"/>
      <c r="D937" s="40"/>
    </row>
    <row r="938" spans="2:4" ht="12.75" customHeight="1" x14ac:dyDescent="0.15">
      <c r="B938" s="40"/>
      <c r="C938" s="40"/>
      <c r="D938" s="40"/>
    </row>
    <row r="939" spans="2:4" ht="12.75" customHeight="1" x14ac:dyDescent="0.15">
      <c r="B939" s="40"/>
      <c r="C939" s="40"/>
      <c r="D939" s="40"/>
    </row>
    <row r="940" spans="2:4" ht="12.75" customHeight="1" x14ac:dyDescent="0.15">
      <c r="B940" s="40"/>
      <c r="C940" s="40"/>
      <c r="D940" s="40"/>
    </row>
    <row r="941" spans="2:4" ht="12.75" customHeight="1" x14ac:dyDescent="0.15">
      <c r="B941" s="40"/>
      <c r="C941" s="40"/>
      <c r="D941" s="40"/>
    </row>
    <row r="942" spans="2:4" ht="12.75" customHeight="1" x14ac:dyDescent="0.15">
      <c r="B942" s="40"/>
      <c r="C942" s="40"/>
      <c r="D942" s="40"/>
    </row>
    <row r="943" spans="2:4" ht="12.75" customHeight="1" x14ac:dyDescent="0.15">
      <c r="B943" s="40"/>
      <c r="C943" s="40"/>
      <c r="D943" s="40"/>
    </row>
    <row r="944" spans="2:4" ht="12.75" customHeight="1" x14ac:dyDescent="0.15">
      <c r="B944" s="40"/>
      <c r="C944" s="40"/>
      <c r="D944" s="40"/>
    </row>
    <row r="945" spans="2:4" ht="12.75" customHeight="1" x14ac:dyDescent="0.15">
      <c r="B945" s="40"/>
      <c r="C945" s="40"/>
      <c r="D945" s="40"/>
    </row>
    <row r="946" spans="2:4" ht="12.75" customHeight="1" x14ac:dyDescent="0.15">
      <c r="B946" s="40"/>
      <c r="C946" s="40"/>
      <c r="D946" s="40"/>
    </row>
    <row r="947" spans="2:4" ht="12.75" customHeight="1" x14ac:dyDescent="0.15">
      <c r="B947" s="40"/>
      <c r="C947" s="40"/>
      <c r="D947" s="40"/>
    </row>
    <row r="948" spans="2:4" ht="12.75" customHeight="1" x14ac:dyDescent="0.15">
      <c r="B948" s="40"/>
      <c r="C948" s="40"/>
      <c r="D948" s="40"/>
    </row>
    <row r="949" spans="2:4" ht="12.75" customHeight="1" x14ac:dyDescent="0.15">
      <c r="B949" s="40"/>
      <c r="C949" s="40"/>
      <c r="D949" s="40"/>
    </row>
    <row r="950" spans="2:4" ht="12.75" customHeight="1" x14ac:dyDescent="0.15">
      <c r="B950" s="40"/>
      <c r="C950" s="40"/>
      <c r="D950" s="40"/>
    </row>
    <row r="951" spans="2:4" ht="12.75" customHeight="1" x14ac:dyDescent="0.15">
      <c r="B951" s="40"/>
      <c r="C951" s="40"/>
      <c r="D951" s="40"/>
    </row>
    <row r="952" spans="2:4" ht="12.75" customHeight="1" x14ac:dyDescent="0.15">
      <c r="B952" s="40"/>
      <c r="C952" s="40"/>
      <c r="D952" s="40"/>
    </row>
    <row r="953" spans="2:4" ht="12.75" customHeight="1" x14ac:dyDescent="0.15">
      <c r="B953" s="40"/>
      <c r="C953" s="40"/>
      <c r="D953" s="40"/>
    </row>
    <row r="954" spans="2:4" ht="12.75" customHeight="1" x14ac:dyDescent="0.15">
      <c r="B954" s="40"/>
      <c r="C954" s="40"/>
      <c r="D954" s="40"/>
    </row>
    <row r="955" spans="2:4" ht="12.75" customHeight="1" x14ac:dyDescent="0.15">
      <c r="B955" s="40"/>
      <c r="C955" s="40"/>
      <c r="D955" s="40"/>
    </row>
    <row r="956" spans="2:4" ht="12.75" customHeight="1" x14ac:dyDescent="0.15">
      <c r="B956" s="40"/>
      <c r="C956" s="40"/>
      <c r="D956" s="40"/>
    </row>
    <row r="957" spans="2:4" ht="12.75" customHeight="1" x14ac:dyDescent="0.15">
      <c r="B957" s="40"/>
      <c r="C957" s="40"/>
      <c r="D957" s="40"/>
    </row>
    <row r="958" spans="2:4" ht="12.75" customHeight="1" x14ac:dyDescent="0.15">
      <c r="B958" s="40"/>
      <c r="C958" s="40"/>
      <c r="D958" s="40"/>
    </row>
    <row r="959" spans="2:4" ht="12.75" customHeight="1" x14ac:dyDescent="0.15">
      <c r="B959" s="40"/>
      <c r="C959" s="40"/>
      <c r="D959" s="40"/>
    </row>
    <row r="960" spans="2:4" ht="12.75" customHeight="1" x14ac:dyDescent="0.15">
      <c r="B960" s="40"/>
      <c r="C960" s="40"/>
      <c r="D960" s="40"/>
    </row>
    <row r="961" spans="2:4" ht="12.75" customHeight="1" x14ac:dyDescent="0.15">
      <c r="B961" s="40"/>
      <c r="C961" s="40"/>
      <c r="D961" s="40"/>
    </row>
    <row r="962" spans="2:4" ht="12.75" customHeight="1" x14ac:dyDescent="0.15">
      <c r="B962" s="40"/>
      <c r="C962" s="40"/>
      <c r="D962" s="40"/>
    </row>
    <row r="963" spans="2:4" ht="12.75" customHeight="1" x14ac:dyDescent="0.15">
      <c r="B963" s="40"/>
      <c r="C963" s="40"/>
      <c r="D963" s="40"/>
    </row>
    <row r="964" spans="2:4" ht="12.75" customHeight="1" x14ac:dyDescent="0.15">
      <c r="B964" s="40"/>
      <c r="C964" s="40"/>
      <c r="D964" s="40"/>
    </row>
    <row r="965" spans="2:4" ht="12.75" customHeight="1" x14ac:dyDescent="0.15">
      <c r="B965" s="40"/>
      <c r="C965" s="40"/>
      <c r="D965" s="40"/>
    </row>
    <row r="966" spans="2:4" ht="12.75" customHeight="1" x14ac:dyDescent="0.15">
      <c r="B966" s="40"/>
      <c r="C966" s="40"/>
      <c r="D966" s="40"/>
    </row>
    <row r="967" spans="2:4" ht="12.75" customHeight="1" x14ac:dyDescent="0.15">
      <c r="B967" s="40"/>
      <c r="C967" s="40"/>
      <c r="D967" s="40"/>
    </row>
    <row r="968" spans="2:4" ht="12.75" customHeight="1" x14ac:dyDescent="0.15">
      <c r="B968" s="40"/>
      <c r="C968" s="40"/>
      <c r="D968" s="40"/>
    </row>
    <row r="969" spans="2:4" ht="12.75" customHeight="1" x14ac:dyDescent="0.15">
      <c r="B969" s="40"/>
      <c r="C969" s="40"/>
      <c r="D969" s="40"/>
    </row>
    <row r="970" spans="2:4" ht="12.75" customHeight="1" x14ac:dyDescent="0.15">
      <c r="B970" s="40"/>
      <c r="C970" s="40"/>
      <c r="D970" s="40"/>
    </row>
    <row r="971" spans="2:4" ht="12.75" customHeight="1" x14ac:dyDescent="0.15">
      <c r="B971" s="40"/>
      <c r="C971" s="40"/>
      <c r="D971" s="40"/>
    </row>
    <row r="972" spans="2:4" ht="12.75" customHeight="1" x14ac:dyDescent="0.15">
      <c r="B972" s="40"/>
      <c r="C972" s="40"/>
      <c r="D972" s="40"/>
    </row>
    <row r="973" spans="2:4" ht="12.75" customHeight="1" x14ac:dyDescent="0.15">
      <c r="B973" s="40"/>
      <c r="C973" s="40"/>
      <c r="D973" s="40"/>
    </row>
    <row r="974" spans="2:4" ht="12.75" customHeight="1" x14ac:dyDescent="0.15">
      <c r="B974" s="40"/>
      <c r="C974" s="40"/>
      <c r="D974" s="40"/>
    </row>
    <row r="975" spans="2:4" ht="12.75" customHeight="1" x14ac:dyDescent="0.15">
      <c r="B975" s="40"/>
      <c r="C975" s="40"/>
      <c r="D975" s="40"/>
    </row>
    <row r="976" spans="2:4" ht="12.75" customHeight="1" x14ac:dyDescent="0.15">
      <c r="B976" s="40"/>
      <c r="C976" s="40"/>
      <c r="D976" s="40"/>
    </row>
    <row r="977" spans="2:4" ht="12.75" customHeight="1" x14ac:dyDescent="0.15">
      <c r="B977" s="40"/>
      <c r="C977" s="40"/>
      <c r="D977" s="40"/>
    </row>
    <row r="978" spans="2:4" ht="12.75" customHeight="1" x14ac:dyDescent="0.15">
      <c r="B978" s="40"/>
      <c r="C978" s="40"/>
      <c r="D978" s="40"/>
    </row>
    <row r="979" spans="2:4" ht="12.75" customHeight="1" x14ac:dyDescent="0.15">
      <c r="B979" s="40"/>
      <c r="C979" s="40"/>
      <c r="D979" s="40"/>
    </row>
    <row r="980" spans="2:4" ht="12.75" customHeight="1" x14ac:dyDescent="0.15">
      <c r="B980" s="40"/>
      <c r="C980" s="40"/>
      <c r="D980" s="40"/>
    </row>
    <row r="981" spans="2:4" ht="12.75" customHeight="1" x14ac:dyDescent="0.15">
      <c r="B981" s="40"/>
      <c r="C981" s="40"/>
      <c r="D981" s="40"/>
    </row>
    <row r="982" spans="2:4" ht="12.75" customHeight="1" x14ac:dyDescent="0.15">
      <c r="B982" s="40"/>
      <c r="C982" s="40"/>
      <c r="D982" s="40"/>
    </row>
    <row r="983" spans="2:4" ht="12.75" customHeight="1" x14ac:dyDescent="0.15">
      <c r="B983" s="40"/>
      <c r="C983" s="40"/>
      <c r="D983" s="40"/>
    </row>
    <row r="984" spans="2:4" ht="12.75" customHeight="1" x14ac:dyDescent="0.15">
      <c r="B984" s="40"/>
      <c r="C984" s="40"/>
      <c r="D984" s="40"/>
    </row>
    <row r="985" spans="2:4" ht="12.75" customHeight="1" x14ac:dyDescent="0.15">
      <c r="B985" s="40"/>
      <c r="C985" s="40"/>
      <c r="D985" s="40"/>
    </row>
    <row r="986" spans="2:4" ht="12.75" customHeight="1" x14ac:dyDescent="0.15">
      <c r="B986" s="40"/>
      <c r="C986" s="40"/>
      <c r="D986" s="40"/>
    </row>
    <row r="987" spans="2:4" ht="12.75" customHeight="1" x14ac:dyDescent="0.15">
      <c r="B987" s="40"/>
      <c r="C987" s="40"/>
      <c r="D987" s="40"/>
    </row>
    <row r="988" spans="2:4" ht="12.75" customHeight="1" x14ac:dyDescent="0.15">
      <c r="B988" s="40"/>
      <c r="C988" s="40"/>
      <c r="D988" s="40"/>
    </row>
    <row r="989" spans="2:4" ht="12.75" customHeight="1" x14ac:dyDescent="0.15">
      <c r="B989" s="40"/>
      <c r="C989" s="40"/>
      <c r="D989" s="40"/>
    </row>
    <row r="990" spans="2:4" ht="12.75" customHeight="1" x14ac:dyDescent="0.15">
      <c r="B990" s="40"/>
      <c r="C990" s="40"/>
      <c r="D990" s="40"/>
    </row>
    <row r="991" spans="2:4" ht="12.75" customHeight="1" x14ac:dyDescent="0.15">
      <c r="B991" s="40"/>
      <c r="C991" s="40"/>
      <c r="D991" s="40"/>
    </row>
    <row r="992" spans="2:4" ht="12.75" customHeight="1" x14ac:dyDescent="0.15">
      <c r="B992" s="40"/>
      <c r="C992" s="40"/>
      <c r="D992" s="40"/>
    </row>
    <row r="993" spans="2:4" ht="12.75" customHeight="1" x14ac:dyDescent="0.15">
      <c r="B993" s="40"/>
      <c r="C993" s="40"/>
      <c r="D993" s="40"/>
    </row>
    <row r="994" spans="2:4" ht="12.75" customHeight="1" x14ac:dyDescent="0.15">
      <c r="B994" s="40"/>
      <c r="C994" s="40"/>
      <c r="D994" s="40"/>
    </row>
    <row r="995" spans="2:4" ht="12.75" customHeight="1" x14ac:dyDescent="0.15">
      <c r="B995" s="40"/>
      <c r="C995" s="40"/>
      <c r="D995" s="40"/>
    </row>
    <row r="996" spans="2:4" ht="12.75" customHeight="1" x14ac:dyDescent="0.15">
      <c r="B996" s="40"/>
      <c r="C996" s="40"/>
      <c r="D996" s="40"/>
    </row>
    <row r="997" spans="2:4" ht="12.75" customHeight="1" x14ac:dyDescent="0.15">
      <c r="B997" s="40"/>
      <c r="C997" s="40"/>
      <c r="D997" s="40"/>
    </row>
    <row r="998" spans="2:4" ht="12.75" customHeight="1" x14ac:dyDescent="0.15">
      <c r="B998" s="40"/>
      <c r="C998" s="40"/>
      <c r="D998" s="40"/>
    </row>
    <row r="999" spans="2:4" ht="12.75" customHeight="1" x14ac:dyDescent="0.15">
      <c r="B999" s="40"/>
      <c r="C999" s="40"/>
      <c r="D999" s="40"/>
    </row>
    <row r="1000" spans="2:4" ht="12.75" customHeight="1" x14ac:dyDescent="0.15">
      <c r="B1000" s="40"/>
      <c r="C1000" s="40"/>
      <c r="D1000" s="40"/>
    </row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A082-BAA3-854B-B698-80694C80D2F2}">
  <dimension ref="A1:I26"/>
  <sheetViews>
    <sheetView topLeftCell="A12" zoomScale="160" zoomScaleNormal="160" workbookViewId="0">
      <selection activeCell="A18" sqref="A18:A21"/>
    </sheetView>
  </sheetViews>
  <sheetFormatPr baseColWidth="10" defaultRowHeight="13" x14ac:dyDescent="0.15"/>
  <cols>
    <col min="1" max="1" width="19.33203125" customWidth="1"/>
  </cols>
  <sheetData>
    <row r="1" spans="1:9" x14ac:dyDescent="0.15">
      <c r="A1" t="s">
        <v>0</v>
      </c>
    </row>
    <row r="2" spans="1:9" ht="14" thickBot="1" x14ac:dyDescent="0.2">
      <c r="H2" s="139" t="s">
        <v>684</v>
      </c>
    </row>
    <row r="3" spans="1:9" x14ac:dyDescent="0.15">
      <c r="A3" s="189" t="s">
        <v>1</v>
      </c>
      <c r="B3" s="189"/>
      <c r="H3" s="139" t="s">
        <v>685</v>
      </c>
    </row>
    <row r="4" spans="1:9" x14ac:dyDescent="0.15">
      <c r="A4" s="186" t="s">
        <v>2</v>
      </c>
      <c r="B4" s="186">
        <v>0.97621933157002672</v>
      </c>
    </row>
    <row r="5" spans="1:9" x14ac:dyDescent="0.15">
      <c r="A5" s="186" t="s">
        <v>3</v>
      </c>
      <c r="B5" s="186">
        <v>0.95300418333102976</v>
      </c>
    </row>
    <row r="6" spans="1:9" x14ac:dyDescent="0.15">
      <c r="A6" s="186" t="s">
        <v>4</v>
      </c>
      <c r="B6" s="186">
        <v>0.94758158909999479</v>
      </c>
    </row>
    <row r="7" spans="1:9" x14ac:dyDescent="0.15">
      <c r="A7" s="186" t="s">
        <v>5</v>
      </c>
      <c r="B7" s="186">
        <v>6637.6000093003358</v>
      </c>
    </row>
    <row r="8" spans="1:9" ht="14" thickBot="1" x14ac:dyDescent="0.2">
      <c r="A8" s="187" t="s">
        <v>6</v>
      </c>
      <c r="B8" s="187">
        <v>30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3</v>
      </c>
      <c r="C12" s="186">
        <v>23229031849.029942</v>
      </c>
      <c r="D12" s="186">
        <v>7743010616.3433142</v>
      </c>
      <c r="E12" s="186">
        <v>175.74691056113298</v>
      </c>
      <c r="F12" s="186">
        <v>2.232144162882284E-17</v>
      </c>
    </row>
    <row r="13" spans="1:9" x14ac:dyDescent="0.15">
      <c r="A13" s="186" t="s">
        <v>14</v>
      </c>
      <c r="B13" s="186">
        <v>26</v>
      </c>
      <c r="C13" s="186">
        <v>1145501080.9700594</v>
      </c>
      <c r="D13" s="186">
        <v>44057733.883463822</v>
      </c>
      <c r="E13" s="186"/>
      <c r="F13" s="186"/>
    </row>
    <row r="14" spans="1:9" ht="14" thickBot="1" x14ac:dyDescent="0.2">
      <c r="A14" s="187" t="s">
        <v>15</v>
      </c>
      <c r="B14" s="187">
        <v>29</v>
      </c>
      <c r="C14" s="187">
        <v>24374532930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34099.081744337273</v>
      </c>
      <c r="C17" s="186">
        <v>7883.516029147062</v>
      </c>
      <c r="D17" s="186">
        <v>4.3253646746281227</v>
      </c>
      <c r="E17" s="186">
        <v>1.9929530880361435E-4</v>
      </c>
      <c r="F17" s="186">
        <v>17894.282466412522</v>
      </c>
      <c r="G17" s="186">
        <v>50303.881022262023</v>
      </c>
      <c r="H17" s="186">
        <v>17894.282466412522</v>
      </c>
      <c r="I17" s="186">
        <v>50303.881022262023</v>
      </c>
    </row>
    <row r="18" spans="1:9" x14ac:dyDescent="0.15">
      <c r="A18" s="186" t="s">
        <v>519</v>
      </c>
      <c r="B18" s="186">
        <v>57.720101009330186</v>
      </c>
      <c r="C18" s="186">
        <v>2.9018906794723542</v>
      </c>
      <c r="D18" s="186">
        <v>19.89051531735349</v>
      </c>
      <c r="E18" s="226">
        <v>2.9757391232848971E-17</v>
      </c>
      <c r="F18" s="186">
        <v>51.755179289951393</v>
      </c>
      <c r="G18" s="186">
        <v>63.685022728708979</v>
      </c>
      <c r="H18" s="186">
        <v>51.755179289951393</v>
      </c>
      <c r="I18" s="186">
        <v>63.685022728708979</v>
      </c>
    </row>
    <row r="19" spans="1:9" x14ac:dyDescent="0.15">
      <c r="A19" s="186" t="s">
        <v>520</v>
      </c>
      <c r="B19" s="186">
        <v>973.9171323066538</v>
      </c>
      <c r="C19" s="186">
        <v>92.452828679222904</v>
      </c>
      <c r="D19" s="186">
        <v>10.534205888775841</v>
      </c>
      <c r="E19" s="226">
        <v>7.0952151857012473E-11</v>
      </c>
      <c r="F19" s="186">
        <v>783.87762127070505</v>
      </c>
      <c r="G19" s="186">
        <v>1163.9566433426025</v>
      </c>
      <c r="H19" s="186">
        <v>783.87762127070505</v>
      </c>
      <c r="I19" s="186">
        <v>1163.9566433426025</v>
      </c>
    </row>
    <row r="20" spans="1:9" ht="14" thickBot="1" x14ac:dyDescent="0.2">
      <c r="A20" s="187" t="s">
        <v>348</v>
      </c>
      <c r="B20" s="187">
        <v>3173.645525857316</v>
      </c>
      <c r="C20" s="187">
        <v>3081.4580290698214</v>
      </c>
      <c r="D20" s="187">
        <v>1.0299168432338903</v>
      </c>
      <c r="E20" s="227">
        <v>0.31253531428378678</v>
      </c>
      <c r="F20" s="187">
        <v>-3160.3821668381479</v>
      </c>
      <c r="G20" s="187">
        <v>9507.6732185527799</v>
      </c>
      <c r="H20" s="187">
        <v>-3160.3821668381479</v>
      </c>
      <c r="I20" s="187">
        <v>9507.6732185527799</v>
      </c>
    </row>
    <row r="22" spans="1:9" x14ac:dyDescent="0.15">
      <c r="A22" s="139" t="s">
        <v>683</v>
      </c>
    </row>
    <row r="24" spans="1:9" x14ac:dyDescent="0.15">
      <c r="D24" s="139"/>
    </row>
    <row r="26" spans="1:9" x14ac:dyDescent="0.15">
      <c r="C26" s="139"/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zoomScale="200" zoomScaleNormal="200" workbookViewId="0">
      <selection activeCell="I6" sqref="I6"/>
    </sheetView>
  </sheetViews>
  <sheetFormatPr baseColWidth="10" defaultColWidth="12.6640625" defaultRowHeight="15" customHeight="1" x14ac:dyDescent="0.15"/>
  <cols>
    <col min="1" max="2" width="8.83203125" customWidth="1"/>
    <col min="3" max="3" width="11.33203125" bestFit="1" customWidth="1"/>
    <col min="4" max="4" width="9.6640625" bestFit="1" customWidth="1"/>
    <col min="5" max="5" width="16.6640625" customWidth="1"/>
    <col min="6" max="6" width="8.83203125" customWidth="1"/>
    <col min="7" max="26" width="10" customWidth="1"/>
  </cols>
  <sheetData>
    <row r="1" spans="1:26" ht="12.75" customHeight="1" x14ac:dyDescent="0.15">
      <c r="A1" s="129" t="s">
        <v>138</v>
      </c>
      <c r="B1" s="129" t="s">
        <v>518</v>
      </c>
      <c r="C1" s="129" t="s">
        <v>519</v>
      </c>
      <c r="D1" s="129" t="s">
        <v>520</v>
      </c>
      <c r="E1" s="94" t="s">
        <v>348</v>
      </c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spans="1:26" ht="12.75" customHeight="1" x14ac:dyDescent="0.15">
      <c r="A2" s="131">
        <v>38718</v>
      </c>
      <c r="B2" s="127">
        <v>230001</v>
      </c>
      <c r="C2" s="127">
        <v>2658</v>
      </c>
      <c r="D2" s="127">
        <v>47</v>
      </c>
      <c r="E2" s="20">
        <v>0</v>
      </c>
    </row>
    <row r="3" spans="1:26" ht="12.75" customHeight="1" x14ac:dyDescent="0.15">
      <c r="A3" s="131">
        <v>38749</v>
      </c>
      <c r="B3" s="127">
        <v>221034</v>
      </c>
      <c r="C3" s="127">
        <v>2730</v>
      </c>
      <c r="D3" s="127">
        <v>33</v>
      </c>
      <c r="E3" s="20">
        <v>0</v>
      </c>
    </row>
    <row r="4" spans="1:26" ht="12.75" customHeight="1" x14ac:dyDescent="0.15">
      <c r="A4" s="131">
        <v>38777</v>
      </c>
      <c r="B4" s="127">
        <v>240423</v>
      </c>
      <c r="C4" s="127">
        <v>2451</v>
      </c>
      <c r="D4" s="127">
        <v>59</v>
      </c>
      <c r="E4" s="20">
        <v>0</v>
      </c>
    </row>
    <row r="5" spans="1:26" ht="12.75" customHeight="1" x14ac:dyDescent="0.15">
      <c r="A5" s="131">
        <v>38808</v>
      </c>
      <c r="B5" s="127">
        <v>185955</v>
      </c>
      <c r="C5" s="127">
        <v>1509</v>
      </c>
      <c r="D5" s="127">
        <v>60</v>
      </c>
      <c r="E5" s="20">
        <v>1</v>
      </c>
    </row>
    <row r="6" spans="1:26" ht="12.75" customHeight="1" x14ac:dyDescent="0.15">
      <c r="A6" s="131">
        <v>38838</v>
      </c>
      <c r="B6" s="127">
        <v>218055</v>
      </c>
      <c r="C6" s="127">
        <v>2075</v>
      </c>
      <c r="D6" s="127">
        <v>59</v>
      </c>
      <c r="E6" s="20">
        <v>0</v>
      </c>
    </row>
    <row r="7" spans="1:26" ht="12.75" customHeight="1" x14ac:dyDescent="0.15">
      <c r="A7" s="131">
        <v>38869</v>
      </c>
      <c r="B7" s="127">
        <v>263025</v>
      </c>
      <c r="C7" s="127">
        <v>2936</v>
      </c>
      <c r="D7" s="127">
        <v>62</v>
      </c>
      <c r="E7" s="20">
        <v>1</v>
      </c>
    </row>
    <row r="8" spans="1:26" ht="12.75" customHeight="1" x14ac:dyDescent="0.15">
      <c r="A8" s="131">
        <v>38899</v>
      </c>
      <c r="B8" s="127">
        <v>235350</v>
      </c>
      <c r="C8" s="127">
        <v>2342</v>
      </c>
      <c r="D8" s="127">
        <v>72</v>
      </c>
      <c r="E8" s="20">
        <v>0</v>
      </c>
    </row>
    <row r="9" spans="1:26" ht="12.75" customHeight="1" x14ac:dyDescent="0.15">
      <c r="A9" s="131">
        <v>38930</v>
      </c>
      <c r="B9" s="127">
        <v>211902</v>
      </c>
      <c r="C9" s="127">
        <v>2196</v>
      </c>
      <c r="D9" s="127">
        <v>51</v>
      </c>
      <c r="E9" s="20">
        <v>0</v>
      </c>
    </row>
    <row r="10" spans="1:26" ht="12.75" customHeight="1" x14ac:dyDescent="0.15">
      <c r="A10" s="131">
        <v>38961</v>
      </c>
      <c r="B10" s="127">
        <v>190251</v>
      </c>
      <c r="C10" s="127">
        <v>2318</v>
      </c>
      <c r="D10" s="127">
        <v>38</v>
      </c>
      <c r="E10" s="20">
        <v>0</v>
      </c>
    </row>
    <row r="11" spans="1:26" ht="12.75" customHeight="1" x14ac:dyDescent="0.15">
      <c r="A11" s="131">
        <v>38991</v>
      </c>
      <c r="B11" s="127">
        <v>168171</v>
      </c>
      <c r="C11" s="127">
        <v>1679</v>
      </c>
      <c r="D11" s="127">
        <v>44</v>
      </c>
      <c r="E11" s="20">
        <v>0</v>
      </c>
    </row>
    <row r="12" spans="1:26" ht="12.75" customHeight="1" x14ac:dyDescent="0.15">
      <c r="A12" s="131">
        <v>39022</v>
      </c>
      <c r="B12" s="127">
        <v>202338</v>
      </c>
      <c r="C12" s="127">
        <v>2073</v>
      </c>
      <c r="D12" s="127">
        <v>53</v>
      </c>
      <c r="E12" s="20">
        <v>0</v>
      </c>
    </row>
    <row r="13" spans="1:26" ht="12.75" customHeight="1" x14ac:dyDescent="0.15">
      <c r="A13" s="131">
        <v>39052</v>
      </c>
      <c r="B13" s="127">
        <v>216306</v>
      </c>
      <c r="C13" s="127">
        <v>1980</v>
      </c>
      <c r="D13" s="127">
        <v>71</v>
      </c>
      <c r="E13" s="20">
        <v>0</v>
      </c>
    </row>
    <row r="14" spans="1:26" ht="12.75" customHeight="1" x14ac:dyDescent="0.15">
      <c r="A14" s="131">
        <v>39083</v>
      </c>
      <c r="B14" s="127">
        <v>205599</v>
      </c>
      <c r="C14" s="127">
        <v>1896</v>
      </c>
      <c r="D14" s="127">
        <v>74</v>
      </c>
      <c r="E14" s="20">
        <v>0</v>
      </c>
    </row>
    <row r="15" spans="1:26" ht="12.75" customHeight="1" x14ac:dyDescent="0.15">
      <c r="A15" s="131">
        <v>39114</v>
      </c>
      <c r="B15" s="127">
        <v>207237</v>
      </c>
      <c r="C15" s="127">
        <v>2016</v>
      </c>
      <c r="D15" s="127">
        <v>44</v>
      </c>
      <c r="E15" s="20">
        <v>0</v>
      </c>
    </row>
    <row r="16" spans="1:26" ht="12.75" customHeight="1" x14ac:dyDescent="0.15">
      <c r="A16" s="131">
        <v>39142</v>
      </c>
      <c r="B16" s="127">
        <v>256650</v>
      </c>
      <c r="C16" s="127">
        <v>2705</v>
      </c>
      <c r="D16" s="127">
        <v>72</v>
      </c>
      <c r="E16" s="20">
        <v>0</v>
      </c>
    </row>
    <row r="17" spans="1:5" ht="12.75" customHeight="1" x14ac:dyDescent="0.15">
      <c r="A17" s="131">
        <v>39173</v>
      </c>
      <c r="B17" s="127">
        <v>174591</v>
      </c>
      <c r="C17" s="127">
        <v>1533</v>
      </c>
      <c r="D17" s="127">
        <v>57</v>
      </c>
      <c r="E17" s="20">
        <v>1</v>
      </c>
    </row>
    <row r="18" spans="1:5" ht="12.75" customHeight="1" x14ac:dyDescent="0.15">
      <c r="A18" s="131">
        <v>39203</v>
      </c>
      <c r="B18" s="127">
        <v>184878</v>
      </c>
      <c r="C18" s="127">
        <v>2265</v>
      </c>
      <c r="D18" s="127">
        <v>32</v>
      </c>
      <c r="E18" s="20">
        <v>0</v>
      </c>
    </row>
    <row r="19" spans="1:5" ht="12.75" customHeight="1" x14ac:dyDescent="0.15">
      <c r="A19" s="131">
        <v>39234</v>
      </c>
      <c r="B19" s="127">
        <v>242067</v>
      </c>
      <c r="C19" s="127">
        <v>2690</v>
      </c>
      <c r="D19" s="127">
        <v>44</v>
      </c>
      <c r="E19" s="20">
        <v>1</v>
      </c>
    </row>
    <row r="20" spans="1:5" ht="12.75" customHeight="1" x14ac:dyDescent="0.15">
      <c r="A20" s="131">
        <v>39264</v>
      </c>
      <c r="B20" s="127">
        <v>174768</v>
      </c>
      <c r="C20" s="127">
        <v>1724</v>
      </c>
      <c r="D20" s="127">
        <v>41</v>
      </c>
      <c r="E20" s="20">
        <v>0</v>
      </c>
    </row>
    <row r="21" spans="1:5" ht="12.75" customHeight="1" x14ac:dyDescent="0.15">
      <c r="A21" s="131">
        <v>39295</v>
      </c>
      <c r="B21" s="127">
        <v>166011</v>
      </c>
      <c r="C21" s="127">
        <v>1733</v>
      </c>
      <c r="D21" s="127">
        <v>33</v>
      </c>
      <c r="E21" s="20">
        <v>0</v>
      </c>
    </row>
    <row r="22" spans="1:5" ht="12.75" customHeight="1" x14ac:dyDescent="0.15">
      <c r="A22" s="131">
        <v>39326</v>
      </c>
      <c r="B22" s="127">
        <v>255324</v>
      </c>
      <c r="C22" s="127">
        <v>2771</v>
      </c>
      <c r="D22" s="127">
        <v>57</v>
      </c>
      <c r="E22" s="20">
        <v>0</v>
      </c>
    </row>
    <row r="23" spans="1:5" ht="12.75" customHeight="1" x14ac:dyDescent="0.15">
      <c r="A23" s="131">
        <v>39356</v>
      </c>
      <c r="B23" s="127">
        <v>229455</v>
      </c>
      <c r="C23" s="127">
        <v>2748</v>
      </c>
      <c r="D23" s="127">
        <v>35</v>
      </c>
      <c r="E23" s="20">
        <v>0</v>
      </c>
    </row>
    <row r="24" spans="1:5" ht="12.75" customHeight="1" x14ac:dyDescent="0.15">
      <c r="A24" s="131">
        <v>39387</v>
      </c>
      <c r="B24" s="127">
        <v>203349</v>
      </c>
      <c r="C24" s="127">
        <v>1704</v>
      </c>
      <c r="D24" s="127">
        <v>63</v>
      </c>
      <c r="E24" s="20">
        <v>0</v>
      </c>
    </row>
    <row r="25" spans="1:5" ht="12.75" customHeight="1" x14ac:dyDescent="0.15">
      <c r="A25" s="131">
        <v>39417</v>
      </c>
      <c r="B25" s="127">
        <v>169194</v>
      </c>
      <c r="C25" s="127">
        <v>1704</v>
      </c>
      <c r="D25" s="127">
        <v>33</v>
      </c>
      <c r="E25" s="20">
        <v>0</v>
      </c>
    </row>
    <row r="26" spans="1:5" ht="12.75" customHeight="1" x14ac:dyDescent="0.15">
      <c r="A26" s="131">
        <v>39448</v>
      </c>
      <c r="B26" s="127">
        <v>199866</v>
      </c>
      <c r="C26" s="127">
        <v>1995</v>
      </c>
      <c r="D26" s="127">
        <v>50</v>
      </c>
      <c r="E26" s="20">
        <v>0</v>
      </c>
    </row>
    <row r="27" spans="1:5" ht="12.75" customHeight="1" x14ac:dyDescent="0.15">
      <c r="A27" s="131">
        <v>39479</v>
      </c>
      <c r="B27" s="127">
        <v>190482</v>
      </c>
      <c r="C27" s="127">
        <v>2037</v>
      </c>
      <c r="D27" s="127">
        <v>39</v>
      </c>
      <c r="E27" s="20">
        <v>0</v>
      </c>
    </row>
    <row r="28" spans="1:5" ht="12.75" customHeight="1" x14ac:dyDescent="0.15">
      <c r="A28" s="131">
        <v>39508</v>
      </c>
      <c r="B28" s="127">
        <v>268248</v>
      </c>
      <c r="C28" s="127">
        <v>2823</v>
      </c>
      <c r="D28" s="127">
        <v>68</v>
      </c>
      <c r="E28" s="20">
        <v>0</v>
      </c>
    </row>
    <row r="29" spans="1:5" ht="12.75" customHeight="1" x14ac:dyDescent="0.15">
      <c r="A29" s="131">
        <v>39539</v>
      </c>
      <c r="B29" s="127">
        <v>202554</v>
      </c>
      <c r="C29" s="127">
        <v>1761</v>
      </c>
      <c r="D29" s="127">
        <v>68</v>
      </c>
      <c r="E29" s="20">
        <v>1</v>
      </c>
    </row>
    <row r="30" spans="1:5" ht="12.75" customHeight="1" x14ac:dyDescent="0.15">
      <c r="A30" s="131">
        <v>39569</v>
      </c>
      <c r="B30" s="127">
        <v>221040</v>
      </c>
      <c r="C30" s="127">
        <v>2465</v>
      </c>
      <c r="D30" s="127">
        <v>47</v>
      </c>
      <c r="E30" s="20">
        <v>0</v>
      </c>
    </row>
    <row r="31" spans="1:5" ht="12.75" customHeight="1" x14ac:dyDescent="0.15">
      <c r="A31" s="131">
        <v>39600</v>
      </c>
      <c r="B31" s="127">
        <v>198396</v>
      </c>
      <c r="C31" s="127">
        <v>2072</v>
      </c>
      <c r="D31" s="127">
        <v>39</v>
      </c>
      <c r="E31" s="20">
        <v>1</v>
      </c>
    </row>
    <row r="32" spans="1:5" ht="12.75" customHeight="1" x14ac:dyDescent="0.15">
      <c r="E32" s="40"/>
    </row>
    <row r="33" spans="5:5" ht="12.75" customHeight="1" x14ac:dyDescent="0.15">
      <c r="E33" s="40"/>
    </row>
    <row r="34" spans="5:5" ht="12.75" customHeight="1" x14ac:dyDescent="0.15">
      <c r="E34" s="40"/>
    </row>
    <row r="35" spans="5:5" ht="12.75" customHeight="1" x14ac:dyDescent="0.15">
      <c r="E35" s="40"/>
    </row>
    <row r="36" spans="5:5" ht="12.75" customHeight="1" x14ac:dyDescent="0.15">
      <c r="E36" s="40"/>
    </row>
    <row r="37" spans="5:5" ht="12.75" customHeight="1" x14ac:dyDescent="0.15">
      <c r="E37" s="40"/>
    </row>
    <row r="38" spans="5:5" ht="12.75" customHeight="1" x14ac:dyDescent="0.15">
      <c r="E38" s="40"/>
    </row>
    <row r="39" spans="5:5" ht="12.75" customHeight="1" x14ac:dyDescent="0.15">
      <c r="E39" s="40"/>
    </row>
    <row r="40" spans="5:5" ht="12.75" customHeight="1" x14ac:dyDescent="0.15">
      <c r="E40" s="40"/>
    </row>
    <row r="41" spans="5:5" ht="12.75" customHeight="1" x14ac:dyDescent="0.15">
      <c r="E41" s="40"/>
    </row>
    <row r="42" spans="5:5" ht="12.75" customHeight="1" x14ac:dyDescent="0.15">
      <c r="E42" s="40"/>
    </row>
    <row r="43" spans="5:5" ht="12.75" customHeight="1" x14ac:dyDescent="0.15">
      <c r="E43" s="40"/>
    </row>
    <row r="44" spans="5:5" ht="12.75" customHeight="1" x14ac:dyDescent="0.15">
      <c r="E44" s="40"/>
    </row>
    <row r="45" spans="5:5" ht="12.75" customHeight="1" x14ac:dyDescent="0.15">
      <c r="E45" s="40"/>
    </row>
    <row r="46" spans="5:5" ht="12.75" customHeight="1" x14ac:dyDescent="0.15">
      <c r="E46" s="40"/>
    </row>
    <row r="47" spans="5:5" ht="12.75" customHeight="1" x14ac:dyDescent="0.15">
      <c r="E47" s="40"/>
    </row>
    <row r="48" spans="5:5" ht="12.75" customHeight="1" x14ac:dyDescent="0.15">
      <c r="E48" s="40"/>
    </row>
    <row r="49" spans="5:5" ht="12.75" customHeight="1" x14ac:dyDescent="0.15">
      <c r="E49" s="40"/>
    </row>
    <row r="50" spans="5:5" ht="12.75" customHeight="1" x14ac:dyDescent="0.15">
      <c r="E50" s="40"/>
    </row>
    <row r="51" spans="5:5" ht="12.75" customHeight="1" x14ac:dyDescent="0.15">
      <c r="E51" s="40"/>
    </row>
    <row r="52" spans="5:5" ht="12.75" customHeight="1" x14ac:dyDescent="0.15">
      <c r="E52" s="40"/>
    </row>
    <row r="53" spans="5:5" ht="12.75" customHeight="1" x14ac:dyDescent="0.15">
      <c r="E53" s="40"/>
    </row>
    <row r="54" spans="5:5" ht="12.75" customHeight="1" x14ac:dyDescent="0.15">
      <c r="E54" s="40"/>
    </row>
    <row r="55" spans="5:5" ht="12.75" customHeight="1" x14ac:dyDescent="0.15">
      <c r="E55" s="40"/>
    </row>
    <row r="56" spans="5:5" ht="12.75" customHeight="1" x14ac:dyDescent="0.15">
      <c r="E56" s="40"/>
    </row>
    <row r="57" spans="5:5" ht="12.75" customHeight="1" x14ac:dyDescent="0.15">
      <c r="E57" s="40"/>
    </row>
    <row r="58" spans="5:5" ht="12.75" customHeight="1" x14ac:dyDescent="0.15">
      <c r="E58" s="40"/>
    </row>
    <row r="59" spans="5:5" ht="12.75" customHeight="1" x14ac:dyDescent="0.15">
      <c r="E59" s="40"/>
    </row>
    <row r="60" spans="5:5" ht="12.75" customHeight="1" x14ac:dyDescent="0.15">
      <c r="E60" s="40"/>
    </row>
    <row r="61" spans="5:5" ht="12.75" customHeight="1" x14ac:dyDescent="0.15">
      <c r="E61" s="40"/>
    </row>
    <row r="62" spans="5:5" ht="12.75" customHeight="1" x14ac:dyDescent="0.15">
      <c r="E62" s="40"/>
    </row>
    <row r="63" spans="5:5" ht="12.75" customHeight="1" x14ac:dyDescent="0.15">
      <c r="E63" s="40"/>
    </row>
    <row r="64" spans="5:5" ht="12.75" customHeight="1" x14ac:dyDescent="0.15">
      <c r="E64" s="40"/>
    </row>
    <row r="65" spans="5:5" ht="12.75" customHeight="1" x14ac:dyDescent="0.15">
      <c r="E65" s="40"/>
    </row>
    <row r="66" spans="5:5" ht="12.75" customHeight="1" x14ac:dyDescent="0.15">
      <c r="E66" s="40"/>
    </row>
    <row r="67" spans="5:5" ht="12.75" customHeight="1" x14ac:dyDescent="0.15">
      <c r="E67" s="40"/>
    </row>
    <row r="68" spans="5:5" ht="12.75" customHeight="1" x14ac:dyDescent="0.15">
      <c r="E68" s="40"/>
    </row>
    <row r="69" spans="5:5" ht="12.75" customHeight="1" x14ac:dyDescent="0.15">
      <c r="E69" s="40"/>
    </row>
    <row r="70" spans="5:5" ht="12.75" customHeight="1" x14ac:dyDescent="0.15">
      <c r="E70" s="40"/>
    </row>
    <row r="71" spans="5:5" ht="12.75" customHeight="1" x14ac:dyDescent="0.15">
      <c r="E71" s="40"/>
    </row>
    <row r="72" spans="5:5" ht="12.75" customHeight="1" x14ac:dyDescent="0.15">
      <c r="E72" s="40"/>
    </row>
    <row r="73" spans="5:5" ht="12.75" customHeight="1" x14ac:dyDescent="0.15">
      <c r="E73" s="40"/>
    </row>
    <row r="74" spans="5:5" ht="12.75" customHeight="1" x14ac:dyDescent="0.15">
      <c r="E74" s="40"/>
    </row>
    <row r="75" spans="5:5" ht="12.75" customHeight="1" x14ac:dyDescent="0.15">
      <c r="E75" s="40"/>
    </row>
    <row r="76" spans="5:5" ht="12.75" customHeight="1" x14ac:dyDescent="0.15">
      <c r="E76" s="40"/>
    </row>
    <row r="77" spans="5:5" ht="12.75" customHeight="1" x14ac:dyDescent="0.15">
      <c r="E77" s="40"/>
    </row>
    <row r="78" spans="5:5" ht="12.75" customHeight="1" x14ac:dyDescent="0.15">
      <c r="E78" s="40"/>
    </row>
    <row r="79" spans="5:5" ht="12.75" customHeight="1" x14ac:dyDescent="0.15">
      <c r="E79" s="40"/>
    </row>
    <row r="80" spans="5:5" ht="12.75" customHeight="1" x14ac:dyDescent="0.15">
      <c r="E80" s="40"/>
    </row>
    <row r="81" spans="5:5" ht="12.75" customHeight="1" x14ac:dyDescent="0.15">
      <c r="E81" s="40"/>
    </row>
    <row r="82" spans="5:5" ht="12.75" customHeight="1" x14ac:dyDescent="0.15">
      <c r="E82" s="40"/>
    </row>
    <row r="83" spans="5:5" ht="12.75" customHeight="1" x14ac:dyDescent="0.15">
      <c r="E83" s="40"/>
    </row>
    <row r="84" spans="5:5" ht="12.75" customHeight="1" x14ac:dyDescent="0.15">
      <c r="E84" s="40"/>
    </row>
    <row r="85" spans="5:5" ht="12.75" customHeight="1" x14ac:dyDescent="0.15">
      <c r="E85" s="40"/>
    </row>
    <row r="86" spans="5:5" ht="12.75" customHeight="1" x14ac:dyDescent="0.15">
      <c r="E86" s="40"/>
    </row>
    <row r="87" spans="5:5" ht="12.75" customHeight="1" x14ac:dyDescent="0.15">
      <c r="E87" s="40"/>
    </row>
    <row r="88" spans="5:5" ht="12.75" customHeight="1" x14ac:dyDescent="0.15">
      <c r="E88" s="40"/>
    </row>
    <row r="89" spans="5:5" ht="12.75" customHeight="1" x14ac:dyDescent="0.15">
      <c r="E89" s="40"/>
    </row>
    <row r="90" spans="5:5" ht="12.75" customHeight="1" x14ac:dyDescent="0.15">
      <c r="E90" s="40"/>
    </row>
    <row r="91" spans="5:5" ht="12.75" customHeight="1" x14ac:dyDescent="0.15">
      <c r="E91" s="40"/>
    </row>
    <row r="92" spans="5:5" ht="12.75" customHeight="1" x14ac:dyDescent="0.15">
      <c r="E92" s="40"/>
    </row>
    <row r="93" spans="5:5" ht="12.75" customHeight="1" x14ac:dyDescent="0.15">
      <c r="E93" s="40"/>
    </row>
    <row r="94" spans="5:5" ht="12.75" customHeight="1" x14ac:dyDescent="0.15">
      <c r="E94" s="40"/>
    </row>
    <row r="95" spans="5:5" ht="12.75" customHeight="1" x14ac:dyDescent="0.15">
      <c r="E95" s="40"/>
    </row>
    <row r="96" spans="5:5" ht="12.75" customHeight="1" x14ac:dyDescent="0.15">
      <c r="E96" s="40"/>
    </row>
    <row r="97" spans="5:5" ht="12.75" customHeight="1" x14ac:dyDescent="0.15">
      <c r="E97" s="40"/>
    </row>
    <row r="98" spans="5:5" ht="12.75" customHeight="1" x14ac:dyDescent="0.15">
      <c r="E98" s="40"/>
    </row>
    <row r="99" spans="5:5" ht="12.75" customHeight="1" x14ac:dyDescent="0.15">
      <c r="E99" s="40"/>
    </row>
    <row r="100" spans="5:5" ht="12.75" customHeight="1" x14ac:dyDescent="0.15">
      <c r="E100" s="40"/>
    </row>
    <row r="101" spans="5:5" ht="12.75" customHeight="1" x14ac:dyDescent="0.15">
      <c r="E101" s="40"/>
    </row>
    <row r="102" spans="5:5" ht="12.75" customHeight="1" x14ac:dyDescent="0.15">
      <c r="E102" s="40"/>
    </row>
    <row r="103" spans="5:5" ht="12.75" customHeight="1" x14ac:dyDescent="0.15">
      <c r="E103" s="40"/>
    </row>
    <row r="104" spans="5:5" ht="12.75" customHeight="1" x14ac:dyDescent="0.15">
      <c r="E104" s="40"/>
    </row>
    <row r="105" spans="5:5" ht="12.75" customHeight="1" x14ac:dyDescent="0.15">
      <c r="E105" s="40"/>
    </row>
    <row r="106" spans="5:5" ht="12.75" customHeight="1" x14ac:dyDescent="0.15">
      <c r="E106" s="40"/>
    </row>
    <row r="107" spans="5:5" ht="12.75" customHeight="1" x14ac:dyDescent="0.15">
      <c r="E107" s="40"/>
    </row>
    <row r="108" spans="5:5" ht="12.75" customHeight="1" x14ac:dyDescent="0.15">
      <c r="E108" s="40"/>
    </row>
    <row r="109" spans="5:5" ht="12.75" customHeight="1" x14ac:dyDescent="0.15">
      <c r="E109" s="40"/>
    </row>
    <row r="110" spans="5:5" ht="12.75" customHeight="1" x14ac:dyDescent="0.15">
      <c r="E110" s="40"/>
    </row>
    <row r="111" spans="5:5" ht="12.75" customHeight="1" x14ac:dyDescent="0.15">
      <c r="E111" s="40"/>
    </row>
    <row r="112" spans="5:5" ht="12.75" customHeight="1" x14ac:dyDescent="0.15">
      <c r="E112" s="40"/>
    </row>
    <row r="113" spans="5:5" ht="12.75" customHeight="1" x14ac:dyDescent="0.15">
      <c r="E113" s="40"/>
    </row>
    <row r="114" spans="5:5" ht="12.75" customHeight="1" x14ac:dyDescent="0.15">
      <c r="E114" s="40"/>
    </row>
    <row r="115" spans="5:5" ht="12.75" customHeight="1" x14ac:dyDescent="0.15">
      <c r="E115" s="40"/>
    </row>
    <row r="116" spans="5:5" ht="12.75" customHeight="1" x14ac:dyDescent="0.15">
      <c r="E116" s="40"/>
    </row>
    <row r="117" spans="5:5" ht="12.75" customHeight="1" x14ac:dyDescent="0.15">
      <c r="E117" s="40"/>
    </row>
    <row r="118" spans="5:5" ht="12.75" customHeight="1" x14ac:dyDescent="0.15">
      <c r="E118" s="40"/>
    </row>
    <row r="119" spans="5:5" ht="12.75" customHeight="1" x14ac:dyDescent="0.15">
      <c r="E119" s="40"/>
    </row>
    <row r="120" spans="5:5" ht="12.75" customHeight="1" x14ac:dyDescent="0.15">
      <c r="E120" s="40"/>
    </row>
    <row r="121" spans="5:5" ht="12.75" customHeight="1" x14ac:dyDescent="0.15">
      <c r="E121" s="40"/>
    </row>
    <row r="122" spans="5:5" ht="12.75" customHeight="1" x14ac:dyDescent="0.15">
      <c r="E122" s="40"/>
    </row>
    <row r="123" spans="5:5" ht="12.75" customHeight="1" x14ac:dyDescent="0.15">
      <c r="E123" s="40"/>
    </row>
    <row r="124" spans="5:5" ht="12.75" customHeight="1" x14ac:dyDescent="0.15">
      <c r="E124" s="40"/>
    </row>
    <row r="125" spans="5:5" ht="12.75" customHeight="1" x14ac:dyDescent="0.15">
      <c r="E125" s="40"/>
    </row>
    <row r="126" spans="5:5" ht="12.75" customHeight="1" x14ac:dyDescent="0.15">
      <c r="E126" s="40"/>
    </row>
    <row r="127" spans="5:5" ht="12.75" customHeight="1" x14ac:dyDescent="0.15">
      <c r="E127" s="40"/>
    </row>
    <row r="128" spans="5:5" ht="12.75" customHeight="1" x14ac:dyDescent="0.15">
      <c r="E128" s="40"/>
    </row>
    <row r="129" spans="5:5" ht="12.75" customHeight="1" x14ac:dyDescent="0.15">
      <c r="E129" s="40"/>
    </row>
    <row r="130" spans="5:5" ht="12.75" customHeight="1" x14ac:dyDescent="0.15">
      <c r="E130" s="40"/>
    </row>
    <row r="131" spans="5:5" ht="12.75" customHeight="1" x14ac:dyDescent="0.15">
      <c r="E131" s="40"/>
    </row>
    <row r="132" spans="5:5" ht="12.75" customHeight="1" x14ac:dyDescent="0.15">
      <c r="E132" s="40"/>
    </row>
    <row r="133" spans="5:5" ht="12.75" customHeight="1" x14ac:dyDescent="0.15">
      <c r="E133" s="40"/>
    </row>
    <row r="134" spans="5:5" ht="12.75" customHeight="1" x14ac:dyDescent="0.15">
      <c r="E134" s="40"/>
    </row>
    <row r="135" spans="5:5" ht="12.75" customHeight="1" x14ac:dyDescent="0.15">
      <c r="E135" s="40"/>
    </row>
    <row r="136" spans="5:5" ht="12.75" customHeight="1" x14ac:dyDescent="0.15">
      <c r="E136" s="40"/>
    </row>
    <row r="137" spans="5:5" ht="12.75" customHeight="1" x14ac:dyDescent="0.15">
      <c r="E137" s="40"/>
    </row>
    <row r="138" spans="5:5" ht="12.75" customHeight="1" x14ac:dyDescent="0.15">
      <c r="E138" s="40"/>
    </row>
    <row r="139" spans="5:5" ht="12.75" customHeight="1" x14ac:dyDescent="0.15">
      <c r="E139" s="40"/>
    </row>
    <row r="140" spans="5:5" ht="12.75" customHeight="1" x14ac:dyDescent="0.15">
      <c r="E140" s="40"/>
    </row>
    <row r="141" spans="5:5" ht="12.75" customHeight="1" x14ac:dyDescent="0.15">
      <c r="E141" s="40"/>
    </row>
    <row r="142" spans="5:5" ht="12.75" customHeight="1" x14ac:dyDescent="0.15">
      <c r="E142" s="40"/>
    </row>
    <row r="143" spans="5:5" ht="12.75" customHeight="1" x14ac:dyDescent="0.15">
      <c r="E143" s="40"/>
    </row>
    <row r="144" spans="5:5" ht="12.75" customHeight="1" x14ac:dyDescent="0.15">
      <c r="E144" s="40"/>
    </row>
    <row r="145" spans="5:5" ht="12.75" customHeight="1" x14ac:dyDescent="0.15">
      <c r="E145" s="40"/>
    </row>
    <row r="146" spans="5:5" ht="12.75" customHeight="1" x14ac:dyDescent="0.15">
      <c r="E146" s="40"/>
    </row>
    <row r="147" spans="5:5" ht="12.75" customHeight="1" x14ac:dyDescent="0.15">
      <c r="E147" s="40"/>
    </row>
    <row r="148" spans="5:5" ht="12.75" customHeight="1" x14ac:dyDescent="0.15">
      <c r="E148" s="40"/>
    </row>
    <row r="149" spans="5:5" ht="12.75" customHeight="1" x14ac:dyDescent="0.15">
      <c r="E149" s="40"/>
    </row>
    <row r="150" spans="5:5" ht="12.75" customHeight="1" x14ac:dyDescent="0.15">
      <c r="E150" s="40"/>
    </row>
    <row r="151" spans="5:5" ht="12.75" customHeight="1" x14ac:dyDescent="0.15">
      <c r="E151" s="40"/>
    </row>
    <row r="152" spans="5:5" ht="12.75" customHeight="1" x14ac:dyDescent="0.15">
      <c r="E152" s="40"/>
    </row>
    <row r="153" spans="5:5" ht="12.75" customHeight="1" x14ac:dyDescent="0.15">
      <c r="E153" s="40"/>
    </row>
    <row r="154" spans="5:5" ht="12.75" customHeight="1" x14ac:dyDescent="0.15">
      <c r="E154" s="40"/>
    </row>
    <row r="155" spans="5:5" ht="12.75" customHeight="1" x14ac:dyDescent="0.15">
      <c r="E155" s="40"/>
    </row>
    <row r="156" spans="5:5" ht="12.75" customHeight="1" x14ac:dyDescent="0.15">
      <c r="E156" s="40"/>
    </row>
    <row r="157" spans="5:5" ht="12.75" customHeight="1" x14ac:dyDescent="0.15">
      <c r="E157" s="40"/>
    </row>
    <row r="158" spans="5:5" ht="12.75" customHeight="1" x14ac:dyDescent="0.15">
      <c r="E158" s="40"/>
    </row>
    <row r="159" spans="5:5" ht="12.75" customHeight="1" x14ac:dyDescent="0.15">
      <c r="E159" s="40"/>
    </row>
    <row r="160" spans="5:5" ht="12.75" customHeight="1" x14ac:dyDescent="0.15">
      <c r="E160" s="40"/>
    </row>
    <row r="161" spans="5:5" ht="12.75" customHeight="1" x14ac:dyDescent="0.15">
      <c r="E161" s="40"/>
    </row>
    <row r="162" spans="5:5" ht="12.75" customHeight="1" x14ac:dyDescent="0.15">
      <c r="E162" s="40"/>
    </row>
    <row r="163" spans="5:5" ht="12.75" customHeight="1" x14ac:dyDescent="0.15">
      <c r="E163" s="40"/>
    </row>
    <row r="164" spans="5:5" ht="12.75" customHeight="1" x14ac:dyDescent="0.15">
      <c r="E164" s="40"/>
    </row>
    <row r="165" spans="5:5" ht="12.75" customHeight="1" x14ac:dyDescent="0.15">
      <c r="E165" s="40"/>
    </row>
    <row r="166" spans="5:5" ht="12.75" customHeight="1" x14ac:dyDescent="0.15">
      <c r="E166" s="40"/>
    </row>
    <row r="167" spans="5:5" ht="12.75" customHeight="1" x14ac:dyDescent="0.15">
      <c r="E167" s="40"/>
    </row>
    <row r="168" spans="5:5" ht="12.75" customHeight="1" x14ac:dyDescent="0.15">
      <c r="E168" s="40"/>
    </row>
    <row r="169" spans="5:5" ht="12.75" customHeight="1" x14ac:dyDescent="0.15">
      <c r="E169" s="40"/>
    </row>
    <row r="170" spans="5:5" ht="12.75" customHeight="1" x14ac:dyDescent="0.15">
      <c r="E170" s="40"/>
    </row>
    <row r="171" spans="5:5" ht="12.75" customHeight="1" x14ac:dyDescent="0.15">
      <c r="E171" s="40"/>
    </row>
    <row r="172" spans="5:5" ht="12.75" customHeight="1" x14ac:dyDescent="0.15">
      <c r="E172" s="40"/>
    </row>
    <row r="173" spans="5:5" ht="12.75" customHeight="1" x14ac:dyDescent="0.15">
      <c r="E173" s="40"/>
    </row>
    <row r="174" spans="5:5" ht="12.75" customHeight="1" x14ac:dyDescent="0.15">
      <c r="E174" s="40"/>
    </row>
    <row r="175" spans="5:5" ht="12.75" customHeight="1" x14ac:dyDescent="0.15">
      <c r="E175" s="40"/>
    </row>
    <row r="176" spans="5:5" ht="12.75" customHeight="1" x14ac:dyDescent="0.15">
      <c r="E176" s="40"/>
    </row>
    <row r="177" spans="5:5" ht="12.75" customHeight="1" x14ac:dyDescent="0.15">
      <c r="E177" s="40"/>
    </row>
    <row r="178" spans="5:5" ht="12.75" customHeight="1" x14ac:dyDescent="0.15">
      <c r="E178" s="40"/>
    </row>
    <row r="179" spans="5:5" ht="12.75" customHeight="1" x14ac:dyDescent="0.15">
      <c r="E179" s="40"/>
    </row>
    <row r="180" spans="5:5" ht="12.75" customHeight="1" x14ac:dyDescent="0.15">
      <c r="E180" s="40"/>
    </row>
    <row r="181" spans="5:5" ht="12.75" customHeight="1" x14ac:dyDescent="0.15">
      <c r="E181" s="40"/>
    </row>
    <row r="182" spans="5:5" ht="12.75" customHeight="1" x14ac:dyDescent="0.15">
      <c r="E182" s="40"/>
    </row>
    <row r="183" spans="5:5" ht="12.75" customHeight="1" x14ac:dyDescent="0.15">
      <c r="E183" s="40"/>
    </row>
    <row r="184" spans="5:5" ht="12.75" customHeight="1" x14ac:dyDescent="0.15">
      <c r="E184" s="40"/>
    </row>
    <row r="185" spans="5:5" ht="12.75" customHeight="1" x14ac:dyDescent="0.15">
      <c r="E185" s="40"/>
    </row>
    <row r="186" spans="5:5" ht="12.75" customHeight="1" x14ac:dyDescent="0.15">
      <c r="E186" s="40"/>
    </row>
    <row r="187" spans="5:5" ht="12.75" customHeight="1" x14ac:dyDescent="0.15">
      <c r="E187" s="40"/>
    </row>
    <row r="188" spans="5:5" ht="12.75" customHeight="1" x14ac:dyDescent="0.15">
      <c r="E188" s="40"/>
    </row>
    <row r="189" spans="5:5" ht="12.75" customHeight="1" x14ac:dyDescent="0.15">
      <c r="E189" s="40"/>
    </row>
    <row r="190" spans="5:5" ht="12.75" customHeight="1" x14ac:dyDescent="0.15">
      <c r="E190" s="40"/>
    </row>
    <row r="191" spans="5:5" ht="12.75" customHeight="1" x14ac:dyDescent="0.15">
      <c r="E191" s="40"/>
    </row>
    <row r="192" spans="5:5" ht="12.75" customHeight="1" x14ac:dyDescent="0.15">
      <c r="E192" s="40"/>
    </row>
    <row r="193" spans="5:5" ht="12.75" customHeight="1" x14ac:dyDescent="0.15">
      <c r="E193" s="40"/>
    </row>
    <row r="194" spans="5:5" ht="12.75" customHeight="1" x14ac:dyDescent="0.15">
      <c r="E194" s="40"/>
    </row>
    <row r="195" spans="5:5" ht="12.75" customHeight="1" x14ac:dyDescent="0.15">
      <c r="E195" s="40"/>
    </row>
    <row r="196" spans="5:5" ht="12.75" customHeight="1" x14ac:dyDescent="0.15">
      <c r="E196" s="40"/>
    </row>
    <row r="197" spans="5:5" ht="12.75" customHeight="1" x14ac:dyDescent="0.15">
      <c r="E197" s="40"/>
    </row>
    <row r="198" spans="5:5" ht="12.75" customHeight="1" x14ac:dyDescent="0.15">
      <c r="E198" s="40"/>
    </row>
    <row r="199" spans="5:5" ht="12.75" customHeight="1" x14ac:dyDescent="0.15">
      <c r="E199" s="40"/>
    </row>
    <row r="200" spans="5:5" ht="12.75" customHeight="1" x14ac:dyDescent="0.15">
      <c r="E200" s="40"/>
    </row>
    <row r="201" spans="5:5" ht="12.75" customHeight="1" x14ac:dyDescent="0.15">
      <c r="E201" s="40"/>
    </row>
    <row r="202" spans="5:5" ht="12.75" customHeight="1" x14ac:dyDescent="0.15">
      <c r="E202" s="40"/>
    </row>
    <row r="203" spans="5:5" ht="12.75" customHeight="1" x14ac:dyDescent="0.15">
      <c r="E203" s="40"/>
    </row>
    <row r="204" spans="5:5" ht="12.75" customHeight="1" x14ac:dyDescent="0.15">
      <c r="E204" s="40"/>
    </row>
    <row r="205" spans="5:5" ht="12.75" customHeight="1" x14ac:dyDescent="0.15">
      <c r="E205" s="40"/>
    </row>
    <row r="206" spans="5:5" ht="12.75" customHeight="1" x14ac:dyDescent="0.15">
      <c r="E206" s="40"/>
    </row>
    <row r="207" spans="5:5" ht="12.75" customHeight="1" x14ac:dyDescent="0.15">
      <c r="E207" s="40"/>
    </row>
    <row r="208" spans="5:5" ht="12.75" customHeight="1" x14ac:dyDescent="0.15">
      <c r="E208" s="40"/>
    </row>
    <row r="209" spans="5:5" ht="12.75" customHeight="1" x14ac:dyDescent="0.15">
      <c r="E209" s="40"/>
    </row>
    <row r="210" spans="5:5" ht="12.75" customHeight="1" x14ac:dyDescent="0.15">
      <c r="E210" s="40"/>
    </row>
    <row r="211" spans="5:5" ht="12.75" customHeight="1" x14ac:dyDescent="0.15">
      <c r="E211" s="40"/>
    </row>
    <row r="212" spans="5:5" ht="12.75" customHeight="1" x14ac:dyDescent="0.15">
      <c r="E212" s="40"/>
    </row>
    <row r="213" spans="5:5" ht="12.75" customHeight="1" x14ac:dyDescent="0.15">
      <c r="E213" s="40"/>
    </row>
    <row r="214" spans="5:5" ht="12.75" customHeight="1" x14ac:dyDescent="0.15">
      <c r="E214" s="40"/>
    </row>
    <row r="215" spans="5:5" ht="12.75" customHeight="1" x14ac:dyDescent="0.15">
      <c r="E215" s="40"/>
    </row>
    <row r="216" spans="5:5" ht="12.75" customHeight="1" x14ac:dyDescent="0.15">
      <c r="E216" s="40"/>
    </row>
    <row r="217" spans="5:5" ht="12.75" customHeight="1" x14ac:dyDescent="0.15">
      <c r="E217" s="40"/>
    </row>
    <row r="218" spans="5:5" ht="12.75" customHeight="1" x14ac:dyDescent="0.15">
      <c r="E218" s="40"/>
    </row>
    <row r="219" spans="5:5" ht="12.75" customHeight="1" x14ac:dyDescent="0.15">
      <c r="E219" s="40"/>
    </row>
    <row r="220" spans="5:5" ht="12.75" customHeight="1" x14ac:dyDescent="0.15">
      <c r="E220" s="40"/>
    </row>
    <row r="221" spans="5:5" ht="12.75" customHeight="1" x14ac:dyDescent="0.15">
      <c r="E221" s="40"/>
    </row>
    <row r="222" spans="5:5" ht="12.75" customHeight="1" x14ac:dyDescent="0.15">
      <c r="E222" s="40"/>
    </row>
    <row r="223" spans="5:5" ht="12.75" customHeight="1" x14ac:dyDescent="0.15">
      <c r="E223" s="40"/>
    </row>
    <row r="224" spans="5:5" ht="12.75" customHeight="1" x14ac:dyDescent="0.15">
      <c r="E224" s="40"/>
    </row>
    <row r="225" spans="5:5" ht="12.75" customHeight="1" x14ac:dyDescent="0.15">
      <c r="E225" s="40"/>
    </row>
    <row r="226" spans="5:5" ht="12.75" customHeight="1" x14ac:dyDescent="0.15">
      <c r="E226" s="40"/>
    </row>
    <row r="227" spans="5:5" ht="12.75" customHeight="1" x14ac:dyDescent="0.15">
      <c r="E227" s="40"/>
    </row>
    <row r="228" spans="5:5" ht="12.75" customHeight="1" x14ac:dyDescent="0.15">
      <c r="E228" s="40"/>
    </row>
    <row r="229" spans="5:5" ht="12.75" customHeight="1" x14ac:dyDescent="0.15">
      <c r="E229" s="40"/>
    </row>
    <row r="230" spans="5:5" ht="12.75" customHeight="1" x14ac:dyDescent="0.15">
      <c r="E230" s="40"/>
    </row>
    <row r="231" spans="5:5" ht="12.75" customHeight="1" x14ac:dyDescent="0.15">
      <c r="E231" s="40"/>
    </row>
    <row r="232" spans="5:5" ht="12.75" customHeight="1" x14ac:dyDescent="0.15">
      <c r="E232" s="40"/>
    </row>
    <row r="233" spans="5:5" ht="12.75" customHeight="1" x14ac:dyDescent="0.15">
      <c r="E233" s="40"/>
    </row>
    <row r="234" spans="5:5" ht="12.75" customHeight="1" x14ac:dyDescent="0.15">
      <c r="E234" s="40"/>
    </row>
    <row r="235" spans="5:5" ht="12.75" customHeight="1" x14ac:dyDescent="0.15">
      <c r="E235" s="40"/>
    </row>
    <row r="236" spans="5:5" ht="12.75" customHeight="1" x14ac:dyDescent="0.15">
      <c r="E236" s="40"/>
    </row>
    <row r="237" spans="5:5" ht="12.75" customHeight="1" x14ac:dyDescent="0.15">
      <c r="E237" s="40"/>
    </row>
    <row r="238" spans="5:5" ht="12.75" customHeight="1" x14ac:dyDescent="0.15">
      <c r="E238" s="40"/>
    </row>
    <row r="239" spans="5:5" ht="12.75" customHeight="1" x14ac:dyDescent="0.15">
      <c r="E239" s="40"/>
    </row>
    <row r="240" spans="5:5" ht="12.75" customHeight="1" x14ac:dyDescent="0.15">
      <c r="E240" s="40"/>
    </row>
    <row r="241" spans="5:5" ht="12.75" customHeight="1" x14ac:dyDescent="0.15">
      <c r="E241" s="40"/>
    </row>
    <row r="242" spans="5:5" ht="12.75" customHeight="1" x14ac:dyDescent="0.15">
      <c r="E242" s="40"/>
    </row>
    <row r="243" spans="5:5" ht="12.75" customHeight="1" x14ac:dyDescent="0.15">
      <c r="E243" s="40"/>
    </row>
    <row r="244" spans="5:5" ht="12.75" customHeight="1" x14ac:dyDescent="0.15">
      <c r="E244" s="40"/>
    </row>
    <row r="245" spans="5:5" ht="12.75" customHeight="1" x14ac:dyDescent="0.15">
      <c r="E245" s="40"/>
    </row>
    <row r="246" spans="5:5" ht="12.75" customHeight="1" x14ac:dyDescent="0.15">
      <c r="E246" s="40"/>
    </row>
    <row r="247" spans="5:5" ht="12.75" customHeight="1" x14ac:dyDescent="0.15">
      <c r="E247" s="40"/>
    </row>
    <row r="248" spans="5:5" ht="12.75" customHeight="1" x14ac:dyDescent="0.15">
      <c r="E248" s="40"/>
    </row>
    <row r="249" spans="5:5" ht="12.75" customHeight="1" x14ac:dyDescent="0.15">
      <c r="E249" s="40"/>
    </row>
    <row r="250" spans="5:5" ht="12.75" customHeight="1" x14ac:dyDescent="0.15">
      <c r="E250" s="40"/>
    </row>
    <row r="251" spans="5:5" ht="12.75" customHeight="1" x14ac:dyDescent="0.15">
      <c r="E251" s="40"/>
    </row>
    <row r="252" spans="5:5" ht="12.75" customHeight="1" x14ac:dyDescent="0.15">
      <c r="E252" s="40"/>
    </row>
    <row r="253" spans="5:5" ht="12.75" customHeight="1" x14ac:dyDescent="0.15">
      <c r="E253" s="40"/>
    </row>
    <row r="254" spans="5:5" ht="12.75" customHeight="1" x14ac:dyDescent="0.15">
      <c r="E254" s="40"/>
    </row>
    <row r="255" spans="5:5" ht="12.75" customHeight="1" x14ac:dyDescent="0.15">
      <c r="E255" s="40"/>
    </row>
    <row r="256" spans="5:5" ht="12.75" customHeight="1" x14ac:dyDescent="0.15">
      <c r="E256" s="40"/>
    </row>
    <row r="257" spans="5:5" ht="12.75" customHeight="1" x14ac:dyDescent="0.15">
      <c r="E257" s="40"/>
    </row>
    <row r="258" spans="5:5" ht="12.75" customHeight="1" x14ac:dyDescent="0.15">
      <c r="E258" s="40"/>
    </row>
    <row r="259" spans="5:5" ht="12.75" customHeight="1" x14ac:dyDescent="0.15">
      <c r="E259" s="40"/>
    </row>
    <row r="260" spans="5:5" ht="12.75" customHeight="1" x14ac:dyDescent="0.15">
      <c r="E260" s="40"/>
    </row>
    <row r="261" spans="5:5" ht="12.75" customHeight="1" x14ac:dyDescent="0.15">
      <c r="E261" s="40"/>
    </row>
    <row r="262" spans="5:5" ht="12.75" customHeight="1" x14ac:dyDescent="0.15">
      <c r="E262" s="40"/>
    </row>
    <row r="263" spans="5:5" ht="12.75" customHeight="1" x14ac:dyDescent="0.15">
      <c r="E263" s="40"/>
    </row>
    <row r="264" spans="5:5" ht="12.75" customHeight="1" x14ac:dyDescent="0.15">
      <c r="E264" s="40"/>
    </row>
    <row r="265" spans="5:5" ht="12.75" customHeight="1" x14ac:dyDescent="0.15">
      <c r="E265" s="40"/>
    </row>
    <row r="266" spans="5:5" ht="12.75" customHeight="1" x14ac:dyDescent="0.15">
      <c r="E266" s="40"/>
    </row>
    <row r="267" spans="5:5" ht="12.75" customHeight="1" x14ac:dyDescent="0.15">
      <c r="E267" s="40"/>
    </row>
    <row r="268" spans="5:5" ht="12.75" customHeight="1" x14ac:dyDescent="0.15">
      <c r="E268" s="40"/>
    </row>
    <row r="269" spans="5:5" ht="12.75" customHeight="1" x14ac:dyDescent="0.15">
      <c r="E269" s="40"/>
    </row>
    <row r="270" spans="5:5" ht="12.75" customHeight="1" x14ac:dyDescent="0.15">
      <c r="E270" s="40"/>
    </row>
    <row r="271" spans="5:5" ht="12.75" customHeight="1" x14ac:dyDescent="0.15">
      <c r="E271" s="40"/>
    </row>
    <row r="272" spans="5:5" ht="12.75" customHeight="1" x14ac:dyDescent="0.15">
      <c r="E272" s="40"/>
    </row>
    <row r="273" spans="5:5" ht="12.75" customHeight="1" x14ac:dyDescent="0.15">
      <c r="E273" s="40"/>
    </row>
    <row r="274" spans="5:5" ht="12.75" customHeight="1" x14ac:dyDescent="0.15">
      <c r="E274" s="40"/>
    </row>
    <row r="275" spans="5:5" ht="12.75" customHeight="1" x14ac:dyDescent="0.15">
      <c r="E275" s="40"/>
    </row>
    <row r="276" spans="5:5" ht="12.75" customHeight="1" x14ac:dyDescent="0.15">
      <c r="E276" s="40"/>
    </row>
    <row r="277" spans="5:5" ht="12.75" customHeight="1" x14ac:dyDescent="0.15">
      <c r="E277" s="40"/>
    </row>
    <row r="278" spans="5:5" ht="12.75" customHeight="1" x14ac:dyDescent="0.15">
      <c r="E278" s="40"/>
    </row>
    <row r="279" spans="5:5" ht="12.75" customHeight="1" x14ac:dyDescent="0.15">
      <c r="E279" s="40"/>
    </row>
    <row r="280" spans="5:5" ht="12.75" customHeight="1" x14ac:dyDescent="0.15">
      <c r="E280" s="40"/>
    </row>
    <row r="281" spans="5:5" ht="12.75" customHeight="1" x14ac:dyDescent="0.15">
      <c r="E281" s="40"/>
    </row>
    <row r="282" spans="5:5" ht="12.75" customHeight="1" x14ac:dyDescent="0.15">
      <c r="E282" s="40"/>
    </row>
    <row r="283" spans="5:5" ht="12.75" customHeight="1" x14ac:dyDescent="0.15">
      <c r="E283" s="40"/>
    </row>
    <row r="284" spans="5:5" ht="12.75" customHeight="1" x14ac:dyDescent="0.15">
      <c r="E284" s="40"/>
    </row>
    <row r="285" spans="5:5" ht="12.75" customHeight="1" x14ac:dyDescent="0.15">
      <c r="E285" s="40"/>
    </row>
    <row r="286" spans="5:5" ht="12.75" customHeight="1" x14ac:dyDescent="0.15">
      <c r="E286" s="40"/>
    </row>
    <row r="287" spans="5:5" ht="12.75" customHeight="1" x14ac:dyDescent="0.15">
      <c r="E287" s="40"/>
    </row>
    <row r="288" spans="5:5" ht="12.75" customHeight="1" x14ac:dyDescent="0.15">
      <c r="E288" s="40"/>
    </row>
    <row r="289" spans="5:5" ht="12.75" customHeight="1" x14ac:dyDescent="0.15">
      <c r="E289" s="40"/>
    </row>
    <row r="290" spans="5:5" ht="12.75" customHeight="1" x14ac:dyDescent="0.15">
      <c r="E290" s="40"/>
    </row>
    <row r="291" spans="5:5" ht="12.75" customHeight="1" x14ac:dyDescent="0.15">
      <c r="E291" s="40"/>
    </row>
    <row r="292" spans="5:5" ht="12.75" customHeight="1" x14ac:dyDescent="0.15">
      <c r="E292" s="40"/>
    </row>
    <row r="293" spans="5:5" ht="12.75" customHeight="1" x14ac:dyDescent="0.15">
      <c r="E293" s="40"/>
    </row>
    <row r="294" spans="5:5" ht="12.75" customHeight="1" x14ac:dyDescent="0.15">
      <c r="E294" s="40"/>
    </row>
    <row r="295" spans="5:5" ht="12.75" customHeight="1" x14ac:dyDescent="0.15">
      <c r="E295" s="40"/>
    </row>
    <row r="296" spans="5:5" ht="12.75" customHeight="1" x14ac:dyDescent="0.15">
      <c r="E296" s="40"/>
    </row>
    <row r="297" spans="5:5" ht="12.75" customHeight="1" x14ac:dyDescent="0.15">
      <c r="E297" s="40"/>
    </row>
    <row r="298" spans="5:5" ht="12.75" customHeight="1" x14ac:dyDescent="0.15">
      <c r="E298" s="40"/>
    </row>
    <row r="299" spans="5:5" ht="12.75" customHeight="1" x14ac:dyDescent="0.15">
      <c r="E299" s="40"/>
    </row>
    <row r="300" spans="5:5" ht="12.75" customHeight="1" x14ac:dyDescent="0.15">
      <c r="E300" s="40"/>
    </row>
    <row r="301" spans="5:5" ht="12.75" customHeight="1" x14ac:dyDescent="0.15">
      <c r="E301" s="40"/>
    </row>
    <row r="302" spans="5:5" ht="12.75" customHeight="1" x14ac:dyDescent="0.15">
      <c r="E302" s="40"/>
    </row>
    <row r="303" spans="5:5" ht="12.75" customHeight="1" x14ac:dyDescent="0.15">
      <c r="E303" s="40"/>
    </row>
    <row r="304" spans="5:5" ht="12.75" customHeight="1" x14ac:dyDescent="0.15">
      <c r="E304" s="40"/>
    </row>
    <row r="305" spans="5:5" ht="12.75" customHeight="1" x14ac:dyDescent="0.15">
      <c r="E305" s="40"/>
    </row>
    <row r="306" spans="5:5" ht="12.75" customHeight="1" x14ac:dyDescent="0.15">
      <c r="E306" s="40"/>
    </row>
    <row r="307" spans="5:5" ht="12.75" customHeight="1" x14ac:dyDescent="0.15">
      <c r="E307" s="40"/>
    </row>
    <row r="308" spans="5:5" ht="12.75" customHeight="1" x14ac:dyDescent="0.15">
      <c r="E308" s="40"/>
    </row>
    <row r="309" spans="5:5" ht="12.75" customHeight="1" x14ac:dyDescent="0.15">
      <c r="E309" s="40"/>
    </row>
    <row r="310" spans="5:5" ht="12.75" customHeight="1" x14ac:dyDescent="0.15">
      <c r="E310" s="40"/>
    </row>
    <row r="311" spans="5:5" ht="12.75" customHeight="1" x14ac:dyDescent="0.15">
      <c r="E311" s="40"/>
    </row>
    <row r="312" spans="5:5" ht="12.75" customHeight="1" x14ac:dyDescent="0.15">
      <c r="E312" s="40"/>
    </row>
    <row r="313" spans="5:5" ht="12.75" customHeight="1" x14ac:dyDescent="0.15">
      <c r="E313" s="40"/>
    </row>
    <row r="314" spans="5:5" ht="12.75" customHeight="1" x14ac:dyDescent="0.15">
      <c r="E314" s="40"/>
    </row>
    <row r="315" spans="5:5" ht="12.75" customHeight="1" x14ac:dyDescent="0.15">
      <c r="E315" s="40"/>
    </row>
    <row r="316" spans="5:5" ht="12.75" customHeight="1" x14ac:dyDescent="0.15">
      <c r="E316" s="40"/>
    </row>
    <row r="317" spans="5:5" ht="12.75" customHeight="1" x14ac:dyDescent="0.15">
      <c r="E317" s="40"/>
    </row>
    <row r="318" spans="5:5" ht="12.75" customHeight="1" x14ac:dyDescent="0.15">
      <c r="E318" s="40"/>
    </row>
    <row r="319" spans="5:5" ht="12.75" customHeight="1" x14ac:dyDescent="0.15">
      <c r="E319" s="40"/>
    </row>
    <row r="320" spans="5:5" ht="12.75" customHeight="1" x14ac:dyDescent="0.15">
      <c r="E320" s="40"/>
    </row>
    <row r="321" spans="5:5" ht="12.75" customHeight="1" x14ac:dyDescent="0.15">
      <c r="E321" s="40"/>
    </row>
    <row r="322" spans="5:5" ht="12.75" customHeight="1" x14ac:dyDescent="0.15">
      <c r="E322" s="40"/>
    </row>
    <row r="323" spans="5:5" ht="12.75" customHeight="1" x14ac:dyDescent="0.15">
      <c r="E323" s="40"/>
    </row>
    <row r="324" spans="5:5" ht="12.75" customHeight="1" x14ac:dyDescent="0.15">
      <c r="E324" s="40"/>
    </row>
    <row r="325" spans="5:5" ht="12.75" customHeight="1" x14ac:dyDescent="0.15">
      <c r="E325" s="40"/>
    </row>
    <row r="326" spans="5:5" ht="12.75" customHeight="1" x14ac:dyDescent="0.15">
      <c r="E326" s="40"/>
    </row>
    <row r="327" spans="5:5" ht="12.75" customHeight="1" x14ac:dyDescent="0.15">
      <c r="E327" s="40"/>
    </row>
    <row r="328" spans="5:5" ht="12.75" customHeight="1" x14ac:dyDescent="0.15">
      <c r="E328" s="40"/>
    </row>
    <row r="329" spans="5:5" ht="12.75" customHeight="1" x14ac:dyDescent="0.15">
      <c r="E329" s="40"/>
    </row>
    <row r="330" spans="5:5" ht="12.75" customHeight="1" x14ac:dyDescent="0.15">
      <c r="E330" s="40"/>
    </row>
    <row r="331" spans="5:5" ht="12.75" customHeight="1" x14ac:dyDescent="0.15">
      <c r="E331" s="40"/>
    </row>
    <row r="332" spans="5:5" ht="12.75" customHeight="1" x14ac:dyDescent="0.15">
      <c r="E332" s="40"/>
    </row>
    <row r="333" spans="5:5" ht="12.75" customHeight="1" x14ac:dyDescent="0.15">
      <c r="E333" s="40"/>
    </row>
    <row r="334" spans="5:5" ht="12.75" customHeight="1" x14ac:dyDescent="0.15">
      <c r="E334" s="40"/>
    </row>
    <row r="335" spans="5:5" ht="12.75" customHeight="1" x14ac:dyDescent="0.15">
      <c r="E335" s="40"/>
    </row>
    <row r="336" spans="5:5" ht="12.75" customHeight="1" x14ac:dyDescent="0.15">
      <c r="E336" s="40"/>
    </row>
    <row r="337" spans="5:5" ht="12.75" customHeight="1" x14ac:dyDescent="0.15">
      <c r="E337" s="40"/>
    </row>
    <row r="338" spans="5:5" ht="12.75" customHeight="1" x14ac:dyDescent="0.15">
      <c r="E338" s="40"/>
    </row>
    <row r="339" spans="5:5" ht="12.75" customHeight="1" x14ac:dyDescent="0.15">
      <c r="E339" s="40"/>
    </row>
    <row r="340" spans="5:5" ht="12.75" customHeight="1" x14ac:dyDescent="0.15">
      <c r="E340" s="40"/>
    </row>
    <row r="341" spans="5:5" ht="12.75" customHeight="1" x14ac:dyDescent="0.15">
      <c r="E341" s="40"/>
    </row>
    <row r="342" spans="5:5" ht="12.75" customHeight="1" x14ac:dyDescent="0.15">
      <c r="E342" s="40"/>
    </row>
    <row r="343" spans="5:5" ht="12.75" customHeight="1" x14ac:dyDescent="0.15">
      <c r="E343" s="40"/>
    </row>
    <row r="344" spans="5:5" ht="12.75" customHeight="1" x14ac:dyDescent="0.15">
      <c r="E344" s="40"/>
    </row>
    <row r="345" spans="5:5" ht="12.75" customHeight="1" x14ac:dyDescent="0.15">
      <c r="E345" s="40"/>
    </row>
    <row r="346" spans="5:5" ht="12.75" customHeight="1" x14ac:dyDescent="0.15">
      <c r="E346" s="40"/>
    </row>
    <row r="347" spans="5:5" ht="12.75" customHeight="1" x14ac:dyDescent="0.15">
      <c r="E347" s="40"/>
    </row>
    <row r="348" spans="5:5" ht="12.75" customHeight="1" x14ac:dyDescent="0.15">
      <c r="E348" s="40"/>
    </row>
    <row r="349" spans="5:5" ht="12.75" customHeight="1" x14ac:dyDescent="0.15">
      <c r="E349" s="40"/>
    </row>
    <row r="350" spans="5:5" ht="12.75" customHeight="1" x14ac:dyDescent="0.15">
      <c r="E350" s="40"/>
    </row>
    <row r="351" spans="5:5" ht="12.75" customHeight="1" x14ac:dyDescent="0.15">
      <c r="E351" s="40"/>
    </row>
    <row r="352" spans="5:5" ht="12.75" customHeight="1" x14ac:dyDescent="0.15">
      <c r="E352" s="40"/>
    </row>
    <row r="353" spans="5:5" ht="12.75" customHeight="1" x14ac:dyDescent="0.15">
      <c r="E353" s="40"/>
    </row>
    <row r="354" spans="5:5" ht="12.75" customHeight="1" x14ac:dyDescent="0.15">
      <c r="E354" s="40"/>
    </row>
    <row r="355" spans="5:5" ht="12.75" customHeight="1" x14ac:dyDescent="0.15">
      <c r="E355" s="40"/>
    </row>
    <row r="356" spans="5:5" ht="12.75" customHeight="1" x14ac:dyDescent="0.15">
      <c r="E356" s="40"/>
    </row>
    <row r="357" spans="5:5" ht="12.75" customHeight="1" x14ac:dyDescent="0.15">
      <c r="E357" s="40"/>
    </row>
    <row r="358" spans="5:5" ht="12.75" customHeight="1" x14ac:dyDescent="0.15">
      <c r="E358" s="40"/>
    </row>
    <row r="359" spans="5:5" ht="12.75" customHeight="1" x14ac:dyDescent="0.15">
      <c r="E359" s="40"/>
    </row>
    <row r="360" spans="5:5" ht="12.75" customHeight="1" x14ac:dyDescent="0.15">
      <c r="E360" s="40"/>
    </row>
    <row r="361" spans="5:5" ht="12.75" customHeight="1" x14ac:dyDescent="0.15">
      <c r="E361" s="40"/>
    </row>
    <row r="362" spans="5:5" ht="12.75" customHeight="1" x14ac:dyDescent="0.15">
      <c r="E362" s="40"/>
    </row>
    <row r="363" spans="5:5" ht="12.75" customHeight="1" x14ac:dyDescent="0.15">
      <c r="E363" s="40"/>
    </row>
    <row r="364" spans="5:5" ht="12.75" customHeight="1" x14ac:dyDescent="0.15">
      <c r="E364" s="40"/>
    </row>
    <row r="365" spans="5:5" ht="12.75" customHeight="1" x14ac:dyDescent="0.15">
      <c r="E365" s="40"/>
    </row>
    <row r="366" spans="5:5" ht="12.75" customHeight="1" x14ac:dyDescent="0.15">
      <c r="E366" s="40"/>
    </row>
    <row r="367" spans="5:5" ht="12.75" customHeight="1" x14ac:dyDescent="0.15">
      <c r="E367" s="40"/>
    </row>
    <row r="368" spans="5:5" ht="12.75" customHeight="1" x14ac:dyDescent="0.15">
      <c r="E368" s="40"/>
    </row>
    <row r="369" spans="5:5" ht="12.75" customHeight="1" x14ac:dyDescent="0.15">
      <c r="E369" s="40"/>
    </row>
    <row r="370" spans="5:5" ht="12.75" customHeight="1" x14ac:dyDescent="0.15">
      <c r="E370" s="40"/>
    </row>
    <row r="371" spans="5:5" ht="12.75" customHeight="1" x14ac:dyDescent="0.15">
      <c r="E371" s="40"/>
    </row>
    <row r="372" spans="5:5" ht="12.75" customHeight="1" x14ac:dyDescent="0.15">
      <c r="E372" s="40"/>
    </row>
    <row r="373" spans="5:5" ht="12.75" customHeight="1" x14ac:dyDescent="0.15">
      <c r="E373" s="40"/>
    </row>
    <row r="374" spans="5:5" ht="12.75" customHeight="1" x14ac:dyDescent="0.15">
      <c r="E374" s="40"/>
    </row>
    <row r="375" spans="5:5" ht="12.75" customHeight="1" x14ac:dyDescent="0.15">
      <c r="E375" s="40"/>
    </row>
    <row r="376" spans="5:5" ht="12.75" customHeight="1" x14ac:dyDescent="0.15">
      <c r="E376" s="40"/>
    </row>
    <row r="377" spans="5:5" ht="12.75" customHeight="1" x14ac:dyDescent="0.15">
      <c r="E377" s="40"/>
    </row>
    <row r="378" spans="5:5" ht="12.75" customHeight="1" x14ac:dyDescent="0.15">
      <c r="E378" s="40"/>
    </row>
    <row r="379" spans="5:5" ht="12.75" customHeight="1" x14ac:dyDescent="0.15">
      <c r="E379" s="40"/>
    </row>
    <row r="380" spans="5:5" ht="12.75" customHeight="1" x14ac:dyDescent="0.15">
      <c r="E380" s="40"/>
    </row>
    <row r="381" spans="5:5" ht="12.75" customHeight="1" x14ac:dyDescent="0.15">
      <c r="E381" s="40"/>
    </row>
    <row r="382" spans="5:5" ht="12.75" customHeight="1" x14ac:dyDescent="0.15">
      <c r="E382" s="40"/>
    </row>
    <row r="383" spans="5:5" ht="12.75" customHeight="1" x14ac:dyDescent="0.15">
      <c r="E383" s="40"/>
    </row>
    <row r="384" spans="5:5" ht="12.75" customHeight="1" x14ac:dyDescent="0.15">
      <c r="E384" s="40"/>
    </row>
    <row r="385" spans="5:5" ht="12.75" customHeight="1" x14ac:dyDescent="0.15">
      <c r="E385" s="40"/>
    </row>
    <row r="386" spans="5:5" ht="12.75" customHeight="1" x14ac:dyDescent="0.15">
      <c r="E386" s="40"/>
    </row>
    <row r="387" spans="5:5" ht="12.75" customHeight="1" x14ac:dyDescent="0.15">
      <c r="E387" s="40"/>
    </row>
    <row r="388" spans="5:5" ht="12.75" customHeight="1" x14ac:dyDescent="0.15">
      <c r="E388" s="40"/>
    </row>
    <row r="389" spans="5:5" ht="12.75" customHeight="1" x14ac:dyDescent="0.15">
      <c r="E389" s="40"/>
    </row>
    <row r="390" spans="5:5" ht="12.75" customHeight="1" x14ac:dyDescent="0.15">
      <c r="E390" s="40"/>
    </row>
    <row r="391" spans="5:5" ht="12.75" customHeight="1" x14ac:dyDescent="0.15">
      <c r="E391" s="40"/>
    </row>
    <row r="392" spans="5:5" ht="12.75" customHeight="1" x14ac:dyDescent="0.15">
      <c r="E392" s="40"/>
    </row>
    <row r="393" spans="5:5" ht="12.75" customHeight="1" x14ac:dyDescent="0.15">
      <c r="E393" s="40"/>
    </row>
    <row r="394" spans="5:5" ht="12.75" customHeight="1" x14ac:dyDescent="0.15">
      <c r="E394" s="40"/>
    </row>
    <row r="395" spans="5:5" ht="12.75" customHeight="1" x14ac:dyDescent="0.15">
      <c r="E395" s="40"/>
    </row>
    <row r="396" spans="5:5" ht="12.75" customHeight="1" x14ac:dyDescent="0.15">
      <c r="E396" s="40"/>
    </row>
    <row r="397" spans="5:5" ht="12.75" customHeight="1" x14ac:dyDescent="0.15">
      <c r="E397" s="40"/>
    </row>
    <row r="398" spans="5:5" ht="12.75" customHeight="1" x14ac:dyDescent="0.15">
      <c r="E398" s="40"/>
    </row>
    <row r="399" spans="5:5" ht="12.75" customHeight="1" x14ac:dyDescent="0.15">
      <c r="E399" s="40"/>
    </row>
    <row r="400" spans="5:5" ht="12.75" customHeight="1" x14ac:dyDescent="0.15">
      <c r="E400" s="40"/>
    </row>
    <row r="401" spans="5:5" ht="12.75" customHeight="1" x14ac:dyDescent="0.15">
      <c r="E401" s="40"/>
    </row>
    <row r="402" spans="5:5" ht="12.75" customHeight="1" x14ac:dyDescent="0.15">
      <c r="E402" s="40"/>
    </row>
    <row r="403" spans="5:5" ht="12.75" customHeight="1" x14ac:dyDescent="0.15">
      <c r="E403" s="40"/>
    </row>
    <row r="404" spans="5:5" ht="12.75" customHeight="1" x14ac:dyDescent="0.15">
      <c r="E404" s="40"/>
    </row>
    <row r="405" spans="5:5" ht="12.75" customHeight="1" x14ac:dyDescent="0.15">
      <c r="E405" s="40"/>
    </row>
    <row r="406" spans="5:5" ht="12.75" customHeight="1" x14ac:dyDescent="0.15">
      <c r="E406" s="40"/>
    </row>
    <row r="407" spans="5:5" ht="12.75" customHeight="1" x14ac:dyDescent="0.15">
      <c r="E407" s="40"/>
    </row>
    <row r="408" spans="5:5" ht="12.75" customHeight="1" x14ac:dyDescent="0.15">
      <c r="E408" s="40"/>
    </row>
    <row r="409" spans="5:5" ht="12.75" customHeight="1" x14ac:dyDescent="0.15">
      <c r="E409" s="40"/>
    </row>
    <row r="410" spans="5:5" ht="12.75" customHeight="1" x14ac:dyDescent="0.15">
      <c r="E410" s="40"/>
    </row>
    <row r="411" spans="5:5" ht="12.75" customHeight="1" x14ac:dyDescent="0.15">
      <c r="E411" s="40"/>
    </row>
    <row r="412" spans="5:5" ht="12.75" customHeight="1" x14ac:dyDescent="0.15">
      <c r="E412" s="40"/>
    </row>
    <row r="413" spans="5:5" ht="12.75" customHeight="1" x14ac:dyDescent="0.15">
      <c r="E413" s="40"/>
    </row>
    <row r="414" spans="5:5" ht="12.75" customHeight="1" x14ac:dyDescent="0.15">
      <c r="E414" s="40"/>
    </row>
    <row r="415" spans="5:5" ht="12.75" customHeight="1" x14ac:dyDescent="0.15">
      <c r="E415" s="40"/>
    </row>
    <row r="416" spans="5:5" ht="12.75" customHeight="1" x14ac:dyDescent="0.15">
      <c r="E416" s="40"/>
    </row>
    <row r="417" spans="5:5" ht="12.75" customHeight="1" x14ac:dyDescent="0.15">
      <c r="E417" s="40"/>
    </row>
    <row r="418" spans="5:5" ht="12.75" customHeight="1" x14ac:dyDescent="0.15">
      <c r="E418" s="40"/>
    </row>
    <row r="419" spans="5:5" ht="12.75" customHeight="1" x14ac:dyDescent="0.15">
      <c r="E419" s="40"/>
    </row>
    <row r="420" spans="5:5" ht="12.75" customHeight="1" x14ac:dyDescent="0.15">
      <c r="E420" s="40"/>
    </row>
    <row r="421" spans="5:5" ht="12.75" customHeight="1" x14ac:dyDescent="0.15">
      <c r="E421" s="40"/>
    </row>
    <row r="422" spans="5:5" ht="12.75" customHeight="1" x14ac:dyDescent="0.15">
      <c r="E422" s="40"/>
    </row>
    <row r="423" spans="5:5" ht="12.75" customHeight="1" x14ac:dyDescent="0.15">
      <c r="E423" s="40"/>
    </row>
    <row r="424" spans="5:5" ht="12.75" customHeight="1" x14ac:dyDescent="0.15">
      <c r="E424" s="40"/>
    </row>
    <row r="425" spans="5:5" ht="12.75" customHeight="1" x14ac:dyDescent="0.15">
      <c r="E425" s="40"/>
    </row>
    <row r="426" spans="5:5" ht="12.75" customHeight="1" x14ac:dyDescent="0.15">
      <c r="E426" s="40"/>
    </row>
    <row r="427" spans="5:5" ht="12.75" customHeight="1" x14ac:dyDescent="0.15">
      <c r="E427" s="40"/>
    </row>
    <row r="428" spans="5:5" ht="12.75" customHeight="1" x14ac:dyDescent="0.15">
      <c r="E428" s="40"/>
    </row>
    <row r="429" spans="5:5" ht="12.75" customHeight="1" x14ac:dyDescent="0.15">
      <c r="E429" s="40"/>
    </row>
    <row r="430" spans="5:5" ht="12.75" customHeight="1" x14ac:dyDescent="0.15">
      <c r="E430" s="40"/>
    </row>
    <row r="431" spans="5:5" ht="12.75" customHeight="1" x14ac:dyDescent="0.15">
      <c r="E431" s="40"/>
    </row>
    <row r="432" spans="5:5" ht="12.75" customHeight="1" x14ac:dyDescent="0.15">
      <c r="E432" s="40"/>
    </row>
    <row r="433" spans="5:5" ht="12.75" customHeight="1" x14ac:dyDescent="0.15">
      <c r="E433" s="40"/>
    </row>
    <row r="434" spans="5:5" ht="12.75" customHeight="1" x14ac:dyDescent="0.15">
      <c r="E434" s="40"/>
    </row>
    <row r="435" spans="5:5" ht="12.75" customHeight="1" x14ac:dyDescent="0.15">
      <c r="E435" s="40"/>
    </row>
    <row r="436" spans="5:5" ht="12.75" customHeight="1" x14ac:dyDescent="0.15">
      <c r="E436" s="40"/>
    </row>
    <row r="437" spans="5:5" ht="12.75" customHeight="1" x14ac:dyDescent="0.15">
      <c r="E437" s="40"/>
    </row>
    <row r="438" spans="5:5" ht="12.75" customHeight="1" x14ac:dyDescent="0.15">
      <c r="E438" s="40"/>
    </row>
    <row r="439" spans="5:5" ht="12.75" customHeight="1" x14ac:dyDescent="0.15">
      <c r="E439" s="40"/>
    </row>
    <row r="440" spans="5:5" ht="12.75" customHeight="1" x14ac:dyDescent="0.15">
      <c r="E440" s="40"/>
    </row>
    <row r="441" spans="5:5" ht="12.75" customHeight="1" x14ac:dyDescent="0.15">
      <c r="E441" s="40"/>
    </row>
    <row r="442" spans="5:5" ht="12.75" customHeight="1" x14ac:dyDescent="0.15">
      <c r="E442" s="40"/>
    </row>
    <row r="443" spans="5:5" ht="12.75" customHeight="1" x14ac:dyDescent="0.15">
      <c r="E443" s="40"/>
    </row>
    <row r="444" spans="5:5" ht="12.75" customHeight="1" x14ac:dyDescent="0.15">
      <c r="E444" s="40"/>
    </row>
    <row r="445" spans="5:5" ht="12.75" customHeight="1" x14ac:dyDescent="0.15">
      <c r="E445" s="40"/>
    </row>
    <row r="446" spans="5:5" ht="12.75" customHeight="1" x14ac:dyDescent="0.15">
      <c r="E446" s="40"/>
    </row>
    <row r="447" spans="5:5" ht="12.75" customHeight="1" x14ac:dyDescent="0.15">
      <c r="E447" s="40"/>
    </row>
    <row r="448" spans="5:5" ht="12.75" customHeight="1" x14ac:dyDescent="0.15">
      <c r="E448" s="40"/>
    </row>
    <row r="449" spans="5:5" ht="12.75" customHeight="1" x14ac:dyDescent="0.15">
      <c r="E449" s="40"/>
    </row>
    <row r="450" spans="5:5" ht="12.75" customHeight="1" x14ac:dyDescent="0.15">
      <c r="E450" s="40"/>
    </row>
    <row r="451" spans="5:5" ht="12.75" customHeight="1" x14ac:dyDescent="0.15">
      <c r="E451" s="40"/>
    </row>
    <row r="452" spans="5:5" ht="12.75" customHeight="1" x14ac:dyDescent="0.15">
      <c r="E452" s="40"/>
    </row>
    <row r="453" spans="5:5" ht="12.75" customHeight="1" x14ac:dyDescent="0.15">
      <c r="E453" s="40"/>
    </row>
    <row r="454" spans="5:5" ht="12.75" customHeight="1" x14ac:dyDescent="0.15">
      <c r="E454" s="40"/>
    </row>
    <row r="455" spans="5:5" ht="12.75" customHeight="1" x14ac:dyDescent="0.15">
      <c r="E455" s="40"/>
    </row>
    <row r="456" spans="5:5" ht="12.75" customHeight="1" x14ac:dyDescent="0.15">
      <c r="E456" s="40"/>
    </row>
    <row r="457" spans="5:5" ht="12.75" customHeight="1" x14ac:dyDescent="0.15">
      <c r="E457" s="40"/>
    </row>
    <row r="458" spans="5:5" ht="12.75" customHeight="1" x14ac:dyDescent="0.15">
      <c r="E458" s="40"/>
    </row>
    <row r="459" spans="5:5" ht="12.75" customHeight="1" x14ac:dyDescent="0.15">
      <c r="E459" s="40"/>
    </row>
    <row r="460" spans="5:5" ht="12.75" customHeight="1" x14ac:dyDescent="0.15">
      <c r="E460" s="40"/>
    </row>
    <row r="461" spans="5:5" ht="12.75" customHeight="1" x14ac:dyDescent="0.15">
      <c r="E461" s="40"/>
    </row>
    <row r="462" spans="5:5" ht="12.75" customHeight="1" x14ac:dyDescent="0.15">
      <c r="E462" s="40"/>
    </row>
    <row r="463" spans="5:5" ht="12.75" customHeight="1" x14ac:dyDescent="0.15">
      <c r="E463" s="40"/>
    </row>
    <row r="464" spans="5:5" ht="12.75" customHeight="1" x14ac:dyDescent="0.15">
      <c r="E464" s="40"/>
    </row>
    <row r="465" spans="5:5" ht="12.75" customHeight="1" x14ac:dyDescent="0.15">
      <c r="E465" s="40"/>
    </row>
    <row r="466" spans="5:5" ht="12.75" customHeight="1" x14ac:dyDescent="0.15">
      <c r="E466" s="40"/>
    </row>
    <row r="467" spans="5:5" ht="12.75" customHeight="1" x14ac:dyDescent="0.15">
      <c r="E467" s="40"/>
    </row>
    <row r="468" spans="5:5" ht="12.75" customHeight="1" x14ac:dyDescent="0.15">
      <c r="E468" s="40"/>
    </row>
    <row r="469" spans="5:5" ht="12.75" customHeight="1" x14ac:dyDescent="0.15">
      <c r="E469" s="40"/>
    </row>
    <row r="470" spans="5:5" ht="12.75" customHeight="1" x14ac:dyDescent="0.15">
      <c r="E470" s="40"/>
    </row>
    <row r="471" spans="5:5" ht="12.75" customHeight="1" x14ac:dyDescent="0.15">
      <c r="E471" s="40"/>
    </row>
    <row r="472" spans="5:5" ht="12.75" customHeight="1" x14ac:dyDescent="0.15">
      <c r="E472" s="40"/>
    </row>
    <row r="473" spans="5:5" ht="12.75" customHeight="1" x14ac:dyDescent="0.15">
      <c r="E473" s="40"/>
    </row>
    <row r="474" spans="5:5" ht="12.75" customHeight="1" x14ac:dyDescent="0.15">
      <c r="E474" s="40"/>
    </row>
    <row r="475" spans="5:5" ht="12.75" customHeight="1" x14ac:dyDescent="0.15">
      <c r="E475" s="40"/>
    </row>
    <row r="476" spans="5:5" ht="12.75" customHeight="1" x14ac:dyDescent="0.15">
      <c r="E476" s="40"/>
    </row>
    <row r="477" spans="5:5" ht="12.75" customHeight="1" x14ac:dyDescent="0.15">
      <c r="E477" s="40"/>
    </row>
    <row r="478" spans="5:5" ht="12.75" customHeight="1" x14ac:dyDescent="0.15">
      <c r="E478" s="40"/>
    </row>
    <row r="479" spans="5:5" ht="12.75" customHeight="1" x14ac:dyDescent="0.15">
      <c r="E479" s="40"/>
    </row>
    <row r="480" spans="5:5" ht="12.75" customHeight="1" x14ac:dyDescent="0.15">
      <c r="E480" s="40"/>
    </row>
    <row r="481" spans="5:5" ht="12.75" customHeight="1" x14ac:dyDescent="0.15">
      <c r="E481" s="40"/>
    </row>
    <row r="482" spans="5:5" ht="12.75" customHeight="1" x14ac:dyDescent="0.15">
      <c r="E482" s="40"/>
    </row>
    <row r="483" spans="5:5" ht="12.75" customHeight="1" x14ac:dyDescent="0.15">
      <c r="E483" s="40"/>
    </row>
    <row r="484" spans="5:5" ht="12.75" customHeight="1" x14ac:dyDescent="0.15">
      <c r="E484" s="40"/>
    </row>
    <row r="485" spans="5:5" ht="12.75" customHeight="1" x14ac:dyDescent="0.15">
      <c r="E485" s="40"/>
    </row>
    <row r="486" spans="5:5" ht="12.75" customHeight="1" x14ac:dyDescent="0.15">
      <c r="E486" s="40"/>
    </row>
    <row r="487" spans="5:5" ht="12.75" customHeight="1" x14ac:dyDescent="0.15">
      <c r="E487" s="40"/>
    </row>
    <row r="488" spans="5:5" ht="12.75" customHeight="1" x14ac:dyDescent="0.15">
      <c r="E488" s="40"/>
    </row>
    <row r="489" spans="5:5" ht="12.75" customHeight="1" x14ac:dyDescent="0.15">
      <c r="E489" s="40"/>
    </row>
    <row r="490" spans="5:5" ht="12.75" customHeight="1" x14ac:dyDescent="0.15">
      <c r="E490" s="40"/>
    </row>
    <row r="491" spans="5:5" ht="12.75" customHeight="1" x14ac:dyDescent="0.15">
      <c r="E491" s="40"/>
    </row>
    <row r="492" spans="5:5" ht="12.75" customHeight="1" x14ac:dyDescent="0.15">
      <c r="E492" s="40"/>
    </row>
    <row r="493" spans="5:5" ht="12.75" customHeight="1" x14ac:dyDescent="0.15">
      <c r="E493" s="40"/>
    </row>
    <row r="494" spans="5:5" ht="12.75" customHeight="1" x14ac:dyDescent="0.15">
      <c r="E494" s="40"/>
    </row>
    <row r="495" spans="5:5" ht="12.75" customHeight="1" x14ac:dyDescent="0.15">
      <c r="E495" s="40"/>
    </row>
    <row r="496" spans="5:5" ht="12.75" customHeight="1" x14ac:dyDescent="0.15">
      <c r="E496" s="40"/>
    </row>
    <row r="497" spans="5:5" ht="12.75" customHeight="1" x14ac:dyDescent="0.15">
      <c r="E497" s="40"/>
    </row>
    <row r="498" spans="5:5" ht="12.75" customHeight="1" x14ac:dyDescent="0.15">
      <c r="E498" s="40"/>
    </row>
    <row r="499" spans="5:5" ht="12.75" customHeight="1" x14ac:dyDescent="0.15">
      <c r="E499" s="40"/>
    </row>
    <row r="500" spans="5:5" ht="12.75" customHeight="1" x14ac:dyDescent="0.15">
      <c r="E500" s="40"/>
    </row>
    <row r="501" spans="5:5" ht="12.75" customHeight="1" x14ac:dyDescent="0.15">
      <c r="E501" s="40"/>
    </row>
    <row r="502" spans="5:5" ht="12.75" customHeight="1" x14ac:dyDescent="0.15">
      <c r="E502" s="40"/>
    </row>
    <row r="503" spans="5:5" ht="12.75" customHeight="1" x14ac:dyDescent="0.15">
      <c r="E503" s="40"/>
    </row>
    <row r="504" spans="5:5" ht="12.75" customHeight="1" x14ac:dyDescent="0.15">
      <c r="E504" s="40"/>
    </row>
    <row r="505" spans="5:5" ht="12.75" customHeight="1" x14ac:dyDescent="0.15">
      <c r="E505" s="40"/>
    </row>
    <row r="506" spans="5:5" ht="12.75" customHeight="1" x14ac:dyDescent="0.15">
      <c r="E506" s="40"/>
    </row>
    <row r="507" spans="5:5" ht="12.75" customHeight="1" x14ac:dyDescent="0.15">
      <c r="E507" s="40"/>
    </row>
    <row r="508" spans="5:5" ht="12.75" customHeight="1" x14ac:dyDescent="0.15">
      <c r="E508" s="40"/>
    </row>
    <row r="509" spans="5:5" ht="12.75" customHeight="1" x14ac:dyDescent="0.15">
      <c r="E509" s="40"/>
    </row>
    <row r="510" spans="5:5" ht="12.75" customHeight="1" x14ac:dyDescent="0.15">
      <c r="E510" s="40"/>
    </row>
    <row r="511" spans="5:5" ht="12.75" customHeight="1" x14ac:dyDescent="0.15">
      <c r="E511" s="40"/>
    </row>
    <row r="512" spans="5:5" ht="12.75" customHeight="1" x14ac:dyDescent="0.15">
      <c r="E512" s="40"/>
    </row>
    <row r="513" spans="5:5" ht="12.75" customHeight="1" x14ac:dyDescent="0.15">
      <c r="E513" s="40"/>
    </row>
    <row r="514" spans="5:5" ht="12.75" customHeight="1" x14ac:dyDescent="0.15">
      <c r="E514" s="40"/>
    </row>
    <row r="515" spans="5:5" ht="12.75" customHeight="1" x14ac:dyDescent="0.15">
      <c r="E515" s="40"/>
    </row>
    <row r="516" spans="5:5" ht="12.75" customHeight="1" x14ac:dyDescent="0.15">
      <c r="E516" s="40"/>
    </row>
    <row r="517" spans="5:5" ht="12.75" customHeight="1" x14ac:dyDescent="0.15">
      <c r="E517" s="40"/>
    </row>
    <row r="518" spans="5:5" ht="12.75" customHeight="1" x14ac:dyDescent="0.15">
      <c r="E518" s="40"/>
    </row>
    <row r="519" spans="5:5" ht="12.75" customHeight="1" x14ac:dyDescent="0.15">
      <c r="E519" s="40"/>
    </row>
    <row r="520" spans="5:5" ht="12.75" customHeight="1" x14ac:dyDescent="0.15">
      <c r="E520" s="40"/>
    </row>
    <row r="521" spans="5:5" ht="12.75" customHeight="1" x14ac:dyDescent="0.15">
      <c r="E521" s="40"/>
    </row>
    <row r="522" spans="5:5" ht="12.75" customHeight="1" x14ac:dyDescent="0.15">
      <c r="E522" s="40"/>
    </row>
    <row r="523" spans="5:5" ht="12.75" customHeight="1" x14ac:dyDescent="0.15">
      <c r="E523" s="40"/>
    </row>
    <row r="524" spans="5:5" ht="12.75" customHeight="1" x14ac:dyDescent="0.15">
      <c r="E524" s="40"/>
    </row>
    <row r="525" spans="5:5" ht="12.75" customHeight="1" x14ac:dyDescent="0.15">
      <c r="E525" s="40"/>
    </row>
    <row r="526" spans="5:5" ht="12.75" customHeight="1" x14ac:dyDescent="0.15">
      <c r="E526" s="40"/>
    </row>
    <row r="527" spans="5:5" ht="12.75" customHeight="1" x14ac:dyDescent="0.15">
      <c r="E527" s="40"/>
    </row>
    <row r="528" spans="5:5" ht="12.75" customHeight="1" x14ac:dyDescent="0.15">
      <c r="E528" s="40"/>
    </row>
    <row r="529" spans="5:5" ht="12.75" customHeight="1" x14ac:dyDescent="0.15">
      <c r="E529" s="40"/>
    </row>
    <row r="530" spans="5:5" ht="12.75" customHeight="1" x14ac:dyDescent="0.15">
      <c r="E530" s="40"/>
    </row>
    <row r="531" spans="5:5" ht="12.75" customHeight="1" x14ac:dyDescent="0.15">
      <c r="E531" s="40"/>
    </row>
    <row r="532" spans="5:5" ht="12.75" customHeight="1" x14ac:dyDescent="0.15">
      <c r="E532" s="40"/>
    </row>
    <row r="533" spans="5:5" ht="12.75" customHeight="1" x14ac:dyDescent="0.15">
      <c r="E533" s="40"/>
    </row>
    <row r="534" spans="5:5" ht="12.75" customHeight="1" x14ac:dyDescent="0.15">
      <c r="E534" s="40"/>
    </row>
    <row r="535" spans="5:5" ht="12.75" customHeight="1" x14ac:dyDescent="0.15">
      <c r="E535" s="40"/>
    </row>
    <row r="536" spans="5:5" ht="12.75" customHeight="1" x14ac:dyDescent="0.15">
      <c r="E536" s="40"/>
    </row>
    <row r="537" spans="5:5" ht="12.75" customHeight="1" x14ac:dyDescent="0.15">
      <c r="E537" s="40"/>
    </row>
    <row r="538" spans="5:5" ht="12.75" customHeight="1" x14ac:dyDescent="0.15">
      <c r="E538" s="40"/>
    </row>
    <row r="539" spans="5:5" ht="12.75" customHeight="1" x14ac:dyDescent="0.15">
      <c r="E539" s="40"/>
    </row>
    <row r="540" spans="5:5" ht="12.75" customHeight="1" x14ac:dyDescent="0.15">
      <c r="E540" s="40"/>
    </row>
    <row r="541" spans="5:5" ht="12.75" customHeight="1" x14ac:dyDescent="0.15">
      <c r="E541" s="40"/>
    </row>
    <row r="542" spans="5:5" ht="12.75" customHeight="1" x14ac:dyDescent="0.15">
      <c r="E542" s="40"/>
    </row>
    <row r="543" spans="5:5" ht="12.75" customHeight="1" x14ac:dyDescent="0.15">
      <c r="E543" s="40"/>
    </row>
    <row r="544" spans="5:5" ht="12.75" customHeight="1" x14ac:dyDescent="0.15">
      <c r="E544" s="40"/>
    </row>
    <row r="545" spans="5:5" ht="12.75" customHeight="1" x14ac:dyDescent="0.15">
      <c r="E545" s="40"/>
    </row>
    <row r="546" spans="5:5" ht="12.75" customHeight="1" x14ac:dyDescent="0.15">
      <c r="E546" s="40"/>
    </row>
    <row r="547" spans="5:5" ht="12.75" customHeight="1" x14ac:dyDescent="0.15">
      <c r="E547" s="40"/>
    </row>
    <row r="548" spans="5:5" ht="12.75" customHeight="1" x14ac:dyDescent="0.15">
      <c r="E548" s="40"/>
    </row>
    <row r="549" spans="5:5" ht="12.75" customHeight="1" x14ac:dyDescent="0.15">
      <c r="E549" s="40"/>
    </row>
    <row r="550" spans="5:5" ht="12.75" customHeight="1" x14ac:dyDescent="0.15">
      <c r="E550" s="40"/>
    </row>
    <row r="551" spans="5:5" ht="12.75" customHeight="1" x14ac:dyDescent="0.15">
      <c r="E551" s="40"/>
    </row>
    <row r="552" spans="5:5" ht="12.75" customHeight="1" x14ac:dyDescent="0.15">
      <c r="E552" s="40"/>
    </row>
    <row r="553" spans="5:5" ht="12.75" customHeight="1" x14ac:dyDescent="0.15">
      <c r="E553" s="40"/>
    </row>
    <row r="554" spans="5:5" ht="12.75" customHeight="1" x14ac:dyDescent="0.15">
      <c r="E554" s="40"/>
    </row>
    <row r="555" spans="5:5" ht="12.75" customHeight="1" x14ac:dyDescent="0.15">
      <c r="E555" s="40"/>
    </row>
    <row r="556" spans="5:5" ht="12.75" customHeight="1" x14ac:dyDescent="0.15">
      <c r="E556" s="40"/>
    </row>
    <row r="557" spans="5:5" ht="12.75" customHeight="1" x14ac:dyDescent="0.15">
      <c r="E557" s="40"/>
    </row>
    <row r="558" spans="5:5" ht="12.75" customHeight="1" x14ac:dyDescent="0.15">
      <c r="E558" s="40"/>
    </row>
    <row r="559" spans="5:5" ht="12.75" customHeight="1" x14ac:dyDescent="0.15">
      <c r="E559" s="40"/>
    </row>
    <row r="560" spans="5:5" ht="12.75" customHeight="1" x14ac:dyDescent="0.15">
      <c r="E560" s="40"/>
    </row>
    <row r="561" spans="5:5" ht="12.75" customHeight="1" x14ac:dyDescent="0.15">
      <c r="E561" s="40"/>
    </row>
    <row r="562" spans="5:5" ht="12.75" customHeight="1" x14ac:dyDescent="0.15">
      <c r="E562" s="40"/>
    </row>
    <row r="563" spans="5:5" ht="12.75" customHeight="1" x14ac:dyDescent="0.15">
      <c r="E563" s="40"/>
    </row>
    <row r="564" spans="5:5" ht="12.75" customHeight="1" x14ac:dyDescent="0.15">
      <c r="E564" s="40"/>
    </row>
    <row r="565" spans="5:5" ht="12.75" customHeight="1" x14ac:dyDescent="0.15">
      <c r="E565" s="40"/>
    </row>
    <row r="566" spans="5:5" ht="12.75" customHeight="1" x14ac:dyDescent="0.15">
      <c r="E566" s="40"/>
    </row>
    <row r="567" spans="5:5" ht="12.75" customHeight="1" x14ac:dyDescent="0.15">
      <c r="E567" s="40"/>
    </row>
    <row r="568" spans="5:5" ht="12.75" customHeight="1" x14ac:dyDescent="0.15">
      <c r="E568" s="40"/>
    </row>
    <row r="569" spans="5:5" ht="12.75" customHeight="1" x14ac:dyDescent="0.15">
      <c r="E569" s="40"/>
    </row>
    <row r="570" spans="5:5" ht="12.75" customHeight="1" x14ac:dyDescent="0.15">
      <c r="E570" s="40"/>
    </row>
    <row r="571" spans="5:5" ht="12.75" customHeight="1" x14ac:dyDescent="0.15">
      <c r="E571" s="40"/>
    </row>
    <row r="572" spans="5:5" ht="12.75" customHeight="1" x14ac:dyDescent="0.15">
      <c r="E572" s="40"/>
    </row>
    <row r="573" spans="5:5" ht="12.75" customHeight="1" x14ac:dyDescent="0.15">
      <c r="E573" s="40"/>
    </row>
    <row r="574" spans="5:5" ht="12.75" customHeight="1" x14ac:dyDescent="0.15">
      <c r="E574" s="40"/>
    </row>
    <row r="575" spans="5:5" ht="12.75" customHeight="1" x14ac:dyDescent="0.15">
      <c r="E575" s="40"/>
    </row>
    <row r="576" spans="5:5" ht="12.75" customHeight="1" x14ac:dyDescent="0.15">
      <c r="E576" s="40"/>
    </row>
    <row r="577" spans="5:5" ht="12.75" customHeight="1" x14ac:dyDescent="0.15">
      <c r="E577" s="40"/>
    </row>
    <row r="578" spans="5:5" ht="12.75" customHeight="1" x14ac:dyDescent="0.15">
      <c r="E578" s="40"/>
    </row>
    <row r="579" spans="5:5" ht="12.75" customHeight="1" x14ac:dyDescent="0.15">
      <c r="E579" s="40"/>
    </row>
    <row r="580" spans="5:5" ht="12.75" customHeight="1" x14ac:dyDescent="0.15">
      <c r="E580" s="40"/>
    </row>
    <row r="581" spans="5:5" ht="12.75" customHeight="1" x14ac:dyDescent="0.15">
      <c r="E581" s="40"/>
    </row>
    <row r="582" spans="5:5" ht="12.75" customHeight="1" x14ac:dyDescent="0.15">
      <c r="E582" s="40"/>
    </row>
    <row r="583" spans="5:5" ht="12.75" customHeight="1" x14ac:dyDescent="0.15">
      <c r="E583" s="40"/>
    </row>
    <row r="584" spans="5:5" ht="12.75" customHeight="1" x14ac:dyDescent="0.15">
      <c r="E584" s="40"/>
    </row>
    <row r="585" spans="5:5" ht="12.75" customHeight="1" x14ac:dyDescent="0.15">
      <c r="E585" s="40"/>
    </row>
    <row r="586" spans="5:5" ht="12.75" customHeight="1" x14ac:dyDescent="0.15">
      <c r="E586" s="40"/>
    </row>
    <row r="587" spans="5:5" ht="12.75" customHeight="1" x14ac:dyDescent="0.15">
      <c r="E587" s="40"/>
    </row>
    <row r="588" spans="5:5" ht="12.75" customHeight="1" x14ac:dyDescent="0.15">
      <c r="E588" s="40"/>
    </row>
    <row r="589" spans="5:5" ht="12.75" customHeight="1" x14ac:dyDescent="0.15">
      <c r="E589" s="40"/>
    </row>
    <row r="590" spans="5:5" ht="12.75" customHeight="1" x14ac:dyDescent="0.15">
      <c r="E590" s="40"/>
    </row>
    <row r="591" spans="5:5" ht="12.75" customHeight="1" x14ac:dyDescent="0.15">
      <c r="E591" s="40"/>
    </row>
    <row r="592" spans="5:5" ht="12.75" customHeight="1" x14ac:dyDescent="0.15">
      <c r="E592" s="40"/>
    </row>
    <row r="593" spans="5:5" ht="12.75" customHeight="1" x14ac:dyDescent="0.15">
      <c r="E593" s="40"/>
    </row>
    <row r="594" spans="5:5" ht="12.75" customHeight="1" x14ac:dyDescent="0.15">
      <c r="E594" s="40"/>
    </row>
    <row r="595" spans="5:5" ht="12.75" customHeight="1" x14ac:dyDescent="0.15">
      <c r="E595" s="40"/>
    </row>
    <row r="596" spans="5:5" ht="12.75" customHeight="1" x14ac:dyDescent="0.15">
      <c r="E596" s="40"/>
    </row>
    <row r="597" spans="5:5" ht="12.75" customHeight="1" x14ac:dyDescent="0.15">
      <c r="E597" s="40"/>
    </row>
    <row r="598" spans="5:5" ht="12.75" customHeight="1" x14ac:dyDescent="0.15">
      <c r="E598" s="40"/>
    </row>
    <row r="599" spans="5:5" ht="12.75" customHeight="1" x14ac:dyDescent="0.15">
      <c r="E599" s="40"/>
    </row>
    <row r="600" spans="5:5" ht="12.75" customHeight="1" x14ac:dyDescent="0.15">
      <c r="E600" s="40"/>
    </row>
    <row r="601" spans="5:5" ht="12.75" customHeight="1" x14ac:dyDescent="0.15">
      <c r="E601" s="40"/>
    </row>
    <row r="602" spans="5:5" ht="12.75" customHeight="1" x14ac:dyDescent="0.15">
      <c r="E602" s="40"/>
    </row>
    <row r="603" spans="5:5" ht="12.75" customHeight="1" x14ac:dyDescent="0.15">
      <c r="E603" s="40"/>
    </row>
    <row r="604" spans="5:5" ht="12.75" customHeight="1" x14ac:dyDescent="0.15">
      <c r="E604" s="40"/>
    </row>
    <row r="605" spans="5:5" ht="12.75" customHeight="1" x14ac:dyDescent="0.15">
      <c r="E605" s="40"/>
    </row>
    <row r="606" spans="5:5" ht="12.75" customHeight="1" x14ac:dyDescent="0.15">
      <c r="E606" s="40"/>
    </row>
    <row r="607" spans="5:5" ht="12.75" customHeight="1" x14ac:dyDescent="0.15">
      <c r="E607" s="40"/>
    </row>
    <row r="608" spans="5:5" ht="12.75" customHeight="1" x14ac:dyDescent="0.15">
      <c r="E608" s="40"/>
    </row>
    <row r="609" spans="5:5" ht="12.75" customHeight="1" x14ac:dyDescent="0.15">
      <c r="E609" s="40"/>
    </row>
    <row r="610" spans="5:5" ht="12.75" customHeight="1" x14ac:dyDescent="0.15">
      <c r="E610" s="40"/>
    </row>
    <row r="611" spans="5:5" ht="12.75" customHeight="1" x14ac:dyDescent="0.15">
      <c r="E611" s="40"/>
    </row>
    <row r="612" spans="5:5" ht="12.75" customHeight="1" x14ac:dyDescent="0.15">
      <c r="E612" s="40"/>
    </row>
    <row r="613" spans="5:5" ht="12.75" customHeight="1" x14ac:dyDescent="0.15">
      <c r="E613" s="40"/>
    </row>
    <row r="614" spans="5:5" ht="12.75" customHeight="1" x14ac:dyDescent="0.15">
      <c r="E614" s="40"/>
    </row>
    <row r="615" spans="5:5" ht="12.75" customHeight="1" x14ac:dyDescent="0.15">
      <c r="E615" s="40"/>
    </row>
    <row r="616" spans="5:5" ht="12.75" customHeight="1" x14ac:dyDescent="0.15">
      <c r="E616" s="40"/>
    </row>
    <row r="617" spans="5:5" ht="12.75" customHeight="1" x14ac:dyDescent="0.15">
      <c r="E617" s="40"/>
    </row>
    <row r="618" spans="5:5" ht="12.75" customHeight="1" x14ac:dyDescent="0.15">
      <c r="E618" s="40"/>
    </row>
    <row r="619" spans="5:5" ht="12.75" customHeight="1" x14ac:dyDescent="0.15">
      <c r="E619" s="40"/>
    </row>
    <row r="620" spans="5:5" ht="12.75" customHeight="1" x14ac:dyDescent="0.15">
      <c r="E620" s="40"/>
    </row>
    <row r="621" spans="5:5" ht="12.75" customHeight="1" x14ac:dyDescent="0.15">
      <c r="E621" s="40"/>
    </row>
    <row r="622" spans="5:5" ht="12.75" customHeight="1" x14ac:dyDescent="0.15">
      <c r="E622" s="40"/>
    </row>
    <row r="623" spans="5:5" ht="12.75" customHeight="1" x14ac:dyDescent="0.15">
      <c r="E623" s="40"/>
    </row>
    <row r="624" spans="5:5" ht="12.75" customHeight="1" x14ac:dyDescent="0.15">
      <c r="E624" s="40"/>
    </row>
    <row r="625" spans="5:5" ht="12.75" customHeight="1" x14ac:dyDescent="0.15">
      <c r="E625" s="40"/>
    </row>
    <row r="626" spans="5:5" ht="12.75" customHeight="1" x14ac:dyDescent="0.15">
      <c r="E626" s="40"/>
    </row>
    <row r="627" spans="5:5" ht="12.75" customHeight="1" x14ac:dyDescent="0.15">
      <c r="E627" s="40"/>
    </row>
    <row r="628" spans="5:5" ht="12.75" customHeight="1" x14ac:dyDescent="0.15">
      <c r="E628" s="40"/>
    </row>
    <row r="629" spans="5:5" ht="12.75" customHeight="1" x14ac:dyDescent="0.15">
      <c r="E629" s="40"/>
    </row>
    <row r="630" spans="5:5" ht="12.75" customHeight="1" x14ac:dyDescent="0.15">
      <c r="E630" s="40"/>
    </row>
    <row r="631" spans="5:5" ht="12.75" customHeight="1" x14ac:dyDescent="0.15">
      <c r="E631" s="40"/>
    </row>
    <row r="632" spans="5:5" ht="12.75" customHeight="1" x14ac:dyDescent="0.15">
      <c r="E632" s="40"/>
    </row>
    <row r="633" spans="5:5" ht="12.75" customHeight="1" x14ac:dyDescent="0.15">
      <c r="E633" s="40"/>
    </row>
    <row r="634" spans="5:5" ht="12.75" customHeight="1" x14ac:dyDescent="0.15">
      <c r="E634" s="40"/>
    </row>
    <row r="635" spans="5:5" ht="12.75" customHeight="1" x14ac:dyDescent="0.15">
      <c r="E635" s="40"/>
    </row>
    <row r="636" spans="5:5" ht="12.75" customHeight="1" x14ac:dyDescent="0.15">
      <c r="E636" s="40"/>
    </row>
    <row r="637" spans="5:5" ht="12.75" customHeight="1" x14ac:dyDescent="0.15">
      <c r="E637" s="40"/>
    </row>
    <row r="638" spans="5:5" ht="12.75" customHeight="1" x14ac:dyDescent="0.15">
      <c r="E638" s="40"/>
    </row>
    <row r="639" spans="5:5" ht="12.75" customHeight="1" x14ac:dyDescent="0.15">
      <c r="E639" s="40"/>
    </row>
    <row r="640" spans="5:5" ht="12.75" customHeight="1" x14ac:dyDescent="0.15">
      <c r="E640" s="40"/>
    </row>
    <row r="641" spans="5:5" ht="12.75" customHeight="1" x14ac:dyDescent="0.15">
      <c r="E641" s="40"/>
    </row>
    <row r="642" spans="5:5" ht="12.75" customHeight="1" x14ac:dyDescent="0.15">
      <c r="E642" s="40"/>
    </row>
    <row r="643" spans="5:5" ht="12.75" customHeight="1" x14ac:dyDescent="0.15">
      <c r="E643" s="40"/>
    </row>
    <row r="644" spans="5:5" ht="12.75" customHeight="1" x14ac:dyDescent="0.15">
      <c r="E644" s="40"/>
    </row>
    <row r="645" spans="5:5" ht="12.75" customHeight="1" x14ac:dyDescent="0.15">
      <c r="E645" s="40"/>
    </row>
    <row r="646" spans="5:5" ht="12.75" customHeight="1" x14ac:dyDescent="0.15">
      <c r="E646" s="40"/>
    </row>
    <row r="647" spans="5:5" ht="12.75" customHeight="1" x14ac:dyDescent="0.15">
      <c r="E647" s="40"/>
    </row>
    <row r="648" spans="5:5" ht="12.75" customHeight="1" x14ac:dyDescent="0.15">
      <c r="E648" s="40"/>
    </row>
    <row r="649" spans="5:5" ht="12.75" customHeight="1" x14ac:dyDescent="0.15">
      <c r="E649" s="40"/>
    </row>
    <row r="650" spans="5:5" ht="12.75" customHeight="1" x14ac:dyDescent="0.15">
      <c r="E650" s="40"/>
    </row>
    <row r="651" spans="5:5" ht="12.75" customHeight="1" x14ac:dyDescent="0.15">
      <c r="E651" s="40"/>
    </row>
    <row r="652" spans="5:5" ht="12.75" customHeight="1" x14ac:dyDescent="0.15">
      <c r="E652" s="40"/>
    </row>
    <row r="653" spans="5:5" ht="12.75" customHeight="1" x14ac:dyDescent="0.15">
      <c r="E653" s="40"/>
    </row>
    <row r="654" spans="5:5" ht="12.75" customHeight="1" x14ac:dyDescent="0.15">
      <c r="E654" s="40"/>
    </row>
    <row r="655" spans="5:5" ht="12.75" customHeight="1" x14ac:dyDescent="0.15">
      <c r="E655" s="40"/>
    </row>
    <row r="656" spans="5:5" ht="12.75" customHeight="1" x14ac:dyDescent="0.15">
      <c r="E656" s="40"/>
    </row>
    <row r="657" spans="5:5" ht="12.75" customHeight="1" x14ac:dyDescent="0.15">
      <c r="E657" s="40"/>
    </row>
    <row r="658" spans="5:5" ht="12.75" customHeight="1" x14ac:dyDescent="0.15">
      <c r="E658" s="40"/>
    </row>
    <row r="659" spans="5:5" ht="12.75" customHeight="1" x14ac:dyDescent="0.15">
      <c r="E659" s="40"/>
    </row>
    <row r="660" spans="5:5" ht="12.75" customHeight="1" x14ac:dyDescent="0.15">
      <c r="E660" s="40"/>
    </row>
    <row r="661" spans="5:5" ht="12.75" customHeight="1" x14ac:dyDescent="0.15">
      <c r="E661" s="40"/>
    </row>
    <row r="662" spans="5:5" ht="12.75" customHeight="1" x14ac:dyDescent="0.15">
      <c r="E662" s="40"/>
    </row>
    <row r="663" spans="5:5" ht="12.75" customHeight="1" x14ac:dyDescent="0.15">
      <c r="E663" s="40"/>
    </row>
    <row r="664" spans="5:5" ht="12.75" customHeight="1" x14ac:dyDescent="0.15">
      <c r="E664" s="40"/>
    </row>
    <row r="665" spans="5:5" ht="12.75" customHeight="1" x14ac:dyDescent="0.15">
      <c r="E665" s="40"/>
    </row>
    <row r="666" spans="5:5" ht="12.75" customHeight="1" x14ac:dyDescent="0.15">
      <c r="E666" s="40"/>
    </row>
    <row r="667" spans="5:5" ht="12.75" customHeight="1" x14ac:dyDescent="0.15">
      <c r="E667" s="40"/>
    </row>
    <row r="668" spans="5:5" ht="12.75" customHeight="1" x14ac:dyDescent="0.15">
      <c r="E668" s="40"/>
    </row>
    <row r="669" spans="5:5" ht="12.75" customHeight="1" x14ac:dyDescent="0.15">
      <c r="E669" s="40"/>
    </row>
    <row r="670" spans="5:5" ht="12.75" customHeight="1" x14ac:dyDescent="0.15">
      <c r="E670" s="40"/>
    </row>
    <row r="671" spans="5:5" ht="12.75" customHeight="1" x14ac:dyDescent="0.15">
      <c r="E671" s="40"/>
    </row>
    <row r="672" spans="5:5" ht="12.75" customHeight="1" x14ac:dyDescent="0.15">
      <c r="E672" s="40"/>
    </row>
    <row r="673" spans="5:5" ht="12.75" customHeight="1" x14ac:dyDescent="0.15">
      <c r="E673" s="40"/>
    </row>
    <row r="674" spans="5:5" ht="12.75" customHeight="1" x14ac:dyDescent="0.15">
      <c r="E674" s="40"/>
    </row>
    <row r="675" spans="5:5" ht="12.75" customHeight="1" x14ac:dyDescent="0.15">
      <c r="E675" s="40"/>
    </row>
    <row r="676" spans="5:5" ht="12.75" customHeight="1" x14ac:dyDescent="0.15">
      <c r="E676" s="40"/>
    </row>
    <row r="677" spans="5:5" ht="12.75" customHeight="1" x14ac:dyDescent="0.15">
      <c r="E677" s="40"/>
    </row>
    <row r="678" spans="5:5" ht="12.75" customHeight="1" x14ac:dyDescent="0.15">
      <c r="E678" s="40"/>
    </row>
    <row r="679" spans="5:5" ht="12.75" customHeight="1" x14ac:dyDescent="0.15">
      <c r="E679" s="40"/>
    </row>
    <row r="680" spans="5:5" ht="12.75" customHeight="1" x14ac:dyDescent="0.15">
      <c r="E680" s="40"/>
    </row>
    <row r="681" spans="5:5" ht="12.75" customHeight="1" x14ac:dyDescent="0.15">
      <c r="E681" s="40"/>
    </row>
    <row r="682" spans="5:5" ht="12.75" customHeight="1" x14ac:dyDescent="0.15">
      <c r="E682" s="40"/>
    </row>
    <row r="683" spans="5:5" ht="12.75" customHeight="1" x14ac:dyDescent="0.15">
      <c r="E683" s="40"/>
    </row>
    <row r="684" spans="5:5" ht="12.75" customHeight="1" x14ac:dyDescent="0.15">
      <c r="E684" s="40"/>
    </row>
    <row r="685" spans="5:5" ht="12.75" customHeight="1" x14ac:dyDescent="0.15">
      <c r="E685" s="40"/>
    </row>
    <row r="686" spans="5:5" ht="12.75" customHeight="1" x14ac:dyDescent="0.15">
      <c r="E686" s="40"/>
    </row>
    <row r="687" spans="5:5" ht="12.75" customHeight="1" x14ac:dyDescent="0.15">
      <c r="E687" s="40"/>
    </row>
    <row r="688" spans="5:5" ht="12.75" customHeight="1" x14ac:dyDescent="0.15">
      <c r="E688" s="40"/>
    </row>
    <row r="689" spans="5:5" ht="12.75" customHeight="1" x14ac:dyDescent="0.15">
      <c r="E689" s="40"/>
    </row>
    <row r="690" spans="5:5" ht="12.75" customHeight="1" x14ac:dyDescent="0.15">
      <c r="E690" s="40"/>
    </row>
    <row r="691" spans="5:5" ht="12.75" customHeight="1" x14ac:dyDescent="0.15">
      <c r="E691" s="40"/>
    </row>
    <row r="692" spans="5:5" ht="12.75" customHeight="1" x14ac:dyDescent="0.15">
      <c r="E692" s="40"/>
    </row>
    <row r="693" spans="5:5" ht="12.75" customHeight="1" x14ac:dyDescent="0.15">
      <c r="E693" s="40"/>
    </row>
    <row r="694" spans="5:5" ht="12.75" customHeight="1" x14ac:dyDescent="0.15">
      <c r="E694" s="40"/>
    </row>
    <row r="695" spans="5:5" ht="12.75" customHeight="1" x14ac:dyDescent="0.15">
      <c r="E695" s="40"/>
    </row>
    <row r="696" spans="5:5" ht="12.75" customHeight="1" x14ac:dyDescent="0.15">
      <c r="E696" s="40"/>
    </row>
    <row r="697" spans="5:5" ht="12.75" customHeight="1" x14ac:dyDescent="0.15">
      <c r="E697" s="40"/>
    </row>
    <row r="698" spans="5:5" ht="12.75" customHeight="1" x14ac:dyDescent="0.15">
      <c r="E698" s="40"/>
    </row>
    <row r="699" spans="5:5" ht="12.75" customHeight="1" x14ac:dyDescent="0.15">
      <c r="E699" s="40"/>
    </row>
    <row r="700" spans="5:5" ht="12.75" customHeight="1" x14ac:dyDescent="0.15">
      <c r="E700" s="40"/>
    </row>
    <row r="701" spans="5:5" ht="12.75" customHeight="1" x14ac:dyDescent="0.15">
      <c r="E701" s="40"/>
    </row>
    <row r="702" spans="5:5" ht="12.75" customHeight="1" x14ac:dyDescent="0.15">
      <c r="E702" s="40"/>
    </row>
    <row r="703" spans="5:5" ht="12.75" customHeight="1" x14ac:dyDescent="0.15">
      <c r="E703" s="40"/>
    </row>
    <row r="704" spans="5:5" ht="12.75" customHeight="1" x14ac:dyDescent="0.15">
      <c r="E704" s="40"/>
    </row>
    <row r="705" spans="5:5" ht="12.75" customHeight="1" x14ac:dyDescent="0.15">
      <c r="E705" s="40"/>
    </row>
    <row r="706" spans="5:5" ht="12.75" customHeight="1" x14ac:dyDescent="0.15">
      <c r="E706" s="40"/>
    </row>
    <row r="707" spans="5:5" ht="12.75" customHeight="1" x14ac:dyDescent="0.15">
      <c r="E707" s="40"/>
    </row>
    <row r="708" spans="5:5" ht="12.75" customHeight="1" x14ac:dyDescent="0.15">
      <c r="E708" s="40"/>
    </row>
    <row r="709" spans="5:5" ht="12.75" customHeight="1" x14ac:dyDescent="0.15">
      <c r="E709" s="40"/>
    </row>
    <row r="710" spans="5:5" ht="12.75" customHeight="1" x14ac:dyDescent="0.15">
      <c r="E710" s="40"/>
    </row>
    <row r="711" spans="5:5" ht="12.75" customHeight="1" x14ac:dyDescent="0.15">
      <c r="E711" s="40"/>
    </row>
    <row r="712" spans="5:5" ht="12.75" customHeight="1" x14ac:dyDescent="0.15">
      <c r="E712" s="40"/>
    </row>
    <row r="713" spans="5:5" ht="12.75" customHeight="1" x14ac:dyDescent="0.15">
      <c r="E713" s="40"/>
    </row>
    <row r="714" spans="5:5" ht="12.75" customHeight="1" x14ac:dyDescent="0.15">
      <c r="E714" s="40"/>
    </row>
    <row r="715" spans="5:5" ht="12.75" customHeight="1" x14ac:dyDescent="0.15">
      <c r="E715" s="40"/>
    </row>
    <row r="716" spans="5:5" ht="12.75" customHeight="1" x14ac:dyDescent="0.15">
      <c r="E716" s="40"/>
    </row>
    <row r="717" spans="5:5" ht="12.75" customHeight="1" x14ac:dyDescent="0.15">
      <c r="E717" s="40"/>
    </row>
    <row r="718" spans="5:5" ht="12.75" customHeight="1" x14ac:dyDescent="0.15">
      <c r="E718" s="40"/>
    </row>
    <row r="719" spans="5:5" ht="12.75" customHeight="1" x14ac:dyDescent="0.15">
      <c r="E719" s="40"/>
    </row>
    <row r="720" spans="5:5" ht="12.75" customHeight="1" x14ac:dyDescent="0.15">
      <c r="E720" s="40"/>
    </row>
    <row r="721" spans="5:5" ht="12.75" customHeight="1" x14ac:dyDescent="0.15">
      <c r="E721" s="40"/>
    </row>
    <row r="722" spans="5:5" ht="12.75" customHeight="1" x14ac:dyDescent="0.15">
      <c r="E722" s="40"/>
    </row>
    <row r="723" spans="5:5" ht="12.75" customHeight="1" x14ac:dyDescent="0.15">
      <c r="E723" s="40"/>
    </row>
    <row r="724" spans="5:5" ht="12.75" customHeight="1" x14ac:dyDescent="0.15">
      <c r="E724" s="40"/>
    </row>
    <row r="725" spans="5:5" ht="12.75" customHeight="1" x14ac:dyDescent="0.15">
      <c r="E725" s="40"/>
    </row>
    <row r="726" spans="5:5" ht="12.75" customHeight="1" x14ac:dyDescent="0.15">
      <c r="E726" s="40"/>
    </row>
    <row r="727" spans="5:5" ht="12.75" customHeight="1" x14ac:dyDescent="0.15">
      <c r="E727" s="40"/>
    </row>
    <row r="728" spans="5:5" ht="12.75" customHeight="1" x14ac:dyDescent="0.15">
      <c r="E728" s="40"/>
    </row>
    <row r="729" spans="5:5" ht="12.75" customHeight="1" x14ac:dyDescent="0.15">
      <c r="E729" s="40"/>
    </row>
    <row r="730" spans="5:5" ht="12.75" customHeight="1" x14ac:dyDescent="0.15">
      <c r="E730" s="40"/>
    </row>
    <row r="731" spans="5:5" ht="12.75" customHeight="1" x14ac:dyDescent="0.15">
      <c r="E731" s="40"/>
    </row>
    <row r="732" spans="5:5" ht="12.75" customHeight="1" x14ac:dyDescent="0.15">
      <c r="E732" s="40"/>
    </row>
    <row r="733" spans="5:5" ht="12.75" customHeight="1" x14ac:dyDescent="0.15">
      <c r="E733" s="40"/>
    </row>
    <row r="734" spans="5:5" ht="12.75" customHeight="1" x14ac:dyDescent="0.15">
      <c r="E734" s="40"/>
    </row>
    <row r="735" spans="5:5" ht="12.75" customHeight="1" x14ac:dyDescent="0.15">
      <c r="E735" s="40"/>
    </row>
    <row r="736" spans="5:5" ht="12.75" customHeight="1" x14ac:dyDescent="0.15">
      <c r="E736" s="40"/>
    </row>
    <row r="737" spans="5:5" ht="12.75" customHeight="1" x14ac:dyDescent="0.15">
      <c r="E737" s="40"/>
    </row>
    <row r="738" spans="5:5" ht="12.75" customHeight="1" x14ac:dyDescent="0.15">
      <c r="E738" s="40"/>
    </row>
    <row r="739" spans="5:5" ht="12.75" customHeight="1" x14ac:dyDescent="0.15">
      <c r="E739" s="40"/>
    </row>
    <row r="740" spans="5:5" ht="12.75" customHeight="1" x14ac:dyDescent="0.15">
      <c r="E740" s="40"/>
    </row>
    <row r="741" spans="5:5" ht="12.75" customHeight="1" x14ac:dyDescent="0.15">
      <c r="E741" s="40"/>
    </row>
    <row r="742" spans="5:5" ht="12.75" customHeight="1" x14ac:dyDescent="0.15">
      <c r="E742" s="40"/>
    </row>
    <row r="743" spans="5:5" ht="12.75" customHeight="1" x14ac:dyDescent="0.15">
      <c r="E743" s="40"/>
    </row>
    <row r="744" spans="5:5" ht="12.75" customHeight="1" x14ac:dyDescent="0.15">
      <c r="E744" s="40"/>
    </row>
    <row r="745" spans="5:5" ht="12.75" customHeight="1" x14ac:dyDescent="0.15">
      <c r="E745" s="40"/>
    </row>
    <row r="746" spans="5:5" ht="12.75" customHeight="1" x14ac:dyDescent="0.15">
      <c r="E746" s="40"/>
    </row>
    <row r="747" spans="5:5" ht="12.75" customHeight="1" x14ac:dyDescent="0.15">
      <c r="E747" s="40"/>
    </row>
    <row r="748" spans="5:5" ht="12.75" customHeight="1" x14ac:dyDescent="0.15">
      <c r="E748" s="40"/>
    </row>
    <row r="749" spans="5:5" ht="12.75" customHeight="1" x14ac:dyDescent="0.15">
      <c r="E749" s="40"/>
    </row>
    <row r="750" spans="5:5" ht="12.75" customHeight="1" x14ac:dyDescent="0.15">
      <c r="E750" s="40"/>
    </row>
    <row r="751" spans="5:5" ht="12.75" customHeight="1" x14ac:dyDescent="0.15">
      <c r="E751" s="40"/>
    </row>
    <row r="752" spans="5:5" ht="12.75" customHeight="1" x14ac:dyDescent="0.15">
      <c r="E752" s="40"/>
    </row>
    <row r="753" spans="5:5" ht="12.75" customHeight="1" x14ac:dyDescent="0.15">
      <c r="E753" s="40"/>
    </row>
    <row r="754" spans="5:5" ht="12.75" customHeight="1" x14ac:dyDescent="0.15">
      <c r="E754" s="40"/>
    </row>
    <row r="755" spans="5:5" ht="12.75" customHeight="1" x14ac:dyDescent="0.15">
      <c r="E755" s="40"/>
    </row>
    <row r="756" spans="5:5" ht="12.75" customHeight="1" x14ac:dyDescent="0.15">
      <c r="E756" s="40"/>
    </row>
    <row r="757" spans="5:5" ht="12.75" customHeight="1" x14ac:dyDescent="0.15">
      <c r="E757" s="40"/>
    </row>
    <row r="758" spans="5:5" ht="12.75" customHeight="1" x14ac:dyDescent="0.15">
      <c r="E758" s="40"/>
    </row>
    <row r="759" spans="5:5" ht="12.75" customHeight="1" x14ac:dyDescent="0.15">
      <c r="E759" s="40"/>
    </row>
    <row r="760" spans="5:5" ht="12.75" customHeight="1" x14ac:dyDescent="0.15">
      <c r="E760" s="40"/>
    </row>
    <row r="761" spans="5:5" ht="12.75" customHeight="1" x14ac:dyDescent="0.15">
      <c r="E761" s="40"/>
    </row>
    <row r="762" spans="5:5" ht="12.75" customHeight="1" x14ac:dyDescent="0.15">
      <c r="E762" s="40"/>
    </row>
    <row r="763" spans="5:5" ht="12.75" customHeight="1" x14ac:dyDescent="0.15">
      <c r="E763" s="40"/>
    </row>
    <row r="764" spans="5:5" ht="12.75" customHeight="1" x14ac:dyDescent="0.15">
      <c r="E764" s="40"/>
    </row>
    <row r="765" spans="5:5" ht="12.75" customHeight="1" x14ac:dyDescent="0.15">
      <c r="E765" s="40"/>
    </row>
    <row r="766" spans="5:5" ht="12.75" customHeight="1" x14ac:dyDescent="0.15">
      <c r="E766" s="40"/>
    </row>
    <row r="767" spans="5:5" ht="12.75" customHeight="1" x14ac:dyDescent="0.15">
      <c r="E767" s="40"/>
    </row>
    <row r="768" spans="5:5" ht="12.75" customHeight="1" x14ac:dyDescent="0.15">
      <c r="E768" s="40"/>
    </row>
    <row r="769" spans="5:5" ht="12.75" customHeight="1" x14ac:dyDescent="0.15">
      <c r="E769" s="40"/>
    </row>
    <row r="770" spans="5:5" ht="12.75" customHeight="1" x14ac:dyDescent="0.15">
      <c r="E770" s="40"/>
    </row>
    <row r="771" spans="5:5" ht="12.75" customHeight="1" x14ac:dyDescent="0.15">
      <c r="E771" s="40"/>
    </row>
    <row r="772" spans="5:5" ht="12.75" customHeight="1" x14ac:dyDescent="0.15">
      <c r="E772" s="40"/>
    </row>
    <row r="773" spans="5:5" ht="12.75" customHeight="1" x14ac:dyDescent="0.15">
      <c r="E773" s="40"/>
    </row>
    <row r="774" spans="5:5" ht="12.75" customHeight="1" x14ac:dyDescent="0.15">
      <c r="E774" s="40"/>
    </row>
    <row r="775" spans="5:5" ht="12.75" customHeight="1" x14ac:dyDescent="0.15">
      <c r="E775" s="40"/>
    </row>
    <row r="776" spans="5:5" ht="12.75" customHeight="1" x14ac:dyDescent="0.15">
      <c r="E776" s="40"/>
    </row>
    <row r="777" spans="5:5" ht="12.75" customHeight="1" x14ac:dyDescent="0.15">
      <c r="E777" s="40"/>
    </row>
    <row r="778" spans="5:5" ht="12.75" customHeight="1" x14ac:dyDescent="0.15">
      <c r="E778" s="40"/>
    </row>
    <row r="779" spans="5:5" ht="12.75" customHeight="1" x14ac:dyDescent="0.15">
      <c r="E779" s="40"/>
    </row>
    <row r="780" spans="5:5" ht="12.75" customHeight="1" x14ac:dyDescent="0.15">
      <c r="E780" s="40"/>
    </row>
    <row r="781" spans="5:5" ht="12.75" customHeight="1" x14ac:dyDescent="0.15">
      <c r="E781" s="40"/>
    </row>
    <row r="782" spans="5:5" ht="12.75" customHeight="1" x14ac:dyDescent="0.15">
      <c r="E782" s="40"/>
    </row>
    <row r="783" spans="5:5" ht="12.75" customHeight="1" x14ac:dyDescent="0.15">
      <c r="E783" s="40"/>
    </row>
    <row r="784" spans="5:5" ht="12.75" customHeight="1" x14ac:dyDescent="0.15">
      <c r="E784" s="40"/>
    </row>
    <row r="785" spans="5:5" ht="12.75" customHeight="1" x14ac:dyDescent="0.15">
      <c r="E785" s="40"/>
    </row>
    <row r="786" spans="5:5" ht="12.75" customHeight="1" x14ac:dyDescent="0.15">
      <c r="E786" s="40"/>
    </row>
    <row r="787" spans="5:5" ht="12.75" customHeight="1" x14ac:dyDescent="0.15">
      <c r="E787" s="40"/>
    </row>
    <row r="788" spans="5:5" ht="12.75" customHeight="1" x14ac:dyDescent="0.15">
      <c r="E788" s="40"/>
    </row>
    <row r="789" spans="5:5" ht="12.75" customHeight="1" x14ac:dyDescent="0.15">
      <c r="E789" s="40"/>
    </row>
    <row r="790" spans="5:5" ht="12.75" customHeight="1" x14ac:dyDescent="0.15">
      <c r="E790" s="40"/>
    </row>
    <row r="791" spans="5:5" ht="12.75" customHeight="1" x14ac:dyDescent="0.15">
      <c r="E791" s="40"/>
    </row>
    <row r="792" spans="5:5" ht="12.75" customHeight="1" x14ac:dyDescent="0.15">
      <c r="E792" s="40"/>
    </row>
    <row r="793" spans="5:5" ht="12.75" customHeight="1" x14ac:dyDescent="0.15">
      <c r="E793" s="40"/>
    </row>
    <row r="794" spans="5:5" ht="12.75" customHeight="1" x14ac:dyDescent="0.15">
      <c r="E794" s="40"/>
    </row>
    <row r="795" spans="5:5" ht="12.75" customHeight="1" x14ac:dyDescent="0.15">
      <c r="E795" s="40"/>
    </row>
    <row r="796" spans="5:5" ht="12.75" customHeight="1" x14ac:dyDescent="0.15">
      <c r="E796" s="40"/>
    </row>
    <row r="797" spans="5:5" ht="12.75" customHeight="1" x14ac:dyDescent="0.15">
      <c r="E797" s="40"/>
    </row>
    <row r="798" spans="5:5" ht="12.75" customHeight="1" x14ac:dyDescent="0.15">
      <c r="E798" s="40"/>
    </row>
    <row r="799" spans="5:5" ht="12.75" customHeight="1" x14ac:dyDescent="0.15">
      <c r="E799" s="40"/>
    </row>
    <row r="800" spans="5:5" ht="12.75" customHeight="1" x14ac:dyDescent="0.15">
      <c r="E800" s="40"/>
    </row>
    <row r="801" spans="5:5" ht="12.75" customHeight="1" x14ac:dyDescent="0.15">
      <c r="E801" s="40"/>
    </row>
    <row r="802" spans="5:5" ht="12.75" customHeight="1" x14ac:dyDescent="0.15">
      <c r="E802" s="40"/>
    </row>
    <row r="803" spans="5:5" ht="12.75" customHeight="1" x14ac:dyDescent="0.15">
      <c r="E803" s="40"/>
    </row>
    <row r="804" spans="5:5" ht="12.75" customHeight="1" x14ac:dyDescent="0.15">
      <c r="E804" s="40"/>
    </row>
    <row r="805" spans="5:5" ht="12.75" customHeight="1" x14ac:dyDescent="0.15">
      <c r="E805" s="40"/>
    </row>
    <row r="806" spans="5:5" ht="12.75" customHeight="1" x14ac:dyDescent="0.15">
      <c r="E806" s="40"/>
    </row>
    <row r="807" spans="5:5" ht="12.75" customHeight="1" x14ac:dyDescent="0.15">
      <c r="E807" s="40"/>
    </row>
    <row r="808" spans="5:5" ht="12.75" customHeight="1" x14ac:dyDescent="0.15">
      <c r="E808" s="40"/>
    </row>
    <row r="809" spans="5:5" ht="12.75" customHeight="1" x14ac:dyDescent="0.15">
      <c r="E809" s="40"/>
    </row>
    <row r="810" spans="5:5" ht="12.75" customHeight="1" x14ac:dyDescent="0.15">
      <c r="E810" s="40"/>
    </row>
    <row r="811" spans="5:5" ht="12.75" customHeight="1" x14ac:dyDescent="0.15">
      <c r="E811" s="40"/>
    </row>
    <row r="812" spans="5:5" ht="12.75" customHeight="1" x14ac:dyDescent="0.15">
      <c r="E812" s="40"/>
    </row>
    <row r="813" spans="5:5" ht="12.75" customHeight="1" x14ac:dyDescent="0.15">
      <c r="E813" s="40"/>
    </row>
    <row r="814" spans="5:5" ht="12.75" customHeight="1" x14ac:dyDescent="0.15">
      <c r="E814" s="40"/>
    </row>
    <row r="815" spans="5:5" ht="12.75" customHeight="1" x14ac:dyDescent="0.15">
      <c r="E815" s="40"/>
    </row>
    <row r="816" spans="5:5" ht="12.75" customHeight="1" x14ac:dyDescent="0.15">
      <c r="E816" s="40"/>
    </row>
    <row r="817" spans="5:5" ht="12.75" customHeight="1" x14ac:dyDescent="0.15">
      <c r="E817" s="40"/>
    </row>
    <row r="818" spans="5:5" ht="12.75" customHeight="1" x14ac:dyDescent="0.15">
      <c r="E818" s="40"/>
    </row>
    <row r="819" spans="5:5" ht="12.75" customHeight="1" x14ac:dyDescent="0.15">
      <c r="E819" s="40"/>
    </row>
    <row r="820" spans="5:5" ht="12.75" customHeight="1" x14ac:dyDescent="0.15">
      <c r="E820" s="40"/>
    </row>
    <row r="821" spans="5:5" ht="12.75" customHeight="1" x14ac:dyDescent="0.15">
      <c r="E821" s="40"/>
    </row>
    <row r="822" spans="5:5" ht="12.75" customHeight="1" x14ac:dyDescent="0.15">
      <c r="E822" s="40"/>
    </row>
    <row r="823" spans="5:5" ht="12.75" customHeight="1" x14ac:dyDescent="0.15">
      <c r="E823" s="40"/>
    </row>
    <row r="824" spans="5:5" ht="12.75" customHeight="1" x14ac:dyDescent="0.15">
      <c r="E824" s="40"/>
    </row>
    <row r="825" spans="5:5" ht="12.75" customHeight="1" x14ac:dyDescent="0.15">
      <c r="E825" s="40"/>
    </row>
    <row r="826" spans="5:5" ht="12.75" customHeight="1" x14ac:dyDescent="0.15">
      <c r="E826" s="40"/>
    </row>
    <row r="827" spans="5:5" ht="12.75" customHeight="1" x14ac:dyDescent="0.15">
      <c r="E827" s="40"/>
    </row>
    <row r="828" spans="5:5" ht="12.75" customHeight="1" x14ac:dyDescent="0.15">
      <c r="E828" s="40"/>
    </row>
    <row r="829" spans="5:5" ht="12.75" customHeight="1" x14ac:dyDescent="0.15">
      <c r="E829" s="40"/>
    </row>
    <row r="830" spans="5:5" ht="12.75" customHeight="1" x14ac:dyDescent="0.15">
      <c r="E830" s="40"/>
    </row>
    <row r="831" spans="5:5" ht="12.75" customHeight="1" x14ac:dyDescent="0.15">
      <c r="E831" s="40"/>
    </row>
    <row r="832" spans="5:5" ht="12.75" customHeight="1" x14ac:dyDescent="0.15">
      <c r="E832" s="40"/>
    </row>
    <row r="833" spans="5:5" ht="12.75" customHeight="1" x14ac:dyDescent="0.15">
      <c r="E833" s="40"/>
    </row>
    <row r="834" spans="5:5" ht="12.75" customHeight="1" x14ac:dyDescent="0.15">
      <c r="E834" s="40"/>
    </row>
    <row r="835" spans="5:5" ht="12.75" customHeight="1" x14ac:dyDescent="0.15">
      <c r="E835" s="40"/>
    </row>
    <row r="836" spans="5:5" ht="12.75" customHeight="1" x14ac:dyDescent="0.15">
      <c r="E836" s="40"/>
    </row>
    <row r="837" spans="5:5" ht="12.75" customHeight="1" x14ac:dyDescent="0.15">
      <c r="E837" s="40"/>
    </row>
    <row r="838" spans="5:5" ht="12.75" customHeight="1" x14ac:dyDescent="0.15">
      <c r="E838" s="40"/>
    </row>
    <row r="839" spans="5:5" ht="12.75" customHeight="1" x14ac:dyDescent="0.15">
      <c r="E839" s="40"/>
    </row>
    <row r="840" spans="5:5" ht="12.75" customHeight="1" x14ac:dyDescent="0.15">
      <c r="E840" s="40"/>
    </row>
    <row r="841" spans="5:5" ht="12.75" customHeight="1" x14ac:dyDescent="0.15">
      <c r="E841" s="40"/>
    </row>
    <row r="842" spans="5:5" ht="12.75" customHeight="1" x14ac:dyDescent="0.15">
      <c r="E842" s="40"/>
    </row>
    <row r="843" spans="5:5" ht="12.75" customHeight="1" x14ac:dyDescent="0.15">
      <c r="E843" s="40"/>
    </row>
    <row r="844" spans="5:5" ht="12.75" customHeight="1" x14ac:dyDescent="0.15">
      <c r="E844" s="40"/>
    </row>
    <row r="845" spans="5:5" ht="12.75" customHeight="1" x14ac:dyDescent="0.15">
      <c r="E845" s="40"/>
    </row>
    <row r="846" spans="5:5" ht="12.75" customHeight="1" x14ac:dyDescent="0.15">
      <c r="E846" s="40"/>
    </row>
    <row r="847" spans="5:5" ht="12.75" customHeight="1" x14ac:dyDescent="0.15">
      <c r="E847" s="40"/>
    </row>
    <row r="848" spans="5:5" ht="12.75" customHeight="1" x14ac:dyDescent="0.15">
      <c r="E848" s="40"/>
    </row>
    <row r="849" spans="5:5" ht="12.75" customHeight="1" x14ac:dyDescent="0.15">
      <c r="E849" s="40"/>
    </row>
    <row r="850" spans="5:5" ht="12.75" customHeight="1" x14ac:dyDescent="0.15">
      <c r="E850" s="40"/>
    </row>
    <row r="851" spans="5:5" ht="12.75" customHeight="1" x14ac:dyDescent="0.15">
      <c r="E851" s="40"/>
    </row>
    <row r="852" spans="5:5" ht="12.75" customHeight="1" x14ac:dyDescent="0.15">
      <c r="E852" s="40"/>
    </row>
    <row r="853" spans="5:5" ht="12.75" customHeight="1" x14ac:dyDescent="0.15">
      <c r="E853" s="40"/>
    </row>
    <row r="854" spans="5:5" ht="12.75" customHeight="1" x14ac:dyDescent="0.15">
      <c r="E854" s="40"/>
    </row>
    <row r="855" spans="5:5" ht="12.75" customHeight="1" x14ac:dyDescent="0.15">
      <c r="E855" s="40"/>
    </row>
    <row r="856" spans="5:5" ht="12.75" customHeight="1" x14ac:dyDescent="0.15">
      <c r="E856" s="40"/>
    </row>
    <row r="857" spans="5:5" ht="12.75" customHeight="1" x14ac:dyDescent="0.15">
      <c r="E857" s="40"/>
    </row>
    <row r="858" spans="5:5" ht="12.75" customHeight="1" x14ac:dyDescent="0.15">
      <c r="E858" s="40"/>
    </row>
    <row r="859" spans="5:5" ht="12.75" customHeight="1" x14ac:dyDescent="0.15">
      <c r="E859" s="40"/>
    </row>
    <row r="860" spans="5:5" ht="12.75" customHeight="1" x14ac:dyDescent="0.15">
      <c r="E860" s="40"/>
    </row>
    <row r="861" spans="5:5" ht="12.75" customHeight="1" x14ac:dyDescent="0.15">
      <c r="E861" s="40"/>
    </row>
    <row r="862" spans="5:5" ht="12.75" customHeight="1" x14ac:dyDescent="0.15">
      <c r="E862" s="40"/>
    </row>
    <row r="863" spans="5:5" ht="12.75" customHeight="1" x14ac:dyDescent="0.15">
      <c r="E863" s="40"/>
    </row>
    <row r="864" spans="5:5" ht="12.75" customHeight="1" x14ac:dyDescent="0.15">
      <c r="E864" s="40"/>
    </row>
    <row r="865" spans="5:5" ht="12.75" customHeight="1" x14ac:dyDescent="0.15">
      <c r="E865" s="40"/>
    </row>
    <row r="866" spans="5:5" ht="12.75" customHeight="1" x14ac:dyDescent="0.15">
      <c r="E866" s="40"/>
    </row>
    <row r="867" spans="5:5" ht="12.75" customHeight="1" x14ac:dyDescent="0.15">
      <c r="E867" s="40"/>
    </row>
    <row r="868" spans="5:5" ht="12.75" customHeight="1" x14ac:dyDescent="0.15">
      <c r="E868" s="40"/>
    </row>
    <row r="869" spans="5:5" ht="12.75" customHeight="1" x14ac:dyDescent="0.15">
      <c r="E869" s="40"/>
    </row>
    <row r="870" spans="5:5" ht="12.75" customHeight="1" x14ac:dyDescent="0.15">
      <c r="E870" s="40"/>
    </row>
    <row r="871" spans="5:5" ht="12.75" customHeight="1" x14ac:dyDescent="0.15">
      <c r="E871" s="40"/>
    </row>
    <row r="872" spans="5:5" ht="12.75" customHeight="1" x14ac:dyDescent="0.15">
      <c r="E872" s="40"/>
    </row>
    <row r="873" spans="5:5" ht="12.75" customHeight="1" x14ac:dyDescent="0.15">
      <c r="E873" s="40"/>
    </row>
    <row r="874" spans="5:5" ht="12.75" customHeight="1" x14ac:dyDescent="0.15">
      <c r="E874" s="40"/>
    </row>
    <row r="875" spans="5:5" ht="12.75" customHeight="1" x14ac:dyDescent="0.15">
      <c r="E875" s="40"/>
    </row>
    <row r="876" spans="5:5" ht="12.75" customHeight="1" x14ac:dyDescent="0.15">
      <c r="E876" s="40"/>
    </row>
    <row r="877" spans="5:5" ht="12.75" customHeight="1" x14ac:dyDescent="0.15">
      <c r="E877" s="40"/>
    </row>
    <row r="878" spans="5:5" ht="12.75" customHeight="1" x14ac:dyDescent="0.15">
      <c r="E878" s="40"/>
    </row>
    <row r="879" spans="5:5" ht="12.75" customHeight="1" x14ac:dyDescent="0.15">
      <c r="E879" s="40"/>
    </row>
    <row r="880" spans="5:5" ht="12.75" customHeight="1" x14ac:dyDescent="0.15">
      <c r="E880" s="40"/>
    </row>
    <row r="881" spans="5:5" ht="12.75" customHeight="1" x14ac:dyDescent="0.15">
      <c r="E881" s="40"/>
    </row>
    <row r="882" spans="5:5" ht="12.75" customHeight="1" x14ac:dyDescent="0.15">
      <c r="E882" s="40"/>
    </row>
    <row r="883" spans="5:5" ht="12.75" customHeight="1" x14ac:dyDescent="0.15">
      <c r="E883" s="40"/>
    </row>
    <row r="884" spans="5:5" ht="12.75" customHeight="1" x14ac:dyDescent="0.15">
      <c r="E884" s="40"/>
    </row>
    <row r="885" spans="5:5" ht="12.75" customHeight="1" x14ac:dyDescent="0.15">
      <c r="E885" s="40"/>
    </row>
    <row r="886" spans="5:5" ht="12.75" customHeight="1" x14ac:dyDescent="0.15">
      <c r="E886" s="40"/>
    </row>
    <row r="887" spans="5:5" ht="12.75" customHeight="1" x14ac:dyDescent="0.15">
      <c r="E887" s="40"/>
    </row>
    <row r="888" spans="5:5" ht="12.75" customHeight="1" x14ac:dyDescent="0.15">
      <c r="E888" s="40"/>
    </row>
    <row r="889" spans="5:5" ht="12.75" customHeight="1" x14ac:dyDescent="0.15">
      <c r="E889" s="40"/>
    </row>
    <row r="890" spans="5:5" ht="12.75" customHeight="1" x14ac:dyDescent="0.15">
      <c r="E890" s="40"/>
    </row>
    <row r="891" spans="5:5" ht="12.75" customHeight="1" x14ac:dyDescent="0.15">
      <c r="E891" s="40"/>
    </row>
    <row r="892" spans="5:5" ht="12.75" customHeight="1" x14ac:dyDescent="0.15">
      <c r="E892" s="40"/>
    </row>
    <row r="893" spans="5:5" ht="12.75" customHeight="1" x14ac:dyDescent="0.15">
      <c r="E893" s="40"/>
    </row>
    <row r="894" spans="5:5" ht="12.75" customHeight="1" x14ac:dyDescent="0.15">
      <c r="E894" s="40"/>
    </row>
    <row r="895" spans="5:5" ht="12.75" customHeight="1" x14ac:dyDescent="0.15">
      <c r="E895" s="40"/>
    </row>
    <row r="896" spans="5:5" ht="12.75" customHeight="1" x14ac:dyDescent="0.15">
      <c r="E896" s="40"/>
    </row>
    <row r="897" spans="5:5" ht="12.75" customHeight="1" x14ac:dyDescent="0.15">
      <c r="E897" s="40"/>
    </row>
    <row r="898" spans="5:5" ht="12.75" customHeight="1" x14ac:dyDescent="0.15">
      <c r="E898" s="40"/>
    </row>
    <row r="899" spans="5:5" ht="12.75" customHeight="1" x14ac:dyDescent="0.15">
      <c r="E899" s="40"/>
    </row>
    <row r="900" spans="5:5" ht="12.75" customHeight="1" x14ac:dyDescent="0.15">
      <c r="E900" s="40"/>
    </row>
    <row r="901" spans="5:5" ht="12.75" customHeight="1" x14ac:dyDescent="0.15">
      <c r="E901" s="40"/>
    </row>
    <row r="902" spans="5:5" ht="12.75" customHeight="1" x14ac:dyDescent="0.15">
      <c r="E902" s="40"/>
    </row>
    <row r="903" spans="5:5" ht="12.75" customHeight="1" x14ac:dyDescent="0.15">
      <c r="E903" s="40"/>
    </row>
    <row r="904" spans="5:5" ht="12.75" customHeight="1" x14ac:dyDescent="0.15">
      <c r="E904" s="40"/>
    </row>
    <row r="905" spans="5:5" ht="12.75" customHeight="1" x14ac:dyDescent="0.15">
      <c r="E905" s="40"/>
    </row>
    <row r="906" spans="5:5" ht="12.75" customHeight="1" x14ac:dyDescent="0.15">
      <c r="E906" s="40"/>
    </row>
    <row r="907" spans="5:5" ht="12.75" customHeight="1" x14ac:dyDescent="0.15">
      <c r="E907" s="40"/>
    </row>
    <row r="908" spans="5:5" ht="12.75" customHeight="1" x14ac:dyDescent="0.15">
      <c r="E908" s="40"/>
    </row>
    <row r="909" spans="5:5" ht="12.75" customHeight="1" x14ac:dyDescent="0.15">
      <c r="E909" s="40"/>
    </row>
    <row r="910" spans="5:5" ht="12.75" customHeight="1" x14ac:dyDescent="0.15">
      <c r="E910" s="40"/>
    </row>
    <row r="911" spans="5:5" ht="12.75" customHeight="1" x14ac:dyDescent="0.15">
      <c r="E911" s="40"/>
    </row>
    <row r="912" spans="5:5" ht="12.75" customHeight="1" x14ac:dyDescent="0.15">
      <c r="E912" s="40"/>
    </row>
    <row r="913" spans="5:5" ht="12.75" customHeight="1" x14ac:dyDescent="0.15">
      <c r="E913" s="40"/>
    </row>
    <row r="914" spans="5:5" ht="12.75" customHeight="1" x14ac:dyDescent="0.15">
      <c r="E914" s="40"/>
    </row>
    <row r="915" spans="5:5" ht="12.75" customHeight="1" x14ac:dyDescent="0.15">
      <c r="E915" s="40"/>
    </row>
    <row r="916" spans="5:5" ht="12.75" customHeight="1" x14ac:dyDescent="0.15">
      <c r="E916" s="40"/>
    </row>
    <row r="917" spans="5:5" ht="12.75" customHeight="1" x14ac:dyDescent="0.15">
      <c r="E917" s="40"/>
    </row>
    <row r="918" spans="5:5" ht="12.75" customHeight="1" x14ac:dyDescent="0.15">
      <c r="E918" s="40"/>
    </row>
    <row r="919" spans="5:5" ht="12.75" customHeight="1" x14ac:dyDescent="0.15">
      <c r="E919" s="40"/>
    </row>
    <row r="920" spans="5:5" ht="12.75" customHeight="1" x14ac:dyDescent="0.15">
      <c r="E920" s="40"/>
    </row>
    <row r="921" spans="5:5" ht="12.75" customHeight="1" x14ac:dyDescent="0.15">
      <c r="E921" s="40"/>
    </row>
    <row r="922" spans="5:5" ht="12.75" customHeight="1" x14ac:dyDescent="0.15">
      <c r="E922" s="40"/>
    </row>
    <row r="923" spans="5:5" ht="12.75" customHeight="1" x14ac:dyDescent="0.15">
      <c r="E923" s="40"/>
    </row>
    <row r="924" spans="5:5" ht="12.75" customHeight="1" x14ac:dyDescent="0.15">
      <c r="E924" s="40"/>
    </row>
    <row r="925" spans="5:5" ht="12.75" customHeight="1" x14ac:dyDescent="0.15">
      <c r="E925" s="40"/>
    </row>
    <row r="926" spans="5:5" ht="12.75" customHeight="1" x14ac:dyDescent="0.15">
      <c r="E926" s="40"/>
    </row>
    <row r="927" spans="5:5" ht="12.75" customHeight="1" x14ac:dyDescent="0.15">
      <c r="E927" s="40"/>
    </row>
    <row r="928" spans="5:5" ht="12.75" customHeight="1" x14ac:dyDescent="0.15">
      <c r="E928" s="40"/>
    </row>
    <row r="929" spans="5:5" ht="12.75" customHeight="1" x14ac:dyDescent="0.15">
      <c r="E929" s="40"/>
    </row>
    <row r="930" spans="5:5" ht="12.75" customHeight="1" x14ac:dyDescent="0.15">
      <c r="E930" s="40"/>
    </row>
    <row r="931" spans="5:5" ht="12.75" customHeight="1" x14ac:dyDescent="0.15">
      <c r="E931" s="40"/>
    </row>
    <row r="932" spans="5:5" ht="12.75" customHeight="1" x14ac:dyDescent="0.15">
      <c r="E932" s="40"/>
    </row>
    <row r="933" spans="5:5" ht="12.75" customHeight="1" x14ac:dyDescent="0.15">
      <c r="E933" s="40"/>
    </row>
    <row r="934" spans="5:5" ht="12.75" customHeight="1" x14ac:dyDescent="0.15">
      <c r="E934" s="40"/>
    </row>
    <row r="935" spans="5:5" ht="12.75" customHeight="1" x14ac:dyDescent="0.15">
      <c r="E935" s="40"/>
    </row>
    <row r="936" spans="5:5" ht="12.75" customHeight="1" x14ac:dyDescent="0.15">
      <c r="E936" s="40"/>
    </row>
    <row r="937" spans="5:5" ht="12.75" customHeight="1" x14ac:dyDescent="0.15">
      <c r="E937" s="40"/>
    </row>
    <row r="938" spans="5:5" ht="12.75" customHeight="1" x14ac:dyDescent="0.15">
      <c r="E938" s="40"/>
    </row>
    <row r="939" spans="5:5" ht="12.75" customHeight="1" x14ac:dyDescent="0.15">
      <c r="E939" s="40"/>
    </row>
    <row r="940" spans="5:5" ht="12.75" customHeight="1" x14ac:dyDescent="0.15">
      <c r="E940" s="40"/>
    </row>
    <row r="941" spans="5:5" ht="12.75" customHeight="1" x14ac:dyDescent="0.15">
      <c r="E941" s="40"/>
    </row>
    <row r="942" spans="5:5" ht="12.75" customHeight="1" x14ac:dyDescent="0.15">
      <c r="E942" s="40"/>
    </row>
    <row r="943" spans="5:5" ht="12.75" customHeight="1" x14ac:dyDescent="0.15">
      <c r="E943" s="40"/>
    </row>
    <row r="944" spans="5:5" ht="12.75" customHeight="1" x14ac:dyDescent="0.15">
      <c r="E944" s="40"/>
    </row>
    <row r="945" spans="5:5" ht="12.75" customHeight="1" x14ac:dyDescent="0.15">
      <c r="E945" s="40"/>
    </row>
    <row r="946" spans="5:5" ht="12.75" customHeight="1" x14ac:dyDescent="0.15">
      <c r="E946" s="40"/>
    </row>
    <row r="947" spans="5:5" ht="12.75" customHeight="1" x14ac:dyDescent="0.15">
      <c r="E947" s="40"/>
    </row>
    <row r="948" spans="5:5" ht="12.75" customHeight="1" x14ac:dyDescent="0.15">
      <c r="E948" s="40"/>
    </row>
    <row r="949" spans="5:5" ht="12.75" customHeight="1" x14ac:dyDescent="0.15">
      <c r="E949" s="40"/>
    </row>
    <row r="950" spans="5:5" ht="12.75" customHeight="1" x14ac:dyDescent="0.15">
      <c r="E950" s="40"/>
    </row>
    <row r="951" spans="5:5" ht="12.75" customHeight="1" x14ac:dyDescent="0.15">
      <c r="E951" s="40"/>
    </row>
    <row r="952" spans="5:5" ht="12.75" customHeight="1" x14ac:dyDescent="0.15">
      <c r="E952" s="40"/>
    </row>
    <row r="953" spans="5:5" ht="12.75" customHeight="1" x14ac:dyDescent="0.15">
      <c r="E953" s="40"/>
    </row>
    <row r="954" spans="5:5" ht="12.75" customHeight="1" x14ac:dyDescent="0.15">
      <c r="E954" s="40"/>
    </row>
    <row r="955" spans="5:5" ht="12.75" customHeight="1" x14ac:dyDescent="0.15">
      <c r="E955" s="40"/>
    </row>
    <row r="956" spans="5:5" ht="12.75" customHeight="1" x14ac:dyDescent="0.15">
      <c r="E956" s="40"/>
    </row>
    <row r="957" spans="5:5" ht="12.75" customHeight="1" x14ac:dyDescent="0.15">
      <c r="E957" s="40"/>
    </row>
    <row r="958" spans="5:5" ht="12.75" customHeight="1" x14ac:dyDescent="0.15">
      <c r="E958" s="40"/>
    </row>
    <row r="959" spans="5:5" ht="12.75" customHeight="1" x14ac:dyDescent="0.15">
      <c r="E959" s="40"/>
    </row>
    <row r="960" spans="5:5" ht="12.75" customHeight="1" x14ac:dyDescent="0.15">
      <c r="E960" s="40"/>
    </row>
    <row r="961" spans="5:5" ht="12.75" customHeight="1" x14ac:dyDescent="0.15">
      <c r="E961" s="40"/>
    </row>
    <row r="962" spans="5:5" ht="12.75" customHeight="1" x14ac:dyDescent="0.15">
      <c r="E962" s="40"/>
    </row>
    <row r="963" spans="5:5" ht="12.75" customHeight="1" x14ac:dyDescent="0.15">
      <c r="E963" s="40"/>
    </row>
    <row r="964" spans="5:5" ht="12.75" customHeight="1" x14ac:dyDescent="0.15">
      <c r="E964" s="40"/>
    </row>
    <row r="965" spans="5:5" ht="12.75" customHeight="1" x14ac:dyDescent="0.15">
      <c r="E965" s="40"/>
    </row>
    <row r="966" spans="5:5" ht="12.75" customHeight="1" x14ac:dyDescent="0.15">
      <c r="E966" s="40"/>
    </row>
    <row r="967" spans="5:5" ht="12.75" customHeight="1" x14ac:dyDescent="0.15">
      <c r="E967" s="40"/>
    </row>
    <row r="968" spans="5:5" ht="12.75" customHeight="1" x14ac:dyDescent="0.15">
      <c r="E968" s="40"/>
    </row>
    <row r="969" spans="5:5" ht="12.75" customHeight="1" x14ac:dyDescent="0.15">
      <c r="E969" s="40"/>
    </row>
    <row r="970" spans="5:5" ht="12.75" customHeight="1" x14ac:dyDescent="0.15">
      <c r="E970" s="40"/>
    </row>
    <row r="971" spans="5:5" ht="12.75" customHeight="1" x14ac:dyDescent="0.15">
      <c r="E971" s="40"/>
    </row>
    <row r="972" spans="5:5" ht="12.75" customHeight="1" x14ac:dyDescent="0.15">
      <c r="E972" s="40"/>
    </row>
    <row r="973" spans="5:5" ht="12.75" customHeight="1" x14ac:dyDescent="0.15">
      <c r="E973" s="40"/>
    </row>
    <row r="974" spans="5:5" ht="12.75" customHeight="1" x14ac:dyDescent="0.15">
      <c r="E974" s="40"/>
    </row>
    <row r="975" spans="5:5" ht="12.75" customHeight="1" x14ac:dyDescent="0.15">
      <c r="E975" s="40"/>
    </row>
    <row r="976" spans="5:5" ht="12.75" customHeight="1" x14ac:dyDescent="0.15">
      <c r="E976" s="40"/>
    </row>
    <row r="977" spans="5:5" ht="12.75" customHeight="1" x14ac:dyDescent="0.15">
      <c r="E977" s="40"/>
    </row>
    <row r="978" spans="5:5" ht="12.75" customHeight="1" x14ac:dyDescent="0.15">
      <c r="E978" s="40"/>
    </row>
    <row r="979" spans="5:5" ht="12.75" customHeight="1" x14ac:dyDescent="0.15">
      <c r="E979" s="40"/>
    </row>
    <row r="980" spans="5:5" ht="12.75" customHeight="1" x14ac:dyDescent="0.15">
      <c r="E980" s="40"/>
    </row>
    <row r="981" spans="5:5" ht="12.75" customHeight="1" x14ac:dyDescent="0.15">
      <c r="E981" s="40"/>
    </row>
    <row r="982" spans="5:5" ht="12.75" customHeight="1" x14ac:dyDescent="0.15">
      <c r="E982" s="40"/>
    </row>
    <row r="983" spans="5:5" ht="12.75" customHeight="1" x14ac:dyDescent="0.15">
      <c r="E983" s="40"/>
    </row>
    <row r="984" spans="5:5" ht="12.75" customHeight="1" x14ac:dyDescent="0.15">
      <c r="E984" s="40"/>
    </row>
    <row r="985" spans="5:5" ht="12.75" customHeight="1" x14ac:dyDescent="0.15">
      <c r="E985" s="40"/>
    </row>
    <row r="986" spans="5:5" ht="12.75" customHeight="1" x14ac:dyDescent="0.15">
      <c r="E986" s="40"/>
    </row>
    <row r="987" spans="5:5" ht="12.75" customHeight="1" x14ac:dyDescent="0.15">
      <c r="E987" s="40"/>
    </row>
    <row r="988" spans="5:5" ht="12.75" customHeight="1" x14ac:dyDescent="0.15">
      <c r="E988" s="40"/>
    </row>
    <row r="989" spans="5:5" ht="12.75" customHeight="1" x14ac:dyDescent="0.15">
      <c r="E989" s="40"/>
    </row>
    <row r="990" spans="5:5" ht="12.75" customHeight="1" x14ac:dyDescent="0.15">
      <c r="E990" s="40"/>
    </row>
    <row r="991" spans="5:5" ht="12.75" customHeight="1" x14ac:dyDescent="0.15">
      <c r="E991" s="40"/>
    </row>
    <row r="992" spans="5:5" ht="12.75" customHeight="1" x14ac:dyDescent="0.15">
      <c r="E992" s="40"/>
    </row>
    <row r="993" spans="5:5" ht="12.75" customHeight="1" x14ac:dyDescent="0.15">
      <c r="E993" s="40"/>
    </row>
    <row r="994" spans="5:5" ht="12.75" customHeight="1" x14ac:dyDescent="0.15">
      <c r="E994" s="40"/>
    </row>
    <row r="995" spans="5:5" ht="12.75" customHeight="1" x14ac:dyDescent="0.15">
      <c r="E995" s="40"/>
    </row>
    <row r="996" spans="5:5" ht="12.75" customHeight="1" x14ac:dyDescent="0.15">
      <c r="E996" s="40"/>
    </row>
    <row r="997" spans="5:5" ht="12.75" customHeight="1" x14ac:dyDescent="0.15">
      <c r="E997" s="40"/>
    </row>
    <row r="998" spans="5:5" ht="12.75" customHeight="1" x14ac:dyDescent="0.15">
      <c r="E998" s="40"/>
    </row>
    <row r="999" spans="5:5" ht="12.75" customHeight="1" x14ac:dyDescent="0.15">
      <c r="E999" s="40"/>
    </row>
    <row r="1000" spans="5:5" ht="12.75" customHeight="1" x14ac:dyDescent="0.15">
      <c r="E1000" s="40"/>
    </row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1000"/>
  <sheetViews>
    <sheetView workbookViewId="0">
      <selection activeCell="N21" sqref="N21"/>
    </sheetView>
  </sheetViews>
  <sheetFormatPr baseColWidth="10" defaultColWidth="12.6640625" defaultRowHeight="15" customHeight="1" x14ac:dyDescent="0.15"/>
  <cols>
    <col min="1" max="1" width="8.83203125" customWidth="1"/>
    <col min="2" max="6" width="8.83203125" style="244" customWidth="1"/>
    <col min="7" max="7" width="8.83203125" customWidth="1"/>
    <col min="8" max="26" width="10" customWidth="1"/>
  </cols>
  <sheetData>
    <row r="1" spans="1:7" ht="12.75" customHeight="1" x14ac:dyDescent="0.15">
      <c r="A1" s="1" t="s">
        <v>138</v>
      </c>
      <c r="B1" s="242" t="s">
        <v>349</v>
      </c>
      <c r="C1" s="242" t="s">
        <v>350</v>
      </c>
      <c r="D1" s="242" t="s">
        <v>186</v>
      </c>
      <c r="E1" s="243" t="s">
        <v>351</v>
      </c>
      <c r="F1" s="242" t="s">
        <v>352</v>
      </c>
    </row>
    <row r="2" spans="1:7" ht="12.75" customHeight="1" x14ac:dyDescent="0.15">
      <c r="A2" s="1" t="s">
        <v>353</v>
      </c>
      <c r="B2" s="242">
        <v>4.7201601000000003E-2</v>
      </c>
      <c r="C2" s="242">
        <v>-0.18677069900000001</v>
      </c>
      <c r="D2" s="242">
        <v>0.13195516600000001</v>
      </c>
      <c r="E2" s="242">
        <v>3.2500794E-2</v>
      </c>
      <c r="F2" s="242">
        <v>-1.1829752000000001E-2</v>
      </c>
    </row>
    <row r="3" spans="1:7" ht="12.75" customHeight="1" x14ac:dyDescent="0.15">
      <c r="A3" s="1" t="s">
        <v>354</v>
      </c>
      <c r="B3" s="242">
        <v>-0.15415068000000001</v>
      </c>
      <c r="C3" s="242">
        <v>0.12610471700000001</v>
      </c>
      <c r="D3" s="242">
        <v>-6.1576239999999997E-2</v>
      </c>
      <c r="E3" s="242">
        <v>-5.5975399999999998E-4</v>
      </c>
      <c r="F3" s="242">
        <v>-6.4789660000000001E-3</v>
      </c>
    </row>
    <row r="4" spans="1:7" ht="12.75" customHeight="1" x14ac:dyDescent="0.15">
      <c r="A4" s="1" t="s">
        <v>355</v>
      </c>
      <c r="B4" s="242">
        <v>-0.158224005</v>
      </c>
      <c r="C4" s="242">
        <v>-0.253649874</v>
      </c>
      <c r="D4" s="242">
        <v>0.18575646100000001</v>
      </c>
      <c r="E4" s="242">
        <v>-1.6773840000000001E-3</v>
      </c>
      <c r="F4" s="242">
        <v>-7.174204E-3</v>
      </c>
    </row>
    <row r="5" spans="1:7" ht="12.75" customHeight="1" x14ac:dyDescent="0.15">
      <c r="A5" s="1" t="s">
        <v>356</v>
      </c>
      <c r="B5" s="242">
        <v>1.761671E-3</v>
      </c>
      <c r="C5" s="242">
        <v>6.6311640000000005E-2</v>
      </c>
      <c r="D5" s="242">
        <v>-0.164830105</v>
      </c>
      <c r="E5" s="242">
        <v>-0.14967138599999999</v>
      </c>
      <c r="F5" s="242">
        <v>-1.3014937000000001E-2</v>
      </c>
    </row>
    <row r="6" spans="1:7" ht="12.75" customHeight="1" x14ac:dyDescent="0.15">
      <c r="A6" s="1" t="s">
        <v>357</v>
      </c>
      <c r="B6" s="242">
        <v>-0.13602827300000001</v>
      </c>
      <c r="C6" s="242">
        <v>2.334685E-3</v>
      </c>
      <c r="D6" s="242">
        <v>-3.2989691000000002E-2</v>
      </c>
      <c r="E6" s="242">
        <v>-4.5141655000000003E-2</v>
      </c>
      <c r="F6" s="242">
        <v>-2.9752957999999999E-2</v>
      </c>
    </row>
    <row r="7" spans="1:7" ht="12.75" customHeight="1" x14ac:dyDescent="0.15">
      <c r="A7" s="1" t="s">
        <v>358</v>
      </c>
      <c r="B7" s="242">
        <v>-9.3949017999999995E-2</v>
      </c>
      <c r="C7" s="242">
        <v>2.8789401999999999E-2</v>
      </c>
      <c r="D7" s="242">
        <v>-6.9829978000000001E-2</v>
      </c>
      <c r="E7" s="242">
        <v>-0.132438839</v>
      </c>
      <c r="F7" s="242">
        <v>-2.0782538999999999E-2</v>
      </c>
    </row>
    <row r="8" spans="1:7" ht="12.75" customHeight="1" x14ac:dyDescent="0.15">
      <c r="A8" s="1" t="s">
        <v>359</v>
      </c>
      <c r="B8" s="242">
        <v>2.878725E-2</v>
      </c>
      <c r="C8" s="242">
        <v>2.1249179999999999E-3</v>
      </c>
      <c r="D8" s="242">
        <v>2.9449650000000001E-2</v>
      </c>
      <c r="E8" s="242">
        <v>-1.7960969E-2</v>
      </c>
      <c r="F8" s="242">
        <v>-2.2250609000000001E-2</v>
      </c>
    </row>
    <row r="9" spans="1:7" ht="12.75" customHeight="1" x14ac:dyDescent="0.15">
      <c r="A9" s="1" t="s">
        <v>360</v>
      </c>
      <c r="B9" s="242">
        <v>-5.0124386999999999E-2</v>
      </c>
      <c r="C9" s="242">
        <v>-1.0551657000000001E-2</v>
      </c>
      <c r="D9" s="242">
        <v>6.2316940000000001E-2</v>
      </c>
      <c r="E9" s="242">
        <v>-3.8794623E-2</v>
      </c>
      <c r="F9" s="242">
        <v>-1.557803E-2</v>
      </c>
    </row>
    <row r="10" spans="1:7" ht="12.75" customHeight="1" x14ac:dyDescent="0.15">
      <c r="A10" s="1" t="s">
        <v>361</v>
      </c>
      <c r="B10" s="242">
        <v>-0.24512245799999999</v>
      </c>
      <c r="C10" s="242">
        <v>6.0773726E-2</v>
      </c>
      <c r="D10" s="242">
        <v>-9.2210226000000006E-2</v>
      </c>
      <c r="E10" s="242">
        <v>1.9044000000000001E-3</v>
      </c>
      <c r="F10" s="242">
        <v>-1.222497E-2</v>
      </c>
      <c r="G10" s="1" t="s">
        <v>362</v>
      </c>
    </row>
    <row r="11" spans="1:7" ht="12.75" customHeight="1" x14ac:dyDescent="0.15">
      <c r="A11" s="1" t="s">
        <v>363</v>
      </c>
      <c r="B11" s="242">
        <v>-0.17551583500000001</v>
      </c>
      <c r="C11" s="242">
        <v>0.148697996</v>
      </c>
      <c r="D11" s="242">
        <v>-0.107788153</v>
      </c>
      <c r="E11" s="242">
        <v>-1.9044000000000001E-3</v>
      </c>
      <c r="F11" s="242">
        <v>-9.6532570000000002E-3</v>
      </c>
    </row>
    <row r="12" spans="1:7" ht="12.75" customHeight="1" x14ac:dyDescent="0.15">
      <c r="A12" s="1" t="s">
        <v>364</v>
      </c>
      <c r="B12" s="242">
        <v>0.13774192499999999</v>
      </c>
      <c r="C12" s="242">
        <v>-2.5892076999999999E-2</v>
      </c>
      <c r="D12" s="242">
        <v>-6.6622004999999998E-2</v>
      </c>
      <c r="E12" s="242">
        <v>3.8124330000000001E-3</v>
      </c>
      <c r="F12" s="242">
        <v>-6.0814700000000003E-3</v>
      </c>
    </row>
    <row r="13" spans="1:7" ht="12.75" customHeight="1" x14ac:dyDescent="0.15">
      <c r="A13" s="1" t="s">
        <v>365</v>
      </c>
      <c r="B13" s="242">
        <v>-0.101809916</v>
      </c>
      <c r="C13" s="242">
        <v>3.2070722000000003E-2</v>
      </c>
      <c r="D13" s="242">
        <v>3.4027455999999998E-2</v>
      </c>
      <c r="E13" s="242">
        <v>1.9283280999999999E-2</v>
      </c>
      <c r="F13" s="242">
        <v>1.501126E-3</v>
      </c>
    </row>
    <row r="14" spans="1:7" ht="12.75" customHeight="1" x14ac:dyDescent="0.15">
      <c r="A14" s="1" t="s">
        <v>366</v>
      </c>
      <c r="B14" s="242">
        <v>-6.0790460000000003E-3</v>
      </c>
      <c r="C14" s="242">
        <v>-3.2037001000000002E-2</v>
      </c>
      <c r="D14" s="242">
        <v>-4.5141975000000001E-2</v>
      </c>
      <c r="E14" s="242">
        <v>5.8946706000000001E-2</v>
      </c>
      <c r="F14" s="242">
        <v>-1.9980029999999999E-3</v>
      </c>
    </row>
    <row r="15" spans="1:7" ht="12.75" customHeight="1" x14ac:dyDescent="0.15">
      <c r="A15" s="1" t="s">
        <v>367</v>
      </c>
      <c r="B15" s="242">
        <v>-0.25358457699999998</v>
      </c>
      <c r="C15" s="242">
        <v>-3.3715399999999999E-4</v>
      </c>
      <c r="D15" s="242">
        <v>-0.11164827400000001</v>
      </c>
      <c r="E15" s="242">
        <v>0.109914443</v>
      </c>
      <c r="F15" s="242">
        <v>-3.394233E-3</v>
      </c>
    </row>
    <row r="16" spans="1:7" ht="12.75" customHeight="1" x14ac:dyDescent="0.15">
      <c r="A16" s="1" t="s">
        <v>368</v>
      </c>
      <c r="B16" s="242">
        <v>-0.210721031</v>
      </c>
      <c r="C16" s="242">
        <v>1.4635484000000001E-2</v>
      </c>
      <c r="D16" s="242">
        <v>-5.3630089999999998E-2</v>
      </c>
      <c r="E16" s="242">
        <v>9.5725201999999995E-2</v>
      </c>
      <c r="F16" s="242">
        <v>-7.7697369999999997E-3</v>
      </c>
    </row>
    <row r="17" spans="1:6" ht="12.75" customHeight="1" x14ac:dyDescent="0.15">
      <c r="A17" s="1" t="s">
        <v>369</v>
      </c>
      <c r="B17" s="242">
        <v>1.421444E-2</v>
      </c>
      <c r="C17" s="242">
        <v>2.3255252000000001E-2</v>
      </c>
      <c r="D17" s="242">
        <v>-0.116157731</v>
      </c>
      <c r="E17" s="242">
        <v>4.9932367999999998E-2</v>
      </c>
      <c r="F17" s="242">
        <v>-2.8958030000000002E-3</v>
      </c>
    </row>
    <row r="18" spans="1:6" ht="12.75" customHeight="1" x14ac:dyDescent="0.15">
      <c r="A18" s="1" t="s">
        <v>370</v>
      </c>
      <c r="B18" s="242">
        <v>-0.21794873400000001</v>
      </c>
      <c r="C18" s="242">
        <v>-3.2109690000000003E-2</v>
      </c>
      <c r="D18" s="242">
        <v>-0.115469408</v>
      </c>
      <c r="E18" s="242">
        <v>8.3381606999999996E-2</v>
      </c>
      <c r="F18" s="242">
        <v>-3.394233E-3</v>
      </c>
    </row>
    <row r="19" spans="1:6" ht="12.75" customHeight="1" x14ac:dyDescent="0.15">
      <c r="A19" s="1" t="s">
        <v>371</v>
      </c>
      <c r="B19" s="242">
        <v>-0.15415068000000001</v>
      </c>
      <c r="C19" s="242">
        <v>2.0622113000000001E-2</v>
      </c>
      <c r="D19" s="242">
        <v>-9.6871930999999994E-2</v>
      </c>
      <c r="E19" s="242">
        <v>5.8489221000000001E-2</v>
      </c>
      <c r="F19" s="242">
        <v>-5.1865269999999998E-3</v>
      </c>
    </row>
    <row r="20" spans="1:6" ht="12.75" customHeight="1" x14ac:dyDescent="0.15">
      <c r="A20" s="1" t="s">
        <v>372</v>
      </c>
      <c r="B20" s="242">
        <v>7.4107971999999994E-2</v>
      </c>
      <c r="C20" s="242">
        <v>-1.773601E-2</v>
      </c>
      <c r="D20" s="242">
        <v>1.7465910000000001E-2</v>
      </c>
      <c r="E20" s="242">
        <v>3.0778720000000002E-3</v>
      </c>
      <c r="F20" s="242">
        <v>-7.5712649999999998E-3</v>
      </c>
    </row>
    <row r="21" spans="1:6" ht="12.75" customHeight="1" x14ac:dyDescent="0.15">
      <c r="A21" s="1" t="s">
        <v>373</v>
      </c>
      <c r="B21" s="242">
        <v>8.0042708000000004E-2</v>
      </c>
      <c r="C21" s="242">
        <v>9.2575859999999999E-3</v>
      </c>
      <c r="D21" s="242">
        <v>4.4030709999999997E-3</v>
      </c>
      <c r="E21" s="242">
        <v>-1.232286E-3</v>
      </c>
      <c r="F21" s="242">
        <v>-6.0814700000000003E-3</v>
      </c>
    </row>
    <row r="22" spans="1:6" ht="12.75" customHeight="1" x14ac:dyDescent="0.15">
      <c r="A22" s="1" t="s">
        <v>374</v>
      </c>
      <c r="B22" s="242">
        <v>-0.114072456</v>
      </c>
      <c r="C22" s="242">
        <v>1.7862049999999999E-3</v>
      </c>
      <c r="D22" s="242">
        <v>-1.3106108E-2</v>
      </c>
      <c r="E22" s="242">
        <v>1.3639393E-2</v>
      </c>
      <c r="F22" s="242">
        <v>-4.6889890000000002E-3</v>
      </c>
    </row>
    <row r="23" spans="1:6" ht="12.75" customHeight="1" x14ac:dyDescent="0.15">
      <c r="A23" s="1" t="s">
        <v>375</v>
      </c>
      <c r="B23" s="242">
        <v>1.2719962E-2</v>
      </c>
      <c r="C23" s="242">
        <v>-1.2335079000000001E-2</v>
      </c>
      <c r="D23" s="242">
        <v>0.117063079</v>
      </c>
      <c r="E23" s="242">
        <v>1.7632697999999999E-2</v>
      </c>
      <c r="F23" s="242">
        <v>-3.6931720000000002E-3</v>
      </c>
    </row>
    <row r="24" spans="1:6" ht="12.75" customHeight="1" x14ac:dyDescent="0.15">
      <c r="A24" s="1" t="s">
        <v>376</v>
      </c>
      <c r="B24" s="242">
        <v>-7.0497763000000005E-2</v>
      </c>
      <c r="C24" s="242">
        <v>-6.0738478999999998E-2</v>
      </c>
      <c r="D24" s="242">
        <v>3.2183110000000002E-3</v>
      </c>
      <c r="E24" s="242">
        <v>-4.4374080000000003E-3</v>
      </c>
      <c r="F24" s="242">
        <v>-5.0870389999999998E-3</v>
      </c>
    </row>
    <row r="25" spans="1:6" ht="12.75" customHeight="1" x14ac:dyDescent="0.15">
      <c r="A25" s="1" t="s">
        <v>377</v>
      </c>
      <c r="B25" s="242">
        <v>1.7699577000000001E-2</v>
      </c>
      <c r="C25" s="242">
        <v>6.9268790000000004E-3</v>
      </c>
      <c r="D25" s="242">
        <v>-7.8877004000000001E-2</v>
      </c>
      <c r="E25" s="242">
        <v>5.7088640000000001E-3</v>
      </c>
      <c r="F25" s="242">
        <v>-7.0749139999999999E-3</v>
      </c>
    </row>
    <row r="26" spans="1:6" ht="12.75" customHeight="1" x14ac:dyDescent="0.15">
      <c r="A26" s="1" t="s">
        <v>378</v>
      </c>
      <c r="B26" s="242">
        <v>-3.6813973E-2</v>
      </c>
      <c r="C26" s="242">
        <v>2.6312589000000001E-2</v>
      </c>
      <c r="D26" s="242">
        <v>-5.4654387999999998E-2</v>
      </c>
      <c r="E26" s="242">
        <v>-1.271456E-3</v>
      </c>
      <c r="F26" s="242">
        <v>-9.0588439999999999E-3</v>
      </c>
    </row>
    <row r="27" spans="1:6" ht="12.75" customHeight="1" x14ac:dyDescent="0.15">
      <c r="A27" s="1" t="s">
        <v>379</v>
      </c>
      <c r="B27" s="242">
        <v>-0.209476886</v>
      </c>
      <c r="C27" s="242">
        <v>3.1207445E-2</v>
      </c>
      <c r="D27" s="242">
        <v>-2.069238E-2</v>
      </c>
      <c r="E27" s="242">
        <v>-5.0697190000000003E-3</v>
      </c>
      <c r="F27" s="242">
        <v>-6.8763039999999997E-3</v>
      </c>
    </row>
    <row r="28" spans="1:6" ht="12.75" customHeight="1" x14ac:dyDescent="0.15">
      <c r="A28" s="1" t="s">
        <v>380</v>
      </c>
      <c r="B28" s="242">
        <v>-9.5569886000000007E-2</v>
      </c>
      <c r="C28" s="242">
        <v>2.5966517000000001E-2</v>
      </c>
      <c r="D28" s="242">
        <v>-1.9197948999999999E-2</v>
      </c>
      <c r="E28" s="242">
        <v>-2.1882710999999999E-2</v>
      </c>
      <c r="F28" s="242">
        <v>-3.294567E-3</v>
      </c>
    </row>
    <row r="29" spans="1:6" ht="12.75" customHeight="1" x14ac:dyDescent="0.15">
      <c r="A29" s="1" t="s">
        <v>381</v>
      </c>
      <c r="B29" s="242">
        <v>-0.19944239699999999</v>
      </c>
      <c r="C29" s="242">
        <v>7.3489499999999995E-4</v>
      </c>
      <c r="D29" s="242">
        <v>8.337522E-3</v>
      </c>
      <c r="E29" s="242">
        <v>-2.9852963E-2</v>
      </c>
      <c r="F29" s="242">
        <v>-4.3903479999999996E-3</v>
      </c>
    </row>
    <row r="30" spans="1:6" ht="12.75" customHeight="1" x14ac:dyDescent="0.15">
      <c r="A30" s="1" t="s">
        <v>382</v>
      </c>
      <c r="B30" s="242">
        <v>-3.6344851999999997E-2</v>
      </c>
      <c r="C30" s="242">
        <v>4.5039112999999999E-2</v>
      </c>
      <c r="D30" s="242">
        <v>-8.6230229000000005E-2</v>
      </c>
      <c r="E30" s="242">
        <v>-3.1898745999999999E-2</v>
      </c>
      <c r="F30" s="242">
        <v>-6.8763039999999997E-3</v>
      </c>
    </row>
    <row r="31" spans="1:6" ht="12.75" customHeight="1" x14ac:dyDescent="0.15">
      <c r="A31" s="1" t="s">
        <v>383</v>
      </c>
      <c r="B31" s="242">
        <v>-2.6262476999999999E-2</v>
      </c>
      <c r="C31" s="242">
        <v>2.8339346000000001E-2</v>
      </c>
      <c r="D31" s="242">
        <v>-4.1623964999999999E-2</v>
      </c>
      <c r="E31" s="242">
        <v>-3.2039353E-2</v>
      </c>
      <c r="F31" s="242">
        <v>-8.5632309999999993E-3</v>
      </c>
    </row>
    <row r="32" spans="1:6" ht="12.75" customHeight="1" x14ac:dyDescent="0.15">
      <c r="A32" s="1" t="s">
        <v>384</v>
      </c>
      <c r="B32" s="242">
        <v>1.0152371E-2</v>
      </c>
      <c r="C32" s="242">
        <v>1.1213938E-2</v>
      </c>
      <c r="D32" s="242">
        <v>7.3074877999999996E-2</v>
      </c>
      <c r="E32" s="242">
        <v>-2.7216342000000001E-2</v>
      </c>
      <c r="F32" s="242">
        <v>-5.7832450000000002E-3</v>
      </c>
    </row>
    <row r="33" spans="1:6" ht="12.75" customHeight="1" x14ac:dyDescent="0.15">
      <c r="A33" s="1" t="s">
        <v>385</v>
      </c>
      <c r="B33" s="242">
        <v>-0.20235758400000001</v>
      </c>
      <c r="C33" s="242">
        <v>1.1418186E-2</v>
      </c>
      <c r="D33" s="242">
        <v>-0.14462466500000001</v>
      </c>
      <c r="E33" s="242">
        <v>-2.3288351999999998E-2</v>
      </c>
      <c r="F33" s="242">
        <v>-5.8826629999999998E-3</v>
      </c>
    </row>
    <row r="34" spans="1:6" ht="12.75" customHeight="1" x14ac:dyDescent="0.15">
      <c r="A34" s="1" t="s">
        <v>386</v>
      </c>
      <c r="B34" s="242">
        <v>-3.2956502999999998E-2</v>
      </c>
      <c r="C34" s="242">
        <v>-2.7067720999999999E-2</v>
      </c>
      <c r="D34" s="242">
        <v>5.5869428999999998E-2</v>
      </c>
      <c r="E34" s="242">
        <v>-2.7977543000000001E-2</v>
      </c>
      <c r="F34" s="242">
        <v>-6.0814700000000003E-3</v>
      </c>
    </row>
    <row r="35" spans="1:6" ht="12.75" customHeight="1" x14ac:dyDescent="0.15">
      <c r="A35" s="1" t="s">
        <v>387</v>
      </c>
      <c r="B35" s="242">
        <v>3.2898519000000001E-2</v>
      </c>
      <c r="C35" s="242">
        <v>5.1921232999999997E-2</v>
      </c>
      <c r="D35" s="242">
        <v>6.8711062000000003E-2</v>
      </c>
      <c r="E35" s="242">
        <v>-1.29301E-2</v>
      </c>
      <c r="F35" s="242">
        <v>-8.6623729999999993E-3</v>
      </c>
    </row>
    <row r="36" spans="1:6" ht="12.75" customHeight="1" x14ac:dyDescent="0.15">
      <c r="A36" s="1" t="s">
        <v>388</v>
      </c>
      <c r="B36" s="242">
        <v>-8.4654829999999993E-3</v>
      </c>
      <c r="C36" s="242">
        <v>5.1682185999999998E-2</v>
      </c>
      <c r="D36" s="242">
        <v>-1.4545710999999999E-2</v>
      </c>
      <c r="E36" s="242">
        <v>-1.5804559999999999E-2</v>
      </c>
      <c r="F36" s="242">
        <v>-4.8880340000000003E-3</v>
      </c>
    </row>
    <row r="37" spans="1:6" ht="12.75" customHeight="1" x14ac:dyDescent="0.15">
      <c r="A37" s="1" t="s">
        <v>389</v>
      </c>
      <c r="B37" s="242">
        <v>9.4401501999999998E-2</v>
      </c>
      <c r="C37" s="242">
        <v>2.2465292000000001E-2</v>
      </c>
      <c r="D37" s="242">
        <v>6.2079869999999999E-3</v>
      </c>
      <c r="E37" s="242">
        <v>1.5186030000000001E-3</v>
      </c>
      <c r="F37" s="242">
        <v>2.0002E-4</v>
      </c>
    </row>
    <row r="38" spans="1:6" ht="12.75" customHeight="1" x14ac:dyDescent="0.15">
      <c r="A38" s="1" t="s">
        <v>390</v>
      </c>
      <c r="B38" s="242">
        <v>9.08678E-4</v>
      </c>
      <c r="C38" s="242">
        <v>-1.6917023E-2</v>
      </c>
      <c r="D38" s="242">
        <v>-3.8796872000000003E-2</v>
      </c>
      <c r="E38" s="242">
        <v>3.0441420000000001E-3</v>
      </c>
      <c r="F38" s="242">
        <v>-2.4968799999999999E-3</v>
      </c>
    </row>
    <row r="39" spans="1:6" ht="12.75" customHeight="1" x14ac:dyDescent="0.15">
      <c r="A39" s="1" t="s">
        <v>391</v>
      </c>
      <c r="B39" s="242">
        <v>-8.7011377000000001E-2</v>
      </c>
      <c r="C39" s="242">
        <v>1.1274361E-2</v>
      </c>
      <c r="D39" s="242">
        <v>-5.8213843000000001E-2</v>
      </c>
      <c r="E39" s="242">
        <v>-1.52323E-3</v>
      </c>
      <c r="F39" s="242">
        <v>-1.6985570000000001E-3</v>
      </c>
    </row>
    <row r="40" spans="1:6" ht="12.75" customHeight="1" x14ac:dyDescent="0.15">
      <c r="A40" s="1" t="s">
        <v>392</v>
      </c>
      <c r="B40" s="242">
        <v>-1.5300276E-2</v>
      </c>
      <c r="C40" s="242">
        <v>6.1730491999999998E-2</v>
      </c>
      <c r="D40" s="242">
        <v>-0.134694539</v>
      </c>
      <c r="E40" s="242">
        <v>1.0198966E-2</v>
      </c>
      <c r="F40" s="242">
        <v>-3.493889E-3</v>
      </c>
    </row>
    <row r="41" spans="1:6" ht="12.75" customHeight="1" x14ac:dyDescent="0.15">
      <c r="A41" s="1" t="s">
        <v>393</v>
      </c>
      <c r="B41" s="242">
        <v>-4.8790163999999997E-2</v>
      </c>
      <c r="C41" s="242">
        <v>-1.4341807E-2</v>
      </c>
      <c r="D41" s="242">
        <v>4.5008892000000002E-2</v>
      </c>
      <c r="E41" s="242">
        <v>3.070759E-2</v>
      </c>
      <c r="F41" s="242">
        <v>-7.4720150000000003E-3</v>
      </c>
    </row>
    <row r="42" spans="1:6" ht="12.75" customHeight="1" x14ac:dyDescent="0.15">
      <c r="A42" s="1" t="s">
        <v>394</v>
      </c>
      <c r="B42" s="242">
        <v>-0.20067069500000001</v>
      </c>
      <c r="C42" s="242">
        <v>2.1205376000000001E-2</v>
      </c>
      <c r="D42" s="242">
        <v>-5.5497341999999998E-2</v>
      </c>
      <c r="E42" s="242">
        <v>2.6239790999999998E-2</v>
      </c>
      <c r="F42" s="242">
        <v>-5.4849299999999998E-3</v>
      </c>
    </row>
    <row r="43" spans="1:6" ht="12.75" customHeight="1" x14ac:dyDescent="0.15">
      <c r="A43" s="1" t="s">
        <v>395</v>
      </c>
      <c r="B43" s="242">
        <v>-9.2946112999999997E-2</v>
      </c>
      <c r="C43" s="242">
        <v>-5.8815903000000003E-2</v>
      </c>
      <c r="D43" s="242">
        <v>-4.7093800999999998E-2</v>
      </c>
      <c r="E43" s="242">
        <v>2.4163723000000002E-2</v>
      </c>
      <c r="F43" s="242">
        <v>-3.593536E-3</v>
      </c>
    </row>
    <row r="44" spans="1:6" ht="12.75" customHeight="1" x14ac:dyDescent="0.15">
      <c r="A44" s="1" t="s">
        <v>396</v>
      </c>
      <c r="B44" s="242">
        <v>-0.126450167</v>
      </c>
      <c r="C44" s="242">
        <v>5.4746260999999997E-2</v>
      </c>
      <c r="D44" s="242">
        <v>-0.13738734699999999</v>
      </c>
      <c r="E44" s="242">
        <v>5.0737583000000003E-2</v>
      </c>
      <c r="F44" s="242">
        <v>-5.8826629999999998E-3</v>
      </c>
    </row>
    <row r="45" spans="1:6" ht="12.75" customHeight="1" x14ac:dyDescent="0.15">
      <c r="A45" s="1" t="s">
        <v>397</v>
      </c>
      <c r="B45" s="242">
        <v>-0.13727866499999999</v>
      </c>
      <c r="C45" s="242">
        <v>3.7002958000000002E-2</v>
      </c>
      <c r="D45" s="242">
        <v>-5.9227109999999998E-3</v>
      </c>
      <c r="E45" s="242">
        <v>-1.1049836E-2</v>
      </c>
      <c r="F45" s="242">
        <v>-4.091618E-3</v>
      </c>
    </row>
    <row r="46" spans="1:6" ht="12.75" customHeight="1" x14ac:dyDescent="0.15">
      <c r="A46" s="1" t="s">
        <v>398</v>
      </c>
      <c r="B46" s="242">
        <v>0.11719291599999999</v>
      </c>
      <c r="C46" s="242">
        <v>-1.7131736000000002E-2</v>
      </c>
      <c r="D46" s="242">
        <v>2.1837329999999999E-2</v>
      </c>
      <c r="E46" s="242">
        <v>4.6162041000000001E-2</v>
      </c>
      <c r="F46" s="242">
        <v>-4.2907809999999996E-3</v>
      </c>
    </row>
    <row r="47" spans="1:6" ht="12.75" customHeight="1" x14ac:dyDescent="0.15">
      <c r="A47" s="1" t="s">
        <v>399</v>
      </c>
      <c r="B47" s="242">
        <v>-5.0261834999999998E-2</v>
      </c>
      <c r="C47" s="242">
        <v>3.9051330000000002E-2</v>
      </c>
      <c r="D47" s="242">
        <v>-6.6239542999999998E-2</v>
      </c>
      <c r="E47" s="242">
        <v>5.0305545E-2</v>
      </c>
      <c r="F47" s="242">
        <v>-2.0977980000000001E-3</v>
      </c>
    </row>
    <row r="48" spans="1:6" ht="12.75" customHeight="1" x14ac:dyDescent="0.15">
      <c r="A48" s="1" t="s">
        <v>400</v>
      </c>
      <c r="B48" s="242">
        <v>5.012542E-3</v>
      </c>
      <c r="C48" s="242">
        <v>-9.6345272999999995E-2</v>
      </c>
      <c r="D48" s="242">
        <v>9.9779682999999994E-2</v>
      </c>
      <c r="E48" s="242">
        <v>3.189795E-3</v>
      </c>
      <c r="F48" s="242">
        <v>-9.9949999999999995E-4</v>
      </c>
    </row>
    <row r="49" spans="1:6" ht="12.75" customHeight="1" x14ac:dyDescent="0.15">
      <c r="A49" s="1" t="s">
        <v>401</v>
      </c>
      <c r="B49" s="242">
        <v>7.15721E-2</v>
      </c>
      <c r="C49" s="242">
        <v>6.1029506999999997E-2</v>
      </c>
      <c r="D49" s="242">
        <v>-2.7337360000000001E-3</v>
      </c>
      <c r="E49" s="242">
        <v>3.0492143999999999E-2</v>
      </c>
      <c r="F49" s="242">
        <v>2.1022079999999999E-3</v>
      </c>
    </row>
    <row r="50" spans="1:6" ht="12.75" customHeight="1" x14ac:dyDescent="0.15">
      <c r="A50" s="1" t="s">
        <v>402</v>
      </c>
      <c r="B50" s="242">
        <v>-5.6782013999999999E-2</v>
      </c>
      <c r="C50" s="242">
        <v>-5.4832530000000004E-3</v>
      </c>
      <c r="D50" s="242">
        <v>-1.2129254000000001E-2</v>
      </c>
      <c r="E50" s="242">
        <v>3.6904555999999998E-2</v>
      </c>
      <c r="F50" s="242">
        <v>-1.8981969999999999E-3</v>
      </c>
    </row>
    <row r="51" spans="1:6" ht="12.75" customHeight="1" x14ac:dyDescent="0.15">
      <c r="A51" s="1" t="s">
        <v>403</v>
      </c>
      <c r="B51" s="242">
        <v>5.1819748999999998E-2</v>
      </c>
      <c r="C51" s="242">
        <v>1.7335311999999999E-2</v>
      </c>
      <c r="D51" s="242">
        <v>2.0821026999999999E-2</v>
      </c>
      <c r="E51" s="242">
        <v>3.6190449E-2</v>
      </c>
      <c r="F51" s="242">
        <v>-4.9987499999999999E-4</v>
      </c>
    </row>
    <row r="52" spans="1:6" ht="12.75" customHeight="1" x14ac:dyDescent="0.15">
      <c r="A52" s="1" t="s">
        <v>404</v>
      </c>
      <c r="B52" s="242">
        <v>0.11069918099999999</v>
      </c>
      <c r="C52" s="242">
        <v>-1.6415856999999999E-2</v>
      </c>
      <c r="D52" s="242">
        <v>-3.7382190000000001E-3</v>
      </c>
      <c r="E52" s="242">
        <v>-4.948755E-3</v>
      </c>
      <c r="F52" s="242">
        <v>-2.0977980000000001E-3</v>
      </c>
    </row>
    <row r="53" spans="1:6" ht="12.75" customHeight="1" x14ac:dyDescent="0.15">
      <c r="A53" s="1" t="s">
        <v>405</v>
      </c>
      <c r="B53" s="242">
        <v>-0.12169693500000001</v>
      </c>
      <c r="C53" s="242">
        <v>1.4454064000000001E-2</v>
      </c>
      <c r="D53" s="242">
        <v>-7.4343107000000005E-2</v>
      </c>
      <c r="E53" s="242">
        <v>3.8092999000000002E-2</v>
      </c>
      <c r="F53" s="242">
        <v>-3.294567E-3</v>
      </c>
    </row>
    <row r="54" spans="1:6" ht="12.75" customHeight="1" x14ac:dyDescent="0.15">
      <c r="A54" s="1" t="s">
        <v>406</v>
      </c>
      <c r="B54" s="242">
        <v>-6.0526577999999998E-2</v>
      </c>
      <c r="C54" s="242">
        <v>-1.1044708E-2</v>
      </c>
      <c r="D54" s="242">
        <v>-6.5768279999999998E-2</v>
      </c>
      <c r="E54" s="242">
        <v>3.8839832999999997E-2</v>
      </c>
      <c r="F54" s="242">
        <v>-3.0952050000000002E-3</v>
      </c>
    </row>
    <row r="55" spans="1:6" ht="12.75" customHeight="1" x14ac:dyDescent="0.15">
      <c r="A55" s="1" t="s">
        <v>407</v>
      </c>
      <c r="B55" s="242">
        <v>-5.4601879999999998E-2</v>
      </c>
      <c r="C55" s="242">
        <v>1.3380612E-2</v>
      </c>
      <c r="D55" s="242">
        <v>-5.8856853000000001E-2</v>
      </c>
      <c r="E55" s="242">
        <v>-3.041827E-3</v>
      </c>
      <c r="F55" s="242">
        <v>-4.7885169999999999E-3</v>
      </c>
    </row>
    <row r="56" spans="1:6" ht="12.75" customHeight="1" x14ac:dyDescent="0.15">
      <c r="A56" s="1" t="s">
        <v>408</v>
      </c>
      <c r="B56" s="242">
        <v>-8.0761357000000006E-2</v>
      </c>
      <c r="C56" s="242">
        <v>6.2401970000000003E-3</v>
      </c>
      <c r="D56" s="242">
        <v>-3.7704560000000002E-3</v>
      </c>
      <c r="E56" s="242">
        <v>1.9939311000000001E-2</v>
      </c>
      <c r="F56" s="242">
        <v>-4.3903479999999996E-3</v>
      </c>
    </row>
    <row r="57" spans="1:6" ht="12.75" customHeight="1" x14ac:dyDescent="0.15">
      <c r="A57" s="1" t="s">
        <v>409</v>
      </c>
      <c r="B57" s="242">
        <v>-2.2659581000000002E-2</v>
      </c>
      <c r="C57" s="242">
        <v>3.0639450000000002E-3</v>
      </c>
      <c r="D57" s="242">
        <v>1.6920648E-2</v>
      </c>
      <c r="E57" s="242">
        <v>7.7489300000000002E-4</v>
      </c>
      <c r="F57" s="242">
        <v>-4.3903479999999996E-3</v>
      </c>
    </row>
    <row r="58" spans="1:6" ht="12.75" customHeight="1" x14ac:dyDescent="0.15">
      <c r="A58" s="1" t="s">
        <v>410</v>
      </c>
      <c r="B58" s="242">
        <v>-4.9596940999999999E-2</v>
      </c>
      <c r="C58" s="242">
        <v>3.2531774999999999E-2</v>
      </c>
      <c r="D58" s="242">
        <v>-4.2639351999999998E-2</v>
      </c>
      <c r="E58" s="242">
        <v>1.8779893999999998E-2</v>
      </c>
      <c r="F58" s="242">
        <v>-3.6931720000000002E-3</v>
      </c>
    </row>
    <row r="59" spans="1:6" ht="12.75" customHeight="1" x14ac:dyDescent="0.15">
      <c r="A59" s="1" t="s">
        <v>411</v>
      </c>
      <c r="B59" s="242">
        <v>-1.2024193000000001E-2</v>
      </c>
      <c r="C59" s="242">
        <v>8.0797639999999997E-3</v>
      </c>
      <c r="D59" s="242">
        <v>-6.6550512000000006E-2</v>
      </c>
      <c r="E59" s="242">
        <v>2.6412099000000001E-2</v>
      </c>
      <c r="F59" s="242">
        <v>-2.4968799999999999E-3</v>
      </c>
    </row>
    <row r="60" spans="1:6" ht="12.75" customHeight="1" x14ac:dyDescent="0.15">
      <c r="A60" s="1" t="s">
        <v>412</v>
      </c>
      <c r="B60" s="242">
        <v>-0.116454132</v>
      </c>
      <c r="C60" s="242">
        <v>5.3005240000000002E-2</v>
      </c>
      <c r="D60" s="242">
        <v>-6.5462393999999993E-2</v>
      </c>
      <c r="E60" s="242">
        <v>-4.8543780000000003E-3</v>
      </c>
      <c r="F60" s="242">
        <v>-2.7960870000000001E-3</v>
      </c>
    </row>
    <row r="61" spans="1:6" ht="12.75" customHeight="1" x14ac:dyDescent="0.15">
      <c r="A61" s="1" t="s">
        <v>413</v>
      </c>
      <c r="B61" s="242">
        <v>7.1174680000000001E-3</v>
      </c>
      <c r="C61" s="242">
        <v>1.400742E-3</v>
      </c>
      <c r="D61" s="242">
        <v>-3.9832754999999997E-2</v>
      </c>
      <c r="E61" s="242">
        <v>4.1191984000000001E-2</v>
      </c>
      <c r="F61" s="242">
        <v>-2.7960870000000001E-3</v>
      </c>
    </row>
    <row r="62" spans="1:6" ht="12.75" customHeight="1" x14ac:dyDescent="0.15">
      <c r="A62" s="1" t="s">
        <v>414</v>
      </c>
      <c r="B62" s="242">
        <v>-0.16424244299999999</v>
      </c>
      <c r="C62" s="242">
        <v>2.5554785E-2</v>
      </c>
      <c r="D62" s="242">
        <v>3.8683340000000002E-3</v>
      </c>
      <c r="E62" s="242">
        <v>4.4719401999999998E-2</v>
      </c>
      <c r="F62" s="242">
        <v>-2.397125E-3</v>
      </c>
    </row>
    <row r="63" spans="1:6" ht="12.75" customHeight="1" x14ac:dyDescent="0.15">
      <c r="A63" s="1" t="s">
        <v>415</v>
      </c>
      <c r="B63" s="242">
        <v>0.108672592</v>
      </c>
      <c r="C63" s="242">
        <v>-4.3969995999999997E-2</v>
      </c>
      <c r="D63" s="242">
        <v>-8.3625590000000003E-3</v>
      </c>
      <c r="E63" s="242">
        <v>-4.3878959999999996E-3</v>
      </c>
      <c r="F63" s="242">
        <v>-4.6889890000000002E-3</v>
      </c>
    </row>
    <row r="64" spans="1:6" ht="12.75" customHeight="1" x14ac:dyDescent="0.15">
      <c r="A64" s="1" t="s">
        <v>416</v>
      </c>
      <c r="B64" s="242">
        <v>-9.9600717000000005E-2</v>
      </c>
      <c r="C64" s="242">
        <v>6.4796794000000005E-2</v>
      </c>
      <c r="D64" s="242">
        <v>-0.101353376</v>
      </c>
      <c r="E64" s="242">
        <v>2.6620914999999998E-2</v>
      </c>
      <c r="F64" s="242">
        <v>-1.7983820000000001E-3</v>
      </c>
    </row>
    <row r="65" spans="1:6" ht="12.75" customHeight="1" x14ac:dyDescent="0.15">
      <c r="A65" s="1" t="s">
        <v>417</v>
      </c>
      <c r="B65" s="242">
        <v>-0.101131402</v>
      </c>
      <c r="C65" s="242">
        <v>5.2986241000000003E-2</v>
      </c>
      <c r="D65" s="242">
        <v>-7.7187653999999994E-2</v>
      </c>
      <c r="E65" s="242">
        <v>2.7014869999999998E-3</v>
      </c>
      <c r="F65" s="242">
        <v>-2.9955089999999999E-3</v>
      </c>
    </row>
    <row r="66" spans="1:6" ht="12.75" customHeight="1" x14ac:dyDescent="0.15">
      <c r="A66" s="1" t="s">
        <v>418</v>
      </c>
      <c r="B66" s="242">
        <v>3.3158418000000002E-2</v>
      </c>
      <c r="C66" s="242">
        <v>-2.2508533000000001E-2</v>
      </c>
      <c r="D66" s="242">
        <v>3.6022379E-2</v>
      </c>
      <c r="E66" s="242">
        <v>-2.7014869999999998E-3</v>
      </c>
      <c r="F66" s="242">
        <v>-3.792798E-3</v>
      </c>
    </row>
    <row r="67" spans="1:6" ht="12.75" customHeight="1" x14ac:dyDescent="0.15">
      <c r="A67" s="1" t="s">
        <v>419</v>
      </c>
      <c r="B67" s="242">
        <v>4.2311625999999998E-2</v>
      </c>
      <c r="C67" s="242">
        <v>6.9761179999999999E-3</v>
      </c>
      <c r="D67" s="242">
        <v>-1.3870285E-2</v>
      </c>
      <c r="E67" s="242">
        <v>0</v>
      </c>
      <c r="F67" s="242">
        <v>-7.3727539999999996E-3</v>
      </c>
    </row>
    <row r="68" spans="1:6" ht="12.75" customHeight="1" x14ac:dyDescent="0.15">
      <c r="A68" s="1" t="s">
        <v>420</v>
      </c>
      <c r="B68" s="242">
        <v>0.15813872100000001</v>
      </c>
      <c r="C68" s="242">
        <v>6.2294910000000002E-3</v>
      </c>
      <c r="D68" s="242">
        <v>7.1292014000000001E-2</v>
      </c>
      <c r="E68" s="242">
        <v>1.80018E-3</v>
      </c>
      <c r="F68" s="242">
        <v>-5.3854719999999997E-3</v>
      </c>
    </row>
    <row r="69" spans="1:6" ht="12.75" customHeight="1" x14ac:dyDescent="0.15">
      <c r="A69" s="1" t="s">
        <v>421</v>
      </c>
      <c r="B69" s="242">
        <v>-6.1035891000000002E-2</v>
      </c>
      <c r="C69" s="242">
        <v>4.4728097000000001E-2</v>
      </c>
      <c r="D69" s="242">
        <v>-6.5058431E-2</v>
      </c>
      <c r="E69" s="242">
        <v>1.803427E-3</v>
      </c>
      <c r="F69" s="242">
        <v>-4.8880340000000003E-3</v>
      </c>
    </row>
    <row r="70" spans="1:6" ht="12.75" customHeight="1" x14ac:dyDescent="0.15">
      <c r="A70" s="1" t="s">
        <v>422</v>
      </c>
      <c r="B70" s="242">
        <v>9.3877510999999997E-2</v>
      </c>
      <c r="C70" s="242">
        <v>-3.8345217000000001E-2</v>
      </c>
      <c r="D70" s="242">
        <v>4.0517525999999998E-2</v>
      </c>
      <c r="E70" s="242">
        <v>-6.2978169999999998E-3</v>
      </c>
      <c r="F70" s="242">
        <v>-4.7885169999999999E-3</v>
      </c>
    </row>
    <row r="71" spans="1:6" ht="12.75" customHeight="1" x14ac:dyDescent="0.15">
      <c r="A71" s="1" t="s">
        <v>423</v>
      </c>
      <c r="B71" s="242">
        <v>8.3066599000000005E-2</v>
      </c>
      <c r="C71" s="242">
        <v>3.6031019999999997E-2</v>
      </c>
      <c r="D71" s="242">
        <v>-0.107215506</v>
      </c>
      <c r="E71" s="242">
        <v>-3.6976043E-2</v>
      </c>
      <c r="F71" s="242">
        <v>-5.4849299999999998E-3</v>
      </c>
    </row>
    <row r="72" spans="1:6" ht="12.75" customHeight="1" x14ac:dyDescent="0.15">
      <c r="A72" s="1" t="s">
        <v>424</v>
      </c>
      <c r="B72" s="242">
        <v>-2.4116299000000001E-2</v>
      </c>
      <c r="C72" s="242">
        <v>3.4858501E-2</v>
      </c>
      <c r="D72" s="242">
        <v>-6.7290081000000002E-2</v>
      </c>
      <c r="E72" s="242">
        <v>1.7301040000000001E-3</v>
      </c>
      <c r="F72" s="242">
        <v>-7.8689580000000005E-3</v>
      </c>
    </row>
    <row r="73" spans="1:6" ht="12.75" customHeight="1" x14ac:dyDescent="0.15">
      <c r="A73" s="1" t="s">
        <v>425</v>
      </c>
      <c r="B73" s="242">
        <v>0.204864291</v>
      </c>
      <c r="C73" s="242">
        <v>2.3283577999999999E-2</v>
      </c>
      <c r="D73" s="242">
        <v>0.110205949</v>
      </c>
      <c r="E73" s="242">
        <v>-4.5693227000000003E-2</v>
      </c>
      <c r="F73" s="242">
        <v>-7.3727539999999996E-3</v>
      </c>
    </row>
    <row r="74" spans="1:6" ht="12.75" customHeight="1" x14ac:dyDescent="0.15">
      <c r="A74" s="1" t="s">
        <v>426</v>
      </c>
      <c r="B74" s="242">
        <v>-0.124052649</v>
      </c>
      <c r="C74" s="242">
        <v>1.6020605E-2</v>
      </c>
      <c r="D74" s="242">
        <v>8.8588431999999995E-2</v>
      </c>
      <c r="E74" s="242">
        <v>-6.0965145999999998E-2</v>
      </c>
      <c r="F74" s="242">
        <v>-5.2860040000000004E-3</v>
      </c>
    </row>
    <row r="75" spans="1:6" ht="12.75" customHeight="1" x14ac:dyDescent="0.15">
      <c r="A75" s="1" t="s">
        <v>427</v>
      </c>
      <c r="B75" s="242">
        <v>0.105360516</v>
      </c>
      <c r="C75" s="242">
        <v>-4.2368098999999999E-2</v>
      </c>
      <c r="D75" s="242">
        <v>6.6439327000000006E-2</v>
      </c>
      <c r="E75" s="242">
        <v>2.3373600000000001E-3</v>
      </c>
      <c r="F75" s="242">
        <v>-2.7960870000000001E-3</v>
      </c>
    </row>
    <row r="76" spans="1:6" ht="12.75" customHeight="1" x14ac:dyDescent="0.15">
      <c r="A76" s="1" t="s">
        <v>428</v>
      </c>
      <c r="B76" s="242">
        <v>0.107420249</v>
      </c>
      <c r="C76" s="242">
        <v>-0.158076256</v>
      </c>
      <c r="D76" s="242">
        <v>0.116820406</v>
      </c>
      <c r="E76" s="242">
        <v>-5.8327775999999998E-2</v>
      </c>
      <c r="F76" s="242">
        <v>-2.5966259999999999E-3</v>
      </c>
    </row>
    <row r="77" spans="1:6" ht="12.75" customHeight="1" x14ac:dyDescent="0.15">
      <c r="A77" s="1" t="s">
        <v>429</v>
      </c>
      <c r="B77" s="242">
        <v>0.13795944399999999</v>
      </c>
      <c r="C77" s="242">
        <v>-9.9844626000000006E-2</v>
      </c>
      <c r="D77" s="242">
        <v>0.28498760400000001</v>
      </c>
      <c r="E77" s="242">
        <v>0</v>
      </c>
      <c r="F77" s="242">
        <v>-4.4899049999999998E-3</v>
      </c>
    </row>
    <row r="78" spans="1:6" ht="12.75" customHeight="1" x14ac:dyDescent="0.15">
      <c r="A78" s="1" t="s">
        <v>430</v>
      </c>
      <c r="B78" s="242">
        <v>-5.8997219999999996E-3</v>
      </c>
      <c r="C78" s="242">
        <v>-9.8001209000000006E-2</v>
      </c>
      <c r="D78" s="242">
        <v>1.7901387000000001E-2</v>
      </c>
      <c r="E78" s="242">
        <v>1.706906E-2</v>
      </c>
      <c r="F78" s="242">
        <v>-3.593536E-3</v>
      </c>
    </row>
    <row r="79" spans="1:6" ht="12.75" customHeight="1" x14ac:dyDescent="0.15">
      <c r="A79" s="1" t="s">
        <v>431</v>
      </c>
      <c r="B79" s="242">
        <v>0.470474328</v>
      </c>
      <c r="C79" s="242">
        <v>-1.6701999999999999E-3</v>
      </c>
      <c r="D79" s="242">
        <v>-2.5761758999999999E-2</v>
      </c>
      <c r="E79" s="242">
        <v>-1.9274131999999999E-2</v>
      </c>
      <c r="F79" s="242">
        <v>-2.7960870000000001E-3</v>
      </c>
    </row>
    <row r="80" spans="1:6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1000"/>
  <sheetViews>
    <sheetView workbookViewId="0"/>
  </sheetViews>
  <sheetFormatPr baseColWidth="10" defaultColWidth="12.6640625" defaultRowHeight="15" customHeight="1" x14ac:dyDescent="0.15"/>
  <cols>
    <col min="1" max="26" width="10" customWidth="1"/>
  </cols>
  <sheetData>
    <row r="1" spans="1:7" ht="12.75" customHeight="1" x14ac:dyDescent="0.15">
      <c r="A1" s="1" t="s">
        <v>138</v>
      </c>
      <c r="B1" s="2" t="s">
        <v>432</v>
      </c>
      <c r="C1" s="2" t="s">
        <v>352</v>
      </c>
      <c r="D1" s="2" t="s">
        <v>433</v>
      </c>
      <c r="E1" s="2" t="s">
        <v>127</v>
      </c>
      <c r="F1" s="2" t="s">
        <v>434</v>
      </c>
      <c r="G1" s="2" t="s">
        <v>112</v>
      </c>
    </row>
    <row r="2" spans="1:7" ht="12.75" customHeight="1" x14ac:dyDescent="0.15">
      <c r="A2" s="41">
        <v>38411</v>
      </c>
      <c r="B2" s="2">
        <v>-1.1421687157407058E-2</v>
      </c>
      <c r="C2" s="2">
        <v>-2.7027043478851389E-3</v>
      </c>
      <c r="D2" s="2">
        <v>18.239999999999998</v>
      </c>
      <c r="E2" s="2">
        <v>0.14460382314719034</v>
      </c>
      <c r="F2" s="2">
        <v>0.13675165335773823</v>
      </c>
      <c r="G2" s="2">
        <v>0.14640536472159474</v>
      </c>
    </row>
    <row r="3" spans="1:7" ht="12.75" customHeight="1" x14ac:dyDescent="0.15">
      <c r="A3" s="41">
        <v>38442</v>
      </c>
      <c r="B3" s="2">
        <v>2.7075956239053966E-2</v>
      </c>
      <c r="C3" s="2">
        <v>2.0094447059754328E-2</v>
      </c>
      <c r="D3" s="2">
        <v>18.739999999999998</v>
      </c>
      <c r="E3" s="2">
        <v>-5.5849622765514237E-2</v>
      </c>
      <c r="F3" s="2">
        <v>7.7279546006828841E-3</v>
      </c>
      <c r="G3" s="2">
        <v>-3.3910823769922938E-2</v>
      </c>
    </row>
    <row r="4" spans="1:7" ht="12.75" customHeight="1" x14ac:dyDescent="0.15">
      <c r="A4" s="41">
        <v>38471</v>
      </c>
      <c r="B4" s="2">
        <v>-5.1937228491493868E-2</v>
      </c>
      <c r="C4" s="2">
        <v>6.7931300261992719E-2</v>
      </c>
      <c r="D4" s="2">
        <v>19.25</v>
      </c>
      <c r="E4" s="2">
        <v>-6.8707312324479769E-2</v>
      </c>
      <c r="F4" s="2">
        <v>-9.2068488548102984E-2</v>
      </c>
      <c r="G4" s="2">
        <v>1.6004756640135381E-2</v>
      </c>
    </row>
    <row r="5" spans="1:7" ht="12.75" customHeight="1" x14ac:dyDescent="0.15">
      <c r="A5" s="41">
        <v>38503</v>
      </c>
      <c r="B5" s="2">
        <v>-5.16989549176637E-2</v>
      </c>
      <c r="C5" s="2">
        <v>-2.4813908513853979E-3</v>
      </c>
      <c r="D5" s="2">
        <v>19.5</v>
      </c>
      <c r="E5" s="2">
        <v>1.4520311450619015E-2</v>
      </c>
      <c r="F5" s="2">
        <v>2.1168311504883738E-2</v>
      </c>
      <c r="G5" s="2">
        <v>-4.1572230252115421E-2</v>
      </c>
    </row>
    <row r="6" spans="1:7" ht="12.75" customHeight="1" x14ac:dyDescent="0.15">
      <c r="A6" s="41">
        <v>38533</v>
      </c>
      <c r="B6" s="2">
        <v>-2.2472855852058514E-2</v>
      </c>
      <c r="C6" s="2">
        <v>-0.10191579988504416</v>
      </c>
      <c r="D6" s="2">
        <v>19.760000000000002</v>
      </c>
      <c r="E6" s="2">
        <v>-6.202380967066737E-3</v>
      </c>
      <c r="F6" s="2">
        <v>0.15695199827798648</v>
      </c>
      <c r="G6" s="2">
        <v>1.8659103789875522E-2</v>
      </c>
    </row>
    <row r="7" spans="1:7" ht="12.75" customHeight="1" x14ac:dyDescent="0.15">
      <c r="A7" s="41">
        <v>38562</v>
      </c>
      <c r="B7" s="2">
        <v>1.692273414992106E-2</v>
      </c>
      <c r="C7" s="2">
        <v>-0.1012424590489088</v>
      </c>
      <c r="D7" s="2">
        <v>19.739999999999998</v>
      </c>
      <c r="E7" s="2">
        <v>3.8802313276527466E-2</v>
      </c>
      <c r="F7" s="2">
        <v>3.362643632367536E-2</v>
      </c>
      <c r="G7" s="2">
        <v>4.3035074975466027E-2</v>
      </c>
    </row>
    <row r="8" spans="1:7" ht="12.75" customHeight="1" x14ac:dyDescent="0.15">
      <c r="A8" s="41">
        <v>38595</v>
      </c>
      <c r="B8" s="2">
        <v>-1.1278156828809118E-2</v>
      </c>
      <c r="C8" s="2">
        <v>-8.7426573175789529E-2</v>
      </c>
      <c r="D8" s="2">
        <v>19.739999999999998</v>
      </c>
      <c r="E8" s="2">
        <v>7.407985822130958E-2</v>
      </c>
      <c r="F8" s="2">
        <v>2.3986451470502948E-2</v>
      </c>
      <c r="G8" s="2">
        <v>8.9077343451765906E-2</v>
      </c>
    </row>
    <row r="9" spans="1:7" ht="12.75" customHeight="1" x14ac:dyDescent="0.15">
      <c r="A9" s="41">
        <v>38625</v>
      </c>
      <c r="B9" s="2">
        <v>-6.1752050472502575E-2</v>
      </c>
      <c r="C9" s="2">
        <v>3.3167526259940418E-3</v>
      </c>
      <c r="D9" s="2">
        <v>19.73</v>
      </c>
      <c r="E9" s="2">
        <v>0.11883971303744352</v>
      </c>
      <c r="F9" s="2">
        <v>9.544821141378268E-2</v>
      </c>
      <c r="G9" s="2">
        <v>7.7026941165807411E-2</v>
      </c>
    </row>
    <row r="10" spans="1:7" ht="12.75" customHeight="1" x14ac:dyDescent="0.15">
      <c r="A10" s="41">
        <v>38656</v>
      </c>
      <c r="B10" s="2">
        <v>1.4346935397683268E-2</v>
      </c>
      <c r="C10" s="2">
        <v>5.1624365405307245E-2</v>
      </c>
      <c r="D10" s="2">
        <v>19.53</v>
      </c>
      <c r="E10" s="2">
        <v>-4.5017013668680446E-2</v>
      </c>
      <c r="F10" s="2">
        <v>-3.9100701151937277E-2</v>
      </c>
      <c r="G10" s="2">
        <v>1.2308195127126975E-2</v>
      </c>
    </row>
    <row r="11" spans="1:7" ht="12.75" customHeight="1" x14ac:dyDescent="0.15">
      <c r="A11" s="41">
        <v>38686</v>
      </c>
      <c r="B11" s="2">
        <v>-2.1212984595421602E-2</v>
      </c>
      <c r="C11" s="2">
        <v>-2.2258470600942808E-2</v>
      </c>
      <c r="D11" s="2">
        <v>18.95</v>
      </c>
      <c r="E11" s="2">
        <v>5.5504263046238025E-2</v>
      </c>
      <c r="F11" s="2">
        <v>7.197956651602877E-2</v>
      </c>
      <c r="G11" s="2">
        <v>3.8041633260358476E-2</v>
      </c>
    </row>
    <row r="12" spans="1:7" ht="12.75" customHeight="1" x14ac:dyDescent="0.15">
      <c r="A12" s="41">
        <v>38716</v>
      </c>
      <c r="B12" s="2">
        <v>5.8836614860562853E-2</v>
      </c>
      <c r="C12" s="2">
        <v>-8.9059658612848563E-2</v>
      </c>
      <c r="D12" s="2">
        <v>18.53</v>
      </c>
      <c r="E12" s="2">
        <v>4.7098085614028451E-2</v>
      </c>
      <c r="F12" s="2">
        <v>3.9843640238489249E-2</v>
      </c>
      <c r="G12" s="2">
        <v>5.387363531081304E-3</v>
      </c>
    </row>
    <row r="13" spans="1:7" ht="12.75" customHeight="1" x14ac:dyDescent="0.15">
      <c r="A13" s="41">
        <v>38748</v>
      </c>
      <c r="B13" s="2">
        <v>-5.4765500539092099E-2</v>
      </c>
      <c r="C13" s="2">
        <v>1.7559267022650125E-3</v>
      </c>
      <c r="D13" s="2">
        <v>18.05</v>
      </c>
      <c r="E13" s="2">
        <v>0.13738009329799661</v>
      </c>
      <c r="F13" s="2">
        <v>1.3193096016408131E-2</v>
      </c>
      <c r="G13" s="2">
        <v>0.17696120240546975</v>
      </c>
    </row>
    <row r="14" spans="1:7" ht="12.75" customHeight="1" x14ac:dyDescent="0.15">
      <c r="A14" s="41">
        <v>38776</v>
      </c>
      <c r="B14" s="2">
        <v>-3.701657128969825E-2</v>
      </c>
      <c r="C14" s="2">
        <v>-3.3901551675681457E-2</v>
      </c>
      <c r="D14" s="2">
        <v>17.23</v>
      </c>
      <c r="E14" s="2">
        <v>5.9119686528517615E-3</v>
      </c>
      <c r="F14" s="2">
        <v>-9.8506607281591586E-3</v>
      </c>
      <c r="G14" s="2">
        <v>2.208165222558434E-2</v>
      </c>
    </row>
    <row r="15" spans="1:7" ht="12.75" customHeight="1" x14ac:dyDescent="0.15">
      <c r="A15" s="41">
        <v>38807</v>
      </c>
      <c r="B15" s="2">
        <v>1.7138101464242415E-2</v>
      </c>
      <c r="C15" s="2">
        <v>-3.5091319811270061E-2</v>
      </c>
      <c r="D15" s="2">
        <v>17.29</v>
      </c>
      <c r="E15" s="2">
        <v>-1.719999833245861E-2</v>
      </c>
      <c r="F15" s="2">
        <v>3.2770088536191629E-2</v>
      </c>
      <c r="G15" s="2">
        <v>-7.0878568612275705E-2</v>
      </c>
    </row>
    <row r="16" spans="1:7" ht="12.75" customHeight="1" x14ac:dyDescent="0.15">
      <c r="A16" s="41">
        <v>38835</v>
      </c>
      <c r="B16" s="2">
        <v>-3.9066000494898813E-2</v>
      </c>
      <c r="C16" s="2">
        <v>-0.13891643525541045</v>
      </c>
      <c r="D16" s="2">
        <v>16.54</v>
      </c>
      <c r="E16" s="2">
        <v>6.1602516356354636E-2</v>
      </c>
      <c r="F16" s="2">
        <v>3.068684572816292E-2</v>
      </c>
      <c r="G16" s="2">
        <v>2.7734887328989218E-2</v>
      </c>
    </row>
    <row r="17" spans="1:7" ht="12.75" customHeight="1" x14ac:dyDescent="0.15">
      <c r="A17" s="41">
        <v>38868</v>
      </c>
      <c r="B17" s="2">
        <v>9.6380457090879001E-2</v>
      </c>
      <c r="C17" s="2">
        <v>-9.0354875039955929E-2</v>
      </c>
      <c r="D17" s="2">
        <v>15.7</v>
      </c>
      <c r="E17" s="2">
        <v>-9.978899346211649E-2</v>
      </c>
      <c r="F17" s="2">
        <v>-3.1763851755800862E-2</v>
      </c>
      <c r="G17" s="2">
        <v>-8.3973433776178524E-2</v>
      </c>
    </row>
    <row r="18" spans="1:7" ht="12.75" customHeight="1" x14ac:dyDescent="0.15">
      <c r="A18" s="41">
        <v>38898</v>
      </c>
      <c r="B18" s="2">
        <v>-6.1051398962336904E-2</v>
      </c>
      <c r="C18" s="2">
        <v>-4.8435617099595062E-2</v>
      </c>
      <c r="D18" s="2">
        <v>15.66</v>
      </c>
      <c r="E18" s="2">
        <v>2.7506588494080695E-3</v>
      </c>
      <c r="F18" s="2">
        <v>-3.280598674672984E-2</v>
      </c>
      <c r="G18" s="2">
        <v>4.2101176018635326E-2</v>
      </c>
    </row>
    <row r="19" spans="1:7" ht="12.75" customHeight="1" x14ac:dyDescent="0.15">
      <c r="A19" s="41">
        <v>38929</v>
      </c>
      <c r="B19" s="2">
        <v>5.4852749948103002E-3</v>
      </c>
      <c r="C19" s="2">
        <v>-1.5000281259492711E-2</v>
      </c>
      <c r="D19" s="2">
        <v>15.18</v>
      </c>
      <c r="E19" s="2">
        <v>1.2114473131860161E-2</v>
      </c>
      <c r="F19" s="2">
        <v>-3.2767552596056154E-2</v>
      </c>
      <c r="G19" s="2">
        <v>5.3209003785689407E-2</v>
      </c>
    </row>
    <row r="20" spans="1:7" ht="12.75" customHeight="1" x14ac:dyDescent="0.15">
      <c r="A20" s="41">
        <v>38960</v>
      </c>
      <c r="B20" s="2">
        <v>-1.7341743074759278E-2</v>
      </c>
      <c r="C20" s="2">
        <v>-3.3293728099463585E-2</v>
      </c>
      <c r="D20" s="2">
        <v>14.66</v>
      </c>
      <c r="E20" s="2">
        <v>-2.305128956223066E-2</v>
      </c>
      <c r="F20" s="2">
        <v>0.1004641850369993</v>
      </c>
      <c r="G20" s="2">
        <v>-3.1115467762327997E-2</v>
      </c>
    </row>
    <row r="21" spans="1:7" ht="12.75" customHeight="1" x14ac:dyDescent="0.15">
      <c r="A21" s="41">
        <v>38989</v>
      </c>
      <c r="B21" s="2">
        <v>1.6421949043760768E-2</v>
      </c>
      <c r="C21" s="2">
        <v>-3.7139546949456655E-2</v>
      </c>
      <c r="D21" s="2">
        <v>14.18</v>
      </c>
      <c r="E21" s="2">
        <v>5.9762191977870607E-3</v>
      </c>
      <c r="F21" s="2">
        <v>2.2585007092170043E-2</v>
      </c>
      <c r="G21" s="2">
        <v>9.1022170194601949E-3</v>
      </c>
    </row>
    <row r="22" spans="1:7" ht="12.75" customHeight="1" x14ac:dyDescent="0.15">
      <c r="A22" s="41">
        <v>39021</v>
      </c>
      <c r="B22" s="2">
        <v>-1.4459423298222047E-2</v>
      </c>
      <c r="C22" s="2">
        <v>-0.12660562427156261</v>
      </c>
      <c r="D22" s="2">
        <v>14.17</v>
      </c>
      <c r="E22" s="2">
        <v>7.4352253606396454E-2</v>
      </c>
      <c r="F22" s="2">
        <v>-4.6757436566358952E-2</v>
      </c>
      <c r="G22" s="2">
        <v>7.9681635535623602E-2</v>
      </c>
    </row>
    <row r="23" spans="1:7" ht="12.75" customHeight="1" x14ac:dyDescent="0.15">
      <c r="A23" s="41">
        <v>39051</v>
      </c>
      <c r="B23" s="2">
        <v>1.1048810230406559E-2</v>
      </c>
      <c r="C23" s="2">
        <v>-7.6470363991837903E-2</v>
      </c>
      <c r="D23" s="2">
        <v>13.68</v>
      </c>
      <c r="E23" s="2">
        <v>6.5768191861202682E-2</v>
      </c>
      <c r="F23" s="2">
        <v>6.1351812510348915E-2</v>
      </c>
      <c r="G23" s="2">
        <v>2.3827811508763789E-2</v>
      </c>
    </row>
    <row r="24" spans="1:7" ht="12.75" customHeight="1" x14ac:dyDescent="0.15">
      <c r="A24" s="41">
        <v>39080</v>
      </c>
      <c r="B24" s="2">
        <v>-1.338558747731965E-2</v>
      </c>
      <c r="C24" s="2">
        <v>3.8965968533383709E-2</v>
      </c>
      <c r="D24" s="2">
        <v>13.18</v>
      </c>
      <c r="E24" s="2">
        <v>5.8852785190787932E-2</v>
      </c>
      <c r="F24" s="2">
        <v>5.3061420009409083E-2</v>
      </c>
      <c r="G24" s="2">
        <v>6.9545760345246621E-2</v>
      </c>
    </row>
    <row r="25" spans="1:7" ht="12.75" customHeight="1" x14ac:dyDescent="0.15">
      <c r="A25" s="41">
        <v>39113</v>
      </c>
      <c r="B25" s="2">
        <v>-6.2425398094153855E-3</v>
      </c>
      <c r="C25" s="2">
        <v>-4.8949412517566931E-2</v>
      </c>
      <c r="D25" s="2">
        <v>13.19</v>
      </c>
      <c r="E25" s="2">
        <v>3.7679316524205173E-3</v>
      </c>
      <c r="F25" s="2">
        <v>3.7740327982847113E-2</v>
      </c>
      <c r="G25" s="2">
        <v>1.4087199606815428E-2</v>
      </c>
    </row>
    <row r="26" spans="1:7" ht="12.75" customHeight="1" x14ac:dyDescent="0.15">
      <c r="A26" s="41">
        <v>39141</v>
      </c>
      <c r="B26" s="2">
        <v>-3.0651003649216266E-3</v>
      </c>
      <c r="C26" s="2">
        <v>9.9834439841832052E-3</v>
      </c>
      <c r="D26" s="2">
        <v>12.93</v>
      </c>
      <c r="E26" s="2">
        <v>-1.6927025830545662E-2</v>
      </c>
      <c r="F26" s="2">
        <v>-6.0727634950700458E-2</v>
      </c>
      <c r="G26" s="2">
        <v>-7.5496218559000447E-2</v>
      </c>
    </row>
    <row r="27" spans="1:7" ht="12.75" customHeight="1" x14ac:dyDescent="0.15">
      <c r="A27" s="41">
        <v>39171</v>
      </c>
      <c r="B27" s="2">
        <v>-3.2544268766809589E-2</v>
      </c>
      <c r="C27" s="2">
        <v>-2.0067563050809256E-2</v>
      </c>
      <c r="D27" s="2">
        <v>12.93</v>
      </c>
      <c r="E27" s="2">
        <v>4.2646698775086304E-2</v>
      </c>
      <c r="F27" s="2">
        <v>9.7051131934847712E-2</v>
      </c>
      <c r="G27" s="2">
        <v>-1.2293180401682703E-2</v>
      </c>
    </row>
    <row r="28" spans="1:7" ht="12.75" customHeight="1" x14ac:dyDescent="0.15">
      <c r="A28" s="41">
        <v>39202</v>
      </c>
      <c r="B28" s="2">
        <v>-8.0829303322927145E-3</v>
      </c>
      <c r="C28" s="2">
        <v>1.3423020332140771E-2</v>
      </c>
      <c r="D28" s="2">
        <v>12.68</v>
      </c>
      <c r="E28" s="2">
        <v>6.6544069156296806E-2</v>
      </c>
      <c r="F28" s="2">
        <v>4.3581857485409957E-2</v>
      </c>
      <c r="G28" s="2">
        <v>8.3967074274525003E-2</v>
      </c>
    </row>
    <row r="29" spans="1:7" ht="12.75" customHeight="1" x14ac:dyDescent="0.15">
      <c r="A29" s="41">
        <v>39233</v>
      </c>
      <c r="B29" s="2">
        <v>-5.3026659764826817E-2</v>
      </c>
      <c r="C29" s="2">
        <v>5.8268908123975824E-2</v>
      </c>
      <c r="D29" s="2">
        <v>12.43</v>
      </c>
      <c r="E29" s="2">
        <v>6.546322805859095E-2</v>
      </c>
      <c r="F29" s="2">
        <v>9.6462209423691658E-2</v>
      </c>
      <c r="G29" s="2">
        <v>7.570376269841296E-2</v>
      </c>
    </row>
    <row r="30" spans="1:7" ht="12.75" customHeight="1" x14ac:dyDescent="0.15">
      <c r="A30" s="41">
        <v>39262</v>
      </c>
      <c r="B30" s="2">
        <v>-1.4013237014840394E-3</v>
      </c>
      <c r="C30" s="2">
        <v>0.14874526126035023</v>
      </c>
      <c r="D30" s="2">
        <v>12.43</v>
      </c>
      <c r="E30" s="2">
        <v>3.9825057442876621E-2</v>
      </c>
      <c r="F30" s="2">
        <v>3.9617708098654586E-2</v>
      </c>
      <c r="G30" s="2">
        <v>1.9391878038756073E-2</v>
      </c>
    </row>
    <row r="31" spans="1:7" ht="12.75" customHeight="1" x14ac:dyDescent="0.15">
      <c r="A31" s="41">
        <v>39294</v>
      </c>
      <c r="B31" s="2">
        <v>-2.5565539444655155E-2</v>
      </c>
      <c r="C31" s="2">
        <v>1.3459153374004711E-2</v>
      </c>
      <c r="D31" s="2">
        <v>11.93</v>
      </c>
      <c r="E31" s="2">
        <v>-3.8602092465274741E-3</v>
      </c>
      <c r="F31" s="2">
        <v>-4.7323093733902089E-2</v>
      </c>
      <c r="G31" s="2">
        <v>5.2272567235169334E-3</v>
      </c>
    </row>
    <row r="32" spans="1:7" ht="12.75" customHeight="1" x14ac:dyDescent="0.15">
      <c r="A32" s="41">
        <v>39325</v>
      </c>
      <c r="B32" s="2">
        <v>4.3988331877867208E-2</v>
      </c>
      <c r="C32" s="2">
        <v>0.11122563511022421</v>
      </c>
      <c r="D32" s="2">
        <v>11.43</v>
      </c>
      <c r="E32" s="2">
        <v>8.357723461222738E-3</v>
      </c>
      <c r="F32" s="2">
        <v>4.8981682839404517E-2</v>
      </c>
      <c r="G32" s="2">
        <v>-5.2272567235169109E-3</v>
      </c>
    </row>
    <row r="33" spans="1:7" ht="12.75" customHeight="1" x14ac:dyDescent="0.15">
      <c r="A33" s="41">
        <v>39353</v>
      </c>
      <c r="B33" s="2">
        <v>-6.4824101377359722E-2</v>
      </c>
      <c r="C33" s="2">
        <v>-7.2029122940578854E-3</v>
      </c>
      <c r="D33" s="2">
        <v>11.43</v>
      </c>
      <c r="E33" s="2">
        <v>0.10134997600470408</v>
      </c>
      <c r="F33" s="2">
        <v>-7.3926558311219991E-3</v>
      </c>
      <c r="G33" s="2">
        <v>6.9067906777021501E-2</v>
      </c>
    </row>
    <row r="34" spans="1:7" ht="12.75" customHeight="1" x14ac:dyDescent="0.15">
      <c r="A34" s="41">
        <v>39386</v>
      </c>
      <c r="B34" s="2">
        <v>-5.3009924769308478E-2</v>
      </c>
      <c r="C34" s="2">
        <v>-7.2551708811720217E-3</v>
      </c>
      <c r="D34" s="2">
        <v>11.18</v>
      </c>
      <c r="E34" s="2">
        <v>7.7197378668380431E-2</v>
      </c>
      <c r="F34" s="2">
        <v>5.7560252411348538E-2</v>
      </c>
      <c r="G34" s="2">
        <v>6.9668873127222794E-2</v>
      </c>
    </row>
    <row r="35" spans="1:7" ht="12.75" customHeight="1" x14ac:dyDescent="0.15">
      <c r="A35" s="41">
        <v>39416</v>
      </c>
      <c r="B35" s="2">
        <v>2.2518747410314611E-2</v>
      </c>
      <c r="C35" s="2">
        <v>1.6847570572611444E-2</v>
      </c>
      <c r="D35" s="2">
        <v>11.18</v>
      </c>
      <c r="E35" s="2">
        <v>-3.6030556825352208E-2</v>
      </c>
      <c r="F35" s="2">
        <v>-6.8715211483591554E-2</v>
      </c>
      <c r="G35" s="2">
        <v>2.0187197165764887E-3</v>
      </c>
    </row>
    <row r="36" spans="1:7" ht="12.75" customHeight="1" x14ac:dyDescent="0.15">
      <c r="A36" s="41">
        <v>39447</v>
      </c>
      <c r="B36" s="2">
        <v>-6.9792594887663553E-3</v>
      </c>
      <c r="C36" s="2">
        <v>6.2448032097926237E-2</v>
      </c>
      <c r="D36" s="2">
        <v>11.18</v>
      </c>
      <c r="E36" s="2">
        <v>1.3869310945058942E-2</v>
      </c>
      <c r="F36" s="2">
        <v>-3.7030653883860294E-2</v>
      </c>
      <c r="G36" s="2">
        <v>-8.4240197132646105E-2</v>
      </c>
    </row>
    <row r="37" spans="1:7" ht="12.75" customHeight="1" x14ac:dyDescent="0.15">
      <c r="A37" s="41">
        <v>39478</v>
      </c>
      <c r="B37" s="2">
        <v>-6.2323147903185E-3</v>
      </c>
      <c r="C37" s="2">
        <v>2.2173857494322075E-2</v>
      </c>
      <c r="D37" s="2">
        <v>11.18</v>
      </c>
      <c r="E37" s="2">
        <v>-7.1286855338095284E-2</v>
      </c>
      <c r="F37" s="2">
        <v>-4.0844704944502958E-2</v>
      </c>
      <c r="G37" s="2">
        <v>-0.1406465538523142</v>
      </c>
    </row>
    <row r="38" spans="1:7" ht="12.75" customHeight="1" x14ac:dyDescent="0.15">
      <c r="A38" s="41">
        <v>39507</v>
      </c>
      <c r="B38" s="2">
        <v>-4.4748895242756895E-2</v>
      </c>
      <c r="C38" s="2">
        <v>1.0905233482262309E-2</v>
      </c>
      <c r="D38" s="2">
        <v>11.18</v>
      </c>
      <c r="E38" s="2">
        <v>6.5056432766915862E-2</v>
      </c>
      <c r="F38" s="2">
        <v>0.12252120922373125</v>
      </c>
      <c r="G38" s="2">
        <v>7.4766398047908189E-2</v>
      </c>
    </row>
    <row r="39" spans="1:7" ht="12.75" customHeight="1" x14ac:dyDescent="0.15">
      <c r="A39" s="41">
        <v>39538</v>
      </c>
      <c r="B39" s="2">
        <v>3.8363104684720165E-2</v>
      </c>
      <c r="C39" s="2">
        <v>2.5697345495284431E-2</v>
      </c>
      <c r="D39" s="2">
        <v>11.18</v>
      </c>
      <c r="E39" s="2">
        <v>-4.0521103256809278E-2</v>
      </c>
      <c r="F39" s="2">
        <v>-5.5964590362922041E-2</v>
      </c>
      <c r="G39" s="2">
        <v>-6.2710498924012051E-2</v>
      </c>
    </row>
    <row r="40" spans="1:7" ht="12.75" customHeight="1" x14ac:dyDescent="0.15">
      <c r="A40" s="41">
        <v>39568</v>
      </c>
      <c r="B40" s="2">
        <v>-3.6047807856560123E-2</v>
      </c>
      <c r="C40" s="2">
        <v>6.3480879579435517E-2</v>
      </c>
      <c r="D40" s="2">
        <v>11.18</v>
      </c>
      <c r="E40" s="2">
        <v>0.10722113551418838</v>
      </c>
      <c r="F40" s="2">
        <v>-6.2913332638427799E-2</v>
      </c>
      <c r="G40" s="2">
        <v>0.17013173379601468</v>
      </c>
    </row>
    <row r="41" spans="1:7" ht="12.75" customHeight="1" x14ac:dyDescent="0.15">
      <c r="A41" s="41">
        <v>39598</v>
      </c>
      <c r="B41" s="2">
        <v>-3.487532931401216E-2</v>
      </c>
      <c r="C41" s="2">
        <v>0.10178269430994238</v>
      </c>
      <c r="D41" s="2">
        <v>11.61</v>
      </c>
      <c r="E41" s="2">
        <v>6.7290190688582385E-2</v>
      </c>
      <c r="F41" s="2">
        <v>-8.8849761494328994E-2</v>
      </c>
      <c r="G41" s="2">
        <v>6.1916220513183906E-2</v>
      </c>
    </row>
    <row r="42" spans="1:7" ht="12.75" customHeight="1" x14ac:dyDescent="0.15">
      <c r="A42" s="41">
        <v>39629</v>
      </c>
      <c r="B42" s="2">
        <v>-2.3295149119220159E-2</v>
      </c>
      <c r="C42" s="2">
        <v>8.2521023688003445E-2</v>
      </c>
      <c r="D42" s="2">
        <v>11.64</v>
      </c>
      <c r="E42" s="2">
        <v>-0.11020391584324619</v>
      </c>
      <c r="F42" s="2">
        <v>-0.11317324782082079</v>
      </c>
      <c r="G42" s="2">
        <v>-0.21373112045548753</v>
      </c>
    </row>
    <row r="43" spans="1:7" ht="12.75" customHeight="1" x14ac:dyDescent="0.15">
      <c r="A43" s="41">
        <v>39660</v>
      </c>
      <c r="B43" s="2">
        <v>-1.6028725439997112E-2</v>
      </c>
      <c r="C43" s="2">
        <v>4.988966950284901E-2</v>
      </c>
      <c r="D43" s="2">
        <v>12.17</v>
      </c>
      <c r="E43" s="2">
        <v>-8.859449533286673E-2</v>
      </c>
      <c r="F43" s="2">
        <v>-8.5174292988978176E-2</v>
      </c>
      <c r="G43" s="2">
        <v>2.7240462989167085E-2</v>
      </c>
    </row>
    <row r="44" spans="1:7" ht="12.75" customHeight="1" x14ac:dyDescent="0.15">
      <c r="A44" s="41">
        <v>39689</v>
      </c>
      <c r="B44" s="2">
        <v>4.2389292936587331E-2</v>
      </c>
      <c r="C44" s="2">
        <v>-3.1900631666775515E-2</v>
      </c>
      <c r="D44" s="2">
        <v>12.92</v>
      </c>
      <c r="E44" s="2">
        <v>-6.6434820028302491E-2</v>
      </c>
      <c r="F44" s="2">
        <v>7.5783619553073583E-2</v>
      </c>
      <c r="G44" s="2">
        <v>-8.566601614801965E-2</v>
      </c>
    </row>
    <row r="45" spans="1:7" ht="12.75" customHeight="1" x14ac:dyDescent="0.15">
      <c r="A45" s="41">
        <v>39721</v>
      </c>
      <c r="B45" s="2">
        <v>0.15814785745535578</v>
      </c>
      <c r="C45" s="2">
        <v>1.288262583101361E-2</v>
      </c>
      <c r="D45" s="2">
        <v>12.92</v>
      </c>
      <c r="E45" s="2">
        <v>-0.11682231992236194</v>
      </c>
      <c r="F45" s="2">
        <v>4.5571083112692916E-2</v>
      </c>
      <c r="G45" s="2">
        <v>3.6738589072950016E-2</v>
      </c>
    </row>
    <row r="46" spans="1:7" ht="12.75" customHeight="1" x14ac:dyDescent="0.15">
      <c r="A46" s="41">
        <v>39752</v>
      </c>
      <c r="B46" s="2">
        <v>9.9884352046786279E-2</v>
      </c>
      <c r="C46" s="2">
        <v>2.5277807184268607E-2</v>
      </c>
      <c r="D46" s="2">
        <v>13.66</v>
      </c>
      <c r="E46" s="2">
        <v>-0.28497050745264946</v>
      </c>
      <c r="F46" s="2">
        <v>-0.14307516136346113</v>
      </c>
      <c r="G46" s="2">
        <v>-0.31417674270970258</v>
      </c>
    </row>
    <row r="47" spans="1:7" ht="12.75" customHeight="1" x14ac:dyDescent="0.15">
      <c r="A47" s="41">
        <v>39780</v>
      </c>
      <c r="B47" s="2">
        <v>9.8036527223754735E-2</v>
      </c>
      <c r="C47" s="2">
        <v>-3.1250025431352776E-3</v>
      </c>
      <c r="D47" s="2">
        <v>13.65</v>
      </c>
      <c r="E47" s="2">
        <v>-1.7900159619607916E-2</v>
      </c>
      <c r="F47" s="2">
        <v>7.6212723541335167E-2</v>
      </c>
      <c r="G47" s="2">
        <v>0.13399218175026467</v>
      </c>
    </row>
    <row r="48" spans="1:7" ht="12.75" customHeight="1" x14ac:dyDescent="0.15">
      <c r="A48" s="41">
        <v>39813</v>
      </c>
      <c r="B48" s="2">
        <v>1.6707725852976745E-3</v>
      </c>
      <c r="C48" s="2">
        <v>-7.978191747776954E-2</v>
      </c>
      <c r="D48" s="2">
        <v>13.65</v>
      </c>
      <c r="E48" s="2">
        <v>2.5746241325005522E-2</v>
      </c>
      <c r="F48" s="2">
        <v>3.1374138119573958E-2</v>
      </c>
      <c r="G48" s="2">
        <v>-2.0511421829970358E-2</v>
      </c>
    </row>
    <row r="49" spans="1:7" ht="12.75" customHeight="1" x14ac:dyDescent="0.15">
      <c r="A49" s="41">
        <v>39843</v>
      </c>
      <c r="B49" s="2">
        <v>-8.9432189499676386E-3</v>
      </c>
      <c r="C49" s="2">
        <v>-1.0221554071538139E-2</v>
      </c>
      <c r="D49" s="2">
        <v>13.67</v>
      </c>
      <c r="E49" s="2">
        <v>4.5562986619160903E-2</v>
      </c>
      <c r="F49" s="2">
        <v>-6.4607710583242994E-2</v>
      </c>
      <c r="G49" s="2">
        <v>-0.11005911730574726</v>
      </c>
    </row>
    <row r="50" spans="1:7" ht="12.75" customHeight="1" x14ac:dyDescent="0.15">
      <c r="A50" s="41">
        <v>39871</v>
      </c>
      <c r="B50" s="2">
        <v>2.650911675181216E-2</v>
      </c>
      <c r="C50" s="2">
        <v>1.0221554071538227E-2</v>
      </c>
      <c r="D50" s="2">
        <v>12.66</v>
      </c>
      <c r="E50" s="2">
        <v>-2.8846111310001549E-2</v>
      </c>
      <c r="F50" s="2">
        <v>9.3399776464821206E-3</v>
      </c>
      <c r="G50" s="2">
        <v>-5.1778269698735183E-2</v>
      </c>
    </row>
    <row r="51" spans="1:7" ht="12.75" customHeight="1" x14ac:dyDescent="0.15">
      <c r="A51" s="41">
        <v>39903</v>
      </c>
      <c r="B51" s="2">
        <v>-2.694110086151472E-2</v>
      </c>
      <c r="C51" s="2">
        <v>-5.0401631377068823E-2</v>
      </c>
      <c r="D51" s="2">
        <v>12.66</v>
      </c>
      <c r="E51" s="2">
        <v>6.9363872286406933E-2</v>
      </c>
      <c r="F51" s="2">
        <v>0.13145973341316258</v>
      </c>
      <c r="G51" s="2">
        <v>0.14444076420848051</v>
      </c>
    </row>
    <row r="52" spans="1:7" ht="12.75" customHeight="1" x14ac:dyDescent="0.15">
      <c r="A52" s="41">
        <v>39933</v>
      </c>
      <c r="B52" s="2">
        <v>-6.0973044935267347E-2</v>
      </c>
      <c r="C52" s="2">
        <v>-1.4362904000361536E-2</v>
      </c>
      <c r="D52" s="2">
        <v>11.16</v>
      </c>
      <c r="E52" s="2">
        <v>0.14452653649938904</v>
      </c>
      <c r="F52" s="2">
        <v>0.12238742023295651</v>
      </c>
      <c r="G52" s="2">
        <v>0.16991672698707116</v>
      </c>
    </row>
    <row r="53" spans="1:7" ht="12.75" customHeight="1" x14ac:dyDescent="0.15">
      <c r="A53" s="41">
        <v>39962</v>
      </c>
      <c r="B53" s="2">
        <v>-9.9027758828429291E-2</v>
      </c>
      <c r="C53" s="2">
        <v>-6.1529189946861795E-2</v>
      </c>
      <c r="D53" s="2">
        <v>10.16</v>
      </c>
      <c r="E53" s="2">
        <v>0.11772680833416894</v>
      </c>
      <c r="F53" s="2">
        <v>4.6510806810997798E-2</v>
      </c>
      <c r="G53" s="2">
        <v>4.8175878598339217E-2</v>
      </c>
    </row>
    <row r="54" spans="1:7" ht="12.75" customHeight="1" x14ac:dyDescent="0.15">
      <c r="A54" s="41">
        <v>39994</v>
      </c>
      <c r="B54" s="2">
        <v>-1.09101260623311E-2</v>
      </c>
      <c r="C54" s="2">
        <v>-8.0042707673536495E-2</v>
      </c>
      <c r="D54" s="2">
        <v>10.16</v>
      </c>
      <c r="E54" s="2">
        <v>-3.3104823212452485E-2</v>
      </c>
      <c r="F54" s="2">
        <v>-1.5552534252753838E-2</v>
      </c>
      <c r="G54" s="2">
        <v>-2.5430633305524111E-2</v>
      </c>
    </row>
    <row r="55" spans="1:7" ht="12.75" customHeight="1" x14ac:dyDescent="0.15">
      <c r="A55" s="41">
        <v>40025</v>
      </c>
      <c r="B55" s="2">
        <v>-4.1339010112741485E-2</v>
      </c>
      <c r="C55" s="2">
        <v>-6.4538521137571178E-2</v>
      </c>
      <c r="D55" s="2">
        <v>9.16</v>
      </c>
      <c r="E55" s="2">
        <v>6.2153547720419769E-2</v>
      </c>
      <c r="F55" s="2">
        <v>3.6980559020848083E-2</v>
      </c>
      <c r="G55" s="2">
        <v>7.7351480702556888E-2</v>
      </c>
    </row>
    <row r="56" spans="1:7" ht="12.75" customHeight="1" x14ac:dyDescent="0.15">
      <c r="A56" s="41">
        <v>40056</v>
      </c>
      <c r="B56" s="2">
        <v>7.3455378987654181E-3</v>
      </c>
      <c r="C56" s="2">
        <v>-3.1605339415331099E-2</v>
      </c>
      <c r="D56" s="2">
        <v>8.65</v>
      </c>
      <c r="E56" s="2">
        <v>3.0981124108726006E-2</v>
      </c>
      <c r="F56" s="2">
        <v>6.4432041874307039E-2</v>
      </c>
      <c r="G56" s="2">
        <v>4.5889617833016393E-2</v>
      </c>
    </row>
    <row r="57" spans="1:7" ht="12.75" customHeight="1" x14ac:dyDescent="0.15">
      <c r="A57" s="41">
        <v>40086</v>
      </c>
      <c r="B57" s="2">
        <v>-5.9150713855975513E-2</v>
      </c>
      <c r="C57" s="2">
        <v>-4.5977092486295425E-3</v>
      </c>
      <c r="D57" s="2">
        <v>8.65</v>
      </c>
      <c r="E57" s="2">
        <v>8.5282451938864426E-2</v>
      </c>
      <c r="F57" s="2">
        <v>3.6626217002395316E-2</v>
      </c>
      <c r="G57" s="2">
        <v>0.11004460606490911</v>
      </c>
    </row>
    <row r="58" spans="1:7" ht="12.75" customHeight="1" x14ac:dyDescent="0.15">
      <c r="A58" s="41">
        <v>40116</v>
      </c>
      <c r="B58" s="2">
        <v>-1.9372854135535911E-2</v>
      </c>
      <c r="C58" s="2">
        <v>-3.9958312301603412E-2</v>
      </c>
      <c r="D58" s="2">
        <v>8.65</v>
      </c>
      <c r="E58" s="2">
        <v>4.4871184619975482E-4</v>
      </c>
      <c r="F58" s="2">
        <v>8.8148493709357442E-2</v>
      </c>
      <c r="G58" s="2">
        <v>-6.3604330196983999E-2</v>
      </c>
    </row>
    <row r="59" spans="1:7" ht="12.75" customHeight="1" x14ac:dyDescent="0.15">
      <c r="A59" s="41">
        <v>40147</v>
      </c>
      <c r="B59" s="2">
        <v>3.7218400201641339E-3</v>
      </c>
      <c r="C59" s="2">
        <v>1.1919092237210284E-2</v>
      </c>
      <c r="D59" s="2">
        <v>8.65</v>
      </c>
      <c r="E59" s="2">
        <v>8.5578944431652648E-2</v>
      </c>
      <c r="F59" s="2">
        <v>4.7450975231013569E-2</v>
      </c>
      <c r="G59" s="2">
        <v>0.12470913974886609</v>
      </c>
    </row>
    <row r="60" spans="1:7" ht="12.75" customHeight="1" x14ac:dyDescent="0.15">
      <c r="A60" s="41">
        <v>40178</v>
      </c>
      <c r="B60" s="2">
        <v>-5.3293728040491317E-3</v>
      </c>
      <c r="C60" s="2">
        <v>2.1102776067736036E-2</v>
      </c>
      <c r="D60" s="2">
        <v>8.65</v>
      </c>
      <c r="E60" s="2">
        <v>2.2767886923067266E-2</v>
      </c>
      <c r="F60" s="2">
        <v>4.0922383887671138E-2</v>
      </c>
      <c r="G60" s="2">
        <v>1.9319418782307952E-2</v>
      </c>
    </row>
    <row r="61" spans="1:7" ht="12.75" customHeight="1" x14ac:dyDescent="0.15">
      <c r="A61" s="41">
        <v>40207</v>
      </c>
      <c r="B61" s="2">
        <v>7.3960211951842519E-2</v>
      </c>
      <c r="C61" s="2">
        <v>6.2942119956797521E-2</v>
      </c>
      <c r="D61" s="2">
        <v>8.65</v>
      </c>
      <c r="E61" s="2">
        <v>-4.7574247703681856E-2</v>
      </c>
      <c r="F61" s="2">
        <v>-8.6126725986040015E-3</v>
      </c>
      <c r="G61" s="2">
        <v>-6.8479216475185928E-2</v>
      </c>
    </row>
    <row r="62" spans="1:7" ht="12.75" customHeight="1" x14ac:dyDescent="0.15">
      <c r="A62" s="41">
        <v>40235</v>
      </c>
      <c r="B62" s="2">
        <v>-3.463784740529717E-2</v>
      </c>
      <c r="C62" s="2">
        <v>5.0966443592027566E-2</v>
      </c>
      <c r="D62" s="2">
        <v>8.65</v>
      </c>
      <c r="E62" s="2">
        <v>1.6701797068083293E-2</v>
      </c>
      <c r="F62" s="2">
        <v>5.8842363094318006E-3</v>
      </c>
      <c r="G62" s="2">
        <v>1.0208033876727342E-2</v>
      </c>
    </row>
    <row r="63" spans="1:7" ht="12.75" customHeight="1" x14ac:dyDescent="0.15">
      <c r="A63" s="41">
        <v>40268</v>
      </c>
      <c r="B63" s="2">
        <v>-1.6711618868239339E-2</v>
      </c>
      <c r="C63" s="2">
        <v>6.8026220855856495E-2</v>
      </c>
      <c r="D63" s="2">
        <v>8.65</v>
      </c>
      <c r="E63" s="2">
        <v>5.6537800679515637E-2</v>
      </c>
      <c r="F63" s="2">
        <v>-6.5422790316072121E-2</v>
      </c>
      <c r="G63" s="2">
        <v>6.6256726534796348E-2</v>
      </c>
    </row>
    <row r="64" spans="1:7" ht="12.75" customHeight="1" x14ac:dyDescent="0.15">
      <c r="A64" s="41">
        <v>40298</v>
      </c>
      <c r="B64" s="2">
        <v>-2.8719922652419589E-2</v>
      </c>
      <c r="C64" s="2">
        <v>1.7258338229280783E-2</v>
      </c>
      <c r="D64" s="2">
        <v>8.65</v>
      </c>
      <c r="E64" s="2">
        <v>-4.1220974708960453E-2</v>
      </c>
      <c r="F64" s="2">
        <v>3.8902993925819765E-2</v>
      </c>
      <c r="G64" s="2">
        <v>-3.3906414578299182E-2</v>
      </c>
    </row>
    <row r="65" spans="1:7" ht="12.75" customHeight="1" x14ac:dyDescent="0.15">
      <c r="A65" s="41">
        <v>40329</v>
      </c>
      <c r="B65" s="2">
        <v>4.8575417693339833E-2</v>
      </c>
      <c r="C65" s="2">
        <v>-7.633624855071095E-3</v>
      </c>
      <c r="D65" s="2">
        <v>9.4</v>
      </c>
      <c r="E65" s="2">
        <v>-6.8695237371373175E-2</v>
      </c>
      <c r="F65" s="2">
        <v>2.3235815793000415E-2</v>
      </c>
      <c r="G65" s="2">
        <v>-8.2942774354887977E-2</v>
      </c>
    </row>
    <row r="66" spans="1:7" ht="12.75" customHeight="1" x14ac:dyDescent="0.15">
      <c r="A66" s="41">
        <v>40359</v>
      </c>
      <c r="B66" s="2">
        <v>-8.4057343902915593E-3</v>
      </c>
      <c r="C66" s="2">
        <v>-7.5582681166006957E-2</v>
      </c>
      <c r="D66" s="2">
        <v>9.39</v>
      </c>
      <c r="E66" s="2">
        <v>-3.4050215981268457E-2</v>
      </c>
      <c r="F66" s="2">
        <v>3.6545906015326667E-2</v>
      </c>
      <c r="G66" s="2">
        <v>-6.5500573025134901E-2</v>
      </c>
    </row>
    <row r="67" spans="1:7" ht="12.75" customHeight="1" x14ac:dyDescent="0.15">
      <c r="A67" s="41">
        <v>40389</v>
      </c>
      <c r="B67" s="2">
        <v>-2.49092184878974E-2</v>
      </c>
      <c r="C67" s="2">
        <v>-5.0858417233491084E-2</v>
      </c>
      <c r="D67" s="2">
        <v>10.16</v>
      </c>
      <c r="E67" s="2">
        <v>0.10253322800169737</v>
      </c>
      <c r="F67" s="2">
        <v>5.6566317763954141E-2</v>
      </c>
      <c r="G67" s="2">
        <v>0.1973543824032627</v>
      </c>
    </row>
    <row r="68" spans="1:7" ht="12.75" customHeight="1" x14ac:dyDescent="0.15">
      <c r="A68" s="41">
        <v>40421</v>
      </c>
      <c r="B68" s="2">
        <v>-6.8344916659659159E-4</v>
      </c>
      <c r="C68" s="2">
        <v>-2.420360174088625E-2</v>
      </c>
      <c r="D68" s="2">
        <v>10.66</v>
      </c>
      <c r="E68" s="2">
        <v>-3.5733257706253282E-2</v>
      </c>
      <c r="F68" s="2">
        <v>1.6219390760483614E-2</v>
      </c>
      <c r="G68" s="2">
        <v>-4.5735735581598956E-2</v>
      </c>
    </row>
    <row r="69" spans="1:7" ht="12.75" customHeight="1" x14ac:dyDescent="0.15">
      <c r="A69" s="41">
        <v>40451</v>
      </c>
      <c r="B69" s="2">
        <v>-3.5844468312788924E-2</v>
      </c>
      <c r="C69" s="2">
        <v>4.5709806961850036E-2</v>
      </c>
      <c r="D69" s="2">
        <v>10.66</v>
      </c>
      <c r="E69" s="2">
        <v>6.3693419802532653E-2</v>
      </c>
      <c r="F69" s="2">
        <v>5.8033159390033236E-2</v>
      </c>
      <c r="G69" s="2">
        <v>6.7720078427242397E-2</v>
      </c>
    </row>
    <row r="70" spans="1:7" ht="12.75" customHeight="1" x14ac:dyDescent="0.15">
      <c r="A70" s="41">
        <v>40480</v>
      </c>
      <c r="B70" s="2">
        <v>4.2427877435154181E-3</v>
      </c>
      <c r="C70" s="2">
        <v>0.10109611687136881</v>
      </c>
      <c r="D70" s="2">
        <v>10.66</v>
      </c>
      <c r="E70" s="2">
        <v>1.7751967422032541E-2</v>
      </c>
      <c r="F70" s="2">
        <v>0.14265164462331092</v>
      </c>
      <c r="G70" s="2">
        <v>2.5122768443992097E-2</v>
      </c>
    </row>
    <row r="71" spans="1:7" ht="12.75" customHeight="1" x14ac:dyDescent="0.15">
      <c r="A71" s="41">
        <v>40512</v>
      </c>
      <c r="B71" s="2">
        <v>8.6068624640872164E-3</v>
      </c>
      <c r="C71" s="2">
        <v>7.9450816564217278E-2</v>
      </c>
      <c r="D71" s="2">
        <v>10.66</v>
      </c>
      <c r="E71" s="2">
        <v>-4.2901909122615628E-2</v>
      </c>
      <c r="F71" s="2">
        <v>-2.5658096614199676E-2</v>
      </c>
      <c r="G71" s="2">
        <v>-5.5729658538024557E-2</v>
      </c>
    </row>
    <row r="72" spans="1:7" ht="12.75" customHeight="1" x14ac:dyDescent="0.15">
      <c r="A72" s="41">
        <v>40543</v>
      </c>
      <c r="B72" s="2">
        <v>-2.9522657614060463E-2</v>
      </c>
      <c r="C72" s="2">
        <v>4.853638926640793E-2</v>
      </c>
      <c r="D72" s="2">
        <v>10.66</v>
      </c>
      <c r="E72" s="2">
        <v>2.3348371756119025E-2</v>
      </c>
      <c r="F72" s="2">
        <v>9.1540866533115856E-2</v>
      </c>
      <c r="G72" s="2">
        <v>1.3666624236387998E-2</v>
      </c>
    </row>
    <row r="73" spans="1:7" ht="12.75" customHeight="1" x14ac:dyDescent="0.15">
      <c r="A73" s="41">
        <v>40574</v>
      </c>
      <c r="B73" s="2">
        <v>4.3139671457064349E-3</v>
      </c>
      <c r="C73" s="2">
        <v>1.3445580709351118E-2</v>
      </c>
      <c r="D73" s="2">
        <v>10.67</v>
      </c>
      <c r="E73" s="2">
        <v>-4.0186982936652779E-2</v>
      </c>
      <c r="F73" s="2">
        <v>-0.12037451053912633</v>
      </c>
      <c r="G73" s="2">
        <v>-0.11154441567967047</v>
      </c>
    </row>
    <row r="74" spans="1:7" ht="12.75" customHeight="1" x14ac:dyDescent="0.15">
      <c r="A74" s="41">
        <v>40602</v>
      </c>
      <c r="B74" s="2">
        <v>-7.3207647685416769E-3</v>
      </c>
      <c r="C74" s="2">
        <v>3.333336419758217E-3</v>
      </c>
      <c r="D74" s="2">
        <v>11.17</v>
      </c>
      <c r="E74" s="2">
        <v>1.2068696277925211E-2</v>
      </c>
      <c r="F74" s="2">
        <v>-1.3250292279346822E-2</v>
      </c>
      <c r="G74" s="2">
        <v>3.8828353461422313E-2</v>
      </c>
    </row>
    <row r="75" spans="1:7" ht="12.75" customHeight="1" x14ac:dyDescent="0.15">
      <c r="A75" s="41">
        <v>40633</v>
      </c>
      <c r="B75" s="2">
        <v>-1.9767696564419648E-2</v>
      </c>
      <c r="C75" s="2">
        <v>4.7124884850370752E-2</v>
      </c>
      <c r="D75" s="2">
        <v>11.17</v>
      </c>
      <c r="E75" s="2">
        <v>1.7702612886248293E-2</v>
      </c>
      <c r="F75" s="2">
        <v>2.7870143817282474E-2</v>
      </c>
      <c r="G75" s="2">
        <v>5.0097431572906227E-2</v>
      </c>
    </row>
    <row r="76" spans="1:7" ht="12.75" customHeight="1" x14ac:dyDescent="0.15">
      <c r="A76" s="41">
        <v>40662</v>
      </c>
      <c r="B76" s="2">
        <v>-3.4624131039868597E-2</v>
      </c>
      <c r="C76" s="2">
        <v>3.278982282299097E-2</v>
      </c>
      <c r="D76" s="2">
        <v>11.67</v>
      </c>
      <c r="E76" s="2">
        <v>-3.6432889485152199E-2</v>
      </c>
      <c r="F76" s="2">
        <v>9.7418210097375071E-2</v>
      </c>
      <c r="G76" s="2">
        <v>-4.7395650020556596E-2</v>
      </c>
    </row>
    <row r="77" spans="1:7" ht="12.75" customHeight="1" x14ac:dyDescent="0.15">
      <c r="A77" s="41">
        <v>40694</v>
      </c>
      <c r="B77" s="2">
        <v>4.1883548980019341E-3</v>
      </c>
      <c r="C77" s="2">
        <v>6.1255934266825759E-3</v>
      </c>
      <c r="D77" s="2">
        <v>11.92</v>
      </c>
      <c r="E77" s="2">
        <v>-2.314055049659005E-2</v>
      </c>
      <c r="F77" s="2">
        <v>-2.7917458382908832E-2</v>
      </c>
      <c r="G77" s="2">
        <v>-3.4538714879023644E-2</v>
      </c>
    </row>
    <row r="78" spans="1:7" ht="12.75" customHeight="1" x14ac:dyDescent="0.15">
      <c r="A78" s="41">
        <v>40724</v>
      </c>
      <c r="B78" s="2">
        <v>-1.1976954025461013E-2</v>
      </c>
      <c r="C78" s="2">
        <v>2.4133901336429869E-2</v>
      </c>
      <c r="D78" s="2">
        <v>11.92</v>
      </c>
      <c r="E78" s="2">
        <v>-3.4901591395002297E-2</v>
      </c>
      <c r="F78" s="2">
        <v>5.2584731151651812E-2</v>
      </c>
      <c r="G78" s="2">
        <v>1.6860316009250916E-2</v>
      </c>
    </row>
    <row r="79" spans="1:7" ht="12.75" customHeight="1" x14ac:dyDescent="0.15">
      <c r="A79" s="41">
        <v>40753</v>
      </c>
      <c r="B79" s="2">
        <v>-3.0810731094448977E-3</v>
      </c>
      <c r="C79" s="2">
        <v>2.3565155250667533E-2</v>
      </c>
      <c r="D79" s="2">
        <v>12.17</v>
      </c>
      <c r="E79" s="2">
        <v>-5.9083022082382863E-2</v>
      </c>
      <c r="F79" s="2">
        <v>-0.11421013093480879</v>
      </c>
      <c r="G79" s="2">
        <v>-0.14784315559362537</v>
      </c>
    </row>
    <row r="80" spans="1:7" ht="12.75" customHeight="1" x14ac:dyDescent="0.15">
      <c r="A80" s="41">
        <v>40786</v>
      </c>
      <c r="B80" s="2">
        <v>1.9670260867894626E-2</v>
      </c>
      <c r="C80" s="2">
        <v>5.1074929936415464E-2</v>
      </c>
      <c r="D80" s="2">
        <v>12.42</v>
      </c>
      <c r="E80" s="2">
        <v>-4.0386322184278713E-2</v>
      </c>
      <c r="F80" s="2">
        <v>0.18961489995981484</v>
      </c>
      <c r="G80" s="2">
        <v>-8.5987734577403524E-2</v>
      </c>
    </row>
    <row r="81" spans="1:7" ht="12.75" customHeight="1" x14ac:dyDescent="0.15">
      <c r="A81" s="41">
        <v>40816</v>
      </c>
      <c r="B81" s="2">
        <v>0.1556623959125803</v>
      </c>
      <c r="C81" s="2">
        <v>1.1004237591013778E-2</v>
      </c>
      <c r="D81" s="2">
        <v>12.41</v>
      </c>
      <c r="E81" s="2">
        <v>-7.6691079037708082E-2</v>
      </c>
      <c r="F81" s="2">
        <v>2.4992375427314667E-2</v>
      </c>
      <c r="G81" s="2">
        <v>6.9154466646790726E-3</v>
      </c>
    </row>
    <row r="82" spans="1:7" ht="12.75" customHeight="1" x14ac:dyDescent="0.15">
      <c r="A82" s="41">
        <v>40847</v>
      </c>
      <c r="B82" s="2">
        <v>-9.3703788394300339E-2</v>
      </c>
      <c r="C82" s="2">
        <v>-4.7628048989254587E-2</v>
      </c>
      <c r="D82" s="2">
        <v>11.9</v>
      </c>
      <c r="E82" s="2">
        <v>0.10879718350967779</v>
      </c>
      <c r="F82" s="2">
        <v>1.0505274666262132E-2</v>
      </c>
      <c r="G82" s="2">
        <v>0.11929232394993661</v>
      </c>
    </row>
    <row r="83" spans="1:7" ht="12.75" customHeight="1" x14ac:dyDescent="0.15">
      <c r="A83" s="41">
        <v>40877</v>
      </c>
      <c r="B83" s="2">
        <v>7.001143066920433E-2</v>
      </c>
      <c r="C83" s="2">
        <v>-4.8503261284090049E-2</v>
      </c>
      <c r="D83" s="2">
        <v>11.4</v>
      </c>
      <c r="E83" s="2">
        <v>-2.5404841589999626E-2</v>
      </c>
      <c r="F83" s="2">
        <v>5.1827006331820503E-2</v>
      </c>
      <c r="G83" s="2">
        <v>-2.5701355110341308E-2</v>
      </c>
    </row>
    <row r="84" spans="1:7" ht="12.75" customHeight="1" x14ac:dyDescent="0.15">
      <c r="A84" s="41">
        <v>40907</v>
      </c>
      <c r="B84" s="2">
        <v>3.5224654922602329E-2</v>
      </c>
      <c r="C84" s="2">
        <v>-2.1309786586750985E-2</v>
      </c>
      <c r="D84" s="2">
        <v>11.4</v>
      </c>
      <c r="E84" s="2">
        <v>-2.1279775723305762E-3</v>
      </c>
      <c r="F84" s="2">
        <v>0.10816601203253112</v>
      </c>
      <c r="G84" s="2">
        <v>6.3460353917225765E-2</v>
      </c>
    </row>
    <row r="85" spans="1:7" ht="12.75" customHeight="1" x14ac:dyDescent="0.15">
      <c r="A85" s="41">
        <v>40939</v>
      </c>
      <c r="B85" s="2">
        <v>-7.5639318867756725E-2</v>
      </c>
      <c r="C85" s="2">
        <v>-4.40322701505034E-2</v>
      </c>
      <c r="D85" s="2">
        <v>10.91</v>
      </c>
      <c r="E85" s="2">
        <v>0.10555429792561799</v>
      </c>
      <c r="F85" s="2">
        <v>-5.027348305809283E-2</v>
      </c>
      <c r="G85" s="2">
        <v>3.2695862881177006E-2</v>
      </c>
    </row>
    <row r="86" spans="1:7" ht="12.75" customHeight="1" x14ac:dyDescent="0.15">
      <c r="A86" s="41">
        <v>40968</v>
      </c>
      <c r="B86" s="2">
        <v>-1.7348350730397793E-2</v>
      </c>
      <c r="C86" s="2">
        <v>-6.1328245507323027E-2</v>
      </c>
      <c r="D86" s="2">
        <v>10.4</v>
      </c>
      <c r="E86" s="2">
        <v>4.251624394472811E-2</v>
      </c>
      <c r="F86" s="2">
        <v>7.6667439308476124E-2</v>
      </c>
      <c r="G86" s="2">
        <v>4.674920544990345E-2</v>
      </c>
    </row>
    <row r="87" spans="1:7" ht="12.75" customHeight="1" x14ac:dyDescent="0.15">
      <c r="A87" s="41">
        <v>40998</v>
      </c>
      <c r="B87" s="2">
        <v>6.3986015731099993E-2</v>
      </c>
      <c r="C87" s="2">
        <v>-0.11012016291081429</v>
      </c>
      <c r="D87" s="2">
        <v>10.4</v>
      </c>
      <c r="E87" s="2">
        <v>-1.9962803061151477E-2</v>
      </c>
      <c r="F87" s="2">
        <v>8.9245966310465163E-2</v>
      </c>
      <c r="G87" s="2">
        <v>-5.215105897984211E-2</v>
      </c>
    </row>
    <row r="88" spans="1:7" ht="12.75" customHeight="1" x14ac:dyDescent="0.15">
      <c r="A88" s="41">
        <v>41029</v>
      </c>
      <c r="B88" s="2">
        <v>3.7551210763160696E-2</v>
      </c>
      <c r="C88" s="2">
        <v>-2.7080958602670811E-2</v>
      </c>
      <c r="D88" s="2">
        <v>9.65</v>
      </c>
      <c r="E88" s="2">
        <v>-4.260414440578477E-2</v>
      </c>
      <c r="F88" s="2">
        <v>6.1367527452531503E-2</v>
      </c>
      <c r="G88" s="2">
        <v>-0.15215299144710734</v>
      </c>
    </row>
    <row r="89" spans="1:7" ht="12.75" customHeight="1" x14ac:dyDescent="0.15">
      <c r="A89" s="41">
        <v>41060</v>
      </c>
      <c r="B89" s="2">
        <v>6.6727193408501986E-2</v>
      </c>
      <c r="C89" s="2">
        <v>-2.1804629966852711E-2</v>
      </c>
      <c r="D89" s="2">
        <v>8.9</v>
      </c>
      <c r="E89" s="2">
        <v>-0.12620641957069248</v>
      </c>
      <c r="F89" s="2">
        <v>-4.0542314951307536E-2</v>
      </c>
      <c r="G89" s="2">
        <v>-2.3633517559454979E-2</v>
      </c>
    </row>
    <row r="90" spans="1:7" ht="12.75" customHeight="1" x14ac:dyDescent="0.15">
      <c r="A90" s="41">
        <v>41089</v>
      </c>
      <c r="B90" s="2">
        <v>-4.9475560083044382E-4</v>
      </c>
      <c r="C90" s="2">
        <v>-1.4127379259210565E-2</v>
      </c>
      <c r="D90" s="2">
        <v>8.39</v>
      </c>
      <c r="E90" s="2">
        <v>-2.4949243517552555E-3</v>
      </c>
      <c r="F90" s="2">
        <v>2.5907085825314577E-3</v>
      </c>
      <c r="G90" s="2">
        <v>-3.5072548400128703E-2</v>
      </c>
    </row>
    <row r="91" spans="1:7" ht="12.75" customHeight="1" x14ac:dyDescent="0.15">
      <c r="A91" s="41">
        <v>41121</v>
      </c>
      <c r="B91" s="2">
        <v>1.4103081346166795E-2</v>
      </c>
      <c r="C91" s="2">
        <v>5.5350095083164901E-2</v>
      </c>
      <c r="D91" s="2">
        <v>8.4</v>
      </c>
      <c r="E91" s="2">
        <v>3.1553427944464051E-2</v>
      </c>
      <c r="F91" s="2">
        <v>1.6805177797803449E-2</v>
      </c>
      <c r="G91" s="2">
        <v>0.13780911091133702</v>
      </c>
    </row>
    <row r="92" spans="1:7" ht="12.75" customHeight="1" x14ac:dyDescent="0.15">
      <c r="A92" s="41">
        <v>41152</v>
      </c>
      <c r="B92" s="2">
        <v>-6.2653166280524884E-3</v>
      </c>
      <c r="C92" s="2">
        <v>7.6628727455690972E-3</v>
      </c>
      <c r="D92" s="2">
        <v>7.89</v>
      </c>
      <c r="E92" s="2">
        <v>1.7045530833860088E-2</v>
      </c>
      <c r="F92" s="2">
        <v>-2.2643739158693329E-2</v>
      </c>
      <c r="G92" s="2">
        <v>-2.4000054848841764E-2</v>
      </c>
    </row>
    <row r="93" spans="1:7" ht="12.75" customHeight="1" x14ac:dyDescent="0.15">
      <c r="A93" s="41">
        <v>41180</v>
      </c>
      <c r="B93" s="2">
        <v>-3.2459577017321301E-3</v>
      </c>
      <c r="C93" s="2">
        <v>7.6045993852192125E-3</v>
      </c>
      <c r="D93" s="2">
        <v>7.39</v>
      </c>
      <c r="E93" s="2">
        <v>3.6384931149128476E-2</v>
      </c>
      <c r="F93" s="2">
        <v>1.0871219671833294E-2</v>
      </c>
      <c r="G93" s="2">
        <v>-3.5640482599769117E-2</v>
      </c>
    </row>
    <row r="94" spans="1:7" ht="12.75" customHeight="1" x14ac:dyDescent="0.15">
      <c r="A94" s="41">
        <v>41213</v>
      </c>
      <c r="B94" s="2">
        <v>3.9401103740645201E-4</v>
      </c>
      <c r="C94" s="2">
        <v>3.1689510956982629E-2</v>
      </c>
      <c r="D94" s="2">
        <v>7.39</v>
      </c>
      <c r="E94" s="2">
        <v>-3.6266995079278767E-2</v>
      </c>
      <c r="F94" s="2">
        <v>6.6114882321213611E-2</v>
      </c>
      <c r="G94" s="2">
        <v>-2.9522843306644234E-2</v>
      </c>
    </row>
    <row r="95" spans="1:7" ht="12.75" customHeight="1" x14ac:dyDescent="0.15">
      <c r="A95" s="41">
        <v>41243</v>
      </c>
      <c r="B95" s="2">
        <v>3.6740404535994912E-2</v>
      </c>
      <c r="C95" s="2">
        <v>1.4572206859090725E-2</v>
      </c>
      <c r="D95" s="2">
        <v>7.14</v>
      </c>
      <c r="E95" s="2">
        <v>7.0958957280503878E-3</v>
      </c>
      <c r="F95" s="2">
        <v>6.4162692983769615E-2</v>
      </c>
      <c r="G95" s="2">
        <v>7.8948091705993179E-2</v>
      </c>
    </row>
    <row r="96" spans="1:7" ht="12.75" customHeight="1" x14ac:dyDescent="0.15">
      <c r="A96" s="41">
        <v>41274</v>
      </c>
      <c r="B96" s="2">
        <v>-3.0799841615626398E-2</v>
      </c>
      <c r="C96" s="2">
        <v>5.4542981305892212E-2</v>
      </c>
      <c r="D96" s="2">
        <v>7.14</v>
      </c>
      <c r="E96" s="2">
        <v>5.8745392570493347E-2</v>
      </c>
      <c r="F96" s="2">
        <v>-3.3551326567740153E-2</v>
      </c>
      <c r="G96" s="2">
        <v>3.8176290872075039E-2</v>
      </c>
    </row>
    <row r="97" spans="1:7" ht="12.75" customHeight="1" x14ac:dyDescent="0.15">
      <c r="A97" s="41">
        <v>41305</v>
      </c>
      <c r="B97" s="2">
        <v>-2.7392175597054334E-2</v>
      </c>
      <c r="C97" s="2">
        <v>5.1721284978290857E-2</v>
      </c>
      <c r="D97" s="2">
        <v>7.29</v>
      </c>
      <c r="E97" s="2">
        <v>-1.9726508098716591E-2</v>
      </c>
      <c r="F97" s="2">
        <v>9.1714269027263956E-2</v>
      </c>
      <c r="G97" s="2">
        <v>2.8321856619043594E-2</v>
      </c>
    </row>
    <row r="98" spans="1:7" ht="12.75" customHeight="1" x14ac:dyDescent="0.15">
      <c r="A98" s="41">
        <v>41333</v>
      </c>
      <c r="B98" s="2">
        <v>-6.4604272546126837E-3</v>
      </c>
      <c r="C98" s="2">
        <v>2.5683594734695166E-2</v>
      </c>
      <c r="D98" s="2">
        <v>7.11</v>
      </c>
      <c r="E98" s="2">
        <v>-3.9894089033588299E-2</v>
      </c>
      <c r="F98" s="2">
        <v>-6.6092694333469176E-2</v>
      </c>
      <c r="G98" s="2">
        <v>2.075848201001388E-2</v>
      </c>
    </row>
    <row r="99" spans="1:7" ht="12.75" customHeight="1" x14ac:dyDescent="0.15">
      <c r="A99" s="41">
        <v>41362</v>
      </c>
      <c r="B99" s="2">
        <v>1.9207731760264316E-2</v>
      </c>
      <c r="C99" s="2">
        <v>4.3417671961294133E-2</v>
      </c>
      <c r="D99" s="2">
        <v>7.2</v>
      </c>
      <c r="E99" s="2">
        <v>-1.8848055129307074E-2</v>
      </c>
      <c r="F99" s="2">
        <v>-4.0323827054520735E-2</v>
      </c>
      <c r="G99" s="2">
        <v>2.5883797960524604E-2</v>
      </c>
    </row>
    <row r="100" spans="1:7" ht="12.75" customHeight="1" x14ac:dyDescent="0.15">
      <c r="A100" s="41">
        <v>41394</v>
      </c>
      <c r="B100" s="2">
        <v>-6.0284665546869575E-3</v>
      </c>
      <c r="C100" s="2">
        <v>-1.5290817798417207E-2</v>
      </c>
      <c r="D100" s="2">
        <v>7.16</v>
      </c>
      <c r="E100" s="2">
        <v>-7.8694566212091695E-3</v>
      </c>
      <c r="F100" s="2">
        <v>-1.8309612195336181E-2</v>
      </c>
      <c r="G100" s="2">
        <v>-6.7513784586019948E-2</v>
      </c>
    </row>
    <row r="101" spans="1:7" ht="12.75" customHeight="1" x14ac:dyDescent="0.15">
      <c r="A101" s="41">
        <v>41425</v>
      </c>
      <c r="B101" s="2">
        <v>6.3082011439338087E-2</v>
      </c>
      <c r="C101" s="2">
        <v>1.5396461855928362E-3</v>
      </c>
      <c r="D101" s="2">
        <v>7.4</v>
      </c>
      <c r="E101" s="2">
        <v>-4.3954580490543162E-2</v>
      </c>
      <c r="F101" s="2">
        <v>-1.031875620137525E-2</v>
      </c>
      <c r="G101" s="2">
        <v>5.774682221232405E-2</v>
      </c>
    </row>
    <row r="102" spans="1:7" ht="12.75" customHeight="1" x14ac:dyDescent="0.15">
      <c r="A102" s="41">
        <v>41453</v>
      </c>
      <c r="B102" s="2">
        <v>3.8473362692379963E-2</v>
      </c>
      <c r="C102" s="2">
        <v>3.0305349495329058E-2</v>
      </c>
      <c r="D102" s="2">
        <v>7.9</v>
      </c>
      <c r="E102" s="2">
        <v>-0.11996851510197354</v>
      </c>
      <c r="F102" s="2">
        <v>1.8976818944489778E-2</v>
      </c>
      <c r="G102" s="2">
        <v>-0.11882524523482717</v>
      </c>
    </row>
    <row r="103" spans="1:7" ht="12.75" customHeight="1" x14ac:dyDescent="0.15"/>
    <row r="104" spans="1:7" ht="12.75" customHeight="1" x14ac:dyDescent="0.15"/>
    <row r="105" spans="1:7" ht="12.75" customHeight="1" x14ac:dyDescent="0.15"/>
    <row r="106" spans="1:7" ht="12.75" customHeight="1" x14ac:dyDescent="0.15"/>
    <row r="107" spans="1:7" ht="12.75" customHeight="1" x14ac:dyDescent="0.15"/>
    <row r="108" spans="1:7" ht="12.75" customHeight="1" x14ac:dyDescent="0.15"/>
    <row r="109" spans="1:7" ht="12.75" customHeight="1" x14ac:dyDescent="0.15"/>
    <row r="110" spans="1:7" ht="12.75" customHeight="1" x14ac:dyDescent="0.15"/>
    <row r="111" spans="1:7" ht="12.75" customHeight="1" x14ac:dyDescent="0.15"/>
    <row r="112" spans="1:7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1000"/>
  <sheetViews>
    <sheetView workbookViewId="0"/>
  </sheetViews>
  <sheetFormatPr baseColWidth="10" defaultColWidth="12.6640625" defaultRowHeight="15" customHeight="1" x14ac:dyDescent="0.15"/>
  <cols>
    <col min="1" max="1" width="12.1640625" customWidth="1"/>
    <col min="2" max="26" width="10" customWidth="1"/>
  </cols>
  <sheetData>
    <row r="1" spans="1:6" ht="12.75" customHeight="1" x14ac:dyDescent="0.15">
      <c r="A1" s="50" t="s">
        <v>435</v>
      </c>
      <c r="B1" s="40" t="s">
        <v>436</v>
      </c>
      <c r="C1" s="40" t="s">
        <v>437</v>
      </c>
      <c r="D1" s="40" t="s">
        <v>438</v>
      </c>
      <c r="E1" s="40" t="s">
        <v>439</v>
      </c>
      <c r="F1" s="40" t="s">
        <v>440</v>
      </c>
    </row>
    <row r="2" spans="1:6" ht="12.75" customHeight="1" x14ac:dyDescent="0.15">
      <c r="A2" s="49">
        <v>0.14949599999999999</v>
      </c>
      <c r="B2" s="132">
        <v>32.794217775467779</v>
      </c>
      <c r="C2" s="132">
        <v>34.427004950495046</v>
      </c>
      <c r="D2" s="132">
        <v>26.120367567567563</v>
      </c>
      <c r="E2" s="132">
        <v>23.017293023316061</v>
      </c>
      <c r="F2" s="132">
        <v>11.73549433</v>
      </c>
    </row>
    <row r="3" spans="1:6" ht="12.75" customHeight="1" x14ac:dyDescent="0.15">
      <c r="A3" s="49">
        <v>0.61947200000000002</v>
      </c>
      <c r="B3" s="132">
        <v>32.905630197505197</v>
      </c>
      <c r="C3" s="132">
        <v>34.447277227722772</v>
      </c>
      <c r="D3" s="132">
        <v>26.115509189189194</v>
      </c>
      <c r="E3" s="132">
        <v>21.615944689119168</v>
      </c>
      <c r="F3" s="132">
        <v>11.598900759999999</v>
      </c>
    </row>
    <row r="4" spans="1:6" ht="12.75" customHeight="1" x14ac:dyDescent="0.15">
      <c r="A4" s="49">
        <v>0.348916</v>
      </c>
      <c r="B4" s="132">
        <v>32.839459459459462</v>
      </c>
      <c r="C4" s="132">
        <v>34.452079207920789</v>
      </c>
      <c r="D4" s="132">
        <v>28.618232432432439</v>
      </c>
      <c r="E4" s="132">
        <v>21.74055901554404</v>
      </c>
      <c r="F4" s="132">
        <v>12.224882579999999</v>
      </c>
    </row>
    <row r="5" spans="1:6" ht="12.75" customHeight="1" x14ac:dyDescent="0.15">
      <c r="A5" s="49">
        <v>0.231464</v>
      </c>
      <c r="B5" s="132">
        <v>36.200769230769225</v>
      </c>
      <c r="C5" s="132">
        <v>39.608910891089117</v>
      </c>
      <c r="D5" s="132">
        <v>28.69786216216216</v>
      </c>
      <c r="E5" s="132">
        <v>23.87349811398963</v>
      </c>
      <c r="F5" s="132">
        <v>12.019215459999998</v>
      </c>
    </row>
    <row r="6" spans="1:6" ht="12.75" customHeight="1" x14ac:dyDescent="0.15">
      <c r="A6" s="49">
        <v>0.48697000000000001</v>
      </c>
      <c r="B6" s="132">
        <v>36.176211018711015</v>
      </c>
      <c r="C6" s="132">
        <v>39.609504950495051</v>
      </c>
      <c r="D6" s="132">
        <v>28.79751567567568</v>
      </c>
      <c r="E6" s="132">
        <v>26.478984217616578</v>
      </c>
      <c r="F6" s="132">
        <v>11.717956580000001</v>
      </c>
    </row>
    <row r="7" spans="1:6" ht="12.75" customHeight="1" x14ac:dyDescent="0.15">
      <c r="A7" s="49">
        <v>0.242147</v>
      </c>
      <c r="B7" s="132">
        <v>36.176702182952191</v>
      </c>
      <c r="C7" s="132">
        <v>39.601336633663365</v>
      </c>
      <c r="D7" s="132">
        <v>30.440635135135135</v>
      </c>
      <c r="E7" s="132">
        <v>28.978044551813472</v>
      </c>
      <c r="F7" s="132">
        <v>13.023037500000001</v>
      </c>
    </row>
    <row r="8" spans="1:6" ht="12.75" customHeight="1" x14ac:dyDescent="0.15">
      <c r="A8" s="49">
        <v>0.49580299999999999</v>
      </c>
      <c r="B8" s="132">
        <v>36.140437889812901</v>
      </c>
      <c r="C8" s="132">
        <v>39.569925742574256</v>
      </c>
      <c r="D8" s="132">
        <v>30.56147027027027</v>
      </c>
      <c r="E8" s="132">
        <v>27.991241277202072</v>
      </c>
      <c r="F8" s="132">
        <v>13.194156249999999</v>
      </c>
    </row>
    <row r="9" spans="1:6" ht="12.75" customHeight="1" x14ac:dyDescent="0.15">
      <c r="A9" s="49">
        <v>0.71767700000000001</v>
      </c>
      <c r="B9" s="132">
        <v>36.164996101871111</v>
      </c>
      <c r="C9" s="132">
        <v>39.573787128712873</v>
      </c>
      <c r="D9" s="132">
        <v>30.563797297297295</v>
      </c>
      <c r="E9" s="132">
        <v>26.498476189119174</v>
      </c>
      <c r="F9" s="132">
        <v>14.727675</v>
      </c>
    </row>
    <row r="10" spans="1:6" ht="12.75" customHeight="1" x14ac:dyDescent="0.15">
      <c r="A10" s="49">
        <v>0.82017700000000004</v>
      </c>
      <c r="B10" s="132">
        <v>36.157546777546777</v>
      </c>
      <c r="C10" s="132">
        <v>39.566039603960398</v>
      </c>
      <c r="D10" s="132">
        <v>30.584059459459461</v>
      </c>
      <c r="E10" s="132">
        <v>26.224541906735752</v>
      </c>
      <c r="F10" s="132">
        <v>19.690520919999997</v>
      </c>
    </row>
    <row r="11" spans="1:6" ht="12.75" customHeight="1" x14ac:dyDescent="0.15">
      <c r="A11" s="49">
        <v>0.42730099999999999</v>
      </c>
      <c r="B11" s="132">
        <v>36.176129158004159</v>
      </c>
      <c r="C11" s="132">
        <v>39.570965346534656</v>
      </c>
      <c r="D11" s="132">
        <v>30.602289729729726</v>
      </c>
      <c r="E11" s="132">
        <v>20.612789487046633</v>
      </c>
      <c r="F11" s="132">
        <v>20.537210599999998</v>
      </c>
    </row>
    <row r="12" spans="1:6" ht="12.75" customHeight="1" x14ac:dyDescent="0.15">
      <c r="A12" s="49">
        <v>0.56623299999999999</v>
      </c>
      <c r="B12" s="132">
        <v>36.1906185031185</v>
      </c>
      <c r="C12" s="132">
        <v>39.555</v>
      </c>
      <c r="D12" s="132">
        <v>30.584286486486484</v>
      </c>
      <c r="E12" s="132">
        <v>15.009943733160624</v>
      </c>
      <c r="F12" s="132">
        <v>21.698462720000002</v>
      </c>
    </row>
    <row r="13" spans="1:6" ht="12.75" customHeight="1" x14ac:dyDescent="0.15">
      <c r="A13" s="49">
        <v>0.26772099999999999</v>
      </c>
      <c r="B13" s="132">
        <v>36.11154106029106</v>
      </c>
      <c r="C13" s="132">
        <v>39.756831683168315</v>
      </c>
      <c r="D13" s="132">
        <v>30.537291891891897</v>
      </c>
      <c r="E13" s="132">
        <v>13.87141116062176</v>
      </c>
      <c r="F13" s="132">
        <v>16.566462520000002</v>
      </c>
    </row>
    <row r="14" spans="1:6" ht="12.75" customHeight="1" x14ac:dyDescent="0.15">
      <c r="A14" s="49">
        <v>0.321154</v>
      </c>
      <c r="B14" s="132">
        <v>36.405966735966736</v>
      </c>
      <c r="C14" s="132">
        <v>39.749108910891088</v>
      </c>
      <c r="D14" s="132">
        <v>29.064908108108106</v>
      </c>
      <c r="E14" s="132">
        <v>13.919124031088085</v>
      </c>
      <c r="F14" s="132">
        <v>16.600135570000003</v>
      </c>
    </row>
    <row r="15" spans="1:6" ht="12.75" customHeight="1" x14ac:dyDescent="0.15">
      <c r="A15" s="49">
        <v>0.51350899999999999</v>
      </c>
      <c r="B15" s="132">
        <v>36.274280145530149</v>
      </c>
      <c r="C15" s="132">
        <v>39.756980198019811</v>
      </c>
      <c r="D15" s="132">
        <v>28.609355675675676</v>
      </c>
      <c r="E15" s="132">
        <v>14.041388261658033</v>
      </c>
      <c r="F15" s="132">
        <v>16.608033900000002</v>
      </c>
    </row>
    <row r="16" spans="1:6" ht="12.75" customHeight="1" x14ac:dyDescent="0.15">
      <c r="A16" s="49">
        <v>0.52989600000000003</v>
      </c>
      <c r="B16" s="132">
        <v>36.162376559251548</v>
      </c>
      <c r="C16" s="132">
        <v>39.666014851485151</v>
      </c>
      <c r="D16" s="132">
        <v>28.608810810810809</v>
      </c>
      <c r="E16" s="132">
        <v>14.905137357512951</v>
      </c>
      <c r="F16" s="132">
        <v>13.308660539999998</v>
      </c>
    </row>
    <row r="17" spans="1:6" ht="12.75" customHeight="1" x14ac:dyDescent="0.15">
      <c r="A17" s="49">
        <v>0.564612</v>
      </c>
      <c r="B17" s="132">
        <v>36.219171517671512</v>
      </c>
      <c r="C17" s="132">
        <v>39.767465346534657</v>
      </c>
      <c r="D17" s="132">
        <v>28.525945945945946</v>
      </c>
      <c r="E17" s="132">
        <v>16.015504327461137</v>
      </c>
      <c r="F17" s="132">
        <v>12.43352754</v>
      </c>
    </row>
    <row r="18" spans="1:6" ht="12.75" customHeight="1" x14ac:dyDescent="0.15">
      <c r="A18" s="49">
        <v>0.41166799999999998</v>
      </c>
      <c r="B18" s="132">
        <v>34.478583679833676</v>
      </c>
      <c r="C18" s="132">
        <v>35.163267326732679</v>
      </c>
      <c r="D18" s="132">
        <v>28.503697297297297</v>
      </c>
      <c r="E18" s="132">
        <v>16.011143813471506</v>
      </c>
      <c r="F18" s="132">
        <v>11.810070720000002</v>
      </c>
    </row>
    <row r="19" spans="1:6" ht="12.75" customHeight="1" x14ac:dyDescent="0.15">
      <c r="A19" s="49">
        <v>0.45837600000000001</v>
      </c>
      <c r="B19" s="132">
        <v>34.764523128898126</v>
      </c>
      <c r="C19" s="132">
        <v>33.867400990099007</v>
      </c>
      <c r="D19" s="132">
        <v>28.562724324324329</v>
      </c>
      <c r="E19" s="132">
        <v>16.875129893782383</v>
      </c>
      <c r="F19" s="132">
        <v>11.763175199999999</v>
      </c>
    </row>
    <row r="20" spans="1:6" ht="12.75" customHeight="1" x14ac:dyDescent="0.15">
      <c r="A20" s="49">
        <v>0.15409999999999999</v>
      </c>
      <c r="B20" s="132">
        <v>34.632154365904363</v>
      </c>
      <c r="C20" s="132">
        <v>33.877871287128713</v>
      </c>
      <c r="D20" s="132">
        <v>28.558864864864862</v>
      </c>
      <c r="E20" s="132">
        <v>18.451372756476683</v>
      </c>
      <c r="F20" s="132">
        <v>11.22981384</v>
      </c>
    </row>
    <row r="21" spans="1:6" ht="12.75" customHeight="1" x14ac:dyDescent="0.15">
      <c r="A21" s="49">
        <v>0.48308499999999999</v>
      </c>
      <c r="B21" s="132">
        <v>34.846383835758843</v>
      </c>
      <c r="C21" s="132">
        <v>33.874306930693059</v>
      </c>
      <c r="D21" s="132">
        <v>28.372872972972978</v>
      </c>
      <c r="E21" s="132">
        <v>21.108087000000001</v>
      </c>
      <c r="F21" s="132">
        <v>11.075163399999999</v>
      </c>
    </row>
    <row r="22" spans="1:6" ht="12.75" customHeight="1" x14ac:dyDescent="0.15">
      <c r="A22" s="49">
        <v>0.32090099999999999</v>
      </c>
      <c r="B22" s="132">
        <v>35.014574844074843</v>
      </c>
      <c r="C22" s="132">
        <v>33.874752475247526</v>
      </c>
      <c r="D22" s="132">
        <v>28.55631081081081</v>
      </c>
      <c r="E22" s="132">
        <v>21.167262018652856</v>
      </c>
      <c r="F22" s="132">
        <v>11.427500160000001</v>
      </c>
    </row>
    <row r="23" spans="1:6" ht="12.75" customHeight="1" x14ac:dyDescent="0.15">
      <c r="A23" s="49">
        <v>0.16592199999999999</v>
      </c>
      <c r="B23" s="132">
        <v>35.243244542619543</v>
      </c>
      <c r="C23" s="132">
        <v>33.876163366336641</v>
      </c>
      <c r="D23" s="132">
        <v>28.536025945945948</v>
      </c>
      <c r="E23" s="132">
        <v>21.090964873056993</v>
      </c>
      <c r="F23" s="132">
        <v>11.34595032</v>
      </c>
    </row>
    <row r="24" spans="1:6" ht="12.75" customHeight="1" x14ac:dyDescent="0.15">
      <c r="A24" s="49">
        <v>0.31349100000000002</v>
      </c>
      <c r="B24" s="132">
        <v>34.993553014553015</v>
      </c>
      <c r="C24" s="132">
        <v>33.882950495049514</v>
      </c>
      <c r="D24" s="132">
        <v>28.586618918918923</v>
      </c>
      <c r="E24" s="132">
        <v>20.997818132642486</v>
      </c>
      <c r="F24" s="132">
        <v>11.505761700000001</v>
      </c>
    </row>
    <row r="25" spans="1:6" ht="12.75" customHeight="1" x14ac:dyDescent="0.15">
      <c r="A25" s="49">
        <v>0.33105200000000001</v>
      </c>
      <c r="B25" s="132">
        <v>35.126347453222444</v>
      </c>
      <c r="C25" s="132">
        <v>33.657772277227714</v>
      </c>
      <c r="D25" s="132">
        <v>30.012655135135137</v>
      </c>
      <c r="E25" s="132">
        <v>21.072006116580315</v>
      </c>
      <c r="F25" s="132">
        <v>12.625918799999999</v>
      </c>
    </row>
    <row r="26" spans="1:6" ht="12.75" customHeight="1" x14ac:dyDescent="0.15">
      <c r="A26" s="49">
        <v>0.38525500000000001</v>
      </c>
      <c r="B26" s="132">
        <v>35.957315488565492</v>
      </c>
      <c r="C26" s="132">
        <v>33.94009900990099</v>
      </c>
      <c r="D26" s="132">
        <v>30.435243243243246</v>
      </c>
      <c r="E26" s="132">
        <v>21.009382974093263</v>
      </c>
      <c r="F26" s="132">
        <v>13.054589679999999</v>
      </c>
    </row>
    <row r="27" spans="1:6" ht="12.75" customHeight="1" x14ac:dyDescent="0.15">
      <c r="A27" s="49">
        <v>0.34017799999999998</v>
      </c>
      <c r="B27" s="132">
        <v>35.643707120582121</v>
      </c>
      <c r="C27" s="132">
        <v>33.930148514851496</v>
      </c>
      <c r="D27" s="132">
        <v>30.45</v>
      </c>
      <c r="E27" s="132">
        <v>21.147900388601037</v>
      </c>
      <c r="F27" s="132">
        <v>12.668502</v>
      </c>
    </row>
    <row r="28" spans="1:6" ht="12.75" customHeight="1" x14ac:dyDescent="0.15">
      <c r="A28" s="49">
        <v>0.37649500000000002</v>
      </c>
      <c r="B28" s="132">
        <v>35.536322245322253</v>
      </c>
      <c r="C28" s="132">
        <v>33.932970297029712</v>
      </c>
      <c r="D28" s="132">
        <v>30.491318918918914</v>
      </c>
      <c r="E28" s="132">
        <v>21.25006438756477</v>
      </c>
      <c r="F28" s="132">
        <v>12.94709362</v>
      </c>
    </row>
    <row r="29" spans="1:6" ht="12.75" customHeight="1" x14ac:dyDescent="0.15">
      <c r="A29" s="49">
        <v>0.41002100000000002</v>
      </c>
      <c r="B29" s="132">
        <v>35.314217775467775</v>
      </c>
      <c r="C29" s="132">
        <v>33.915371287128721</v>
      </c>
      <c r="D29" s="132">
        <v>30.486006486486488</v>
      </c>
      <c r="E29" s="132">
        <v>21.624535375647667</v>
      </c>
      <c r="F29" s="132">
        <v>13.36445636</v>
      </c>
    </row>
    <row r="30" spans="1:6" ht="12.75" customHeight="1" x14ac:dyDescent="0.15">
      <c r="A30" s="49">
        <v>0.46470699999999998</v>
      </c>
      <c r="B30" s="132">
        <v>34.70795738045738</v>
      </c>
      <c r="C30" s="132">
        <v>33.928663366336636</v>
      </c>
      <c r="D30" s="132">
        <v>30.491772972972978</v>
      </c>
      <c r="E30" s="132">
        <v>22.957098971502592</v>
      </c>
      <c r="F30" s="132">
        <v>13.312839059999998</v>
      </c>
    </row>
    <row r="31" spans="1:6" ht="12.75" customHeight="1" x14ac:dyDescent="0.15">
      <c r="A31" s="49">
        <v>0.379249</v>
      </c>
      <c r="B31" s="132">
        <v>34.783596673596669</v>
      </c>
      <c r="C31" s="132">
        <v>33.885683168316831</v>
      </c>
      <c r="D31" s="132">
        <v>30.495348648648648</v>
      </c>
      <c r="E31" s="132">
        <v>23.159116370984457</v>
      </c>
      <c r="F31" s="132">
        <v>13.258040399999999</v>
      </c>
    </row>
    <row r="32" spans="1:6" ht="12.75" customHeight="1" x14ac:dyDescent="0.15">
      <c r="A32" s="49">
        <v>0.424257</v>
      </c>
      <c r="B32" s="132">
        <v>34.669892151767151</v>
      </c>
      <c r="C32" s="132">
        <v>33.867400990099007</v>
      </c>
      <c r="D32" s="132">
        <v>30.488594594594598</v>
      </c>
      <c r="E32" s="132">
        <v>23.118011417098444</v>
      </c>
      <c r="F32" s="132">
        <v>13.1830854</v>
      </c>
    </row>
    <row r="33" spans="1:6" ht="12.75" customHeight="1" x14ac:dyDescent="0.15">
      <c r="A33" s="49">
        <v>0.37854599999999999</v>
      </c>
      <c r="B33" s="132">
        <v>35.040246361746362</v>
      </c>
      <c r="C33" s="132">
        <v>33.88544554455445</v>
      </c>
      <c r="D33" s="132">
        <v>30.527927027027033</v>
      </c>
      <c r="E33" s="132">
        <v>23.46861807046632</v>
      </c>
      <c r="F33" s="132">
        <v>12.87651945</v>
      </c>
    </row>
    <row r="34" spans="1:6" ht="12.75" customHeight="1" x14ac:dyDescent="0.15">
      <c r="A34" s="49">
        <v>0.373664</v>
      </c>
      <c r="B34" s="132">
        <v>35.023121101871091</v>
      </c>
      <c r="C34" s="132">
        <v>33.89450495049504</v>
      </c>
      <c r="D34" s="132">
        <v>30.48641513513514</v>
      </c>
      <c r="E34" s="132">
        <v>23.395401722797928</v>
      </c>
      <c r="F34" s="132">
        <v>12.66410948</v>
      </c>
    </row>
    <row r="35" spans="1:6" ht="12.75" customHeight="1" x14ac:dyDescent="0.15">
      <c r="A35" s="49">
        <v>0.390517</v>
      </c>
      <c r="B35" s="132">
        <v>34.87331600831601</v>
      </c>
      <c r="C35" s="132">
        <v>33.878316831683165</v>
      </c>
      <c r="D35" s="132">
        <v>30.55182162162162</v>
      </c>
      <c r="E35" s="132">
        <v>23.026298432642484</v>
      </c>
      <c r="F35" s="132">
        <v>12.869266249999999</v>
      </c>
    </row>
    <row r="36" spans="1:6" ht="12.75" customHeight="1" x14ac:dyDescent="0.15">
      <c r="A36" s="49">
        <v>0.44</v>
      </c>
      <c r="B36" s="132">
        <v>35.151314968814965</v>
      </c>
      <c r="C36" s="132">
        <v>33.883663366336641</v>
      </c>
      <c r="D36" s="132">
        <v>30.552048648648647</v>
      </c>
      <c r="E36" s="132">
        <v>23.289126043523318</v>
      </c>
      <c r="F36" s="132">
        <v>12.720471230000001</v>
      </c>
    </row>
    <row r="37" spans="1:6" ht="12.75" customHeight="1" x14ac:dyDescent="0.15">
      <c r="A37" s="49">
        <v>0.26148100000000002</v>
      </c>
      <c r="B37" s="132">
        <v>34.676850311850316</v>
      </c>
      <c r="C37" s="132">
        <v>33.884034653465356</v>
      </c>
      <c r="D37" s="132">
        <v>30.557005405405405</v>
      </c>
      <c r="E37" s="132">
        <v>23.127313056994819</v>
      </c>
      <c r="F37" s="132">
        <v>13.035044829999999</v>
      </c>
    </row>
    <row r="38" spans="1:6" ht="12.75" customHeight="1" x14ac:dyDescent="0.15">
      <c r="A38" s="49">
        <v>0.43985600000000002</v>
      </c>
      <c r="B38" s="132">
        <v>34.7176988045738</v>
      </c>
      <c r="C38" s="132">
        <v>33.902227722772274</v>
      </c>
      <c r="D38" s="132">
        <v>30.495405405405407</v>
      </c>
      <c r="E38" s="132">
        <v>23.13673318911917</v>
      </c>
      <c r="F38" s="132">
        <v>12.981319359999999</v>
      </c>
    </row>
    <row r="39" spans="1:6" ht="12.75" customHeight="1" x14ac:dyDescent="0.15">
      <c r="A39" s="49">
        <v>0.329208</v>
      </c>
      <c r="B39" s="132">
        <v>34.760937629937629</v>
      </c>
      <c r="C39" s="132">
        <v>33.911702970297029</v>
      </c>
      <c r="D39" s="132">
        <v>30.512829729729734</v>
      </c>
      <c r="E39" s="132">
        <v>23.251635102590676</v>
      </c>
      <c r="F39" s="132">
        <v>12.912021290000002</v>
      </c>
    </row>
    <row r="40" spans="1:6" ht="12.75" customHeight="1" x14ac:dyDescent="0.15">
      <c r="A40" s="49">
        <v>0.41677799999999998</v>
      </c>
      <c r="B40" s="132">
        <v>34.791045997920996</v>
      </c>
      <c r="C40" s="132">
        <v>33.915185643564364</v>
      </c>
      <c r="D40" s="132">
        <v>30.446878378378383</v>
      </c>
      <c r="E40" s="132">
        <v>22.749856064766842</v>
      </c>
      <c r="F40" s="132">
        <v>13.590494719999999</v>
      </c>
    </row>
    <row r="41" spans="1:6" ht="12.75" customHeight="1" x14ac:dyDescent="0.15">
      <c r="A41" s="49">
        <v>0.42278300000000002</v>
      </c>
      <c r="B41" s="132">
        <v>34.974905145530137</v>
      </c>
      <c r="C41" s="132">
        <v>33.930074257425744</v>
      </c>
      <c r="D41" s="132">
        <v>30.49799351351351</v>
      </c>
      <c r="E41" s="132">
        <v>22.57134752331606</v>
      </c>
      <c r="F41" s="132">
        <v>13.822774240000001</v>
      </c>
    </row>
    <row r="42" spans="1:6" ht="12.75" customHeight="1" x14ac:dyDescent="0.15">
      <c r="A42" s="49">
        <v>0.52606299999999995</v>
      </c>
      <c r="B42" s="132">
        <v>34.902261954261952</v>
      </c>
      <c r="C42" s="132">
        <v>33.982277227722783</v>
      </c>
      <c r="D42" s="132">
        <v>30.515043243243241</v>
      </c>
      <c r="E42" s="132">
        <v>22.735814735751294</v>
      </c>
      <c r="F42" s="132">
        <v>13.595637440000001</v>
      </c>
    </row>
    <row r="43" spans="1:6" ht="12.75" customHeight="1" x14ac:dyDescent="0.15">
      <c r="A43" s="49">
        <v>0.58805300000000005</v>
      </c>
      <c r="B43" s="132">
        <v>34.972662162162159</v>
      </c>
      <c r="C43" s="132">
        <v>33.98079207920793</v>
      </c>
      <c r="D43" s="132">
        <v>30.539584864864864</v>
      </c>
      <c r="E43" s="132">
        <v>22.709983430051814</v>
      </c>
      <c r="F43" s="132">
        <v>14.797086149999998</v>
      </c>
    </row>
    <row r="44" spans="1:6" ht="12.75" customHeight="1" x14ac:dyDescent="0.15">
      <c r="A44" s="49">
        <v>0.43456600000000001</v>
      </c>
      <c r="B44" s="132">
        <v>35.009859667359663</v>
      </c>
      <c r="C44" s="132">
        <v>34.032846534653459</v>
      </c>
      <c r="D44" s="132">
        <v>30.469864864864871</v>
      </c>
      <c r="E44" s="132">
        <v>22.739559090155439</v>
      </c>
      <c r="F44" s="132">
        <v>15.1104273</v>
      </c>
    </row>
    <row r="45" spans="1:6" ht="12.75" customHeight="1" x14ac:dyDescent="0.15">
      <c r="A45" s="49">
        <v>0.394231</v>
      </c>
      <c r="B45" s="132">
        <v>36.079746361746359</v>
      </c>
      <c r="C45" s="132">
        <v>34.078663366336635</v>
      </c>
      <c r="D45" s="132">
        <v>30.484281081081082</v>
      </c>
      <c r="E45" s="132">
        <v>22.765556284974096</v>
      </c>
      <c r="F45" s="132">
        <v>16.556908500000002</v>
      </c>
    </row>
    <row r="46" spans="1:6" ht="12.75" customHeight="1" x14ac:dyDescent="0.15">
      <c r="A46" s="49">
        <v>0.245722</v>
      </c>
      <c r="B46" s="132">
        <v>38.424302494802497</v>
      </c>
      <c r="C46" s="132">
        <v>34.100316831683166</v>
      </c>
      <c r="D46" s="132">
        <v>30.549801081081078</v>
      </c>
      <c r="E46" s="132">
        <v>22.909856120207252</v>
      </c>
      <c r="F46" s="132">
        <v>17.572641059999999</v>
      </c>
    </row>
    <row r="47" spans="1:6" ht="12.75" customHeight="1" x14ac:dyDescent="0.15">
      <c r="A47" s="49">
        <v>0.14543900000000001</v>
      </c>
      <c r="B47" s="132">
        <v>38.516510395010386</v>
      </c>
      <c r="C47" s="132">
        <v>34.781806930693079</v>
      </c>
      <c r="D47" s="132">
        <v>30.594900000000006</v>
      </c>
      <c r="E47" s="132">
        <v>22.712767997409326</v>
      </c>
      <c r="F47" s="132">
        <v>17.74917078</v>
      </c>
    </row>
    <row r="48" spans="1:6" ht="12.75" customHeight="1" x14ac:dyDescent="0.15">
      <c r="A48" s="49">
        <v>0.26976899999999998</v>
      </c>
      <c r="B48" s="132">
        <v>38.554591995841989</v>
      </c>
      <c r="C48" s="132">
        <v>35.00287128712872</v>
      </c>
      <c r="D48" s="132">
        <v>30.560164864864866</v>
      </c>
      <c r="E48" s="132">
        <v>22.799208077720209</v>
      </c>
      <c r="F48" s="132">
        <v>18.210329880000003</v>
      </c>
    </row>
    <row r="49" spans="1:6" ht="12.75" customHeight="1" x14ac:dyDescent="0.15">
      <c r="A49" s="49">
        <v>0.62383500000000003</v>
      </c>
      <c r="B49" s="132">
        <v>38.531398128898118</v>
      </c>
      <c r="C49" s="132">
        <v>35.02069306930693</v>
      </c>
      <c r="D49" s="132">
        <v>30.587669189189192</v>
      </c>
      <c r="E49" s="132">
        <v>22.738468961658029</v>
      </c>
      <c r="F49" s="132">
        <v>15.1678576</v>
      </c>
    </row>
    <row r="50" spans="1:6" ht="12.75" customHeight="1" x14ac:dyDescent="0.15">
      <c r="A50" s="49">
        <v>0.30531700000000001</v>
      </c>
      <c r="B50" s="132">
        <v>38.501382536382529</v>
      </c>
      <c r="C50" s="132">
        <v>34.970851485148522</v>
      </c>
      <c r="D50" s="132">
        <v>30.572027027027026</v>
      </c>
      <c r="E50" s="132">
        <v>22.709841239378243</v>
      </c>
      <c r="F50" s="132">
        <v>14.56419552</v>
      </c>
    </row>
    <row r="51" spans="1:6" ht="12.75" customHeight="1" x14ac:dyDescent="0.15">
      <c r="A51" s="49">
        <v>0.351163</v>
      </c>
      <c r="B51" s="132">
        <v>38.633341995841995</v>
      </c>
      <c r="C51" s="132">
        <v>35.052000000000007</v>
      </c>
      <c r="D51" s="132">
        <v>30.56237837837838</v>
      </c>
      <c r="E51" s="132">
        <v>22.53816969948187</v>
      </c>
      <c r="F51" s="132">
        <v>15.216184480000001</v>
      </c>
    </row>
    <row r="52" spans="1:6" ht="12.75" customHeight="1" x14ac:dyDescent="0.15">
      <c r="A52" s="49">
        <v>0.48450799999999999</v>
      </c>
      <c r="B52" s="132">
        <v>38.693100311850309</v>
      </c>
      <c r="C52" s="132">
        <v>35.079059405940598</v>
      </c>
      <c r="D52" s="132">
        <v>30.585762162162158</v>
      </c>
      <c r="E52" s="132">
        <v>22.63501734715026</v>
      </c>
      <c r="F52" s="132">
        <v>16.419311839999999</v>
      </c>
    </row>
    <row r="53" spans="1:6" ht="12.75" customHeight="1" x14ac:dyDescent="0.15">
      <c r="A53" s="49">
        <v>0.300234</v>
      </c>
      <c r="B53" s="132">
        <v>38.687533783783778</v>
      </c>
      <c r="C53" s="132">
        <v>35.079133663366342</v>
      </c>
      <c r="D53" s="132">
        <v>30.594843243243243</v>
      </c>
      <c r="E53" s="132">
        <v>23.031215860103629</v>
      </c>
      <c r="F53" s="132">
        <v>21.063108600000003</v>
      </c>
    </row>
    <row r="54" spans="1:6" ht="12.75" customHeight="1" x14ac:dyDescent="0.15">
      <c r="A54" s="49">
        <v>0.44433699999999998</v>
      </c>
      <c r="B54" s="132">
        <v>38.722324584199583</v>
      </c>
      <c r="C54" s="132">
        <v>35.108985148514861</v>
      </c>
      <c r="D54" s="132">
        <v>30.603640540540539</v>
      </c>
      <c r="E54" s="132">
        <v>23.022684419689121</v>
      </c>
      <c r="F54" s="132">
        <v>21.733597400000001</v>
      </c>
    </row>
    <row r="55" spans="1:6" ht="12.75" customHeight="1" x14ac:dyDescent="0.15">
      <c r="A55" s="49">
        <v>0.34679700000000002</v>
      </c>
      <c r="B55" s="132">
        <v>41.615609407484399</v>
      </c>
      <c r="C55" s="132">
        <v>37.584504950495059</v>
      </c>
      <c r="D55" s="132">
        <v>30.564784864864865</v>
      </c>
      <c r="E55" s="132">
        <v>23.591150883419687</v>
      </c>
      <c r="F55" s="132">
        <v>21.332607599999999</v>
      </c>
    </row>
    <row r="56" spans="1:6" ht="12.75" customHeight="1" x14ac:dyDescent="0.15">
      <c r="A56" s="49">
        <v>0.43737199999999998</v>
      </c>
      <c r="B56" s="132">
        <v>41.658749999999991</v>
      </c>
      <c r="C56" s="132">
        <v>38.687004950495052</v>
      </c>
      <c r="D56" s="132">
        <v>30.577816216216217</v>
      </c>
      <c r="E56" s="132">
        <v>24.495720551813474</v>
      </c>
      <c r="F56" s="132">
        <v>21.3399702</v>
      </c>
    </row>
    <row r="57" spans="1:6" ht="12.75" customHeight="1" x14ac:dyDescent="0.15">
      <c r="A57" s="49">
        <v>0.425869</v>
      </c>
      <c r="B57" s="132">
        <v>41.687646829521832</v>
      </c>
      <c r="C57" s="132">
        <v>38.729108910891092</v>
      </c>
      <c r="D57" s="132">
        <v>30.56946162162162</v>
      </c>
      <c r="E57" s="132">
        <v>24.463549911917095</v>
      </c>
      <c r="F57" s="132">
        <v>21.325244999999999</v>
      </c>
    </row>
    <row r="58" spans="1:6" ht="12.75" customHeight="1" x14ac:dyDescent="0.15">
      <c r="A58" s="49">
        <v>0.25347900000000001</v>
      </c>
      <c r="B58" s="132">
        <v>41.69787941787942</v>
      </c>
      <c r="C58" s="132">
        <v>38.792673267326741</v>
      </c>
      <c r="D58" s="132">
        <v>30.583094594594591</v>
      </c>
      <c r="E58" s="132">
        <v>24.788692585492232</v>
      </c>
      <c r="F58" s="132">
        <v>21.224854559999997</v>
      </c>
    </row>
    <row r="59" spans="1:6" ht="12.75" customHeight="1" x14ac:dyDescent="0.15">
      <c r="A59" s="49">
        <v>0.564774</v>
      </c>
      <c r="B59" s="132">
        <v>41.709601871101874</v>
      </c>
      <c r="C59" s="132">
        <v>38.867079207920796</v>
      </c>
      <c r="D59" s="132">
        <v>30.594559459459457</v>
      </c>
      <c r="E59" s="132">
        <v>24.864705349740937</v>
      </c>
      <c r="F59" s="132">
        <v>21.621258240000003</v>
      </c>
    </row>
    <row r="60" spans="1:6" ht="12.75" customHeight="1" x14ac:dyDescent="0.15">
      <c r="A60" s="49">
        <v>0.36408699999999999</v>
      </c>
      <c r="B60" s="132">
        <v>41.842199844074841</v>
      </c>
      <c r="C60" s="132">
        <v>38.945198019801978</v>
      </c>
      <c r="D60" s="132">
        <v>30.590211891891894</v>
      </c>
      <c r="E60" s="132">
        <v>24.896105790155438</v>
      </c>
      <c r="F60" s="132">
        <v>21.705285960000001</v>
      </c>
    </row>
    <row r="61" spans="1:6" ht="12.75" customHeight="1" x14ac:dyDescent="0.15">
      <c r="A61" s="49">
        <v>0.37278699999999998</v>
      </c>
      <c r="B61" s="132">
        <v>41.560025987525982</v>
      </c>
      <c r="C61" s="132">
        <v>38.956559405940602</v>
      </c>
      <c r="D61" s="132">
        <v>30.546600000000002</v>
      </c>
      <c r="E61" s="132">
        <v>24.515094031088083</v>
      </c>
      <c r="F61" s="132">
        <v>20.720846399999999</v>
      </c>
    </row>
    <row r="62" spans="1:6" ht="12.75" customHeight="1" x14ac:dyDescent="0.15">
      <c r="A62" s="49">
        <v>0.47482999999999997</v>
      </c>
      <c r="B62" s="132">
        <v>44.244074844074845</v>
      </c>
      <c r="C62" s="132">
        <v>41.073490099009902</v>
      </c>
      <c r="D62" s="132">
        <v>30.548813513513515</v>
      </c>
      <c r="E62" s="132">
        <v>24.218211753886006</v>
      </c>
      <c r="F62" s="132">
        <v>20.131008960000003</v>
      </c>
    </row>
    <row r="63" spans="1:6" ht="12.75" customHeight="1" x14ac:dyDescent="0.15">
      <c r="A63" s="49">
        <v>0.33863199999999999</v>
      </c>
      <c r="B63" s="132">
        <v>44.251360446985444</v>
      </c>
      <c r="C63" s="132">
        <v>43.046435643564365</v>
      </c>
      <c r="D63" s="132">
        <v>30.593299459459459</v>
      </c>
      <c r="E63" s="132">
        <v>24.181419917098438</v>
      </c>
      <c r="F63" s="132">
        <v>20.228975040000002</v>
      </c>
    </row>
    <row r="64" spans="1:6" ht="12.75" customHeight="1" x14ac:dyDescent="0.15">
      <c r="A64" s="49">
        <v>0.41992299999999999</v>
      </c>
      <c r="B64" s="132">
        <v>44.312510395010392</v>
      </c>
      <c r="C64" s="132">
        <v>43.241881188118811</v>
      </c>
      <c r="D64" s="132">
        <v>30.586897297297298</v>
      </c>
      <c r="E64" s="132">
        <v>24.859136215025906</v>
      </c>
      <c r="F64" s="132">
        <v>20.475367199999997</v>
      </c>
    </row>
    <row r="65" spans="1:6" ht="12.75" customHeight="1" x14ac:dyDescent="0.15">
      <c r="A65" s="49">
        <v>0.31473699999999999</v>
      </c>
      <c r="B65" s="132">
        <v>44.319632276507278</v>
      </c>
      <c r="C65" s="132">
        <v>43.252128712871283</v>
      </c>
      <c r="D65" s="132">
        <v>30.623448648648647</v>
      </c>
      <c r="E65" s="132">
        <v>24.653907676165801</v>
      </c>
      <c r="F65" s="132">
        <v>20.80987185</v>
      </c>
    </row>
    <row r="66" spans="1:6" ht="12.75" customHeight="1" x14ac:dyDescent="0.15">
      <c r="A66" s="49">
        <v>0.442</v>
      </c>
      <c r="B66" s="132">
        <v>44.414999999999992</v>
      </c>
      <c r="C66" s="132">
        <v>43.277004950495062</v>
      </c>
      <c r="D66" s="132">
        <v>30.569234594594597</v>
      </c>
      <c r="E66" s="132">
        <v>24.502059886010368</v>
      </c>
      <c r="F66" s="132">
        <v>22.222565800000002</v>
      </c>
    </row>
    <row r="67" spans="1:6" ht="12.75" customHeight="1" x14ac:dyDescent="0.15"/>
    <row r="68" spans="1:6" ht="12.75" customHeight="1" x14ac:dyDescent="0.15"/>
    <row r="69" spans="1:6" ht="12.75" customHeight="1" x14ac:dyDescent="0.15"/>
    <row r="70" spans="1:6" ht="12.75" customHeight="1" x14ac:dyDescent="0.15"/>
    <row r="71" spans="1:6" ht="12.75" customHeight="1" x14ac:dyDescent="0.15"/>
    <row r="72" spans="1:6" ht="12.75" customHeight="1" x14ac:dyDescent="0.15"/>
    <row r="73" spans="1:6" ht="12.75" customHeight="1" x14ac:dyDescent="0.15"/>
    <row r="74" spans="1:6" ht="12.75" customHeight="1" x14ac:dyDescent="0.15"/>
    <row r="75" spans="1:6" ht="12.75" customHeight="1" x14ac:dyDescent="0.15"/>
    <row r="76" spans="1:6" ht="12.75" customHeight="1" x14ac:dyDescent="0.15"/>
    <row r="77" spans="1:6" ht="12.75" customHeight="1" x14ac:dyDescent="0.15"/>
    <row r="78" spans="1:6" ht="12.75" customHeight="1" x14ac:dyDescent="0.15"/>
    <row r="79" spans="1:6" ht="12.75" customHeight="1" x14ac:dyDescent="0.15"/>
    <row r="80" spans="1:6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J1:J1000"/>
  <sheetViews>
    <sheetView workbookViewId="0"/>
  </sheetViews>
  <sheetFormatPr baseColWidth="10" defaultColWidth="12.6640625" defaultRowHeight="15" customHeight="1" x14ac:dyDescent="0.15"/>
  <cols>
    <col min="1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spans="10:10" ht="12.75" customHeight="1" x14ac:dyDescent="0.15"/>
    <row r="18" spans="10:10" ht="12.75" customHeight="1" x14ac:dyDescent="0.15"/>
    <row r="19" spans="10:10" ht="12.75" customHeight="1" x14ac:dyDescent="0.15">
      <c r="J19" s="133" t="s">
        <v>441</v>
      </c>
    </row>
    <row r="20" spans="10:10" ht="12.75" customHeight="1" x14ac:dyDescent="0.15"/>
    <row r="21" spans="10:10" ht="12.75" customHeight="1" x14ac:dyDescent="0.15"/>
    <row r="22" spans="10:10" ht="12.75" customHeight="1" x14ac:dyDescent="0.15"/>
    <row r="23" spans="10:10" ht="12.75" customHeight="1" x14ac:dyDescent="0.15"/>
    <row r="24" spans="10:10" ht="12.75" customHeight="1" x14ac:dyDescent="0.15"/>
    <row r="25" spans="10:10" ht="12.75" customHeight="1" x14ac:dyDescent="0.15"/>
    <row r="26" spans="10:10" ht="12.75" customHeight="1" x14ac:dyDescent="0.15"/>
    <row r="27" spans="10:10" ht="12.75" customHeight="1" x14ac:dyDescent="0.15"/>
    <row r="28" spans="10:10" ht="12.75" customHeight="1" x14ac:dyDescent="0.15"/>
    <row r="29" spans="10:10" ht="12.75" customHeight="1" x14ac:dyDescent="0.15"/>
    <row r="30" spans="10:10" ht="12.75" customHeight="1" x14ac:dyDescent="0.15"/>
    <row r="31" spans="10:10" ht="12.75" customHeight="1" x14ac:dyDescent="0.15"/>
    <row r="32" spans="10:10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>
      <selection activeCell="U29" sqref="U29"/>
    </sheetView>
  </sheetViews>
  <sheetFormatPr baseColWidth="10" defaultColWidth="12.6640625" defaultRowHeight="15" customHeight="1" x14ac:dyDescent="0.15"/>
  <cols>
    <col min="1" max="1" width="10.6640625" customWidth="1"/>
    <col min="2" max="2" width="6.83203125" bestFit="1" customWidth="1"/>
    <col min="3" max="3" width="8.83203125" customWidth="1"/>
    <col min="4" max="4" width="11.83203125" bestFit="1" customWidth="1"/>
    <col min="5" max="6" width="8.83203125" customWidth="1"/>
    <col min="7" max="26" width="10" customWidth="1"/>
  </cols>
  <sheetData>
    <row r="1" spans="1:26" x14ac:dyDescent="0.2">
      <c r="A1" s="134" t="s">
        <v>65</v>
      </c>
      <c r="B1" s="134" t="s">
        <v>452</v>
      </c>
      <c r="C1" s="134" t="s">
        <v>443</v>
      </c>
      <c r="D1" s="134" t="s">
        <v>444</v>
      </c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x14ac:dyDescent="0.2">
      <c r="A2" s="135">
        <v>1</v>
      </c>
      <c r="B2" s="135">
        <v>0</v>
      </c>
      <c r="C2" s="135">
        <v>3400</v>
      </c>
      <c r="D2" s="135">
        <v>3</v>
      </c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x14ac:dyDescent="0.2">
      <c r="A3" s="135">
        <v>2</v>
      </c>
      <c r="B3" s="135">
        <v>0</v>
      </c>
      <c r="C3" s="135">
        <v>2400</v>
      </c>
      <c r="D3" s="135">
        <v>2</v>
      </c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x14ac:dyDescent="0.2">
      <c r="A4" s="135">
        <v>3</v>
      </c>
      <c r="B4" s="135">
        <v>0</v>
      </c>
      <c r="C4" s="135">
        <v>2700</v>
      </c>
      <c r="D4" s="135">
        <v>2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 x14ac:dyDescent="0.2">
      <c r="A5" s="135">
        <v>4</v>
      </c>
      <c r="B5" s="135">
        <v>0</v>
      </c>
      <c r="C5" s="135">
        <v>2300</v>
      </c>
      <c r="D5" s="135">
        <v>2</v>
      </c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x14ac:dyDescent="0.2">
      <c r="A6" s="135">
        <v>5</v>
      </c>
      <c r="B6" s="135">
        <v>0</v>
      </c>
      <c r="C6" s="135">
        <v>3100</v>
      </c>
      <c r="D6" s="135">
        <v>1</v>
      </c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x14ac:dyDescent="0.2">
      <c r="A7" s="135">
        <v>6</v>
      </c>
      <c r="B7" s="135">
        <v>0</v>
      </c>
      <c r="C7" s="135">
        <v>2200</v>
      </c>
      <c r="D7" s="135">
        <v>2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x14ac:dyDescent="0.2">
      <c r="A8" s="135">
        <v>7</v>
      </c>
      <c r="B8" s="135">
        <v>0</v>
      </c>
      <c r="C8" s="135">
        <v>4900</v>
      </c>
      <c r="D8" s="135">
        <v>5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x14ac:dyDescent="0.2">
      <c r="A9" s="135">
        <v>8</v>
      </c>
      <c r="B9" s="135">
        <v>0</v>
      </c>
      <c r="C9" s="135">
        <v>2700</v>
      </c>
      <c r="D9" s="135">
        <v>3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x14ac:dyDescent="0.2">
      <c r="A10" s="135">
        <v>9</v>
      </c>
      <c r="B10" s="135">
        <v>0</v>
      </c>
      <c r="C10" s="135">
        <v>3400</v>
      </c>
      <c r="D10" s="135">
        <v>4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x14ac:dyDescent="0.2">
      <c r="A11" s="136">
        <v>10</v>
      </c>
      <c r="B11" s="136">
        <v>0</v>
      </c>
      <c r="C11" s="136">
        <v>4200</v>
      </c>
      <c r="D11" s="136">
        <v>5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x14ac:dyDescent="0.2">
      <c r="A12" s="135">
        <v>11</v>
      </c>
      <c r="B12" s="135">
        <v>1</v>
      </c>
      <c r="C12" s="135">
        <v>3800</v>
      </c>
      <c r="D12" s="135">
        <v>5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x14ac:dyDescent="0.2">
      <c r="A13" s="135">
        <v>12</v>
      </c>
      <c r="B13" s="135">
        <v>1</v>
      </c>
      <c r="C13" s="135">
        <v>3400</v>
      </c>
      <c r="D13" s="135">
        <v>5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x14ac:dyDescent="0.2">
      <c r="A14" s="135">
        <v>13</v>
      </c>
      <c r="B14" s="135">
        <v>1</v>
      </c>
      <c r="C14" s="135">
        <v>2000</v>
      </c>
      <c r="D14" s="135">
        <v>3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x14ac:dyDescent="0.2">
      <c r="A15" s="135">
        <v>14</v>
      </c>
      <c r="B15" s="135">
        <v>1</v>
      </c>
      <c r="C15" s="135">
        <v>1100</v>
      </c>
      <c r="D15" s="135">
        <v>3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x14ac:dyDescent="0.2">
      <c r="A16" s="135">
        <v>15</v>
      </c>
      <c r="B16" s="135">
        <v>1</v>
      </c>
      <c r="C16" s="135">
        <v>1800</v>
      </c>
      <c r="D16" s="135">
        <v>3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x14ac:dyDescent="0.2">
      <c r="A17" s="135">
        <v>16</v>
      </c>
      <c r="B17" s="135">
        <v>1</v>
      </c>
      <c r="C17" s="135">
        <v>1100</v>
      </c>
      <c r="D17" s="135">
        <v>2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x14ac:dyDescent="0.2">
      <c r="A18" s="135">
        <v>17</v>
      </c>
      <c r="B18" s="135">
        <v>1</v>
      </c>
      <c r="C18" s="135">
        <v>1000</v>
      </c>
      <c r="D18" s="135">
        <v>2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x14ac:dyDescent="0.2">
      <c r="A19" s="135">
        <v>18</v>
      </c>
      <c r="B19" s="135">
        <v>1</v>
      </c>
      <c r="C19" s="135">
        <v>2600</v>
      </c>
      <c r="D19" s="135">
        <v>4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x14ac:dyDescent="0.2">
      <c r="A20" s="135">
        <v>19</v>
      </c>
      <c r="B20" s="135">
        <v>1</v>
      </c>
      <c r="C20" s="135">
        <v>600</v>
      </c>
      <c r="D20" s="135">
        <v>2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5.75" customHeight="1" x14ac:dyDescent="0.2">
      <c r="A21" s="136">
        <v>20</v>
      </c>
      <c r="B21" s="136">
        <v>1</v>
      </c>
      <c r="C21" s="136">
        <v>1000</v>
      </c>
      <c r="D21" s="136">
        <v>5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5.75" customHeight="1" x14ac:dyDescent="0.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5.75" customHeight="1" x14ac:dyDescent="0.2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5.75" customHeight="1" x14ac:dyDescent="0.2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5.75" customHeight="1" x14ac:dyDescent="0.2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5.75" customHeight="1" x14ac:dyDescent="0.2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5.75" customHeight="1" x14ac:dyDescent="0.2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5.75" customHeight="1" x14ac:dyDescent="0.2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5.75" customHeight="1" x14ac:dyDescent="0.2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5.75" customHeight="1" x14ac:dyDescent="0.2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5.75" customHeight="1" x14ac:dyDescent="0.2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5.75" customHeight="1" x14ac:dyDescent="0.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5.75" customHeight="1" x14ac:dyDescent="0.2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5.75" customHeight="1" x14ac:dyDescent="0.2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5.75" customHeight="1" x14ac:dyDescent="0.2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5.75" customHeight="1" x14ac:dyDescent="0.2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5.75" customHeight="1" x14ac:dyDescent="0.2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5.75" customHeight="1" x14ac:dyDescent="0.2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5.75" customHeight="1" x14ac:dyDescent="0.2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5.75" customHeight="1" x14ac:dyDescent="0.2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5.75" customHeight="1" x14ac:dyDescent="0.2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5.75" customHeight="1" x14ac:dyDescent="0.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5.75" customHeight="1" x14ac:dyDescent="0.2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5.75" customHeight="1" x14ac:dyDescent="0.2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5.75" customHeight="1" x14ac:dyDescent="0.2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5.75" customHeight="1" x14ac:dyDescent="0.2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5.75" customHeight="1" x14ac:dyDescent="0.2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5.75" customHeight="1" x14ac:dyDescent="0.2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5.75" customHeight="1" x14ac:dyDescent="0.2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5.75" customHeight="1" x14ac:dyDescent="0.2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5.75" customHeight="1" x14ac:dyDescent="0.2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5.75" customHeight="1" x14ac:dyDescent="0.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5.75" customHeight="1" x14ac:dyDescent="0.2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5.75" customHeight="1" x14ac:dyDescent="0.2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5.75" customHeight="1" x14ac:dyDescent="0.2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75" customHeight="1" x14ac:dyDescent="0.2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5.75" customHeight="1" x14ac:dyDescent="0.2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5.75" customHeight="1" x14ac:dyDescent="0.2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5.75" customHeight="1" x14ac:dyDescent="0.2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5.75" customHeight="1" x14ac:dyDescent="0.2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5.75" customHeight="1" x14ac:dyDescent="0.2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5.75" customHeight="1" x14ac:dyDescent="0.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5.75" customHeight="1" x14ac:dyDescent="0.2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5.75" customHeight="1" x14ac:dyDescent="0.2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5.75" customHeight="1" x14ac:dyDescent="0.2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5.75" customHeight="1" x14ac:dyDescent="0.2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5.75" customHeight="1" x14ac:dyDescent="0.2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5.75" customHeight="1" x14ac:dyDescent="0.2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5.75" customHeight="1" x14ac:dyDescent="0.2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5.75" customHeight="1" x14ac:dyDescent="0.2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5.75" customHeight="1" x14ac:dyDescent="0.2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5.75" customHeight="1" x14ac:dyDescent="0.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5.75" customHeight="1" x14ac:dyDescent="0.2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5.75" customHeight="1" x14ac:dyDescent="0.2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5.75" customHeight="1" x14ac:dyDescent="0.2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5.75" customHeight="1" x14ac:dyDescent="0.2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5.75" customHeight="1" x14ac:dyDescent="0.2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5.75" customHeight="1" x14ac:dyDescent="0.2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5.75" customHeight="1" x14ac:dyDescent="0.2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5.75" customHeight="1" x14ac:dyDescent="0.2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5.75" customHeight="1" x14ac:dyDescent="0.2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5.75" customHeight="1" x14ac:dyDescent="0.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5.75" customHeight="1" x14ac:dyDescent="0.2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5.75" customHeight="1" x14ac:dyDescent="0.2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5.75" customHeight="1" x14ac:dyDescent="0.2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5.75" customHeight="1" x14ac:dyDescent="0.2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5.75" customHeight="1" x14ac:dyDescent="0.2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5.75" customHeight="1" x14ac:dyDescent="0.2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5.75" customHeight="1" x14ac:dyDescent="0.2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5.75" customHeight="1" x14ac:dyDescent="0.2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5.75" customHeight="1" x14ac:dyDescent="0.2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5.75" customHeight="1" x14ac:dyDescent="0.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5.75" customHeight="1" x14ac:dyDescent="0.2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5.75" customHeight="1" x14ac:dyDescent="0.2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5.75" customHeight="1" x14ac:dyDescent="0.2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5.75" customHeight="1" x14ac:dyDescent="0.2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5.75" customHeight="1" x14ac:dyDescent="0.2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5.75" customHeight="1" x14ac:dyDescent="0.2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5.75" customHeight="1" x14ac:dyDescent="0.2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5.75" customHeight="1" x14ac:dyDescent="0.2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5.75" customHeight="1" x14ac:dyDescent="0.2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5.75" customHeight="1" x14ac:dyDescent="0.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5.75" customHeight="1" x14ac:dyDescent="0.2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5.75" customHeight="1" x14ac:dyDescent="0.2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5.75" customHeight="1" x14ac:dyDescent="0.2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5.75" customHeight="1" x14ac:dyDescent="0.2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5.75" customHeight="1" x14ac:dyDescent="0.2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5.75" customHeight="1" x14ac:dyDescent="0.2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5.75" customHeight="1" x14ac:dyDescent="0.2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5.75" customHeight="1" x14ac:dyDescent="0.2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5.75" customHeight="1" x14ac:dyDescent="0.2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5.75" customHeight="1" x14ac:dyDescent="0.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5.75" customHeight="1" x14ac:dyDescent="0.2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5.75" customHeight="1" x14ac:dyDescent="0.2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5.75" customHeight="1" x14ac:dyDescent="0.2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5.75" customHeight="1" x14ac:dyDescent="0.2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5.75" customHeight="1" x14ac:dyDescent="0.2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5.75" customHeight="1" x14ac:dyDescent="0.2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5.75" customHeight="1" x14ac:dyDescent="0.2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5.75" customHeight="1" x14ac:dyDescent="0.2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5.75" customHeight="1" x14ac:dyDescent="0.2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5.75" customHeight="1" x14ac:dyDescent="0.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5.75" customHeight="1" x14ac:dyDescent="0.2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5.75" customHeight="1" x14ac:dyDescent="0.2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5.75" customHeight="1" x14ac:dyDescent="0.2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5.75" customHeight="1" x14ac:dyDescent="0.2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5.75" customHeight="1" x14ac:dyDescent="0.2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5.75" customHeight="1" x14ac:dyDescent="0.2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5.75" customHeight="1" x14ac:dyDescent="0.2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5.75" customHeight="1" x14ac:dyDescent="0.2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5.75" customHeight="1" x14ac:dyDescent="0.2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5.75" customHeight="1" x14ac:dyDescent="0.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5.75" customHeight="1" x14ac:dyDescent="0.2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5.75" customHeight="1" x14ac:dyDescent="0.2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5.75" customHeight="1" x14ac:dyDescent="0.2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5.75" customHeight="1" x14ac:dyDescent="0.2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5.75" customHeight="1" x14ac:dyDescent="0.2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5.75" customHeight="1" x14ac:dyDescent="0.2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5.75" customHeight="1" x14ac:dyDescent="0.2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5.75" customHeight="1" x14ac:dyDescent="0.2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5.75" customHeight="1" x14ac:dyDescent="0.2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5.75" customHeight="1" x14ac:dyDescent="0.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5.75" customHeight="1" x14ac:dyDescent="0.2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5.75" customHeight="1" x14ac:dyDescent="0.2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5.75" customHeight="1" x14ac:dyDescent="0.2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5.75" customHeight="1" x14ac:dyDescent="0.2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5.75" customHeight="1" x14ac:dyDescent="0.2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5.75" customHeight="1" x14ac:dyDescent="0.2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5.75" customHeight="1" x14ac:dyDescent="0.2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5.75" customHeight="1" x14ac:dyDescent="0.2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5.75" customHeight="1" x14ac:dyDescent="0.2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5.75" customHeight="1" x14ac:dyDescent="0.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5.75" customHeight="1" x14ac:dyDescent="0.2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5.75" customHeight="1" x14ac:dyDescent="0.2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5.75" customHeight="1" x14ac:dyDescent="0.2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5.75" customHeight="1" x14ac:dyDescent="0.2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5.75" customHeight="1" x14ac:dyDescent="0.2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5.75" customHeight="1" x14ac:dyDescent="0.2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5.75" customHeight="1" x14ac:dyDescent="0.2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5.75" customHeight="1" x14ac:dyDescent="0.2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5.75" customHeight="1" x14ac:dyDescent="0.2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5.75" customHeight="1" x14ac:dyDescent="0.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5.75" customHeight="1" x14ac:dyDescent="0.2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5.75" customHeight="1" x14ac:dyDescent="0.2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5.75" customHeight="1" x14ac:dyDescent="0.2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5.75" customHeight="1" x14ac:dyDescent="0.2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5.75" customHeight="1" x14ac:dyDescent="0.2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5.75" customHeight="1" x14ac:dyDescent="0.2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5.75" customHeight="1" x14ac:dyDescent="0.2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5.75" customHeight="1" x14ac:dyDescent="0.2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5.75" customHeight="1" x14ac:dyDescent="0.2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5.75" customHeight="1" x14ac:dyDescent="0.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5.75" customHeight="1" x14ac:dyDescent="0.2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5.75" customHeight="1" x14ac:dyDescent="0.2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5.75" customHeight="1" x14ac:dyDescent="0.2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5.75" customHeight="1" x14ac:dyDescent="0.2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5.75" customHeight="1" x14ac:dyDescent="0.2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5.75" customHeight="1" x14ac:dyDescent="0.2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5.75" customHeight="1" x14ac:dyDescent="0.2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5.75" customHeight="1" x14ac:dyDescent="0.2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5.75" customHeight="1" x14ac:dyDescent="0.2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5.75" customHeight="1" x14ac:dyDescent="0.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5.75" customHeight="1" x14ac:dyDescent="0.2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5.75" customHeight="1" x14ac:dyDescent="0.2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5.75" customHeight="1" x14ac:dyDescent="0.2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5.75" customHeight="1" x14ac:dyDescent="0.2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5.75" customHeight="1" x14ac:dyDescent="0.2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5.75" customHeight="1" x14ac:dyDescent="0.2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5.75" customHeight="1" x14ac:dyDescent="0.2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5.75" customHeight="1" x14ac:dyDescent="0.2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5.75" customHeight="1" x14ac:dyDescent="0.2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5.75" customHeight="1" x14ac:dyDescent="0.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5.75" customHeight="1" x14ac:dyDescent="0.2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5.75" customHeight="1" x14ac:dyDescent="0.2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5.75" customHeight="1" x14ac:dyDescent="0.2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5.75" customHeight="1" x14ac:dyDescent="0.2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5.75" customHeight="1" x14ac:dyDescent="0.2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5.75" customHeight="1" x14ac:dyDescent="0.2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5.75" customHeight="1" x14ac:dyDescent="0.2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5.75" customHeight="1" x14ac:dyDescent="0.2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5.75" customHeight="1" x14ac:dyDescent="0.2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5.75" customHeight="1" x14ac:dyDescent="0.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5.75" customHeight="1" x14ac:dyDescent="0.2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5.75" customHeight="1" x14ac:dyDescent="0.2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5.75" customHeight="1" x14ac:dyDescent="0.2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5.75" customHeight="1" x14ac:dyDescent="0.2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5.75" customHeight="1" x14ac:dyDescent="0.2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5.75" customHeight="1" x14ac:dyDescent="0.2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5.75" customHeight="1" x14ac:dyDescent="0.2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5.75" customHeight="1" x14ac:dyDescent="0.2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5.75" customHeight="1" x14ac:dyDescent="0.2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5.75" customHeight="1" x14ac:dyDescent="0.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5.75" customHeight="1" x14ac:dyDescent="0.2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5.75" customHeight="1" x14ac:dyDescent="0.2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5.75" customHeight="1" x14ac:dyDescent="0.2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5.75" customHeight="1" x14ac:dyDescent="0.2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5.75" customHeight="1" x14ac:dyDescent="0.2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5.75" customHeight="1" x14ac:dyDescent="0.2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5.75" customHeight="1" x14ac:dyDescent="0.2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5.75" customHeight="1" x14ac:dyDescent="0.2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5.75" customHeight="1" x14ac:dyDescent="0.2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5.75" customHeight="1" x14ac:dyDescent="0.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5.75" customHeight="1" x14ac:dyDescent="0.2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5.75" customHeight="1" x14ac:dyDescent="0.2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5.75" customHeight="1" x14ac:dyDescent="0.2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5.75" customHeight="1" x14ac:dyDescent="0.2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5.75" customHeight="1" x14ac:dyDescent="0.2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5.75" customHeight="1" x14ac:dyDescent="0.2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5.75" customHeight="1" x14ac:dyDescent="0.2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5.75" customHeight="1" x14ac:dyDescent="0.2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5.75" customHeight="1" x14ac:dyDescent="0.2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5.75" customHeight="1" x14ac:dyDescent="0.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5.75" customHeight="1" x14ac:dyDescent="0.2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5.75" customHeight="1" x14ac:dyDescent="0.2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5.75" customHeight="1" x14ac:dyDescent="0.2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5.75" customHeight="1" x14ac:dyDescent="0.2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5.75" customHeight="1" x14ac:dyDescent="0.2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5.75" customHeight="1" x14ac:dyDescent="0.2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5.75" customHeight="1" x14ac:dyDescent="0.2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5.75" customHeight="1" x14ac:dyDescent="0.2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5.75" customHeight="1" x14ac:dyDescent="0.2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5.75" customHeight="1" x14ac:dyDescent="0.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5.75" customHeight="1" x14ac:dyDescent="0.2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5.75" customHeight="1" x14ac:dyDescent="0.2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5.75" customHeight="1" x14ac:dyDescent="0.2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5.75" customHeight="1" x14ac:dyDescent="0.2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5.75" customHeight="1" x14ac:dyDescent="0.2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5.75" customHeight="1" x14ac:dyDescent="0.2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5.75" customHeight="1" x14ac:dyDescent="0.2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5.75" customHeight="1" x14ac:dyDescent="0.2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5.75" customHeight="1" x14ac:dyDescent="0.2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5.75" customHeight="1" x14ac:dyDescent="0.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5.75" customHeight="1" x14ac:dyDescent="0.2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5.75" customHeight="1" x14ac:dyDescent="0.2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5.75" customHeight="1" x14ac:dyDescent="0.2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5.75" customHeight="1" x14ac:dyDescent="0.2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5.75" customHeight="1" x14ac:dyDescent="0.2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5.75" customHeight="1" x14ac:dyDescent="0.2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5.75" customHeight="1" x14ac:dyDescent="0.2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5.75" customHeight="1" x14ac:dyDescent="0.2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5.75" customHeight="1" x14ac:dyDescent="0.2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5.75" customHeight="1" x14ac:dyDescent="0.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5.75" customHeight="1" x14ac:dyDescent="0.2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5.75" customHeight="1" x14ac:dyDescent="0.2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5.75" customHeight="1" x14ac:dyDescent="0.2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5.75" customHeight="1" x14ac:dyDescent="0.2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5.75" customHeight="1" x14ac:dyDescent="0.2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5.75" customHeight="1" x14ac:dyDescent="0.2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5.75" customHeight="1" x14ac:dyDescent="0.2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5.75" customHeight="1" x14ac:dyDescent="0.2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5.75" customHeight="1" x14ac:dyDescent="0.2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5.75" customHeight="1" x14ac:dyDescent="0.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5.75" customHeight="1" x14ac:dyDescent="0.2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5.75" customHeight="1" x14ac:dyDescent="0.2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5.75" customHeight="1" x14ac:dyDescent="0.2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5.75" customHeight="1" x14ac:dyDescent="0.2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5.75" customHeight="1" x14ac:dyDescent="0.2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5.75" customHeight="1" x14ac:dyDescent="0.2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5.75" customHeight="1" x14ac:dyDescent="0.2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5.75" customHeight="1" x14ac:dyDescent="0.2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5.75" customHeight="1" x14ac:dyDescent="0.2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5.75" customHeight="1" x14ac:dyDescent="0.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5.75" customHeight="1" x14ac:dyDescent="0.2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5.75" customHeight="1" x14ac:dyDescent="0.2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5.75" customHeight="1" x14ac:dyDescent="0.2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5.75" customHeight="1" x14ac:dyDescent="0.2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5.75" customHeight="1" x14ac:dyDescent="0.2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5.75" customHeight="1" x14ac:dyDescent="0.2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5.75" customHeight="1" x14ac:dyDescent="0.2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5.75" customHeight="1" x14ac:dyDescent="0.2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5.75" customHeight="1" x14ac:dyDescent="0.2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5.75" customHeight="1" x14ac:dyDescent="0.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5.75" customHeight="1" x14ac:dyDescent="0.2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5.75" customHeight="1" x14ac:dyDescent="0.2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5.75" customHeight="1" x14ac:dyDescent="0.2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5.75" customHeight="1" x14ac:dyDescent="0.2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5.75" customHeight="1" x14ac:dyDescent="0.2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5.75" customHeight="1" x14ac:dyDescent="0.2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5.75" customHeight="1" x14ac:dyDescent="0.2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5.75" customHeight="1" x14ac:dyDescent="0.2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5.75" customHeight="1" x14ac:dyDescent="0.2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5.75" customHeight="1" x14ac:dyDescent="0.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5.75" customHeight="1" x14ac:dyDescent="0.2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5.75" customHeight="1" x14ac:dyDescent="0.2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5.75" customHeight="1" x14ac:dyDescent="0.2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5.75" customHeight="1" x14ac:dyDescent="0.2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5.75" customHeight="1" x14ac:dyDescent="0.2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5.75" customHeight="1" x14ac:dyDescent="0.2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5.75" customHeight="1" x14ac:dyDescent="0.2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5.75" customHeight="1" x14ac:dyDescent="0.2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5.75" customHeight="1" x14ac:dyDescent="0.2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5.75" customHeight="1" x14ac:dyDescent="0.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5.75" customHeight="1" x14ac:dyDescent="0.2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5.75" customHeight="1" x14ac:dyDescent="0.2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5.75" customHeight="1" x14ac:dyDescent="0.2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5.75" customHeight="1" x14ac:dyDescent="0.2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5.75" customHeight="1" x14ac:dyDescent="0.2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5.75" customHeight="1" x14ac:dyDescent="0.2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5.75" customHeight="1" x14ac:dyDescent="0.2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5.75" customHeight="1" x14ac:dyDescent="0.2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5.75" customHeight="1" x14ac:dyDescent="0.2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5.75" customHeight="1" x14ac:dyDescent="0.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5.75" customHeight="1" x14ac:dyDescent="0.2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5.75" customHeight="1" x14ac:dyDescent="0.2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5.75" customHeight="1" x14ac:dyDescent="0.2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5.75" customHeight="1" x14ac:dyDescent="0.2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5.75" customHeight="1" x14ac:dyDescent="0.2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5.75" customHeight="1" x14ac:dyDescent="0.2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5.75" customHeight="1" x14ac:dyDescent="0.2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5.75" customHeight="1" x14ac:dyDescent="0.2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5.75" customHeight="1" x14ac:dyDescent="0.2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5.75" customHeight="1" x14ac:dyDescent="0.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5.75" customHeight="1" x14ac:dyDescent="0.2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5.75" customHeight="1" x14ac:dyDescent="0.2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5.75" customHeight="1" x14ac:dyDescent="0.2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5.75" customHeight="1" x14ac:dyDescent="0.2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5.75" customHeight="1" x14ac:dyDescent="0.2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5.75" customHeight="1" x14ac:dyDescent="0.2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5.75" customHeight="1" x14ac:dyDescent="0.2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5.75" customHeight="1" x14ac:dyDescent="0.2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5.75" customHeight="1" x14ac:dyDescent="0.2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5.75" customHeight="1" x14ac:dyDescent="0.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5.75" customHeight="1" x14ac:dyDescent="0.2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5.75" customHeight="1" x14ac:dyDescent="0.2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5.75" customHeight="1" x14ac:dyDescent="0.2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5.75" customHeight="1" x14ac:dyDescent="0.2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5.75" customHeight="1" x14ac:dyDescent="0.2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5.75" customHeight="1" x14ac:dyDescent="0.2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5.75" customHeight="1" x14ac:dyDescent="0.2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5.75" customHeight="1" x14ac:dyDescent="0.2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5.75" customHeight="1" x14ac:dyDescent="0.2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5.75" customHeight="1" x14ac:dyDescent="0.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5.75" customHeight="1" x14ac:dyDescent="0.2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5.75" customHeight="1" x14ac:dyDescent="0.2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5.75" customHeight="1" x14ac:dyDescent="0.2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5.75" customHeight="1" x14ac:dyDescent="0.2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5.75" customHeight="1" x14ac:dyDescent="0.2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5.75" customHeight="1" x14ac:dyDescent="0.2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5.75" customHeight="1" x14ac:dyDescent="0.2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5.75" customHeight="1" x14ac:dyDescent="0.2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5.75" customHeight="1" x14ac:dyDescent="0.2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5.75" customHeight="1" x14ac:dyDescent="0.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5.75" customHeight="1" x14ac:dyDescent="0.2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5.75" customHeight="1" x14ac:dyDescent="0.2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5.75" customHeight="1" x14ac:dyDescent="0.2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5.75" customHeight="1" x14ac:dyDescent="0.2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5.75" customHeight="1" x14ac:dyDescent="0.2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5.75" customHeight="1" x14ac:dyDescent="0.2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5.75" customHeight="1" x14ac:dyDescent="0.2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5.75" customHeight="1" x14ac:dyDescent="0.2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5.75" customHeight="1" x14ac:dyDescent="0.2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5.75" customHeight="1" x14ac:dyDescent="0.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5.75" customHeight="1" x14ac:dyDescent="0.2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5.75" customHeight="1" x14ac:dyDescent="0.2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5.75" customHeight="1" x14ac:dyDescent="0.2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5.75" customHeight="1" x14ac:dyDescent="0.2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5.75" customHeight="1" x14ac:dyDescent="0.2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5.75" customHeight="1" x14ac:dyDescent="0.2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5.75" customHeight="1" x14ac:dyDescent="0.2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5.75" customHeight="1" x14ac:dyDescent="0.2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5.75" customHeight="1" x14ac:dyDescent="0.2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5.75" customHeight="1" x14ac:dyDescent="0.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5.75" customHeight="1" x14ac:dyDescent="0.2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5.75" customHeight="1" x14ac:dyDescent="0.2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5.75" customHeight="1" x14ac:dyDescent="0.2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5.75" customHeight="1" x14ac:dyDescent="0.2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5.75" customHeight="1" x14ac:dyDescent="0.2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5.75" customHeight="1" x14ac:dyDescent="0.2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5.75" customHeight="1" x14ac:dyDescent="0.2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5.75" customHeight="1" x14ac:dyDescent="0.2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5.75" customHeight="1" x14ac:dyDescent="0.2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5.75" customHeight="1" x14ac:dyDescent="0.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5.75" customHeight="1" x14ac:dyDescent="0.2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5.75" customHeight="1" x14ac:dyDescent="0.2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5.75" customHeight="1" x14ac:dyDescent="0.2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5.75" customHeight="1" x14ac:dyDescent="0.2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5.75" customHeight="1" x14ac:dyDescent="0.2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5.75" customHeight="1" x14ac:dyDescent="0.2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5.75" customHeight="1" x14ac:dyDescent="0.2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5.75" customHeight="1" x14ac:dyDescent="0.2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5.75" customHeight="1" x14ac:dyDescent="0.2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5.75" customHeight="1" x14ac:dyDescent="0.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5.75" customHeight="1" x14ac:dyDescent="0.2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5.75" customHeight="1" x14ac:dyDescent="0.2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5.75" customHeight="1" x14ac:dyDescent="0.2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5.75" customHeight="1" x14ac:dyDescent="0.2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5.75" customHeight="1" x14ac:dyDescent="0.2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5.75" customHeight="1" x14ac:dyDescent="0.2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5.75" customHeight="1" x14ac:dyDescent="0.2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5.75" customHeight="1" x14ac:dyDescent="0.2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5.75" customHeight="1" x14ac:dyDescent="0.2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5.75" customHeight="1" x14ac:dyDescent="0.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5.75" customHeight="1" x14ac:dyDescent="0.2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5.75" customHeight="1" x14ac:dyDescent="0.2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5.75" customHeight="1" x14ac:dyDescent="0.2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5.75" customHeight="1" x14ac:dyDescent="0.2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5.75" customHeight="1" x14ac:dyDescent="0.2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5.75" customHeight="1" x14ac:dyDescent="0.2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5.75" customHeight="1" x14ac:dyDescent="0.2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5.75" customHeight="1" x14ac:dyDescent="0.2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5.75" customHeight="1" x14ac:dyDescent="0.2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5.75" customHeight="1" x14ac:dyDescent="0.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5.75" customHeight="1" x14ac:dyDescent="0.2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5.75" customHeight="1" x14ac:dyDescent="0.2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5.75" customHeight="1" x14ac:dyDescent="0.2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5.75" customHeight="1" x14ac:dyDescent="0.2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5.75" customHeight="1" x14ac:dyDescent="0.2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5.75" customHeight="1" x14ac:dyDescent="0.2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5.75" customHeight="1" x14ac:dyDescent="0.2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5.75" customHeight="1" x14ac:dyDescent="0.2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5.75" customHeight="1" x14ac:dyDescent="0.2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5.75" customHeight="1" x14ac:dyDescent="0.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5.75" customHeight="1" x14ac:dyDescent="0.2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5.75" customHeight="1" x14ac:dyDescent="0.2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5.75" customHeight="1" x14ac:dyDescent="0.2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5.75" customHeight="1" x14ac:dyDescent="0.2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5.75" customHeight="1" x14ac:dyDescent="0.2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5.75" customHeight="1" x14ac:dyDescent="0.2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5.75" customHeight="1" x14ac:dyDescent="0.2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5.75" customHeight="1" x14ac:dyDescent="0.2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5.75" customHeight="1" x14ac:dyDescent="0.2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5.75" customHeight="1" x14ac:dyDescent="0.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5.75" customHeight="1" x14ac:dyDescent="0.2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5.75" customHeight="1" x14ac:dyDescent="0.2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5.75" customHeight="1" x14ac:dyDescent="0.2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5.75" customHeight="1" x14ac:dyDescent="0.2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5.75" customHeight="1" x14ac:dyDescent="0.2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5.75" customHeight="1" x14ac:dyDescent="0.2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5.75" customHeight="1" x14ac:dyDescent="0.2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5.75" customHeight="1" x14ac:dyDescent="0.2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5.75" customHeight="1" x14ac:dyDescent="0.2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5.75" customHeight="1" x14ac:dyDescent="0.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5.75" customHeight="1" x14ac:dyDescent="0.2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5.75" customHeight="1" x14ac:dyDescent="0.2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5.75" customHeight="1" x14ac:dyDescent="0.2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5.75" customHeight="1" x14ac:dyDescent="0.2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5.75" customHeight="1" x14ac:dyDescent="0.2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5.75" customHeight="1" x14ac:dyDescent="0.2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5.75" customHeight="1" x14ac:dyDescent="0.2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5.75" customHeight="1" x14ac:dyDescent="0.2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5.75" customHeight="1" x14ac:dyDescent="0.2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5.75" customHeight="1" x14ac:dyDescent="0.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5.75" customHeight="1" x14ac:dyDescent="0.2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5.75" customHeight="1" x14ac:dyDescent="0.2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5.75" customHeight="1" x14ac:dyDescent="0.2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5.75" customHeight="1" x14ac:dyDescent="0.2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5.75" customHeight="1" x14ac:dyDescent="0.2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5.75" customHeight="1" x14ac:dyDescent="0.2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5.75" customHeight="1" x14ac:dyDescent="0.2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5.75" customHeight="1" x14ac:dyDescent="0.2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5.75" customHeight="1" x14ac:dyDescent="0.2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5.75" customHeight="1" x14ac:dyDescent="0.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5.75" customHeight="1" x14ac:dyDescent="0.2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5.75" customHeight="1" x14ac:dyDescent="0.2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5.75" customHeight="1" x14ac:dyDescent="0.2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5.75" customHeight="1" x14ac:dyDescent="0.2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5.75" customHeight="1" x14ac:dyDescent="0.2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5.75" customHeight="1" x14ac:dyDescent="0.2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5.75" customHeight="1" x14ac:dyDescent="0.2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5.75" customHeight="1" x14ac:dyDescent="0.2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5.75" customHeight="1" x14ac:dyDescent="0.2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5.75" customHeight="1" x14ac:dyDescent="0.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5.75" customHeight="1" x14ac:dyDescent="0.2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5.75" customHeight="1" x14ac:dyDescent="0.2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5.75" customHeight="1" x14ac:dyDescent="0.2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5.75" customHeight="1" x14ac:dyDescent="0.2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5.75" customHeight="1" x14ac:dyDescent="0.2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5.75" customHeight="1" x14ac:dyDescent="0.2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5.75" customHeight="1" x14ac:dyDescent="0.2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5.75" customHeight="1" x14ac:dyDescent="0.2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5.75" customHeight="1" x14ac:dyDescent="0.2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5.75" customHeight="1" x14ac:dyDescent="0.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5.75" customHeight="1" x14ac:dyDescent="0.2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5.75" customHeight="1" x14ac:dyDescent="0.2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5.75" customHeight="1" x14ac:dyDescent="0.2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5.75" customHeight="1" x14ac:dyDescent="0.2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5.75" customHeight="1" x14ac:dyDescent="0.2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5.75" customHeight="1" x14ac:dyDescent="0.2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5.75" customHeight="1" x14ac:dyDescent="0.2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5.75" customHeight="1" x14ac:dyDescent="0.2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5.75" customHeight="1" x14ac:dyDescent="0.2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5.75" customHeight="1" x14ac:dyDescent="0.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5.75" customHeight="1" x14ac:dyDescent="0.2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5.75" customHeight="1" x14ac:dyDescent="0.2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5.75" customHeight="1" x14ac:dyDescent="0.2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5.75" customHeight="1" x14ac:dyDescent="0.2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5.75" customHeight="1" x14ac:dyDescent="0.2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5.75" customHeight="1" x14ac:dyDescent="0.2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5.75" customHeight="1" x14ac:dyDescent="0.2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5.75" customHeight="1" x14ac:dyDescent="0.2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5.75" customHeight="1" x14ac:dyDescent="0.2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5.75" customHeight="1" x14ac:dyDescent="0.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5.75" customHeight="1" x14ac:dyDescent="0.2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5.75" customHeight="1" x14ac:dyDescent="0.2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5.75" customHeight="1" x14ac:dyDescent="0.2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5.75" customHeight="1" x14ac:dyDescent="0.2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5.75" customHeight="1" x14ac:dyDescent="0.2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5.75" customHeight="1" x14ac:dyDescent="0.2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5.75" customHeight="1" x14ac:dyDescent="0.2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5.75" customHeight="1" x14ac:dyDescent="0.2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5.75" customHeight="1" x14ac:dyDescent="0.2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5.75" customHeight="1" x14ac:dyDescent="0.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5.75" customHeight="1" x14ac:dyDescent="0.2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5.75" customHeight="1" x14ac:dyDescent="0.2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5.75" customHeight="1" x14ac:dyDescent="0.2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5.75" customHeight="1" x14ac:dyDescent="0.2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5.75" customHeight="1" x14ac:dyDescent="0.2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5.75" customHeight="1" x14ac:dyDescent="0.2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5.75" customHeight="1" x14ac:dyDescent="0.2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5.75" customHeight="1" x14ac:dyDescent="0.2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5.75" customHeight="1" x14ac:dyDescent="0.2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5.75" customHeight="1" x14ac:dyDescent="0.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5.75" customHeight="1" x14ac:dyDescent="0.2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5.75" customHeight="1" x14ac:dyDescent="0.2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5.75" customHeight="1" x14ac:dyDescent="0.2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5.75" customHeight="1" x14ac:dyDescent="0.2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5.75" customHeight="1" x14ac:dyDescent="0.2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5.75" customHeight="1" x14ac:dyDescent="0.2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5.75" customHeight="1" x14ac:dyDescent="0.2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5.75" customHeight="1" x14ac:dyDescent="0.2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5.75" customHeight="1" x14ac:dyDescent="0.2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5.75" customHeight="1" x14ac:dyDescent="0.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5.75" customHeight="1" x14ac:dyDescent="0.2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5.75" customHeight="1" x14ac:dyDescent="0.2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5.75" customHeight="1" x14ac:dyDescent="0.2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5.75" customHeight="1" x14ac:dyDescent="0.2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5.75" customHeight="1" x14ac:dyDescent="0.2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5.75" customHeight="1" x14ac:dyDescent="0.2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5.75" customHeight="1" x14ac:dyDescent="0.2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5.75" customHeight="1" x14ac:dyDescent="0.2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5.75" customHeight="1" x14ac:dyDescent="0.2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5.75" customHeight="1" x14ac:dyDescent="0.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5.75" customHeight="1" x14ac:dyDescent="0.2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5.75" customHeight="1" x14ac:dyDescent="0.2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5.75" customHeight="1" x14ac:dyDescent="0.2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5.75" customHeight="1" x14ac:dyDescent="0.2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5.75" customHeight="1" x14ac:dyDescent="0.2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5.75" customHeight="1" x14ac:dyDescent="0.2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5.75" customHeight="1" x14ac:dyDescent="0.2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5.75" customHeight="1" x14ac:dyDescent="0.2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5.75" customHeight="1" x14ac:dyDescent="0.2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5.75" customHeight="1" x14ac:dyDescent="0.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5.75" customHeight="1" x14ac:dyDescent="0.2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5.75" customHeight="1" x14ac:dyDescent="0.2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5.75" customHeight="1" x14ac:dyDescent="0.2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5.75" customHeight="1" x14ac:dyDescent="0.2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5.75" customHeight="1" x14ac:dyDescent="0.2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5.75" customHeight="1" x14ac:dyDescent="0.2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5.75" customHeight="1" x14ac:dyDescent="0.2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5.75" customHeight="1" x14ac:dyDescent="0.2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5.75" customHeight="1" x14ac:dyDescent="0.2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5.75" customHeight="1" x14ac:dyDescent="0.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5.75" customHeight="1" x14ac:dyDescent="0.2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5.75" customHeight="1" x14ac:dyDescent="0.2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5.75" customHeight="1" x14ac:dyDescent="0.2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5.75" customHeight="1" x14ac:dyDescent="0.2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5.75" customHeight="1" x14ac:dyDescent="0.2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5.75" customHeight="1" x14ac:dyDescent="0.2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5.75" customHeight="1" x14ac:dyDescent="0.2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5.75" customHeight="1" x14ac:dyDescent="0.2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5.75" customHeight="1" x14ac:dyDescent="0.2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5.75" customHeight="1" x14ac:dyDescent="0.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5.75" customHeight="1" x14ac:dyDescent="0.2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5.75" customHeight="1" x14ac:dyDescent="0.2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5.75" customHeight="1" x14ac:dyDescent="0.2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5.75" customHeight="1" x14ac:dyDescent="0.2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5.75" customHeight="1" x14ac:dyDescent="0.2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5.75" customHeight="1" x14ac:dyDescent="0.2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5.75" customHeight="1" x14ac:dyDescent="0.2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5.75" customHeight="1" x14ac:dyDescent="0.2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5.75" customHeight="1" x14ac:dyDescent="0.2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5.75" customHeight="1" x14ac:dyDescent="0.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5.75" customHeight="1" x14ac:dyDescent="0.2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5.75" customHeight="1" x14ac:dyDescent="0.2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5.75" customHeight="1" x14ac:dyDescent="0.2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5.75" customHeight="1" x14ac:dyDescent="0.2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5.75" customHeight="1" x14ac:dyDescent="0.2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5.75" customHeight="1" x14ac:dyDescent="0.2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5.75" customHeight="1" x14ac:dyDescent="0.2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5.75" customHeight="1" x14ac:dyDescent="0.2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5.75" customHeight="1" x14ac:dyDescent="0.2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5.75" customHeight="1" x14ac:dyDescent="0.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5.75" customHeight="1" x14ac:dyDescent="0.2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5.75" customHeight="1" x14ac:dyDescent="0.2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5.75" customHeight="1" x14ac:dyDescent="0.2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5.75" customHeight="1" x14ac:dyDescent="0.2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5.75" customHeight="1" x14ac:dyDescent="0.2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5.75" customHeight="1" x14ac:dyDescent="0.2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5.75" customHeight="1" x14ac:dyDescent="0.2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5.75" customHeight="1" x14ac:dyDescent="0.2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5.75" customHeight="1" x14ac:dyDescent="0.2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5.75" customHeight="1" x14ac:dyDescent="0.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5.75" customHeight="1" x14ac:dyDescent="0.2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5.75" customHeight="1" x14ac:dyDescent="0.2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5.75" customHeight="1" x14ac:dyDescent="0.2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5.75" customHeight="1" x14ac:dyDescent="0.2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5.75" customHeight="1" x14ac:dyDescent="0.2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5.75" customHeight="1" x14ac:dyDescent="0.2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5.75" customHeight="1" x14ac:dyDescent="0.2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5.75" customHeight="1" x14ac:dyDescent="0.2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5.75" customHeight="1" x14ac:dyDescent="0.2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5.75" customHeight="1" x14ac:dyDescent="0.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5.75" customHeight="1" x14ac:dyDescent="0.2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5.75" customHeight="1" x14ac:dyDescent="0.2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5.75" customHeight="1" x14ac:dyDescent="0.2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5.75" customHeight="1" x14ac:dyDescent="0.2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5.75" customHeight="1" x14ac:dyDescent="0.2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5.75" customHeight="1" x14ac:dyDescent="0.2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5.75" customHeight="1" x14ac:dyDescent="0.2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5.75" customHeight="1" x14ac:dyDescent="0.2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5.75" customHeight="1" x14ac:dyDescent="0.2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5.75" customHeight="1" x14ac:dyDescent="0.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5.75" customHeight="1" x14ac:dyDescent="0.2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5.75" customHeight="1" x14ac:dyDescent="0.2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5.75" customHeight="1" x14ac:dyDescent="0.2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5.75" customHeight="1" x14ac:dyDescent="0.2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5.75" customHeight="1" x14ac:dyDescent="0.2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5.75" customHeight="1" x14ac:dyDescent="0.2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5.75" customHeight="1" x14ac:dyDescent="0.2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5.75" customHeight="1" x14ac:dyDescent="0.2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5.75" customHeight="1" x14ac:dyDescent="0.2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5.75" customHeight="1" x14ac:dyDescent="0.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5.75" customHeight="1" x14ac:dyDescent="0.2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5.75" customHeight="1" x14ac:dyDescent="0.2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5.75" customHeight="1" x14ac:dyDescent="0.2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5.75" customHeight="1" x14ac:dyDescent="0.2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5.75" customHeight="1" x14ac:dyDescent="0.2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5.75" customHeight="1" x14ac:dyDescent="0.2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5.75" customHeight="1" x14ac:dyDescent="0.2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5.75" customHeight="1" x14ac:dyDescent="0.2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5.75" customHeight="1" x14ac:dyDescent="0.2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5.75" customHeight="1" x14ac:dyDescent="0.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5.75" customHeight="1" x14ac:dyDescent="0.2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5.75" customHeight="1" x14ac:dyDescent="0.2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5.75" customHeight="1" x14ac:dyDescent="0.2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5.75" customHeight="1" x14ac:dyDescent="0.2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5.75" customHeight="1" x14ac:dyDescent="0.2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5.75" customHeight="1" x14ac:dyDescent="0.2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5.75" customHeight="1" x14ac:dyDescent="0.2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5.75" customHeight="1" x14ac:dyDescent="0.2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5.75" customHeight="1" x14ac:dyDescent="0.2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5.75" customHeight="1" x14ac:dyDescent="0.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5.75" customHeight="1" x14ac:dyDescent="0.2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5.75" customHeight="1" x14ac:dyDescent="0.2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5.75" customHeight="1" x14ac:dyDescent="0.2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5.75" customHeight="1" x14ac:dyDescent="0.2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5.75" customHeight="1" x14ac:dyDescent="0.2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5.75" customHeight="1" x14ac:dyDescent="0.2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5.75" customHeight="1" x14ac:dyDescent="0.2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5.75" customHeight="1" x14ac:dyDescent="0.2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5.75" customHeight="1" x14ac:dyDescent="0.2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5.75" customHeight="1" x14ac:dyDescent="0.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5.75" customHeight="1" x14ac:dyDescent="0.2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5.75" customHeight="1" x14ac:dyDescent="0.2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5.75" customHeight="1" x14ac:dyDescent="0.2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5.75" customHeight="1" x14ac:dyDescent="0.2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5.75" customHeight="1" x14ac:dyDescent="0.2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5.75" customHeight="1" x14ac:dyDescent="0.2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5.75" customHeight="1" x14ac:dyDescent="0.2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5.75" customHeight="1" x14ac:dyDescent="0.2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5.75" customHeight="1" x14ac:dyDescent="0.2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5.75" customHeight="1" x14ac:dyDescent="0.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5.75" customHeight="1" x14ac:dyDescent="0.2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5.75" customHeight="1" x14ac:dyDescent="0.2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5.75" customHeight="1" x14ac:dyDescent="0.2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5.75" customHeight="1" x14ac:dyDescent="0.2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5.75" customHeight="1" x14ac:dyDescent="0.2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5.75" customHeight="1" x14ac:dyDescent="0.2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5.75" customHeight="1" x14ac:dyDescent="0.2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5.75" customHeight="1" x14ac:dyDescent="0.2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5.75" customHeight="1" x14ac:dyDescent="0.2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5.75" customHeight="1" x14ac:dyDescent="0.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5.75" customHeight="1" x14ac:dyDescent="0.2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5.75" customHeight="1" x14ac:dyDescent="0.2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5.75" customHeight="1" x14ac:dyDescent="0.2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5.75" customHeight="1" x14ac:dyDescent="0.2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5.75" customHeight="1" x14ac:dyDescent="0.2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5.75" customHeight="1" x14ac:dyDescent="0.2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5.75" customHeight="1" x14ac:dyDescent="0.2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5.75" customHeight="1" x14ac:dyDescent="0.2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5.75" customHeight="1" x14ac:dyDescent="0.2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5.75" customHeight="1" x14ac:dyDescent="0.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5.75" customHeight="1" x14ac:dyDescent="0.2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5.75" customHeight="1" x14ac:dyDescent="0.2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5.75" customHeight="1" x14ac:dyDescent="0.2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5.75" customHeight="1" x14ac:dyDescent="0.2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5.75" customHeight="1" x14ac:dyDescent="0.2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5.75" customHeight="1" x14ac:dyDescent="0.2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5.75" customHeight="1" x14ac:dyDescent="0.2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5.75" customHeight="1" x14ac:dyDescent="0.2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5.75" customHeight="1" x14ac:dyDescent="0.2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5.75" customHeight="1" x14ac:dyDescent="0.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5.75" customHeight="1" x14ac:dyDescent="0.2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5.75" customHeight="1" x14ac:dyDescent="0.2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5.75" customHeight="1" x14ac:dyDescent="0.2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5.75" customHeight="1" x14ac:dyDescent="0.2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5.75" customHeight="1" x14ac:dyDescent="0.2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5.75" customHeight="1" x14ac:dyDescent="0.2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5.75" customHeight="1" x14ac:dyDescent="0.2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5.75" customHeight="1" x14ac:dyDescent="0.2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5.75" customHeight="1" x14ac:dyDescent="0.2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5.75" customHeight="1" x14ac:dyDescent="0.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5.75" customHeight="1" x14ac:dyDescent="0.2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5.75" customHeight="1" x14ac:dyDescent="0.2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5.75" customHeight="1" x14ac:dyDescent="0.2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5.75" customHeight="1" x14ac:dyDescent="0.2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5.75" customHeight="1" x14ac:dyDescent="0.2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5.75" customHeight="1" x14ac:dyDescent="0.2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5.75" customHeight="1" x14ac:dyDescent="0.2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5.75" customHeight="1" x14ac:dyDescent="0.2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5.75" customHeight="1" x14ac:dyDescent="0.2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5.75" customHeight="1" x14ac:dyDescent="0.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5.75" customHeight="1" x14ac:dyDescent="0.2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5.75" customHeight="1" x14ac:dyDescent="0.2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5.75" customHeight="1" x14ac:dyDescent="0.2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5.75" customHeight="1" x14ac:dyDescent="0.2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5.75" customHeight="1" x14ac:dyDescent="0.2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5.75" customHeight="1" x14ac:dyDescent="0.2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5.75" customHeight="1" x14ac:dyDescent="0.2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5.75" customHeight="1" x14ac:dyDescent="0.2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5.75" customHeight="1" x14ac:dyDescent="0.2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5.75" customHeight="1" x14ac:dyDescent="0.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5.75" customHeight="1" x14ac:dyDescent="0.2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5.75" customHeight="1" x14ac:dyDescent="0.2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5.75" customHeight="1" x14ac:dyDescent="0.2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5.75" customHeight="1" x14ac:dyDescent="0.2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5.75" customHeight="1" x14ac:dyDescent="0.2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5.75" customHeight="1" x14ac:dyDescent="0.2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5.75" customHeight="1" x14ac:dyDescent="0.2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5.75" customHeight="1" x14ac:dyDescent="0.2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5.75" customHeight="1" x14ac:dyDescent="0.2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5.75" customHeight="1" x14ac:dyDescent="0.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5.75" customHeight="1" x14ac:dyDescent="0.2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5.75" customHeight="1" x14ac:dyDescent="0.2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5.75" customHeight="1" x14ac:dyDescent="0.2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5.75" customHeight="1" x14ac:dyDescent="0.2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5.75" customHeight="1" x14ac:dyDescent="0.2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5.75" customHeight="1" x14ac:dyDescent="0.2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5.75" customHeight="1" x14ac:dyDescent="0.2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5.75" customHeight="1" x14ac:dyDescent="0.2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5.75" customHeight="1" x14ac:dyDescent="0.2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5.75" customHeight="1" x14ac:dyDescent="0.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5.75" customHeight="1" x14ac:dyDescent="0.2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5.75" customHeight="1" x14ac:dyDescent="0.2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5.75" customHeight="1" x14ac:dyDescent="0.2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5.75" customHeight="1" x14ac:dyDescent="0.2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5.75" customHeight="1" x14ac:dyDescent="0.2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5.75" customHeight="1" x14ac:dyDescent="0.2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5.75" customHeight="1" x14ac:dyDescent="0.2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5.75" customHeight="1" x14ac:dyDescent="0.2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5.75" customHeight="1" x14ac:dyDescent="0.2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5.75" customHeight="1" x14ac:dyDescent="0.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5.75" customHeight="1" x14ac:dyDescent="0.2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5.75" customHeight="1" x14ac:dyDescent="0.2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5.75" customHeight="1" x14ac:dyDescent="0.2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5.75" customHeight="1" x14ac:dyDescent="0.2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5.75" customHeight="1" x14ac:dyDescent="0.2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5.75" customHeight="1" x14ac:dyDescent="0.2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5.75" customHeight="1" x14ac:dyDescent="0.2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5.75" customHeight="1" x14ac:dyDescent="0.2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5.75" customHeight="1" x14ac:dyDescent="0.2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5.75" customHeight="1" x14ac:dyDescent="0.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5.75" customHeight="1" x14ac:dyDescent="0.2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5.75" customHeight="1" x14ac:dyDescent="0.2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5.75" customHeight="1" x14ac:dyDescent="0.2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5.75" customHeight="1" x14ac:dyDescent="0.2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5.75" customHeight="1" x14ac:dyDescent="0.2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5.75" customHeight="1" x14ac:dyDescent="0.2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5.75" customHeight="1" x14ac:dyDescent="0.2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5.75" customHeight="1" x14ac:dyDescent="0.2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5.75" customHeight="1" x14ac:dyDescent="0.2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5.75" customHeight="1" x14ac:dyDescent="0.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5.75" customHeight="1" x14ac:dyDescent="0.2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5.75" customHeight="1" x14ac:dyDescent="0.2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5.75" customHeight="1" x14ac:dyDescent="0.2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5.75" customHeight="1" x14ac:dyDescent="0.2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5.75" customHeight="1" x14ac:dyDescent="0.2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5.75" customHeight="1" x14ac:dyDescent="0.2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5.75" customHeight="1" x14ac:dyDescent="0.2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5.75" customHeight="1" x14ac:dyDescent="0.2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5.75" customHeight="1" x14ac:dyDescent="0.2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5.75" customHeight="1" x14ac:dyDescent="0.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5.75" customHeight="1" x14ac:dyDescent="0.2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5.75" customHeight="1" x14ac:dyDescent="0.2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5.75" customHeight="1" x14ac:dyDescent="0.2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5.75" customHeight="1" x14ac:dyDescent="0.2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5.75" customHeight="1" x14ac:dyDescent="0.2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5.75" customHeight="1" x14ac:dyDescent="0.2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5.75" customHeight="1" x14ac:dyDescent="0.2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5.75" customHeight="1" x14ac:dyDescent="0.2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5.75" customHeight="1" x14ac:dyDescent="0.2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5.75" customHeight="1" x14ac:dyDescent="0.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5.75" customHeight="1" x14ac:dyDescent="0.2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5.75" customHeight="1" x14ac:dyDescent="0.2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5.75" customHeight="1" x14ac:dyDescent="0.2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5.75" customHeight="1" x14ac:dyDescent="0.2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5.75" customHeight="1" x14ac:dyDescent="0.2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5.75" customHeight="1" x14ac:dyDescent="0.2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5.75" customHeight="1" x14ac:dyDescent="0.2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5.75" customHeight="1" x14ac:dyDescent="0.2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5.75" customHeight="1" x14ac:dyDescent="0.2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5.75" customHeight="1" x14ac:dyDescent="0.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5.75" customHeight="1" x14ac:dyDescent="0.2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5.75" customHeight="1" x14ac:dyDescent="0.2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5.75" customHeight="1" x14ac:dyDescent="0.2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5.75" customHeight="1" x14ac:dyDescent="0.2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5.75" customHeight="1" x14ac:dyDescent="0.2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5.75" customHeight="1" x14ac:dyDescent="0.2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5.75" customHeight="1" x14ac:dyDescent="0.2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5.75" customHeight="1" x14ac:dyDescent="0.2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5.75" customHeight="1" x14ac:dyDescent="0.2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5.75" customHeight="1" x14ac:dyDescent="0.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5.75" customHeight="1" x14ac:dyDescent="0.2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5.75" customHeight="1" x14ac:dyDescent="0.2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5.75" customHeight="1" x14ac:dyDescent="0.2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5.75" customHeight="1" x14ac:dyDescent="0.2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5.75" customHeight="1" x14ac:dyDescent="0.2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5.75" customHeight="1" x14ac:dyDescent="0.2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5.75" customHeight="1" x14ac:dyDescent="0.2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5.75" customHeight="1" x14ac:dyDescent="0.2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5.75" customHeight="1" x14ac:dyDescent="0.2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5.75" customHeight="1" x14ac:dyDescent="0.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5.75" customHeight="1" x14ac:dyDescent="0.2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5.75" customHeight="1" x14ac:dyDescent="0.2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5.75" customHeight="1" x14ac:dyDescent="0.2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5.75" customHeight="1" x14ac:dyDescent="0.2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5.75" customHeight="1" x14ac:dyDescent="0.2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5.75" customHeight="1" x14ac:dyDescent="0.2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5.75" customHeight="1" x14ac:dyDescent="0.2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5.75" customHeight="1" x14ac:dyDescent="0.2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5.75" customHeight="1" x14ac:dyDescent="0.2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5.75" customHeight="1" x14ac:dyDescent="0.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5.75" customHeight="1" x14ac:dyDescent="0.2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5.75" customHeight="1" x14ac:dyDescent="0.2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5.75" customHeight="1" x14ac:dyDescent="0.2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5.75" customHeight="1" x14ac:dyDescent="0.2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5.75" customHeight="1" x14ac:dyDescent="0.2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5.75" customHeight="1" x14ac:dyDescent="0.2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5.75" customHeight="1" x14ac:dyDescent="0.2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5.75" customHeight="1" x14ac:dyDescent="0.2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5.75" customHeight="1" x14ac:dyDescent="0.2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5.75" customHeight="1" x14ac:dyDescent="0.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5.75" customHeight="1" x14ac:dyDescent="0.2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5.75" customHeight="1" x14ac:dyDescent="0.2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5.75" customHeight="1" x14ac:dyDescent="0.2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5.75" customHeight="1" x14ac:dyDescent="0.2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5.75" customHeight="1" x14ac:dyDescent="0.2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5.75" customHeight="1" x14ac:dyDescent="0.2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5.75" customHeight="1" x14ac:dyDescent="0.2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5.75" customHeight="1" x14ac:dyDescent="0.2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5.75" customHeight="1" x14ac:dyDescent="0.2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5.75" customHeight="1" x14ac:dyDescent="0.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5.75" customHeight="1" x14ac:dyDescent="0.2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5.75" customHeight="1" x14ac:dyDescent="0.2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5.75" customHeight="1" x14ac:dyDescent="0.2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5.75" customHeight="1" x14ac:dyDescent="0.2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5.75" customHeight="1" x14ac:dyDescent="0.2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5.75" customHeight="1" x14ac:dyDescent="0.2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5.75" customHeight="1" x14ac:dyDescent="0.2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5.75" customHeight="1" x14ac:dyDescent="0.2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5.75" customHeight="1" x14ac:dyDescent="0.2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5.75" customHeight="1" x14ac:dyDescent="0.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5.75" customHeight="1" x14ac:dyDescent="0.2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5.75" customHeight="1" x14ac:dyDescent="0.2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5.75" customHeight="1" x14ac:dyDescent="0.2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5.75" customHeight="1" x14ac:dyDescent="0.2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5.75" customHeight="1" x14ac:dyDescent="0.2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5.75" customHeight="1" x14ac:dyDescent="0.2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5.75" customHeight="1" x14ac:dyDescent="0.2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5.75" customHeight="1" x14ac:dyDescent="0.2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5.75" customHeight="1" x14ac:dyDescent="0.2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5.75" customHeight="1" x14ac:dyDescent="0.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5.75" customHeight="1" x14ac:dyDescent="0.2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5.75" customHeight="1" x14ac:dyDescent="0.2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5.75" customHeight="1" x14ac:dyDescent="0.2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5.75" customHeight="1" x14ac:dyDescent="0.2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5.75" customHeight="1" x14ac:dyDescent="0.2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5.75" customHeight="1" x14ac:dyDescent="0.2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5.75" customHeight="1" x14ac:dyDescent="0.2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5.75" customHeight="1" x14ac:dyDescent="0.2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5.75" customHeight="1" x14ac:dyDescent="0.2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5.75" customHeight="1" x14ac:dyDescent="0.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5.75" customHeight="1" x14ac:dyDescent="0.2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5.75" customHeight="1" x14ac:dyDescent="0.2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5.75" customHeight="1" x14ac:dyDescent="0.2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5.75" customHeight="1" x14ac:dyDescent="0.2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5.75" customHeight="1" x14ac:dyDescent="0.2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5.75" customHeight="1" x14ac:dyDescent="0.2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5.75" customHeight="1" x14ac:dyDescent="0.2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5.75" customHeight="1" x14ac:dyDescent="0.2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5.75" customHeight="1" x14ac:dyDescent="0.2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5.75" customHeight="1" x14ac:dyDescent="0.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5.75" customHeight="1" x14ac:dyDescent="0.2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5.75" customHeight="1" x14ac:dyDescent="0.2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5.75" customHeight="1" x14ac:dyDescent="0.2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5.75" customHeight="1" x14ac:dyDescent="0.2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5.75" customHeight="1" x14ac:dyDescent="0.2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5.75" customHeight="1" x14ac:dyDescent="0.2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5.75" customHeight="1" x14ac:dyDescent="0.2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5.75" customHeight="1" x14ac:dyDescent="0.2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5.75" customHeight="1" x14ac:dyDescent="0.2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5.75" customHeight="1" x14ac:dyDescent="0.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5.75" customHeight="1" x14ac:dyDescent="0.2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5.75" customHeight="1" x14ac:dyDescent="0.2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5.75" customHeight="1" x14ac:dyDescent="0.2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5.75" customHeight="1" x14ac:dyDescent="0.2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5.75" customHeight="1" x14ac:dyDescent="0.2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5.75" customHeight="1" x14ac:dyDescent="0.2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5.75" customHeight="1" x14ac:dyDescent="0.2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5.75" customHeight="1" x14ac:dyDescent="0.2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5.75" customHeight="1" x14ac:dyDescent="0.2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5.75" customHeight="1" x14ac:dyDescent="0.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5.75" customHeight="1" x14ac:dyDescent="0.2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5.75" customHeight="1" x14ac:dyDescent="0.2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5.75" customHeight="1" x14ac:dyDescent="0.2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5.75" customHeight="1" x14ac:dyDescent="0.2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5.75" customHeight="1" x14ac:dyDescent="0.2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5.75" customHeight="1" x14ac:dyDescent="0.2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5.75" customHeight="1" x14ac:dyDescent="0.2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5.75" customHeight="1" x14ac:dyDescent="0.2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5.75" customHeight="1" x14ac:dyDescent="0.2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5.75" customHeight="1" x14ac:dyDescent="0.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5.75" customHeight="1" x14ac:dyDescent="0.2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5.75" customHeight="1" x14ac:dyDescent="0.2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5.75" customHeight="1" x14ac:dyDescent="0.2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5.75" customHeight="1" x14ac:dyDescent="0.2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5.75" customHeight="1" x14ac:dyDescent="0.2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5.75" customHeight="1" x14ac:dyDescent="0.2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5.75" customHeight="1" x14ac:dyDescent="0.2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5.75" customHeight="1" x14ac:dyDescent="0.2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5.75" customHeight="1" x14ac:dyDescent="0.2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5.75" customHeight="1" x14ac:dyDescent="0.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5.75" customHeight="1" x14ac:dyDescent="0.2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5.75" customHeight="1" x14ac:dyDescent="0.2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5.75" customHeight="1" x14ac:dyDescent="0.2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5.75" customHeight="1" x14ac:dyDescent="0.2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5.75" customHeight="1" x14ac:dyDescent="0.2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5.75" customHeight="1" x14ac:dyDescent="0.2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5.75" customHeight="1" x14ac:dyDescent="0.2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5.75" customHeight="1" x14ac:dyDescent="0.2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5.75" customHeight="1" x14ac:dyDescent="0.2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5.75" customHeight="1" x14ac:dyDescent="0.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5.75" customHeight="1" x14ac:dyDescent="0.2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5.75" customHeight="1" x14ac:dyDescent="0.2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5.75" customHeight="1" x14ac:dyDescent="0.2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5.75" customHeight="1" x14ac:dyDescent="0.2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5.75" customHeight="1" x14ac:dyDescent="0.2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5.75" customHeight="1" x14ac:dyDescent="0.2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5.75" customHeight="1" x14ac:dyDescent="0.2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5.75" customHeight="1" x14ac:dyDescent="0.2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5.75" customHeight="1" x14ac:dyDescent="0.2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5.75" customHeight="1" x14ac:dyDescent="0.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5.75" customHeight="1" x14ac:dyDescent="0.2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5.75" customHeight="1" x14ac:dyDescent="0.2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5.75" customHeight="1" x14ac:dyDescent="0.2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5.75" customHeight="1" x14ac:dyDescent="0.2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5.75" customHeight="1" x14ac:dyDescent="0.2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5.75" customHeight="1" x14ac:dyDescent="0.2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5.75" customHeight="1" x14ac:dyDescent="0.2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5.75" customHeight="1" x14ac:dyDescent="0.2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5.75" customHeight="1" x14ac:dyDescent="0.2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5.75" customHeight="1" x14ac:dyDescent="0.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5.75" customHeight="1" x14ac:dyDescent="0.2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5.75" customHeight="1" x14ac:dyDescent="0.2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5.75" customHeight="1" x14ac:dyDescent="0.2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5.75" customHeight="1" x14ac:dyDescent="0.2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5.75" customHeight="1" x14ac:dyDescent="0.2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5.75" customHeight="1" x14ac:dyDescent="0.2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5.75" customHeight="1" x14ac:dyDescent="0.2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5.75" customHeight="1" x14ac:dyDescent="0.2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5.75" customHeight="1" x14ac:dyDescent="0.2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5.75" customHeight="1" x14ac:dyDescent="0.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5.75" customHeight="1" x14ac:dyDescent="0.2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5.75" customHeight="1" x14ac:dyDescent="0.2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5.75" customHeight="1" x14ac:dyDescent="0.2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5.75" customHeight="1" x14ac:dyDescent="0.2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5.75" customHeight="1" x14ac:dyDescent="0.2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5.75" customHeight="1" x14ac:dyDescent="0.2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5.75" customHeight="1" x14ac:dyDescent="0.2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spans="1:26" ht="15.75" customHeight="1" x14ac:dyDescent="0.2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72677-016D-D74C-80F5-A2E10DDE4A9C}">
  <dimension ref="B2:F26"/>
  <sheetViews>
    <sheetView workbookViewId="0">
      <selection activeCell="R29" sqref="R29"/>
    </sheetView>
  </sheetViews>
  <sheetFormatPr baseColWidth="10" defaultRowHeight="14" x14ac:dyDescent="0.15"/>
  <cols>
    <col min="2" max="2" width="11" style="145" bestFit="1" customWidth="1"/>
    <col min="3" max="3" width="10.83203125" style="145"/>
    <col min="4" max="4" width="11.1640625" style="319" bestFit="1" customWidth="1"/>
    <col min="5" max="5" width="10.83203125" style="319"/>
    <col min="6" max="6" width="11.6640625" style="319" bestFit="1" customWidth="1"/>
    <col min="8" max="8" width="11.6640625" customWidth="1"/>
  </cols>
  <sheetData>
    <row r="2" spans="2:6" ht="13" x14ac:dyDescent="0.15">
      <c r="B2" s="317" t="s">
        <v>65</v>
      </c>
      <c r="C2" s="317" t="s">
        <v>442</v>
      </c>
      <c r="D2" s="318" t="s">
        <v>445</v>
      </c>
      <c r="E2" s="318" t="s">
        <v>446</v>
      </c>
      <c r="F2" s="318" t="s">
        <v>447</v>
      </c>
    </row>
    <row r="3" spans="2:6" x14ac:dyDescent="0.15">
      <c r="B3" s="145">
        <v>1</v>
      </c>
      <c r="C3" s="145">
        <v>0</v>
      </c>
      <c r="D3" s="319">
        <v>0.12</v>
      </c>
      <c r="E3" s="319">
        <v>0.05</v>
      </c>
      <c r="F3" s="319">
        <v>0.06</v>
      </c>
    </row>
    <row r="4" spans="2:6" x14ac:dyDescent="0.15">
      <c r="B4" s="145">
        <v>2</v>
      </c>
      <c r="C4" s="145">
        <v>0</v>
      </c>
      <c r="D4" s="319">
        <v>0.18</v>
      </c>
      <c r="E4" s="319">
        <v>0.08</v>
      </c>
      <c r="F4" s="319">
        <v>0.11</v>
      </c>
    </row>
    <row r="5" spans="2:6" x14ac:dyDescent="0.15">
      <c r="B5" s="145">
        <v>3</v>
      </c>
      <c r="C5" s="145">
        <v>0</v>
      </c>
      <c r="D5" s="319">
        <v>0.21</v>
      </c>
      <c r="E5" s="319">
        <v>0.04</v>
      </c>
      <c r="F5" s="319">
        <v>0.19</v>
      </c>
    </row>
    <row r="6" spans="2:6" x14ac:dyDescent="0.15">
      <c r="B6" s="145">
        <v>4</v>
      </c>
      <c r="C6" s="145">
        <v>0</v>
      </c>
      <c r="D6" s="319">
        <v>0.22</v>
      </c>
      <c r="E6" s="319">
        <v>0.09</v>
      </c>
      <c r="F6" s="319">
        <v>0.22</v>
      </c>
    </row>
    <row r="7" spans="2:6" x14ac:dyDescent="0.15">
      <c r="B7" s="145">
        <v>5</v>
      </c>
      <c r="C7" s="145">
        <v>0</v>
      </c>
      <c r="D7" s="319">
        <v>0.25</v>
      </c>
      <c r="E7" s="319">
        <v>0.12</v>
      </c>
      <c r="F7" s="319">
        <v>0.15</v>
      </c>
    </row>
    <row r="8" spans="2:6" x14ac:dyDescent="0.15">
      <c r="B8" s="145">
        <v>6</v>
      </c>
      <c r="C8" s="145">
        <v>0</v>
      </c>
      <c r="D8" s="319">
        <v>0.27</v>
      </c>
      <c r="E8" s="319">
        <v>0.18</v>
      </c>
      <c r="F8" s="319">
        <v>7.0000000000000007E-2</v>
      </c>
    </row>
    <row r="9" spans="2:6" x14ac:dyDescent="0.15">
      <c r="B9" s="145">
        <v>7</v>
      </c>
      <c r="C9" s="145">
        <v>0</v>
      </c>
      <c r="D9" s="319">
        <v>0.32</v>
      </c>
      <c r="E9" s="319">
        <v>7.0000000000000007E-2</v>
      </c>
      <c r="F9" s="319">
        <v>0.13</v>
      </c>
    </row>
    <row r="10" spans="2:6" x14ac:dyDescent="0.15">
      <c r="B10" s="145">
        <v>8</v>
      </c>
      <c r="C10" s="145">
        <v>0</v>
      </c>
      <c r="D10" s="319">
        <v>0.36</v>
      </c>
      <c r="E10" s="319">
        <v>0.1</v>
      </c>
      <c r="F10" s="319">
        <v>0.12</v>
      </c>
    </row>
    <row r="11" spans="2:6" x14ac:dyDescent="0.15">
      <c r="B11" s="145">
        <v>9</v>
      </c>
      <c r="C11" s="145">
        <v>1</v>
      </c>
      <c r="D11" s="319">
        <v>0.37</v>
      </c>
      <c r="E11" s="319">
        <v>0.12</v>
      </c>
      <c r="F11" s="319">
        <v>0.15</v>
      </c>
    </row>
    <row r="12" spans="2:6" x14ac:dyDescent="0.15">
      <c r="B12" s="145">
        <v>10</v>
      </c>
      <c r="C12" s="145">
        <v>1</v>
      </c>
      <c r="D12" s="319">
        <v>0.51</v>
      </c>
      <c r="E12" s="319">
        <v>0.16</v>
      </c>
      <c r="F12" s="319">
        <v>0.21</v>
      </c>
    </row>
    <row r="13" spans="2:6" x14ac:dyDescent="0.15">
      <c r="B13" s="145">
        <v>11</v>
      </c>
      <c r="C13" s="145">
        <v>1</v>
      </c>
      <c r="D13" s="319">
        <v>0.56000000000000005</v>
      </c>
      <c r="E13" s="319">
        <v>0.13</v>
      </c>
      <c r="F13" s="319">
        <v>0.18</v>
      </c>
    </row>
    <row r="14" spans="2:6" x14ac:dyDescent="0.15">
      <c r="B14" s="145">
        <v>12</v>
      </c>
      <c r="C14" s="145">
        <v>1</v>
      </c>
      <c r="D14" s="319">
        <v>0.59</v>
      </c>
      <c r="E14" s="319">
        <v>0.1</v>
      </c>
      <c r="F14" s="319">
        <v>0.22</v>
      </c>
    </row>
    <row r="15" spans="2:6" x14ac:dyDescent="0.15">
      <c r="B15" s="145">
        <v>13</v>
      </c>
      <c r="C15" s="145">
        <v>1</v>
      </c>
      <c r="D15" s="319">
        <v>0.6</v>
      </c>
      <c r="E15" s="319">
        <v>0.11</v>
      </c>
      <c r="F15" s="319">
        <v>0.21</v>
      </c>
    </row>
    <row r="16" spans="2:6" x14ac:dyDescent="0.15">
      <c r="B16" s="145">
        <v>14</v>
      </c>
      <c r="C16" s="145">
        <v>1</v>
      </c>
      <c r="D16" s="319">
        <v>0.65</v>
      </c>
      <c r="E16" s="319">
        <v>0.08</v>
      </c>
      <c r="F16" s="319">
        <v>0.13</v>
      </c>
    </row>
    <row r="17" spans="2:6" x14ac:dyDescent="0.15">
      <c r="B17" s="145">
        <v>15</v>
      </c>
      <c r="C17" s="145">
        <v>1</v>
      </c>
      <c r="D17" s="319">
        <v>0.68</v>
      </c>
      <c r="E17" s="319">
        <v>0.17</v>
      </c>
      <c r="F17" s="319">
        <v>0.22</v>
      </c>
    </row>
    <row r="18" spans="2:6" x14ac:dyDescent="0.15">
      <c r="B18" s="145">
        <v>16</v>
      </c>
      <c r="C18" s="145">
        <v>1</v>
      </c>
      <c r="D18" s="319">
        <v>0.68</v>
      </c>
      <c r="E18" s="319">
        <v>0.14000000000000001</v>
      </c>
      <c r="F18" s="319">
        <v>0.28000000000000003</v>
      </c>
    </row>
    <row r="19" spans="2:6" x14ac:dyDescent="0.15">
      <c r="B19" s="145">
        <v>17</v>
      </c>
      <c r="C19" s="145">
        <v>1</v>
      </c>
      <c r="D19" s="319">
        <v>0.73</v>
      </c>
      <c r="E19" s="319">
        <v>0.12</v>
      </c>
      <c r="F19" s="319">
        <v>0.1</v>
      </c>
    </row>
    <row r="20" spans="2:6" x14ac:dyDescent="0.15">
      <c r="B20" s="145">
        <v>18</v>
      </c>
      <c r="C20" s="145">
        <v>1</v>
      </c>
      <c r="D20" s="319">
        <v>0.8</v>
      </c>
      <c r="E20" s="319">
        <v>0.14000000000000001</v>
      </c>
      <c r="F20" s="319">
        <v>0.14000000000000001</v>
      </c>
    </row>
    <row r="21" spans="2:6" x14ac:dyDescent="0.15">
      <c r="B21" s="145">
        <v>19</v>
      </c>
      <c r="C21" s="145">
        <v>1</v>
      </c>
      <c r="D21" s="319">
        <v>0.86</v>
      </c>
      <c r="E21" s="319">
        <v>0.18</v>
      </c>
      <c r="F21" s="319">
        <v>0.09</v>
      </c>
    </row>
    <row r="22" spans="2:6" x14ac:dyDescent="0.15">
      <c r="B22" s="320">
        <v>20</v>
      </c>
      <c r="C22" s="320">
        <v>1</v>
      </c>
      <c r="D22" s="321">
        <v>0.87</v>
      </c>
      <c r="E22" s="321">
        <v>0.17</v>
      </c>
      <c r="F22" s="321">
        <v>0.28000000000000003</v>
      </c>
    </row>
    <row r="25" spans="2:6" x14ac:dyDescent="0.15">
      <c r="C25" s="322">
        <v>0</v>
      </c>
      <c r="D25" s="322" t="s">
        <v>686</v>
      </c>
    </row>
    <row r="26" spans="2:6" x14ac:dyDescent="0.15">
      <c r="C26" s="322">
        <v>1</v>
      </c>
      <c r="D26" s="322" t="s">
        <v>687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2116-E9DC-9542-BFD0-BE683923ED62}">
  <dimension ref="A1:H501"/>
  <sheetViews>
    <sheetView workbookViewId="0">
      <selection activeCell="R34" sqref="R34"/>
    </sheetView>
  </sheetViews>
  <sheetFormatPr baseColWidth="10" defaultRowHeight="13" x14ac:dyDescent="0.15"/>
  <sheetData>
    <row r="1" spans="1:8" x14ac:dyDescent="0.15">
      <c r="A1" s="198" t="s">
        <v>688</v>
      </c>
      <c r="B1" s="198" t="s">
        <v>689</v>
      </c>
      <c r="C1" s="198" t="s">
        <v>690</v>
      </c>
      <c r="D1" s="198" t="s">
        <v>691</v>
      </c>
      <c r="E1" s="198" t="s">
        <v>339</v>
      </c>
      <c r="F1" s="198" t="s">
        <v>692</v>
      </c>
      <c r="G1" s="198" t="s">
        <v>693</v>
      </c>
      <c r="H1" s="198" t="s">
        <v>694</v>
      </c>
    </row>
    <row r="2" spans="1:8" x14ac:dyDescent="0.15">
      <c r="A2" s="198">
        <v>41</v>
      </c>
      <c r="B2" s="198">
        <v>3</v>
      </c>
      <c r="C2" s="198">
        <v>18</v>
      </c>
      <c r="D2" s="198">
        <v>7</v>
      </c>
      <c r="E2" s="198">
        <v>176</v>
      </c>
      <c r="F2" s="198">
        <v>10.3</v>
      </c>
      <c r="G2" s="198">
        <v>5.0086079999999997</v>
      </c>
      <c r="H2" s="198">
        <v>1</v>
      </c>
    </row>
    <row r="3" spans="1:8" x14ac:dyDescent="0.15">
      <c r="A3" s="198">
        <v>27</v>
      </c>
      <c r="B3" s="198">
        <v>1</v>
      </c>
      <c r="C3" s="198">
        <v>10</v>
      </c>
      <c r="D3" s="198">
        <v>6</v>
      </c>
      <c r="E3" s="198">
        <v>31</v>
      </c>
      <c r="F3" s="198">
        <v>17.3</v>
      </c>
      <c r="G3" s="198">
        <v>4.0007979999999996</v>
      </c>
      <c r="H3" s="198">
        <v>0</v>
      </c>
    </row>
    <row r="4" spans="1:8" x14ac:dyDescent="0.15">
      <c r="A4" s="198">
        <v>40</v>
      </c>
      <c r="B4" s="198">
        <v>1</v>
      </c>
      <c r="C4" s="198">
        <v>15</v>
      </c>
      <c r="D4" s="198">
        <v>14</v>
      </c>
      <c r="E4" s="198">
        <v>55</v>
      </c>
      <c r="F4" s="198">
        <v>5.5</v>
      </c>
      <c r="G4" s="198">
        <v>2.1689250000000002</v>
      </c>
      <c r="H4" s="198">
        <v>0</v>
      </c>
    </row>
    <row r="5" spans="1:8" x14ac:dyDescent="0.15">
      <c r="A5" s="198">
        <v>41</v>
      </c>
      <c r="B5" s="198">
        <v>1</v>
      </c>
      <c r="C5" s="198">
        <v>15</v>
      </c>
      <c r="D5" s="198">
        <v>14</v>
      </c>
      <c r="E5" s="198">
        <v>120</v>
      </c>
      <c r="F5" s="198">
        <v>2.9</v>
      </c>
      <c r="G5" s="198">
        <v>0.82128000000000001</v>
      </c>
      <c r="H5" s="198">
        <v>0</v>
      </c>
    </row>
    <row r="6" spans="1:8" x14ac:dyDescent="0.15">
      <c r="A6" s="198">
        <v>24</v>
      </c>
      <c r="B6" s="198">
        <v>2</v>
      </c>
      <c r="C6" s="198">
        <v>2</v>
      </c>
      <c r="D6" s="198">
        <v>0</v>
      </c>
      <c r="E6" s="198">
        <v>28</v>
      </c>
      <c r="F6" s="198">
        <v>17.3</v>
      </c>
      <c r="G6" s="198">
        <v>3.0565639999999998</v>
      </c>
      <c r="H6" s="198">
        <v>1</v>
      </c>
    </row>
    <row r="7" spans="1:8" x14ac:dyDescent="0.15">
      <c r="A7" s="198">
        <v>41</v>
      </c>
      <c r="B7" s="198">
        <v>2</v>
      </c>
      <c r="C7" s="198">
        <v>5</v>
      </c>
      <c r="D7" s="198">
        <v>5</v>
      </c>
      <c r="E7" s="198">
        <v>25</v>
      </c>
      <c r="F7" s="198">
        <v>10.199999999999999</v>
      </c>
      <c r="G7" s="198">
        <v>2.1573000000000002</v>
      </c>
      <c r="H7" s="198">
        <v>0</v>
      </c>
    </row>
    <row r="8" spans="1:8" x14ac:dyDescent="0.15">
      <c r="A8" s="198">
        <v>39</v>
      </c>
      <c r="B8" s="198">
        <v>1</v>
      </c>
      <c r="C8" s="198">
        <v>20</v>
      </c>
      <c r="D8" s="198">
        <v>9</v>
      </c>
      <c r="E8" s="198">
        <v>67</v>
      </c>
      <c r="F8" s="198">
        <v>30.6</v>
      </c>
      <c r="G8" s="198">
        <v>16.668126000000001</v>
      </c>
      <c r="H8" s="198">
        <v>0</v>
      </c>
    </row>
    <row r="9" spans="1:8" x14ac:dyDescent="0.15">
      <c r="A9" s="198">
        <v>43</v>
      </c>
      <c r="B9" s="198">
        <v>1</v>
      </c>
      <c r="C9" s="198">
        <v>12</v>
      </c>
      <c r="D9" s="198">
        <v>11</v>
      </c>
      <c r="E9" s="198">
        <v>38</v>
      </c>
      <c r="F9" s="198">
        <v>3.6</v>
      </c>
      <c r="G9" s="198">
        <v>1.2394080000000001</v>
      </c>
      <c r="H9" s="198">
        <v>0</v>
      </c>
    </row>
    <row r="10" spans="1:8" x14ac:dyDescent="0.15">
      <c r="A10" s="198">
        <v>24</v>
      </c>
      <c r="B10" s="198">
        <v>1</v>
      </c>
      <c r="C10" s="198">
        <v>3</v>
      </c>
      <c r="D10" s="198">
        <v>4</v>
      </c>
      <c r="E10" s="198">
        <v>19</v>
      </c>
      <c r="F10" s="198">
        <v>24.4</v>
      </c>
      <c r="G10" s="198">
        <v>3.2776519999999998</v>
      </c>
      <c r="H10" s="198">
        <v>1</v>
      </c>
    </row>
    <row r="11" spans="1:8" x14ac:dyDescent="0.15">
      <c r="A11" s="198">
        <v>36</v>
      </c>
      <c r="B11" s="198">
        <v>1</v>
      </c>
      <c r="C11" s="198">
        <v>0</v>
      </c>
      <c r="D11" s="198">
        <v>13</v>
      </c>
      <c r="E11" s="198">
        <v>25</v>
      </c>
      <c r="F11" s="198">
        <v>19.7</v>
      </c>
      <c r="G11" s="198">
        <v>2.1473</v>
      </c>
      <c r="H11" s="198">
        <v>0</v>
      </c>
    </row>
    <row r="12" spans="1:8" x14ac:dyDescent="0.15">
      <c r="A12" s="198">
        <v>27</v>
      </c>
      <c r="B12" s="198">
        <v>1</v>
      </c>
      <c r="C12" s="198">
        <v>0</v>
      </c>
      <c r="D12" s="198">
        <v>1</v>
      </c>
      <c r="E12" s="198">
        <v>16</v>
      </c>
      <c r="F12" s="198">
        <v>1.7</v>
      </c>
      <c r="G12" s="198">
        <v>8.9487999999999998E-2</v>
      </c>
      <c r="H12" s="198">
        <v>0</v>
      </c>
    </row>
    <row r="13" spans="1:8" x14ac:dyDescent="0.15">
      <c r="A13" s="198">
        <v>25</v>
      </c>
      <c r="B13" s="198">
        <v>1</v>
      </c>
      <c r="C13" s="198">
        <v>4</v>
      </c>
      <c r="D13" s="198">
        <v>0</v>
      </c>
      <c r="E13" s="198">
        <v>23</v>
      </c>
      <c r="F13" s="198">
        <v>5.2</v>
      </c>
      <c r="G13" s="198">
        <v>0.94364400000000004</v>
      </c>
      <c r="H13" s="198">
        <v>0</v>
      </c>
    </row>
    <row r="14" spans="1:8" x14ac:dyDescent="0.15">
      <c r="A14" s="198">
        <v>52</v>
      </c>
      <c r="B14" s="198">
        <v>1</v>
      </c>
      <c r="C14" s="198">
        <v>24</v>
      </c>
      <c r="D14" s="198">
        <v>14</v>
      </c>
      <c r="E14" s="198">
        <v>64</v>
      </c>
      <c r="F14" s="198">
        <v>10</v>
      </c>
      <c r="G14" s="198">
        <v>2.4704000000000002</v>
      </c>
      <c r="H14" s="198">
        <v>0</v>
      </c>
    </row>
    <row r="15" spans="1:8" x14ac:dyDescent="0.15">
      <c r="A15" s="198">
        <v>37</v>
      </c>
      <c r="B15" s="198">
        <v>1</v>
      </c>
      <c r="C15" s="198">
        <v>6</v>
      </c>
      <c r="D15" s="198">
        <v>9</v>
      </c>
      <c r="E15" s="198">
        <v>29</v>
      </c>
      <c r="F15" s="198">
        <v>16.3</v>
      </c>
      <c r="G15" s="198">
        <v>3.0110990000000002</v>
      </c>
      <c r="H15" s="198">
        <v>0</v>
      </c>
    </row>
    <row r="16" spans="1:8" x14ac:dyDescent="0.15">
      <c r="A16" s="198">
        <v>48</v>
      </c>
      <c r="B16" s="198">
        <v>1</v>
      </c>
      <c r="C16" s="198">
        <v>22</v>
      </c>
      <c r="D16" s="198">
        <v>15</v>
      </c>
      <c r="E16" s="198">
        <v>100</v>
      </c>
      <c r="F16" s="198">
        <v>9.1</v>
      </c>
      <c r="G16" s="198">
        <v>5.3963000000000001</v>
      </c>
      <c r="H16" s="198">
        <v>0</v>
      </c>
    </row>
    <row r="17" spans="1:8" x14ac:dyDescent="0.15">
      <c r="A17" s="198">
        <v>36</v>
      </c>
      <c r="B17" s="198">
        <v>2</v>
      </c>
      <c r="C17" s="198">
        <v>10</v>
      </c>
      <c r="D17" s="198">
        <v>7</v>
      </c>
      <c r="E17" s="198">
        <v>49</v>
      </c>
      <c r="F17" s="198">
        <v>8.6</v>
      </c>
      <c r="G17" s="198">
        <v>3.3964840000000001</v>
      </c>
      <c r="H17" s="198">
        <v>1</v>
      </c>
    </row>
    <row r="18" spans="1:8" x14ac:dyDescent="0.15">
      <c r="A18" s="198">
        <v>36</v>
      </c>
      <c r="B18" s="198">
        <v>2</v>
      </c>
      <c r="C18" s="198">
        <v>13</v>
      </c>
      <c r="D18" s="198">
        <v>6</v>
      </c>
      <c r="E18" s="198">
        <v>41</v>
      </c>
      <c r="F18" s="198">
        <v>16.399999999999999</v>
      </c>
      <c r="G18" s="198">
        <v>3.8057840000000001</v>
      </c>
      <c r="H18" s="198">
        <v>1</v>
      </c>
    </row>
    <row r="19" spans="1:8" x14ac:dyDescent="0.15">
      <c r="A19" s="198">
        <v>43</v>
      </c>
      <c r="B19" s="198">
        <v>1</v>
      </c>
      <c r="C19" s="198">
        <v>23</v>
      </c>
      <c r="D19" s="198">
        <v>19</v>
      </c>
      <c r="E19" s="198">
        <v>72</v>
      </c>
      <c r="F19" s="198">
        <v>7.6</v>
      </c>
      <c r="G19" s="198">
        <v>4.2900479999999996</v>
      </c>
      <c r="H19" s="198">
        <v>0</v>
      </c>
    </row>
    <row r="20" spans="1:8" x14ac:dyDescent="0.15">
      <c r="A20" s="198">
        <v>39</v>
      </c>
      <c r="B20" s="198">
        <v>1</v>
      </c>
      <c r="C20" s="198">
        <v>6</v>
      </c>
      <c r="D20" s="198">
        <v>9</v>
      </c>
      <c r="E20" s="198">
        <v>61</v>
      </c>
      <c r="F20" s="198">
        <v>5.7</v>
      </c>
      <c r="G20" s="198">
        <v>2.913726</v>
      </c>
      <c r="H20" s="198">
        <v>0</v>
      </c>
    </row>
    <row r="21" spans="1:8" x14ac:dyDescent="0.15">
      <c r="A21" s="198">
        <v>41</v>
      </c>
      <c r="B21" s="198">
        <v>3</v>
      </c>
      <c r="C21" s="198">
        <v>0</v>
      </c>
      <c r="D21" s="198">
        <v>21</v>
      </c>
      <c r="E21" s="198">
        <v>26</v>
      </c>
      <c r="F21" s="198">
        <v>1.7</v>
      </c>
      <c r="G21" s="198">
        <v>0.34299200000000002</v>
      </c>
      <c r="H21" s="198">
        <v>0</v>
      </c>
    </row>
    <row r="22" spans="1:8" x14ac:dyDescent="0.15">
      <c r="A22" s="198">
        <v>39</v>
      </c>
      <c r="B22" s="198">
        <v>1</v>
      </c>
      <c r="C22" s="198">
        <v>22</v>
      </c>
      <c r="D22" s="198">
        <v>3</v>
      </c>
      <c r="E22" s="198">
        <v>52</v>
      </c>
      <c r="F22" s="198">
        <v>3.2</v>
      </c>
      <c r="G22" s="198">
        <v>0.50918399999999997</v>
      </c>
      <c r="H22" s="198">
        <v>0</v>
      </c>
    </row>
    <row r="23" spans="1:8" x14ac:dyDescent="0.15">
      <c r="A23" s="198">
        <v>47</v>
      </c>
      <c r="B23" s="198">
        <v>1</v>
      </c>
      <c r="C23" s="198">
        <v>17</v>
      </c>
      <c r="D23" s="198">
        <v>21</v>
      </c>
      <c r="E23" s="198">
        <v>43</v>
      </c>
      <c r="F23" s="198">
        <v>5.6</v>
      </c>
      <c r="G23" s="198">
        <v>1.8204480000000001</v>
      </c>
      <c r="H23" s="198">
        <v>0</v>
      </c>
    </row>
    <row r="24" spans="1:8" x14ac:dyDescent="0.15">
      <c r="A24" s="198">
        <v>28</v>
      </c>
      <c r="B24" s="198">
        <v>1</v>
      </c>
      <c r="C24" s="198">
        <v>3</v>
      </c>
      <c r="D24" s="198">
        <v>6</v>
      </c>
      <c r="E24" s="198">
        <v>26</v>
      </c>
      <c r="F24" s="198">
        <v>10</v>
      </c>
      <c r="G24" s="198">
        <v>2.1684000000000001</v>
      </c>
      <c r="H24" s="198">
        <v>0</v>
      </c>
    </row>
    <row r="25" spans="1:8" x14ac:dyDescent="0.15">
      <c r="A25" s="198">
        <v>29</v>
      </c>
      <c r="B25" s="198">
        <v>1</v>
      </c>
      <c r="C25" s="198">
        <v>8</v>
      </c>
      <c r="D25" s="198">
        <v>6</v>
      </c>
      <c r="E25" s="198">
        <v>27</v>
      </c>
      <c r="F25" s="198">
        <v>9.8000000000000007</v>
      </c>
      <c r="G25" s="198">
        <v>2.243808</v>
      </c>
      <c r="H25" s="198">
        <v>0</v>
      </c>
    </row>
    <row r="26" spans="1:8" x14ac:dyDescent="0.15">
      <c r="A26" s="198">
        <v>21</v>
      </c>
      <c r="B26" s="198">
        <v>2</v>
      </c>
      <c r="C26" s="198">
        <v>1</v>
      </c>
      <c r="D26" s="198">
        <v>2</v>
      </c>
      <c r="E26" s="198">
        <v>16</v>
      </c>
      <c r="F26" s="198">
        <v>18</v>
      </c>
      <c r="G26" s="198">
        <v>2.63808</v>
      </c>
      <c r="H26" s="198">
        <v>1</v>
      </c>
    </row>
    <row r="27" spans="1:8" x14ac:dyDescent="0.15">
      <c r="A27" s="198">
        <v>25</v>
      </c>
      <c r="B27" s="198">
        <v>4</v>
      </c>
      <c r="C27" s="198">
        <v>0</v>
      </c>
      <c r="D27" s="198">
        <v>2</v>
      </c>
      <c r="E27" s="198">
        <v>32</v>
      </c>
      <c r="F27" s="198">
        <v>17.600000000000001</v>
      </c>
      <c r="G27" s="198">
        <v>3.4918399999999998</v>
      </c>
      <c r="H27" s="198">
        <v>0</v>
      </c>
    </row>
    <row r="28" spans="1:8" x14ac:dyDescent="0.15">
      <c r="A28" s="198">
        <v>45</v>
      </c>
      <c r="B28" s="198">
        <v>2</v>
      </c>
      <c r="C28" s="198">
        <v>10</v>
      </c>
      <c r="D28" s="198">
        <v>27</v>
      </c>
      <c r="E28" s="198">
        <v>69</v>
      </c>
      <c r="F28" s="198">
        <v>6.7</v>
      </c>
      <c r="G28" s="198">
        <v>3.9156810000000002</v>
      </c>
      <c r="H28" s="198">
        <v>0</v>
      </c>
    </row>
    <row r="29" spans="1:8" x14ac:dyDescent="0.15">
      <c r="A29" s="198">
        <v>43</v>
      </c>
      <c r="B29" s="198">
        <v>1</v>
      </c>
      <c r="C29" s="198">
        <v>25</v>
      </c>
      <c r="D29" s="198">
        <v>21</v>
      </c>
      <c r="E29" s="198">
        <v>64</v>
      </c>
      <c r="F29" s="198">
        <v>16.7</v>
      </c>
      <c r="G29" s="198">
        <v>9.7367679999999996</v>
      </c>
      <c r="H29" s="198">
        <v>0</v>
      </c>
    </row>
    <row r="30" spans="1:8" x14ac:dyDescent="0.15">
      <c r="A30" s="198">
        <v>33</v>
      </c>
      <c r="B30" s="198">
        <v>2</v>
      </c>
      <c r="C30" s="198">
        <v>12</v>
      </c>
      <c r="D30" s="198">
        <v>8</v>
      </c>
      <c r="E30" s="198">
        <v>58</v>
      </c>
      <c r="F30" s="198">
        <v>18.399999999999999</v>
      </c>
      <c r="G30" s="198">
        <v>7.5877920000000003</v>
      </c>
      <c r="H30" s="198">
        <v>0</v>
      </c>
    </row>
    <row r="31" spans="1:8" x14ac:dyDescent="0.15">
      <c r="A31" s="198">
        <v>26</v>
      </c>
      <c r="B31" s="198">
        <v>3</v>
      </c>
      <c r="C31" s="198">
        <v>2</v>
      </c>
      <c r="D31" s="198">
        <v>1</v>
      </c>
      <c r="E31" s="198">
        <v>37</v>
      </c>
      <c r="F31" s="198">
        <v>14.2</v>
      </c>
      <c r="G31" s="198">
        <v>5.0490940000000002</v>
      </c>
      <c r="H31" s="198">
        <v>0</v>
      </c>
    </row>
    <row r="32" spans="1:8" x14ac:dyDescent="0.15">
      <c r="A32" s="198">
        <v>45</v>
      </c>
      <c r="B32" s="198">
        <v>1</v>
      </c>
      <c r="C32" s="198">
        <v>3</v>
      </c>
      <c r="D32" s="198">
        <v>15</v>
      </c>
      <c r="E32" s="198">
        <v>20</v>
      </c>
      <c r="F32" s="198">
        <v>2.1</v>
      </c>
      <c r="G32" s="198">
        <v>0.315</v>
      </c>
      <c r="H32" s="198">
        <v>0</v>
      </c>
    </row>
    <row r="33" spans="1:8" x14ac:dyDescent="0.15">
      <c r="A33" s="198">
        <v>30</v>
      </c>
      <c r="B33" s="198">
        <v>1</v>
      </c>
      <c r="C33" s="198">
        <v>1</v>
      </c>
      <c r="D33" s="198">
        <v>10</v>
      </c>
      <c r="E33" s="198">
        <v>22</v>
      </c>
      <c r="F33" s="198">
        <v>10.5</v>
      </c>
      <c r="G33" s="198">
        <v>1.17117</v>
      </c>
      <c r="H33" s="198">
        <v>0</v>
      </c>
    </row>
    <row r="34" spans="1:8" x14ac:dyDescent="0.15">
      <c r="A34" s="198">
        <v>27</v>
      </c>
      <c r="B34" s="198">
        <v>3</v>
      </c>
      <c r="C34" s="198">
        <v>2</v>
      </c>
      <c r="D34" s="198">
        <v>7</v>
      </c>
      <c r="E34" s="198">
        <v>26</v>
      </c>
      <c r="F34" s="198">
        <v>6</v>
      </c>
      <c r="G34" s="198">
        <v>0.83772000000000002</v>
      </c>
      <c r="H34" s="198">
        <v>0</v>
      </c>
    </row>
    <row r="35" spans="1:8" x14ac:dyDescent="0.15">
      <c r="A35" s="198">
        <v>25</v>
      </c>
      <c r="B35" s="198">
        <v>1</v>
      </c>
      <c r="C35" s="198">
        <v>8</v>
      </c>
      <c r="D35" s="198">
        <v>4</v>
      </c>
      <c r="E35" s="198">
        <v>27</v>
      </c>
      <c r="F35" s="198">
        <v>14.4</v>
      </c>
      <c r="G35" s="198">
        <v>2.8693439999999999</v>
      </c>
      <c r="H35" s="198">
        <v>0</v>
      </c>
    </row>
    <row r="36" spans="1:8" x14ac:dyDescent="0.15">
      <c r="A36" s="198">
        <v>25</v>
      </c>
      <c r="B36" s="198">
        <v>1</v>
      </c>
      <c r="C36" s="198">
        <v>8</v>
      </c>
      <c r="D36" s="198">
        <v>1</v>
      </c>
      <c r="E36" s="198">
        <v>35</v>
      </c>
      <c r="F36" s="198">
        <v>2.9</v>
      </c>
      <c r="G36" s="198">
        <v>0.93786000000000003</v>
      </c>
      <c r="H36" s="198">
        <v>0</v>
      </c>
    </row>
    <row r="37" spans="1:8" x14ac:dyDescent="0.15">
      <c r="A37" s="198">
        <v>26</v>
      </c>
      <c r="B37" s="198">
        <v>2</v>
      </c>
      <c r="C37" s="198">
        <v>6</v>
      </c>
      <c r="D37" s="198">
        <v>7</v>
      </c>
      <c r="E37" s="198">
        <v>45</v>
      </c>
      <c r="F37" s="198">
        <v>26</v>
      </c>
      <c r="G37" s="198">
        <v>5.6510999999999996</v>
      </c>
      <c r="H37" s="198">
        <v>0</v>
      </c>
    </row>
    <row r="38" spans="1:8" x14ac:dyDescent="0.15">
      <c r="A38" s="198">
        <v>30</v>
      </c>
      <c r="B38" s="198">
        <v>2</v>
      </c>
      <c r="C38" s="198">
        <v>10</v>
      </c>
      <c r="D38" s="198">
        <v>4</v>
      </c>
      <c r="E38" s="198">
        <v>22</v>
      </c>
      <c r="F38" s="198">
        <v>16.100000000000001</v>
      </c>
      <c r="G38" s="198">
        <v>2.1322839999999998</v>
      </c>
      <c r="H38" s="198">
        <v>0</v>
      </c>
    </row>
    <row r="39" spans="1:8" x14ac:dyDescent="0.15">
      <c r="A39" s="198">
        <v>32</v>
      </c>
      <c r="B39" s="198">
        <v>2</v>
      </c>
      <c r="C39" s="198">
        <v>12</v>
      </c>
      <c r="D39" s="198">
        <v>1</v>
      </c>
      <c r="E39" s="198">
        <v>54</v>
      </c>
      <c r="F39" s="198">
        <v>14.4</v>
      </c>
      <c r="G39" s="198">
        <v>4.5800640000000001</v>
      </c>
      <c r="H39" s="198">
        <v>0</v>
      </c>
    </row>
    <row r="40" spans="1:8" x14ac:dyDescent="0.15">
      <c r="A40" s="198">
        <v>28</v>
      </c>
      <c r="B40" s="198">
        <v>2</v>
      </c>
      <c r="C40" s="198">
        <v>1</v>
      </c>
      <c r="D40" s="198">
        <v>8</v>
      </c>
      <c r="E40" s="198">
        <v>24</v>
      </c>
      <c r="F40" s="198">
        <v>17.100000000000001</v>
      </c>
      <c r="G40" s="198">
        <v>2.7660960000000001</v>
      </c>
      <c r="H40" s="198">
        <v>1</v>
      </c>
    </row>
    <row r="41" spans="1:8" x14ac:dyDescent="0.15">
      <c r="A41" s="198">
        <v>45</v>
      </c>
      <c r="B41" s="198">
        <v>1</v>
      </c>
      <c r="C41" s="198">
        <v>23</v>
      </c>
      <c r="D41" s="198">
        <v>5</v>
      </c>
      <c r="E41" s="198">
        <v>50</v>
      </c>
      <c r="F41" s="198">
        <v>4.2</v>
      </c>
      <c r="G41" s="198">
        <v>1.5414000000000001</v>
      </c>
      <c r="H41" s="198">
        <v>0</v>
      </c>
    </row>
    <row r="42" spans="1:8" x14ac:dyDescent="0.15">
      <c r="A42" s="198">
        <v>23</v>
      </c>
      <c r="B42" s="198">
        <v>1</v>
      </c>
      <c r="C42" s="198">
        <v>7</v>
      </c>
      <c r="D42" s="198">
        <v>2</v>
      </c>
      <c r="E42" s="198">
        <v>31</v>
      </c>
      <c r="F42" s="198">
        <v>6.6</v>
      </c>
      <c r="G42" s="198">
        <v>1.70841</v>
      </c>
      <c r="H42" s="198">
        <v>0</v>
      </c>
    </row>
    <row r="43" spans="1:8" x14ac:dyDescent="0.15">
      <c r="A43" s="198">
        <v>34</v>
      </c>
      <c r="B43" s="198">
        <v>1</v>
      </c>
      <c r="C43" s="198">
        <v>17</v>
      </c>
      <c r="D43" s="198">
        <v>3</v>
      </c>
      <c r="E43" s="198">
        <v>59</v>
      </c>
      <c r="F43" s="198">
        <v>8</v>
      </c>
      <c r="G43" s="198">
        <v>2.9122400000000002</v>
      </c>
      <c r="H43" s="198">
        <v>0</v>
      </c>
    </row>
    <row r="44" spans="1:8" x14ac:dyDescent="0.15">
      <c r="A44" s="198">
        <v>42</v>
      </c>
      <c r="B44" s="198">
        <v>2</v>
      </c>
      <c r="C44" s="198">
        <v>7</v>
      </c>
      <c r="D44" s="198">
        <v>23</v>
      </c>
      <c r="E44" s="198">
        <v>41</v>
      </c>
      <c r="F44" s="198">
        <v>4.5999999999999996</v>
      </c>
      <c r="G44" s="198">
        <v>0.944886</v>
      </c>
      <c r="H44" s="198">
        <v>0</v>
      </c>
    </row>
    <row r="45" spans="1:8" x14ac:dyDescent="0.15">
      <c r="A45" s="198">
        <v>39</v>
      </c>
      <c r="B45" s="198">
        <v>1</v>
      </c>
      <c r="C45" s="198">
        <v>19</v>
      </c>
      <c r="D45" s="198">
        <v>5</v>
      </c>
      <c r="E45" s="198">
        <v>48</v>
      </c>
      <c r="F45" s="198">
        <v>13.1</v>
      </c>
      <c r="G45" s="198">
        <v>4.3575840000000001</v>
      </c>
      <c r="H45" s="198">
        <v>0</v>
      </c>
    </row>
    <row r="46" spans="1:8" x14ac:dyDescent="0.15">
      <c r="A46" s="198">
        <v>26</v>
      </c>
      <c r="B46" s="198">
        <v>1</v>
      </c>
      <c r="C46" s="198">
        <v>0</v>
      </c>
      <c r="D46" s="198">
        <v>0</v>
      </c>
      <c r="E46" s="198">
        <v>14</v>
      </c>
      <c r="F46" s="198">
        <v>7.5</v>
      </c>
      <c r="G46" s="198">
        <v>0.74760000000000004</v>
      </c>
      <c r="H46" s="198">
        <v>1</v>
      </c>
    </row>
    <row r="47" spans="1:8" x14ac:dyDescent="0.15">
      <c r="A47" s="198">
        <v>21</v>
      </c>
      <c r="B47" s="198">
        <v>2</v>
      </c>
      <c r="C47" s="198">
        <v>0</v>
      </c>
      <c r="D47" s="198">
        <v>1</v>
      </c>
      <c r="E47" s="198">
        <v>16</v>
      </c>
      <c r="F47" s="198">
        <v>6.8</v>
      </c>
      <c r="G47" s="198">
        <v>0.93785600000000002</v>
      </c>
      <c r="H47" s="198">
        <v>0</v>
      </c>
    </row>
    <row r="48" spans="1:8" x14ac:dyDescent="0.15">
      <c r="A48" s="198">
        <v>35</v>
      </c>
      <c r="B48" s="198">
        <v>1</v>
      </c>
      <c r="C48" s="198">
        <v>13</v>
      </c>
      <c r="D48" s="198">
        <v>15</v>
      </c>
      <c r="E48" s="198">
        <v>35</v>
      </c>
      <c r="F48" s="198">
        <v>4.5</v>
      </c>
      <c r="G48" s="198">
        <v>1.1434500000000001</v>
      </c>
      <c r="H48" s="198">
        <v>0</v>
      </c>
    </row>
    <row r="49" spans="1:8" x14ac:dyDescent="0.15">
      <c r="A49" s="198">
        <v>47</v>
      </c>
      <c r="B49" s="198">
        <v>1</v>
      </c>
      <c r="C49" s="198">
        <v>4</v>
      </c>
      <c r="D49" s="198">
        <v>2</v>
      </c>
      <c r="E49" s="198">
        <v>26</v>
      </c>
      <c r="F49" s="198">
        <v>10.4</v>
      </c>
      <c r="G49" s="198">
        <v>2.5823200000000002</v>
      </c>
      <c r="H49" s="198">
        <v>0</v>
      </c>
    </row>
    <row r="50" spans="1:8" x14ac:dyDescent="0.15">
      <c r="A50" s="198">
        <v>23</v>
      </c>
      <c r="B50" s="198">
        <v>2</v>
      </c>
      <c r="C50" s="198">
        <v>0</v>
      </c>
      <c r="D50" s="198">
        <v>2</v>
      </c>
      <c r="E50" s="198">
        <v>21</v>
      </c>
      <c r="F50" s="198">
        <v>11.4</v>
      </c>
      <c r="G50" s="198">
        <v>1.618344</v>
      </c>
      <c r="H50" s="198">
        <v>1</v>
      </c>
    </row>
    <row r="51" spans="1:8" x14ac:dyDescent="0.15">
      <c r="A51" s="198">
        <v>35</v>
      </c>
      <c r="B51" s="198">
        <v>1</v>
      </c>
      <c r="C51" s="198">
        <v>18</v>
      </c>
      <c r="D51" s="198">
        <v>2</v>
      </c>
      <c r="E51" s="198">
        <v>42</v>
      </c>
      <c r="F51" s="198">
        <v>7.4</v>
      </c>
      <c r="G51" s="198">
        <v>2.9028719999999999</v>
      </c>
      <c r="H51" s="198">
        <v>0</v>
      </c>
    </row>
    <row r="52" spans="1:8" x14ac:dyDescent="0.15">
      <c r="A52" s="198">
        <v>34</v>
      </c>
      <c r="B52" s="198">
        <v>1</v>
      </c>
      <c r="C52" s="198">
        <v>2</v>
      </c>
      <c r="D52" s="198">
        <v>11</v>
      </c>
      <c r="E52" s="198">
        <v>25</v>
      </c>
      <c r="F52" s="198">
        <v>12.6</v>
      </c>
      <c r="G52" s="198">
        <v>2.5767000000000002</v>
      </c>
      <c r="H52" s="198">
        <v>1</v>
      </c>
    </row>
    <row r="53" spans="1:8" x14ac:dyDescent="0.15">
      <c r="A53" s="198">
        <v>46</v>
      </c>
      <c r="B53" s="198">
        <v>1</v>
      </c>
      <c r="C53" s="198">
        <v>1</v>
      </c>
      <c r="D53" s="198">
        <v>12</v>
      </c>
      <c r="E53" s="198">
        <v>20</v>
      </c>
      <c r="F53" s="198">
        <v>14</v>
      </c>
      <c r="G53" s="198">
        <v>1.9907999999999999</v>
      </c>
      <c r="H53" s="198">
        <v>0</v>
      </c>
    </row>
    <row r="54" spans="1:8" x14ac:dyDescent="0.15">
      <c r="A54" s="198">
        <v>46</v>
      </c>
      <c r="B54" s="198">
        <v>1</v>
      </c>
      <c r="C54" s="198">
        <v>16</v>
      </c>
      <c r="D54" s="198">
        <v>18</v>
      </c>
      <c r="E54" s="198">
        <v>52</v>
      </c>
      <c r="F54" s="198">
        <v>12.9</v>
      </c>
      <c r="G54" s="198">
        <v>3.6759840000000001</v>
      </c>
      <c r="H54" s="198">
        <v>1</v>
      </c>
    </row>
    <row r="55" spans="1:8" x14ac:dyDescent="0.15">
      <c r="A55" s="198">
        <v>38</v>
      </c>
      <c r="B55" s="198">
        <v>3</v>
      </c>
      <c r="C55" s="198">
        <v>4</v>
      </c>
      <c r="D55" s="198">
        <v>18</v>
      </c>
      <c r="E55" s="198">
        <v>25</v>
      </c>
      <c r="F55" s="198">
        <v>3.7</v>
      </c>
      <c r="G55" s="198">
        <v>0.61327500000000001</v>
      </c>
      <c r="H55" s="198">
        <v>0</v>
      </c>
    </row>
    <row r="56" spans="1:8" x14ac:dyDescent="0.15">
      <c r="A56" s="198">
        <v>40</v>
      </c>
      <c r="B56" s="198">
        <v>2</v>
      </c>
      <c r="C56" s="198">
        <v>3</v>
      </c>
      <c r="D56" s="198">
        <v>2</v>
      </c>
      <c r="E56" s="198">
        <v>28</v>
      </c>
      <c r="F56" s="198">
        <v>9.5</v>
      </c>
      <c r="G56" s="198">
        <v>2.1067200000000001</v>
      </c>
      <c r="H56" s="198">
        <v>0</v>
      </c>
    </row>
    <row r="57" spans="1:8" x14ac:dyDescent="0.15">
      <c r="A57" s="198">
        <v>37</v>
      </c>
      <c r="B57" s="198">
        <v>1</v>
      </c>
      <c r="C57" s="198">
        <v>1</v>
      </c>
      <c r="D57" s="198">
        <v>3</v>
      </c>
      <c r="E57" s="198">
        <v>24</v>
      </c>
      <c r="F57" s="198">
        <v>15.1</v>
      </c>
      <c r="G57" s="198">
        <v>1.822872</v>
      </c>
      <c r="H57" s="198">
        <v>1</v>
      </c>
    </row>
    <row r="58" spans="1:8" x14ac:dyDescent="0.15">
      <c r="A58" s="198">
        <v>35</v>
      </c>
      <c r="B58" s="198">
        <v>1</v>
      </c>
      <c r="C58" s="198">
        <v>9</v>
      </c>
      <c r="D58" s="198">
        <v>1</v>
      </c>
      <c r="E58" s="198">
        <v>34</v>
      </c>
      <c r="F58" s="198">
        <v>5</v>
      </c>
      <c r="G58" s="198">
        <v>1.3022</v>
      </c>
      <c r="H58" s="198">
        <v>0</v>
      </c>
    </row>
    <row r="59" spans="1:8" x14ac:dyDescent="0.15">
      <c r="A59" s="198">
        <v>39</v>
      </c>
      <c r="B59" s="198">
        <v>2</v>
      </c>
      <c r="C59" s="198">
        <v>16</v>
      </c>
      <c r="D59" s="198">
        <v>13</v>
      </c>
      <c r="E59" s="198">
        <v>69</v>
      </c>
      <c r="F59" s="198">
        <v>2.4</v>
      </c>
      <c r="G59" s="198">
        <v>0.59450400000000003</v>
      </c>
      <c r="H59" s="198">
        <v>0</v>
      </c>
    </row>
    <row r="60" spans="1:8" x14ac:dyDescent="0.15">
      <c r="A60" s="198">
        <v>40</v>
      </c>
      <c r="B60" s="198">
        <v>3</v>
      </c>
      <c r="C60" s="198">
        <v>18</v>
      </c>
      <c r="D60" s="198">
        <v>6</v>
      </c>
      <c r="E60" s="198">
        <v>100</v>
      </c>
      <c r="F60" s="198">
        <v>2.5</v>
      </c>
      <c r="G60" s="198">
        <v>1.0149999999999999</v>
      </c>
      <c r="H60" s="198">
        <v>0</v>
      </c>
    </row>
    <row r="61" spans="1:8" x14ac:dyDescent="0.15">
      <c r="A61" s="198">
        <v>50</v>
      </c>
      <c r="B61" s="198">
        <v>3</v>
      </c>
      <c r="C61" s="198">
        <v>10</v>
      </c>
      <c r="D61" s="198">
        <v>20</v>
      </c>
      <c r="E61" s="198">
        <v>80</v>
      </c>
      <c r="F61" s="198">
        <v>12.2</v>
      </c>
      <c r="G61" s="198">
        <v>7.2809600000000003</v>
      </c>
      <c r="H61" s="198">
        <v>0</v>
      </c>
    </row>
    <row r="62" spans="1:8" x14ac:dyDescent="0.15">
      <c r="A62" s="198">
        <v>31</v>
      </c>
      <c r="B62" s="198">
        <v>1</v>
      </c>
      <c r="C62" s="198">
        <v>9</v>
      </c>
      <c r="D62" s="198">
        <v>10</v>
      </c>
      <c r="E62" s="198">
        <v>28</v>
      </c>
      <c r="F62" s="198">
        <v>2.4</v>
      </c>
      <c r="G62" s="198">
        <v>0.62428799999999995</v>
      </c>
      <c r="H62" s="198">
        <v>0</v>
      </c>
    </row>
    <row r="63" spans="1:8" x14ac:dyDescent="0.15">
      <c r="A63" s="198">
        <v>29</v>
      </c>
      <c r="B63" s="198">
        <v>1</v>
      </c>
      <c r="C63" s="198">
        <v>13</v>
      </c>
      <c r="D63" s="198">
        <v>1</v>
      </c>
      <c r="E63" s="198">
        <v>42</v>
      </c>
      <c r="F63" s="198">
        <v>7.4</v>
      </c>
      <c r="G63" s="198">
        <v>1.6503479999999999</v>
      </c>
      <c r="H63" s="198">
        <v>1</v>
      </c>
    </row>
    <row r="64" spans="1:8" x14ac:dyDescent="0.15">
      <c r="A64" s="198">
        <v>37</v>
      </c>
      <c r="B64" s="198">
        <v>1</v>
      </c>
      <c r="C64" s="198">
        <v>4</v>
      </c>
      <c r="D64" s="198">
        <v>0</v>
      </c>
      <c r="E64" s="198">
        <v>23</v>
      </c>
      <c r="F64" s="198">
        <v>12.4</v>
      </c>
      <c r="G64" s="198">
        <v>1.98214</v>
      </c>
      <c r="H64" s="198">
        <v>0</v>
      </c>
    </row>
    <row r="65" spans="1:8" x14ac:dyDescent="0.15">
      <c r="A65" s="198">
        <v>33</v>
      </c>
      <c r="B65" s="198">
        <v>2</v>
      </c>
      <c r="C65" s="198">
        <v>4</v>
      </c>
      <c r="D65" s="198">
        <v>9</v>
      </c>
      <c r="E65" s="198">
        <v>55</v>
      </c>
      <c r="F65" s="198">
        <v>7</v>
      </c>
      <c r="G65" s="198">
        <v>1.69015</v>
      </c>
      <c r="H65" s="198">
        <v>0</v>
      </c>
    </row>
    <row r="66" spans="1:8" x14ac:dyDescent="0.15">
      <c r="A66" s="198">
        <v>26</v>
      </c>
      <c r="B66" s="198">
        <v>2</v>
      </c>
      <c r="C66" s="198">
        <v>5</v>
      </c>
      <c r="D66" s="198">
        <v>7</v>
      </c>
      <c r="E66" s="198">
        <v>28</v>
      </c>
      <c r="F66" s="198">
        <v>7.8</v>
      </c>
      <c r="G66" s="198">
        <v>1.1597040000000001</v>
      </c>
      <c r="H66" s="198">
        <v>0</v>
      </c>
    </row>
    <row r="67" spans="1:8" x14ac:dyDescent="0.15">
      <c r="A67" s="198">
        <v>32</v>
      </c>
      <c r="B67" s="198">
        <v>2</v>
      </c>
      <c r="C67" s="198">
        <v>11</v>
      </c>
      <c r="D67" s="198">
        <v>6</v>
      </c>
      <c r="E67" s="198">
        <v>75</v>
      </c>
      <c r="F67" s="198">
        <v>23.3</v>
      </c>
      <c r="G67" s="198">
        <v>9.7161000000000008</v>
      </c>
      <c r="H67" s="198">
        <v>1</v>
      </c>
    </row>
    <row r="68" spans="1:8" x14ac:dyDescent="0.15">
      <c r="A68" s="198">
        <v>28</v>
      </c>
      <c r="B68" s="198">
        <v>2</v>
      </c>
      <c r="C68" s="198">
        <v>2</v>
      </c>
      <c r="D68" s="198">
        <v>3</v>
      </c>
      <c r="E68" s="198">
        <v>23</v>
      </c>
      <c r="F68" s="198">
        <v>6.4</v>
      </c>
      <c r="G68" s="198">
        <v>1.285056</v>
      </c>
      <c r="H68" s="198">
        <v>1</v>
      </c>
    </row>
    <row r="69" spans="1:8" x14ac:dyDescent="0.15">
      <c r="A69" s="198">
        <v>39</v>
      </c>
      <c r="B69" s="198">
        <v>1</v>
      </c>
      <c r="C69" s="198">
        <v>19</v>
      </c>
      <c r="D69" s="198">
        <v>8</v>
      </c>
      <c r="E69" s="198">
        <v>46</v>
      </c>
      <c r="F69" s="198">
        <v>9.1</v>
      </c>
      <c r="G69" s="198">
        <v>1.6702140000000001</v>
      </c>
      <c r="H69" s="198">
        <v>0</v>
      </c>
    </row>
    <row r="70" spans="1:8" x14ac:dyDescent="0.15">
      <c r="A70" s="198">
        <v>28</v>
      </c>
      <c r="B70" s="198">
        <v>2</v>
      </c>
      <c r="C70" s="198">
        <v>8</v>
      </c>
      <c r="D70" s="198">
        <v>3</v>
      </c>
      <c r="E70" s="198">
        <v>31</v>
      </c>
      <c r="F70" s="198">
        <v>8.1999999999999993</v>
      </c>
      <c r="G70" s="198">
        <v>1.0498460000000001</v>
      </c>
      <c r="H70" s="198">
        <v>1</v>
      </c>
    </row>
    <row r="71" spans="1:8" x14ac:dyDescent="0.15">
      <c r="A71" s="198">
        <v>29</v>
      </c>
      <c r="B71" s="198">
        <v>1</v>
      </c>
      <c r="C71" s="198">
        <v>1</v>
      </c>
      <c r="D71" s="198">
        <v>2</v>
      </c>
      <c r="E71" s="198">
        <v>20</v>
      </c>
      <c r="F71" s="198">
        <v>18.600000000000001</v>
      </c>
      <c r="G71" s="198">
        <v>3.1508400000000001</v>
      </c>
      <c r="H71" s="198">
        <v>1</v>
      </c>
    </row>
    <row r="72" spans="1:8" x14ac:dyDescent="0.15">
      <c r="A72" s="198">
        <v>34</v>
      </c>
      <c r="B72" s="198">
        <v>2</v>
      </c>
      <c r="C72" s="198">
        <v>3</v>
      </c>
      <c r="D72" s="198">
        <v>8</v>
      </c>
      <c r="E72" s="198">
        <v>21</v>
      </c>
      <c r="F72" s="198">
        <v>23.1</v>
      </c>
      <c r="G72" s="198">
        <v>3.4490609999999999</v>
      </c>
      <c r="H72" s="198">
        <v>0</v>
      </c>
    </row>
    <row r="73" spans="1:8" x14ac:dyDescent="0.15">
      <c r="A73" s="198">
        <v>28</v>
      </c>
      <c r="B73" s="198">
        <v>2</v>
      </c>
      <c r="C73" s="198">
        <v>5</v>
      </c>
      <c r="D73" s="198">
        <v>9</v>
      </c>
      <c r="E73" s="198">
        <v>34</v>
      </c>
      <c r="F73" s="198">
        <v>23.8</v>
      </c>
      <c r="G73" s="198">
        <v>4.9927640000000002</v>
      </c>
      <c r="H73" s="198">
        <v>0</v>
      </c>
    </row>
    <row r="74" spans="1:8" x14ac:dyDescent="0.15">
      <c r="A74" s="198">
        <v>47</v>
      </c>
      <c r="B74" s="198">
        <v>1</v>
      </c>
      <c r="C74" s="198">
        <v>26</v>
      </c>
      <c r="D74" s="198">
        <v>21</v>
      </c>
      <c r="E74" s="198">
        <v>100</v>
      </c>
      <c r="F74" s="198">
        <v>12.8</v>
      </c>
      <c r="G74" s="198">
        <v>8.2175999999999991</v>
      </c>
      <c r="H74" s="198">
        <v>0</v>
      </c>
    </row>
    <row r="75" spans="1:8" x14ac:dyDescent="0.15">
      <c r="A75" s="198">
        <v>43</v>
      </c>
      <c r="B75" s="198">
        <v>4</v>
      </c>
      <c r="C75" s="198">
        <v>1</v>
      </c>
      <c r="D75" s="198">
        <v>5</v>
      </c>
      <c r="E75" s="198">
        <v>26</v>
      </c>
      <c r="F75" s="198">
        <v>10.6</v>
      </c>
      <c r="G75" s="198">
        <v>1.237444</v>
      </c>
      <c r="H75" s="198">
        <v>0</v>
      </c>
    </row>
    <row r="76" spans="1:8" x14ac:dyDescent="0.15">
      <c r="A76" s="198">
        <v>41</v>
      </c>
      <c r="B76" s="198">
        <v>1</v>
      </c>
      <c r="C76" s="198">
        <v>13</v>
      </c>
      <c r="D76" s="198">
        <v>10</v>
      </c>
      <c r="E76" s="198">
        <v>44</v>
      </c>
      <c r="F76" s="198">
        <v>1.7</v>
      </c>
      <c r="G76" s="198">
        <v>0.67693999999999999</v>
      </c>
      <c r="H76" s="198">
        <v>0</v>
      </c>
    </row>
    <row r="77" spans="1:8" x14ac:dyDescent="0.15">
      <c r="A77" s="198">
        <v>47</v>
      </c>
      <c r="B77" s="198">
        <v>1</v>
      </c>
      <c r="C77" s="198">
        <v>13</v>
      </c>
      <c r="D77" s="198">
        <v>25</v>
      </c>
      <c r="E77" s="198">
        <v>51</v>
      </c>
      <c r="F77" s="198">
        <v>23.8</v>
      </c>
      <c r="G77" s="198">
        <v>8.3994959999999992</v>
      </c>
      <c r="H77" s="198">
        <v>0</v>
      </c>
    </row>
    <row r="78" spans="1:8" x14ac:dyDescent="0.15">
      <c r="A78" s="198">
        <v>24</v>
      </c>
      <c r="B78" s="198">
        <v>1</v>
      </c>
      <c r="C78" s="198">
        <v>2</v>
      </c>
      <c r="D78" s="198">
        <v>1</v>
      </c>
      <c r="E78" s="198">
        <v>21</v>
      </c>
      <c r="F78" s="198">
        <v>0.6</v>
      </c>
      <c r="G78" s="198">
        <v>0.100926</v>
      </c>
      <c r="H78" s="198">
        <v>0</v>
      </c>
    </row>
    <row r="79" spans="1:8" x14ac:dyDescent="0.15">
      <c r="A79" s="198">
        <v>29</v>
      </c>
      <c r="B79" s="198">
        <v>1</v>
      </c>
      <c r="C79" s="198">
        <v>1</v>
      </c>
      <c r="D79" s="198">
        <v>9</v>
      </c>
      <c r="E79" s="198">
        <v>17</v>
      </c>
      <c r="F79" s="198">
        <v>6.7</v>
      </c>
      <c r="G79" s="198">
        <v>0.98181799999999997</v>
      </c>
      <c r="H79" s="198">
        <v>0</v>
      </c>
    </row>
    <row r="80" spans="1:8" x14ac:dyDescent="0.15">
      <c r="A80" s="198">
        <v>33</v>
      </c>
      <c r="B80" s="198">
        <v>1</v>
      </c>
      <c r="C80" s="198">
        <v>14</v>
      </c>
      <c r="D80" s="198">
        <v>2</v>
      </c>
      <c r="E80" s="198">
        <v>37</v>
      </c>
      <c r="F80" s="198">
        <v>2.6</v>
      </c>
      <c r="G80" s="198">
        <v>0.76286600000000004</v>
      </c>
      <c r="H80" s="198">
        <v>0</v>
      </c>
    </row>
    <row r="81" spans="1:8" x14ac:dyDescent="0.15">
      <c r="A81" s="198">
        <v>36</v>
      </c>
      <c r="B81" s="198">
        <v>1</v>
      </c>
      <c r="C81" s="198">
        <v>15</v>
      </c>
      <c r="D81" s="198">
        <v>10</v>
      </c>
      <c r="E81" s="198">
        <v>39</v>
      </c>
      <c r="F81" s="198">
        <v>3.2</v>
      </c>
      <c r="G81" s="198">
        <v>0.56159999999999999</v>
      </c>
      <c r="H81" s="198">
        <v>0</v>
      </c>
    </row>
    <row r="82" spans="1:8" x14ac:dyDescent="0.15">
      <c r="A82" s="198">
        <v>26</v>
      </c>
      <c r="B82" s="198">
        <v>1</v>
      </c>
      <c r="C82" s="198">
        <v>5</v>
      </c>
      <c r="D82" s="198">
        <v>3</v>
      </c>
      <c r="E82" s="198">
        <v>27</v>
      </c>
      <c r="F82" s="198">
        <v>10.5</v>
      </c>
      <c r="G82" s="198">
        <v>0.36287999999999998</v>
      </c>
      <c r="H82" s="198">
        <v>1</v>
      </c>
    </row>
    <row r="83" spans="1:8" x14ac:dyDescent="0.15">
      <c r="A83" s="198">
        <v>31</v>
      </c>
      <c r="B83" s="198">
        <v>1</v>
      </c>
      <c r="C83" s="198">
        <v>11</v>
      </c>
      <c r="D83" s="198">
        <v>12</v>
      </c>
      <c r="E83" s="198">
        <v>45</v>
      </c>
      <c r="F83" s="198">
        <v>17</v>
      </c>
      <c r="G83" s="198">
        <v>4.9112999999999998</v>
      </c>
      <c r="H83" s="198">
        <v>0</v>
      </c>
    </row>
    <row r="84" spans="1:8" x14ac:dyDescent="0.15">
      <c r="A84" s="198">
        <v>37</v>
      </c>
      <c r="B84" s="198">
        <v>1</v>
      </c>
      <c r="C84" s="198">
        <v>7</v>
      </c>
      <c r="D84" s="198">
        <v>3</v>
      </c>
      <c r="E84" s="198">
        <v>32</v>
      </c>
      <c r="F84" s="198">
        <v>19.600000000000001</v>
      </c>
      <c r="G84" s="198">
        <v>3.57504</v>
      </c>
      <c r="H84" s="198">
        <v>0</v>
      </c>
    </row>
    <row r="85" spans="1:8" x14ac:dyDescent="0.15">
      <c r="A85" s="198">
        <v>35</v>
      </c>
      <c r="B85" s="198">
        <v>4</v>
      </c>
      <c r="C85" s="198">
        <v>4</v>
      </c>
      <c r="D85" s="198">
        <v>16</v>
      </c>
      <c r="E85" s="198">
        <v>29</v>
      </c>
      <c r="F85" s="198">
        <v>11</v>
      </c>
      <c r="G85" s="198">
        <v>1.3461799999999999</v>
      </c>
      <c r="H85" s="198">
        <v>0</v>
      </c>
    </row>
    <row r="86" spans="1:8" x14ac:dyDescent="0.15">
      <c r="A86" s="198">
        <v>26</v>
      </c>
      <c r="B86" s="198">
        <v>1</v>
      </c>
      <c r="C86" s="198">
        <v>4</v>
      </c>
      <c r="D86" s="198">
        <v>3</v>
      </c>
      <c r="E86" s="198">
        <v>20</v>
      </c>
      <c r="F86" s="198">
        <v>5.4</v>
      </c>
      <c r="G86" s="198">
        <v>0.76139999999999997</v>
      </c>
      <c r="H86" s="198">
        <v>0</v>
      </c>
    </row>
    <row r="87" spans="1:8" x14ac:dyDescent="0.15">
      <c r="A87" s="198">
        <v>40</v>
      </c>
      <c r="B87" s="198">
        <v>1</v>
      </c>
      <c r="C87" s="198">
        <v>10</v>
      </c>
      <c r="D87" s="198">
        <v>15</v>
      </c>
      <c r="E87" s="198">
        <v>45</v>
      </c>
      <c r="F87" s="198">
        <v>18.8</v>
      </c>
      <c r="G87" s="198">
        <v>6.4465199999999996</v>
      </c>
      <c r="H87" s="198">
        <v>0</v>
      </c>
    </row>
    <row r="88" spans="1:8" x14ac:dyDescent="0.15">
      <c r="A88" s="198">
        <v>29</v>
      </c>
      <c r="B88" s="198">
        <v>2</v>
      </c>
      <c r="C88" s="198">
        <v>5</v>
      </c>
      <c r="D88" s="198">
        <v>4</v>
      </c>
      <c r="E88" s="198">
        <v>36</v>
      </c>
      <c r="F88" s="198">
        <v>12.4</v>
      </c>
      <c r="G88" s="198">
        <v>0.97315200000000002</v>
      </c>
      <c r="H88" s="198">
        <v>1</v>
      </c>
    </row>
    <row r="89" spans="1:8" x14ac:dyDescent="0.15">
      <c r="A89" s="198">
        <v>37</v>
      </c>
      <c r="B89" s="198">
        <v>3</v>
      </c>
      <c r="C89" s="198">
        <v>5</v>
      </c>
      <c r="D89" s="198">
        <v>17</v>
      </c>
      <c r="E89" s="198">
        <v>29</v>
      </c>
      <c r="F89" s="198">
        <v>24.6</v>
      </c>
      <c r="G89" s="198">
        <v>5.7286020000000004</v>
      </c>
      <c r="H89" s="198">
        <v>0</v>
      </c>
    </row>
    <row r="90" spans="1:8" x14ac:dyDescent="0.15">
      <c r="A90" s="198">
        <v>32</v>
      </c>
      <c r="B90" s="198">
        <v>1</v>
      </c>
      <c r="C90" s="198">
        <v>12</v>
      </c>
      <c r="D90" s="198">
        <v>12</v>
      </c>
      <c r="E90" s="198">
        <v>28</v>
      </c>
      <c r="F90" s="198">
        <v>2.9</v>
      </c>
      <c r="G90" s="198">
        <v>0.69588399999999995</v>
      </c>
      <c r="H90" s="198">
        <v>0</v>
      </c>
    </row>
    <row r="91" spans="1:8" x14ac:dyDescent="0.15">
      <c r="A91" s="198">
        <v>23</v>
      </c>
      <c r="B91" s="198">
        <v>2</v>
      </c>
      <c r="C91" s="198">
        <v>0</v>
      </c>
      <c r="D91" s="198">
        <v>1</v>
      </c>
      <c r="E91" s="198">
        <v>17</v>
      </c>
      <c r="F91" s="198">
        <v>27.7</v>
      </c>
      <c r="G91" s="198">
        <v>2.6652939999999998</v>
      </c>
      <c r="H91" s="198">
        <v>1</v>
      </c>
    </row>
    <row r="92" spans="1:8" x14ac:dyDescent="0.15">
      <c r="A92" s="198">
        <v>32</v>
      </c>
      <c r="B92" s="198">
        <v>1</v>
      </c>
      <c r="C92" s="198">
        <v>3</v>
      </c>
      <c r="D92" s="198">
        <v>10</v>
      </c>
      <c r="E92" s="198">
        <v>23</v>
      </c>
      <c r="F92" s="198">
        <v>6.2</v>
      </c>
      <c r="G92" s="198">
        <v>1.373238</v>
      </c>
      <c r="H92" s="198">
        <v>0</v>
      </c>
    </row>
    <row r="93" spans="1:8" x14ac:dyDescent="0.15">
      <c r="A93" s="198">
        <v>25</v>
      </c>
      <c r="B93" s="198">
        <v>1</v>
      </c>
      <c r="C93" s="198">
        <v>1</v>
      </c>
      <c r="D93" s="198">
        <v>6</v>
      </c>
      <c r="E93" s="198">
        <v>15</v>
      </c>
      <c r="F93" s="198">
        <v>11.4</v>
      </c>
      <c r="G93" s="198">
        <v>1.33893</v>
      </c>
      <c r="H93" s="198">
        <v>1</v>
      </c>
    </row>
    <row r="94" spans="1:8" x14ac:dyDescent="0.15">
      <c r="A94" s="198">
        <v>38</v>
      </c>
      <c r="B94" s="198">
        <v>1</v>
      </c>
      <c r="C94" s="198">
        <v>5</v>
      </c>
      <c r="D94" s="198">
        <v>5</v>
      </c>
      <c r="E94" s="198">
        <v>54</v>
      </c>
      <c r="F94" s="198">
        <v>10.6</v>
      </c>
      <c r="G94" s="198">
        <v>4.2243120000000003</v>
      </c>
      <c r="H94" s="198">
        <v>0</v>
      </c>
    </row>
    <row r="95" spans="1:8" x14ac:dyDescent="0.15">
      <c r="A95" s="198">
        <v>32</v>
      </c>
      <c r="B95" s="198">
        <v>2</v>
      </c>
      <c r="C95" s="198">
        <v>0</v>
      </c>
      <c r="D95" s="198">
        <v>6</v>
      </c>
      <c r="E95" s="198">
        <v>18</v>
      </c>
      <c r="F95" s="198">
        <v>5.8</v>
      </c>
      <c r="G95" s="198">
        <v>0.74750399999999995</v>
      </c>
      <c r="H95" s="198">
        <v>1</v>
      </c>
    </row>
    <row r="96" spans="1:8" x14ac:dyDescent="0.15">
      <c r="A96" s="198">
        <v>41</v>
      </c>
      <c r="B96" s="198">
        <v>3</v>
      </c>
      <c r="C96" s="198">
        <v>2</v>
      </c>
      <c r="D96" s="198">
        <v>0</v>
      </c>
      <c r="E96" s="198">
        <v>15</v>
      </c>
      <c r="F96" s="198">
        <v>26.3</v>
      </c>
      <c r="G96" s="198">
        <v>1.984335</v>
      </c>
      <c r="H96" s="198">
        <v>1</v>
      </c>
    </row>
    <row r="97" spans="1:8" x14ac:dyDescent="0.15">
      <c r="A97" s="198">
        <v>36</v>
      </c>
      <c r="B97" s="198">
        <v>1</v>
      </c>
      <c r="C97" s="198">
        <v>17</v>
      </c>
      <c r="D97" s="198">
        <v>6</v>
      </c>
      <c r="E97" s="198">
        <v>54</v>
      </c>
      <c r="F97" s="198">
        <v>4.4000000000000004</v>
      </c>
      <c r="G97" s="198">
        <v>1.648944</v>
      </c>
      <c r="H97" s="198">
        <v>0</v>
      </c>
    </row>
    <row r="98" spans="1:8" x14ac:dyDescent="0.15">
      <c r="A98" s="198">
        <v>42</v>
      </c>
      <c r="B98" s="198">
        <v>3</v>
      </c>
      <c r="C98" s="198">
        <v>13</v>
      </c>
      <c r="D98" s="198">
        <v>0</v>
      </c>
      <c r="E98" s="198">
        <v>82</v>
      </c>
      <c r="F98" s="198">
        <v>3.3</v>
      </c>
      <c r="G98" s="198">
        <v>1.390884</v>
      </c>
      <c r="H98" s="198">
        <v>0</v>
      </c>
    </row>
    <row r="99" spans="1:8" x14ac:dyDescent="0.15">
      <c r="A99" s="198">
        <v>41</v>
      </c>
      <c r="B99" s="198">
        <v>1</v>
      </c>
      <c r="C99" s="198">
        <v>14</v>
      </c>
      <c r="D99" s="198">
        <v>8</v>
      </c>
      <c r="E99" s="198">
        <v>52</v>
      </c>
      <c r="F99" s="198">
        <v>7.3</v>
      </c>
      <c r="G99" s="198">
        <v>2.8697759999999999</v>
      </c>
      <c r="H99" s="198">
        <v>0</v>
      </c>
    </row>
    <row r="100" spans="1:8" x14ac:dyDescent="0.15">
      <c r="A100" s="198">
        <v>29</v>
      </c>
      <c r="B100" s="198">
        <v>2</v>
      </c>
      <c r="C100" s="198">
        <v>4</v>
      </c>
      <c r="D100" s="198">
        <v>9</v>
      </c>
      <c r="E100" s="198">
        <v>19</v>
      </c>
      <c r="F100" s="198">
        <v>6.3</v>
      </c>
      <c r="G100" s="198">
        <v>0.515907</v>
      </c>
      <c r="H100" s="198">
        <v>0</v>
      </c>
    </row>
    <row r="101" spans="1:8" x14ac:dyDescent="0.15">
      <c r="A101" s="198">
        <v>38</v>
      </c>
      <c r="B101" s="198">
        <v>3</v>
      </c>
      <c r="C101" s="198">
        <v>4</v>
      </c>
      <c r="D101" s="198">
        <v>6</v>
      </c>
      <c r="E101" s="198">
        <v>31</v>
      </c>
      <c r="F101" s="198">
        <v>9.3000000000000007</v>
      </c>
      <c r="G101" s="198">
        <v>1.5510539999999999</v>
      </c>
      <c r="H101" s="198">
        <v>1</v>
      </c>
    </row>
    <row r="102" spans="1:8" x14ac:dyDescent="0.15">
      <c r="A102" s="198">
        <v>39</v>
      </c>
      <c r="B102" s="198">
        <v>1</v>
      </c>
      <c r="C102" s="198">
        <v>22</v>
      </c>
      <c r="D102" s="198">
        <v>9</v>
      </c>
      <c r="E102" s="198">
        <v>113</v>
      </c>
      <c r="F102" s="198">
        <v>2.6</v>
      </c>
      <c r="G102" s="198">
        <v>1.9508319999999999</v>
      </c>
      <c r="H102" s="198">
        <v>0</v>
      </c>
    </row>
    <row r="103" spans="1:8" x14ac:dyDescent="0.15">
      <c r="A103" s="198">
        <v>36</v>
      </c>
      <c r="B103" s="198">
        <v>1</v>
      </c>
      <c r="C103" s="198">
        <v>6</v>
      </c>
      <c r="D103" s="198">
        <v>9</v>
      </c>
      <c r="E103" s="198">
        <v>26</v>
      </c>
      <c r="F103" s="198">
        <v>8.3000000000000007</v>
      </c>
      <c r="G103" s="198">
        <v>2.1277879999999998</v>
      </c>
      <c r="H103" s="198">
        <v>0</v>
      </c>
    </row>
    <row r="104" spans="1:8" x14ac:dyDescent="0.15">
      <c r="A104" s="198">
        <v>33</v>
      </c>
      <c r="B104" s="198">
        <v>1</v>
      </c>
      <c r="C104" s="198">
        <v>8</v>
      </c>
      <c r="D104" s="198">
        <v>7</v>
      </c>
      <c r="E104" s="198">
        <v>27</v>
      </c>
      <c r="F104" s="198">
        <v>5.8</v>
      </c>
      <c r="G104" s="198">
        <v>0.78926399999999997</v>
      </c>
      <c r="H104" s="198">
        <v>0</v>
      </c>
    </row>
    <row r="105" spans="1:8" x14ac:dyDescent="0.15">
      <c r="A105" s="198">
        <v>42</v>
      </c>
      <c r="B105" s="198">
        <v>2</v>
      </c>
      <c r="C105" s="198">
        <v>21</v>
      </c>
      <c r="D105" s="198">
        <v>11</v>
      </c>
      <c r="E105" s="198">
        <v>121</v>
      </c>
      <c r="F105" s="198">
        <v>3.1</v>
      </c>
      <c r="G105" s="198">
        <v>2.3856359999999999</v>
      </c>
      <c r="H105" s="198">
        <v>0</v>
      </c>
    </row>
    <row r="106" spans="1:8" x14ac:dyDescent="0.15">
      <c r="A106" s="198">
        <v>41</v>
      </c>
      <c r="B106" s="198">
        <v>2</v>
      </c>
      <c r="C106" s="198">
        <v>22</v>
      </c>
      <c r="D106" s="198">
        <v>17</v>
      </c>
      <c r="E106" s="198">
        <v>75</v>
      </c>
      <c r="F106" s="198">
        <v>23.6</v>
      </c>
      <c r="G106" s="198">
        <v>7.8234000000000004</v>
      </c>
      <c r="H106" s="198">
        <v>0</v>
      </c>
    </row>
    <row r="107" spans="1:8" x14ac:dyDescent="0.15">
      <c r="A107" s="198">
        <v>40</v>
      </c>
      <c r="B107" s="198">
        <v>1</v>
      </c>
      <c r="C107" s="198">
        <v>8</v>
      </c>
      <c r="D107" s="198">
        <v>17</v>
      </c>
      <c r="E107" s="198">
        <v>28</v>
      </c>
      <c r="F107" s="198">
        <v>3.6</v>
      </c>
      <c r="G107" s="198">
        <v>0.47376000000000001</v>
      </c>
      <c r="H107" s="198">
        <v>0</v>
      </c>
    </row>
    <row r="108" spans="1:8" x14ac:dyDescent="0.15">
      <c r="A108" s="198">
        <v>53</v>
      </c>
      <c r="B108" s="198">
        <v>1</v>
      </c>
      <c r="C108" s="198">
        <v>9</v>
      </c>
      <c r="D108" s="198">
        <v>18</v>
      </c>
      <c r="E108" s="198">
        <v>50</v>
      </c>
      <c r="F108" s="198">
        <v>11.2</v>
      </c>
      <c r="G108" s="198">
        <v>3.5840000000000001</v>
      </c>
      <c r="H108" s="198">
        <v>1</v>
      </c>
    </row>
    <row r="109" spans="1:8" x14ac:dyDescent="0.15">
      <c r="A109" s="198">
        <v>28</v>
      </c>
      <c r="B109" s="198">
        <v>1</v>
      </c>
      <c r="C109" s="198">
        <v>4</v>
      </c>
      <c r="D109" s="198">
        <v>8</v>
      </c>
      <c r="E109" s="198">
        <v>26</v>
      </c>
      <c r="F109" s="198">
        <v>13.5</v>
      </c>
      <c r="G109" s="198">
        <v>2.2148099999999999</v>
      </c>
      <c r="H109" s="198">
        <v>0</v>
      </c>
    </row>
    <row r="110" spans="1:8" x14ac:dyDescent="0.15">
      <c r="A110" s="198">
        <v>36</v>
      </c>
      <c r="B110" s="198">
        <v>2</v>
      </c>
      <c r="C110" s="198">
        <v>12</v>
      </c>
      <c r="D110" s="198">
        <v>13</v>
      </c>
      <c r="E110" s="198">
        <v>60</v>
      </c>
      <c r="F110" s="198">
        <v>7.9</v>
      </c>
      <c r="G110" s="198">
        <v>3.01938</v>
      </c>
      <c r="H110" s="198">
        <v>0</v>
      </c>
    </row>
    <row r="111" spans="1:8" x14ac:dyDescent="0.15">
      <c r="A111" s="198">
        <v>34</v>
      </c>
      <c r="B111" s="198">
        <v>2</v>
      </c>
      <c r="C111" s="198">
        <v>9</v>
      </c>
      <c r="D111" s="198">
        <v>13</v>
      </c>
      <c r="E111" s="198">
        <v>45</v>
      </c>
      <c r="F111" s="198">
        <v>10.1</v>
      </c>
      <c r="G111" s="198">
        <v>3.42693</v>
      </c>
      <c r="H111" s="198">
        <v>0</v>
      </c>
    </row>
    <row r="112" spans="1:8" x14ac:dyDescent="0.15">
      <c r="A112" s="198">
        <v>45</v>
      </c>
      <c r="B112" s="198">
        <v>3</v>
      </c>
      <c r="C112" s="198">
        <v>2</v>
      </c>
      <c r="D112" s="198">
        <v>5</v>
      </c>
      <c r="E112" s="198">
        <v>39</v>
      </c>
      <c r="F112" s="198">
        <v>4.9000000000000004</v>
      </c>
      <c r="G112" s="198">
        <v>1.4523600000000001</v>
      </c>
      <c r="H112" s="198">
        <v>0</v>
      </c>
    </row>
    <row r="113" spans="1:8" x14ac:dyDescent="0.15">
      <c r="A113" s="198">
        <v>38</v>
      </c>
      <c r="B113" s="198">
        <v>1</v>
      </c>
      <c r="C113" s="198">
        <v>6</v>
      </c>
      <c r="D113" s="198">
        <v>0</v>
      </c>
      <c r="E113" s="198">
        <v>41</v>
      </c>
      <c r="F113" s="198">
        <v>8.9</v>
      </c>
      <c r="G113" s="198">
        <v>3.3826230000000002</v>
      </c>
      <c r="H113" s="198">
        <v>0</v>
      </c>
    </row>
    <row r="114" spans="1:8" x14ac:dyDescent="0.15">
      <c r="A114" s="198">
        <v>21</v>
      </c>
      <c r="B114" s="198">
        <v>3</v>
      </c>
      <c r="C114" s="198">
        <v>0</v>
      </c>
      <c r="D114" s="198">
        <v>2</v>
      </c>
      <c r="E114" s="198">
        <v>24</v>
      </c>
      <c r="F114" s="198">
        <v>7.7</v>
      </c>
      <c r="G114" s="198">
        <v>1.0145519999999999</v>
      </c>
      <c r="H114" s="198">
        <v>0</v>
      </c>
    </row>
    <row r="115" spans="1:8" x14ac:dyDescent="0.15">
      <c r="A115" s="198">
        <v>42</v>
      </c>
      <c r="B115" s="198">
        <v>1</v>
      </c>
      <c r="C115" s="198">
        <v>12</v>
      </c>
      <c r="D115" s="198">
        <v>11</v>
      </c>
      <c r="E115" s="198">
        <v>51</v>
      </c>
      <c r="F115" s="198">
        <v>21.4</v>
      </c>
      <c r="G115" s="198">
        <v>8.5020059999999997</v>
      </c>
      <c r="H115" s="198">
        <v>0</v>
      </c>
    </row>
    <row r="116" spans="1:8" x14ac:dyDescent="0.15">
      <c r="A116" s="198">
        <v>52</v>
      </c>
      <c r="B116" s="198">
        <v>1</v>
      </c>
      <c r="C116" s="198">
        <v>16</v>
      </c>
      <c r="D116" s="198">
        <v>25</v>
      </c>
      <c r="E116" s="198">
        <v>64</v>
      </c>
      <c r="F116" s="198">
        <v>8.6</v>
      </c>
      <c r="G116" s="198">
        <v>3.638144</v>
      </c>
      <c r="H116" s="198">
        <v>0</v>
      </c>
    </row>
    <row r="117" spans="1:8" x14ac:dyDescent="0.15">
      <c r="A117" s="198">
        <v>25</v>
      </c>
      <c r="B117" s="198">
        <v>2</v>
      </c>
      <c r="C117" s="198">
        <v>4</v>
      </c>
      <c r="D117" s="198">
        <v>6</v>
      </c>
      <c r="E117" s="198">
        <v>33</v>
      </c>
      <c r="F117" s="198">
        <v>5.2</v>
      </c>
      <c r="G117" s="198">
        <v>1.163448</v>
      </c>
      <c r="H117" s="198">
        <v>0</v>
      </c>
    </row>
    <row r="118" spans="1:8" x14ac:dyDescent="0.15">
      <c r="A118" s="198">
        <v>34</v>
      </c>
      <c r="B118" s="198">
        <v>2</v>
      </c>
      <c r="C118" s="198">
        <v>9</v>
      </c>
      <c r="D118" s="198">
        <v>9</v>
      </c>
      <c r="E118" s="198">
        <v>65</v>
      </c>
      <c r="F118" s="198">
        <v>6.2</v>
      </c>
      <c r="G118" s="198">
        <v>1.92231</v>
      </c>
      <c r="H118" s="198">
        <v>0</v>
      </c>
    </row>
    <row r="119" spans="1:8" x14ac:dyDescent="0.15">
      <c r="A119" s="198">
        <v>40</v>
      </c>
      <c r="B119" s="198">
        <v>2</v>
      </c>
      <c r="C119" s="198">
        <v>15</v>
      </c>
      <c r="D119" s="198">
        <v>16</v>
      </c>
      <c r="E119" s="198">
        <v>73</v>
      </c>
      <c r="F119" s="198">
        <v>3.4</v>
      </c>
      <c r="G119" s="198">
        <v>1.4494880000000001</v>
      </c>
      <c r="H119" s="198">
        <v>0</v>
      </c>
    </row>
    <row r="120" spans="1:8" x14ac:dyDescent="0.15">
      <c r="A120" s="198">
        <v>31</v>
      </c>
      <c r="B120" s="198">
        <v>2</v>
      </c>
      <c r="C120" s="198">
        <v>0</v>
      </c>
      <c r="D120" s="198">
        <v>4</v>
      </c>
      <c r="E120" s="198">
        <v>27</v>
      </c>
      <c r="F120" s="198">
        <v>12.8</v>
      </c>
      <c r="G120" s="198">
        <v>2.3673600000000001</v>
      </c>
      <c r="H120" s="198">
        <v>1</v>
      </c>
    </row>
    <row r="121" spans="1:8" x14ac:dyDescent="0.15">
      <c r="A121" s="198">
        <v>25</v>
      </c>
      <c r="B121" s="198">
        <v>1</v>
      </c>
      <c r="C121" s="198">
        <v>1</v>
      </c>
      <c r="D121" s="198">
        <v>0</v>
      </c>
      <c r="E121" s="198">
        <v>20</v>
      </c>
      <c r="F121" s="198">
        <v>6.7</v>
      </c>
      <c r="G121" s="198">
        <v>0.86831999999999998</v>
      </c>
      <c r="H121" s="198">
        <v>1</v>
      </c>
    </row>
    <row r="122" spans="1:8" x14ac:dyDescent="0.15">
      <c r="A122" s="198">
        <v>45</v>
      </c>
      <c r="B122" s="198">
        <v>1</v>
      </c>
      <c r="C122" s="198">
        <v>12</v>
      </c>
      <c r="D122" s="198">
        <v>19</v>
      </c>
      <c r="E122" s="198">
        <v>37</v>
      </c>
      <c r="F122" s="198">
        <v>9.5</v>
      </c>
      <c r="G122" s="198">
        <v>2.1722700000000001</v>
      </c>
      <c r="H122" s="198">
        <v>0</v>
      </c>
    </row>
    <row r="123" spans="1:8" x14ac:dyDescent="0.15">
      <c r="A123" s="198">
        <v>23</v>
      </c>
      <c r="B123" s="198">
        <v>1</v>
      </c>
      <c r="C123" s="198">
        <v>3</v>
      </c>
      <c r="D123" s="198">
        <v>0</v>
      </c>
      <c r="E123" s="198">
        <v>19</v>
      </c>
      <c r="F123" s="198">
        <v>8.4</v>
      </c>
      <c r="G123" s="198">
        <v>1.3167</v>
      </c>
      <c r="H123" s="198">
        <v>1</v>
      </c>
    </row>
    <row r="124" spans="1:8" x14ac:dyDescent="0.15">
      <c r="A124" s="198">
        <v>34</v>
      </c>
      <c r="B124" s="198">
        <v>4</v>
      </c>
      <c r="C124" s="198">
        <v>6</v>
      </c>
      <c r="D124" s="198">
        <v>3</v>
      </c>
      <c r="E124" s="198">
        <v>27</v>
      </c>
      <c r="F124" s="198">
        <v>35.299999999999997</v>
      </c>
      <c r="G124" s="198">
        <v>7.5485519999999999</v>
      </c>
      <c r="H124" s="198">
        <v>1</v>
      </c>
    </row>
    <row r="125" spans="1:8" x14ac:dyDescent="0.15">
      <c r="A125" s="198">
        <v>31</v>
      </c>
      <c r="B125" s="198">
        <v>1</v>
      </c>
      <c r="C125" s="198">
        <v>2</v>
      </c>
      <c r="D125" s="198">
        <v>4</v>
      </c>
      <c r="E125" s="198">
        <v>22</v>
      </c>
      <c r="F125" s="198">
        <v>12.7</v>
      </c>
      <c r="G125" s="198">
        <v>1.701546</v>
      </c>
      <c r="H125" s="198">
        <v>1</v>
      </c>
    </row>
    <row r="126" spans="1:8" x14ac:dyDescent="0.15">
      <c r="A126" s="198">
        <v>28</v>
      </c>
      <c r="B126" s="198">
        <v>1</v>
      </c>
      <c r="C126" s="198">
        <v>5</v>
      </c>
      <c r="D126" s="198">
        <v>9</v>
      </c>
      <c r="E126" s="198">
        <v>22</v>
      </c>
      <c r="F126" s="198">
        <v>2.8</v>
      </c>
      <c r="G126" s="198">
        <v>0.47555199999999997</v>
      </c>
      <c r="H126" s="198">
        <v>0</v>
      </c>
    </row>
    <row r="127" spans="1:8" x14ac:dyDescent="0.15">
      <c r="A127" s="198">
        <v>41</v>
      </c>
      <c r="B127" s="198">
        <v>1</v>
      </c>
      <c r="C127" s="198">
        <v>7</v>
      </c>
      <c r="D127" s="198">
        <v>11</v>
      </c>
      <c r="E127" s="198">
        <v>43</v>
      </c>
      <c r="F127" s="198">
        <v>4.4000000000000004</v>
      </c>
      <c r="G127" s="198">
        <v>1.1976359999999999</v>
      </c>
      <c r="H127" s="198">
        <v>0</v>
      </c>
    </row>
    <row r="128" spans="1:8" x14ac:dyDescent="0.15">
      <c r="A128" s="198">
        <v>39</v>
      </c>
      <c r="B128" s="198">
        <v>2</v>
      </c>
      <c r="C128" s="198">
        <v>7</v>
      </c>
      <c r="D128" s="198">
        <v>2</v>
      </c>
      <c r="E128" s="198">
        <v>68</v>
      </c>
      <c r="F128" s="198">
        <v>13</v>
      </c>
      <c r="G128" s="198">
        <v>7.8234000000000004</v>
      </c>
      <c r="H128" s="198">
        <v>1</v>
      </c>
    </row>
    <row r="129" spans="1:8" x14ac:dyDescent="0.15">
      <c r="A129" s="198">
        <v>29</v>
      </c>
      <c r="B129" s="198">
        <v>2</v>
      </c>
      <c r="C129" s="198">
        <v>9</v>
      </c>
      <c r="D129" s="198">
        <v>3</v>
      </c>
      <c r="E129" s="198">
        <v>36</v>
      </c>
      <c r="F129" s="198">
        <v>1.4</v>
      </c>
      <c r="G129" s="198">
        <v>0.37699199999999999</v>
      </c>
      <c r="H129" s="198">
        <v>0</v>
      </c>
    </row>
    <row r="130" spans="1:8" x14ac:dyDescent="0.15">
      <c r="A130" s="198">
        <v>21</v>
      </c>
      <c r="B130" s="198">
        <v>1</v>
      </c>
      <c r="C130" s="198">
        <v>5</v>
      </c>
      <c r="D130" s="198">
        <v>1</v>
      </c>
      <c r="E130" s="198">
        <v>25</v>
      </c>
      <c r="F130" s="198">
        <v>9</v>
      </c>
      <c r="G130" s="198">
        <v>1.8832500000000001</v>
      </c>
      <c r="H130" s="198">
        <v>0</v>
      </c>
    </row>
    <row r="131" spans="1:8" x14ac:dyDescent="0.15">
      <c r="A131" s="198">
        <v>41</v>
      </c>
      <c r="B131" s="198">
        <v>2</v>
      </c>
      <c r="C131" s="198">
        <v>19</v>
      </c>
      <c r="D131" s="198">
        <v>2</v>
      </c>
      <c r="E131" s="198">
        <v>68</v>
      </c>
      <c r="F131" s="198">
        <v>5.8</v>
      </c>
      <c r="G131" s="198">
        <v>2.437392</v>
      </c>
      <c r="H131" s="198">
        <v>0</v>
      </c>
    </row>
    <row r="132" spans="1:8" x14ac:dyDescent="0.15">
      <c r="A132" s="198">
        <v>26</v>
      </c>
      <c r="B132" s="198">
        <v>4</v>
      </c>
      <c r="C132" s="198">
        <v>1</v>
      </c>
      <c r="D132" s="198">
        <v>7</v>
      </c>
      <c r="E132" s="198">
        <v>27</v>
      </c>
      <c r="F132" s="198">
        <v>2.9</v>
      </c>
      <c r="G132" s="198">
        <v>0.47136600000000001</v>
      </c>
      <c r="H132" s="198">
        <v>0</v>
      </c>
    </row>
    <row r="133" spans="1:8" x14ac:dyDescent="0.15">
      <c r="A133" s="198">
        <v>33</v>
      </c>
      <c r="B133" s="198">
        <v>1</v>
      </c>
      <c r="C133" s="198">
        <v>5</v>
      </c>
      <c r="D133" s="198">
        <v>10</v>
      </c>
      <c r="E133" s="198">
        <v>18</v>
      </c>
      <c r="F133" s="198">
        <v>12.9</v>
      </c>
      <c r="G133" s="198">
        <v>1.337472</v>
      </c>
      <c r="H133" s="198">
        <v>0</v>
      </c>
    </row>
    <row r="134" spans="1:8" x14ac:dyDescent="0.15">
      <c r="A134" s="198">
        <v>45</v>
      </c>
      <c r="B134" s="198">
        <v>2</v>
      </c>
      <c r="C134" s="198">
        <v>18</v>
      </c>
      <c r="D134" s="198">
        <v>19</v>
      </c>
      <c r="E134" s="198">
        <v>35</v>
      </c>
      <c r="F134" s="198">
        <v>17.399999999999999</v>
      </c>
      <c r="G134" s="198">
        <v>5.5419</v>
      </c>
      <c r="H134" s="198">
        <v>0</v>
      </c>
    </row>
    <row r="135" spans="1:8" x14ac:dyDescent="0.15">
      <c r="A135" s="198">
        <v>39</v>
      </c>
      <c r="B135" s="198">
        <v>1</v>
      </c>
      <c r="C135" s="198">
        <v>17</v>
      </c>
      <c r="D135" s="198">
        <v>20</v>
      </c>
      <c r="E135" s="198">
        <v>60</v>
      </c>
      <c r="F135" s="198">
        <v>13.7</v>
      </c>
      <c r="G135" s="198">
        <v>5.7704399999999998</v>
      </c>
      <c r="H135" s="198">
        <v>0</v>
      </c>
    </row>
    <row r="136" spans="1:8" x14ac:dyDescent="0.15">
      <c r="A136" s="198">
        <v>24</v>
      </c>
      <c r="B136" s="198">
        <v>1</v>
      </c>
      <c r="C136" s="198">
        <v>7</v>
      </c>
      <c r="D136" s="198">
        <v>4</v>
      </c>
      <c r="E136" s="198">
        <v>21</v>
      </c>
      <c r="F136" s="198">
        <v>6.3</v>
      </c>
      <c r="G136" s="198">
        <v>0.80306100000000002</v>
      </c>
      <c r="H136" s="198">
        <v>0</v>
      </c>
    </row>
    <row r="137" spans="1:8" x14ac:dyDescent="0.15">
      <c r="A137" s="198">
        <v>29</v>
      </c>
      <c r="B137" s="198">
        <v>2</v>
      </c>
      <c r="C137" s="198">
        <v>6</v>
      </c>
      <c r="D137" s="198">
        <v>7</v>
      </c>
      <c r="E137" s="198">
        <v>57</v>
      </c>
      <c r="F137" s="198">
        <v>2.2000000000000002</v>
      </c>
      <c r="G137" s="198">
        <v>0.80130599999999996</v>
      </c>
      <c r="H137" s="198">
        <v>0</v>
      </c>
    </row>
    <row r="138" spans="1:8" x14ac:dyDescent="0.15">
      <c r="A138" s="198">
        <v>27</v>
      </c>
      <c r="B138" s="198">
        <v>2</v>
      </c>
      <c r="C138" s="198">
        <v>1</v>
      </c>
      <c r="D138" s="198">
        <v>0</v>
      </c>
      <c r="E138" s="198">
        <v>23</v>
      </c>
      <c r="F138" s="198">
        <v>12.4</v>
      </c>
      <c r="G138" s="198">
        <v>2.5668000000000002</v>
      </c>
      <c r="H138" s="198">
        <v>0</v>
      </c>
    </row>
    <row r="139" spans="1:8" x14ac:dyDescent="0.15">
      <c r="A139" s="198">
        <v>40</v>
      </c>
      <c r="B139" s="198">
        <v>1</v>
      </c>
      <c r="C139" s="198">
        <v>13</v>
      </c>
      <c r="D139" s="198">
        <v>2</v>
      </c>
      <c r="E139" s="198">
        <v>28</v>
      </c>
      <c r="F139" s="198">
        <v>5.9</v>
      </c>
      <c r="G139" s="198">
        <v>0.68723199999999995</v>
      </c>
      <c r="H139" s="198">
        <v>0</v>
      </c>
    </row>
    <row r="140" spans="1:8" x14ac:dyDescent="0.15">
      <c r="A140" s="198">
        <v>29</v>
      </c>
      <c r="B140" s="198">
        <v>1</v>
      </c>
      <c r="C140" s="198">
        <v>8</v>
      </c>
      <c r="D140" s="198">
        <v>10</v>
      </c>
      <c r="E140" s="198">
        <v>24</v>
      </c>
      <c r="F140" s="198">
        <v>6.7</v>
      </c>
      <c r="G140" s="198">
        <v>1.1384639999999999</v>
      </c>
      <c r="H140" s="198">
        <v>0</v>
      </c>
    </row>
    <row r="141" spans="1:8" x14ac:dyDescent="0.15">
      <c r="A141" s="198">
        <v>29</v>
      </c>
      <c r="B141" s="198">
        <v>2</v>
      </c>
      <c r="C141" s="198">
        <v>4</v>
      </c>
      <c r="D141" s="198">
        <v>3</v>
      </c>
      <c r="E141" s="198">
        <v>37</v>
      </c>
      <c r="F141" s="198">
        <v>6.6</v>
      </c>
      <c r="G141" s="198">
        <v>1.2820499999999999</v>
      </c>
      <c r="H141" s="198">
        <v>1</v>
      </c>
    </row>
    <row r="142" spans="1:8" x14ac:dyDescent="0.15">
      <c r="A142" s="198">
        <v>24</v>
      </c>
      <c r="B142" s="198">
        <v>1</v>
      </c>
      <c r="C142" s="198">
        <v>0</v>
      </c>
      <c r="D142" s="198">
        <v>2</v>
      </c>
      <c r="E142" s="198">
        <v>16</v>
      </c>
      <c r="F142" s="198">
        <v>16</v>
      </c>
      <c r="G142" s="198">
        <v>1.5513600000000001</v>
      </c>
      <c r="H142" s="198">
        <v>1</v>
      </c>
    </row>
    <row r="143" spans="1:8" x14ac:dyDescent="0.15">
      <c r="A143" s="198">
        <v>27</v>
      </c>
      <c r="B143" s="198">
        <v>1</v>
      </c>
      <c r="C143" s="198">
        <v>9</v>
      </c>
      <c r="D143" s="198">
        <v>6</v>
      </c>
      <c r="E143" s="198">
        <v>45</v>
      </c>
      <c r="F143" s="198">
        <v>17.8</v>
      </c>
      <c r="G143" s="198">
        <v>5.1584399999999997</v>
      </c>
      <c r="H143" s="198">
        <v>1</v>
      </c>
    </row>
    <row r="144" spans="1:8" x14ac:dyDescent="0.15">
      <c r="A144" s="198">
        <v>41</v>
      </c>
      <c r="B144" s="198">
        <v>3</v>
      </c>
      <c r="C144" s="198">
        <v>16</v>
      </c>
      <c r="D144" s="198">
        <v>22</v>
      </c>
      <c r="E144" s="198">
        <v>135</v>
      </c>
      <c r="F144" s="198">
        <v>4.4000000000000004</v>
      </c>
      <c r="G144" s="198">
        <v>4.6628999999999996</v>
      </c>
      <c r="H144" s="198">
        <v>0</v>
      </c>
    </row>
    <row r="145" spans="1:8" x14ac:dyDescent="0.15">
      <c r="A145" s="198">
        <v>31</v>
      </c>
      <c r="B145" s="198">
        <v>1</v>
      </c>
      <c r="C145" s="198">
        <v>11</v>
      </c>
      <c r="D145" s="198">
        <v>8</v>
      </c>
      <c r="E145" s="198">
        <v>25</v>
      </c>
      <c r="F145" s="198">
        <v>9.1</v>
      </c>
      <c r="G145" s="198">
        <v>2.13395</v>
      </c>
      <c r="H145" s="198">
        <v>0</v>
      </c>
    </row>
    <row r="146" spans="1:8" x14ac:dyDescent="0.15">
      <c r="A146" s="198">
        <v>41</v>
      </c>
      <c r="B146" s="198">
        <v>1</v>
      </c>
      <c r="C146" s="198">
        <v>16</v>
      </c>
      <c r="D146" s="198">
        <v>17</v>
      </c>
      <c r="E146" s="198">
        <v>68</v>
      </c>
      <c r="F146" s="198">
        <v>5.4</v>
      </c>
      <c r="G146" s="198">
        <v>3.2240160000000002</v>
      </c>
      <c r="H146" s="198">
        <v>0</v>
      </c>
    </row>
    <row r="147" spans="1:8" x14ac:dyDescent="0.15">
      <c r="A147" s="198">
        <v>42</v>
      </c>
      <c r="B147" s="198">
        <v>2</v>
      </c>
      <c r="C147" s="198">
        <v>5</v>
      </c>
      <c r="D147" s="198">
        <v>3</v>
      </c>
      <c r="E147" s="198">
        <v>41</v>
      </c>
      <c r="F147" s="198">
        <v>3.4</v>
      </c>
      <c r="G147" s="198">
        <v>1.03853</v>
      </c>
      <c r="H147" s="198">
        <v>0</v>
      </c>
    </row>
    <row r="148" spans="1:8" x14ac:dyDescent="0.15">
      <c r="A148" s="198">
        <v>28</v>
      </c>
      <c r="B148" s="198">
        <v>4</v>
      </c>
      <c r="C148" s="198">
        <v>1</v>
      </c>
      <c r="D148" s="198">
        <v>3</v>
      </c>
      <c r="E148" s="198">
        <v>26</v>
      </c>
      <c r="F148" s="198">
        <v>12.4</v>
      </c>
      <c r="G148" s="198">
        <v>2.8467920000000002</v>
      </c>
      <c r="H148" s="198">
        <v>0</v>
      </c>
    </row>
    <row r="149" spans="1:8" x14ac:dyDescent="0.15">
      <c r="A149" s="198">
        <v>30</v>
      </c>
      <c r="B149" s="198">
        <v>4</v>
      </c>
      <c r="C149" s="198">
        <v>2</v>
      </c>
      <c r="D149" s="198">
        <v>8</v>
      </c>
      <c r="E149" s="198">
        <v>25</v>
      </c>
      <c r="F149" s="198">
        <v>10</v>
      </c>
      <c r="G149" s="198">
        <v>0.73</v>
      </c>
      <c r="H149" s="198">
        <v>0</v>
      </c>
    </row>
    <row r="150" spans="1:8" x14ac:dyDescent="0.15">
      <c r="A150" s="198">
        <v>30</v>
      </c>
      <c r="B150" s="198">
        <v>1</v>
      </c>
      <c r="C150" s="198">
        <v>11</v>
      </c>
      <c r="D150" s="198">
        <v>1</v>
      </c>
      <c r="E150" s="198">
        <v>33</v>
      </c>
      <c r="F150" s="198">
        <v>8.4</v>
      </c>
      <c r="G150" s="198">
        <v>2.0900880000000002</v>
      </c>
      <c r="H150" s="198">
        <v>0</v>
      </c>
    </row>
    <row r="151" spans="1:8" x14ac:dyDescent="0.15">
      <c r="A151" s="198">
        <v>31</v>
      </c>
      <c r="B151" s="198">
        <v>1</v>
      </c>
      <c r="C151" s="198">
        <v>8</v>
      </c>
      <c r="D151" s="198">
        <v>4</v>
      </c>
      <c r="E151" s="198">
        <v>44</v>
      </c>
      <c r="F151" s="198">
        <v>8</v>
      </c>
      <c r="G151" s="198">
        <v>1.7987200000000001</v>
      </c>
      <c r="H151" s="198">
        <v>0</v>
      </c>
    </row>
    <row r="152" spans="1:8" x14ac:dyDescent="0.15">
      <c r="A152" s="198">
        <v>45</v>
      </c>
      <c r="B152" s="198">
        <v>2</v>
      </c>
      <c r="C152" s="198">
        <v>15</v>
      </c>
      <c r="D152" s="198">
        <v>14</v>
      </c>
      <c r="E152" s="198">
        <v>51</v>
      </c>
      <c r="F152" s="198">
        <v>18.100000000000001</v>
      </c>
      <c r="G152" s="198">
        <v>7.6801919999999999</v>
      </c>
      <c r="H152" s="198">
        <v>0</v>
      </c>
    </row>
    <row r="153" spans="1:8" x14ac:dyDescent="0.15">
      <c r="A153" s="198">
        <v>43</v>
      </c>
      <c r="B153" s="198">
        <v>1</v>
      </c>
      <c r="C153" s="198">
        <v>13</v>
      </c>
      <c r="D153" s="198">
        <v>23</v>
      </c>
      <c r="E153" s="198">
        <v>76</v>
      </c>
      <c r="F153" s="198">
        <v>6.1</v>
      </c>
      <c r="G153" s="198">
        <v>2.484896</v>
      </c>
      <c r="H153" s="198">
        <v>1</v>
      </c>
    </row>
    <row r="154" spans="1:8" x14ac:dyDescent="0.15">
      <c r="A154" s="198">
        <v>36</v>
      </c>
      <c r="B154" s="198">
        <v>1</v>
      </c>
      <c r="C154" s="198">
        <v>4</v>
      </c>
      <c r="D154" s="198">
        <v>10</v>
      </c>
      <c r="E154" s="198">
        <v>23</v>
      </c>
      <c r="F154" s="198">
        <v>16.3</v>
      </c>
      <c r="G154" s="198">
        <v>2.4218540000000002</v>
      </c>
      <c r="H154" s="198">
        <v>0</v>
      </c>
    </row>
    <row r="155" spans="1:8" x14ac:dyDescent="0.15">
      <c r="A155" s="198">
        <v>28</v>
      </c>
      <c r="B155" s="198">
        <v>1</v>
      </c>
      <c r="C155" s="198">
        <v>8</v>
      </c>
      <c r="D155" s="198">
        <v>6</v>
      </c>
      <c r="E155" s="198">
        <v>30</v>
      </c>
      <c r="F155" s="198">
        <v>7.2</v>
      </c>
      <c r="G155" s="198">
        <v>1.5465599999999999</v>
      </c>
      <c r="H155" s="198">
        <v>0</v>
      </c>
    </row>
    <row r="156" spans="1:8" x14ac:dyDescent="0.15">
      <c r="A156" s="198">
        <v>27</v>
      </c>
      <c r="B156" s="198">
        <v>2</v>
      </c>
      <c r="C156" s="198">
        <v>3</v>
      </c>
      <c r="D156" s="198">
        <v>5</v>
      </c>
      <c r="E156" s="198">
        <v>33</v>
      </c>
      <c r="F156" s="198">
        <v>13.2</v>
      </c>
      <c r="G156" s="198">
        <v>2.7225000000000001</v>
      </c>
      <c r="H156" s="198">
        <v>0</v>
      </c>
    </row>
    <row r="157" spans="1:8" x14ac:dyDescent="0.15">
      <c r="A157" s="198">
        <v>36</v>
      </c>
      <c r="B157" s="198">
        <v>3</v>
      </c>
      <c r="C157" s="198">
        <v>13</v>
      </c>
      <c r="D157" s="198">
        <v>3</v>
      </c>
      <c r="E157" s="198">
        <v>39</v>
      </c>
      <c r="F157" s="198">
        <v>19.2</v>
      </c>
      <c r="G157" s="198">
        <v>4.6874880000000001</v>
      </c>
      <c r="H157" s="198">
        <v>0</v>
      </c>
    </row>
    <row r="158" spans="1:8" x14ac:dyDescent="0.15">
      <c r="A158" s="198">
        <v>33</v>
      </c>
      <c r="B158" s="198">
        <v>1</v>
      </c>
      <c r="C158" s="198">
        <v>12</v>
      </c>
      <c r="D158" s="198">
        <v>11</v>
      </c>
      <c r="E158" s="198">
        <v>32</v>
      </c>
      <c r="F158" s="198">
        <v>11.3</v>
      </c>
      <c r="G158" s="198">
        <v>1.5114879999999999</v>
      </c>
      <c r="H158" s="198">
        <v>0</v>
      </c>
    </row>
    <row r="159" spans="1:8" x14ac:dyDescent="0.15">
      <c r="A159" s="198">
        <v>54</v>
      </c>
      <c r="B159" s="198">
        <v>1</v>
      </c>
      <c r="C159" s="198">
        <v>9</v>
      </c>
      <c r="D159" s="198">
        <v>2</v>
      </c>
      <c r="E159" s="198">
        <v>28</v>
      </c>
      <c r="F159" s="198">
        <v>14.8</v>
      </c>
      <c r="G159" s="198">
        <v>2.5858560000000002</v>
      </c>
      <c r="H159" s="198">
        <v>1</v>
      </c>
    </row>
    <row r="160" spans="1:8" x14ac:dyDescent="0.15">
      <c r="A160" s="198">
        <v>33</v>
      </c>
      <c r="B160" s="198">
        <v>1</v>
      </c>
      <c r="C160" s="198">
        <v>9</v>
      </c>
      <c r="D160" s="198">
        <v>4</v>
      </c>
      <c r="E160" s="198">
        <v>29</v>
      </c>
      <c r="F160" s="198">
        <v>13.8</v>
      </c>
      <c r="G160" s="198">
        <v>2.6533259999999999</v>
      </c>
      <c r="H160" s="198">
        <v>1</v>
      </c>
    </row>
    <row r="161" spans="1:8" x14ac:dyDescent="0.15">
      <c r="A161" s="198">
        <v>31</v>
      </c>
      <c r="B161" s="198">
        <v>1</v>
      </c>
      <c r="C161" s="198">
        <v>9</v>
      </c>
      <c r="D161" s="198">
        <v>5</v>
      </c>
      <c r="E161" s="198">
        <v>26</v>
      </c>
      <c r="F161" s="198">
        <v>4.5</v>
      </c>
      <c r="G161" s="198">
        <v>0.85994999999999999</v>
      </c>
      <c r="H161" s="198">
        <v>0</v>
      </c>
    </row>
    <row r="162" spans="1:8" x14ac:dyDescent="0.15">
      <c r="A162" s="198">
        <v>21</v>
      </c>
      <c r="B162" s="198">
        <v>1</v>
      </c>
      <c r="C162" s="198">
        <v>4</v>
      </c>
      <c r="D162" s="198">
        <v>0</v>
      </c>
      <c r="E162" s="198">
        <v>26</v>
      </c>
      <c r="F162" s="198">
        <v>8.9</v>
      </c>
      <c r="G162" s="198">
        <v>0.893204</v>
      </c>
      <c r="H162" s="198">
        <v>0</v>
      </c>
    </row>
    <row r="163" spans="1:8" x14ac:dyDescent="0.15">
      <c r="A163" s="198">
        <v>28</v>
      </c>
      <c r="B163" s="198">
        <v>3</v>
      </c>
      <c r="C163" s="198">
        <v>5</v>
      </c>
      <c r="D163" s="198">
        <v>10</v>
      </c>
      <c r="E163" s="198">
        <v>44</v>
      </c>
      <c r="F163" s="198">
        <v>8.6999999999999993</v>
      </c>
      <c r="G163" s="198">
        <v>3.0547439999999999</v>
      </c>
      <c r="H163" s="198">
        <v>0</v>
      </c>
    </row>
    <row r="164" spans="1:8" x14ac:dyDescent="0.15">
      <c r="A164" s="198">
        <v>31</v>
      </c>
      <c r="B164" s="198">
        <v>2</v>
      </c>
      <c r="C164" s="198">
        <v>2</v>
      </c>
      <c r="D164" s="198">
        <v>1</v>
      </c>
      <c r="E164" s="198">
        <v>26</v>
      </c>
      <c r="F164" s="198">
        <v>6.8</v>
      </c>
      <c r="G164" s="198">
        <v>1.48512</v>
      </c>
      <c r="H164" s="198">
        <v>1</v>
      </c>
    </row>
    <row r="165" spans="1:8" x14ac:dyDescent="0.15">
      <c r="A165" s="198">
        <v>32</v>
      </c>
      <c r="B165" s="198">
        <v>1</v>
      </c>
      <c r="C165" s="198">
        <v>8</v>
      </c>
      <c r="D165" s="198">
        <v>6</v>
      </c>
      <c r="E165" s="198">
        <v>26</v>
      </c>
      <c r="F165" s="198">
        <v>4.0999999999999996</v>
      </c>
      <c r="G165" s="198">
        <v>0.73980400000000002</v>
      </c>
      <c r="H165" s="198">
        <v>0</v>
      </c>
    </row>
    <row r="166" spans="1:8" x14ac:dyDescent="0.15">
      <c r="A166" s="198">
        <v>35</v>
      </c>
      <c r="B166" s="198">
        <v>2</v>
      </c>
      <c r="C166" s="198">
        <v>1</v>
      </c>
      <c r="D166" s="198">
        <v>8</v>
      </c>
      <c r="E166" s="198">
        <v>24</v>
      </c>
      <c r="F166" s="198">
        <v>12.5</v>
      </c>
      <c r="G166" s="198">
        <v>2.4089999999999998</v>
      </c>
      <c r="H166" s="198">
        <v>1</v>
      </c>
    </row>
    <row r="167" spans="1:8" x14ac:dyDescent="0.15">
      <c r="A167" s="198">
        <v>40</v>
      </c>
      <c r="B167" s="198">
        <v>2</v>
      </c>
      <c r="C167" s="198">
        <v>13</v>
      </c>
      <c r="D167" s="198">
        <v>11</v>
      </c>
      <c r="E167" s="198">
        <v>102</v>
      </c>
      <c r="F167" s="198">
        <v>18.899999999999999</v>
      </c>
      <c r="G167" s="198">
        <v>13.051206000000001</v>
      </c>
      <c r="H167" s="198">
        <v>1</v>
      </c>
    </row>
    <row r="168" spans="1:8" x14ac:dyDescent="0.15">
      <c r="A168" s="198">
        <v>22</v>
      </c>
      <c r="B168" s="198">
        <v>1</v>
      </c>
      <c r="C168" s="198">
        <v>4</v>
      </c>
      <c r="D168" s="198">
        <v>2</v>
      </c>
      <c r="E168" s="198">
        <v>24</v>
      </c>
      <c r="F168" s="198">
        <v>15.6</v>
      </c>
      <c r="G168" s="198">
        <v>2.107872</v>
      </c>
      <c r="H168" s="198">
        <v>1</v>
      </c>
    </row>
    <row r="169" spans="1:8" x14ac:dyDescent="0.15">
      <c r="A169" s="198">
        <v>39</v>
      </c>
      <c r="B169" s="198">
        <v>1</v>
      </c>
      <c r="C169" s="198">
        <v>4</v>
      </c>
      <c r="D169" s="198">
        <v>9</v>
      </c>
      <c r="E169" s="198">
        <v>38</v>
      </c>
      <c r="F169" s="198">
        <v>6.5</v>
      </c>
      <c r="G169" s="198">
        <v>1.2918099999999999</v>
      </c>
      <c r="H169" s="198">
        <v>0</v>
      </c>
    </row>
    <row r="170" spans="1:8" x14ac:dyDescent="0.15">
      <c r="A170" s="198">
        <v>41</v>
      </c>
      <c r="B170" s="198">
        <v>4</v>
      </c>
      <c r="C170" s="198">
        <v>14</v>
      </c>
      <c r="D170" s="198">
        <v>3</v>
      </c>
      <c r="E170" s="198">
        <v>44</v>
      </c>
      <c r="F170" s="198">
        <v>1.7</v>
      </c>
      <c r="G170" s="198">
        <v>0.39494400000000002</v>
      </c>
      <c r="H170" s="198">
        <v>0</v>
      </c>
    </row>
    <row r="171" spans="1:8" x14ac:dyDescent="0.15">
      <c r="A171" s="198">
        <v>34</v>
      </c>
      <c r="B171" s="198">
        <v>1</v>
      </c>
      <c r="C171" s="198">
        <v>16</v>
      </c>
      <c r="D171" s="198">
        <v>9</v>
      </c>
      <c r="E171" s="198">
        <v>79</v>
      </c>
      <c r="F171" s="198">
        <v>4</v>
      </c>
      <c r="G171" s="198">
        <v>1.42516</v>
      </c>
      <c r="H171" s="198">
        <v>0</v>
      </c>
    </row>
    <row r="172" spans="1:8" x14ac:dyDescent="0.15">
      <c r="A172" s="198">
        <v>29</v>
      </c>
      <c r="B172" s="198">
        <v>1</v>
      </c>
      <c r="C172" s="198">
        <v>7</v>
      </c>
      <c r="D172" s="198">
        <v>9</v>
      </c>
      <c r="E172" s="198">
        <v>22</v>
      </c>
      <c r="F172" s="198">
        <v>9.6999999999999993</v>
      </c>
      <c r="G172" s="198">
        <v>1.5834280000000001</v>
      </c>
      <c r="H172" s="198">
        <v>0</v>
      </c>
    </row>
    <row r="173" spans="1:8" x14ac:dyDescent="0.15">
      <c r="A173" s="198">
        <v>31</v>
      </c>
      <c r="B173" s="198">
        <v>1</v>
      </c>
      <c r="C173" s="198">
        <v>4</v>
      </c>
      <c r="D173" s="198">
        <v>10</v>
      </c>
      <c r="E173" s="198">
        <v>28</v>
      </c>
      <c r="F173" s="198">
        <v>11.3</v>
      </c>
      <c r="G173" s="198">
        <v>2.8729119999999999</v>
      </c>
      <c r="H173" s="198">
        <v>0</v>
      </c>
    </row>
    <row r="174" spans="1:8" x14ac:dyDescent="0.15">
      <c r="A174" s="198">
        <v>32</v>
      </c>
      <c r="B174" s="198">
        <v>1</v>
      </c>
      <c r="C174" s="198">
        <v>1</v>
      </c>
      <c r="D174" s="198">
        <v>0</v>
      </c>
      <c r="E174" s="198">
        <v>20</v>
      </c>
      <c r="F174" s="198">
        <v>4.8</v>
      </c>
      <c r="G174" s="198">
        <v>0.64512000000000003</v>
      </c>
      <c r="H174" s="198">
        <v>1</v>
      </c>
    </row>
    <row r="175" spans="1:8" x14ac:dyDescent="0.15">
      <c r="A175" s="198">
        <v>32</v>
      </c>
      <c r="B175" s="198">
        <v>1</v>
      </c>
      <c r="C175" s="198">
        <v>14</v>
      </c>
      <c r="D175" s="198">
        <v>7</v>
      </c>
      <c r="E175" s="198">
        <v>73</v>
      </c>
      <c r="F175" s="198">
        <v>8.8000000000000007</v>
      </c>
      <c r="G175" s="198">
        <v>2.6723840000000001</v>
      </c>
      <c r="H175" s="198">
        <v>0</v>
      </c>
    </row>
    <row r="176" spans="1:8" x14ac:dyDescent="0.15">
      <c r="A176" s="198">
        <v>33</v>
      </c>
      <c r="B176" s="198">
        <v>1</v>
      </c>
      <c r="C176" s="198">
        <v>6</v>
      </c>
      <c r="D176" s="198">
        <v>14</v>
      </c>
      <c r="E176" s="198">
        <v>21</v>
      </c>
      <c r="F176" s="198">
        <v>7.5</v>
      </c>
      <c r="G176" s="198">
        <v>1.008</v>
      </c>
      <c r="H176" s="198">
        <v>0</v>
      </c>
    </row>
    <row r="177" spans="1:8" x14ac:dyDescent="0.15">
      <c r="A177" s="198">
        <v>26</v>
      </c>
      <c r="B177" s="198">
        <v>1</v>
      </c>
      <c r="C177" s="198">
        <v>6</v>
      </c>
      <c r="D177" s="198">
        <v>0</v>
      </c>
      <c r="E177" s="198">
        <v>22</v>
      </c>
      <c r="F177" s="198">
        <v>10.3</v>
      </c>
      <c r="G177" s="198">
        <v>1.545412</v>
      </c>
      <c r="H177" s="198">
        <v>0</v>
      </c>
    </row>
    <row r="178" spans="1:8" x14ac:dyDescent="0.15">
      <c r="A178" s="198">
        <v>21</v>
      </c>
      <c r="B178" s="198">
        <v>1</v>
      </c>
      <c r="C178" s="198">
        <v>1</v>
      </c>
      <c r="D178" s="198">
        <v>1</v>
      </c>
      <c r="E178" s="198">
        <v>18</v>
      </c>
      <c r="F178" s="198">
        <v>17.3</v>
      </c>
      <c r="G178" s="198">
        <v>2.9551859999999999</v>
      </c>
      <c r="H178" s="198">
        <v>0</v>
      </c>
    </row>
    <row r="179" spans="1:8" x14ac:dyDescent="0.15">
      <c r="A179" s="198">
        <v>28</v>
      </c>
      <c r="B179" s="198">
        <v>2</v>
      </c>
      <c r="C179" s="198">
        <v>7</v>
      </c>
      <c r="D179" s="198">
        <v>2</v>
      </c>
      <c r="E179" s="198">
        <v>34</v>
      </c>
      <c r="F179" s="198">
        <v>7</v>
      </c>
      <c r="G179" s="198">
        <v>2.0206200000000001</v>
      </c>
      <c r="H179" s="198">
        <v>0</v>
      </c>
    </row>
    <row r="180" spans="1:8" x14ac:dyDescent="0.15">
      <c r="A180" s="198">
        <v>37</v>
      </c>
      <c r="B180" s="198">
        <v>1</v>
      </c>
      <c r="C180" s="198">
        <v>13</v>
      </c>
      <c r="D180" s="198">
        <v>5</v>
      </c>
      <c r="E180" s="198">
        <v>24</v>
      </c>
      <c r="F180" s="198">
        <v>8.9</v>
      </c>
      <c r="G180" s="198">
        <v>1.5336479999999999</v>
      </c>
      <c r="H180" s="198">
        <v>0</v>
      </c>
    </row>
    <row r="181" spans="1:8" x14ac:dyDescent="0.15">
      <c r="A181" s="198">
        <v>33</v>
      </c>
      <c r="B181" s="198">
        <v>2</v>
      </c>
      <c r="C181" s="198">
        <v>2</v>
      </c>
      <c r="D181" s="198">
        <v>14</v>
      </c>
      <c r="E181" s="198">
        <v>35</v>
      </c>
      <c r="F181" s="198">
        <v>22.9</v>
      </c>
      <c r="G181" s="198">
        <v>5.891025</v>
      </c>
      <c r="H181" s="198">
        <v>1</v>
      </c>
    </row>
    <row r="182" spans="1:8" x14ac:dyDescent="0.15">
      <c r="A182" s="198">
        <v>39</v>
      </c>
      <c r="B182" s="198">
        <v>1</v>
      </c>
      <c r="C182" s="198">
        <v>12</v>
      </c>
      <c r="D182" s="198">
        <v>10</v>
      </c>
      <c r="E182" s="198">
        <v>46</v>
      </c>
      <c r="F182" s="198">
        <v>5</v>
      </c>
      <c r="G182" s="198">
        <v>1.7387999999999999</v>
      </c>
      <c r="H182" s="198">
        <v>0</v>
      </c>
    </row>
    <row r="183" spans="1:8" x14ac:dyDescent="0.15">
      <c r="A183" s="198">
        <v>40</v>
      </c>
      <c r="B183" s="198">
        <v>2</v>
      </c>
      <c r="C183" s="198">
        <v>8</v>
      </c>
      <c r="D183" s="198">
        <v>19</v>
      </c>
      <c r="E183" s="198">
        <v>57</v>
      </c>
      <c r="F183" s="198">
        <v>5.6</v>
      </c>
      <c r="G183" s="198">
        <v>2.3142</v>
      </c>
      <c r="H183" s="198">
        <v>0</v>
      </c>
    </row>
    <row r="184" spans="1:8" x14ac:dyDescent="0.15">
      <c r="A184" s="198">
        <v>45</v>
      </c>
      <c r="B184" s="198">
        <v>3</v>
      </c>
      <c r="C184" s="198">
        <v>16</v>
      </c>
      <c r="D184" s="198">
        <v>21</v>
      </c>
      <c r="E184" s="198">
        <v>80</v>
      </c>
      <c r="F184" s="198">
        <v>3</v>
      </c>
      <c r="G184" s="198">
        <v>1.488</v>
      </c>
      <c r="H184" s="198">
        <v>0</v>
      </c>
    </row>
    <row r="185" spans="1:8" x14ac:dyDescent="0.15">
      <c r="A185" s="198">
        <v>27</v>
      </c>
      <c r="B185" s="198">
        <v>1</v>
      </c>
      <c r="C185" s="198">
        <v>10</v>
      </c>
      <c r="D185" s="198">
        <v>6</v>
      </c>
      <c r="E185" s="198">
        <v>34</v>
      </c>
      <c r="F185" s="198">
        <v>6.5</v>
      </c>
      <c r="G185" s="198">
        <v>1.3591500000000001</v>
      </c>
      <c r="H185" s="198">
        <v>0</v>
      </c>
    </row>
    <row r="186" spans="1:8" x14ac:dyDescent="0.15">
      <c r="A186" s="198">
        <v>28</v>
      </c>
      <c r="B186" s="198">
        <v>4</v>
      </c>
      <c r="C186" s="198">
        <v>0</v>
      </c>
      <c r="D186" s="198">
        <v>7</v>
      </c>
      <c r="E186" s="198">
        <v>29</v>
      </c>
      <c r="F186" s="198">
        <v>24.2</v>
      </c>
      <c r="G186" s="198">
        <v>5.5933460000000004</v>
      </c>
      <c r="H186" s="198">
        <v>0</v>
      </c>
    </row>
    <row r="187" spans="1:8" x14ac:dyDescent="0.15">
      <c r="A187" s="198">
        <v>39</v>
      </c>
      <c r="B187" s="198">
        <v>1</v>
      </c>
      <c r="C187" s="198">
        <v>13</v>
      </c>
      <c r="D187" s="198">
        <v>9</v>
      </c>
      <c r="E187" s="198">
        <v>27</v>
      </c>
      <c r="F187" s="198">
        <v>8</v>
      </c>
      <c r="G187" s="198">
        <v>1.19448</v>
      </c>
      <c r="H187" s="198">
        <v>0</v>
      </c>
    </row>
    <row r="188" spans="1:8" x14ac:dyDescent="0.15">
      <c r="A188" s="198">
        <v>40</v>
      </c>
      <c r="B188" s="198">
        <v>1</v>
      </c>
      <c r="C188" s="198">
        <v>14</v>
      </c>
      <c r="D188" s="198">
        <v>21</v>
      </c>
      <c r="E188" s="198">
        <v>43</v>
      </c>
      <c r="F188" s="198">
        <v>15</v>
      </c>
      <c r="G188" s="198">
        <v>3.6571500000000001</v>
      </c>
      <c r="H188" s="198">
        <v>1</v>
      </c>
    </row>
    <row r="189" spans="1:8" x14ac:dyDescent="0.15">
      <c r="A189" s="198">
        <v>27</v>
      </c>
      <c r="B189" s="198">
        <v>1</v>
      </c>
      <c r="C189" s="198">
        <v>11</v>
      </c>
      <c r="D189" s="198">
        <v>8</v>
      </c>
      <c r="E189" s="198">
        <v>56</v>
      </c>
      <c r="F189" s="198">
        <v>16.899999999999999</v>
      </c>
      <c r="G189" s="198">
        <v>4.8266400000000003</v>
      </c>
      <c r="H189" s="198">
        <v>0</v>
      </c>
    </row>
    <row r="190" spans="1:8" x14ac:dyDescent="0.15">
      <c r="A190" s="198">
        <v>36</v>
      </c>
      <c r="B190" s="198">
        <v>1</v>
      </c>
      <c r="C190" s="198">
        <v>1</v>
      </c>
      <c r="D190" s="198">
        <v>4</v>
      </c>
      <c r="E190" s="198">
        <v>16</v>
      </c>
      <c r="F190" s="198">
        <v>9.3000000000000007</v>
      </c>
      <c r="G190" s="198">
        <v>1.0549919999999999</v>
      </c>
      <c r="H190" s="198">
        <v>0</v>
      </c>
    </row>
    <row r="191" spans="1:8" x14ac:dyDescent="0.15">
      <c r="A191" s="198">
        <v>55</v>
      </c>
      <c r="B191" s="198">
        <v>1</v>
      </c>
      <c r="C191" s="198">
        <v>20</v>
      </c>
      <c r="D191" s="198">
        <v>2</v>
      </c>
      <c r="E191" s="198">
        <v>78</v>
      </c>
      <c r="F191" s="198">
        <v>15.6</v>
      </c>
      <c r="G191" s="198">
        <v>7.7631839999999999</v>
      </c>
      <c r="H191" s="198">
        <v>0</v>
      </c>
    </row>
    <row r="192" spans="1:8" x14ac:dyDescent="0.15">
      <c r="A192" s="198">
        <v>27</v>
      </c>
      <c r="B192" s="198">
        <v>2</v>
      </c>
      <c r="C192" s="198">
        <v>4</v>
      </c>
      <c r="D192" s="198">
        <v>3</v>
      </c>
      <c r="E192" s="198">
        <v>22</v>
      </c>
      <c r="F192" s="198">
        <v>13.2</v>
      </c>
      <c r="G192" s="198">
        <v>1.817904</v>
      </c>
      <c r="H192" s="198">
        <v>1</v>
      </c>
    </row>
    <row r="193" spans="1:8" x14ac:dyDescent="0.15">
      <c r="A193" s="198">
        <v>30</v>
      </c>
      <c r="B193" s="198">
        <v>1</v>
      </c>
      <c r="C193" s="198">
        <v>1</v>
      </c>
      <c r="D193" s="198">
        <v>8</v>
      </c>
      <c r="E193" s="198">
        <v>17</v>
      </c>
      <c r="F193" s="198">
        <v>11</v>
      </c>
      <c r="G193" s="198">
        <v>1.1238699999999999</v>
      </c>
      <c r="H193" s="198">
        <v>0</v>
      </c>
    </row>
    <row r="194" spans="1:8" x14ac:dyDescent="0.15">
      <c r="A194" s="198">
        <v>36</v>
      </c>
      <c r="B194" s="198">
        <v>1</v>
      </c>
      <c r="C194" s="198">
        <v>10</v>
      </c>
      <c r="D194" s="198">
        <v>0</v>
      </c>
      <c r="E194" s="198">
        <v>28</v>
      </c>
      <c r="F194" s="198">
        <v>11.2</v>
      </c>
      <c r="G194" s="198">
        <v>2.32064</v>
      </c>
      <c r="H194" s="198">
        <v>1</v>
      </c>
    </row>
    <row r="195" spans="1:8" x14ac:dyDescent="0.15">
      <c r="A195" s="198">
        <v>31</v>
      </c>
      <c r="B195" s="198">
        <v>1</v>
      </c>
      <c r="C195" s="198">
        <v>1</v>
      </c>
      <c r="D195" s="198">
        <v>6</v>
      </c>
      <c r="E195" s="198">
        <v>21</v>
      </c>
      <c r="F195" s="198">
        <v>2.5</v>
      </c>
      <c r="G195" s="198">
        <v>0.24779999999999999</v>
      </c>
      <c r="H195" s="198">
        <v>1</v>
      </c>
    </row>
    <row r="196" spans="1:8" x14ac:dyDescent="0.15">
      <c r="A196" s="198">
        <v>33</v>
      </c>
      <c r="B196" s="198">
        <v>2</v>
      </c>
      <c r="C196" s="198">
        <v>13</v>
      </c>
      <c r="D196" s="198">
        <v>2</v>
      </c>
      <c r="E196" s="198">
        <v>40</v>
      </c>
      <c r="F196" s="198">
        <v>7.2</v>
      </c>
      <c r="G196" s="198">
        <v>2.6985600000000001</v>
      </c>
      <c r="H196" s="198">
        <v>0</v>
      </c>
    </row>
    <row r="197" spans="1:8" x14ac:dyDescent="0.15">
      <c r="A197" s="198">
        <v>30</v>
      </c>
      <c r="B197" s="198">
        <v>1</v>
      </c>
      <c r="C197" s="198">
        <v>4</v>
      </c>
      <c r="D197" s="198">
        <v>0</v>
      </c>
      <c r="E197" s="198">
        <v>33</v>
      </c>
      <c r="F197" s="198">
        <v>4.2</v>
      </c>
      <c r="G197" s="198">
        <v>0.88565400000000005</v>
      </c>
      <c r="H197" s="198">
        <v>0</v>
      </c>
    </row>
    <row r="198" spans="1:8" x14ac:dyDescent="0.15">
      <c r="A198" s="198">
        <v>24</v>
      </c>
      <c r="B198" s="198">
        <v>1</v>
      </c>
      <c r="C198" s="198">
        <v>1</v>
      </c>
      <c r="D198" s="198">
        <v>0</v>
      </c>
      <c r="E198" s="198">
        <v>18</v>
      </c>
      <c r="F198" s="198">
        <v>5.9</v>
      </c>
      <c r="G198" s="198">
        <v>0.82304999999999995</v>
      </c>
      <c r="H198" s="198">
        <v>1</v>
      </c>
    </row>
    <row r="199" spans="1:8" x14ac:dyDescent="0.15">
      <c r="A199" s="198">
        <v>33</v>
      </c>
      <c r="B199" s="198">
        <v>4</v>
      </c>
      <c r="C199" s="198">
        <v>9</v>
      </c>
      <c r="D199" s="198">
        <v>10</v>
      </c>
      <c r="E199" s="198">
        <v>28</v>
      </c>
      <c r="F199" s="198">
        <v>4.3</v>
      </c>
      <c r="G199" s="198">
        <v>0.82714799999999999</v>
      </c>
      <c r="H199" s="198">
        <v>0</v>
      </c>
    </row>
    <row r="200" spans="1:8" x14ac:dyDescent="0.15">
      <c r="A200" s="198">
        <v>50</v>
      </c>
      <c r="B200" s="198">
        <v>1</v>
      </c>
      <c r="C200" s="198">
        <v>8</v>
      </c>
      <c r="D200" s="198">
        <v>27</v>
      </c>
      <c r="E200" s="198">
        <v>47</v>
      </c>
      <c r="F200" s="198">
        <v>6.9</v>
      </c>
      <c r="G200" s="198">
        <v>2.8441109999999998</v>
      </c>
      <c r="H200" s="198">
        <v>0</v>
      </c>
    </row>
    <row r="201" spans="1:8" x14ac:dyDescent="0.15">
      <c r="A201" s="198">
        <v>31</v>
      </c>
      <c r="B201" s="198">
        <v>2</v>
      </c>
      <c r="C201" s="198">
        <v>6</v>
      </c>
      <c r="D201" s="198">
        <v>6</v>
      </c>
      <c r="E201" s="198">
        <v>32</v>
      </c>
      <c r="F201" s="198">
        <v>23.1</v>
      </c>
      <c r="G201" s="198">
        <v>4.0508160000000002</v>
      </c>
      <c r="H201" s="198">
        <v>1</v>
      </c>
    </row>
    <row r="202" spans="1:8" x14ac:dyDescent="0.15">
      <c r="A202" s="198">
        <v>28</v>
      </c>
      <c r="B202" s="198">
        <v>1</v>
      </c>
      <c r="C202" s="198">
        <v>3</v>
      </c>
      <c r="D202" s="198">
        <v>7</v>
      </c>
      <c r="E202" s="198">
        <v>19</v>
      </c>
      <c r="F202" s="198">
        <v>4.0999999999999996</v>
      </c>
      <c r="G202" s="198">
        <v>0.51803500000000002</v>
      </c>
      <c r="H202" s="198">
        <v>0</v>
      </c>
    </row>
    <row r="203" spans="1:8" x14ac:dyDescent="0.15">
      <c r="A203" s="198">
        <v>44</v>
      </c>
      <c r="B203" s="198">
        <v>3</v>
      </c>
      <c r="C203" s="198">
        <v>8</v>
      </c>
      <c r="D203" s="198">
        <v>10</v>
      </c>
      <c r="E203" s="198">
        <v>88</v>
      </c>
      <c r="F203" s="198">
        <v>6.1</v>
      </c>
      <c r="G203" s="198">
        <v>5.0834960000000002</v>
      </c>
      <c r="H203" s="198">
        <v>1</v>
      </c>
    </row>
    <row r="204" spans="1:8" x14ac:dyDescent="0.15">
      <c r="A204" s="198">
        <v>48</v>
      </c>
      <c r="B204" s="198">
        <v>4</v>
      </c>
      <c r="C204" s="198">
        <v>3</v>
      </c>
      <c r="D204" s="198">
        <v>23</v>
      </c>
      <c r="E204" s="198">
        <v>45</v>
      </c>
      <c r="F204" s="198">
        <v>9.8000000000000007</v>
      </c>
      <c r="G204" s="198">
        <v>3.4353899999999999</v>
      </c>
      <c r="H204" s="198">
        <v>0</v>
      </c>
    </row>
    <row r="205" spans="1:8" x14ac:dyDescent="0.15">
      <c r="A205" s="198">
        <v>36</v>
      </c>
      <c r="B205" s="198">
        <v>2</v>
      </c>
      <c r="C205" s="198">
        <v>0</v>
      </c>
      <c r="D205" s="198">
        <v>17</v>
      </c>
      <c r="E205" s="198">
        <v>30</v>
      </c>
      <c r="F205" s="198">
        <v>9.6999999999999993</v>
      </c>
      <c r="G205" s="198">
        <v>2.5811700000000002</v>
      </c>
      <c r="H205" s="198">
        <v>0</v>
      </c>
    </row>
    <row r="206" spans="1:8" x14ac:dyDescent="0.15">
      <c r="A206" s="198">
        <v>29</v>
      </c>
      <c r="B206" s="198">
        <v>3</v>
      </c>
      <c r="C206" s="198">
        <v>7</v>
      </c>
      <c r="D206" s="198">
        <v>1</v>
      </c>
      <c r="E206" s="198">
        <v>63</v>
      </c>
      <c r="F206" s="198">
        <v>5.5</v>
      </c>
      <c r="G206" s="198">
        <v>2.893275</v>
      </c>
      <c r="H206" s="198">
        <v>0</v>
      </c>
    </row>
    <row r="207" spans="1:8" x14ac:dyDescent="0.15">
      <c r="A207" s="198">
        <v>40</v>
      </c>
      <c r="B207" s="198">
        <v>3</v>
      </c>
      <c r="C207" s="198">
        <v>17</v>
      </c>
      <c r="D207" s="198">
        <v>11</v>
      </c>
      <c r="E207" s="198">
        <v>116</v>
      </c>
      <c r="F207" s="198">
        <v>6</v>
      </c>
      <c r="G207" s="198">
        <v>4.39872</v>
      </c>
      <c r="H207" s="198">
        <v>0</v>
      </c>
    </row>
    <row r="208" spans="1:8" x14ac:dyDescent="0.15">
      <c r="A208" s="198">
        <v>33</v>
      </c>
      <c r="B208" s="198">
        <v>1</v>
      </c>
      <c r="C208" s="198">
        <v>7</v>
      </c>
      <c r="D208" s="198">
        <v>6</v>
      </c>
      <c r="E208" s="198">
        <v>26</v>
      </c>
      <c r="F208" s="198">
        <v>6</v>
      </c>
      <c r="G208" s="198">
        <v>1.01712</v>
      </c>
      <c r="H208" s="198">
        <v>0</v>
      </c>
    </row>
    <row r="209" spans="1:8" x14ac:dyDescent="0.15">
      <c r="A209" s="198">
        <v>26</v>
      </c>
      <c r="B209" s="198">
        <v>2</v>
      </c>
      <c r="C209" s="198">
        <v>6</v>
      </c>
      <c r="D209" s="198">
        <v>6</v>
      </c>
      <c r="E209" s="198">
        <v>30</v>
      </c>
      <c r="F209" s="198">
        <v>1</v>
      </c>
      <c r="G209" s="198">
        <v>0.15629999999999999</v>
      </c>
      <c r="H209" s="198">
        <v>0</v>
      </c>
    </row>
    <row r="210" spans="1:8" x14ac:dyDescent="0.15">
      <c r="A210" s="198">
        <v>36</v>
      </c>
      <c r="B210" s="198">
        <v>1</v>
      </c>
      <c r="C210" s="198">
        <v>14</v>
      </c>
      <c r="D210" s="198">
        <v>11</v>
      </c>
      <c r="E210" s="198">
        <v>81</v>
      </c>
      <c r="F210" s="198">
        <v>7.2</v>
      </c>
      <c r="G210" s="198">
        <v>4.0474079999999999</v>
      </c>
      <c r="H210" s="198">
        <v>0</v>
      </c>
    </row>
    <row r="211" spans="1:8" x14ac:dyDescent="0.15">
      <c r="A211" s="198">
        <v>26</v>
      </c>
      <c r="B211" s="198">
        <v>2</v>
      </c>
      <c r="C211" s="198">
        <v>6</v>
      </c>
      <c r="D211" s="198">
        <v>0</v>
      </c>
      <c r="E211" s="198">
        <v>35</v>
      </c>
      <c r="F211" s="198">
        <v>1.9</v>
      </c>
      <c r="G211" s="198">
        <v>0.57921500000000004</v>
      </c>
      <c r="H211" s="198">
        <v>0</v>
      </c>
    </row>
    <row r="212" spans="1:8" x14ac:dyDescent="0.15">
      <c r="A212" s="198">
        <v>40</v>
      </c>
      <c r="B212" s="198">
        <v>3</v>
      </c>
      <c r="C212" s="198">
        <v>16</v>
      </c>
      <c r="D212" s="198">
        <v>6</v>
      </c>
      <c r="E212" s="198">
        <v>116</v>
      </c>
      <c r="F212" s="198">
        <v>12.1</v>
      </c>
      <c r="G212" s="198">
        <v>12.421860000000001</v>
      </c>
      <c r="H212" s="198">
        <v>0</v>
      </c>
    </row>
    <row r="213" spans="1:8" x14ac:dyDescent="0.15">
      <c r="A213" s="198">
        <v>44</v>
      </c>
      <c r="B213" s="198">
        <v>1</v>
      </c>
      <c r="C213" s="198">
        <v>5</v>
      </c>
      <c r="D213" s="198">
        <v>3</v>
      </c>
      <c r="E213" s="198">
        <v>48</v>
      </c>
      <c r="F213" s="198">
        <v>9</v>
      </c>
      <c r="G213" s="198">
        <v>2.3500800000000002</v>
      </c>
      <c r="H213" s="198">
        <v>1</v>
      </c>
    </row>
    <row r="214" spans="1:8" x14ac:dyDescent="0.15">
      <c r="A214" s="198">
        <v>29</v>
      </c>
      <c r="B214" s="198">
        <v>3</v>
      </c>
      <c r="C214" s="198">
        <v>1</v>
      </c>
      <c r="D214" s="198">
        <v>10</v>
      </c>
      <c r="E214" s="198">
        <v>30</v>
      </c>
      <c r="F214" s="198">
        <v>4.5</v>
      </c>
      <c r="G214" s="198">
        <v>1.0705499999999999</v>
      </c>
      <c r="H214" s="198">
        <v>0</v>
      </c>
    </row>
    <row r="215" spans="1:8" x14ac:dyDescent="0.15">
      <c r="A215" s="198">
        <v>35</v>
      </c>
      <c r="B215" s="198">
        <v>3</v>
      </c>
      <c r="C215" s="198">
        <v>5</v>
      </c>
      <c r="D215" s="198">
        <v>3</v>
      </c>
      <c r="E215" s="198">
        <v>37</v>
      </c>
      <c r="F215" s="198">
        <v>5.4</v>
      </c>
      <c r="G215" s="198">
        <v>1.416582</v>
      </c>
      <c r="H215" s="198">
        <v>1</v>
      </c>
    </row>
    <row r="216" spans="1:8" x14ac:dyDescent="0.15">
      <c r="A216" s="198">
        <v>34</v>
      </c>
      <c r="B216" s="198">
        <v>1</v>
      </c>
      <c r="C216" s="198">
        <v>16</v>
      </c>
      <c r="D216" s="198">
        <v>3</v>
      </c>
      <c r="E216" s="198">
        <v>75</v>
      </c>
      <c r="F216" s="198">
        <v>10.4</v>
      </c>
      <c r="G216" s="198">
        <v>3.8454000000000002</v>
      </c>
      <c r="H216" s="198">
        <v>0</v>
      </c>
    </row>
    <row r="217" spans="1:8" x14ac:dyDescent="0.15">
      <c r="A217" s="198">
        <v>34</v>
      </c>
      <c r="B217" s="198">
        <v>3</v>
      </c>
      <c r="C217" s="198">
        <v>12</v>
      </c>
      <c r="D217" s="198">
        <v>8</v>
      </c>
      <c r="E217" s="198">
        <v>47</v>
      </c>
      <c r="F217" s="198">
        <v>6.7</v>
      </c>
      <c r="G217" s="198">
        <v>1.848463</v>
      </c>
      <c r="H217" s="198">
        <v>0</v>
      </c>
    </row>
    <row r="218" spans="1:8" x14ac:dyDescent="0.15">
      <c r="A218" s="198">
        <v>46</v>
      </c>
      <c r="B218" s="198">
        <v>1</v>
      </c>
      <c r="C218" s="198">
        <v>13</v>
      </c>
      <c r="D218" s="198">
        <v>25</v>
      </c>
      <c r="E218" s="198">
        <v>35</v>
      </c>
      <c r="F218" s="198">
        <v>10.199999999999999</v>
      </c>
      <c r="G218" s="198">
        <v>2.2205400000000002</v>
      </c>
      <c r="H218" s="198">
        <v>0</v>
      </c>
    </row>
    <row r="219" spans="1:8" x14ac:dyDescent="0.15">
      <c r="A219" s="198">
        <v>41</v>
      </c>
      <c r="B219" s="198">
        <v>2</v>
      </c>
      <c r="C219" s="198">
        <v>21</v>
      </c>
      <c r="D219" s="198">
        <v>22</v>
      </c>
      <c r="E219" s="198">
        <v>145</v>
      </c>
      <c r="F219" s="198">
        <v>12.2</v>
      </c>
      <c r="G219" s="198">
        <v>14.452730000000001</v>
      </c>
      <c r="H219" s="198">
        <v>0</v>
      </c>
    </row>
    <row r="220" spans="1:8" x14ac:dyDescent="0.15">
      <c r="A220" s="198">
        <v>27</v>
      </c>
      <c r="B220" s="198">
        <v>2</v>
      </c>
      <c r="C220" s="198">
        <v>7</v>
      </c>
      <c r="D220" s="198">
        <v>8</v>
      </c>
      <c r="E220" s="198">
        <v>30</v>
      </c>
      <c r="F220" s="198">
        <v>4</v>
      </c>
      <c r="G220" s="198">
        <v>0.75239999999999996</v>
      </c>
      <c r="H220" s="198">
        <v>1</v>
      </c>
    </row>
    <row r="221" spans="1:8" x14ac:dyDescent="0.15">
      <c r="A221" s="198">
        <v>27</v>
      </c>
      <c r="B221" s="198">
        <v>4</v>
      </c>
      <c r="C221" s="198">
        <v>0</v>
      </c>
      <c r="D221" s="198">
        <v>6</v>
      </c>
      <c r="E221" s="198">
        <v>70</v>
      </c>
      <c r="F221" s="198">
        <v>8</v>
      </c>
      <c r="G221" s="198">
        <v>3.9815999999999998</v>
      </c>
      <c r="H221" s="198">
        <v>1</v>
      </c>
    </row>
    <row r="222" spans="1:8" x14ac:dyDescent="0.15">
      <c r="A222" s="198">
        <v>28</v>
      </c>
      <c r="B222" s="198">
        <v>1</v>
      </c>
      <c r="C222" s="198">
        <v>11</v>
      </c>
      <c r="D222" s="198">
        <v>6</v>
      </c>
      <c r="E222" s="198">
        <v>24</v>
      </c>
      <c r="F222" s="198">
        <v>2.4</v>
      </c>
      <c r="G222" s="198">
        <v>0.468864</v>
      </c>
      <c r="H222" s="198">
        <v>0</v>
      </c>
    </row>
    <row r="223" spans="1:8" x14ac:dyDescent="0.15">
      <c r="A223" s="198">
        <v>48</v>
      </c>
      <c r="B223" s="198">
        <v>3</v>
      </c>
      <c r="C223" s="198">
        <v>0</v>
      </c>
      <c r="D223" s="198">
        <v>27</v>
      </c>
      <c r="E223" s="198">
        <v>19</v>
      </c>
      <c r="F223" s="198">
        <v>10.8</v>
      </c>
      <c r="G223" s="198">
        <v>1.202472</v>
      </c>
      <c r="H223" s="198">
        <v>0</v>
      </c>
    </row>
    <row r="224" spans="1:8" x14ac:dyDescent="0.15">
      <c r="A224" s="198">
        <v>48</v>
      </c>
      <c r="B224" s="198">
        <v>3</v>
      </c>
      <c r="C224" s="198">
        <v>17</v>
      </c>
      <c r="D224" s="198">
        <v>26</v>
      </c>
      <c r="E224" s="198">
        <v>113</v>
      </c>
      <c r="F224" s="198">
        <v>12</v>
      </c>
      <c r="G224" s="198">
        <v>10.18356</v>
      </c>
      <c r="H224" s="198">
        <v>0</v>
      </c>
    </row>
    <row r="225" spans="1:8" x14ac:dyDescent="0.15">
      <c r="A225" s="198">
        <v>29</v>
      </c>
      <c r="B225" s="198">
        <v>3</v>
      </c>
      <c r="C225" s="198">
        <v>5</v>
      </c>
      <c r="D225" s="198">
        <v>6</v>
      </c>
      <c r="E225" s="198">
        <v>70</v>
      </c>
      <c r="F225" s="198">
        <v>19.899999999999999</v>
      </c>
      <c r="G225" s="198">
        <v>10.753959999999999</v>
      </c>
      <c r="H225" s="198">
        <v>1</v>
      </c>
    </row>
    <row r="226" spans="1:8" x14ac:dyDescent="0.15">
      <c r="A226" s="198">
        <v>43</v>
      </c>
      <c r="B226" s="198">
        <v>2</v>
      </c>
      <c r="C226" s="198">
        <v>9</v>
      </c>
      <c r="D226" s="198">
        <v>5</v>
      </c>
      <c r="E226" s="198">
        <v>60</v>
      </c>
      <c r="F226" s="198">
        <v>20.399999999999999</v>
      </c>
      <c r="G226" s="198">
        <v>8.2007999999999992</v>
      </c>
      <c r="H226" s="198">
        <v>1</v>
      </c>
    </row>
    <row r="227" spans="1:8" x14ac:dyDescent="0.15">
      <c r="A227" s="198">
        <v>23</v>
      </c>
      <c r="B227" s="198">
        <v>1</v>
      </c>
      <c r="C227" s="198">
        <v>5</v>
      </c>
      <c r="D227" s="198">
        <v>2</v>
      </c>
      <c r="E227" s="198">
        <v>17</v>
      </c>
      <c r="F227" s="198">
        <v>7.9</v>
      </c>
      <c r="G227" s="198">
        <v>1.0408249999999999</v>
      </c>
      <c r="H227" s="198">
        <v>0</v>
      </c>
    </row>
    <row r="228" spans="1:8" x14ac:dyDescent="0.15">
      <c r="A228" s="198">
        <v>29</v>
      </c>
      <c r="B228" s="198">
        <v>2</v>
      </c>
      <c r="C228" s="198">
        <v>10</v>
      </c>
      <c r="D228" s="198">
        <v>8</v>
      </c>
      <c r="E228" s="198">
        <v>44</v>
      </c>
      <c r="F228" s="198">
        <v>18.100000000000001</v>
      </c>
      <c r="G228" s="198">
        <v>4.2607400000000002</v>
      </c>
      <c r="H228" s="198">
        <v>0</v>
      </c>
    </row>
    <row r="229" spans="1:8" x14ac:dyDescent="0.15">
      <c r="A229" s="198">
        <v>40</v>
      </c>
      <c r="B229" s="198">
        <v>4</v>
      </c>
      <c r="C229" s="198">
        <v>5</v>
      </c>
      <c r="D229" s="198">
        <v>6</v>
      </c>
      <c r="E229" s="198">
        <v>75</v>
      </c>
      <c r="F229" s="198">
        <v>1.9</v>
      </c>
      <c r="G229" s="198">
        <v>0.54007499999999997</v>
      </c>
      <c r="H229" s="198">
        <v>0</v>
      </c>
    </row>
    <row r="230" spans="1:8" x14ac:dyDescent="0.15">
      <c r="A230" s="198">
        <v>22</v>
      </c>
      <c r="B230" s="198">
        <v>2</v>
      </c>
      <c r="C230" s="198">
        <v>0</v>
      </c>
      <c r="D230" s="198">
        <v>3</v>
      </c>
      <c r="E230" s="198">
        <v>20</v>
      </c>
      <c r="F230" s="198">
        <v>5.6</v>
      </c>
      <c r="G230" s="198">
        <v>0.91279999999999994</v>
      </c>
      <c r="H230" s="198">
        <v>0</v>
      </c>
    </row>
    <row r="231" spans="1:8" x14ac:dyDescent="0.15">
      <c r="A231" s="198">
        <v>23</v>
      </c>
      <c r="B231" s="198">
        <v>1</v>
      </c>
      <c r="C231" s="198">
        <v>7</v>
      </c>
      <c r="D231" s="198">
        <v>3</v>
      </c>
      <c r="E231" s="198">
        <v>22</v>
      </c>
      <c r="F231" s="198">
        <v>14.4</v>
      </c>
      <c r="G231" s="198">
        <v>2.3189760000000001</v>
      </c>
      <c r="H231" s="198">
        <v>0</v>
      </c>
    </row>
    <row r="232" spans="1:8" x14ac:dyDescent="0.15">
      <c r="A232" s="198">
        <v>46</v>
      </c>
      <c r="B232" s="198">
        <v>3</v>
      </c>
      <c r="C232" s="198">
        <v>9</v>
      </c>
      <c r="D232" s="198">
        <v>10</v>
      </c>
      <c r="E232" s="198">
        <v>60</v>
      </c>
      <c r="F232" s="198">
        <v>15.3</v>
      </c>
      <c r="G232" s="198">
        <v>7.5735000000000001</v>
      </c>
      <c r="H232" s="198">
        <v>0</v>
      </c>
    </row>
    <row r="233" spans="1:8" x14ac:dyDescent="0.15">
      <c r="A233" s="198">
        <v>55</v>
      </c>
      <c r="B233" s="198">
        <v>1</v>
      </c>
      <c r="C233" s="198">
        <v>3</v>
      </c>
      <c r="D233" s="198">
        <v>11</v>
      </c>
      <c r="E233" s="198">
        <v>40</v>
      </c>
      <c r="F233" s="198">
        <v>8</v>
      </c>
      <c r="G233" s="198">
        <v>2.6368</v>
      </c>
      <c r="H233" s="198">
        <v>1</v>
      </c>
    </row>
    <row r="234" spans="1:8" x14ac:dyDescent="0.15">
      <c r="A234" s="198">
        <v>38</v>
      </c>
      <c r="B234" s="198">
        <v>2</v>
      </c>
      <c r="C234" s="198">
        <v>8</v>
      </c>
      <c r="D234" s="198">
        <v>16</v>
      </c>
      <c r="E234" s="198">
        <v>38</v>
      </c>
      <c r="F234" s="198">
        <v>0.6</v>
      </c>
      <c r="G234" s="198">
        <v>0.19858799999999999</v>
      </c>
      <c r="H234" s="198">
        <v>0</v>
      </c>
    </row>
    <row r="235" spans="1:8" x14ac:dyDescent="0.15">
      <c r="A235" s="198">
        <v>35</v>
      </c>
      <c r="B235" s="198">
        <v>2</v>
      </c>
      <c r="C235" s="198">
        <v>5</v>
      </c>
      <c r="D235" s="198">
        <v>1</v>
      </c>
      <c r="E235" s="198">
        <v>33</v>
      </c>
      <c r="F235" s="198">
        <v>2.8</v>
      </c>
      <c r="G235" s="198">
        <v>0.82051200000000002</v>
      </c>
      <c r="H235" s="198">
        <v>0</v>
      </c>
    </row>
    <row r="236" spans="1:8" x14ac:dyDescent="0.15">
      <c r="A236" s="198">
        <v>30</v>
      </c>
      <c r="B236" s="198">
        <v>1</v>
      </c>
      <c r="C236" s="198">
        <v>11</v>
      </c>
      <c r="D236" s="198">
        <v>9</v>
      </c>
      <c r="E236" s="198">
        <v>27</v>
      </c>
      <c r="F236" s="198">
        <v>0.9</v>
      </c>
      <c r="G236" s="198">
        <v>0.169128</v>
      </c>
      <c r="H236" s="198">
        <v>0</v>
      </c>
    </row>
    <row r="237" spans="1:8" x14ac:dyDescent="0.15">
      <c r="A237" s="198">
        <v>24</v>
      </c>
      <c r="B237" s="198">
        <v>1</v>
      </c>
      <c r="C237" s="198">
        <v>7</v>
      </c>
      <c r="D237" s="198">
        <v>0</v>
      </c>
      <c r="E237" s="198">
        <v>18</v>
      </c>
      <c r="F237" s="198">
        <v>6.5</v>
      </c>
      <c r="G237" s="198">
        <v>0.64349999999999996</v>
      </c>
      <c r="H237" s="198">
        <v>0</v>
      </c>
    </row>
    <row r="238" spans="1:8" x14ac:dyDescent="0.15">
      <c r="A238" s="198">
        <v>26</v>
      </c>
      <c r="B238" s="198">
        <v>2</v>
      </c>
      <c r="C238" s="198">
        <v>4</v>
      </c>
      <c r="D238" s="198">
        <v>3</v>
      </c>
      <c r="E238" s="198">
        <v>28</v>
      </c>
      <c r="F238" s="198">
        <v>9.5</v>
      </c>
      <c r="G238" s="198">
        <v>2.4339</v>
      </c>
      <c r="H238" s="198">
        <v>0</v>
      </c>
    </row>
    <row r="239" spans="1:8" x14ac:dyDescent="0.15">
      <c r="A239" s="198">
        <v>32</v>
      </c>
      <c r="B239" s="198">
        <v>2</v>
      </c>
      <c r="C239" s="198">
        <v>2</v>
      </c>
      <c r="D239" s="198">
        <v>11</v>
      </c>
      <c r="E239" s="198">
        <v>15</v>
      </c>
      <c r="F239" s="198">
        <v>9.1</v>
      </c>
      <c r="G239" s="198">
        <v>1.246245</v>
      </c>
      <c r="H239" s="198">
        <v>1</v>
      </c>
    </row>
    <row r="240" spans="1:8" x14ac:dyDescent="0.15">
      <c r="A240" s="198">
        <v>37</v>
      </c>
      <c r="B240" s="198">
        <v>2</v>
      </c>
      <c r="C240" s="198">
        <v>11</v>
      </c>
      <c r="D240" s="198">
        <v>4</v>
      </c>
      <c r="E240" s="198">
        <v>75</v>
      </c>
      <c r="F240" s="198">
        <v>3.5</v>
      </c>
      <c r="G240" s="198">
        <v>1.992375</v>
      </c>
      <c r="H240" s="198">
        <v>0</v>
      </c>
    </row>
    <row r="241" spans="1:8" x14ac:dyDescent="0.15">
      <c r="A241" s="198">
        <v>39</v>
      </c>
      <c r="B241" s="198">
        <v>1</v>
      </c>
      <c r="C241" s="198">
        <v>6</v>
      </c>
      <c r="D241" s="198">
        <v>19</v>
      </c>
      <c r="E241" s="198">
        <v>42</v>
      </c>
      <c r="F241" s="198">
        <v>19.899999999999999</v>
      </c>
      <c r="G241" s="198">
        <v>5.8171679999999997</v>
      </c>
      <c r="H241" s="198">
        <v>1</v>
      </c>
    </row>
    <row r="242" spans="1:8" x14ac:dyDescent="0.15">
      <c r="A242" s="198">
        <v>30</v>
      </c>
      <c r="B242" s="198">
        <v>2</v>
      </c>
      <c r="C242" s="198">
        <v>4</v>
      </c>
      <c r="D242" s="198">
        <v>4</v>
      </c>
      <c r="E242" s="198">
        <v>21</v>
      </c>
      <c r="F242" s="198">
        <v>18.3</v>
      </c>
      <c r="G242" s="198">
        <v>3.3510960000000001</v>
      </c>
      <c r="H242" s="198">
        <v>0</v>
      </c>
    </row>
    <row r="243" spans="1:8" x14ac:dyDescent="0.15">
      <c r="A243" s="198">
        <v>30</v>
      </c>
      <c r="B243" s="198">
        <v>1</v>
      </c>
      <c r="C243" s="198">
        <v>10</v>
      </c>
      <c r="D243" s="198">
        <v>11</v>
      </c>
      <c r="E243" s="198">
        <v>39</v>
      </c>
      <c r="F243" s="198">
        <v>9.5</v>
      </c>
      <c r="G243" s="198">
        <v>1.648725</v>
      </c>
      <c r="H243" s="198">
        <v>0</v>
      </c>
    </row>
    <row r="244" spans="1:8" x14ac:dyDescent="0.15">
      <c r="A244" s="198">
        <v>32</v>
      </c>
      <c r="B244" s="198">
        <v>2</v>
      </c>
      <c r="C244" s="198">
        <v>7</v>
      </c>
      <c r="D244" s="198">
        <v>10</v>
      </c>
      <c r="E244" s="198">
        <v>32</v>
      </c>
      <c r="F244" s="198">
        <v>4.3</v>
      </c>
      <c r="G244" s="198">
        <v>0.94255999999999995</v>
      </c>
      <c r="H244" s="198">
        <v>0</v>
      </c>
    </row>
    <row r="245" spans="1:8" x14ac:dyDescent="0.15">
      <c r="A245" s="198">
        <v>54</v>
      </c>
      <c r="B245" s="198">
        <v>3</v>
      </c>
      <c r="C245" s="198">
        <v>22</v>
      </c>
      <c r="D245" s="198">
        <v>20</v>
      </c>
      <c r="E245" s="198">
        <v>118</v>
      </c>
      <c r="F245" s="198">
        <v>14.4</v>
      </c>
      <c r="G245" s="198">
        <v>7.3915199999999999</v>
      </c>
      <c r="H245" s="198">
        <v>0</v>
      </c>
    </row>
    <row r="246" spans="1:8" x14ac:dyDescent="0.15">
      <c r="A246" s="198">
        <v>27</v>
      </c>
      <c r="B246" s="198">
        <v>3</v>
      </c>
      <c r="C246" s="198">
        <v>3</v>
      </c>
      <c r="D246" s="198">
        <v>4</v>
      </c>
      <c r="E246" s="198">
        <v>35</v>
      </c>
      <c r="F246" s="198">
        <v>13.3</v>
      </c>
      <c r="G246" s="198">
        <v>3.0536799999999999</v>
      </c>
      <c r="H246" s="198">
        <v>0</v>
      </c>
    </row>
    <row r="247" spans="1:8" x14ac:dyDescent="0.15">
      <c r="A247" s="198">
        <v>31</v>
      </c>
      <c r="B247" s="198">
        <v>1</v>
      </c>
      <c r="C247" s="198">
        <v>12</v>
      </c>
      <c r="D247" s="198">
        <v>4</v>
      </c>
      <c r="E247" s="198">
        <v>31</v>
      </c>
      <c r="F247" s="198">
        <v>23.7</v>
      </c>
      <c r="G247" s="198">
        <v>5.2898399999999999</v>
      </c>
      <c r="H247" s="198">
        <v>0</v>
      </c>
    </row>
    <row r="248" spans="1:8" x14ac:dyDescent="0.15">
      <c r="A248" s="198">
        <v>39</v>
      </c>
      <c r="B248" s="198">
        <v>1</v>
      </c>
      <c r="C248" s="198">
        <v>15</v>
      </c>
      <c r="D248" s="198">
        <v>16</v>
      </c>
      <c r="E248" s="198">
        <v>39</v>
      </c>
      <c r="F248" s="198">
        <v>1.8</v>
      </c>
      <c r="G248" s="198">
        <v>0.56230199999999997</v>
      </c>
      <c r="H248" s="198">
        <v>0</v>
      </c>
    </row>
    <row r="249" spans="1:8" x14ac:dyDescent="0.15">
      <c r="A249" s="198">
        <v>31</v>
      </c>
      <c r="B249" s="198">
        <v>1</v>
      </c>
      <c r="C249" s="198">
        <v>5</v>
      </c>
      <c r="D249" s="198">
        <v>3</v>
      </c>
      <c r="E249" s="198">
        <v>25</v>
      </c>
      <c r="F249" s="198">
        <v>14.1</v>
      </c>
      <c r="G249" s="198">
        <v>2.3476499999999998</v>
      </c>
      <c r="H249" s="198">
        <v>0</v>
      </c>
    </row>
    <row r="250" spans="1:8" x14ac:dyDescent="0.15">
      <c r="A250" s="198">
        <v>35</v>
      </c>
      <c r="B250" s="198">
        <v>1</v>
      </c>
      <c r="C250" s="198">
        <v>15</v>
      </c>
      <c r="D250" s="198">
        <v>11</v>
      </c>
      <c r="E250" s="198">
        <v>40</v>
      </c>
      <c r="F250" s="198">
        <v>18.5</v>
      </c>
      <c r="G250" s="198">
        <v>6.1863999999999999</v>
      </c>
      <c r="H250" s="198">
        <v>0</v>
      </c>
    </row>
    <row r="251" spans="1:8" x14ac:dyDescent="0.15">
      <c r="A251" s="198">
        <v>35</v>
      </c>
      <c r="B251" s="198">
        <v>2</v>
      </c>
      <c r="C251" s="198">
        <v>10</v>
      </c>
      <c r="D251" s="198">
        <v>16</v>
      </c>
      <c r="E251" s="198">
        <v>98</v>
      </c>
      <c r="F251" s="198">
        <v>13.3</v>
      </c>
      <c r="G251" s="198">
        <v>8.1592839999999995</v>
      </c>
      <c r="H251" s="198">
        <v>0</v>
      </c>
    </row>
    <row r="252" spans="1:8" x14ac:dyDescent="0.15">
      <c r="A252" s="198">
        <v>46</v>
      </c>
      <c r="B252" s="198">
        <v>2</v>
      </c>
      <c r="C252" s="198">
        <v>22</v>
      </c>
      <c r="D252" s="198">
        <v>17</v>
      </c>
      <c r="E252" s="198">
        <v>144</v>
      </c>
      <c r="F252" s="198">
        <v>11.1</v>
      </c>
      <c r="G252" s="198">
        <v>12.659328</v>
      </c>
      <c r="H252" s="198">
        <v>0</v>
      </c>
    </row>
    <row r="253" spans="1:8" x14ac:dyDescent="0.15">
      <c r="A253" s="198">
        <v>33</v>
      </c>
      <c r="B253" s="198">
        <v>1</v>
      </c>
      <c r="C253" s="198">
        <v>13</v>
      </c>
      <c r="D253" s="198">
        <v>3</v>
      </c>
      <c r="E253" s="198">
        <v>52</v>
      </c>
      <c r="F253" s="198">
        <v>21.3</v>
      </c>
      <c r="G253" s="198">
        <v>8.3623799999999999</v>
      </c>
      <c r="H253" s="198">
        <v>1</v>
      </c>
    </row>
    <row r="254" spans="1:8" x14ac:dyDescent="0.15">
      <c r="A254" s="198">
        <v>35</v>
      </c>
      <c r="B254" s="198">
        <v>2</v>
      </c>
      <c r="C254" s="198">
        <v>13</v>
      </c>
      <c r="D254" s="198">
        <v>3</v>
      </c>
      <c r="E254" s="198">
        <v>105</v>
      </c>
      <c r="F254" s="198">
        <v>1.9</v>
      </c>
      <c r="G254" s="198">
        <v>0.57655500000000004</v>
      </c>
      <c r="H254" s="198">
        <v>0</v>
      </c>
    </row>
    <row r="255" spans="1:8" x14ac:dyDescent="0.15">
      <c r="A255" s="198">
        <v>35</v>
      </c>
      <c r="B255" s="198">
        <v>2</v>
      </c>
      <c r="C255" s="198">
        <v>1</v>
      </c>
      <c r="D255" s="198">
        <v>1</v>
      </c>
      <c r="E255" s="198">
        <v>21</v>
      </c>
      <c r="F255" s="198">
        <v>7.9</v>
      </c>
      <c r="G255" s="198">
        <v>1.2890429999999999</v>
      </c>
      <c r="H255" s="198">
        <v>0</v>
      </c>
    </row>
    <row r="256" spans="1:8" x14ac:dyDescent="0.15">
      <c r="A256" s="198">
        <v>38</v>
      </c>
      <c r="B256" s="198">
        <v>1</v>
      </c>
      <c r="C256" s="198">
        <v>5</v>
      </c>
      <c r="D256" s="198">
        <v>13</v>
      </c>
      <c r="E256" s="198">
        <v>21</v>
      </c>
      <c r="F256" s="198">
        <v>9</v>
      </c>
      <c r="G256" s="198">
        <v>1.44018</v>
      </c>
      <c r="H256" s="198">
        <v>0</v>
      </c>
    </row>
    <row r="257" spans="1:8" x14ac:dyDescent="0.15">
      <c r="A257" s="198">
        <v>41</v>
      </c>
      <c r="B257" s="198">
        <v>1</v>
      </c>
      <c r="C257" s="198">
        <v>19</v>
      </c>
      <c r="D257" s="198">
        <v>1</v>
      </c>
      <c r="E257" s="198">
        <v>96</v>
      </c>
      <c r="F257" s="198">
        <v>7.8</v>
      </c>
      <c r="G257" s="198">
        <v>5.2341119999999997</v>
      </c>
      <c r="H257" s="198">
        <v>0</v>
      </c>
    </row>
    <row r="258" spans="1:8" x14ac:dyDescent="0.15">
      <c r="A258" s="198">
        <v>38</v>
      </c>
      <c r="B258" s="198">
        <v>1</v>
      </c>
      <c r="C258" s="198">
        <v>18</v>
      </c>
      <c r="D258" s="198">
        <v>19</v>
      </c>
      <c r="E258" s="198">
        <v>44</v>
      </c>
      <c r="F258" s="198">
        <v>4.5</v>
      </c>
      <c r="G258" s="198">
        <v>1.37412</v>
      </c>
      <c r="H258" s="198">
        <v>0</v>
      </c>
    </row>
    <row r="259" spans="1:8" x14ac:dyDescent="0.15">
      <c r="A259" s="198">
        <v>34</v>
      </c>
      <c r="B259" s="198">
        <v>3</v>
      </c>
      <c r="C259" s="198">
        <v>2</v>
      </c>
      <c r="D259" s="198">
        <v>14</v>
      </c>
      <c r="E259" s="198">
        <v>39</v>
      </c>
      <c r="F259" s="198">
        <v>13.2</v>
      </c>
      <c r="G259" s="198">
        <v>4.0051439999999996</v>
      </c>
      <c r="H259" s="198">
        <v>0</v>
      </c>
    </row>
    <row r="260" spans="1:8" x14ac:dyDescent="0.15">
      <c r="A260" s="198">
        <v>51</v>
      </c>
      <c r="B260" s="198">
        <v>3</v>
      </c>
      <c r="C260" s="198">
        <v>16</v>
      </c>
      <c r="D260" s="198">
        <v>25</v>
      </c>
      <c r="E260" s="198">
        <v>82</v>
      </c>
      <c r="F260" s="198">
        <v>4.4000000000000004</v>
      </c>
      <c r="G260" s="198">
        <v>1.0030239999999999</v>
      </c>
      <c r="H260" s="198">
        <v>0</v>
      </c>
    </row>
    <row r="261" spans="1:8" x14ac:dyDescent="0.15">
      <c r="A261" s="198">
        <v>34</v>
      </c>
      <c r="B261" s="198">
        <v>2</v>
      </c>
      <c r="C261" s="198">
        <v>10</v>
      </c>
      <c r="D261" s="198">
        <v>2</v>
      </c>
      <c r="E261" s="198">
        <v>33</v>
      </c>
      <c r="F261" s="198">
        <v>9.5</v>
      </c>
      <c r="G261" s="198">
        <v>2.5612949999999999</v>
      </c>
      <c r="H261" s="198">
        <v>0</v>
      </c>
    </row>
    <row r="262" spans="1:8" x14ac:dyDescent="0.15">
      <c r="A262" s="198">
        <v>47</v>
      </c>
      <c r="B262" s="198">
        <v>1</v>
      </c>
      <c r="C262" s="198">
        <v>15</v>
      </c>
      <c r="D262" s="198">
        <v>1</v>
      </c>
      <c r="E262" s="198">
        <v>30</v>
      </c>
      <c r="F262" s="198">
        <v>24.5</v>
      </c>
      <c r="G262" s="198">
        <v>5.1376499999999998</v>
      </c>
      <c r="H262" s="198">
        <v>0</v>
      </c>
    </row>
    <row r="263" spans="1:8" x14ac:dyDescent="0.15">
      <c r="A263" s="198">
        <v>34</v>
      </c>
      <c r="B263" s="198">
        <v>2</v>
      </c>
      <c r="C263" s="198">
        <v>8</v>
      </c>
      <c r="D263" s="198">
        <v>6</v>
      </c>
      <c r="E263" s="198">
        <v>78</v>
      </c>
      <c r="F263" s="198">
        <v>5.4</v>
      </c>
      <c r="G263" s="198">
        <v>2.0554559999999999</v>
      </c>
      <c r="H263" s="198">
        <v>0</v>
      </c>
    </row>
    <row r="264" spans="1:8" x14ac:dyDescent="0.15">
      <c r="A264" s="198">
        <v>27</v>
      </c>
      <c r="B264" s="198">
        <v>2</v>
      </c>
      <c r="C264" s="198">
        <v>8</v>
      </c>
      <c r="D264" s="198">
        <v>7</v>
      </c>
      <c r="E264" s="198">
        <v>18</v>
      </c>
      <c r="F264" s="198">
        <v>11.9</v>
      </c>
      <c r="G264" s="198">
        <v>1.741446</v>
      </c>
      <c r="H264" s="198">
        <v>0</v>
      </c>
    </row>
    <row r="265" spans="1:8" x14ac:dyDescent="0.15">
      <c r="A265" s="198">
        <v>52</v>
      </c>
      <c r="B265" s="198">
        <v>1</v>
      </c>
      <c r="C265" s="198">
        <v>9</v>
      </c>
      <c r="D265" s="198">
        <v>11</v>
      </c>
      <c r="E265" s="198">
        <v>24</v>
      </c>
      <c r="F265" s="198">
        <v>19.2</v>
      </c>
      <c r="G265" s="198">
        <v>3.8062079999999998</v>
      </c>
      <c r="H265" s="198">
        <v>1</v>
      </c>
    </row>
    <row r="266" spans="1:8" x14ac:dyDescent="0.15">
      <c r="A266" s="198">
        <v>39</v>
      </c>
      <c r="B266" s="198">
        <v>1</v>
      </c>
      <c r="C266" s="198">
        <v>9</v>
      </c>
      <c r="D266" s="198">
        <v>6</v>
      </c>
      <c r="E266" s="198">
        <v>35</v>
      </c>
      <c r="F266" s="198">
        <v>5</v>
      </c>
      <c r="G266" s="198">
        <v>1.51725</v>
      </c>
      <c r="H266" s="198">
        <v>0</v>
      </c>
    </row>
    <row r="267" spans="1:8" x14ac:dyDescent="0.15">
      <c r="A267" s="198">
        <v>33</v>
      </c>
      <c r="B267" s="198">
        <v>1</v>
      </c>
      <c r="C267" s="198">
        <v>7</v>
      </c>
      <c r="D267" s="198">
        <v>0</v>
      </c>
      <c r="E267" s="198">
        <v>22</v>
      </c>
      <c r="F267" s="198">
        <v>6.4</v>
      </c>
      <c r="G267" s="198">
        <v>0.77721600000000002</v>
      </c>
      <c r="H267" s="198">
        <v>0</v>
      </c>
    </row>
    <row r="268" spans="1:8" x14ac:dyDescent="0.15">
      <c r="A268" s="198">
        <v>34</v>
      </c>
      <c r="B268" s="198">
        <v>1</v>
      </c>
      <c r="C268" s="198">
        <v>0</v>
      </c>
      <c r="D268" s="198">
        <v>1</v>
      </c>
      <c r="E268" s="198">
        <v>21</v>
      </c>
      <c r="F268" s="198">
        <v>7.2</v>
      </c>
      <c r="G268" s="198">
        <v>1.3245119999999999</v>
      </c>
      <c r="H268" s="198">
        <v>0</v>
      </c>
    </row>
    <row r="269" spans="1:8" x14ac:dyDescent="0.15">
      <c r="A269" s="198">
        <v>31</v>
      </c>
      <c r="B269" s="198">
        <v>3</v>
      </c>
      <c r="C269" s="198">
        <v>9</v>
      </c>
      <c r="D269" s="198">
        <v>7</v>
      </c>
      <c r="E269" s="198">
        <v>59</v>
      </c>
      <c r="F269" s="198">
        <v>14.6</v>
      </c>
      <c r="G269" s="198">
        <v>5.504346</v>
      </c>
      <c r="H269" s="198">
        <v>1</v>
      </c>
    </row>
    <row r="270" spans="1:8" x14ac:dyDescent="0.15">
      <c r="A270" s="198">
        <v>28</v>
      </c>
      <c r="B270" s="198">
        <v>1</v>
      </c>
      <c r="C270" s="198">
        <v>2</v>
      </c>
      <c r="D270" s="198">
        <v>9</v>
      </c>
      <c r="E270" s="198">
        <v>16</v>
      </c>
      <c r="F270" s="198">
        <v>15.2</v>
      </c>
      <c r="G270" s="198">
        <v>1.5613440000000001</v>
      </c>
      <c r="H270" s="198">
        <v>0</v>
      </c>
    </row>
    <row r="271" spans="1:8" x14ac:dyDescent="0.15">
      <c r="A271" s="198">
        <v>39</v>
      </c>
      <c r="B271" s="198">
        <v>1</v>
      </c>
      <c r="C271" s="198">
        <v>19</v>
      </c>
      <c r="D271" s="198">
        <v>16</v>
      </c>
      <c r="E271" s="198">
        <v>45</v>
      </c>
      <c r="F271" s="198">
        <v>3.7</v>
      </c>
      <c r="G271" s="198">
        <v>0.74924999999999997</v>
      </c>
      <c r="H271" s="198">
        <v>0</v>
      </c>
    </row>
    <row r="272" spans="1:8" x14ac:dyDescent="0.15">
      <c r="A272" s="198">
        <v>51</v>
      </c>
      <c r="B272" s="198">
        <v>2</v>
      </c>
      <c r="C272" s="198">
        <v>21</v>
      </c>
      <c r="D272" s="198">
        <v>23</v>
      </c>
      <c r="E272" s="198">
        <v>120</v>
      </c>
      <c r="F272" s="198">
        <v>7.6</v>
      </c>
      <c r="G272" s="198">
        <v>4.9795199999999999</v>
      </c>
      <c r="H272" s="198">
        <v>0</v>
      </c>
    </row>
    <row r="273" spans="1:8" x14ac:dyDescent="0.15">
      <c r="A273" s="198">
        <v>22</v>
      </c>
      <c r="B273" s="198">
        <v>1</v>
      </c>
      <c r="C273" s="198">
        <v>4</v>
      </c>
      <c r="D273" s="198">
        <v>1</v>
      </c>
      <c r="E273" s="198">
        <v>16</v>
      </c>
      <c r="F273" s="198">
        <v>1.2</v>
      </c>
      <c r="G273" s="198">
        <v>0.10752</v>
      </c>
      <c r="H273" s="198">
        <v>0</v>
      </c>
    </row>
    <row r="274" spans="1:8" x14ac:dyDescent="0.15">
      <c r="A274" s="198">
        <v>27</v>
      </c>
      <c r="B274" s="198">
        <v>3</v>
      </c>
      <c r="C274" s="198">
        <v>6</v>
      </c>
      <c r="D274" s="198">
        <v>4</v>
      </c>
      <c r="E274" s="198">
        <v>26</v>
      </c>
      <c r="F274" s="198">
        <v>10.4</v>
      </c>
      <c r="G274" s="198">
        <v>1.7738240000000001</v>
      </c>
      <c r="H274" s="198">
        <v>0</v>
      </c>
    </row>
    <row r="275" spans="1:8" x14ac:dyDescent="0.15">
      <c r="A275" s="198">
        <v>32</v>
      </c>
      <c r="B275" s="198">
        <v>1</v>
      </c>
      <c r="C275" s="198">
        <v>16</v>
      </c>
      <c r="D275" s="198">
        <v>10</v>
      </c>
      <c r="E275" s="198">
        <v>38</v>
      </c>
      <c r="F275" s="198">
        <v>21</v>
      </c>
      <c r="G275" s="198">
        <v>7.2857399999999997</v>
      </c>
      <c r="H275" s="198">
        <v>0</v>
      </c>
    </row>
    <row r="276" spans="1:8" x14ac:dyDescent="0.15">
      <c r="A276" s="198">
        <v>28</v>
      </c>
      <c r="B276" s="198">
        <v>2</v>
      </c>
      <c r="C276" s="198">
        <v>6</v>
      </c>
      <c r="D276" s="198">
        <v>7</v>
      </c>
      <c r="E276" s="198">
        <v>38</v>
      </c>
      <c r="F276" s="198">
        <v>7.2</v>
      </c>
      <c r="G276" s="198">
        <v>1.9617119999999999</v>
      </c>
      <c r="H276" s="198">
        <v>0</v>
      </c>
    </row>
    <row r="277" spans="1:8" x14ac:dyDescent="0.15">
      <c r="A277" s="198">
        <v>27</v>
      </c>
      <c r="B277" s="198">
        <v>2</v>
      </c>
      <c r="C277" s="198">
        <v>1</v>
      </c>
      <c r="D277" s="198">
        <v>0</v>
      </c>
      <c r="E277" s="198">
        <v>20</v>
      </c>
      <c r="F277" s="198">
        <v>10.3</v>
      </c>
      <c r="G277" s="198">
        <v>1.68302</v>
      </c>
      <c r="H277" s="198">
        <v>1</v>
      </c>
    </row>
    <row r="278" spans="1:8" x14ac:dyDescent="0.15">
      <c r="A278" s="198">
        <v>26</v>
      </c>
      <c r="B278" s="198">
        <v>2</v>
      </c>
      <c r="C278" s="198">
        <v>2</v>
      </c>
      <c r="D278" s="198">
        <v>6</v>
      </c>
      <c r="E278" s="198">
        <v>24</v>
      </c>
      <c r="F278" s="198">
        <v>13.6</v>
      </c>
      <c r="G278" s="198">
        <v>1.6874880000000001</v>
      </c>
      <c r="H278" s="198">
        <v>1</v>
      </c>
    </row>
    <row r="279" spans="1:8" x14ac:dyDescent="0.15">
      <c r="A279" s="198">
        <v>32</v>
      </c>
      <c r="B279" s="198">
        <v>1</v>
      </c>
      <c r="C279" s="198">
        <v>14</v>
      </c>
      <c r="D279" s="198">
        <v>0</v>
      </c>
      <c r="E279" s="198">
        <v>36</v>
      </c>
      <c r="F279" s="198">
        <v>2.4</v>
      </c>
      <c r="G279" s="198">
        <v>0.59097599999999995</v>
      </c>
      <c r="H279" s="198">
        <v>0</v>
      </c>
    </row>
    <row r="280" spans="1:8" x14ac:dyDescent="0.15">
      <c r="A280" s="198">
        <v>30</v>
      </c>
      <c r="B280" s="198">
        <v>1</v>
      </c>
      <c r="C280" s="198">
        <v>0</v>
      </c>
      <c r="D280" s="198">
        <v>11</v>
      </c>
      <c r="E280" s="198">
        <v>17</v>
      </c>
      <c r="F280" s="198">
        <v>3.7</v>
      </c>
      <c r="G280" s="198">
        <v>0.18240999999999999</v>
      </c>
      <c r="H280" s="198">
        <v>1</v>
      </c>
    </row>
    <row r="281" spans="1:8" x14ac:dyDescent="0.15">
      <c r="A281" s="198">
        <v>39</v>
      </c>
      <c r="B281" s="198">
        <v>1</v>
      </c>
      <c r="C281" s="198">
        <v>13</v>
      </c>
      <c r="D281" s="198">
        <v>1</v>
      </c>
      <c r="E281" s="198">
        <v>38</v>
      </c>
      <c r="F281" s="198">
        <v>8.9</v>
      </c>
      <c r="G281" s="198">
        <v>1.4846980000000001</v>
      </c>
      <c r="H281" s="198">
        <v>0</v>
      </c>
    </row>
    <row r="282" spans="1:8" x14ac:dyDescent="0.15">
      <c r="A282" s="198">
        <v>31</v>
      </c>
      <c r="B282" s="198">
        <v>1</v>
      </c>
      <c r="C282" s="198">
        <v>11</v>
      </c>
      <c r="D282" s="198">
        <v>6</v>
      </c>
      <c r="E282" s="198">
        <v>28</v>
      </c>
      <c r="F282" s="198">
        <v>4.8</v>
      </c>
      <c r="G282" s="198">
        <v>0.99859200000000004</v>
      </c>
      <c r="H282" s="198">
        <v>1</v>
      </c>
    </row>
    <row r="283" spans="1:8" x14ac:dyDescent="0.15">
      <c r="A283" s="198">
        <v>34</v>
      </c>
      <c r="B283" s="198">
        <v>1</v>
      </c>
      <c r="C283" s="198">
        <v>15</v>
      </c>
      <c r="D283" s="198">
        <v>2</v>
      </c>
      <c r="E283" s="198">
        <v>39</v>
      </c>
      <c r="F283" s="198">
        <v>24.7</v>
      </c>
      <c r="G283" s="198">
        <v>5.2596179999999997</v>
      </c>
      <c r="H283" s="198">
        <v>1</v>
      </c>
    </row>
    <row r="284" spans="1:8" x14ac:dyDescent="0.15">
      <c r="A284" s="198">
        <v>31</v>
      </c>
      <c r="B284" s="198">
        <v>1</v>
      </c>
      <c r="C284" s="198">
        <v>8</v>
      </c>
      <c r="D284" s="198">
        <v>3</v>
      </c>
      <c r="E284" s="198">
        <v>41</v>
      </c>
      <c r="F284" s="198">
        <v>12.6</v>
      </c>
      <c r="G284" s="198">
        <v>5.0316840000000003</v>
      </c>
      <c r="H284" s="198">
        <v>0</v>
      </c>
    </row>
    <row r="285" spans="1:8" x14ac:dyDescent="0.15">
      <c r="A285" s="198">
        <v>29</v>
      </c>
      <c r="B285" s="198">
        <v>2</v>
      </c>
      <c r="C285" s="198">
        <v>1</v>
      </c>
      <c r="D285" s="198">
        <v>7</v>
      </c>
      <c r="E285" s="198">
        <v>25</v>
      </c>
      <c r="F285" s="198">
        <v>10.4</v>
      </c>
      <c r="G285" s="198">
        <v>2.0306000000000002</v>
      </c>
      <c r="H285" s="198">
        <v>0</v>
      </c>
    </row>
    <row r="286" spans="1:8" x14ac:dyDescent="0.15">
      <c r="A286" s="198">
        <v>29</v>
      </c>
      <c r="B286" s="198">
        <v>1</v>
      </c>
      <c r="C286" s="198">
        <v>9</v>
      </c>
      <c r="D286" s="198">
        <v>0</v>
      </c>
      <c r="E286" s="198">
        <v>25</v>
      </c>
      <c r="F286" s="198">
        <v>13.9</v>
      </c>
      <c r="G286" s="198">
        <v>2.4047000000000001</v>
      </c>
      <c r="H286" s="198">
        <v>0</v>
      </c>
    </row>
    <row r="287" spans="1:8" x14ac:dyDescent="0.15">
      <c r="A287" s="198">
        <v>35</v>
      </c>
      <c r="B287" s="198">
        <v>2</v>
      </c>
      <c r="C287" s="198">
        <v>9</v>
      </c>
      <c r="D287" s="198">
        <v>16</v>
      </c>
      <c r="E287" s="198">
        <v>30</v>
      </c>
      <c r="F287" s="198">
        <v>7.6</v>
      </c>
      <c r="G287" s="198">
        <v>1.6302000000000001</v>
      </c>
      <c r="H287" s="198">
        <v>0</v>
      </c>
    </row>
    <row r="288" spans="1:8" x14ac:dyDescent="0.15">
      <c r="A288" s="198">
        <v>29</v>
      </c>
      <c r="B288" s="198">
        <v>1</v>
      </c>
      <c r="C288" s="198">
        <v>11</v>
      </c>
      <c r="D288" s="198">
        <v>7</v>
      </c>
      <c r="E288" s="198">
        <v>32</v>
      </c>
      <c r="F288" s="198">
        <v>6</v>
      </c>
      <c r="G288" s="198">
        <v>0.99263999999999997</v>
      </c>
      <c r="H288" s="198">
        <v>0</v>
      </c>
    </row>
    <row r="289" spans="1:8" x14ac:dyDescent="0.15">
      <c r="A289" s="198">
        <v>38</v>
      </c>
      <c r="B289" s="198">
        <v>2</v>
      </c>
      <c r="C289" s="198">
        <v>2</v>
      </c>
      <c r="D289" s="198">
        <v>16</v>
      </c>
      <c r="E289" s="198">
        <v>22</v>
      </c>
      <c r="F289" s="198">
        <v>22.7</v>
      </c>
      <c r="G289" s="198">
        <v>3.7854519999999998</v>
      </c>
      <c r="H289" s="198">
        <v>1</v>
      </c>
    </row>
    <row r="290" spans="1:8" x14ac:dyDescent="0.15">
      <c r="A290" s="198">
        <v>35</v>
      </c>
      <c r="B290" s="198">
        <v>1</v>
      </c>
      <c r="C290" s="198">
        <v>16</v>
      </c>
      <c r="D290" s="198">
        <v>15</v>
      </c>
      <c r="E290" s="198">
        <v>36</v>
      </c>
      <c r="F290" s="198">
        <v>3.4</v>
      </c>
      <c r="G290" s="198">
        <v>1.045296</v>
      </c>
      <c r="H290" s="198">
        <v>0</v>
      </c>
    </row>
    <row r="291" spans="1:8" x14ac:dyDescent="0.15">
      <c r="A291" s="198">
        <v>29</v>
      </c>
      <c r="B291" s="198">
        <v>1</v>
      </c>
      <c r="C291" s="198">
        <v>11</v>
      </c>
      <c r="D291" s="198">
        <v>5</v>
      </c>
      <c r="E291" s="198">
        <v>36</v>
      </c>
      <c r="F291" s="198">
        <v>6.1</v>
      </c>
      <c r="G291" s="198">
        <v>1.4866919999999999</v>
      </c>
      <c r="H291" s="198">
        <v>0</v>
      </c>
    </row>
    <row r="292" spans="1:8" x14ac:dyDescent="0.15">
      <c r="A292" s="198">
        <v>23</v>
      </c>
      <c r="B292" s="198">
        <v>2</v>
      </c>
      <c r="C292" s="198">
        <v>3</v>
      </c>
      <c r="D292" s="198">
        <v>4</v>
      </c>
      <c r="E292" s="198">
        <v>34</v>
      </c>
      <c r="F292" s="198">
        <v>4.4000000000000004</v>
      </c>
      <c r="G292" s="198">
        <v>1.2342</v>
      </c>
      <c r="H292" s="198">
        <v>0</v>
      </c>
    </row>
    <row r="293" spans="1:8" x14ac:dyDescent="0.15">
      <c r="A293" s="198">
        <v>33</v>
      </c>
      <c r="B293" s="198">
        <v>4</v>
      </c>
      <c r="C293" s="198">
        <v>9</v>
      </c>
      <c r="D293" s="198">
        <v>8</v>
      </c>
      <c r="E293" s="198">
        <v>32</v>
      </c>
      <c r="F293" s="198">
        <v>5.5</v>
      </c>
      <c r="G293" s="198">
        <v>1.2636799999999999</v>
      </c>
      <c r="H293" s="198">
        <v>0</v>
      </c>
    </row>
    <row r="294" spans="1:8" x14ac:dyDescent="0.15">
      <c r="A294" s="198">
        <v>51</v>
      </c>
      <c r="B294" s="198">
        <v>2</v>
      </c>
      <c r="C294" s="198">
        <v>19</v>
      </c>
      <c r="D294" s="198">
        <v>25</v>
      </c>
      <c r="E294" s="198">
        <v>159</v>
      </c>
      <c r="F294" s="198">
        <v>2.8</v>
      </c>
      <c r="G294" s="198">
        <v>3.3835199999999999</v>
      </c>
      <c r="H294" s="198">
        <v>0</v>
      </c>
    </row>
    <row r="295" spans="1:8" x14ac:dyDescent="0.15">
      <c r="A295" s="198">
        <v>24</v>
      </c>
      <c r="B295" s="198">
        <v>1</v>
      </c>
      <c r="C295" s="198">
        <v>4</v>
      </c>
      <c r="D295" s="198">
        <v>2</v>
      </c>
      <c r="E295" s="198">
        <v>21</v>
      </c>
      <c r="F295" s="198">
        <v>2.6</v>
      </c>
      <c r="G295" s="198">
        <v>0.44662800000000002</v>
      </c>
      <c r="H295" s="198">
        <v>0</v>
      </c>
    </row>
    <row r="296" spans="1:8" x14ac:dyDescent="0.15">
      <c r="A296" s="198">
        <v>31</v>
      </c>
      <c r="B296" s="198">
        <v>1</v>
      </c>
      <c r="C296" s="198">
        <v>10</v>
      </c>
      <c r="D296" s="198">
        <v>12</v>
      </c>
      <c r="E296" s="198">
        <v>49</v>
      </c>
      <c r="F296" s="198">
        <v>9.8000000000000007</v>
      </c>
      <c r="G296" s="198">
        <v>1.5654520000000001</v>
      </c>
      <c r="H296" s="198">
        <v>1</v>
      </c>
    </row>
    <row r="297" spans="1:8" x14ac:dyDescent="0.15">
      <c r="A297" s="198">
        <v>45</v>
      </c>
      <c r="B297" s="198">
        <v>1</v>
      </c>
      <c r="C297" s="198">
        <v>10</v>
      </c>
      <c r="D297" s="198">
        <v>14</v>
      </c>
      <c r="E297" s="198">
        <v>52</v>
      </c>
      <c r="F297" s="198">
        <v>5.4</v>
      </c>
      <c r="G297" s="198">
        <v>1.8757440000000001</v>
      </c>
      <c r="H297" s="198">
        <v>0</v>
      </c>
    </row>
    <row r="298" spans="1:8" x14ac:dyDescent="0.15">
      <c r="A298" s="198">
        <v>29</v>
      </c>
      <c r="B298" s="198">
        <v>1</v>
      </c>
      <c r="C298" s="198">
        <v>3</v>
      </c>
      <c r="D298" s="198">
        <v>1</v>
      </c>
      <c r="E298" s="198">
        <v>17</v>
      </c>
      <c r="F298" s="198">
        <v>9</v>
      </c>
      <c r="G298" s="198">
        <v>1.06029</v>
      </c>
      <c r="H298" s="198">
        <v>0</v>
      </c>
    </row>
    <row r="299" spans="1:8" x14ac:dyDescent="0.15">
      <c r="A299" s="198">
        <v>34</v>
      </c>
      <c r="B299" s="198">
        <v>1</v>
      </c>
      <c r="C299" s="198">
        <v>0</v>
      </c>
      <c r="D299" s="198">
        <v>10</v>
      </c>
      <c r="E299" s="198">
        <v>21</v>
      </c>
      <c r="F299" s="198">
        <v>17.100000000000001</v>
      </c>
      <c r="G299" s="198">
        <v>1.3714200000000001</v>
      </c>
      <c r="H299" s="198">
        <v>0</v>
      </c>
    </row>
    <row r="300" spans="1:8" x14ac:dyDescent="0.15">
      <c r="A300" s="198">
        <v>25</v>
      </c>
      <c r="B300" s="198">
        <v>2</v>
      </c>
      <c r="C300" s="198">
        <v>4</v>
      </c>
      <c r="D300" s="198">
        <v>5</v>
      </c>
      <c r="E300" s="198">
        <v>27</v>
      </c>
      <c r="F300" s="198">
        <v>5</v>
      </c>
      <c r="G300" s="198">
        <v>0.80054999999999998</v>
      </c>
      <c r="H300" s="198">
        <v>1</v>
      </c>
    </row>
    <row r="301" spans="1:8" x14ac:dyDescent="0.15">
      <c r="A301" s="198">
        <v>37</v>
      </c>
      <c r="B301" s="198">
        <v>1</v>
      </c>
      <c r="C301" s="198">
        <v>20</v>
      </c>
      <c r="D301" s="198">
        <v>2</v>
      </c>
      <c r="E301" s="198">
        <v>56</v>
      </c>
      <c r="F301" s="198">
        <v>1.9</v>
      </c>
      <c r="G301" s="198">
        <v>0.52136000000000005</v>
      </c>
      <c r="H301" s="198">
        <v>0</v>
      </c>
    </row>
    <row r="302" spans="1:8" x14ac:dyDescent="0.15">
      <c r="A302" s="198">
        <v>47</v>
      </c>
      <c r="B302" s="198">
        <v>1</v>
      </c>
      <c r="C302" s="198">
        <v>29</v>
      </c>
      <c r="D302" s="198">
        <v>18</v>
      </c>
      <c r="E302" s="198">
        <v>129</v>
      </c>
      <c r="F302" s="198">
        <v>25.3</v>
      </c>
      <c r="G302" s="198">
        <v>12.07569</v>
      </c>
      <c r="H302" s="198">
        <v>1</v>
      </c>
    </row>
    <row r="303" spans="1:8" x14ac:dyDescent="0.15">
      <c r="A303" s="198">
        <v>43</v>
      </c>
      <c r="B303" s="198">
        <v>2</v>
      </c>
      <c r="C303" s="198">
        <v>6</v>
      </c>
      <c r="D303" s="198">
        <v>24</v>
      </c>
      <c r="E303" s="198">
        <v>54</v>
      </c>
      <c r="F303" s="198">
        <v>9.6</v>
      </c>
      <c r="G303" s="198">
        <v>4.5619199999999998</v>
      </c>
      <c r="H303" s="198">
        <v>0</v>
      </c>
    </row>
    <row r="304" spans="1:8" x14ac:dyDescent="0.15">
      <c r="A304" s="198">
        <v>47</v>
      </c>
      <c r="B304" s="198">
        <v>1</v>
      </c>
      <c r="C304" s="198">
        <v>22</v>
      </c>
      <c r="D304" s="198">
        <v>19</v>
      </c>
      <c r="E304" s="198">
        <v>81</v>
      </c>
      <c r="F304" s="198">
        <v>5.5</v>
      </c>
      <c r="G304" s="198">
        <v>2.9492099999999999</v>
      </c>
      <c r="H304" s="198">
        <v>0</v>
      </c>
    </row>
    <row r="305" spans="1:8" x14ac:dyDescent="0.15">
      <c r="A305" s="198">
        <v>24</v>
      </c>
      <c r="B305" s="198">
        <v>1</v>
      </c>
      <c r="C305" s="198">
        <v>6</v>
      </c>
      <c r="D305" s="198">
        <v>2</v>
      </c>
      <c r="E305" s="198">
        <v>21</v>
      </c>
      <c r="F305" s="198">
        <v>5.2</v>
      </c>
      <c r="G305" s="198">
        <v>0.98389199999999999</v>
      </c>
      <c r="H305" s="198">
        <v>0</v>
      </c>
    </row>
    <row r="306" spans="1:8" x14ac:dyDescent="0.15">
      <c r="A306" s="198">
        <v>27</v>
      </c>
      <c r="B306" s="198">
        <v>3</v>
      </c>
      <c r="C306" s="198">
        <v>5</v>
      </c>
      <c r="D306" s="198">
        <v>1</v>
      </c>
      <c r="E306" s="198">
        <v>75</v>
      </c>
      <c r="F306" s="198">
        <v>6.3</v>
      </c>
      <c r="G306" s="198">
        <v>2.5184250000000001</v>
      </c>
      <c r="H306" s="198">
        <v>0</v>
      </c>
    </row>
    <row r="307" spans="1:8" x14ac:dyDescent="0.15">
      <c r="A307" s="198">
        <v>25</v>
      </c>
      <c r="B307" s="198">
        <v>1</v>
      </c>
      <c r="C307" s="198">
        <v>9</v>
      </c>
      <c r="D307" s="198">
        <v>4</v>
      </c>
      <c r="E307" s="198">
        <v>18</v>
      </c>
      <c r="F307" s="198">
        <v>1.2</v>
      </c>
      <c r="G307" s="198">
        <v>0.15012</v>
      </c>
      <c r="H307" s="198">
        <v>0</v>
      </c>
    </row>
    <row r="308" spans="1:8" x14ac:dyDescent="0.15">
      <c r="A308" s="198">
        <v>36</v>
      </c>
      <c r="B308" s="198">
        <v>3</v>
      </c>
      <c r="C308" s="198">
        <v>11</v>
      </c>
      <c r="D308" s="198">
        <v>12</v>
      </c>
      <c r="E308" s="198">
        <v>44</v>
      </c>
      <c r="F308" s="198">
        <v>14.7</v>
      </c>
      <c r="G308" s="198">
        <v>6.0217080000000003</v>
      </c>
      <c r="H308" s="198">
        <v>0</v>
      </c>
    </row>
    <row r="309" spans="1:8" x14ac:dyDescent="0.15">
      <c r="A309" s="198">
        <v>39</v>
      </c>
      <c r="B309" s="198">
        <v>1</v>
      </c>
      <c r="C309" s="198">
        <v>16</v>
      </c>
      <c r="D309" s="198">
        <v>20</v>
      </c>
      <c r="E309" s="198">
        <v>57</v>
      </c>
      <c r="F309" s="198">
        <v>19.399999999999999</v>
      </c>
      <c r="G309" s="198">
        <v>9.4988220000000005</v>
      </c>
      <c r="H309" s="198">
        <v>0</v>
      </c>
    </row>
    <row r="310" spans="1:8" x14ac:dyDescent="0.15">
      <c r="A310" s="198">
        <v>26</v>
      </c>
      <c r="B310" s="198">
        <v>1</v>
      </c>
      <c r="C310" s="198">
        <v>10</v>
      </c>
      <c r="D310" s="198">
        <v>1</v>
      </c>
      <c r="E310" s="198">
        <v>25</v>
      </c>
      <c r="F310" s="198">
        <v>7.1</v>
      </c>
      <c r="G310" s="198">
        <v>0.46860000000000002</v>
      </c>
      <c r="H310" s="198">
        <v>0</v>
      </c>
    </row>
    <row r="311" spans="1:8" x14ac:dyDescent="0.15">
      <c r="A311" s="198">
        <v>41</v>
      </c>
      <c r="B311" s="198">
        <v>1</v>
      </c>
      <c r="C311" s="198">
        <v>4</v>
      </c>
      <c r="D311" s="198">
        <v>19</v>
      </c>
      <c r="E311" s="198">
        <v>25</v>
      </c>
      <c r="F311" s="198">
        <v>10.1</v>
      </c>
      <c r="G311" s="198">
        <v>1.4644999999999999</v>
      </c>
      <c r="H311" s="198">
        <v>0</v>
      </c>
    </row>
    <row r="312" spans="1:8" x14ac:dyDescent="0.15">
      <c r="A312" s="198">
        <v>39</v>
      </c>
      <c r="B312" s="198">
        <v>1</v>
      </c>
      <c r="C312" s="198">
        <v>19</v>
      </c>
      <c r="D312" s="198">
        <v>15</v>
      </c>
      <c r="E312" s="198">
        <v>60</v>
      </c>
      <c r="F312" s="198">
        <v>27.1</v>
      </c>
      <c r="G312" s="198">
        <v>6.6665999999999999</v>
      </c>
      <c r="H312" s="198">
        <v>1</v>
      </c>
    </row>
    <row r="313" spans="1:8" x14ac:dyDescent="0.15">
      <c r="A313" s="198">
        <v>37</v>
      </c>
      <c r="B313" s="198">
        <v>1</v>
      </c>
      <c r="C313" s="198">
        <v>18</v>
      </c>
      <c r="D313" s="198">
        <v>8</v>
      </c>
      <c r="E313" s="198">
        <v>54</v>
      </c>
      <c r="F313" s="198">
        <v>12.1</v>
      </c>
      <c r="G313" s="198">
        <v>1.940598</v>
      </c>
      <c r="H313" s="198">
        <v>0</v>
      </c>
    </row>
    <row r="314" spans="1:8" x14ac:dyDescent="0.15">
      <c r="A314" s="198">
        <v>29</v>
      </c>
      <c r="B314" s="198">
        <v>1</v>
      </c>
      <c r="C314" s="198">
        <v>2</v>
      </c>
      <c r="D314" s="198">
        <v>0</v>
      </c>
      <c r="E314" s="198">
        <v>14</v>
      </c>
      <c r="F314" s="198">
        <v>14.4</v>
      </c>
      <c r="G314" s="198">
        <v>1.4293439999999999</v>
      </c>
      <c r="H314" s="198">
        <v>1</v>
      </c>
    </row>
    <row r="315" spans="1:8" x14ac:dyDescent="0.15">
      <c r="A315" s="198">
        <v>42</v>
      </c>
      <c r="B315" s="198">
        <v>1</v>
      </c>
      <c r="C315" s="198">
        <v>6</v>
      </c>
      <c r="D315" s="198">
        <v>9</v>
      </c>
      <c r="E315" s="198">
        <v>31</v>
      </c>
      <c r="F315" s="198">
        <v>11.6</v>
      </c>
      <c r="G315" s="198">
        <v>2.5711400000000002</v>
      </c>
      <c r="H315" s="198">
        <v>0</v>
      </c>
    </row>
    <row r="316" spans="1:8" x14ac:dyDescent="0.15">
      <c r="A316" s="198">
        <v>31</v>
      </c>
      <c r="B316" s="198">
        <v>4</v>
      </c>
      <c r="C316" s="198">
        <v>1</v>
      </c>
      <c r="D316" s="198">
        <v>6</v>
      </c>
      <c r="E316" s="198">
        <v>29</v>
      </c>
      <c r="F316" s="198">
        <v>11.1</v>
      </c>
      <c r="G316" s="198">
        <v>2.153511</v>
      </c>
      <c r="H316" s="198">
        <v>0</v>
      </c>
    </row>
    <row r="317" spans="1:8" x14ac:dyDescent="0.15">
      <c r="A317" s="198">
        <v>36</v>
      </c>
      <c r="B317" s="198">
        <v>1</v>
      </c>
      <c r="C317" s="198">
        <v>4</v>
      </c>
      <c r="D317" s="198">
        <v>15</v>
      </c>
      <c r="E317" s="198">
        <v>17</v>
      </c>
      <c r="F317" s="198">
        <v>17.3</v>
      </c>
      <c r="G317" s="198">
        <v>2.4204430000000001</v>
      </c>
      <c r="H317" s="198">
        <v>0</v>
      </c>
    </row>
    <row r="318" spans="1:8" x14ac:dyDescent="0.15">
      <c r="A318" s="198">
        <v>39</v>
      </c>
      <c r="B318" s="198">
        <v>1</v>
      </c>
      <c r="C318" s="198">
        <v>16</v>
      </c>
      <c r="D318" s="198">
        <v>4</v>
      </c>
      <c r="E318" s="198">
        <v>52</v>
      </c>
      <c r="F318" s="198">
        <v>20</v>
      </c>
      <c r="G318" s="198">
        <v>6.24</v>
      </c>
      <c r="H318" s="198">
        <v>0</v>
      </c>
    </row>
    <row r="319" spans="1:8" x14ac:dyDescent="0.15">
      <c r="A319" s="198">
        <v>23</v>
      </c>
      <c r="B319" s="198">
        <v>4</v>
      </c>
      <c r="C319" s="198">
        <v>0</v>
      </c>
      <c r="D319" s="198">
        <v>2</v>
      </c>
      <c r="E319" s="198">
        <v>23</v>
      </c>
      <c r="F319" s="198">
        <v>6.7</v>
      </c>
      <c r="G319" s="198">
        <v>1.0725359999999999</v>
      </c>
      <c r="H319" s="198">
        <v>0</v>
      </c>
    </row>
    <row r="320" spans="1:8" x14ac:dyDescent="0.15">
      <c r="A320" s="198">
        <v>39</v>
      </c>
      <c r="B320" s="198">
        <v>1</v>
      </c>
      <c r="C320" s="198">
        <v>4</v>
      </c>
      <c r="D320" s="198">
        <v>15</v>
      </c>
      <c r="E320" s="198">
        <v>33</v>
      </c>
      <c r="F320" s="198">
        <v>7</v>
      </c>
      <c r="G320" s="198">
        <v>1.9126799999999999</v>
      </c>
      <c r="H320" s="198">
        <v>0</v>
      </c>
    </row>
    <row r="321" spans="1:8" x14ac:dyDescent="0.15">
      <c r="A321" s="198">
        <v>27</v>
      </c>
      <c r="B321" s="198">
        <v>3</v>
      </c>
      <c r="C321" s="198">
        <v>4</v>
      </c>
      <c r="D321" s="198">
        <v>1</v>
      </c>
      <c r="E321" s="198">
        <v>40</v>
      </c>
      <c r="F321" s="198">
        <v>3.1</v>
      </c>
      <c r="G321" s="198">
        <v>0.95604</v>
      </c>
      <c r="H321" s="198">
        <v>1</v>
      </c>
    </row>
    <row r="322" spans="1:8" x14ac:dyDescent="0.15">
      <c r="A322" s="198">
        <v>24</v>
      </c>
      <c r="B322" s="198">
        <v>1</v>
      </c>
      <c r="C322" s="198">
        <v>8</v>
      </c>
      <c r="D322" s="198">
        <v>4</v>
      </c>
      <c r="E322" s="198">
        <v>24</v>
      </c>
      <c r="F322" s="198">
        <v>5</v>
      </c>
      <c r="G322" s="198">
        <v>0.81840000000000002</v>
      </c>
      <c r="H322" s="198">
        <v>0</v>
      </c>
    </row>
    <row r="323" spans="1:8" x14ac:dyDescent="0.15">
      <c r="A323" s="198">
        <v>27</v>
      </c>
      <c r="B323" s="198">
        <v>3</v>
      </c>
      <c r="C323" s="198">
        <v>3</v>
      </c>
      <c r="D323" s="198">
        <v>4</v>
      </c>
      <c r="E323" s="198">
        <v>45</v>
      </c>
      <c r="F323" s="198">
        <v>11</v>
      </c>
      <c r="G323" s="198">
        <v>4.6579499999999996</v>
      </c>
      <c r="H323" s="198">
        <v>1</v>
      </c>
    </row>
    <row r="324" spans="1:8" x14ac:dyDescent="0.15">
      <c r="A324" s="198">
        <v>41</v>
      </c>
      <c r="B324" s="198">
        <v>1</v>
      </c>
      <c r="C324" s="198">
        <v>16</v>
      </c>
      <c r="D324" s="198">
        <v>22</v>
      </c>
      <c r="E324" s="198">
        <v>49</v>
      </c>
      <c r="F324" s="198">
        <v>1.6</v>
      </c>
      <c r="G324" s="198">
        <v>0.3528</v>
      </c>
      <c r="H324" s="198">
        <v>0</v>
      </c>
    </row>
    <row r="325" spans="1:8" x14ac:dyDescent="0.15">
      <c r="A325" s="198">
        <v>38</v>
      </c>
      <c r="B325" s="198">
        <v>1</v>
      </c>
      <c r="C325" s="198">
        <v>0</v>
      </c>
      <c r="D325" s="198">
        <v>8</v>
      </c>
      <c r="E325" s="198">
        <v>23</v>
      </c>
      <c r="F325" s="198">
        <v>8.1</v>
      </c>
      <c r="G325" s="198">
        <v>0.96503399999999995</v>
      </c>
      <c r="H325" s="198">
        <v>1</v>
      </c>
    </row>
    <row r="326" spans="1:8" x14ac:dyDescent="0.15">
      <c r="A326" s="198">
        <v>40</v>
      </c>
      <c r="B326" s="198">
        <v>2</v>
      </c>
      <c r="C326" s="198">
        <v>5</v>
      </c>
      <c r="D326" s="198">
        <v>12</v>
      </c>
      <c r="E326" s="198">
        <v>35</v>
      </c>
      <c r="F326" s="198">
        <v>16.399999999999999</v>
      </c>
      <c r="G326" s="198">
        <v>4.1557599999999999</v>
      </c>
      <c r="H326" s="198">
        <v>1</v>
      </c>
    </row>
    <row r="327" spans="1:8" x14ac:dyDescent="0.15">
      <c r="A327" s="198">
        <v>54</v>
      </c>
      <c r="B327" s="198">
        <v>1</v>
      </c>
      <c r="C327" s="198">
        <v>25</v>
      </c>
      <c r="D327" s="198">
        <v>12</v>
      </c>
      <c r="E327" s="198">
        <v>119</v>
      </c>
      <c r="F327" s="198">
        <v>26.5</v>
      </c>
      <c r="G327" s="198">
        <v>17.203800000000001</v>
      </c>
      <c r="H327" s="198">
        <v>1</v>
      </c>
    </row>
    <row r="328" spans="1:8" x14ac:dyDescent="0.15">
      <c r="A328" s="198">
        <v>40</v>
      </c>
      <c r="B328" s="198">
        <v>1</v>
      </c>
      <c r="C328" s="198">
        <v>12</v>
      </c>
      <c r="D328" s="198">
        <v>6</v>
      </c>
      <c r="E328" s="198">
        <v>89</v>
      </c>
      <c r="F328" s="198">
        <v>17.399999999999999</v>
      </c>
      <c r="G328" s="198">
        <v>12.714005999999999</v>
      </c>
      <c r="H328" s="198">
        <v>0</v>
      </c>
    </row>
    <row r="329" spans="1:8" x14ac:dyDescent="0.15">
      <c r="A329" s="198">
        <v>40</v>
      </c>
      <c r="B329" s="198">
        <v>1</v>
      </c>
      <c r="C329" s="198">
        <v>2</v>
      </c>
      <c r="D329" s="198">
        <v>4</v>
      </c>
      <c r="E329" s="198">
        <v>32</v>
      </c>
      <c r="F329" s="198">
        <v>3.7</v>
      </c>
      <c r="G329" s="198">
        <v>0.33033600000000002</v>
      </c>
      <c r="H329" s="198">
        <v>0</v>
      </c>
    </row>
    <row r="330" spans="1:8" x14ac:dyDescent="0.15">
      <c r="A330" s="198">
        <v>29</v>
      </c>
      <c r="B330" s="198">
        <v>1</v>
      </c>
      <c r="C330" s="198">
        <v>1</v>
      </c>
      <c r="D330" s="198">
        <v>8</v>
      </c>
      <c r="E330" s="198">
        <v>31</v>
      </c>
      <c r="F330" s="198">
        <v>8</v>
      </c>
      <c r="G330" s="198">
        <v>2.32376</v>
      </c>
      <c r="H330" s="198">
        <v>0</v>
      </c>
    </row>
    <row r="331" spans="1:8" x14ac:dyDescent="0.15">
      <c r="A331" s="198">
        <v>30</v>
      </c>
      <c r="B331" s="198">
        <v>1</v>
      </c>
      <c r="C331" s="198">
        <v>8</v>
      </c>
      <c r="D331" s="198">
        <v>6</v>
      </c>
      <c r="E331" s="198">
        <v>23</v>
      </c>
      <c r="F331" s="198">
        <v>12</v>
      </c>
      <c r="G331" s="198">
        <v>1.99824</v>
      </c>
      <c r="H331" s="198">
        <v>0</v>
      </c>
    </row>
    <row r="332" spans="1:8" x14ac:dyDescent="0.15">
      <c r="A332" s="198">
        <v>29</v>
      </c>
      <c r="B332" s="198">
        <v>1</v>
      </c>
      <c r="C332" s="198">
        <v>1</v>
      </c>
      <c r="D332" s="198">
        <v>1</v>
      </c>
      <c r="E332" s="198">
        <v>18</v>
      </c>
      <c r="F332" s="198">
        <v>1.1000000000000001</v>
      </c>
      <c r="G332" s="198">
        <v>0.168102</v>
      </c>
      <c r="H332" s="198">
        <v>0</v>
      </c>
    </row>
    <row r="333" spans="1:8" x14ac:dyDescent="0.15">
      <c r="A333" s="198">
        <v>29</v>
      </c>
      <c r="B333" s="198">
        <v>3</v>
      </c>
      <c r="C333" s="198">
        <v>3</v>
      </c>
      <c r="D333" s="198">
        <v>3</v>
      </c>
      <c r="E333" s="198">
        <v>50</v>
      </c>
      <c r="F333" s="198">
        <v>2.4</v>
      </c>
      <c r="G333" s="198">
        <v>0.94079999999999997</v>
      </c>
      <c r="H333" s="198">
        <v>1</v>
      </c>
    </row>
    <row r="334" spans="1:8" x14ac:dyDescent="0.15">
      <c r="A334" s="198">
        <v>28</v>
      </c>
      <c r="B334" s="198">
        <v>4</v>
      </c>
      <c r="C334" s="198">
        <v>2</v>
      </c>
      <c r="D334" s="198">
        <v>4</v>
      </c>
      <c r="E334" s="198">
        <v>41</v>
      </c>
      <c r="F334" s="198">
        <v>2.5</v>
      </c>
      <c r="G334" s="198">
        <v>0.56579999999999997</v>
      </c>
      <c r="H334" s="198">
        <v>1</v>
      </c>
    </row>
    <row r="335" spans="1:8" x14ac:dyDescent="0.15">
      <c r="A335" s="198">
        <v>28</v>
      </c>
      <c r="B335" s="198">
        <v>4</v>
      </c>
      <c r="C335" s="198">
        <v>0</v>
      </c>
      <c r="D335" s="198">
        <v>5</v>
      </c>
      <c r="E335" s="198">
        <v>38</v>
      </c>
      <c r="F335" s="198">
        <v>10.4</v>
      </c>
      <c r="G335" s="198">
        <v>3.315728</v>
      </c>
      <c r="H335" s="198">
        <v>0</v>
      </c>
    </row>
    <row r="336" spans="1:8" x14ac:dyDescent="0.15">
      <c r="A336" s="198">
        <v>39</v>
      </c>
      <c r="B336" s="198">
        <v>2</v>
      </c>
      <c r="C336" s="198">
        <v>16</v>
      </c>
      <c r="D336" s="198">
        <v>9</v>
      </c>
      <c r="E336" s="198">
        <v>89</v>
      </c>
      <c r="F336" s="198">
        <v>14.3</v>
      </c>
      <c r="G336" s="198">
        <v>7.7252890000000001</v>
      </c>
      <c r="H336" s="198">
        <v>0</v>
      </c>
    </row>
    <row r="337" spans="1:8" x14ac:dyDescent="0.15">
      <c r="A337" s="198">
        <v>32</v>
      </c>
      <c r="B337" s="198">
        <v>1</v>
      </c>
      <c r="C337" s="198">
        <v>11</v>
      </c>
      <c r="D337" s="198">
        <v>2</v>
      </c>
      <c r="E337" s="198">
        <v>53</v>
      </c>
      <c r="F337" s="198">
        <v>3.3</v>
      </c>
      <c r="G337" s="198">
        <v>1.6598010000000001</v>
      </c>
      <c r="H337" s="198">
        <v>0</v>
      </c>
    </row>
    <row r="338" spans="1:8" x14ac:dyDescent="0.15">
      <c r="A338" s="198">
        <v>36</v>
      </c>
      <c r="B338" s="198">
        <v>2</v>
      </c>
      <c r="C338" s="198">
        <v>7</v>
      </c>
      <c r="D338" s="198">
        <v>16</v>
      </c>
      <c r="E338" s="198">
        <v>43</v>
      </c>
      <c r="F338" s="198">
        <v>15.4</v>
      </c>
      <c r="G338" s="198">
        <v>3.9731999999999998</v>
      </c>
      <c r="H338" s="198">
        <v>0</v>
      </c>
    </row>
    <row r="339" spans="1:8" x14ac:dyDescent="0.15">
      <c r="A339" s="198">
        <v>39</v>
      </c>
      <c r="B339" s="198">
        <v>1</v>
      </c>
      <c r="C339" s="198">
        <v>20</v>
      </c>
      <c r="D339" s="198">
        <v>12</v>
      </c>
      <c r="E339" s="198">
        <v>39</v>
      </c>
      <c r="F339" s="198">
        <v>8.1999999999999993</v>
      </c>
      <c r="G339" s="198">
        <v>2.4240840000000001</v>
      </c>
      <c r="H339" s="198">
        <v>0</v>
      </c>
    </row>
    <row r="340" spans="1:8" x14ac:dyDescent="0.15">
      <c r="A340" s="198">
        <v>28</v>
      </c>
      <c r="B340" s="198">
        <v>3</v>
      </c>
      <c r="C340" s="198">
        <v>6</v>
      </c>
      <c r="D340" s="198">
        <v>8</v>
      </c>
      <c r="E340" s="198">
        <v>47</v>
      </c>
      <c r="F340" s="198">
        <v>19.8</v>
      </c>
      <c r="G340" s="198">
        <v>3.731706</v>
      </c>
      <c r="H340" s="198">
        <v>1</v>
      </c>
    </row>
    <row r="341" spans="1:8" x14ac:dyDescent="0.15">
      <c r="A341" s="198">
        <v>28</v>
      </c>
      <c r="B341" s="198">
        <v>1</v>
      </c>
      <c r="C341" s="198">
        <v>4</v>
      </c>
      <c r="D341" s="198">
        <v>2</v>
      </c>
      <c r="E341" s="198">
        <v>28</v>
      </c>
      <c r="F341" s="198">
        <v>14.2</v>
      </c>
      <c r="G341" s="198">
        <v>3.53864</v>
      </c>
      <c r="H341" s="198">
        <v>1</v>
      </c>
    </row>
    <row r="342" spans="1:8" x14ac:dyDescent="0.15">
      <c r="A342" s="198">
        <v>46</v>
      </c>
      <c r="B342" s="198">
        <v>1</v>
      </c>
      <c r="C342" s="198">
        <v>6</v>
      </c>
      <c r="D342" s="198">
        <v>19</v>
      </c>
      <c r="E342" s="198">
        <v>31</v>
      </c>
      <c r="F342" s="198">
        <v>12.2</v>
      </c>
      <c r="G342" s="198">
        <v>1.7964500000000001</v>
      </c>
      <c r="H342" s="198">
        <v>0</v>
      </c>
    </row>
    <row r="343" spans="1:8" x14ac:dyDescent="0.15">
      <c r="A343" s="198">
        <v>30</v>
      </c>
      <c r="B343" s="198">
        <v>2</v>
      </c>
      <c r="C343" s="198">
        <v>4</v>
      </c>
      <c r="D343" s="198">
        <v>8</v>
      </c>
      <c r="E343" s="198">
        <v>15</v>
      </c>
      <c r="F343" s="198">
        <v>6.5</v>
      </c>
      <c r="G343" s="198">
        <v>0.62497499999999995</v>
      </c>
      <c r="H343" s="198">
        <v>0</v>
      </c>
    </row>
    <row r="344" spans="1:8" x14ac:dyDescent="0.15">
      <c r="A344" s="198">
        <v>39</v>
      </c>
      <c r="B344" s="198">
        <v>2</v>
      </c>
      <c r="C344" s="198">
        <v>15</v>
      </c>
      <c r="D344" s="198">
        <v>19</v>
      </c>
      <c r="E344" s="198">
        <v>32</v>
      </c>
      <c r="F344" s="198">
        <v>4.9000000000000004</v>
      </c>
      <c r="G344" s="198">
        <v>1.1462079999999999</v>
      </c>
      <c r="H344" s="198">
        <v>0</v>
      </c>
    </row>
    <row r="345" spans="1:8" x14ac:dyDescent="0.15">
      <c r="A345" s="198">
        <v>40</v>
      </c>
      <c r="B345" s="198">
        <v>3</v>
      </c>
      <c r="C345" s="198">
        <v>5</v>
      </c>
      <c r="D345" s="198">
        <v>3</v>
      </c>
      <c r="E345" s="198">
        <v>220</v>
      </c>
      <c r="F345" s="198">
        <v>16</v>
      </c>
      <c r="G345" s="198">
        <v>27.0336</v>
      </c>
      <c r="H345" s="198">
        <v>1</v>
      </c>
    </row>
    <row r="346" spans="1:8" x14ac:dyDescent="0.15">
      <c r="A346" s="198">
        <v>44</v>
      </c>
      <c r="B346" s="198">
        <v>2</v>
      </c>
      <c r="C346" s="198">
        <v>18</v>
      </c>
      <c r="D346" s="198">
        <v>4</v>
      </c>
      <c r="E346" s="198">
        <v>74</v>
      </c>
      <c r="F346" s="198">
        <v>13.4</v>
      </c>
      <c r="G346" s="198">
        <v>5.394304</v>
      </c>
      <c r="H346" s="198">
        <v>0</v>
      </c>
    </row>
    <row r="347" spans="1:8" x14ac:dyDescent="0.15">
      <c r="A347" s="198">
        <v>30</v>
      </c>
      <c r="B347" s="198">
        <v>1</v>
      </c>
      <c r="C347" s="198">
        <v>0</v>
      </c>
      <c r="D347" s="198">
        <v>8</v>
      </c>
      <c r="E347" s="198">
        <v>19</v>
      </c>
      <c r="F347" s="198">
        <v>16.600000000000001</v>
      </c>
      <c r="G347" s="198">
        <v>2.5295079999999999</v>
      </c>
      <c r="H347" s="198">
        <v>1</v>
      </c>
    </row>
    <row r="348" spans="1:8" x14ac:dyDescent="0.15">
      <c r="A348" s="198">
        <v>24</v>
      </c>
      <c r="B348" s="198">
        <v>2</v>
      </c>
      <c r="C348" s="198">
        <v>3</v>
      </c>
      <c r="D348" s="198">
        <v>0</v>
      </c>
      <c r="E348" s="198">
        <v>19</v>
      </c>
      <c r="F348" s="198">
        <v>4.3</v>
      </c>
      <c r="G348" s="198">
        <v>0.45833699999999999</v>
      </c>
      <c r="H348" s="198">
        <v>0</v>
      </c>
    </row>
    <row r="349" spans="1:8" x14ac:dyDescent="0.15">
      <c r="A349" s="198">
        <v>32</v>
      </c>
      <c r="B349" s="198">
        <v>1</v>
      </c>
      <c r="C349" s="198">
        <v>10</v>
      </c>
      <c r="D349" s="198">
        <v>13</v>
      </c>
      <c r="E349" s="198">
        <v>32</v>
      </c>
      <c r="F349" s="198">
        <v>11.3</v>
      </c>
      <c r="G349" s="198">
        <v>2.448032</v>
      </c>
      <c r="H349" s="198">
        <v>0</v>
      </c>
    </row>
    <row r="350" spans="1:8" x14ac:dyDescent="0.15">
      <c r="A350" s="198">
        <v>29</v>
      </c>
      <c r="B350" s="198">
        <v>2</v>
      </c>
      <c r="C350" s="198">
        <v>3</v>
      </c>
      <c r="D350" s="198">
        <v>8</v>
      </c>
      <c r="E350" s="198">
        <v>15</v>
      </c>
      <c r="F350" s="198">
        <v>2.6</v>
      </c>
      <c r="G350" s="198">
        <v>0.24335999999999999</v>
      </c>
      <c r="H350" s="198">
        <v>0</v>
      </c>
    </row>
    <row r="351" spans="1:8" x14ac:dyDescent="0.15">
      <c r="A351" s="198">
        <v>40</v>
      </c>
      <c r="B351" s="198">
        <v>2</v>
      </c>
      <c r="C351" s="198">
        <v>2</v>
      </c>
      <c r="D351" s="198">
        <v>1</v>
      </c>
      <c r="E351" s="198">
        <v>36</v>
      </c>
      <c r="F351" s="198">
        <v>3.8</v>
      </c>
      <c r="G351" s="198">
        <v>1.0902959999999999</v>
      </c>
      <c r="H351" s="198">
        <v>0</v>
      </c>
    </row>
    <row r="352" spans="1:8" x14ac:dyDescent="0.15">
      <c r="A352" s="198">
        <v>41</v>
      </c>
      <c r="B352" s="198">
        <v>2</v>
      </c>
      <c r="C352" s="198">
        <v>8</v>
      </c>
      <c r="D352" s="198">
        <v>21</v>
      </c>
      <c r="E352" s="198">
        <v>43</v>
      </c>
      <c r="F352" s="198">
        <v>0.7</v>
      </c>
      <c r="G352" s="198">
        <v>0.21521499999999999</v>
      </c>
      <c r="H352" s="198">
        <v>0</v>
      </c>
    </row>
    <row r="353" spans="1:8" x14ac:dyDescent="0.15">
      <c r="A353" s="198">
        <v>22</v>
      </c>
      <c r="B353" s="198">
        <v>1</v>
      </c>
      <c r="C353" s="198">
        <v>1</v>
      </c>
      <c r="D353" s="198">
        <v>3</v>
      </c>
      <c r="E353" s="198">
        <v>17</v>
      </c>
      <c r="F353" s="198">
        <v>18.600000000000001</v>
      </c>
      <c r="G353" s="198">
        <v>2.3556900000000001</v>
      </c>
      <c r="H353" s="198">
        <v>0</v>
      </c>
    </row>
    <row r="354" spans="1:8" x14ac:dyDescent="0.15">
      <c r="A354" s="198">
        <v>38</v>
      </c>
      <c r="B354" s="198">
        <v>1</v>
      </c>
      <c r="C354" s="198">
        <v>10</v>
      </c>
      <c r="D354" s="198">
        <v>8</v>
      </c>
      <c r="E354" s="198">
        <v>37</v>
      </c>
      <c r="F354" s="198">
        <v>1.2</v>
      </c>
      <c r="G354" s="198">
        <v>0.37168800000000002</v>
      </c>
      <c r="H354" s="198">
        <v>0</v>
      </c>
    </row>
    <row r="355" spans="1:8" x14ac:dyDescent="0.15">
      <c r="A355" s="198">
        <v>37</v>
      </c>
      <c r="B355" s="198">
        <v>2</v>
      </c>
      <c r="C355" s="198">
        <v>6</v>
      </c>
      <c r="D355" s="198">
        <v>13</v>
      </c>
      <c r="E355" s="198">
        <v>62</v>
      </c>
      <c r="F355" s="198">
        <v>8.5</v>
      </c>
      <c r="G355" s="198">
        <v>4.0842499999999999</v>
      </c>
      <c r="H355" s="198">
        <v>0</v>
      </c>
    </row>
    <row r="356" spans="1:8" x14ac:dyDescent="0.15">
      <c r="A356" s="198">
        <v>41</v>
      </c>
      <c r="B356" s="198">
        <v>3</v>
      </c>
      <c r="C356" s="198">
        <v>18</v>
      </c>
      <c r="D356" s="198">
        <v>6</v>
      </c>
      <c r="E356" s="198">
        <v>71</v>
      </c>
      <c r="F356" s="198">
        <v>15.7</v>
      </c>
      <c r="G356" s="198">
        <v>4.5814170000000001</v>
      </c>
      <c r="H356" s="198">
        <v>1</v>
      </c>
    </row>
    <row r="357" spans="1:8" x14ac:dyDescent="0.15">
      <c r="A357" s="198">
        <v>41</v>
      </c>
      <c r="B357" s="198">
        <v>3</v>
      </c>
      <c r="C357" s="198">
        <v>7</v>
      </c>
      <c r="D357" s="198">
        <v>6</v>
      </c>
      <c r="E357" s="198">
        <v>56</v>
      </c>
      <c r="F357" s="198">
        <v>14.5</v>
      </c>
      <c r="G357" s="198">
        <v>7.74648</v>
      </c>
      <c r="H357" s="198">
        <v>1</v>
      </c>
    </row>
    <row r="358" spans="1:8" x14ac:dyDescent="0.15">
      <c r="A358" s="198">
        <v>39</v>
      </c>
      <c r="B358" s="198">
        <v>1</v>
      </c>
      <c r="C358" s="198">
        <v>2</v>
      </c>
      <c r="D358" s="198">
        <v>15</v>
      </c>
      <c r="E358" s="198">
        <v>22</v>
      </c>
      <c r="F358" s="198">
        <v>23.1</v>
      </c>
      <c r="G358" s="198">
        <v>3.166086</v>
      </c>
      <c r="H358" s="198">
        <v>1</v>
      </c>
    </row>
    <row r="359" spans="1:8" x14ac:dyDescent="0.15">
      <c r="A359" s="198">
        <v>24</v>
      </c>
      <c r="B359" s="198">
        <v>2</v>
      </c>
      <c r="C359" s="198">
        <v>0</v>
      </c>
      <c r="D359" s="198">
        <v>2</v>
      </c>
      <c r="E359" s="198">
        <v>15</v>
      </c>
      <c r="F359" s="198">
        <v>16.100000000000001</v>
      </c>
      <c r="G359" s="198">
        <v>2.0938050000000001</v>
      </c>
      <c r="H359" s="198">
        <v>1</v>
      </c>
    </row>
    <row r="360" spans="1:8" x14ac:dyDescent="0.15">
      <c r="A360" s="198">
        <v>32</v>
      </c>
      <c r="B360" s="198">
        <v>3</v>
      </c>
      <c r="C360" s="198">
        <v>9</v>
      </c>
      <c r="D360" s="198">
        <v>10</v>
      </c>
      <c r="E360" s="198">
        <v>51</v>
      </c>
      <c r="F360" s="198">
        <v>23</v>
      </c>
      <c r="G360" s="198">
        <v>9.0438299999999998</v>
      </c>
      <c r="H360" s="198">
        <v>0</v>
      </c>
    </row>
    <row r="361" spans="1:8" x14ac:dyDescent="0.15">
      <c r="A361" s="198">
        <v>21</v>
      </c>
      <c r="B361" s="198">
        <v>3</v>
      </c>
      <c r="C361" s="198">
        <v>0</v>
      </c>
      <c r="D361" s="198">
        <v>1</v>
      </c>
      <c r="E361" s="198">
        <v>26</v>
      </c>
      <c r="F361" s="198">
        <v>7.7</v>
      </c>
      <c r="G361" s="198">
        <v>0.472472</v>
      </c>
      <c r="H361" s="198">
        <v>0</v>
      </c>
    </row>
    <row r="362" spans="1:8" x14ac:dyDescent="0.15">
      <c r="A362" s="198">
        <v>29</v>
      </c>
      <c r="B362" s="198">
        <v>1</v>
      </c>
      <c r="C362" s="198">
        <v>13</v>
      </c>
      <c r="D362" s="198">
        <v>7</v>
      </c>
      <c r="E362" s="198">
        <v>27</v>
      </c>
      <c r="F362" s="198">
        <v>2.2999999999999998</v>
      </c>
      <c r="G362" s="198">
        <v>0.55206900000000003</v>
      </c>
      <c r="H362" s="198">
        <v>0</v>
      </c>
    </row>
    <row r="363" spans="1:8" x14ac:dyDescent="0.15">
      <c r="A363" s="198">
        <v>35</v>
      </c>
      <c r="B363" s="198">
        <v>2</v>
      </c>
      <c r="C363" s="198">
        <v>14</v>
      </c>
      <c r="D363" s="198">
        <v>3</v>
      </c>
      <c r="E363" s="198">
        <v>82</v>
      </c>
      <c r="F363" s="198">
        <v>0.8</v>
      </c>
      <c r="G363" s="198">
        <v>0.187616</v>
      </c>
      <c r="H363" s="198">
        <v>0</v>
      </c>
    </row>
    <row r="364" spans="1:8" x14ac:dyDescent="0.15">
      <c r="A364" s="198">
        <v>29</v>
      </c>
      <c r="B364" s="198">
        <v>1</v>
      </c>
      <c r="C364" s="198">
        <v>6</v>
      </c>
      <c r="D364" s="198">
        <v>7</v>
      </c>
      <c r="E364" s="198">
        <v>21</v>
      </c>
      <c r="F364" s="198">
        <v>18.100000000000001</v>
      </c>
      <c r="G364" s="198">
        <v>2.6911079999999998</v>
      </c>
      <c r="H364" s="198">
        <v>0</v>
      </c>
    </row>
    <row r="365" spans="1:8" x14ac:dyDescent="0.15">
      <c r="A365" s="198">
        <v>41</v>
      </c>
      <c r="B365" s="198">
        <v>2</v>
      </c>
      <c r="C365" s="198">
        <v>2</v>
      </c>
      <c r="D365" s="198">
        <v>22</v>
      </c>
      <c r="E365" s="198">
        <v>30</v>
      </c>
      <c r="F365" s="198">
        <v>6.7</v>
      </c>
      <c r="G365" s="198">
        <v>1.89744</v>
      </c>
      <c r="H365" s="198">
        <v>0</v>
      </c>
    </row>
    <row r="366" spans="1:8" x14ac:dyDescent="0.15">
      <c r="A366" s="198">
        <v>37</v>
      </c>
      <c r="B366" s="198">
        <v>1</v>
      </c>
      <c r="C366" s="198">
        <v>0</v>
      </c>
      <c r="D366" s="198">
        <v>18</v>
      </c>
      <c r="E366" s="198">
        <v>18</v>
      </c>
      <c r="F366" s="198">
        <v>12.9</v>
      </c>
      <c r="G366" s="198">
        <v>0.73839600000000005</v>
      </c>
      <c r="H366" s="198">
        <v>1</v>
      </c>
    </row>
    <row r="367" spans="1:8" x14ac:dyDescent="0.15">
      <c r="A367" s="198">
        <v>32</v>
      </c>
      <c r="B367" s="198">
        <v>2</v>
      </c>
      <c r="C367" s="198">
        <v>3</v>
      </c>
      <c r="D367" s="198">
        <v>13</v>
      </c>
      <c r="E367" s="198">
        <v>47</v>
      </c>
      <c r="F367" s="198">
        <v>1.9</v>
      </c>
      <c r="G367" s="198">
        <v>0.46435999999999999</v>
      </c>
      <c r="H367" s="198">
        <v>0</v>
      </c>
    </row>
    <row r="368" spans="1:8" x14ac:dyDescent="0.15">
      <c r="A368" s="198">
        <v>36</v>
      </c>
      <c r="B368" s="198">
        <v>5</v>
      </c>
      <c r="C368" s="198">
        <v>5</v>
      </c>
      <c r="D368" s="198">
        <v>12</v>
      </c>
      <c r="E368" s="198">
        <v>20</v>
      </c>
      <c r="F368" s="198">
        <v>8.1</v>
      </c>
      <c r="G368" s="198">
        <v>0.89100000000000001</v>
      </c>
      <c r="H368" s="198">
        <v>0</v>
      </c>
    </row>
    <row r="369" spans="1:8" x14ac:dyDescent="0.15">
      <c r="A369" s="198">
        <v>39</v>
      </c>
      <c r="B369" s="198">
        <v>2</v>
      </c>
      <c r="C369" s="198">
        <v>18</v>
      </c>
      <c r="D369" s="198">
        <v>9</v>
      </c>
      <c r="E369" s="198">
        <v>44</v>
      </c>
      <c r="F369" s="198">
        <v>2.1</v>
      </c>
      <c r="G369" s="198">
        <v>0.55624799999999996</v>
      </c>
      <c r="H369" s="198">
        <v>0</v>
      </c>
    </row>
    <row r="370" spans="1:8" x14ac:dyDescent="0.15">
      <c r="A370" s="198">
        <v>36</v>
      </c>
      <c r="B370" s="198">
        <v>1</v>
      </c>
      <c r="C370" s="198">
        <v>18</v>
      </c>
      <c r="D370" s="198">
        <v>9</v>
      </c>
      <c r="E370" s="198">
        <v>67</v>
      </c>
      <c r="F370" s="198">
        <v>11.2</v>
      </c>
      <c r="G370" s="198">
        <v>2.2587039999999998</v>
      </c>
      <c r="H370" s="198">
        <v>0</v>
      </c>
    </row>
    <row r="371" spans="1:8" x14ac:dyDescent="0.15">
      <c r="A371" s="198">
        <v>46</v>
      </c>
      <c r="B371" s="198">
        <v>3</v>
      </c>
      <c r="C371" s="198">
        <v>22</v>
      </c>
      <c r="D371" s="198">
        <v>4</v>
      </c>
      <c r="E371" s="198">
        <v>99</v>
      </c>
      <c r="F371" s="198">
        <v>2.2999999999999998</v>
      </c>
      <c r="G371" s="198">
        <v>1.4504490000000001</v>
      </c>
      <c r="H371" s="198">
        <v>0</v>
      </c>
    </row>
    <row r="372" spans="1:8" x14ac:dyDescent="0.15">
      <c r="A372" s="198">
        <v>34</v>
      </c>
      <c r="B372" s="198">
        <v>1</v>
      </c>
      <c r="C372" s="198">
        <v>13</v>
      </c>
      <c r="D372" s="198">
        <v>11</v>
      </c>
      <c r="E372" s="198">
        <v>51</v>
      </c>
      <c r="F372" s="198">
        <v>9.6</v>
      </c>
      <c r="G372" s="198">
        <v>3.020832</v>
      </c>
      <c r="H372" s="198">
        <v>0</v>
      </c>
    </row>
    <row r="373" spans="1:8" x14ac:dyDescent="0.15">
      <c r="A373" s="198">
        <v>27</v>
      </c>
      <c r="B373" s="198">
        <v>1</v>
      </c>
      <c r="C373" s="198">
        <v>7</v>
      </c>
      <c r="D373" s="198">
        <v>4</v>
      </c>
      <c r="E373" s="198">
        <v>26</v>
      </c>
      <c r="F373" s="198">
        <v>9.1</v>
      </c>
      <c r="G373" s="198">
        <v>1.7248140000000001</v>
      </c>
      <c r="H373" s="198">
        <v>0</v>
      </c>
    </row>
    <row r="374" spans="1:8" x14ac:dyDescent="0.15">
      <c r="A374" s="198">
        <v>43</v>
      </c>
      <c r="B374" s="198">
        <v>1</v>
      </c>
      <c r="C374" s="198">
        <v>8</v>
      </c>
      <c r="D374" s="198">
        <v>11</v>
      </c>
      <c r="E374" s="198">
        <v>45</v>
      </c>
      <c r="F374" s="198">
        <v>3.3</v>
      </c>
      <c r="G374" s="198">
        <v>0.80784</v>
      </c>
      <c r="H374" s="198">
        <v>0</v>
      </c>
    </row>
    <row r="375" spans="1:8" x14ac:dyDescent="0.15">
      <c r="A375" s="198">
        <v>33</v>
      </c>
      <c r="B375" s="198">
        <v>1</v>
      </c>
      <c r="C375" s="198">
        <v>14</v>
      </c>
      <c r="D375" s="198">
        <v>8</v>
      </c>
      <c r="E375" s="198">
        <v>72</v>
      </c>
      <c r="F375" s="198">
        <v>41.3</v>
      </c>
      <c r="G375" s="198">
        <v>14.71932</v>
      </c>
      <c r="H375" s="198">
        <v>1</v>
      </c>
    </row>
    <row r="376" spans="1:8" x14ac:dyDescent="0.15">
      <c r="A376" s="198">
        <v>39</v>
      </c>
      <c r="B376" s="198">
        <v>2</v>
      </c>
      <c r="C376" s="198">
        <v>20</v>
      </c>
      <c r="D376" s="198">
        <v>17</v>
      </c>
      <c r="E376" s="198">
        <v>101</v>
      </c>
      <c r="F376" s="198">
        <v>1.4</v>
      </c>
      <c r="G376" s="198">
        <v>1.073226</v>
      </c>
      <c r="H376" s="198">
        <v>0</v>
      </c>
    </row>
    <row r="377" spans="1:8" x14ac:dyDescent="0.15">
      <c r="A377" s="198">
        <v>29</v>
      </c>
      <c r="B377" s="198">
        <v>1</v>
      </c>
      <c r="C377" s="198">
        <v>1</v>
      </c>
      <c r="D377" s="198">
        <v>4</v>
      </c>
      <c r="E377" s="198">
        <v>17</v>
      </c>
      <c r="F377" s="198">
        <v>2.5</v>
      </c>
      <c r="G377" s="198">
        <v>0.29325000000000001</v>
      </c>
      <c r="H377" s="198">
        <v>0</v>
      </c>
    </row>
    <row r="378" spans="1:8" x14ac:dyDescent="0.15">
      <c r="A378" s="198">
        <v>34</v>
      </c>
      <c r="B378" s="198">
        <v>4</v>
      </c>
      <c r="C378" s="198">
        <v>7</v>
      </c>
      <c r="D378" s="198">
        <v>15</v>
      </c>
      <c r="E378" s="198">
        <v>40</v>
      </c>
      <c r="F378" s="198">
        <v>6.4</v>
      </c>
      <c r="G378" s="198">
        <v>1.6102399999999999</v>
      </c>
      <c r="H378" s="198">
        <v>0</v>
      </c>
    </row>
    <row r="379" spans="1:8" x14ac:dyDescent="0.15">
      <c r="A379" s="198">
        <v>26</v>
      </c>
      <c r="B379" s="198">
        <v>1</v>
      </c>
      <c r="C379" s="198">
        <v>1</v>
      </c>
      <c r="D379" s="198">
        <v>0</v>
      </c>
      <c r="E379" s="198">
        <v>21</v>
      </c>
      <c r="F379" s="198">
        <v>4.9000000000000004</v>
      </c>
      <c r="G379" s="198">
        <v>0.42086099999999999</v>
      </c>
      <c r="H379" s="198">
        <v>0</v>
      </c>
    </row>
    <row r="380" spans="1:8" x14ac:dyDescent="0.15">
      <c r="A380" s="198">
        <v>31</v>
      </c>
      <c r="B380" s="198">
        <v>1</v>
      </c>
      <c r="C380" s="198">
        <v>15</v>
      </c>
      <c r="D380" s="198">
        <v>2</v>
      </c>
      <c r="E380" s="198">
        <v>60</v>
      </c>
      <c r="F380" s="198">
        <v>4.8</v>
      </c>
      <c r="G380" s="198">
        <v>2.0764800000000001</v>
      </c>
      <c r="H380" s="198">
        <v>0</v>
      </c>
    </row>
    <row r="381" spans="1:8" x14ac:dyDescent="0.15">
      <c r="A381" s="198">
        <v>26</v>
      </c>
      <c r="B381" s="198">
        <v>1</v>
      </c>
      <c r="C381" s="198">
        <v>10</v>
      </c>
      <c r="D381" s="198">
        <v>6</v>
      </c>
      <c r="E381" s="198">
        <v>25</v>
      </c>
      <c r="F381" s="198">
        <v>2.7</v>
      </c>
      <c r="G381" s="198">
        <v>0.33695999999999998</v>
      </c>
      <c r="H381" s="198">
        <v>0</v>
      </c>
    </row>
    <row r="382" spans="1:8" x14ac:dyDescent="0.15">
      <c r="A382" s="198">
        <v>28</v>
      </c>
      <c r="B382" s="198">
        <v>1</v>
      </c>
      <c r="C382" s="198">
        <v>12</v>
      </c>
      <c r="D382" s="198">
        <v>7</v>
      </c>
      <c r="E382" s="198">
        <v>45</v>
      </c>
      <c r="F382" s="198">
        <v>7.7</v>
      </c>
      <c r="G382" s="198">
        <v>1.6112249999999999</v>
      </c>
      <c r="H382" s="198">
        <v>0</v>
      </c>
    </row>
    <row r="383" spans="1:8" x14ac:dyDescent="0.15">
      <c r="A383" s="198">
        <v>48</v>
      </c>
      <c r="B383" s="198">
        <v>1</v>
      </c>
      <c r="C383" s="198">
        <v>13</v>
      </c>
      <c r="D383" s="198">
        <v>20</v>
      </c>
      <c r="E383" s="198">
        <v>50</v>
      </c>
      <c r="F383" s="198">
        <v>30.8</v>
      </c>
      <c r="G383" s="198">
        <v>9.2861999999999991</v>
      </c>
      <c r="H383" s="198">
        <v>1</v>
      </c>
    </row>
    <row r="384" spans="1:8" x14ac:dyDescent="0.15">
      <c r="A384" s="198">
        <v>39</v>
      </c>
      <c r="B384" s="198">
        <v>2</v>
      </c>
      <c r="C384" s="198">
        <v>2</v>
      </c>
      <c r="D384" s="198">
        <v>12</v>
      </c>
      <c r="E384" s="198">
        <v>46</v>
      </c>
      <c r="F384" s="198">
        <v>16</v>
      </c>
      <c r="G384" s="198">
        <v>3.35616</v>
      </c>
      <c r="H384" s="198">
        <v>1</v>
      </c>
    </row>
    <row r="385" spans="1:8" x14ac:dyDescent="0.15">
      <c r="A385" s="198">
        <v>37</v>
      </c>
      <c r="B385" s="198">
        <v>1</v>
      </c>
      <c r="C385" s="198">
        <v>3</v>
      </c>
      <c r="D385" s="198">
        <v>3</v>
      </c>
      <c r="E385" s="198">
        <v>25</v>
      </c>
      <c r="F385" s="198">
        <v>3.7</v>
      </c>
      <c r="G385" s="198">
        <v>0.64934999999999998</v>
      </c>
      <c r="H385" s="198">
        <v>0</v>
      </c>
    </row>
    <row r="386" spans="1:8" x14ac:dyDescent="0.15">
      <c r="A386" s="198">
        <v>52</v>
      </c>
      <c r="B386" s="198">
        <v>5</v>
      </c>
      <c r="C386" s="198">
        <v>9</v>
      </c>
      <c r="D386" s="198">
        <v>0</v>
      </c>
      <c r="E386" s="198">
        <v>70</v>
      </c>
      <c r="F386" s="198">
        <v>9.4</v>
      </c>
      <c r="G386" s="198">
        <v>5.2508400000000002</v>
      </c>
      <c r="H386" s="198">
        <v>1</v>
      </c>
    </row>
    <row r="387" spans="1:8" x14ac:dyDescent="0.15">
      <c r="A387" s="198">
        <v>48</v>
      </c>
      <c r="B387" s="198">
        <v>1</v>
      </c>
      <c r="C387" s="198">
        <v>3</v>
      </c>
      <c r="D387" s="198">
        <v>11</v>
      </c>
      <c r="E387" s="198">
        <v>27</v>
      </c>
      <c r="F387" s="198">
        <v>21.3</v>
      </c>
      <c r="G387" s="198">
        <v>4.3477560000000004</v>
      </c>
      <c r="H387" s="198">
        <v>0</v>
      </c>
    </row>
    <row r="388" spans="1:8" x14ac:dyDescent="0.15">
      <c r="A388" s="198">
        <v>26</v>
      </c>
      <c r="B388" s="198">
        <v>1</v>
      </c>
      <c r="C388" s="198">
        <v>7</v>
      </c>
      <c r="D388" s="198">
        <v>3</v>
      </c>
      <c r="E388" s="198">
        <v>22</v>
      </c>
      <c r="F388" s="198">
        <v>5.0999999999999996</v>
      </c>
      <c r="G388" s="198">
        <v>0.91330800000000001</v>
      </c>
      <c r="H388" s="198">
        <v>0</v>
      </c>
    </row>
    <row r="389" spans="1:8" x14ac:dyDescent="0.15">
      <c r="A389" s="198">
        <v>46</v>
      </c>
      <c r="B389" s="198">
        <v>5</v>
      </c>
      <c r="C389" s="198">
        <v>15</v>
      </c>
      <c r="D389" s="198">
        <v>0</v>
      </c>
      <c r="E389" s="198">
        <v>126</v>
      </c>
      <c r="F389" s="198">
        <v>3.1</v>
      </c>
      <c r="G389" s="198">
        <v>3.429468</v>
      </c>
      <c r="H389" s="198">
        <v>0</v>
      </c>
    </row>
    <row r="390" spans="1:8" x14ac:dyDescent="0.15">
      <c r="A390" s="198">
        <v>31</v>
      </c>
      <c r="B390" s="198">
        <v>1</v>
      </c>
      <c r="C390" s="198">
        <v>7</v>
      </c>
      <c r="D390" s="198">
        <v>10</v>
      </c>
      <c r="E390" s="198">
        <v>23</v>
      </c>
      <c r="F390" s="198">
        <v>4.9000000000000004</v>
      </c>
      <c r="G390" s="198">
        <v>0.90159999999999996</v>
      </c>
      <c r="H390" s="198">
        <v>0</v>
      </c>
    </row>
    <row r="391" spans="1:8" x14ac:dyDescent="0.15">
      <c r="A391" s="198">
        <v>34</v>
      </c>
      <c r="B391" s="198">
        <v>1</v>
      </c>
      <c r="C391" s="198">
        <v>13</v>
      </c>
      <c r="D391" s="198">
        <v>8</v>
      </c>
      <c r="E391" s="198">
        <v>56</v>
      </c>
      <c r="F391" s="198">
        <v>6.1</v>
      </c>
      <c r="G391" s="198">
        <v>2.551752</v>
      </c>
      <c r="H391" s="198">
        <v>0</v>
      </c>
    </row>
    <row r="392" spans="1:8" x14ac:dyDescent="0.15">
      <c r="A392" s="198">
        <v>40</v>
      </c>
      <c r="B392" s="198">
        <v>1</v>
      </c>
      <c r="C392" s="198">
        <v>22</v>
      </c>
      <c r="D392" s="198">
        <v>4</v>
      </c>
      <c r="E392" s="198">
        <v>95</v>
      </c>
      <c r="F392" s="198">
        <v>3.6</v>
      </c>
      <c r="G392" s="198">
        <v>2.7873000000000001</v>
      </c>
      <c r="H392" s="198">
        <v>0</v>
      </c>
    </row>
    <row r="393" spans="1:8" x14ac:dyDescent="0.15">
      <c r="A393" s="198">
        <v>24</v>
      </c>
      <c r="B393" s="198">
        <v>3</v>
      </c>
      <c r="C393" s="198">
        <v>2</v>
      </c>
      <c r="D393" s="198">
        <v>5</v>
      </c>
      <c r="E393" s="198">
        <v>16</v>
      </c>
      <c r="F393" s="198">
        <v>6.4</v>
      </c>
      <c r="G393" s="198">
        <v>0.753664</v>
      </c>
      <c r="H393" s="198">
        <v>1</v>
      </c>
    </row>
    <row r="394" spans="1:8" x14ac:dyDescent="0.15">
      <c r="A394" s="198">
        <v>33</v>
      </c>
      <c r="B394" s="198">
        <v>1</v>
      </c>
      <c r="C394" s="198">
        <v>2</v>
      </c>
      <c r="D394" s="198">
        <v>14</v>
      </c>
      <c r="E394" s="198">
        <v>44</v>
      </c>
      <c r="F394" s="198">
        <v>3.1</v>
      </c>
      <c r="G394" s="198">
        <v>0.83886000000000005</v>
      </c>
      <c r="H394" s="198">
        <v>0</v>
      </c>
    </row>
    <row r="395" spans="1:8" x14ac:dyDescent="0.15">
      <c r="A395" s="198">
        <v>53</v>
      </c>
      <c r="B395" s="198">
        <v>4</v>
      </c>
      <c r="C395" s="198">
        <v>5</v>
      </c>
      <c r="D395" s="198">
        <v>29</v>
      </c>
      <c r="E395" s="198">
        <v>78</v>
      </c>
      <c r="F395" s="198">
        <v>17.3</v>
      </c>
      <c r="G395" s="198">
        <v>6.558084</v>
      </c>
      <c r="H395" s="198">
        <v>1</v>
      </c>
    </row>
    <row r="396" spans="1:8" x14ac:dyDescent="0.15">
      <c r="A396" s="198">
        <v>47</v>
      </c>
      <c r="B396" s="198">
        <v>3</v>
      </c>
      <c r="C396" s="198">
        <v>9</v>
      </c>
      <c r="D396" s="198">
        <v>1</v>
      </c>
      <c r="E396" s="198">
        <v>52</v>
      </c>
      <c r="F396" s="198">
        <v>20.100000000000001</v>
      </c>
      <c r="G396" s="198">
        <v>7.9121639999999998</v>
      </c>
      <c r="H396" s="198">
        <v>1</v>
      </c>
    </row>
    <row r="397" spans="1:8" x14ac:dyDescent="0.15">
      <c r="A397" s="198">
        <v>35</v>
      </c>
      <c r="B397" s="198">
        <v>1</v>
      </c>
      <c r="C397" s="198">
        <v>5</v>
      </c>
      <c r="D397" s="198">
        <v>5</v>
      </c>
      <c r="E397" s="198">
        <v>32</v>
      </c>
      <c r="F397" s="198">
        <v>13</v>
      </c>
      <c r="G397" s="198">
        <v>3.9852799999999999</v>
      </c>
      <c r="H397" s="198">
        <v>0</v>
      </c>
    </row>
    <row r="398" spans="1:8" x14ac:dyDescent="0.15">
      <c r="A398" s="198">
        <v>34</v>
      </c>
      <c r="B398" s="198">
        <v>1</v>
      </c>
      <c r="C398" s="198">
        <v>14</v>
      </c>
      <c r="D398" s="198">
        <v>8</v>
      </c>
      <c r="E398" s="198">
        <v>28</v>
      </c>
      <c r="F398" s="198">
        <v>17</v>
      </c>
      <c r="G398" s="198">
        <v>3.62236</v>
      </c>
      <c r="H398" s="198">
        <v>0</v>
      </c>
    </row>
    <row r="399" spans="1:8" x14ac:dyDescent="0.15">
      <c r="A399" s="198">
        <v>49</v>
      </c>
      <c r="B399" s="198">
        <v>1</v>
      </c>
      <c r="C399" s="198">
        <v>11</v>
      </c>
      <c r="D399" s="198">
        <v>5</v>
      </c>
      <c r="E399" s="198">
        <v>39</v>
      </c>
      <c r="F399" s="198">
        <v>10.1</v>
      </c>
      <c r="G399" s="198">
        <v>1.4810639999999999</v>
      </c>
      <c r="H399" s="198">
        <v>0</v>
      </c>
    </row>
    <row r="400" spans="1:8" x14ac:dyDescent="0.15">
      <c r="A400" s="198">
        <v>26</v>
      </c>
      <c r="B400" s="198">
        <v>2</v>
      </c>
      <c r="C400" s="198">
        <v>0</v>
      </c>
      <c r="D400" s="198">
        <v>7</v>
      </c>
      <c r="E400" s="198">
        <v>28</v>
      </c>
      <c r="F400" s="198">
        <v>9.3000000000000007</v>
      </c>
      <c r="G400" s="198">
        <v>1.333248</v>
      </c>
      <c r="H400" s="198">
        <v>0</v>
      </c>
    </row>
    <row r="401" spans="1:8" x14ac:dyDescent="0.15">
      <c r="A401" s="198">
        <v>23</v>
      </c>
      <c r="B401" s="198">
        <v>1</v>
      </c>
      <c r="C401" s="198">
        <v>2</v>
      </c>
      <c r="D401" s="198">
        <v>2</v>
      </c>
      <c r="E401" s="198">
        <v>16</v>
      </c>
      <c r="F401" s="198">
        <v>9.6</v>
      </c>
      <c r="G401" s="198">
        <v>0.73113600000000001</v>
      </c>
      <c r="H401" s="198">
        <v>1</v>
      </c>
    </row>
    <row r="402" spans="1:8" x14ac:dyDescent="0.15">
      <c r="A402" s="198">
        <v>23</v>
      </c>
      <c r="B402" s="198">
        <v>2</v>
      </c>
      <c r="C402" s="198">
        <v>0</v>
      </c>
      <c r="D402" s="198">
        <v>4</v>
      </c>
      <c r="E402" s="198">
        <v>21</v>
      </c>
      <c r="F402" s="198">
        <v>8.6999999999999993</v>
      </c>
      <c r="G402" s="198">
        <v>1.372077</v>
      </c>
      <c r="H402" s="198">
        <v>0</v>
      </c>
    </row>
    <row r="403" spans="1:8" x14ac:dyDescent="0.15">
      <c r="A403" s="198">
        <v>38</v>
      </c>
      <c r="B403" s="198">
        <v>2</v>
      </c>
      <c r="C403" s="198">
        <v>4</v>
      </c>
      <c r="D403" s="198">
        <v>13</v>
      </c>
      <c r="E403" s="198">
        <v>56</v>
      </c>
      <c r="F403" s="198">
        <v>1.6</v>
      </c>
      <c r="G403" s="198">
        <v>0.45427200000000001</v>
      </c>
      <c r="H403" s="198">
        <v>0</v>
      </c>
    </row>
    <row r="404" spans="1:8" x14ac:dyDescent="0.15">
      <c r="A404" s="198">
        <v>28</v>
      </c>
      <c r="B404" s="198">
        <v>2</v>
      </c>
      <c r="C404" s="198">
        <v>5</v>
      </c>
      <c r="D404" s="198">
        <v>2</v>
      </c>
      <c r="E404" s="198">
        <v>37</v>
      </c>
      <c r="F404" s="198">
        <v>8.3000000000000007</v>
      </c>
      <c r="G404" s="198">
        <v>1.947014</v>
      </c>
      <c r="H404" s="198">
        <v>0</v>
      </c>
    </row>
    <row r="405" spans="1:8" x14ac:dyDescent="0.15">
      <c r="A405" s="198">
        <v>30</v>
      </c>
      <c r="B405" s="198">
        <v>3</v>
      </c>
      <c r="C405" s="198">
        <v>0</v>
      </c>
      <c r="D405" s="198">
        <v>8</v>
      </c>
      <c r="E405" s="198">
        <v>65</v>
      </c>
      <c r="F405" s="198">
        <v>29.7</v>
      </c>
      <c r="G405" s="198">
        <v>15.405390000000001</v>
      </c>
      <c r="H405" s="198">
        <v>1</v>
      </c>
    </row>
    <row r="406" spans="1:8" x14ac:dyDescent="0.15">
      <c r="A406" s="198">
        <v>34</v>
      </c>
      <c r="B406" s="198">
        <v>1</v>
      </c>
      <c r="C406" s="198">
        <v>18</v>
      </c>
      <c r="D406" s="198">
        <v>10</v>
      </c>
      <c r="E406" s="198">
        <v>34</v>
      </c>
      <c r="F406" s="198">
        <v>15.4</v>
      </c>
      <c r="G406" s="198">
        <v>3.1363639999999999</v>
      </c>
      <c r="H406" s="198">
        <v>0</v>
      </c>
    </row>
    <row r="407" spans="1:8" x14ac:dyDescent="0.15">
      <c r="A407" s="198">
        <v>50</v>
      </c>
      <c r="B407" s="198">
        <v>2</v>
      </c>
      <c r="C407" s="198">
        <v>16</v>
      </c>
      <c r="D407" s="198">
        <v>14</v>
      </c>
      <c r="E407" s="198">
        <v>71</v>
      </c>
      <c r="F407" s="198">
        <v>11.1</v>
      </c>
      <c r="G407" s="198">
        <v>6.2181090000000001</v>
      </c>
      <c r="H407" s="198">
        <v>0</v>
      </c>
    </row>
    <row r="408" spans="1:8" x14ac:dyDescent="0.15">
      <c r="A408" s="198">
        <v>29</v>
      </c>
      <c r="B408" s="198">
        <v>1</v>
      </c>
      <c r="C408" s="198">
        <v>12</v>
      </c>
      <c r="D408" s="198">
        <v>2</v>
      </c>
      <c r="E408" s="198">
        <v>44</v>
      </c>
      <c r="F408" s="198">
        <v>6.7</v>
      </c>
      <c r="G408" s="198">
        <v>1.0478799999999999</v>
      </c>
      <c r="H408" s="198">
        <v>0</v>
      </c>
    </row>
    <row r="409" spans="1:8" x14ac:dyDescent="0.15">
      <c r="A409" s="198">
        <v>42</v>
      </c>
      <c r="B409" s="198">
        <v>3</v>
      </c>
      <c r="C409" s="198">
        <v>0</v>
      </c>
      <c r="D409" s="198">
        <v>9</v>
      </c>
      <c r="E409" s="198">
        <v>64</v>
      </c>
      <c r="F409" s="198">
        <v>6.6</v>
      </c>
      <c r="G409" s="198">
        <v>3.9452159999999998</v>
      </c>
      <c r="H409" s="198">
        <v>0</v>
      </c>
    </row>
    <row r="410" spans="1:8" x14ac:dyDescent="0.15">
      <c r="A410" s="198">
        <v>31</v>
      </c>
      <c r="B410" s="198">
        <v>1</v>
      </c>
      <c r="C410" s="198">
        <v>13</v>
      </c>
      <c r="D410" s="198">
        <v>12</v>
      </c>
      <c r="E410" s="198">
        <v>27</v>
      </c>
      <c r="F410" s="198">
        <v>5</v>
      </c>
      <c r="G410" s="198">
        <v>1.1124000000000001</v>
      </c>
      <c r="H410" s="198">
        <v>0</v>
      </c>
    </row>
    <row r="411" spans="1:8" x14ac:dyDescent="0.15">
      <c r="A411" s="198">
        <v>39</v>
      </c>
      <c r="B411" s="198">
        <v>1</v>
      </c>
      <c r="C411" s="198">
        <v>10</v>
      </c>
      <c r="D411" s="198">
        <v>4</v>
      </c>
      <c r="E411" s="198">
        <v>31</v>
      </c>
      <c r="F411" s="198">
        <v>4.8</v>
      </c>
      <c r="G411" s="198">
        <v>1.303488</v>
      </c>
      <c r="H411" s="198">
        <v>0</v>
      </c>
    </row>
    <row r="412" spans="1:8" x14ac:dyDescent="0.15">
      <c r="A412" s="198">
        <v>45</v>
      </c>
      <c r="B412" s="198">
        <v>2</v>
      </c>
      <c r="C412" s="198">
        <v>21</v>
      </c>
      <c r="D412" s="198">
        <v>26</v>
      </c>
      <c r="E412" s="198">
        <v>132</v>
      </c>
      <c r="F412" s="198">
        <v>3</v>
      </c>
      <c r="G412" s="198">
        <v>1.40184</v>
      </c>
      <c r="H412" s="198">
        <v>0</v>
      </c>
    </row>
    <row r="413" spans="1:8" x14ac:dyDescent="0.15">
      <c r="A413" s="198">
        <v>45</v>
      </c>
      <c r="B413" s="198">
        <v>1</v>
      </c>
      <c r="C413" s="198">
        <v>22</v>
      </c>
      <c r="D413" s="198">
        <v>24</v>
      </c>
      <c r="E413" s="198">
        <v>91</v>
      </c>
      <c r="F413" s="198">
        <v>11.7</v>
      </c>
      <c r="G413" s="198">
        <v>9.3906539999999996</v>
      </c>
      <c r="H413" s="198">
        <v>0</v>
      </c>
    </row>
    <row r="414" spans="1:8" x14ac:dyDescent="0.15">
      <c r="A414" s="198">
        <v>36</v>
      </c>
      <c r="B414" s="198">
        <v>1</v>
      </c>
      <c r="C414" s="198">
        <v>14</v>
      </c>
      <c r="D414" s="198">
        <v>17</v>
      </c>
      <c r="E414" s="198">
        <v>53</v>
      </c>
      <c r="F414" s="198">
        <v>5.7</v>
      </c>
      <c r="G414" s="198">
        <v>1.1328750000000001</v>
      </c>
      <c r="H414" s="198">
        <v>0</v>
      </c>
    </row>
    <row r="415" spans="1:8" x14ac:dyDescent="0.15">
      <c r="A415" s="198">
        <v>25</v>
      </c>
      <c r="B415" s="198">
        <v>4</v>
      </c>
      <c r="C415" s="198">
        <v>0</v>
      </c>
      <c r="D415" s="198">
        <v>6</v>
      </c>
      <c r="E415" s="198">
        <v>24</v>
      </c>
      <c r="F415" s="198">
        <v>12.1</v>
      </c>
      <c r="G415" s="198">
        <v>1.3068</v>
      </c>
      <c r="H415" s="198">
        <v>1</v>
      </c>
    </row>
    <row r="416" spans="1:8" x14ac:dyDescent="0.15">
      <c r="A416" s="198">
        <v>29</v>
      </c>
      <c r="B416" s="198">
        <v>2</v>
      </c>
      <c r="C416" s="198">
        <v>1</v>
      </c>
      <c r="D416" s="198">
        <v>7</v>
      </c>
      <c r="E416" s="198">
        <v>29</v>
      </c>
      <c r="F416" s="198">
        <v>21.2</v>
      </c>
      <c r="G416" s="198">
        <v>3.8179080000000001</v>
      </c>
      <c r="H416" s="198">
        <v>1</v>
      </c>
    </row>
    <row r="417" spans="1:8" x14ac:dyDescent="0.15">
      <c r="A417" s="198">
        <v>30</v>
      </c>
      <c r="B417" s="198">
        <v>2</v>
      </c>
      <c r="C417" s="198">
        <v>8</v>
      </c>
      <c r="D417" s="198">
        <v>4</v>
      </c>
      <c r="E417" s="198">
        <v>56</v>
      </c>
      <c r="F417" s="198">
        <v>6.4</v>
      </c>
      <c r="G417" s="198">
        <v>3.2506879999999998</v>
      </c>
      <c r="H417" s="198">
        <v>0</v>
      </c>
    </row>
    <row r="418" spans="1:8" x14ac:dyDescent="0.15">
      <c r="A418" s="198">
        <v>31</v>
      </c>
      <c r="B418" s="198">
        <v>1</v>
      </c>
      <c r="C418" s="198">
        <v>1</v>
      </c>
      <c r="D418" s="198">
        <v>1</v>
      </c>
      <c r="E418" s="198">
        <v>24</v>
      </c>
      <c r="F418" s="198">
        <v>4.5</v>
      </c>
      <c r="G418" s="198">
        <v>0.86292000000000002</v>
      </c>
      <c r="H418" s="198">
        <v>0</v>
      </c>
    </row>
    <row r="419" spans="1:8" x14ac:dyDescent="0.15">
      <c r="A419" s="198">
        <v>43</v>
      </c>
      <c r="B419" s="198">
        <v>1</v>
      </c>
      <c r="C419" s="198">
        <v>4</v>
      </c>
      <c r="D419" s="198">
        <v>2</v>
      </c>
      <c r="E419" s="198">
        <v>29</v>
      </c>
      <c r="F419" s="198">
        <v>4.5999999999999996</v>
      </c>
      <c r="G419" s="198">
        <v>1.28064</v>
      </c>
      <c r="H419" s="198">
        <v>0</v>
      </c>
    </row>
    <row r="420" spans="1:8" x14ac:dyDescent="0.15">
      <c r="A420" s="198">
        <v>32</v>
      </c>
      <c r="B420" s="198">
        <v>2</v>
      </c>
      <c r="C420" s="198">
        <v>11</v>
      </c>
      <c r="D420" s="198">
        <v>4</v>
      </c>
      <c r="E420" s="198">
        <v>57</v>
      </c>
      <c r="F420" s="198">
        <v>23.8</v>
      </c>
      <c r="G420" s="198">
        <v>8.1260340000000006</v>
      </c>
      <c r="H420" s="198">
        <v>1</v>
      </c>
    </row>
    <row r="421" spans="1:8" x14ac:dyDescent="0.15">
      <c r="A421" s="198">
        <v>47</v>
      </c>
      <c r="B421" s="198">
        <v>1</v>
      </c>
      <c r="C421" s="198">
        <v>19</v>
      </c>
      <c r="D421" s="198">
        <v>7</v>
      </c>
      <c r="E421" s="198">
        <v>50</v>
      </c>
      <c r="F421" s="198">
        <v>30.1</v>
      </c>
      <c r="G421" s="198">
        <v>11.87445</v>
      </c>
      <c r="H421" s="198">
        <v>0</v>
      </c>
    </row>
    <row r="422" spans="1:8" x14ac:dyDescent="0.15">
      <c r="A422" s="198">
        <v>46</v>
      </c>
      <c r="B422" s="198">
        <v>1</v>
      </c>
      <c r="C422" s="198">
        <v>1</v>
      </c>
      <c r="D422" s="198">
        <v>15</v>
      </c>
      <c r="E422" s="198">
        <v>21</v>
      </c>
      <c r="F422" s="198">
        <v>14.8</v>
      </c>
      <c r="G422" s="198">
        <v>1.7311559999999999</v>
      </c>
      <c r="H422" s="198">
        <v>1</v>
      </c>
    </row>
    <row r="423" spans="1:8" x14ac:dyDescent="0.15">
      <c r="A423" s="198">
        <v>43</v>
      </c>
      <c r="B423" s="198">
        <v>2</v>
      </c>
      <c r="C423" s="198">
        <v>16</v>
      </c>
      <c r="D423" s="198">
        <v>10</v>
      </c>
      <c r="E423" s="198">
        <v>83</v>
      </c>
      <c r="F423" s="198">
        <v>4.0999999999999996</v>
      </c>
      <c r="G423" s="198">
        <v>3.1443720000000002</v>
      </c>
      <c r="H423" s="198">
        <v>0</v>
      </c>
    </row>
    <row r="424" spans="1:8" x14ac:dyDescent="0.15">
      <c r="A424" s="198">
        <v>48</v>
      </c>
      <c r="B424" s="198">
        <v>1</v>
      </c>
      <c r="C424" s="198">
        <v>3</v>
      </c>
      <c r="D424" s="198">
        <v>7</v>
      </c>
      <c r="E424" s="198">
        <v>24</v>
      </c>
      <c r="F424" s="198">
        <v>7</v>
      </c>
      <c r="G424" s="198">
        <v>0.91559999999999997</v>
      </c>
      <c r="H424" s="198">
        <v>0</v>
      </c>
    </row>
    <row r="425" spans="1:8" x14ac:dyDescent="0.15">
      <c r="A425" s="198">
        <v>30</v>
      </c>
      <c r="B425" s="198">
        <v>3</v>
      </c>
      <c r="C425" s="198">
        <v>8</v>
      </c>
      <c r="D425" s="198">
        <v>7</v>
      </c>
      <c r="E425" s="198">
        <v>61</v>
      </c>
      <c r="F425" s="198">
        <v>2.8</v>
      </c>
      <c r="G425" s="198">
        <v>1.1580239999999999</v>
      </c>
      <c r="H425" s="198">
        <v>0</v>
      </c>
    </row>
    <row r="426" spans="1:8" x14ac:dyDescent="0.15">
      <c r="A426" s="198">
        <v>23</v>
      </c>
      <c r="B426" s="198">
        <v>4</v>
      </c>
      <c r="C426" s="198">
        <v>0</v>
      </c>
      <c r="D426" s="198">
        <v>4</v>
      </c>
      <c r="E426" s="198">
        <v>32</v>
      </c>
      <c r="F426" s="198">
        <v>18.399999999999999</v>
      </c>
      <c r="G426" s="198">
        <v>5.0695680000000003</v>
      </c>
      <c r="H426" s="198">
        <v>1</v>
      </c>
    </row>
    <row r="427" spans="1:8" x14ac:dyDescent="0.15">
      <c r="A427" s="198">
        <v>36</v>
      </c>
      <c r="B427" s="198">
        <v>4</v>
      </c>
      <c r="C427" s="198">
        <v>8</v>
      </c>
      <c r="D427" s="198">
        <v>0</v>
      </c>
      <c r="E427" s="198">
        <v>32</v>
      </c>
      <c r="F427" s="198">
        <v>1.6</v>
      </c>
      <c r="G427" s="198">
        <v>0.48742400000000002</v>
      </c>
      <c r="H427" s="198">
        <v>0</v>
      </c>
    </row>
    <row r="428" spans="1:8" x14ac:dyDescent="0.15">
      <c r="A428" s="198">
        <v>20</v>
      </c>
      <c r="B428" s="198">
        <v>3</v>
      </c>
      <c r="C428" s="198">
        <v>0</v>
      </c>
      <c r="D428" s="198">
        <v>1</v>
      </c>
      <c r="E428" s="198">
        <v>17</v>
      </c>
      <c r="F428" s="198">
        <v>2.2999999999999998</v>
      </c>
      <c r="G428" s="198">
        <v>0.34720800000000002</v>
      </c>
      <c r="H428" s="198">
        <v>0</v>
      </c>
    </row>
    <row r="429" spans="1:8" x14ac:dyDescent="0.15">
      <c r="A429" s="198">
        <v>43</v>
      </c>
      <c r="B429" s="198">
        <v>1</v>
      </c>
      <c r="C429" s="198">
        <v>16</v>
      </c>
      <c r="D429" s="198">
        <v>7</v>
      </c>
      <c r="E429" s="198">
        <v>89</v>
      </c>
      <c r="F429" s="198">
        <v>0.4</v>
      </c>
      <c r="G429" s="198">
        <v>0.19651199999999999</v>
      </c>
      <c r="H429" s="198">
        <v>0</v>
      </c>
    </row>
    <row r="430" spans="1:8" x14ac:dyDescent="0.15">
      <c r="A430" s="198">
        <v>23</v>
      </c>
      <c r="B430" s="198">
        <v>1</v>
      </c>
      <c r="C430" s="198">
        <v>2</v>
      </c>
      <c r="D430" s="198">
        <v>1</v>
      </c>
      <c r="E430" s="198">
        <v>25</v>
      </c>
      <c r="F430" s="198">
        <v>4.5</v>
      </c>
      <c r="G430" s="198">
        <v>1.00125</v>
      </c>
      <c r="H430" s="198">
        <v>1</v>
      </c>
    </row>
    <row r="431" spans="1:8" x14ac:dyDescent="0.15">
      <c r="A431" s="198">
        <v>41</v>
      </c>
      <c r="B431" s="198">
        <v>1</v>
      </c>
      <c r="C431" s="198">
        <v>21</v>
      </c>
      <c r="D431" s="198">
        <v>2</v>
      </c>
      <c r="E431" s="198">
        <v>77</v>
      </c>
      <c r="F431" s="198">
        <v>20.5</v>
      </c>
      <c r="G431" s="198">
        <v>8.6313200000000005</v>
      </c>
      <c r="H431" s="198">
        <v>0</v>
      </c>
    </row>
    <row r="432" spans="1:8" x14ac:dyDescent="0.15">
      <c r="A432" s="198">
        <v>34</v>
      </c>
      <c r="B432" s="198">
        <v>1</v>
      </c>
      <c r="C432" s="198">
        <v>12</v>
      </c>
      <c r="D432" s="198">
        <v>5</v>
      </c>
      <c r="E432" s="198">
        <v>68</v>
      </c>
      <c r="F432" s="198">
        <v>25.1</v>
      </c>
      <c r="G432" s="198">
        <v>9.2508560000000006</v>
      </c>
      <c r="H432" s="198">
        <v>1</v>
      </c>
    </row>
    <row r="433" spans="1:8" x14ac:dyDescent="0.15">
      <c r="A433" s="198">
        <v>50</v>
      </c>
      <c r="B433" s="198">
        <v>1</v>
      </c>
      <c r="C433" s="198">
        <v>11</v>
      </c>
      <c r="D433" s="198">
        <v>5</v>
      </c>
      <c r="E433" s="198">
        <v>36</v>
      </c>
      <c r="F433" s="198">
        <v>4.8</v>
      </c>
      <c r="G433" s="198">
        <v>0.89337599999999995</v>
      </c>
      <c r="H433" s="198">
        <v>0</v>
      </c>
    </row>
    <row r="434" spans="1:8" x14ac:dyDescent="0.15">
      <c r="A434" s="198">
        <v>40</v>
      </c>
      <c r="B434" s="198">
        <v>1</v>
      </c>
      <c r="C434" s="198">
        <v>9</v>
      </c>
      <c r="D434" s="198">
        <v>4</v>
      </c>
      <c r="E434" s="198">
        <v>64</v>
      </c>
      <c r="F434" s="198">
        <v>6.6</v>
      </c>
      <c r="G434" s="198">
        <v>3.4341119999999998</v>
      </c>
      <c r="H434" s="198">
        <v>0</v>
      </c>
    </row>
    <row r="435" spans="1:8" x14ac:dyDescent="0.15">
      <c r="A435" s="198">
        <v>29</v>
      </c>
      <c r="B435" s="198">
        <v>2</v>
      </c>
      <c r="C435" s="198">
        <v>0</v>
      </c>
      <c r="D435" s="198">
        <v>8</v>
      </c>
      <c r="E435" s="198">
        <v>22</v>
      </c>
      <c r="F435" s="198">
        <v>12.9</v>
      </c>
      <c r="G435" s="198">
        <v>1.7992919999999999</v>
      </c>
      <c r="H435" s="198">
        <v>1</v>
      </c>
    </row>
    <row r="436" spans="1:8" x14ac:dyDescent="0.15">
      <c r="A436" s="198">
        <v>39</v>
      </c>
      <c r="B436" s="198">
        <v>2</v>
      </c>
      <c r="C436" s="198">
        <v>9</v>
      </c>
      <c r="D436" s="198">
        <v>16</v>
      </c>
      <c r="E436" s="198">
        <v>56</v>
      </c>
      <c r="F436" s="198">
        <v>18.7</v>
      </c>
      <c r="G436" s="198">
        <v>5.7072399999999996</v>
      </c>
      <c r="H436" s="198">
        <v>0</v>
      </c>
    </row>
    <row r="437" spans="1:8" x14ac:dyDescent="0.15">
      <c r="A437" s="198">
        <v>24</v>
      </c>
      <c r="B437" s="198">
        <v>2</v>
      </c>
      <c r="C437" s="198">
        <v>1</v>
      </c>
      <c r="D437" s="198">
        <v>2</v>
      </c>
      <c r="E437" s="198">
        <v>42</v>
      </c>
      <c r="F437" s="198">
        <v>5.7</v>
      </c>
      <c r="G437" s="198">
        <v>1.5561</v>
      </c>
      <c r="H437" s="198">
        <v>0</v>
      </c>
    </row>
    <row r="438" spans="1:8" x14ac:dyDescent="0.15">
      <c r="A438" s="198">
        <v>27</v>
      </c>
      <c r="B438" s="198">
        <v>1</v>
      </c>
      <c r="C438" s="198">
        <v>0</v>
      </c>
      <c r="D438" s="198">
        <v>5</v>
      </c>
      <c r="E438" s="198">
        <v>16</v>
      </c>
      <c r="F438" s="198">
        <v>1.1000000000000001</v>
      </c>
      <c r="G438" s="198">
        <v>4.5584E-2</v>
      </c>
      <c r="H438" s="198">
        <v>0</v>
      </c>
    </row>
    <row r="439" spans="1:8" x14ac:dyDescent="0.15">
      <c r="A439" s="198">
        <v>40</v>
      </c>
      <c r="B439" s="198">
        <v>3</v>
      </c>
      <c r="C439" s="198">
        <v>18</v>
      </c>
      <c r="D439" s="198">
        <v>14</v>
      </c>
      <c r="E439" s="198">
        <v>157</v>
      </c>
      <c r="F439" s="198">
        <v>6.6</v>
      </c>
      <c r="G439" s="198">
        <v>7.0357979999999998</v>
      </c>
      <c r="H439" s="198">
        <v>0</v>
      </c>
    </row>
    <row r="440" spans="1:8" x14ac:dyDescent="0.15">
      <c r="A440" s="198">
        <v>32</v>
      </c>
      <c r="B440" s="198">
        <v>2</v>
      </c>
      <c r="C440" s="198">
        <v>8</v>
      </c>
      <c r="D440" s="198">
        <v>2</v>
      </c>
      <c r="E440" s="198">
        <v>45</v>
      </c>
      <c r="F440" s="198">
        <v>3.7</v>
      </c>
      <c r="G440" s="198">
        <v>0.68264999999999998</v>
      </c>
      <c r="H440" s="198">
        <v>0</v>
      </c>
    </row>
    <row r="441" spans="1:8" x14ac:dyDescent="0.15">
      <c r="A441" s="198">
        <v>39</v>
      </c>
      <c r="B441" s="198">
        <v>2</v>
      </c>
      <c r="C441" s="198">
        <v>16</v>
      </c>
      <c r="D441" s="198">
        <v>12</v>
      </c>
      <c r="E441" s="198">
        <v>53</v>
      </c>
      <c r="F441" s="198">
        <v>3.7</v>
      </c>
      <c r="G441" s="198">
        <v>1.2668060000000001</v>
      </c>
      <c r="H441" s="198">
        <v>0</v>
      </c>
    </row>
    <row r="442" spans="1:8" x14ac:dyDescent="0.15">
      <c r="A442" s="198">
        <v>40</v>
      </c>
      <c r="B442" s="198">
        <v>1</v>
      </c>
      <c r="C442" s="198">
        <v>22</v>
      </c>
      <c r="D442" s="198">
        <v>1</v>
      </c>
      <c r="E442" s="198">
        <v>100</v>
      </c>
      <c r="F442" s="198">
        <v>14.6</v>
      </c>
      <c r="G442" s="198">
        <v>9.1980000000000004</v>
      </c>
      <c r="H442" s="198">
        <v>0</v>
      </c>
    </row>
    <row r="443" spans="1:8" x14ac:dyDescent="0.15">
      <c r="A443" s="198">
        <v>32</v>
      </c>
      <c r="B443" s="198">
        <v>1</v>
      </c>
      <c r="C443" s="198">
        <v>10</v>
      </c>
      <c r="D443" s="198">
        <v>11</v>
      </c>
      <c r="E443" s="198">
        <v>42</v>
      </c>
      <c r="F443" s="198">
        <v>9.1</v>
      </c>
      <c r="G443" s="198">
        <v>2.2817340000000002</v>
      </c>
      <c r="H443" s="198">
        <v>0</v>
      </c>
    </row>
    <row r="444" spans="1:8" x14ac:dyDescent="0.15">
      <c r="A444" s="198">
        <v>39</v>
      </c>
      <c r="B444" s="198">
        <v>1</v>
      </c>
      <c r="C444" s="198">
        <v>23</v>
      </c>
      <c r="D444" s="198">
        <v>1</v>
      </c>
      <c r="E444" s="198">
        <v>75</v>
      </c>
      <c r="F444" s="198">
        <v>18.899999999999999</v>
      </c>
      <c r="G444" s="198">
        <v>11.042325</v>
      </c>
      <c r="H444" s="198">
        <v>0</v>
      </c>
    </row>
    <row r="445" spans="1:8" x14ac:dyDescent="0.15">
      <c r="A445" s="198">
        <v>24</v>
      </c>
      <c r="B445" s="198">
        <v>1</v>
      </c>
      <c r="C445" s="198">
        <v>3</v>
      </c>
      <c r="D445" s="198">
        <v>3</v>
      </c>
      <c r="E445" s="198">
        <v>21</v>
      </c>
      <c r="F445" s="198">
        <v>28.9</v>
      </c>
      <c r="G445" s="198">
        <v>3.3865020000000001</v>
      </c>
      <c r="H445" s="198">
        <v>1</v>
      </c>
    </row>
    <row r="446" spans="1:8" x14ac:dyDescent="0.15">
      <c r="A446" s="198">
        <v>43</v>
      </c>
      <c r="B446" s="198">
        <v>4</v>
      </c>
      <c r="C446" s="198">
        <v>18</v>
      </c>
      <c r="D446" s="198">
        <v>14</v>
      </c>
      <c r="E446" s="198">
        <v>446</v>
      </c>
      <c r="F446" s="198">
        <v>6.5</v>
      </c>
      <c r="G446" s="198">
        <v>12.95853</v>
      </c>
      <c r="H446" s="198">
        <v>1</v>
      </c>
    </row>
    <row r="447" spans="1:8" x14ac:dyDescent="0.15">
      <c r="A447" s="198">
        <v>56</v>
      </c>
      <c r="B447" s="198">
        <v>1</v>
      </c>
      <c r="C447" s="198">
        <v>11</v>
      </c>
      <c r="D447" s="198">
        <v>20</v>
      </c>
      <c r="E447" s="198">
        <v>59</v>
      </c>
      <c r="F447" s="198">
        <v>15</v>
      </c>
      <c r="G447" s="198">
        <v>4.1772</v>
      </c>
      <c r="H447" s="198">
        <v>0</v>
      </c>
    </row>
    <row r="448" spans="1:8" x14ac:dyDescent="0.15">
      <c r="A448" s="198">
        <v>32</v>
      </c>
      <c r="B448" s="198">
        <v>3</v>
      </c>
      <c r="C448" s="198">
        <v>5</v>
      </c>
      <c r="D448" s="198">
        <v>9</v>
      </c>
      <c r="E448" s="198">
        <v>23</v>
      </c>
      <c r="F448" s="198">
        <v>4.5</v>
      </c>
      <c r="G448" s="198">
        <v>0.70897500000000002</v>
      </c>
      <c r="H448" s="198">
        <v>0</v>
      </c>
    </row>
    <row r="449" spans="1:8" x14ac:dyDescent="0.15">
      <c r="A449" s="198">
        <v>42</v>
      </c>
      <c r="B449" s="198">
        <v>1</v>
      </c>
      <c r="C449" s="198">
        <v>7</v>
      </c>
      <c r="D449" s="198">
        <v>12</v>
      </c>
      <c r="E449" s="198">
        <v>25</v>
      </c>
      <c r="F449" s="198">
        <v>10.199999999999999</v>
      </c>
      <c r="G449" s="198">
        <v>0.92054999999999998</v>
      </c>
      <c r="H449" s="198">
        <v>0</v>
      </c>
    </row>
    <row r="450" spans="1:8" x14ac:dyDescent="0.15">
      <c r="A450" s="198">
        <v>46</v>
      </c>
      <c r="B450" s="198">
        <v>3</v>
      </c>
      <c r="C450" s="198">
        <v>3</v>
      </c>
      <c r="D450" s="198">
        <v>13</v>
      </c>
      <c r="E450" s="198">
        <v>43</v>
      </c>
      <c r="F450" s="198">
        <v>13.2</v>
      </c>
      <c r="G450" s="198">
        <v>2.633664</v>
      </c>
      <c r="H450" s="198">
        <v>1</v>
      </c>
    </row>
    <row r="451" spans="1:8" x14ac:dyDescent="0.15">
      <c r="A451" s="198">
        <v>31</v>
      </c>
      <c r="B451" s="198">
        <v>1</v>
      </c>
      <c r="C451" s="198">
        <v>2</v>
      </c>
      <c r="D451" s="198">
        <v>2</v>
      </c>
      <c r="E451" s="198">
        <v>22</v>
      </c>
      <c r="F451" s="198">
        <v>16.399999999999999</v>
      </c>
      <c r="G451" s="198">
        <v>1.8689439999999999</v>
      </c>
      <c r="H451" s="198">
        <v>1</v>
      </c>
    </row>
    <row r="452" spans="1:8" x14ac:dyDescent="0.15">
      <c r="A452" s="198">
        <v>43</v>
      </c>
      <c r="B452" s="198">
        <v>1</v>
      </c>
      <c r="C452" s="198">
        <v>25</v>
      </c>
      <c r="D452" s="198">
        <v>16</v>
      </c>
      <c r="E452" s="198">
        <v>242</v>
      </c>
      <c r="F452" s="198">
        <v>2.6</v>
      </c>
      <c r="G452" s="198">
        <v>4.6560800000000002</v>
      </c>
      <c r="H452" s="198">
        <v>0</v>
      </c>
    </row>
    <row r="453" spans="1:8" x14ac:dyDescent="0.15">
      <c r="A453" s="198">
        <v>28</v>
      </c>
      <c r="B453" s="198">
        <v>2</v>
      </c>
      <c r="C453" s="198">
        <v>6</v>
      </c>
      <c r="D453" s="198">
        <v>9</v>
      </c>
      <c r="E453" s="198">
        <v>22</v>
      </c>
      <c r="F453" s="198">
        <v>11.5</v>
      </c>
      <c r="G453" s="198">
        <v>1.8797900000000001</v>
      </c>
      <c r="H453" s="198">
        <v>0</v>
      </c>
    </row>
    <row r="454" spans="1:8" x14ac:dyDescent="0.15">
      <c r="A454" s="198">
        <v>39</v>
      </c>
      <c r="B454" s="198">
        <v>3</v>
      </c>
      <c r="C454" s="198">
        <v>11</v>
      </c>
      <c r="D454" s="198">
        <v>17</v>
      </c>
      <c r="E454" s="198">
        <v>39</v>
      </c>
      <c r="F454" s="198">
        <v>12.9</v>
      </c>
      <c r="G454" s="198">
        <v>2.470221</v>
      </c>
      <c r="H454" s="198">
        <v>0</v>
      </c>
    </row>
    <row r="455" spans="1:8" x14ac:dyDescent="0.15">
      <c r="A455" s="198">
        <v>39</v>
      </c>
      <c r="B455" s="198">
        <v>1</v>
      </c>
      <c r="C455" s="198">
        <v>0</v>
      </c>
      <c r="D455" s="198">
        <v>8</v>
      </c>
      <c r="E455" s="198">
        <v>39</v>
      </c>
      <c r="F455" s="198">
        <v>7.9</v>
      </c>
      <c r="G455" s="198">
        <v>2.014974</v>
      </c>
      <c r="H455" s="198">
        <v>0</v>
      </c>
    </row>
    <row r="456" spans="1:8" x14ac:dyDescent="0.15">
      <c r="A456" s="198">
        <v>37</v>
      </c>
      <c r="B456" s="198">
        <v>4</v>
      </c>
      <c r="C456" s="198">
        <v>1</v>
      </c>
      <c r="D456" s="198">
        <v>14</v>
      </c>
      <c r="E456" s="198">
        <v>33</v>
      </c>
      <c r="F456" s="198">
        <v>16.100000000000001</v>
      </c>
      <c r="G456" s="198">
        <v>2.6193089999999999</v>
      </c>
      <c r="H456" s="198">
        <v>1</v>
      </c>
    </row>
    <row r="457" spans="1:8" x14ac:dyDescent="0.15">
      <c r="A457" s="198">
        <v>30</v>
      </c>
      <c r="B457" s="198">
        <v>1</v>
      </c>
      <c r="C457" s="198">
        <v>0</v>
      </c>
      <c r="D457" s="198">
        <v>11</v>
      </c>
      <c r="E457" s="198">
        <v>17</v>
      </c>
      <c r="F457" s="198">
        <v>12</v>
      </c>
      <c r="G457" s="198">
        <v>1.73604</v>
      </c>
      <c r="H457" s="198">
        <v>0</v>
      </c>
    </row>
    <row r="458" spans="1:8" x14ac:dyDescent="0.15">
      <c r="A458" s="198">
        <v>37</v>
      </c>
      <c r="B458" s="198">
        <v>5</v>
      </c>
      <c r="C458" s="198">
        <v>9</v>
      </c>
      <c r="D458" s="198">
        <v>16</v>
      </c>
      <c r="E458" s="198">
        <v>277</v>
      </c>
      <c r="F458" s="198">
        <v>5.9</v>
      </c>
      <c r="G458" s="198">
        <v>9.5553450000000009</v>
      </c>
      <c r="H458" s="198">
        <v>0</v>
      </c>
    </row>
    <row r="459" spans="1:8" x14ac:dyDescent="0.15">
      <c r="A459" s="198">
        <v>22</v>
      </c>
      <c r="B459" s="198">
        <v>1</v>
      </c>
      <c r="C459" s="198">
        <v>4</v>
      </c>
      <c r="D459" s="198">
        <v>3</v>
      </c>
      <c r="E459" s="198">
        <v>14</v>
      </c>
      <c r="F459" s="198">
        <v>17.5</v>
      </c>
      <c r="G459" s="198">
        <v>2.2246000000000001</v>
      </c>
      <c r="H459" s="198">
        <v>0</v>
      </c>
    </row>
    <row r="460" spans="1:8" x14ac:dyDescent="0.15">
      <c r="A460" s="198">
        <v>50</v>
      </c>
      <c r="B460" s="198">
        <v>1</v>
      </c>
      <c r="C460" s="198">
        <v>1</v>
      </c>
      <c r="D460" s="198">
        <v>26</v>
      </c>
      <c r="E460" s="198">
        <v>26</v>
      </c>
      <c r="F460" s="198">
        <v>14.3</v>
      </c>
      <c r="G460" s="198">
        <v>1.866436</v>
      </c>
      <c r="H460" s="198">
        <v>0</v>
      </c>
    </row>
    <row r="461" spans="1:8" x14ac:dyDescent="0.15">
      <c r="A461" s="198">
        <v>30</v>
      </c>
      <c r="B461" s="198">
        <v>1</v>
      </c>
      <c r="C461" s="198">
        <v>10</v>
      </c>
      <c r="D461" s="198">
        <v>2</v>
      </c>
      <c r="E461" s="198">
        <v>19</v>
      </c>
      <c r="F461" s="198">
        <v>4.4000000000000004</v>
      </c>
      <c r="G461" s="198">
        <v>0.49992799999999998</v>
      </c>
      <c r="H461" s="198">
        <v>0</v>
      </c>
    </row>
    <row r="462" spans="1:8" x14ac:dyDescent="0.15">
      <c r="A462" s="198">
        <v>39</v>
      </c>
      <c r="B462" s="198">
        <v>1</v>
      </c>
      <c r="C462" s="198">
        <v>8</v>
      </c>
      <c r="D462" s="198">
        <v>0</v>
      </c>
      <c r="E462" s="198">
        <v>21</v>
      </c>
      <c r="F462" s="198">
        <v>4</v>
      </c>
      <c r="G462" s="198">
        <v>0.56364000000000003</v>
      </c>
      <c r="H462" s="198">
        <v>0</v>
      </c>
    </row>
    <row r="463" spans="1:8" x14ac:dyDescent="0.15">
      <c r="A463" s="198">
        <v>21</v>
      </c>
      <c r="B463" s="198">
        <v>2</v>
      </c>
      <c r="C463" s="198">
        <v>0</v>
      </c>
      <c r="D463" s="198">
        <v>2</v>
      </c>
      <c r="E463" s="198">
        <v>21</v>
      </c>
      <c r="F463" s="198">
        <v>12.5</v>
      </c>
      <c r="G463" s="198">
        <v>2.1367500000000001</v>
      </c>
      <c r="H463" s="198">
        <v>1</v>
      </c>
    </row>
    <row r="464" spans="1:8" x14ac:dyDescent="0.15">
      <c r="A464" s="198">
        <v>31</v>
      </c>
      <c r="B464" s="198">
        <v>3</v>
      </c>
      <c r="C464" s="198">
        <v>9</v>
      </c>
      <c r="D464" s="198">
        <v>2</v>
      </c>
      <c r="E464" s="198">
        <v>28</v>
      </c>
      <c r="F464" s="198">
        <v>2.6</v>
      </c>
      <c r="G464" s="198">
        <v>0.60642399999999996</v>
      </c>
      <c r="H464" s="198">
        <v>0</v>
      </c>
    </row>
    <row r="465" spans="1:8" x14ac:dyDescent="0.15">
      <c r="A465" s="198">
        <v>31</v>
      </c>
      <c r="B465" s="198">
        <v>2</v>
      </c>
      <c r="C465" s="198">
        <v>9</v>
      </c>
      <c r="D465" s="198">
        <v>1</v>
      </c>
      <c r="E465" s="198">
        <v>30</v>
      </c>
      <c r="F465" s="198">
        <v>5.8</v>
      </c>
      <c r="G465" s="198">
        <v>1.1379600000000001</v>
      </c>
      <c r="H465" s="198">
        <v>0</v>
      </c>
    </row>
    <row r="466" spans="1:8" x14ac:dyDescent="0.15">
      <c r="A466" s="198">
        <v>48</v>
      </c>
      <c r="B466" s="198">
        <v>1</v>
      </c>
      <c r="C466" s="198">
        <v>0</v>
      </c>
      <c r="D466" s="198">
        <v>23</v>
      </c>
      <c r="E466" s="198">
        <v>30</v>
      </c>
      <c r="F466" s="198">
        <v>22.3</v>
      </c>
      <c r="G466" s="198">
        <v>4.02738</v>
      </c>
      <c r="H466" s="198">
        <v>0</v>
      </c>
    </row>
    <row r="467" spans="1:8" x14ac:dyDescent="0.15">
      <c r="A467" s="198">
        <v>28</v>
      </c>
      <c r="B467" s="198">
        <v>1</v>
      </c>
      <c r="C467" s="198">
        <v>4</v>
      </c>
      <c r="D467" s="198">
        <v>1</v>
      </c>
      <c r="E467" s="198">
        <v>16</v>
      </c>
      <c r="F467" s="198">
        <v>23.8</v>
      </c>
      <c r="G467" s="198">
        <v>2.7227199999999998</v>
      </c>
      <c r="H467" s="198">
        <v>0</v>
      </c>
    </row>
    <row r="468" spans="1:8" x14ac:dyDescent="0.15">
      <c r="A468" s="198">
        <v>47</v>
      </c>
      <c r="B468" s="198">
        <v>3</v>
      </c>
      <c r="C468" s="198">
        <v>16</v>
      </c>
      <c r="D468" s="198">
        <v>26</v>
      </c>
      <c r="E468" s="198">
        <v>221</v>
      </c>
      <c r="F468" s="198">
        <v>17.600000000000001</v>
      </c>
      <c r="G468" s="198">
        <v>23.104223999999999</v>
      </c>
      <c r="H468" s="198">
        <v>1</v>
      </c>
    </row>
    <row r="469" spans="1:8" x14ac:dyDescent="0.15">
      <c r="A469" s="198">
        <v>27</v>
      </c>
      <c r="B469" s="198">
        <v>2</v>
      </c>
      <c r="C469" s="198">
        <v>6</v>
      </c>
      <c r="D469" s="198">
        <v>1</v>
      </c>
      <c r="E469" s="198">
        <v>34</v>
      </c>
      <c r="F469" s="198">
        <v>4.4000000000000004</v>
      </c>
      <c r="G469" s="198">
        <v>1.2581359999999999</v>
      </c>
      <c r="H469" s="198">
        <v>0</v>
      </c>
    </row>
    <row r="470" spans="1:8" x14ac:dyDescent="0.15">
      <c r="A470" s="198">
        <v>29</v>
      </c>
      <c r="B470" s="198">
        <v>2</v>
      </c>
      <c r="C470" s="198">
        <v>6</v>
      </c>
      <c r="D470" s="198">
        <v>10</v>
      </c>
      <c r="E470" s="198">
        <v>65</v>
      </c>
      <c r="F470" s="198">
        <v>18.399999999999999</v>
      </c>
      <c r="G470" s="198">
        <v>9.9746400000000008</v>
      </c>
      <c r="H470" s="198">
        <v>0</v>
      </c>
    </row>
    <row r="471" spans="1:8" x14ac:dyDescent="0.15">
      <c r="A471" s="198">
        <v>21</v>
      </c>
      <c r="B471" s="198">
        <v>2</v>
      </c>
      <c r="C471" s="198">
        <v>2</v>
      </c>
      <c r="D471" s="198">
        <v>0</v>
      </c>
      <c r="E471" s="198">
        <v>20</v>
      </c>
      <c r="F471" s="198">
        <v>4.5</v>
      </c>
      <c r="G471" s="198">
        <v>0.60929999999999995</v>
      </c>
      <c r="H471" s="198">
        <v>1</v>
      </c>
    </row>
    <row r="472" spans="1:8" x14ac:dyDescent="0.15">
      <c r="A472" s="198">
        <v>29</v>
      </c>
      <c r="B472" s="198">
        <v>1</v>
      </c>
      <c r="C472" s="198">
        <v>7</v>
      </c>
      <c r="D472" s="198">
        <v>5</v>
      </c>
      <c r="E472" s="198">
        <v>20</v>
      </c>
      <c r="F472" s="198">
        <v>19.8</v>
      </c>
      <c r="G472" s="198">
        <v>2.9541599999999999</v>
      </c>
      <c r="H472" s="198">
        <v>1</v>
      </c>
    </row>
    <row r="473" spans="1:8" x14ac:dyDescent="0.15">
      <c r="A473" s="198">
        <v>24</v>
      </c>
      <c r="B473" s="198">
        <v>4</v>
      </c>
      <c r="C473" s="198">
        <v>0</v>
      </c>
      <c r="D473" s="198">
        <v>3</v>
      </c>
      <c r="E473" s="198">
        <v>29</v>
      </c>
      <c r="F473" s="198">
        <v>6.6</v>
      </c>
      <c r="G473" s="198">
        <v>1.3244880000000001</v>
      </c>
      <c r="H473" s="198">
        <v>1</v>
      </c>
    </row>
    <row r="474" spans="1:8" x14ac:dyDescent="0.15">
      <c r="A474" s="198">
        <v>44</v>
      </c>
      <c r="B474" s="198">
        <v>1</v>
      </c>
      <c r="C474" s="198">
        <v>12</v>
      </c>
      <c r="D474" s="198">
        <v>3</v>
      </c>
      <c r="E474" s="198">
        <v>31</v>
      </c>
      <c r="F474" s="198">
        <v>9.6999999999999993</v>
      </c>
      <c r="G474" s="198">
        <v>2.6491669999999998</v>
      </c>
      <c r="H474" s="198">
        <v>0</v>
      </c>
    </row>
    <row r="475" spans="1:8" x14ac:dyDescent="0.15">
      <c r="A475" s="198">
        <v>22</v>
      </c>
      <c r="B475" s="198">
        <v>1</v>
      </c>
      <c r="C475" s="198">
        <v>1</v>
      </c>
      <c r="D475" s="198">
        <v>0</v>
      </c>
      <c r="E475" s="198">
        <v>18</v>
      </c>
      <c r="F475" s="198">
        <v>4.4000000000000004</v>
      </c>
      <c r="G475" s="198">
        <v>0.52192799999999995</v>
      </c>
      <c r="H475" s="198">
        <v>0</v>
      </c>
    </row>
    <row r="476" spans="1:8" x14ac:dyDescent="0.15">
      <c r="A476" s="198">
        <v>38</v>
      </c>
      <c r="B476" s="198">
        <v>2</v>
      </c>
      <c r="C476" s="198">
        <v>13</v>
      </c>
      <c r="D476" s="198">
        <v>0</v>
      </c>
      <c r="E476" s="198">
        <v>59</v>
      </c>
      <c r="F476" s="198">
        <v>2.4</v>
      </c>
      <c r="G476" s="198">
        <v>1.008192</v>
      </c>
      <c r="H476" s="198">
        <v>0</v>
      </c>
    </row>
    <row r="477" spans="1:8" x14ac:dyDescent="0.15">
      <c r="A477" s="198">
        <v>52</v>
      </c>
      <c r="B477" s="198">
        <v>2</v>
      </c>
      <c r="C477" s="198">
        <v>12</v>
      </c>
      <c r="D477" s="198">
        <v>16</v>
      </c>
      <c r="E477" s="198">
        <v>76</v>
      </c>
      <c r="F477" s="198">
        <v>7.7</v>
      </c>
      <c r="G477" s="198">
        <v>4.8571600000000004</v>
      </c>
      <c r="H477" s="198">
        <v>0</v>
      </c>
    </row>
    <row r="478" spans="1:8" x14ac:dyDescent="0.15">
      <c r="A478" s="198">
        <v>25</v>
      </c>
      <c r="B478" s="198">
        <v>1</v>
      </c>
      <c r="C478" s="198">
        <v>3</v>
      </c>
      <c r="D478" s="198">
        <v>2</v>
      </c>
      <c r="E478" s="198">
        <v>18</v>
      </c>
      <c r="F478" s="198">
        <v>16.3</v>
      </c>
      <c r="G478" s="198">
        <v>2.5819200000000002</v>
      </c>
      <c r="H478" s="198">
        <v>1</v>
      </c>
    </row>
    <row r="479" spans="1:8" x14ac:dyDescent="0.15">
      <c r="A479" s="198">
        <v>25</v>
      </c>
      <c r="B479" s="198">
        <v>1</v>
      </c>
      <c r="C479" s="198">
        <v>5</v>
      </c>
      <c r="D479" s="198">
        <v>5</v>
      </c>
      <c r="E479" s="198">
        <v>22</v>
      </c>
      <c r="F479" s="198">
        <v>10.9</v>
      </c>
      <c r="G479" s="198">
        <v>1.995136</v>
      </c>
      <c r="H479" s="198">
        <v>0</v>
      </c>
    </row>
    <row r="480" spans="1:8" x14ac:dyDescent="0.15">
      <c r="A480" s="198">
        <v>51</v>
      </c>
      <c r="B480" s="198">
        <v>2</v>
      </c>
      <c r="C480" s="198">
        <v>27</v>
      </c>
      <c r="D480" s="198">
        <v>21</v>
      </c>
      <c r="E480" s="198">
        <v>166</v>
      </c>
      <c r="F480" s="198">
        <v>11.5</v>
      </c>
      <c r="G480" s="198">
        <v>18.269130000000001</v>
      </c>
      <c r="H480" s="198">
        <v>0</v>
      </c>
    </row>
    <row r="481" spans="1:8" x14ac:dyDescent="0.15">
      <c r="A481" s="198">
        <v>38</v>
      </c>
      <c r="B481" s="198">
        <v>1</v>
      </c>
      <c r="C481" s="198">
        <v>21</v>
      </c>
      <c r="D481" s="198">
        <v>16</v>
      </c>
      <c r="E481" s="198">
        <v>58</v>
      </c>
      <c r="F481" s="198">
        <v>16.5</v>
      </c>
      <c r="G481" s="198">
        <v>4.98597</v>
      </c>
      <c r="H481" s="198">
        <v>0</v>
      </c>
    </row>
    <row r="482" spans="1:8" x14ac:dyDescent="0.15">
      <c r="A482" s="198">
        <v>44</v>
      </c>
      <c r="B482" s="198">
        <v>1</v>
      </c>
      <c r="C482" s="198">
        <v>9</v>
      </c>
      <c r="D482" s="198">
        <v>20</v>
      </c>
      <c r="E482" s="198">
        <v>33</v>
      </c>
      <c r="F482" s="198">
        <v>5.2</v>
      </c>
      <c r="G482" s="198">
        <v>1.170312</v>
      </c>
      <c r="H482" s="198">
        <v>0</v>
      </c>
    </row>
    <row r="483" spans="1:8" x14ac:dyDescent="0.15">
      <c r="A483" s="198">
        <v>24</v>
      </c>
      <c r="B483" s="198">
        <v>2</v>
      </c>
      <c r="C483" s="198">
        <v>2</v>
      </c>
      <c r="D483" s="198">
        <v>3</v>
      </c>
      <c r="E483" s="198">
        <v>26</v>
      </c>
      <c r="F483" s="198">
        <v>9.6999999999999993</v>
      </c>
      <c r="G483" s="198">
        <v>1.6342559999999999</v>
      </c>
      <c r="H483" s="198">
        <v>1</v>
      </c>
    </row>
    <row r="484" spans="1:8" x14ac:dyDescent="0.15">
      <c r="A484" s="198">
        <v>34</v>
      </c>
      <c r="B484" s="198">
        <v>1</v>
      </c>
      <c r="C484" s="198">
        <v>5</v>
      </c>
      <c r="D484" s="198">
        <v>3</v>
      </c>
      <c r="E484" s="198">
        <v>33</v>
      </c>
      <c r="F484" s="198">
        <v>7.3</v>
      </c>
      <c r="G484" s="198">
        <v>1.6308929999999999</v>
      </c>
      <c r="H484" s="198">
        <v>0</v>
      </c>
    </row>
    <row r="485" spans="1:8" x14ac:dyDescent="0.15">
      <c r="A485" s="198">
        <v>25</v>
      </c>
      <c r="B485" s="198">
        <v>2</v>
      </c>
      <c r="C485" s="198">
        <v>6</v>
      </c>
      <c r="D485" s="198">
        <v>2</v>
      </c>
      <c r="E485" s="198">
        <v>28</v>
      </c>
      <c r="F485" s="198">
        <v>4.5</v>
      </c>
      <c r="G485" s="198">
        <v>1.0998000000000001</v>
      </c>
      <c r="H485" s="198">
        <v>0</v>
      </c>
    </row>
    <row r="486" spans="1:8" x14ac:dyDescent="0.15">
      <c r="A486" s="198">
        <v>45</v>
      </c>
      <c r="B486" s="198">
        <v>3</v>
      </c>
      <c r="C486" s="198">
        <v>5</v>
      </c>
      <c r="D486" s="198">
        <v>17</v>
      </c>
      <c r="E486" s="198">
        <v>94</v>
      </c>
      <c r="F486" s="198">
        <v>10.5</v>
      </c>
      <c r="G486" s="198">
        <v>6.2575799999999999</v>
      </c>
      <c r="H486" s="198">
        <v>1</v>
      </c>
    </row>
    <row r="487" spans="1:8" x14ac:dyDescent="0.15">
      <c r="A487" s="198">
        <v>34</v>
      </c>
      <c r="B487" s="198">
        <v>2</v>
      </c>
      <c r="C487" s="198">
        <v>4</v>
      </c>
      <c r="D487" s="198">
        <v>10</v>
      </c>
      <c r="E487" s="198">
        <v>25</v>
      </c>
      <c r="F487" s="198">
        <v>5.8</v>
      </c>
      <c r="G487" s="198">
        <v>0.88014999999999999</v>
      </c>
      <c r="H487" s="198">
        <v>0</v>
      </c>
    </row>
    <row r="488" spans="1:8" x14ac:dyDescent="0.15">
      <c r="A488" s="198">
        <v>27</v>
      </c>
      <c r="B488" s="198">
        <v>4</v>
      </c>
      <c r="C488" s="198">
        <v>2</v>
      </c>
      <c r="D488" s="198">
        <v>8</v>
      </c>
      <c r="E488" s="198">
        <v>23</v>
      </c>
      <c r="F488" s="198">
        <v>5.7</v>
      </c>
      <c r="G488" s="198">
        <v>0.991116</v>
      </c>
      <c r="H488" s="198">
        <v>1</v>
      </c>
    </row>
    <row r="489" spans="1:8" x14ac:dyDescent="0.15">
      <c r="A489" s="198">
        <v>33</v>
      </c>
      <c r="B489" s="198">
        <v>2</v>
      </c>
      <c r="C489" s="198">
        <v>10</v>
      </c>
      <c r="D489" s="198">
        <v>13</v>
      </c>
      <c r="E489" s="198">
        <v>57</v>
      </c>
      <c r="F489" s="198">
        <v>20.9</v>
      </c>
      <c r="G489" s="198">
        <v>5.8016310000000004</v>
      </c>
      <c r="H489" s="198">
        <v>1</v>
      </c>
    </row>
    <row r="490" spans="1:8" x14ac:dyDescent="0.15">
      <c r="A490" s="198">
        <v>35</v>
      </c>
      <c r="B490" s="198">
        <v>2</v>
      </c>
      <c r="C490" s="198">
        <v>0</v>
      </c>
      <c r="D490" s="198">
        <v>16</v>
      </c>
      <c r="E490" s="198">
        <v>22</v>
      </c>
      <c r="F490" s="198">
        <v>15</v>
      </c>
      <c r="G490" s="198">
        <v>1.3299000000000001</v>
      </c>
      <c r="H490" s="198">
        <v>1</v>
      </c>
    </row>
    <row r="491" spans="1:8" x14ac:dyDescent="0.15">
      <c r="A491" s="198">
        <v>50</v>
      </c>
      <c r="B491" s="198">
        <v>2</v>
      </c>
      <c r="C491" s="198">
        <v>15</v>
      </c>
      <c r="D491" s="198">
        <v>31</v>
      </c>
      <c r="E491" s="198">
        <v>60</v>
      </c>
      <c r="F491" s="198">
        <v>1.1000000000000001</v>
      </c>
      <c r="G491" s="198">
        <v>0.19206000000000001</v>
      </c>
      <c r="H491" s="198">
        <v>0</v>
      </c>
    </row>
    <row r="492" spans="1:8" x14ac:dyDescent="0.15">
      <c r="A492" s="198">
        <v>33</v>
      </c>
      <c r="B492" s="198">
        <v>1</v>
      </c>
      <c r="C492" s="198">
        <v>13</v>
      </c>
      <c r="D492" s="198">
        <v>13</v>
      </c>
      <c r="E492" s="198">
        <v>42</v>
      </c>
      <c r="F492" s="198">
        <v>3.6</v>
      </c>
      <c r="G492" s="198">
        <v>1.2836879999999999</v>
      </c>
      <c r="H492" s="198">
        <v>0</v>
      </c>
    </row>
    <row r="493" spans="1:8" x14ac:dyDescent="0.15">
      <c r="A493" s="198">
        <v>41</v>
      </c>
      <c r="B493" s="198">
        <v>3</v>
      </c>
      <c r="C493" s="198">
        <v>13</v>
      </c>
      <c r="D493" s="198">
        <v>13</v>
      </c>
      <c r="E493" s="198">
        <v>91</v>
      </c>
      <c r="F493" s="198">
        <v>25.2</v>
      </c>
      <c r="G493" s="198">
        <v>20.615867999999999</v>
      </c>
      <c r="H493" s="198">
        <v>1</v>
      </c>
    </row>
    <row r="494" spans="1:8" x14ac:dyDescent="0.15">
      <c r="A494" s="198">
        <v>28</v>
      </c>
      <c r="B494" s="198">
        <v>1</v>
      </c>
      <c r="C494" s="198">
        <v>0</v>
      </c>
      <c r="D494" s="198">
        <v>2</v>
      </c>
      <c r="E494" s="198">
        <v>28</v>
      </c>
      <c r="F494" s="198">
        <v>33.299999999999997</v>
      </c>
      <c r="G494" s="198">
        <v>7.0396200000000002</v>
      </c>
      <c r="H494" s="198">
        <v>1</v>
      </c>
    </row>
    <row r="495" spans="1:8" x14ac:dyDescent="0.15">
      <c r="A495" s="198">
        <v>38</v>
      </c>
      <c r="B495" s="198">
        <v>3</v>
      </c>
      <c r="C495" s="198">
        <v>12</v>
      </c>
      <c r="D495" s="198">
        <v>14</v>
      </c>
      <c r="E495" s="198">
        <v>63</v>
      </c>
      <c r="F495" s="198">
        <v>16</v>
      </c>
      <c r="G495" s="198">
        <v>4.3646399999999996</v>
      </c>
      <c r="H495" s="198">
        <v>1</v>
      </c>
    </row>
    <row r="496" spans="1:8" x14ac:dyDescent="0.15">
      <c r="A496" s="198">
        <v>25</v>
      </c>
      <c r="B496" s="198">
        <v>1</v>
      </c>
      <c r="C496" s="198">
        <v>3</v>
      </c>
      <c r="D496" s="198">
        <v>2</v>
      </c>
      <c r="E496" s="198">
        <v>16</v>
      </c>
      <c r="F496" s="198">
        <v>17.8</v>
      </c>
      <c r="G496" s="198">
        <v>1.8369599999999999</v>
      </c>
      <c r="H496" s="198">
        <v>1</v>
      </c>
    </row>
    <row r="497" spans="1:8" x14ac:dyDescent="0.15">
      <c r="A497" s="198">
        <v>47</v>
      </c>
      <c r="B497" s="198">
        <v>2</v>
      </c>
      <c r="C497" s="198">
        <v>4</v>
      </c>
      <c r="D497" s="198">
        <v>9</v>
      </c>
      <c r="E497" s="198">
        <v>33</v>
      </c>
      <c r="F497" s="198">
        <v>7.1</v>
      </c>
      <c r="G497" s="198">
        <v>1.1480699999999999</v>
      </c>
      <c r="H497" s="198">
        <v>1</v>
      </c>
    </row>
    <row r="498" spans="1:8" x14ac:dyDescent="0.15">
      <c r="A498" s="198">
        <v>30</v>
      </c>
      <c r="B498" s="198">
        <v>2</v>
      </c>
      <c r="C498" s="198">
        <v>12</v>
      </c>
      <c r="D498" s="198">
        <v>9</v>
      </c>
      <c r="E498" s="198">
        <v>98</v>
      </c>
      <c r="F498" s="198">
        <v>7.2</v>
      </c>
      <c r="G498" s="198">
        <v>4.1207039999999999</v>
      </c>
      <c r="H498" s="198">
        <v>0</v>
      </c>
    </row>
    <row r="499" spans="1:8" x14ac:dyDescent="0.15">
      <c r="A499" s="198">
        <v>44</v>
      </c>
      <c r="B499" s="198">
        <v>2</v>
      </c>
      <c r="C499" s="198">
        <v>12</v>
      </c>
      <c r="D499" s="198">
        <v>5</v>
      </c>
      <c r="E499" s="198">
        <v>86</v>
      </c>
      <c r="F499" s="198">
        <v>13</v>
      </c>
      <c r="G499" s="198">
        <v>9.7042400000000004</v>
      </c>
      <c r="H499" s="198">
        <v>0</v>
      </c>
    </row>
    <row r="500" spans="1:8" x14ac:dyDescent="0.15">
      <c r="A500" s="198">
        <v>25</v>
      </c>
      <c r="B500" s="198">
        <v>1</v>
      </c>
      <c r="C500" s="198">
        <v>0</v>
      </c>
      <c r="D500" s="198">
        <v>2</v>
      </c>
      <c r="E500" s="198">
        <v>18</v>
      </c>
      <c r="F500" s="198">
        <v>18.899999999999999</v>
      </c>
      <c r="G500" s="198">
        <v>2.8882979999999998</v>
      </c>
      <c r="H500" s="198">
        <v>1</v>
      </c>
    </row>
    <row r="501" spans="1:8" x14ac:dyDescent="0.15">
      <c r="A501" s="198">
        <v>41</v>
      </c>
      <c r="B501" s="198">
        <v>2</v>
      </c>
      <c r="C501" s="198">
        <v>7</v>
      </c>
      <c r="D501" s="198">
        <v>0</v>
      </c>
      <c r="E501" s="198">
        <v>36</v>
      </c>
      <c r="F501" s="198">
        <v>19.5</v>
      </c>
      <c r="G501" s="198">
        <v>2.57</v>
      </c>
      <c r="H501" s="198">
        <v>1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770D7-4A65-6C4D-AE25-E11ECA42F8A6}">
  <dimension ref="A1:E181"/>
  <sheetViews>
    <sheetView workbookViewId="0">
      <selection activeCell="H8" sqref="H8"/>
    </sheetView>
  </sheetViews>
  <sheetFormatPr baseColWidth="10" defaultRowHeight="13" x14ac:dyDescent="0.15"/>
  <cols>
    <col min="1" max="5" width="10.83203125" style="142"/>
  </cols>
  <sheetData>
    <row r="1" spans="1:5" x14ac:dyDescent="0.15">
      <c r="A1" s="142" t="s">
        <v>695</v>
      </c>
      <c r="B1" s="142" t="s">
        <v>696</v>
      </c>
      <c r="C1" s="140" t="s">
        <v>657</v>
      </c>
      <c r="D1" s="142" t="s">
        <v>688</v>
      </c>
      <c r="E1" s="140" t="s">
        <v>676</v>
      </c>
    </row>
    <row r="2" spans="1:5" x14ac:dyDescent="0.15">
      <c r="A2" s="142">
        <v>85</v>
      </c>
      <c r="B2" s="142">
        <v>1</v>
      </c>
      <c r="C2" s="142">
        <v>0</v>
      </c>
      <c r="D2" s="142">
        <v>20</v>
      </c>
      <c r="E2" s="142">
        <v>0</v>
      </c>
    </row>
    <row r="3" spans="1:5" x14ac:dyDescent="0.15">
      <c r="A3" s="142">
        <v>86</v>
      </c>
      <c r="B3" s="142">
        <v>1</v>
      </c>
      <c r="C3" s="142">
        <v>0</v>
      </c>
      <c r="D3" s="142">
        <v>34</v>
      </c>
      <c r="E3" s="142">
        <v>1</v>
      </c>
    </row>
    <row r="4" spans="1:5" x14ac:dyDescent="0.15">
      <c r="A4" s="142">
        <v>87</v>
      </c>
      <c r="B4" s="142">
        <v>1</v>
      </c>
      <c r="C4" s="142">
        <v>0</v>
      </c>
      <c r="D4" s="142">
        <v>21</v>
      </c>
      <c r="E4" s="142">
        <v>1</v>
      </c>
    </row>
    <row r="5" spans="1:5" x14ac:dyDescent="0.15">
      <c r="A5" s="142">
        <v>88</v>
      </c>
      <c r="B5" s="142">
        <v>1</v>
      </c>
      <c r="C5" s="142">
        <v>0</v>
      </c>
      <c r="D5" s="142">
        <v>22</v>
      </c>
      <c r="E5" s="142">
        <v>1</v>
      </c>
    </row>
    <row r="6" spans="1:5" x14ac:dyDescent="0.15">
      <c r="A6" s="142">
        <v>89</v>
      </c>
      <c r="B6" s="142">
        <v>1</v>
      </c>
      <c r="C6" s="142">
        <v>0</v>
      </c>
      <c r="D6" s="142">
        <v>22</v>
      </c>
      <c r="E6" s="142">
        <v>1</v>
      </c>
    </row>
    <row r="7" spans="1:5" x14ac:dyDescent="0.15">
      <c r="A7" s="142">
        <v>91</v>
      </c>
      <c r="B7" s="142">
        <v>1</v>
      </c>
      <c r="C7" s="142">
        <v>0</v>
      </c>
      <c r="D7" s="142">
        <v>22</v>
      </c>
      <c r="E7" s="142">
        <v>1</v>
      </c>
    </row>
    <row r="8" spans="1:5" x14ac:dyDescent="0.15">
      <c r="A8" s="142">
        <v>92</v>
      </c>
      <c r="B8" s="142">
        <v>1</v>
      </c>
      <c r="C8" s="142">
        <v>0</v>
      </c>
      <c r="D8" s="142">
        <v>23</v>
      </c>
      <c r="E8" s="142">
        <v>0</v>
      </c>
    </row>
    <row r="9" spans="1:5" x14ac:dyDescent="0.15">
      <c r="A9" s="142">
        <v>93</v>
      </c>
      <c r="B9" s="142">
        <v>1</v>
      </c>
      <c r="C9" s="142">
        <v>0</v>
      </c>
      <c r="D9" s="142">
        <v>30</v>
      </c>
      <c r="E9" s="142">
        <v>1</v>
      </c>
    </row>
    <row r="10" spans="1:5" x14ac:dyDescent="0.15">
      <c r="A10" s="142">
        <v>94</v>
      </c>
      <c r="B10" s="142">
        <v>1</v>
      </c>
      <c r="C10" s="142">
        <v>0</v>
      </c>
      <c r="D10" s="142">
        <v>30</v>
      </c>
      <c r="E10" s="142">
        <v>1</v>
      </c>
    </row>
    <row r="11" spans="1:5" x14ac:dyDescent="0.15">
      <c r="A11" s="142">
        <v>95</v>
      </c>
      <c r="B11" s="142">
        <v>1</v>
      </c>
      <c r="C11" s="142">
        <v>0</v>
      </c>
      <c r="D11" s="142">
        <v>27</v>
      </c>
      <c r="E11" s="142">
        <v>1</v>
      </c>
    </row>
    <row r="12" spans="1:5" x14ac:dyDescent="0.15">
      <c r="A12" s="142">
        <v>96</v>
      </c>
      <c r="B12" s="142">
        <v>1</v>
      </c>
      <c r="C12" s="142">
        <v>0</v>
      </c>
      <c r="D12" s="142">
        <v>20</v>
      </c>
      <c r="E12" s="142">
        <v>1</v>
      </c>
    </row>
    <row r="13" spans="1:5" x14ac:dyDescent="0.15">
      <c r="A13" s="142">
        <v>97</v>
      </c>
      <c r="B13" s="142">
        <v>1</v>
      </c>
      <c r="C13" s="142">
        <v>0</v>
      </c>
      <c r="D13" s="142">
        <v>20</v>
      </c>
      <c r="E13" s="142">
        <v>1</v>
      </c>
    </row>
    <row r="14" spans="1:5" x14ac:dyDescent="0.15">
      <c r="A14" s="142">
        <v>98</v>
      </c>
      <c r="B14" s="142">
        <v>1</v>
      </c>
      <c r="C14" s="142">
        <v>1</v>
      </c>
      <c r="D14" s="142">
        <v>23</v>
      </c>
      <c r="E14" s="142">
        <v>1</v>
      </c>
    </row>
    <row r="15" spans="1:5" x14ac:dyDescent="0.15">
      <c r="A15" s="142">
        <v>99</v>
      </c>
      <c r="B15" s="142">
        <v>1</v>
      </c>
      <c r="C15" s="142">
        <v>0</v>
      </c>
      <c r="D15" s="142">
        <v>31</v>
      </c>
      <c r="E15" s="142">
        <v>0</v>
      </c>
    </row>
    <row r="16" spans="1:5" x14ac:dyDescent="0.15">
      <c r="A16" s="142">
        <v>100</v>
      </c>
      <c r="B16" s="142">
        <v>1</v>
      </c>
      <c r="C16" s="142">
        <v>0</v>
      </c>
      <c r="D16" s="142">
        <v>30</v>
      </c>
      <c r="E16" s="142">
        <v>1</v>
      </c>
    </row>
    <row r="17" spans="1:5" x14ac:dyDescent="0.15">
      <c r="A17" s="142">
        <v>101</v>
      </c>
      <c r="B17" s="142">
        <v>1</v>
      </c>
      <c r="C17" s="142">
        <v>0</v>
      </c>
      <c r="D17" s="142">
        <v>39</v>
      </c>
      <c r="E17" s="142">
        <v>1</v>
      </c>
    </row>
    <row r="18" spans="1:5" x14ac:dyDescent="0.15">
      <c r="A18" s="142">
        <v>102</v>
      </c>
      <c r="B18" s="142">
        <v>1</v>
      </c>
      <c r="C18" s="142">
        <v>0</v>
      </c>
      <c r="D18" s="142">
        <v>38</v>
      </c>
      <c r="E18" s="142">
        <v>0</v>
      </c>
    </row>
    <row r="19" spans="1:5" x14ac:dyDescent="0.15">
      <c r="A19" s="142">
        <v>103</v>
      </c>
      <c r="B19" s="142">
        <v>1</v>
      </c>
      <c r="C19" s="142">
        <v>0</v>
      </c>
      <c r="D19" s="142">
        <v>26</v>
      </c>
      <c r="E19" s="142">
        <v>1</v>
      </c>
    </row>
    <row r="20" spans="1:5" x14ac:dyDescent="0.15">
      <c r="A20" s="142">
        <v>104</v>
      </c>
      <c r="B20" s="142">
        <v>1</v>
      </c>
      <c r="C20" s="142">
        <v>0</v>
      </c>
      <c r="D20" s="142">
        <v>21</v>
      </c>
      <c r="E20" s="142">
        <v>0</v>
      </c>
    </row>
    <row r="21" spans="1:5" x14ac:dyDescent="0.15">
      <c r="A21" s="142">
        <v>105</v>
      </c>
      <c r="B21" s="142">
        <v>1</v>
      </c>
      <c r="C21" s="142">
        <v>0</v>
      </c>
      <c r="D21" s="142">
        <v>29</v>
      </c>
      <c r="E21" s="142">
        <v>1</v>
      </c>
    </row>
    <row r="22" spans="1:5" x14ac:dyDescent="0.15">
      <c r="A22" s="142">
        <v>106</v>
      </c>
      <c r="B22" s="142">
        <v>1</v>
      </c>
      <c r="C22" s="142">
        <v>0</v>
      </c>
      <c r="D22" s="142">
        <v>33</v>
      </c>
      <c r="E22" s="142">
        <v>0</v>
      </c>
    </row>
    <row r="23" spans="1:5" x14ac:dyDescent="0.15">
      <c r="A23" s="142">
        <v>107</v>
      </c>
      <c r="B23" s="142">
        <v>1</v>
      </c>
      <c r="C23" s="142">
        <v>0</v>
      </c>
      <c r="D23" s="142">
        <v>32</v>
      </c>
      <c r="E23" s="142">
        <v>1</v>
      </c>
    </row>
    <row r="24" spans="1:5" x14ac:dyDescent="0.15">
      <c r="A24" s="142">
        <v>108</v>
      </c>
      <c r="B24" s="142">
        <v>1</v>
      </c>
      <c r="C24" s="142">
        <v>0</v>
      </c>
      <c r="D24" s="142">
        <v>37</v>
      </c>
      <c r="E24" s="142">
        <v>1</v>
      </c>
    </row>
    <row r="25" spans="1:5" x14ac:dyDescent="0.15">
      <c r="A25" s="142">
        <v>109</v>
      </c>
      <c r="B25" s="142">
        <v>1</v>
      </c>
      <c r="C25" s="142">
        <v>0</v>
      </c>
      <c r="D25" s="142">
        <v>29</v>
      </c>
      <c r="E25" s="142">
        <v>1</v>
      </c>
    </row>
    <row r="26" spans="1:5" x14ac:dyDescent="0.15">
      <c r="A26" s="142">
        <v>111</v>
      </c>
      <c r="B26" s="142">
        <v>1</v>
      </c>
      <c r="C26" s="142">
        <v>0</v>
      </c>
      <c r="D26" s="142">
        <v>26</v>
      </c>
      <c r="E26" s="142">
        <v>1</v>
      </c>
    </row>
    <row r="27" spans="1:5" x14ac:dyDescent="0.15">
      <c r="A27" s="142">
        <v>112</v>
      </c>
      <c r="B27" s="142">
        <v>1</v>
      </c>
      <c r="C27" s="142">
        <v>0</v>
      </c>
      <c r="D27" s="142">
        <v>29</v>
      </c>
      <c r="E27" s="142">
        <v>1</v>
      </c>
    </row>
    <row r="28" spans="1:5" x14ac:dyDescent="0.15">
      <c r="A28" s="142">
        <v>113</v>
      </c>
      <c r="B28" s="142">
        <v>1</v>
      </c>
      <c r="C28" s="142">
        <v>0</v>
      </c>
      <c r="D28" s="142">
        <v>24</v>
      </c>
      <c r="E28" s="142">
        <v>1</v>
      </c>
    </row>
    <row r="29" spans="1:5" x14ac:dyDescent="0.15">
      <c r="A29" s="142">
        <v>114</v>
      </c>
      <c r="B29" s="142">
        <v>1</v>
      </c>
      <c r="C29" s="142">
        <v>0</v>
      </c>
      <c r="D29" s="142">
        <v>30</v>
      </c>
      <c r="E29" s="142">
        <v>0</v>
      </c>
    </row>
    <row r="30" spans="1:5" x14ac:dyDescent="0.15">
      <c r="A30" s="142">
        <v>115</v>
      </c>
      <c r="B30" s="142">
        <v>1</v>
      </c>
      <c r="C30" s="142">
        <v>0</v>
      </c>
      <c r="D30" s="142">
        <v>27</v>
      </c>
      <c r="E30" s="142">
        <v>1</v>
      </c>
    </row>
    <row r="31" spans="1:5" x14ac:dyDescent="0.15">
      <c r="A31" s="142">
        <v>116</v>
      </c>
      <c r="B31" s="142">
        <v>1</v>
      </c>
      <c r="C31" s="142">
        <v>0</v>
      </c>
      <c r="D31" s="142">
        <v>18</v>
      </c>
      <c r="E31" s="142">
        <v>0</v>
      </c>
    </row>
    <row r="32" spans="1:5" x14ac:dyDescent="0.15">
      <c r="A32" s="142">
        <v>117</v>
      </c>
      <c r="B32" s="142">
        <v>1</v>
      </c>
      <c r="C32" s="142">
        <v>0</v>
      </c>
      <c r="D32" s="142">
        <v>18</v>
      </c>
      <c r="E32" s="142">
        <v>0</v>
      </c>
    </row>
    <row r="33" spans="1:5" x14ac:dyDescent="0.15">
      <c r="A33" s="142">
        <v>118</v>
      </c>
      <c r="B33" s="142">
        <v>1</v>
      </c>
      <c r="C33" s="142">
        <v>0</v>
      </c>
      <c r="D33" s="142">
        <v>25</v>
      </c>
      <c r="E33" s="142">
        <v>1</v>
      </c>
    </row>
    <row r="34" spans="1:5" x14ac:dyDescent="0.15">
      <c r="A34" s="142">
        <v>119</v>
      </c>
      <c r="B34" s="142">
        <v>1</v>
      </c>
      <c r="C34" s="142">
        <v>0</v>
      </c>
      <c r="D34" s="142">
        <v>36</v>
      </c>
      <c r="E34" s="142">
        <v>1</v>
      </c>
    </row>
    <row r="35" spans="1:5" x14ac:dyDescent="0.15">
      <c r="A35" s="142">
        <v>120</v>
      </c>
      <c r="B35" s="142">
        <v>1</v>
      </c>
      <c r="C35" s="142">
        <v>0</v>
      </c>
      <c r="D35" s="142">
        <v>26</v>
      </c>
      <c r="E35" s="142">
        <v>1</v>
      </c>
    </row>
    <row r="36" spans="1:5" x14ac:dyDescent="0.15">
      <c r="A36" s="142">
        <v>121</v>
      </c>
      <c r="B36" s="142">
        <v>1</v>
      </c>
      <c r="C36" s="142">
        <v>0</v>
      </c>
      <c r="D36" s="142">
        <v>26</v>
      </c>
      <c r="E36" s="142">
        <v>1</v>
      </c>
    </row>
    <row r="37" spans="1:5" x14ac:dyDescent="0.15">
      <c r="A37" s="142">
        <v>123</v>
      </c>
      <c r="B37" s="142">
        <v>1</v>
      </c>
      <c r="C37" s="142">
        <v>0</v>
      </c>
      <c r="D37" s="142">
        <v>30</v>
      </c>
      <c r="E37" s="142">
        <v>1</v>
      </c>
    </row>
    <row r="38" spans="1:5" x14ac:dyDescent="0.15">
      <c r="A38" s="142">
        <v>124</v>
      </c>
      <c r="B38" s="142">
        <v>1</v>
      </c>
      <c r="C38" s="142">
        <v>0</v>
      </c>
      <c r="D38" s="142">
        <v>20</v>
      </c>
      <c r="E38" s="142">
        <v>1</v>
      </c>
    </row>
    <row r="39" spans="1:5" x14ac:dyDescent="0.15">
      <c r="A39" s="142">
        <v>125</v>
      </c>
      <c r="B39" s="142">
        <v>1</v>
      </c>
      <c r="C39" s="142">
        <v>0</v>
      </c>
      <c r="D39" s="142">
        <v>28</v>
      </c>
      <c r="E39" s="142">
        <v>1</v>
      </c>
    </row>
    <row r="40" spans="1:5" x14ac:dyDescent="0.15">
      <c r="A40" s="142">
        <v>126</v>
      </c>
      <c r="B40" s="142">
        <v>1</v>
      </c>
      <c r="C40" s="142">
        <v>0</v>
      </c>
      <c r="D40" s="142">
        <v>32</v>
      </c>
      <c r="E40" s="142">
        <v>1</v>
      </c>
    </row>
    <row r="41" spans="1:5" x14ac:dyDescent="0.15">
      <c r="A41" s="142">
        <v>127</v>
      </c>
      <c r="B41" s="142">
        <v>1</v>
      </c>
      <c r="C41" s="142">
        <v>0</v>
      </c>
      <c r="D41" s="142">
        <v>34</v>
      </c>
      <c r="E41" s="142">
        <v>1</v>
      </c>
    </row>
    <row r="42" spans="1:5" x14ac:dyDescent="0.15">
      <c r="A42" s="142">
        <v>128</v>
      </c>
      <c r="B42" s="142">
        <v>1</v>
      </c>
      <c r="C42" s="142">
        <v>0</v>
      </c>
      <c r="D42" s="142">
        <v>22</v>
      </c>
      <c r="E42" s="142">
        <v>1</v>
      </c>
    </row>
    <row r="43" spans="1:5" x14ac:dyDescent="0.15">
      <c r="A43" s="142">
        <v>129</v>
      </c>
      <c r="B43" s="142">
        <v>1</v>
      </c>
      <c r="C43" s="142">
        <v>0</v>
      </c>
      <c r="D43" s="142">
        <v>20</v>
      </c>
      <c r="E43" s="142">
        <v>0</v>
      </c>
    </row>
    <row r="44" spans="1:5" x14ac:dyDescent="0.15">
      <c r="A44" s="142">
        <v>130</v>
      </c>
      <c r="B44" s="142">
        <v>1</v>
      </c>
      <c r="C44" s="142">
        <v>0</v>
      </c>
      <c r="D44" s="142">
        <v>24</v>
      </c>
      <c r="E44" s="142">
        <v>1</v>
      </c>
    </row>
    <row r="45" spans="1:5" x14ac:dyDescent="0.15">
      <c r="A45" s="142">
        <v>131</v>
      </c>
      <c r="B45" s="142">
        <v>1</v>
      </c>
      <c r="C45" s="142">
        <v>0</v>
      </c>
      <c r="D45" s="142">
        <v>27</v>
      </c>
      <c r="E45" s="142">
        <v>1</v>
      </c>
    </row>
    <row r="46" spans="1:5" x14ac:dyDescent="0.15">
      <c r="A46" s="142">
        <v>132</v>
      </c>
      <c r="B46" s="142">
        <v>1</v>
      </c>
      <c r="C46" s="142">
        <v>0</v>
      </c>
      <c r="D46" s="142">
        <v>22</v>
      </c>
      <c r="E46" s="142">
        <v>1</v>
      </c>
    </row>
    <row r="47" spans="1:5" x14ac:dyDescent="0.15">
      <c r="A47" s="142">
        <v>133</v>
      </c>
      <c r="B47" s="142">
        <v>1</v>
      </c>
      <c r="C47" s="142">
        <v>0</v>
      </c>
      <c r="D47" s="142">
        <v>28</v>
      </c>
      <c r="E47" s="142">
        <v>1</v>
      </c>
    </row>
    <row r="48" spans="1:5" x14ac:dyDescent="0.15">
      <c r="A48" s="142">
        <v>134</v>
      </c>
      <c r="B48" s="142">
        <v>1</v>
      </c>
      <c r="C48" s="142">
        <v>0</v>
      </c>
      <c r="D48" s="142">
        <v>33</v>
      </c>
      <c r="E48" s="142">
        <v>0</v>
      </c>
    </row>
    <row r="49" spans="1:5" x14ac:dyDescent="0.15">
      <c r="A49" s="142">
        <v>135</v>
      </c>
      <c r="B49" s="142">
        <v>1</v>
      </c>
      <c r="C49" s="142">
        <v>0</v>
      </c>
      <c r="D49" s="142">
        <v>20</v>
      </c>
      <c r="E49" s="142">
        <v>1</v>
      </c>
    </row>
    <row r="50" spans="1:5" x14ac:dyDescent="0.15">
      <c r="A50" s="142">
        <v>136</v>
      </c>
      <c r="B50" s="142">
        <v>1</v>
      </c>
      <c r="C50" s="142">
        <v>0</v>
      </c>
      <c r="D50" s="142">
        <v>25</v>
      </c>
      <c r="E50" s="142">
        <v>1</v>
      </c>
    </row>
    <row r="51" spans="1:5" x14ac:dyDescent="0.15">
      <c r="A51" s="142">
        <v>137</v>
      </c>
      <c r="B51" s="142">
        <v>1</v>
      </c>
      <c r="C51" s="142">
        <v>0</v>
      </c>
      <c r="D51" s="142">
        <v>23</v>
      </c>
      <c r="E51" s="142">
        <v>1</v>
      </c>
    </row>
    <row r="52" spans="1:5" x14ac:dyDescent="0.15">
      <c r="A52" s="142">
        <v>138</v>
      </c>
      <c r="B52" s="142">
        <v>1</v>
      </c>
      <c r="C52" s="142">
        <v>1</v>
      </c>
      <c r="D52" s="142">
        <v>23</v>
      </c>
      <c r="E52" s="142">
        <v>0</v>
      </c>
    </row>
    <row r="53" spans="1:5" x14ac:dyDescent="0.15">
      <c r="A53" s="142">
        <v>139</v>
      </c>
      <c r="B53" s="142">
        <v>1</v>
      </c>
      <c r="C53" s="142">
        <v>0</v>
      </c>
      <c r="D53" s="142">
        <v>24</v>
      </c>
      <c r="E53" s="142">
        <v>0</v>
      </c>
    </row>
    <row r="54" spans="1:5" x14ac:dyDescent="0.15">
      <c r="A54" s="142">
        <v>140</v>
      </c>
      <c r="B54" s="142">
        <v>1</v>
      </c>
      <c r="C54" s="142">
        <v>0</v>
      </c>
      <c r="D54" s="142">
        <v>23</v>
      </c>
      <c r="E54" s="142">
        <v>1</v>
      </c>
    </row>
    <row r="55" spans="1:5" x14ac:dyDescent="0.15">
      <c r="A55" s="142">
        <v>141</v>
      </c>
      <c r="B55" s="142">
        <v>1</v>
      </c>
      <c r="C55" s="142">
        <v>0</v>
      </c>
      <c r="D55" s="142">
        <v>32</v>
      </c>
      <c r="E55" s="142">
        <v>1</v>
      </c>
    </row>
    <row r="56" spans="1:5" x14ac:dyDescent="0.15">
      <c r="A56" s="142">
        <v>142</v>
      </c>
      <c r="B56" s="142">
        <v>1</v>
      </c>
      <c r="C56" s="142">
        <v>0</v>
      </c>
      <c r="D56" s="142">
        <v>20</v>
      </c>
      <c r="E56" s="142">
        <v>0</v>
      </c>
    </row>
    <row r="57" spans="1:5" x14ac:dyDescent="0.15">
      <c r="A57" s="142">
        <v>143</v>
      </c>
      <c r="B57" s="142">
        <v>1</v>
      </c>
      <c r="C57" s="142">
        <v>0</v>
      </c>
      <c r="D57" s="142">
        <v>33</v>
      </c>
      <c r="E57" s="142">
        <v>0</v>
      </c>
    </row>
    <row r="58" spans="1:5" x14ac:dyDescent="0.15">
      <c r="A58" s="142">
        <v>144</v>
      </c>
      <c r="B58" s="142">
        <v>1</v>
      </c>
      <c r="C58" s="142">
        <v>0</v>
      </c>
      <c r="D58" s="142">
        <v>22</v>
      </c>
      <c r="E58" s="142">
        <v>1</v>
      </c>
    </row>
    <row r="59" spans="1:5" x14ac:dyDescent="0.15">
      <c r="A59" s="142">
        <v>145</v>
      </c>
      <c r="B59" s="142">
        <v>1</v>
      </c>
      <c r="C59" s="142">
        <v>0</v>
      </c>
      <c r="D59" s="142">
        <v>31</v>
      </c>
      <c r="E59" s="142">
        <v>0</v>
      </c>
    </row>
    <row r="60" spans="1:5" x14ac:dyDescent="0.15">
      <c r="A60" s="142">
        <v>146</v>
      </c>
      <c r="B60" s="142">
        <v>1</v>
      </c>
      <c r="C60" s="142">
        <v>0</v>
      </c>
      <c r="D60" s="142">
        <v>21</v>
      </c>
      <c r="E60" s="142">
        <v>1</v>
      </c>
    </row>
    <row r="61" spans="1:5" x14ac:dyDescent="0.15">
      <c r="A61" s="142">
        <v>147</v>
      </c>
      <c r="B61" s="142">
        <v>1</v>
      </c>
      <c r="C61" s="142">
        <v>0</v>
      </c>
      <c r="D61" s="142">
        <v>18</v>
      </c>
      <c r="E61" s="142">
        <v>1</v>
      </c>
    </row>
    <row r="62" spans="1:5" x14ac:dyDescent="0.15">
      <c r="A62" s="142">
        <v>148</v>
      </c>
      <c r="B62" s="142">
        <v>1</v>
      </c>
      <c r="C62" s="142">
        <v>0</v>
      </c>
      <c r="D62" s="142">
        <v>18</v>
      </c>
      <c r="E62" s="142">
        <v>1</v>
      </c>
    </row>
    <row r="63" spans="1:5" x14ac:dyDescent="0.15">
      <c r="A63" s="142">
        <v>149</v>
      </c>
      <c r="B63" s="142">
        <v>1</v>
      </c>
      <c r="C63" s="142">
        <v>0</v>
      </c>
      <c r="D63" s="142">
        <v>24</v>
      </c>
      <c r="E63" s="142">
        <v>1</v>
      </c>
    </row>
    <row r="64" spans="1:5" x14ac:dyDescent="0.15">
      <c r="A64" s="142">
        <v>150</v>
      </c>
      <c r="B64" s="142">
        <v>1</v>
      </c>
      <c r="C64" s="142">
        <v>0</v>
      </c>
      <c r="D64" s="142">
        <v>25</v>
      </c>
      <c r="E64" s="142">
        <v>0</v>
      </c>
    </row>
    <row r="65" spans="1:5" x14ac:dyDescent="0.15">
      <c r="A65" s="142">
        <v>151</v>
      </c>
      <c r="B65" s="142">
        <v>1</v>
      </c>
      <c r="C65" s="142">
        <v>0</v>
      </c>
      <c r="D65" s="142">
        <v>29</v>
      </c>
      <c r="E65" s="142">
        <v>0</v>
      </c>
    </row>
    <row r="66" spans="1:5" x14ac:dyDescent="0.15">
      <c r="A66" s="142">
        <v>154</v>
      </c>
      <c r="B66" s="142">
        <v>1</v>
      </c>
      <c r="C66" s="142">
        <v>0</v>
      </c>
      <c r="D66" s="142">
        <v>27</v>
      </c>
      <c r="E66" s="142">
        <v>1</v>
      </c>
    </row>
    <row r="67" spans="1:5" x14ac:dyDescent="0.15">
      <c r="A67" s="142">
        <v>155</v>
      </c>
      <c r="B67" s="142">
        <v>1</v>
      </c>
      <c r="C67" s="142">
        <v>0</v>
      </c>
      <c r="D67" s="142">
        <v>21</v>
      </c>
      <c r="E67" s="142">
        <v>0</v>
      </c>
    </row>
    <row r="68" spans="1:5" x14ac:dyDescent="0.15">
      <c r="A68" s="142">
        <v>156</v>
      </c>
      <c r="B68" s="142">
        <v>1</v>
      </c>
      <c r="C68" s="142">
        <v>0</v>
      </c>
      <c r="D68" s="142">
        <v>25</v>
      </c>
      <c r="E68" s="142">
        <v>0</v>
      </c>
    </row>
    <row r="69" spans="1:5" x14ac:dyDescent="0.15">
      <c r="A69" s="142">
        <v>159</v>
      </c>
      <c r="B69" s="142">
        <v>1</v>
      </c>
      <c r="C69" s="142">
        <v>0</v>
      </c>
      <c r="D69" s="142">
        <v>29</v>
      </c>
      <c r="E69" s="142">
        <v>1</v>
      </c>
    </row>
    <row r="70" spans="1:5" x14ac:dyDescent="0.15">
      <c r="A70" s="142">
        <v>160</v>
      </c>
      <c r="B70" s="142">
        <v>1</v>
      </c>
      <c r="C70" s="142">
        <v>0</v>
      </c>
      <c r="D70" s="142">
        <v>42</v>
      </c>
      <c r="E70" s="142">
        <v>0</v>
      </c>
    </row>
    <row r="71" spans="1:5" x14ac:dyDescent="0.15">
      <c r="A71" s="142">
        <v>161</v>
      </c>
      <c r="B71" s="142">
        <v>1</v>
      </c>
      <c r="C71" s="142">
        <v>0</v>
      </c>
      <c r="D71" s="142">
        <v>23</v>
      </c>
      <c r="E71" s="142">
        <v>0</v>
      </c>
    </row>
    <row r="72" spans="1:5" x14ac:dyDescent="0.15">
      <c r="A72" s="142">
        <v>162</v>
      </c>
      <c r="B72" s="142">
        <v>1</v>
      </c>
      <c r="C72" s="142">
        <v>0</v>
      </c>
      <c r="D72" s="142">
        <v>23</v>
      </c>
      <c r="E72" s="142">
        <v>1</v>
      </c>
    </row>
    <row r="73" spans="1:5" x14ac:dyDescent="0.15">
      <c r="A73" s="142">
        <v>163</v>
      </c>
      <c r="B73" s="142">
        <v>1</v>
      </c>
      <c r="C73" s="142">
        <v>0</v>
      </c>
      <c r="D73" s="142">
        <v>32</v>
      </c>
      <c r="E73" s="142">
        <v>1</v>
      </c>
    </row>
    <row r="74" spans="1:5" x14ac:dyDescent="0.15">
      <c r="A74" s="142">
        <v>164</v>
      </c>
      <c r="B74" s="142">
        <v>1</v>
      </c>
      <c r="C74" s="142">
        <v>0</v>
      </c>
      <c r="D74" s="142">
        <v>24</v>
      </c>
      <c r="E74" s="142">
        <v>1</v>
      </c>
    </row>
    <row r="75" spans="1:5" x14ac:dyDescent="0.15">
      <c r="A75" s="142">
        <v>166</v>
      </c>
      <c r="B75" s="142">
        <v>1</v>
      </c>
      <c r="C75" s="142">
        <v>0</v>
      </c>
      <c r="D75" s="142">
        <v>42</v>
      </c>
      <c r="E75" s="142">
        <v>0</v>
      </c>
    </row>
    <row r="76" spans="1:5" x14ac:dyDescent="0.15">
      <c r="A76" s="142">
        <v>167</v>
      </c>
      <c r="B76" s="142">
        <v>1</v>
      </c>
      <c r="C76" s="142">
        <v>0</v>
      </c>
      <c r="D76" s="142">
        <v>36</v>
      </c>
      <c r="E76" s="142">
        <v>1</v>
      </c>
    </row>
    <row r="77" spans="1:5" x14ac:dyDescent="0.15">
      <c r="A77" s="142">
        <v>168</v>
      </c>
      <c r="B77" s="142">
        <v>1</v>
      </c>
      <c r="C77" s="142">
        <v>0</v>
      </c>
      <c r="D77" s="142">
        <v>19</v>
      </c>
      <c r="E77" s="142">
        <v>0</v>
      </c>
    </row>
    <row r="78" spans="1:5" x14ac:dyDescent="0.15">
      <c r="A78" s="142">
        <v>169</v>
      </c>
      <c r="B78" s="142">
        <v>1</v>
      </c>
      <c r="C78" s="142">
        <v>0</v>
      </c>
      <c r="D78" s="142">
        <v>26</v>
      </c>
      <c r="E78" s="142">
        <v>0</v>
      </c>
    </row>
    <row r="79" spans="1:5" x14ac:dyDescent="0.15">
      <c r="A79" s="142">
        <v>170</v>
      </c>
      <c r="B79" s="142">
        <v>1</v>
      </c>
      <c r="C79" s="142">
        <v>0</v>
      </c>
      <c r="D79" s="142">
        <v>33</v>
      </c>
      <c r="E79" s="142">
        <v>1</v>
      </c>
    </row>
    <row r="80" spans="1:5" x14ac:dyDescent="0.15">
      <c r="A80" s="142">
        <v>172</v>
      </c>
      <c r="B80" s="142">
        <v>1</v>
      </c>
      <c r="C80" s="142">
        <v>0</v>
      </c>
      <c r="D80" s="142">
        <v>21</v>
      </c>
      <c r="E80" s="142">
        <v>1</v>
      </c>
    </row>
    <row r="81" spans="1:5" x14ac:dyDescent="0.15">
      <c r="A81" s="142">
        <v>173</v>
      </c>
      <c r="B81" s="142">
        <v>1</v>
      </c>
      <c r="C81" s="142">
        <v>0</v>
      </c>
      <c r="D81" s="142">
        <v>24</v>
      </c>
      <c r="E81" s="142">
        <v>0</v>
      </c>
    </row>
    <row r="82" spans="1:5" x14ac:dyDescent="0.15">
      <c r="A82" s="142">
        <v>174</v>
      </c>
      <c r="B82" s="142">
        <v>1</v>
      </c>
      <c r="C82" s="142">
        <v>0</v>
      </c>
      <c r="D82" s="142">
        <v>23</v>
      </c>
      <c r="E82" s="142">
        <v>1</v>
      </c>
    </row>
    <row r="83" spans="1:5" x14ac:dyDescent="0.15">
      <c r="A83" s="142">
        <v>175</v>
      </c>
      <c r="B83" s="142">
        <v>1</v>
      </c>
      <c r="C83" s="142">
        <v>0</v>
      </c>
      <c r="D83" s="142">
        <v>33</v>
      </c>
      <c r="E83" s="142">
        <v>0</v>
      </c>
    </row>
    <row r="84" spans="1:5" x14ac:dyDescent="0.15">
      <c r="A84" s="142">
        <v>176</v>
      </c>
      <c r="B84" s="142">
        <v>1</v>
      </c>
      <c r="C84" s="142">
        <v>0</v>
      </c>
      <c r="D84" s="142">
        <v>31</v>
      </c>
      <c r="E84" s="142">
        <v>0</v>
      </c>
    </row>
    <row r="85" spans="1:5" x14ac:dyDescent="0.15">
      <c r="A85" s="142">
        <v>177</v>
      </c>
      <c r="B85" s="142">
        <v>1</v>
      </c>
      <c r="C85" s="142">
        <v>0</v>
      </c>
      <c r="D85" s="142">
        <v>21</v>
      </c>
      <c r="E85" s="142">
        <v>0</v>
      </c>
    </row>
    <row r="86" spans="1:5" x14ac:dyDescent="0.15">
      <c r="A86" s="142">
        <v>179</v>
      </c>
      <c r="B86" s="142">
        <v>1</v>
      </c>
      <c r="C86" s="142">
        <v>0</v>
      </c>
      <c r="D86" s="142">
        <v>24</v>
      </c>
      <c r="E86" s="142">
        <v>0</v>
      </c>
    </row>
    <row r="87" spans="1:5" x14ac:dyDescent="0.15">
      <c r="A87" s="142">
        <v>180</v>
      </c>
      <c r="B87" s="142">
        <v>1</v>
      </c>
      <c r="C87" s="142">
        <v>0</v>
      </c>
      <c r="D87" s="142">
        <v>33</v>
      </c>
      <c r="E87" s="142">
        <v>1</v>
      </c>
    </row>
    <row r="88" spans="1:5" x14ac:dyDescent="0.15">
      <c r="A88" s="142">
        <v>181</v>
      </c>
      <c r="B88" s="142">
        <v>1</v>
      </c>
      <c r="C88" s="142">
        <v>0</v>
      </c>
      <c r="D88" s="142">
        <v>20</v>
      </c>
      <c r="E88" s="142">
        <v>0</v>
      </c>
    </row>
    <row r="89" spans="1:5" x14ac:dyDescent="0.15">
      <c r="A89" s="142">
        <v>182</v>
      </c>
      <c r="B89" s="142">
        <v>1</v>
      </c>
      <c r="C89" s="142">
        <v>0</v>
      </c>
      <c r="D89" s="142">
        <v>24</v>
      </c>
      <c r="E89" s="142">
        <v>0</v>
      </c>
    </row>
    <row r="90" spans="1:5" x14ac:dyDescent="0.15">
      <c r="A90" s="142">
        <v>183</v>
      </c>
      <c r="B90" s="142">
        <v>1</v>
      </c>
      <c r="C90" s="142">
        <v>0</v>
      </c>
      <c r="D90" s="142">
        <v>37</v>
      </c>
      <c r="E90" s="142">
        <v>0</v>
      </c>
    </row>
    <row r="91" spans="1:5" x14ac:dyDescent="0.15">
      <c r="A91" s="142">
        <v>184</v>
      </c>
      <c r="B91" s="142">
        <v>1</v>
      </c>
      <c r="C91" s="142">
        <v>0</v>
      </c>
      <c r="D91" s="142">
        <v>23</v>
      </c>
      <c r="E91" s="142">
        <v>0</v>
      </c>
    </row>
    <row r="92" spans="1:5" x14ac:dyDescent="0.15">
      <c r="A92" s="142">
        <v>185</v>
      </c>
      <c r="B92" s="142">
        <v>1</v>
      </c>
      <c r="C92" s="142">
        <v>0</v>
      </c>
      <c r="D92" s="142">
        <v>25</v>
      </c>
      <c r="E92" s="142">
        <v>0</v>
      </c>
    </row>
    <row r="93" spans="1:5" x14ac:dyDescent="0.15">
      <c r="A93" s="142">
        <v>186</v>
      </c>
      <c r="B93" s="142">
        <v>1</v>
      </c>
      <c r="C93" s="142">
        <v>0</v>
      </c>
      <c r="D93" s="142">
        <v>22</v>
      </c>
      <c r="E93" s="142">
        <v>0</v>
      </c>
    </row>
    <row r="94" spans="1:5" x14ac:dyDescent="0.15">
      <c r="A94" s="142">
        <v>187</v>
      </c>
      <c r="B94" s="142">
        <v>1</v>
      </c>
      <c r="C94" s="142">
        <v>1</v>
      </c>
      <c r="D94" s="142">
        <v>20</v>
      </c>
      <c r="E94" s="142">
        <v>1</v>
      </c>
    </row>
    <row r="95" spans="1:5" x14ac:dyDescent="0.15">
      <c r="A95" s="142">
        <v>188</v>
      </c>
      <c r="B95" s="142">
        <v>1</v>
      </c>
      <c r="C95" s="142">
        <v>0</v>
      </c>
      <c r="D95" s="142">
        <v>26</v>
      </c>
      <c r="E95" s="142">
        <v>1</v>
      </c>
    </row>
    <row r="96" spans="1:5" x14ac:dyDescent="0.15">
      <c r="A96" s="142">
        <v>189</v>
      </c>
      <c r="B96" s="142">
        <v>1</v>
      </c>
      <c r="C96" s="142">
        <v>0</v>
      </c>
      <c r="D96" s="142">
        <v>45</v>
      </c>
      <c r="E96" s="142">
        <v>1</v>
      </c>
    </row>
    <row r="97" spans="1:5" x14ac:dyDescent="0.15">
      <c r="A97" s="142">
        <v>190</v>
      </c>
      <c r="B97" s="142">
        <v>1</v>
      </c>
      <c r="C97" s="142">
        <v>0</v>
      </c>
      <c r="D97" s="142">
        <v>30</v>
      </c>
      <c r="E97" s="142">
        <v>0</v>
      </c>
    </row>
    <row r="98" spans="1:5" x14ac:dyDescent="0.15">
      <c r="A98" s="142">
        <v>191</v>
      </c>
      <c r="B98" s="142">
        <v>1</v>
      </c>
      <c r="C98" s="142">
        <v>0</v>
      </c>
      <c r="D98" s="142">
        <v>30</v>
      </c>
      <c r="E98" s="142">
        <v>0</v>
      </c>
    </row>
    <row r="99" spans="1:5" x14ac:dyDescent="0.15">
      <c r="A99" s="142">
        <v>192</v>
      </c>
      <c r="B99" s="142">
        <v>1</v>
      </c>
      <c r="C99" s="142">
        <v>0</v>
      </c>
      <c r="D99" s="142">
        <v>20</v>
      </c>
      <c r="E99" s="142">
        <v>1</v>
      </c>
    </row>
    <row r="100" spans="1:5" x14ac:dyDescent="0.15">
      <c r="A100" s="142">
        <v>193</v>
      </c>
      <c r="B100" s="142">
        <v>1</v>
      </c>
      <c r="C100" s="142">
        <v>0</v>
      </c>
      <c r="D100" s="142">
        <v>20</v>
      </c>
      <c r="E100" s="142">
        <v>1</v>
      </c>
    </row>
    <row r="101" spans="1:5" x14ac:dyDescent="0.15">
      <c r="A101" s="142">
        <v>195</v>
      </c>
      <c r="B101" s="142">
        <v>1</v>
      </c>
      <c r="C101" s="142">
        <v>0</v>
      </c>
      <c r="D101" s="142">
        <v>31</v>
      </c>
      <c r="E101" s="142">
        <v>0</v>
      </c>
    </row>
    <row r="102" spans="1:5" x14ac:dyDescent="0.15">
      <c r="A102" s="142">
        <v>196</v>
      </c>
      <c r="B102" s="142">
        <v>1</v>
      </c>
      <c r="C102" s="142">
        <v>0</v>
      </c>
      <c r="D102" s="142">
        <v>25</v>
      </c>
      <c r="E102" s="142">
        <v>1</v>
      </c>
    </row>
    <row r="103" spans="1:5" x14ac:dyDescent="0.15">
      <c r="A103" s="142">
        <v>197</v>
      </c>
      <c r="B103" s="142">
        <v>1</v>
      </c>
      <c r="C103" s="142">
        <v>1</v>
      </c>
      <c r="D103" s="142">
        <v>25</v>
      </c>
      <c r="E103" s="142">
        <v>1</v>
      </c>
    </row>
    <row r="104" spans="1:5" x14ac:dyDescent="0.15">
      <c r="A104" s="142">
        <v>199</v>
      </c>
      <c r="B104" s="142">
        <v>1</v>
      </c>
      <c r="C104" s="142">
        <v>0</v>
      </c>
      <c r="D104" s="142">
        <v>25</v>
      </c>
      <c r="E104" s="142">
        <v>0</v>
      </c>
    </row>
    <row r="105" spans="1:5" x14ac:dyDescent="0.15">
      <c r="A105" s="142">
        <v>200</v>
      </c>
      <c r="B105" s="142">
        <v>1</v>
      </c>
      <c r="C105" s="142">
        <v>0</v>
      </c>
      <c r="D105" s="142">
        <v>24</v>
      </c>
      <c r="E105" s="142">
        <v>0</v>
      </c>
    </row>
    <row r="106" spans="1:5" x14ac:dyDescent="0.15">
      <c r="A106" s="142">
        <v>201</v>
      </c>
      <c r="B106" s="142">
        <v>1</v>
      </c>
      <c r="C106" s="142">
        <v>0</v>
      </c>
      <c r="D106" s="142">
        <v>27</v>
      </c>
      <c r="E106" s="142">
        <v>0</v>
      </c>
    </row>
    <row r="107" spans="1:5" x14ac:dyDescent="0.15">
      <c r="A107" s="142">
        <v>202</v>
      </c>
      <c r="B107" s="142">
        <v>1</v>
      </c>
      <c r="C107" s="142">
        <v>1</v>
      </c>
      <c r="D107" s="142">
        <v>26</v>
      </c>
      <c r="E107" s="142">
        <v>0</v>
      </c>
    </row>
    <row r="108" spans="1:5" x14ac:dyDescent="0.15">
      <c r="A108" s="142">
        <v>203</v>
      </c>
      <c r="B108" s="142">
        <v>1</v>
      </c>
      <c r="C108" s="142">
        <v>0</v>
      </c>
      <c r="D108" s="142">
        <v>29</v>
      </c>
      <c r="E108" s="142">
        <v>0</v>
      </c>
    </row>
    <row r="109" spans="1:5" x14ac:dyDescent="0.15">
      <c r="A109" s="142">
        <v>204</v>
      </c>
      <c r="B109" s="142">
        <v>1</v>
      </c>
      <c r="C109" s="142">
        <v>0</v>
      </c>
      <c r="D109" s="142">
        <v>23</v>
      </c>
      <c r="E109" s="142">
        <v>0</v>
      </c>
    </row>
    <row r="110" spans="1:5" x14ac:dyDescent="0.15">
      <c r="A110" s="142">
        <v>205</v>
      </c>
      <c r="B110" s="142">
        <v>1</v>
      </c>
      <c r="C110" s="142">
        <v>0</v>
      </c>
      <c r="D110" s="142">
        <v>19</v>
      </c>
      <c r="E110" s="142">
        <v>1</v>
      </c>
    </row>
    <row r="111" spans="1:5" x14ac:dyDescent="0.15">
      <c r="A111" s="142">
        <v>206</v>
      </c>
      <c r="B111" s="142">
        <v>1</v>
      </c>
      <c r="C111" s="142">
        <v>0</v>
      </c>
      <c r="D111" s="142">
        <v>25</v>
      </c>
      <c r="E111" s="142">
        <v>0</v>
      </c>
    </row>
    <row r="112" spans="1:5" x14ac:dyDescent="0.15">
      <c r="A112" s="142">
        <v>207</v>
      </c>
      <c r="B112" s="142">
        <v>1</v>
      </c>
      <c r="C112" s="142">
        <v>0</v>
      </c>
      <c r="D112" s="142">
        <v>33</v>
      </c>
      <c r="E112" s="142">
        <v>0</v>
      </c>
    </row>
    <row r="113" spans="1:5" x14ac:dyDescent="0.15">
      <c r="A113" s="142">
        <v>208</v>
      </c>
      <c r="B113" s="142">
        <v>1</v>
      </c>
      <c r="C113" s="142">
        <v>0</v>
      </c>
      <c r="D113" s="142">
        <v>35</v>
      </c>
      <c r="E113" s="142">
        <v>0</v>
      </c>
    </row>
    <row r="114" spans="1:5" x14ac:dyDescent="0.15">
      <c r="A114" s="142">
        <v>209</v>
      </c>
      <c r="B114" s="142">
        <v>1</v>
      </c>
      <c r="C114" s="142">
        <v>0</v>
      </c>
      <c r="D114" s="142">
        <v>30</v>
      </c>
      <c r="E114" s="142">
        <v>1</v>
      </c>
    </row>
    <row r="115" spans="1:5" x14ac:dyDescent="0.15">
      <c r="A115" s="142">
        <v>210</v>
      </c>
      <c r="B115" s="142">
        <v>1</v>
      </c>
      <c r="C115" s="142">
        <v>0</v>
      </c>
      <c r="D115" s="142">
        <v>34</v>
      </c>
      <c r="E115" s="142">
        <v>0</v>
      </c>
    </row>
    <row r="116" spans="1:5" x14ac:dyDescent="0.15">
      <c r="A116" s="142">
        <v>211</v>
      </c>
      <c r="B116" s="142">
        <v>1</v>
      </c>
      <c r="C116" s="142">
        <v>0</v>
      </c>
      <c r="D116" s="142">
        <v>21</v>
      </c>
      <c r="E116" s="142">
        <v>1</v>
      </c>
    </row>
    <row r="117" spans="1:5" x14ac:dyDescent="0.15">
      <c r="A117" s="142">
        <v>212</v>
      </c>
      <c r="B117" s="142">
        <v>1</v>
      </c>
      <c r="C117" s="142">
        <v>0</v>
      </c>
      <c r="D117" s="142">
        <v>29</v>
      </c>
      <c r="E117" s="142">
        <v>1</v>
      </c>
    </row>
    <row r="118" spans="1:5" x14ac:dyDescent="0.15">
      <c r="A118" s="142">
        <v>213</v>
      </c>
      <c r="B118" s="142">
        <v>1</v>
      </c>
      <c r="C118" s="142">
        <v>0</v>
      </c>
      <c r="D118" s="142">
        <v>50</v>
      </c>
      <c r="E118" s="142">
        <v>1</v>
      </c>
    </row>
    <row r="119" spans="1:5" x14ac:dyDescent="0.15">
      <c r="A119" s="142">
        <v>214</v>
      </c>
      <c r="B119" s="142">
        <v>1</v>
      </c>
      <c r="C119" s="142">
        <v>0</v>
      </c>
      <c r="D119" s="142">
        <v>30</v>
      </c>
      <c r="E119" s="142">
        <v>1</v>
      </c>
    </row>
    <row r="120" spans="1:5" x14ac:dyDescent="0.15">
      <c r="A120" s="142">
        <v>215</v>
      </c>
      <c r="B120" s="142">
        <v>1</v>
      </c>
      <c r="C120" s="142">
        <v>0</v>
      </c>
      <c r="D120" s="142">
        <v>40</v>
      </c>
      <c r="E120" s="142">
        <v>1</v>
      </c>
    </row>
    <row r="121" spans="1:5" x14ac:dyDescent="0.15">
      <c r="A121" s="142">
        <v>216</v>
      </c>
      <c r="B121" s="142">
        <v>1</v>
      </c>
      <c r="C121" s="142">
        <v>0</v>
      </c>
      <c r="D121" s="142">
        <v>55</v>
      </c>
      <c r="E121" s="142">
        <v>1</v>
      </c>
    </row>
    <row r="122" spans="1:5" x14ac:dyDescent="0.15">
      <c r="A122" s="142">
        <v>217</v>
      </c>
      <c r="B122" s="142">
        <v>1</v>
      </c>
      <c r="C122" s="142">
        <v>0</v>
      </c>
      <c r="D122" s="142">
        <v>21</v>
      </c>
      <c r="E122" s="142">
        <v>1</v>
      </c>
    </row>
    <row r="123" spans="1:5" x14ac:dyDescent="0.15">
      <c r="A123" s="142">
        <v>218</v>
      </c>
      <c r="B123" s="142">
        <v>1</v>
      </c>
      <c r="C123" s="142">
        <v>0</v>
      </c>
      <c r="D123" s="142">
        <v>27</v>
      </c>
      <c r="E123" s="142">
        <v>1</v>
      </c>
    </row>
    <row r="124" spans="1:5" x14ac:dyDescent="0.15">
      <c r="A124" s="142">
        <v>219</v>
      </c>
      <c r="B124" s="142">
        <v>1</v>
      </c>
      <c r="C124" s="142">
        <v>0</v>
      </c>
      <c r="D124" s="142">
        <v>22</v>
      </c>
      <c r="E124" s="142">
        <v>1</v>
      </c>
    </row>
    <row r="125" spans="1:5" x14ac:dyDescent="0.15">
      <c r="A125" s="142">
        <v>220</v>
      </c>
      <c r="B125" s="142">
        <v>1</v>
      </c>
      <c r="C125" s="142">
        <v>0</v>
      </c>
      <c r="D125" s="142">
        <v>23</v>
      </c>
      <c r="E125" s="142">
        <v>1</v>
      </c>
    </row>
    <row r="126" spans="1:5" x14ac:dyDescent="0.15">
      <c r="A126" s="142">
        <v>221</v>
      </c>
      <c r="B126" s="142">
        <v>1</v>
      </c>
      <c r="C126" s="142">
        <v>0</v>
      </c>
      <c r="D126" s="142">
        <v>26</v>
      </c>
      <c r="E126" s="142">
        <v>1</v>
      </c>
    </row>
    <row r="127" spans="1:5" x14ac:dyDescent="0.15">
      <c r="A127" s="142">
        <v>222</v>
      </c>
      <c r="B127" s="142">
        <v>1</v>
      </c>
      <c r="C127" s="142">
        <v>0</v>
      </c>
      <c r="D127" s="142">
        <v>32</v>
      </c>
      <c r="E127" s="142">
        <v>1</v>
      </c>
    </row>
    <row r="128" spans="1:5" x14ac:dyDescent="0.15">
      <c r="A128" s="142">
        <v>223</v>
      </c>
      <c r="B128" s="142">
        <v>1</v>
      </c>
      <c r="C128" s="142">
        <v>0</v>
      </c>
      <c r="D128" s="142">
        <v>34</v>
      </c>
      <c r="E128" s="142">
        <v>0</v>
      </c>
    </row>
    <row r="129" spans="1:5" x14ac:dyDescent="0.15">
      <c r="A129" s="142">
        <v>224</v>
      </c>
      <c r="B129" s="142">
        <v>1</v>
      </c>
      <c r="C129" s="142">
        <v>0</v>
      </c>
      <c r="D129" s="142">
        <v>32</v>
      </c>
      <c r="E129" s="142">
        <v>1</v>
      </c>
    </row>
    <row r="130" spans="1:5" x14ac:dyDescent="0.15">
      <c r="A130" s="142">
        <v>225</v>
      </c>
      <c r="B130" s="142">
        <v>1</v>
      </c>
      <c r="C130" s="142">
        <v>0</v>
      </c>
      <c r="D130" s="142">
        <v>35</v>
      </c>
      <c r="E130" s="142">
        <v>0</v>
      </c>
    </row>
    <row r="131" spans="1:5" x14ac:dyDescent="0.15">
      <c r="A131" s="142">
        <v>226</v>
      </c>
      <c r="B131" s="142">
        <v>1</v>
      </c>
      <c r="C131" s="142">
        <v>0</v>
      </c>
      <c r="D131" s="142">
        <v>46</v>
      </c>
      <c r="E131" s="142">
        <v>0</v>
      </c>
    </row>
    <row r="132" spans="1:5" x14ac:dyDescent="0.15">
      <c r="A132" s="142">
        <v>4</v>
      </c>
      <c r="B132" s="142">
        <v>0</v>
      </c>
      <c r="C132" s="142">
        <v>0</v>
      </c>
      <c r="D132" s="142">
        <v>25</v>
      </c>
      <c r="E132" s="142">
        <v>1</v>
      </c>
    </row>
    <row r="133" spans="1:5" x14ac:dyDescent="0.15">
      <c r="A133" s="142">
        <v>10</v>
      </c>
      <c r="B133" s="142">
        <v>0</v>
      </c>
      <c r="C133" s="142">
        <v>0</v>
      </c>
      <c r="D133" s="142">
        <v>26</v>
      </c>
      <c r="E133" s="142">
        <v>0</v>
      </c>
    </row>
    <row r="134" spans="1:5" x14ac:dyDescent="0.15">
      <c r="A134" s="142">
        <v>11</v>
      </c>
      <c r="B134" s="142">
        <v>0</v>
      </c>
      <c r="C134" s="142">
        <v>1</v>
      </c>
      <c r="D134" s="142">
        <v>35</v>
      </c>
      <c r="E134" s="142">
        <v>1</v>
      </c>
    </row>
    <row r="135" spans="1:5" x14ac:dyDescent="0.15">
      <c r="A135" s="142">
        <v>13</v>
      </c>
      <c r="B135" s="142">
        <v>0</v>
      </c>
      <c r="C135" s="142">
        <v>1</v>
      </c>
      <c r="D135" s="142">
        <v>26</v>
      </c>
      <c r="E135" s="142">
        <v>0</v>
      </c>
    </row>
    <row r="136" spans="1:5" x14ac:dyDescent="0.15">
      <c r="A136" s="142">
        <v>15</v>
      </c>
      <c r="B136" s="142">
        <v>0</v>
      </c>
      <c r="C136" s="142">
        <v>0</v>
      </c>
      <c r="D136" s="142">
        <v>26</v>
      </c>
      <c r="E136" s="142">
        <v>0</v>
      </c>
    </row>
    <row r="137" spans="1:5" x14ac:dyDescent="0.15">
      <c r="A137" s="142">
        <v>16</v>
      </c>
      <c r="B137" s="142">
        <v>0</v>
      </c>
      <c r="C137" s="142">
        <v>0</v>
      </c>
      <c r="D137" s="142">
        <v>28</v>
      </c>
      <c r="E137" s="142">
        <v>0</v>
      </c>
    </row>
    <row r="138" spans="1:5" x14ac:dyDescent="0.15">
      <c r="A138" s="142">
        <v>17</v>
      </c>
      <c r="B138" s="142">
        <v>0</v>
      </c>
      <c r="C138" s="142">
        <v>0</v>
      </c>
      <c r="D138" s="142">
        <v>28</v>
      </c>
      <c r="E138" s="142">
        <v>0</v>
      </c>
    </row>
    <row r="139" spans="1:5" x14ac:dyDescent="0.15">
      <c r="A139" s="142">
        <v>18</v>
      </c>
      <c r="B139" s="142">
        <v>0</v>
      </c>
      <c r="C139" s="142">
        <v>0</v>
      </c>
      <c r="D139" s="142">
        <v>25</v>
      </c>
      <c r="E139" s="142">
        <v>0</v>
      </c>
    </row>
    <row r="140" spans="1:5" x14ac:dyDescent="0.15">
      <c r="A140" s="142">
        <v>19</v>
      </c>
      <c r="B140" s="142">
        <v>0</v>
      </c>
      <c r="C140" s="142">
        <v>1</v>
      </c>
      <c r="D140" s="142">
        <v>25</v>
      </c>
      <c r="E140" s="142">
        <v>0</v>
      </c>
    </row>
    <row r="141" spans="1:5" x14ac:dyDescent="0.15">
      <c r="A141" s="142">
        <v>20</v>
      </c>
      <c r="B141" s="142">
        <v>0</v>
      </c>
      <c r="C141" s="142">
        <v>1</v>
      </c>
      <c r="D141" s="142">
        <v>22</v>
      </c>
      <c r="E141" s="142">
        <v>1</v>
      </c>
    </row>
    <row r="142" spans="1:5" x14ac:dyDescent="0.15">
      <c r="A142" s="142">
        <v>22</v>
      </c>
      <c r="B142" s="142">
        <v>0</v>
      </c>
      <c r="C142" s="142">
        <v>0</v>
      </c>
      <c r="D142" s="142">
        <v>28</v>
      </c>
      <c r="E142" s="142">
        <v>1</v>
      </c>
    </row>
    <row r="143" spans="1:5" x14ac:dyDescent="0.15">
      <c r="A143" s="142">
        <v>23</v>
      </c>
      <c r="B143" s="142">
        <v>0</v>
      </c>
      <c r="C143" s="142">
        <v>0</v>
      </c>
      <c r="D143" s="142">
        <v>20</v>
      </c>
      <c r="E143" s="142">
        <v>1</v>
      </c>
    </row>
    <row r="144" spans="1:5" x14ac:dyDescent="0.15">
      <c r="A144" s="142">
        <v>24</v>
      </c>
      <c r="B144" s="142">
        <v>0</v>
      </c>
      <c r="C144" s="142">
        <v>0</v>
      </c>
      <c r="D144" s="142">
        <v>26</v>
      </c>
      <c r="E144" s="142">
        <v>0</v>
      </c>
    </row>
    <row r="145" spans="1:5" x14ac:dyDescent="0.15">
      <c r="A145" s="142">
        <v>25</v>
      </c>
      <c r="B145" s="142">
        <v>0</v>
      </c>
      <c r="C145" s="142">
        <v>1</v>
      </c>
      <c r="D145" s="142">
        <v>17</v>
      </c>
      <c r="E145" s="142">
        <v>0</v>
      </c>
    </row>
    <row r="146" spans="1:5" x14ac:dyDescent="0.15">
      <c r="A146" s="142">
        <v>26</v>
      </c>
      <c r="B146" s="142">
        <v>0</v>
      </c>
      <c r="C146" s="142">
        <v>1</v>
      </c>
      <c r="D146" s="142">
        <v>26</v>
      </c>
      <c r="E146" s="142">
        <v>1</v>
      </c>
    </row>
    <row r="147" spans="1:5" x14ac:dyDescent="0.15">
      <c r="A147" s="142">
        <v>27</v>
      </c>
      <c r="B147" s="142">
        <v>0</v>
      </c>
      <c r="C147" s="142">
        <v>1</v>
      </c>
      <c r="D147" s="142">
        <v>21</v>
      </c>
      <c r="E147" s="142">
        <v>1</v>
      </c>
    </row>
    <row r="148" spans="1:5" x14ac:dyDescent="0.15">
      <c r="A148" s="142">
        <v>28</v>
      </c>
      <c r="B148" s="142">
        <v>0</v>
      </c>
      <c r="C148" s="142">
        <v>1</v>
      </c>
      <c r="D148" s="142">
        <v>22</v>
      </c>
      <c r="E148" s="142">
        <v>0</v>
      </c>
    </row>
    <row r="149" spans="1:5" x14ac:dyDescent="0.15">
      <c r="A149" s="142">
        <v>29</v>
      </c>
      <c r="B149" s="142">
        <v>0</v>
      </c>
      <c r="C149" s="142">
        <v>1</v>
      </c>
      <c r="D149" s="142">
        <v>25</v>
      </c>
      <c r="E149" s="142">
        <v>1</v>
      </c>
    </row>
    <row r="150" spans="1:5" x14ac:dyDescent="0.15">
      <c r="A150" s="142">
        <v>30</v>
      </c>
      <c r="B150" s="142">
        <v>0</v>
      </c>
      <c r="C150" s="142">
        <v>0</v>
      </c>
      <c r="D150" s="142">
        <v>22</v>
      </c>
      <c r="E150" s="142">
        <v>0</v>
      </c>
    </row>
    <row r="151" spans="1:5" x14ac:dyDescent="0.15">
      <c r="A151" s="142">
        <v>31</v>
      </c>
      <c r="B151" s="142">
        <v>0</v>
      </c>
      <c r="C151" s="142">
        <v>0</v>
      </c>
      <c r="D151" s="142">
        <v>21</v>
      </c>
      <c r="E151" s="142">
        <v>0</v>
      </c>
    </row>
    <row r="152" spans="1:5" x14ac:dyDescent="0.15">
      <c r="A152" s="142">
        <v>32</v>
      </c>
      <c r="B152" s="142">
        <v>0</v>
      </c>
      <c r="C152" s="142">
        <v>0</v>
      </c>
      <c r="D152" s="142">
        <v>26</v>
      </c>
      <c r="E152" s="142">
        <v>0</v>
      </c>
    </row>
    <row r="153" spans="1:5" x14ac:dyDescent="0.15">
      <c r="A153" s="142">
        <v>33</v>
      </c>
      <c r="B153" s="142">
        <v>0</v>
      </c>
      <c r="C153" s="142">
        <v>0</v>
      </c>
      <c r="D153" s="142">
        <v>20</v>
      </c>
      <c r="E153" s="142">
        <v>0</v>
      </c>
    </row>
    <row r="154" spans="1:5" x14ac:dyDescent="0.15">
      <c r="A154" s="142">
        <v>34</v>
      </c>
      <c r="B154" s="142">
        <v>0</v>
      </c>
      <c r="C154" s="142">
        <v>0</v>
      </c>
      <c r="D154" s="142">
        <v>20</v>
      </c>
      <c r="E154" s="142">
        <v>1</v>
      </c>
    </row>
    <row r="155" spans="1:5" x14ac:dyDescent="0.15">
      <c r="A155" s="142">
        <v>35</v>
      </c>
      <c r="B155" s="142">
        <v>0</v>
      </c>
      <c r="C155" s="142">
        <v>0</v>
      </c>
      <c r="D155" s="142">
        <v>27</v>
      </c>
      <c r="E155" s="142">
        <v>1</v>
      </c>
    </row>
    <row r="156" spans="1:5" x14ac:dyDescent="0.15">
      <c r="A156" s="142">
        <v>36</v>
      </c>
      <c r="B156" s="142">
        <v>0</v>
      </c>
      <c r="C156" s="142">
        <v>0</v>
      </c>
      <c r="D156" s="142">
        <v>25</v>
      </c>
      <c r="E156" s="142">
        <v>0</v>
      </c>
    </row>
    <row r="157" spans="1:5" x14ac:dyDescent="0.15">
      <c r="A157" s="142">
        <v>37</v>
      </c>
      <c r="B157" s="142">
        <v>0</v>
      </c>
      <c r="C157" s="142">
        <v>0</v>
      </c>
      <c r="D157" s="142">
        <v>18</v>
      </c>
      <c r="E157" s="142">
        <v>0</v>
      </c>
    </row>
    <row r="158" spans="1:5" x14ac:dyDescent="0.15">
      <c r="A158" s="142">
        <v>40</v>
      </c>
      <c r="B158" s="142">
        <v>0</v>
      </c>
      <c r="C158" s="142">
        <v>1</v>
      </c>
      <c r="D158" s="142">
        <v>21</v>
      </c>
      <c r="E158" s="142">
        <v>0</v>
      </c>
    </row>
    <row r="159" spans="1:5" x14ac:dyDescent="0.15">
      <c r="A159" s="142">
        <v>42</v>
      </c>
      <c r="B159" s="142">
        <v>0</v>
      </c>
      <c r="C159" s="142">
        <v>1</v>
      </c>
      <c r="D159" s="142">
        <v>23</v>
      </c>
      <c r="E159" s="142">
        <v>0</v>
      </c>
    </row>
    <row r="160" spans="1:5" x14ac:dyDescent="0.15">
      <c r="A160" s="142">
        <v>43</v>
      </c>
      <c r="B160" s="142">
        <v>0</v>
      </c>
      <c r="C160" s="142">
        <v>1</v>
      </c>
      <c r="D160" s="142">
        <v>22</v>
      </c>
      <c r="E160" s="142">
        <v>0</v>
      </c>
    </row>
    <row r="161" spans="1:5" x14ac:dyDescent="0.15">
      <c r="A161" s="142">
        <v>44</v>
      </c>
      <c r="B161" s="142">
        <v>0</v>
      </c>
      <c r="C161" s="142">
        <v>1</v>
      </c>
      <c r="D161" s="142">
        <v>21</v>
      </c>
      <c r="E161" s="142">
        <v>1</v>
      </c>
    </row>
    <row r="162" spans="1:5" x14ac:dyDescent="0.15">
      <c r="A162" s="142">
        <v>45</v>
      </c>
      <c r="B162" s="142">
        <v>0</v>
      </c>
      <c r="C162" s="142">
        <v>1</v>
      </c>
      <c r="D162" s="142">
        <v>18</v>
      </c>
      <c r="E162" s="142">
        <v>1</v>
      </c>
    </row>
    <row r="163" spans="1:5" x14ac:dyDescent="0.15">
      <c r="A163" s="142">
        <v>46</v>
      </c>
      <c r="B163" s="142">
        <v>0</v>
      </c>
      <c r="C163" s="142">
        <v>1</v>
      </c>
      <c r="D163" s="142">
        <v>24</v>
      </c>
      <c r="E163" s="142">
        <v>0</v>
      </c>
    </row>
    <row r="164" spans="1:5" x14ac:dyDescent="0.15">
      <c r="A164" s="142">
        <v>47</v>
      </c>
      <c r="B164" s="142">
        <v>0</v>
      </c>
      <c r="C164" s="142">
        <v>1</v>
      </c>
      <c r="D164" s="142">
        <v>21</v>
      </c>
      <c r="E164" s="142">
        <v>0</v>
      </c>
    </row>
    <row r="165" spans="1:5" x14ac:dyDescent="0.15">
      <c r="A165" s="142">
        <v>49</v>
      </c>
      <c r="B165" s="142">
        <v>0</v>
      </c>
      <c r="C165" s="142">
        <v>1</v>
      </c>
      <c r="D165" s="142">
        <v>19</v>
      </c>
      <c r="E165" s="142">
        <v>0</v>
      </c>
    </row>
    <row r="166" spans="1:5" x14ac:dyDescent="0.15">
      <c r="A166" s="142">
        <v>50</v>
      </c>
      <c r="B166" s="142">
        <v>0</v>
      </c>
      <c r="C166" s="142">
        <v>1</v>
      </c>
      <c r="D166" s="142">
        <v>19</v>
      </c>
      <c r="E166" s="142">
        <v>1</v>
      </c>
    </row>
    <row r="167" spans="1:5" x14ac:dyDescent="0.15">
      <c r="A167" s="142">
        <v>51</v>
      </c>
      <c r="B167" s="142">
        <v>0</v>
      </c>
      <c r="C167" s="142">
        <v>1</v>
      </c>
      <c r="D167" s="142">
        <v>21</v>
      </c>
      <c r="E167" s="142">
        <v>1</v>
      </c>
    </row>
    <row r="168" spans="1:5" x14ac:dyDescent="0.15">
      <c r="A168" s="142">
        <v>52</v>
      </c>
      <c r="B168" s="142">
        <v>0</v>
      </c>
      <c r="C168" s="142">
        <v>1</v>
      </c>
      <c r="D168" s="142">
        <v>22</v>
      </c>
      <c r="E168" s="142">
        <v>0</v>
      </c>
    </row>
    <row r="169" spans="1:5" x14ac:dyDescent="0.15">
      <c r="A169" s="142">
        <v>54</v>
      </c>
      <c r="B169" s="142">
        <v>0</v>
      </c>
      <c r="C169" s="142">
        <v>0</v>
      </c>
      <c r="D169" s="142">
        <v>27</v>
      </c>
      <c r="E169" s="142">
        <v>0</v>
      </c>
    </row>
    <row r="170" spans="1:5" x14ac:dyDescent="0.15">
      <c r="A170" s="142">
        <v>56</v>
      </c>
      <c r="B170" s="142">
        <v>0</v>
      </c>
      <c r="C170" s="142">
        <v>0</v>
      </c>
      <c r="D170" s="142">
        <v>32</v>
      </c>
      <c r="E170" s="142">
        <v>1</v>
      </c>
    </row>
    <row r="171" spans="1:5" x14ac:dyDescent="0.15">
      <c r="A171" s="142">
        <v>57</v>
      </c>
      <c r="B171" s="142">
        <v>0</v>
      </c>
      <c r="C171" s="142">
        <v>0</v>
      </c>
      <c r="D171" s="142">
        <v>16</v>
      </c>
      <c r="E171" s="142">
        <v>0</v>
      </c>
    </row>
    <row r="172" spans="1:5" x14ac:dyDescent="0.15">
      <c r="A172" s="142">
        <v>59</v>
      </c>
      <c r="B172" s="142">
        <v>0</v>
      </c>
      <c r="C172" s="142">
        <v>0</v>
      </c>
      <c r="D172" s="142">
        <v>24</v>
      </c>
      <c r="E172" s="142">
        <v>0</v>
      </c>
    </row>
    <row r="173" spans="1:5" x14ac:dyDescent="0.15">
      <c r="A173" s="142">
        <v>60</v>
      </c>
      <c r="B173" s="142">
        <v>0</v>
      </c>
      <c r="C173" s="142">
        <v>0</v>
      </c>
      <c r="D173" s="142">
        <v>21</v>
      </c>
      <c r="E173" s="142">
        <v>0</v>
      </c>
    </row>
    <row r="174" spans="1:5" x14ac:dyDescent="0.15">
      <c r="A174" s="142">
        <v>61</v>
      </c>
      <c r="B174" s="142">
        <v>0</v>
      </c>
      <c r="C174" s="142">
        <v>1</v>
      </c>
      <c r="D174" s="142">
        <v>25</v>
      </c>
      <c r="E174" s="142">
        <v>0</v>
      </c>
    </row>
    <row r="175" spans="1:5" x14ac:dyDescent="0.15">
      <c r="A175" s="142">
        <v>62</v>
      </c>
      <c r="B175" s="142">
        <v>0</v>
      </c>
      <c r="C175" s="142">
        <v>0</v>
      </c>
      <c r="D175" s="142">
        <v>22</v>
      </c>
      <c r="E175" s="142">
        <v>0</v>
      </c>
    </row>
    <row r="176" spans="1:5" x14ac:dyDescent="0.15">
      <c r="A176" s="142">
        <v>63</v>
      </c>
      <c r="B176" s="142">
        <v>0</v>
      </c>
      <c r="C176" s="142">
        <v>0</v>
      </c>
      <c r="D176" s="142">
        <v>24</v>
      </c>
      <c r="E176" s="142">
        <v>0</v>
      </c>
    </row>
    <row r="177" spans="1:5" x14ac:dyDescent="0.15">
      <c r="A177" s="142">
        <v>65</v>
      </c>
      <c r="B177" s="142">
        <v>0</v>
      </c>
      <c r="C177" s="142">
        <v>1</v>
      </c>
      <c r="D177" s="142">
        <v>20</v>
      </c>
      <c r="E177" s="142">
        <v>0</v>
      </c>
    </row>
    <row r="178" spans="1:5" x14ac:dyDescent="0.15">
      <c r="A178" s="142">
        <v>67</v>
      </c>
      <c r="B178" s="142">
        <v>0</v>
      </c>
      <c r="C178" s="142">
        <v>1</v>
      </c>
      <c r="D178" s="142">
        <v>23</v>
      </c>
      <c r="E178" s="142">
        <v>0</v>
      </c>
    </row>
    <row r="179" spans="1:5" x14ac:dyDescent="0.15">
      <c r="A179" s="142">
        <v>68</v>
      </c>
      <c r="B179" s="142">
        <v>0</v>
      </c>
      <c r="C179" s="142">
        <v>1</v>
      </c>
      <c r="D179" s="142">
        <v>18</v>
      </c>
      <c r="E179" s="142">
        <v>0</v>
      </c>
    </row>
    <row r="180" spans="1:5" x14ac:dyDescent="0.15">
      <c r="A180" s="142">
        <v>69</v>
      </c>
      <c r="B180" s="142">
        <v>0</v>
      </c>
      <c r="C180" s="142">
        <v>0</v>
      </c>
      <c r="D180" s="142">
        <v>24</v>
      </c>
      <c r="E180" s="142">
        <v>1</v>
      </c>
    </row>
    <row r="181" spans="1:5" x14ac:dyDescent="0.15">
      <c r="A181" s="142">
        <v>71</v>
      </c>
      <c r="B181" s="142">
        <v>0</v>
      </c>
      <c r="C181" s="142">
        <v>0</v>
      </c>
      <c r="D181" s="142">
        <v>18</v>
      </c>
      <c r="E181" s="142"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8270-81FC-ED4A-A746-B8DDE0B64984}">
  <dimension ref="A1:J2001"/>
  <sheetViews>
    <sheetView workbookViewId="0">
      <selection activeCell="N12" sqref="N12"/>
    </sheetView>
  </sheetViews>
  <sheetFormatPr baseColWidth="10" defaultRowHeight="13" x14ac:dyDescent="0.15"/>
  <cols>
    <col min="8" max="8" width="12" bestFit="1" customWidth="1"/>
  </cols>
  <sheetData>
    <row r="1" spans="1:10" ht="20" x14ac:dyDescent="0.2">
      <c r="A1" s="323" t="s">
        <v>695</v>
      </c>
      <c r="B1" s="324" t="s">
        <v>688</v>
      </c>
      <c r="C1" s="324" t="s">
        <v>697</v>
      </c>
      <c r="D1" s="324" t="s">
        <v>698</v>
      </c>
      <c r="E1" s="324" t="s">
        <v>339</v>
      </c>
      <c r="F1" s="324" t="s">
        <v>699</v>
      </c>
      <c r="G1" s="324" t="s">
        <v>700</v>
      </c>
      <c r="H1" s="324" t="s">
        <v>703</v>
      </c>
      <c r="I1" s="325" t="s">
        <v>701</v>
      </c>
      <c r="J1" s="326" t="s">
        <v>702</v>
      </c>
    </row>
    <row r="2" spans="1:10" ht="20" x14ac:dyDescent="0.2">
      <c r="A2" s="327">
        <v>1</v>
      </c>
      <c r="B2" s="328">
        <v>51</v>
      </c>
      <c r="C2" s="328">
        <v>26</v>
      </c>
      <c r="D2" s="328">
        <v>4</v>
      </c>
      <c r="E2" s="328">
        <v>5320</v>
      </c>
      <c r="F2" s="328">
        <v>7.3</v>
      </c>
      <c r="G2" s="328">
        <v>1</v>
      </c>
      <c r="H2" s="328">
        <v>0</v>
      </c>
      <c r="I2" s="329">
        <v>543</v>
      </c>
      <c r="J2" s="330">
        <v>0</v>
      </c>
    </row>
    <row r="3" spans="1:10" ht="20" x14ac:dyDescent="0.2">
      <c r="A3" s="323">
        <v>2</v>
      </c>
      <c r="B3" s="324">
        <v>36</v>
      </c>
      <c r="C3" s="324">
        <v>16</v>
      </c>
      <c r="D3" s="324">
        <v>2</v>
      </c>
      <c r="E3" s="324">
        <v>5620</v>
      </c>
      <c r="F3" s="324">
        <v>4.5</v>
      </c>
      <c r="G3" s="324">
        <v>1</v>
      </c>
      <c r="H3" s="324">
        <v>0</v>
      </c>
      <c r="I3" s="325">
        <v>482</v>
      </c>
      <c r="J3" s="331">
        <v>0</v>
      </c>
    </row>
    <row r="4" spans="1:10" ht="20" x14ac:dyDescent="0.2">
      <c r="A4" s="323">
        <v>3</v>
      </c>
      <c r="B4" s="324">
        <v>35</v>
      </c>
      <c r="C4" s="324">
        <v>15</v>
      </c>
      <c r="D4" s="324">
        <v>1</v>
      </c>
      <c r="E4" s="324">
        <v>4860</v>
      </c>
      <c r="F4" s="324">
        <v>4.8</v>
      </c>
      <c r="G4" s="324">
        <v>0</v>
      </c>
      <c r="H4" s="324">
        <v>0</v>
      </c>
      <c r="I4" s="325">
        <v>593</v>
      </c>
      <c r="J4" s="331">
        <v>0</v>
      </c>
    </row>
    <row r="5" spans="1:10" ht="20" x14ac:dyDescent="0.2">
      <c r="A5" s="323">
        <v>5</v>
      </c>
      <c r="B5" s="324">
        <v>40</v>
      </c>
      <c r="C5" s="324">
        <v>22</v>
      </c>
      <c r="D5" s="324">
        <v>1</v>
      </c>
      <c r="E5" s="324">
        <v>6590</v>
      </c>
      <c r="F5" s="324">
        <v>6.2</v>
      </c>
      <c r="G5" s="324">
        <v>1</v>
      </c>
      <c r="H5" s="324">
        <v>0</v>
      </c>
      <c r="I5" s="325">
        <v>1184</v>
      </c>
      <c r="J5" s="331">
        <v>0</v>
      </c>
    </row>
    <row r="6" spans="1:10" ht="20" x14ac:dyDescent="0.2">
      <c r="A6" s="323">
        <v>6</v>
      </c>
      <c r="B6" s="324">
        <v>52</v>
      </c>
      <c r="C6" s="324">
        <v>30</v>
      </c>
      <c r="D6" s="324">
        <v>1</v>
      </c>
      <c r="E6" s="324">
        <v>6370</v>
      </c>
      <c r="F6" s="324">
        <v>2.2000000000000002</v>
      </c>
      <c r="G6" s="324">
        <v>0</v>
      </c>
      <c r="H6" s="324">
        <v>0</v>
      </c>
      <c r="I6" s="325">
        <v>634</v>
      </c>
      <c r="J6" s="331">
        <v>0</v>
      </c>
    </row>
    <row r="7" spans="1:10" ht="20" x14ac:dyDescent="0.2">
      <c r="A7" s="323">
        <v>9</v>
      </c>
      <c r="B7" s="324">
        <v>38</v>
      </c>
      <c r="C7" s="324">
        <v>16</v>
      </c>
      <c r="D7" s="324">
        <v>4</v>
      </c>
      <c r="E7" s="324">
        <v>6120</v>
      </c>
      <c r="F7" s="324">
        <v>5.6</v>
      </c>
      <c r="G7" s="324">
        <v>1</v>
      </c>
      <c r="H7" s="324">
        <v>0</v>
      </c>
      <c r="I7" s="325">
        <v>146</v>
      </c>
      <c r="J7" s="331">
        <v>0</v>
      </c>
    </row>
    <row r="8" spans="1:10" ht="20" x14ac:dyDescent="0.2">
      <c r="A8" s="323">
        <v>10</v>
      </c>
      <c r="B8" s="324">
        <v>27</v>
      </c>
      <c r="C8" s="324">
        <v>18</v>
      </c>
      <c r="D8" s="324">
        <v>1</v>
      </c>
      <c r="E8" s="324">
        <v>5600</v>
      </c>
      <c r="F8" s="324">
        <v>4.8</v>
      </c>
      <c r="G8" s="324">
        <v>0</v>
      </c>
      <c r="H8" s="324">
        <v>1</v>
      </c>
      <c r="I8" s="325">
        <v>1273</v>
      </c>
      <c r="J8" s="331">
        <v>0</v>
      </c>
    </row>
    <row r="9" spans="1:10" ht="20" x14ac:dyDescent="0.2">
      <c r="A9" s="323">
        <v>11</v>
      </c>
      <c r="B9" s="324">
        <v>45</v>
      </c>
      <c r="C9" s="324">
        <v>29</v>
      </c>
      <c r="D9" s="324">
        <v>3</v>
      </c>
      <c r="E9" s="324">
        <v>10080</v>
      </c>
      <c r="F9" s="324">
        <v>4.0999999999999996</v>
      </c>
      <c r="G9" s="324">
        <v>1</v>
      </c>
      <c r="H9" s="324">
        <v>0</v>
      </c>
      <c r="I9" s="325">
        <v>717</v>
      </c>
      <c r="J9" s="331">
        <v>0</v>
      </c>
    </row>
    <row r="10" spans="1:10" ht="20" x14ac:dyDescent="0.2">
      <c r="A10" s="323">
        <v>12</v>
      </c>
      <c r="B10" s="324">
        <v>35</v>
      </c>
      <c r="C10" s="324">
        <v>12</v>
      </c>
      <c r="D10" s="324">
        <v>1</v>
      </c>
      <c r="E10" s="324">
        <v>4720</v>
      </c>
      <c r="F10" s="324">
        <v>6.9</v>
      </c>
      <c r="G10" s="324">
        <v>0</v>
      </c>
      <c r="H10" s="324">
        <v>0</v>
      </c>
      <c r="I10" s="325">
        <v>446</v>
      </c>
      <c r="J10" s="331">
        <v>0</v>
      </c>
    </row>
    <row r="11" spans="1:10" ht="20" x14ac:dyDescent="0.2">
      <c r="A11" s="323">
        <v>13</v>
      </c>
      <c r="B11" s="324">
        <v>30</v>
      </c>
      <c r="C11" s="324">
        <v>21</v>
      </c>
      <c r="D11" s="324">
        <v>1</v>
      </c>
      <c r="E11" s="324">
        <v>5840</v>
      </c>
      <c r="F11" s="324">
        <v>7.2</v>
      </c>
      <c r="G11" s="324">
        <v>1</v>
      </c>
      <c r="H11" s="324">
        <v>1</v>
      </c>
      <c r="I11" s="325">
        <v>184</v>
      </c>
      <c r="J11" s="331">
        <v>0</v>
      </c>
    </row>
    <row r="12" spans="1:10" ht="20" x14ac:dyDescent="0.2">
      <c r="A12" s="323">
        <v>15</v>
      </c>
      <c r="B12" s="324">
        <v>44</v>
      </c>
      <c r="C12" s="324">
        <v>34</v>
      </c>
      <c r="D12" s="324">
        <v>2</v>
      </c>
      <c r="E12" s="324">
        <v>13550</v>
      </c>
      <c r="F12" s="324">
        <v>4.9000000000000004</v>
      </c>
      <c r="G12" s="324">
        <v>1</v>
      </c>
      <c r="H12" s="324">
        <v>1</v>
      </c>
      <c r="I12" s="325">
        <v>1367</v>
      </c>
      <c r="J12" s="331">
        <v>0</v>
      </c>
    </row>
    <row r="13" spans="1:10" ht="20" x14ac:dyDescent="0.2">
      <c r="A13" s="323">
        <v>16</v>
      </c>
      <c r="B13" s="324">
        <v>30</v>
      </c>
      <c r="C13" s="324">
        <v>23</v>
      </c>
      <c r="D13" s="324">
        <v>1</v>
      </c>
      <c r="E13" s="324">
        <v>5750</v>
      </c>
      <c r="F13" s="324">
        <v>8.1</v>
      </c>
      <c r="G13" s="324">
        <v>0</v>
      </c>
      <c r="H13" s="324">
        <v>0</v>
      </c>
      <c r="I13" s="325">
        <v>856</v>
      </c>
      <c r="J13" s="331">
        <v>0</v>
      </c>
    </row>
    <row r="14" spans="1:10" ht="20" x14ac:dyDescent="0.2">
      <c r="A14" s="323">
        <v>17</v>
      </c>
      <c r="B14" s="324">
        <v>39</v>
      </c>
      <c r="C14" s="324">
        <v>20</v>
      </c>
      <c r="D14" s="324">
        <v>2</v>
      </c>
      <c r="E14" s="324">
        <v>6870</v>
      </c>
      <c r="F14" s="324">
        <v>6.1</v>
      </c>
      <c r="G14" s="324">
        <v>0</v>
      </c>
      <c r="H14" s="324">
        <v>1</v>
      </c>
      <c r="I14" s="325">
        <v>592</v>
      </c>
      <c r="J14" s="331">
        <v>0</v>
      </c>
    </row>
    <row r="15" spans="1:10" ht="20" x14ac:dyDescent="0.2">
      <c r="A15" s="323">
        <v>18</v>
      </c>
      <c r="B15" s="324">
        <v>39</v>
      </c>
      <c r="C15" s="324">
        <v>21</v>
      </c>
      <c r="D15" s="324">
        <v>2</v>
      </c>
      <c r="E15" s="324">
        <v>6880</v>
      </c>
      <c r="F15" s="324">
        <v>2.8</v>
      </c>
      <c r="G15" s="324">
        <v>0</v>
      </c>
      <c r="H15" s="324">
        <v>0</v>
      </c>
      <c r="I15" s="325">
        <v>593</v>
      </c>
      <c r="J15" s="331">
        <v>0</v>
      </c>
    </row>
    <row r="16" spans="1:10" ht="20" x14ac:dyDescent="0.2">
      <c r="A16" s="323">
        <v>19</v>
      </c>
      <c r="B16" s="324">
        <v>45</v>
      </c>
      <c r="C16" s="324">
        <v>18</v>
      </c>
      <c r="D16" s="324">
        <v>4</v>
      </c>
      <c r="E16" s="324">
        <v>7160</v>
      </c>
      <c r="F16" s="324">
        <v>8</v>
      </c>
      <c r="G16" s="324">
        <v>1</v>
      </c>
      <c r="H16" s="324">
        <v>1</v>
      </c>
      <c r="I16" s="325">
        <v>285</v>
      </c>
      <c r="J16" s="331">
        <v>0</v>
      </c>
    </row>
    <row r="17" spans="1:10" ht="20" x14ac:dyDescent="0.2">
      <c r="A17" s="323">
        <v>20</v>
      </c>
      <c r="B17" s="324">
        <v>29</v>
      </c>
      <c r="C17" s="324">
        <v>14</v>
      </c>
      <c r="D17" s="324">
        <v>2</v>
      </c>
      <c r="E17" s="324">
        <v>4980</v>
      </c>
      <c r="F17" s="324">
        <v>5.9</v>
      </c>
      <c r="G17" s="324">
        <v>0</v>
      </c>
      <c r="H17" s="324">
        <v>1</v>
      </c>
      <c r="I17" s="325">
        <v>311</v>
      </c>
      <c r="J17" s="331">
        <v>0</v>
      </c>
    </row>
    <row r="18" spans="1:10" ht="20" x14ac:dyDescent="0.2">
      <c r="A18" s="323">
        <v>21</v>
      </c>
      <c r="B18" s="324">
        <v>40</v>
      </c>
      <c r="C18" s="324">
        <v>25</v>
      </c>
      <c r="D18" s="324">
        <v>2</v>
      </c>
      <c r="E18" s="324">
        <v>8800</v>
      </c>
      <c r="F18" s="324">
        <v>0.9</v>
      </c>
      <c r="G18" s="324">
        <v>0</v>
      </c>
      <c r="H18" s="324">
        <v>1</v>
      </c>
      <c r="I18" s="325">
        <v>1280</v>
      </c>
      <c r="J18" s="331">
        <v>0</v>
      </c>
    </row>
    <row r="19" spans="1:10" ht="20" x14ac:dyDescent="0.2">
      <c r="A19" s="323">
        <v>22</v>
      </c>
      <c r="B19" s="324">
        <v>31</v>
      </c>
      <c r="C19" s="324">
        <v>16</v>
      </c>
      <c r="D19" s="324">
        <v>2</v>
      </c>
      <c r="E19" s="324">
        <v>5040</v>
      </c>
      <c r="F19" s="324">
        <v>2.2999999999999998</v>
      </c>
      <c r="G19" s="324">
        <v>1</v>
      </c>
      <c r="H19" s="324">
        <v>0</v>
      </c>
      <c r="I19" s="325">
        <v>517</v>
      </c>
      <c r="J19" s="331">
        <v>0</v>
      </c>
    </row>
    <row r="20" spans="1:10" ht="20" x14ac:dyDescent="0.2">
      <c r="A20" s="323">
        <v>23</v>
      </c>
      <c r="B20" s="324">
        <v>33</v>
      </c>
      <c r="C20" s="324">
        <v>25</v>
      </c>
      <c r="D20" s="324">
        <v>1</v>
      </c>
      <c r="E20" s="324">
        <v>6440</v>
      </c>
      <c r="F20" s="324">
        <v>7.3</v>
      </c>
      <c r="G20" s="324">
        <v>1</v>
      </c>
      <c r="H20" s="324">
        <v>1</v>
      </c>
      <c r="I20" s="325">
        <v>861</v>
      </c>
      <c r="J20" s="331">
        <v>0</v>
      </c>
    </row>
    <row r="21" spans="1:10" ht="20" x14ac:dyDescent="0.2">
      <c r="A21" s="323">
        <v>24</v>
      </c>
      <c r="B21" s="324">
        <v>33</v>
      </c>
      <c r="C21" s="324">
        <v>24</v>
      </c>
      <c r="D21" s="324">
        <v>1</v>
      </c>
      <c r="E21" s="324">
        <v>6390</v>
      </c>
      <c r="F21" s="324">
        <v>4.3</v>
      </c>
      <c r="G21" s="324">
        <v>1</v>
      </c>
      <c r="H21" s="324">
        <v>1</v>
      </c>
      <c r="I21" s="325">
        <v>207</v>
      </c>
      <c r="J21" s="331">
        <v>0</v>
      </c>
    </row>
    <row r="22" spans="1:10" ht="20" x14ac:dyDescent="0.2">
      <c r="A22" s="323">
        <v>25</v>
      </c>
      <c r="B22" s="324">
        <v>39</v>
      </c>
      <c r="C22" s="324">
        <v>29</v>
      </c>
      <c r="D22" s="324">
        <v>2</v>
      </c>
      <c r="E22" s="324">
        <v>10800</v>
      </c>
      <c r="F22" s="324">
        <v>4.5999999999999996</v>
      </c>
      <c r="G22" s="324">
        <v>0</v>
      </c>
      <c r="H22" s="324">
        <v>0</v>
      </c>
      <c r="I22" s="325">
        <v>686</v>
      </c>
      <c r="J22" s="331">
        <v>0</v>
      </c>
    </row>
    <row r="23" spans="1:10" ht="20" x14ac:dyDescent="0.2">
      <c r="A23" s="323">
        <v>26</v>
      </c>
      <c r="B23" s="324">
        <v>29</v>
      </c>
      <c r="C23" s="324">
        <v>13</v>
      </c>
      <c r="D23" s="324">
        <v>2</v>
      </c>
      <c r="E23" s="324">
        <v>4230</v>
      </c>
      <c r="F23" s="324">
        <v>4.8</v>
      </c>
      <c r="G23" s="324">
        <v>1</v>
      </c>
      <c r="H23" s="324">
        <v>0</v>
      </c>
      <c r="I23" s="325">
        <v>106</v>
      </c>
      <c r="J23" s="331">
        <v>0</v>
      </c>
    </row>
    <row r="24" spans="1:10" ht="20" x14ac:dyDescent="0.2">
      <c r="A24" s="323">
        <v>27</v>
      </c>
      <c r="B24" s="324">
        <v>49</v>
      </c>
      <c r="C24" s="324">
        <v>27</v>
      </c>
      <c r="D24" s="324">
        <v>1</v>
      </c>
      <c r="E24" s="324">
        <v>7510</v>
      </c>
      <c r="F24" s="324">
        <v>6.6</v>
      </c>
      <c r="G24" s="324">
        <v>0</v>
      </c>
      <c r="H24" s="324">
        <v>1</v>
      </c>
      <c r="I24" s="325">
        <v>275</v>
      </c>
      <c r="J24" s="331">
        <v>0</v>
      </c>
    </row>
    <row r="25" spans="1:10" ht="20" x14ac:dyDescent="0.2">
      <c r="A25" s="323">
        <v>28</v>
      </c>
      <c r="B25" s="324">
        <v>46</v>
      </c>
      <c r="C25" s="324">
        <v>28</v>
      </c>
      <c r="D25" s="324">
        <v>4</v>
      </c>
      <c r="E25" s="324">
        <v>9420</v>
      </c>
      <c r="F25" s="324">
        <v>5.6</v>
      </c>
      <c r="G25" s="324">
        <v>0</v>
      </c>
      <c r="H25" s="324">
        <v>1</v>
      </c>
      <c r="I25" s="325">
        <v>841</v>
      </c>
      <c r="J25" s="331">
        <v>0</v>
      </c>
    </row>
    <row r="26" spans="1:10" ht="20" x14ac:dyDescent="0.2">
      <c r="A26" s="323">
        <v>29</v>
      </c>
      <c r="B26" s="324">
        <v>44</v>
      </c>
      <c r="C26" s="324">
        <v>23</v>
      </c>
      <c r="D26" s="324">
        <v>1</v>
      </c>
      <c r="E26" s="324">
        <v>6400</v>
      </c>
      <c r="F26" s="324">
        <v>6.2</v>
      </c>
      <c r="G26" s="324">
        <v>1</v>
      </c>
      <c r="H26" s="324">
        <v>0</v>
      </c>
      <c r="I26" s="325">
        <v>134</v>
      </c>
      <c r="J26" s="331">
        <v>0</v>
      </c>
    </row>
    <row r="27" spans="1:10" ht="20" x14ac:dyDescent="0.2">
      <c r="A27" s="323">
        <v>30</v>
      </c>
      <c r="B27" s="324">
        <v>54</v>
      </c>
      <c r="C27" s="324">
        <v>22</v>
      </c>
      <c r="D27" s="324">
        <v>1</v>
      </c>
      <c r="E27" s="324">
        <v>6020</v>
      </c>
      <c r="F27" s="324">
        <v>6.5</v>
      </c>
      <c r="G27" s="324">
        <v>1</v>
      </c>
      <c r="H27" s="324">
        <v>0</v>
      </c>
      <c r="I27" s="325">
        <v>207</v>
      </c>
      <c r="J27" s="331">
        <v>0</v>
      </c>
    </row>
    <row r="28" spans="1:10" ht="20" x14ac:dyDescent="0.2">
      <c r="A28" s="323">
        <v>31</v>
      </c>
      <c r="B28" s="324">
        <v>31</v>
      </c>
      <c r="C28" s="324">
        <v>23</v>
      </c>
      <c r="D28" s="324">
        <v>1</v>
      </c>
      <c r="E28" s="324">
        <v>6050</v>
      </c>
      <c r="F28" s="324">
        <v>4.9000000000000004</v>
      </c>
      <c r="G28" s="324">
        <v>1</v>
      </c>
      <c r="H28" s="324">
        <v>1</v>
      </c>
      <c r="I28" s="325">
        <v>146</v>
      </c>
      <c r="J28" s="331">
        <v>0</v>
      </c>
    </row>
    <row r="29" spans="1:10" ht="20" x14ac:dyDescent="0.2">
      <c r="A29" s="323">
        <v>32</v>
      </c>
      <c r="B29" s="324">
        <v>26</v>
      </c>
      <c r="C29" s="324">
        <v>13</v>
      </c>
      <c r="D29" s="324">
        <v>2</v>
      </c>
      <c r="E29" s="324">
        <v>6060</v>
      </c>
      <c r="F29" s="324">
        <v>5</v>
      </c>
      <c r="G29" s="324">
        <v>1</v>
      </c>
      <c r="H29" s="324">
        <v>0</v>
      </c>
      <c r="I29" s="325">
        <v>715</v>
      </c>
      <c r="J29" s="331">
        <v>0</v>
      </c>
    </row>
    <row r="30" spans="1:10" ht="20" x14ac:dyDescent="0.2">
      <c r="A30" s="323">
        <v>33</v>
      </c>
      <c r="B30" s="324">
        <v>54</v>
      </c>
      <c r="C30" s="324">
        <v>16</v>
      </c>
      <c r="D30" s="324">
        <v>4</v>
      </c>
      <c r="E30" s="324">
        <v>5710</v>
      </c>
      <c r="F30" s="324">
        <v>3.8</v>
      </c>
      <c r="G30" s="324">
        <v>0</v>
      </c>
      <c r="H30" s="324">
        <v>1</v>
      </c>
      <c r="I30" s="325">
        <v>121</v>
      </c>
      <c r="J30" s="331">
        <v>0</v>
      </c>
    </row>
    <row r="31" spans="1:10" ht="20" x14ac:dyDescent="0.2">
      <c r="A31" s="323">
        <v>37</v>
      </c>
      <c r="B31" s="324">
        <v>47</v>
      </c>
      <c r="C31" s="324">
        <v>40</v>
      </c>
      <c r="D31" s="324">
        <v>1</v>
      </c>
      <c r="E31" s="324">
        <v>18770</v>
      </c>
      <c r="F31" s="324">
        <v>5.6</v>
      </c>
      <c r="G31" s="324">
        <v>1</v>
      </c>
      <c r="H31" s="324">
        <v>0</v>
      </c>
      <c r="I31" s="325">
        <v>2239</v>
      </c>
      <c r="J31" s="331">
        <v>0</v>
      </c>
    </row>
    <row r="32" spans="1:10" ht="20" x14ac:dyDescent="0.2">
      <c r="A32" s="323">
        <v>38</v>
      </c>
      <c r="B32" s="324">
        <v>49</v>
      </c>
      <c r="C32" s="324">
        <v>39</v>
      </c>
      <c r="D32" s="324">
        <v>2</v>
      </c>
      <c r="E32" s="324">
        <v>17330</v>
      </c>
      <c r="F32" s="324">
        <v>4.0999999999999996</v>
      </c>
      <c r="G32" s="324">
        <v>1</v>
      </c>
      <c r="H32" s="324">
        <v>0</v>
      </c>
      <c r="I32" s="325">
        <v>422</v>
      </c>
      <c r="J32" s="331">
        <v>0</v>
      </c>
    </row>
    <row r="33" spans="1:10" ht="20" x14ac:dyDescent="0.2">
      <c r="A33" s="323">
        <v>40</v>
      </c>
      <c r="B33" s="324">
        <v>44</v>
      </c>
      <c r="C33" s="324">
        <v>29</v>
      </c>
      <c r="D33" s="324">
        <v>1</v>
      </c>
      <c r="E33" s="324">
        <v>9940</v>
      </c>
      <c r="F33" s="324">
        <v>4.5</v>
      </c>
      <c r="G33" s="324">
        <v>1</v>
      </c>
      <c r="H33" s="324">
        <v>1</v>
      </c>
      <c r="I33" s="325">
        <v>688</v>
      </c>
      <c r="J33" s="331">
        <v>0</v>
      </c>
    </row>
    <row r="34" spans="1:10" ht="20" x14ac:dyDescent="0.2">
      <c r="A34" s="323">
        <v>41</v>
      </c>
      <c r="B34" s="324">
        <v>32</v>
      </c>
      <c r="C34" s="324">
        <v>15</v>
      </c>
      <c r="D34" s="324">
        <v>1</v>
      </c>
      <c r="E34" s="324">
        <v>5270</v>
      </c>
      <c r="F34" s="324">
        <v>5.7</v>
      </c>
      <c r="G34" s="324">
        <v>1</v>
      </c>
      <c r="H34" s="324">
        <v>0</v>
      </c>
      <c r="I34" s="325">
        <v>584</v>
      </c>
      <c r="J34" s="331">
        <v>0</v>
      </c>
    </row>
    <row r="35" spans="1:10" ht="20" x14ac:dyDescent="0.2">
      <c r="A35" s="323">
        <v>42</v>
      </c>
      <c r="B35" s="324">
        <v>51</v>
      </c>
      <c r="C35" s="324">
        <v>12</v>
      </c>
      <c r="D35" s="324">
        <v>1</v>
      </c>
      <c r="E35" s="324">
        <v>4850</v>
      </c>
      <c r="F35" s="324">
        <v>4.5999999999999996</v>
      </c>
      <c r="G35" s="324">
        <v>1</v>
      </c>
      <c r="H35" s="324">
        <v>1</v>
      </c>
      <c r="I35" s="325">
        <v>71</v>
      </c>
      <c r="J35" s="331">
        <v>0</v>
      </c>
    </row>
    <row r="36" spans="1:10" ht="20" x14ac:dyDescent="0.2">
      <c r="A36" s="323">
        <v>43</v>
      </c>
      <c r="B36" s="324">
        <v>29</v>
      </c>
      <c r="C36" s="324">
        <v>14</v>
      </c>
      <c r="D36" s="324">
        <v>2</v>
      </c>
      <c r="E36" s="324">
        <v>6150</v>
      </c>
      <c r="F36" s="324">
        <v>2</v>
      </c>
      <c r="G36" s="324">
        <v>1</v>
      </c>
      <c r="H36" s="324">
        <v>0</v>
      </c>
      <c r="I36" s="325">
        <v>984</v>
      </c>
      <c r="J36" s="331">
        <v>0</v>
      </c>
    </row>
    <row r="37" spans="1:10" ht="20" x14ac:dyDescent="0.2">
      <c r="A37" s="323">
        <v>44</v>
      </c>
      <c r="B37" s="324">
        <v>34</v>
      </c>
      <c r="C37" s="324">
        <v>13</v>
      </c>
      <c r="D37" s="324">
        <v>4</v>
      </c>
      <c r="E37" s="324">
        <v>6640</v>
      </c>
      <c r="F37" s="324">
        <v>5.9</v>
      </c>
      <c r="G37" s="324">
        <v>0</v>
      </c>
      <c r="H37" s="324">
        <v>1</v>
      </c>
      <c r="I37" s="325">
        <v>229</v>
      </c>
      <c r="J37" s="331">
        <v>0</v>
      </c>
    </row>
    <row r="38" spans="1:10" ht="20" x14ac:dyDescent="0.2">
      <c r="A38" s="323">
        <v>45</v>
      </c>
      <c r="B38" s="324">
        <v>45</v>
      </c>
      <c r="C38" s="324">
        <v>23</v>
      </c>
      <c r="D38" s="324">
        <v>1</v>
      </c>
      <c r="E38" s="324">
        <v>6950</v>
      </c>
      <c r="F38" s="324">
        <v>7</v>
      </c>
      <c r="G38" s="324">
        <v>1</v>
      </c>
      <c r="H38" s="324">
        <v>0</v>
      </c>
      <c r="I38" s="325">
        <v>773</v>
      </c>
      <c r="J38" s="331">
        <v>0</v>
      </c>
    </row>
    <row r="39" spans="1:10" ht="20" x14ac:dyDescent="0.2">
      <c r="A39" s="323">
        <v>47</v>
      </c>
      <c r="B39" s="324">
        <v>29</v>
      </c>
      <c r="C39" s="324">
        <v>12</v>
      </c>
      <c r="D39" s="324">
        <v>1</v>
      </c>
      <c r="E39" s="324">
        <v>4330</v>
      </c>
      <c r="F39" s="324">
        <v>2</v>
      </c>
      <c r="G39" s="324">
        <v>1</v>
      </c>
      <c r="H39" s="324">
        <v>0</v>
      </c>
      <c r="I39" s="325">
        <v>733</v>
      </c>
      <c r="J39" s="331">
        <v>0</v>
      </c>
    </row>
    <row r="40" spans="1:10" ht="20" x14ac:dyDescent="0.2">
      <c r="A40" s="323">
        <v>50</v>
      </c>
      <c r="B40" s="324">
        <v>36</v>
      </c>
      <c r="C40" s="324">
        <v>15</v>
      </c>
      <c r="D40" s="324">
        <v>1</v>
      </c>
      <c r="E40" s="324">
        <v>4990</v>
      </c>
      <c r="F40" s="324">
        <v>7</v>
      </c>
      <c r="G40" s="324">
        <v>1</v>
      </c>
      <c r="H40" s="324">
        <v>1</v>
      </c>
      <c r="I40" s="325">
        <v>1210</v>
      </c>
      <c r="J40" s="331">
        <v>0</v>
      </c>
    </row>
    <row r="41" spans="1:10" ht="20" x14ac:dyDescent="0.2">
      <c r="A41" s="323">
        <v>52</v>
      </c>
      <c r="B41" s="324">
        <v>32</v>
      </c>
      <c r="C41" s="324">
        <v>15</v>
      </c>
      <c r="D41" s="324">
        <v>2</v>
      </c>
      <c r="E41" s="324">
        <v>5410</v>
      </c>
      <c r="F41" s="324">
        <v>5.8</v>
      </c>
      <c r="G41" s="324">
        <v>1</v>
      </c>
      <c r="H41" s="324">
        <v>0</v>
      </c>
      <c r="I41" s="325">
        <v>449</v>
      </c>
      <c r="J41" s="331">
        <v>0</v>
      </c>
    </row>
    <row r="42" spans="1:10" ht="20" x14ac:dyDescent="0.2">
      <c r="A42" s="323">
        <v>53</v>
      </c>
      <c r="B42" s="324">
        <v>38</v>
      </c>
      <c r="C42" s="324">
        <v>31</v>
      </c>
      <c r="D42" s="324">
        <v>1</v>
      </c>
      <c r="E42" s="324">
        <v>9880</v>
      </c>
      <c r="F42" s="324">
        <v>7.9</v>
      </c>
      <c r="G42" s="324">
        <v>1</v>
      </c>
      <c r="H42" s="324">
        <v>1</v>
      </c>
      <c r="I42" s="325">
        <v>1033</v>
      </c>
      <c r="J42" s="331">
        <v>0</v>
      </c>
    </row>
    <row r="43" spans="1:10" ht="20" x14ac:dyDescent="0.2">
      <c r="A43" s="323">
        <v>54</v>
      </c>
      <c r="B43" s="324">
        <v>40</v>
      </c>
      <c r="C43" s="324">
        <v>23</v>
      </c>
      <c r="D43" s="324">
        <v>1</v>
      </c>
      <c r="E43" s="324">
        <v>7000</v>
      </c>
      <c r="F43" s="324">
        <v>4</v>
      </c>
      <c r="G43" s="324">
        <v>1</v>
      </c>
      <c r="H43" s="324">
        <v>1</v>
      </c>
      <c r="I43" s="325">
        <v>346</v>
      </c>
      <c r="J43" s="331">
        <v>0</v>
      </c>
    </row>
    <row r="44" spans="1:10" ht="20" x14ac:dyDescent="0.2">
      <c r="A44" s="323">
        <v>55</v>
      </c>
      <c r="B44" s="324">
        <v>38</v>
      </c>
      <c r="C44" s="324">
        <v>12</v>
      </c>
      <c r="D44" s="324">
        <v>3</v>
      </c>
      <c r="E44" s="324">
        <v>4690</v>
      </c>
      <c r="F44" s="324">
        <v>7.6</v>
      </c>
      <c r="G44" s="324">
        <v>0</v>
      </c>
      <c r="H44" s="324">
        <v>1</v>
      </c>
      <c r="I44" s="325">
        <v>40</v>
      </c>
      <c r="J44" s="331">
        <v>0</v>
      </c>
    </row>
    <row r="45" spans="1:10" ht="20" x14ac:dyDescent="0.2">
      <c r="A45" s="323">
        <v>56</v>
      </c>
      <c r="B45" s="324">
        <v>44</v>
      </c>
      <c r="C45" s="324">
        <v>25</v>
      </c>
      <c r="D45" s="324">
        <v>1</v>
      </c>
      <c r="E45" s="324">
        <v>5910</v>
      </c>
      <c r="F45" s="324">
        <v>6.8</v>
      </c>
      <c r="G45" s="324">
        <v>0</v>
      </c>
      <c r="H45" s="324">
        <v>0</v>
      </c>
      <c r="I45" s="325">
        <v>354</v>
      </c>
      <c r="J45" s="331">
        <v>0</v>
      </c>
    </row>
    <row r="46" spans="1:10" ht="20" x14ac:dyDescent="0.2">
      <c r="A46" s="323">
        <v>57</v>
      </c>
      <c r="B46" s="324">
        <v>47</v>
      </c>
      <c r="C46" s="324">
        <v>12</v>
      </c>
      <c r="D46" s="324">
        <v>2</v>
      </c>
      <c r="E46" s="324">
        <v>5440</v>
      </c>
      <c r="F46" s="324">
        <v>5.2</v>
      </c>
      <c r="G46" s="324">
        <v>0</v>
      </c>
      <c r="H46" s="324">
        <v>0</v>
      </c>
      <c r="I46" s="325">
        <v>673</v>
      </c>
      <c r="J46" s="331">
        <v>0</v>
      </c>
    </row>
    <row r="47" spans="1:10" ht="20" x14ac:dyDescent="0.2">
      <c r="A47" s="323">
        <v>58</v>
      </c>
      <c r="B47" s="324">
        <v>41</v>
      </c>
      <c r="C47" s="324">
        <v>17</v>
      </c>
      <c r="D47" s="324">
        <v>1</v>
      </c>
      <c r="E47" s="324">
        <v>5970</v>
      </c>
      <c r="F47" s="324">
        <v>6</v>
      </c>
      <c r="G47" s="324">
        <v>0</v>
      </c>
      <c r="H47" s="324">
        <v>1</v>
      </c>
      <c r="I47" s="325">
        <v>380</v>
      </c>
      <c r="J47" s="331">
        <v>0</v>
      </c>
    </row>
    <row r="48" spans="1:10" ht="20" x14ac:dyDescent="0.2">
      <c r="A48" s="323">
        <v>59</v>
      </c>
      <c r="B48" s="324">
        <v>47</v>
      </c>
      <c r="C48" s="324">
        <v>24</v>
      </c>
      <c r="D48" s="324">
        <v>1</v>
      </c>
      <c r="E48" s="324">
        <v>5720</v>
      </c>
      <c r="F48" s="324">
        <v>3.2</v>
      </c>
      <c r="G48" s="324">
        <v>0</v>
      </c>
      <c r="H48" s="324">
        <v>0</v>
      </c>
      <c r="I48" s="325">
        <v>500</v>
      </c>
      <c r="J48" s="331">
        <v>0</v>
      </c>
    </row>
    <row r="49" spans="1:10" ht="20" x14ac:dyDescent="0.2">
      <c r="A49" s="323">
        <v>60</v>
      </c>
      <c r="B49" s="324">
        <v>37</v>
      </c>
      <c r="C49" s="324">
        <v>28</v>
      </c>
      <c r="D49" s="324">
        <v>1</v>
      </c>
      <c r="E49" s="324">
        <v>7520</v>
      </c>
      <c r="F49" s="324">
        <v>7.2</v>
      </c>
      <c r="G49" s="324">
        <v>0</v>
      </c>
      <c r="H49" s="324">
        <v>0</v>
      </c>
      <c r="I49" s="325">
        <v>1377</v>
      </c>
      <c r="J49" s="331">
        <v>0</v>
      </c>
    </row>
    <row r="50" spans="1:10" ht="20" x14ac:dyDescent="0.2">
      <c r="A50" s="323">
        <v>61</v>
      </c>
      <c r="B50" s="324">
        <v>37</v>
      </c>
      <c r="C50" s="324">
        <v>15</v>
      </c>
      <c r="D50" s="324">
        <v>2</v>
      </c>
      <c r="E50" s="324">
        <v>5800</v>
      </c>
      <c r="F50" s="324">
        <v>5.6</v>
      </c>
      <c r="G50" s="324">
        <v>1</v>
      </c>
      <c r="H50" s="324">
        <v>0</v>
      </c>
      <c r="I50" s="325">
        <v>566</v>
      </c>
      <c r="J50" s="331">
        <v>0</v>
      </c>
    </row>
    <row r="51" spans="1:10" ht="20" x14ac:dyDescent="0.2">
      <c r="A51" s="323">
        <v>63</v>
      </c>
      <c r="B51" s="324">
        <v>32</v>
      </c>
      <c r="C51" s="324">
        <v>25</v>
      </c>
      <c r="D51" s="324">
        <v>1</v>
      </c>
      <c r="E51" s="324">
        <v>8070</v>
      </c>
      <c r="F51" s="324">
        <v>5.4</v>
      </c>
      <c r="G51" s="324">
        <v>1</v>
      </c>
      <c r="H51" s="324">
        <v>1</v>
      </c>
      <c r="I51" s="325">
        <v>650</v>
      </c>
      <c r="J51" s="331">
        <v>0</v>
      </c>
    </row>
    <row r="52" spans="1:10" ht="20" x14ac:dyDescent="0.2">
      <c r="A52" s="323">
        <v>65</v>
      </c>
      <c r="B52" s="324">
        <v>35</v>
      </c>
      <c r="C52" s="324">
        <v>23</v>
      </c>
      <c r="D52" s="324">
        <v>1</v>
      </c>
      <c r="E52" s="324">
        <v>6280</v>
      </c>
      <c r="F52" s="324">
        <v>3.4</v>
      </c>
      <c r="G52" s="324">
        <v>1</v>
      </c>
      <c r="H52" s="324">
        <v>0</v>
      </c>
      <c r="I52" s="325">
        <v>758</v>
      </c>
      <c r="J52" s="331">
        <v>0</v>
      </c>
    </row>
    <row r="53" spans="1:10" ht="20" x14ac:dyDescent="0.2">
      <c r="A53" s="323">
        <v>66</v>
      </c>
      <c r="B53" s="324">
        <v>42</v>
      </c>
      <c r="C53" s="324">
        <v>16</v>
      </c>
      <c r="D53" s="324">
        <v>1</v>
      </c>
      <c r="E53" s="324">
        <v>6740</v>
      </c>
      <c r="F53" s="324">
        <v>7.5</v>
      </c>
      <c r="G53" s="324">
        <v>0</v>
      </c>
      <c r="H53" s="324">
        <v>0</v>
      </c>
      <c r="I53" s="325">
        <v>935</v>
      </c>
      <c r="J53" s="331">
        <v>0</v>
      </c>
    </row>
    <row r="54" spans="1:10" ht="20" x14ac:dyDescent="0.2">
      <c r="A54" s="323">
        <v>67</v>
      </c>
      <c r="B54" s="324">
        <v>33</v>
      </c>
      <c r="C54" s="324">
        <v>13</v>
      </c>
      <c r="D54" s="324">
        <v>1</v>
      </c>
      <c r="E54" s="324">
        <v>4890</v>
      </c>
      <c r="F54" s="324">
        <v>4.5</v>
      </c>
      <c r="G54" s="324">
        <v>0</v>
      </c>
      <c r="H54" s="324">
        <v>0</v>
      </c>
      <c r="I54" s="325">
        <v>52</v>
      </c>
      <c r="J54" s="331">
        <v>0</v>
      </c>
    </row>
    <row r="55" spans="1:10" ht="20" x14ac:dyDescent="0.2">
      <c r="A55" s="323">
        <v>68</v>
      </c>
      <c r="B55" s="324">
        <v>46</v>
      </c>
      <c r="C55" s="324">
        <v>29</v>
      </c>
      <c r="D55" s="324">
        <v>1</v>
      </c>
      <c r="E55" s="324">
        <v>10480</v>
      </c>
      <c r="F55" s="324">
        <v>1.9</v>
      </c>
      <c r="G55" s="324">
        <v>1</v>
      </c>
      <c r="H55" s="324">
        <v>1</v>
      </c>
      <c r="I55" s="325">
        <v>723</v>
      </c>
      <c r="J55" s="331">
        <v>0</v>
      </c>
    </row>
    <row r="56" spans="1:10" ht="20" x14ac:dyDescent="0.2">
      <c r="A56" s="323">
        <v>69</v>
      </c>
      <c r="B56" s="324">
        <v>40</v>
      </c>
      <c r="C56" s="324">
        <v>27</v>
      </c>
      <c r="D56" s="324">
        <v>1</v>
      </c>
      <c r="E56" s="324">
        <v>6410</v>
      </c>
      <c r="F56" s="324">
        <v>3.2</v>
      </c>
      <c r="G56" s="324">
        <v>1</v>
      </c>
      <c r="H56" s="324">
        <v>0</v>
      </c>
      <c r="I56" s="325">
        <v>608</v>
      </c>
      <c r="J56" s="331">
        <v>0</v>
      </c>
    </row>
    <row r="57" spans="1:10" ht="20" x14ac:dyDescent="0.2">
      <c r="A57" s="323">
        <v>73</v>
      </c>
      <c r="B57" s="324">
        <v>56</v>
      </c>
      <c r="C57" s="324">
        <v>22</v>
      </c>
      <c r="D57" s="324">
        <v>2</v>
      </c>
      <c r="E57" s="324">
        <v>10250</v>
      </c>
      <c r="F57" s="324">
        <v>4.3</v>
      </c>
      <c r="G57" s="324">
        <v>1</v>
      </c>
      <c r="H57" s="324">
        <v>0</v>
      </c>
      <c r="I57" s="325">
        <v>1215</v>
      </c>
      <c r="J57" s="331">
        <v>0</v>
      </c>
    </row>
    <row r="58" spans="1:10" ht="20" x14ac:dyDescent="0.2">
      <c r="A58" s="323">
        <v>74</v>
      </c>
      <c r="B58" s="324">
        <v>35</v>
      </c>
      <c r="C58" s="324">
        <v>14</v>
      </c>
      <c r="D58" s="324">
        <v>4</v>
      </c>
      <c r="E58" s="324">
        <v>15869.999999999998</v>
      </c>
      <c r="F58" s="324">
        <v>5.0999999999999996</v>
      </c>
      <c r="G58" s="324">
        <v>1</v>
      </c>
      <c r="H58" s="324">
        <v>0</v>
      </c>
      <c r="I58" s="325">
        <v>1985</v>
      </c>
      <c r="J58" s="331">
        <v>0</v>
      </c>
    </row>
    <row r="59" spans="1:10" ht="20" x14ac:dyDescent="0.2">
      <c r="A59" s="323">
        <v>75</v>
      </c>
      <c r="B59" s="324">
        <v>53</v>
      </c>
      <c r="C59" s="324">
        <v>26</v>
      </c>
      <c r="D59" s="324">
        <v>1</v>
      </c>
      <c r="E59" s="324">
        <v>6820</v>
      </c>
      <c r="F59" s="324">
        <v>4.0999999999999996</v>
      </c>
      <c r="G59" s="324">
        <v>0</v>
      </c>
      <c r="H59" s="324">
        <v>0</v>
      </c>
      <c r="I59" s="325">
        <v>882</v>
      </c>
      <c r="J59" s="331">
        <v>0</v>
      </c>
    </row>
    <row r="60" spans="1:10" ht="20" x14ac:dyDescent="0.2">
      <c r="A60" s="323">
        <v>76</v>
      </c>
      <c r="B60" s="324">
        <v>28</v>
      </c>
      <c r="C60" s="324">
        <v>18</v>
      </c>
      <c r="D60" s="324">
        <v>2</v>
      </c>
      <c r="E60" s="324">
        <v>6030</v>
      </c>
      <c r="F60" s="324">
        <v>6.9</v>
      </c>
      <c r="G60" s="324">
        <v>1</v>
      </c>
      <c r="H60" s="324">
        <v>0</v>
      </c>
      <c r="I60" s="325">
        <v>663</v>
      </c>
      <c r="J60" s="331">
        <v>0</v>
      </c>
    </row>
    <row r="61" spans="1:10" ht="20" x14ac:dyDescent="0.2">
      <c r="A61" s="323">
        <v>77</v>
      </c>
      <c r="B61" s="324">
        <v>37</v>
      </c>
      <c r="C61" s="324">
        <v>21</v>
      </c>
      <c r="D61" s="324">
        <v>1</v>
      </c>
      <c r="E61" s="324">
        <v>6400</v>
      </c>
      <c r="F61" s="324">
        <v>0.7</v>
      </c>
      <c r="G61" s="324">
        <v>0</v>
      </c>
      <c r="H61" s="324">
        <v>1</v>
      </c>
      <c r="I61" s="325">
        <v>1229</v>
      </c>
      <c r="J61" s="331">
        <v>0</v>
      </c>
    </row>
    <row r="62" spans="1:10" ht="20" x14ac:dyDescent="0.2">
      <c r="A62" s="323">
        <v>78</v>
      </c>
      <c r="B62" s="324">
        <v>36</v>
      </c>
      <c r="C62" s="324">
        <v>19</v>
      </c>
      <c r="D62" s="324">
        <v>2</v>
      </c>
      <c r="E62" s="324">
        <v>5360</v>
      </c>
      <c r="F62" s="324">
        <v>5.6</v>
      </c>
      <c r="G62" s="324">
        <v>0</v>
      </c>
      <c r="H62" s="324">
        <v>1</v>
      </c>
      <c r="I62" s="325">
        <v>411</v>
      </c>
      <c r="J62" s="331">
        <v>0</v>
      </c>
    </row>
    <row r="63" spans="1:10" ht="20" x14ac:dyDescent="0.2">
      <c r="A63" s="323">
        <v>80</v>
      </c>
      <c r="B63" s="324">
        <v>35</v>
      </c>
      <c r="C63" s="324">
        <v>20</v>
      </c>
      <c r="D63" s="324">
        <v>2</v>
      </c>
      <c r="E63" s="324">
        <v>5020</v>
      </c>
      <c r="F63" s="324">
        <v>1.9</v>
      </c>
      <c r="G63" s="324">
        <v>1</v>
      </c>
      <c r="H63" s="324">
        <v>0</v>
      </c>
      <c r="I63" s="325">
        <v>339</v>
      </c>
      <c r="J63" s="331">
        <v>0</v>
      </c>
    </row>
    <row r="64" spans="1:10" ht="20" x14ac:dyDescent="0.2">
      <c r="A64" s="323">
        <v>81</v>
      </c>
      <c r="B64" s="324">
        <v>29</v>
      </c>
      <c r="C64" s="324">
        <v>16</v>
      </c>
      <c r="D64" s="324">
        <v>3</v>
      </c>
      <c r="E64" s="324">
        <v>6330</v>
      </c>
      <c r="F64" s="324">
        <v>6.8</v>
      </c>
      <c r="G64" s="324">
        <v>0</v>
      </c>
      <c r="H64" s="324">
        <v>0</v>
      </c>
      <c r="I64" s="325">
        <v>869</v>
      </c>
      <c r="J64" s="331">
        <v>0</v>
      </c>
    </row>
    <row r="65" spans="1:10" ht="20" x14ac:dyDescent="0.2">
      <c r="A65" s="323">
        <v>82</v>
      </c>
      <c r="B65" s="324">
        <v>34</v>
      </c>
      <c r="C65" s="324">
        <v>24</v>
      </c>
      <c r="D65" s="324">
        <v>1</v>
      </c>
      <c r="E65" s="324">
        <v>6870</v>
      </c>
      <c r="F65" s="324">
        <v>3.8</v>
      </c>
      <c r="G65" s="324">
        <v>1</v>
      </c>
      <c r="H65" s="324">
        <v>0</v>
      </c>
      <c r="I65" s="325">
        <v>532</v>
      </c>
      <c r="J65" s="331">
        <v>0</v>
      </c>
    </row>
    <row r="66" spans="1:10" ht="20" x14ac:dyDescent="0.2">
      <c r="A66" s="323">
        <v>83</v>
      </c>
      <c r="B66" s="324">
        <v>39</v>
      </c>
      <c r="C66" s="324">
        <v>19</v>
      </c>
      <c r="D66" s="324">
        <v>1</v>
      </c>
      <c r="E66" s="324">
        <v>5810</v>
      </c>
      <c r="F66" s="324">
        <v>5.4</v>
      </c>
      <c r="G66" s="324">
        <v>0</v>
      </c>
      <c r="H66" s="324">
        <v>1</v>
      </c>
      <c r="I66" s="325">
        <v>1238</v>
      </c>
      <c r="J66" s="331">
        <v>0</v>
      </c>
    </row>
    <row r="67" spans="1:10" ht="20" x14ac:dyDescent="0.2">
      <c r="A67" s="323">
        <v>84</v>
      </c>
      <c r="B67" s="324">
        <v>39</v>
      </c>
      <c r="C67" s="324">
        <v>25</v>
      </c>
      <c r="D67" s="324">
        <v>1</v>
      </c>
      <c r="E67" s="324">
        <v>6120</v>
      </c>
      <c r="F67" s="324">
        <v>1.9</v>
      </c>
      <c r="G67" s="324">
        <v>1</v>
      </c>
      <c r="H67" s="324">
        <v>1</v>
      </c>
      <c r="I67" s="325">
        <v>457</v>
      </c>
      <c r="J67" s="331">
        <v>0</v>
      </c>
    </row>
    <row r="68" spans="1:10" ht="20" x14ac:dyDescent="0.2">
      <c r="A68" s="323">
        <v>85</v>
      </c>
      <c r="B68" s="324">
        <v>44</v>
      </c>
      <c r="C68" s="324">
        <v>13</v>
      </c>
      <c r="D68" s="324">
        <v>1</v>
      </c>
      <c r="E68" s="324">
        <v>5470</v>
      </c>
      <c r="F68" s="324">
        <v>5.6</v>
      </c>
      <c r="G68" s="324">
        <v>1</v>
      </c>
      <c r="H68" s="324">
        <v>1</v>
      </c>
      <c r="I68" s="325">
        <v>793</v>
      </c>
      <c r="J68" s="331">
        <v>0</v>
      </c>
    </row>
    <row r="69" spans="1:10" ht="20" x14ac:dyDescent="0.2">
      <c r="A69" s="323">
        <v>86</v>
      </c>
      <c r="B69" s="324">
        <v>28</v>
      </c>
      <c r="C69" s="324">
        <v>21</v>
      </c>
      <c r="D69" s="324">
        <v>1</v>
      </c>
      <c r="E69" s="324">
        <v>5300</v>
      </c>
      <c r="F69" s="324">
        <v>2.4</v>
      </c>
      <c r="G69" s="324">
        <v>1</v>
      </c>
      <c r="H69" s="324">
        <v>0</v>
      </c>
      <c r="I69" s="325">
        <v>371</v>
      </c>
      <c r="J69" s="331">
        <v>0</v>
      </c>
    </row>
    <row r="70" spans="1:10" ht="20" x14ac:dyDescent="0.2">
      <c r="A70" s="323">
        <v>87</v>
      </c>
      <c r="B70" s="324">
        <v>40</v>
      </c>
      <c r="C70" s="324">
        <v>21</v>
      </c>
      <c r="D70" s="324">
        <v>1</v>
      </c>
      <c r="E70" s="324">
        <v>6010</v>
      </c>
      <c r="F70" s="324">
        <v>5.4</v>
      </c>
      <c r="G70" s="324">
        <v>1</v>
      </c>
      <c r="H70" s="324">
        <v>0</v>
      </c>
      <c r="I70" s="325">
        <v>340</v>
      </c>
      <c r="J70" s="331">
        <v>0</v>
      </c>
    </row>
    <row r="71" spans="1:10" ht="20" x14ac:dyDescent="0.2">
      <c r="A71" s="323">
        <v>88</v>
      </c>
      <c r="B71" s="324">
        <v>41</v>
      </c>
      <c r="C71" s="324">
        <v>31</v>
      </c>
      <c r="D71" s="324">
        <v>2</v>
      </c>
      <c r="E71" s="324">
        <v>9270</v>
      </c>
      <c r="F71" s="324">
        <v>2.9</v>
      </c>
      <c r="G71" s="324">
        <v>0</v>
      </c>
      <c r="H71" s="324">
        <v>0</v>
      </c>
      <c r="I71" s="325">
        <v>891</v>
      </c>
      <c r="J71" s="331">
        <v>0</v>
      </c>
    </row>
    <row r="72" spans="1:10" ht="20" x14ac:dyDescent="0.2">
      <c r="A72" s="323">
        <v>89</v>
      </c>
      <c r="B72" s="324">
        <v>51</v>
      </c>
      <c r="C72" s="324">
        <v>40</v>
      </c>
      <c r="D72" s="324">
        <v>1</v>
      </c>
      <c r="E72" s="324">
        <v>11880.000000000002</v>
      </c>
      <c r="F72" s="324">
        <v>4.5999999999999996</v>
      </c>
      <c r="G72" s="324">
        <v>1</v>
      </c>
      <c r="H72" s="324">
        <v>0</v>
      </c>
      <c r="I72" s="325">
        <v>1846</v>
      </c>
      <c r="J72" s="331">
        <v>0</v>
      </c>
    </row>
    <row r="73" spans="1:10" ht="20" x14ac:dyDescent="0.2">
      <c r="A73" s="323">
        <v>90</v>
      </c>
      <c r="B73" s="324">
        <v>35</v>
      </c>
      <c r="C73" s="324">
        <v>20</v>
      </c>
      <c r="D73" s="324">
        <v>1</v>
      </c>
      <c r="E73" s="324">
        <v>5420</v>
      </c>
      <c r="F73" s="324">
        <v>4.0999999999999996</v>
      </c>
      <c r="G73" s="324">
        <v>1</v>
      </c>
      <c r="H73" s="324">
        <v>1</v>
      </c>
      <c r="I73" s="325">
        <v>952</v>
      </c>
      <c r="J73" s="331">
        <v>0</v>
      </c>
    </row>
    <row r="74" spans="1:10" ht="20" x14ac:dyDescent="0.2">
      <c r="A74" s="323">
        <v>91</v>
      </c>
      <c r="B74" s="324">
        <v>46</v>
      </c>
      <c r="C74" s="324">
        <v>18</v>
      </c>
      <c r="D74" s="324">
        <v>1</v>
      </c>
      <c r="E74" s="324">
        <v>6400</v>
      </c>
      <c r="F74" s="324">
        <v>8.5</v>
      </c>
      <c r="G74" s="324">
        <v>0</v>
      </c>
      <c r="H74" s="324">
        <v>1</v>
      </c>
      <c r="I74" s="325">
        <v>234</v>
      </c>
      <c r="J74" s="331">
        <v>0</v>
      </c>
    </row>
    <row r="75" spans="1:10" ht="20" x14ac:dyDescent="0.2">
      <c r="A75" s="323">
        <v>92</v>
      </c>
      <c r="B75" s="324">
        <v>47</v>
      </c>
      <c r="C75" s="324">
        <v>14</v>
      </c>
      <c r="D75" s="324">
        <v>1</v>
      </c>
      <c r="E75" s="324">
        <v>6400</v>
      </c>
      <c r="F75" s="324">
        <v>6.5</v>
      </c>
      <c r="G75" s="324">
        <v>0</v>
      </c>
      <c r="H75" s="324">
        <v>0</v>
      </c>
      <c r="I75" s="325">
        <v>473</v>
      </c>
      <c r="J75" s="331">
        <v>0</v>
      </c>
    </row>
    <row r="76" spans="1:10" ht="20" x14ac:dyDescent="0.2">
      <c r="A76" s="323">
        <v>93</v>
      </c>
      <c r="B76" s="324">
        <v>26</v>
      </c>
      <c r="C76" s="324">
        <v>19</v>
      </c>
      <c r="D76" s="324">
        <v>1</v>
      </c>
      <c r="E76" s="324">
        <v>6110</v>
      </c>
      <c r="F76" s="324">
        <v>7.7</v>
      </c>
      <c r="G76" s="324">
        <v>1</v>
      </c>
      <c r="H76" s="324">
        <v>1</v>
      </c>
      <c r="I76" s="325">
        <v>307</v>
      </c>
      <c r="J76" s="331">
        <v>0</v>
      </c>
    </row>
    <row r="77" spans="1:10" ht="20" x14ac:dyDescent="0.2">
      <c r="A77" s="323">
        <v>94</v>
      </c>
      <c r="B77" s="324">
        <v>30</v>
      </c>
      <c r="C77" s="324">
        <v>20</v>
      </c>
      <c r="D77" s="324">
        <v>1</v>
      </c>
      <c r="E77" s="324">
        <v>6240</v>
      </c>
      <c r="F77" s="324">
        <v>5.6</v>
      </c>
      <c r="G77" s="324">
        <v>1</v>
      </c>
      <c r="H77" s="324">
        <v>0</v>
      </c>
      <c r="I77" s="325">
        <v>349</v>
      </c>
      <c r="J77" s="331">
        <v>0</v>
      </c>
    </row>
    <row r="78" spans="1:10" ht="20" x14ac:dyDescent="0.2">
      <c r="A78" s="323">
        <v>95</v>
      </c>
      <c r="B78" s="324">
        <v>35</v>
      </c>
      <c r="C78" s="324">
        <v>15</v>
      </c>
      <c r="D78" s="324">
        <v>2</v>
      </c>
      <c r="E78" s="324">
        <v>5680</v>
      </c>
      <c r="F78" s="324">
        <v>4.5999999999999996</v>
      </c>
      <c r="G78" s="324">
        <v>1</v>
      </c>
      <c r="H78" s="324">
        <v>0</v>
      </c>
      <c r="I78" s="325">
        <v>1015</v>
      </c>
      <c r="J78" s="331">
        <v>0</v>
      </c>
    </row>
    <row r="79" spans="1:10" ht="20" x14ac:dyDescent="0.2">
      <c r="A79" s="323">
        <v>96</v>
      </c>
      <c r="B79" s="324">
        <v>27</v>
      </c>
      <c r="C79" s="324">
        <v>14</v>
      </c>
      <c r="D79" s="324">
        <v>3</v>
      </c>
      <c r="E79" s="324">
        <v>5550</v>
      </c>
      <c r="F79" s="324">
        <v>0.5</v>
      </c>
      <c r="G79" s="324">
        <v>1</v>
      </c>
      <c r="H79" s="324">
        <v>0</v>
      </c>
      <c r="I79" s="325">
        <v>873</v>
      </c>
      <c r="J79" s="331">
        <v>0</v>
      </c>
    </row>
    <row r="80" spans="1:10" ht="20" x14ac:dyDescent="0.2">
      <c r="A80" s="323">
        <v>97</v>
      </c>
      <c r="B80" s="324">
        <v>27</v>
      </c>
      <c r="C80" s="324">
        <v>14</v>
      </c>
      <c r="D80" s="324">
        <v>2</v>
      </c>
      <c r="E80" s="324">
        <v>5600</v>
      </c>
      <c r="F80" s="324">
        <v>3.8</v>
      </c>
      <c r="G80" s="324">
        <v>1</v>
      </c>
      <c r="H80" s="324">
        <v>1</v>
      </c>
      <c r="I80" s="325">
        <v>565</v>
      </c>
      <c r="J80" s="331">
        <v>0</v>
      </c>
    </row>
    <row r="81" spans="1:10" ht="20" x14ac:dyDescent="0.2">
      <c r="A81" s="323">
        <v>98</v>
      </c>
      <c r="B81" s="324">
        <v>41</v>
      </c>
      <c r="C81" s="324">
        <v>25</v>
      </c>
      <c r="D81" s="324">
        <v>1</v>
      </c>
      <c r="E81" s="324">
        <v>5780</v>
      </c>
      <c r="F81" s="324">
        <v>4.8</v>
      </c>
      <c r="G81" s="324">
        <v>1</v>
      </c>
      <c r="H81" s="324">
        <v>1</v>
      </c>
      <c r="I81" s="325">
        <v>431</v>
      </c>
      <c r="J81" s="331">
        <v>0</v>
      </c>
    </row>
    <row r="82" spans="1:10" ht="20" x14ac:dyDescent="0.2">
      <c r="A82" s="323">
        <v>99</v>
      </c>
      <c r="B82" s="324">
        <v>36</v>
      </c>
      <c r="C82" s="324">
        <v>29</v>
      </c>
      <c r="D82" s="324">
        <v>1</v>
      </c>
      <c r="E82" s="324">
        <v>5810</v>
      </c>
      <c r="F82" s="324">
        <v>4.5999999999999996</v>
      </c>
      <c r="G82" s="324">
        <v>0</v>
      </c>
      <c r="H82" s="324">
        <v>0</v>
      </c>
      <c r="I82" s="325">
        <v>970</v>
      </c>
      <c r="J82" s="331">
        <v>0</v>
      </c>
    </row>
    <row r="83" spans="1:10" ht="20" x14ac:dyDescent="0.2">
      <c r="A83" s="323">
        <v>100</v>
      </c>
      <c r="B83" s="324">
        <v>32</v>
      </c>
      <c r="C83" s="324">
        <v>25</v>
      </c>
      <c r="D83" s="324">
        <v>1</v>
      </c>
      <c r="E83" s="324">
        <v>8170</v>
      </c>
      <c r="F83" s="324">
        <v>3.5</v>
      </c>
      <c r="G83" s="324">
        <v>0</v>
      </c>
      <c r="H83" s="324">
        <v>0</v>
      </c>
      <c r="I83" s="325">
        <v>519</v>
      </c>
      <c r="J83" s="331">
        <v>0</v>
      </c>
    </row>
    <row r="84" spans="1:10" ht="20" x14ac:dyDescent="0.2">
      <c r="A84" s="323">
        <v>101</v>
      </c>
      <c r="B84" s="324">
        <v>27</v>
      </c>
      <c r="C84" s="324">
        <v>12</v>
      </c>
      <c r="D84" s="324">
        <v>4</v>
      </c>
      <c r="E84" s="324">
        <v>5790</v>
      </c>
      <c r="F84" s="324">
        <v>7</v>
      </c>
      <c r="G84" s="324">
        <v>1</v>
      </c>
      <c r="H84" s="324">
        <v>0</v>
      </c>
      <c r="I84" s="325">
        <v>178</v>
      </c>
      <c r="J84" s="331">
        <v>0</v>
      </c>
    </row>
    <row r="85" spans="1:10" ht="20" x14ac:dyDescent="0.2">
      <c r="A85" s="323">
        <v>102</v>
      </c>
      <c r="B85" s="324">
        <v>33</v>
      </c>
      <c r="C85" s="324">
        <v>16</v>
      </c>
      <c r="D85" s="324">
        <v>1</v>
      </c>
      <c r="E85" s="324">
        <v>5030</v>
      </c>
      <c r="F85" s="324">
        <v>2.2000000000000002</v>
      </c>
      <c r="G85" s="324">
        <v>1</v>
      </c>
      <c r="H85" s="324">
        <v>1</v>
      </c>
      <c r="I85" s="325">
        <v>331</v>
      </c>
      <c r="J85" s="331">
        <v>0</v>
      </c>
    </row>
    <row r="86" spans="1:10" ht="20" x14ac:dyDescent="0.2">
      <c r="A86" s="323">
        <v>103</v>
      </c>
      <c r="B86" s="324">
        <v>55</v>
      </c>
      <c r="C86" s="324">
        <v>31</v>
      </c>
      <c r="D86" s="324">
        <v>1</v>
      </c>
      <c r="E86" s="324">
        <v>9970</v>
      </c>
      <c r="F86" s="324">
        <v>4.2</v>
      </c>
      <c r="G86" s="324">
        <v>1</v>
      </c>
      <c r="H86" s="324">
        <v>0</v>
      </c>
      <c r="I86" s="325">
        <v>624</v>
      </c>
      <c r="J86" s="331">
        <v>0</v>
      </c>
    </row>
    <row r="87" spans="1:10" ht="20" x14ac:dyDescent="0.2">
      <c r="A87" s="323">
        <v>105</v>
      </c>
      <c r="B87" s="324">
        <v>41</v>
      </c>
      <c r="C87" s="324">
        <v>14</v>
      </c>
      <c r="D87" s="324">
        <v>1</v>
      </c>
      <c r="E87" s="324">
        <v>5180</v>
      </c>
      <c r="F87" s="324">
        <v>8.1</v>
      </c>
      <c r="G87" s="324">
        <v>1</v>
      </c>
      <c r="H87" s="324">
        <v>1</v>
      </c>
      <c r="I87" s="325">
        <v>610</v>
      </c>
      <c r="J87" s="331">
        <v>0</v>
      </c>
    </row>
    <row r="88" spans="1:10" ht="20" x14ac:dyDescent="0.2">
      <c r="A88" s="323">
        <v>106</v>
      </c>
      <c r="B88" s="324">
        <v>41</v>
      </c>
      <c r="C88" s="324">
        <v>23</v>
      </c>
      <c r="D88" s="324">
        <v>2</v>
      </c>
      <c r="E88" s="324">
        <v>9840</v>
      </c>
      <c r="F88" s="324">
        <v>3.4</v>
      </c>
      <c r="G88" s="324">
        <v>1</v>
      </c>
      <c r="H88" s="324">
        <v>0</v>
      </c>
      <c r="I88" s="325">
        <v>131</v>
      </c>
      <c r="J88" s="331">
        <v>0</v>
      </c>
    </row>
    <row r="89" spans="1:10" ht="20" x14ac:dyDescent="0.2">
      <c r="A89" s="323">
        <v>107</v>
      </c>
      <c r="B89" s="324">
        <v>42</v>
      </c>
      <c r="C89" s="324">
        <v>30</v>
      </c>
      <c r="D89" s="324">
        <v>1</v>
      </c>
      <c r="E89" s="324">
        <v>7860</v>
      </c>
      <c r="F89" s="324">
        <v>7.1</v>
      </c>
      <c r="G89" s="324">
        <v>1</v>
      </c>
      <c r="H89" s="324">
        <v>1</v>
      </c>
      <c r="I89" s="325">
        <v>1859</v>
      </c>
      <c r="J89" s="331">
        <v>0</v>
      </c>
    </row>
    <row r="90" spans="1:10" ht="20" x14ac:dyDescent="0.2">
      <c r="A90" s="323">
        <v>108</v>
      </c>
      <c r="B90" s="324">
        <v>32</v>
      </c>
      <c r="C90" s="324">
        <v>13</v>
      </c>
      <c r="D90" s="324">
        <v>4</v>
      </c>
      <c r="E90" s="324">
        <v>5350</v>
      </c>
      <c r="F90" s="324">
        <v>3.1</v>
      </c>
      <c r="G90" s="324">
        <v>0</v>
      </c>
      <c r="H90" s="324">
        <v>0</v>
      </c>
      <c r="I90" s="325">
        <v>676</v>
      </c>
      <c r="J90" s="331">
        <v>0</v>
      </c>
    </row>
    <row r="91" spans="1:10" ht="20" x14ac:dyDescent="0.2">
      <c r="A91" s="323">
        <v>110</v>
      </c>
      <c r="B91" s="324">
        <v>46</v>
      </c>
      <c r="C91" s="324">
        <v>13</v>
      </c>
      <c r="D91" s="324">
        <v>1</v>
      </c>
      <c r="E91" s="324">
        <v>6960</v>
      </c>
      <c r="F91" s="324">
        <v>5.6</v>
      </c>
      <c r="G91" s="324">
        <v>1</v>
      </c>
      <c r="H91" s="324">
        <v>1</v>
      </c>
      <c r="I91" s="325">
        <v>250</v>
      </c>
      <c r="J91" s="331">
        <v>0</v>
      </c>
    </row>
    <row r="92" spans="1:10" ht="20" x14ac:dyDescent="0.2">
      <c r="A92" s="323">
        <v>113</v>
      </c>
      <c r="B92" s="324">
        <v>42</v>
      </c>
      <c r="C92" s="324">
        <v>19</v>
      </c>
      <c r="D92" s="324">
        <v>3</v>
      </c>
      <c r="E92" s="324">
        <v>5160</v>
      </c>
      <c r="F92" s="324">
        <v>6.8</v>
      </c>
      <c r="G92" s="324">
        <v>1</v>
      </c>
      <c r="H92" s="324">
        <v>0</v>
      </c>
      <c r="I92" s="325">
        <v>396</v>
      </c>
      <c r="J92" s="331">
        <v>0</v>
      </c>
    </row>
    <row r="93" spans="1:10" ht="20" x14ac:dyDescent="0.2">
      <c r="A93" s="323">
        <v>115</v>
      </c>
      <c r="B93" s="324">
        <v>41</v>
      </c>
      <c r="C93" s="324">
        <v>16</v>
      </c>
      <c r="D93" s="324">
        <v>2</v>
      </c>
      <c r="E93" s="324">
        <v>4950</v>
      </c>
      <c r="F93" s="324">
        <v>5.8</v>
      </c>
      <c r="G93" s="324">
        <v>0</v>
      </c>
      <c r="H93" s="324">
        <v>0</v>
      </c>
      <c r="I93" s="325">
        <v>358</v>
      </c>
      <c r="J93" s="331">
        <v>0</v>
      </c>
    </row>
    <row r="94" spans="1:10" ht="20" x14ac:dyDescent="0.2">
      <c r="A94" s="323">
        <v>116</v>
      </c>
      <c r="B94" s="324">
        <v>40</v>
      </c>
      <c r="C94" s="324">
        <v>15</v>
      </c>
      <c r="D94" s="324">
        <v>2</v>
      </c>
      <c r="E94" s="324">
        <v>5220</v>
      </c>
      <c r="F94" s="324">
        <v>8.6999999999999993</v>
      </c>
      <c r="G94" s="324">
        <v>1</v>
      </c>
      <c r="H94" s="324">
        <v>0</v>
      </c>
      <c r="I94" s="325">
        <v>205</v>
      </c>
      <c r="J94" s="331">
        <v>0</v>
      </c>
    </row>
    <row r="95" spans="1:10" ht="20" x14ac:dyDescent="0.2">
      <c r="A95" s="323">
        <v>117</v>
      </c>
      <c r="B95" s="324">
        <v>27</v>
      </c>
      <c r="C95" s="324">
        <v>14</v>
      </c>
      <c r="D95" s="324">
        <v>1</v>
      </c>
      <c r="E95" s="324">
        <v>5300</v>
      </c>
      <c r="F95" s="324">
        <v>6.4</v>
      </c>
      <c r="G95" s="324">
        <v>1</v>
      </c>
      <c r="H95" s="324">
        <v>1</v>
      </c>
      <c r="I95" s="325">
        <v>906</v>
      </c>
      <c r="J95" s="331">
        <v>0</v>
      </c>
    </row>
    <row r="96" spans="1:10" ht="20" x14ac:dyDescent="0.2">
      <c r="A96" s="323">
        <v>118</v>
      </c>
      <c r="B96" s="324">
        <v>39</v>
      </c>
      <c r="C96" s="324">
        <v>25</v>
      </c>
      <c r="D96" s="324">
        <v>1</v>
      </c>
      <c r="E96" s="324">
        <v>8710</v>
      </c>
      <c r="F96" s="324">
        <v>7.2</v>
      </c>
      <c r="G96" s="324">
        <v>0</v>
      </c>
      <c r="H96" s="324">
        <v>0</v>
      </c>
      <c r="I96" s="325">
        <v>601</v>
      </c>
      <c r="J96" s="331">
        <v>0</v>
      </c>
    </row>
    <row r="97" spans="1:10" ht="20" x14ac:dyDescent="0.2">
      <c r="A97" s="323">
        <v>120</v>
      </c>
      <c r="B97" s="324">
        <v>44</v>
      </c>
      <c r="C97" s="324">
        <v>29</v>
      </c>
      <c r="D97" s="324">
        <v>2</v>
      </c>
      <c r="E97" s="324">
        <v>11820</v>
      </c>
      <c r="F97" s="324">
        <v>5</v>
      </c>
      <c r="G97" s="324">
        <v>1</v>
      </c>
      <c r="H97" s="324">
        <v>1</v>
      </c>
      <c r="I97" s="325">
        <v>951</v>
      </c>
      <c r="J97" s="331">
        <v>0</v>
      </c>
    </row>
    <row r="98" spans="1:10" ht="20" x14ac:dyDescent="0.2">
      <c r="A98" s="323">
        <v>121</v>
      </c>
      <c r="B98" s="324">
        <v>44</v>
      </c>
      <c r="C98" s="324">
        <v>23</v>
      </c>
      <c r="D98" s="324">
        <v>3</v>
      </c>
      <c r="E98" s="324">
        <v>10110</v>
      </c>
      <c r="F98" s="324">
        <v>7.4</v>
      </c>
      <c r="G98" s="324">
        <v>1</v>
      </c>
      <c r="H98" s="324">
        <v>1</v>
      </c>
      <c r="I98" s="325">
        <v>614</v>
      </c>
      <c r="J98" s="331">
        <v>0</v>
      </c>
    </row>
    <row r="99" spans="1:10" ht="20" x14ac:dyDescent="0.2">
      <c r="A99" s="323">
        <v>122</v>
      </c>
      <c r="B99" s="324">
        <v>42</v>
      </c>
      <c r="C99" s="324">
        <v>29</v>
      </c>
      <c r="D99" s="324">
        <v>1</v>
      </c>
      <c r="E99" s="324">
        <v>8160</v>
      </c>
      <c r="F99" s="324">
        <v>5.2</v>
      </c>
      <c r="G99" s="324">
        <v>1</v>
      </c>
      <c r="H99" s="324">
        <v>1</v>
      </c>
      <c r="I99" s="325">
        <v>571</v>
      </c>
      <c r="J99" s="331">
        <v>0</v>
      </c>
    </row>
    <row r="100" spans="1:10" ht="20" x14ac:dyDescent="0.2">
      <c r="A100" s="323">
        <v>123</v>
      </c>
      <c r="B100" s="324">
        <v>48</v>
      </c>
      <c r="C100" s="324">
        <v>18</v>
      </c>
      <c r="D100" s="324">
        <v>3</v>
      </c>
      <c r="E100" s="324">
        <v>8090.0000000000009</v>
      </c>
      <c r="F100" s="324">
        <v>2.9</v>
      </c>
      <c r="G100" s="324">
        <v>1</v>
      </c>
      <c r="H100" s="324">
        <v>0</v>
      </c>
      <c r="I100" s="325">
        <v>1308</v>
      </c>
      <c r="J100" s="331">
        <v>0</v>
      </c>
    </row>
    <row r="101" spans="1:10" ht="20" x14ac:dyDescent="0.2">
      <c r="A101" s="323">
        <v>125</v>
      </c>
      <c r="B101" s="324">
        <v>49</v>
      </c>
      <c r="C101" s="324">
        <v>19</v>
      </c>
      <c r="D101" s="324">
        <v>2</v>
      </c>
      <c r="E101" s="324">
        <v>6120</v>
      </c>
      <c r="F101" s="324">
        <v>8.1</v>
      </c>
      <c r="G101" s="324">
        <v>1</v>
      </c>
      <c r="H101" s="324">
        <v>1</v>
      </c>
      <c r="I101" s="325">
        <v>194</v>
      </c>
      <c r="J101" s="331">
        <v>0</v>
      </c>
    </row>
    <row r="102" spans="1:10" ht="20" x14ac:dyDescent="0.2">
      <c r="A102" s="323">
        <v>127</v>
      </c>
      <c r="B102" s="324">
        <v>30</v>
      </c>
      <c r="C102" s="324">
        <v>23</v>
      </c>
      <c r="D102" s="324">
        <v>1</v>
      </c>
      <c r="E102" s="324">
        <v>6390</v>
      </c>
      <c r="F102" s="324">
        <v>4.4000000000000004</v>
      </c>
      <c r="G102" s="324">
        <v>1</v>
      </c>
      <c r="H102" s="324">
        <v>0</v>
      </c>
      <c r="I102" s="325">
        <v>203</v>
      </c>
      <c r="J102" s="331">
        <v>0</v>
      </c>
    </row>
    <row r="103" spans="1:10" ht="20" x14ac:dyDescent="0.2">
      <c r="A103" s="323">
        <v>128</v>
      </c>
      <c r="B103" s="324">
        <v>38</v>
      </c>
      <c r="C103" s="324">
        <v>22</v>
      </c>
      <c r="D103" s="324">
        <v>1</v>
      </c>
      <c r="E103" s="324">
        <v>5000</v>
      </c>
      <c r="F103" s="324">
        <v>4.2</v>
      </c>
      <c r="G103" s="324">
        <v>1</v>
      </c>
      <c r="H103" s="324">
        <v>0</v>
      </c>
      <c r="I103" s="325">
        <v>651</v>
      </c>
      <c r="J103" s="331">
        <v>0</v>
      </c>
    </row>
    <row r="104" spans="1:10" ht="20" x14ac:dyDescent="0.2">
      <c r="A104" s="323">
        <v>129</v>
      </c>
      <c r="B104" s="324">
        <v>44</v>
      </c>
      <c r="C104" s="324">
        <v>28</v>
      </c>
      <c r="D104" s="324">
        <v>2</v>
      </c>
      <c r="E104" s="324">
        <v>7080</v>
      </c>
      <c r="F104" s="324">
        <v>5.8</v>
      </c>
      <c r="G104" s="324">
        <v>1</v>
      </c>
      <c r="H104" s="324">
        <v>0</v>
      </c>
      <c r="I104" s="325">
        <v>1324</v>
      </c>
      <c r="J104" s="331">
        <v>0</v>
      </c>
    </row>
    <row r="105" spans="1:10" ht="20" x14ac:dyDescent="0.2">
      <c r="A105" s="323">
        <v>130</v>
      </c>
      <c r="B105" s="324">
        <v>37</v>
      </c>
      <c r="C105" s="324">
        <v>12</v>
      </c>
      <c r="D105" s="324">
        <v>3</v>
      </c>
      <c r="E105" s="324">
        <v>5990</v>
      </c>
      <c r="F105" s="324">
        <v>6.7</v>
      </c>
      <c r="G105" s="324">
        <v>1</v>
      </c>
      <c r="H105" s="324">
        <v>0</v>
      </c>
      <c r="I105" s="325">
        <v>479</v>
      </c>
      <c r="J105" s="331">
        <v>0</v>
      </c>
    </row>
    <row r="106" spans="1:10" ht="20" x14ac:dyDescent="0.2">
      <c r="A106" s="323">
        <v>131</v>
      </c>
      <c r="B106" s="324">
        <v>43</v>
      </c>
      <c r="C106" s="324">
        <v>18</v>
      </c>
      <c r="D106" s="324">
        <v>2</v>
      </c>
      <c r="E106" s="324">
        <v>5600</v>
      </c>
      <c r="F106" s="324">
        <v>5.4</v>
      </c>
      <c r="G106" s="324">
        <v>0</v>
      </c>
      <c r="H106" s="324">
        <v>0</v>
      </c>
      <c r="I106" s="325">
        <v>672</v>
      </c>
      <c r="J106" s="331">
        <v>0</v>
      </c>
    </row>
    <row r="107" spans="1:10" ht="20" x14ac:dyDescent="0.2">
      <c r="A107" s="323">
        <v>132</v>
      </c>
      <c r="B107" s="324">
        <v>38</v>
      </c>
      <c r="C107" s="324">
        <v>21</v>
      </c>
      <c r="D107" s="324">
        <v>2</v>
      </c>
      <c r="E107" s="324">
        <v>6630</v>
      </c>
      <c r="F107" s="324">
        <v>5.9</v>
      </c>
      <c r="G107" s="324">
        <v>1</v>
      </c>
      <c r="H107" s="324">
        <v>0</v>
      </c>
      <c r="I107" s="325">
        <v>1148</v>
      </c>
      <c r="J107" s="331">
        <v>0</v>
      </c>
    </row>
    <row r="108" spans="1:10" ht="20" x14ac:dyDescent="0.2">
      <c r="A108" s="323">
        <v>134</v>
      </c>
      <c r="B108" s="324">
        <v>40</v>
      </c>
      <c r="C108" s="324">
        <v>25</v>
      </c>
      <c r="D108" s="324">
        <v>2</v>
      </c>
      <c r="E108" s="324">
        <v>7990.0000000000009</v>
      </c>
      <c r="F108" s="324">
        <v>4.5999999999999996</v>
      </c>
      <c r="G108" s="324">
        <v>0</v>
      </c>
      <c r="H108" s="324">
        <v>1</v>
      </c>
      <c r="I108" s="325">
        <v>339</v>
      </c>
      <c r="J108" s="331">
        <v>0</v>
      </c>
    </row>
    <row r="109" spans="1:10" ht="20" x14ac:dyDescent="0.2">
      <c r="A109" s="323">
        <v>135</v>
      </c>
      <c r="B109" s="324">
        <v>43</v>
      </c>
      <c r="C109" s="324">
        <v>24</v>
      </c>
      <c r="D109" s="324">
        <v>1</v>
      </c>
      <c r="E109" s="324">
        <v>11000</v>
      </c>
      <c r="F109" s="324">
        <v>6.4</v>
      </c>
      <c r="G109" s="324">
        <v>1</v>
      </c>
      <c r="H109" s="324">
        <v>1</v>
      </c>
      <c r="I109" s="325">
        <v>834</v>
      </c>
      <c r="J109" s="331">
        <v>0</v>
      </c>
    </row>
    <row r="110" spans="1:10" ht="20" x14ac:dyDescent="0.2">
      <c r="A110" s="323">
        <v>136</v>
      </c>
      <c r="B110" s="324">
        <v>54</v>
      </c>
      <c r="C110" s="324">
        <v>15</v>
      </c>
      <c r="D110" s="324">
        <v>1</v>
      </c>
      <c r="E110" s="324">
        <v>5700</v>
      </c>
      <c r="F110" s="324">
        <v>4.4000000000000004</v>
      </c>
      <c r="G110" s="324">
        <v>1</v>
      </c>
      <c r="H110" s="324">
        <v>0</v>
      </c>
      <c r="I110" s="325">
        <v>147</v>
      </c>
      <c r="J110" s="331">
        <v>0</v>
      </c>
    </row>
    <row r="111" spans="1:10" ht="20" x14ac:dyDescent="0.2">
      <c r="A111" s="323">
        <v>137</v>
      </c>
      <c r="B111" s="324">
        <v>47</v>
      </c>
      <c r="C111" s="324">
        <v>38</v>
      </c>
      <c r="D111" s="324">
        <v>1</v>
      </c>
      <c r="E111" s="324">
        <v>15170</v>
      </c>
      <c r="F111" s="324">
        <v>8.6999999999999993</v>
      </c>
      <c r="G111" s="324">
        <v>1</v>
      </c>
      <c r="H111" s="324">
        <v>0</v>
      </c>
      <c r="I111" s="325">
        <v>990</v>
      </c>
      <c r="J111" s="331">
        <v>0</v>
      </c>
    </row>
    <row r="112" spans="1:10" ht="20" x14ac:dyDescent="0.2">
      <c r="A112" s="323">
        <v>138</v>
      </c>
      <c r="B112" s="324">
        <v>28</v>
      </c>
      <c r="C112" s="324">
        <v>15</v>
      </c>
      <c r="D112" s="324">
        <v>1</v>
      </c>
      <c r="E112" s="324">
        <v>5160</v>
      </c>
      <c r="F112" s="324">
        <v>3.8</v>
      </c>
      <c r="G112" s="324">
        <v>0</v>
      </c>
      <c r="H112" s="324">
        <v>0</v>
      </c>
      <c r="I112" s="325">
        <v>1054</v>
      </c>
      <c r="J112" s="331">
        <v>0</v>
      </c>
    </row>
    <row r="113" spans="1:10" ht="20" x14ac:dyDescent="0.2">
      <c r="A113" s="323">
        <v>142</v>
      </c>
      <c r="B113" s="324">
        <v>33</v>
      </c>
      <c r="C113" s="324">
        <v>24</v>
      </c>
      <c r="D113" s="324">
        <v>1</v>
      </c>
      <c r="E113" s="324">
        <v>6140</v>
      </c>
      <c r="F113" s="324">
        <v>4.4000000000000004</v>
      </c>
      <c r="G113" s="324">
        <v>1</v>
      </c>
      <c r="H113" s="324">
        <v>0</v>
      </c>
      <c r="I113" s="325">
        <v>904</v>
      </c>
      <c r="J113" s="331">
        <v>0</v>
      </c>
    </row>
    <row r="114" spans="1:10" ht="20" x14ac:dyDescent="0.2">
      <c r="A114" s="323">
        <v>143</v>
      </c>
      <c r="B114" s="324">
        <v>29</v>
      </c>
      <c r="C114" s="324">
        <v>13</v>
      </c>
      <c r="D114" s="324">
        <v>1</v>
      </c>
      <c r="E114" s="324">
        <v>5520</v>
      </c>
      <c r="F114" s="324">
        <v>7.8</v>
      </c>
      <c r="G114" s="324">
        <v>1</v>
      </c>
      <c r="H114" s="324">
        <v>1</v>
      </c>
      <c r="I114" s="325">
        <v>548</v>
      </c>
      <c r="J114" s="331">
        <v>0</v>
      </c>
    </row>
    <row r="115" spans="1:10" ht="20" x14ac:dyDescent="0.2">
      <c r="A115" s="323">
        <v>144</v>
      </c>
      <c r="B115" s="324">
        <v>40</v>
      </c>
      <c r="C115" s="324">
        <v>31</v>
      </c>
      <c r="D115" s="324">
        <v>1</v>
      </c>
      <c r="E115" s="324">
        <v>10890</v>
      </c>
      <c r="F115" s="324">
        <v>6.8</v>
      </c>
      <c r="G115" s="324">
        <v>1</v>
      </c>
      <c r="H115" s="324">
        <v>0</v>
      </c>
      <c r="I115" s="325">
        <v>545</v>
      </c>
      <c r="J115" s="331">
        <v>0</v>
      </c>
    </row>
    <row r="116" spans="1:10" ht="20" x14ac:dyDescent="0.2">
      <c r="A116" s="323">
        <v>147</v>
      </c>
      <c r="B116" s="324">
        <v>56</v>
      </c>
      <c r="C116" s="324">
        <v>36</v>
      </c>
      <c r="D116" s="324">
        <v>1</v>
      </c>
      <c r="E116" s="324">
        <v>11270</v>
      </c>
      <c r="F116" s="324">
        <v>1.6</v>
      </c>
      <c r="G116" s="324">
        <v>1</v>
      </c>
      <c r="H116" s="324">
        <v>0</v>
      </c>
      <c r="I116" s="325">
        <v>1521</v>
      </c>
      <c r="J116" s="331">
        <v>0</v>
      </c>
    </row>
    <row r="117" spans="1:10" ht="20" x14ac:dyDescent="0.2">
      <c r="A117" s="323">
        <v>148</v>
      </c>
      <c r="B117" s="324">
        <v>50</v>
      </c>
      <c r="C117" s="324">
        <v>37</v>
      </c>
      <c r="D117" s="324">
        <v>1</v>
      </c>
      <c r="E117" s="324">
        <v>8140.0000000000009</v>
      </c>
      <c r="F117" s="324">
        <v>8</v>
      </c>
      <c r="G117" s="324">
        <v>1</v>
      </c>
      <c r="H117" s="324">
        <v>0</v>
      </c>
      <c r="I117" s="325">
        <v>149</v>
      </c>
      <c r="J117" s="331">
        <v>0</v>
      </c>
    </row>
    <row r="118" spans="1:10" ht="20" x14ac:dyDescent="0.2">
      <c r="A118" s="323">
        <v>149</v>
      </c>
      <c r="B118" s="324">
        <v>61</v>
      </c>
      <c r="C118" s="324">
        <v>26</v>
      </c>
      <c r="D118" s="324">
        <v>4</v>
      </c>
      <c r="E118" s="324">
        <v>19820</v>
      </c>
      <c r="F118" s="324">
        <v>2.1</v>
      </c>
      <c r="G118" s="324">
        <v>1</v>
      </c>
      <c r="H118" s="324">
        <v>1</v>
      </c>
      <c r="I118" s="325">
        <v>1696</v>
      </c>
      <c r="J118" s="331">
        <v>0</v>
      </c>
    </row>
    <row r="119" spans="1:10" ht="20" x14ac:dyDescent="0.2">
      <c r="A119" s="323">
        <v>150</v>
      </c>
      <c r="B119" s="324">
        <v>46</v>
      </c>
      <c r="C119" s="324">
        <v>26</v>
      </c>
      <c r="D119" s="324">
        <v>1</v>
      </c>
      <c r="E119" s="324">
        <v>9620</v>
      </c>
      <c r="F119" s="324">
        <v>3.5</v>
      </c>
      <c r="G119" s="324">
        <v>1</v>
      </c>
      <c r="H119" s="324">
        <v>1</v>
      </c>
      <c r="I119" s="325">
        <v>998</v>
      </c>
      <c r="J119" s="331">
        <v>0</v>
      </c>
    </row>
    <row r="120" spans="1:10" ht="20" x14ac:dyDescent="0.2">
      <c r="A120" s="323">
        <v>151</v>
      </c>
      <c r="B120" s="324">
        <v>44</v>
      </c>
      <c r="C120" s="324">
        <v>22</v>
      </c>
      <c r="D120" s="324">
        <v>2</v>
      </c>
      <c r="E120" s="324">
        <v>8440</v>
      </c>
      <c r="F120" s="324">
        <v>3.5</v>
      </c>
      <c r="G120" s="324">
        <v>1</v>
      </c>
      <c r="H120" s="324">
        <v>0</v>
      </c>
      <c r="I120" s="325">
        <v>177</v>
      </c>
      <c r="J120" s="331">
        <v>0</v>
      </c>
    </row>
    <row r="121" spans="1:10" ht="20" x14ac:dyDescent="0.2">
      <c r="A121" s="323">
        <v>152</v>
      </c>
      <c r="B121" s="324">
        <v>41</v>
      </c>
      <c r="C121" s="324">
        <v>22</v>
      </c>
      <c r="D121" s="324">
        <v>2</v>
      </c>
      <c r="E121" s="324">
        <v>6820</v>
      </c>
      <c r="F121" s="324">
        <v>7.2</v>
      </c>
      <c r="G121" s="324">
        <v>0</v>
      </c>
      <c r="H121" s="324">
        <v>1</v>
      </c>
      <c r="I121" s="325">
        <v>590</v>
      </c>
      <c r="J121" s="331">
        <v>0</v>
      </c>
    </row>
    <row r="122" spans="1:10" ht="20" x14ac:dyDescent="0.2">
      <c r="A122" s="323">
        <v>153</v>
      </c>
      <c r="B122" s="324">
        <v>41</v>
      </c>
      <c r="C122" s="324">
        <v>23</v>
      </c>
      <c r="D122" s="324">
        <v>1</v>
      </c>
      <c r="E122" s="324">
        <v>7060</v>
      </c>
      <c r="F122" s="324">
        <v>10.4</v>
      </c>
      <c r="G122" s="324">
        <v>1</v>
      </c>
      <c r="H122" s="324">
        <v>1</v>
      </c>
      <c r="I122" s="325">
        <v>461</v>
      </c>
      <c r="J122" s="331">
        <v>0</v>
      </c>
    </row>
    <row r="123" spans="1:10" ht="20" x14ac:dyDescent="0.2">
      <c r="A123" s="323">
        <v>155</v>
      </c>
      <c r="B123" s="324">
        <v>47</v>
      </c>
      <c r="C123" s="324">
        <v>18</v>
      </c>
      <c r="D123" s="324">
        <v>1</v>
      </c>
      <c r="E123" s="324">
        <v>6870</v>
      </c>
      <c r="F123" s="324">
        <v>7.3</v>
      </c>
      <c r="G123" s="324">
        <v>1</v>
      </c>
      <c r="H123" s="324">
        <v>1</v>
      </c>
      <c r="I123" s="325">
        <v>338</v>
      </c>
      <c r="J123" s="331">
        <v>0</v>
      </c>
    </row>
    <row r="124" spans="1:10" ht="20" x14ac:dyDescent="0.2">
      <c r="A124" s="323">
        <v>156</v>
      </c>
      <c r="B124" s="324">
        <v>35</v>
      </c>
      <c r="C124" s="324">
        <v>23</v>
      </c>
      <c r="D124" s="324">
        <v>1</v>
      </c>
      <c r="E124" s="324">
        <v>5520</v>
      </c>
      <c r="F124" s="324">
        <v>5.9</v>
      </c>
      <c r="G124" s="324">
        <v>1</v>
      </c>
      <c r="H124" s="324">
        <v>0</v>
      </c>
      <c r="I124" s="325">
        <v>223</v>
      </c>
      <c r="J124" s="331">
        <v>0</v>
      </c>
    </row>
    <row r="125" spans="1:10" ht="20" x14ac:dyDescent="0.2">
      <c r="A125" s="323">
        <v>157</v>
      </c>
      <c r="B125" s="324">
        <v>28</v>
      </c>
      <c r="C125" s="324">
        <v>17</v>
      </c>
      <c r="D125" s="324">
        <v>2</v>
      </c>
      <c r="E125" s="324">
        <v>4910</v>
      </c>
      <c r="F125" s="324">
        <v>2.5</v>
      </c>
      <c r="G125" s="324">
        <v>1</v>
      </c>
      <c r="H125" s="324">
        <v>0</v>
      </c>
      <c r="I125" s="325">
        <v>624</v>
      </c>
      <c r="J125" s="331">
        <v>0</v>
      </c>
    </row>
    <row r="126" spans="1:10" ht="20" x14ac:dyDescent="0.2">
      <c r="A126" s="323">
        <v>158</v>
      </c>
      <c r="B126" s="324">
        <v>31</v>
      </c>
      <c r="C126" s="324">
        <v>21</v>
      </c>
      <c r="D126" s="324">
        <v>1</v>
      </c>
      <c r="E126" s="324">
        <v>5520</v>
      </c>
      <c r="F126" s="324">
        <v>4</v>
      </c>
      <c r="G126" s="324">
        <v>0</v>
      </c>
      <c r="H126" s="324">
        <v>1</v>
      </c>
      <c r="I126" s="325">
        <v>195</v>
      </c>
      <c r="J126" s="331">
        <v>0</v>
      </c>
    </row>
    <row r="127" spans="1:10" ht="20" x14ac:dyDescent="0.2">
      <c r="A127" s="323">
        <v>159</v>
      </c>
      <c r="B127" s="324">
        <v>38</v>
      </c>
      <c r="C127" s="324">
        <v>30</v>
      </c>
      <c r="D127" s="324">
        <v>1</v>
      </c>
      <c r="E127" s="324">
        <v>13220</v>
      </c>
      <c r="F127" s="324">
        <v>5.8</v>
      </c>
      <c r="G127" s="324">
        <v>1</v>
      </c>
      <c r="H127" s="324">
        <v>0</v>
      </c>
      <c r="I127" s="325">
        <v>1466</v>
      </c>
      <c r="J127" s="331">
        <v>0</v>
      </c>
    </row>
    <row r="128" spans="1:10" ht="20" x14ac:dyDescent="0.2">
      <c r="A128" s="323">
        <v>160</v>
      </c>
      <c r="B128" s="324">
        <v>34</v>
      </c>
      <c r="C128" s="324">
        <v>23</v>
      </c>
      <c r="D128" s="324">
        <v>2</v>
      </c>
      <c r="E128" s="324">
        <v>6420</v>
      </c>
      <c r="F128" s="324">
        <v>1</v>
      </c>
      <c r="G128" s="324">
        <v>0</v>
      </c>
      <c r="H128" s="324">
        <v>0</v>
      </c>
      <c r="I128" s="325">
        <v>307</v>
      </c>
      <c r="J128" s="331">
        <v>0</v>
      </c>
    </row>
    <row r="129" spans="1:10" ht="20" x14ac:dyDescent="0.2">
      <c r="A129" s="323">
        <v>163</v>
      </c>
      <c r="B129" s="324">
        <v>49</v>
      </c>
      <c r="C129" s="324">
        <v>20</v>
      </c>
      <c r="D129" s="324">
        <v>3</v>
      </c>
      <c r="E129" s="324">
        <v>12050</v>
      </c>
      <c r="F129" s="324">
        <v>1.9</v>
      </c>
      <c r="G129" s="324">
        <v>0</v>
      </c>
      <c r="H129" s="324">
        <v>1</v>
      </c>
      <c r="I129" s="325">
        <v>212</v>
      </c>
      <c r="J129" s="331">
        <v>0</v>
      </c>
    </row>
    <row r="130" spans="1:10" ht="20" x14ac:dyDescent="0.2">
      <c r="A130" s="323">
        <v>164</v>
      </c>
      <c r="B130" s="324">
        <v>38</v>
      </c>
      <c r="C130" s="324">
        <v>26</v>
      </c>
      <c r="D130" s="324">
        <v>1</v>
      </c>
      <c r="E130" s="324">
        <v>6580</v>
      </c>
      <c r="F130" s="324">
        <v>6.4</v>
      </c>
      <c r="G130" s="324">
        <v>1</v>
      </c>
      <c r="H130" s="324">
        <v>0</v>
      </c>
      <c r="I130" s="325">
        <v>236</v>
      </c>
      <c r="J130" s="331">
        <v>0</v>
      </c>
    </row>
    <row r="131" spans="1:10" ht="20" x14ac:dyDescent="0.2">
      <c r="A131" s="323">
        <v>165</v>
      </c>
      <c r="B131" s="324">
        <v>32</v>
      </c>
      <c r="C131" s="324">
        <v>13</v>
      </c>
      <c r="D131" s="324">
        <v>2</v>
      </c>
      <c r="E131" s="324">
        <v>6900</v>
      </c>
      <c r="F131" s="324">
        <v>3.7</v>
      </c>
      <c r="G131" s="324">
        <v>1</v>
      </c>
      <c r="H131" s="324">
        <v>1</v>
      </c>
      <c r="I131" s="325">
        <v>1348</v>
      </c>
      <c r="J131" s="331">
        <v>0</v>
      </c>
    </row>
    <row r="132" spans="1:10" ht="20" x14ac:dyDescent="0.2">
      <c r="A132" s="323">
        <v>166</v>
      </c>
      <c r="B132" s="324">
        <v>46</v>
      </c>
      <c r="C132" s="324">
        <v>28</v>
      </c>
      <c r="D132" s="324">
        <v>1</v>
      </c>
      <c r="E132" s="324">
        <v>10400</v>
      </c>
      <c r="F132" s="324">
        <v>5.4</v>
      </c>
      <c r="G132" s="324">
        <v>0</v>
      </c>
      <c r="H132" s="324">
        <v>0</v>
      </c>
      <c r="I132" s="325">
        <v>582</v>
      </c>
      <c r="J132" s="331">
        <v>0</v>
      </c>
    </row>
    <row r="133" spans="1:10" ht="20" x14ac:dyDescent="0.2">
      <c r="A133" s="323">
        <v>167</v>
      </c>
      <c r="B133" s="324">
        <v>34</v>
      </c>
      <c r="C133" s="324">
        <v>18</v>
      </c>
      <c r="D133" s="324">
        <v>4</v>
      </c>
      <c r="E133" s="324">
        <v>6590</v>
      </c>
      <c r="F133" s="324">
        <v>4.4000000000000004</v>
      </c>
      <c r="G133" s="324">
        <v>1</v>
      </c>
      <c r="H133" s="324">
        <v>0</v>
      </c>
      <c r="I133" s="325">
        <v>863</v>
      </c>
      <c r="J133" s="331">
        <v>0</v>
      </c>
    </row>
    <row r="134" spans="1:10" ht="20" x14ac:dyDescent="0.2">
      <c r="A134" s="323">
        <v>168</v>
      </c>
      <c r="B134" s="324">
        <v>31</v>
      </c>
      <c r="C134" s="324">
        <v>15</v>
      </c>
      <c r="D134" s="324">
        <v>1</v>
      </c>
      <c r="E134" s="324">
        <v>6660</v>
      </c>
      <c r="F134" s="324">
        <v>4.5</v>
      </c>
      <c r="G134" s="324">
        <v>1</v>
      </c>
      <c r="H134" s="324">
        <v>1</v>
      </c>
      <c r="I134" s="325">
        <v>442</v>
      </c>
      <c r="J134" s="331">
        <v>0</v>
      </c>
    </row>
    <row r="135" spans="1:10" ht="20" x14ac:dyDescent="0.2">
      <c r="A135" s="323">
        <v>169</v>
      </c>
      <c r="B135" s="324">
        <v>46</v>
      </c>
      <c r="C135" s="324">
        <v>25</v>
      </c>
      <c r="D135" s="324">
        <v>1</v>
      </c>
      <c r="E135" s="324">
        <v>6840</v>
      </c>
      <c r="F135" s="324">
        <v>3.4</v>
      </c>
      <c r="G135" s="324">
        <v>0</v>
      </c>
      <c r="H135" s="324">
        <v>0</v>
      </c>
      <c r="I135" s="325">
        <v>190</v>
      </c>
      <c r="J135" s="331">
        <v>0</v>
      </c>
    </row>
    <row r="136" spans="1:10" ht="20" x14ac:dyDescent="0.2">
      <c r="A136" s="323">
        <v>171</v>
      </c>
      <c r="B136" s="324">
        <v>48</v>
      </c>
      <c r="C136" s="324">
        <v>20</v>
      </c>
      <c r="D136" s="324">
        <v>4</v>
      </c>
      <c r="E136" s="324">
        <v>12980.000000000002</v>
      </c>
      <c r="F136" s="324">
        <v>2.7</v>
      </c>
      <c r="G136" s="324">
        <v>0</v>
      </c>
      <c r="H136" s="324">
        <v>0</v>
      </c>
      <c r="I136" s="325">
        <v>2677</v>
      </c>
      <c r="J136" s="331">
        <v>0</v>
      </c>
    </row>
    <row r="137" spans="1:10" ht="20" x14ac:dyDescent="0.2">
      <c r="A137" s="323">
        <v>172</v>
      </c>
      <c r="B137" s="324">
        <v>44</v>
      </c>
      <c r="C137" s="324">
        <v>27</v>
      </c>
      <c r="D137" s="324">
        <v>1</v>
      </c>
      <c r="E137" s="324">
        <v>7910</v>
      </c>
      <c r="F137" s="324">
        <v>3</v>
      </c>
      <c r="G137" s="324">
        <v>0</v>
      </c>
      <c r="H137" s="324">
        <v>0</v>
      </c>
      <c r="I137" s="325">
        <v>182</v>
      </c>
      <c r="J137" s="331">
        <v>0</v>
      </c>
    </row>
    <row r="138" spans="1:10" ht="20" x14ac:dyDescent="0.2">
      <c r="A138" s="323">
        <v>173</v>
      </c>
      <c r="B138" s="324">
        <v>35</v>
      </c>
      <c r="C138" s="324">
        <v>13</v>
      </c>
      <c r="D138" s="324">
        <v>1</v>
      </c>
      <c r="E138" s="324">
        <v>5770</v>
      </c>
      <c r="F138" s="324">
        <v>6.7</v>
      </c>
      <c r="G138" s="324">
        <v>1</v>
      </c>
      <c r="H138" s="324">
        <v>1</v>
      </c>
      <c r="I138" s="325">
        <v>219</v>
      </c>
      <c r="J138" s="331">
        <v>0</v>
      </c>
    </row>
    <row r="139" spans="1:10" ht="20" x14ac:dyDescent="0.2">
      <c r="A139" s="323">
        <v>174</v>
      </c>
      <c r="B139" s="324">
        <v>43</v>
      </c>
      <c r="C139" s="324">
        <v>36</v>
      </c>
      <c r="D139" s="324">
        <v>1</v>
      </c>
      <c r="E139" s="324">
        <v>13160</v>
      </c>
      <c r="F139" s="324">
        <v>4.9000000000000004</v>
      </c>
      <c r="G139" s="324">
        <v>1</v>
      </c>
      <c r="H139" s="324">
        <v>0</v>
      </c>
      <c r="I139" s="325">
        <v>1693</v>
      </c>
      <c r="J139" s="331">
        <v>0</v>
      </c>
    </row>
    <row r="140" spans="1:10" ht="20" x14ac:dyDescent="0.2">
      <c r="A140" s="323">
        <v>175</v>
      </c>
      <c r="B140" s="324">
        <v>52</v>
      </c>
      <c r="C140" s="324">
        <v>25</v>
      </c>
      <c r="D140" s="324">
        <v>2</v>
      </c>
      <c r="E140" s="324">
        <v>11870</v>
      </c>
      <c r="F140" s="324">
        <v>3.3</v>
      </c>
      <c r="G140" s="324">
        <v>1</v>
      </c>
      <c r="H140" s="324">
        <v>0</v>
      </c>
      <c r="I140" s="325">
        <v>567</v>
      </c>
      <c r="J140" s="331">
        <v>0</v>
      </c>
    </row>
    <row r="141" spans="1:10" ht="20" x14ac:dyDescent="0.2">
      <c r="A141" s="323">
        <v>177</v>
      </c>
      <c r="B141" s="324">
        <v>23</v>
      </c>
      <c r="C141" s="324">
        <v>16</v>
      </c>
      <c r="D141" s="324">
        <v>1</v>
      </c>
      <c r="E141" s="324">
        <v>4950</v>
      </c>
      <c r="F141" s="324">
        <v>4.8</v>
      </c>
      <c r="G141" s="324">
        <v>1</v>
      </c>
      <c r="H141" s="324">
        <v>1</v>
      </c>
      <c r="I141" s="325">
        <v>305</v>
      </c>
      <c r="J141" s="331">
        <v>0</v>
      </c>
    </row>
    <row r="142" spans="1:10" ht="20" x14ac:dyDescent="0.2">
      <c r="A142" s="323">
        <v>178</v>
      </c>
      <c r="B142" s="324">
        <v>35</v>
      </c>
      <c r="C142" s="324">
        <v>22</v>
      </c>
      <c r="D142" s="324">
        <v>1</v>
      </c>
      <c r="E142" s="324">
        <v>5860</v>
      </c>
      <c r="F142" s="324">
        <v>4.5999999999999996</v>
      </c>
      <c r="G142" s="324">
        <v>0</v>
      </c>
      <c r="H142" s="324">
        <v>1</v>
      </c>
      <c r="I142" s="325">
        <v>225</v>
      </c>
      <c r="J142" s="331">
        <v>0</v>
      </c>
    </row>
    <row r="143" spans="1:10" ht="20" x14ac:dyDescent="0.2">
      <c r="A143" s="323">
        <v>180</v>
      </c>
      <c r="B143" s="324">
        <v>29</v>
      </c>
      <c r="C143" s="324">
        <v>21</v>
      </c>
      <c r="D143" s="324">
        <v>1</v>
      </c>
      <c r="E143" s="324">
        <v>7190</v>
      </c>
      <c r="F143" s="324">
        <v>7.4</v>
      </c>
      <c r="G143" s="324">
        <v>1</v>
      </c>
      <c r="H143" s="324">
        <v>0</v>
      </c>
      <c r="I143" s="325">
        <v>319</v>
      </c>
      <c r="J143" s="331">
        <v>0</v>
      </c>
    </row>
    <row r="144" spans="1:10" ht="20" x14ac:dyDescent="0.2">
      <c r="A144" s="323">
        <v>181</v>
      </c>
      <c r="B144" s="324">
        <v>33</v>
      </c>
      <c r="C144" s="324">
        <v>19</v>
      </c>
      <c r="D144" s="324">
        <v>1</v>
      </c>
      <c r="E144" s="324">
        <v>7000</v>
      </c>
      <c r="F144" s="324">
        <v>5.6</v>
      </c>
      <c r="G144" s="324">
        <v>1</v>
      </c>
      <c r="H144" s="324">
        <v>0</v>
      </c>
      <c r="I144" s="325">
        <v>688</v>
      </c>
      <c r="J144" s="331">
        <v>0</v>
      </c>
    </row>
    <row r="145" spans="1:10" ht="20" x14ac:dyDescent="0.2">
      <c r="A145" s="323">
        <v>182</v>
      </c>
      <c r="B145" s="324">
        <v>47</v>
      </c>
      <c r="C145" s="324">
        <v>26</v>
      </c>
      <c r="D145" s="324">
        <v>1</v>
      </c>
      <c r="E145" s="324">
        <v>7060</v>
      </c>
      <c r="F145" s="324">
        <v>6.4</v>
      </c>
      <c r="G145" s="324">
        <v>1</v>
      </c>
      <c r="H145" s="324">
        <v>1</v>
      </c>
      <c r="I145" s="325">
        <v>146</v>
      </c>
      <c r="J145" s="331">
        <v>0</v>
      </c>
    </row>
    <row r="146" spans="1:10" ht="20" x14ac:dyDescent="0.2">
      <c r="A146" s="323">
        <v>183</v>
      </c>
      <c r="B146" s="324">
        <v>50</v>
      </c>
      <c r="C146" s="324">
        <v>21</v>
      </c>
      <c r="D146" s="324">
        <v>1</v>
      </c>
      <c r="E146" s="324">
        <v>5340</v>
      </c>
      <c r="F146" s="324">
        <v>2.6</v>
      </c>
      <c r="G146" s="324">
        <v>1</v>
      </c>
      <c r="H146" s="324">
        <v>0</v>
      </c>
      <c r="I146" s="325">
        <v>1828</v>
      </c>
      <c r="J146" s="331">
        <v>0</v>
      </c>
    </row>
    <row r="147" spans="1:10" ht="20" x14ac:dyDescent="0.2">
      <c r="A147" s="323">
        <v>184</v>
      </c>
      <c r="B147" s="324">
        <v>34</v>
      </c>
      <c r="C147" s="324">
        <v>13</v>
      </c>
      <c r="D147" s="324">
        <v>1</v>
      </c>
      <c r="E147" s="324">
        <v>5520</v>
      </c>
      <c r="F147" s="324">
        <v>7.1</v>
      </c>
      <c r="G147" s="324">
        <v>1</v>
      </c>
      <c r="H147" s="324">
        <v>1</v>
      </c>
      <c r="I147" s="325">
        <v>570</v>
      </c>
      <c r="J147" s="331">
        <v>0</v>
      </c>
    </row>
    <row r="148" spans="1:10" ht="20" x14ac:dyDescent="0.2">
      <c r="A148" s="323">
        <v>185</v>
      </c>
      <c r="B148" s="324">
        <v>45</v>
      </c>
      <c r="C148" s="324">
        <v>22</v>
      </c>
      <c r="D148" s="324">
        <v>1</v>
      </c>
      <c r="E148" s="324">
        <v>7060</v>
      </c>
      <c r="F148" s="324">
        <v>0.7</v>
      </c>
      <c r="G148" s="324">
        <v>1</v>
      </c>
      <c r="H148" s="324">
        <v>1</v>
      </c>
      <c r="I148" s="325">
        <v>255</v>
      </c>
      <c r="J148" s="331">
        <v>0</v>
      </c>
    </row>
    <row r="149" spans="1:10" ht="20" x14ac:dyDescent="0.2">
      <c r="A149" s="323">
        <v>186</v>
      </c>
      <c r="B149" s="324">
        <v>33</v>
      </c>
      <c r="C149" s="324">
        <v>15</v>
      </c>
      <c r="D149" s="324">
        <v>1</v>
      </c>
      <c r="E149" s="324">
        <v>5660</v>
      </c>
      <c r="F149" s="324">
        <v>5.4</v>
      </c>
      <c r="G149" s="324">
        <v>1</v>
      </c>
      <c r="H149" s="324">
        <v>1</v>
      </c>
      <c r="I149" s="325">
        <v>339</v>
      </c>
      <c r="J149" s="331">
        <v>0</v>
      </c>
    </row>
    <row r="150" spans="1:10" ht="20" x14ac:dyDescent="0.2">
      <c r="A150" s="323">
        <v>187</v>
      </c>
      <c r="B150" s="324">
        <v>46</v>
      </c>
      <c r="C150" s="324">
        <v>12</v>
      </c>
      <c r="D150" s="324">
        <v>3</v>
      </c>
      <c r="E150" s="324">
        <v>6870</v>
      </c>
      <c r="F150" s="324">
        <v>5.0999999999999996</v>
      </c>
      <c r="G150" s="324">
        <v>0</v>
      </c>
      <c r="H150" s="324">
        <v>0</v>
      </c>
      <c r="I150" s="325">
        <v>123</v>
      </c>
      <c r="J150" s="331">
        <v>0</v>
      </c>
    </row>
    <row r="151" spans="1:10" ht="20" x14ac:dyDescent="0.2">
      <c r="A151" s="323">
        <v>190</v>
      </c>
      <c r="B151" s="324">
        <v>33</v>
      </c>
      <c r="C151" s="324">
        <v>20</v>
      </c>
      <c r="D151" s="324">
        <v>3</v>
      </c>
      <c r="E151" s="324">
        <v>10900</v>
      </c>
      <c r="F151" s="324">
        <v>9.5</v>
      </c>
      <c r="G151" s="324">
        <v>1</v>
      </c>
      <c r="H151" s="324">
        <v>1</v>
      </c>
      <c r="I151" s="325">
        <v>684</v>
      </c>
      <c r="J151" s="331">
        <v>0</v>
      </c>
    </row>
    <row r="152" spans="1:10" ht="20" x14ac:dyDescent="0.2">
      <c r="A152" s="323">
        <v>191</v>
      </c>
      <c r="B152" s="324">
        <v>44</v>
      </c>
      <c r="C152" s="324">
        <v>27</v>
      </c>
      <c r="D152" s="324">
        <v>3</v>
      </c>
      <c r="E152" s="324">
        <v>15960.000000000002</v>
      </c>
      <c r="F152" s="324">
        <v>5</v>
      </c>
      <c r="G152" s="324">
        <v>1</v>
      </c>
      <c r="H152" s="324">
        <v>0</v>
      </c>
      <c r="I152" s="325">
        <v>1426</v>
      </c>
      <c r="J152" s="331">
        <v>0</v>
      </c>
    </row>
    <row r="153" spans="1:10" ht="20" x14ac:dyDescent="0.2">
      <c r="A153" s="323">
        <v>192</v>
      </c>
      <c r="B153" s="324">
        <v>55</v>
      </c>
      <c r="C153" s="324">
        <v>30</v>
      </c>
      <c r="D153" s="324">
        <v>2</v>
      </c>
      <c r="E153" s="324">
        <v>6500</v>
      </c>
      <c r="F153" s="324">
        <v>2.5</v>
      </c>
      <c r="G153" s="324">
        <v>0</v>
      </c>
      <c r="H153" s="324">
        <v>1</v>
      </c>
      <c r="I153" s="325">
        <v>143</v>
      </c>
      <c r="J153" s="331">
        <v>0</v>
      </c>
    </row>
    <row r="154" spans="1:10" ht="20" x14ac:dyDescent="0.2">
      <c r="A154" s="323">
        <v>193</v>
      </c>
      <c r="B154" s="324">
        <v>35</v>
      </c>
      <c r="C154" s="324">
        <v>17</v>
      </c>
      <c r="D154" s="324">
        <v>2</v>
      </c>
      <c r="E154" s="324">
        <v>8320</v>
      </c>
      <c r="F154" s="324">
        <v>3.7</v>
      </c>
      <c r="G154" s="324">
        <v>1</v>
      </c>
      <c r="H154" s="324">
        <v>0</v>
      </c>
      <c r="I154" s="325">
        <v>600</v>
      </c>
      <c r="J154" s="331">
        <v>0</v>
      </c>
    </row>
    <row r="155" spans="1:10" ht="20" x14ac:dyDescent="0.2">
      <c r="A155" s="323">
        <v>194</v>
      </c>
      <c r="B155" s="324">
        <v>39</v>
      </c>
      <c r="C155" s="324">
        <v>20</v>
      </c>
      <c r="D155" s="324">
        <v>1</v>
      </c>
      <c r="E155" s="324">
        <v>6130</v>
      </c>
      <c r="F155" s="324">
        <v>5.7</v>
      </c>
      <c r="G155" s="324">
        <v>0</v>
      </c>
      <c r="H155" s="324">
        <v>1</v>
      </c>
      <c r="I155" s="325">
        <v>471</v>
      </c>
      <c r="J155" s="331">
        <v>0</v>
      </c>
    </row>
    <row r="156" spans="1:10" ht="20" x14ac:dyDescent="0.2">
      <c r="A156" s="323">
        <v>195</v>
      </c>
      <c r="B156" s="324">
        <v>44</v>
      </c>
      <c r="C156" s="324">
        <v>14</v>
      </c>
      <c r="D156" s="324">
        <v>1</v>
      </c>
      <c r="E156" s="324">
        <v>5220</v>
      </c>
      <c r="F156" s="324">
        <v>4.5999999999999996</v>
      </c>
      <c r="G156" s="324">
        <v>0</v>
      </c>
      <c r="H156" s="324">
        <v>0</v>
      </c>
      <c r="I156" s="325">
        <v>406</v>
      </c>
      <c r="J156" s="331">
        <v>0</v>
      </c>
    </row>
    <row r="157" spans="1:10" ht="20" x14ac:dyDescent="0.2">
      <c r="A157" s="323">
        <v>197</v>
      </c>
      <c r="B157" s="324">
        <v>37</v>
      </c>
      <c r="C157" s="324">
        <v>14</v>
      </c>
      <c r="D157" s="324">
        <v>2</v>
      </c>
      <c r="E157" s="324">
        <v>4580</v>
      </c>
      <c r="F157" s="324">
        <v>5.7</v>
      </c>
      <c r="G157" s="324">
        <v>0</v>
      </c>
      <c r="H157" s="324">
        <v>1</v>
      </c>
      <c r="I157" s="325">
        <v>784</v>
      </c>
      <c r="J157" s="331">
        <v>0</v>
      </c>
    </row>
    <row r="158" spans="1:10" ht="20" x14ac:dyDescent="0.2">
      <c r="A158" s="323">
        <v>198</v>
      </c>
      <c r="B158" s="324">
        <v>43</v>
      </c>
      <c r="C158" s="324">
        <v>22</v>
      </c>
      <c r="D158" s="324">
        <v>1</v>
      </c>
      <c r="E158" s="324">
        <v>5460</v>
      </c>
      <c r="F158" s="324">
        <v>7</v>
      </c>
      <c r="G158" s="324">
        <v>1</v>
      </c>
      <c r="H158" s="324">
        <v>1</v>
      </c>
      <c r="I158" s="325">
        <v>346</v>
      </c>
      <c r="J158" s="331">
        <v>0</v>
      </c>
    </row>
    <row r="159" spans="1:10" ht="20" x14ac:dyDescent="0.2">
      <c r="A159" s="323">
        <v>199</v>
      </c>
      <c r="B159" s="324">
        <v>35</v>
      </c>
      <c r="C159" s="324">
        <v>25</v>
      </c>
      <c r="D159" s="324">
        <v>1</v>
      </c>
      <c r="E159" s="324">
        <v>6760</v>
      </c>
      <c r="F159" s="324">
        <v>4.8</v>
      </c>
      <c r="G159" s="324">
        <v>1</v>
      </c>
      <c r="H159" s="324">
        <v>1</v>
      </c>
      <c r="I159" s="325">
        <v>1211</v>
      </c>
      <c r="J159" s="331">
        <v>0</v>
      </c>
    </row>
    <row r="160" spans="1:10" ht="20" x14ac:dyDescent="0.2">
      <c r="A160" s="323">
        <v>203</v>
      </c>
      <c r="B160" s="324">
        <v>29</v>
      </c>
      <c r="C160" s="324">
        <v>17</v>
      </c>
      <c r="D160" s="324">
        <v>1</v>
      </c>
      <c r="E160" s="324">
        <v>4990</v>
      </c>
      <c r="F160" s="324">
        <v>4</v>
      </c>
      <c r="G160" s="324">
        <v>1</v>
      </c>
      <c r="H160" s="324">
        <v>0</v>
      </c>
      <c r="I160" s="325">
        <v>453</v>
      </c>
      <c r="J160" s="331">
        <v>0</v>
      </c>
    </row>
    <row r="161" spans="1:10" ht="20" x14ac:dyDescent="0.2">
      <c r="A161" s="323">
        <v>204</v>
      </c>
      <c r="B161" s="324">
        <v>34</v>
      </c>
      <c r="C161" s="324">
        <v>19</v>
      </c>
      <c r="D161" s="324">
        <v>1</v>
      </c>
      <c r="E161" s="324">
        <v>5080</v>
      </c>
      <c r="F161" s="324">
        <v>4.4000000000000004</v>
      </c>
      <c r="G161" s="324">
        <v>0</v>
      </c>
      <c r="H161" s="324">
        <v>0</v>
      </c>
      <c r="I161" s="325">
        <v>628</v>
      </c>
      <c r="J161" s="331">
        <v>0</v>
      </c>
    </row>
    <row r="162" spans="1:10" ht="20" x14ac:dyDescent="0.2">
      <c r="A162" s="323">
        <v>205</v>
      </c>
      <c r="B162" s="324">
        <v>32</v>
      </c>
      <c r="C162" s="324">
        <v>15</v>
      </c>
      <c r="D162" s="324">
        <v>1</v>
      </c>
      <c r="E162" s="324">
        <v>4620</v>
      </c>
      <c r="F162" s="324">
        <v>6</v>
      </c>
      <c r="G162" s="324">
        <v>0</v>
      </c>
      <c r="H162" s="324">
        <v>0</v>
      </c>
      <c r="I162" s="325">
        <v>231</v>
      </c>
      <c r="J162" s="331">
        <v>0</v>
      </c>
    </row>
    <row r="163" spans="1:10" ht="20" x14ac:dyDescent="0.2">
      <c r="A163" s="323">
        <v>207</v>
      </c>
      <c r="B163" s="324">
        <v>33</v>
      </c>
      <c r="C163" s="324">
        <v>23</v>
      </c>
      <c r="D163" s="324">
        <v>1</v>
      </c>
      <c r="E163" s="324">
        <v>6770</v>
      </c>
      <c r="F163" s="324">
        <v>2.1</v>
      </c>
      <c r="G163" s="324">
        <v>1</v>
      </c>
      <c r="H163" s="324">
        <v>0</v>
      </c>
      <c r="I163" s="325">
        <v>128</v>
      </c>
      <c r="J163" s="331">
        <v>0</v>
      </c>
    </row>
    <row r="164" spans="1:10" ht="20" x14ac:dyDescent="0.2">
      <c r="A164" s="323">
        <v>208</v>
      </c>
      <c r="B164" s="324">
        <v>37</v>
      </c>
      <c r="C164" s="324">
        <v>25</v>
      </c>
      <c r="D164" s="324">
        <v>1</v>
      </c>
      <c r="E164" s="324">
        <v>6460</v>
      </c>
      <c r="F164" s="324">
        <v>3.8</v>
      </c>
      <c r="G164" s="324">
        <v>1</v>
      </c>
      <c r="H164" s="324">
        <v>0</v>
      </c>
      <c r="I164" s="325">
        <v>1055</v>
      </c>
      <c r="J164" s="331">
        <v>0</v>
      </c>
    </row>
    <row r="165" spans="1:10" ht="20" x14ac:dyDescent="0.2">
      <c r="A165" s="323">
        <v>209</v>
      </c>
      <c r="B165" s="324">
        <v>34</v>
      </c>
      <c r="C165" s="324">
        <v>13</v>
      </c>
      <c r="D165" s="324">
        <v>1</v>
      </c>
      <c r="E165" s="324">
        <v>4890</v>
      </c>
      <c r="F165" s="324">
        <v>5.4</v>
      </c>
      <c r="G165" s="324">
        <v>1</v>
      </c>
      <c r="H165" s="324">
        <v>0</v>
      </c>
      <c r="I165" s="325">
        <v>716</v>
      </c>
      <c r="J165" s="331">
        <v>0</v>
      </c>
    </row>
    <row r="166" spans="1:10" ht="20" x14ac:dyDescent="0.2">
      <c r="A166" s="323">
        <v>210</v>
      </c>
      <c r="B166" s="324">
        <v>43</v>
      </c>
      <c r="C166" s="324">
        <v>17</v>
      </c>
      <c r="D166" s="324">
        <v>2</v>
      </c>
      <c r="E166" s="324">
        <v>8550</v>
      </c>
      <c r="F166" s="324">
        <v>1.7</v>
      </c>
      <c r="G166" s="324">
        <v>1</v>
      </c>
      <c r="H166" s="324">
        <v>0</v>
      </c>
      <c r="I166" s="325">
        <v>897</v>
      </c>
      <c r="J166" s="331">
        <v>0</v>
      </c>
    </row>
    <row r="167" spans="1:10" ht="20" x14ac:dyDescent="0.2">
      <c r="A167" s="323">
        <v>211</v>
      </c>
      <c r="B167" s="324">
        <v>28</v>
      </c>
      <c r="C167" s="324">
        <v>19</v>
      </c>
      <c r="D167" s="324">
        <v>1</v>
      </c>
      <c r="E167" s="324">
        <v>5250</v>
      </c>
      <c r="F167" s="324">
        <v>5.5</v>
      </c>
      <c r="G167" s="324">
        <v>0</v>
      </c>
      <c r="H167" s="324">
        <v>0</v>
      </c>
      <c r="I167" s="325">
        <v>790</v>
      </c>
      <c r="J167" s="331">
        <v>0</v>
      </c>
    </row>
    <row r="168" spans="1:10" ht="20" x14ac:dyDescent="0.2">
      <c r="A168" s="323">
        <v>212</v>
      </c>
      <c r="B168" s="324">
        <v>50</v>
      </c>
      <c r="C168" s="324">
        <v>26</v>
      </c>
      <c r="D168" s="324">
        <v>2</v>
      </c>
      <c r="E168" s="324">
        <v>9110</v>
      </c>
      <c r="F168" s="324">
        <v>8.4</v>
      </c>
      <c r="G168" s="324">
        <v>0</v>
      </c>
      <c r="H168" s="324">
        <v>0</v>
      </c>
      <c r="I168" s="325">
        <v>2376</v>
      </c>
      <c r="J168" s="331">
        <v>0</v>
      </c>
    </row>
    <row r="169" spans="1:10" ht="20" x14ac:dyDescent="0.2">
      <c r="A169" s="323">
        <v>213</v>
      </c>
      <c r="B169" s="324">
        <v>35</v>
      </c>
      <c r="C169" s="324">
        <v>14</v>
      </c>
      <c r="D169" s="324">
        <v>4</v>
      </c>
      <c r="E169" s="324">
        <v>6510</v>
      </c>
      <c r="F169" s="324">
        <v>6.3</v>
      </c>
      <c r="G169" s="324">
        <v>1</v>
      </c>
      <c r="H169" s="324">
        <v>0</v>
      </c>
      <c r="I169" s="325">
        <v>48</v>
      </c>
      <c r="J169" s="331">
        <v>0</v>
      </c>
    </row>
    <row r="170" spans="1:10" ht="20" x14ac:dyDescent="0.2">
      <c r="A170" s="323">
        <v>215</v>
      </c>
      <c r="B170" s="324">
        <v>38</v>
      </c>
      <c r="C170" s="324">
        <v>25</v>
      </c>
      <c r="D170" s="324">
        <v>2</v>
      </c>
      <c r="E170" s="324">
        <v>10020</v>
      </c>
      <c r="F170" s="324">
        <v>2.8</v>
      </c>
      <c r="G170" s="324">
        <v>1</v>
      </c>
      <c r="H170" s="324">
        <v>0</v>
      </c>
      <c r="I170" s="325">
        <v>357</v>
      </c>
      <c r="J170" s="331">
        <v>0</v>
      </c>
    </row>
    <row r="171" spans="1:10" ht="20" x14ac:dyDescent="0.2">
      <c r="A171" s="323">
        <v>216</v>
      </c>
      <c r="B171" s="324">
        <v>37</v>
      </c>
      <c r="C171" s="324">
        <v>12</v>
      </c>
      <c r="D171" s="324">
        <v>4</v>
      </c>
      <c r="E171" s="324">
        <v>7500</v>
      </c>
      <c r="F171" s="324">
        <v>7.7</v>
      </c>
      <c r="G171" s="324">
        <v>1</v>
      </c>
      <c r="H171" s="324">
        <v>1</v>
      </c>
      <c r="I171" s="325">
        <v>60</v>
      </c>
      <c r="J171" s="331">
        <v>0</v>
      </c>
    </row>
    <row r="172" spans="1:10" ht="20" x14ac:dyDescent="0.2">
      <c r="A172" s="323">
        <v>217</v>
      </c>
      <c r="B172" s="324">
        <v>46</v>
      </c>
      <c r="C172" s="324">
        <v>30</v>
      </c>
      <c r="D172" s="324">
        <v>2</v>
      </c>
      <c r="E172" s="324">
        <v>14530.000000000002</v>
      </c>
      <c r="F172" s="324">
        <v>5.4</v>
      </c>
      <c r="G172" s="324">
        <v>0</v>
      </c>
      <c r="H172" s="324">
        <v>0</v>
      </c>
      <c r="I172" s="325">
        <v>297</v>
      </c>
      <c r="J172" s="331">
        <v>0</v>
      </c>
    </row>
    <row r="173" spans="1:10" ht="20" x14ac:dyDescent="0.2">
      <c r="A173" s="323">
        <v>219</v>
      </c>
      <c r="B173" s="324">
        <v>36</v>
      </c>
      <c r="C173" s="324">
        <v>27</v>
      </c>
      <c r="D173" s="324">
        <v>2</v>
      </c>
      <c r="E173" s="324">
        <v>9190</v>
      </c>
      <c r="F173" s="324">
        <v>4.9000000000000004</v>
      </c>
      <c r="G173" s="324">
        <v>0</v>
      </c>
      <c r="H173" s="324">
        <v>0</v>
      </c>
      <c r="I173" s="325">
        <v>1189</v>
      </c>
      <c r="J173" s="331">
        <v>0</v>
      </c>
    </row>
    <row r="174" spans="1:10" ht="20" x14ac:dyDescent="0.2">
      <c r="A174" s="323">
        <v>222</v>
      </c>
      <c r="B174" s="324">
        <v>37</v>
      </c>
      <c r="C174" s="324">
        <v>30</v>
      </c>
      <c r="D174" s="324">
        <v>1</v>
      </c>
      <c r="E174" s="324">
        <v>9610</v>
      </c>
      <c r="F174" s="324">
        <v>6</v>
      </c>
      <c r="G174" s="324">
        <v>1</v>
      </c>
      <c r="H174" s="324">
        <v>0</v>
      </c>
      <c r="I174" s="325">
        <v>1191</v>
      </c>
      <c r="J174" s="331">
        <v>0</v>
      </c>
    </row>
    <row r="175" spans="1:10" ht="20" x14ac:dyDescent="0.2">
      <c r="A175" s="323">
        <v>224</v>
      </c>
      <c r="B175" s="324">
        <v>39</v>
      </c>
      <c r="C175" s="324">
        <v>20</v>
      </c>
      <c r="D175" s="324">
        <v>2</v>
      </c>
      <c r="E175" s="324">
        <v>6740</v>
      </c>
      <c r="F175" s="324">
        <v>5.0999999999999996</v>
      </c>
      <c r="G175" s="324">
        <v>1</v>
      </c>
      <c r="H175" s="324">
        <v>0</v>
      </c>
      <c r="I175" s="325">
        <v>787</v>
      </c>
      <c r="J175" s="331">
        <v>0</v>
      </c>
    </row>
    <row r="176" spans="1:10" ht="20" x14ac:dyDescent="0.2">
      <c r="A176" s="323">
        <v>225</v>
      </c>
      <c r="B176" s="324">
        <v>35</v>
      </c>
      <c r="C176" s="324">
        <v>19</v>
      </c>
      <c r="D176" s="324">
        <v>1</v>
      </c>
      <c r="E176" s="324">
        <v>5130</v>
      </c>
      <c r="F176" s="324">
        <v>1.5</v>
      </c>
      <c r="G176" s="324">
        <v>1</v>
      </c>
      <c r="H176" s="324">
        <v>0</v>
      </c>
      <c r="I176" s="325">
        <v>546</v>
      </c>
      <c r="J176" s="331">
        <v>0</v>
      </c>
    </row>
    <row r="177" spans="1:10" ht="20" x14ac:dyDescent="0.2">
      <c r="A177" s="323">
        <v>226</v>
      </c>
      <c r="B177" s="324">
        <v>39</v>
      </c>
      <c r="C177" s="324">
        <v>24</v>
      </c>
      <c r="D177" s="324">
        <v>1</v>
      </c>
      <c r="E177" s="324">
        <v>8020</v>
      </c>
      <c r="F177" s="324">
        <v>9.5</v>
      </c>
      <c r="G177" s="324">
        <v>1</v>
      </c>
      <c r="H177" s="324">
        <v>0</v>
      </c>
      <c r="I177" s="325">
        <v>603</v>
      </c>
      <c r="J177" s="331">
        <v>0</v>
      </c>
    </row>
    <row r="178" spans="1:10" ht="20" x14ac:dyDescent="0.2">
      <c r="A178" s="323">
        <v>227</v>
      </c>
      <c r="B178" s="324">
        <v>42</v>
      </c>
      <c r="C178" s="324">
        <v>29</v>
      </c>
      <c r="D178" s="324">
        <v>1</v>
      </c>
      <c r="E178" s="324">
        <v>7090</v>
      </c>
      <c r="F178" s="324">
        <v>4.2</v>
      </c>
      <c r="G178" s="324">
        <v>1</v>
      </c>
      <c r="H178" s="324">
        <v>0</v>
      </c>
      <c r="I178" s="325">
        <v>414</v>
      </c>
      <c r="J178" s="331">
        <v>0</v>
      </c>
    </row>
    <row r="179" spans="1:10" ht="20" x14ac:dyDescent="0.2">
      <c r="A179" s="323">
        <v>228</v>
      </c>
      <c r="B179" s="324">
        <v>35</v>
      </c>
      <c r="C179" s="324">
        <v>23</v>
      </c>
      <c r="D179" s="324">
        <v>1</v>
      </c>
      <c r="E179" s="324">
        <v>6770</v>
      </c>
      <c r="F179" s="324">
        <v>3.9</v>
      </c>
      <c r="G179" s="324">
        <v>1</v>
      </c>
      <c r="H179" s="324">
        <v>1</v>
      </c>
      <c r="I179" s="325">
        <v>176</v>
      </c>
      <c r="J179" s="331">
        <v>0</v>
      </c>
    </row>
    <row r="180" spans="1:10" ht="20" x14ac:dyDescent="0.2">
      <c r="A180" s="323">
        <v>229</v>
      </c>
      <c r="B180" s="324">
        <v>37</v>
      </c>
      <c r="C180" s="324">
        <v>18</v>
      </c>
      <c r="D180" s="324">
        <v>3</v>
      </c>
      <c r="E180" s="324">
        <v>5720</v>
      </c>
      <c r="F180" s="324">
        <v>5.9</v>
      </c>
      <c r="G180" s="324">
        <v>1</v>
      </c>
      <c r="H180" s="324">
        <v>0</v>
      </c>
      <c r="I180" s="325">
        <v>427</v>
      </c>
      <c r="J180" s="331">
        <v>0</v>
      </c>
    </row>
    <row r="181" spans="1:10" ht="20" x14ac:dyDescent="0.2">
      <c r="A181" s="323">
        <v>230</v>
      </c>
      <c r="B181" s="324">
        <v>45</v>
      </c>
      <c r="C181" s="324">
        <v>17</v>
      </c>
      <c r="D181" s="324">
        <v>1</v>
      </c>
      <c r="E181" s="324">
        <v>5290</v>
      </c>
      <c r="F181" s="324">
        <v>4.8</v>
      </c>
      <c r="G181" s="324">
        <v>1</v>
      </c>
      <c r="H181" s="324">
        <v>0</v>
      </c>
      <c r="I181" s="325">
        <v>141</v>
      </c>
      <c r="J181" s="331">
        <v>0</v>
      </c>
    </row>
    <row r="182" spans="1:10" ht="20" x14ac:dyDescent="0.2">
      <c r="A182" s="323">
        <v>231</v>
      </c>
      <c r="B182" s="324">
        <v>50</v>
      </c>
      <c r="C182" s="324">
        <v>31</v>
      </c>
      <c r="D182" s="324">
        <v>1</v>
      </c>
      <c r="E182" s="324">
        <v>10860</v>
      </c>
      <c r="F182" s="324">
        <v>5.9</v>
      </c>
      <c r="G182" s="324">
        <v>1</v>
      </c>
      <c r="H182" s="324">
        <v>0</v>
      </c>
      <c r="I182" s="325">
        <v>932</v>
      </c>
      <c r="J182" s="331">
        <v>0</v>
      </c>
    </row>
    <row r="183" spans="1:10" ht="20" x14ac:dyDescent="0.2">
      <c r="A183" s="323">
        <v>232</v>
      </c>
      <c r="B183" s="324">
        <v>51</v>
      </c>
      <c r="C183" s="324">
        <v>36</v>
      </c>
      <c r="D183" s="324">
        <v>1</v>
      </c>
      <c r="E183" s="324">
        <v>10490</v>
      </c>
      <c r="F183" s="324">
        <v>5</v>
      </c>
      <c r="G183" s="324">
        <v>1</v>
      </c>
      <c r="H183" s="324">
        <v>1</v>
      </c>
      <c r="I183" s="325">
        <v>1728</v>
      </c>
      <c r="J183" s="331">
        <v>0</v>
      </c>
    </row>
    <row r="184" spans="1:10" ht="20" x14ac:dyDescent="0.2">
      <c r="A184" s="323">
        <v>233</v>
      </c>
      <c r="B184" s="324">
        <v>38</v>
      </c>
      <c r="C184" s="324">
        <v>25</v>
      </c>
      <c r="D184" s="324">
        <v>2</v>
      </c>
      <c r="E184" s="324">
        <v>6970</v>
      </c>
      <c r="F184" s="324">
        <v>8.1999999999999993</v>
      </c>
      <c r="G184" s="324">
        <v>1</v>
      </c>
      <c r="H184" s="324">
        <v>0</v>
      </c>
      <c r="I184" s="325">
        <v>339</v>
      </c>
      <c r="J184" s="331">
        <v>0</v>
      </c>
    </row>
    <row r="185" spans="1:10" ht="20" x14ac:dyDescent="0.2">
      <c r="A185" s="323">
        <v>234</v>
      </c>
      <c r="B185" s="324">
        <v>36</v>
      </c>
      <c r="C185" s="324">
        <v>24</v>
      </c>
      <c r="D185" s="324">
        <v>2</v>
      </c>
      <c r="E185" s="324">
        <v>9610</v>
      </c>
      <c r="F185" s="324">
        <v>3.7</v>
      </c>
      <c r="G185" s="324">
        <v>1</v>
      </c>
      <c r="H185" s="324">
        <v>0</v>
      </c>
      <c r="I185" s="325">
        <v>811</v>
      </c>
      <c r="J185" s="331">
        <v>0</v>
      </c>
    </row>
    <row r="186" spans="1:10" ht="20" x14ac:dyDescent="0.2">
      <c r="A186" s="323">
        <v>235</v>
      </c>
      <c r="B186" s="324">
        <v>34</v>
      </c>
      <c r="C186" s="324">
        <v>21</v>
      </c>
      <c r="D186" s="324">
        <v>1</v>
      </c>
      <c r="E186" s="324">
        <v>5540</v>
      </c>
      <c r="F186" s="324">
        <v>5.6</v>
      </c>
      <c r="G186" s="324">
        <v>0</v>
      </c>
      <c r="H186" s="324">
        <v>0</v>
      </c>
      <c r="I186" s="325">
        <v>143</v>
      </c>
      <c r="J186" s="331">
        <v>0</v>
      </c>
    </row>
    <row r="187" spans="1:10" ht="20" x14ac:dyDescent="0.2">
      <c r="A187" s="323">
        <v>236</v>
      </c>
      <c r="B187" s="324">
        <v>37</v>
      </c>
      <c r="C187" s="324">
        <v>18</v>
      </c>
      <c r="D187" s="324">
        <v>1</v>
      </c>
      <c r="E187" s="324">
        <v>5400</v>
      </c>
      <c r="F187" s="324">
        <v>7.1</v>
      </c>
      <c r="G187" s="324">
        <v>1</v>
      </c>
      <c r="H187" s="324">
        <v>0</v>
      </c>
      <c r="I187" s="325">
        <v>627</v>
      </c>
      <c r="J187" s="331">
        <v>0</v>
      </c>
    </row>
    <row r="188" spans="1:10" ht="20" x14ac:dyDescent="0.2">
      <c r="A188" s="323">
        <v>237</v>
      </c>
      <c r="B188" s="324">
        <v>28</v>
      </c>
      <c r="C188" s="324">
        <v>12</v>
      </c>
      <c r="D188" s="324">
        <v>2</v>
      </c>
      <c r="E188" s="324">
        <v>5620</v>
      </c>
      <c r="F188" s="324">
        <v>2.2999999999999998</v>
      </c>
      <c r="G188" s="324">
        <v>1</v>
      </c>
      <c r="H188" s="324">
        <v>0</v>
      </c>
      <c r="I188" s="325">
        <v>680</v>
      </c>
      <c r="J188" s="331">
        <v>0</v>
      </c>
    </row>
    <row r="189" spans="1:10" ht="20" x14ac:dyDescent="0.2">
      <c r="A189" s="323">
        <v>239</v>
      </c>
      <c r="B189" s="324">
        <v>52</v>
      </c>
      <c r="C189" s="324">
        <v>33</v>
      </c>
      <c r="D189" s="324">
        <v>2</v>
      </c>
      <c r="E189" s="324">
        <v>19780</v>
      </c>
      <c r="F189" s="324">
        <v>8.1999999999999993</v>
      </c>
      <c r="G189" s="324">
        <v>0</v>
      </c>
      <c r="H189" s="324">
        <v>1</v>
      </c>
      <c r="I189" s="325">
        <v>1360</v>
      </c>
      <c r="J189" s="331">
        <v>0</v>
      </c>
    </row>
    <row r="190" spans="1:10" ht="20" x14ac:dyDescent="0.2">
      <c r="A190" s="323">
        <v>240</v>
      </c>
      <c r="B190" s="324">
        <v>34</v>
      </c>
      <c r="C190" s="324">
        <v>19</v>
      </c>
      <c r="D190" s="324">
        <v>4</v>
      </c>
      <c r="E190" s="324">
        <v>5960</v>
      </c>
      <c r="F190" s="324">
        <v>4.7</v>
      </c>
      <c r="G190" s="324">
        <v>1</v>
      </c>
      <c r="H190" s="324">
        <v>1</v>
      </c>
      <c r="I190" s="325">
        <v>152</v>
      </c>
      <c r="J190" s="331">
        <v>0</v>
      </c>
    </row>
    <row r="191" spans="1:10" ht="20" x14ac:dyDescent="0.2">
      <c r="A191" s="323">
        <v>245</v>
      </c>
      <c r="B191" s="324">
        <v>42</v>
      </c>
      <c r="C191" s="324">
        <v>22</v>
      </c>
      <c r="D191" s="324">
        <v>3</v>
      </c>
      <c r="E191" s="324">
        <v>6270</v>
      </c>
      <c r="F191" s="324">
        <v>4.5</v>
      </c>
      <c r="G191" s="324">
        <v>1</v>
      </c>
      <c r="H191" s="324">
        <v>1</v>
      </c>
      <c r="I191" s="325">
        <v>717</v>
      </c>
      <c r="J191" s="331">
        <v>0</v>
      </c>
    </row>
    <row r="192" spans="1:10" ht="20" x14ac:dyDescent="0.2">
      <c r="A192" s="323">
        <v>246</v>
      </c>
      <c r="B192" s="324">
        <v>29</v>
      </c>
      <c r="C192" s="324">
        <v>13</v>
      </c>
      <c r="D192" s="324">
        <v>1</v>
      </c>
      <c r="E192" s="324">
        <v>5230</v>
      </c>
      <c r="F192" s="324">
        <v>7.6</v>
      </c>
      <c r="G192" s="324">
        <v>0</v>
      </c>
      <c r="H192" s="324">
        <v>1</v>
      </c>
      <c r="I192" s="325">
        <v>372</v>
      </c>
      <c r="J192" s="331">
        <v>0</v>
      </c>
    </row>
    <row r="193" spans="1:10" ht="20" x14ac:dyDescent="0.2">
      <c r="A193" s="323">
        <v>247</v>
      </c>
      <c r="B193" s="324">
        <v>29</v>
      </c>
      <c r="C193" s="324">
        <v>18</v>
      </c>
      <c r="D193" s="324">
        <v>1</v>
      </c>
      <c r="E193" s="324">
        <v>5220</v>
      </c>
      <c r="F193" s="324">
        <v>5.3</v>
      </c>
      <c r="G193" s="324">
        <v>1</v>
      </c>
      <c r="H193" s="324">
        <v>0</v>
      </c>
      <c r="I193" s="325">
        <v>444</v>
      </c>
      <c r="J193" s="331">
        <v>0</v>
      </c>
    </row>
    <row r="194" spans="1:10" ht="20" x14ac:dyDescent="0.2">
      <c r="A194" s="323">
        <v>248</v>
      </c>
      <c r="B194" s="324">
        <v>42</v>
      </c>
      <c r="C194" s="324">
        <v>13</v>
      </c>
      <c r="D194" s="324">
        <v>1</v>
      </c>
      <c r="E194" s="324">
        <v>5390</v>
      </c>
      <c r="F194" s="324">
        <v>3</v>
      </c>
      <c r="G194" s="324">
        <v>1</v>
      </c>
      <c r="H194" s="324">
        <v>1</v>
      </c>
      <c r="I194" s="325">
        <v>396</v>
      </c>
      <c r="J194" s="331">
        <v>0</v>
      </c>
    </row>
    <row r="195" spans="1:10" ht="20" x14ac:dyDescent="0.2">
      <c r="A195" s="323">
        <v>250</v>
      </c>
      <c r="B195" s="324">
        <v>48</v>
      </c>
      <c r="C195" s="324">
        <v>23</v>
      </c>
      <c r="D195" s="324">
        <v>1</v>
      </c>
      <c r="E195" s="324">
        <v>7380</v>
      </c>
      <c r="F195" s="324">
        <v>4.8</v>
      </c>
      <c r="G195" s="324">
        <v>0</v>
      </c>
      <c r="H195" s="324">
        <v>1</v>
      </c>
      <c r="I195" s="325">
        <v>257</v>
      </c>
      <c r="J195" s="331">
        <v>0</v>
      </c>
    </row>
    <row r="196" spans="1:10" ht="20" x14ac:dyDescent="0.2">
      <c r="A196" s="323">
        <v>251</v>
      </c>
      <c r="B196" s="324">
        <v>44</v>
      </c>
      <c r="C196" s="324">
        <v>36</v>
      </c>
      <c r="D196" s="324">
        <v>1</v>
      </c>
      <c r="E196" s="324">
        <v>10730</v>
      </c>
      <c r="F196" s="324">
        <v>4.7</v>
      </c>
      <c r="G196" s="324">
        <v>0</v>
      </c>
      <c r="H196" s="324">
        <v>0</v>
      </c>
      <c r="I196" s="325">
        <v>865</v>
      </c>
      <c r="J196" s="331">
        <v>0</v>
      </c>
    </row>
    <row r="197" spans="1:10" ht="20" x14ac:dyDescent="0.2">
      <c r="A197" s="323">
        <v>252</v>
      </c>
      <c r="B197" s="324">
        <v>28</v>
      </c>
      <c r="C197" s="324">
        <v>15</v>
      </c>
      <c r="D197" s="324">
        <v>1</v>
      </c>
      <c r="E197" s="324">
        <v>4990</v>
      </c>
      <c r="F197" s="324">
        <v>5.6</v>
      </c>
      <c r="G197" s="324">
        <v>1</v>
      </c>
      <c r="H197" s="324">
        <v>0</v>
      </c>
      <c r="I197" s="325">
        <v>664</v>
      </c>
      <c r="J197" s="331">
        <v>0</v>
      </c>
    </row>
    <row r="198" spans="1:10" ht="20" x14ac:dyDescent="0.2">
      <c r="A198" s="323">
        <v>253</v>
      </c>
      <c r="B198" s="324">
        <v>49</v>
      </c>
      <c r="C198" s="324">
        <v>18</v>
      </c>
      <c r="D198" s="324">
        <v>1</v>
      </c>
      <c r="E198" s="324">
        <v>8090.0000000000009</v>
      </c>
      <c r="F198" s="324">
        <v>6.7</v>
      </c>
      <c r="G198" s="324">
        <v>1</v>
      </c>
      <c r="H198" s="324">
        <v>1</v>
      </c>
      <c r="I198" s="325">
        <v>299</v>
      </c>
      <c r="J198" s="331">
        <v>0</v>
      </c>
    </row>
    <row r="199" spans="1:10" ht="20" x14ac:dyDescent="0.2">
      <c r="A199" s="323">
        <v>256</v>
      </c>
      <c r="B199" s="324">
        <v>36</v>
      </c>
      <c r="C199" s="324">
        <v>24</v>
      </c>
      <c r="D199" s="324">
        <v>3</v>
      </c>
      <c r="E199" s="324">
        <v>9970</v>
      </c>
      <c r="F199" s="324">
        <v>4.7</v>
      </c>
      <c r="G199" s="324">
        <v>1</v>
      </c>
      <c r="H199" s="324">
        <v>1</v>
      </c>
      <c r="I199" s="325">
        <v>1193</v>
      </c>
      <c r="J199" s="331">
        <v>0</v>
      </c>
    </row>
    <row r="200" spans="1:10" ht="20" x14ac:dyDescent="0.2">
      <c r="A200" s="323">
        <v>257</v>
      </c>
      <c r="B200" s="324">
        <v>40</v>
      </c>
      <c r="C200" s="324">
        <v>15</v>
      </c>
      <c r="D200" s="324">
        <v>4</v>
      </c>
      <c r="E200" s="324">
        <v>7970</v>
      </c>
      <c r="F200" s="324">
        <v>3.2</v>
      </c>
      <c r="G200" s="324">
        <v>1</v>
      </c>
      <c r="H200" s="324">
        <v>1</v>
      </c>
      <c r="I200" s="325">
        <v>266</v>
      </c>
      <c r="J200" s="331">
        <v>0</v>
      </c>
    </row>
    <row r="201" spans="1:10" ht="20" x14ac:dyDescent="0.2">
      <c r="A201" s="323">
        <v>258</v>
      </c>
      <c r="B201" s="324">
        <v>29</v>
      </c>
      <c r="C201" s="324">
        <v>18</v>
      </c>
      <c r="D201" s="324">
        <v>1</v>
      </c>
      <c r="E201" s="324">
        <v>5190</v>
      </c>
      <c r="F201" s="324">
        <v>2.8</v>
      </c>
      <c r="G201" s="324">
        <v>1</v>
      </c>
      <c r="H201" s="324">
        <v>0</v>
      </c>
      <c r="I201" s="325">
        <v>46</v>
      </c>
      <c r="J201" s="331">
        <v>0</v>
      </c>
    </row>
    <row r="202" spans="1:10" ht="20" x14ac:dyDescent="0.2">
      <c r="A202" s="323">
        <v>259</v>
      </c>
      <c r="B202" s="324">
        <v>29</v>
      </c>
      <c r="C202" s="324">
        <v>22</v>
      </c>
      <c r="D202" s="324">
        <v>1</v>
      </c>
      <c r="E202" s="324">
        <v>4830</v>
      </c>
      <c r="F202" s="324">
        <v>2.5</v>
      </c>
      <c r="G202" s="324">
        <v>0</v>
      </c>
      <c r="H202" s="324">
        <v>0</v>
      </c>
      <c r="I202" s="325">
        <v>472</v>
      </c>
      <c r="J202" s="331">
        <v>0</v>
      </c>
    </row>
    <row r="203" spans="1:10" ht="20" x14ac:dyDescent="0.2">
      <c r="A203" s="323">
        <v>260</v>
      </c>
      <c r="B203" s="324">
        <v>41</v>
      </c>
      <c r="C203" s="324">
        <v>17</v>
      </c>
      <c r="D203" s="324">
        <v>1</v>
      </c>
      <c r="E203" s="324">
        <v>5590</v>
      </c>
      <c r="F203" s="324">
        <v>4.0999999999999996</v>
      </c>
      <c r="G203" s="324">
        <v>0</v>
      </c>
      <c r="H203" s="324">
        <v>0</v>
      </c>
      <c r="I203" s="325">
        <v>64</v>
      </c>
      <c r="J203" s="331">
        <v>0</v>
      </c>
    </row>
    <row r="204" spans="1:10" ht="20" x14ac:dyDescent="0.2">
      <c r="A204" s="323">
        <v>261</v>
      </c>
      <c r="B204" s="324">
        <v>33</v>
      </c>
      <c r="C204" s="324">
        <v>26</v>
      </c>
      <c r="D204" s="324">
        <v>1</v>
      </c>
      <c r="E204" s="324">
        <v>5980</v>
      </c>
      <c r="F204" s="324">
        <v>2.6</v>
      </c>
      <c r="G204" s="324">
        <v>1</v>
      </c>
      <c r="H204" s="324">
        <v>0</v>
      </c>
      <c r="I204" s="325">
        <v>619</v>
      </c>
      <c r="J204" s="331">
        <v>0</v>
      </c>
    </row>
    <row r="205" spans="1:10" ht="20" x14ac:dyDescent="0.2">
      <c r="A205" s="323">
        <v>264</v>
      </c>
      <c r="B205" s="324">
        <v>45</v>
      </c>
      <c r="C205" s="324">
        <v>20</v>
      </c>
      <c r="D205" s="324">
        <v>2</v>
      </c>
      <c r="E205" s="324">
        <v>6850</v>
      </c>
      <c r="F205" s="324">
        <v>7.4</v>
      </c>
      <c r="G205" s="324">
        <v>1</v>
      </c>
      <c r="H205" s="324">
        <v>0</v>
      </c>
      <c r="I205" s="325">
        <v>407</v>
      </c>
      <c r="J205" s="331">
        <v>0</v>
      </c>
    </row>
    <row r="206" spans="1:10" ht="20" x14ac:dyDescent="0.2">
      <c r="A206" s="323">
        <v>266</v>
      </c>
      <c r="B206" s="324">
        <v>33</v>
      </c>
      <c r="C206" s="324">
        <v>17</v>
      </c>
      <c r="D206" s="324">
        <v>1</v>
      </c>
      <c r="E206" s="324">
        <v>5770</v>
      </c>
      <c r="F206" s="324">
        <v>2.4</v>
      </c>
      <c r="G206" s="324">
        <v>0</v>
      </c>
      <c r="H206" s="324">
        <v>0</v>
      </c>
      <c r="I206" s="325">
        <v>191</v>
      </c>
      <c r="J206" s="331">
        <v>0</v>
      </c>
    </row>
    <row r="207" spans="1:10" ht="20" x14ac:dyDescent="0.2">
      <c r="A207" s="323">
        <v>267</v>
      </c>
      <c r="B207" s="324">
        <v>39</v>
      </c>
      <c r="C207" s="324">
        <v>26</v>
      </c>
      <c r="D207" s="324">
        <v>2</v>
      </c>
      <c r="E207" s="324">
        <v>8790</v>
      </c>
      <c r="F207" s="324">
        <v>4</v>
      </c>
      <c r="G207" s="324">
        <v>1</v>
      </c>
      <c r="H207" s="324">
        <v>1</v>
      </c>
      <c r="I207" s="325">
        <v>234</v>
      </c>
      <c r="J207" s="331">
        <v>0</v>
      </c>
    </row>
    <row r="208" spans="1:10" ht="20" x14ac:dyDescent="0.2">
      <c r="A208" s="323">
        <v>268</v>
      </c>
      <c r="B208" s="324">
        <v>44</v>
      </c>
      <c r="C208" s="324">
        <v>17</v>
      </c>
      <c r="D208" s="324">
        <v>1</v>
      </c>
      <c r="E208" s="324">
        <v>5120</v>
      </c>
      <c r="F208" s="324">
        <v>4.5</v>
      </c>
      <c r="G208" s="324">
        <v>0</v>
      </c>
      <c r="H208" s="324">
        <v>1</v>
      </c>
      <c r="I208" s="325">
        <v>135</v>
      </c>
      <c r="J208" s="331">
        <v>0</v>
      </c>
    </row>
    <row r="209" spans="1:10" ht="20" x14ac:dyDescent="0.2">
      <c r="A209" s="323">
        <v>269</v>
      </c>
      <c r="B209" s="324">
        <v>42</v>
      </c>
      <c r="C209" s="324">
        <v>33</v>
      </c>
      <c r="D209" s="324">
        <v>2</v>
      </c>
      <c r="E209" s="324">
        <v>16269.999999999998</v>
      </c>
      <c r="F209" s="324">
        <v>3.5</v>
      </c>
      <c r="G209" s="324">
        <v>1</v>
      </c>
      <c r="H209" s="324">
        <v>0</v>
      </c>
      <c r="I209" s="325">
        <v>1309</v>
      </c>
      <c r="J209" s="331">
        <v>0</v>
      </c>
    </row>
    <row r="210" spans="1:10" ht="20" x14ac:dyDescent="0.2">
      <c r="A210" s="323">
        <v>270</v>
      </c>
      <c r="B210" s="324">
        <v>31</v>
      </c>
      <c r="C210" s="324">
        <v>23</v>
      </c>
      <c r="D210" s="324">
        <v>1</v>
      </c>
      <c r="E210" s="324">
        <v>5830</v>
      </c>
      <c r="F210" s="324">
        <v>5.3</v>
      </c>
      <c r="G210" s="324">
        <v>1</v>
      </c>
      <c r="H210" s="324">
        <v>1</v>
      </c>
      <c r="I210" s="325">
        <v>425</v>
      </c>
      <c r="J210" s="331">
        <v>0</v>
      </c>
    </row>
    <row r="211" spans="1:10" ht="20" x14ac:dyDescent="0.2">
      <c r="A211" s="323">
        <v>273</v>
      </c>
      <c r="B211" s="324">
        <v>47</v>
      </c>
      <c r="C211" s="324">
        <v>13</v>
      </c>
      <c r="D211" s="324">
        <v>3</v>
      </c>
      <c r="E211" s="324">
        <v>6820</v>
      </c>
      <c r="F211" s="324">
        <v>4.3</v>
      </c>
      <c r="G211" s="324">
        <v>0</v>
      </c>
      <c r="H211" s="324">
        <v>1</v>
      </c>
      <c r="I211" s="325">
        <v>488</v>
      </c>
      <c r="J211" s="331">
        <v>0</v>
      </c>
    </row>
    <row r="212" spans="1:10" ht="20" x14ac:dyDescent="0.2">
      <c r="A212" s="323">
        <v>274</v>
      </c>
      <c r="B212" s="324">
        <v>36</v>
      </c>
      <c r="C212" s="324">
        <v>19</v>
      </c>
      <c r="D212" s="324">
        <v>3</v>
      </c>
      <c r="E212" s="324">
        <v>16860</v>
      </c>
      <c r="F212" s="324">
        <v>9.6999999999999993</v>
      </c>
      <c r="G212" s="324">
        <v>1</v>
      </c>
      <c r="H212" s="324">
        <v>0</v>
      </c>
      <c r="I212" s="325">
        <v>305</v>
      </c>
      <c r="J212" s="331">
        <v>0</v>
      </c>
    </row>
    <row r="213" spans="1:10" ht="20" x14ac:dyDescent="0.2">
      <c r="A213" s="323">
        <v>275</v>
      </c>
      <c r="B213" s="324">
        <v>44</v>
      </c>
      <c r="C213" s="324">
        <v>32</v>
      </c>
      <c r="D213" s="324">
        <v>1</v>
      </c>
      <c r="E213" s="324">
        <v>9230</v>
      </c>
      <c r="F213" s="324">
        <v>4.9000000000000004</v>
      </c>
      <c r="G213" s="324">
        <v>1</v>
      </c>
      <c r="H213" s="324">
        <v>1</v>
      </c>
      <c r="I213" s="325">
        <v>263</v>
      </c>
      <c r="J213" s="331">
        <v>0</v>
      </c>
    </row>
    <row r="214" spans="1:10" ht="20" x14ac:dyDescent="0.2">
      <c r="A214" s="323">
        <v>276</v>
      </c>
      <c r="B214" s="324">
        <v>56</v>
      </c>
      <c r="C214" s="324">
        <v>49</v>
      </c>
      <c r="D214" s="324">
        <v>1</v>
      </c>
      <c r="E214" s="324">
        <v>19390</v>
      </c>
      <c r="F214" s="324">
        <v>6.2</v>
      </c>
      <c r="G214" s="324">
        <v>1</v>
      </c>
      <c r="H214" s="324">
        <v>1</v>
      </c>
      <c r="I214" s="325">
        <v>4106</v>
      </c>
      <c r="J214" s="331">
        <v>0</v>
      </c>
    </row>
    <row r="215" spans="1:10" ht="20" x14ac:dyDescent="0.2">
      <c r="A215" s="323">
        <v>279</v>
      </c>
      <c r="B215" s="324">
        <v>31</v>
      </c>
      <c r="C215" s="324">
        <v>19</v>
      </c>
      <c r="D215" s="324">
        <v>2</v>
      </c>
      <c r="E215" s="324">
        <v>6000</v>
      </c>
      <c r="F215" s="324">
        <v>1.1000000000000001</v>
      </c>
      <c r="G215" s="324">
        <v>1</v>
      </c>
      <c r="H215" s="324">
        <v>0</v>
      </c>
      <c r="I215" s="325">
        <v>683</v>
      </c>
      <c r="J215" s="331">
        <v>0</v>
      </c>
    </row>
    <row r="216" spans="1:10" ht="20" x14ac:dyDescent="0.2">
      <c r="A216" s="323">
        <v>280</v>
      </c>
      <c r="B216" s="324">
        <v>54</v>
      </c>
      <c r="C216" s="324">
        <v>38</v>
      </c>
      <c r="D216" s="324">
        <v>1</v>
      </c>
      <c r="E216" s="324">
        <v>15869.999999999998</v>
      </c>
      <c r="F216" s="324">
        <v>2</v>
      </c>
      <c r="G216" s="324">
        <v>1</v>
      </c>
      <c r="H216" s="324">
        <v>0</v>
      </c>
      <c r="I216" s="325">
        <v>1080</v>
      </c>
      <c r="J216" s="331">
        <v>0</v>
      </c>
    </row>
    <row r="217" spans="1:10" ht="20" x14ac:dyDescent="0.2">
      <c r="A217" s="323">
        <v>281</v>
      </c>
      <c r="B217" s="324">
        <v>37</v>
      </c>
      <c r="C217" s="324">
        <v>26</v>
      </c>
      <c r="D217" s="324">
        <v>2</v>
      </c>
      <c r="E217" s="324">
        <v>5910</v>
      </c>
      <c r="F217" s="324">
        <v>6.8</v>
      </c>
      <c r="G217" s="324">
        <v>1</v>
      </c>
      <c r="H217" s="324">
        <v>0</v>
      </c>
      <c r="I217" s="325">
        <v>1657</v>
      </c>
      <c r="J217" s="331">
        <v>0</v>
      </c>
    </row>
    <row r="218" spans="1:10" ht="20" x14ac:dyDescent="0.2">
      <c r="A218" s="323">
        <v>282</v>
      </c>
      <c r="B218" s="324">
        <v>30</v>
      </c>
      <c r="C218" s="324">
        <v>12</v>
      </c>
      <c r="D218" s="324">
        <v>2</v>
      </c>
      <c r="E218" s="324">
        <v>5260</v>
      </c>
      <c r="F218" s="324">
        <v>2.1</v>
      </c>
      <c r="G218" s="324">
        <v>1</v>
      </c>
      <c r="H218" s="324">
        <v>1</v>
      </c>
      <c r="I218" s="325">
        <v>434</v>
      </c>
      <c r="J218" s="331">
        <v>0</v>
      </c>
    </row>
    <row r="219" spans="1:10" ht="20" x14ac:dyDescent="0.2">
      <c r="A219" s="323">
        <v>283</v>
      </c>
      <c r="B219" s="324">
        <v>30</v>
      </c>
      <c r="C219" s="324">
        <v>18</v>
      </c>
      <c r="D219" s="324">
        <v>3</v>
      </c>
      <c r="E219" s="324">
        <v>5860</v>
      </c>
      <c r="F219" s="324">
        <v>5.3</v>
      </c>
      <c r="G219" s="324">
        <v>0</v>
      </c>
      <c r="H219" s="324">
        <v>1</v>
      </c>
      <c r="I219" s="325">
        <v>246</v>
      </c>
      <c r="J219" s="331">
        <v>0</v>
      </c>
    </row>
    <row r="220" spans="1:10" ht="20" x14ac:dyDescent="0.2">
      <c r="A220" s="323">
        <v>284</v>
      </c>
      <c r="B220" s="324">
        <v>35</v>
      </c>
      <c r="C220" s="324">
        <v>16</v>
      </c>
      <c r="D220" s="324">
        <v>4</v>
      </c>
      <c r="E220" s="324">
        <v>7230</v>
      </c>
      <c r="F220" s="324">
        <v>7.7</v>
      </c>
      <c r="G220" s="324">
        <v>1</v>
      </c>
      <c r="H220" s="324">
        <v>0</v>
      </c>
      <c r="I220" s="325">
        <v>270</v>
      </c>
      <c r="J220" s="331">
        <v>0</v>
      </c>
    </row>
    <row r="221" spans="1:10" ht="20" x14ac:dyDescent="0.2">
      <c r="A221" s="323">
        <v>285</v>
      </c>
      <c r="B221" s="324">
        <v>32</v>
      </c>
      <c r="C221" s="324">
        <v>19</v>
      </c>
      <c r="D221" s="324">
        <v>1</v>
      </c>
      <c r="E221" s="324">
        <v>5110</v>
      </c>
      <c r="F221" s="324">
        <v>5</v>
      </c>
      <c r="G221" s="324">
        <v>0</v>
      </c>
      <c r="H221" s="324">
        <v>1</v>
      </c>
      <c r="I221" s="325">
        <v>796</v>
      </c>
      <c r="J221" s="331">
        <v>0</v>
      </c>
    </row>
    <row r="222" spans="1:10" ht="20" x14ac:dyDescent="0.2">
      <c r="A222" s="323">
        <v>287</v>
      </c>
      <c r="B222" s="324">
        <v>38</v>
      </c>
      <c r="C222" s="324">
        <v>28</v>
      </c>
      <c r="D222" s="324">
        <v>2</v>
      </c>
      <c r="E222" s="324">
        <v>8360</v>
      </c>
      <c r="F222" s="324">
        <v>5.2</v>
      </c>
      <c r="G222" s="324">
        <v>0</v>
      </c>
      <c r="H222" s="324">
        <v>0</v>
      </c>
      <c r="I222" s="325">
        <v>63</v>
      </c>
      <c r="J222" s="331">
        <v>0</v>
      </c>
    </row>
    <row r="223" spans="1:10" ht="20" x14ac:dyDescent="0.2">
      <c r="A223" s="323">
        <v>290</v>
      </c>
      <c r="B223" s="324">
        <v>31</v>
      </c>
      <c r="C223" s="324">
        <v>19</v>
      </c>
      <c r="D223" s="324">
        <v>1</v>
      </c>
      <c r="E223" s="324">
        <v>5300</v>
      </c>
      <c r="F223" s="324">
        <v>5.4</v>
      </c>
      <c r="G223" s="324">
        <v>1</v>
      </c>
      <c r="H223" s="324">
        <v>1</v>
      </c>
      <c r="I223" s="325">
        <v>335</v>
      </c>
      <c r="J223" s="331">
        <v>0</v>
      </c>
    </row>
    <row r="224" spans="1:10" ht="20" x14ac:dyDescent="0.2">
      <c r="A224" s="323">
        <v>291</v>
      </c>
      <c r="B224" s="324">
        <v>47</v>
      </c>
      <c r="C224" s="324">
        <v>29</v>
      </c>
      <c r="D224" s="324">
        <v>2</v>
      </c>
      <c r="E224" s="324">
        <v>13380.000000000002</v>
      </c>
      <c r="F224" s="324">
        <v>7.9</v>
      </c>
      <c r="G224" s="324">
        <v>1</v>
      </c>
      <c r="H224" s="324">
        <v>0</v>
      </c>
      <c r="I224" s="325">
        <v>1217</v>
      </c>
      <c r="J224" s="331">
        <v>0</v>
      </c>
    </row>
    <row r="225" spans="1:10" ht="20" x14ac:dyDescent="0.2">
      <c r="A225" s="323">
        <v>292</v>
      </c>
      <c r="B225" s="324">
        <v>42</v>
      </c>
      <c r="C225" s="324">
        <v>22</v>
      </c>
      <c r="D225" s="324">
        <v>1</v>
      </c>
      <c r="E225" s="324">
        <v>13150</v>
      </c>
      <c r="F225" s="324">
        <v>4.4000000000000004</v>
      </c>
      <c r="G225" s="324">
        <v>0</v>
      </c>
      <c r="H225" s="324">
        <v>0</v>
      </c>
      <c r="I225" s="325">
        <v>76</v>
      </c>
      <c r="J225" s="331">
        <v>0</v>
      </c>
    </row>
    <row r="226" spans="1:10" ht="20" x14ac:dyDescent="0.2">
      <c r="A226" s="323">
        <v>293</v>
      </c>
      <c r="B226" s="324">
        <v>56</v>
      </c>
      <c r="C226" s="324">
        <v>38</v>
      </c>
      <c r="D226" s="324">
        <v>1</v>
      </c>
      <c r="E226" s="324">
        <v>14030.000000000002</v>
      </c>
      <c r="F226" s="324">
        <v>6.7</v>
      </c>
      <c r="G226" s="324">
        <v>1</v>
      </c>
      <c r="H226" s="324">
        <v>0</v>
      </c>
      <c r="I226" s="325">
        <v>1830</v>
      </c>
      <c r="J226" s="331">
        <v>0</v>
      </c>
    </row>
    <row r="227" spans="1:10" ht="20" x14ac:dyDescent="0.2">
      <c r="A227" s="323">
        <v>295</v>
      </c>
      <c r="B227" s="324">
        <v>36</v>
      </c>
      <c r="C227" s="324">
        <v>24</v>
      </c>
      <c r="D227" s="324">
        <v>1</v>
      </c>
      <c r="E227" s="324">
        <v>6700</v>
      </c>
      <c r="F227" s="324">
        <v>5.3</v>
      </c>
      <c r="G227" s="324">
        <v>1</v>
      </c>
      <c r="H227" s="324">
        <v>0</v>
      </c>
      <c r="I227" s="325">
        <v>371</v>
      </c>
      <c r="J227" s="331">
        <v>0</v>
      </c>
    </row>
    <row r="228" spans="1:10" ht="20" x14ac:dyDescent="0.2">
      <c r="A228" s="323">
        <v>298</v>
      </c>
      <c r="B228" s="324">
        <v>25</v>
      </c>
      <c r="C228" s="324">
        <v>12</v>
      </c>
      <c r="D228" s="324">
        <v>2</v>
      </c>
      <c r="E228" s="324">
        <v>4700</v>
      </c>
      <c r="F228" s="324">
        <v>8.9</v>
      </c>
      <c r="G228" s="324">
        <v>0</v>
      </c>
      <c r="H228" s="324">
        <v>1</v>
      </c>
      <c r="I228" s="325">
        <v>275</v>
      </c>
      <c r="J228" s="331">
        <v>0</v>
      </c>
    </row>
    <row r="229" spans="1:10" ht="20" x14ac:dyDescent="0.2">
      <c r="A229" s="323">
        <v>299</v>
      </c>
      <c r="B229" s="324">
        <v>27</v>
      </c>
      <c r="C229" s="324">
        <v>17</v>
      </c>
      <c r="D229" s="324">
        <v>1</v>
      </c>
      <c r="E229" s="324">
        <v>5690</v>
      </c>
      <c r="F229" s="324">
        <v>5.2</v>
      </c>
      <c r="G229" s="324">
        <v>1</v>
      </c>
      <c r="H229" s="324">
        <v>0</v>
      </c>
      <c r="I229" s="325">
        <v>708</v>
      </c>
      <c r="J229" s="331">
        <v>0</v>
      </c>
    </row>
    <row r="230" spans="1:10" ht="20" x14ac:dyDescent="0.2">
      <c r="A230" s="323">
        <v>300</v>
      </c>
      <c r="B230" s="324">
        <v>32</v>
      </c>
      <c r="C230" s="324">
        <v>16</v>
      </c>
      <c r="D230" s="324">
        <v>4</v>
      </c>
      <c r="E230" s="324">
        <v>4550</v>
      </c>
      <c r="F230" s="324">
        <v>8.5</v>
      </c>
      <c r="G230" s="324">
        <v>1</v>
      </c>
      <c r="H230" s="324">
        <v>1</v>
      </c>
      <c r="I230" s="325">
        <v>219</v>
      </c>
      <c r="J230" s="331">
        <v>0</v>
      </c>
    </row>
    <row r="231" spans="1:10" ht="20" x14ac:dyDescent="0.2">
      <c r="A231" s="323">
        <v>301</v>
      </c>
      <c r="B231" s="324">
        <v>34</v>
      </c>
      <c r="C231" s="324">
        <v>13</v>
      </c>
      <c r="D231" s="324">
        <v>2</v>
      </c>
      <c r="E231" s="324">
        <v>4560</v>
      </c>
      <c r="F231" s="324">
        <v>3.5</v>
      </c>
      <c r="G231" s="324">
        <v>1</v>
      </c>
      <c r="H231" s="324">
        <v>1</v>
      </c>
      <c r="I231" s="325">
        <v>139</v>
      </c>
      <c r="J231" s="331">
        <v>0</v>
      </c>
    </row>
    <row r="232" spans="1:10" ht="20" x14ac:dyDescent="0.2">
      <c r="A232" s="323">
        <v>302</v>
      </c>
      <c r="B232" s="324">
        <v>43</v>
      </c>
      <c r="C232" s="324">
        <v>29</v>
      </c>
      <c r="D232" s="324">
        <v>2</v>
      </c>
      <c r="E232" s="324">
        <v>10430</v>
      </c>
      <c r="F232" s="324">
        <v>4.3</v>
      </c>
      <c r="G232" s="324">
        <v>0</v>
      </c>
      <c r="H232" s="324">
        <v>1</v>
      </c>
      <c r="I232" s="325">
        <v>456</v>
      </c>
      <c r="J232" s="331">
        <v>0</v>
      </c>
    </row>
    <row r="233" spans="1:10" ht="20" x14ac:dyDescent="0.2">
      <c r="A233" s="323">
        <v>303</v>
      </c>
      <c r="B233" s="324">
        <v>39</v>
      </c>
      <c r="C233" s="324">
        <v>18</v>
      </c>
      <c r="D233" s="324">
        <v>1</v>
      </c>
      <c r="E233" s="324">
        <v>6200</v>
      </c>
      <c r="F233" s="324">
        <v>3.5</v>
      </c>
      <c r="G233" s="324">
        <v>1</v>
      </c>
      <c r="H233" s="324">
        <v>1</v>
      </c>
      <c r="I233" s="325">
        <v>282</v>
      </c>
      <c r="J233" s="331">
        <v>0</v>
      </c>
    </row>
    <row r="234" spans="1:10" ht="20" x14ac:dyDescent="0.2">
      <c r="A234" s="323">
        <v>304</v>
      </c>
      <c r="B234" s="324">
        <v>33</v>
      </c>
      <c r="C234" s="324">
        <v>23</v>
      </c>
      <c r="D234" s="324">
        <v>2</v>
      </c>
      <c r="E234" s="324">
        <v>7530</v>
      </c>
      <c r="F234" s="324">
        <v>3.2</v>
      </c>
      <c r="G234" s="324">
        <v>0</v>
      </c>
      <c r="H234" s="324">
        <v>0</v>
      </c>
      <c r="I234" s="325">
        <v>167</v>
      </c>
      <c r="J234" s="331">
        <v>0</v>
      </c>
    </row>
    <row r="235" spans="1:10" ht="20" x14ac:dyDescent="0.2">
      <c r="A235" s="323">
        <v>305</v>
      </c>
      <c r="B235" s="324">
        <v>30</v>
      </c>
      <c r="C235" s="324">
        <v>21</v>
      </c>
      <c r="D235" s="324">
        <v>2</v>
      </c>
      <c r="E235" s="324">
        <v>6380</v>
      </c>
      <c r="F235" s="324">
        <v>2.2000000000000002</v>
      </c>
      <c r="G235" s="324">
        <v>1</v>
      </c>
      <c r="H235" s="324">
        <v>1</v>
      </c>
      <c r="I235" s="325">
        <v>1090</v>
      </c>
      <c r="J235" s="331">
        <v>0</v>
      </c>
    </row>
    <row r="236" spans="1:10" ht="20" x14ac:dyDescent="0.2">
      <c r="A236" s="323">
        <v>307</v>
      </c>
      <c r="B236" s="324">
        <v>29</v>
      </c>
      <c r="C236" s="324">
        <v>18</v>
      </c>
      <c r="D236" s="324">
        <v>1</v>
      </c>
      <c r="E236" s="324">
        <v>5480</v>
      </c>
      <c r="F236" s="324">
        <v>6.6</v>
      </c>
      <c r="G236" s="324">
        <v>1</v>
      </c>
      <c r="H236" s="324">
        <v>1</v>
      </c>
      <c r="I236" s="325">
        <v>550</v>
      </c>
      <c r="J236" s="331">
        <v>0</v>
      </c>
    </row>
    <row r="237" spans="1:10" ht="20" x14ac:dyDescent="0.2">
      <c r="A237" s="323">
        <v>309</v>
      </c>
      <c r="B237" s="324">
        <v>33</v>
      </c>
      <c r="C237" s="324">
        <v>24</v>
      </c>
      <c r="D237" s="324">
        <v>1</v>
      </c>
      <c r="E237" s="324">
        <v>7530</v>
      </c>
      <c r="F237" s="324">
        <v>6.3</v>
      </c>
      <c r="G237" s="324">
        <v>1</v>
      </c>
      <c r="H237" s="324">
        <v>1</v>
      </c>
      <c r="I237" s="325">
        <v>1432</v>
      </c>
      <c r="J237" s="331">
        <v>0</v>
      </c>
    </row>
    <row r="238" spans="1:10" ht="20" x14ac:dyDescent="0.2">
      <c r="A238" s="323">
        <v>310</v>
      </c>
      <c r="B238" s="324">
        <v>41</v>
      </c>
      <c r="C238" s="324">
        <v>20</v>
      </c>
      <c r="D238" s="324">
        <v>1</v>
      </c>
      <c r="E238" s="324">
        <v>5520</v>
      </c>
      <c r="F238" s="324">
        <v>4.8</v>
      </c>
      <c r="G238" s="324">
        <v>1</v>
      </c>
      <c r="H238" s="324">
        <v>0</v>
      </c>
      <c r="I238" s="325">
        <v>139</v>
      </c>
      <c r="J238" s="331">
        <v>0</v>
      </c>
    </row>
    <row r="239" spans="1:10" ht="20" x14ac:dyDescent="0.2">
      <c r="A239" s="323">
        <v>311</v>
      </c>
      <c r="B239" s="324">
        <v>40</v>
      </c>
      <c r="C239" s="324">
        <v>19</v>
      </c>
      <c r="D239" s="324">
        <v>2</v>
      </c>
      <c r="E239" s="324">
        <v>7920</v>
      </c>
      <c r="F239" s="324">
        <v>4.2</v>
      </c>
      <c r="G239" s="324">
        <v>0</v>
      </c>
      <c r="H239" s="324">
        <v>0</v>
      </c>
      <c r="I239" s="325">
        <v>195</v>
      </c>
      <c r="J239" s="331">
        <v>0</v>
      </c>
    </row>
    <row r="240" spans="1:10" ht="20" x14ac:dyDescent="0.2">
      <c r="A240" s="323">
        <v>312</v>
      </c>
      <c r="B240" s="324">
        <v>34</v>
      </c>
      <c r="C240" s="324">
        <v>15</v>
      </c>
      <c r="D240" s="324">
        <v>1</v>
      </c>
      <c r="E240" s="324">
        <v>4620</v>
      </c>
      <c r="F240" s="324">
        <v>2.8</v>
      </c>
      <c r="G240" s="324">
        <v>0</v>
      </c>
      <c r="H240" s="324">
        <v>0</v>
      </c>
      <c r="I240" s="325">
        <v>538</v>
      </c>
      <c r="J240" s="331">
        <v>0</v>
      </c>
    </row>
    <row r="241" spans="1:10" ht="20" x14ac:dyDescent="0.2">
      <c r="A241" s="323">
        <v>313</v>
      </c>
      <c r="B241" s="324">
        <v>43</v>
      </c>
      <c r="C241" s="324">
        <v>12</v>
      </c>
      <c r="D241" s="324">
        <v>2</v>
      </c>
      <c r="E241" s="324">
        <v>5610</v>
      </c>
      <c r="F241" s="324">
        <v>4.0999999999999996</v>
      </c>
      <c r="G241" s="324">
        <v>0</v>
      </c>
      <c r="H241" s="324">
        <v>0</v>
      </c>
      <c r="I241" s="325">
        <v>335</v>
      </c>
      <c r="J241" s="331">
        <v>0</v>
      </c>
    </row>
    <row r="242" spans="1:10" ht="20" x14ac:dyDescent="0.2">
      <c r="A242" s="323">
        <v>314</v>
      </c>
      <c r="B242" s="324">
        <v>53</v>
      </c>
      <c r="C242" s="324">
        <v>37</v>
      </c>
      <c r="D242" s="324">
        <v>4</v>
      </c>
      <c r="E242" s="324">
        <v>37190</v>
      </c>
      <c r="F242" s="324">
        <v>5.6</v>
      </c>
      <c r="G242" s="324">
        <v>1</v>
      </c>
      <c r="H242" s="324">
        <v>0</v>
      </c>
      <c r="I242" s="325">
        <v>3514</v>
      </c>
      <c r="J242" s="331">
        <v>0</v>
      </c>
    </row>
    <row r="243" spans="1:10" ht="20" x14ac:dyDescent="0.2">
      <c r="A243" s="323">
        <v>315</v>
      </c>
      <c r="B243" s="324">
        <v>38</v>
      </c>
      <c r="C243" s="324">
        <v>15</v>
      </c>
      <c r="D243" s="324">
        <v>1</v>
      </c>
      <c r="E243" s="324">
        <v>4890</v>
      </c>
      <c r="F243" s="324">
        <v>1.5</v>
      </c>
      <c r="G243" s="324">
        <v>0</v>
      </c>
      <c r="H243" s="324">
        <v>1</v>
      </c>
      <c r="I243" s="325">
        <v>254</v>
      </c>
      <c r="J243" s="331">
        <v>0</v>
      </c>
    </row>
    <row r="244" spans="1:10" ht="20" x14ac:dyDescent="0.2">
      <c r="A244" s="323">
        <v>316</v>
      </c>
      <c r="B244" s="324">
        <v>32</v>
      </c>
      <c r="C244" s="324">
        <v>20</v>
      </c>
      <c r="D244" s="324">
        <v>3</v>
      </c>
      <c r="E244" s="324">
        <v>9390</v>
      </c>
      <c r="F244" s="324">
        <v>4.9000000000000004</v>
      </c>
      <c r="G244" s="324">
        <v>1</v>
      </c>
      <c r="H244" s="324">
        <v>0</v>
      </c>
      <c r="I244" s="325">
        <v>789</v>
      </c>
      <c r="J244" s="331">
        <v>0</v>
      </c>
    </row>
    <row r="245" spans="1:10" ht="20" x14ac:dyDescent="0.2">
      <c r="A245" s="323">
        <v>317</v>
      </c>
      <c r="B245" s="324">
        <v>35</v>
      </c>
      <c r="C245" s="324">
        <v>25</v>
      </c>
      <c r="D245" s="324">
        <v>1</v>
      </c>
      <c r="E245" s="324">
        <v>8410</v>
      </c>
      <c r="F245" s="324">
        <v>3.8</v>
      </c>
      <c r="G245" s="324">
        <v>1</v>
      </c>
      <c r="H245" s="324">
        <v>1</v>
      </c>
      <c r="I245" s="325">
        <v>425</v>
      </c>
      <c r="J245" s="331">
        <v>0</v>
      </c>
    </row>
    <row r="246" spans="1:10" ht="20" x14ac:dyDescent="0.2">
      <c r="A246" s="323">
        <v>318</v>
      </c>
      <c r="B246" s="324">
        <v>31</v>
      </c>
      <c r="C246" s="324">
        <v>21</v>
      </c>
      <c r="D246" s="324">
        <v>1</v>
      </c>
      <c r="E246" s="324">
        <v>5400</v>
      </c>
      <c r="F246" s="324">
        <v>7.4</v>
      </c>
      <c r="G246" s="324">
        <v>1</v>
      </c>
      <c r="H246" s="324">
        <v>0</v>
      </c>
      <c r="I246" s="325">
        <v>154</v>
      </c>
      <c r="J246" s="331">
        <v>0</v>
      </c>
    </row>
    <row r="247" spans="1:10" ht="20" x14ac:dyDescent="0.2">
      <c r="A247" s="323">
        <v>319</v>
      </c>
      <c r="B247" s="324">
        <v>37</v>
      </c>
      <c r="C247" s="324">
        <v>18</v>
      </c>
      <c r="D247" s="324">
        <v>1</v>
      </c>
      <c r="E247" s="324">
        <v>5500</v>
      </c>
      <c r="F247" s="324">
        <v>5.8</v>
      </c>
      <c r="G247" s="324">
        <v>1</v>
      </c>
      <c r="H247" s="324">
        <v>0</v>
      </c>
      <c r="I247" s="325">
        <v>917</v>
      </c>
      <c r="J247" s="331">
        <v>0</v>
      </c>
    </row>
    <row r="248" spans="1:10" ht="20" x14ac:dyDescent="0.2">
      <c r="A248" s="323">
        <v>321</v>
      </c>
      <c r="B248" s="324">
        <v>49</v>
      </c>
      <c r="C248" s="324">
        <v>20</v>
      </c>
      <c r="D248" s="324">
        <v>3</v>
      </c>
      <c r="E248" s="324">
        <v>7280</v>
      </c>
      <c r="F248" s="324">
        <v>5</v>
      </c>
      <c r="G248" s="324">
        <v>1</v>
      </c>
      <c r="H248" s="324">
        <v>0</v>
      </c>
      <c r="I248" s="325">
        <v>273</v>
      </c>
      <c r="J248" s="331">
        <v>0</v>
      </c>
    </row>
    <row r="249" spans="1:10" ht="20" x14ac:dyDescent="0.2">
      <c r="A249" s="323">
        <v>323</v>
      </c>
      <c r="B249" s="324">
        <v>41</v>
      </c>
      <c r="C249" s="324">
        <v>34</v>
      </c>
      <c r="D249" s="324">
        <v>1</v>
      </c>
      <c r="E249" s="324">
        <v>8480</v>
      </c>
      <c r="F249" s="324">
        <v>3.9</v>
      </c>
      <c r="G249" s="324">
        <v>0</v>
      </c>
      <c r="H249" s="324">
        <v>0</v>
      </c>
      <c r="I249" s="325">
        <v>887</v>
      </c>
      <c r="J249" s="331">
        <v>0</v>
      </c>
    </row>
    <row r="250" spans="1:10" ht="20" x14ac:dyDescent="0.2">
      <c r="A250" s="323">
        <v>324</v>
      </c>
      <c r="B250" s="324">
        <v>48</v>
      </c>
      <c r="C250" s="324">
        <v>22</v>
      </c>
      <c r="D250" s="324">
        <v>5</v>
      </c>
      <c r="E250" s="324">
        <v>7580</v>
      </c>
      <c r="F250" s="324">
        <v>4.2</v>
      </c>
      <c r="G250" s="324">
        <v>0</v>
      </c>
      <c r="H250" s="324">
        <v>0</v>
      </c>
      <c r="I250" s="325">
        <v>1281</v>
      </c>
      <c r="J250" s="331">
        <v>0</v>
      </c>
    </row>
    <row r="251" spans="1:10" ht="20" x14ac:dyDescent="0.2">
      <c r="A251" s="323">
        <v>325</v>
      </c>
      <c r="B251" s="324">
        <v>48</v>
      </c>
      <c r="C251" s="324">
        <v>28</v>
      </c>
      <c r="D251" s="324">
        <v>2</v>
      </c>
      <c r="E251" s="324">
        <v>10050</v>
      </c>
      <c r="F251" s="324">
        <v>8.1999999999999993</v>
      </c>
      <c r="G251" s="324">
        <v>0</v>
      </c>
      <c r="H251" s="324">
        <v>0</v>
      </c>
      <c r="I251" s="325">
        <v>434</v>
      </c>
      <c r="J251" s="331">
        <v>0</v>
      </c>
    </row>
    <row r="252" spans="1:10" ht="20" x14ac:dyDescent="0.2">
      <c r="A252" s="323">
        <v>327</v>
      </c>
      <c r="B252" s="324">
        <v>42</v>
      </c>
      <c r="C252" s="324">
        <v>32</v>
      </c>
      <c r="D252" s="324">
        <v>1</v>
      </c>
      <c r="E252" s="324">
        <v>7620</v>
      </c>
      <c r="F252" s="324">
        <v>3.1</v>
      </c>
      <c r="G252" s="324">
        <v>1</v>
      </c>
      <c r="H252" s="324">
        <v>0</v>
      </c>
      <c r="I252" s="325">
        <v>549</v>
      </c>
      <c r="J252" s="331">
        <v>0</v>
      </c>
    </row>
    <row r="253" spans="1:10" ht="20" x14ac:dyDescent="0.2">
      <c r="A253" s="323">
        <v>329</v>
      </c>
      <c r="B253" s="324">
        <v>48</v>
      </c>
      <c r="C253" s="324">
        <v>35</v>
      </c>
      <c r="D253" s="324">
        <v>1</v>
      </c>
      <c r="E253" s="324">
        <v>13090</v>
      </c>
      <c r="F253" s="324">
        <v>3.3</v>
      </c>
      <c r="G253" s="324">
        <v>0</v>
      </c>
      <c r="H253" s="324">
        <v>0</v>
      </c>
      <c r="I253" s="325">
        <v>493</v>
      </c>
      <c r="J253" s="331">
        <v>0</v>
      </c>
    </row>
    <row r="254" spans="1:10" ht="20" x14ac:dyDescent="0.2">
      <c r="A254" s="323">
        <v>330</v>
      </c>
      <c r="B254" s="324">
        <v>28</v>
      </c>
      <c r="C254" s="324">
        <v>20</v>
      </c>
      <c r="D254" s="324">
        <v>1</v>
      </c>
      <c r="E254" s="324">
        <v>4820</v>
      </c>
      <c r="F254" s="324">
        <v>5.9</v>
      </c>
      <c r="G254" s="324">
        <v>1</v>
      </c>
      <c r="H254" s="324">
        <v>1</v>
      </c>
      <c r="I254" s="325">
        <v>464</v>
      </c>
      <c r="J254" s="331">
        <v>0</v>
      </c>
    </row>
    <row r="255" spans="1:10" ht="20" x14ac:dyDescent="0.2">
      <c r="A255" s="323">
        <v>331</v>
      </c>
      <c r="B255" s="324">
        <v>47</v>
      </c>
      <c r="C255" s="324">
        <v>30</v>
      </c>
      <c r="D255" s="324">
        <v>1</v>
      </c>
      <c r="E255" s="324">
        <v>9620</v>
      </c>
      <c r="F255" s="324">
        <v>6.6</v>
      </c>
      <c r="G255" s="324">
        <v>1</v>
      </c>
      <c r="H255" s="324">
        <v>1</v>
      </c>
      <c r="I255" s="325">
        <v>1878</v>
      </c>
      <c r="J255" s="331">
        <v>0</v>
      </c>
    </row>
    <row r="256" spans="1:10" ht="20" x14ac:dyDescent="0.2">
      <c r="A256" s="323">
        <v>332</v>
      </c>
      <c r="B256" s="324">
        <v>47</v>
      </c>
      <c r="C256" s="324">
        <v>18</v>
      </c>
      <c r="D256" s="324">
        <v>5</v>
      </c>
      <c r="E256" s="324">
        <v>5470</v>
      </c>
      <c r="F256" s="324">
        <v>4.2</v>
      </c>
      <c r="G256" s="324">
        <v>1</v>
      </c>
      <c r="H256" s="324">
        <v>0</v>
      </c>
      <c r="I256" s="325">
        <v>190</v>
      </c>
      <c r="J256" s="331">
        <v>0</v>
      </c>
    </row>
    <row r="257" spans="1:10" ht="20" x14ac:dyDescent="0.2">
      <c r="A257" s="323">
        <v>335</v>
      </c>
      <c r="B257" s="324">
        <v>43</v>
      </c>
      <c r="C257" s="324">
        <v>26</v>
      </c>
      <c r="D257" s="324">
        <v>1</v>
      </c>
      <c r="E257" s="324">
        <v>6360</v>
      </c>
      <c r="F257" s="324">
        <v>7.2</v>
      </c>
      <c r="G257" s="324">
        <v>0</v>
      </c>
      <c r="H257" s="324">
        <v>0</v>
      </c>
      <c r="I257" s="325">
        <v>671</v>
      </c>
      <c r="J257" s="331">
        <v>0</v>
      </c>
    </row>
    <row r="258" spans="1:10" ht="20" x14ac:dyDescent="0.2">
      <c r="A258" s="323">
        <v>336</v>
      </c>
      <c r="B258" s="324">
        <v>29</v>
      </c>
      <c r="C258" s="324">
        <v>17</v>
      </c>
      <c r="D258" s="324">
        <v>1</v>
      </c>
      <c r="E258" s="324">
        <v>4970</v>
      </c>
      <c r="F258" s="324">
        <v>4.8</v>
      </c>
      <c r="G258" s="324">
        <v>1</v>
      </c>
      <c r="H258" s="324">
        <v>0</v>
      </c>
      <c r="I258" s="325">
        <v>771</v>
      </c>
      <c r="J258" s="331">
        <v>0</v>
      </c>
    </row>
    <row r="259" spans="1:10" ht="20" x14ac:dyDescent="0.2">
      <c r="A259" s="323">
        <v>337</v>
      </c>
      <c r="B259" s="324">
        <v>41</v>
      </c>
      <c r="C259" s="324">
        <v>17</v>
      </c>
      <c r="D259" s="324">
        <v>1</v>
      </c>
      <c r="E259" s="324">
        <v>6170</v>
      </c>
      <c r="F259" s="324">
        <v>5.5</v>
      </c>
      <c r="G259" s="324">
        <v>0</v>
      </c>
      <c r="H259" s="324">
        <v>1</v>
      </c>
      <c r="I259" s="325">
        <v>322</v>
      </c>
      <c r="J259" s="331">
        <v>0</v>
      </c>
    </row>
    <row r="260" spans="1:10" ht="20" x14ac:dyDescent="0.2">
      <c r="A260" s="323">
        <v>338</v>
      </c>
      <c r="B260" s="324">
        <v>45</v>
      </c>
      <c r="C260" s="324">
        <v>31</v>
      </c>
      <c r="D260" s="324">
        <v>2</v>
      </c>
      <c r="E260" s="324">
        <v>10570</v>
      </c>
      <c r="F260" s="324">
        <v>6.2</v>
      </c>
      <c r="G260" s="324">
        <v>1</v>
      </c>
      <c r="H260" s="324">
        <v>1</v>
      </c>
      <c r="I260" s="325">
        <v>252</v>
      </c>
      <c r="J260" s="331">
        <v>0</v>
      </c>
    </row>
    <row r="261" spans="1:10" ht="20" x14ac:dyDescent="0.2">
      <c r="A261" s="323">
        <v>340</v>
      </c>
      <c r="B261" s="324">
        <v>50</v>
      </c>
      <c r="C261" s="324">
        <v>24</v>
      </c>
      <c r="D261" s="324">
        <v>2</v>
      </c>
      <c r="E261" s="324">
        <v>13390</v>
      </c>
      <c r="F261" s="324">
        <v>8.3000000000000007</v>
      </c>
      <c r="G261" s="324">
        <v>0</v>
      </c>
      <c r="H261" s="324">
        <v>0</v>
      </c>
      <c r="I261" s="325">
        <v>930</v>
      </c>
      <c r="J261" s="331">
        <v>0</v>
      </c>
    </row>
    <row r="262" spans="1:10" ht="20" x14ac:dyDescent="0.2">
      <c r="A262" s="323">
        <v>341</v>
      </c>
      <c r="B262" s="324">
        <v>33</v>
      </c>
      <c r="C262" s="324">
        <v>20</v>
      </c>
      <c r="D262" s="324">
        <v>1</v>
      </c>
      <c r="E262" s="324">
        <v>5840</v>
      </c>
      <c r="F262" s="324">
        <v>1.4</v>
      </c>
      <c r="G262" s="324">
        <v>1</v>
      </c>
      <c r="H262" s="324">
        <v>1</v>
      </c>
      <c r="I262" s="325">
        <v>238</v>
      </c>
      <c r="J262" s="331">
        <v>0</v>
      </c>
    </row>
    <row r="263" spans="1:10" ht="20" x14ac:dyDescent="0.2">
      <c r="A263" s="323">
        <v>342</v>
      </c>
      <c r="B263" s="324">
        <v>24</v>
      </c>
      <c r="C263" s="324">
        <v>13</v>
      </c>
      <c r="D263" s="324">
        <v>1</v>
      </c>
      <c r="E263" s="324">
        <v>4250</v>
      </c>
      <c r="F263" s="324">
        <v>3.4</v>
      </c>
      <c r="G263" s="324">
        <v>1</v>
      </c>
      <c r="H263" s="324">
        <v>0</v>
      </c>
      <c r="I263" s="325">
        <v>592</v>
      </c>
      <c r="J263" s="331">
        <v>0</v>
      </c>
    </row>
    <row r="264" spans="1:10" ht="20" x14ac:dyDescent="0.2">
      <c r="A264" s="323">
        <v>343</v>
      </c>
      <c r="B264" s="324">
        <v>42</v>
      </c>
      <c r="C264" s="324">
        <v>24</v>
      </c>
      <c r="D264" s="324">
        <v>1</v>
      </c>
      <c r="E264" s="324">
        <v>8680</v>
      </c>
      <c r="F264" s="324">
        <v>6.2</v>
      </c>
      <c r="G264" s="324">
        <v>0</v>
      </c>
      <c r="H264" s="324">
        <v>0</v>
      </c>
      <c r="I264" s="325">
        <v>333</v>
      </c>
      <c r="J264" s="331">
        <v>0</v>
      </c>
    </row>
    <row r="265" spans="1:10" ht="20" x14ac:dyDescent="0.2">
      <c r="A265" s="323">
        <v>345</v>
      </c>
      <c r="B265" s="324">
        <v>34</v>
      </c>
      <c r="C265" s="324">
        <v>19</v>
      </c>
      <c r="D265" s="324">
        <v>1</v>
      </c>
      <c r="E265" s="324">
        <v>5500</v>
      </c>
      <c r="F265" s="324">
        <v>5</v>
      </c>
      <c r="G265" s="324">
        <v>1</v>
      </c>
      <c r="H265" s="324">
        <v>0</v>
      </c>
      <c r="I265" s="325">
        <v>607</v>
      </c>
      <c r="J265" s="331">
        <v>0</v>
      </c>
    </row>
    <row r="266" spans="1:10" ht="20" x14ac:dyDescent="0.2">
      <c r="A266" s="323">
        <v>346</v>
      </c>
      <c r="B266" s="324">
        <v>32</v>
      </c>
      <c r="C266" s="324">
        <v>16</v>
      </c>
      <c r="D266" s="324">
        <v>1</v>
      </c>
      <c r="E266" s="324">
        <v>5100</v>
      </c>
      <c r="F266" s="324">
        <v>2.2999999999999998</v>
      </c>
      <c r="G266" s="324">
        <v>1</v>
      </c>
      <c r="H266" s="324">
        <v>0</v>
      </c>
      <c r="I266" s="325">
        <v>489</v>
      </c>
      <c r="J266" s="331">
        <v>0</v>
      </c>
    </row>
    <row r="267" spans="1:10" ht="20" x14ac:dyDescent="0.2">
      <c r="A267" s="323">
        <v>348</v>
      </c>
      <c r="B267" s="324">
        <v>43</v>
      </c>
      <c r="C267" s="324">
        <v>27</v>
      </c>
      <c r="D267" s="324">
        <v>1</v>
      </c>
      <c r="E267" s="324">
        <v>9180</v>
      </c>
      <c r="F267" s="324">
        <v>6.1</v>
      </c>
      <c r="G267" s="324">
        <v>0</v>
      </c>
      <c r="H267" s="324">
        <v>1</v>
      </c>
      <c r="I267" s="325">
        <v>976</v>
      </c>
      <c r="J267" s="331">
        <v>0</v>
      </c>
    </row>
    <row r="268" spans="1:10" ht="20" x14ac:dyDescent="0.2">
      <c r="A268" s="323">
        <v>351</v>
      </c>
      <c r="B268" s="324">
        <v>43</v>
      </c>
      <c r="C268" s="324">
        <v>36</v>
      </c>
      <c r="D268" s="324">
        <v>1</v>
      </c>
      <c r="E268" s="324">
        <v>14170</v>
      </c>
      <c r="F268" s="324">
        <v>3.9</v>
      </c>
      <c r="G268" s="324">
        <v>1</v>
      </c>
      <c r="H268" s="324">
        <v>1</v>
      </c>
      <c r="I268" s="325">
        <v>1810</v>
      </c>
      <c r="J268" s="331">
        <v>0</v>
      </c>
    </row>
    <row r="269" spans="1:10" ht="20" x14ac:dyDescent="0.2">
      <c r="A269" s="323">
        <v>352</v>
      </c>
      <c r="B269" s="324">
        <v>30</v>
      </c>
      <c r="C269" s="324">
        <v>15</v>
      </c>
      <c r="D269" s="324">
        <v>1</v>
      </c>
      <c r="E269" s="324">
        <v>5110</v>
      </c>
      <c r="F269" s="324">
        <v>3.8</v>
      </c>
      <c r="G269" s="324">
        <v>0</v>
      </c>
      <c r="H269" s="324">
        <v>0</v>
      </c>
      <c r="I269" s="325">
        <v>229</v>
      </c>
      <c r="J269" s="331">
        <v>0</v>
      </c>
    </row>
    <row r="270" spans="1:10" ht="20" x14ac:dyDescent="0.2">
      <c r="A270" s="323">
        <v>353</v>
      </c>
      <c r="B270" s="324">
        <v>31</v>
      </c>
      <c r="C270" s="324">
        <v>16</v>
      </c>
      <c r="D270" s="324">
        <v>4</v>
      </c>
      <c r="E270" s="324">
        <v>5880</v>
      </c>
      <c r="F270" s="324">
        <v>1</v>
      </c>
      <c r="G270" s="324">
        <v>1</v>
      </c>
      <c r="H270" s="324">
        <v>0</v>
      </c>
      <c r="I270" s="325">
        <v>901</v>
      </c>
      <c r="J270" s="331">
        <v>0</v>
      </c>
    </row>
    <row r="271" spans="1:10" ht="20" x14ac:dyDescent="0.2">
      <c r="A271" s="323">
        <v>355</v>
      </c>
      <c r="B271" s="324">
        <v>42</v>
      </c>
      <c r="C271" s="324">
        <v>21</v>
      </c>
      <c r="D271" s="324">
        <v>1</v>
      </c>
      <c r="E271" s="324">
        <v>8130</v>
      </c>
      <c r="F271" s="324">
        <v>6.8</v>
      </c>
      <c r="G271" s="324">
        <v>1</v>
      </c>
      <c r="H271" s="324">
        <v>0</v>
      </c>
      <c r="I271" s="325">
        <v>474</v>
      </c>
      <c r="J271" s="331">
        <v>0</v>
      </c>
    </row>
    <row r="272" spans="1:10" ht="20" x14ac:dyDescent="0.2">
      <c r="A272" s="323">
        <v>356</v>
      </c>
      <c r="B272" s="324">
        <v>42</v>
      </c>
      <c r="C272" s="324">
        <v>25</v>
      </c>
      <c r="D272" s="324">
        <v>4</v>
      </c>
      <c r="E272" s="324">
        <v>8500</v>
      </c>
      <c r="F272" s="324">
        <v>4.2</v>
      </c>
      <c r="G272" s="324">
        <v>1</v>
      </c>
      <c r="H272" s="324">
        <v>1</v>
      </c>
      <c r="I272" s="325">
        <v>1280</v>
      </c>
      <c r="J272" s="331">
        <v>0</v>
      </c>
    </row>
    <row r="273" spans="1:10" ht="20" x14ac:dyDescent="0.2">
      <c r="A273" s="323">
        <v>357</v>
      </c>
      <c r="B273" s="324">
        <v>35</v>
      </c>
      <c r="C273" s="324">
        <v>14</v>
      </c>
      <c r="D273" s="324">
        <v>3</v>
      </c>
      <c r="E273" s="324">
        <v>5590</v>
      </c>
      <c r="F273" s="324">
        <v>6.7</v>
      </c>
      <c r="G273" s="324">
        <v>0</v>
      </c>
      <c r="H273" s="324">
        <v>0</v>
      </c>
      <c r="I273" s="325">
        <v>204</v>
      </c>
      <c r="J273" s="331">
        <v>0</v>
      </c>
    </row>
    <row r="274" spans="1:10" ht="20" x14ac:dyDescent="0.2">
      <c r="A274" s="323">
        <v>359</v>
      </c>
      <c r="B274" s="324">
        <v>33</v>
      </c>
      <c r="C274" s="324">
        <v>12</v>
      </c>
      <c r="D274" s="324">
        <v>2</v>
      </c>
      <c r="E274" s="324">
        <v>5400</v>
      </c>
      <c r="F274" s="324">
        <v>2.7</v>
      </c>
      <c r="G274" s="324">
        <v>1</v>
      </c>
      <c r="H274" s="324">
        <v>0</v>
      </c>
      <c r="I274" s="325">
        <v>628</v>
      </c>
      <c r="J274" s="331">
        <v>0</v>
      </c>
    </row>
    <row r="275" spans="1:10" ht="20" x14ac:dyDescent="0.2">
      <c r="A275" s="323">
        <v>360</v>
      </c>
      <c r="B275" s="324">
        <v>48</v>
      </c>
      <c r="C275" s="324">
        <v>21</v>
      </c>
      <c r="D275" s="324">
        <v>1</v>
      </c>
      <c r="E275" s="324">
        <v>5550</v>
      </c>
      <c r="F275" s="324">
        <v>5</v>
      </c>
      <c r="G275" s="324">
        <v>0</v>
      </c>
      <c r="H275" s="324">
        <v>0</v>
      </c>
      <c r="I275" s="325">
        <v>147</v>
      </c>
      <c r="J275" s="331">
        <v>0</v>
      </c>
    </row>
    <row r="276" spans="1:10" ht="20" x14ac:dyDescent="0.2">
      <c r="A276" s="323">
        <v>361</v>
      </c>
      <c r="B276" s="324">
        <v>56</v>
      </c>
      <c r="C276" s="324">
        <v>27</v>
      </c>
      <c r="D276" s="324">
        <v>1</v>
      </c>
      <c r="E276" s="324">
        <v>6630</v>
      </c>
      <c r="F276" s="324">
        <v>6.7</v>
      </c>
      <c r="G276" s="324">
        <v>1</v>
      </c>
      <c r="H276" s="324">
        <v>1</v>
      </c>
      <c r="I276" s="325">
        <v>1233</v>
      </c>
      <c r="J276" s="331">
        <v>0</v>
      </c>
    </row>
    <row r="277" spans="1:10" ht="20" x14ac:dyDescent="0.2">
      <c r="A277" s="323">
        <v>362</v>
      </c>
      <c r="B277" s="324">
        <v>44</v>
      </c>
      <c r="C277" s="324">
        <v>14</v>
      </c>
      <c r="D277" s="324">
        <v>4</v>
      </c>
      <c r="E277" s="324">
        <v>5880</v>
      </c>
      <c r="F277" s="324">
        <v>6</v>
      </c>
      <c r="G277" s="324">
        <v>0</v>
      </c>
      <c r="H277" s="324">
        <v>1</v>
      </c>
      <c r="I277" s="325">
        <v>535</v>
      </c>
      <c r="J277" s="331">
        <v>0</v>
      </c>
    </row>
    <row r="278" spans="1:10" ht="20" x14ac:dyDescent="0.2">
      <c r="A278" s="323">
        <v>363</v>
      </c>
      <c r="B278" s="324">
        <v>36</v>
      </c>
      <c r="C278" s="324">
        <v>16</v>
      </c>
      <c r="D278" s="324">
        <v>5</v>
      </c>
      <c r="E278" s="324">
        <v>7900</v>
      </c>
      <c r="F278" s="324">
        <v>4.5999999999999996</v>
      </c>
      <c r="G278" s="324">
        <v>0</v>
      </c>
      <c r="H278" s="324">
        <v>1</v>
      </c>
      <c r="I278" s="325">
        <v>218</v>
      </c>
      <c r="J278" s="331">
        <v>0</v>
      </c>
    </row>
    <row r="279" spans="1:10" ht="20" x14ac:dyDescent="0.2">
      <c r="A279" s="323">
        <v>364</v>
      </c>
      <c r="B279" s="324">
        <v>32</v>
      </c>
      <c r="C279" s="324">
        <v>13</v>
      </c>
      <c r="D279" s="324">
        <v>1</v>
      </c>
      <c r="E279" s="324">
        <v>4820</v>
      </c>
      <c r="F279" s="324">
        <v>5.7</v>
      </c>
      <c r="G279" s="324">
        <v>1</v>
      </c>
      <c r="H279" s="324">
        <v>0</v>
      </c>
      <c r="I279" s="325">
        <v>156</v>
      </c>
      <c r="J279" s="331">
        <v>0</v>
      </c>
    </row>
    <row r="280" spans="1:10" ht="20" x14ac:dyDescent="0.2">
      <c r="A280" s="323">
        <v>365</v>
      </c>
      <c r="B280" s="324">
        <v>31</v>
      </c>
      <c r="C280" s="324">
        <v>17</v>
      </c>
      <c r="D280" s="324">
        <v>1</v>
      </c>
      <c r="E280" s="324">
        <v>4710</v>
      </c>
      <c r="F280" s="324">
        <v>4.4000000000000004</v>
      </c>
      <c r="G280" s="324">
        <v>1</v>
      </c>
      <c r="H280" s="324">
        <v>0</v>
      </c>
      <c r="I280" s="325">
        <v>334</v>
      </c>
      <c r="J280" s="331">
        <v>0</v>
      </c>
    </row>
    <row r="281" spans="1:10" ht="20" x14ac:dyDescent="0.2">
      <c r="A281" s="323">
        <v>368</v>
      </c>
      <c r="B281" s="324">
        <v>39</v>
      </c>
      <c r="C281" s="324">
        <v>16</v>
      </c>
      <c r="D281" s="324">
        <v>1</v>
      </c>
      <c r="E281" s="324">
        <v>5150</v>
      </c>
      <c r="F281" s="324">
        <v>5.5</v>
      </c>
      <c r="G281" s="324">
        <v>0</v>
      </c>
      <c r="H281" s="324">
        <v>0</v>
      </c>
      <c r="I281" s="325">
        <v>448</v>
      </c>
      <c r="J281" s="331">
        <v>0</v>
      </c>
    </row>
    <row r="282" spans="1:10" ht="20" x14ac:dyDescent="0.2">
      <c r="A282" s="323">
        <v>369</v>
      </c>
      <c r="B282" s="324">
        <v>59</v>
      </c>
      <c r="C282" s="324">
        <v>29</v>
      </c>
      <c r="D282" s="324">
        <v>1</v>
      </c>
      <c r="E282" s="324">
        <v>10510</v>
      </c>
      <c r="F282" s="324">
        <v>5.3</v>
      </c>
      <c r="G282" s="324">
        <v>1</v>
      </c>
      <c r="H282" s="324">
        <v>0</v>
      </c>
      <c r="I282" s="325">
        <v>767</v>
      </c>
      <c r="J282" s="331">
        <v>0</v>
      </c>
    </row>
    <row r="283" spans="1:10" ht="20" x14ac:dyDescent="0.2">
      <c r="A283" s="323">
        <v>370</v>
      </c>
      <c r="B283" s="324">
        <v>32</v>
      </c>
      <c r="C283" s="324">
        <v>19</v>
      </c>
      <c r="D283" s="324">
        <v>2</v>
      </c>
      <c r="E283" s="324">
        <v>6570</v>
      </c>
      <c r="F283" s="324">
        <v>7.2</v>
      </c>
      <c r="G283" s="324">
        <v>1</v>
      </c>
      <c r="H283" s="324">
        <v>0</v>
      </c>
      <c r="I283" s="325">
        <v>795</v>
      </c>
      <c r="J283" s="331">
        <v>0</v>
      </c>
    </row>
    <row r="284" spans="1:10" ht="20" x14ac:dyDescent="0.2">
      <c r="A284" s="323">
        <v>371</v>
      </c>
      <c r="B284" s="324">
        <v>44</v>
      </c>
      <c r="C284" s="324">
        <v>18</v>
      </c>
      <c r="D284" s="324">
        <v>1</v>
      </c>
      <c r="E284" s="324">
        <v>6130</v>
      </c>
      <c r="F284" s="324">
        <v>3.7</v>
      </c>
      <c r="G284" s="324">
        <v>1</v>
      </c>
      <c r="H284" s="324">
        <v>0</v>
      </c>
      <c r="I284" s="325">
        <v>736</v>
      </c>
      <c r="J284" s="331">
        <v>0</v>
      </c>
    </row>
    <row r="285" spans="1:10" ht="20" x14ac:dyDescent="0.2">
      <c r="A285" s="323">
        <v>372</v>
      </c>
      <c r="B285" s="324">
        <v>35</v>
      </c>
      <c r="C285" s="324">
        <v>20</v>
      </c>
      <c r="D285" s="324">
        <v>2</v>
      </c>
      <c r="E285" s="324">
        <v>7680</v>
      </c>
      <c r="F285" s="324">
        <v>1.5</v>
      </c>
      <c r="G285" s="324">
        <v>0</v>
      </c>
      <c r="H285" s="324">
        <v>0</v>
      </c>
      <c r="I285" s="325">
        <v>268</v>
      </c>
      <c r="J285" s="331">
        <v>0</v>
      </c>
    </row>
    <row r="286" spans="1:10" ht="20" x14ac:dyDescent="0.2">
      <c r="A286" s="323">
        <v>373</v>
      </c>
      <c r="B286" s="324">
        <v>28</v>
      </c>
      <c r="C286" s="324">
        <v>17</v>
      </c>
      <c r="D286" s="324">
        <v>1</v>
      </c>
      <c r="E286" s="324">
        <v>5130</v>
      </c>
      <c r="F286" s="324">
        <v>7.3</v>
      </c>
      <c r="G286" s="324">
        <v>0</v>
      </c>
      <c r="H286" s="324">
        <v>0</v>
      </c>
      <c r="I286" s="325">
        <v>270</v>
      </c>
      <c r="J286" s="331">
        <v>0</v>
      </c>
    </row>
    <row r="287" spans="1:10" ht="20" x14ac:dyDescent="0.2">
      <c r="A287" s="323">
        <v>374</v>
      </c>
      <c r="B287" s="324">
        <v>33</v>
      </c>
      <c r="C287" s="324">
        <v>21</v>
      </c>
      <c r="D287" s="324">
        <v>2</v>
      </c>
      <c r="E287" s="324">
        <v>5910</v>
      </c>
      <c r="F287" s="324">
        <v>4.7</v>
      </c>
      <c r="G287" s="324">
        <v>1</v>
      </c>
      <c r="H287" s="324">
        <v>0</v>
      </c>
      <c r="I287" s="325">
        <v>783</v>
      </c>
      <c r="J287" s="331">
        <v>0</v>
      </c>
    </row>
    <row r="288" spans="1:10" ht="20" x14ac:dyDescent="0.2">
      <c r="A288" s="323">
        <v>377</v>
      </c>
      <c r="B288" s="324">
        <v>43</v>
      </c>
      <c r="C288" s="324">
        <v>31</v>
      </c>
      <c r="D288" s="324">
        <v>1</v>
      </c>
      <c r="E288" s="324">
        <v>13560</v>
      </c>
      <c r="F288" s="324">
        <v>4.0999999999999996</v>
      </c>
      <c r="G288" s="324">
        <v>1</v>
      </c>
      <c r="H288" s="324">
        <v>0</v>
      </c>
      <c r="I288" s="325">
        <v>804</v>
      </c>
      <c r="J288" s="331">
        <v>0</v>
      </c>
    </row>
    <row r="289" spans="1:10" ht="20" x14ac:dyDescent="0.2">
      <c r="A289" s="323">
        <v>378</v>
      </c>
      <c r="B289" s="324">
        <v>32</v>
      </c>
      <c r="C289" s="324">
        <v>15</v>
      </c>
      <c r="D289" s="324">
        <v>1</v>
      </c>
      <c r="E289" s="324">
        <v>5670</v>
      </c>
      <c r="F289" s="324">
        <v>6.9</v>
      </c>
      <c r="G289" s="324">
        <v>1</v>
      </c>
      <c r="H289" s="324">
        <v>1</v>
      </c>
      <c r="I289" s="325">
        <v>357</v>
      </c>
      <c r="J289" s="331">
        <v>0</v>
      </c>
    </row>
    <row r="290" spans="1:10" ht="20" x14ac:dyDescent="0.2">
      <c r="A290" s="323">
        <v>379</v>
      </c>
      <c r="B290" s="324">
        <v>39</v>
      </c>
      <c r="C290" s="324">
        <v>17</v>
      </c>
      <c r="D290" s="324">
        <v>2</v>
      </c>
      <c r="E290" s="324">
        <v>6530</v>
      </c>
      <c r="F290" s="324">
        <v>1.3</v>
      </c>
      <c r="G290" s="324">
        <v>0</v>
      </c>
      <c r="H290" s="324">
        <v>0</v>
      </c>
      <c r="I290" s="325">
        <v>1806</v>
      </c>
      <c r="J290" s="331">
        <v>0</v>
      </c>
    </row>
    <row r="291" spans="1:10" ht="20" x14ac:dyDescent="0.2">
      <c r="A291" s="323">
        <v>380</v>
      </c>
      <c r="B291" s="324">
        <v>46</v>
      </c>
      <c r="C291" s="324">
        <v>34</v>
      </c>
      <c r="D291" s="324">
        <v>1</v>
      </c>
      <c r="E291" s="324">
        <v>6930</v>
      </c>
      <c r="F291" s="324">
        <v>8.1999999999999993</v>
      </c>
      <c r="G291" s="324">
        <v>1</v>
      </c>
      <c r="H291" s="324">
        <v>0</v>
      </c>
      <c r="I291" s="325">
        <v>467</v>
      </c>
      <c r="J291" s="331">
        <v>0</v>
      </c>
    </row>
    <row r="292" spans="1:10" ht="20" x14ac:dyDescent="0.2">
      <c r="A292" s="323">
        <v>381</v>
      </c>
      <c r="B292" s="324">
        <v>47</v>
      </c>
      <c r="C292" s="324">
        <v>38</v>
      </c>
      <c r="D292" s="324">
        <v>1</v>
      </c>
      <c r="E292" s="324">
        <v>11570</v>
      </c>
      <c r="F292" s="324">
        <v>2.8</v>
      </c>
      <c r="G292" s="324">
        <v>1</v>
      </c>
      <c r="H292" s="324">
        <v>1</v>
      </c>
      <c r="I292" s="325">
        <v>145</v>
      </c>
      <c r="J292" s="331">
        <v>0</v>
      </c>
    </row>
    <row r="293" spans="1:10" ht="20" x14ac:dyDescent="0.2">
      <c r="A293" s="323">
        <v>382</v>
      </c>
      <c r="B293" s="324">
        <v>55</v>
      </c>
      <c r="C293" s="324">
        <v>15</v>
      </c>
      <c r="D293" s="324">
        <v>1</v>
      </c>
      <c r="E293" s="324">
        <v>6310</v>
      </c>
      <c r="F293" s="324">
        <v>7.8</v>
      </c>
      <c r="G293" s="324">
        <v>0</v>
      </c>
      <c r="H293" s="324">
        <v>0</v>
      </c>
      <c r="I293" s="325">
        <v>364</v>
      </c>
      <c r="J293" s="331">
        <v>0</v>
      </c>
    </row>
    <row r="294" spans="1:10" ht="20" x14ac:dyDescent="0.2">
      <c r="A294" s="323">
        <v>383</v>
      </c>
      <c r="B294" s="324">
        <v>36</v>
      </c>
      <c r="C294" s="324">
        <v>28</v>
      </c>
      <c r="D294" s="324">
        <v>1</v>
      </c>
      <c r="E294" s="324">
        <v>6730</v>
      </c>
      <c r="F294" s="324">
        <v>3.5</v>
      </c>
      <c r="G294" s="324">
        <v>1</v>
      </c>
      <c r="H294" s="324">
        <v>1</v>
      </c>
      <c r="I294" s="325">
        <v>423</v>
      </c>
      <c r="J294" s="331">
        <v>0</v>
      </c>
    </row>
    <row r="295" spans="1:10" ht="20" x14ac:dyDescent="0.2">
      <c r="A295" s="323">
        <v>384</v>
      </c>
      <c r="B295" s="324">
        <v>34</v>
      </c>
      <c r="C295" s="324">
        <v>24</v>
      </c>
      <c r="D295" s="324">
        <v>2</v>
      </c>
      <c r="E295" s="324">
        <v>8880</v>
      </c>
      <c r="F295" s="324">
        <v>4.8</v>
      </c>
      <c r="G295" s="324">
        <v>1</v>
      </c>
      <c r="H295" s="324">
        <v>0</v>
      </c>
      <c r="I295" s="325">
        <v>747</v>
      </c>
      <c r="J295" s="331">
        <v>0</v>
      </c>
    </row>
    <row r="296" spans="1:10" ht="20" x14ac:dyDescent="0.2">
      <c r="A296" s="323">
        <v>385</v>
      </c>
      <c r="B296" s="324">
        <v>37</v>
      </c>
      <c r="C296" s="324">
        <v>14</v>
      </c>
      <c r="D296" s="324">
        <v>1</v>
      </c>
      <c r="E296" s="324">
        <v>5410</v>
      </c>
      <c r="F296" s="324">
        <v>5.8</v>
      </c>
      <c r="G296" s="324">
        <v>0</v>
      </c>
      <c r="H296" s="324">
        <v>0</v>
      </c>
      <c r="I296" s="325">
        <v>534</v>
      </c>
      <c r="J296" s="331">
        <v>0</v>
      </c>
    </row>
    <row r="297" spans="1:10" ht="20" x14ac:dyDescent="0.2">
      <c r="A297" s="323">
        <v>386</v>
      </c>
      <c r="B297" s="324">
        <v>28</v>
      </c>
      <c r="C297" s="324">
        <v>12</v>
      </c>
      <c r="D297" s="324">
        <v>4</v>
      </c>
      <c r="E297" s="324">
        <v>4650</v>
      </c>
      <c r="F297" s="324">
        <v>6.1</v>
      </c>
      <c r="G297" s="324">
        <v>1</v>
      </c>
      <c r="H297" s="324">
        <v>1</v>
      </c>
      <c r="I297" s="325">
        <v>397</v>
      </c>
      <c r="J297" s="331">
        <v>0</v>
      </c>
    </row>
    <row r="298" spans="1:10" ht="20" x14ac:dyDescent="0.2">
      <c r="A298" s="323">
        <v>388</v>
      </c>
      <c r="B298" s="324">
        <v>31</v>
      </c>
      <c r="C298" s="324">
        <v>23</v>
      </c>
      <c r="D298" s="324">
        <v>1</v>
      </c>
      <c r="E298" s="324">
        <v>6650</v>
      </c>
      <c r="F298" s="324">
        <v>4.9000000000000004</v>
      </c>
      <c r="G298" s="324">
        <v>0</v>
      </c>
      <c r="H298" s="324">
        <v>1</v>
      </c>
      <c r="I298" s="325">
        <v>578</v>
      </c>
      <c r="J298" s="331">
        <v>0</v>
      </c>
    </row>
    <row r="299" spans="1:10" ht="20" x14ac:dyDescent="0.2">
      <c r="A299" s="323">
        <v>390</v>
      </c>
      <c r="B299" s="324">
        <v>40</v>
      </c>
      <c r="C299" s="324">
        <v>19</v>
      </c>
      <c r="D299" s="324">
        <v>1</v>
      </c>
      <c r="E299" s="324">
        <v>8870</v>
      </c>
      <c r="F299" s="324">
        <v>5.0999999999999996</v>
      </c>
      <c r="G299" s="324">
        <v>1</v>
      </c>
      <c r="H299" s="324">
        <v>0</v>
      </c>
      <c r="I299" s="325">
        <v>1491</v>
      </c>
      <c r="J299" s="331">
        <v>0</v>
      </c>
    </row>
    <row r="300" spans="1:10" ht="20" x14ac:dyDescent="0.2">
      <c r="A300" s="323">
        <v>391</v>
      </c>
      <c r="B300" s="324">
        <v>49</v>
      </c>
      <c r="C300" s="324">
        <v>21</v>
      </c>
      <c r="D300" s="324">
        <v>1</v>
      </c>
      <c r="E300" s="324">
        <v>5930</v>
      </c>
      <c r="F300" s="324">
        <v>4.9000000000000004</v>
      </c>
      <c r="G300" s="324">
        <v>1</v>
      </c>
      <c r="H300" s="324">
        <v>1</v>
      </c>
      <c r="I300" s="325">
        <v>1155</v>
      </c>
      <c r="J300" s="331">
        <v>0</v>
      </c>
    </row>
    <row r="301" spans="1:10" ht="20" x14ac:dyDescent="0.2">
      <c r="A301" s="323">
        <v>392</v>
      </c>
      <c r="B301" s="324">
        <v>46</v>
      </c>
      <c r="C301" s="324">
        <v>20</v>
      </c>
      <c r="D301" s="324">
        <v>2</v>
      </c>
      <c r="E301" s="324">
        <v>6410</v>
      </c>
      <c r="F301" s="324">
        <v>3.4</v>
      </c>
      <c r="G301" s="324">
        <v>1</v>
      </c>
      <c r="H301" s="324">
        <v>0</v>
      </c>
      <c r="I301" s="325">
        <v>196</v>
      </c>
      <c r="J301" s="331">
        <v>0</v>
      </c>
    </row>
    <row r="302" spans="1:10" ht="20" x14ac:dyDescent="0.2">
      <c r="A302" s="323">
        <v>393</v>
      </c>
      <c r="B302" s="324">
        <v>27</v>
      </c>
      <c r="C302" s="324">
        <v>17</v>
      </c>
      <c r="D302" s="324">
        <v>1</v>
      </c>
      <c r="E302" s="324">
        <v>5150</v>
      </c>
      <c r="F302" s="324">
        <v>1.2</v>
      </c>
      <c r="G302" s="324">
        <v>0</v>
      </c>
      <c r="H302" s="324">
        <v>0</v>
      </c>
      <c r="I302" s="325">
        <v>210</v>
      </c>
      <c r="J302" s="331">
        <v>0</v>
      </c>
    </row>
    <row r="303" spans="1:10" ht="20" x14ac:dyDescent="0.2">
      <c r="A303" s="323">
        <v>394</v>
      </c>
      <c r="B303" s="324">
        <v>33</v>
      </c>
      <c r="C303" s="324">
        <v>25</v>
      </c>
      <c r="D303" s="324">
        <v>1</v>
      </c>
      <c r="E303" s="324">
        <v>6590</v>
      </c>
      <c r="F303" s="324">
        <v>1.3</v>
      </c>
      <c r="G303" s="324">
        <v>1</v>
      </c>
      <c r="H303" s="324">
        <v>1</v>
      </c>
      <c r="I303" s="325">
        <v>343</v>
      </c>
      <c r="J303" s="331">
        <v>0</v>
      </c>
    </row>
    <row r="304" spans="1:10" ht="20" x14ac:dyDescent="0.2">
      <c r="A304" s="323">
        <v>395</v>
      </c>
      <c r="B304" s="324">
        <v>43</v>
      </c>
      <c r="C304" s="324">
        <v>18</v>
      </c>
      <c r="D304" s="324">
        <v>2</v>
      </c>
      <c r="E304" s="324">
        <v>5450</v>
      </c>
      <c r="F304" s="324">
        <v>1.3</v>
      </c>
      <c r="G304" s="324">
        <v>1</v>
      </c>
      <c r="H304" s="324">
        <v>1</v>
      </c>
      <c r="I304" s="325">
        <v>189</v>
      </c>
      <c r="J304" s="331">
        <v>0</v>
      </c>
    </row>
    <row r="305" spans="1:10" ht="20" x14ac:dyDescent="0.2">
      <c r="A305" s="323">
        <v>396</v>
      </c>
      <c r="B305" s="324">
        <v>40</v>
      </c>
      <c r="C305" s="324">
        <v>29</v>
      </c>
      <c r="D305" s="324">
        <v>1</v>
      </c>
      <c r="E305" s="324">
        <v>8110</v>
      </c>
      <c r="F305" s="324">
        <v>5.8</v>
      </c>
      <c r="G305" s="324">
        <v>1</v>
      </c>
      <c r="H305" s="324">
        <v>1</v>
      </c>
      <c r="I305" s="325">
        <v>1184</v>
      </c>
      <c r="J305" s="331">
        <v>0</v>
      </c>
    </row>
    <row r="306" spans="1:10" ht="20" x14ac:dyDescent="0.2">
      <c r="A306" s="323">
        <v>397</v>
      </c>
      <c r="B306" s="324">
        <v>41</v>
      </c>
      <c r="C306" s="324">
        <v>19</v>
      </c>
      <c r="D306" s="324">
        <v>2</v>
      </c>
      <c r="E306" s="324">
        <v>6160</v>
      </c>
      <c r="F306" s="324">
        <v>8.6</v>
      </c>
      <c r="G306" s="324">
        <v>1</v>
      </c>
      <c r="H306" s="324">
        <v>0</v>
      </c>
      <c r="I306" s="325">
        <v>355</v>
      </c>
      <c r="J306" s="331">
        <v>0</v>
      </c>
    </row>
    <row r="307" spans="1:10" ht="20" x14ac:dyDescent="0.2">
      <c r="A307" s="323">
        <v>400</v>
      </c>
      <c r="B307" s="324">
        <v>36</v>
      </c>
      <c r="C307" s="324">
        <v>20</v>
      </c>
      <c r="D307" s="324">
        <v>2</v>
      </c>
      <c r="E307" s="324">
        <v>5360</v>
      </c>
      <c r="F307" s="324">
        <v>4.9000000000000004</v>
      </c>
      <c r="G307" s="324">
        <v>1</v>
      </c>
      <c r="H307" s="324">
        <v>0</v>
      </c>
      <c r="I307" s="325">
        <v>354</v>
      </c>
      <c r="J307" s="331">
        <v>0</v>
      </c>
    </row>
    <row r="308" spans="1:10" ht="20" x14ac:dyDescent="0.2">
      <c r="A308" s="323">
        <v>401</v>
      </c>
      <c r="B308" s="324">
        <v>35</v>
      </c>
      <c r="C308" s="324">
        <v>22</v>
      </c>
      <c r="D308" s="324">
        <v>1</v>
      </c>
      <c r="E308" s="324">
        <v>6480</v>
      </c>
      <c r="F308" s="324">
        <v>4.9000000000000004</v>
      </c>
      <c r="G308" s="324">
        <v>0</v>
      </c>
      <c r="H308" s="324">
        <v>1</v>
      </c>
      <c r="I308" s="325">
        <v>611</v>
      </c>
      <c r="J308" s="331">
        <v>0</v>
      </c>
    </row>
    <row r="309" spans="1:10" ht="20" x14ac:dyDescent="0.2">
      <c r="A309" s="323">
        <v>402</v>
      </c>
      <c r="B309" s="324">
        <v>34</v>
      </c>
      <c r="C309" s="324">
        <v>25</v>
      </c>
      <c r="D309" s="324">
        <v>1</v>
      </c>
      <c r="E309" s="324">
        <v>6920</v>
      </c>
      <c r="F309" s="324">
        <v>1.3</v>
      </c>
      <c r="G309" s="324">
        <v>1</v>
      </c>
      <c r="H309" s="324">
        <v>1</v>
      </c>
      <c r="I309" s="325">
        <v>495</v>
      </c>
      <c r="J309" s="331">
        <v>0</v>
      </c>
    </row>
    <row r="310" spans="1:10" ht="20" x14ac:dyDescent="0.2">
      <c r="A310" s="323">
        <v>403</v>
      </c>
      <c r="B310" s="324">
        <v>40</v>
      </c>
      <c r="C310" s="324">
        <v>27</v>
      </c>
      <c r="D310" s="324">
        <v>2</v>
      </c>
      <c r="E310" s="324">
        <v>11010</v>
      </c>
      <c r="F310" s="324">
        <v>4.7</v>
      </c>
      <c r="G310" s="324">
        <v>1</v>
      </c>
      <c r="H310" s="324">
        <v>1</v>
      </c>
      <c r="I310" s="325">
        <v>2093</v>
      </c>
      <c r="J310" s="331">
        <v>0</v>
      </c>
    </row>
    <row r="311" spans="1:10" ht="20" x14ac:dyDescent="0.2">
      <c r="A311" s="323">
        <v>404</v>
      </c>
      <c r="B311" s="324">
        <v>40</v>
      </c>
      <c r="C311" s="324">
        <v>28</v>
      </c>
      <c r="D311" s="324">
        <v>1</v>
      </c>
      <c r="E311" s="324">
        <v>6830</v>
      </c>
      <c r="F311" s="324">
        <v>4.0999999999999996</v>
      </c>
      <c r="G311" s="324">
        <v>1</v>
      </c>
      <c r="H311" s="324">
        <v>0</v>
      </c>
      <c r="I311" s="325">
        <v>249</v>
      </c>
      <c r="J311" s="331">
        <v>0</v>
      </c>
    </row>
    <row r="312" spans="1:10" ht="20" x14ac:dyDescent="0.2">
      <c r="A312" s="323">
        <v>407</v>
      </c>
      <c r="B312" s="324">
        <v>43</v>
      </c>
      <c r="C312" s="324">
        <v>19</v>
      </c>
      <c r="D312" s="324">
        <v>1</v>
      </c>
      <c r="E312" s="324">
        <v>5250</v>
      </c>
      <c r="F312" s="324">
        <v>6.3</v>
      </c>
      <c r="G312" s="324">
        <v>1</v>
      </c>
      <c r="H312" s="324">
        <v>0</v>
      </c>
      <c r="I312" s="325">
        <v>356</v>
      </c>
      <c r="J312" s="331">
        <v>0</v>
      </c>
    </row>
    <row r="313" spans="1:10" ht="20" x14ac:dyDescent="0.2">
      <c r="A313" s="323">
        <v>408</v>
      </c>
      <c r="B313" s="324">
        <v>44</v>
      </c>
      <c r="C313" s="324">
        <v>25</v>
      </c>
      <c r="D313" s="324">
        <v>4</v>
      </c>
      <c r="E313" s="324">
        <v>12640</v>
      </c>
      <c r="F313" s="324">
        <v>4.9000000000000004</v>
      </c>
      <c r="G313" s="324">
        <v>1</v>
      </c>
      <c r="H313" s="324">
        <v>0</v>
      </c>
      <c r="I313" s="325">
        <v>779</v>
      </c>
      <c r="J313" s="331">
        <v>0</v>
      </c>
    </row>
    <row r="314" spans="1:10" ht="20" x14ac:dyDescent="0.2">
      <c r="A314" s="323">
        <v>409</v>
      </c>
      <c r="B314" s="324">
        <v>42</v>
      </c>
      <c r="C314" s="324">
        <v>21</v>
      </c>
      <c r="D314" s="324">
        <v>2</v>
      </c>
      <c r="E314" s="324">
        <v>7080</v>
      </c>
      <c r="F314" s="324">
        <v>6.9</v>
      </c>
      <c r="G314" s="324">
        <v>1</v>
      </c>
      <c r="H314" s="324">
        <v>0</v>
      </c>
      <c r="I314" s="325">
        <v>1290</v>
      </c>
      <c r="J314" s="331">
        <v>0</v>
      </c>
    </row>
    <row r="315" spans="1:10" ht="20" x14ac:dyDescent="0.2">
      <c r="A315" s="323">
        <v>410</v>
      </c>
      <c r="B315" s="324">
        <v>41</v>
      </c>
      <c r="C315" s="324">
        <v>17</v>
      </c>
      <c r="D315" s="324">
        <v>1</v>
      </c>
      <c r="E315" s="324">
        <v>5240</v>
      </c>
      <c r="F315" s="324">
        <v>6.6</v>
      </c>
      <c r="G315" s="324">
        <v>0</v>
      </c>
      <c r="H315" s="324">
        <v>1</v>
      </c>
      <c r="I315" s="325">
        <v>66</v>
      </c>
      <c r="J315" s="331">
        <v>0</v>
      </c>
    </row>
    <row r="316" spans="1:10" ht="20" x14ac:dyDescent="0.2">
      <c r="A316" s="323">
        <v>412</v>
      </c>
      <c r="B316" s="324">
        <v>37</v>
      </c>
      <c r="C316" s="324">
        <v>22</v>
      </c>
      <c r="D316" s="324">
        <v>1</v>
      </c>
      <c r="E316" s="324">
        <v>7670</v>
      </c>
      <c r="F316" s="324">
        <v>5.3</v>
      </c>
      <c r="G316" s="324">
        <v>0</v>
      </c>
      <c r="H316" s="324">
        <v>1</v>
      </c>
      <c r="I316" s="325">
        <v>700</v>
      </c>
      <c r="J316" s="331">
        <v>0</v>
      </c>
    </row>
    <row r="317" spans="1:10" ht="20" x14ac:dyDescent="0.2">
      <c r="A317" s="323">
        <v>414</v>
      </c>
      <c r="B317" s="324">
        <v>53</v>
      </c>
      <c r="C317" s="324">
        <v>20</v>
      </c>
      <c r="D317" s="324">
        <v>1</v>
      </c>
      <c r="E317" s="324">
        <v>8350</v>
      </c>
      <c r="F317" s="324">
        <v>5.0999999999999996</v>
      </c>
      <c r="G317" s="324">
        <v>0</v>
      </c>
      <c r="H317" s="324">
        <v>1</v>
      </c>
      <c r="I317" s="325">
        <v>703</v>
      </c>
      <c r="J317" s="331">
        <v>0</v>
      </c>
    </row>
    <row r="318" spans="1:10" ht="20" x14ac:dyDescent="0.2">
      <c r="A318" s="323">
        <v>415</v>
      </c>
      <c r="B318" s="324">
        <v>45</v>
      </c>
      <c r="C318" s="324">
        <v>20</v>
      </c>
      <c r="D318" s="324">
        <v>3</v>
      </c>
      <c r="E318" s="324">
        <v>10860</v>
      </c>
      <c r="F318" s="324">
        <v>2.2999999999999998</v>
      </c>
      <c r="G318" s="324">
        <v>1</v>
      </c>
      <c r="H318" s="324">
        <v>1</v>
      </c>
      <c r="I318" s="325">
        <v>146</v>
      </c>
      <c r="J318" s="331">
        <v>0</v>
      </c>
    </row>
    <row r="319" spans="1:10" ht="20" x14ac:dyDescent="0.2">
      <c r="A319" s="323">
        <v>416</v>
      </c>
      <c r="B319" s="324">
        <v>35</v>
      </c>
      <c r="C319" s="324">
        <v>13</v>
      </c>
      <c r="D319" s="324">
        <v>1</v>
      </c>
      <c r="E319" s="324">
        <v>4540</v>
      </c>
      <c r="F319" s="324">
        <v>4.8</v>
      </c>
      <c r="G319" s="324">
        <v>1</v>
      </c>
      <c r="H319" s="324">
        <v>1</v>
      </c>
      <c r="I319" s="325">
        <v>776</v>
      </c>
      <c r="J319" s="331">
        <v>0</v>
      </c>
    </row>
    <row r="320" spans="1:10" ht="20" x14ac:dyDescent="0.2">
      <c r="A320" s="323">
        <v>417</v>
      </c>
      <c r="B320" s="324">
        <v>53</v>
      </c>
      <c r="C320" s="324">
        <v>17</v>
      </c>
      <c r="D320" s="324">
        <v>2</v>
      </c>
      <c r="E320" s="324">
        <v>6480</v>
      </c>
      <c r="F320" s="324">
        <v>5.4</v>
      </c>
      <c r="G320" s="324">
        <v>0</v>
      </c>
      <c r="H320" s="324">
        <v>1</v>
      </c>
      <c r="I320" s="325">
        <v>1064</v>
      </c>
      <c r="J320" s="331">
        <v>0</v>
      </c>
    </row>
    <row r="321" spans="1:10" ht="20" x14ac:dyDescent="0.2">
      <c r="A321" s="323">
        <v>419</v>
      </c>
      <c r="B321" s="324">
        <v>42</v>
      </c>
      <c r="C321" s="324">
        <v>34</v>
      </c>
      <c r="D321" s="324">
        <v>1</v>
      </c>
      <c r="E321" s="324">
        <v>7190</v>
      </c>
      <c r="F321" s="324">
        <v>7.6</v>
      </c>
      <c r="G321" s="324">
        <v>1</v>
      </c>
      <c r="H321" s="324">
        <v>1</v>
      </c>
      <c r="I321" s="325">
        <v>486</v>
      </c>
      <c r="J321" s="331">
        <v>0</v>
      </c>
    </row>
    <row r="322" spans="1:10" ht="20" x14ac:dyDescent="0.2">
      <c r="A322" s="323">
        <v>420</v>
      </c>
      <c r="B322" s="324">
        <v>42</v>
      </c>
      <c r="C322" s="324">
        <v>19</v>
      </c>
      <c r="D322" s="324">
        <v>1</v>
      </c>
      <c r="E322" s="324">
        <v>5350</v>
      </c>
      <c r="F322" s="324">
        <v>3.6</v>
      </c>
      <c r="G322" s="324">
        <v>0</v>
      </c>
      <c r="H322" s="324">
        <v>0</v>
      </c>
      <c r="I322" s="325">
        <v>373</v>
      </c>
      <c r="J322" s="331">
        <v>0</v>
      </c>
    </row>
    <row r="323" spans="1:10" ht="20" x14ac:dyDescent="0.2">
      <c r="A323" s="323">
        <v>422</v>
      </c>
      <c r="B323" s="324">
        <v>41</v>
      </c>
      <c r="C323" s="324">
        <v>27</v>
      </c>
      <c r="D323" s="324">
        <v>2</v>
      </c>
      <c r="E323" s="324">
        <v>8740</v>
      </c>
      <c r="F323" s="324">
        <v>8.6999999999999993</v>
      </c>
      <c r="G323" s="324">
        <v>1</v>
      </c>
      <c r="H323" s="324">
        <v>0</v>
      </c>
      <c r="I323" s="325">
        <v>437</v>
      </c>
      <c r="J323" s="331">
        <v>0</v>
      </c>
    </row>
    <row r="324" spans="1:10" ht="20" x14ac:dyDescent="0.2">
      <c r="A324" s="323">
        <v>423</v>
      </c>
      <c r="B324" s="324">
        <v>40</v>
      </c>
      <c r="C324" s="324">
        <v>27</v>
      </c>
      <c r="D324" s="324">
        <v>1</v>
      </c>
      <c r="E324" s="324">
        <v>8200</v>
      </c>
      <c r="F324" s="324">
        <v>1.7</v>
      </c>
      <c r="G324" s="324">
        <v>0</v>
      </c>
      <c r="H324" s="324">
        <v>1</v>
      </c>
      <c r="I324" s="325">
        <v>861</v>
      </c>
      <c r="J324" s="331">
        <v>0</v>
      </c>
    </row>
    <row r="325" spans="1:10" ht="20" x14ac:dyDescent="0.2">
      <c r="A325" s="323">
        <v>424</v>
      </c>
      <c r="B325" s="324">
        <v>45</v>
      </c>
      <c r="C325" s="324">
        <v>30</v>
      </c>
      <c r="D325" s="324">
        <v>1</v>
      </c>
      <c r="E325" s="324">
        <v>7640</v>
      </c>
      <c r="F325" s="324">
        <v>4.7</v>
      </c>
      <c r="G325" s="324">
        <v>0</v>
      </c>
      <c r="H325" s="324">
        <v>1</v>
      </c>
      <c r="I325" s="325">
        <v>284</v>
      </c>
      <c r="J325" s="331">
        <v>0</v>
      </c>
    </row>
    <row r="326" spans="1:10" ht="20" x14ac:dyDescent="0.2">
      <c r="A326" s="323">
        <v>425</v>
      </c>
      <c r="B326" s="324">
        <v>32</v>
      </c>
      <c r="C326" s="324">
        <v>12</v>
      </c>
      <c r="D326" s="324">
        <v>2</v>
      </c>
      <c r="E326" s="324">
        <v>5820</v>
      </c>
      <c r="F326" s="324">
        <v>3.9</v>
      </c>
      <c r="G326" s="324">
        <v>1</v>
      </c>
      <c r="H326" s="324">
        <v>1</v>
      </c>
      <c r="I326" s="325">
        <v>254</v>
      </c>
      <c r="J326" s="331">
        <v>0</v>
      </c>
    </row>
    <row r="327" spans="1:10" ht="20" x14ac:dyDescent="0.2">
      <c r="A327" s="323">
        <v>427</v>
      </c>
      <c r="B327" s="324">
        <v>27</v>
      </c>
      <c r="C327" s="324">
        <v>12</v>
      </c>
      <c r="D327" s="324">
        <v>2</v>
      </c>
      <c r="E327" s="324">
        <v>5760</v>
      </c>
      <c r="F327" s="324">
        <v>6.8</v>
      </c>
      <c r="G327" s="324">
        <v>1</v>
      </c>
      <c r="H327" s="324">
        <v>0</v>
      </c>
      <c r="I327" s="325">
        <v>477</v>
      </c>
      <c r="J327" s="331">
        <v>0</v>
      </c>
    </row>
    <row r="328" spans="1:10" ht="20" x14ac:dyDescent="0.2">
      <c r="A328" s="323">
        <v>428</v>
      </c>
      <c r="B328" s="324">
        <v>32</v>
      </c>
      <c r="C328" s="324">
        <v>12</v>
      </c>
      <c r="D328" s="324">
        <v>4</v>
      </c>
      <c r="E328" s="324">
        <v>6680</v>
      </c>
      <c r="F328" s="324">
        <v>4.0999999999999996</v>
      </c>
      <c r="G328" s="324">
        <v>1</v>
      </c>
      <c r="H328" s="324">
        <v>0</v>
      </c>
      <c r="I328" s="325">
        <v>629</v>
      </c>
      <c r="J328" s="331">
        <v>0</v>
      </c>
    </row>
    <row r="329" spans="1:10" ht="20" x14ac:dyDescent="0.2">
      <c r="A329" s="323">
        <v>429</v>
      </c>
      <c r="B329" s="324">
        <v>38</v>
      </c>
      <c r="C329" s="324">
        <v>24</v>
      </c>
      <c r="D329" s="324">
        <v>2</v>
      </c>
      <c r="E329" s="324">
        <v>10170</v>
      </c>
      <c r="F329" s="324">
        <v>2.5</v>
      </c>
      <c r="G329" s="324">
        <v>0</v>
      </c>
      <c r="H329" s="324">
        <v>0</v>
      </c>
      <c r="I329" s="325">
        <v>247</v>
      </c>
      <c r="J329" s="331">
        <v>0</v>
      </c>
    </row>
    <row r="330" spans="1:10" ht="20" x14ac:dyDescent="0.2">
      <c r="A330" s="323">
        <v>431</v>
      </c>
      <c r="B330" s="324">
        <v>49</v>
      </c>
      <c r="C330" s="324">
        <v>19</v>
      </c>
      <c r="D330" s="324">
        <v>2</v>
      </c>
      <c r="E330" s="324">
        <v>8230</v>
      </c>
      <c r="F330" s="324">
        <v>1.9</v>
      </c>
      <c r="G330" s="324">
        <v>1</v>
      </c>
      <c r="H330" s="324">
        <v>0</v>
      </c>
      <c r="I330" s="325">
        <v>230</v>
      </c>
      <c r="J330" s="331">
        <v>0</v>
      </c>
    </row>
    <row r="331" spans="1:10" ht="20" x14ac:dyDescent="0.2">
      <c r="A331" s="323">
        <v>432</v>
      </c>
      <c r="B331" s="324">
        <v>51</v>
      </c>
      <c r="C331" s="324">
        <v>42</v>
      </c>
      <c r="D331" s="324">
        <v>1</v>
      </c>
      <c r="E331" s="324">
        <v>16090</v>
      </c>
      <c r="F331" s="324">
        <v>2.8</v>
      </c>
      <c r="G331" s="324">
        <v>1</v>
      </c>
      <c r="H331" s="324">
        <v>0</v>
      </c>
      <c r="I331" s="325">
        <v>1034</v>
      </c>
      <c r="J331" s="331">
        <v>0</v>
      </c>
    </row>
    <row r="332" spans="1:10" ht="20" x14ac:dyDescent="0.2">
      <c r="A332" s="323">
        <v>433</v>
      </c>
      <c r="B332" s="324">
        <v>36</v>
      </c>
      <c r="C332" s="324">
        <v>14</v>
      </c>
      <c r="D332" s="324">
        <v>4</v>
      </c>
      <c r="E332" s="324">
        <v>8060</v>
      </c>
      <c r="F332" s="324">
        <v>6.5</v>
      </c>
      <c r="G332" s="324">
        <v>1</v>
      </c>
      <c r="H332" s="324">
        <v>1</v>
      </c>
      <c r="I332" s="325">
        <v>642</v>
      </c>
      <c r="J332" s="331">
        <v>0</v>
      </c>
    </row>
    <row r="333" spans="1:10" ht="20" x14ac:dyDescent="0.2">
      <c r="A333" s="323">
        <v>434</v>
      </c>
      <c r="B333" s="324">
        <v>58</v>
      </c>
      <c r="C333" s="324">
        <v>14</v>
      </c>
      <c r="D333" s="324">
        <v>1</v>
      </c>
      <c r="E333" s="324">
        <v>6240</v>
      </c>
      <c r="F333" s="324">
        <v>3.1</v>
      </c>
      <c r="G333" s="324">
        <v>1</v>
      </c>
      <c r="H333" s="324">
        <v>1</v>
      </c>
      <c r="I333" s="325">
        <v>350</v>
      </c>
      <c r="J333" s="331">
        <v>0</v>
      </c>
    </row>
    <row r="334" spans="1:10" ht="20" x14ac:dyDescent="0.2">
      <c r="A334" s="323">
        <v>436</v>
      </c>
      <c r="B334" s="324">
        <v>27</v>
      </c>
      <c r="C334" s="324">
        <v>12</v>
      </c>
      <c r="D334" s="324">
        <v>1</v>
      </c>
      <c r="E334" s="324">
        <v>4930</v>
      </c>
      <c r="F334" s="324">
        <v>6.8</v>
      </c>
      <c r="G334" s="324">
        <v>1</v>
      </c>
      <c r="H334" s="324">
        <v>0</v>
      </c>
      <c r="I334" s="325">
        <v>194</v>
      </c>
      <c r="J334" s="331">
        <v>0</v>
      </c>
    </row>
    <row r="335" spans="1:10" ht="20" x14ac:dyDescent="0.2">
      <c r="A335" s="323">
        <v>437</v>
      </c>
      <c r="B335" s="324">
        <v>46</v>
      </c>
      <c r="C335" s="324">
        <v>21</v>
      </c>
      <c r="D335" s="324">
        <v>1</v>
      </c>
      <c r="E335" s="324">
        <v>6520</v>
      </c>
      <c r="F335" s="324">
        <v>6.6</v>
      </c>
      <c r="G335" s="324">
        <v>1</v>
      </c>
      <c r="H335" s="324">
        <v>0</v>
      </c>
      <c r="I335" s="325">
        <v>590</v>
      </c>
      <c r="J335" s="331">
        <v>0</v>
      </c>
    </row>
    <row r="336" spans="1:10" ht="20" x14ac:dyDescent="0.2">
      <c r="A336" s="323">
        <v>438</v>
      </c>
      <c r="B336" s="324">
        <v>32</v>
      </c>
      <c r="C336" s="324">
        <v>22</v>
      </c>
      <c r="D336" s="324">
        <v>2</v>
      </c>
      <c r="E336" s="324">
        <v>6800</v>
      </c>
      <c r="F336" s="324">
        <v>3.6</v>
      </c>
      <c r="G336" s="324">
        <v>1</v>
      </c>
      <c r="H336" s="324">
        <v>1</v>
      </c>
      <c r="I336" s="325">
        <v>690</v>
      </c>
      <c r="J336" s="331">
        <v>0</v>
      </c>
    </row>
    <row r="337" spans="1:10" ht="20" x14ac:dyDescent="0.2">
      <c r="A337" s="323">
        <v>439</v>
      </c>
      <c r="B337" s="324">
        <v>39</v>
      </c>
      <c r="C337" s="324">
        <v>14</v>
      </c>
      <c r="D337" s="324">
        <v>2</v>
      </c>
      <c r="E337" s="324">
        <v>6650</v>
      </c>
      <c r="F337" s="324">
        <v>2.5</v>
      </c>
      <c r="G337" s="324">
        <v>0</v>
      </c>
      <c r="H337" s="324">
        <v>1</v>
      </c>
      <c r="I337" s="325">
        <v>940</v>
      </c>
      <c r="J337" s="331">
        <v>0</v>
      </c>
    </row>
    <row r="338" spans="1:10" ht="20" x14ac:dyDescent="0.2">
      <c r="A338" s="323">
        <v>440</v>
      </c>
      <c r="B338" s="324">
        <v>37</v>
      </c>
      <c r="C338" s="324">
        <v>13</v>
      </c>
      <c r="D338" s="324">
        <v>1</v>
      </c>
      <c r="E338" s="324">
        <v>5310</v>
      </c>
      <c r="F338" s="324">
        <v>5.2</v>
      </c>
      <c r="G338" s="324">
        <v>0</v>
      </c>
      <c r="H338" s="324">
        <v>1</v>
      </c>
      <c r="I338" s="325">
        <v>259</v>
      </c>
      <c r="J338" s="331">
        <v>0</v>
      </c>
    </row>
    <row r="339" spans="1:10" ht="20" x14ac:dyDescent="0.2">
      <c r="A339" s="323">
        <v>443</v>
      </c>
      <c r="B339" s="324">
        <v>49</v>
      </c>
      <c r="C339" s="324">
        <v>17</v>
      </c>
      <c r="D339" s="324">
        <v>5</v>
      </c>
      <c r="E339" s="324">
        <v>5390</v>
      </c>
      <c r="F339" s="324">
        <v>5.8</v>
      </c>
      <c r="G339" s="324">
        <v>1</v>
      </c>
      <c r="H339" s="324">
        <v>0</v>
      </c>
      <c r="I339" s="325">
        <v>1252</v>
      </c>
      <c r="J339" s="331">
        <v>0</v>
      </c>
    </row>
    <row r="340" spans="1:10" ht="20" x14ac:dyDescent="0.2">
      <c r="A340" s="323">
        <v>444</v>
      </c>
      <c r="B340" s="324">
        <v>35</v>
      </c>
      <c r="C340" s="324">
        <v>14</v>
      </c>
      <c r="D340" s="324">
        <v>1</v>
      </c>
      <c r="E340" s="324">
        <v>7790.0000000000009</v>
      </c>
      <c r="F340" s="324">
        <v>4.3</v>
      </c>
      <c r="G340" s="324">
        <v>1</v>
      </c>
      <c r="H340" s="324">
        <v>0</v>
      </c>
      <c r="I340" s="325">
        <v>382</v>
      </c>
      <c r="J340" s="331">
        <v>0</v>
      </c>
    </row>
    <row r="341" spans="1:10" ht="20" x14ac:dyDescent="0.2">
      <c r="A341" s="323">
        <v>445</v>
      </c>
      <c r="B341" s="324">
        <v>37</v>
      </c>
      <c r="C341" s="324">
        <v>14</v>
      </c>
      <c r="D341" s="324">
        <v>1</v>
      </c>
      <c r="E341" s="324">
        <v>6090</v>
      </c>
      <c r="F341" s="324">
        <v>4.5</v>
      </c>
      <c r="G341" s="324">
        <v>0</v>
      </c>
      <c r="H341" s="324">
        <v>0</v>
      </c>
      <c r="I341" s="325">
        <v>1088</v>
      </c>
      <c r="J341" s="331">
        <v>0</v>
      </c>
    </row>
    <row r="342" spans="1:10" ht="20" x14ac:dyDescent="0.2">
      <c r="A342" s="323">
        <v>446</v>
      </c>
      <c r="B342" s="324">
        <v>40</v>
      </c>
      <c r="C342" s="324">
        <v>23</v>
      </c>
      <c r="D342" s="324">
        <v>1</v>
      </c>
      <c r="E342" s="324">
        <v>6160</v>
      </c>
      <c r="F342" s="324">
        <v>5.2</v>
      </c>
      <c r="G342" s="324">
        <v>0</v>
      </c>
      <c r="H342" s="324">
        <v>0</v>
      </c>
      <c r="I342" s="325">
        <v>102</v>
      </c>
      <c r="J342" s="331">
        <v>0</v>
      </c>
    </row>
    <row r="343" spans="1:10" ht="20" x14ac:dyDescent="0.2">
      <c r="A343" s="323">
        <v>447</v>
      </c>
      <c r="B343" s="324">
        <v>33</v>
      </c>
      <c r="C343" s="324">
        <v>24</v>
      </c>
      <c r="D343" s="324">
        <v>1</v>
      </c>
      <c r="E343" s="324">
        <v>5520</v>
      </c>
      <c r="F343" s="324">
        <v>6.1</v>
      </c>
      <c r="G343" s="324">
        <v>1</v>
      </c>
      <c r="H343" s="324">
        <v>0</v>
      </c>
      <c r="I343" s="325">
        <v>146</v>
      </c>
      <c r="J343" s="331">
        <v>0</v>
      </c>
    </row>
    <row r="344" spans="1:10" ht="20" x14ac:dyDescent="0.2">
      <c r="A344" s="323">
        <v>448</v>
      </c>
      <c r="B344" s="324">
        <v>40</v>
      </c>
      <c r="C344" s="324">
        <v>12</v>
      </c>
      <c r="D344" s="324">
        <v>1</v>
      </c>
      <c r="E344" s="324">
        <v>5670</v>
      </c>
      <c r="F344" s="324">
        <v>8.1999999999999993</v>
      </c>
      <c r="G344" s="324">
        <v>1</v>
      </c>
      <c r="H344" s="324">
        <v>1</v>
      </c>
      <c r="I344" s="325">
        <v>441</v>
      </c>
      <c r="J344" s="331">
        <v>0</v>
      </c>
    </row>
    <row r="345" spans="1:10" ht="20" x14ac:dyDescent="0.2">
      <c r="A345" s="323">
        <v>449</v>
      </c>
      <c r="B345" s="324">
        <v>58</v>
      </c>
      <c r="C345" s="324">
        <v>39</v>
      </c>
      <c r="D345" s="324">
        <v>1</v>
      </c>
      <c r="E345" s="324">
        <v>17390</v>
      </c>
      <c r="F345" s="324">
        <v>2.2999999999999998</v>
      </c>
      <c r="G345" s="324">
        <v>1</v>
      </c>
      <c r="H345" s="324">
        <v>0</v>
      </c>
      <c r="I345" s="325">
        <v>1415</v>
      </c>
      <c r="J345" s="331">
        <v>0</v>
      </c>
    </row>
    <row r="346" spans="1:10" ht="20" x14ac:dyDescent="0.2">
      <c r="A346" s="323">
        <v>450</v>
      </c>
      <c r="B346" s="324">
        <v>33</v>
      </c>
      <c r="C346" s="324">
        <v>19</v>
      </c>
      <c r="D346" s="324">
        <v>1</v>
      </c>
      <c r="E346" s="324">
        <v>5250</v>
      </c>
      <c r="F346" s="324">
        <v>4.9000000000000004</v>
      </c>
      <c r="G346" s="324">
        <v>0</v>
      </c>
      <c r="H346" s="324">
        <v>1</v>
      </c>
      <c r="I346" s="325">
        <v>792</v>
      </c>
      <c r="J346" s="331">
        <v>0</v>
      </c>
    </row>
    <row r="347" spans="1:10" ht="20" x14ac:dyDescent="0.2">
      <c r="A347" s="323">
        <v>451</v>
      </c>
      <c r="B347" s="324">
        <v>45</v>
      </c>
      <c r="C347" s="324">
        <v>13</v>
      </c>
      <c r="D347" s="324">
        <v>4</v>
      </c>
      <c r="E347" s="324">
        <v>5800</v>
      </c>
      <c r="F347" s="324">
        <v>6.3</v>
      </c>
      <c r="G347" s="324">
        <v>1</v>
      </c>
      <c r="H347" s="324">
        <v>0</v>
      </c>
      <c r="I347" s="325">
        <v>839</v>
      </c>
      <c r="J347" s="331">
        <v>0</v>
      </c>
    </row>
    <row r="348" spans="1:10" ht="20" x14ac:dyDescent="0.2">
      <c r="A348" s="323">
        <v>453</v>
      </c>
      <c r="B348" s="324">
        <v>44</v>
      </c>
      <c r="C348" s="324">
        <v>21</v>
      </c>
      <c r="D348" s="324">
        <v>1</v>
      </c>
      <c r="E348" s="324">
        <v>6590</v>
      </c>
      <c r="F348" s="324">
        <v>6.2</v>
      </c>
      <c r="G348" s="324">
        <v>1</v>
      </c>
      <c r="H348" s="324">
        <v>1</v>
      </c>
      <c r="I348" s="325">
        <v>765</v>
      </c>
      <c r="J348" s="331">
        <v>0</v>
      </c>
    </row>
    <row r="349" spans="1:10" ht="20" x14ac:dyDescent="0.2">
      <c r="A349" s="323">
        <v>454</v>
      </c>
      <c r="B349" s="324">
        <v>31</v>
      </c>
      <c r="C349" s="324">
        <v>15</v>
      </c>
      <c r="D349" s="324">
        <v>1</v>
      </c>
      <c r="E349" s="324">
        <v>5090</v>
      </c>
      <c r="F349" s="324">
        <v>1.8</v>
      </c>
      <c r="G349" s="324">
        <v>1</v>
      </c>
      <c r="H349" s="324">
        <v>1</v>
      </c>
      <c r="I349" s="325">
        <v>227</v>
      </c>
      <c r="J349" s="331">
        <v>0</v>
      </c>
    </row>
    <row r="350" spans="1:10" ht="20" x14ac:dyDescent="0.2">
      <c r="A350" s="323">
        <v>455</v>
      </c>
      <c r="B350" s="324">
        <v>36</v>
      </c>
      <c r="C350" s="324">
        <v>24</v>
      </c>
      <c r="D350" s="324">
        <v>2</v>
      </c>
      <c r="E350" s="324">
        <v>8650</v>
      </c>
      <c r="F350" s="324">
        <v>6.2</v>
      </c>
      <c r="G350" s="324">
        <v>1</v>
      </c>
      <c r="H350" s="324">
        <v>0</v>
      </c>
      <c r="I350" s="325">
        <v>291</v>
      </c>
      <c r="J350" s="331">
        <v>0</v>
      </c>
    </row>
    <row r="351" spans="1:10" ht="20" x14ac:dyDescent="0.2">
      <c r="A351" s="323">
        <v>456</v>
      </c>
      <c r="B351" s="324">
        <v>49</v>
      </c>
      <c r="C351" s="324">
        <v>30</v>
      </c>
      <c r="D351" s="324">
        <v>4</v>
      </c>
      <c r="E351" s="324">
        <v>11660</v>
      </c>
      <c r="F351" s="324">
        <v>3.6</v>
      </c>
      <c r="G351" s="324">
        <v>1</v>
      </c>
      <c r="H351" s="324">
        <v>0</v>
      </c>
      <c r="I351" s="325">
        <v>822</v>
      </c>
      <c r="J351" s="331">
        <v>0</v>
      </c>
    </row>
    <row r="352" spans="1:10" ht="20" x14ac:dyDescent="0.2">
      <c r="A352" s="323">
        <v>457</v>
      </c>
      <c r="B352" s="324">
        <v>46</v>
      </c>
      <c r="C352" s="324">
        <v>19</v>
      </c>
      <c r="D352" s="324">
        <v>1</v>
      </c>
      <c r="E352" s="324">
        <v>7420</v>
      </c>
      <c r="F352" s="324">
        <v>6.3</v>
      </c>
      <c r="G352" s="324">
        <v>1</v>
      </c>
      <c r="H352" s="324">
        <v>1</v>
      </c>
      <c r="I352" s="325">
        <v>89</v>
      </c>
      <c r="J352" s="331">
        <v>0</v>
      </c>
    </row>
    <row r="353" spans="1:10" ht="20" x14ac:dyDescent="0.2">
      <c r="A353" s="323">
        <v>458</v>
      </c>
      <c r="B353" s="324">
        <v>40</v>
      </c>
      <c r="C353" s="324">
        <v>26</v>
      </c>
      <c r="D353" s="324">
        <v>2</v>
      </c>
      <c r="E353" s="324">
        <v>6430</v>
      </c>
      <c r="F353" s="324">
        <v>5.4</v>
      </c>
      <c r="G353" s="324">
        <v>1</v>
      </c>
      <c r="H353" s="324">
        <v>0</v>
      </c>
      <c r="I353" s="325">
        <v>239</v>
      </c>
      <c r="J353" s="331">
        <v>0</v>
      </c>
    </row>
    <row r="354" spans="1:10" ht="20" x14ac:dyDescent="0.2">
      <c r="A354" s="323">
        <v>459</v>
      </c>
      <c r="B354" s="324">
        <v>30</v>
      </c>
      <c r="C354" s="324">
        <v>15</v>
      </c>
      <c r="D354" s="324">
        <v>3</v>
      </c>
      <c r="E354" s="324">
        <v>5190</v>
      </c>
      <c r="F354" s="324">
        <v>5</v>
      </c>
      <c r="G354" s="324">
        <v>1</v>
      </c>
      <c r="H354" s="324">
        <v>0</v>
      </c>
      <c r="I354" s="325">
        <v>456</v>
      </c>
      <c r="J354" s="331">
        <v>0</v>
      </c>
    </row>
    <row r="355" spans="1:10" ht="20" x14ac:dyDescent="0.2">
      <c r="A355" s="323">
        <v>460</v>
      </c>
      <c r="B355" s="324">
        <v>31</v>
      </c>
      <c r="C355" s="324">
        <v>23</v>
      </c>
      <c r="D355" s="324">
        <v>1</v>
      </c>
      <c r="E355" s="324">
        <v>6450</v>
      </c>
      <c r="F355" s="324">
        <v>4.7</v>
      </c>
      <c r="G355" s="324">
        <v>1</v>
      </c>
      <c r="H355" s="324">
        <v>0</v>
      </c>
      <c r="I355" s="325">
        <v>399</v>
      </c>
      <c r="J355" s="331">
        <v>0</v>
      </c>
    </row>
    <row r="356" spans="1:10" ht="20" x14ac:dyDescent="0.2">
      <c r="A356" s="323">
        <v>461</v>
      </c>
      <c r="B356" s="324">
        <v>32</v>
      </c>
      <c r="C356" s="324">
        <v>14</v>
      </c>
      <c r="D356" s="324">
        <v>1</v>
      </c>
      <c r="E356" s="324">
        <v>4940</v>
      </c>
      <c r="F356" s="324">
        <v>7.9</v>
      </c>
      <c r="G356" s="324">
        <v>0</v>
      </c>
      <c r="H356" s="324">
        <v>1</v>
      </c>
      <c r="I356" s="325">
        <v>242</v>
      </c>
      <c r="J356" s="331">
        <v>0</v>
      </c>
    </row>
    <row r="357" spans="1:10" ht="20" x14ac:dyDescent="0.2">
      <c r="A357" s="323">
        <v>462</v>
      </c>
      <c r="B357" s="324">
        <v>33</v>
      </c>
      <c r="C357" s="324">
        <v>12</v>
      </c>
      <c r="D357" s="324">
        <v>1</v>
      </c>
      <c r="E357" s="324">
        <v>4710</v>
      </c>
      <c r="F357" s="324">
        <v>5.2</v>
      </c>
      <c r="G357" s="324">
        <v>0</v>
      </c>
      <c r="H357" s="324">
        <v>0</v>
      </c>
      <c r="I357" s="325">
        <v>24</v>
      </c>
      <c r="J357" s="331">
        <v>0</v>
      </c>
    </row>
    <row r="358" spans="1:10" ht="20" x14ac:dyDescent="0.2">
      <c r="A358" s="323">
        <v>464</v>
      </c>
      <c r="B358" s="324">
        <v>48</v>
      </c>
      <c r="C358" s="324">
        <v>20</v>
      </c>
      <c r="D358" s="324">
        <v>1</v>
      </c>
      <c r="E358" s="324">
        <v>7880</v>
      </c>
      <c r="F358" s="324">
        <v>4.4000000000000004</v>
      </c>
      <c r="G358" s="324">
        <v>1</v>
      </c>
      <c r="H358" s="324">
        <v>0</v>
      </c>
      <c r="I358" s="325">
        <v>506</v>
      </c>
      <c r="J358" s="331">
        <v>0</v>
      </c>
    </row>
    <row r="359" spans="1:10" ht="20" x14ac:dyDescent="0.2">
      <c r="A359" s="323">
        <v>466</v>
      </c>
      <c r="B359" s="324">
        <v>54</v>
      </c>
      <c r="C359" s="324">
        <v>26</v>
      </c>
      <c r="D359" s="324">
        <v>1</v>
      </c>
      <c r="E359" s="324">
        <v>8020</v>
      </c>
      <c r="F359" s="324">
        <v>7.6</v>
      </c>
      <c r="G359" s="324">
        <v>1</v>
      </c>
      <c r="H359" s="324">
        <v>1</v>
      </c>
      <c r="I359" s="325">
        <v>1045</v>
      </c>
      <c r="J359" s="331">
        <v>0</v>
      </c>
    </row>
    <row r="360" spans="1:10" ht="20" x14ac:dyDescent="0.2">
      <c r="A360" s="323">
        <v>467</v>
      </c>
      <c r="B360" s="324">
        <v>47</v>
      </c>
      <c r="C360" s="324">
        <v>24</v>
      </c>
      <c r="D360" s="324">
        <v>1</v>
      </c>
      <c r="E360" s="324">
        <v>6600</v>
      </c>
      <c r="F360" s="324">
        <v>6.6</v>
      </c>
      <c r="G360" s="324">
        <v>1</v>
      </c>
      <c r="H360" s="324">
        <v>0</v>
      </c>
      <c r="I360" s="325">
        <v>1188</v>
      </c>
      <c r="J360" s="331">
        <v>0</v>
      </c>
    </row>
    <row r="361" spans="1:10" ht="20" x14ac:dyDescent="0.2">
      <c r="A361" s="323">
        <v>468</v>
      </c>
      <c r="B361" s="324">
        <v>45</v>
      </c>
      <c r="C361" s="324">
        <v>38</v>
      </c>
      <c r="D361" s="324">
        <v>1</v>
      </c>
      <c r="E361" s="324">
        <v>9840</v>
      </c>
      <c r="F361" s="324">
        <v>4.5</v>
      </c>
      <c r="G361" s="324">
        <v>1</v>
      </c>
      <c r="H361" s="324">
        <v>1</v>
      </c>
      <c r="I361" s="325">
        <v>65</v>
      </c>
      <c r="J361" s="331">
        <v>0</v>
      </c>
    </row>
    <row r="362" spans="1:10" ht="20" x14ac:dyDescent="0.2">
      <c r="A362" s="323">
        <v>469</v>
      </c>
      <c r="B362" s="324">
        <v>32</v>
      </c>
      <c r="C362" s="324">
        <v>22</v>
      </c>
      <c r="D362" s="324">
        <v>1</v>
      </c>
      <c r="E362" s="324">
        <v>5570</v>
      </c>
      <c r="F362" s="324">
        <v>7.1</v>
      </c>
      <c r="G362" s="324">
        <v>1</v>
      </c>
      <c r="H362" s="324">
        <v>0</v>
      </c>
      <c r="I362" s="325">
        <v>548</v>
      </c>
      <c r="J362" s="331">
        <v>0</v>
      </c>
    </row>
    <row r="363" spans="1:10" ht="20" x14ac:dyDescent="0.2">
      <c r="A363" s="323">
        <v>470</v>
      </c>
      <c r="B363" s="324">
        <v>37</v>
      </c>
      <c r="C363" s="324">
        <v>21</v>
      </c>
      <c r="D363" s="324">
        <v>3</v>
      </c>
      <c r="E363" s="324">
        <v>5610</v>
      </c>
      <c r="F363" s="324">
        <v>7.6</v>
      </c>
      <c r="G363" s="324">
        <v>1</v>
      </c>
      <c r="H363" s="324">
        <v>0</v>
      </c>
      <c r="I363" s="325">
        <v>251</v>
      </c>
      <c r="J363" s="331">
        <v>0</v>
      </c>
    </row>
    <row r="364" spans="1:10" ht="20" x14ac:dyDescent="0.2">
      <c r="A364" s="323">
        <v>471</v>
      </c>
      <c r="B364" s="324">
        <v>57</v>
      </c>
      <c r="C364" s="324">
        <v>50</v>
      </c>
      <c r="D364" s="324">
        <v>1</v>
      </c>
      <c r="E364" s="324">
        <v>23580</v>
      </c>
      <c r="F364" s="324">
        <v>4.8</v>
      </c>
      <c r="G364" s="324">
        <v>0</v>
      </c>
      <c r="H364" s="324">
        <v>0</v>
      </c>
      <c r="I364" s="325">
        <v>2084</v>
      </c>
      <c r="J364" s="331">
        <v>0</v>
      </c>
    </row>
    <row r="365" spans="1:10" ht="20" x14ac:dyDescent="0.2">
      <c r="A365" s="323">
        <v>473</v>
      </c>
      <c r="B365" s="324">
        <v>41</v>
      </c>
      <c r="C365" s="324">
        <v>28</v>
      </c>
      <c r="D365" s="324">
        <v>1</v>
      </c>
      <c r="E365" s="324">
        <v>7130</v>
      </c>
      <c r="F365" s="324">
        <v>6.9</v>
      </c>
      <c r="G365" s="324">
        <v>0</v>
      </c>
      <c r="H365" s="324">
        <v>0</v>
      </c>
      <c r="I365" s="325">
        <v>94</v>
      </c>
      <c r="J365" s="331">
        <v>0</v>
      </c>
    </row>
    <row r="366" spans="1:10" ht="20" x14ac:dyDescent="0.2">
      <c r="A366" s="323">
        <v>474</v>
      </c>
      <c r="B366" s="324">
        <v>35</v>
      </c>
      <c r="C366" s="324">
        <v>18</v>
      </c>
      <c r="D366" s="324">
        <v>1</v>
      </c>
      <c r="E366" s="324">
        <v>6410</v>
      </c>
      <c r="F366" s="324">
        <v>2.8</v>
      </c>
      <c r="G366" s="324">
        <v>1</v>
      </c>
      <c r="H366" s="324">
        <v>0</v>
      </c>
      <c r="I366" s="325">
        <v>835</v>
      </c>
      <c r="J366" s="331">
        <v>0</v>
      </c>
    </row>
    <row r="367" spans="1:10" ht="20" x14ac:dyDescent="0.2">
      <c r="A367" s="323">
        <v>475</v>
      </c>
      <c r="B367" s="324">
        <v>45</v>
      </c>
      <c r="C367" s="324">
        <v>31</v>
      </c>
      <c r="D367" s="324">
        <v>1</v>
      </c>
      <c r="E367" s="324">
        <v>9980</v>
      </c>
      <c r="F367" s="324">
        <v>4.7</v>
      </c>
      <c r="G367" s="324">
        <v>1</v>
      </c>
      <c r="H367" s="324">
        <v>0</v>
      </c>
      <c r="I367" s="325">
        <v>1461</v>
      </c>
      <c r="J367" s="331">
        <v>0</v>
      </c>
    </row>
    <row r="368" spans="1:10" ht="20" x14ac:dyDescent="0.2">
      <c r="A368" s="323">
        <v>476</v>
      </c>
      <c r="B368" s="324">
        <v>35</v>
      </c>
      <c r="C368" s="324">
        <v>15</v>
      </c>
      <c r="D368" s="324">
        <v>4</v>
      </c>
      <c r="E368" s="324">
        <v>5360</v>
      </c>
      <c r="F368" s="324">
        <v>5.2</v>
      </c>
      <c r="G368" s="324">
        <v>1</v>
      </c>
      <c r="H368" s="324">
        <v>1</v>
      </c>
      <c r="I368" s="325">
        <v>812</v>
      </c>
      <c r="J368" s="331">
        <v>0</v>
      </c>
    </row>
    <row r="369" spans="1:10" ht="20" x14ac:dyDescent="0.2">
      <c r="A369" s="323">
        <v>478</v>
      </c>
      <c r="B369" s="324">
        <v>44</v>
      </c>
      <c r="C369" s="324">
        <v>29</v>
      </c>
      <c r="D369" s="324">
        <v>2</v>
      </c>
      <c r="E369" s="324">
        <v>6030</v>
      </c>
      <c r="F369" s="324">
        <v>6.2</v>
      </c>
      <c r="G369" s="324">
        <v>1</v>
      </c>
      <c r="H369" s="324">
        <v>0</v>
      </c>
      <c r="I369" s="325">
        <v>347</v>
      </c>
      <c r="J369" s="331">
        <v>0</v>
      </c>
    </row>
    <row r="370" spans="1:10" ht="20" x14ac:dyDescent="0.2">
      <c r="A370" s="323">
        <v>479</v>
      </c>
      <c r="B370" s="324">
        <v>48</v>
      </c>
      <c r="C370" s="324">
        <v>19</v>
      </c>
      <c r="D370" s="324">
        <v>1</v>
      </c>
      <c r="E370" s="324">
        <v>6970</v>
      </c>
      <c r="F370" s="324">
        <v>4.0999999999999996</v>
      </c>
      <c r="G370" s="324">
        <v>1</v>
      </c>
      <c r="H370" s="324">
        <v>1</v>
      </c>
      <c r="I370" s="325">
        <v>864</v>
      </c>
      <c r="J370" s="331">
        <v>0</v>
      </c>
    </row>
    <row r="371" spans="1:10" ht="20" x14ac:dyDescent="0.2">
      <c r="A371" s="323">
        <v>480</v>
      </c>
      <c r="B371" s="324">
        <v>38</v>
      </c>
      <c r="C371" s="324">
        <v>18</v>
      </c>
      <c r="D371" s="324">
        <v>2</v>
      </c>
      <c r="E371" s="324">
        <v>6520</v>
      </c>
      <c r="F371" s="324">
        <v>7.9</v>
      </c>
      <c r="G371" s="324">
        <v>1</v>
      </c>
      <c r="H371" s="324">
        <v>1</v>
      </c>
      <c r="I371" s="325">
        <v>449</v>
      </c>
      <c r="J371" s="331">
        <v>0</v>
      </c>
    </row>
    <row r="372" spans="1:10" ht="20" x14ac:dyDescent="0.2">
      <c r="A372" s="323">
        <v>481</v>
      </c>
      <c r="B372" s="324">
        <v>46</v>
      </c>
      <c r="C372" s="324">
        <v>13</v>
      </c>
      <c r="D372" s="324">
        <v>1</v>
      </c>
      <c r="E372" s="324">
        <v>4690</v>
      </c>
      <c r="F372" s="324">
        <v>5.9</v>
      </c>
      <c r="G372" s="324">
        <v>1</v>
      </c>
      <c r="H372" s="324">
        <v>1</v>
      </c>
      <c r="I372" s="325">
        <v>215</v>
      </c>
      <c r="J372" s="331">
        <v>0</v>
      </c>
    </row>
    <row r="373" spans="1:10" ht="20" x14ac:dyDescent="0.2">
      <c r="A373" s="323">
        <v>482</v>
      </c>
      <c r="B373" s="324">
        <v>35</v>
      </c>
      <c r="C373" s="324">
        <v>20</v>
      </c>
      <c r="D373" s="324">
        <v>1</v>
      </c>
      <c r="E373" s="324">
        <v>5070</v>
      </c>
      <c r="F373" s="324">
        <v>3.5</v>
      </c>
      <c r="G373" s="324">
        <v>1</v>
      </c>
      <c r="H373" s="324">
        <v>0</v>
      </c>
      <c r="I373" s="325">
        <v>69</v>
      </c>
      <c r="J373" s="331">
        <v>0</v>
      </c>
    </row>
    <row r="374" spans="1:10" ht="20" x14ac:dyDescent="0.2">
      <c r="A374" s="323">
        <v>483</v>
      </c>
      <c r="B374" s="324">
        <v>32</v>
      </c>
      <c r="C374" s="324">
        <v>13</v>
      </c>
      <c r="D374" s="324">
        <v>3</v>
      </c>
      <c r="E374" s="324">
        <v>4670</v>
      </c>
      <c r="F374" s="324">
        <v>4.4000000000000004</v>
      </c>
      <c r="G374" s="324">
        <v>1</v>
      </c>
      <c r="H374" s="324">
        <v>1</v>
      </c>
      <c r="I374" s="325">
        <v>295</v>
      </c>
      <c r="J374" s="331">
        <v>0</v>
      </c>
    </row>
    <row r="375" spans="1:10" ht="20" x14ac:dyDescent="0.2">
      <c r="A375" s="323">
        <v>484</v>
      </c>
      <c r="B375" s="324">
        <v>45</v>
      </c>
      <c r="C375" s="324">
        <v>12</v>
      </c>
      <c r="D375" s="324">
        <v>1</v>
      </c>
      <c r="E375" s="324">
        <v>4890</v>
      </c>
      <c r="F375" s="324">
        <v>7.9</v>
      </c>
      <c r="G375" s="324">
        <v>0</v>
      </c>
      <c r="H375" s="324">
        <v>0</v>
      </c>
      <c r="I375" s="325">
        <v>386</v>
      </c>
      <c r="J375" s="331">
        <v>0</v>
      </c>
    </row>
    <row r="376" spans="1:10" ht="20" x14ac:dyDescent="0.2">
      <c r="A376" s="323">
        <v>485</v>
      </c>
      <c r="B376" s="324">
        <v>49</v>
      </c>
      <c r="C376" s="324">
        <v>13</v>
      </c>
      <c r="D376" s="324">
        <v>2</v>
      </c>
      <c r="E376" s="324">
        <v>5420</v>
      </c>
      <c r="F376" s="324">
        <v>4.2</v>
      </c>
      <c r="G376" s="324">
        <v>1</v>
      </c>
      <c r="H376" s="324">
        <v>0</v>
      </c>
      <c r="I376" s="325">
        <v>676</v>
      </c>
      <c r="J376" s="331">
        <v>0</v>
      </c>
    </row>
    <row r="377" spans="1:10" ht="20" x14ac:dyDescent="0.2">
      <c r="A377" s="323">
        <v>486</v>
      </c>
      <c r="B377" s="324">
        <v>53</v>
      </c>
      <c r="C377" s="324">
        <v>18</v>
      </c>
      <c r="D377" s="324">
        <v>1</v>
      </c>
      <c r="E377" s="324">
        <v>5720</v>
      </c>
      <c r="F377" s="324">
        <v>4.2</v>
      </c>
      <c r="G377" s="324">
        <v>0</v>
      </c>
      <c r="H377" s="324">
        <v>0</v>
      </c>
      <c r="I377" s="325">
        <v>400</v>
      </c>
      <c r="J377" s="331">
        <v>0</v>
      </c>
    </row>
    <row r="378" spans="1:10" ht="20" x14ac:dyDescent="0.2">
      <c r="A378" s="323">
        <v>487</v>
      </c>
      <c r="B378" s="324">
        <v>54</v>
      </c>
      <c r="C378" s="324">
        <v>30</v>
      </c>
      <c r="D378" s="324">
        <v>3</v>
      </c>
      <c r="E378" s="324">
        <v>10280</v>
      </c>
      <c r="F378" s="324">
        <v>3.7</v>
      </c>
      <c r="G378" s="324">
        <v>1</v>
      </c>
      <c r="H378" s="324">
        <v>1</v>
      </c>
      <c r="I378" s="325">
        <v>479</v>
      </c>
      <c r="J378" s="331">
        <v>0</v>
      </c>
    </row>
    <row r="379" spans="1:10" ht="20" x14ac:dyDescent="0.2">
      <c r="A379" s="323">
        <v>488</v>
      </c>
      <c r="B379" s="324">
        <v>29</v>
      </c>
      <c r="C379" s="324">
        <v>17</v>
      </c>
      <c r="D379" s="324">
        <v>2</v>
      </c>
      <c r="E379" s="324">
        <v>5760</v>
      </c>
      <c r="F379" s="324">
        <v>7</v>
      </c>
      <c r="G379" s="324">
        <v>1</v>
      </c>
      <c r="H379" s="324">
        <v>0</v>
      </c>
      <c r="I379" s="325">
        <v>655</v>
      </c>
      <c r="J379" s="331">
        <v>0</v>
      </c>
    </row>
    <row r="380" spans="1:10" ht="20" x14ac:dyDescent="0.2">
      <c r="A380" s="323">
        <v>490</v>
      </c>
      <c r="B380" s="324">
        <v>30</v>
      </c>
      <c r="C380" s="324">
        <v>16</v>
      </c>
      <c r="D380" s="324">
        <v>1</v>
      </c>
      <c r="E380" s="324">
        <v>5060</v>
      </c>
      <c r="F380" s="324">
        <v>5.8</v>
      </c>
      <c r="G380" s="324">
        <v>0</v>
      </c>
      <c r="H380" s="324">
        <v>1</v>
      </c>
      <c r="I380" s="325">
        <v>1020</v>
      </c>
      <c r="J380" s="331">
        <v>0</v>
      </c>
    </row>
    <row r="381" spans="1:10" ht="20" x14ac:dyDescent="0.2">
      <c r="A381" s="323">
        <v>491</v>
      </c>
      <c r="B381" s="324">
        <v>32</v>
      </c>
      <c r="C381" s="324">
        <v>22</v>
      </c>
      <c r="D381" s="324">
        <v>1</v>
      </c>
      <c r="E381" s="324">
        <v>5070</v>
      </c>
      <c r="F381" s="324">
        <v>0.5</v>
      </c>
      <c r="G381" s="324">
        <v>1</v>
      </c>
      <c r="H381" s="324">
        <v>0</v>
      </c>
      <c r="I381" s="325">
        <v>309</v>
      </c>
      <c r="J381" s="331">
        <v>0</v>
      </c>
    </row>
    <row r="382" spans="1:10" ht="20" x14ac:dyDescent="0.2">
      <c r="A382" s="323">
        <v>492</v>
      </c>
      <c r="B382" s="324">
        <v>58</v>
      </c>
      <c r="C382" s="324">
        <v>25</v>
      </c>
      <c r="D382" s="324">
        <v>1</v>
      </c>
      <c r="E382" s="324">
        <v>8980</v>
      </c>
      <c r="F382" s="324">
        <v>3.8</v>
      </c>
      <c r="G382" s="324">
        <v>1</v>
      </c>
      <c r="H382" s="324">
        <v>0</v>
      </c>
      <c r="I382" s="325">
        <v>1078</v>
      </c>
      <c r="J382" s="331">
        <v>0</v>
      </c>
    </row>
    <row r="383" spans="1:10" ht="20" x14ac:dyDescent="0.2">
      <c r="A383" s="323">
        <v>493</v>
      </c>
      <c r="B383" s="324">
        <v>38</v>
      </c>
      <c r="C383" s="324">
        <v>14</v>
      </c>
      <c r="D383" s="324">
        <v>1</v>
      </c>
      <c r="E383" s="324">
        <v>5190</v>
      </c>
      <c r="F383" s="324">
        <v>7.8</v>
      </c>
      <c r="G383" s="324">
        <v>1</v>
      </c>
      <c r="H383" s="324">
        <v>0</v>
      </c>
      <c r="I383" s="325">
        <v>333</v>
      </c>
      <c r="J383" s="331">
        <v>0</v>
      </c>
    </row>
    <row r="384" spans="1:10" ht="20" x14ac:dyDescent="0.2">
      <c r="A384" s="323">
        <v>494</v>
      </c>
      <c r="B384" s="324">
        <v>36</v>
      </c>
      <c r="C384" s="324">
        <v>20</v>
      </c>
      <c r="D384" s="324">
        <v>2</v>
      </c>
      <c r="E384" s="324">
        <v>5540</v>
      </c>
      <c r="F384" s="324">
        <v>6.4</v>
      </c>
      <c r="G384" s="324">
        <v>1</v>
      </c>
      <c r="H384" s="324">
        <v>1</v>
      </c>
      <c r="I384" s="325">
        <v>545</v>
      </c>
      <c r="J384" s="331">
        <v>0</v>
      </c>
    </row>
    <row r="385" spans="1:10" ht="20" x14ac:dyDescent="0.2">
      <c r="A385" s="323">
        <v>495</v>
      </c>
      <c r="B385" s="324">
        <v>38</v>
      </c>
      <c r="C385" s="324">
        <v>18</v>
      </c>
      <c r="D385" s="324">
        <v>1</v>
      </c>
      <c r="E385" s="324">
        <v>6070</v>
      </c>
      <c r="F385" s="324">
        <v>2.6</v>
      </c>
      <c r="G385" s="324">
        <v>0</v>
      </c>
      <c r="H385" s="324">
        <v>1</v>
      </c>
      <c r="I385" s="325">
        <v>281</v>
      </c>
      <c r="J385" s="331">
        <v>0</v>
      </c>
    </row>
    <row r="386" spans="1:10" ht="20" x14ac:dyDescent="0.2">
      <c r="A386" s="323">
        <v>497</v>
      </c>
      <c r="B386" s="324">
        <v>49</v>
      </c>
      <c r="C386" s="324">
        <v>30</v>
      </c>
      <c r="D386" s="324">
        <v>3</v>
      </c>
      <c r="E386" s="324">
        <v>13610</v>
      </c>
      <c r="F386" s="324">
        <v>8.1</v>
      </c>
      <c r="G386" s="324">
        <v>1</v>
      </c>
      <c r="H386" s="324">
        <v>1</v>
      </c>
      <c r="I386" s="325">
        <v>2690</v>
      </c>
      <c r="J386" s="331">
        <v>0</v>
      </c>
    </row>
    <row r="387" spans="1:10" ht="20" x14ac:dyDescent="0.2">
      <c r="A387" s="323">
        <v>498</v>
      </c>
      <c r="B387" s="324">
        <v>29</v>
      </c>
      <c r="C387" s="324">
        <v>13</v>
      </c>
      <c r="D387" s="324">
        <v>3</v>
      </c>
      <c r="E387" s="324">
        <v>5360</v>
      </c>
      <c r="F387" s="324">
        <v>4.9000000000000004</v>
      </c>
      <c r="G387" s="324">
        <v>1</v>
      </c>
      <c r="H387" s="324">
        <v>0</v>
      </c>
      <c r="I387" s="325">
        <v>212</v>
      </c>
      <c r="J387" s="331">
        <v>0</v>
      </c>
    </row>
    <row r="388" spans="1:10" ht="20" x14ac:dyDescent="0.2">
      <c r="A388" s="323">
        <v>500</v>
      </c>
      <c r="B388" s="324">
        <v>29</v>
      </c>
      <c r="C388" s="324">
        <v>18</v>
      </c>
      <c r="D388" s="324">
        <v>1</v>
      </c>
      <c r="E388" s="324">
        <v>5820</v>
      </c>
      <c r="F388" s="324">
        <v>8.1999999999999993</v>
      </c>
      <c r="G388" s="324">
        <v>1</v>
      </c>
      <c r="H388" s="324">
        <v>0</v>
      </c>
      <c r="I388" s="325">
        <v>158</v>
      </c>
      <c r="J388" s="331">
        <v>0</v>
      </c>
    </row>
    <row r="389" spans="1:10" ht="20" x14ac:dyDescent="0.2">
      <c r="A389" s="323">
        <v>501</v>
      </c>
      <c r="B389" s="324">
        <v>49</v>
      </c>
      <c r="C389" s="324">
        <v>36</v>
      </c>
      <c r="D389" s="324">
        <v>1</v>
      </c>
      <c r="E389" s="324">
        <v>15960.000000000002</v>
      </c>
      <c r="F389" s="324">
        <v>5.2</v>
      </c>
      <c r="G389" s="324">
        <v>1</v>
      </c>
      <c r="H389" s="324">
        <v>1</v>
      </c>
      <c r="I389" s="325">
        <v>323</v>
      </c>
      <c r="J389" s="331">
        <v>0</v>
      </c>
    </row>
    <row r="390" spans="1:10" ht="20" x14ac:dyDescent="0.2">
      <c r="A390" s="323">
        <v>504</v>
      </c>
      <c r="B390" s="324">
        <v>59</v>
      </c>
      <c r="C390" s="324">
        <v>21</v>
      </c>
      <c r="D390" s="324">
        <v>1</v>
      </c>
      <c r="E390" s="324">
        <v>5930</v>
      </c>
      <c r="F390" s="324">
        <v>7.9</v>
      </c>
      <c r="G390" s="324">
        <v>1</v>
      </c>
      <c r="H390" s="324">
        <v>0</v>
      </c>
      <c r="I390" s="325">
        <v>594</v>
      </c>
      <c r="J390" s="331">
        <v>0</v>
      </c>
    </row>
    <row r="391" spans="1:10" ht="20" x14ac:dyDescent="0.2">
      <c r="A391" s="323">
        <v>505</v>
      </c>
      <c r="B391" s="324">
        <v>47</v>
      </c>
      <c r="C391" s="324">
        <v>21</v>
      </c>
      <c r="D391" s="324">
        <v>1</v>
      </c>
      <c r="E391" s="324">
        <v>6470</v>
      </c>
      <c r="F391" s="324">
        <v>3.6</v>
      </c>
      <c r="G391" s="324">
        <v>0</v>
      </c>
      <c r="H391" s="324">
        <v>0</v>
      </c>
      <c r="I391" s="325">
        <v>786</v>
      </c>
      <c r="J391" s="331">
        <v>0</v>
      </c>
    </row>
    <row r="392" spans="1:10" ht="20" x14ac:dyDescent="0.2">
      <c r="A392" s="323">
        <v>506</v>
      </c>
      <c r="B392" s="324">
        <v>34</v>
      </c>
      <c r="C392" s="324">
        <v>19</v>
      </c>
      <c r="D392" s="324">
        <v>1</v>
      </c>
      <c r="E392" s="324">
        <v>6660</v>
      </c>
      <c r="F392" s="324">
        <v>8.1999999999999993</v>
      </c>
      <c r="G392" s="324">
        <v>1</v>
      </c>
      <c r="H392" s="324">
        <v>1</v>
      </c>
      <c r="I392" s="325">
        <v>1072</v>
      </c>
      <c r="J392" s="331">
        <v>0</v>
      </c>
    </row>
    <row r="393" spans="1:10" ht="20" x14ac:dyDescent="0.2">
      <c r="A393" s="323">
        <v>507</v>
      </c>
      <c r="B393" s="324">
        <v>39</v>
      </c>
      <c r="C393" s="324">
        <v>16</v>
      </c>
      <c r="D393" s="324">
        <v>1</v>
      </c>
      <c r="E393" s="324">
        <v>5780</v>
      </c>
      <c r="F393" s="324">
        <v>6.4</v>
      </c>
      <c r="G393" s="324">
        <v>1</v>
      </c>
      <c r="H393" s="324">
        <v>0</v>
      </c>
      <c r="I393" s="325">
        <v>1513</v>
      </c>
      <c r="J393" s="331">
        <v>0</v>
      </c>
    </row>
    <row r="394" spans="1:10" ht="20" x14ac:dyDescent="0.2">
      <c r="A394" s="323">
        <v>508</v>
      </c>
      <c r="B394" s="324">
        <v>48</v>
      </c>
      <c r="C394" s="324">
        <v>18</v>
      </c>
      <c r="D394" s="324">
        <v>1</v>
      </c>
      <c r="E394" s="324">
        <v>5290</v>
      </c>
      <c r="F394" s="324">
        <v>4.8</v>
      </c>
      <c r="G394" s="324">
        <v>1</v>
      </c>
      <c r="H394" s="324">
        <v>0</v>
      </c>
      <c r="I394" s="325">
        <v>237</v>
      </c>
      <c r="J394" s="331">
        <v>0</v>
      </c>
    </row>
    <row r="395" spans="1:10" ht="20" x14ac:dyDescent="0.2">
      <c r="A395" s="323">
        <v>510</v>
      </c>
      <c r="B395" s="324">
        <v>54</v>
      </c>
      <c r="C395" s="324">
        <v>33</v>
      </c>
      <c r="D395" s="324">
        <v>3</v>
      </c>
      <c r="E395" s="324">
        <v>16069.999999999998</v>
      </c>
      <c r="F395" s="324">
        <v>2.9</v>
      </c>
      <c r="G395" s="324">
        <v>1</v>
      </c>
      <c r="H395" s="324">
        <v>0</v>
      </c>
      <c r="I395" s="325">
        <v>925</v>
      </c>
      <c r="J395" s="331">
        <v>0</v>
      </c>
    </row>
    <row r="396" spans="1:10" ht="20" x14ac:dyDescent="0.2">
      <c r="A396" s="323">
        <v>511</v>
      </c>
      <c r="B396" s="324">
        <v>31</v>
      </c>
      <c r="C396" s="324">
        <v>23</v>
      </c>
      <c r="D396" s="324">
        <v>1</v>
      </c>
      <c r="E396" s="324">
        <v>5730</v>
      </c>
      <c r="F396" s="324">
        <v>4.7</v>
      </c>
      <c r="G396" s="324">
        <v>0</v>
      </c>
      <c r="H396" s="324">
        <v>1</v>
      </c>
      <c r="I396" s="325">
        <v>480</v>
      </c>
      <c r="J396" s="331">
        <v>0</v>
      </c>
    </row>
    <row r="397" spans="1:10" ht="20" x14ac:dyDescent="0.2">
      <c r="A397" s="323">
        <v>512</v>
      </c>
      <c r="B397" s="324">
        <v>37</v>
      </c>
      <c r="C397" s="324">
        <v>15</v>
      </c>
      <c r="D397" s="324">
        <v>5</v>
      </c>
      <c r="E397" s="324">
        <v>12880.000000000002</v>
      </c>
      <c r="F397" s="324">
        <v>6.5</v>
      </c>
      <c r="G397" s="324">
        <v>1</v>
      </c>
      <c r="H397" s="324">
        <v>0</v>
      </c>
      <c r="I397" s="325">
        <v>473</v>
      </c>
      <c r="J397" s="331">
        <v>0</v>
      </c>
    </row>
    <row r="398" spans="1:10" ht="20" x14ac:dyDescent="0.2">
      <c r="A398" s="323">
        <v>513</v>
      </c>
      <c r="B398" s="324">
        <v>36</v>
      </c>
      <c r="C398" s="324">
        <v>19</v>
      </c>
      <c r="D398" s="324">
        <v>1</v>
      </c>
      <c r="E398" s="324">
        <v>5620</v>
      </c>
      <c r="F398" s="324">
        <v>4.5999999999999996</v>
      </c>
      <c r="G398" s="324">
        <v>1</v>
      </c>
      <c r="H398" s="324">
        <v>1</v>
      </c>
      <c r="I398" s="325">
        <v>1358</v>
      </c>
      <c r="J398" s="331">
        <v>0</v>
      </c>
    </row>
    <row r="399" spans="1:10" ht="20" x14ac:dyDescent="0.2">
      <c r="A399" s="323">
        <v>514</v>
      </c>
      <c r="B399" s="324">
        <v>34</v>
      </c>
      <c r="C399" s="324">
        <v>22</v>
      </c>
      <c r="D399" s="324">
        <v>3</v>
      </c>
      <c r="E399" s="324">
        <v>10900</v>
      </c>
      <c r="F399" s="324">
        <v>0.2</v>
      </c>
      <c r="G399" s="324">
        <v>1</v>
      </c>
      <c r="H399" s="324">
        <v>1</v>
      </c>
      <c r="I399" s="325">
        <v>856</v>
      </c>
      <c r="J399" s="331">
        <v>0</v>
      </c>
    </row>
    <row r="400" spans="1:10" ht="20" x14ac:dyDescent="0.2">
      <c r="A400" s="323">
        <v>515</v>
      </c>
      <c r="B400" s="324">
        <v>43</v>
      </c>
      <c r="C400" s="324">
        <v>15</v>
      </c>
      <c r="D400" s="324">
        <v>2</v>
      </c>
      <c r="E400" s="324">
        <v>6640</v>
      </c>
      <c r="F400" s="324">
        <v>7.3</v>
      </c>
      <c r="G400" s="324">
        <v>1</v>
      </c>
      <c r="H400" s="324">
        <v>0</v>
      </c>
      <c r="I400" s="325">
        <v>221</v>
      </c>
      <c r="J400" s="331">
        <v>0</v>
      </c>
    </row>
    <row r="401" spans="1:10" ht="20" x14ac:dyDescent="0.2">
      <c r="A401" s="323">
        <v>516</v>
      </c>
      <c r="B401" s="324">
        <v>35</v>
      </c>
      <c r="C401" s="324">
        <v>18</v>
      </c>
      <c r="D401" s="324">
        <v>4</v>
      </c>
      <c r="E401" s="324">
        <v>4870</v>
      </c>
      <c r="F401" s="324">
        <v>4.2</v>
      </c>
      <c r="G401" s="324">
        <v>1</v>
      </c>
      <c r="H401" s="324">
        <v>0</v>
      </c>
      <c r="I401" s="325">
        <v>569</v>
      </c>
      <c r="J401" s="331">
        <v>0</v>
      </c>
    </row>
    <row r="402" spans="1:10" ht="20" x14ac:dyDescent="0.2">
      <c r="A402" s="323">
        <v>517</v>
      </c>
      <c r="B402" s="324">
        <v>55</v>
      </c>
      <c r="C402" s="324">
        <v>30</v>
      </c>
      <c r="D402" s="324">
        <v>1</v>
      </c>
      <c r="E402" s="324">
        <v>12840</v>
      </c>
      <c r="F402" s="324">
        <v>8.6999999999999993</v>
      </c>
      <c r="G402" s="324">
        <v>0</v>
      </c>
      <c r="H402" s="324">
        <v>1</v>
      </c>
      <c r="I402" s="325">
        <v>666</v>
      </c>
      <c r="J402" s="331">
        <v>0</v>
      </c>
    </row>
    <row r="403" spans="1:10" ht="20" x14ac:dyDescent="0.2">
      <c r="A403" s="323">
        <v>518</v>
      </c>
      <c r="B403" s="324">
        <v>41</v>
      </c>
      <c r="C403" s="324">
        <v>19</v>
      </c>
      <c r="D403" s="324">
        <v>1</v>
      </c>
      <c r="E403" s="324">
        <v>6260</v>
      </c>
      <c r="F403" s="324">
        <v>4.5</v>
      </c>
      <c r="G403" s="324">
        <v>0</v>
      </c>
      <c r="H403" s="324">
        <v>0</v>
      </c>
      <c r="I403" s="325">
        <v>296</v>
      </c>
      <c r="J403" s="331">
        <v>0</v>
      </c>
    </row>
    <row r="404" spans="1:10" ht="20" x14ac:dyDescent="0.2">
      <c r="A404" s="323">
        <v>519</v>
      </c>
      <c r="B404" s="324">
        <v>38</v>
      </c>
      <c r="C404" s="324">
        <v>19</v>
      </c>
      <c r="D404" s="324">
        <v>1</v>
      </c>
      <c r="E404" s="324">
        <v>5180</v>
      </c>
      <c r="F404" s="324">
        <v>8.1999999999999993</v>
      </c>
      <c r="G404" s="324">
        <v>0</v>
      </c>
      <c r="H404" s="324">
        <v>0</v>
      </c>
      <c r="I404" s="325">
        <v>311</v>
      </c>
      <c r="J404" s="331">
        <v>0</v>
      </c>
    </row>
    <row r="405" spans="1:10" ht="20" x14ac:dyDescent="0.2">
      <c r="A405" s="323">
        <v>520</v>
      </c>
      <c r="B405" s="324">
        <v>36</v>
      </c>
      <c r="C405" s="324">
        <v>20</v>
      </c>
      <c r="D405" s="324">
        <v>1</v>
      </c>
      <c r="E405" s="324">
        <v>5320</v>
      </c>
      <c r="F405" s="324">
        <v>1.2</v>
      </c>
      <c r="G405" s="324">
        <v>0</v>
      </c>
      <c r="H405" s="324">
        <v>0</v>
      </c>
      <c r="I405" s="325">
        <v>652</v>
      </c>
      <c r="J405" s="331">
        <v>0</v>
      </c>
    </row>
    <row r="406" spans="1:10" ht="20" x14ac:dyDescent="0.2">
      <c r="A406" s="323">
        <v>521</v>
      </c>
      <c r="B406" s="324">
        <v>50</v>
      </c>
      <c r="C406" s="324">
        <v>35</v>
      </c>
      <c r="D406" s="324">
        <v>1</v>
      </c>
      <c r="E406" s="324">
        <v>13020</v>
      </c>
      <c r="F406" s="324">
        <v>2.6</v>
      </c>
      <c r="G406" s="324">
        <v>1</v>
      </c>
      <c r="H406" s="324">
        <v>1</v>
      </c>
      <c r="I406" s="325">
        <v>910</v>
      </c>
      <c r="J406" s="331">
        <v>0</v>
      </c>
    </row>
    <row r="407" spans="1:10" ht="20" x14ac:dyDescent="0.2">
      <c r="A407" s="323">
        <v>522</v>
      </c>
      <c r="B407" s="324">
        <v>52</v>
      </c>
      <c r="C407" s="324">
        <v>22</v>
      </c>
      <c r="D407" s="324">
        <v>1</v>
      </c>
      <c r="E407" s="324">
        <v>6610</v>
      </c>
      <c r="F407" s="324">
        <v>5</v>
      </c>
      <c r="G407" s="324">
        <v>1</v>
      </c>
      <c r="H407" s="324">
        <v>0</v>
      </c>
      <c r="I407" s="325">
        <v>717</v>
      </c>
      <c r="J407" s="331">
        <v>0</v>
      </c>
    </row>
    <row r="408" spans="1:10" ht="20" x14ac:dyDescent="0.2">
      <c r="A408" s="323">
        <v>523</v>
      </c>
      <c r="B408" s="324">
        <v>44</v>
      </c>
      <c r="C408" s="324">
        <v>25</v>
      </c>
      <c r="D408" s="324">
        <v>3</v>
      </c>
      <c r="E408" s="324">
        <v>9580</v>
      </c>
      <c r="F408" s="324">
        <v>5.4</v>
      </c>
      <c r="G408" s="324">
        <v>1</v>
      </c>
      <c r="H408" s="324">
        <v>0</v>
      </c>
      <c r="I408" s="325">
        <v>297</v>
      </c>
      <c r="J408" s="331">
        <v>0</v>
      </c>
    </row>
    <row r="409" spans="1:10" ht="20" x14ac:dyDescent="0.2">
      <c r="A409" s="323">
        <v>525</v>
      </c>
      <c r="B409" s="324">
        <v>37</v>
      </c>
      <c r="C409" s="324">
        <v>14</v>
      </c>
      <c r="D409" s="324">
        <v>1</v>
      </c>
      <c r="E409" s="324">
        <v>4880</v>
      </c>
      <c r="F409" s="324">
        <v>7.2</v>
      </c>
      <c r="G409" s="324">
        <v>1</v>
      </c>
      <c r="H409" s="324">
        <v>0</v>
      </c>
      <c r="I409" s="325">
        <v>349</v>
      </c>
      <c r="J409" s="331">
        <v>0</v>
      </c>
    </row>
    <row r="410" spans="1:10" ht="20" x14ac:dyDescent="0.2">
      <c r="A410" s="323">
        <v>526</v>
      </c>
      <c r="B410" s="324">
        <v>36</v>
      </c>
      <c r="C410" s="324">
        <v>27</v>
      </c>
      <c r="D410" s="324">
        <v>1</v>
      </c>
      <c r="E410" s="324">
        <v>9730</v>
      </c>
      <c r="F410" s="324">
        <v>3</v>
      </c>
      <c r="G410" s="324">
        <v>1</v>
      </c>
      <c r="H410" s="324">
        <v>0</v>
      </c>
      <c r="I410" s="325">
        <v>179</v>
      </c>
      <c r="J410" s="331">
        <v>0</v>
      </c>
    </row>
    <row r="411" spans="1:10" ht="20" x14ac:dyDescent="0.2">
      <c r="A411" s="323">
        <v>529</v>
      </c>
      <c r="B411" s="324">
        <v>48</v>
      </c>
      <c r="C411" s="324">
        <v>14</v>
      </c>
      <c r="D411" s="324">
        <v>2</v>
      </c>
      <c r="E411" s="324">
        <v>9330</v>
      </c>
      <c r="F411" s="324">
        <v>6</v>
      </c>
      <c r="G411" s="324">
        <v>1</v>
      </c>
      <c r="H411" s="324">
        <v>0</v>
      </c>
      <c r="I411" s="325">
        <v>50</v>
      </c>
      <c r="J411" s="331">
        <v>0</v>
      </c>
    </row>
    <row r="412" spans="1:10" ht="20" x14ac:dyDescent="0.2">
      <c r="A412" s="323">
        <v>530</v>
      </c>
      <c r="B412" s="324">
        <v>31</v>
      </c>
      <c r="C412" s="324">
        <v>15</v>
      </c>
      <c r="D412" s="324">
        <v>4</v>
      </c>
      <c r="E412" s="324">
        <v>5780</v>
      </c>
      <c r="F412" s="324">
        <v>3.7</v>
      </c>
      <c r="G412" s="324">
        <v>0</v>
      </c>
      <c r="H412" s="324">
        <v>1</v>
      </c>
      <c r="I412" s="325">
        <v>730</v>
      </c>
      <c r="J412" s="331">
        <v>0</v>
      </c>
    </row>
    <row r="413" spans="1:10" ht="20" x14ac:dyDescent="0.2">
      <c r="A413" s="323">
        <v>531</v>
      </c>
      <c r="B413" s="324">
        <v>27</v>
      </c>
      <c r="C413" s="324">
        <v>13</v>
      </c>
      <c r="D413" s="324">
        <v>3</v>
      </c>
      <c r="E413" s="324">
        <v>5720</v>
      </c>
      <c r="F413" s="324">
        <v>5.2</v>
      </c>
      <c r="G413" s="324">
        <v>1</v>
      </c>
      <c r="H413" s="324">
        <v>0</v>
      </c>
      <c r="I413" s="325">
        <v>259</v>
      </c>
      <c r="J413" s="331">
        <v>0</v>
      </c>
    </row>
    <row r="414" spans="1:10" ht="20" x14ac:dyDescent="0.2">
      <c r="A414" s="323">
        <v>532</v>
      </c>
      <c r="B414" s="324">
        <v>54</v>
      </c>
      <c r="C414" s="324">
        <v>31</v>
      </c>
      <c r="D414" s="324">
        <v>4</v>
      </c>
      <c r="E414" s="324">
        <v>9910</v>
      </c>
      <c r="F414" s="324">
        <v>1.5</v>
      </c>
      <c r="G414" s="324">
        <v>1</v>
      </c>
      <c r="H414" s="324">
        <v>1</v>
      </c>
      <c r="I414" s="325">
        <v>1048</v>
      </c>
      <c r="J414" s="331">
        <v>0</v>
      </c>
    </row>
    <row r="415" spans="1:10" ht="20" x14ac:dyDescent="0.2">
      <c r="A415" s="323">
        <v>534</v>
      </c>
      <c r="B415" s="324">
        <v>33</v>
      </c>
      <c r="C415" s="324">
        <v>16</v>
      </c>
      <c r="D415" s="324">
        <v>2</v>
      </c>
      <c r="E415" s="324">
        <v>6550</v>
      </c>
      <c r="F415" s="324">
        <v>4</v>
      </c>
      <c r="G415" s="324">
        <v>1</v>
      </c>
      <c r="H415" s="324">
        <v>0</v>
      </c>
      <c r="I415" s="325">
        <v>159</v>
      </c>
      <c r="J415" s="331">
        <v>0</v>
      </c>
    </row>
    <row r="416" spans="1:10" ht="20" x14ac:dyDescent="0.2">
      <c r="A416" s="323">
        <v>535</v>
      </c>
      <c r="B416" s="324">
        <v>38</v>
      </c>
      <c r="C416" s="324">
        <v>15</v>
      </c>
      <c r="D416" s="324">
        <v>3</v>
      </c>
      <c r="E416" s="324">
        <v>4960</v>
      </c>
      <c r="F416" s="324">
        <v>4.3</v>
      </c>
      <c r="G416" s="324">
        <v>0</v>
      </c>
      <c r="H416" s="324">
        <v>1</v>
      </c>
      <c r="I416" s="325">
        <v>898</v>
      </c>
      <c r="J416" s="331">
        <v>0</v>
      </c>
    </row>
    <row r="417" spans="1:10" ht="20" x14ac:dyDescent="0.2">
      <c r="A417" s="323">
        <v>536</v>
      </c>
      <c r="B417" s="324">
        <v>40</v>
      </c>
      <c r="C417" s="324">
        <v>18</v>
      </c>
      <c r="D417" s="324">
        <v>1</v>
      </c>
      <c r="E417" s="324">
        <v>6330</v>
      </c>
      <c r="F417" s="324">
        <v>4.5</v>
      </c>
      <c r="G417" s="324">
        <v>1</v>
      </c>
      <c r="H417" s="324">
        <v>0</v>
      </c>
      <c r="I417" s="325">
        <v>192</v>
      </c>
      <c r="J417" s="331">
        <v>0</v>
      </c>
    </row>
    <row r="418" spans="1:10" ht="20" x14ac:dyDescent="0.2">
      <c r="A418" s="323">
        <v>538</v>
      </c>
      <c r="B418" s="324">
        <v>31</v>
      </c>
      <c r="C418" s="324">
        <v>12</v>
      </c>
      <c r="D418" s="324">
        <v>1</v>
      </c>
      <c r="E418" s="324">
        <v>5040</v>
      </c>
      <c r="F418" s="324">
        <v>7.7</v>
      </c>
      <c r="G418" s="324">
        <v>1</v>
      </c>
      <c r="H418" s="324">
        <v>1</v>
      </c>
      <c r="I418" s="325">
        <v>49</v>
      </c>
      <c r="J418" s="331">
        <v>0</v>
      </c>
    </row>
    <row r="419" spans="1:10" ht="20" x14ac:dyDescent="0.2">
      <c r="A419" s="323">
        <v>540</v>
      </c>
      <c r="B419" s="324">
        <v>27</v>
      </c>
      <c r="C419" s="324">
        <v>15</v>
      </c>
      <c r="D419" s="324">
        <v>3</v>
      </c>
      <c r="E419" s="324">
        <v>4840</v>
      </c>
      <c r="F419" s="324">
        <v>4.5999999999999996</v>
      </c>
      <c r="G419" s="324">
        <v>1</v>
      </c>
      <c r="H419" s="324">
        <v>0</v>
      </c>
      <c r="I419" s="325">
        <v>689</v>
      </c>
      <c r="J419" s="331">
        <v>0</v>
      </c>
    </row>
    <row r="420" spans="1:10" ht="20" x14ac:dyDescent="0.2">
      <c r="A420" s="323">
        <v>541</v>
      </c>
      <c r="B420" s="324">
        <v>42</v>
      </c>
      <c r="C420" s="324">
        <v>17</v>
      </c>
      <c r="D420" s="324">
        <v>1</v>
      </c>
      <c r="E420" s="324">
        <v>6360</v>
      </c>
      <c r="F420" s="324">
        <v>6.3</v>
      </c>
      <c r="G420" s="324">
        <v>1</v>
      </c>
      <c r="H420" s="324">
        <v>1</v>
      </c>
      <c r="I420" s="325">
        <v>678</v>
      </c>
      <c r="J420" s="331">
        <v>0</v>
      </c>
    </row>
    <row r="421" spans="1:10" ht="20" x14ac:dyDescent="0.2">
      <c r="A421" s="323">
        <v>543</v>
      </c>
      <c r="B421" s="324">
        <v>37</v>
      </c>
      <c r="C421" s="324">
        <v>20</v>
      </c>
      <c r="D421" s="324">
        <v>4</v>
      </c>
      <c r="E421" s="324">
        <v>4940</v>
      </c>
      <c r="F421" s="324">
        <v>2.8</v>
      </c>
      <c r="G421" s="324">
        <v>1</v>
      </c>
      <c r="H421" s="324">
        <v>0</v>
      </c>
      <c r="I421" s="325">
        <v>686</v>
      </c>
      <c r="J421" s="331">
        <v>0</v>
      </c>
    </row>
    <row r="422" spans="1:10" ht="20" x14ac:dyDescent="0.2">
      <c r="A422" s="323">
        <v>545</v>
      </c>
      <c r="B422" s="324">
        <v>50</v>
      </c>
      <c r="C422" s="324">
        <v>21</v>
      </c>
      <c r="D422" s="324">
        <v>2</v>
      </c>
      <c r="E422" s="324">
        <v>10250</v>
      </c>
      <c r="F422" s="324">
        <v>5.8</v>
      </c>
      <c r="G422" s="324">
        <v>0</v>
      </c>
      <c r="H422" s="324">
        <v>0</v>
      </c>
      <c r="I422" s="325">
        <v>371</v>
      </c>
      <c r="J422" s="331">
        <v>0</v>
      </c>
    </row>
    <row r="423" spans="1:10" ht="20" x14ac:dyDescent="0.2">
      <c r="A423" s="323">
        <v>546</v>
      </c>
      <c r="B423" s="324">
        <v>32</v>
      </c>
      <c r="C423" s="324">
        <v>15</v>
      </c>
      <c r="D423" s="324">
        <v>1</v>
      </c>
      <c r="E423" s="324">
        <v>5190</v>
      </c>
      <c r="F423" s="324">
        <v>4</v>
      </c>
      <c r="G423" s="324">
        <v>1</v>
      </c>
      <c r="H423" s="324">
        <v>0</v>
      </c>
      <c r="I423" s="325">
        <v>378</v>
      </c>
      <c r="J423" s="331">
        <v>0</v>
      </c>
    </row>
    <row r="424" spans="1:10" ht="20" x14ac:dyDescent="0.2">
      <c r="A424" s="323">
        <v>548</v>
      </c>
      <c r="B424" s="324">
        <v>34</v>
      </c>
      <c r="C424" s="324">
        <v>22</v>
      </c>
      <c r="D424" s="324">
        <v>2</v>
      </c>
      <c r="E424" s="324">
        <v>6950</v>
      </c>
      <c r="F424" s="324">
        <v>6.8</v>
      </c>
      <c r="G424" s="324">
        <v>0</v>
      </c>
      <c r="H424" s="324">
        <v>0</v>
      </c>
      <c r="I424" s="325">
        <v>180</v>
      </c>
      <c r="J424" s="331">
        <v>0</v>
      </c>
    </row>
    <row r="425" spans="1:10" ht="20" x14ac:dyDescent="0.2">
      <c r="A425" s="323">
        <v>549</v>
      </c>
      <c r="B425" s="324">
        <v>37</v>
      </c>
      <c r="C425" s="324">
        <v>30</v>
      </c>
      <c r="D425" s="324">
        <v>1</v>
      </c>
      <c r="E425" s="324">
        <v>6590</v>
      </c>
      <c r="F425" s="324">
        <v>5.6</v>
      </c>
      <c r="G425" s="324">
        <v>1</v>
      </c>
      <c r="H425" s="324">
        <v>1</v>
      </c>
      <c r="I425" s="325">
        <v>1242</v>
      </c>
      <c r="J425" s="331">
        <v>0</v>
      </c>
    </row>
    <row r="426" spans="1:10" ht="20" x14ac:dyDescent="0.2">
      <c r="A426" s="323">
        <v>550</v>
      </c>
      <c r="B426" s="324">
        <v>24</v>
      </c>
      <c r="C426" s="324">
        <v>13</v>
      </c>
      <c r="D426" s="324">
        <v>1</v>
      </c>
      <c r="E426" s="324">
        <v>4470</v>
      </c>
      <c r="F426" s="324">
        <v>2.1</v>
      </c>
      <c r="G426" s="324">
        <v>1</v>
      </c>
      <c r="H426" s="324">
        <v>1</v>
      </c>
      <c r="I426" s="325">
        <v>318</v>
      </c>
      <c r="J426" s="331">
        <v>0</v>
      </c>
    </row>
    <row r="427" spans="1:10" ht="20" x14ac:dyDescent="0.2">
      <c r="A427" s="323">
        <v>555</v>
      </c>
      <c r="B427" s="324">
        <v>35</v>
      </c>
      <c r="C427" s="324">
        <v>25</v>
      </c>
      <c r="D427" s="324">
        <v>1</v>
      </c>
      <c r="E427" s="324">
        <v>6650</v>
      </c>
      <c r="F427" s="324">
        <v>1.8</v>
      </c>
      <c r="G427" s="324">
        <v>1</v>
      </c>
      <c r="H427" s="324">
        <v>1</v>
      </c>
      <c r="I427" s="325">
        <v>739</v>
      </c>
      <c r="J427" s="331">
        <v>0</v>
      </c>
    </row>
    <row r="428" spans="1:10" ht="20" x14ac:dyDescent="0.2">
      <c r="A428" s="323">
        <v>557</v>
      </c>
      <c r="B428" s="324">
        <v>45</v>
      </c>
      <c r="C428" s="324">
        <v>24</v>
      </c>
      <c r="D428" s="324">
        <v>4</v>
      </c>
      <c r="E428" s="324">
        <v>6360</v>
      </c>
      <c r="F428" s="324">
        <v>8.5</v>
      </c>
      <c r="G428" s="324">
        <v>1</v>
      </c>
      <c r="H428" s="324">
        <v>1</v>
      </c>
      <c r="I428" s="325">
        <v>1000</v>
      </c>
      <c r="J428" s="331">
        <v>0</v>
      </c>
    </row>
    <row r="429" spans="1:10" ht="20" x14ac:dyDescent="0.2">
      <c r="A429" s="323">
        <v>558</v>
      </c>
      <c r="B429" s="324">
        <v>33</v>
      </c>
      <c r="C429" s="324">
        <v>17</v>
      </c>
      <c r="D429" s="324">
        <v>4</v>
      </c>
      <c r="E429" s="324">
        <v>5450</v>
      </c>
      <c r="F429" s="324">
        <v>7.4</v>
      </c>
      <c r="G429" s="324">
        <v>1</v>
      </c>
      <c r="H429" s="324">
        <v>0</v>
      </c>
      <c r="I429" s="325">
        <v>176</v>
      </c>
      <c r="J429" s="331">
        <v>0</v>
      </c>
    </row>
    <row r="430" spans="1:10" ht="20" x14ac:dyDescent="0.2">
      <c r="A430" s="323">
        <v>560</v>
      </c>
      <c r="B430" s="324">
        <v>35</v>
      </c>
      <c r="C430" s="324">
        <v>19</v>
      </c>
      <c r="D430" s="324">
        <v>2</v>
      </c>
      <c r="E430" s="324">
        <v>5380</v>
      </c>
      <c r="F430" s="324">
        <v>5.9</v>
      </c>
      <c r="G430" s="324">
        <v>1</v>
      </c>
      <c r="H430" s="324">
        <v>1</v>
      </c>
      <c r="I430" s="325">
        <v>213</v>
      </c>
      <c r="J430" s="331">
        <v>0</v>
      </c>
    </row>
    <row r="431" spans="1:10" ht="20" x14ac:dyDescent="0.2">
      <c r="A431" s="323">
        <v>561</v>
      </c>
      <c r="B431" s="324">
        <v>43</v>
      </c>
      <c r="C431" s="324">
        <v>26</v>
      </c>
      <c r="D431" s="324">
        <v>2</v>
      </c>
      <c r="E431" s="324">
        <v>10140</v>
      </c>
      <c r="F431" s="324">
        <v>3.4</v>
      </c>
      <c r="G431" s="324">
        <v>1</v>
      </c>
      <c r="H431" s="324">
        <v>0</v>
      </c>
      <c r="I431" s="325">
        <v>1632</v>
      </c>
      <c r="J431" s="331">
        <v>0</v>
      </c>
    </row>
    <row r="432" spans="1:10" ht="20" x14ac:dyDescent="0.2">
      <c r="A432" s="323">
        <v>562</v>
      </c>
      <c r="B432" s="324">
        <v>46</v>
      </c>
      <c r="C432" s="324">
        <v>36</v>
      </c>
      <c r="D432" s="324">
        <v>1</v>
      </c>
      <c r="E432" s="324">
        <v>13670</v>
      </c>
      <c r="F432" s="324">
        <v>7.2</v>
      </c>
      <c r="G432" s="324">
        <v>1</v>
      </c>
      <c r="H432" s="324">
        <v>1</v>
      </c>
      <c r="I432" s="325">
        <v>872</v>
      </c>
      <c r="J432" s="331">
        <v>0</v>
      </c>
    </row>
    <row r="433" spans="1:10" ht="20" x14ac:dyDescent="0.2">
      <c r="A433" s="323">
        <v>563</v>
      </c>
      <c r="B433" s="324">
        <v>29</v>
      </c>
      <c r="C433" s="324">
        <v>21</v>
      </c>
      <c r="D433" s="324">
        <v>1</v>
      </c>
      <c r="E433" s="324">
        <v>6150</v>
      </c>
      <c r="F433" s="324">
        <v>1.6</v>
      </c>
      <c r="G433" s="324">
        <v>1</v>
      </c>
      <c r="H433" s="324">
        <v>1</v>
      </c>
      <c r="I433" s="325">
        <v>1105</v>
      </c>
      <c r="J433" s="331">
        <v>0</v>
      </c>
    </row>
    <row r="434" spans="1:10" ht="20" x14ac:dyDescent="0.2">
      <c r="A434" s="323">
        <v>565</v>
      </c>
      <c r="B434" s="324">
        <v>30</v>
      </c>
      <c r="C434" s="324">
        <v>15</v>
      </c>
      <c r="D434" s="324">
        <v>2</v>
      </c>
      <c r="E434" s="324">
        <v>5580</v>
      </c>
      <c r="F434" s="324">
        <v>3.3</v>
      </c>
      <c r="G434" s="324">
        <v>1</v>
      </c>
      <c r="H434" s="324">
        <v>0</v>
      </c>
      <c r="I434" s="325">
        <v>504</v>
      </c>
      <c r="J434" s="331">
        <v>0</v>
      </c>
    </row>
    <row r="435" spans="1:10" ht="20" x14ac:dyDescent="0.2">
      <c r="A435" s="323">
        <v>567</v>
      </c>
      <c r="B435" s="324">
        <v>36</v>
      </c>
      <c r="C435" s="324">
        <v>19</v>
      </c>
      <c r="D435" s="324">
        <v>1</v>
      </c>
      <c r="E435" s="324">
        <v>5810</v>
      </c>
      <c r="F435" s="324">
        <v>1.2</v>
      </c>
      <c r="G435" s="324">
        <v>1</v>
      </c>
      <c r="H435" s="324">
        <v>0</v>
      </c>
      <c r="I435" s="325">
        <v>180</v>
      </c>
      <c r="J435" s="331">
        <v>0</v>
      </c>
    </row>
    <row r="436" spans="1:10" ht="20" x14ac:dyDescent="0.2">
      <c r="A436" s="323">
        <v>568</v>
      </c>
      <c r="B436" s="324">
        <v>29</v>
      </c>
      <c r="C436" s="324">
        <v>15</v>
      </c>
      <c r="D436" s="324">
        <v>3</v>
      </c>
      <c r="E436" s="324">
        <v>6670</v>
      </c>
      <c r="F436" s="324">
        <v>3.9</v>
      </c>
      <c r="G436" s="324">
        <v>0</v>
      </c>
      <c r="H436" s="324">
        <v>0</v>
      </c>
      <c r="I436" s="325">
        <v>707</v>
      </c>
      <c r="J436" s="331">
        <v>0</v>
      </c>
    </row>
    <row r="437" spans="1:10" ht="20" x14ac:dyDescent="0.2">
      <c r="A437" s="323">
        <v>569</v>
      </c>
      <c r="B437" s="324">
        <v>45</v>
      </c>
      <c r="C437" s="324">
        <v>32</v>
      </c>
      <c r="D437" s="324">
        <v>2</v>
      </c>
      <c r="E437" s="324">
        <v>11030</v>
      </c>
      <c r="F437" s="324">
        <v>5.9</v>
      </c>
      <c r="G437" s="324">
        <v>1</v>
      </c>
      <c r="H437" s="324">
        <v>0</v>
      </c>
      <c r="I437" s="325">
        <v>932</v>
      </c>
      <c r="J437" s="331">
        <v>0</v>
      </c>
    </row>
    <row r="438" spans="1:10" ht="20" x14ac:dyDescent="0.2">
      <c r="A438" s="323">
        <v>570</v>
      </c>
      <c r="B438" s="324">
        <v>30</v>
      </c>
      <c r="C438" s="324">
        <v>18</v>
      </c>
      <c r="D438" s="324">
        <v>3</v>
      </c>
      <c r="E438" s="324">
        <v>7090</v>
      </c>
      <c r="F438" s="324">
        <v>6</v>
      </c>
      <c r="G438" s="324">
        <v>1</v>
      </c>
      <c r="H438" s="324">
        <v>1</v>
      </c>
      <c r="I438" s="325">
        <v>738</v>
      </c>
      <c r="J438" s="331">
        <v>0</v>
      </c>
    </row>
    <row r="439" spans="1:10" ht="20" x14ac:dyDescent="0.2">
      <c r="A439" s="323">
        <v>571</v>
      </c>
      <c r="B439" s="324">
        <v>52</v>
      </c>
      <c r="C439" s="324">
        <v>17</v>
      </c>
      <c r="D439" s="324">
        <v>2</v>
      </c>
      <c r="E439" s="324">
        <v>6490</v>
      </c>
      <c r="F439" s="324">
        <v>4.2</v>
      </c>
      <c r="G439" s="324">
        <v>1</v>
      </c>
      <c r="H439" s="324">
        <v>0</v>
      </c>
      <c r="I439" s="325">
        <v>404</v>
      </c>
      <c r="J439" s="331">
        <v>0</v>
      </c>
    </row>
    <row r="440" spans="1:10" ht="20" x14ac:dyDescent="0.2">
      <c r="A440" s="323">
        <v>572</v>
      </c>
      <c r="B440" s="324">
        <v>45</v>
      </c>
      <c r="C440" s="324">
        <v>26</v>
      </c>
      <c r="D440" s="324">
        <v>2</v>
      </c>
      <c r="E440" s="324">
        <v>13850</v>
      </c>
      <c r="F440" s="324">
        <v>2.8</v>
      </c>
      <c r="G440" s="324">
        <v>0</v>
      </c>
      <c r="H440" s="324">
        <v>0</v>
      </c>
      <c r="I440" s="325">
        <v>342</v>
      </c>
      <c r="J440" s="331">
        <v>0</v>
      </c>
    </row>
    <row r="441" spans="1:10" ht="20" x14ac:dyDescent="0.2">
      <c r="A441" s="323">
        <v>574</v>
      </c>
      <c r="B441" s="324">
        <v>57</v>
      </c>
      <c r="C441" s="324">
        <v>42</v>
      </c>
      <c r="D441" s="324">
        <v>2</v>
      </c>
      <c r="E441" s="324">
        <v>17810</v>
      </c>
      <c r="F441" s="324">
        <v>6.2</v>
      </c>
      <c r="G441" s="324">
        <v>1</v>
      </c>
      <c r="H441" s="324">
        <v>0</v>
      </c>
      <c r="I441" s="325">
        <v>803</v>
      </c>
      <c r="J441" s="331">
        <v>0</v>
      </c>
    </row>
    <row r="442" spans="1:10" ht="20" x14ac:dyDescent="0.2">
      <c r="A442" s="323">
        <v>575</v>
      </c>
      <c r="B442" s="324">
        <v>46</v>
      </c>
      <c r="C442" s="324">
        <v>20</v>
      </c>
      <c r="D442" s="324">
        <v>1</v>
      </c>
      <c r="E442" s="324">
        <v>6680</v>
      </c>
      <c r="F442" s="324">
        <v>6</v>
      </c>
      <c r="G442" s="324">
        <v>1</v>
      </c>
      <c r="H442" s="324">
        <v>0</v>
      </c>
      <c r="I442" s="325">
        <v>446</v>
      </c>
      <c r="J442" s="331">
        <v>0</v>
      </c>
    </row>
    <row r="443" spans="1:10" ht="20" x14ac:dyDescent="0.2">
      <c r="A443" s="323">
        <v>576</v>
      </c>
      <c r="B443" s="324">
        <v>35</v>
      </c>
      <c r="C443" s="324">
        <v>22</v>
      </c>
      <c r="D443" s="324">
        <v>2</v>
      </c>
      <c r="E443" s="324">
        <v>6190</v>
      </c>
      <c r="F443" s="324">
        <v>7.2</v>
      </c>
      <c r="G443" s="324">
        <v>0</v>
      </c>
      <c r="H443" s="324">
        <v>1</v>
      </c>
      <c r="I443" s="325">
        <v>378</v>
      </c>
      <c r="J443" s="331">
        <v>0</v>
      </c>
    </row>
    <row r="444" spans="1:10" ht="20" x14ac:dyDescent="0.2">
      <c r="A444" s="323">
        <v>578</v>
      </c>
      <c r="B444" s="324">
        <v>42</v>
      </c>
      <c r="C444" s="324">
        <v>16</v>
      </c>
      <c r="D444" s="324">
        <v>1</v>
      </c>
      <c r="E444" s="324">
        <v>5390</v>
      </c>
      <c r="F444" s="324">
        <v>5</v>
      </c>
      <c r="G444" s="324">
        <v>1</v>
      </c>
      <c r="H444" s="324">
        <v>0</v>
      </c>
      <c r="I444" s="325">
        <v>533</v>
      </c>
      <c r="J444" s="331">
        <v>0</v>
      </c>
    </row>
    <row r="445" spans="1:10" ht="20" x14ac:dyDescent="0.2">
      <c r="A445" s="323">
        <v>579</v>
      </c>
      <c r="B445" s="324">
        <v>52</v>
      </c>
      <c r="C445" s="324">
        <v>23</v>
      </c>
      <c r="D445" s="324">
        <v>2</v>
      </c>
      <c r="E445" s="324">
        <v>8630</v>
      </c>
      <c r="F445" s="324">
        <v>5.3</v>
      </c>
      <c r="G445" s="324">
        <v>1</v>
      </c>
      <c r="H445" s="324">
        <v>1</v>
      </c>
      <c r="I445" s="325">
        <v>593</v>
      </c>
      <c r="J445" s="331">
        <v>0</v>
      </c>
    </row>
    <row r="446" spans="1:10" ht="20" x14ac:dyDescent="0.2">
      <c r="A446" s="323">
        <v>580</v>
      </c>
      <c r="B446" s="324">
        <v>42</v>
      </c>
      <c r="C446" s="324">
        <v>29</v>
      </c>
      <c r="D446" s="324">
        <v>3</v>
      </c>
      <c r="E446" s="324">
        <v>21390</v>
      </c>
      <c r="F446" s="324">
        <v>5</v>
      </c>
      <c r="G446" s="324">
        <v>0</v>
      </c>
      <c r="H446" s="324">
        <v>1</v>
      </c>
      <c r="I446" s="325">
        <v>1345</v>
      </c>
      <c r="J446" s="331">
        <v>0</v>
      </c>
    </row>
    <row r="447" spans="1:10" ht="20" x14ac:dyDescent="0.2">
      <c r="A447" s="323">
        <v>581</v>
      </c>
      <c r="B447" s="324">
        <v>48</v>
      </c>
      <c r="C447" s="324">
        <v>25</v>
      </c>
      <c r="D447" s="324">
        <v>4</v>
      </c>
      <c r="E447" s="324">
        <v>17520</v>
      </c>
      <c r="F447" s="324">
        <v>3.8</v>
      </c>
      <c r="G447" s="324">
        <v>1</v>
      </c>
      <c r="H447" s="324">
        <v>1</v>
      </c>
      <c r="I447" s="325">
        <v>388</v>
      </c>
      <c r="J447" s="331">
        <v>0</v>
      </c>
    </row>
    <row r="448" spans="1:10" ht="20" x14ac:dyDescent="0.2">
      <c r="A448" s="323">
        <v>583</v>
      </c>
      <c r="B448" s="324">
        <v>44</v>
      </c>
      <c r="C448" s="324">
        <v>19</v>
      </c>
      <c r="D448" s="324">
        <v>4</v>
      </c>
      <c r="E448" s="324">
        <v>8470</v>
      </c>
      <c r="F448" s="324">
        <v>3</v>
      </c>
      <c r="G448" s="324">
        <v>1</v>
      </c>
      <c r="H448" s="324">
        <v>0</v>
      </c>
      <c r="I448" s="325">
        <v>379</v>
      </c>
      <c r="J448" s="331">
        <v>0</v>
      </c>
    </row>
    <row r="449" spans="1:10" ht="20" x14ac:dyDescent="0.2">
      <c r="A449" s="323">
        <v>584</v>
      </c>
      <c r="B449" s="324">
        <v>34</v>
      </c>
      <c r="C449" s="324">
        <v>24</v>
      </c>
      <c r="D449" s="324">
        <v>2</v>
      </c>
      <c r="E449" s="324">
        <v>5420</v>
      </c>
      <c r="F449" s="324">
        <v>3.8</v>
      </c>
      <c r="G449" s="324">
        <v>0</v>
      </c>
      <c r="H449" s="324">
        <v>1</v>
      </c>
      <c r="I449" s="325">
        <v>691</v>
      </c>
      <c r="J449" s="331">
        <v>0</v>
      </c>
    </row>
    <row r="450" spans="1:10" ht="20" x14ac:dyDescent="0.2">
      <c r="A450" s="323">
        <v>585</v>
      </c>
      <c r="B450" s="324">
        <v>31</v>
      </c>
      <c r="C450" s="324">
        <v>17</v>
      </c>
      <c r="D450" s="324">
        <v>2</v>
      </c>
      <c r="E450" s="324">
        <v>5440</v>
      </c>
      <c r="F450" s="324">
        <v>1</v>
      </c>
      <c r="G450" s="324">
        <v>1</v>
      </c>
      <c r="H450" s="324">
        <v>0</v>
      </c>
      <c r="I450" s="325">
        <v>330</v>
      </c>
      <c r="J450" s="331">
        <v>0</v>
      </c>
    </row>
    <row r="451" spans="1:10" ht="20" x14ac:dyDescent="0.2">
      <c r="A451" s="323">
        <v>586</v>
      </c>
      <c r="B451" s="324">
        <v>33</v>
      </c>
      <c r="C451" s="324">
        <v>23</v>
      </c>
      <c r="D451" s="324">
        <v>2</v>
      </c>
      <c r="E451" s="324">
        <v>6450</v>
      </c>
      <c r="F451" s="324">
        <v>4.2</v>
      </c>
      <c r="G451" s="324">
        <v>0</v>
      </c>
      <c r="H451" s="324">
        <v>0</v>
      </c>
      <c r="I451" s="325">
        <v>696</v>
      </c>
      <c r="J451" s="331">
        <v>0</v>
      </c>
    </row>
    <row r="452" spans="1:10" ht="20" x14ac:dyDescent="0.2">
      <c r="A452" s="323">
        <v>587</v>
      </c>
      <c r="B452" s="324">
        <v>58</v>
      </c>
      <c r="C452" s="324">
        <v>32</v>
      </c>
      <c r="D452" s="324">
        <v>2</v>
      </c>
      <c r="E452" s="324">
        <v>28530</v>
      </c>
      <c r="F452" s="324">
        <v>2</v>
      </c>
      <c r="G452" s="324">
        <v>1</v>
      </c>
      <c r="H452" s="324">
        <v>0</v>
      </c>
      <c r="I452" s="325">
        <v>456</v>
      </c>
      <c r="J452" s="331">
        <v>0</v>
      </c>
    </row>
    <row r="453" spans="1:10" ht="20" x14ac:dyDescent="0.2">
      <c r="A453" s="323">
        <v>588</v>
      </c>
      <c r="B453" s="324">
        <v>43</v>
      </c>
      <c r="C453" s="324">
        <v>24</v>
      </c>
      <c r="D453" s="324">
        <v>1</v>
      </c>
      <c r="E453" s="324">
        <v>7070</v>
      </c>
      <c r="F453" s="324">
        <v>3.1</v>
      </c>
      <c r="G453" s="324">
        <v>1</v>
      </c>
      <c r="H453" s="324">
        <v>0</v>
      </c>
      <c r="I453" s="325">
        <v>197</v>
      </c>
      <c r="J453" s="331">
        <v>0</v>
      </c>
    </row>
    <row r="454" spans="1:10" ht="20" x14ac:dyDescent="0.2">
      <c r="A454" s="323">
        <v>589</v>
      </c>
      <c r="B454" s="324">
        <v>34</v>
      </c>
      <c r="C454" s="324">
        <v>21</v>
      </c>
      <c r="D454" s="324">
        <v>2</v>
      </c>
      <c r="E454" s="324">
        <v>7250</v>
      </c>
      <c r="F454" s="324">
        <v>6.4</v>
      </c>
      <c r="G454" s="324">
        <v>1</v>
      </c>
      <c r="H454" s="324">
        <v>0</v>
      </c>
      <c r="I454" s="325">
        <v>440</v>
      </c>
      <c r="J454" s="331">
        <v>0</v>
      </c>
    </row>
    <row r="455" spans="1:10" ht="20" x14ac:dyDescent="0.2">
      <c r="A455" s="323">
        <v>590</v>
      </c>
      <c r="B455" s="324">
        <v>35</v>
      </c>
      <c r="C455" s="324">
        <v>20</v>
      </c>
      <c r="D455" s="324">
        <v>1</v>
      </c>
      <c r="E455" s="324">
        <v>5750</v>
      </c>
      <c r="F455" s="324">
        <v>4.3</v>
      </c>
      <c r="G455" s="324">
        <v>1</v>
      </c>
      <c r="H455" s="324">
        <v>0</v>
      </c>
      <c r="I455" s="325">
        <v>1033</v>
      </c>
      <c r="J455" s="331">
        <v>0</v>
      </c>
    </row>
    <row r="456" spans="1:10" ht="20" x14ac:dyDescent="0.2">
      <c r="A456" s="323">
        <v>592</v>
      </c>
      <c r="B456" s="324">
        <v>39</v>
      </c>
      <c r="C456" s="324">
        <v>32</v>
      </c>
      <c r="D456" s="324">
        <v>1</v>
      </c>
      <c r="E456" s="324">
        <v>10560</v>
      </c>
      <c r="F456" s="324">
        <v>6.7</v>
      </c>
      <c r="G456" s="324">
        <v>1</v>
      </c>
      <c r="H456" s="324">
        <v>0</v>
      </c>
      <c r="I456" s="325">
        <v>982</v>
      </c>
      <c r="J456" s="331">
        <v>0</v>
      </c>
    </row>
    <row r="457" spans="1:10" ht="20" x14ac:dyDescent="0.2">
      <c r="A457" s="323">
        <v>593</v>
      </c>
      <c r="B457" s="324">
        <v>42</v>
      </c>
      <c r="C457" s="324">
        <v>15</v>
      </c>
      <c r="D457" s="324">
        <v>1</v>
      </c>
      <c r="E457" s="324">
        <v>5510</v>
      </c>
      <c r="F457" s="324">
        <v>0.4</v>
      </c>
      <c r="G457" s="324">
        <v>1</v>
      </c>
      <c r="H457" s="324">
        <v>0</v>
      </c>
      <c r="I457" s="325">
        <v>198</v>
      </c>
      <c r="J457" s="331">
        <v>0</v>
      </c>
    </row>
    <row r="458" spans="1:10" ht="20" x14ac:dyDescent="0.2">
      <c r="A458" s="323">
        <v>595</v>
      </c>
      <c r="B458" s="324">
        <v>40</v>
      </c>
      <c r="C458" s="324">
        <v>30</v>
      </c>
      <c r="D458" s="324">
        <v>2</v>
      </c>
      <c r="E458" s="324">
        <v>7480</v>
      </c>
      <c r="F458" s="324">
        <v>6.4</v>
      </c>
      <c r="G458" s="324">
        <v>1</v>
      </c>
      <c r="H458" s="324">
        <v>1</v>
      </c>
      <c r="I458" s="325">
        <v>584</v>
      </c>
      <c r="J458" s="331">
        <v>0</v>
      </c>
    </row>
    <row r="459" spans="1:10" ht="20" x14ac:dyDescent="0.2">
      <c r="A459" s="323">
        <v>596</v>
      </c>
      <c r="B459" s="324">
        <v>53</v>
      </c>
      <c r="C459" s="324">
        <v>37</v>
      </c>
      <c r="D459" s="324">
        <v>1</v>
      </c>
      <c r="E459" s="324">
        <v>16530</v>
      </c>
      <c r="F459" s="324">
        <v>5.7</v>
      </c>
      <c r="G459" s="324">
        <v>0</v>
      </c>
      <c r="H459" s="324">
        <v>1</v>
      </c>
      <c r="I459" s="325">
        <v>1469</v>
      </c>
      <c r="J459" s="331">
        <v>0</v>
      </c>
    </row>
    <row r="460" spans="1:10" ht="20" x14ac:dyDescent="0.2">
      <c r="A460" s="323">
        <v>597</v>
      </c>
      <c r="B460" s="324">
        <v>37</v>
      </c>
      <c r="C460" s="324">
        <v>28</v>
      </c>
      <c r="D460" s="324">
        <v>1</v>
      </c>
      <c r="E460" s="324">
        <v>11290</v>
      </c>
      <c r="F460" s="324">
        <v>6.9</v>
      </c>
      <c r="G460" s="324">
        <v>1</v>
      </c>
      <c r="H460" s="324">
        <v>0</v>
      </c>
      <c r="I460" s="325">
        <v>220</v>
      </c>
      <c r="J460" s="331">
        <v>0</v>
      </c>
    </row>
    <row r="461" spans="1:10" ht="20" x14ac:dyDescent="0.2">
      <c r="A461" s="323">
        <v>600</v>
      </c>
      <c r="B461" s="324">
        <v>58</v>
      </c>
      <c r="C461" s="324">
        <v>32</v>
      </c>
      <c r="D461" s="324">
        <v>1</v>
      </c>
      <c r="E461" s="324">
        <v>8580</v>
      </c>
      <c r="F461" s="324">
        <v>5.5</v>
      </c>
      <c r="G461" s="324">
        <v>1</v>
      </c>
      <c r="H461" s="324">
        <v>0</v>
      </c>
      <c r="I461" s="325">
        <v>710</v>
      </c>
      <c r="J461" s="331">
        <v>0</v>
      </c>
    </row>
    <row r="462" spans="1:10" ht="20" x14ac:dyDescent="0.2">
      <c r="A462" s="323">
        <v>603</v>
      </c>
      <c r="B462" s="324">
        <v>50</v>
      </c>
      <c r="C462" s="324">
        <v>41</v>
      </c>
      <c r="D462" s="324">
        <v>1</v>
      </c>
      <c r="E462" s="324">
        <v>17380</v>
      </c>
      <c r="F462" s="324">
        <v>5.4</v>
      </c>
      <c r="G462" s="324">
        <v>0</v>
      </c>
      <c r="H462" s="324">
        <v>0</v>
      </c>
      <c r="I462" s="325">
        <v>1927</v>
      </c>
      <c r="J462" s="331">
        <v>0</v>
      </c>
    </row>
    <row r="463" spans="1:10" ht="20" x14ac:dyDescent="0.2">
      <c r="A463" s="323">
        <v>604</v>
      </c>
      <c r="B463" s="324">
        <v>29</v>
      </c>
      <c r="C463" s="324">
        <v>13</v>
      </c>
      <c r="D463" s="324">
        <v>4</v>
      </c>
      <c r="E463" s="324">
        <v>5600</v>
      </c>
      <c r="F463" s="324">
        <v>6.2</v>
      </c>
      <c r="G463" s="324">
        <v>0</v>
      </c>
      <c r="H463" s="324">
        <v>1</v>
      </c>
      <c r="I463" s="325">
        <v>588</v>
      </c>
      <c r="J463" s="331">
        <v>0</v>
      </c>
    </row>
    <row r="464" spans="1:10" ht="20" x14ac:dyDescent="0.2">
      <c r="A464" s="323">
        <v>605</v>
      </c>
      <c r="B464" s="324">
        <v>39</v>
      </c>
      <c r="C464" s="324">
        <v>31</v>
      </c>
      <c r="D464" s="324">
        <v>1</v>
      </c>
      <c r="E464" s="324">
        <v>6590</v>
      </c>
      <c r="F464" s="324">
        <v>3.2</v>
      </c>
      <c r="G464" s="324">
        <v>1</v>
      </c>
      <c r="H464" s="324">
        <v>0</v>
      </c>
      <c r="I464" s="325">
        <v>1173</v>
      </c>
      <c r="J464" s="331">
        <v>0</v>
      </c>
    </row>
    <row r="465" spans="1:10" ht="20" x14ac:dyDescent="0.2">
      <c r="A465" s="323">
        <v>607</v>
      </c>
      <c r="B465" s="324">
        <v>29</v>
      </c>
      <c r="C465" s="324">
        <v>13</v>
      </c>
      <c r="D465" s="324">
        <v>4</v>
      </c>
      <c r="E465" s="324">
        <v>8950</v>
      </c>
      <c r="F465" s="324">
        <v>3.8</v>
      </c>
      <c r="G465" s="324">
        <v>1</v>
      </c>
      <c r="H465" s="324">
        <v>1</v>
      </c>
      <c r="I465" s="325">
        <v>309</v>
      </c>
      <c r="J465" s="331">
        <v>0</v>
      </c>
    </row>
    <row r="466" spans="1:10" ht="20" x14ac:dyDescent="0.2">
      <c r="A466" s="323">
        <v>608</v>
      </c>
      <c r="B466" s="324">
        <v>28</v>
      </c>
      <c r="C466" s="324">
        <v>17</v>
      </c>
      <c r="D466" s="324">
        <v>2</v>
      </c>
      <c r="E466" s="324">
        <v>8450</v>
      </c>
      <c r="F466" s="324">
        <v>9.8000000000000007</v>
      </c>
      <c r="G466" s="324">
        <v>1</v>
      </c>
      <c r="H466" s="324">
        <v>0</v>
      </c>
      <c r="I466" s="325">
        <v>424</v>
      </c>
      <c r="J466" s="331">
        <v>0</v>
      </c>
    </row>
    <row r="467" spans="1:10" ht="20" x14ac:dyDescent="0.2">
      <c r="A467" s="323">
        <v>610</v>
      </c>
      <c r="B467" s="324">
        <v>52</v>
      </c>
      <c r="C467" s="324">
        <v>18</v>
      </c>
      <c r="D467" s="324">
        <v>1</v>
      </c>
      <c r="E467" s="324">
        <v>7150</v>
      </c>
      <c r="F467" s="324">
        <v>9.3000000000000007</v>
      </c>
      <c r="G467" s="324">
        <v>0</v>
      </c>
      <c r="H467" s="324">
        <v>1</v>
      </c>
      <c r="I467" s="325">
        <v>376</v>
      </c>
      <c r="J467" s="331">
        <v>0</v>
      </c>
    </row>
    <row r="468" spans="1:10" ht="20" x14ac:dyDescent="0.2">
      <c r="A468" s="323">
        <v>611</v>
      </c>
      <c r="B468" s="324">
        <v>35</v>
      </c>
      <c r="C468" s="324">
        <v>13</v>
      </c>
      <c r="D468" s="324">
        <v>3</v>
      </c>
      <c r="E468" s="324">
        <v>5370</v>
      </c>
      <c r="F468" s="324">
        <v>4.2</v>
      </c>
      <c r="G468" s="324">
        <v>0</v>
      </c>
      <c r="H468" s="324">
        <v>0</v>
      </c>
      <c r="I468" s="325">
        <v>463</v>
      </c>
      <c r="J468" s="331">
        <v>0</v>
      </c>
    </row>
    <row r="469" spans="1:10" ht="20" x14ac:dyDescent="0.2">
      <c r="A469" s="323">
        <v>613</v>
      </c>
      <c r="B469" s="324">
        <v>54</v>
      </c>
      <c r="C469" s="324">
        <v>33</v>
      </c>
      <c r="D469" s="324">
        <v>4</v>
      </c>
      <c r="E469" s="324">
        <v>26080</v>
      </c>
      <c r="F469" s="324">
        <v>3</v>
      </c>
      <c r="G469" s="324">
        <v>1</v>
      </c>
      <c r="H469" s="324">
        <v>0</v>
      </c>
      <c r="I469" s="325">
        <v>3236</v>
      </c>
      <c r="J469" s="331">
        <v>0</v>
      </c>
    </row>
    <row r="470" spans="1:10" ht="20" x14ac:dyDescent="0.2">
      <c r="A470" s="323">
        <v>614</v>
      </c>
      <c r="B470" s="324">
        <v>53</v>
      </c>
      <c r="C470" s="324">
        <v>40</v>
      </c>
      <c r="D470" s="324">
        <v>1</v>
      </c>
      <c r="E470" s="324">
        <v>19420</v>
      </c>
      <c r="F470" s="324">
        <v>4.3</v>
      </c>
      <c r="G470" s="324">
        <v>1</v>
      </c>
      <c r="H470" s="324">
        <v>0</v>
      </c>
      <c r="I470" s="325">
        <v>1254</v>
      </c>
      <c r="J470" s="331">
        <v>0</v>
      </c>
    </row>
    <row r="471" spans="1:10" ht="20" x14ac:dyDescent="0.2">
      <c r="A471" s="323">
        <v>615</v>
      </c>
      <c r="B471" s="324">
        <v>26</v>
      </c>
      <c r="C471" s="324">
        <v>12</v>
      </c>
      <c r="D471" s="324">
        <v>4</v>
      </c>
      <c r="E471" s="324">
        <v>4770</v>
      </c>
      <c r="F471" s="324">
        <v>2.4</v>
      </c>
      <c r="G471" s="324">
        <v>0</v>
      </c>
      <c r="H471" s="324">
        <v>0</v>
      </c>
      <c r="I471" s="325">
        <v>134</v>
      </c>
      <c r="J471" s="331">
        <v>0</v>
      </c>
    </row>
    <row r="472" spans="1:10" ht="20" x14ac:dyDescent="0.2">
      <c r="A472" s="323">
        <v>618</v>
      </c>
      <c r="B472" s="324">
        <v>43</v>
      </c>
      <c r="C472" s="324">
        <v>20</v>
      </c>
      <c r="D472" s="324">
        <v>1</v>
      </c>
      <c r="E472" s="324">
        <v>5570</v>
      </c>
      <c r="F472" s="324">
        <v>3.6</v>
      </c>
      <c r="G472" s="324">
        <v>1</v>
      </c>
      <c r="H472" s="324">
        <v>1</v>
      </c>
      <c r="I472" s="325">
        <v>257</v>
      </c>
      <c r="J472" s="331">
        <v>0</v>
      </c>
    </row>
    <row r="473" spans="1:10" ht="20" x14ac:dyDescent="0.2">
      <c r="A473" s="323">
        <v>619</v>
      </c>
      <c r="B473" s="324">
        <v>49</v>
      </c>
      <c r="C473" s="324">
        <v>28</v>
      </c>
      <c r="D473" s="324">
        <v>3</v>
      </c>
      <c r="E473" s="324">
        <v>8370</v>
      </c>
      <c r="F473" s="324">
        <v>4.5</v>
      </c>
      <c r="G473" s="324">
        <v>0</v>
      </c>
      <c r="H473" s="324">
        <v>1</v>
      </c>
      <c r="I473" s="325">
        <v>697</v>
      </c>
      <c r="J473" s="331">
        <v>0</v>
      </c>
    </row>
    <row r="474" spans="1:10" ht="20" x14ac:dyDescent="0.2">
      <c r="A474" s="323">
        <v>620</v>
      </c>
      <c r="B474" s="324">
        <v>49</v>
      </c>
      <c r="C474" s="324">
        <v>35</v>
      </c>
      <c r="D474" s="324">
        <v>1</v>
      </c>
      <c r="E474" s="324">
        <v>8360</v>
      </c>
      <c r="F474" s="324">
        <v>4.7</v>
      </c>
      <c r="G474" s="324">
        <v>0</v>
      </c>
      <c r="H474" s="324">
        <v>1</v>
      </c>
      <c r="I474" s="325">
        <v>363</v>
      </c>
      <c r="J474" s="331">
        <v>0</v>
      </c>
    </row>
    <row r="475" spans="1:10" ht="20" x14ac:dyDescent="0.2">
      <c r="A475" s="323">
        <v>621</v>
      </c>
      <c r="B475" s="324">
        <v>27</v>
      </c>
      <c r="C475" s="324">
        <v>19</v>
      </c>
      <c r="D475" s="324">
        <v>1</v>
      </c>
      <c r="E475" s="324">
        <v>4820</v>
      </c>
      <c r="F475" s="324">
        <v>0.7</v>
      </c>
      <c r="G475" s="324">
        <v>1</v>
      </c>
      <c r="H475" s="324">
        <v>1</v>
      </c>
      <c r="I475" s="325">
        <v>275</v>
      </c>
      <c r="J475" s="331">
        <v>0</v>
      </c>
    </row>
    <row r="476" spans="1:10" ht="20" x14ac:dyDescent="0.2">
      <c r="A476" s="323">
        <v>622</v>
      </c>
      <c r="B476" s="324">
        <v>46</v>
      </c>
      <c r="C476" s="324">
        <v>27</v>
      </c>
      <c r="D476" s="324">
        <v>1</v>
      </c>
      <c r="E476" s="324">
        <v>13830.000000000002</v>
      </c>
      <c r="F476" s="324">
        <v>3</v>
      </c>
      <c r="G476" s="324">
        <v>1</v>
      </c>
      <c r="H476" s="324">
        <v>1</v>
      </c>
      <c r="I476" s="325">
        <v>2207</v>
      </c>
      <c r="J476" s="331">
        <v>0</v>
      </c>
    </row>
    <row r="477" spans="1:10" ht="20" x14ac:dyDescent="0.2">
      <c r="A477" s="323">
        <v>624</v>
      </c>
      <c r="B477" s="324">
        <v>46</v>
      </c>
      <c r="C477" s="324">
        <v>32</v>
      </c>
      <c r="D477" s="324">
        <v>4</v>
      </c>
      <c r="E477" s="324">
        <v>19770</v>
      </c>
      <c r="F477" s="324">
        <v>6.9</v>
      </c>
      <c r="G477" s="324">
        <v>1</v>
      </c>
      <c r="H477" s="324">
        <v>0</v>
      </c>
      <c r="I477" s="325">
        <v>531</v>
      </c>
      <c r="J477" s="331">
        <v>0</v>
      </c>
    </row>
    <row r="478" spans="1:10" ht="20" x14ac:dyDescent="0.2">
      <c r="A478" s="323">
        <v>625</v>
      </c>
      <c r="B478" s="324">
        <v>24</v>
      </c>
      <c r="C478" s="324">
        <v>13</v>
      </c>
      <c r="D478" s="324">
        <v>1</v>
      </c>
      <c r="E478" s="324">
        <v>4780</v>
      </c>
      <c r="F478" s="324">
        <v>0.7</v>
      </c>
      <c r="G478" s="324">
        <v>1</v>
      </c>
      <c r="H478" s="324">
        <v>0</v>
      </c>
      <c r="I478" s="325">
        <v>217</v>
      </c>
      <c r="J478" s="331">
        <v>0</v>
      </c>
    </row>
    <row r="479" spans="1:10" ht="20" x14ac:dyDescent="0.2">
      <c r="A479" s="323">
        <v>626</v>
      </c>
      <c r="B479" s="324">
        <v>36</v>
      </c>
      <c r="C479" s="324">
        <v>15</v>
      </c>
      <c r="D479" s="324">
        <v>1</v>
      </c>
      <c r="E479" s="324">
        <v>4950</v>
      </c>
      <c r="F479" s="324">
        <v>2.4</v>
      </c>
      <c r="G479" s="324">
        <v>1</v>
      </c>
      <c r="H479" s="324">
        <v>1</v>
      </c>
      <c r="I479" s="325">
        <v>88</v>
      </c>
      <c r="J479" s="331">
        <v>0</v>
      </c>
    </row>
    <row r="480" spans="1:10" ht="20" x14ac:dyDescent="0.2">
      <c r="A480" s="323">
        <v>630</v>
      </c>
      <c r="B480" s="324">
        <v>36</v>
      </c>
      <c r="C480" s="324">
        <v>27</v>
      </c>
      <c r="D480" s="324">
        <v>1</v>
      </c>
      <c r="E480" s="324">
        <v>8460</v>
      </c>
      <c r="F480" s="324">
        <v>4.7</v>
      </c>
      <c r="G480" s="324">
        <v>0</v>
      </c>
      <c r="H480" s="324">
        <v>0</v>
      </c>
      <c r="I480" s="325">
        <v>795</v>
      </c>
      <c r="J480" s="331">
        <v>0</v>
      </c>
    </row>
    <row r="481" spans="1:10" ht="20" x14ac:dyDescent="0.2">
      <c r="A481" s="323">
        <v>631</v>
      </c>
      <c r="B481" s="324">
        <v>37</v>
      </c>
      <c r="C481" s="324">
        <v>28</v>
      </c>
      <c r="D481" s="324">
        <v>1</v>
      </c>
      <c r="E481" s="324">
        <v>6730</v>
      </c>
      <c r="F481" s="324">
        <v>5</v>
      </c>
      <c r="G481" s="324">
        <v>0</v>
      </c>
      <c r="H481" s="324">
        <v>1</v>
      </c>
      <c r="I481" s="325">
        <v>325</v>
      </c>
      <c r="J481" s="331">
        <v>0</v>
      </c>
    </row>
    <row r="482" spans="1:10" ht="20" x14ac:dyDescent="0.2">
      <c r="A482" s="323">
        <v>632</v>
      </c>
      <c r="B482" s="324">
        <v>36</v>
      </c>
      <c r="C482" s="324">
        <v>28</v>
      </c>
      <c r="D482" s="324">
        <v>1</v>
      </c>
      <c r="E482" s="324">
        <v>7290</v>
      </c>
      <c r="F482" s="324">
        <v>5.8</v>
      </c>
      <c r="G482" s="324">
        <v>1</v>
      </c>
      <c r="H482" s="324">
        <v>0</v>
      </c>
      <c r="I482" s="325">
        <v>139</v>
      </c>
      <c r="J482" s="331">
        <v>0</v>
      </c>
    </row>
    <row r="483" spans="1:10" ht="20" x14ac:dyDescent="0.2">
      <c r="A483" s="323">
        <v>633</v>
      </c>
      <c r="B483" s="324">
        <v>43</v>
      </c>
      <c r="C483" s="324">
        <v>36</v>
      </c>
      <c r="D483" s="324">
        <v>1</v>
      </c>
      <c r="E483" s="324">
        <v>10680</v>
      </c>
      <c r="F483" s="324">
        <v>5.9</v>
      </c>
      <c r="G483" s="324">
        <v>0</v>
      </c>
      <c r="H483" s="324">
        <v>1</v>
      </c>
      <c r="I483" s="325">
        <v>420</v>
      </c>
      <c r="J483" s="331">
        <v>0</v>
      </c>
    </row>
    <row r="484" spans="1:10" ht="20" x14ac:dyDescent="0.2">
      <c r="A484" s="323">
        <v>634</v>
      </c>
      <c r="B484" s="324">
        <v>36</v>
      </c>
      <c r="C484" s="324">
        <v>13</v>
      </c>
      <c r="D484" s="324">
        <v>1</v>
      </c>
      <c r="E484" s="324">
        <v>4940</v>
      </c>
      <c r="F484" s="324">
        <v>7.1</v>
      </c>
      <c r="G484" s="324">
        <v>1</v>
      </c>
      <c r="H484" s="324">
        <v>1</v>
      </c>
      <c r="I484" s="325">
        <v>355</v>
      </c>
      <c r="J484" s="331">
        <v>0</v>
      </c>
    </row>
    <row r="485" spans="1:10" ht="20" x14ac:dyDescent="0.2">
      <c r="A485" s="323">
        <v>635</v>
      </c>
      <c r="B485" s="324">
        <v>26</v>
      </c>
      <c r="C485" s="324">
        <v>18</v>
      </c>
      <c r="D485" s="324">
        <v>1</v>
      </c>
      <c r="E485" s="324">
        <v>5690</v>
      </c>
      <c r="F485" s="324">
        <v>4.9000000000000004</v>
      </c>
      <c r="G485" s="324">
        <v>0</v>
      </c>
      <c r="H485" s="324">
        <v>0</v>
      </c>
      <c r="I485" s="325">
        <v>403</v>
      </c>
      <c r="J485" s="331">
        <v>0</v>
      </c>
    </row>
    <row r="486" spans="1:10" ht="20" x14ac:dyDescent="0.2">
      <c r="A486" s="323">
        <v>636</v>
      </c>
      <c r="B486" s="324">
        <v>40</v>
      </c>
      <c r="C486" s="324">
        <v>24</v>
      </c>
      <c r="D486" s="324">
        <v>1</v>
      </c>
      <c r="E486" s="324">
        <v>6620</v>
      </c>
      <c r="F486" s="324">
        <v>6.1</v>
      </c>
      <c r="G486" s="324">
        <v>1</v>
      </c>
      <c r="H486" s="324">
        <v>0</v>
      </c>
      <c r="I486" s="325">
        <v>491</v>
      </c>
      <c r="J486" s="331">
        <v>0</v>
      </c>
    </row>
    <row r="487" spans="1:10" ht="20" x14ac:dyDescent="0.2">
      <c r="A487" s="323">
        <v>637</v>
      </c>
      <c r="B487" s="324">
        <v>52</v>
      </c>
      <c r="C487" s="324">
        <v>26</v>
      </c>
      <c r="D487" s="324">
        <v>1</v>
      </c>
      <c r="E487" s="324">
        <v>8570</v>
      </c>
      <c r="F487" s="324">
        <v>7.3</v>
      </c>
      <c r="G487" s="324">
        <v>1</v>
      </c>
      <c r="H487" s="324">
        <v>0</v>
      </c>
      <c r="I487" s="325">
        <v>491</v>
      </c>
      <c r="J487" s="331">
        <v>0</v>
      </c>
    </row>
    <row r="488" spans="1:10" ht="20" x14ac:dyDescent="0.2">
      <c r="A488" s="323">
        <v>638</v>
      </c>
      <c r="B488" s="324">
        <v>37</v>
      </c>
      <c r="C488" s="324">
        <v>21</v>
      </c>
      <c r="D488" s="324">
        <v>2</v>
      </c>
      <c r="E488" s="324">
        <v>6710</v>
      </c>
      <c r="F488" s="324">
        <v>1.9</v>
      </c>
      <c r="G488" s="324">
        <v>1</v>
      </c>
      <c r="H488" s="324">
        <v>1</v>
      </c>
      <c r="I488" s="325">
        <v>1123</v>
      </c>
      <c r="J488" s="331">
        <v>0</v>
      </c>
    </row>
    <row r="489" spans="1:10" ht="20" x14ac:dyDescent="0.2">
      <c r="A489" s="323">
        <v>639</v>
      </c>
      <c r="B489" s="324">
        <v>40</v>
      </c>
      <c r="C489" s="324">
        <v>24</v>
      </c>
      <c r="D489" s="324">
        <v>3</v>
      </c>
      <c r="E489" s="324">
        <v>12910</v>
      </c>
      <c r="F489" s="324">
        <v>3.2</v>
      </c>
      <c r="G489" s="324">
        <v>1</v>
      </c>
      <c r="H489" s="324">
        <v>0</v>
      </c>
      <c r="I489" s="325">
        <v>90</v>
      </c>
      <c r="J489" s="331">
        <v>0</v>
      </c>
    </row>
    <row r="490" spans="1:10" ht="20" x14ac:dyDescent="0.2">
      <c r="A490" s="323">
        <v>640</v>
      </c>
      <c r="B490" s="324">
        <v>37</v>
      </c>
      <c r="C490" s="324">
        <v>21</v>
      </c>
      <c r="D490" s="324">
        <v>3</v>
      </c>
      <c r="E490" s="324">
        <v>7590</v>
      </c>
      <c r="F490" s="324">
        <v>1.9</v>
      </c>
      <c r="G490" s="324">
        <v>1</v>
      </c>
      <c r="H490" s="324">
        <v>0</v>
      </c>
      <c r="I490" s="325">
        <v>478</v>
      </c>
      <c r="J490" s="331">
        <v>0</v>
      </c>
    </row>
    <row r="491" spans="1:10" ht="20" x14ac:dyDescent="0.2">
      <c r="A491" s="323">
        <v>641</v>
      </c>
      <c r="B491" s="324">
        <v>48</v>
      </c>
      <c r="C491" s="324">
        <v>30</v>
      </c>
      <c r="D491" s="324">
        <v>4</v>
      </c>
      <c r="E491" s="324">
        <v>22460.000000000004</v>
      </c>
      <c r="F491" s="324">
        <v>4.0999999999999996</v>
      </c>
      <c r="G491" s="324">
        <v>0</v>
      </c>
      <c r="H491" s="324">
        <v>0</v>
      </c>
      <c r="I491" s="325">
        <v>1495</v>
      </c>
      <c r="J491" s="331">
        <v>0</v>
      </c>
    </row>
    <row r="492" spans="1:10" ht="20" x14ac:dyDescent="0.2">
      <c r="A492" s="323">
        <v>643</v>
      </c>
      <c r="B492" s="324">
        <v>41</v>
      </c>
      <c r="C492" s="324">
        <v>22</v>
      </c>
      <c r="D492" s="324">
        <v>2</v>
      </c>
      <c r="E492" s="324">
        <v>9320</v>
      </c>
      <c r="F492" s="324">
        <v>5.3</v>
      </c>
      <c r="G492" s="324">
        <v>0</v>
      </c>
      <c r="H492" s="324">
        <v>1</v>
      </c>
      <c r="I492" s="325">
        <v>651</v>
      </c>
      <c r="J492" s="331">
        <v>0</v>
      </c>
    </row>
    <row r="493" spans="1:10" ht="20" x14ac:dyDescent="0.2">
      <c r="A493" s="323">
        <v>644</v>
      </c>
      <c r="B493" s="324">
        <v>39</v>
      </c>
      <c r="C493" s="324">
        <v>26</v>
      </c>
      <c r="D493" s="324">
        <v>2</v>
      </c>
      <c r="E493" s="324">
        <v>8040.0000000000009</v>
      </c>
      <c r="F493" s="324">
        <v>6.9</v>
      </c>
      <c r="G493" s="324">
        <v>1</v>
      </c>
      <c r="H493" s="324">
        <v>1</v>
      </c>
      <c r="I493" s="325">
        <v>488</v>
      </c>
      <c r="J493" s="331">
        <v>0</v>
      </c>
    </row>
    <row r="494" spans="1:10" ht="20" x14ac:dyDescent="0.2">
      <c r="A494" s="323">
        <v>646</v>
      </c>
      <c r="B494" s="324">
        <v>42</v>
      </c>
      <c r="C494" s="324">
        <v>22</v>
      </c>
      <c r="D494" s="324">
        <v>1</v>
      </c>
      <c r="E494" s="324">
        <v>7200</v>
      </c>
      <c r="F494" s="324">
        <v>6.2</v>
      </c>
      <c r="G494" s="324">
        <v>1</v>
      </c>
      <c r="H494" s="324">
        <v>0</v>
      </c>
      <c r="I494" s="325">
        <v>815</v>
      </c>
      <c r="J494" s="331">
        <v>0</v>
      </c>
    </row>
    <row r="495" spans="1:10" ht="20" x14ac:dyDescent="0.2">
      <c r="A495" s="323">
        <v>648</v>
      </c>
      <c r="B495" s="324">
        <v>32</v>
      </c>
      <c r="C495" s="324">
        <v>21</v>
      </c>
      <c r="D495" s="324">
        <v>2</v>
      </c>
      <c r="E495" s="324">
        <v>7010</v>
      </c>
      <c r="F495" s="324">
        <v>2.2999999999999998</v>
      </c>
      <c r="G495" s="324">
        <v>1</v>
      </c>
      <c r="H495" s="324">
        <v>1</v>
      </c>
      <c r="I495" s="325">
        <v>134</v>
      </c>
      <c r="J495" s="331">
        <v>0</v>
      </c>
    </row>
    <row r="496" spans="1:10" ht="20" x14ac:dyDescent="0.2">
      <c r="A496" s="323">
        <v>649</v>
      </c>
      <c r="B496" s="324">
        <v>44</v>
      </c>
      <c r="C496" s="324">
        <v>24</v>
      </c>
      <c r="D496" s="324">
        <v>1</v>
      </c>
      <c r="E496" s="324">
        <v>6940</v>
      </c>
      <c r="F496" s="324">
        <v>4.7</v>
      </c>
      <c r="G496" s="324">
        <v>1</v>
      </c>
      <c r="H496" s="324">
        <v>0</v>
      </c>
      <c r="I496" s="325">
        <v>446</v>
      </c>
      <c r="J496" s="331">
        <v>0</v>
      </c>
    </row>
    <row r="497" spans="1:10" ht="20" x14ac:dyDescent="0.2">
      <c r="A497" s="323">
        <v>650</v>
      </c>
      <c r="B497" s="324">
        <v>43</v>
      </c>
      <c r="C497" s="324">
        <v>17</v>
      </c>
      <c r="D497" s="324">
        <v>1</v>
      </c>
      <c r="E497" s="324">
        <v>6720</v>
      </c>
      <c r="F497" s="324">
        <v>7</v>
      </c>
      <c r="G497" s="324">
        <v>1</v>
      </c>
      <c r="H497" s="324">
        <v>0</v>
      </c>
      <c r="I497" s="325">
        <v>288</v>
      </c>
      <c r="J497" s="331">
        <v>0</v>
      </c>
    </row>
    <row r="498" spans="1:10" ht="20" x14ac:dyDescent="0.2">
      <c r="A498" s="323">
        <v>652</v>
      </c>
      <c r="B498" s="324">
        <v>35</v>
      </c>
      <c r="C498" s="324">
        <v>24</v>
      </c>
      <c r="D498" s="324">
        <v>2</v>
      </c>
      <c r="E498" s="324">
        <v>6680</v>
      </c>
      <c r="F498" s="324">
        <v>2.2000000000000002</v>
      </c>
      <c r="G498" s="324">
        <v>1</v>
      </c>
      <c r="H498" s="324">
        <v>0</v>
      </c>
      <c r="I498" s="325">
        <v>279</v>
      </c>
      <c r="J498" s="331">
        <v>0</v>
      </c>
    </row>
    <row r="499" spans="1:10" ht="20" x14ac:dyDescent="0.2">
      <c r="A499" s="323">
        <v>653</v>
      </c>
      <c r="B499" s="324">
        <v>38</v>
      </c>
      <c r="C499" s="324">
        <v>20</v>
      </c>
      <c r="D499" s="324">
        <v>2</v>
      </c>
      <c r="E499" s="324">
        <v>7390</v>
      </c>
      <c r="F499" s="324">
        <v>5.2</v>
      </c>
      <c r="G499" s="324">
        <v>0</v>
      </c>
      <c r="H499" s="324">
        <v>1</v>
      </c>
      <c r="I499" s="325">
        <v>1398</v>
      </c>
      <c r="J499" s="331">
        <v>0</v>
      </c>
    </row>
    <row r="500" spans="1:10" ht="20" x14ac:dyDescent="0.2">
      <c r="A500" s="323">
        <v>654</v>
      </c>
      <c r="B500" s="324">
        <v>34</v>
      </c>
      <c r="C500" s="324">
        <v>20</v>
      </c>
      <c r="D500" s="324">
        <v>3</v>
      </c>
      <c r="E500" s="324">
        <v>5580</v>
      </c>
      <c r="F500" s="324">
        <v>1.7</v>
      </c>
      <c r="G500" s="324">
        <v>1</v>
      </c>
      <c r="H500" s="324">
        <v>1</v>
      </c>
      <c r="I500" s="325">
        <v>541</v>
      </c>
      <c r="J500" s="331">
        <v>0</v>
      </c>
    </row>
    <row r="501" spans="1:10" ht="20" x14ac:dyDescent="0.2">
      <c r="A501" s="323">
        <v>655</v>
      </c>
      <c r="B501" s="324">
        <v>48</v>
      </c>
      <c r="C501" s="324">
        <v>34</v>
      </c>
      <c r="D501" s="324">
        <v>1</v>
      </c>
      <c r="E501" s="324">
        <v>8590</v>
      </c>
      <c r="F501" s="324">
        <v>8.3000000000000007</v>
      </c>
      <c r="G501" s="324">
        <v>1</v>
      </c>
      <c r="H501" s="324">
        <v>1</v>
      </c>
      <c r="I501" s="325">
        <v>747</v>
      </c>
      <c r="J501" s="331">
        <v>0</v>
      </c>
    </row>
    <row r="502" spans="1:10" ht="20" x14ac:dyDescent="0.2">
      <c r="A502" s="323">
        <v>658</v>
      </c>
      <c r="B502" s="324">
        <v>53</v>
      </c>
      <c r="C502" s="324">
        <v>19</v>
      </c>
      <c r="D502" s="324">
        <v>2</v>
      </c>
      <c r="E502" s="324">
        <v>7880</v>
      </c>
      <c r="F502" s="324">
        <v>5.3</v>
      </c>
      <c r="G502" s="324">
        <v>1</v>
      </c>
      <c r="H502" s="324">
        <v>0</v>
      </c>
      <c r="I502" s="325">
        <v>786</v>
      </c>
      <c r="J502" s="331">
        <v>0</v>
      </c>
    </row>
    <row r="503" spans="1:10" ht="20" x14ac:dyDescent="0.2">
      <c r="A503" s="323">
        <v>660</v>
      </c>
      <c r="B503" s="324">
        <v>37</v>
      </c>
      <c r="C503" s="324">
        <v>29</v>
      </c>
      <c r="D503" s="324">
        <v>1</v>
      </c>
      <c r="E503" s="324">
        <v>5960</v>
      </c>
      <c r="F503" s="324">
        <v>2.6</v>
      </c>
      <c r="G503" s="324">
        <v>1</v>
      </c>
      <c r="H503" s="324">
        <v>0</v>
      </c>
      <c r="I503" s="325">
        <v>271</v>
      </c>
      <c r="J503" s="331">
        <v>0</v>
      </c>
    </row>
    <row r="504" spans="1:10" ht="20" x14ac:dyDescent="0.2">
      <c r="A504" s="323">
        <v>661</v>
      </c>
      <c r="B504" s="324">
        <v>39</v>
      </c>
      <c r="C504" s="324">
        <v>18</v>
      </c>
      <c r="D504" s="324">
        <v>1</v>
      </c>
      <c r="E504" s="324">
        <v>6590</v>
      </c>
      <c r="F504" s="324">
        <v>8</v>
      </c>
      <c r="G504" s="324">
        <v>1</v>
      </c>
      <c r="H504" s="324">
        <v>0</v>
      </c>
      <c r="I504" s="325">
        <v>257</v>
      </c>
      <c r="J504" s="331">
        <v>0</v>
      </c>
    </row>
    <row r="505" spans="1:10" ht="20" x14ac:dyDescent="0.2">
      <c r="A505" s="323">
        <v>662</v>
      </c>
      <c r="B505" s="324">
        <v>40</v>
      </c>
      <c r="C505" s="324">
        <v>18</v>
      </c>
      <c r="D505" s="324">
        <v>4</v>
      </c>
      <c r="E505" s="324">
        <v>8530</v>
      </c>
      <c r="F505" s="324">
        <v>5.0999999999999996</v>
      </c>
      <c r="G505" s="324">
        <v>1</v>
      </c>
      <c r="H505" s="324">
        <v>0</v>
      </c>
      <c r="I505" s="325">
        <v>592</v>
      </c>
      <c r="J505" s="331">
        <v>0</v>
      </c>
    </row>
    <row r="506" spans="1:10" ht="20" x14ac:dyDescent="0.2">
      <c r="A506" s="323">
        <v>665</v>
      </c>
      <c r="B506" s="324">
        <v>40</v>
      </c>
      <c r="C506" s="324">
        <v>26</v>
      </c>
      <c r="D506" s="324">
        <v>2</v>
      </c>
      <c r="E506" s="324">
        <v>8650</v>
      </c>
      <c r="F506" s="324">
        <v>6.8</v>
      </c>
      <c r="G506" s="324">
        <v>1</v>
      </c>
      <c r="H506" s="324">
        <v>0</v>
      </c>
      <c r="I506" s="325">
        <v>1371</v>
      </c>
      <c r="J506" s="331">
        <v>0</v>
      </c>
    </row>
    <row r="507" spans="1:10" ht="20" x14ac:dyDescent="0.2">
      <c r="A507" s="323">
        <v>666</v>
      </c>
      <c r="B507" s="324">
        <v>36</v>
      </c>
      <c r="C507" s="324">
        <v>15</v>
      </c>
      <c r="D507" s="324">
        <v>4</v>
      </c>
      <c r="E507" s="324">
        <v>6430</v>
      </c>
      <c r="F507" s="324">
        <v>0.8</v>
      </c>
      <c r="G507" s="324">
        <v>0</v>
      </c>
      <c r="H507" s="324">
        <v>0</v>
      </c>
      <c r="I507" s="325">
        <v>704</v>
      </c>
      <c r="J507" s="331">
        <v>0</v>
      </c>
    </row>
    <row r="508" spans="1:10" ht="20" x14ac:dyDescent="0.2">
      <c r="A508" s="323">
        <v>667</v>
      </c>
      <c r="B508" s="324">
        <v>33</v>
      </c>
      <c r="C508" s="324">
        <v>25</v>
      </c>
      <c r="D508" s="324">
        <v>1</v>
      </c>
      <c r="E508" s="324">
        <v>7750</v>
      </c>
      <c r="F508" s="324">
        <v>6.1</v>
      </c>
      <c r="G508" s="324">
        <v>1</v>
      </c>
      <c r="H508" s="324">
        <v>0</v>
      </c>
      <c r="I508" s="325">
        <v>366</v>
      </c>
      <c r="J508" s="331">
        <v>0</v>
      </c>
    </row>
    <row r="509" spans="1:10" ht="20" x14ac:dyDescent="0.2">
      <c r="A509" s="323">
        <v>668</v>
      </c>
      <c r="B509" s="324">
        <v>30</v>
      </c>
      <c r="C509" s="324">
        <v>15</v>
      </c>
      <c r="D509" s="324">
        <v>1</v>
      </c>
      <c r="E509" s="324">
        <v>5050</v>
      </c>
      <c r="F509" s="324">
        <v>5.5</v>
      </c>
      <c r="G509" s="324">
        <v>1</v>
      </c>
      <c r="H509" s="324">
        <v>0</v>
      </c>
      <c r="I509" s="325">
        <v>135</v>
      </c>
      <c r="J509" s="331">
        <v>0</v>
      </c>
    </row>
    <row r="510" spans="1:10" ht="20" x14ac:dyDescent="0.2">
      <c r="A510" s="323">
        <v>671</v>
      </c>
      <c r="B510" s="324">
        <v>46</v>
      </c>
      <c r="C510" s="324">
        <v>13</v>
      </c>
      <c r="D510" s="324">
        <v>3</v>
      </c>
      <c r="E510" s="324">
        <v>6320</v>
      </c>
      <c r="F510" s="324">
        <v>3.9</v>
      </c>
      <c r="G510" s="324">
        <v>1</v>
      </c>
      <c r="H510" s="324">
        <v>0</v>
      </c>
      <c r="I510" s="325">
        <v>437</v>
      </c>
      <c r="J510" s="331">
        <v>0</v>
      </c>
    </row>
    <row r="511" spans="1:10" ht="20" x14ac:dyDescent="0.2">
      <c r="A511" s="323">
        <v>672</v>
      </c>
      <c r="B511" s="324">
        <v>34</v>
      </c>
      <c r="C511" s="324">
        <v>19</v>
      </c>
      <c r="D511" s="324">
        <v>2</v>
      </c>
      <c r="E511" s="324">
        <v>4660</v>
      </c>
      <c r="F511" s="324">
        <v>2.9</v>
      </c>
      <c r="G511" s="324">
        <v>1</v>
      </c>
      <c r="H511" s="324">
        <v>0</v>
      </c>
      <c r="I511" s="325">
        <v>120</v>
      </c>
      <c r="J511" s="331">
        <v>0</v>
      </c>
    </row>
    <row r="512" spans="1:10" ht="20" x14ac:dyDescent="0.2">
      <c r="A512" s="323">
        <v>674</v>
      </c>
      <c r="B512" s="324">
        <v>43</v>
      </c>
      <c r="C512" s="324">
        <v>26</v>
      </c>
      <c r="D512" s="324">
        <v>1</v>
      </c>
      <c r="E512" s="324">
        <v>8240</v>
      </c>
      <c r="F512" s="324">
        <v>5.3</v>
      </c>
      <c r="G512" s="324">
        <v>0</v>
      </c>
      <c r="H512" s="324">
        <v>0</v>
      </c>
      <c r="I512" s="325">
        <v>673</v>
      </c>
      <c r="J512" s="331">
        <v>0</v>
      </c>
    </row>
    <row r="513" spans="1:10" ht="20" x14ac:dyDescent="0.2">
      <c r="A513" s="323">
        <v>675</v>
      </c>
      <c r="B513" s="324">
        <v>50</v>
      </c>
      <c r="C513" s="324">
        <v>21</v>
      </c>
      <c r="D513" s="324">
        <v>1</v>
      </c>
      <c r="E513" s="324">
        <v>4930</v>
      </c>
      <c r="F513" s="324">
        <v>8.6</v>
      </c>
      <c r="G513" s="324">
        <v>1</v>
      </c>
      <c r="H513" s="324">
        <v>1</v>
      </c>
      <c r="I513" s="325">
        <v>258</v>
      </c>
      <c r="J513" s="331">
        <v>0</v>
      </c>
    </row>
    <row r="514" spans="1:10" ht="20" x14ac:dyDescent="0.2">
      <c r="A514" s="323">
        <v>676</v>
      </c>
      <c r="B514" s="324">
        <v>48</v>
      </c>
      <c r="C514" s="324">
        <v>17</v>
      </c>
      <c r="D514" s="324">
        <v>3</v>
      </c>
      <c r="E514" s="324">
        <v>6580</v>
      </c>
      <c r="F514" s="324">
        <v>1.7</v>
      </c>
      <c r="G514" s="324">
        <v>1</v>
      </c>
      <c r="H514" s="324">
        <v>0</v>
      </c>
      <c r="I514" s="325">
        <v>1666</v>
      </c>
      <c r="J514" s="331">
        <v>0</v>
      </c>
    </row>
    <row r="515" spans="1:10" ht="20" x14ac:dyDescent="0.2">
      <c r="A515" s="323">
        <v>677</v>
      </c>
      <c r="B515" s="324">
        <v>46</v>
      </c>
      <c r="C515" s="324">
        <v>25</v>
      </c>
      <c r="D515" s="324">
        <v>1</v>
      </c>
      <c r="E515" s="324">
        <v>6480</v>
      </c>
      <c r="F515" s="324">
        <v>4.7</v>
      </c>
      <c r="G515" s="324">
        <v>1</v>
      </c>
      <c r="H515" s="324">
        <v>1</v>
      </c>
      <c r="I515" s="325">
        <v>307</v>
      </c>
      <c r="J515" s="331">
        <v>0</v>
      </c>
    </row>
    <row r="516" spans="1:10" ht="20" x14ac:dyDescent="0.2">
      <c r="A516" s="323">
        <v>678</v>
      </c>
      <c r="B516" s="324">
        <v>47</v>
      </c>
      <c r="C516" s="324">
        <v>34</v>
      </c>
      <c r="D516" s="324">
        <v>1</v>
      </c>
      <c r="E516" s="324">
        <v>12630.000000000002</v>
      </c>
      <c r="F516" s="324">
        <v>1</v>
      </c>
      <c r="G516" s="324">
        <v>0</v>
      </c>
      <c r="H516" s="324">
        <v>1</v>
      </c>
      <c r="I516" s="325">
        <v>1154</v>
      </c>
      <c r="J516" s="331">
        <v>0</v>
      </c>
    </row>
    <row r="517" spans="1:10" ht="20" x14ac:dyDescent="0.2">
      <c r="A517" s="323">
        <v>679</v>
      </c>
      <c r="B517" s="324">
        <v>51</v>
      </c>
      <c r="C517" s="324">
        <v>40</v>
      </c>
      <c r="D517" s="324">
        <v>2</v>
      </c>
      <c r="E517" s="324">
        <v>19800</v>
      </c>
      <c r="F517" s="324">
        <v>3.5</v>
      </c>
      <c r="G517" s="324">
        <v>1</v>
      </c>
      <c r="H517" s="324">
        <v>0</v>
      </c>
      <c r="I517" s="325">
        <v>2073</v>
      </c>
      <c r="J517" s="331">
        <v>0</v>
      </c>
    </row>
    <row r="518" spans="1:10" ht="20" x14ac:dyDescent="0.2">
      <c r="A518" s="323">
        <v>681</v>
      </c>
      <c r="B518" s="324">
        <v>50</v>
      </c>
      <c r="C518" s="324">
        <v>35</v>
      </c>
      <c r="D518" s="324">
        <v>3</v>
      </c>
      <c r="E518" s="324">
        <v>22720</v>
      </c>
      <c r="F518" s="324">
        <v>1.2</v>
      </c>
      <c r="G518" s="324">
        <v>0</v>
      </c>
      <c r="H518" s="324">
        <v>0</v>
      </c>
      <c r="I518" s="325">
        <v>620</v>
      </c>
      <c r="J518" s="331">
        <v>0</v>
      </c>
    </row>
    <row r="519" spans="1:10" ht="20" x14ac:dyDescent="0.2">
      <c r="A519" s="323">
        <v>683</v>
      </c>
      <c r="B519" s="324">
        <v>44</v>
      </c>
      <c r="C519" s="324">
        <v>18</v>
      </c>
      <c r="D519" s="324">
        <v>2</v>
      </c>
      <c r="E519" s="324">
        <v>5900</v>
      </c>
      <c r="F519" s="324">
        <v>6</v>
      </c>
      <c r="G519" s="324">
        <v>0</v>
      </c>
      <c r="H519" s="324">
        <v>1</v>
      </c>
      <c r="I519" s="325">
        <v>213</v>
      </c>
      <c r="J519" s="331">
        <v>0</v>
      </c>
    </row>
    <row r="520" spans="1:10" ht="20" x14ac:dyDescent="0.2">
      <c r="A520" s="323">
        <v>685</v>
      </c>
      <c r="B520" s="324">
        <v>30</v>
      </c>
      <c r="C520" s="324">
        <v>13</v>
      </c>
      <c r="D520" s="324">
        <v>1</v>
      </c>
      <c r="E520" s="324">
        <v>4630</v>
      </c>
      <c r="F520" s="324">
        <v>4.9000000000000004</v>
      </c>
      <c r="G520" s="324">
        <v>1</v>
      </c>
      <c r="H520" s="324">
        <v>0</v>
      </c>
      <c r="I520" s="325">
        <v>377</v>
      </c>
      <c r="J520" s="331">
        <v>0</v>
      </c>
    </row>
    <row r="521" spans="1:10" ht="20" x14ac:dyDescent="0.2">
      <c r="A521" s="323">
        <v>686</v>
      </c>
      <c r="B521" s="324">
        <v>35</v>
      </c>
      <c r="C521" s="324">
        <v>13</v>
      </c>
      <c r="D521" s="324">
        <v>2</v>
      </c>
      <c r="E521" s="324">
        <v>5150</v>
      </c>
      <c r="F521" s="324">
        <v>6.2</v>
      </c>
      <c r="G521" s="324">
        <v>0</v>
      </c>
      <c r="H521" s="324">
        <v>0</v>
      </c>
      <c r="I521" s="325">
        <v>299</v>
      </c>
      <c r="J521" s="331">
        <v>0</v>
      </c>
    </row>
    <row r="522" spans="1:10" ht="20" x14ac:dyDescent="0.2">
      <c r="A522" s="323">
        <v>687</v>
      </c>
      <c r="B522" s="324">
        <v>35</v>
      </c>
      <c r="C522" s="324">
        <v>18</v>
      </c>
      <c r="D522" s="324">
        <v>3</v>
      </c>
      <c r="E522" s="324">
        <v>5490</v>
      </c>
      <c r="F522" s="324">
        <v>5.5</v>
      </c>
      <c r="G522" s="324">
        <v>1</v>
      </c>
      <c r="H522" s="324">
        <v>0</v>
      </c>
      <c r="I522" s="325">
        <v>1205</v>
      </c>
      <c r="J522" s="331">
        <v>0</v>
      </c>
    </row>
    <row r="523" spans="1:10" ht="20" x14ac:dyDescent="0.2">
      <c r="A523" s="323">
        <v>688</v>
      </c>
      <c r="B523" s="324">
        <v>38</v>
      </c>
      <c r="C523" s="324">
        <v>24</v>
      </c>
      <c r="D523" s="324">
        <v>3</v>
      </c>
      <c r="E523" s="324">
        <v>14000</v>
      </c>
      <c r="F523" s="324">
        <v>2.7</v>
      </c>
      <c r="G523" s="324">
        <v>1</v>
      </c>
      <c r="H523" s="324">
        <v>0</v>
      </c>
      <c r="I523" s="325">
        <v>666</v>
      </c>
      <c r="J523" s="331">
        <v>0</v>
      </c>
    </row>
    <row r="524" spans="1:10" ht="20" x14ac:dyDescent="0.2">
      <c r="A524" s="323">
        <v>689</v>
      </c>
      <c r="B524" s="324">
        <v>25</v>
      </c>
      <c r="C524" s="324">
        <v>13</v>
      </c>
      <c r="D524" s="324">
        <v>1</v>
      </c>
      <c r="E524" s="324">
        <v>4580</v>
      </c>
      <c r="F524" s="324">
        <v>1.9</v>
      </c>
      <c r="G524" s="324">
        <v>1</v>
      </c>
      <c r="H524" s="324">
        <v>0</v>
      </c>
      <c r="I524" s="325">
        <v>255</v>
      </c>
      <c r="J524" s="331">
        <v>0</v>
      </c>
    </row>
    <row r="525" spans="1:10" ht="20" x14ac:dyDescent="0.2">
      <c r="A525" s="323">
        <v>690</v>
      </c>
      <c r="B525" s="324">
        <v>36</v>
      </c>
      <c r="C525" s="324">
        <v>27</v>
      </c>
      <c r="D525" s="324">
        <v>1</v>
      </c>
      <c r="E525" s="324">
        <v>10100</v>
      </c>
      <c r="F525" s="324">
        <v>6.5</v>
      </c>
      <c r="G525" s="324">
        <v>1</v>
      </c>
      <c r="H525" s="324">
        <v>1</v>
      </c>
      <c r="I525" s="325">
        <v>1132</v>
      </c>
      <c r="J525" s="331">
        <v>0</v>
      </c>
    </row>
    <row r="526" spans="1:10" ht="20" x14ac:dyDescent="0.2">
      <c r="A526" s="323">
        <v>692</v>
      </c>
      <c r="B526" s="324">
        <v>45</v>
      </c>
      <c r="C526" s="324">
        <v>34</v>
      </c>
      <c r="D526" s="324">
        <v>1</v>
      </c>
      <c r="E526" s="324">
        <v>14990</v>
      </c>
      <c r="F526" s="324">
        <v>5.4</v>
      </c>
      <c r="G526" s="324">
        <v>0</v>
      </c>
      <c r="H526" s="324">
        <v>0</v>
      </c>
      <c r="I526" s="325">
        <v>3925</v>
      </c>
      <c r="J526" s="331">
        <v>0</v>
      </c>
    </row>
    <row r="527" spans="1:10" ht="20" x14ac:dyDescent="0.2">
      <c r="A527" s="323">
        <v>693</v>
      </c>
      <c r="B527" s="324">
        <v>37</v>
      </c>
      <c r="C527" s="324">
        <v>20</v>
      </c>
      <c r="D527" s="324">
        <v>3</v>
      </c>
      <c r="E527" s="324">
        <v>15830.000000000002</v>
      </c>
      <c r="F527" s="324">
        <v>7.8</v>
      </c>
      <c r="G527" s="324">
        <v>0</v>
      </c>
      <c r="H527" s="324">
        <v>0</v>
      </c>
      <c r="I527" s="325">
        <v>2270</v>
      </c>
      <c r="J527" s="331">
        <v>0</v>
      </c>
    </row>
    <row r="528" spans="1:10" ht="20" x14ac:dyDescent="0.2">
      <c r="A528" s="323">
        <v>695</v>
      </c>
      <c r="B528" s="324">
        <v>52</v>
      </c>
      <c r="C528" s="324">
        <v>17</v>
      </c>
      <c r="D528" s="324">
        <v>1</v>
      </c>
      <c r="E528" s="324">
        <v>6240</v>
      </c>
      <c r="F528" s="324">
        <v>7.6</v>
      </c>
      <c r="G528" s="324">
        <v>1</v>
      </c>
      <c r="H528" s="324">
        <v>0</v>
      </c>
      <c r="I528" s="325">
        <v>332</v>
      </c>
      <c r="J528" s="331">
        <v>0</v>
      </c>
    </row>
    <row r="529" spans="1:10" ht="20" x14ac:dyDescent="0.2">
      <c r="A529" s="323">
        <v>697</v>
      </c>
      <c r="B529" s="324">
        <v>27</v>
      </c>
      <c r="C529" s="324">
        <v>14</v>
      </c>
      <c r="D529" s="324">
        <v>2</v>
      </c>
      <c r="E529" s="324">
        <v>5390</v>
      </c>
      <c r="F529" s="324">
        <v>4</v>
      </c>
      <c r="G529" s="324">
        <v>1</v>
      </c>
      <c r="H529" s="324">
        <v>1</v>
      </c>
      <c r="I529" s="325">
        <v>69</v>
      </c>
      <c r="J529" s="331">
        <v>0</v>
      </c>
    </row>
    <row r="530" spans="1:10" ht="20" x14ac:dyDescent="0.2">
      <c r="A530" s="323">
        <v>698</v>
      </c>
      <c r="B530" s="324">
        <v>44</v>
      </c>
      <c r="C530" s="324">
        <v>28</v>
      </c>
      <c r="D530" s="324">
        <v>3</v>
      </c>
      <c r="E530" s="324">
        <v>5250</v>
      </c>
      <c r="F530" s="324">
        <v>4.5999999999999996</v>
      </c>
      <c r="G530" s="324">
        <v>1</v>
      </c>
      <c r="H530" s="324">
        <v>1</v>
      </c>
      <c r="I530" s="325">
        <v>290</v>
      </c>
      <c r="J530" s="331">
        <v>0</v>
      </c>
    </row>
    <row r="531" spans="1:10" ht="20" x14ac:dyDescent="0.2">
      <c r="A531" s="323">
        <v>699</v>
      </c>
      <c r="B531" s="324">
        <v>32</v>
      </c>
      <c r="C531" s="324">
        <v>22</v>
      </c>
      <c r="D531" s="324">
        <v>1</v>
      </c>
      <c r="E531" s="324">
        <v>9270</v>
      </c>
      <c r="F531" s="324">
        <v>4.2</v>
      </c>
      <c r="G531" s="324">
        <v>1</v>
      </c>
      <c r="H531" s="324">
        <v>1</v>
      </c>
      <c r="I531" s="325">
        <v>823</v>
      </c>
      <c r="J531" s="331">
        <v>0</v>
      </c>
    </row>
    <row r="532" spans="1:10" ht="20" x14ac:dyDescent="0.2">
      <c r="A532" s="323">
        <v>700</v>
      </c>
      <c r="B532" s="324">
        <v>49</v>
      </c>
      <c r="C532" s="324">
        <v>35</v>
      </c>
      <c r="D532" s="324">
        <v>2</v>
      </c>
      <c r="E532" s="324">
        <v>12930.000000000002</v>
      </c>
      <c r="F532" s="324">
        <v>7.5</v>
      </c>
      <c r="G532" s="324">
        <v>1</v>
      </c>
      <c r="H532" s="324">
        <v>0</v>
      </c>
      <c r="I532" s="325">
        <v>161</v>
      </c>
      <c r="J532" s="331">
        <v>0</v>
      </c>
    </row>
    <row r="533" spans="1:10" ht="20" x14ac:dyDescent="0.2">
      <c r="A533" s="323">
        <v>701</v>
      </c>
      <c r="B533" s="324">
        <v>54</v>
      </c>
      <c r="C533" s="324">
        <v>17</v>
      </c>
      <c r="D533" s="324">
        <v>1</v>
      </c>
      <c r="E533" s="324">
        <v>5490</v>
      </c>
      <c r="F533" s="324">
        <v>3.4</v>
      </c>
      <c r="G533" s="324">
        <v>0</v>
      </c>
      <c r="H533" s="324">
        <v>0</v>
      </c>
      <c r="I533" s="325">
        <v>703</v>
      </c>
      <c r="J533" s="331">
        <v>0</v>
      </c>
    </row>
    <row r="534" spans="1:10" ht="20" x14ac:dyDescent="0.2">
      <c r="A534" s="323">
        <v>702</v>
      </c>
      <c r="B534" s="324">
        <v>40</v>
      </c>
      <c r="C534" s="324">
        <v>18</v>
      </c>
      <c r="D534" s="324">
        <v>3</v>
      </c>
      <c r="E534" s="324">
        <v>18700</v>
      </c>
      <c r="F534" s="324">
        <v>1.3</v>
      </c>
      <c r="G534" s="324">
        <v>1</v>
      </c>
      <c r="H534" s="324">
        <v>1</v>
      </c>
      <c r="I534" s="325">
        <v>1458</v>
      </c>
      <c r="J534" s="331">
        <v>0</v>
      </c>
    </row>
    <row r="535" spans="1:10" ht="20" x14ac:dyDescent="0.2">
      <c r="A535" s="323">
        <v>703</v>
      </c>
      <c r="B535" s="324">
        <v>58</v>
      </c>
      <c r="C535" s="324">
        <v>20</v>
      </c>
      <c r="D535" s="324">
        <v>1</v>
      </c>
      <c r="E535" s="324">
        <v>5530</v>
      </c>
      <c r="F535" s="324">
        <v>6.8</v>
      </c>
      <c r="G535" s="324">
        <v>1</v>
      </c>
      <c r="H535" s="324">
        <v>0</v>
      </c>
      <c r="I535" s="325">
        <v>1357</v>
      </c>
      <c r="J535" s="331">
        <v>0</v>
      </c>
    </row>
    <row r="536" spans="1:10" ht="20" x14ac:dyDescent="0.2">
      <c r="A536" s="323">
        <v>706</v>
      </c>
      <c r="B536" s="324">
        <v>47</v>
      </c>
      <c r="C536" s="324">
        <v>38</v>
      </c>
      <c r="D536" s="324">
        <v>1</v>
      </c>
      <c r="E536" s="324">
        <v>12600</v>
      </c>
      <c r="F536" s="324">
        <v>6.9</v>
      </c>
      <c r="G536" s="324">
        <v>0</v>
      </c>
      <c r="H536" s="324">
        <v>0</v>
      </c>
      <c r="I536" s="325">
        <v>2989</v>
      </c>
      <c r="J536" s="331">
        <v>0</v>
      </c>
    </row>
    <row r="537" spans="1:10" ht="20" x14ac:dyDescent="0.2">
      <c r="A537" s="323">
        <v>708</v>
      </c>
      <c r="B537" s="324">
        <v>49</v>
      </c>
      <c r="C537" s="324">
        <v>33</v>
      </c>
      <c r="D537" s="324">
        <v>2</v>
      </c>
      <c r="E537" s="324">
        <v>9320</v>
      </c>
      <c r="F537" s="324">
        <v>3.6</v>
      </c>
      <c r="G537" s="324">
        <v>1</v>
      </c>
      <c r="H537" s="324">
        <v>0</v>
      </c>
      <c r="I537" s="325">
        <v>1124</v>
      </c>
      <c r="J537" s="331">
        <v>0</v>
      </c>
    </row>
    <row r="538" spans="1:10" ht="20" x14ac:dyDescent="0.2">
      <c r="A538" s="323">
        <v>709</v>
      </c>
      <c r="B538" s="324">
        <v>34</v>
      </c>
      <c r="C538" s="324">
        <v>12</v>
      </c>
      <c r="D538" s="324">
        <v>1</v>
      </c>
      <c r="E538" s="324">
        <v>7540</v>
      </c>
      <c r="F538" s="324">
        <v>4.7</v>
      </c>
      <c r="G538" s="324">
        <v>0</v>
      </c>
      <c r="H538" s="324">
        <v>0</v>
      </c>
      <c r="I538" s="325">
        <v>929</v>
      </c>
      <c r="J538" s="331">
        <v>0</v>
      </c>
    </row>
    <row r="539" spans="1:10" ht="20" x14ac:dyDescent="0.2">
      <c r="A539" s="323">
        <v>710</v>
      </c>
      <c r="B539" s="324">
        <v>36</v>
      </c>
      <c r="C539" s="324">
        <v>17</v>
      </c>
      <c r="D539" s="324">
        <v>5</v>
      </c>
      <c r="E539" s="324">
        <v>9600</v>
      </c>
      <c r="F539" s="324">
        <v>5.3</v>
      </c>
      <c r="G539" s="324">
        <v>1</v>
      </c>
      <c r="H539" s="324">
        <v>0</v>
      </c>
      <c r="I539" s="325">
        <v>194</v>
      </c>
      <c r="J539" s="331">
        <v>0</v>
      </c>
    </row>
    <row r="540" spans="1:10" ht="20" x14ac:dyDescent="0.2">
      <c r="A540" s="323">
        <v>711</v>
      </c>
      <c r="B540" s="324">
        <v>32</v>
      </c>
      <c r="C540" s="324">
        <v>18</v>
      </c>
      <c r="D540" s="324">
        <v>2</v>
      </c>
      <c r="E540" s="324">
        <v>6450</v>
      </c>
      <c r="F540" s="324">
        <v>7.2</v>
      </c>
      <c r="G540" s="324">
        <v>0</v>
      </c>
      <c r="H540" s="324">
        <v>0</v>
      </c>
      <c r="I540" s="325">
        <v>265</v>
      </c>
      <c r="J540" s="331">
        <v>0</v>
      </c>
    </row>
    <row r="541" spans="1:10" ht="20" x14ac:dyDescent="0.2">
      <c r="A541" s="323">
        <v>712</v>
      </c>
      <c r="B541" s="324">
        <v>41</v>
      </c>
      <c r="C541" s="324">
        <v>14</v>
      </c>
      <c r="D541" s="324">
        <v>2</v>
      </c>
      <c r="E541" s="324">
        <v>7680</v>
      </c>
      <c r="F541" s="324">
        <v>7.4</v>
      </c>
      <c r="G541" s="324">
        <v>1</v>
      </c>
      <c r="H541" s="324">
        <v>0</v>
      </c>
      <c r="I541" s="325">
        <v>1116</v>
      </c>
      <c r="J541" s="331">
        <v>0</v>
      </c>
    </row>
    <row r="542" spans="1:10" ht="20" x14ac:dyDescent="0.2">
      <c r="A542" s="323">
        <v>713</v>
      </c>
      <c r="B542" s="324">
        <v>48</v>
      </c>
      <c r="C542" s="324">
        <v>23</v>
      </c>
      <c r="D542" s="324">
        <v>1</v>
      </c>
      <c r="E542" s="324">
        <v>8730</v>
      </c>
      <c r="F542" s="324">
        <v>5.2</v>
      </c>
      <c r="G542" s="324">
        <v>0</v>
      </c>
      <c r="H542" s="324">
        <v>0</v>
      </c>
      <c r="I542" s="325">
        <v>599</v>
      </c>
      <c r="J542" s="331">
        <v>0</v>
      </c>
    </row>
    <row r="543" spans="1:10" ht="20" x14ac:dyDescent="0.2">
      <c r="A543" s="323">
        <v>714</v>
      </c>
      <c r="B543" s="324">
        <v>49</v>
      </c>
      <c r="C543" s="324">
        <v>15</v>
      </c>
      <c r="D543" s="324">
        <v>4</v>
      </c>
      <c r="E543" s="324">
        <v>9530</v>
      </c>
      <c r="F543" s="324">
        <v>6.4</v>
      </c>
      <c r="G543" s="324">
        <v>1</v>
      </c>
      <c r="H543" s="324">
        <v>1</v>
      </c>
      <c r="I543" s="325">
        <v>1383</v>
      </c>
      <c r="J543" s="331">
        <v>0</v>
      </c>
    </row>
    <row r="544" spans="1:10" ht="20" x14ac:dyDescent="0.2">
      <c r="A544" s="323">
        <v>715</v>
      </c>
      <c r="B544" s="324">
        <v>58</v>
      </c>
      <c r="C544" s="324">
        <v>31</v>
      </c>
      <c r="D544" s="324">
        <v>1</v>
      </c>
      <c r="E544" s="324">
        <v>14760</v>
      </c>
      <c r="F544" s="324">
        <v>7.7</v>
      </c>
      <c r="G544" s="324">
        <v>1</v>
      </c>
      <c r="H544" s="324">
        <v>1</v>
      </c>
      <c r="I544" s="325">
        <v>277</v>
      </c>
      <c r="J544" s="331">
        <v>0</v>
      </c>
    </row>
    <row r="545" spans="1:10" ht="20" x14ac:dyDescent="0.2">
      <c r="A545" s="323">
        <v>716</v>
      </c>
      <c r="B545" s="324">
        <v>46</v>
      </c>
      <c r="C545" s="324">
        <v>32</v>
      </c>
      <c r="D545" s="324">
        <v>1</v>
      </c>
      <c r="E545" s="324">
        <v>8720</v>
      </c>
      <c r="F545" s="324">
        <v>6.6</v>
      </c>
      <c r="G545" s="324">
        <v>1</v>
      </c>
      <c r="H545" s="324">
        <v>0</v>
      </c>
      <c r="I545" s="325">
        <v>546</v>
      </c>
      <c r="J545" s="331">
        <v>0</v>
      </c>
    </row>
    <row r="546" spans="1:10" ht="20" x14ac:dyDescent="0.2">
      <c r="A546" s="323">
        <v>717</v>
      </c>
      <c r="B546" s="324">
        <v>36</v>
      </c>
      <c r="C546" s="324">
        <v>26</v>
      </c>
      <c r="D546" s="324">
        <v>1</v>
      </c>
      <c r="E546" s="324">
        <v>7200</v>
      </c>
      <c r="F546" s="324">
        <v>6.5</v>
      </c>
      <c r="G546" s="324">
        <v>0</v>
      </c>
      <c r="H546" s="324">
        <v>0</v>
      </c>
      <c r="I546" s="325">
        <v>1155</v>
      </c>
      <c r="J546" s="331">
        <v>0</v>
      </c>
    </row>
    <row r="547" spans="1:10" ht="20" x14ac:dyDescent="0.2">
      <c r="A547" s="323">
        <v>718</v>
      </c>
      <c r="B547" s="324">
        <v>49</v>
      </c>
      <c r="C547" s="324">
        <v>15</v>
      </c>
      <c r="D547" s="324">
        <v>1</v>
      </c>
      <c r="E547" s="324">
        <v>6410</v>
      </c>
      <c r="F547" s="324">
        <v>4.7</v>
      </c>
      <c r="G547" s="324">
        <v>0</v>
      </c>
      <c r="H547" s="324">
        <v>0</v>
      </c>
      <c r="I547" s="325">
        <v>202</v>
      </c>
      <c r="J547" s="331">
        <v>0</v>
      </c>
    </row>
    <row r="548" spans="1:10" ht="20" x14ac:dyDescent="0.2">
      <c r="A548" s="323">
        <v>719</v>
      </c>
      <c r="B548" s="324">
        <v>46</v>
      </c>
      <c r="C548" s="324">
        <v>18</v>
      </c>
      <c r="D548" s="324">
        <v>1</v>
      </c>
      <c r="E548" s="324">
        <v>5300</v>
      </c>
      <c r="F548" s="324">
        <v>2.2000000000000002</v>
      </c>
      <c r="G548" s="324">
        <v>0</v>
      </c>
      <c r="H548" s="324">
        <v>0</v>
      </c>
      <c r="I548" s="325">
        <v>159</v>
      </c>
      <c r="J548" s="331">
        <v>0</v>
      </c>
    </row>
    <row r="549" spans="1:10" ht="20" x14ac:dyDescent="0.2">
      <c r="A549" s="323">
        <v>721</v>
      </c>
      <c r="B549" s="324">
        <v>39</v>
      </c>
      <c r="C549" s="324">
        <v>31</v>
      </c>
      <c r="D549" s="324">
        <v>1</v>
      </c>
      <c r="E549" s="324">
        <v>6980</v>
      </c>
      <c r="F549" s="324">
        <v>5.9</v>
      </c>
      <c r="G549" s="324">
        <v>1</v>
      </c>
      <c r="H549" s="324">
        <v>0</v>
      </c>
      <c r="I549" s="325">
        <v>344</v>
      </c>
      <c r="J549" s="331">
        <v>0</v>
      </c>
    </row>
    <row r="550" spans="1:10" ht="20" x14ac:dyDescent="0.2">
      <c r="A550" s="323">
        <v>722</v>
      </c>
      <c r="B550" s="324">
        <v>32</v>
      </c>
      <c r="C550" s="324">
        <v>15</v>
      </c>
      <c r="D550" s="324">
        <v>2</v>
      </c>
      <c r="E550" s="324">
        <v>5610</v>
      </c>
      <c r="F550" s="324">
        <v>5.7</v>
      </c>
      <c r="G550" s="324">
        <v>1</v>
      </c>
      <c r="H550" s="324">
        <v>1</v>
      </c>
      <c r="I550" s="325">
        <v>345</v>
      </c>
      <c r="J550" s="331">
        <v>0</v>
      </c>
    </row>
    <row r="551" spans="1:10" ht="20" x14ac:dyDescent="0.2">
      <c r="A551" s="323">
        <v>723</v>
      </c>
      <c r="B551" s="324">
        <v>53</v>
      </c>
      <c r="C551" s="324">
        <v>21</v>
      </c>
      <c r="D551" s="324">
        <v>1</v>
      </c>
      <c r="E551" s="324">
        <v>6690</v>
      </c>
      <c r="F551" s="324">
        <v>3.3</v>
      </c>
      <c r="G551" s="324">
        <v>1</v>
      </c>
      <c r="H551" s="324">
        <v>0</v>
      </c>
      <c r="I551" s="325">
        <v>361</v>
      </c>
      <c r="J551" s="331">
        <v>0</v>
      </c>
    </row>
    <row r="552" spans="1:10" ht="20" x14ac:dyDescent="0.2">
      <c r="A552" s="323">
        <v>724</v>
      </c>
      <c r="B552" s="324">
        <v>45</v>
      </c>
      <c r="C552" s="324">
        <v>26</v>
      </c>
      <c r="D552" s="324">
        <v>2</v>
      </c>
      <c r="E552" s="324">
        <v>16200</v>
      </c>
      <c r="F552" s="324">
        <v>8</v>
      </c>
      <c r="G552" s="324">
        <v>1</v>
      </c>
      <c r="H552" s="324">
        <v>0</v>
      </c>
      <c r="I552" s="325">
        <v>1187</v>
      </c>
      <c r="J552" s="331">
        <v>0</v>
      </c>
    </row>
    <row r="553" spans="1:10" ht="20" x14ac:dyDescent="0.2">
      <c r="A553" s="323">
        <v>725</v>
      </c>
      <c r="B553" s="324">
        <v>40</v>
      </c>
      <c r="C553" s="324">
        <v>18</v>
      </c>
      <c r="D553" s="324">
        <v>1</v>
      </c>
      <c r="E553" s="324">
        <v>5310</v>
      </c>
      <c r="F553" s="324">
        <v>8.3000000000000007</v>
      </c>
      <c r="G553" s="324">
        <v>1</v>
      </c>
      <c r="H553" s="324">
        <v>0</v>
      </c>
      <c r="I553" s="325">
        <v>189</v>
      </c>
      <c r="J553" s="331">
        <v>0</v>
      </c>
    </row>
    <row r="554" spans="1:10" ht="20" x14ac:dyDescent="0.2">
      <c r="A554" s="323">
        <v>726</v>
      </c>
      <c r="B554" s="324">
        <v>42</v>
      </c>
      <c r="C554" s="324">
        <v>17</v>
      </c>
      <c r="D554" s="324">
        <v>3</v>
      </c>
      <c r="E554" s="324">
        <v>10510</v>
      </c>
      <c r="F554" s="324">
        <v>2.9</v>
      </c>
      <c r="G554" s="324">
        <v>0</v>
      </c>
      <c r="H554" s="324">
        <v>1</v>
      </c>
      <c r="I554" s="325">
        <v>500</v>
      </c>
      <c r="J554" s="331">
        <v>0</v>
      </c>
    </row>
    <row r="555" spans="1:10" ht="20" x14ac:dyDescent="0.2">
      <c r="A555" s="323">
        <v>727</v>
      </c>
      <c r="B555" s="324">
        <v>35</v>
      </c>
      <c r="C555" s="324">
        <v>27</v>
      </c>
      <c r="D555" s="324">
        <v>1</v>
      </c>
      <c r="E555" s="324">
        <v>6920</v>
      </c>
      <c r="F555" s="324">
        <v>3.3</v>
      </c>
      <c r="G555" s="324">
        <v>0</v>
      </c>
      <c r="H555" s="324">
        <v>0</v>
      </c>
      <c r="I555" s="325">
        <v>438</v>
      </c>
      <c r="J555" s="331">
        <v>0</v>
      </c>
    </row>
    <row r="556" spans="1:10" ht="20" x14ac:dyDescent="0.2">
      <c r="A556" s="323">
        <v>728</v>
      </c>
      <c r="B556" s="324">
        <v>46</v>
      </c>
      <c r="C556" s="324">
        <v>28</v>
      </c>
      <c r="D556" s="324">
        <v>2</v>
      </c>
      <c r="E556" s="324">
        <v>15720</v>
      </c>
      <c r="F556" s="324">
        <v>6.4</v>
      </c>
      <c r="G556" s="324">
        <v>0</v>
      </c>
      <c r="H556" s="324">
        <v>0</v>
      </c>
      <c r="I556" s="325">
        <v>830</v>
      </c>
      <c r="J556" s="331">
        <v>0</v>
      </c>
    </row>
    <row r="557" spans="1:10" ht="20" x14ac:dyDescent="0.2">
      <c r="A557" s="323">
        <v>729</v>
      </c>
      <c r="B557" s="324">
        <v>50</v>
      </c>
      <c r="C557" s="324">
        <v>14</v>
      </c>
      <c r="D557" s="324">
        <v>4</v>
      </c>
      <c r="E557" s="324">
        <v>9400</v>
      </c>
      <c r="F557" s="324">
        <v>3.2</v>
      </c>
      <c r="G557" s="324">
        <v>1</v>
      </c>
      <c r="H557" s="324">
        <v>0</v>
      </c>
      <c r="I557" s="325">
        <v>1409</v>
      </c>
      <c r="J557" s="331">
        <v>0</v>
      </c>
    </row>
    <row r="558" spans="1:10" ht="20" x14ac:dyDescent="0.2">
      <c r="A558" s="323">
        <v>730</v>
      </c>
      <c r="B558" s="324">
        <v>36</v>
      </c>
      <c r="C558" s="324">
        <v>12</v>
      </c>
      <c r="D558" s="324">
        <v>2</v>
      </c>
      <c r="E558" s="324">
        <v>4890</v>
      </c>
      <c r="F558" s="324">
        <v>2.4</v>
      </c>
      <c r="G558" s="324">
        <v>1</v>
      </c>
      <c r="H558" s="324">
        <v>0</v>
      </c>
      <c r="I558" s="325">
        <v>60</v>
      </c>
      <c r="J558" s="331">
        <v>0</v>
      </c>
    </row>
    <row r="559" spans="1:10" ht="20" x14ac:dyDescent="0.2">
      <c r="A559" s="323">
        <v>731</v>
      </c>
      <c r="B559" s="324">
        <v>43</v>
      </c>
      <c r="C559" s="324">
        <v>13</v>
      </c>
      <c r="D559" s="324">
        <v>1</v>
      </c>
      <c r="E559" s="324">
        <v>6450</v>
      </c>
      <c r="F559" s="324">
        <v>2.9</v>
      </c>
      <c r="G559" s="324">
        <v>0</v>
      </c>
      <c r="H559" s="324">
        <v>0</v>
      </c>
      <c r="I559" s="325">
        <v>767</v>
      </c>
      <c r="J559" s="331">
        <v>0</v>
      </c>
    </row>
    <row r="560" spans="1:10" ht="20" x14ac:dyDescent="0.2">
      <c r="A560" s="323">
        <v>732</v>
      </c>
      <c r="B560" s="324">
        <v>44</v>
      </c>
      <c r="C560" s="324">
        <v>15</v>
      </c>
      <c r="D560" s="324">
        <v>1</v>
      </c>
      <c r="E560" s="324">
        <v>6510</v>
      </c>
      <c r="F560" s="324">
        <v>0.3</v>
      </c>
      <c r="G560" s="324">
        <v>0</v>
      </c>
      <c r="H560" s="324">
        <v>0</v>
      </c>
      <c r="I560" s="325">
        <v>455</v>
      </c>
      <c r="J560" s="331">
        <v>0</v>
      </c>
    </row>
    <row r="561" spans="1:10" ht="20" x14ac:dyDescent="0.2">
      <c r="A561" s="323">
        <v>733</v>
      </c>
      <c r="B561" s="324">
        <v>41</v>
      </c>
      <c r="C561" s="324">
        <v>16</v>
      </c>
      <c r="D561" s="324">
        <v>1</v>
      </c>
      <c r="E561" s="324">
        <v>5360</v>
      </c>
      <c r="F561" s="324">
        <v>6.5</v>
      </c>
      <c r="G561" s="324">
        <v>1</v>
      </c>
      <c r="H561" s="324">
        <v>0</v>
      </c>
      <c r="I561" s="325">
        <v>48</v>
      </c>
      <c r="J561" s="331">
        <v>0</v>
      </c>
    </row>
    <row r="562" spans="1:10" ht="20" x14ac:dyDescent="0.2">
      <c r="A562" s="323">
        <v>734</v>
      </c>
      <c r="B562" s="324">
        <v>45</v>
      </c>
      <c r="C562" s="324">
        <v>18</v>
      </c>
      <c r="D562" s="324">
        <v>3</v>
      </c>
      <c r="E562" s="324">
        <v>8540</v>
      </c>
      <c r="F562" s="324">
        <v>7</v>
      </c>
      <c r="G562" s="324">
        <v>1</v>
      </c>
      <c r="H562" s="324">
        <v>0</v>
      </c>
      <c r="I562" s="325">
        <v>648</v>
      </c>
      <c r="J562" s="331">
        <v>0</v>
      </c>
    </row>
    <row r="563" spans="1:10" ht="20" x14ac:dyDescent="0.2">
      <c r="A563" s="323">
        <v>735</v>
      </c>
      <c r="B563" s="324">
        <v>46</v>
      </c>
      <c r="C563" s="324">
        <v>29</v>
      </c>
      <c r="D563" s="324">
        <v>1</v>
      </c>
      <c r="E563" s="324">
        <v>7060</v>
      </c>
      <c r="F563" s="324">
        <v>9.8000000000000007</v>
      </c>
      <c r="G563" s="324">
        <v>1</v>
      </c>
      <c r="H563" s="324">
        <v>1</v>
      </c>
      <c r="I563" s="325">
        <v>1751</v>
      </c>
      <c r="J563" s="331">
        <v>0</v>
      </c>
    </row>
    <row r="564" spans="1:10" ht="20" x14ac:dyDescent="0.2">
      <c r="A564" s="323">
        <v>736</v>
      </c>
      <c r="B564" s="324">
        <v>48</v>
      </c>
      <c r="C564" s="324">
        <v>34</v>
      </c>
      <c r="D564" s="324">
        <v>2</v>
      </c>
      <c r="E564" s="324">
        <v>17270</v>
      </c>
      <c r="F564" s="324">
        <v>3.2</v>
      </c>
      <c r="G564" s="324">
        <v>1</v>
      </c>
      <c r="H564" s="324">
        <v>0</v>
      </c>
      <c r="I564" s="325">
        <v>1970</v>
      </c>
      <c r="J564" s="331">
        <v>0</v>
      </c>
    </row>
    <row r="565" spans="1:10" ht="20" x14ac:dyDescent="0.2">
      <c r="A565" s="323">
        <v>737</v>
      </c>
      <c r="B565" s="324">
        <v>36</v>
      </c>
      <c r="C565" s="324">
        <v>23</v>
      </c>
      <c r="D565" s="324">
        <v>2</v>
      </c>
      <c r="E565" s="324">
        <v>6000</v>
      </c>
      <c r="F565" s="324">
        <v>7.3</v>
      </c>
      <c r="G565" s="324">
        <v>0</v>
      </c>
      <c r="H565" s="324">
        <v>1</v>
      </c>
      <c r="I565" s="325">
        <v>330</v>
      </c>
      <c r="J565" s="331">
        <v>0</v>
      </c>
    </row>
    <row r="566" spans="1:10" ht="20" x14ac:dyDescent="0.2">
      <c r="A566" s="323">
        <v>738</v>
      </c>
      <c r="B566" s="324">
        <v>39</v>
      </c>
      <c r="C566" s="324">
        <v>30</v>
      </c>
      <c r="D566" s="324">
        <v>1</v>
      </c>
      <c r="E566" s="324">
        <v>10160</v>
      </c>
      <c r="F566" s="324">
        <v>8</v>
      </c>
      <c r="G566" s="324">
        <v>1</v>
      </c>
      <c r="H566" s="324">
        <v>0</v>
      </c>
      <c r="I566" s="325">
        <v>1189</v>
      </c>
      <c r="J566" s="331">
        <v>0</v>
      </c>
    </row>
    <row r="567" spans="1:10" ht="20" x14ac:dyDescent="0.2">
      <c r="A567" s="323">
        <v>740</v>
      </c>
      <c r="B567" s="324">
        <v>37</v>
      </c>
      <c r="C567" s="324">
        <v>16</v>
      </c>
      <c r="D567" s="324">
        <v>3</v>
      </c>
      <c r="E567" s="324">
        <v>5610</v>
      </c>
      <c r="F567" s="324">
        <v>3</v>
      </c>
      <c r="G567" s="324">
        <v>0</v>
      </c>
      <c r="H567" s="324">
        <v>0</v>
      </c>
      <c r="I567" s="325">
        <v>766</v>
      </c>
      <c r="J567" s="331">
        <v>0</v>
      </c>
    </row>
    <row r="568" spans="1:10" ht="20" x14ac:dyDescent="0.2">
      <c r="A568" s="323">
        <v>741</v>
      </c>
      <c r="B568" s="324">
        <v>49</v>
      </c>
      <c r="C568" s="324">
        <v>16</v>
      </c>
      <c r="D568" s="324">
        <v>3</v>
      </c>
      <c r="E568" s="324">
        <v>6850</v>
      </c>
      <c r="F568" s="324">
        <v>5.5</v>
      </c>
      <c r="G568" s="324">
        <v>1</v>
      </c>
      <c r="H568" s="324">
        <v>1</v>
      </c>
      <c r="I568" s="325">
        <v>365</v>
      </c>
      <c r="J568" s="331">
        <v>0</v>
      </c>
    </row>
    <row r="569" spans="1:10" ht="20" x14ac:dyDescent="0.2">
      <c r="A569" s="323">
        <v>742</v>
      </c>
      <c r="B569" s="324">
        <v>34</v>
      </c>
      <c r="C569" s="324">
        <v>26</v>
      </c>
      <c r="D569" s="324">
        <v>1</v>
      </c>
      <c r="E569" s="324">
        <v>8030</v>
      </c>
      <c r="F569" s="324">
        <v>6.4</v>
      </c>
      <c r="G569" s="324">
        <v>1</v>
      </c>
      <c r="H569" s="324">
        <v>1</v>
      </c>
      <c r="I569" s="325">
        <v>517</v>
      </c>
      <c r="J569" s="331">
        <v>0</v>
      </c>
    </row>
    <row r="570" spans="1:10" ht="20" x14ac:dyDescent="0.2">
      <c r="A570" s="323">
        <v>743</v>
      </c>
      <c r="B570" s="324">
        <v>35</v>
      </c>
      <c r="C570" s="324">
        <v>21</v>
      </c>
      <c r="D570" s="324">
        <v>1</v>
      </c>
      <c r="E570" s="324">
        <v>6080</v>
      </c>
      <c r="F570" s="324">
        <v>3.5</v>
      </c>
      <c r="G570" s="324">
        <v>1</v>
      </c>
      <c r="H570" s="324">
        <v>1</v>
      </c>
      <c r="I570" s="325">
        <v>190</v>
      </c>
      <c r="J570" s="331">
        <v>0</v>
      </c>
    </row>
    <row r="571" spans="1:10" ht="20" x14ac:dyDescent="0.2">
      <c r="A571" s="323">
        <v>744</v>
      </c>
      <c r="B571" s="324">
        <v>26</v>
      </c>
      <c r="C571" s="324">
        <v>19</v>
      </c>
      <c r="D571" s="324">
        <v>1</v>
      </c>
      <c r="E571" s="324">
        <v>5100</v>
      </c>
      <c r="F571" s="324">
        <v>2.7</v>
      </c>
      <c r="G571" s="324">
        <v>1</v>
      </c>
      <c r="H571" s="324">
        <v>0</v>
      </c>
      <c r="I571" s="325">
        <v>175</v>
      </c>
      <c r="J571" s="331">
        <v>0</v>
      </c>
    </row>
    <row r="572" spans="1:10" ht="20" x14ac:dyDescent="0.2">
      <c r="A572" s="323">
        <v>745</v>
      </c>
      <c r="B572" s="324">
        <v>27</v>
      </c>
      <c r="C572" s="324">
        <v>12</v>
      </c>
      <c r="D572" s="324">
        <v>1</v>
      </c>
      <c r="E572" s="324">
        <v>4950</v>
      </c>
      <c r="F572" s="324">
        <v>1.8</v>
      </c>
      <c r="G572" s="324">
        <v>1</v>
      </c>
      <c r="H572" s="324">
        <v>0</v>
      </c>
      <c r="I572" s="325">
        <v>357</v>
      </c>
      <c r="J572" s="331">
        <v>0</v>
      </c>
    </row>
    <row r="573" spans="1:10" ht="20" x14ac:dyDescent="0.2">
      <c r="A573" s="323">
        <v>746</v>
      </c>
      <c r="B573" s="324">
        <v>33</v>
      </c>
      <c r="C573" s="324">
        <v>16</v>
      </c>
      <c r="D573" s="324">
        <v>1</v>
      </c>
      <c r="E573" s="324">
        <v>4900</v>
      </c>
      <c r="F573" s="324">
        <v>4.9000000000000004</v>
      </c>
      <c r="G573" s="324">
        <v>1</v>
      </c>
      <c r="H573" s="324">
        <v>0</v>
      </c>
      <c r="I573" s="325">
        <v>512</v>
      </c>
      <c r="J573" s="331">
        <v>0</v>
      </c>
    </row>
    <row r="574" spans="1:10" ht="20" x14ac:dyDescent="0.2">
      <c r="A574" s="323">
        <v>747</v>
      </c>
      <c r="B574" s="324">
        <v>47</v>
      </c>
      <c r="C574" s="324">
        <v>22</v>
      </c>
      <c r="D574" s="324">
        <v>2</v>
      </c>
      <c r="E574" s="324">
        <v>7770</v>
      </c>
      <c r="F574" s="324">
        <v>2.5</v>
      </c>
      <c r="G574" s="324">
        <v>0</v>
      </c>
      <c r="H574" s="324">
        <v>1</v>
      </c>
      <c r="I574" s="325">
        <v>633</v>
      </c>
      <c r="J574" s="331">
        <v>0</v>
      </c>
    </row>
    <row r="575" spans="1:10" ht="20" x14ac:dyDescent="0.2">
      <c r="A575" s="323">
        <v>748</v>
      </c>
      <c r="B575" s="324">
        <v>37</v>
      </c>
      <c r="C575" s="324">
        <v>25</v>
      </c>
      <c r="D575" s="324">
        <v>3</v>
      </c>
      <c r="E575" s="324">
        <v>11330</v>
      </c>
      <c r="F575" s="324">
        <v>6.7</v>
      </c>
      <c r="G575" s="324">
        <v>0</v>
      </c>
      <c r="H575" s="324">
        <v>1</v>
      </c>
      <c r="I575" s="325">
        <v>873</v>
      </c>
      <c r="J575" s="331">
        <v>0</v>
      </c>
    </row>
    <row r="576" spans="1:10" ht="20" x14ac:dyDescent="0.2">
      <c r="A576" s="323">
        <v>750</v>
      </c>
      <c r="B576" s="324">
        <v>42</v>
      </c>
      <c r="C576" s="324">
        <v>34</v>
      </c>
      <c r="D576" s="324">
        <v>1</v>
      </c>
      <c r="E576" s="324">
        <v>9280</v>
      </c>
      <c r="F576" s="324">
        <v>4.0999999999999996</v>
      </c>
      <c r="G576" s="324">
        <v>0</v>
      </c>
      <c r="H576" s="324">
        <v>1</v>
      </c>
      <c r="I576" s="325">
        <v>527</v>
      </c>
      <c r="J576" s="331">
        <v>0</v>
      </c>
    </row>
    <row r="577" spans="1:10" ht="20" x14ac:dyDescent="0.2">
      <c r="A577" s="323">
        <v>751</v>
      </c>
      <c r="B577" s="324">
        <v>51</v>
      </c>
      <c r="C577" s="324">
        <v>41</v>
      </c>
      <c r="D577" s="324">
        <v>2</v>
      </c>
      <c r="E577" s="324">
        <v>14690</v>
      </c>
      <c r="F577" s="324">
        <v>9.1</v>
      </c>
      <c r="G577" s="324">
        <v>1</v>
      </c>
      <c r="H577" s="324">
        <v>1</v>
      </c>
      <c r="I577" s="325">
        <v>1489</v>
      </c>
      <c r="J577" s="331">
        <v>0</v>
      </c>
    </row>
    <row r="578" spans="1:10" ht="20" x14ac:dyDescent="0.2">
      <c r="A578" s="323">
        <v>754</v>
      </c>
      <c r="B578" s="324">
        <v>37</v>
      </c>
      <c r="C578" s="324">
        <v>29</v>
      </c>
      <c r="D578" s="324">
        <v>1</v>
      </c>
      <c r="E578" s="324">
        <v>7090</v>
      </c>
      <c r="F578" s="324">
        <v>4.8</v>
      </c>
      <c r="G578" s="324">
        <v>1</v>
      </c>
      <c r="H578" s="324">
        <v>1</v>
      </c>
      <c r="I578" s="325">
        <v>486</v>
      </c>
      <c r="J578" s="331">
        <v>0</v>
      </c>
    </row>
    <row r="579" spans="1:10" ht="20" x14ac:dyDescent="0.2">
      <c r="A579" s="323">
        <v>756</v>
      </c>
      <c r="B579" s="324">
        <v>29</v>
      </c>
      <c r="C579" s="324">
        <v>12</v>
      </c>
      <c r="D579" s="324">
        <v>1</v>
      </c>
      <c r="E579" s="324">
        <v>4750</v>
      </c>
      <c r="F579" s="324">
        <v>4.3</v>
      </c>
      <c r="G579" s="324">
        <v>1</v>
      </c>
      <c r="H579" s="324">
        <v>1</v>
      </c>
      <c r="I579" s="325">
        <v>659</v>
      </c>
      <c r="J579" s="331">
        <v>0</v>
      </c>
    </row>
    <row r="580" spans="1:10" ht="20" x14ac:dyDescent="0.2">
      <c r="A580" s="323">
        <v>757</v>
      </c>
      <c r="B580" s="324">
        <v>47</v>
      </c>
      <c r="C580" s="324">
        <v>19</v>
      </c>
      <c r="D580" s="324">
        <v>1</v>
      </c>
      <c r="E580" s="324">
        <v>7140</v>
      </c>
      <c r="F580" s="324">
        <v>4.4000000000000004</v>
      </c>
      <c r="G580" s="324">
        <v>1</v>
      </c>
      <c r="H580" s="324">
        <v>0</v>
      </c>
      <c r="I580" s="325">
        <v>481</v>
      </c>
      <c r="J580" s="331">
        <v>0</v>
      </c>
    </row>
    <row r="581" spans="1:10" ht="20" x14ac:dyDescent="0.2">
      <c r="A581" s="323">
        <v>759</v>
      </c>
      <c r="B581" s="324">
        <v>42</v>
      </c>
      <c r="C581" s="324">
        <v>15</v>
      </c>
      <c r="D581" s="324">
        <v>3</v>
      </c>
      <c r="E581" s="324">
        <v>8870</v>
      </c>
      <c r="F581" s="324">
        <v>7.4</v>
      </c>
      <c r="G581" s="324">
        <v>1</v>
      </c>
      <c r="H581" s="324">
        <v>1</v>
      </c>
      <c r="I581" s="325">
        <v>339</v>
      </c>
      <c r="J581" s="331">
        <v>0</v>
      </c>
    </row>
    <row r="582" spans="1:10" ht="20" x14ac:dyDescent="0.2">
      <c r="A582" s="323">
        <v>760</v>
      </c>
      <c r="B582" s="324">
        <v>46</v>
      </c>
      <c r="C582" s="324">
        <v>14</v>
      </c>
      <c r="D582" s="324">
        <v>1</v>
      </c>
      <c r="E582" s="324">
        <v>4820</v>
      </c>
      <c r="F582" s="324">
        <v>6.6</v>
      </c>
      <c r="G582" s="324">
        <v>0</v>
      </c>
      <c r="H582" s="324">
        <v>0</v>
      </c>
      <c r="I582" s="325">
        <v>560</v>
      </c>
      <c r="J582" s="331">
        <v>0</v>
      </c>
    </row>
    <row r="583" spans="1:10" ht="20" x14ac:dyDescent="0.2">
      <c r="A583" s="323">
        <v>761</v>
      </c>
      <c r="B583" s="324">
        <v>32</v>
      </c>
      <c r="C583" s="324">
        <v>25</v>
      </c>
      <c r="D583" s="324">
        <v>1</v>
      </c>
      <c r="E583" s="324">
        <v>7670</v>
      </c>
      <c r="F583" s="324">
        <v>6.9</v>
      </c>
      <c r="G583" s="324">
        <v>1</v>
      </c>
      <c r="H583" s="324">
        <v>0</v>
      </c>
      <c r="I583" s="325">
        <v>1058</v>
      </c>
      <c r="J583" s="331">
        <v>0</v>
      </c>
    </row>
    <row r="584" spans="1:10" ht="20" x14ac:dyDescent="0.2">
      <c r="A584" s="323">
        <v>763</v>
      </c>
      <c r="B584" s="324">
        <v>41</v>
      </c>
      <c r="C584" s="324">
        <v>29</v>
      </c>
      <c r="D584" s="324">
        <v>1</v>
      </c>
      <c r="E584" s="324">
        <v>11550</v>
      </c>
      <c r="F584" s="324">
        <v>12.9</v>
      </c>
      <c r="G584" s="324">
        <v>1</v>
      </c>
      <c r="H584" s="324">
        <v>0</v>
      </c>
      <c r="I584" s="325">
        <v>522</v>
      </c>
      <c r="J584" s="331">
        <v>0</v>
      </c>
    </row>
    <row r="585" spans="1:10" ht="20" x14ac:dyDescent="0.2">
      <c r="A585" s="323">
        <v>764</v>
      </c>
      <c r="B585" s="324">
        <v>54</v>
      </c>
      <c r="C585" s="324">
        <v>18</v>
      </c>
      <c r="D585" s="324">
        <v>1</v>
      </c>
      <c r="E585" s="324">
        <v>6610</v>
      </c>
      <c r="F585" s="324">
        <v>4.7</v>
      </c>
      <c r="G585" s="324">
        <v>1</v>
      </c>
      <c r="H585" s="324">
        <v>1</v>
      </c>
      <c r="I585" s="325">
        <v>184</v>
      </c>
      <c r="J585" s="331">
        <v>0</v>
      </c>
    </row>
    <row r="586" spans="1:10" ht="20" x14ac:dyDescent="0.2">
      <c r="A586" s="323">
        <v>765</v>
      </c>
      <c r="B586" s="324">
        <v>50</v>
      </c>
      <c r="C586" s="324">
        <v>37</v>
      </c>
      <c r="D586" s="324">
        <v>3</v>
      </c>
      <c r="E586" s="324">
        <v>19190</v>
      </c>
      <c r="F586" s="324">
        <v>7.7</v>
      </c>
      <c r="G586" s="324">
        <v>1</v>
      </c>
      <c r="H586" s="324">
        <v>0</v>
      </c>
      <c r="I586" s="325">
        <v>2479</v>
      </c>
      <c r="J586" s="331">
        <v>0</v>
      </c>
    </row>
    <row r="587" spans="1:10" ht="20" x14ac:dyDescent="0.2">
      <c r="A587" s="323">
        <v>767</v>
      </c>
      <c r="B587" s="324">
        <v>42</v>
      </c>
      <c r="C587" s="324">
        <v>31</v>
      </c>
      <c r="D587" s="324">
        <v>2</v>
      </c>
      <c r="E587" s="324">
        <v>11700</v>
      </c>
      <c r="F587" s="324">
        <v>5.2</v>
      </c>
      <c r="G587" s="324">
        <v>1</v>
      </c>
      <c r="H587" s="324">
        <v>1</v>
      </c>
      <c r="I587" s="325">
        <v>503</v>
      </c>
      <c r="J587" s="331">
        <v>0</v>
      </c>
    </row>
    <row r="588" spans="1:10" ht="20" x14ac:dyDescent="0.2">
      <c r="A588" s="323">
        <v>768</v>
      </c>
      <c r="B588" s="324">
        <v>32</v>
      </c>
      <c r="C588" s="324">
        <v>25</v>
      </c>
      <c r="D588" s="324">
        <v>1</v>
      </c>
      <c r="E588" s="324">
        <v>6060</v>
      </c>
      <c r="F588" s="324">
        <v>4</v>
      </c>
      <c r="G588" s="324">
        <v>1</v>
      </c>
      <c r="H588" s="324">
        <v>0</v>
      </c>
      <c r="I588" s="325">
        <v>658</v>
      </c>
      <c r="J588" s="331">
        <v>0</v>
      </c>
    </row>
    <row r="589" spans="1:10" ht="20" x14ac:dyDescent="0.2">
      <c r="A589" s="323">
        <v>769</v>
      </c>
      <c r="B589" s="324">
        <v>39</v>
      </c>
      <c r="C589" s="324">
        <v>19</v>
      </c>
      <c r="D589" s="324">
        <v>1</v>
      </c>
      <c r="E589" s="324">
        <v>5320</v>
      </c>
      <c r="F589" s="324">
        <v>6.5</v>
      </c>
      <c r="G589" s="324">
        <v>0</v>
      </c>
      <c r="H589" s="324">
        <v>0</v>
      </c>
      <c r="I589" s="325">
        <v>887</v>
      </c>
      <c r="J589" s="331">
        <v>0</v>
      </c>
    </row>
    <row r="590" spans="1:10" ht="20" x14ac:dyDescent="0.2">
      <c r="A590" s="323">
        <v>770</v>
      </c>
      <c r="B590" s="324">
        <v>40</v>
      </c>
      <c r="C590" s="324">
        <v>25</v>
      </c>
      <c r="D590" s="324">
        <v>2</v>
      </c>
      <c r="E590" s="324">
        <v>9980</v>
      </c>
      <c r="F590" s="324">
        <v>5.9</v>
      </c>
      <c r="G590" s="324">
        <v>1</v>
      </c>
      <c r="H590" s="324">
        <v>0</v>
      </c>
      <c r="I590" s="325">
        <v>140</v>
      </c>
      <c r="J590" s="331">
        <v>0</v>
      </c>
    </row>
    <row r="591" spans="1:10" ht="20" x14ac:dyDescent="0.2">
      <c r="A591" s="323">
        <v>771</v>
      </c>
      <c r="B591" s="324">
        <v>49</v>
      </c>
      <c r="C591" s="324">
        <v>21</v>
      </c>
      <c r="D591" s="324">
        <v>4</v>
      </c>
      <c r="E591" s="324">
        <v>7710</v>
      </c>
      <c r="F591" s="324">
        <v>4.8</v>
      </c>
      <c r="G591" s="324">
        <v>0</v>
      </c>
      <c r="H591" s="324">
        <v>0</v>
      </c>
      <c r="I591" s="325">
        <v>803</v>
      </c>
      <c r="J591" s="331">
        <v>0</v>
      </c>
    </row>
    <row r="592" spans="1:10" ht="20" x14ac:dyDescent="0.2">
      <c r="A592" s="323">
        <v>772</v>
      </c>
      <c r="B592" s="324">
        <v>46</v>
      </c>
      <c r="C592" s="324">
        <v>31</v>
      </c>
      <c r="D592" s="324">
        <v>2</v>
      </c>
      <c r="E592" s="324">
        <v>10470</v>
      </c>
      <c r="F592" s="324">
        <v>5.3</v>
      </c>
      <c r="G592" s="324">
        <v>1</v>
      </c>
      <c r="H592" s="324">
        <v>0</v>
      </c>
      <c r="I592" s="325">
        <v>862</v>
      </c>
      <c r="J592" s="331">
        <v>0</v>
      </c>
    </row>
    <row r="593" spans="1:10" ht="20" x14ac:dyDescent="0.2">
      <c r="A593" s="323">
        <v>773</v>
      </c>
      <c r="B593" s="324">
        <v>45</v>
      </c>
      <c r="C593" s="324">
        <v>31</v>
      </c>
      <c r="D593" s="324">
        <v>2</v>
      </c>
      <c r="E593" s="324">
        <v>12100</v>
      </c>
      <c r="F593" s="324">
        <v>7.4</v>
      </c>
      <c r="G593" s="324">
        <v>1</v>
      </c>
      <c r="H593" s="324">
        <v>0</v>
      </c>
      <c r="I593" s="325">
        <v>785</v>
      </c>
      <c r="J593" s="331">
        <v>0</v>
      </c>
    </row>
    <row r="594" spans="1:10" ht="20" x14ac:dyDescent="0.2">
      <c r="A594" s="323">
        <v>774</v>
      </c>
      <c r="B594" s="324">
        <v>51</v>
      </c>
      <c r="C594" s="324">
        <v>26</v>
      </c>
      <c r="D594" s="324">
        <v>2</v>
      </c>
      <c r="E594" s="324">
        <v>9250</v>
      </c>
      <c r="F594" s="324">
        <v>4.7</v>
      </c>
      <c r="G594" s="324">
        <v>0</v>
      </c>
      <c r="H594" s="324">
        <v>1</v>
      </c>
      <c r="I594" s="325">
        <v>1003</v>
      </c>
      <c r="J594" s="331">
        <v>0</v>
      </c>
    </row>
    <row r="595" spans="1:10" ht="20" x14ac:dyDescent="0.2">
      <c r="A595" s="323">
        <v>776</v>
      </c>
      <c r="B595" s="324">
        <v>41</v>
      </c>
      <c r="C595" s="324">
        <v>30</v>
      </c>
      <c r="D595" s="324">
        <v>1</v>
      </c>
      <c r="E595" s="324">
        <v>10790</v>
      </c>
      <c r="F595" s="324">
        <v>1.7</v>
      </c>
      <c r="G595" s="324">
        <v>1</v>
      </c>
      <c r="H595" s="324">
        <v>1</v>
      </c>
      <c r="I595" s="325">
        <v>392</v>
      </c>
      <c r="J595" s="331">
        <v>0</v>
      </c>
    </row>
    <row r="596" spans="1:10" ht="20" x14ac:dyDescent="0.2">
      <c r="A596" s="323">
        <v>780</v>
      </c>
      <c r="B596" s="324">
        <v>41</v>
      </c>
      <c r="C596" s="324">
        <v>12</v>
      </c>
      <c r="D596" s="324">
        <v>3</v>
      </c>
      <c r="E596" s="324">
        <v>7300</v>
      </c>
      <c r="F596" s="324">
        <v>6</v>
      </c>
      <c r="G596" s="324">
        <v>0</v>
      </c>
      <c r="H596" s="324">
        <v>1</v>
      </c>
      <c r="I596" s="325">
        <v>1132</v>
      </c>
      <c r="J596" s="331">
        <v>0</v>
      </c>
    </row>
    <row r="597" spans="1:10" ht="20" x14ac:dyDescent="0.2">
      <c r="A597" s="323">
        <v>783</v>
      </c>
      <c r="B597" s="324">
        <v>52</v>
      </c>
      <c r="C597" s="324">
        <v>17</v>
      </c>
      <c r="D597" s="324">
        <v>1</v>
      </c>
      <c r="E597" s="324">
        <v>7720</v>
      </c>
      <c r="F597" s="324">
        <v>4.2</v>
      </c>
      <c r="G597" s="324">
        <v>0</v>
      </c>
      <c r="H597" s="324">
        <v>0</v>
      </c>
      <c r="I597" s="325">
        <v>511</v>
      </c>
      <c r="J597" s="331">
        <v>0</v>
      </c>
    </row>
    <row r="598" spans="1:10" ht="20" x14ac:dyDescent="0.2">
      <c r="A598" s="323">
        <v>784</v>
      </c>
      <c r="B598" s="324">
        <v>52</v>
      </c>
      <c r="C598" s="324">
        <v>28</v>
      </c>
      <c r="D598" s="324">
        <v>2</v>
      </c>
      <c r="E598" s="324">
        <v>10970</v>
      </c>
      <c r="F598" s="324">
        <v>6.9</v>
      </c>
      <c r="G598" s="324">
        <v>1</v>
      </c>
      <c r="H598" s="324">
        <v>0</v>
      </c>
      <c r="I598" s="325">
        <v>1859</v>
      </c>
      <c r="J598" s="331">
        <v>0</v>
      </c>
    </row>
    <row r="599" spans="1:10" ht="20" x14ac:dyDescent="0.2">
      <c r="A599" s="323">
        <v>787</v>
      </c>
      <c r="B599" s="324">
        <v>36</v>
      </c>
      <c r="C599" s="324">
        <v>20</v>
      </c>
      <c r="D599" s="324">
        <v>1</v>
      </c>
      <c r="E599" s="324">
        <v>6720</v>
      </c>
      <c r="F599" s="324">
        <v>1.7</v>
      </c>
      <c r="G599" s="324">
        <v>1</v>
      </c>
      <c r="H599" s="324">
        <v>1</v>
      </c>
      <c r="I599" s="325">
        <v>542</v>
      </c>
      <c r="J599" s="331">
        <v>0</v>
      </c>
    </row>
    <row r="600" spans="1:10" ht="20" x14ac:dyDescent="0.2">
      <c r="A600" s="323">
        <v>789</v>
      </c>
      <c r="B600" s="324">
        <v>46</v>
      </c>
      <c r="C600" s="324">
        <v>19</v>
      </c>
      <c r="D600" s="324">
        <v>1</v>
      </c>
      <c r="E600" s="324">
        <v>6020</v>
      </c>
      <c r="F600" s="324">
        <v>4.7</v>
      </c>
      <c r="G600" s="324">
        <v>1</v>
      </c>
      <c r="H600" s="324">
        <v>1</v>
      </c>
      <c r="I600" s="325">
        <v>263</v>
      </c>
      <c r="J600" s="331">
        <v>0</v>
      </c>
    </row>
    <row r="601" spans="1:10" ht="20" x14ac:dyDescent="0.2">
      <c r="A601" s="323">
        <v>790</v>
      </c>
      <c r="B601" s="324">
        <v>31</v>
      </c>
      <c r="C601" s="324">
        <v>21</v>
      </c>
      <c r="D601" s="324">
        <v>1</v>
      </c>
      <c r="E601" s="324">
        <v>5330</v>
      </c>
      <c r="F601" s="324">
        <v>9.6999999999999993</v>
      </c>
      <c r="G601" s="324">
        <v>1</v>
      </c>
      <c r="H601" s="324">
        <v>1</v>
      </c>
      <c r="I601" s="325">
        <v>505</v>
      </c>
      <c r="J601" s="331">
        <v>0</v>
      </c>
    </row>
    <row r="602" spans="1:10" ht="20" x14ac:dyDescent="0.2">
      <c r="A602" s="323">
        <v>791</v>
      </c>
      <c r="B602" s="324">
        <v>35</v>
      </c>
      <c r="C602" s="324">
        <v>19</v>
      </c>
      <c r="D602" s="324">
        <v>2</v>
      </c>
      <c r="E602" s="324">
        <v>4790</v>
      </c>
      <c r="F602" s="324">
        <v>6.6</v>
      </c>
      <c r="G602" s="324">
        <v>1</v>
      </c>
      <c r="H602" s="324">
        <v>0</v>
      </c>
      <c r="I602" s="325">
        <v>471</v>
      </c>
      <c r="J602" s="331">
        <v>0</v>
      </c>
    </row>
    <row r="603" spans="1:10" ht="20" x14ac:dyDescent="0.2">
      <c r="A603" s="323">
        <v>793</v>
      </c>
      <c r="B603" s="324">
        <v>36</v>
      </c>
      <c r="C603" s="324">
        <v>12</v>
      </c>
      <c r="D603" s="324">
        <v>3</v>
      </c>
      <c r="E603" s="324">
        <v>6230</v>
      </c>
      <c r="F603" s="324">
        <v>7</v>
      </c>
      <c r="G603" s="324">
        <v>1</v>
      </c>
      <c r="H603" s="324">
        <v>0</v>
      </c>
      <c r="I603" s="325">
        <v>1307</v>
      </c>
      <c r="J603" s="331">
        <v>0</v>
      </c>
    </row>
    <row r="604" spans="1:10" ht="20" x14ac:dyDescent="0.2">
      <c r="A604" s="323">
        <v>794</v>
      </c>
      <c r="B604" s="324">
        <v>29</v>
      </c>
      <c r="C604" s="324">
        <v>15</v>
      </c>
      <c r="D604" s="324">
        <v>1</v>
      </c>
      <c r="E604" s="324">
        <v>5080</v>
      </c>
      <c r="F604" s="324">
        <v>4.5</v>
      </c>
      <c r="G604" s="324">
        <v>1</v>
      </c>
      <c r="H604" s="324">
        <v>1</v>
      </c>
      <c r="I604" s="325">
        <v>65</v>
      </c>
      <c r="J604" s="331">
        <v>0</v>
      </c>
    </row>
    <row r="605" spans="1:10" ht="20" x14ac:dyDescent="0.2">
      <c r="A605" s="323">
        <v>798</v>
      </c>
      <c r="B605" s="324">
        <v>60</v>
      </c>
      <c r="C605" s="324">
        <v>19</v>
      </c>
      <c r="D605" s="324">
        <v>1</v>
      </c>
      <c r="E605" s="324">
        <v>5560</v>
      </c>
      <c r="F605" s="324">
        <v>3.5</v>
      </c>
      <c r="G605" s="324">
        <v>1</v>
      </c>
      <c r="H605" s="324">
        <v>0</v>
      </c>
      <c r="I605" s="325">
        <v>881</v>
      </c>
      <c r="J605" s="331">
        <v>0</v>
      </c>
    </row>
    <row r="606" spans="1:10" ht="20" x14ac:dyDescent="0.2">
      <c r="A606" s="323">
        <v>799</v>
      </c>
      <c r="B606" s="324">
        <v>39</v>
      </c>
      <c r="C606" s="324">
        <v>30</v>
      </c>
      <c r="D606" s="324">
        <v>1</v>
      </c>
      <c r="E606" s="324">
        <v>7100</v>
      </c>
      <c r="F606" s="324">
        <v>5.0999999999999996</v>
      </c>
      <c r="G606" s="324">
        <v>0</v>
      </c>
      <c r="H606" s="324">
        <v>1</v>
      </c>
      <c r="I606" s="325">
        <v>172</v>
      </c>
      <c r="J606" s="331">
        <v>0</v>
      </c>
    </row>
    <row r="607" spans="1:10" ht="20" x14ac:dyDescent="0.2">
      <c r="A607" s="323">
        <v>800</v>
      </c>
      <c r="B607" s="324">
        <v>45</v>
      </c>
      <c r="C607" s="324">
        <v>24</v>
      </c>
      <c r="D607" s="324">
        <v>3</v>
      </c>
      <c r="E607" s="324">
        <v>9970</v>
      </c>
      <c r="F607" s="324">
        <v>2.8</v>
      </c>
      <c r="G607" s="324">
        <v>1</v>
      </c>
      <c r="H607" s="324">
        <v>1</v>
      </c>
      <c r="I607" s="325">
        <v>503</v>
      </c>
      <c r="J607" s="331">
        <v>0</v>
      </c>
    </row>
    <row r="608" spans="1:10" ht="20" x14ac:dyDescent="0.2">
      <c r="A608" s="323">
        <v>801</v>
      </c>
      <c r="B608" s="324">
        <v>46</v>
      </c>
      <c r="C608" s="324">
        <v>32</v>
      </c>
      <c r="D608" s="324">
        <v>2</v>
      </c>
      <c r="E608" s="324">
        <v>7370</v>
      </c>
      <c r="F608" s="324">
        <v>5.2</v>
      </c>
      <c r="G608" s="324">
        <v>0</v>
      </c>
      <c r="H608" s="324">
        <v>0</v>
      </c>
      <c r="I608" s="325">
        <v>348</v>
      </c>
      <c r="J608" s="331">
        <v>0</v>
      </c>
    </row>
    <row r="609" spans="1:10" ht="20" x14ac:dyDescent="0.2">
      <c r="A609" s="323">
        <v>802</v>
      </c>
      <c r="B609" s="324">
        <v>44</v>
      </c>
      <c r="C609" s="324">
        <v>27</v>
      </c>
      <c r="D609" s="324">
        <v>1</v>
      </c>
      <c r="E609" s="324">
        <v>7150</v>
      </c>
      <c r="F609" s="324">
        <v>8.5</v>
      </c>
      <c r="G609" s="324">
        <v>1</v>
      </c>
      <c r="H609" s="324">
        <v>0</v>
      </c>
      <c r="I609" s="325">
        <v>917</v>
      </c>
      <c r="J609" s="331">
        <v>0</v>
      </c>
    </row>
    <row r="610" spans="1:10" ht="20" x14ac:dyDescent="0.2">
      <c r="A610" s="323">
        <v>805</v>
      </c>
      <c r="B610" s="324">
        <v>39</v>
      </c>
      <c r="C610" s="324">
        <v>31</v>
      </c>
      <c r="D610" s="324">
        <v>1</v>
      </c>
      <c r="E610" s="324">
        <v>6890</v>
      </c>
      <c r="F610" s="324">
        <v>5.9</v>
      </c>
      <c r="G610" s="324">
        <v>1</v>
      </c>
      <c r="H610" s="324">
        <v>1</v>
      </c>
      <c r="I610" s="325">
        <v>1208</v>
      </c>
      <c r="J610" s="331">
        <v>0</v>
      </c>
    </row>
    <row r="611" spans="1:10" ht="20" x14ac:dyDescent="0.2">
      <c r="A611" s="323">
        <v>806</v>
      </c>
      <c r="B611" s="324">
        <v>39</v>
      </c>
      <c r="C611" s="324">
        <v>25</v>
      </c>
      <c r="D611" s="324">
        <v>1</v>
      </c>
      <c r="E611" s="324">
        <v>7200</v>
      </c>
      <c r="F611" s="324">
        <v>3.2</v>
      </c>
      <c r="G611" s="324">
        <v>0</v>
      </c>
      <c r="H611" s="324">
        <v>0</v>
      </c>
      <c r="I611" s="325">
        <v>194</v>
      </c>
      <c r="J611" s="331">
        <v>0</v>
      </c>
    </row>
    <row r="612" spans="1:10" ht="20" x14ac:dyDescent="0.2">
      <c r="A612" s="323">
        <v>807</v>
      </c>
      <c r="B612" s="324">
        <v>43</v>
      </c>
      <c r="C612" s="324">
        <v>14</v>
      </c>
      <c r="D612" s="324">
        <v>2</v>
      </c>
      <c r="E612" s="324">
        <v>7130</v>
      </c>
      <c r="F612" s="324">
        <v>2.5</v>
      </c>
      <c r="G612" s="324">
        <v>1</v>
      </c>
      <c r="H612" s="324">
        <v>1</v>
      </c>
      <c r="I612" s="325">
        <v>41</v>
      </c>
      <c r="J612" s="331">
        <v>0</v>
      </c>
    </row>
    <row r="613" spans="1:10" ht="20" x14ac:dyDescent="0.2">
      <c r="A613" s="323">
        <v>808</v>
      </c>
      <c r="B613" s="324">
        <v>26</v>
      </c>
      <c r="C613" s="324">
        <v>19</v>
      </c>
      <c r="D613" s="324">
        <v>1</v>
      </c>
      <c r="E613" s="324">
        <v>5180</v>
      </c>
      <c r="F613" s="324">
        <v>7.3</v>
      </c>
      <c r="G613" s="324">
        <v>1</v>
      </c>
      <c r="H613" s="324">
        <v>0</v>
      </c>
      <c r="I613" s="325">
        <v>424</v>
      </c>
      <c r="J613" s="331">
        <v>0</v>
      </c>
    </row>
    <row r="614" spans="1:10" ht="20" x14ac:dyDescent="0.2">
      <c r="A614" s="323">
        <v>809</v>
      </c>
      <c r="B614" s="324">
        <v>43</v>
      </c>
      <c r="C614" s="324">
        <v>21</v>
      </c>
      <c r="D614" s="324">
        <v>1</v>
      </c>
      <c r="E614" s="324">
        <v>7240</v>
      </c>
      <c r="F614" s="324">
        <v>5.2</v>
      </c>
      <c r="G614" s="324">
        <v>1</v>
      </c>
      <c r="H614" s="324">
        <v>0</v>
      </c>
      <c r="I614" s="325">
        <v>1043</v>
      </c>
      <c r="J614" s="331">
        <v>0</v>
      </c>
    </row>
    <row r="615" spans="1:10" ht="20" x14ac:dyDescent="0.2">
      <c r="A615" s="323">
        <v>811</v>
      </c>
      <c r="B615" s="324">
        <v>29</v>
      </c>
      <c r="C615" s="324">
        <v>19</v>
      </c>
      <c r="D615" s="324">
        <v>2</v>
      </c>
      <c r="E615" s="324">
        <v>6840</v>
      </c>
      <c r="F615" s="324">
        <v>6.7</v>
      </c>
      <c r="G615" s="324">
        <v>1</v>
      </c>
      <c r="H615" s="324">
        <v>0</v>
      </c>
      <c r="I615" s="325">
        <v>650</v>
      </c>
      <c r="J615" s="331">
        <v>0</v>
      </c>
    </row>
    <row r="616" spans="1:10" ht="20" x14ac:dyDescent="0.2">
      <c r="A616" s="323">
        <v>813</v>
      </c>
      <c r="B616" s="324">
        <v>39</v>
      </c>
      <c r="C616" s="324">
        <v>16</v>
      </c>
      <c r="D616" s="324">
        <v>1</v>
      </c>
      <c r="E616" s="324">
        <v>5730</v>
      </c>
      <c r="F616" s="324">
        <v>7.8</v>
      </c>
      <c r="G616" s="324">
        <v>1</v>
      </c>
      <c r="H616" s="324">
        <v>0</v>
      </c>
      <c r="I616" s="325">
        <v>454</v>
      </c>
      <c r="J616" s="331">
        <v>0</v>
      </c>
    </row>
    <row r="617" spans="1:10" ht="20" x14ac:dyDescent="0.2">
      <c r="A617" s="323">
        <v>814</v>
      </c>
      <c r="B617" s="324">
        <v>34</v>
      </c>
      <c r="C617" s="324">
        <v>16</v>
      </c>
      <c r="D617" s="324">
        <v>1</v>
      </c>
      <c r="E617" s="324">
        <v>5250</v>
      </c>
      <c r="F617" s="324">
        <v>8</v>
      </c>
      <c r="G617" s="324">
        <v>1</v>
      </c>
      <c r="H617" s="324">
        <v>0</v>
      </c>
      <c r="I617" s="325">
        <v>359</v>
      </c>
      <c r="J617" s="331">
        <v>0</v>
      </c>
    </row>
    <row r="618" spans="1:10" ht="20" x14ac:dyDescent="0.2">
      <c r="A618" s="323">
        <v>815</v>
      </c>
      <c r="B618" s="324">
        <v>39</v>
      </c>
      <c r="C618" s="324">
        <v>19</v>
      </c>
      <c r="D618" s="324">
        <v>1</v>
      </c>
      <c r="E618" s="324">
        <v>6830</v>
      </c>
      <c r="F618" s="324">
        <v>4.4000000000000004</v>
      </c>
      <c r="G618" s="324">
        <v>1</v>
      </c>
      <c r="H618" s="324">
        <v>0</v>
      </c>
      <c r="I618" s="325">
        <v>473</v>
      </c>
      <c r="J618" s="331">
        <v>0</v>
      </c>
    </row>
    <row r="619" spans="1:10" ht="20" x14ac:dyDescent="0.2">
      <c r="A619" s="323">
        <v>816</v>
      </c>
      <c r="B619" s="324">
        <v>38</v>
      </c>
      <c r="C619" s="324">
        <v>21</v>
      </c>
      <c r="D619" s="324">
        <v>2</v>
      </c>
      <c r="E619" s="324">
        <v>6600</v>
      </c>
      <c r="F619" s="324">
        <v>4.9000000000000004</v>
      </c>
      <c r="G619" s="324">
        <v>1</v>
      </c>
      <c r="H619" s="324">
        <v>0</v>
      </c>
      <c r="I619" s="325">
        <v>99</v>
      </c>
      <c r="J619" s="331">
        <v>0</v>
      </c>
    </row>
    <row r="620" spans="1:10" ht="20" x14ac:dyDescent="0.2">
      <c r="A620" s="323">
        <v>817</v>
      </c>
      <c r="B620" s="324">
        <v>32</v>
      </c>
      <c r="C620" s="324">
        <v>16</v>
      </c>
      <c r="D620" s="324">
        <v>2</v>
      </c>
      <c r="E620" s="324">
        <v>5220</v>
      </c>
      <c r="F620" s="324">
        <v>4.5</v>
      </c>
      <c r="G620" s="324">
        <v>0</v>
      </c>
      <c r="H620" s="324">
        <v>0</v>
      </c>
      <c r="I620" s="325">
        <v>517</v>
      </c>
      <c r="J620" s="331">
        <v>0</v>
      </c>
    </row>
    <row r="621" spans="1:10" ht="20" x14ac:dyDescent="0.2">
      <c r="A621" s="323">
        <v>818</v>
      </c>
      <c r="B621" s="324">
        <v>30</v>
      </c>
      <c r="C621" s="324">
        <v>20</v>
      </c>
      <c r="D621" s="324">
        <v>1</v>
      </c>
      <c r="E621" s="324">
        <v>5620</v>
      </c>
      <c r="F621" s="324">
        <v>6.9</v>
      </c>
      <c r="G621" s="324">
        <v>1</v>
      </c>
      <c r="H621" s="324">
        <v>1</v>
      </c>
      <c r="I621" s="325">
        <v>248</v>
      </c>
      <c r="J621" s="331">
        <v>0</v>
      </c>
    </row>
    <row r="622" spans="1:10" ht="20" x14ac:dyDescent="0.2">
      <c r="A622" s="323">
        <v>819</v>
      </c>
      <c r="B622" s="324">
        <v>36</v>
      </c>
      <c r="C622" s="324">
        <v>24</v>
      </c>
      <c r="D622" s="324">
        <v>1</v>
      </c>
      <c r="E622" s="324">
        <v>8560</v>
      </c>
      <c r="F622" s="324">
        <v>4.8</v>
      </c>
      <c r="G622" s="324">
        <v>1</v>
      </c>
      <c r="H622" s="324">
        <v>1</v>
      </c>
      <c r="I622" s="325">
        <v>1098</v>
      </c>
      <c r="J622" s="331">
        <v>0</v>
      </c>
    </row>
    <row r="623" spans="1:10" ht="20" x14ac:dyDescent="0.2">
      <c r="A623" s="323">
        <v>820</v>
      </c>
      <c r="B623" s="324">
        <v>32</v>
      </c>
      <c r="C623" s="324">
        <v>21</v>
      </c>
      <c r="D623" s="324">
        <v>2</v>
      </c>
      <c r="E623" s="324">
        <v>7010</v>
      </c>
      <c r="F623" s="324">
        <v>6.6</v>
      </c>
      <c r="G623" s="324">
        <v>0</v>
      </c>
      <c r="H623" s="324">
        <v>1</v>
      </c>
      <c r="I623" s="325">
        <v>573</v>
      </c>
      <c r="J623" s="331">
        <v>0</v>
      </c>
    </row>
    <row r="624" spans="1:10" ht="20" x14ac:dyDescent="0.2">
      <c r="A624" s="323">
        <v>821</v>
      </c>
      <c r="B624" s="324">
        <v>50</v>
      </c>
      <c r="C624" s="324">
        <v>22</v>
      </c>
      <c r="D624" s="324">
        <v>1</v>
      </c>
      <c r="E624" s="324">
        <v>7830</v>
      </c>
      <c r="F624" s="324">
        <v>4.7</v>
      </c>
      <c r="G624" s="324">
        <v>0</v>
      </c>
      <c r="H624" s="324">
        <v>1</v>
      </c>
      <c r="I624" s="325">
        <v>1425</v>
      </c>
      <c r="J624" s="331">
        <v>0</v>
      </c>
    </row>
    <row r="625" spans="1:10" ht="20" x14ac:dyDescent="0.2">
      <c r="A625" s="323">
        <v>822</v>
      </c>
      <c r="B625" s="324">
        <v>44</v>
      </c>
      <c r="C625" s="324">
        <v>16</v>
      </c>
      <c r="D625" s="324">
        <v>2</v>
      </c>
      <c r="E625" s="324">
        <v>5910</v>
      </c>
      <c r="F625" s="324">
        <v>7.8</v>
      </c>
      <c r="G625" s="324">
        <v>1</v>
      </c>
      <c r="H625" s="324">
        <v>0</v>
      </c>
      <c r="I625" s="325">
        <v>1034</v>
      </c>
      <c r="J625" s="331">
        <v>0</v>
      </c>
    </row>
    <row r="626" spans="1:10" ht="20" x14ac:dyDescent="0.2">
      <c r="A626" s="323">
        <v>823</v>
      </c>
      <c r="B626" s="324">
        <v>32</v>
      </c>
      <c r="C626" s="324">
        <v>15</v>
      </c>
      <c r="D626" s="324">
        <v>5</v>
      </c>
      <c r="E626" s="324">
        <v>10260</v>
      </c>
      <c r="F626" s="324">
        <v>4.2</v>
      </c>
      <c r="G626" s="324">
        <v>1</v>
      </c>
      <c r="H626" s="324">
        <v>1</v>
      </c>
      <c r="I626" s="325">
        <v>1224</v>
      </c>
      <c r="J626" s="331">
        <v>0</v>
      </c>
    </row>
    <row r="627" spans="1:10" ht="20" x14ac:dyDescent="0.2">
      <c r="A627" s="323">
        <v>825</v>
      </c>
      <c r="B627" s="324">
        <v>44</v>
      </c>
      <c r="C627" s="324">
        <v>23</v>
      </c>
      <c r="D627" s="324">
        <v>1</v>
      </c>
      <c r="E627" s="324">
        <v>5510</v>
      </c>
      <c r="F627" s="324">
        <v>3.9</v>
      </c>
      <c r="G627" s="324">
        <v>1</v>
      </c>
      <c r="H627" s="324">
        <v>1</v>
      </c>
      <c r="I627" s="325">
        <v>371</v>
      </c>
      <c r="J627" s="331">
        <v>0</v>
      </c>
    </row>
    <row r="628" spans="1:10" ht="20" x14ac:dyDescent="0.2">
      <c r="A628" s="323">
        <v>827</v>
      </c>
      <c r="B628" s="324">
        <v>42</v>
      </c>
      <c r="C628" s="324">
        <v>29</v>
      </c>
      <c r="D628" s="324">
        <v>2</v>
      </c>
      <c r="E628" s="324">
        <v>7050</v>
      </c>
      <c r="F628" s="324">
        <v>7.5</v>
      </c>
      <c r="G628" s="324">
        <v>1</v>
      </c>
      <c r="H628" s="324">
        <v>1</v>
      </c>
      <c r="I628" s="325">
        <v>693</v>
      </c>
      <c r="J628" s="331">
        <v>0</v>
      </c>
    </row>
    <row r="629" spans="1:10" ht="20" x14ac:dyDescent="0.2">
      <c r="A629" s="323">
        <v>830</v>
      </c>
      <c r="B629" s="324">
        <v>39</v>
      </c>
      <c r="C629" s="324">
        <v>20</v>
      </c>
      <c r="D629" s="324">
        <v>1</v>
      </c>
      <c r="E629" s="324">
        <v>5760</v>
      </c>
      <c r="F629" s="324">
        <v>9.4</v>
      </c>
      <c r="G629" s="324">
        <v>1</v>
      </c>
      <c r="H629" s="324">
        <v>1</v>
      </c>
      <c r="I629" s="325">
        <v>310</v>
      </c>
      <c r="J629" s="331">
        <v>0</v>
      </c>
    </row>
    <row r="630" spans="1:10" ht="20" x14ac:dyDescent="0.2">
      <c r="A630" s="323">
        <v>832</v>
      </c>
      <c r="B630" s="324">
        <v>32</v>
      </c>
      <c r="C630" s="324">
        <v>23</v>
      </c>
      <c r="D630" s="324">
        <v>1</v>
      </c>
      <c r="E630" s="324">
        <v>7400</v>
      </c>
      <c r="F630" s="324">
        <v>6.7</v>
      </c>
      <c r="G630" s="324">
        <v>1</v>
      </c>
      <c r="H630" s="324">
        <v>1</v>
      </c>
      <c r="I630" s="325">
        <v>949</v>
      </c>
      <c r="J630" s="331">
        <v>0</v>
      </c>
    </row>
    <row r="631" spans="1:10" ht="20" x14ac:dyDescent="0.2">
      <c r="A631" s="323">
        <v>834</v>
      </c>
      <c r="B631" s="324">
        <v>47</v>
      </c>
      <c r="C631" s="324">
        <v>17</v>
      </c>
      <c r="D631" s="324">
        <v>1</v>
      </c>
      <c r="E631" s="324">
        <v>5100</v>
      </c>
      <c r="F631" s="324">
        <v>8.1999999999999993</v>
      </c>
      <c r="G631" s="324">
        <v>1</v>
      </c>
      <c r="H631" s="324">
        <v>1</v>
      </c>
      <c r="I631" s="325">
        <v>387</v>
      </c>
      <c r="J631" s="331">
        <v>0</v>
      </c>
    </row>
    <row r="632" spans="1:10" ht="20" x14ac:dyDescent="0.2">
      <c r="A632" s="323">
        <v>835</v>
      </c>
      <c r="B632" s="324">
        <v>32</v>
      </c>
      <c r="C632" s="324">
        <v>13</v>
      </c>
      <c r="D632" s="324">
        <v>1</v>
      </c>
      <c r="E632" s="324">
        <v>5840</v>
      </c>
      <c r="F632" s="324">
        <v>4</v>
      </c>
      <c r="G632" s="324">
        <v>1</v>
      </c>
      <c r="H632" s="324">
        <v>0</v>
      </c>
      <c r="I632" s="325">
        <v>270</v>
      </c>
      <c r="J632" s="331">
        <v>0</v>
      </c>
    </row>
    <row r="633" spans="1:10" ht="20" x14ac:dyDescent="0.2">
      <c r="A633" s="323">
        <v>837</v>
      </c>
      <c r="B633" s="324">
        <v>39</v>
      </c>
      <c r="C633" s="324">
        <v>22</v>
      </c>
      <c r="D633" s="324">
        <v>2</v>
      </c>
      <c r="E633" s="324">
        <v>5760</v>
      </c>
      <c r="F633" s="324">
        <v>6.2</v>
      </c>
      <c r="G633" s="324">
        <v>1</v>
      </c>
      <c r="H633" s="324">
        <v>0</v>
      </c>
      <c r="I633" s="325">
        <v>379</v>
      </c>
      <c r="J633" s="331">
        <v>0</v>
      </c>
    </row>
    <row r="634" spans="1:10" ht="20" x14ac:dyDescent="0.2">
      <c r="A634" s="323">
        <v>838</v>
      </c>
      <c r="B634" s="324">
        <v>37</v>
      </c>
      <c r="C634" s="324">
        <v>17</v>
      </c>
      <c r="D634" s="324">
        <v>1</v>
      </c>
      <c r="E634" s="324">
        <v>5230</v>
      </c>
      <c r="F634" s="324">
        <v>7.1</v>
      </c>
      <c r="G634" s="324">
        <v>1</v>
      </c>
      <c r="H634" s="324">
        <v>1</v>
      </c>
      <c r="I634" s="325">
        <v>287</v>
      </c>
      <c r="J634" s="331">
        <v>0</v>
      </c>
    </row>
    <row r="635" spans="1:10" ht="20" x14ac:dyDescent="0.2">
      <c r="A635" s="323">
        <v>839</v>
      </c>
      <c r="B635" s="324">
        <v>41</v>
      </c>
      <c r="C635" s="324">
        <v>31</v>
      </c>
      <c r="D635" s="324">
        <v>1</v>
      </c>
      <c r="E635" s="324">
        <v>6630</v>
      </c>
      <c r="F635" s="324">
        <v>10.6</v>
      </c>
      <c r="G635" s="324">
        <v>1</v>
      </c>
      <c r="H635" s="324">
        <v>0</v>
      </c>
      <c r="I635" s="325">
        <v>416</v>
      </c>
      <c r="J635" s="331">
        <v>0</v>
      </c>
    </row>
    <row r="636" spans="1:10" ht="20" x14ac:dyDescent="0.2">
      <c r="A636" s="323">
        <v>840</v>
      </c>
      <c r="B636" s="324">
        <v>54</v>
      </c>
      <c r="C636" s="324">
        <v>44</v>
      </c>
      <c r="D636" s="324">
        <v>2</v>
      </c>
      <c r="E636" s="324">
        <v>26300</v>
      </c>
      <c r="F636" s="324">
        <v>2.6</v>
      </c>
      <c r="G636" s="324">
        <v>0</v>
      </c>
      <c r="H636" s="324">
        <v>0</v>
      </c>
      <c r="I636" s="325">
        <v>2169</v>
      </c>
      <c r="J636" s="331">
        <v>0</v>
      </c>
    </row>
    <row r="637" spans="1:10" ht="20" x14ac:dyDescent="0.2">
      <c r="A637" s="323">
        <v>841</v>
      </c>
      <c r="B637" s="324">
        <v>27</v>
      </c>
      <c r="C637" s="324">
        <v>12</v>
      </c>
      <c r="D637" s="324">
        <v>1</v>
      </c>
      <c r="E637" s="324">
        <v>4290</v>
      </c>
      <c r="F637" s="324">
        <v>2.6</v>
      </c>
      <c r="G637" s="324">
        <v>0</v>
      </c>
      <c r="H637" s="324">
        <v>0</v>
      </c>
      <c r="I637" s="325">
        <v>361</v>
      </c>
      <c r="J637" s="331">
        <v>0</v>
      </c>
    </row>
    <row r="638" spans="1:10" ht="20" x14ac:dyDescent="0.2">
      <c r="A638" s="323">
        <v>842</v>
      </c>
      <c r="B638" s="324">
        <v>25</v>
      </c>
      <c r="C638" s="324">
        <v>15</v>
      </c>
      <c r="D638" s="324">
        <v>1</v>
      </c>
      <c r="E638" s="324">
        <v>4570</v>
      </c>
      <c r="F638" s="324">
        <v>7.4</v>
      </c>
      <c r="G638" s="324">
        <v>1</v>
      </c>
      <c r="H638" s="324">
        <v>1</v>
      </c>
      <c r="I638" s="325">
        <v>325</v>
      </c>
      <c r="J638" s="331">
        <v>0</v>
      </c>
    </row>
    <row r="639" spans="1:10" ht="20" x14ac:dyDescent="0.2">
      <c r="A639" s="323">
        <v>843</v>
      </c>
      <c r="B639" s="324">
        <v>29</v>
      </c>
      <c r="C639" s="324">
        <v>16</v>
      </c>
      <c r="D639" s="324">
        <v>1</v>
      </c>
      <c r="E639" s="324">
        <v>5440</v>
      </c>
      <c r="F639" s="324">
        <v>5.9</v>
      </c>
      <c r="G639" s="324">
        <v>1</v>
      </c>
      <c r="H639" s="324">
        <v>1</v>
      </c>
      <c r="I639" s="325">
        <v>294</v>
      </c>
      <c r="J639" s="331">
        <v>0</v>
      </c>
    </row>
    <row r="640" spans="1:10" ht="20" x14ac:dyDescent="0.2">
      <c r="A640" s="323">
        <v>845</v>
      </c>
      <c r="B640" s="324">
        <v>56</v>
      </c>
      <c r="C640" s="324">
        <v>43</v>
      </c>
      <c r="D640" s="324">
        <v>1</v>
      </c>
      <c r="E640" s="324">
        <v>20540</v>
      </c>
      <c r="F640" s="324">
        <v>5.7</v>
      </c>
      <c r="G640" s="324">
        <v>1</v>
      </c>
      <c r="H640" s="324">
        <v>1</v>
      </c>
      <c r="I640" s="325">
        <v>3331</v>
      </c>
      <c r="J640" s="331">
        <v>0</v>
      </c>
    </row>
    <row r="641" spans="1:10" ht="20" x14ac:dyDescent="0.2">
      <c r="A641" s="323">
        <v>846</v>
      </c>
      <c r="B641" s="324">
        <v>49</v>
      </c>
      <c r="C641" s="324">
        <v>42</v>
      </c>
      <c r="D641" s="324">
        <v>1</v>
      </c>
      <c r="E641" s="324">
        <v>18290</v>
      </c>
      <c r="F641" s="324">
        <v>6.6</v>
      </c>
      <c r="G641" s="324">
        <v>1</v>
      </c>
      <c r="H641" s="324">
        <v>1</v>
      </c>
      <c r="I641" s="325">
        <v>667</v>
      </c>
      <c r="J641" s="331">
        <v>0</v>
      </c>
    </row>
    <row r="642" spans="1:10" ht="20" x14ac:dyDescent="0.2">
      <c r="A642" s="323">
        <v>847</v>
      </c>
      <c r="B642" s="324">
        <v>38</v>
      </c>
      <c r="C642" s="324">
        <v>12</v>
      </c>
      <c r="D642" s="324">
        <v>4</v>
      </c>
      <c r="E642" s="324">
        <v>8000</v>
      </c>
      <c r="F642" s="324">
        <v>4.4000000000000004</v>
      </c>
      <c r="G642" s="324">
        <v>1</v>
      </c>
      <c r="H642" s="324">
        <v>1</v>
      </c>
      <c r="I642" s="325">
        <v>556</v>
      </c>
      <c r="J642" s="331">
        <v>0</v>
      </c>
    </row>
    <row r="643" spans="1:10" ht="20" x14ac:dyDescent="0.2">
      <c r="A643" s="323">
        <v>848</v>
      </c>
      <c r="B643" s="324">
        <v>48</v>
      </c>
      <c r="C643" s="324">
        <v>35</v>
      </c>
      <c r="D643" s="324">
        <v>1</v>
      </c>
      <c r="E643" s="324">
        <v>10140</v>
      </c>
      <c r="F643" s="324">
        <v>5.9</v>
      </c>
      <c r="G643" s="324">
        <v>0</v>
      </c>
      <c r="H643" s="324">
        <v>0</v>
      </c>
      <c r="I643" s="325">
        <v>431</v>
      </c>
      <c r="J643" s="331">
        <v>0</v>
      </c>
    </row>
    <row r="644" spans="1:10" ht="20" x14ac:dyDescent="0.2">
      <c r="A644" s="323">
        <v>849</v>
      </c>
      <c r="B644" s="324">
        <v>38</v>
      </c>
      <c r="C644" s="324">
        <v>28</v>
      </c>
      <c r="D644" s="324">
        <v>1</v>
      </c>
      <c r="E644" s="324">
        <v>6840</v>
      </c>
      <c r="F644" s="324">
        <v>10.4</v>
      </c>
      <c r="G644" s="324">
        <v>0</v>
      </c>
      <c r="H644" s="324">
        <v>0</v>
      </c>
      <c r="I644" s="325">
        <v>634</v>
      </c>
      <c r="J644" s="331">
        <v>0</v>
      </c>
    </row>
    <row r="645" spans="1:10" ht="20" x14ac:dyDescent="0.2">
      <c r="A645" s="323">
        <v>850</v>
      </c>
      <c r="B645" s="324">
        <v>56</v>
      </c>
      <c r="C645" s="324">
        <v>29</v>
      </c>
      <c r="D645" s="324">
        <v>1</v>
      </c>
      <c r="E645" s="324">
        <v>7500</v>
      </c>
      <c r="F645" s="324">
        <v>6</v>
      </c>
      <c r="G645" s="324">
        <v>1</v>
      </c>
      <c r="H645" s="324">
        <v>1</v>
      </c>
      <c r="I645" s="325">
        <v>762</v>
      </c>
      <c r="J645" s="331">
        <v>0</v>
      </c>
    </row>
    <row r="646" spans="1:10" ht="20" x14ac:dyDescent="0.2">
      <c r="A646" s="323">
        <v>851</v>
      </c>
      <c r="B646" s="324">
        <v>44</v>
      </c>
      <c r="C646" s="324">
        <v>33</v>
      </c>
      <c r="D646" s="324">
        <v>2</v>
      </c>
      <c r="E646" s="324">
        <v>11120</v>
      </c>
      <c r="F646" s="324">
        <v>5.7</v>
      </c>
      <c r="G646" s="324">
        <v>0</v>
      </c>
      <c r="H646" s="324">
        <v>1</v>
      </c>
      <c r="I646" s="325">
        <v>423</v>
      </c>
      <c r="J646" s="331">
        <v>0</v>
      </c>
    </row>
    <row r="647" spans="1:10" ht="20" x14ac:dyDescent="0.2">
      <c r="A647" s="323">
        <v>853</v>
      </c>
      <c r="B647" s="324">
        <v>37</v>
      </c>
      <c r="C647" s="324">
        <v>19</v>
      </c>
      <c r="D647" s="324">
        <v>2</v>
      </c>
      <c r="E647" s="324">
        <v>7260</v>
      </c>
      <c r="F647" s="324">
        <v>3.5</v>
      </c>
      <c r="G647" s="324">
        <v>0</v>
      </c>
      <c r="H647" s="324">
        <v>1</v>
      </c>
      <c r="I647" s="325">
        <v>1987</v>
      </c>
      <c r="J647" s="331">
        <v>0</v>
      </c>
    </row>
    <row r="648" spans="1:10" ht="20" x14ac:dyDescent="0.2">
      <c r="A648" s="323">
        <v>854</v>
      </c>
      <c r="B648" s="324">
        <v>36</v>
      </c>
      <c r="C648" s="324">
        <v>20</v>
      </c>
      <c r="D648" s="324">
        <v>2</v>
      </c>
      <c r="E648" s="324">
        <v>7600</v>
      </c>
      <c r="F648" s="324">
        <v>3.9</v>
      </c>
      <c r="G648" s="324">
        <v>1</v>
      </c>
      <c r="H648" s="324">
        <v>1</v>
      </c>
      <c r="I648" s="325">
        <v>1245</v>
      </c>
      <c r="J648" s="331">
        <v>0</v>
      </c>
    </row>
    <row r="649" spans="1:10" ht="20" x14ac:dyDescent="0.2">
      <c r="A649" s="323">
        <v>855</v>
      </c>
      <c r="B649" s="324">
        <v>46</v>
      </c>
      <c r="C649" s="324">
        <v>27</v>
      </c>
      <c r="D649" s="324">
        <v>1</v>
      </c>
      <c r="E649" s="324">
        <v>6690</v>
      </c>
      <c r="F649" s="324">
        <v>6.4</v>
      </c>
      <c r="G649" s="324">
        <v>1</v>
      </c>
      <c r="H649" s="324">
        <v>1</v>
      </c>
      <c r="I649" s="325">
        <v>699</v>
      </c>
      <c r="J649" s="331">
        <v>0</v>
      </c>
    </row>
    <row r="650" spans="1:10" ht="20" x14ac:dyDescent="0.2">
      <c r="A650" s="323">
        <v>857</v>
      </c>
      <c r="B650" s="324">
        <v>30</v>
      </c>
      <c r="C650" s="324">
        <v>17</v>
      </c>
      <c r="D650" s="324">
        <v>1</v>
      </c>
      <c r="E650" s="324">
        <v>4910</v>
      </c>
      <c r="F650" s="324">
        <v>8.5</v>
      </c>
      <c r="G650" s="324">
        <v>1</v>
      </c>
      <c r="H650" s="324">
        <v>0</v>
      </c>
      <c r="I650" s="325">
        <v>260</v>
      </c>
      <c r="J650" s="331">
        <v>0</v>
      </c>
    </row>
    <row r="651" spans="1:10" ht="20" x14ac:dyDescent="0.2">
      <c r="A651" s="323">
        <v>858</v>
      </c>
      <c r="B651" s="324">
        <v>53</v>
      </c>
      <c r="C651" s="324">
        <v>28</v>
      </c>
      <c r="D651" s="324">
        <v>1</v>
      </c>
      <c r="E651" s="324">
        <v>6110</v>
      </c>
      <c r="F651" s="324">
        <v>6.3</v>
      </c>
      <c r="G651" s="324">
        <v>1</v>
      </c>
      <c r="H651" s="324">
        <v>1</v>
      </c>
      <c r="I651" s="325">
        <v>706</v>
      </c>
      <c r="J651" s="331">
        <v>0</v>
      </c>
    </row>
    <row r="652" spans="1:10" ht="20" x14ac:dyDescent="0.2">
      <c r="A652" s="323">
        <v>859</v>
      </c>
      <c r="B652" s="324">
        <v>56</v>
      </c>
      <c r="C652" s="324">
        <v>49</v>
      </c>
      <c r="D652" s="324">
        <v>1</v>
      </c>
      <c r="E652" s="324">
        <v>24770</v>
      </c>
      <c r="F652" s="324">
        <v>5.6</v>
      </c>
      <c r="G652" s="324">
        <v>0</v>
      </c>
      <c r="H652" s="324">
        <v>0</v>
      </c>
      <c r="I652" s="325">
        <v>827</v>
      </c>
      <c r="J652" s="331">
        <v>0</v>
      </c>
    </row>
    <row r="653" spans="1:10" ht="20" x14ac:dyDescent="0.2">
      <c r="A653" s="323">
        <v>861</v>
      </c>
      <c r="B653" s="324">
        <v>49</v>
      </c>
      <c r="C653" s="324">
        <v>30</v>
      </c>
      <c r="D653" s="324">
        <v>2</v>
      </c>
      <c r="E653" s="324">
        <v>11200</v>
      </c>
      <c r="F653" s="324">
        <v>3.2</v>
      </c>
      <c r="G653" s="324">
        <v>0</v>
      </c>
      <c r="H653" s="324">
        <v>1</v>
      </c>
      <c r="I653" s="325">
        <v>738</v>
      </c>
      <c r="J653" s="331">
        <v>0</v>
      </c>
    </row>
    <row r="654" spans="1:10" ht="20" x14ac:dyDescent="0.2">
      <c r="A654" s="323">
        <v>862</v>
      </c>
      <c r="B654" s="324">
        <v>36</v>
      </c>
      <c r="C654" s="324">
        <v>28</v>
      </c>
      <c r="D654" s="324">
        <v>1</v>
      </c>
      <c r="E654" s="324">
        <v>8410</v>
      </c>
      <c r="F654" s="324">
        <v>1.5</v>
      </c>
      <c r="G654" s="324">
        <v>1</v>
      </c>
      <c r="H654" s="324">
        <v>0</v>
      </c>
      <c r="I654" s="325">
        <v>735</v>
      </c>
      <c r="J654" s="331">
        <v>0</v>
      </c>
    </row>
    <row r="655" spans="1:10" ht="20" x14ac:dyDescent="0.2">
      <c r="A655" s="323">
        <v>863</v>
      </c>
      <c r="B655" s="324">
        <v>48</v>
      </c>
      <c r="C655" s="324">
        <v>14</v>
      </c>
      <c r="D655" s="324">
        <v>1</v>
      </c>
      <c r="E655" s="324">
        <v>4870</v>
      </c>
      <c r="F655" s="324">
        <v>6.1</v>
      </c>
      <c r="G655" s="324">
        <v>0</v>
      </c>
      <c r="H655" s="324">
        <v>1</v>
      </c>
      <c r="I655" s="325">
        <v>646</v>
      </c>
      <c r="J655" s="331">
        <v>0</v>
      </c>
    </row>
    <row r="656" spans="1:10" ht="20" x14ac:dyDescent="0.2">
      <c r="A656" s="323">
        <v>864</v>
      </c>
      <c r="B656" s="324">
        <v>34</v>
      </c>
      <c r="C656" s="324">
        <v>17</v>
      </c>
      <c r="D656" s="324">
        <v>4</v>
      </c>
      <c r="E656" s="324">
        <v>5840</v>
      </c>
      <c r="F656" s="324">
        <v>6.9</v>
      </c>
      <c r="G656" s="324">
        <v>1</v>
      </c>
      <c r="H656" s="324">
        <v>0</v>
      </c>
      <c r="I656" s="325">
        <v>1090</v>
      </c>
      <c r="J656" s="331">
        <v>0</v>
      </c>
    </row>
    <row r="657" spans="1:10" ht="20" x14ac:dyDescent="0.2">
      <c r="A657" s="323">
        <v>866</v>
      </c>
      <c r="B657" s="324">
        <v>42</v>
      </c>
      <c r="C657" s="324">
        <v>34</v>
      </c>
      <c r="D657" s="324">
        <v>1</v>
      </c>
      <c r="E657" s="324">
        <v>9420</v>
      </c>
      <c r="F657" s="324">
        <v>8.9</v>
      </c>
      <c r="G657" s="324">
        <v>1</v>
      </c>
      <c r="H657" s="324">
        <v>1</v>
      </c>
      <c r="I657" s="325">
        <v>1450</v>
      </c>
      <c r="J657" s="331">
        <v>0</v>
      </c>
    </row>
    <row r="658" spans="1:10" ht="20" x14ac:dyDescent="0.2">
      <c r="A658" s="323">
        <v>867</v>
      </c>
      <c r="B658" s="324">
        <v>51</v>
      </c>
      <c r="C658" s="324">
        <v>17</v>
      </c>
      <c r="D658" s="324">
        <v>4</v>
      </c>
      <c r="E658" s="324">
        <v>6870</v>
      </c>
      <c r="F658" s="324">
        <v>5.7</v>
      </c>
      <c r="G658" s="324">
        <v>0</v>
      </c>
      <c r="H658" s="324">
        <v>1</v>
      </c>
      <c r="I658" s="325">
        <v>998</v>
      </c>
      <c r="J658" s="331">
        <v>0</v>
      </c>
    </row>
    <row r="659" spans="1:10" ht="20" x14ac:dyDescent="0.2">
      <c r="A659" s="323">
        <v>868</v>
      </c>
      <c r="B659" s="324">
        <v>29</v>
      </c>
      <c r="C659" s="324">
        <v>20</v>
      </c>
      <c r="D659" s="324">
        <v>1</v>
      </c>
      <c r="E659" s="324">
        <v>5900</v>
      </c>
      <c r="F659" s="324">
        <v>6.3</v>
      </c>
      <c r="G659" s="324">
        <v>1</v>
      </c>
      <c r="H659" s="324">
        <v>0</v>
      </c>
      <c r="I659" s="325">
        <v>914</v>
      </c>
      <c r="J659" s="331">
        <v>0</v>
      </c>
    </row>
    <row r="660" spans="1:10" ht="20" x14ac:dyDescent="0.2">
      <c r="A660" s="323">
        <v>869</v>
      </c>
      <c r="B660" s="324">
        <v>48</v>
      </c>
      <c r="C660" s="324">
        <v>15</v>
      </c>
      <c r="D660" s="324">
        <v>2</v>
      </c>
      <c r="E660" s="324">
        <v>8470</v>
      </c>
      <c r="F660" s="324">
        <v>3</v>
      </c>
      <c r="G660" s="324">
        <v>1</v>
      </c>
      <c r="H660" s="324">
        <v>0</v>
      </c>
      <c r="I660" s="325">
        <v>111</v>
      </c>
      <c r="J660" s="331">
        <v>0</v>
      </c>
    </row>
    <row r="661" spans="1:10" ht="20" x14ac:dyDescent="0.2">
      <c r="A661" s="323">
        <v>870</v>
      </c>
      <c r="B661" s="324">
        <v>49</v>
      </c>
      <c r="C661" s="324">
        <v>39</v>
      </c>
      <c r="D661" s="324">
        <v>1</v>
      </c>
      <c r="E661" s="324">
        <v>11300</v>
      </c>
      <c r="F661" s="324">
        <v>4.2</v>
      </c>
      <c r="G661" s="324">
        <v>1</v>
      </c>
      <c r="H661" s="324">
        <v>0</v>
      </c>
      <c r="I661" s="325">
        <v>1012</v>
      </c>
      <c r="J661" s="331">
        <v>0</v>
      </c>
    </row>
    <row r="662" spans="1:10" ht="20" x14ac:dyDescent="0.2">
      <c r="A662" s="323">
        <v>872</v>
      </c>
      <c r="B662" s="324">
        <v>29</v>
      </c>
      <c r="C662" s="324">
        <v>18</v>
      </c>
      <c r="D662" s="324">
        <v>2</v>
      </c>
      <c r="E662" s="324">
        <v>5400</v>
      </c>
      <c r="F662" s="324">
        <v>7</v>
      </c>
      <c r="G662" s="324">
        <v>1</v>
      </c>
      <c r="H662" s="324">
        <v>0</v>
      </c>
      <c r="I662" s="325">
        <v>1344</v>
      </c>
      <c r="J662" s="331">
        <v>0</v>
      </c>
    </row>
    <row r="663" spans="1:10" ht="20" x14ac:dyDescent="0.2">
      <c r="A663" s="323">
        <v>873</v>
      </c>
      <c r="B663" s="324">
        <v>33</v>
      </c>
      <c r="C663" s="324">
        <v>18</v>
      </c>
      <c r="D663" s="324">
        <v>3</v>
      </c>
      <c r="E663" s="324">
        <v>6150</v>
      </c>
      <c r="F663" s="324">
        <v>7.3</v>
      </c>
      <c r="G663" s="324">
        <v>0</v>
      </c>
      <c r="H663" s="324">
        <v>1</v>
      </c>
      <c r="I663" s="325">
        <v>404</v>
      </c>
      <c r="J663" s="331">
        <v>0</v>
      </c>
    </row>
    <row r="664" spans="1:10" ht="20" x14ac:dyDescent="0.2">
      <c r="A664" s="323">
        <v>874</v>
      </c>
      <c r="B664" s="324">
        <v>37</v>
      </c>
      <c r="C664" s="324">
        <v>13</v>
      </c>
      <c r="D664" s="324">
        <v>1</v>
      </c>
      <c r="E664" s="324">
        <v>5410</v>
      </c>
      <c r="F664" s="324">
        <v>2.2999999999999998</v>
      </c>
      <c r="G664" s="324">
        <v>1</v>
      </c>
      <c r="H664" s="324">
        <v>1</v>
      </c>
      <c r="I664" s="325">
        <v>416</v>
      </c>
      <c r="J664" s="331">
        <v>0</v>
      </c>
    </row>
    <row r="665" spans="1:10" ht="20" x14ac:dyDescent="0.2">
      <c r="A665" s="323">
        <v>875</v>
      </c>
      <c r="B665" s="324">
        <v>30</v>
      </c>
      <c r="C665" s="324">
        <v>17</v>
      </c>
      <c r="D665" s="324">
        <v>1</v>
      </c>
      <c r="E665" s="324">
        <v>5060</v>
      </c>
      <c r="F665" s="324">
        <v>4.7</v>
      </c>
      <c r="G665" s="324">
        <v>1</v>
      </c>
      <c r="H665" s="324">
        <v>1</v>
      </c>
      <c r="I665" s="325">
        <v>177</v>
      </c>
      <c r="J665" s="331">
        <v>0</v>
      </c>
    </row>
    <row r="666" spans="1:10" ht="20" x14ac:dyDescent="0.2">
      <c r="A666" s="323">
        <v>876</v>
      </c>
      <c r="B666" s="324">
        <v>47</v>
      </c>
      <c r="C666" s="324">
        <v>39</v>
      </c>
      <c r="D666" s="324">
        <v>1</v>
      </c>
      <c r="E666" s="324">
        <v>12500</v>
      </c>
      <c r="F666" s="324">
        <v>8.6</v>
      </c>
      <c r="G666" s="324">
        <v>0</v>
      </c>
      <c r="H666" s="324">
        <v>0</v>
      </c>
      <c r="I666" s="325">
        <v>1062</v>
      </c>
      <c r="J666" s="331">
        <v>0</v>
      </c>
    </row>
    <row r="667" spans="1:10" ht="20" x14ac:dyDescent="0.2">
      <c r="A667" s="323">
        <v>877</v>
      </c>
      <c r="B667" s="324">
        <v>33</v>
      </c>
      <c r="C667" s="324">
        <v>12</v>
      </c>
      <c r="D667" s="324">
        <v>2</v>
      </c>
      <c r="E667" s="324">
        <v>5000</v>
      </c>
      <c r="F667" s="324">
        <v>4.9000000000000004</v>
      </c>
      <c r="G667" s="324">
        <v>0</v>
      </c>
      <c r="H667" s="324">
        <v>0</v>
      </c>
      <c r="I667" s="325">
        <v>101</v>
      </c>
      <c r="J667" s="331">
        <v>0</v>
      </c>
    </row>
    <row r="668" spans="1:10" ht="20" x14ac:dyDescent="0.2">
      <c r="A668" s="323">
        <v>878</v>
      </c>
      <c r="B668" s="324">
        <v>46</v>
      </c>
      <c r="C668" s="324">
        <v>17</v>
      </c>
      <c r="D668" s="324">
        <v>1</v>
      </c>
      <c r="E668" s="324">
        <v>5460</v>
      </c>
      <c r="F668" s="324">
        <v>0.3</v>
      </c>
      <c r="G668" s="324">
        <v>0</v>
      </c>
      <c r="H668" s="324">
        <v>1</v>
      </c>
      <c r="I668" s="325">
        <v>255</v>
      </c>
      <c r="J668" s="331">
        <v>0</v>
      </c>
    </row>
    <row r="669" spans="1:10" ht="20" x14ac:dyDescent="0.2">
      <c r="A669" s="323">
        <v>880</v>
      </c>
      <c r="B669" s="324">
        <v>39</v>
      </c>
      <c r="C669" s="324">
        <v>25</v>
      </c>
      <c r="D669" s="324">
        <v>1</v>
      </c>
      <c r="E669" s="324">
        <v>7080</v>
      </c>
      <c r="F669" s="324">
        <v>5.6</v>
      </c>
      <c r="G669" s="324">
        <v>1</v>
      </c>
      <c r="H669" s="324">
        <v>0</v>
      </c>
      <c r="I669" s="325">
        <v>1603</v>
      </c>
      <c r="J669" s="331">
        <v>0</v>
      </c>
    </row>
    <row r="670" spans="1:10" ht="20" x14ac:dyDescent="0.2">
      <c r="A670" s="323">
        <v>881</v>
      </c>
      <c r="B670" s="324">
        <v>34</v>
      </c>
      <c r="C670" s="324">
        <v>20</v>
      </c>
      <c r="D670" s="324">
        <v>1</v>
      </c>
      <c r="E670" s="324">
        <v>6190</v>
      </c>
      <c r="F670" s="324">
        <v>6.6</v>
      </c>
      <c r="G670" s="324">
        <v>0</v>
      </c>
      <c r="H670" s="324">
        <v>0</v>
      </c>
      <c r="I670" s="325">
        <v>201</v>
      </c>
      <c r="J670" s="331">
        <v>0</v>
      </c>
    </row>
    <row r="671" spans="1:10" ht="20" x14ac:dyDescent="0.2">
      <c r="A671" s="323">
        <v>882</v>
      </c>
      <c r="B671" s="324">
        <v>28</v>
      </c>
      <c r="C671" s="324">
        <v>16</v>
      </c>
      <c r="D671" s="324">
        <v>1</v>
      </c>
      <c r="E671" s="324">
        <v>5000</v>
      </c>
      <c r="F671" s="324">
        <v>3.1</v>
      </c>
      <c r="G671" s="324">
        <v>1</v>
      </c>
      <c r="H671" s="324">
        <v>0</v>
      </c>
      <c r="I671" s="325">
        <v>1093</v>
      </c>
      <c r="J671" s="331">
        <v>0</v>
      </c>
    </row>
    <row r="672" spans="1:10" ht="20" x14ac:dyDescent="0.2">
      <c r="A672" s="323">
        <v>883</v>
      </c>
      <c r="B672" s="324">
        <v>43</v>
      </c>
      <c r="C672" s="324">
        <v>21</v>
      </c>
      <c r="D672" s="324">
        <v>3</v>
      </c>
      <c r="E672" s="324">
        <v>23050</v>
      </c>
      <c r="F672" s="324">
        <v>4.0999999999999996</v>
      </c>
      <c r="G672" s="324">
        <v>1</v>
      </c>
      <c r="H672" s="324">
        <v>0</v>
      </c>
      <c r="I672" s="325">
        <v>779</v>
      </c>
      <c r="J672" s="331">
        <v>0</v>
      </c>
    </row>
    <row r="673" spans="1:10" ht="20" x14ac:dyDescent="0.2">
      <c r="A673" s="323">
        <v>884</v>
      </c>
      <c r="B673" s="324">
        <v>33</v>
      </c>
      <c r="C673" s="324">
        <v>14</v>
      </c>
      <c r="D673" s="324">
        <v>2</v>
      </c>
      <c r="E673" s="324">
        <v>4970</v>
      </c>
      <c r="F673" s="324">
        <v>4.8</v>
      </c>
      <c r="G673" s="324">
        <v>1</v>
      </c>
      <c r="H673" s="324">
        <v>0</v>
      </c>
      <c r="I673" s="325">
        <v>1148</v>
      </c>
      <c r="J673" s="331">
        <v>0</v>
      </c>
    </row>
    <row r="674" spans="1:10" ht="20" x14ac:dyDescent="0.2">
      <c r="A674" s="323">
        <v>885</v>
      </c>
      <c r="B674" s="324">
        <v>45</v>
      </c>
      <c r="C674" s="324">
        <v>15</v>
      </c>
      <c r="D674" s="324">
        <v>4</v>
      </c>
      <c r="E674" s="324">
        <v>5640</v>
      </c>
      <c r="F674" s="324">
        <v>6.6</v>
      </c>
      <c r="G674" s="324">
        <v>1</v>
      </c>
      <c r="H674" s="324">
        <v>1</v>
      </c>
      <c r="I674" s="325">
        <v>112</v>
      </c>
      <c r="J674" s="331">
        <v>0</v>
      </c>
    </row>
    <row r="675" spans="1:10" ht="20" x14ac:dyDescent="0.2">
      <c r="A675" s="323">
        <v>888</v>
      </c>
      <c r="B675" s="324">
        <v>30</v>
      </c>
      <c r="C675" s="324">
        <v>17</v>
      </c>
      <c r="D675" s="324">
        <v>3</v>
      </c>
      <c r="E675" s="324">
        <v>7060</v>
      </c>
      <c r="F675" s="324">
        <v>3.7</v>
      </c>
      <c r="G675" s="324">
        <v>0</v>
      </c>
      <c r="H675" s="324">
        <v>0</v>
      </c>
      <c r="I675" s="325">
        <v>744</v>
      </c>
      <c r="J675" s="331">
        <v>0</v>
      </c>
    </row>
    <row r="676" spans="1:10" ht="20" x14ac:dyDescent="0.2">
      <c r="A676" s="323">
        <v>889</v>
      </c>
      <c r="B676" s="324">
        <v>24</v>
      </c>
      <c r="C676" s="324">
        <v>14</v>
      </c>
      <c r="D676" s="324">
        <v>1</v>
      </c>
      <c r="E676" s="324">
        <v>4530</v>
      </c>
      <c r="F676" s="324">
        <v>4.7</v>
      </c>
      <c r="G676" s="324">
        <v>1</v>
      </c>
      <c r="H676" s="324">
        <v>0</v>
      </c>
      <c r="I676" s="325">
        <v>538</v>
      </c>
      <c r="J676" s="331">
        <v>0</v>
      </c>
    </row>
    <row r="677" spans="1:10" ht="20" x14ac:dyDescent="0.2">
      <c r="A677" s="323">
        <v>891</v>
      </c>
      <c r="B677" s="324">
        <v>41</v>
      </c>
      <c r="C677" s="324">
        <v>19</v>
      </c>
      <c r="D677" s="324">
        <v>2</v>
      </c>
      <c r="E677" s="324">
        <v>7150</v>
      </c>
      <c r="F677" s="324">
        <v>0.1</v>
      </c>
      <c r="G677" s="324">
        <v>1</v>
      </c>
      <c r="H677" s="324">
        <v>1</v>
      </c>
      <c r="I677" s="325">
        <v>974</v>
      </c>
      <c r="J677" s="331">
        <v>0</v>
      </c>
    </row>
    <row r="678" spans="1:10" ht="20" x14ac:dyDescent="0.2">
      <c r="A678" s="323">
        <v>892</v>
      </c>
      <c r="B678" s="324">
        <v>31</v>
      </c>
      <c r="C678" s="324">
        <v>19</v>
      </c>
      <c r="D678" s="324">
        <v>2</v>
      </c>
      <c r="E678" s="324">
        <v>5050</v>
      </c>
      <c r="F678" s="324">
        <v>6.1</v>
      </c>
      <c r="G678" s="324">
        <v>0</v>
      </c>
      <c r="H678" s="324">
        <v>0</v>
      </c>
      <c r="I678" s="325">
        <v>266</v>
      </c>
      <c r="J678" s="331">
        <v>0</v>
      </c>
    </row>
    <row r="679" spans="1:10" ht="20" x14ac:dyDescent="0.2">
      <c r="A679" s="323">
        <v>893</v>
      </c>
      <c r="B679" s="324">
        <v>32</v>
      </c>
      <c r="C679" s="324">
        <v>23</v>
      </c>
      <c r="D679" s="324">
        <v>1</v>
      </c>
      <c r="E679" s="324">
        <v>8100</v>
      </c>
      <c r="F679" s="324">
        <v>6.9</v>
      </c>
      <c r="G679" s="324">
        <v>1</v>
      </c>
      <c r="H679" s="324">
        <v>1</v>
      </c>
      <c r="I679" s="325">
        <v>2539</v>
      </c>
      <c r="J679" s="331">
        <v>0</v>
      </c>
    </row>
    <row r="680" spans="1:10" ht="20" x14ac:dyDescent="0.2">
      <c r="A680" s="323">
        <v>894</v>
      </c>
      <c r="B680" s="324">
        <v>32</v>
      </c>
      <c r="C680" s="324">
        <v>19</v>
      </c>
      <c r="D680" s="324">
        <v>2</v>
      </c>
      <c r="E680" s="324">
        <v>7940.0000000000009</v>
      </c>
      <c r="F680" s="324">
        <v>3</v>
      </c>
      <c r="G680" s="324">
        <v>1</v>
      </c>
      <c r="H680" s="324">
        <v>0</v>
      </c>
      <c r="I680" s="325">
        <v>1113</v>
      </c>
      <c r="J680" s="331">
        <v>0</v>
      </c>
    </row>
    <row r="681" spans="1:10" ht="20" x14ac:dyDescent="0.2">
      <c r="A681" s="323">
        <v>895</v>
      </c>
      <c r="B681" s="324">
        <v>41</v>
      </c>
      <c r="C681" s="324">
        <v>32</v>
      </c>
      <c r="D681" s="324">
        <v>1</v>
      </c>
      <c r="E681" s="324">
        <v>9740</v>
      </c>
      <c r="F681" s="324">
        <v>3.5</v>
      </c>
      <c r="G681" s="324">
        <v>0</v>
      </c>
      <c r="H681" s="324">
        <v>0</v>
      </c>
      <c r="I681" s="325">
        <v>362</v>
      </c>
      <c r="J681" s="331">
        <v>0</v>
      </c>
    </row>
    <row r="682" spans="1:10" ht="20" x14ac:dyDescent="0.2">
      <c r="A682" s="323">
        <v>899</v>
      </c>
      <c r="B682" s="324">
        <v>35</v>
      </c>
      <c r="C682" s="324">
        <v>20</v>
      </c>
      <c r="D682" s="324">
        <v>3</v>
      </c>
      <c r="E682" s="324">
        <v>5390</v>
      </c>
      <c r="F682" s="324">
        <v>3.6</v>
      </c>
      <c r="G682" s="324">
        <v>1</v>
      </c>
      <c r="H682" s="324">
        <v>0</v>
      </c>
      <c r="I682" s="325">
        <v>68</v>
      </c>
      <c r="J682" s="331">
        <v>0</v>
      </c>
    </row>
    <row r="683" spans="1:10" ht="20" x14ac:dyDescent="0.2">
      <c r="A683" s="323">
        <v>900</v>
      </c>
      <c r="B683" s="324">
        <v>24</v>
      </c>
      <c r="C683" s="324">
        <v>13</v>
      </c>
      <c r="D683" s="324">
        <v>1</v>
      </c>
      <c r="E683" s="324">
        <v>4500</v>
      </c>
      <c r="F683" s="324">
        <v>2.7</v>
      </c>
      <c r="G683" s="324">
        <v>1</v>
      </c>
      <c r="H683" s="324">
        <v>1</v>
      </c>
      <c r="I683" s="325">
        <v>616</v>
      </c>
      <c r="J683" s="331">
        <v>0</v>
      </c>
    </row>
    <row r="684" spans="1:10" ht="20" x14ac:dyDescent="0.2">
      <c r="A684" s="323">
        <v>902</v>
      </c>
      <c r="B684" s="324">
        <v>31</v>
      </c>
      <c r="C684" s="324">
        <v>21</v>
      </c>
      <c r="D684" s="324">
        <v>1</v>
      </c>
      <c r="E684" s="324">
        <v>6110</v>
      </c>
      <c r="F684" s="324">
        <v>1</v>
      </c>
      <c r="G684" s="324">
        <v>1</v>
      </c>
      <c r="H684" s="324">
        <v>1</v>
      </c>
      <c r="I684" s="325">
        <v>835</v>
      </c>
      <c r="J684" s="331">
        <v>0</v>
      </c>
    </row>
    <row r="685" spans="1:10" ht="20" x14ac:dyDescent="0.2">
      <c r="A685" s="323">
        <v>903</v>
      </c>
      <c r="B685" s="324">
        <v>36</v>
      </c>
      <c r="C685" s="324">
        <v>29</v>
      </c>
      <c r="D685" s="324">
        <v>1</v>
      </c>
      <c r="E685" s="324">
        <v>5820</v>
      </c>
      <c r="F685" s="324">
        <v>5.5</v>
      </c>
      <c r="G685" s="324">
        <v>1</v>
      </c>
      <c r="H685" s="324">
        <v>1</v>
      </c>
      <c r="I685" s="325">
        <v>290</v>
      </c>
      <c r="J685" s="331">
        <v>0</v>
      </c>
    </row>
    <row r="686" spans="1:10" ht="20" x14ac:dyDescent="0.2">
      <c r="A686" s="323">
        <v>904</v>
      </c>
      <c r="B686" s="324">
        <v>49</v>
      </c>
      <c r="C686" s="324">
        <v>19</v>
      </c>
      <c r="D686" s="324">
        <v>4</v>
      </c>
      <c r="E686" s="324">
        <v>42130</v>
      </c>
      <c r="F686" s="324">
        <v>5.7</v>
      </c>
      <c r="G686" s="324">
        <v>1</v>
      </c>
      <c r="H686" s="324">
        <v>1</v>
      </c>
      <c r="I686" s="325">
        <v>3193</v>
      </c>
      <c r="J686" s="331">
        <v>0</v>
      </c>
    </row>
    <row r="687" spans="1:10" ht="20" x14ac:dyDescent="0.2">
      <c r="A687" s="323">
        <v>905</v>
      </c>
      <c r="B687" s="324">
        <v>51</v>
      </c>
      <c r="C687" s="324">
        <v>16</v>
      </c>
      <c r="D687" s="324">
        <v>2</v>
      </c>
      <c r="E687" s="324">
        <v>6210</v>
      </c>
      <c r="F687" s="324">
        <v>4.7</v>
      </c>
      <c r="G687" s="324">
        <v>1</v>
      </c>
      <c r="H687" s="324">
        <v>0</v>
      </c>
      <c r="I687" s="325">
        <v>316</v>
      </c>
      <c r="J687" s="331">
        <v>0</v>
      </c>
    </row>
    <row r="688" spans="1:10" ht="20" x14ac:dyDescent="0.2">
      <c r="A688" s="323">
        <v>906</v>
      </c>
      <c r="B688" s="324">
        <v>53</v>
      </c>
      <c r="C688" s="324">
        <v>36</v>
      </c>
      <c r="D688" s="324">
        <v>1</v>
      </c>
      <c r="E688" s="324">
        <v>12620</v>
      </c>
      <c r="F688" s="324">
        <v>6.6</v>
      </c>
      <c r="G688" s="324">
        <v>1</v>
      </c>
      <c r="H688" s="324">
        <v>0</v>
      </c>
      <c r="I688" s="325">
        <v>170</v>
      </c>
      <c r="J688" s="331">
        <v>0</v>
      </c>
    </row>
    <row r="689" spans="1:10" ht="20" x14ac:dyDescent="0.2">
      <c r="A689" s="323">
        <v>907</v>
      </c>
      <c r="B689" s="324">
        <v>34</v>
      </c>
      <c r="C689" s="324">
        <v>16</v>
      </c>
      <c r="D689" s="324">
        <v>1</v>
      </c>
      <c r="E689" s="324">
        <v>5440</v>
      </c>
      <c r="F689" s="324">
        <v>8.3000000000000007</v>
      </c>
      <c r="G689" s="324">
        <v>1</v>
      </c>
      <c r="H689" s="324">
        <v>1</v>
      </c>
      <c r="I689" s="325">
        <v>375</v>
      </c>
      <c r="J689" s="331">
        <v>0</v>
      </c>
    </row>
    <row r="690" spans="1:10" ht="20" x14ac:dyDescent="0.2">
      <c r="A690" s="323">
        <v>908</v>
      </c>
      <c r="B690" s="324">
        <v>35</v>
      </c>
      <c r="C690" s="324">
        <v>21</v>
      </c>
      <c r="D690" s="324">
        <v>2</v>
      </c>
      <c r="E690" s="324">
        <v>8000</v>
      </c>
      <c r="F690" s="324">
        <v>5.6</v>
      </c>
      <c r="G690" s="324">
        <v>0</v>
      </c>
      <c r="H690" s="324">
        <v>1</v>
      </c>
      <c r="I690" s="325">
        <v>1745</v>
      </c>
      <c r="J690" s="331">
        <v>0</v>
      </c>
    </row>
    <row r="691" spans="1:10" ht="20" x14ac:dyDescent="0.2">
      <c r="A691" s="323">
        <v>909</v>
      </c>
      <c r="B691" s="324">
        <v>36</v>
      </c>
      <c r="C691" s="324">
        <v>17</v>
      </c>
      <c r="D691" s="324">
        <v>1</v>
      </c>
      <c r="E691" s="324">
        <v>4940</v>
      </c>
      <c r="F691" s="324">
        <v>5.2</v>
      </c>
      <c r="G691" s="324">
        <v>0</v>
      </c>
      <c r="H691" s="324">
        <v>0</v>
      </c>
      <c r="I691" s="325">
        <v>507</v>
      </c>
      <c r="J691" s="331">
        <v>0</v>
      </c>
    </row>
    <row r="692" spans="1:10" ht="20" x14ac:dyDescent="0.2">
      <c r="A692" s="323">
        <v>910</v>
      </c>
      <c r="B692" s="324">
        <v>44</v>
      </c>
      <c r="C692" s="324">
        <v>16</v>
      </c>
      <c r="D692" s="324">
        <v>2</v>
      </c>
      <c r="E692" s="324">
        <v>6790</v>
      </c>
      <c r="F692" s="324">
        <v>3.6</v>
      </c>
      <c r="G692" s="324">
        <v>1</v>
      </c>
      <c r="H692" s="324">
        <v>0</v>
      </c>
      <c r="I692" s="325">
        <v>266</v>
      </c>
      <c r="J692" s="331">
        <v>0</v>
      </c>
    </row>
    <row r="693" spans="1:10" ht="20" x14ac:dyDescent="0.2">
      <c r="A693" s="323">
        <v>911</v>
      </c>
      <c r="B693" s="324">
        <v>40</v>
      </c>
      <c r="C693" s="324">
        <v>22</v>
      </c>
      <c r="D693" s="324">
        <v>2</v>
      </c>
      <c r="E693" s="324">
        <v>10310</v>
      </c>
      <c r="F693" s="324">
        <v>7.3</v>
      </c>
      <c r="G693" s="324">
        <v>1</v>
      </c>
      <c r="H693" s="324">
        <v>0</v>
      </c>
      <c r="I693" s="325">
        <v>582</v>
      </c>
      <c r="J693" s="331">
        <v>0</v>
      </c>
    </row>
    <row r="694" spans="1:10" ht="20" x14ac:dyDescent="0.2">
      <c r="A694" s="323">
        <v>912</v>
      </c>
      <c r="B694" s="324">
        <v>41</v>
      </c>
      <c r="C694" s="324">
        <v>20</v>
      </c>
      <c r="D694" s="324">
        <v>2</v>
      </c>
      <c r="E694" s="324">
        <v>6630</v>
      </c>
      <c r="F694" s="324">
        <v>4.4000000000000004</v>
      </c>
      <c r="G694" s="324">
        <v>0</v>
      </c>
      <c r="H694" s="324">
        <v>0</v>
      </c>
      <c r="I694" s="325">
        <v>90</v>
      </c>
      <c r="J694" s="331">
        <v>0</v>
      </c>
    </row>
    <row r="695" spans="1:10" ht="20" x14ac:dyDescent="0.2">
      <c r="A695" s="323">
        <v>914</v>
      </c>
      <c r="B695" s="324">
        <v>45</v>
      </c>
      <c r="C695" s="324">
        <v>34</v>
      </c>
      <c r="D695" s="324">
        <v>2</v>
      </c>
      <c r="E695" s="324">
        <v>13600</v>
      </c>
      <c r="F695" s="324">
        <v>4.3</v>
      </c>
      <c r="G695" s="324">
        <v>1</v>
      </c>
      <c r="H695" s="324">
        <v>0</v>
      </c>
      <c r="I695" s="325">
        <v>1126</v>
      </c>
      <c r="J695" s="331">
        <v>0</v>
      </c>
    </row>
    <row r="696" spans="1:10" ht="20" x14ac:dyDescent="0.2">
      <c r="A696" s="323">
        <v>915</v>
      </c>
      <c r="B696" s="324">
        <v>39</v>
      </c>
      <c r="C696" s="324">
        <v>22</v>
      </c>
      <c r="D696" s="324">
        <v>2</v>
      </c>
      <c r="E696" s="324">
        <v>6640</v>
      </c>
      <c r="F696" s="324">
        <v>5.6</v>
      </c>
      <c r="G696" s="324">
        <v>1</v>
      </c>
      <c r="H696" s="324">
        <v>0</v>
      </c>
      <c r="I696" s="325">
        <v>357</v>
      </c>
      <c r="J696" s="331">
        <v>0</v>
      </c>
    </row>
    <row r="697" spans="1:10" ht="20" x14ac:dyDescent="0.2">
      <c r="A697" s="323">
        <v>916</v>
      </c>
      <c r="B697" s="324">
        <v>43</v>
      </c>
      <c r="C697" s="324">
        <v>32</v>
      </c>
      <c r="D697" s="324">
        <v>2</v>
      </c>
      <c r="E697" s="324">
        <v>13750</v>
      </c>
      <c r="F697" s="324">
        <v>3</v>
      </c>
      <c r="G697" s="324">
        <v>1</v>
      </c>
      <c r="H697" s="324">
        <v>1</v>
      </c>
      <c r="I697" s="325">
        <v>1271</v>
      </c>
      <c r="J697" s="331">
        <v>0</v>
      </c>
    </row>
    <row r="698" spans="1:10" ht="20" x14ac:dyDescent="0.2">
      <c r="A698" s="323">
        <v>917</v>
      </c>
      <c r="B698" s="324">
        <v>40</v>
      </c>
      <c r="C698" s="324">
        <v>13</v>
      </c>
      <c r="D698" s="324">
        <v>3</v>
      </c>
      <c r="E698" s="324">
        <v>5560</v>
      </c>
      <c r="F698" s="324">
        <v>8.5</v>
      </c>
      <c r="G698" s="324">
        <v>0</v>
      </c>
      <c r="H698" s="324">
        <v>1</v>
      </c>
      <c r="I698" s="325">
        <v>205</v>
      </c>
      <c r="J698" s="331">
        <v>0</v>
      </c>
    </row>
    <row r="699" spans="1:10" ht="20" x14ac:dyDescent="0.2">
      <c r="A699" s="323">
        <v>920</v>
      </c>
      <c r="B699" s="324">
        <v>32</v>
      </c>
      <c r="C699" s="324">
        <v>21</v>
      </c>
      <c r="D699" s="324">
        <v>1</v>
      </c>
      <c r="E699" s="324">
        <v>7030</v>
      </c>
      <c r="F699" s="324">
        <v>10.4</v>
      </c>
      <c r="G699" s="324">
        <v>1</v>
      </c>
      <c r="H699" s="324">
        <v>0</v>
      </c>
      <c r="I699" s="325">
        <v>473</v>
      </c>
      <c r="J699" s="331">
        <v>0</v>
      </c>
    </row>
    <row r="700" spans="1:10" ht="20" x14ac:dyDescent="0.2">
      <c r="A700" s="323">
        <v>921</v>
      </c>
      <c r="B700" s="324">
        <v>31</v>
      </c>
      <c r="C700" s="324">
        <v>21</v>
      </c>
      <c r="D700" s="324">
        <v>1</v>
      </c>
      <c r="E700" s="324">
        <v>5170</v>
      </c>
      <c r="F700" s="324">
        <v>1</v>
      </c>
      <c r="G700" s="324">
        <v>0</v>
      </c>
      <c r="H700" s="324">
        <v>0</v>
      </c>
      <c r="I700" s="325">
        <v>432</v>
      </c>
      <c r="J700" s="331">
        <v>0</v>
      </c>
    </row>
    <row r="701" spans="1:10" ht="20" x14ac:dyDescent="0.2">
      <c r="A701" s="323">
        <v>922</v>
      </c>
      <c r="B701" s="324">
        <v>47</v>
      </c>
      <c r="C701" s="324">
        <v>26</v>
      </c>
      <c r="D701" s="324">
        <v>2</v>
      </c>
      <c r="E701" s="324">
        <v>7720</v>
      </c>
      <c r="F701" s="324">
        <v>3.9</v>
      </c>
      <c r="G701" s="324">
        <v>1</v>
      </c>
      <c r="H701" s="324">
        <v>0</v>
      </c>
      <c r="I701" s="325">
        <v>1762</v>
      </c>
      <c r="J701" s="331">
        <v>0</v>
      </c>
    </row>
    <row r="702" spans="1:10" ht="20" x14ac:dyDescent="0.2">
      <c r="A702" s="323">
        <v>923</v>
      </c>
      <c r="B702" s="324">
        <v>43</v>
      </c>
      <c r="C702" s="324">
        <v>32</v>
      </c>
      <c r="D702" s="324">
        <v>1</v>
      </c>
      <c r="E702" s="324">
        <v>8300</v>
      </c>
      <c r="F702" s="324">
        <v>1.7</v>
      </c>
      <c r="G702" s="324">
        <v>1</v>
      </c>
      <c r="H702" s="324">
        <v>0</v>
      </c>
      <c r="I702" s="325">
        <v>756</v>
      </c>
      <c r="J702" s="331">
        <v>0</v>
      </c>
    </row>
    <row r="703" spans="1:10" ht="20" x14ac:dyDescent="0.2">
      <c r="A703" s="323">
        <v>924</v>
      </c>
      <c r="B703" s="324">
        <v>27</v>
      </c>
      <c r="C703" s="324">
        <v>13</v>
      </c>
      <c r="D703" s="324">
        <v>1</v>
      </c>
      <c r="E703" s="324">
        <v>4650</v>
      </c>
      <c r="F703" s="324">
        <v>5.9</v>
      </c>
      <c r="G703" s="324">
        <v>0</v>
      </c>
      <c r="H703" s="324">
        <v>0</v>
      </c>
      <c r="I703" s="325">
        <v>677</v>
      </c>
      <c r="J703" s="331">
        <v>0</v>
      </c>
    </row>
    <row r="704" spans="1:10" ht="20" x14ac:dyDescent="0.2">
      <c r="A704" s="323">
        <v>925</v>
      </c>
      <c r="B704" s="324">
        <v>53</v>
      </c>
      <c r="C704" s="324">
        <v>23</v>
      </c>
      <c r="D704" s="324">
        <v>2</v>
      </c>
      <c r="E704" s="324">
        <v>6520</v>
      </c>
      <c r="F704" s="324">
        <v>4.7</v>
      </c>
      <c r="G704" s="324">
        <v>1</v>
      </c>
      <c r="H704" s="324">
        <v>1</v>
      </c>
      <c r="I704" s="325">
        <v>695</v>
      </c>
      <c r="J704" s="331">
        <v>0</v>
      </c>
    </row>
    <row r="705" spans="1:10" ht="20" x14ac:dyDescent="0.2">
      <c r="A705" s="323">
        <v>927</v>
      </c>
      <c r="B705" s="324">
        <v>35</v>
      </c>
      <c r="C705" s="324">
        <v>15</v>
      </c>
      <c r="D705" s="324">
        <v>1</v>
      </c>
      <c r="E705" s="324">
        <v>5580</v>
      </c>
      <c r="F705" s="324">
        <v>5.8</v>
      </c>
      <c r="G705" s="324">
        <v>1</v>
      </c>
      <c r="H705" s="324">
        <v>0</v>
      </c>
      <c r="I705" s="325">
        <v>126</v>
      </c>
      <c r="J705" s="331">
        <v>0</v>
      </c>
    </row>
    <row r="706" spans="1:10" ht="20" x14ac:dyDescent="0.2">
      <c r="A706" s="323">
        <v>929</v>
      </c>
      <c r="B706" s="324">
        <v>37</v>
      </c>
      <c r="C706" s="324">
        <v>14</v>
      </c>
      <c r="D706" s="324">
        <v>3</v>
      </c>
      <c r="E706" s="324">
        <v>4770</v>
      </c>
      <c r="F706" s="324">
        <v>0.8</v>
      </c>
      <c r="G706" s="324">
        <v>0</v>
      </c>
      <c r="H706" s="324">
        <v>1</v>
      </c>
      <c r="I706" s="325">
        <v>324</v>
      </c>
      <c r="J706" s="331">
        <v>0</v>
      </c>
    </row>
    <row r="707" spans="1:10" ht="20" x14ac:dyDescent="0.2">
      <c r="A707" s="323">
        <v>931</v>
      </c>
      <c r="B707" s="324">
        <v>39</v>
      </c>
      <c r="C707" s="324">
        <v>27</v>
      </c>
      <c r="D707" s="324">
        <v>2</v>
      </c>
      <c r="E707" s="324">
        <v>6320</v>
      </c>
      <c r="F707" s="324">
        <v>7.7</v>
      </c>
      <c r="G707" s="324">
        <v>0</v>
      </c>
      <c r="H707" s="324">
        <v>0</v>
      </c>
      <c r="I707" s="325">
        <v>606</v>
      </c>
      <c r="J707" s="331">
        <v>0</v>
      </c>
    </row>
    <row r="708" spans="1:10" ht="20" x14ac:dyDescent="0.2">
      <c r="A708" s="323">
        <v>932</v>
      </c>
      <c r="B708" s="324">
        <v>27</v>
      </c>
      <c r="C708" s="324">
        <v>14</v>
      </c>
      <c r="D708" s="324">
        <v>1</v>
      </c>
      <c r="E708" s="324">
        <v>4560</v>
      </c>
      <c r="F708" s="324">
        <v>2.8</v>
      </c>
      <c r="G708" s="324">
        <v>1</v>
      </c>
      <c r="H708" s="324">
        <v>1</v>
      </c>
      <c r="I708" s="325">
        <v>149</v>
      </c>
      <c r="J708" s="331">
        <v>0</v>
      </c>
    </row>
    <row r="709" spans="1:10" ht="20" x14ac:dyDescent="0.2">
      <c r="A709" s="323">
        <v>933</v>
      </c>
      <c r="B709" s="324">
        <v>35</v>
      </c>
      <c r="C709" s="324">
        <v>15</v>
      </c>
      <c r="D709" s="324">
        <v>1</v>
      </c>
      <c r="E709" s="324">
        <v>4690</v>
      </c>
      <c r="F709" s="324">
        <v>7.7</v>
      </c>
      <c r="G709" s="324">
        <v>0</v>
      </c>
      <c r="H709" s="324">
        <v>0</v>
      </c>
      <c r="I709" s="325">
        <v>676</v>
      </c>
      <c r="J709" s="331">
        <v>0</v>
      </c>
    </row>
    <row r="710" spans="1:10" ht="20" x14ac:dyDescent="0.2">
      <c r="A710" s="323">
        <v>934</v>
      </c>
      <c r="B710" s="324">
        <v>48</v>
      </c>
      <c r="C710" s="324">
        <v>29</v>
      </c>
      <c r="D710" s="324">
        <v>1</v>
      </c>
      <c r="E710" s="324">
        <v>8960</v>
      </c>
      <c r="F710" s="324">
        <v>1.1000000000000001</v>
      </c>
      <c r="G710" s="324">
        <v>0</v>
      </c>
      <c r="H710" s="324">
        <v>0</v>
      </c>
      <c r="I710" s="325">
        <v>620</v>
      </c>
      <c r="J710" s="331">
        <v>0</v>
      </c>
    </row>
    <row r="711" spans="1:10" ht="20" x14ac:dyDescent="0.2">
      <c r="A711" s="323">
        <v>936</v>
      </c>
      <c r="B711" s="324">
        <v>38</v>
      </c>
      <c r="C711" s="324">
        <v>14</v>
      </c>
      <c r="D711" s="324">
        <v>2</v>
      </c>
      <c r="E711" s="324">
        <v>5600</v>
      </c>
      <c r="F711" s="324">
        <v>4.7</v>
      </c>
      <c r="G711" s="324">
        <v>1</v>
      </c>
      <c r="H711" s="324">
        <v>0</v>
      </c>
      <c r="I711" s="325">
        <v>644</v>
      </c>
      <c r="J711" s="331">
        <v>0</v>
      </c>
    </row>
    <row r="712" spans="1:10" ht="20" x14ac:dyDescent="0.2">
      <c r="A712" s="323">
        <v>937</v>
      </c>
      <c r="B712" s="324">
        <v>28</v>
      </c>
      <c r="C712" s="324">
        <v>14</v>
      </c>
      <c r="D712" s="324">
        <v>3</v>
      </c>
      <c r="E712" s="324">
        <v>4960</v>
      </c>
      <c r="F712" s="324">
        <v>6.6</v>
      </c>
      <c r="G712" s="324">
        <v>1</v>
      </c>
      <c r="H712" s="324">
        <v>0</v>
      </c>
      <c r="I712" s="325">
        <v>128</v>
      </c>
      <c r="J712" s="331">
        <v>0</v>
      </c>
    </row>
    <row r="713" spans="1:10" ht="20" x14ac:dyDescent="0.2">
      <c r="A713" s="323">
        <v>938</v>
      </c>
      <c r="B713" s="324">
        <v>33</v>
      </c>
      <c r="C713" s="324">
        <v>16</v>
      </c>
      <c r="D713" s="324">
        <v>2</v>
      </c>
      <c r="E713" s="324">
        <v>6790</v>
      </c>
      <c r="F713" s="324">
        <v>7.8</v>
      </c>
      <c r="G713" s="324">
        <v>0</v>
      </c>
      <c r="H713" s="324">
        <v>0</v>
      </c>
      <c r="I713" s="325">
        <v>1185</v>
      </c>
      <c r="J713" s="331">
        <v>0</v>
      </c>
    </row>
    <row r="714" spans="1:10" ht="20" x14ac:dyDescent="0.2">
      <c r="A714" s="323">
        <v>939</v>
      </c>
      <c r="B714" s="324">
        <v>47</v>
      </c>
      <c r="C714" s="324">
        <v>33</v>
      </c>
      <c r="D714" s="324">
        <v>4</v>
      </c>
      <c r="E714" s="324">
        <v>24120</v>
      </c>
      <c r="F714" s="324">
        <v>4.0999999999999996</v>
      </c>
      <c r="G714" s="324">
        <v>1</v>
      </c>
      <c r="H714" s="324">
        <v>0</v>
      </c>
      <c r="I714" s="325">
        <v>1965</v>
      </c>
      <c r="J714" s="331">
        <v>0</v>
      </c>
    </row>
    <row r="715" spans="1:10" ht="20" x14ac:dyDescent="0.2">
      <c r="A715" s="323">
        <v>941</v>
      </c>
      <c r="B715" s="324">
        <v>41</v>
      </c>
      <c r="C715" s="324">
        <v>27</v>
      </c>
      <c r="D715" s="324">
        <v>2</v>
      </c>
      <c r="E715" s="324">
        <v>12330.000000000002</v>
      </c>
      <c r="F715" s="324">
        <v>6.7</v>
      </c>
      <c r="G715" s="324">
        <v>0</v>
      </c>
      <c r="H715" s="324">
        <v>1</v>
      </c>
      <c r="I715" s="325">
        <v>833</v>
      </c>
      <c r="J715" s="331">
        <v>0</v>
      </c>
    </row>
    <row r="716" spans="1:10" ht="20" x14ac:dyDescent="0.2">
      <c r="A716" s="323">
        <v>942</v>
      </c>
      <c r="B716" s="324">
        <v>44</v>
      </c>
      <c r="C716" s="324">
        <v>33</v>
      </c>
      <c r="D716" s="324">
        <v>1</v>
      </c>
      <c r="E716" s="324">
        <v>8720</v>
      </c>
      <c r="F716" s="324">
        <v>3.1</v>
      </c>
      <c r="G716" s="324">
        <v>1</v>
      </c>
      <c r="H716" s="324">
        <v>1</v>
      </c>
      <c r="I716" s="325">
        <v>544</v>
      </c>
      <c r="J716" s="331">
        <v>0</v>
      </c>
    </row>
    <row r="717" spans="1:10" ht="20" x14ac:dyDescent="0.2">
      <c r="A717" s="323">
        <v>943</v>
      </c>
      <c r="B717" s="324">
        <v>49</v>
      </c>
      <c r="C717" s="324">
        <v>21</v>
      </c>
      <c r="D717" s="324">
        <v>1</v>
      </c>
      <c r="E717" s="324">
        <v>6370</v>
      </c>
      <c r="F717" s="324">
        <v>3.3</v>
      </c>
      <c r="G717" s="324">
        <v>0</v>
      </c>
      <c r="H717" s="324">
        <v>1</v>
      </c>
      <c r="I717" s="325">
        <v>160</v>
      </c>
      <c r="J717" s="331">
        <v>0</v>
      </c>
    </row>
    <row r="718" spans="1:10" ht="20" x14ac:dyDescent="0.2">
      <c r="A718" s="323">
        <v>945</v>
      </c>
      <c r="B718" s="324">
        <v>52</v>
      </c>
      <c r="C718" s="324">
        <v>32</v>
      </c>
      <c r="D718" s="324">
        <v>1</v>
      </c>
      <c r="E718" s="324">
        <v>10640</v>
      </c>
      <c r="F718" s="324">
        <v>6.3</v>
      </c>
      <c r="G718" s="324">
        <v>1</v>
      </c>
      <c r="H718" s="324">
        <v>1</v>
      </c>
      <c r="I718" s="325">
        <v>1170</v>
      </c>
      <c r="J718" s="331">
        <v>0</v>
      </c>
    </row>
    <row r="719" spans="1:10" ht="20" x14ac:dyDescent="0.2">
      <c r="A719" s="323">
        <v>947</v>
      </c>
      <c r="B719" s="324">
        <v>57</v>
      </c>
      <c r="C719" s="324">
        <v>38</v>
      </c>
      <c r="D719" s="324">
        <v>5</v>
      </c>
      <c r="E719" s="324">
        <v>41980</v>
      </c>
      <c r="F719" s="324">
        <v>7.9</v>
      </c>
      <c r="G719" s="324">
        <v>1</v>
      </c>
      <c r="H719" s="324">
        <v>0</v>
      </c>
      <c r="I719" s="325">
        <v>1251</v>
      </c>
      <c r="J719" s="331">
        <v>0</v>
      </c>
    </row>
    <row r="720" spans="1:10" ht="20" x14ac:dyDescent="0.2">
      <c r="A720" s="323">
        <v>948</v>
      </c>
      <c r="B720" s="324">
        <v>60</v>
      </c>
      <c r="C720" s="324">
        <v>22</v>
      </c>
      <c r="D720" s="324">
        <v>1</v>
      </c>
      <c r="E720" s="324">
        <v>8540</v>
      </c>
      <c r="F720" s="324">
        <v>7.3</v>
      </c>
      <c r="G720" s="324">
        <v>1</v>
      </c>
      <c r="H720" s="324">
        <v>1</v>
      </c>
      <c r="I720" s="325">
        <v>98</v>
      </c>
      <c r="J720" s="331">
        <v>0</v>
      </c>
    </row>
    <row r="721" spans="1:10" ht="20" x14ac:dyDescent="0.2">
      <c r="A721" s="323">
        <v>950</v>
      </c>
      <c r="B721" s="324">
        <v>42</v>
      </c>
      <c r="C721" s="324">
        <v>27</v>
      </c>
      <c r="D721" s="324">
        <v>2</v>
      </c>
      <c r="E721" s="324">
        <v>7780</v>
      </c>
      <c r="F721" s="324">
        <v>4.8</v>
      </c>
      <c r="G721" s="324">
        <v>0</v>
      </c>
      <c r="H721" s="324">
        <v>0</v>
      </c>
      <c r="I721" s="325">
        <v>82</v>
      </c>
      <c r="J721" s="331">
        <v>0</v>
      </c>
    </row>
    <row r="722" spans="1:10" ht="20" x14ac:dyDescent="0.2">
      <c r="A722" s="323">
        <v>951</v>
      </c>
      <c r="B722" s="324">
        <v>38</v>
      </c>
      <c r="C722" s="324">
        <v>20</v>
      </c>
      <c r="D722" s="324">
        <v>2</v>
      </c>
      <c r="E722" s="324">
        <v>5720</v>
      </c>
      <c r="F722" s="324">
        <v>3.1</v>
      </c>
      <c r="G722" s="324">
        <v>1</v>
      </c>
      <c r="H722" s="324">
        <v>0</v>
      </c>
      <c r="I722" s="325">
        <v>218</v>
      </c>
      <c r="J722" s="331">
        <v>0</v>
      </c>
    </row>
    <row r="723" spans="1:10" ht="20" x14ac:dyDescent="0.2">
      <c r="A723" s="323">
        <v>953</v>
      </c>
      <c r="B723" s="324">
        <v>25</v>
      </c>
      <c r="C723" s="324">
        <v>18</v>
      </c>
      <c r="D723" s="324">
        <v>1</v>
      </c>
      <c r="E723" s="324">
        <v>4960</v>
      </c>
      <c r="F723" s="324">
        <v>3.6</v>
      </c>
      <c r="G723" s="324">
        <v>1</v>
      </c>
      <c r="H723" s="324">
        <v>1</v>
      </c>
      <c r="I723" s="325">
        <v>472</v>
      </c>
      <c r="J723" s="331">
        <v>0</v>
      </c>
    </row>
    <row r="724" spans="1:10" ht="20" x14ac:dyDescent="0.2">
      <c r="A724" s="323">
        <v>954</v>
      </c>
      <c r="B724" s="324">
        <v>47</v>
      </c>
      <c r="C724" s="324">
        <v>18</v>
      </c>
      <c r="D724" s="324">
        <v>3</v>
      </c>
      <c r="E724" s="324">
        <v>6820</v>
      </c>
      <c r="F724" s="324">
        <v>6.1</v>
      </c>
      <c r="G724" s="324">
        <v>1</v>
      </c>
      <c r="H724" s="324">
        <v>0</v>
      </c>
      <c r="I724" s="325">
        <v>34</v>
      </c>
      <c r="J724" s="331">
        <v>0</v>
      </c>
    </row>
    <row r="725" spans="1:10" ht="20" x14ac:dyDescent="0.2">
      <c r="A725" s="323">
        <v>955</v>
      </c>
      <c r="B725" s="324">
        <v>48</v>
      </c>
      <c r="C725" s="324">
        <v>29</v>
      </c>
      <c r="D725" s="324">
        <v>1</v>
      </c>
      <c r="E725" s="324">
        <v>8800</v>
      </c>
      <c r="F725" s="324">
        <v>1.4</v>
      </c>
      <c r="G725" s="324">
        <v>0</v>
      </c>
      <c r="H725" s="324">
        <v>0</v>
      </c>
      <c r="I725" s="325">
        <v>1138</v>
      </c>
      <c r="J725" s="331">
        <v>0</v>
      </c>
    </row>
    <row r="726" spans="1:10" ht="20" x14ac:dyDescent="0.2">
      <c r="A726" s="323">
        <v>957</v>
      </c>
      <c r="B726" s="324">
        <v>36</v>
      </c>
      <c r="C726" s="324">
        <v>28</v>
      </c>
      <c r="D726" s="324">
        <v>1</v>
      </c>
      <c r="E726" s="324">
        <v>10520</v>
      </c>
      <c r="F726" s="324">
        <v>6.9</v>
      </c>
      <c r="G726" s="324">
        <v>0</v>
      </c>
      <c r="H726" s="324">
        <v>1</v>
      </c>
      <c r="I726" s="325">
        <v>348</v>
      </c>
      <c r="J726" s="331">
        <v>0</v>
      </c>
    </row>
    <row r="727" spans="1:10" ht="20" x14ac:dyDescent="0.2">
      <c r="A727" s="323">
        <v>958</v>
      </c>
      <c r="B727" s="324">
        <v>40</v>
      </c>
      <c r="C727" s="324">
        <v>29</v>
      </c>
      <c r="D727" s="324">
        <v>2</v>
      </c>
      <c r="E727" s="324">
        <v>7160</v>
      </c>
      <c r="F727" s="324">
        <v>1.1000000000000001</v>
      </c>
      <c r="G727" s="324">
        <v>1</v>
      </c>
      <c r="H727" s="324">
        <v>1</v>
      </c>
      <c r="I727" s="325">
        <v>826</v>
      </c>
      <c r="J727" s="331">
        <v>0</v>
      </c>
    </row>
    <row r="728" spans="1:10" ht="20" x14ac:dyDescent="0.2">
      <c r="A728" s="323">
        <v>959</v>
      </c>
      <c r="B728" s="324">
        <v>33</v>
      </c>
      <c r="C728" s="324">
        <v>20</v>
      </c>
      <c r="D728" s="324">
        <v>1</v>
      </c>
      <c r="E728" s="324">
        <v>5730</v>
      </c>
      <c r="F728" s="324">
        <v>6.3</v>
      </c>
      <c r="G728" s="324">
        <v>1</v>
      </c>
      <c r="H728" s="324">
        <v>0</v>
      </c>
      <c r="I728" s="325">
        <v>275</v>
      </c>
      <c r="J728" s="331">
        <v>0</v>
      </c>
    </row>
    <row r="729" spans="1:10" ht="20" x14ac:dyDescent="0.2">
      <c r="A729" s="323">
        <v>960</v>
      </c>
      <c r="B729" s="324">
        <v>49</v>
      </c>
      <c r="C729" s="324">
        <v>34</v>
      </c>
      <c r="D729" s="324">
        <v>2</v>
      </c>
      <c r="E729" s="324">
        <v>12420</v>
      </c>
      <c r="F729" s="324">
        <v>6.2</v>
      </c>
      <c r="G729" s="324">
        <v>1</v>
      </c>
      <c r="H729" s="324">
        <v>0</v>
      </c>
      <c r="I729" s="325">
        <v>974</v>
      </c>
      <c r="J729" s="331">
        <v>0</v>
      </c>
    </row>
    <row r="730" spans="1:10" ht="20" x14ac:dyDescent="0.2">
      <c r="A730" s="323">
        <v>961</v>
      </c>
      <c r="B730" s="324">
        <v>38</v>
      </c>
      <c r="C730" s="324">
        <v>21</v>
      </c>
      <c r="D730" s="324">
        <v>3</v>
      </c>
      <c r="E730" s="324">
        <v>6420</v>
      </c>
      <c r="F730" s="324">
        <v>6.7</v>
      </c>
      <c r="G730" s="324">
        <v>0</v>
      </c>
      <c r="H730" s="324">
        <v>0</v>
      </c>
      <c r="I730" s="325">
        <v>446</v>
      </c>
      <c r="J730" s="331">
        <v>0</v>
      </c>
    </row>
    <row r="731" spans="1:10" ht="20" x14ac:dyDescent="0.2">
      <c r="A731" s="323">
        <v>962</v>
      </c>
      <c r="B731" s="324">
        <v>41</v>
      </c>
      <c r="C731" s="324">
        <v>24</v>
      </c>
      <c r="D731" s="324">
        <v>2</v>
      </c>
      <c r="E731" s="324">
        <v>8910</v>
      </c>
      <c r="F731" s="324">
        <v>6.6</v>
      </c>
      <c r="G731" s="324">
        <v>1</v>
      </c>
      <c r="H731" s="324">
        <v>0</v>
      </c>
      <c r="I731" s="325">
        <v>454</v>
      </c>
      <c r="J731" s="331">
        <v>0</v>
      </c>
    </row>
    <row r="732" spans="1:10" ht="20" x14ac:dyDescent="0.2">
      <c r="A732" s="323">
        <v>963</v>
      </c>
      <c r="B732" s="324">
        <v>31</v>
      </c>
      <c r="C732" s="324">
        <v>13</v>
      </c>
      <c r="D732" s="324">
        <v>1</v>
      </c>
      <c r="E732" s="324">
        <v>5810</v>
      </c>
      <c r="F732" s="324">
        <v>8</v>
      </c>
      <c r="G732" s="324">
        <v>1</v>
      </c>
      <c r="H732" s="324">
        <v>0</v>
      </c>
      <c r="I732" s="325">
        <v>365</v>
      </c>
      <c r="J732" s="331">
        <v>0</v>
      </c>
    </row>
    <row r="733" spans="1:10" ht="20" x14ac:dyDescent="0.2">
      <c r="A733" s="323">
        <v>964</v>
      </c>
      <c r="B733" s="324">
        <v>54</v>
      </c>
      <c r="C733" s="324">
        <v>17</v>
      </c>
      <c r="D733" s="324">
        <v>2</v>
      </c>
      <c r="E733" s="324">
        <v>5770</v>
      </c>
      <c r="F733" s="324">
        <v>5.3</v>
      </c>
      <c r="G733" s="324">
        <v>0</v>
      </c>
      <c r="H733" s="324">
        <v>0</v>
      </c>
      <c r="I733" s="325">
        <v>740</v>
      </c>
      <c r="J733" s="331">
        <v>0</v>
      </c>
    </row>
    <row r="734" spans="1:10" ht="20" x14ac:dyDescent="0.2">
      <c r="A734" s="323">
        <v>965</v>
      </c>
      <c r="B734" s="324">
        <v>53</v>
      </c>
      <c r="C734" s="324">
        <v>38</v>
      </c>
      <c r="D734" s="324">
        <v>1</v>
      </c>
      <c r="E734" s="324">
        <v>22120</v>
      </c>
      <c r="F734" s="324">
        <v>0.6</v>
      </c>
      <c r="G734" s="324">
        <v>1</v>
      </c>
      <c r="H734" s="324">
        <v>0</v>
      </c>
      <c r="I734" s="325">
        <v>703</v>
      </c>
      <c r="J734" s="331">
        <v>0</v>
      </c>
    </row>
    <row r="735" spans="1:10" ht="20" x14ac:dyDescent="0.2">
      <c r="A735" s="323">
        <v>966</v>
      </c>
      <c r="B735" s="324">
        <v>48</v>
      </c>
      <c r="C735" s="324">
        <v>20</v>
      </c>
      <c r="D735" s="324">
        <v>1</v>
      </c>
      <c r="E735" s="324">
        <v>6500</v>
      </c>
      <c r="F735" s="324">
        <v>0.7</v>
      </c>
      <c r="G735" s="324">
        <v>0</v>
      </c>
      <c r="H735" s="324">
        <v>0</v>
      </c>
      <c r="I735" s="325">
        <v>1047</v>
      </c>
      <c r="J735" s="331">
        <v>0</v>
      </c>
    </row>
    <row r="736" spans="1:10" ht="20" x14ac:dyDescent="0.2">
      <c r="A736" s="323">
        <v>967</v>
      </c>
      <c r="B736" s="324">
        <v>32</v>
      </c>
      <c r="C736" s="324">
        <v>13</v>
      </c>
      <c r="D736" s="324">
        <v>1</v>
      </c>
      <c r="E736" s="324">
        <v>5290</v>
      </c>
      <c r="F736" s="324">
        <v>7.1</v>
      </c>
      <c r="G736" s="324">
        <v>0</v>
      </c>
      <c r="H736" s="324">
        <v>0</v>
      </c>
      <c r="I736" s="325">
        <v>53</v>
      </c>
      <c r="J736" s="331">
        <v>0</v>
      </c>
    </row>
    <row r="737" spans="1:10" ht="20" x14ac:dyDescent="0.2">
      <c r="A737" s="323">
        <v>969</v>
      </c>
      <c r="B737" s="324">
        <v>34</v>
      </c>
      <c r="C737" s="324">
        <v>17</v>
      </c>
      <c r="D737" s="324">
        <v>1</v>
      </c>
      <c r="E737" s="324">
        <v>5250</v>
      </c>
      <c r="F737" s="324">
        <v>5.4</v>
      </c>
      <c r="G737" s="324">
        <v>1</v>
      </c>
      <c r="H737" s="324">
        <v>1</v>
      </c>
      <c r="I737" s="325">
        <v>656</v>
      </c>
      <c r="J737" s="331">
        <v>0</v>
      </c>
    </row>
    <row r="738" spans="1:10" ht="20" x14ac:dyDescent="0.2">
      <c r="A738" s="323">
        <v>970</v>
      </c>
      <c r="B738" s="324">
        <v>42</v>
      </c>
      <c r="C738" s="324">
        <v>28</v>
      </c>
      <c r="D738" s="324">
        <v>1</v>
      </c>
      <c r="E738" s="324">
        <v>6570</v>
      </c>
      <c r="F738" s="324">
        <v>3.9</v>
      </c>
      <c r="G738" s="324">
        <v>0</v>
      </c>
      <c r="H738" s="324">
        <v>0</v>
      </c>
      <c r="I738" s="325">
        <v>774</v>
      </c>
      <c r="J738" s="331">
        <v>0</v>
      </c>
    </row>
    <row r="739" spans="1:10" ht="20" x14ac:dyDescent="0.2">
      <c r="A739" s="323">
        <v>971</v>
      </c>
      <c r="B739" s="324">
        <v>29</v>
      </c>
      <c r="C739" s="324">
        <v>21</v>
      </c>
      <c r="D739" s="324">
        <v>1</v>
      </c>
      <c r="E739" s="324">
        <v>6110</v>
      </c>
      <c r="F739" s="324">
        <v>2.9</v>
      </c>
      <c r="G739" s="324">
        <v>0</v>
      </c>
      <c r="H739" s="324">
        <v>0</v>
      </c>
      <c r="I739" s="325">
        <v>430</v>
      </c>
      <c r="J739" s="331">
        <v>0</v>
      </c>
    </row>
    <row r="740" spans="1:10" ht="20" x14ac:dyDescent="0.2">
      <c r="A740" s="323">
        <v>972</v>
      </c>
      <c r="B740" s="324">
        <v>38</v>
      </c>
      <c r="C740" s="324">
        <v>28</v>
      </c>
      <c r="D740" s="324">
        <v>1</v>
      </c>
      <c r="E740" s="324">
        <v>10800</v>
      </c>
      <c r="F740" s="324">
        <v>2.8</v>
      </c>
      <c r="G740" s="324">
        <v>1</v>
      </c>
      <c r="H740" s="324">
        <v>0</v>
      </c>
      <c r="I740" s="325">
        <v>1652</v>
      </c>
      <c r="J740" s="331">
        <v>0</v>
      </c>
    </row>
    <row r="741" spans="1:10" ht="20" x14ac:dyDescent="0.2">
      <c r="A741" s="323">
        <v>973</v>
      </c>
      <c r="B741" s="324">
        <v>58</v>
      </c>
      <c r="C741" s="324">
        <v>12</v>
      </c>
      <c r="D741" s="324">
        <v>1</v>
      </c>
      <c r="E741" s="324">
        <v>5290</v>
      </c>
      <c r="F741" s="324">
        <v>5.4</v>
      </c>
      <c r="G741" s="324">
        <v>1</v>
      </c>
      <c r="H741" s="324">
        <v>0</v>
      </c>
      <c r="I741" s="325">
        <v>203</v>
      </c>
      <c r="J741" s="331">
        <v>0</v>
      </c>
    </row>
    <row r="742" spans="1:10" ht="20" x14ac:dyDescent="0.2">
      <c r="A742" s="323">
        <v>974</v>
      </c>
      <c r="B742" s="324">
        <v>34</v>
      </c>
      <c r="C742" s="324">
        <v>17</v>
      </c>
      <c r="D742" s="324">
        <v>3</v>
      </c>
      <c r="E742" s="324">
        <v>8050</v>
      </c>
      <c r="F742" s="324">
        <v>1.4</v>
      </c>
      <c r="G742" s="324">
        <v>1</v>
      </c>
      <c r="H742" s="324">
        <v>1</v>
      </c>
      <c r="I742" s="325">
        <v>378</v>
      </c>
      <c r="J742" s="331">
        <v>0</v>
      </c>
    </row>
    <row r="743" spans="1:10" ht="20" x14ac:dyDescent="0.2">
      <c r="A743" s="323">
        <v>976</v>
      </c>
      <c r="B743" s="324">
        <v>42</v>
      </c>
      <c r="C743" s="324">
        <v>19</v>
      </c>
      <c r="D743" s="324">
        <v>1</v>
      </c>
      <c r="E743" s="324">
        <v>9170</v>
      </c>
      <c r="F743" s="324">
        <v>7.1</v>
      </c>
      <c r="G743" s="324">
        <v>0</v>
      </c>
      <c r="H743" s="324">
        <v>1</v>
      </c>
      <c r="I743" s="325">
        <v>268</v>
      </c>
      <c r="J743" s="331">
        <v>0</v>
      </c>
    </row>
    <row r="744" spans="1:10" ht="20" x14ac:dyDescent="0.2">
      <c r="A744" s="323">
        <v>977</v>
      </c>
      <c r="B744" s="324">
        <v>29</v>
      </c>
      <c r="C744" s="324">
        <v>19</v>
      </c>
      <c r="D744" s="324">
        <v>2</v>
      </c>
      <c r="E744" s="324">
        <v>5710</v>
      </c>
      <c r="F744" s="324">
        <v>6.1</v>
      </c>
      <c r="G744" s="324">
        <v>1</v>
      </c>
      <c r="H744" s="324">
        <v>0</v>
      </c>
      <c r="I744" s="325">
        <v>271</v>
      </c>
      <c r="J744" s="331">
        <v>0</v>
      </c>
    </row>
    <row r="745" spans="1:10" ht="20" x14ac:dyDescent="0.2">
      <c r="A745" s="323">
        <v>978</v>
      </c>
      <c r="B745" s="324">
        <v>52</v>
      </c>
      <c r="C745" s="324">
        <v>41</v>
      </c>
      <c r="D745" s="324">
        <v>1</v>
      </c>
      <c r="E745" s="324">
        <v>23200</v>
      </c>
      <c r="F745" s="324">
        <v>8.5</v>
      </c>
      <c r="G745" s="324">
        <v>1</v>
      </c>
      <c r="H745" s="324">
        <v>0</v>
      </c>
      <c r="I745" s="325">
        <v>3192</v>
      </c>
      <c r="J745" s="331">
        <v>0</v>
      </c>
    </row>
    <row r="746" spans="1:10" ht="20" x14ac:dyDescent="0.2">
      <c r="A746" s="323">
        <v>979</v>
      </c>
      <c r="B746" s="324">
        <v>38</v>
      </c>
      <c r="C746" s="324">
        <v>23</v>
      </c>
      <c r="D746" s="324">
        <v>1</v>
      </c>
      <c r="E746" s="324">
        <v>5750</v>
      </c>
      <c r="F746" s="324">
        <v>1.4</v>
      </c>
      <c r="G746" s="324">
        <v>0</v>
      </c>
      <c r="H746" s="324">
        <v>0</v>
      </c>
      <c r="I746" s="325">
        <v>391</v>
      </c>
      <c r="J746" s="331">
        <v>0</v>
      </c>
    </row>
    <row r="747" spans="1:10" ht="20" x14ac:dyDescent="0.2">
      <c r="A747" s="323">
        <v>980</v>
      </c>
      <c r="B747" s="324">
        <v>30</v>
      </c>
      <c r="C747" s="324">
        <v>15</v>
      </c>
      <c r="D747" s="324">
        <v>1</v>
      </c>
      <c r="E747" s="324">
        <v>4400</v>
      </c>
      <c r="F747" s="324">
        <v>4.4000000000000004</v>
      </c>
      <c r="G747" s="324">
        <v>1</v>
      </c>
      <c r="H747" s="324">
        <v>0</v>
      </c>
      <c r="I747" s="325">
        <v>285</v>
      </c>
      <c r="J747" s="331">
        <v>0</v>
      </c>
    </row>
    <row r="748" spans="1:10" ht="20" x14ac:dyDescent="0.2">
      <c r="A748" s="323">
        <v>981</v>
      </c>
      <c r="B748" s="324">
        <v>48</v>
      </c>
      <c r="C748" s="324">
        <v>30</v>
      </c>
      <c r="D748" s="324">
        <v>1</v>
      </c>
      <c r="E748" s="324">
        <v>8910</v>
      </c>
      <c r="F748" s="324">
        <v>4.8</v>
      </c>
      <c r="G748" s="324">
        <v>0</v>
      </c>
      <c r="H748" s="324">
        <v>1</v>
      </c>
      <c r="I748" s="325">
        <v>522</v>
      </c>
      <c r="J748" s="331">
        <v>0</v>
      </c>
    </row>
    <row r="749" spans="1:10" ht="20" x14ac:dyDescent="0.2">
      <c r="A749" s="323">
        <v>982</v>
      </c>
      <c r="B749" s="324">
        <v>41</v>
      </c>
      <c r="C749" s="324">
        <v>20</v>
      </c>
      <c r="D749" s="324">
        <v>3</v>
      </c>
      <c r="E749" s="324">
        <v>8430</v>
      </c>
      <c r="F749" s="324">
        <v>2</v>
      </c>
      <c r="G749" s="324">
        <v>1</v>
      </c>
      <c r="H749" s="324">
        <v>1</v>
      </c>
      <c r="I749" s="325">
        <v>1330</v>
      </c>
      <c r="J749" s="331">
        <v>0</v>
      </c>
    </row>
    <row r="750" spans="1:10" ht="20" x14ac:dyDescent="0.2">
      <c r="A750" s="323">
        <v>983</v>
      </c>
      <c r="B750" s="324">
        <v>32</v>
      </c>
      <c r="C750" s="324">
        <v>20</v>
      </c>
      <c r="D750" s="324">
        <v>2</v>
      </c>
      <c r="E750" s="324">
        <v>8190.0000000000009</v>
      </c>
      <c r="F750" s="324">
        <v>6.3</v>
      </c>
      <c r="G750" s="324">
        <v>1</v>
      </c>
      <c r="H750" s="324">
        <v>0</v>
      </c>
      <c r="I750" s="325">
        <v>742</v>
      </c>
      <c r="J750" s="331">
        <v>0</v>
      </c>
    </row>
    <row r="751" spans="1:10" ht="20" x14ac:dyDescent="0.2">
      <c r="A751" s="323">
        <v>984</v>
      </c>
      <c r="B751" s="324">
        <v>30</v>
      </c>
      <c r="C751" s="324">
        <v>21</v>
      </c>
      <c r="D751" s="324">
        <v>1</v>
      </c>
      <c r="E751" s="324">
        <v>6000</v>
      </c>
      <c r="F751" s="324">
        <v>5.6</v>
      </c>
      <c r="G751" s="324">
        <v>0</v>
      </c>
      <c r="H751" s="324">
        <v>0</v>
      </c>
      <c r="I751" s="325">
        <v>822</v>
      </c>
      <c r="J751" s="331">
        <v>0</v>
      </c>
    </row>
    <row r="752" spans="1:10" ht="20" x14ac:dyDescent="0.2">
      <c r="A752" s="323">
        <v>985</v>
      </c>
      <c r="B752" s="324">
        <v>31</v>
      </c>
      <c r="C752" s="324">
        <v>13</v>
      </c>
      <c r="D752" s="324">
        <v>2</v>
      </c>
      <c r="E752" s="324">
        <v>5400</v>
      </c>
      <c r="F752" s="324">
        <v>4.5999999999999996</v>
      </c>
      <c r="G752" s="324">
        <v>1</v>
      </c>
      <c r="H752" s="324">
        <v>0</v>
      </c>
      <c r="I752" s="325">
        <v>289</v>
      </c>
      <c r="J752" s="331">
        <v>0</v>
      </c>
    </row>
    <row r="753" spans="1:10" ht="20" x14ac:dyDescent="0.2">
      <c r="A753" s="323">
        <v>986</v>
      </c>
      <c r="B753" s="324">
        <v>27</v>
      </c>
      <c r="C753" s="324">
        <v>14</v>
      </c>
      <c r="D753" s="324">
        <v>1</v>
      </c>
      <c r="E753" s="324">
        <v>4840</v>
      </c>
      <c r="F753" s="324">
        <v>4.8</v>
      </c>
      <c r="G753" s="324">
        <v>1</v>
      </c>
      <c r="H753" s="324">
        <v>0</v>
      </c>
      <c r="I753" s="325">
        <v>467</v>
      </c>
      <c r="J753" s="331">
        <v>0</v>
      </c>
    </row>
    <row r="754" spans="1:10" ht="20" x14ac:dyDescent="0.2">
      <c r="A754" s="323">
        <v>987</v>
      </c>
      <c r="B754" s="324">
        <v>35</v>
      </c>
      <c r="C754" s="324">
        <v>22</v>
      </c>
      <c r="D754" s="324">
        <v>1</v>
      </c>
      <c r="E754" s="324">
        <v>6090</v>
      </c>
      <c r="F754" s="324">
        <v>4.5</v>
      </c>
      <c r="G754" s="324">
        <v>1</v>
      </c>
      <c r="H754" s="324">
        <v>0</v>
      </c>
      <c r="I754" s="325">
        <v>950</v>
      </c>
      <c r="J754" s="331">
        <v>0</v>
      </c>
    </row>
    <row r="755" spans="1:10" ht="20" x14ac:dyDescent="0.2">
      <c r="A755" s="323">
        <v>988</v>
      </c>
      <c r="B755" s="324">
        <v>42</v>
      </c>
      <c r="C755" s="324">
        <v>20</v>
      </c>
      <c r="D755" s="324">
        <v>1</v>
      </c>
      <c r="E755" s="324">
        <v>5290</v>
      </c>
      <c r="F755" s="324">
        <v>5.8</v>
      </c>
      <c r="G755" s="324">
        <v>1</v>
      </c>
      <c r="H755" s="324">
        <v>0</v>
      </c>
      <c r="I755" s="325">
        <v>201</v>
      </c>
      <c r="J755" s="331">
        <v>0</v>
      </c>
    </row>
    <row r="756" spans="1:10" ht="20" x14ac:dyDescent="0.2">
      <c r="A756" s="323">
        <v>989</v>
      </c>
      <c r="B756" s="324">
        <v>39</v>
      </c>
      <c r="C756" s="324">
        <v>27</v>
      </c>
      <c r="D756" s="324">
        <v>1</v>
      </c>
      <c r="E756" s="324">
        <v>5770</v>
      </c>
      <c r="F756" s="324">
        <v>4</v>
      </c>
      <c r="G756" s="324">
        <v>1</v>
      </c>
      <c r="H756" s="324">
        <v>1</v>
      </c>
      <c r="I756" s="325">
        <v>793</v>
      </c>
      <c r="J756" s="331">
        <v>0</v>
      </c>
    </row>
    <row r="757" spans="1:10" ht="20" x14ac:dyDescent="0.2">
      <c r="A757" s="323">
        <v>990</v>
      </c>
      <c r="B757" s="324">
        <v>44</v>
      </c>
      <c r="C757" s="324">
        <v>16</v>
      </c>
      <c r="D757" s="324">
        <v>3</v>
      </c>
      <c r="E757" s="324">
        <v>11610</v>
      </c>
      <c r="F757" s="324">
        <v>3.3</v>
      </c>
      <c r="G757" s="324">
        <v>0</v>
      </c>
      <c r="H757" s="324">
        <v>0</v>
      </c>
      <c r="I757" s="325">
        <v>680</v>
      </c>
      <c r="J757" s="331">
        <v>0</v>
      </c>
    </row>
    <row r="758" spans="1:10" ht="20" x14ac:dyDescent="0.2">
      <c r="A758" s="323">
        <v>991</v>
      </c>
      <c r="B758" s="324">
        <v>42</v>
      </c>
      <c r="C758" s="324">
        <v>18</v>
      </c>
      <c r="D758" s="324">
        <v>1</v>
      </c>
      <c r="E758" s="324">
        <v>6440</v>
      </c>
      <c r="F758" s="324">
        <v>7.9</v>
      </c>
      <c r="G758" s="324">
        <v>1</v>
      </c>
      <c r="H758" s="324">
        <v>0</v>
      </c>
      <c r="I758" s="325">
        <v>186</v>
      </c>
      <c r="J758" s="331">
        <v>0</v>
      </c>
    </row>
    <row r="759" spans="1:10" ht="20" x14ac:dyDescent="0.2">
      <c r="A759" s="323">
        <v>992</v>
      </c>
      <c r="B759" s="324">
        <v>25</v>
      </c>
      <c r="C759" s="324">
        <v>16</v>
      </c>
      <c r="D759" s="324">
        <v>1</v>
      </c>
      <c r="E759" s="324">
        <v>5270</v>
      </c>
      <c r="F759" s="324">
        <v>3.7</v>
      </c>
      <c r="G759" s="324">
        <v>1</v>
      </c>
      <c r="H759" s="324">
        <v>0</v>
      </c>
      <c r="I759" s="325">
        <v>417</v>
      </c>
      <c r="J759" s="331">
        <v>0</v>
      </c>
    </row>
    <row r="760" spans="1:10" ht="20" x14ac:dyDescent="0.2">
      <c r="A760" s="323">
        <v>993</v>
      </c>
      <c r="B760" s="324">
        <v>45</v>
      </c>
      <c r="C760" s="324">
        <v>28</v>
      </c>
      <c r="D760" s="324">
        <v>1</v>
      </c>
      <c r="E760" s="324">
        <v>8880</v>
      </c>
      <c r="F760" s="324">
        <v>8.8000000000000007</v>
      </c>
      <c r="G760" s="324">
        <v>1</v>
      </c>
      <c r="H760" s="324">
        <v>1</v>
      </c>
      <c r="I760" s="325">
        <v>927</v>
      </c>
      <c r="J760" s="331">
        <v>0</v>
      </c>
    </row>
    <row r="761" spans="1:10" ht="20" x14ac:dyDescent="0.2">
      <c r="A761" s="323">
        <v>995</v>
      </c>
      <c r="B761" s="324">
        <v>42</v>
      </c>
      <c r="C761" s="324">
        <v>15</v>
      </c>
      <c r="D761" s="324">
        <v>1</v>
      </c>
      <c r="E761" s="324">
        <v>5010</v>
      </c>
      <c r="F761" s="324">
        <v>7.8</v>
      </c>
      <c r="G761" s="324">
        <v>0</v>
      </c>
      <c r="H761" s="324">
        <v>1</v>
      </c>
      <c r="I761" s="325">
        <v>176</v>
      </c>
      <c r="J761" s="331">
        <v>0</v>
      </c>
    </row>
    <row r="762" spans="1:10" ht="20" x14ac:dyDescent="0.2">
      <c r="A762" s="323">
        <v>996</v>
      </c>
      <c r="B762" s="324">
        <v>37</v>
      </c>
      <c r="C762" s="324">
        <v>24</v>
      </c>
      <c r="D762" s="324">
        <v>1</v>
      </c>
      <c r="E762" s="324">
        <v>5430</v>
      </c>
      <c r="F762" s="324">
        <v>5.3</v>
      </c>
      <c r="G762" s="324">
        <v>1</v>
      </c>
      <c r="H762" s="324">
        <v>1</v>
      </c>
      <c r="I762" s="325">
        <v>532</v>
      </c>
      <c r="J762" s="331">
        <v>0</v>
      </c>
    </row>
    <row r="763" spans="1:10" ht="20" x14ac:dyDescent="0.2">
      <c r="A763" s="323">
        <v>997</v>
      </c>
      <c r="B763" s="324">
        <v>40</v>
      </c>
      <c r="C763" s="324">
        <v>29</v>
      </c>
      <c r="D763" s="324">
        <v>1</v>
      </c>
      <c r="E763" s="324">
        <v>7580</v>
      </c>
      <c r="F763" s="324">
        <v>4.3</v>
      </c>
      <c r="G763" s="324">
        <v>1</v>
      </c>
      <c r="H763" s="324">
        <v>1</v>
      </c>
      <c r="I763" s="325">
        <v>624</v>
      </c>
      <c r="J763" s="331">
        <v>0</v>
      </c>
    </row>
    <row r="764" spans="1:10" ht="20" x14ac:dyDescent="0.2">
      <c r="A764" s="323">
        <v>998</v>
      </c>
      <c r="B764" s="324">
        <v>35</v>
      </c>
      <c r="C764" s="324">
        <v>13</v>
      </c>
      <c r="D764" s="324">
        <v>1</v>
      </c>
      <c r="E764" s="324">
        <v>5300</v>
      </c>
      <c r="F764" s="324">
        <v>5.0999999999999996</v>
      </c>
      <c r="G764" s="324">
        <v>1</v>
      </c>
      <c r="H764" s="324">
        <v>0</v>
      </c>
      <c r="I764" s="325">
        <v>267</v>
      </c>
      <c r="J764" s="331">
        <v>0</v>
      </c>
    </row>
    <row r="765" spans="1:10" ht="20" x14ac:dyDescent="0.2">
      <c r="A765" s="323">
        <v>1000</v>
      </c>
      <c r="B765" s="324">
        <v>28</v>
      </c>
      <c r="C765" s="324">
        <v>18</v>
      </c>
      <c r="D765" s="324">
        <v>1</v>
      </c>
      <c r="E765" s="324">
        <v>5800</v>
      </c>
      <c r="F765" s="324">
        <v>3.5</v>
      </c>
      <c r="G765" s="324">
        <v>1</v>
      </c>
      <c r="H765" s="324">
        <v>1</v>
      </c>
      <c r="I765" s="325">
        <v>375</v>
      </c>
      <c r="J765" s="331">
        <v>0</v>
      </c>
    </row>
    <row r="766" spans="1:10" ht="20" x14ac:dyDescent="0.2">
      <c r="A766" s="323">
        <v>1001</v>
      </c>
      <c r="B766" s="324">
        <v>27</v>
      </c>
      <c r="C766" s="324">
        <v>18</v>
      </c>
      <c r="D766" s="324">
        <v>1</v>
      </c>
      <c r="E766" s="324">
        <v>5150</v>
      </c>
      <c r="F766" s="324">
        <v>7.6</v>
      </c>
      <c r="G766" s="324">
        <v>1</v>
      </c>
      <c r="H766" s="324">
        <v>0</v>
      </c>
      <c r="I766" s="325">
        <v>162</v>
      </c>
      <c r="J766" s="331">
        <v>0</v>
      </c>
    </row>
    <row r="767" spans="1:10" ht="20" x14ac:dyDescent="0.2">
      <c r="A767" s="323">
        <v>1002</v>
      </c>
      <c r="B767" s="324">
        <v>35</v>
      </c>
      <c r="C767" s="324">
        <v>14</v>
      </c>
      <c r="D767" s="324">
        <v>1</v>
      </c>
      <c r="E767" s="324">
        <v>5940</v>
      </c>
      <c r="F767" s="324">
        <v>1.8</v>
      </c>
      <c r="G767" s="324">
        <v>0</v>
      </c>
      <c r="H767" s="324">
        <v>0</v>
      </c>
      <c r="I767" s="325">
        <v>298</v>
      </c>
      <c r="J767" s="331">
        <v>0</v>
      </c>
    </row>
    <row r="768" spans="1:10" ht="20" x14ac:dyDescent="0.2">
      <c r="A768" s="323">
        <v>1003</v>
      </c>
      <c r="B768" s="324">
        <v>25</v>
      </c>
      <c r="C768" s="324">
        <v>12</v>
      </c>
      <c r="D768" s="324">
        <v>1</v>
      </c>
      <c r="E768" s="324">
        <v>4750</v>
      </c>
      <c r="F768" s="324">
        <v>8.6</v>
      </c>
      <c r="G768" s="324">
        <v>0</v>
      </c>
      <c r="H768" s="324">
        <v>1</v>
      </c>
      <c r="I768" s="325">
        <v>319</v>
      </c>
      <c r="J768" s="331">
        <v>0</v>
      </c>
    </row>
    <row r="769" spans="1:10" ht="20" x14ac:dyDescent="0.2">
      <c r="A769" s="323">
        <v>1006</v>
      </c>
      <c r="B769" s="324">
        <v>42</v>
      </c>
      <c r="C769" s="324">
        <v>16</v>
      </c>
      <c r="D769" s="324">
        <v>2</v>
      </c>
      <c r="E769" s="324">
        <v>6340</v>
      </c>
      <c r="F769" s="324">
        <v>7.5</v>
      </c>
      <c r="G769" s="324">
        <v>1</v>
      </c>
      <c r="H769" s="324">
        <v>0</v>
      </c>
      <c r="I769" s="325">
        <v>135</v>
      </c>
      <c r="J769" s="331">
        <v>0</v>
      </c>
    </row>
    <row r="770" spans="1:10" ht="20" x14ac:dyDescent="0.2">
      <c r="A770" s="323">
        <v>1007</v>
      </c>
      <c r="B770" s="324">
        <v>42</v>
      </c>
      <c r="C770" s="324">
        <v>17</v>
      </c>
      <c r="D770" s="324">
        <v>1</v>
      </c>
      <c r="E770" s="324">
        <v>5210</v>
      </c>
      <c r="F770" s="324">
        <v>5.6</v>
      </c>
      <c r="G770" s="324">
        <v>0</v>
      </c>
      <c r="H770" s="324">
        <v>0</v>
      </c>
      <c r="I770" s="325">
        <v>910</v>
      </c>
      <c r="J770" s="331">
        <v>0</v>
      </c>
    </row>
    <row r="771" spans="1:10" ht="20" x14ac:dyDescent="0.2">
      <c r="A771" s="323">
        <v>1008</v>
      </c>
      <c r="B771" s="324">
        <v>55</v>
      </c>
      <c r="C771" s="324">
        <v>15</v>
      </c>
      <c r="D771" s="324">
        <v>1</v>
      </c>
      <c r="E771" s="324">
        <v>7780</v>
      </c>
      <c r="F771" s="324">
        <v>4.8</v>
      </c>
      <c r="G771" s="324">
        <v>1</v>
      </c>
      <c r="H771" s="324">
        <v>1</v>
      </c>
      <c r="I771" s="325">
        <v>459</v>
      </c>
      <c r="J771" s="331">
        <v>0</v>
      </c>
    </row>
    <row r="772" spans="1:10" ht="20" x14ac:dyDescent="0.2">
      <c r="A772" s="323">
        <v>1009</v>
      </c>
      <c r="B772" s="324">
        <v>25</v>
      </c>
      <c r="C772" s="324">
        <v>17</v>
      </c>
      <c r="D772" s="324">
        <v>1</v>
      </c>
      <c r="E772" s="324">
        <v>4840</v>
      </c>
      <c r="F772" s="324">
        <v>6.1</v>
      </c>
      <c r="G772" s="324">
        <v>1</v>
      </c>
      <c r="H772" s="324">
        <v>0</v>
      </c>
      <c r="I772" s="325">
        <v>226</v>
      </c>
      <c r="J772" s="331">
        <v>0</v>
      </c>
    </row>
    <row r="773" spans="1:10" ht="20" x14ac:dyDescent="0.2">
      <c r="A773" s="323">
        <v>1010</v>
      </c>
      <c r="B773" s="324">
        <v>54</v>
      </c>
      <c r="C773" s="324">
        <v>42</v>
      </c>
      <c r="D773" s="324">
        <v>1</v>
      </c>
      <c r="E773" s="324">
        <v>8560</v>
      </c>
      <c r="F773" s="324">
        <v>5.5</v>
      </c>
      <c r="G773" s="324">
        <v>0</v>
      </c>
      <c r="H773" s="324">
        <v>1</v>
      </c>
      <c r="I773" s="325">
        <v>540</v>
      </c>
      <c r="J773" s="331">
        <v>0</v>
      </c>
    </row>
    <row r="774" spans="1:10" ht="20" x14ac:dyDescent="0.2">
      <c r="A774" s="323">
        <v>1012</v>
      </c>
      <c r="B774" s="324">
        <v>31</v>
      </c>
      <c r="C774" s="324">
        <v>14</v>
      </c>
      <c r="D774" s="324">
        <v>2</v>
      </c>
      <c r="E774" s="324">
        <v>5530</v>
      </c>
      <c r="F774" s="324">
        <v>4</v>
      </c>
      <c r="G774" s="324">
        <v>1</v>
      </c>
      <c r="H774" s="324">
        <v>1</v>
      </c>
      <c r="I774" s="325">
        <v>194</v>
      </c>
      <c r="J774" s="331">
        <v>0</v>
      </c>
    </row>
    <row r="775" spans="1:10" ht="20" x14ac:dyDescent="0.2">
      <c r="A775" s="323">
        <v>1013</v>
      </c>
      <c r="B775" s="324">
        <v>39</v>
      </c>
      <c r="C775" s="324">
        <v>23</v>
      </c>
      <c r="D775" s="324">
        <v>1</v>
      </c>
      <c r="E775" s="324">
        <v>6350</v>
      </c>
      <c r="F775" s="324">
        <v>8.3000000000000007</v>
      </c>
      <c r="G775" s="324">
        <v>0</v>
      </c>
      <c r="H775" s="324">
        <v>1</v>
      </c>
      <c r="I775" s="325">
        <v>556</v>
      </c>
      <c r="J775" s="331">
        <v>0</v>
      </c>
    </row>
    <row r="776" spans="1:10" ht="20" x14ac:dyDescent="0.2">
      <c r="A776" s="323">
        <v>1014</v>
      </c>
      <c r="B776" s="324">
        <v>52</v>
      </c>
      <c r="C776" s="324">
        <v>25</v>
      </c>
      <c r="D776" s="324">
        <v>1</v>
      </c>
      <c r="E776" s="324">
        <v>7790.0000000000009</v>
      </c>
      <c r="F776" s="324">
        <v>4.3</v>
      </c>
      <c r="G776" s="324">
        <v>1</v>
      </c>
      <c r="H776" s="324">
        <v>1</v>
      </c>
      <c r="I776" s="325">
        <v>795</v>
      </c>
      <c r="J776" s="331">
        <v>0</v>
      </c>
    </row>
    <row r="777" spans="1:10" ht="20" x14ac:dyDescent="0.2">
      <c r="A777" s="323">
        <v>1016</v>
      </c>
      <c r="B777" s="324">
        <v>43</v>
      </c>
      <c r="C777" s="324">
        <v>14</v>
      </c>
      <c r="D777" s="324">
        <v>1</v>
      </c>
      <c r="E777" s="324">
        <v>6160</v>
      </c>
      <c r="F777" s="324">
        <v>4.5999999999999996</v>
      </c>
      <c r="G777" s="324">
        <v>1</v>
      </c>
      <c r="H777" s="324">
        <v>0</v>
      </c>
      <c r="I777" s="325">
        <v>1333</v>
      </c>
      <c r="J777" s="331">
        <v>0</v>
      </c>
    </row>
    <row r="778" spans="1:10" ht="20" x14ac:dyDescent="0.2">
      <c r="A778" s="323">
        <v>1018</v>
      </c>
      <c r="B778" s="324">
        <v>26</v>
      </c>
      <c r="C778" s="324">
        <v>14</v>
      </c>
      <c r="D778" s="324">
        <v>1</v>
      </c>
      <c r="E778" s="324">
        <v>4840</v>
      </c>
      <c r="F778" s="324">
        <v>5.4</v>
      </c>
      <c r="G778" s="324">
        <v>1</v>
      </c>
      <c r="H778" s="324">
        <v>1</v>
      </c>
      <c r="I778" s="325">
        <v>72</v>
      </c>
      <c r="J778" s="331">
        <v>0</v>
      </c>
    </row>
    <row r="779" spans="1:10" ht="20" x14ac:dyDescent="0.2">
      <c r="A779" s="323">
        <v>1020</v>
      </c>
      <c r="B779" s="324">
        <v>34</v>
      </c>
      <c r="C779" s="324">
        <v>14</v>
      </c>
      <c r="D779" s="324">
        <v>1</v>
      </c>
      <c r="E779" s="324">
        <v>5220</v>
      </c>
      <c r="F779" s="324">
        <v>3.7</v>
      </c>
      <c r="G779" s="324">
        <v>1</v>
      </c>
      <c r="H779" s="324">
        <v>1</v>
      </c>
      <c r="I779" s="325">
        <v>934</v>
      </c>
      <c r="J779" s="331">
        <v>0</v>
      </c>
    </row>
    <row r="780" spans="1:10" ht="20" x14ac:dyDescent="0.2">
      <c r="A780" s="323">
        <v>1021</v>
      </c>
      <c r="B780" s="324">
        <v>38</v>
      </c>
      <c r="C780" s="324">
        <v>18</v>
      </c>
      <c r="D780" s="324">
        <v>2</v>
      </c>
      <c r="E780" s="324">
        <v>6340</v>
      </c>
      <c r="F780" s="324">
        <v>2.5</v>
      </c>
      <c r="G780" s="324">
        <v>1</v>
      </c>
      <c r="H780" s="324">
        <v>0</v>
      </c>
      <c r="I780" s="325">
        <v>538</v>
      </c>
      <c r="J780" s="331">
        <v>0</v>
      </c>
    </row>
    <row r="781" spans="1:10" ht="20" x14ac:dyDescent="0.2">
      <c r="A781" s="323">
        <v>1023</v>
      </c>
      <c r="B781" s="324">
        <v>30</v>
      </c>
      <c r="C781" s="324">
        <v>16</v>
      </c>
      <c r="D781" s="324">
        <v>1</v>
      </c>
      <c r="E781" s="324">
        <v>4260</v>
      </c>
      <c r="F781" s="324">
        <v>3.6</v>
      </c>
      <c r="G781" s="324">
        <v>1</v>
      </c>
      <c r="H781" s="324">
        <v>1</v>
      </c>
      <c r="I781" s="325">
        <v>874</v>
      </c>
      <c r="J781" s="331">
        <v>0</v>
      </c>
    </row>
    <row r="782" spans="1:10" ht="20" x14ac:dyDescent="0.2">
      <c r="A782" s="323">
        <v>1024</v>
      </c>
      <c r="B782" s="324">
        <v>34</v>
      </c>
      <c r="C782" s="324">
        <v>18</v>
      </c>
      <c r="D782" s="324">
        <v>1</v>
      </c>
      <c r="E782" s="324">
        <v>5660</v>
      </c>
      <c r="F782" s="324">
        <v>6.8</v>
      </c>
      <c r="G782" s="324">
        <v>0</v>
      </c>
      <c r="H782" s="324">
        <v>0</v>
      </c>
      <c r="I782" s="325">
        <v>138</v>
      </c>
      <c r="J782" s="331">
        <v>0</v>
      </c>
    </row>
    <row r="783" spans="1:10" ht="20" x14ac:dyDescent="0.2">
      <c r="A783" s="323">
        <v>1025</v>
      </c>
      <c r="B783" s="324">
        <v>40</v>
      </c>
      <c r="C783" s="324">
        <v>27</v>
      </c>
      <c r="D783" s="324">
        <v>2</v>
      </c>
      <c r="E783" s="324">
        <v>6840</v>
      </c>
      <c r="F783" s="324">
        <v>4.8</v>
      </c>
      <c r="G783" s="324">
        <v>1</v>
      </c>
      <c r="H783" s="324">
        <v>1</v>
      </c>
      <c r="I783" s="325">
        <v>247</v>
      </c>
      <c r="J783" s="331">
        <v>0</v>
      </c>
    </row>
    <row r="784" spans="1:10" ht="20" x14ac:dyDescent="0.2">
      <c r="A784" s="323">
        <v>1028</v>
      </c>
      <c r="B784" s="324">
        <v>32</v>
      </c>
      <c r="C784" s="324">
        <v>24</v>
      </c>
      <c r="D784" s="324">
        <v>1</v>
      </c>
      <c r="E784" s="324">
        <v>5750</v>
      </c>
      <c r="F784" s="324">
        <v>5.8</v>
      </c>
      <c r="G784" s="324">
        <v>0</v>
      </c>
      <c r="H784" s="324">
        <v>0</v>
      </c>
      <c r="I784" s="325">
        <v>1032</v>
      </c>
      <c r="J784" s="331">
        <v>0</v>
      </c>
    </row>
    <row r="785" spans="1:10" ht="20" x14ac:dyDescent="0.2">
      <c r="A785" s="323">
        <v>1029</v>
      </c>
      <c r="B785" s="324">
        <v>34</v>
      </c>
      <c r="C785" s="324">
        <v>16</v>
      </c>
      <c r="D785" s="324">
        <v>2</v>
      </c>
      <c r="E785" s="324">
        <v>4850</v>
      </c>
      <c r="F785" s="324">
        <v>3.8</v>
      </c>
      <c r="G785" s="324">
        <v>1</v>
      </c>
      <c r="H785" s="324">
        <v>0</v>
      </c>
      <c r="I785" s="325">
        <v>456</v>
      </c>
      <c r="J785" s="331">
        <v>0</v>
      </c>
    </row>
    <row r="786" spans="1:10" ht="20" x14ac:dyDescent="0.2">
      <c r="A786" s="323">
        <v>1030</v>
      </c>
      <c r="B786" s="324">
        <v>51</v>
      </c>
      <c r="C786" s="324">
        <v>33</v>
      </c>
      <c r="D786" s="324">
        <v>2</v>
      </c>
      <c r="E786" s="324">
        <v>12230.000000000002</v>
      </c>
      <c r="F786" s="324">
        <v>4.2</v>
      </c>
      <c r="G786" s="324">
        <v>1</v>
      </c>
      <c r="H786" s="324">
        <v>1</v>
      </c>
      <c r="I786" s="325">
        <v>2158</v>
      </c>
      <c r="J786" s="331">
        <v>0</v>
      </c>
    </row>
    <row r="787" spans="1:10" ht="20" x14ac:dyDescent="0.2">
      <c r="A787" s="323">
        <v>1031</v>
      </c>
      <c r="B787" s="324">
        <v>55</v>
      </c>
      <c r="C787" s="324">
        <v>27</v>
      </c>
      <c r="D787" s="324">
        <v>2</v>
      </c>
      <c r="E787" s="324">
        <v>7880</v>
      </c>
      <c r="F787" s="324">
        <v>7.1</v>
      </c>
      <c r="G787" s="324">
        <v>1</v>
      </c>
      <c r="H787" s="324">
        <v>0</v>
      </c>
      <c r="I787" s="325">
        <v>2085</v>
      </c>
      <c r="J787" s="331">
        <v>0</v>
      </c>
    </row>
    <row r="788" spans="1:10" ht="20" x14ac:dyDescent="0.2">
      <c r="A788" s="323">
        <v>1032</v>
      </c>
      <c r="B788" s="324">
        <v>27</v>
      </c>
      <c r="C788" s="324">
        <v>19</v>
      </c>
      <c r="D788" s="324">
        <v>1</v>
      </c>
      <c r="E788" s="324">
        <v>5700</v>
      </c>
      <c r="F788" s="324">
        <v>3.1</v>
      </c>
      <c r="G788" s="324">
        <v>0</v>
      </c>
      <c r="H788" s="324">
        <v>0</v>
      </c>
      <c r="I788" s="325">
        <v>899</v>
      </c>
      <c r="J788" s="331">
        <v>0</v>
      </c>
    </row>
    <row r="789" spans="1:10" ht="20" x14ac:dyDescent="0.2">
      <c r="A789" s="323">
        <v>1033</v>
      </c>
      <c r="B789" s="324">
        <v>32</v>
      </c>
      <c r="C789" s="324">
        <v>20</v>
      </c>
      <c r="D789" s="324">
        <v>3</v>
      </c>
      <c r="E789" s="324">
        <v>6470</v>
      </c>
      <c r="F789" s="324">
        <v>1.3</v>
      </c>
      <c r="G789" s="324">
        <v>1</v>
      </c>
      <c r="H789" s="324">
        <v>1</v>
      </c>
      <c r="I789" s="325">
        <v>874</v>
      </c>
      <c r="J789" s="331">
        <v>0</v>
      </c>
    </row>
    <row r="790" spans="1:10" ht="20" x14ac:dyDescent="0.2">
      <c r="A790" s="323">
        <v>1034</v>
      </c>
      <c r="B790" s="324">
        <v>48</v>
      </c>
      <c r="C790" s="324">
        <v>15</v>
      </c>
      <c r="D790" s="324">
        <v>2</v>
      </c>
      <c r="E790" s="324">
        <v>5550</v>
      </c>
      <c r="F790" s="324">
        <v>4.9000000000000004</v>
      </c>
      <c r="G790" s="324">
        <v>1</v>
      </c>
      <c r="H790" s="324">
        <v>0</v>
      </c>
      <c r="I790" s="325">
        <v>632</v>
      </c>
      <c r="J790" s="331">
        <v>0</v>
      </c>
    </row>
    <row r="791" spans="1:10" ht="20" x14ac:dyDescent="0.2">
      <c r="A791" s="323">
        <v>1035</v>
      </c>
      <c r="B791" s="324">
        <v>39</v>
      </c>
      <c r="C791" s="324">
        <v>12</v>
      </c>
      <c r="D791" s="324">
        <v>1</v>
      </c>
      <c r="E791" s="324">
        <v>4910</v>
      </c>
      <c r="F791" s="324">
        <v>4.5</v>
      </c>
      <c r="G791" s="324">
        <v>1</v>
      </c>
      <c r="H791" s="324">
        <v>0</v>
      </c>
      <c r="I791" s="325">
        <v>80</v>
      </c>
      <c r="J791" s="331">
        <v>0</v>
      </c>
    </row>
    <row r="792" spans="1:10" ht="20" x14ac:dyDescent="0.2">
      <c r="A792" s="323">
        <v>1038</v>
      </c>
      <c r="B792" s="324">
        <v>50</v>
      </c>
      <c r="C792" s="324">
        <v>29</v>
      </c>
      <c r="D792" s="324">
        <v>2</v>
      </c>
      <c r="E792" s="324">
        <v>11570</v>
      </c>
      <c r="F792" s="324">
        <v>2.2999999999999998</v>
      </c>
      <c r="G792" s="324">
        <v>0</v>
      </c>
      <c r="H792" s="324">
        <v>1</v>
      </c>
      <c r="I792" s="325">
        <v>1042</v>
      </c>
      <c r="J792" s="331">
        <v>0</v>
      </c>
    </row>
    <row r="793" spans="1:10" ht="20" x14ac:dyDescent="0.2">
      <c r="A793" s="323">
        <v>1039</v>
      </c>
      <c r="B793" s="324">
        <v>37</v>
      </c>
      <c r="C793" s="324">
        <v>15</v>
      </c>
      <c r="D793" s="324">
        <v>1</v>
      </c>
      <c r="E793" s="324">
        <v>5070</v>
      </c>
      <c r="F793" s="324">
        <v>4.7</v>
      </c>
      <c r="G793" s="324">
        <v>1</v>
      </c>
      <c r="H793" s="324">
        <v>0</v>
      </c>
      <c r="I793" s="325">
        <v>406</v>
      </c>
      <c r="J793" s="331">
        <v>0</v>
      </c>
    </row>
    <row r="794" spans="1:10" ht="20" x14ac:dyDescent="0.2">
      <c r="A794" s="323">
        <v>1040</v>
      </c>
      <c r="B794" s="324">
        <v>52</v>
      </c>
      <c r="C794" s="324">
        <v>28</v>
      </c>
      <c r="D794" s="324">
        <v>3</v>
      </c>
      <c r="E794" s="324">
        <v>9430</v>
      </c>
      <c r="F794" s="324">
        <v>5.6</v>
      </c>
      <c r="G794" s="324">
        <v>0</v>
      </c>
      <c r="H794" s="324">
        <v>1</v>
      </c>
      <c r="I794" s="325">
        <v>271</v>
      </c>
      <c r="J794" s="331">
        <v>0</v>
      </c>
    </row>
    <row r="795" spans="1:10" ht="20" x14ac:dyDescent="0.2">
      <c r="A795" s="323">
        <v>1042</v>
      </c>
      <c r="B795" s="324">
        <v>42</v>
      </c>
      <c r="C795" s="324">
        <v>26</v>
      </c>
      <c r="D795" s="324">
        <v>3</v>
      </c>
      <c r="E795" s="324">
        <v>10170</v>
      </c>
      <c r="F795" s="324">
        <v>2.4</v>
      </c>
      <c r="G795" s="324">
        <v>0</v>
      </c>
      <c r="H795" s="324">
        <v>0</v>
      </c>
      <c r="I795" s="325">
        <v>394</v>
      </c>
      <c r="J795" s="331">
        <v>0</v>
      </c>
    </row>
    <row r="796" spans="1:10" ht="20" x14ac:dyDescent="0.2">
      <c r="A796" s="323">
        <v>1043</v>
      </c>
      <c r="B796" s="324">
        <v>41</v>
      </c>
      <c r="C796" s="324">
        <v>22</v>
      </c>
      <c r="D796" s="324">
        <v>1</v>
      </c>
      <c r="E796" s="324">
        <v>6960</v>
      </c>
      <c r="F796" s="324">
        <v>6.3</v>
      </c>
      <c r="G796" s="324">
        <v>0</v>
      </c>
      <c r="H796" s="324">
        <v>0</v>
      </c>
      <c r="I796" s="325">
        <v>1256</v>
      </c>
      <c r="J796" s="331">
        <v>0</v>
      </c>
    </row>
    <row r="797" spans="1:10" ht="20" x14ac:dyDescent="0.2">
      <c r="A797" s="323">
        <v>1044</v>
      </c>
      <c r="B797" s="324">
        <v>46</v>
      </c>
      <c r="C797" s="324">
        <v>13</v>
      </c>
      <c r="D797" s="324">
        <v>2</v>
      </c>
      <c r="E797" s="324">
        <v>8420</v>
      </c>
      <c r="F797" s="324">
        <v>4.0999999999999996</v>
      </c>
      <c r="G797" s="324">
        <v>0</v>
      </c>
      <c r="H797" s="324">
        <v>1</v>
      </c>
      <c r="I797" s="325">
        <v>496</v>
      </c>
      <c r="J797" s="331">
        <v>0</v>
      </c>
    </row>
    <row r="798" spans="1:10" ht="20" x14ac:dyDescent="0.2">
      <c r="A798" s="323">
        <v>1046</v>
      </c>
      <c r="B798" s="324">
        <v>38</v>
      </c>
      <c r="C798" s="324">
        <v>22</v>
      </c>
      <c r="D798" s="324">
        <v>1</v>
      </c>
      <c r="E798" s="324">
        <v>6260</v>
      </c>
      <c r="F798" s="324">
        <v>4.7</v>
      </c>
      <c r="G798" s="324">
        <v>1</v>
      </c>
      <c r="H798" s="324">
        <v>0</v>
      </c>
      <c r="I798" s="325">
        <v>853</v>
      </c>
      <c r="J798" s="331">
        <v>0</v>
      </c>
    </row>
    <row r="799" spans="1:10" ht="20" x14ac:dyDescent="0.2">
      <c r="A799" s="323">
        <v>1047</v>
      </c>
      <c r="B799" s="324">
        <v>28</v>
      </c>
      <c r="C799" s="324">
        <v>13</v>
      </c>
      <c r="D799" s="324">
        <v>4</v>
      </c>
      <c r="E799" s="324">
        <v>6980</v>
      </c>
      <c r="F799" s="324">
        <v>3.1</v>
      </c>
      <c r="G799" s="324">
        <v>1</v>
      </c>
      <c r="H799" s="324">
        <v>1</v>
      </c>
      <c r="I799" s="325">
        <v>620</v>
      </c>
      <c r="J799" s="331">
        <v>0</v>
      </c>
    </row>
    <row r="800" spans="1:10" ht="20" x14ac:dyDescent="0.2">
      <c r="A800" s="323">
        <v>1048</v>
      </c>
      <c r="B800" s="324">
        <v>26</v>
      </c>
      <c r="C800" s="324">
        <v>13</v>
      </c>
      <c r="D800" s="324">
        <v>1</v>
      </c>
      <c r="E800" s="324">
        <v>4910</v>
      </c>
      <c r="F800" s="324">
        <v>6.4</v>
      </c>
      <c r="G800" s="324">
        <v>1</v>
      </c>
      <c r="H800" s="324">
        <v>1</v>
      </c>
      <c r="I800" s="325">
        <v>747</v>
      </c>
      <c r="J800" s="331">
        <v>0</v>
      </c>
    </row>
    <row r="801" spans="1:10" ht="20" x14ac:dyDescent="0.2">
      <c r="A801" s="323">
        <v>1049</v>
      </c>
      <c r="B801" s="324">
        <v>36</v>
      </c>
      <c r="C801" s="324">
        <v>28</v>
      </c>
      <c r="D801" s="324">
        <v>1</v>
      </c>
      <c r="E801" s="324">
        <v>5780</v>
      </c>
      <c r="F801" s="324">
        <v>2.4</v>
      </c>
      <c r="G801" s="324">
        <v>1</v>
      </c>
      <c r="H801" s="324">
        <v>0</v>
      </c>
      <c r="I801" s="325">
        <v>220</v>
      </c>
      <c r="J801" s="331">
        <v>0</v>
      </c>
    </row>
    <row r="802" spans="1:10" ht="20" x14ac:dyDescent="0.2">
      <c r="A802" s="323">
        <v>1051</v>
      </c>
      <c r="B802" s="324">
        <v>42</v>
      </c>
      <c r="C802" s="324">
        <v>28</v>
      </c>
      <c r="D802" s="324">
        <v>2</v>
      </c>
      <c r="E802" s="324">
        <v>10730</v>
      </c>
      <c r="F802" s="324">
        <v>4.0999999999999996</v>
      </c>
      <c r="G802" s="324">
        <v>0</v>
      </c>
      <c r="H802" s="324">
        <v>0</v>
      </c>
      <c r="I802" s="325">
        <v>1615</v>
      </c>
      <c r="J802" s="331">
        <v>0</v>
      </c>
    </row>
    <row r="803" spans="1:10" ht="20" x14ac:dyDescent="0.2">
      <c r="A803" s="323">
        <v>1053</v>
      </c>
      <c r="B803" s="324">
        <v>44</v>
      </c>
      <c r="C803" s="324">
        <v>32</v>
      </c>
      <c r="D803" s="324">
        <v>1</v>
      </c>
      <c r="E803" s="324">
        <v>9820</v>
      </c>
      <c r="F803" s="324">
        <v>5.2</v>
      </c>
      <c r="G803" s="324">
        <v>0</v>
      </c>
      <c r="H803" s="324">
        <v>1</v>
      </c>
      <c r="I803" s="325">
        <v>748</v>
      </c>
      <c r="J803" s="331">
        <v>0</v>
      </c>
    </row>
    <row r="804" spans="1:10" ht="20" x14ac:dyDescent="0.2">
      <c r="A804" s="323">
        <v>1054</v>
      </c>
      <c r="B804" s="324">
        <v>44</v>
      </c>
      <c r="C804" s="324">
        <v>25</v>
      </c>
      <c r="D804" s="324">
        <v>2</v>
      </c>
      <c r="E804" s="324">
        <v>10190</v>
      </c>
      <c r="F804" s="324">
        <v>4.9000000000000004</v>
      </c>
      <c r="G804" s="324">
        <v>0</v>
      </c>
      <c r="H804" s="324">
        <v>0</v>
      </c>
      <c r="I804" s="325">
        <v>204</v>
      </c>
      <c r="J804" s="331">
        <v>0</v>
      </c>
    </row>
    <row r="805" spans="1:10" ht="20" x14ac:dyDescent="0.2">
      <c r="A805" s="323">
        <v>1055</v>
      </c>
      <c r="B805" s="324">
        <v>50</v>
      </c>
      <c r="C805" s="324">
        <v>15</v>
      </c>
      <c r="D805" s="324">
        <v>1</v>
      </c>
      <c r="E805" s="324">
        <v>5450</v>
      </c>
      <c r="F805" s="324">
        <v>2.7</v>
      </c>
      <c r="G805" s="324">
        <v>1</v>
      </c>
      <c r="H805" s="324">
        <v>0</v>
      </c>
      <c r="I805" s="325">
        <v>391</v>
      </c>
      <c r="J805" s="331">
        <v>0</v>
      </c>
    </row>
    <row r="806" spans="1:10" ht="20" x14ac:dyDescent="0.2">
      <c r="A806" s="323">
        <v>1056</v>
      </c>
      <c r="B806" s="324">
        <v>49</v>
      </c>
      <c r="C806" s="324">
        <v>38</v>
      </c>
      <c r="D806" s="324">
        <v>1</v>
      </c>
      <c r="E806" s="324">
        <v>11270</v>
      </c>
      <c r="F806" s="324">
        <v>5.8</v>
      </c>
      <c r="G806" s="324">
        <v>1</v>
      </c>
      <c r="H806" s="324">
        <v>0</v>
      </c>
      <c r="I806" s="325">
        <v>990</v>
      </c>
      <c r="J806" s="331">
        <v>0</v>
      </c>
    </row>
    <row r="807" spans="1:10" ht="20" x14ac:dyDescent="0.2">
      <c r="A807" s="323">
        <v>1057</v>
      </c>
      <c r="B807" s="324">
        <v>40</v>
      </c>
      <c r="C807" s="324">
        <v>17</v>
      </c>
      <c r="D807" s="324">
        <v>1</v>
      </c>
      <c r="E807" s="324">
        <v>6310</v>
      </c>
      <c r="F807" s="324">
        <v>1.5</v>
      </c>
      <c r="G807" s="324">
        <v>0</v>
      </c>
      <c r="H807" s="324">
        <v>0</v>
      </c>
      <c r="I807" s="325">
        <v>318</v>
      </c>
      <c r="J807" s="331">
        <v>0</v>
      </c>
    </row>
    <row r="808" spans="1:10" ht="20" x14ac:dyDescent="0.2">
      <c r="A808" s="323">
        <v>1058</v>
      </c>
      <c r="B808" s="324">
        <v>30</v>
      </c>
      <c r="C808" s="324">
        <v>16</v>
      </c>
      <c r="D808" s="324">
        <v>3</v>
      </c>
      <c r="E808" s="324">
        <v>5800</v>
      </c>
      <c r="F808" s="324">
        <v>7.8</v>
      </c>
      <c r="G808" s="324">
        <v>1</v>
      </c>
      <c r="H808" s="324">
        <v>0</v>
      </c>
      <c r="I808" s="325">
        <v>484</v>
      </c>
      <c r="J808" s="331">
        <v>0</v>
      </c>
    </row>
    <row r="809" spans="1:10" ht="20" x14ac:dyDescent="0.2">
      <c r="A809" s="323">
        <v>1059</v>
      </c>
      <c r="B809" s="324">
        <v>31</v>
      </c>
      <c r="C809" s="324">
        <v>19</v>
      </c>
      <c r="D809" s="324">
        <v>2</v>
      </c>
      <c r="E809" s="324">
        <v>6400</v>
      </c>
      <c r="F809" s="324">
        <v>1.8</v>
      </c>
      <c r="G809" s="324">
        <v>0</v>
      </c>
      <c r="H809" s="324">
        <v>0</v>
      </c>
      <c r="I809" s="325">
        <v>243</v>
      </c>
      <c r="J809" s="331">
        <v>0</v>
      </c>
    </row>
    <row r="810" spans="1:10" ht="20" x14ac:dyDescent="0.2">
      <c r="A810" s="323">
        <v>1060</v>
      </c>
      <c r="B810" s="324">
        <v>41</v>
      </c>
      <c r="C810" s="324">
        <v>15</v>
      </c>
      <c r="D810" s="324">
        <v>1</v>
      </c>
      <c r="E810" s="324">
        <v>5190</v>
      </c>
      <c r="F810" s="324">
        <v>6.9</v>
      </c>
      <c r="G810" s="324">
        <v>0</v>
      </c>
      <c r="H810" s="324">
        <v>1</v>
      </c>
      <c r="I810" s="325">
        <v>148</v>
      </c>
      <c r="J810" s="331">
        <v>0</v>
      </c>
    </row>
    <row r="811" spans="1:10" ht="20" x14ac:dyDescent="0.2">
      <c r="A811" s="323">
        <v>1061</v>
      </c>
      <c r="B811" s="324">
        <v>36</v>
      </c>
      <c r="C811" s="324">
        <v>27</v>
      </c>
      <c r="D811" s="324">
        <v>1</v>
      </c>
      <c r="E811" s="324">
        <v>6500</v>
      </c>
      <c r="F811" s="324">
        <v>0.8</v>
      </c>
      <c r="G811" s="324">
        <v>0</v>
      </c>
      <c r="H811" s="324">
        <v>1</v>
      </c>
      <c r="I811" s="325">
        <v>419</v>
      </c>
      <c r="J811" s="331">
        <v>0</v>
      </c>
    </row>
    <row r="812" spans="1:10" ht="20" x14ac:dyDescent="0.2">
      <c r="A812" s="323">
        <v>1064</v>
      </c>
      <c r="B812" s="324">
        <v>48</v>
      </c>
      <c r="C812" s="324">
        <v>32</v>
      </c>
      <c r="D812" s="324">
        <v>3</v>
      </c>
      <c r="E812" s="324">
        <v>15740</v>
      </c>
      <c r="F812" s="324">
        <v>8.9</v>
      </c>
      <c r="G812" s="324">
        <v>1</v>
      </c>
      <c r="H812" s="324">
        <v>1</v>
      </c>
      <c r="I812" s="325">
        <v>1416</v>
      </c>
      <c r="J812" s="331">
        <v>0</v>
      </c>
    </row>
    <row r="813" spans="1:10" ht="20" x14ac:dyDescent="0.2">
      <c r="A813" s="323">
        <v>1065</v>
      </c>
      <c r="B813" s="324">
        <v>30</v>
      </c>
      <c r="C813" s="324">
        <v>15</v>
      </c>
      <c r="D813" s="324">
        <v>1</v>
      </c>
      <c r="E813" s="324">
        <v>4740</v>
      </c>
      <c r="F813" s="324">
        <v>8.6</v>
      </c>
      <c r="G813" s="324">
        <v>1</v>
      </c>
      <c r="H813" s="324">
        <v>0</v>
      </c>
      <c r="I813" s="325">
        <v>526</v>
      </c>
      <c r="J813" s="331">
        <v>0</v>
      </c>
    </row>
    <row r="814" spans="1:10" ht="20" x14ac:dyDescent="0.2">
      <c r="A814" s="323">
        <v>1067</v>
      </c>
      <c r="B814" s="324">
        <v>39</v>
      </c>
      <c r="C814" s="324">
        <v>25</v>
      </c>
      <c r="D814" s="324">
        <v>2</v>
      </c>
      <c r="E814" s="324">
        <v>6070</v>
      </c>
      <c r="F814" s="324">
        <v>4</v>
      </c>
      <c r="G814" s="324">
        <v>1</v>
      </c>
      <c r="H814" s="324">
        <v>0</v>
      </c>
      <c r="I814" s="325">
        <v>417</v>
      </c>
      <c r="J814" s="331">
        <v>0</v>
      </c>
    </row>
    <row r="815" spans="1:10" ht="20" x14ac:dyDescent="0.2">
      <c r="A815" s="323">
        <v>1068</v>
      </c>
      <c r="B815" s="324">
        <v>31</v>
      </c>
      <c r="C815" s="324">
        <v>19</v>
      </c>
      <c r="D815" s="324">
        <v>1</v>
      </c>
      <c r="E815" s="324">
        <v>5160</v>
      </c>
      <c r="F815" s="324">
        <v>3.2</v>
      </c>
      <c r="G815" s="324">
        <v>0</v>
      </c>
      <c r="H815" s="324">
        <v>0</v>
      </c>
      <c r="I815" s="325">
        <v>600</v>
      </c>
      <c r="J815" s="331">
        <v>0</v>
      </c>
    </row>
    <row r="816" spans="1:10" ht="20" x14ac:dyDescent="0.2">
      <c r="A816" s="323">
        <v>1070</v>
      </c>
      <c r="B816" s="324">
        <v>47</v>
      </c>
      <c r="C816" s="324">
        <v>29</v>
      </c>
      <c r="D816" s="324">
        <v>1</v>
      </c>
      <c r="E816" s="324">
        <v>14120</v>
      </c>
      <c r="F816" s="324">
        <v>4</v>
      </c>
      <c r="G816" s="324">
        <v>1</v>
      </c>
      <c r="H816" s="324">
        <v>1</v>
      </c>
      <c r="I816" s="325">
        <v>1831</v>
      </c>
      <c r="J816" s="331">
        <v>0</v>
      </c>
    </row>
    <row r="817" spans="1:10" ht="20" x14ac:dyDescent="0.2">
      <c r="A817" s="323">
        <v>1072</v>
      </c>
      <c r="B817" s="324">
        <v>40</v>
      </c>
      <c r="C817" s="324">
        <v>12</v>
      </c>
      <c r="D817" s="324">
        <v>2</v>
      </c>
      <c r="E817" s="324">
        <v>4560</v>
      </c>
      <c r="F817" s="324">
        <v>5.2</v>
      </c>
      <c r="G817" s="324">
        <v>1</v>
      </c>
      <c r="H817" s="324">
        <v>0</v>
      </c>
      <c r="I817" s="325">
        <v>532</v>
      </c>
      <c r="J817" s="331">
        <v>0</v>
      </c>
    </row>
    <row r="818" spans="1:10" ht="20" x14ac:dyDescent="0.2">
      <c r="A818" s="323">
        <v>1073</v>
      </c>
      <c r="B818" s="324">
        <v>27</v>
      </c>
      <c r="C818" s="324">
        <v>20</v>
      </c>
      <c r="D818" s="324">
        <v>1</v>
      </c>
      <c r="E818" s="324">
        <v>4850</v>
      </c>
      <c r="F818" s="324">
        <v>4.0999999999999996</v>
      </c>
      <c r="G818" s="324">
        <v>1</v>
      </c>
      <c r="H818" s="324">
        <v>0</v>
      </c>
      <c r="I818" s="325">
        <v>121</v>
      </c>
      <c r="J818" s="331">
        <v>0</v>
      </c>
    </row>
    <row r="819" spans="1:10" ht="20" x14ac:dyDescent="0.2">
      <c r="A819" s="323">
        <v>1076</v>
      </c>
      <c r="B819" s="324">
        <v>32</v>
      </c>
      <c r="C819" s="324">
        <v>23</v>
      </c>
      <c r="D819" s="324">
        <v>1</v>
      </c>
      <c r="E819" s="324">
        <v>8750</v>
      </c>
      <c r="F819" s="324">
        <v>5.5</v>
      </c>
      <c r="G819" s="324">
        <v>1</v>
      </c>
      <c r="H819" s="324">
        <v>0</v>
      </c>
      <c r="I819" s="325">
        <v>267</v>
      </c>
      <c r="J819" s="331">
        <v>0</v>
      </c>
    </row>
    <row r="820" spans="1:10" ht="20" x14ac:dyDescent="0.2">
      <c r="A820" s="323">
        <v>1077</v>
      </c>
      <c r="B820" s="324">
        <v>34</v>
      </c>
      <c r="C820" s="324">
        <v>21</v>
      </c>
      <c r="D820" s="324">
        <v>1</v>
      </c>
      <c r="E820" s="324">
        <v>7270</v>
      </c>
      <c r="F820" s="324">
        <v>3.9</v>
      </c>
      <c r="G820" s="324">
        <v>1</v>
      </c>
      <c r="H820" s="324">
        <v>0</v>
      </c>
      <c r="I820" s="325">
        <v>266</v>
      </c>
      <c r="J820" s="331">
        <v>0</v>
      </c>
    </row>
    <row r="821" spans="1:10" ht="20" x14ac:dyDescent="0.2">
      <c r="A821" s="323">
        <v>1079</v>
      </c>
      <c r="B821" s="324">
        <v>30</v>
      </c>
      <c r="C821" s="324">
        <v>22</v>
      </c>
      <c r="D821" s="324">
        <v>1</v>
      </c>
      <c r="E821" s="324">
        <v>5940</v>
      </c>
      <c r="F821" s="324">
        <v>5.7</v>
      </c>
      <c r="G821" s="324">
        <v>1</v>
      </c>
      <c r="H821" s="324">
        <v>0</v>
      </c>
      <c r="I821" s="325">
        <v>462</v>
      </c>
      <c r="J821" s="331">
        <v>0</v>
      </c>
    </row>
    <row r="822" spans="1:10" ht="20" x14ac:dyDescent="0.2">
      <c r="A822" s="323">
        <v>1080</v>
      </c>
      <c r="B822" s="324">
        <v>36</v>
      </c>
      <c r="C822" s="324">
        <v>13</v>
      </c>
      <c r="D822" s="324">
        <v>1</v>
      </c>
      <c r="E822" s="324">
        <v>5380</v>
      </c>
      <c r="F822" s="324">
        <v>5.7</v>
      </c>
      <c r="G822" s="324">
        <v>1</v>
      </c>
      <c r="H822" s="324">
        <v>0</v>
      </c>
      <c r="I822" s="325">
        <v>1188</v>
      </c>
      <c r="J822" s="331">
        <v>0</v>
      </c>
    </row>
    <row r="823" spans="1:10" ht="20" x14ac:dyDescent="0.2">
      <c r="A823" s="323">
        <v>1081</v>
      </c>
      <c r="B823" s="324">
        <v>54</v>
      </c>
      <c r="C823" s="324">
        <v>26</v>
      </c>
      <c r="D823" s="324">
        <v>1</v>
      </c>
      <c r="E823" s="324">
        <v>7040</v>
      </c>
      <c r="F823" s="324">
        <v>3.4</v>
      </c>
      <c r="G823" s="324">
        <v>1</v>
      </c>
      <c r="H823" s="324">
        <v>1</v>
      </c>
      <c r="I823" s="325">
        <v>237</v>
      </c>
      <c r="J823" s="331">
        <v>0</v>
      </c>
    </row>
    <row r="824" spans="1:10" ht="20" x14ac:dyDescent="0.2">
      <c r="A824" s="323">
        <v>1082</v>
      </c>
      <c r="B824" s="324">
        <v>31</v>
      </c>
      <c r="C824" s="324">
        <v>16</v>
      </c>
      <c r="D824" s="324">
        <v>1</v>
      </c>
      <c r="E824" s="324">
        <v>4920</v>
      </c>
      <c r="F824" s="324">
        <v>4.0999999999999996</v>
      </c>
      <c r="G824" s="324">
        <v>0</v>
      </c>
      <c r="H824" s="324">
        <v>1</v>
      </c>
      <c r="I824" s="325">
        <v>549</v>
      </c>
      <c r="J824" s="331">
        <v>0</v>
      </c>
    </row>
    <row r="825" spans="1:10" ht="20" x14ac:dyDescent="0.2">
      <c r="A825" s="323">
        <v>1083</v>
      </c>
      <c r="B825" s="324">
        <v>29</v>
      </c>
      <c r="C825" s="324">
        <v>13</v>
      </c>
      <c r="D825" s="324">
        <v>1</v>
      </c>
      <c r="E825" s="324">
        <v>4970</v>
      </c>
      <c r="F825" s="324">
        <v>3.6</v>
      </c>
      <c r="G825" s="324">
        <v>1</v>
      </c>
      <c r="H825" s="324">
        <v>1</v>
      </c>
      <c r="I825" s="325">
        <v>164</v>
      </c>
      <c r="J825" s="331">
        <v>0</v>
      </c>
    </row>
    <row r="826" spans="1:10" ht="20" x14ac:dyDescent="0.2">
      <c r="A826" s="323">
        <v>1084</v>
      </c>
      <c r="B826" s="324">
        <v>36</v>
      </c>
      <c r="C826" s="324">
        <v>17</v>
      </c>
      <c r="D826" s="324">
        <v>2</v>
      </c>
      <c r="E826" s="324">
        <v>8030</v>
      </c>
      <c r="F826" s="324">
        <v>2.6</v>
      </c>
      <c r="G826" s="324">
        <v>1</v>
      </c>
      <c r="H826" s="324">
        <v>0</v>
      </c>
      <c r="I826" s="325">
        <v>521</v>
      </c>
      <c r="J826" s="331">
        <v>0</v>
      </c>
    </row>
    <row r="827" spans="1:10" ht="20" x14ac:dyDescent="0.2">
      <c r="A827" s="323">
        <v>1085</v>
      </c>
      <c r="B827" s="324">
        <v>53</v>
      </c>
      <c r="C827" s="324">
        <v>36</v>
      </c>
      <c r="D827" s="324">
        <v>4</v>
      </c>
      <c r="E827" s="324">
        <v>25590</v>
      </c>
      <c r="F827" s="324">
        <v>4.3</v>
      </c>
      <c r="G827" s="324">
        <v>0</v>
      </c>
      <c r="H827" s="324">
        <v>0</v>
      </c>
      <c r="I827" s="325">
        <v>4017</v>
      </c>
      <c r="J827" s="331">
        <v>0</v>
      </c>
    </row>
    <row r="828" spans="1:10" ht="20" x14ac:dyDescent="0.2">
      <c r="A828" s="323">
        <v>1086</v>
      </c>
      <c r="B828" s="324">
        <v>48</v>
      </c>
      <c r="C828" s="324">
        <v>25</v>
      </c>
      <c r="D828" s="324">
        <v>2</v>
      </c>
      <c r="E828" s="324">
        <v>6840</v>
      </c>
      <c r="F828" s="324">
        <v>3.1</v>
      </c>
      <c r="G828" s="324">
        <v>1</v>
      </c>
      <c r="H828" s="324">
        <v>1</v>
      </c>
      <c r="I828" s="325">
        <v>157</v>
      </c>
      <c r="J828" s="331">
        <v>0</v>
      </c>
    </row>
    <row r="829" spans="1:10" ht="20" x14ac:dyDescent="0.2">
      <c r="A829" s="323">
        <v>1087</v>
      </c>
      <c r="B829" s="324">
        <v>38</v>
      </c>
      <c r="C829" s="324">
        <v>20</v>
      </c>
      <c r="D829" s="324">
        <v>1</v>
      </c>
      <c r="E829" s="324">
        <v>6540</v>
      </c>
      <c r="F829" s="324">
        <v>4</v>
      </c>
      <c r="G829" s="324">
        <v>1</v>
      </c>
      <c r="H829" s="324">
        <v>0</v>
      </c>
      <c r="I829" s="325">
        <v>616</v>
      </c>
      <c r="J829" s="331">
        <v>0</v>
      </c>
    </row>
    <row r="830" spans="1:10" ht="20" x14ac:dyDescent="0.2">
      <c r="A830" s="323">
        <v>1088</v>
      </c>
      <c r="B830" s="324">
        <v>43</v>
      </c>
      <c r="C830" s="324">
        <v>34</v>
      </c>
      <c r="D830" s="324">
        <v>1</v>
      </c>
      <c r="E830" s="324">
        <v>8760</v>
      </c>
      <c r="F830" s="324">
        <v>2.9</v>
      </c>
      <c r="G830" s="324">
        <v>1</v>
      </c>
      <c r="H830" s="324">
        <v>0</v>
      </c>
      <c r="I830" s="325">
        <v>498</v>
      </c>
      <c r="J830" s="331">
        <v>0</v>
      </c>
    </row>
    <row r="831" spans="1:10" ht="20" x14ac:dyDescent="0.2">
      <c r="A831" s="323">
        <v>1089</v>
      </c>
      <c r="B831" s="324">
        <v>40</v>
      </c>
      <c r="C831" s="324">
        <v>25</v>
      </c>
      <c r="D831" s="324">
        <v>2</v>
      </c>
      <c r="E831" s="324">
        <v>13120</v>
      </c>
      <c r="F831" s="324">
        <v>9.6999999999999993</v>
      </c>
      <c r="G831" s="324">
        <v>1</v>
      </c>
      <c r="H831" s="324">
        <v>0</v>
      </c>
      <c r="I831" s="325">
        <v>2337</v>
      </c>
      <c r="J831" s="331">
        <v>0</v>
      </c>
    </row>
    <row r="832" spans="1:10" ht="20" x14ac:dyDescent="0.2">
      <c r="A832" s="323">
        <v>1091</v>
      </c>
      <c r="B832" s="324">
        <v>41</v>
      </c>
      <c r="C832" s="324">
        <v>33</v>
      </c>
      <c r="D832" s="324">
        <v>1</v>
      </c>
      <c r="E832" s="324">
        <v>9420</v>
      </c>
      <c r="F832" s="324">
        <v>6.4</v>
      </c>
      <c r="G832" s="324">
        <v>1</v>
      </c>
      <c r="H832" s="324">
        <v>1</v>
      </c>
      <c r="I832" s="325">
        <v>442</v>
      </c>
      <c r="J832" s="331">
        <v>0</v>
      </c>
    </row>
    <row r="833" spans="1:10" ht="20" x14ac:dyDescent="0.2">
      <c r="A833" s="323">
        <v>1092</v>
      </c>
      <c r="B833" s="324">
        <v>24</v>
      </c>
      <c r="C833" s="324">
        <v>16</v>
      </c>
      <c r="D833" s="324">
        <v>1</v>
      </c>
      <c r="E833" s="324">
        <v>6450</v>
      </c>
      <c r="F833" s="324">
        <v>9.4</v>
      </c>
      <c r="G833" s="324">
        <v>0</v>
      </c>
      <c r="H833" s="324">
        <v>0</v>
      </c>
      <c r="I833" s="325">
        <v>534</v>
      </c>
      <c r="J833" s="331">
        <v>0</v>
      </c>
    </row>
    <row r="834" spans="1:10" ht="20" x14ac:dyDescent="0.2">
      <c r="A834" s="323">
        <v>1094</v>
      </c>
      <c r="B834" s="324">
        <v>30</v>
      </c>
      <c r="C834" s="324">
        <v>12</v>
      </c>
      <c r="D834" s="324">
        <v>1</v>
      </c>
      <c r="E834" s="324">
        <v>4780</v>
      </c>
      <c r="F834" s="324">
        <v>5.4</v>
      </c>
      <c r="G834" s="324">
        <v>1</v>
      </c>
      <c r="H834" s="324">
        <v>0</v>
      </c>
      <c r="I834" s="325">
        <v>188</v>
      </c>
      <c r="J834" s="331">
        <v>0</v>
      </c>
    </row>
    <row r="835" spans="1:10" ht="20" x14ac:dyDescent="0.2">
      <c r="A835" s="323">
        <v>1095</v>
      </c>
      <c r="B835" s="324">
        <v>27</v>
      </c>
      <c r="C835" s="324">
        <v>19</v>
      </c>
      <c r="D835" s="324">
        <v>1</v>
      </c>
      <c r="E835" s="324">
        <v>4670</v>
      </c>
      <c r="F835" s="324">
        <v>5.6</v>
      </c>
      <c r="G835" s="324">
        <v>1</v>
      </c>
      <c r="H835" s="324">
        <v>1</v>
      </c>
      <c r="I835" s="325">
        <v>113</v>
      </c>
      <c r="J835" s="331">
        <v>0</v>
      </c>
    </row>
    <row r="836" spans="1:10" ht="20" x14ac:dyDescent="0.2">
      <c r="A836" s="323">
        <v>1096</v>
      </c>
      <c r="B836" s="324">
        <v>32</v>
      </c>
      <c r="C836" s="324">
        <v>22</v>
      </c>
      <c r="D836" s="324">
        <v>2</v>
      </c>
      <c r="E836" s="324">
        <v>6890</v>
      </c>
      <c r="F836" s="324">
        <v>3</v>
      </c>
      <c r="G836" s="324">
        <v>1</v>
      </c>
      <c r="H836" s="324">
        <v>0</v>
      </c>
      <c r="I836" s="325">
        <v>429</v>
      </c>
      <c r="J836" s="331">
        <v>0</v>
      </c>
    </row>
    <row r="837" spans="1:10" ht="20" x14ac:dyDescent="0.2">
      <c r="A837" s="323">
        <v>1097</v>
      </c>
      <c r="B837" s="324">
        <v>42</v>
      </c>
      <c r="C837" s="324">
        <v>16</v>
      </c>
      <c r="D837" s="324">
        <v>4</v>
      </c>
      <c r="E837" s="324">
        <v>6660</v>
      </c>
      <c r="F837" s="324">
        <v>5.5</v>
      </c>
      <c r="G837" s="324">
        <v>1</v>
      </c>
      <c r="H837" s="324">
        <v>0</v>
      </c>
      <c r="I837" s="325">
        <v>91</v>
      </c>
      <c r="J837" s="331">
        <v>0</v>
      </c>
    </row>
    <row r="838" spans="1:10" ht="20" x14ac:dyDescent="0.2">
      <c r="A838" s="323">
        <v>1098</v>
      </c>
      <c r="B838" s="324">
        <v>55</v>
      </c>
      <c r="C838" s="324">
        <v>46</v>
      </c>
      <c r="D838" s="324">
        <v>1</v>
      </c>
      <c r="E838" s="324">
        <v>19090</v>
      </c>
      <c r="F838" s="324">
        <v>0.7</v>
      </c>
      <c r="G838" s="324">
        <v>1</v>
      </c>
      <c r="H838" s="324">
        <v>0</v>
      </c>
      <c r="I838" s="325">
        <v>2057</v>
      </c>
      <c r="J838" s="331">
        <v>0</v>
      </c>
    </row>
    <row r="839" spans="1:10" ht="20" x14ac:dyDescent="0.2">
      <c r="A839" s="323">
        <v>1099</v>
      </c>
      <c r="B839" s="324">
        <v>41</v>
      </c>
      <c r="C839" s="324">
        <v>27</v>
      </c>
      <c r="D839" s="324">
        <v>2</v>
      </c>
      <c r="E839" s="324">
        <v>9470</v>
      </c>
      <c r="F839" s="324">
        <v>6</v>
      </c>
      <c r="G839" s="324">
        <v>1</v>
      </c>
      <c r="H839" s="324">
        <v>0</v>
      </c>
      <c r="I839" s="325">
        <v>802</v>
      </c>
      <c r="J839" s="331">
        <v>0</v>
      </c>
    </row>
    <row r="840" spans="1:10" ht="20" x14ac:dyDescent="0.2">
      <c r="A840" s="323">
        <v>1100</v>
      </c>
      <c r="B840" s="324">
        <v>40</v>
      </c>
      <c r="C840" s="324">
        <v>25</v>
      </c>
      <c r="D840" s="324">
        <v>1</v>
      </c>
      <c r="E840" s="324">
        <v>7920</v>
      </c>
      <c r="F840" s="324">
        <v>6.5</v>
      </c>
      <c r="G840" s="324">
        <v>1</v>
      </c>
      <c r="H840" s="324">
        <v>0</v>
      </c>
      <c r="I840" s="325">
        <v>934</v>
      </c>
      <c r="J840" s="331">
        <v>0</v>
      </c>
    </row>
    <row r="841" spans="1:10" ht="20" x14ac:dyDescent="0.2">
      <c r="A841" s="323">
        <v>1101</v>
      </c>
      <c r="B841" s="324">
        <v>43</v>
      </c>
      <c r="C841" s="324">
        <v>20</v>
      </c>
      <c r="D841" s="324">
        <v>2</v>
      </c>
      <c r="E841" s="324">
        <v>8610</v>
      </c>
      <c r="F841" s="324">
        <v>8.6999999999999993</v>
      </c>
      <c r="G841" s="324">
        <v>1</v>
      </c>
      <c r="H841" s="324">
        <v>0</v>
      </c>
      <c r="I841" s="325">
        <v>643</v>
      </c>
      <c r="J841" s="331">
        <v>0</v>
      </c>
    </row>
    <row r="842" spans="1:10" ht="20" x14ac:dyDescent="0.2">
      <c r="A842" s="323">
        <v>1102</v>
      </c>
      <c r="B842" s="324">
        <v>49</v>
      </c>
      <c r="C842" s="324">
        <v>23</v>
      </c>
      <c r="D842" s="324">
        <v>2</v>
      </c>
      <c r="E842" s="324">
        <v>6560</v>
      </c>
      <c r="F842" s="324">
        <v>5.3</v>
      </c>
      <c r="G842" s="324">
        <v>0</v>
      </c>
      <c r="H842" s="324">
        <v>0</v>
      </c>
      <c r="I842" s="325">
        <v>627</v>
      </c>
      <c r="J842" s="331">
        <v>0</v>
      </c>
    </row>
    <row r="843" spans="1:10" ht="20" x14ac:dyDescent="0.2">
      <c r="A843" s="323">
        <v>1103</v>
      </c>
      <c r="B843" s="324">
        <v>35</v>
      </c>
      <c r="C843" s="324">
        <v>28</v>
      </c>
      <c r="D843" s="324">
        <v>1</v>
      </c>
      <c r="E843" s="324">
        <v>11370</v>
      </c>
      <c r="F843" s="324">
        <v>5.8</v>
      </c>
      <c r="G843" s="324">
        <v>1</v>
      </c>
      <c r="H843" s="324">
        <v>0</v>
      </c>
      <c r="I843" s="325">
        <v>696</v>
      </c>
      <c r="J843" s="331">
        <v>0</v>
      </c>
    </row>
    <row r="844" spans="1:10" ht="20" x14ac:dyDescent="0.2">
      <c r="A844" s="323">
        <v>1104</v>
      </c>
      <c r="B844" s="324">
        <v>32</v>
      </c>
      <c r="C844" s="324">
        <v>17</v>
      </c>
      <c r="D844" s="324">
        <v>4</v>
      </c>
      <c r="E844" s="324">
        <v>8320</v>
      </c>
      <c r="F844" s="324">
        <v>6.6</v>
      </c>
      <c r="G844" s="324">
        <v>1</v>
      </c>
      <c r="H844" s="324">
        <v>1</v>
      </c>
      <c r="I844" s="325">
        <v>259</v>
      </c>
      <c r="J844" s="331">
        <v>0</v>
      </c>
    </row>
    <row r="845" spans="1:10" ht="20" x14ac:dyDescent="0.2">
      <c r="A845" s="323">
        <v>1105</v>
      </c>
      <c r="B845" s="324">
        <v>34</v>
      </c>
      <c r="C845" s="324">
        <v>27</v>
      </c>
      <c r="D845" s="324">
        <v>1</v>
      </c>
      <c r="E845" s="324">
        <v>7250</v>
      </c>
      <c r="F845" s="324">
        <v>0.9</v>
      </c>
      <c r="G845" s="324">
        <v>0</v>
      </c>
      <c r="H845" s="324">
        <v>0</v>
      </c>
      <c r="I845" s="325">
        <v>501</v>
      </c>
      <c r="J845" s="331">
        <v>0</v>
      </c>
    </row>
    <row r="846" spans="1:10" ht="20" x14ac:dyDescent="0.2">
      <c r="A846" s="323">
        <v>1106</v>
      </c>
      <c r="B846" s="324">
        <v>41</v>
      </c>
      <c r="C846" s="324">
        <v>14</v>
      </c>
      <c r="D846" s="324">
        <v>3</v>
      </c>
      <c r="E846" s="324">
        <v>5250</v>
      </c>
      <c r="F846" s="324">
        <v>5.5</v>
      </c>
      <c r="G846" s="324">
        <v>1</v>
      </c>
      <c r="H846" s="324">
        <v>0</v>
      </c>
      <c r="I846" s="325">
        <v>168</v>
      </c>
      <c r="J846" s="331">
        <v>0</v>
      </c>
    </row>
    <row r="847" spans="1:10" ht="20" x14ac:dyDescent="0.2">
      <c r="A847" s="323">
        <v>1107</v>
      </c>
      <c r="B847" s="324">
        <v>39</v>
      </c>
      <c r="C847" s="324">
        <v>27</v>
      </c>
      <c r="D847" s="324">
        <v>1</v>
      </c>
      <c r="E847" s="324">
        <v>6470</v>
      </c>
      <c r="F847" s="324">
        <v>6.9</v>
      </c>
      <c r="G847" s="324">
        <v>0</v>
      </c>
      <c r="H847" s="324">
        <v>0</v>
      </c>
      <c r="I847" s="325">
        <v>519</v>
      </c>
      <c r="J847" s="331">
        <v>0</v>
      </c>
    </row>
    <row r="848" spans="1:10" ht="20" x14ac:dyDescent="0.2">
      <c r="A848" s="323">
        <v>1108</v>
      </c>
      <c r="B848" s="324">
        <v>41</v>
      </c>
      <c r="C848" s="324">
        <v>18</v>
      </c>
      <c r="D848" s="324">
        <v>2</v>
      </c>
      <c r="E848" s="324">
        <v>15130.000000000002</v>
      </c>
      <c r="F848" s="324">
        <v>5.8</v>
      </c>
      <c r="G848" s="324">
        <v>0</v>
      </c>
      <c r="H848" s="324">
        <v>1</v>
      </c>
      <c r="I848" s="325">
        <v>1500</v>
      </c>
      <c r="J848" s="331">
        <v>0</v>
      </c>
    </row>
    <row r="849" spans="1:10" ht="20" x14ac:dyDescent="0.2">
      <c r="A849" s="323">
        <v>1109</v>
      </c>
      <c r="B849" s="324">
        <v>32</v>
      </c>
      <c r="C849" s="324">
        <v>12</v>
      </c>
      <c r="D849" s="324">
        <v>3</v>
      </c>
      <c r="E849" s="324">
        <v>6290</v>
      </c>
      <c r="F849" s="324">
        <v>4</v>
      </c>
      <c r="G849" s="324">
        <v>1</v>
      </c>
      <c r="H849" s="324">
        <v>0</v>
      </c>
      <c r="I849" s="325">
        <v>1007</v>
      </c>
      <c r="J849" s="331">
        <v>0</v>
      </c>
    </row>
    <row r="850" spans="1:10" ht="20" x14ac:dyDescent="0.2">
      <c r="A850" s="323">
        <v>1111</v>
      </c>
      <c r="B850" s="324">
        <v>45</v>
      </c>
      <c r="C850" s="324">
        <v>25</v>
      </c>
      <c r="D850" s="324">
        <v>1</v>
      </c>
      <c r="E850" s="324">
        <v>12180.000000000002</v>
      </c>
      <c r="F850" s="324">
        <v>7.4</v>
      </c>
      <c r="G850" s="324">
        <v>1</v>
      </c>
      <c r="H850" s="324">
        <v>1</v>
      </c>
      <c r="I850" s="325">
        <v>649</v>
      </c>
      <c r="J850" s="331">
        <v>0</v>
      </c>
    </row>
    <row r="851" spans="1:10" ht="20" x14ac:dyDescent="0.2">
      <c r="A851" s="323">
        <v>1113</v>
      </c>
      <c r="B851" s="324">
        <v>46</v>
      </c>
      <c r="C851" s="324">
        <v>19</v>
      </c>
      <c r="D851" s="324">
        <v>3</v>
      </c>
      <c r="E851" s="324">
        <v>6000</v>
      </c>
      <c r="F851" s="324">
        <v>5.5</v>
      </c>
      <c r="G851" s="324">
        <v>1</v>
      </c>
      <c r="H851" s="324">
        <v>0</v>
      </c>
      <c r="I851" s="325">
        <v>1051</v>
      </c>
      <c r="J851" s="331">
        <v>0</v>
      </c>
    </row>
    <row r="852" spans="1:10" ht="20" x14ac:dyDescent="0.2">
      <c r="A852" s="323">
        <v>1114</v>
      </c>
      <c r="B852" s="324">
        <v>39</v>
      </c>
      <c r="C852" s="324">
        <v>30</v>
      </c>
      <c r="D852" s="324">
        <v>1</v>
      </c>
      <c r="E852" s="324">
        <v>6030</v>
      </c>
      <c r="F852" s="324">
        <v>3.6</v>
      </c>
      <c r="G852" s="324">
        <v>1</v>
      </c>
      <c r="H852" s="324">
        <v>0</v>
      </c>
      <c r="I852" s="325">
        <v>469</v>
      </c>
      <c r="J852" s="331">
        <v>0</v>
      </c>
    </row>
    <row r="853" spans="1:10" ht="20" x14ac:dyDescent="0.2">
      <c r="A853" s="323">
        <v>1115</v>
      </c>
      <c r="B853" s="324">
        <v>36</v>
      </c>
      <c r="C853" s="324">
        <v>29</v>
      </c>
      <c r="D853" s="324">
        <v>1</v>
      </c>
      <c r="E853" s="324">
        <v>8000</v>
      </c>
      <c r="F853" s="324">
        <v>2.6</v>
      </c>
      <c r="G853" s="324">
        <v>1</v>
      </c>
      <c r="H853" s="324">
        <v>1</v>
      </c>
      <c r="I853" s="325">
        <v>1113</v>
      </c>
      <c r="J853" s="331">
        <v>0</v>
      </c>
    </row>
    <row r="854" spans="1:10" ht="20" x14ac:dyDescent="0.2">
      <c r="A854" s="323">
        <v>1117</v>
      </c>
      <c r="B854" s="324">
        <v>41</v>
      </c>
      <c r="C854" s="324">
        <v>33</v>
      </c>
      <c r="D854" s="324">
        <v>1</v>
      </c>
      <c r="E854" s="324">
        <v>8540</v>
      </c>
      <c r="F854" s="324">
        <v>5.4</v>
      </c>
      <c r="G854" s="324">
        <v>1</v>
      </c>
      <c r="H854" s="324">
        <v>0</v>
      </c>
      <c r="I854" s="325">
        <v>186</v>
      </c>
      <c r="J854" s="331">
        <v>0</v>
      </c>
    </row>
    <row r="855" spans="1:10" ht="20" x14ac:dyDescent="0.2">
      <c r="A855" s="323">
        <v>1123</v>
      </c>
      <c r="B855" s="324">
        <v>31</v>
      </c>
      <c r="C855" s="324">
        <v>18</v>
      </c>
      <c r="D855" s="324">
        <v>2</v>
      </c>
      <c r="E855" s="324">
        <v>5880</v>
      </c>
      <c r="F855" s="324">
        <v>4.7</v>
      </c>
      <c r="G855" s="324">
        <v>1</v>
      </c>
      <c r="H855" s="324">
        <v>1</v>
      </c>
      <c r="I855" s="325">
        <v>267</v>
      </c>
      <c r="J855" s="331">
        <v>0</v>
      </c>
    </row>
    <row r="856" spans="1:10" ht="20" x14ac:dyDescent="0.2">
      <c r="A856" s="323">
        <v>1124</v>
      </c>
      <c r="B856" s="324">
        <v>39</v>
      </c>
      <c r="C856" s="324">
        <v>20</v>
      </c>
      <c r="D856" s="324">
        <v>2</v>
      </c>
      <c r="E856" s="324">
        <v>7150</v>
      </c>
      <c r="F856" s="324">
        <v>6.6</v>
      </c>
      <c r="G856" s="324">
        <v>1</v>
      </c>
      <c r="H856" s="324">
        <v>1</v>
      </c>
      <c r="I856" s="325">
        <v>627</v>
      </c>
      <c r="J856" s="331">
        <v>0</v>
      </c>
    </row>
    <row r="857" spans="1:10" ht="20" x14ac:dyDescent="0.2">
      <c r="A857" s="323">
        <v>1125</v>
      </c>
      <c r="B857" s="324">
        <v>44</v>
      </c>
      <c r="C857" s="324">
        <v>12</v>
      </c>
      <c r="D857" s="324">
        <v>2</v>
      </c>
      <c r="E857" s="324">
        <v>5210</v>
      </c>
      <c r="F857" s="324">
        <v>2.9</v>
      </c>
      <c r="G857" s="324">
        <v>0</v>
      </c>
      <c r="H857" s="324">
        <v>0</v>
      </c>
      <c r="I857" s="325">
        <v>197</v>
      </c>
      <c r="J857" s="331">
        <v>0</v>
      </c>
    </row>
    <row r="858" spans="1:10" ht="20" x14ac:dyDescent="0.2">
      <c r="A858" s="323">
        <v>1126</v>
      </c>
      <c r="B858" s="324">
        <v>36</v>
      </c>
      <c r="C858" s="324">
        <v>26</v>
      </c>
      <c r="D858" s="324">
        <v>1</v>
      </c>
      <c r="E858" s="324">
        <v>5660</v>
      </c>
      <c r="F858" s="324">
        <v>4.8</v>
      </c>
      <c r="G858" s="324">
        <v>0</v>
      </c>
      <c r="H858" s="324">
        <v>1</v>
      </c>
      <c r="I858" s="325">
        <v>1361</v>
      </c>
      <c r="J858" s="331">
        <v>0</v>
      </c>
    </row>
    <row r="859" spans="1:10" ht="20" x14ac:dyDescent="0.2">
      <c r="A859" s="323">
        <v>1127</v>
      </c>
      <c r="B859" s="324">
        <v>30</v>
      </c>
      <c r="C859" s="324">
        <v>17</v>
      </c>
      <c r="D859" s="324">
        <v>3</v>
      </c>
      <c r="E859" s="324">
        <v>4580</v>
      </c>
      <c r="F859" s="324">
        <v>6.3</v>
      </c>
      <c r="G859" s="324">
        <v>1</v>
      </c>
      <c r="H859" s="324">
        <v>1</v>
      </c>
      <c r="I859" s="325">
        <v>95</v>
      </c>
      <c r="J859" s="331">
        <v>0</v>
      </c>
    </row>
    <row r="860" spans="1:10" ht="20" x14ac:dyDescent="0.2">
      <c r="A860" s="323">
        <v>1128</v>
      </c>
      <c r="B860" s="324">
        <v>39</v>
      </c>
      <c r="C860" s="324">
        <v>15</v>
      </c>
      <c r="D860" s="324">
        <v>1</v>
      </c>
      <c r="E860" s="324">
        <v>5740</v>
      </c>
      <c r="F860" s="324">
        <v>5.2</v>
      </c>
      <c r="G860" s="324">
        <v>0</v>
      </c>
      <c r="H860" s="324">
        <v>0</v>
      </c>
      <c r="I860" s="325">
        <v>363</v>
      </c>
      <c r="J860" s="331">
        <v>0</v>
      </c>
    </row>
    <row r="861" spans="1:10" ht="20" x14ac:dyDescent="0.2">
      <c r="A861" s="323">
        <v>1129</v>
      </c>
      <c r="B861" s="324">
        <v>29</v>
      </c>
      <c r="C861" s="324">
        <v>15</v>
      </c>
      <c r="D861" s="324">
        <v>2</v>
      </c>
      <c r="E861" s="324">
        <v>5390</v>
      </c>
      <c r="F861" s="324">
        <v>4.7</v>
      </c>
      <c r="G861" s="324">
        <v>1</v>
      </c>
      <c r="H861" s="324">
        <v>1</v>
      </c>
      <c r="I861" s="325">
        <v>328</v>
      </c>
      <c r="J861" s="331">
        <v>0</v>
      </c>
    </row>
    <row r="862" spans="1:10" ht="20" x14ac:dyDescent="0.2">
      <c r="A862" s="323">
        <v>1130</v>
      </c>
      <c r="B862" s="324">
        <v>34</v>
      </c>
      <c r="C862" s="324">
        <v>16</v>
      </c>
      <c r="D862" s="324">
        <v>4</v>
      </c>
      <c r="E862" s="324">
        <v>7500</v>
      </c>
      <c r="F862" s="324">
        <v>2.9</v>
      </c>
      <c r="G862" s="324">
        <v>1</v>
      </c>
      <c r="H862" s="324">
        <v>0</v>
      </c>
      <c r="I862" s="325">
        <v>693</v>
      </c>
      <c r="J862" s="331">
        <v>0</v>
      </c>
    </row>
    <row r="863" spans="1:10" ht="20" x14ac:dyDescent="0.2">
      <c r="A863" s="323">
        <v>1131</v>
      </c>
      <c r="B863" s="324">
        <v>43</v>
      </c>
      <c r="C863" s="324">
        <v>18</v>
      </c>
      <c r="D863" s="324">
        <v>2</v>
      </c>
      <c r="E863" s="324">
        <v>6210</v>
      </c>
      <c r="F863" s="324">
        <v>2.4</v>
      </c>
      <c r="G863" s="324">
        <v>1</v>
      </c>
      <c r="H863" s="324">
        <v>0</v>
      </c>
      <c r="I863" s="325">
        <v>469</v>
      </c>
      <c r="J863" s="331">
        <v>0</v>
      </c>
    </row>
    <row r="864" spans="1:10" ht="20" x14ac:dyDescent="0.2">
      <c r="A864" s="323">
        <v>1132</v>
      </c>
      <c r="B864" s="324">
        <v>32</v>
      </c>
      <c r="C864" s="324">
        <v>16</v>
      </c>
      <c r="D864" s="324">
        <v>1</v>
      </c>
      <c r="E864" s="324">
        <v>4780</v>
      </c>
      <c r="F864" s="324">
        <v>4.3</v>
      </c>
      <c r="G864" s="324">
        <v>1</v>
      </c>
      <c r="H864" s="324">
        <v>0</v>
      </c>
      <c r="I864" s="325">
        <v>394</v>
      </c>
      <c r="J864" s="331">
        <v>0</v>
      </c>
    </row>
    <row r="865" spans="1:10" ht="20" x14ac:dyDescent="0.2">
      <c r="A865" s="323">
        <v>1133</v>
      </c>
      <c r="B865" s="324">
        <v>42</v>
      </c>
      <c r="C865" s="324">
        <v>13</v>
      </c>
      <c r="D865" s="324">
        <v>2</v>
      </c>
      <c r="E865" s="324">
        <v>6580</v>
      </c>
      <c r="F865" s="324">
        <v>3.3</v>
      </c>
      <c r="G865" s="324">
        <v>1</v>
      </c>
      <c r="H865" s="324">
        <v>1</v>
      </c>
      <c r="I865" s="325">
        <v>301</v>
      </c>
      <c r="J865" s="331">
        <v>0</v>
      </c>
    </row>
    <row r="866" spans="1:10" ht="20" x14ac:dyDescent="0.2">
      <c r="A866" s="323">
        <v>1134</v>
      </c>
      <c r="B866" s="324">
        <v>46</v>
      </c>
      <c r="C866" s="324">
        <v>29</v>
      </c>
      <c r="D866" s="324">
        <v>1</v>
      </c>
      <c r="E866" s="324">
        <v>10320</v>
      </c>
      <c r="F866" s="324">
        <v>3.7</v>
      </c>
      <c r="G866" s="324">
        <v>1</v>
      </c>
      <c r="H866" s="324">
        <v>1</v>
      </c>
      <c r="I866" s="325">
        <v>1314</v>
      </c>
      <c r="J866" s="331">
        <v>0</v>
      </c>
    </row>
    <row r="867" spans="1:10" ht="20" x14ac:dyDescent="0.2">
      <c r="A867" s="323">
        <v>1135</v>
      </c>
      <c r="B867" s="324">
        <v>35</v>
      </c>
      <c r="C867" s="324">
        <v>17</v>
      </c>
      <c r="D867" s="324">
        <v>2</v>
      </c>
      <c r="E867" s="324">
        <v>6450</v>
      </c>
      <c r="F867" s="324">
        <v>5.6</v>
      </c>
      <c r="G867" s="324">
        <v>0</v>
      </c>
      <c r="H867" s="324">
        <v>0</v>
      </c>
      <c r="I867" s="325">
        <v>229</v>
      </c>
      <c r="J867" s="331">
        <v>0</v>
      </c>
    </row>
    <row r="868" spans="1:10" ht="20" x14ac:dyDescent="0.2">
      <c r="A868" s="323">
        <v>1136</v>
      </c>
      <c r="B868" s="324">
        <v>40</v>
      </c>
      <c r="C868" s="324">
        <v>17</v>
      </c>
      <c r="D868" s="324">
        <v>1</v>
      </c>
      <c r="E868" s="324">
        <v>6610</v>
      </c>
      <c r="F868" s="324">
        <v>5.0999999999999996</v>
      </c>
      <c r="G868" s="324">
        <v>1</v>
      </c>
      <c r="H868" s="324">
        <v>1</v>
      </c>
      <c r="I868" s="325">
        <v>364</v>
      </c>
      <c r="J868" s="331">
        <v>0</v>
      </c>
    </row>
    <row r="869" spans="1:10" ht="20" x14ac:dyDescent="0.2">
      <c r="A869" s="323">
        <v>1138</v>
      </c>
      <c r="B869" s="324">
        <v>41</v>
      </c>
      <c r="C869" s="324">
        <v>19</v>
      </c>
      <c r="D869" s="324">
        <v>3</v>
      </c>
      <c r="E869" s="324">
        <v>5760</v>
      </c>
      <c r="F869" s="324">
        <v>4.5</v>
      </c>
      <c r="G869" s="324">
        <v>1</v>
      </c>
      <c r="H869" s="324">
        <v>0</v>
      </c>
      <c r="I869" s="325">
        <v>285</v>
      </c>
      <c r="J869" s="331">
        <v>0</v>
      </c>
    </row>
    <row r="870" spans="1:10" ht="20" x14ac:dyDescent="0.2">
      <c r="A870" s="323">
        <v>1139</v>
      </c>
      <c r="B870" s="324">
        <v>37</v>
      </c>
      <c r="C870" s="324">
        <v>15</v>
      </c>
      <c r="D870" s="324">
        <v>1</v>
      </c>
      <c r="E870" s="324">
        <v>5700</v>
      </c>
      <c r="F870" s="324">
        <v>4</v>
      </c>
      <c r="G870" s="324">
        <v>1</v>
      </c>
      <c r="H870" s="324">
        <v>0</v>
      </c>
      <c r="I870" s="325">
        <v>216</v>
      </c>
      <c r="J870" s="331">
        <v>0</v>
      </c>
    </row>
    <row r="871" spans="1:10" ht="20" x14ac:dyDescent="0.2">
      <c r="A871" s="323">
        <v>1140</v>
      </c>
      <c r="B871" s="324">
        <v>25</v>
      </c>
      <c r="C871" s="324">
        <v>14</v>
      </c>
      <c r="D871" s="324">
        <v>1</v>
      </c>
      <c r="E871" s="324">
        <v>4820</v>
      </c>
      <c r="F871" s="324">
        <v>5.2</v>
      </c>
      <c r="G871" s="324">
        <v>1</v>
      </c>
      <c r="H871" s="324">
        <v>1</v>
      </c>
      <c r="I871" s="325">
        <v>283</v>
      </c>
      <c r="J871" s="331">
        <v>0</v>
      </c>
    </row>
    <row r="872" spans="1:10" ht="20" x14ac:dyDescent="0.2">
      <c r="A872" s="323">
        <v>1142</v>
      </c>
      <c r="B872" s="324">
        <v>31</v>
      </c>
      <c r="C872" s="324">
        <v>21</v>
      </c>
      <c r="D872" s="324">
        <v>1</v>
      </c>
      <c r="E872" s="324">
        <v>6020</v>
      </c>
      <c r="F872" s="324">
        <v>5.6</v>
      </c>
      <c r="G872" s="324">
        <v>1</v>
      </c>
      <c r="H872" s="324">
        <v>1</v>
      </c>
      <c r="I872" s="325">
        <v>422</v>
      </c>
      <c r="J872" s="331">
        <v>0</v>
      </c>
    </row>
    <row r="873" spans="1:10" ht="20" x14ac:dyDescent="0.2">
      <c r="A873" s="323">
        <v>1144</v>
      </c>
      <c r="B873" s="324">
        <v>36</v>
      </c>
      <c r="C873" s="324">
        <v>14</v>
      </c>
      <c r="D873" s="324">
        <v>1</v>
      </c>
      <c r="E873" s="324">
        <v>4890</v>
      </c>
      <c r="F873" s="324">
        <v>7.9</v>
      </c>
      <c r="G873" s="324">
        <v>1</v>
      </c>
      <c r="H873" s="324">
        <v>0</v>
      </c>
      <c r="I873" s="325">
        <v>38</v>
      </c>
      <c r="J873" s="331">
        <v>0</v>
      </c>
    </row>
    <row r="874" spans="1:10" ht="20" x14ac:dyDescent="0.2">
      <c r="A874" s="323">
        <v>1145</v>
      </c>
      <c r="B874" s="324">
        <v>31</v>
      </c>
      <c r="C874" s="324">
        <v>12</v>
      </c>
      <c r="D874" s="324">
        <v>2</v>
      </c>
      <c r="E874" s="324">
        <v>5090</v>
      </c>
      <c r="F874" s="324">
        <v>5.5</v>
      </c>
      <c r="G874" s="324">
        <v>0</v>
      </c>
      <c r="H874" s="324">
        <v>1</v>
      </c>
      <c r="I874" s="325">
        <v>1571</v>
      </c>
      <c r="J874" s="331">
        <v>0</v>
      </c>
    </row>
    <row r="875" spans="1:10" ht="20" x14ac:dyDescent="0.2">
      <c r="A875" s="323">
        <v>1147</v>
      </c>
      <c r="B875" s="324">
        <v>39</v>
      </c>
      <c r="C875" s="324">
        <v>28</v>
      </c>
      <c r="D875" s="324">
        <v>2</v>
      </c>
      <c r="E875" s="324">
        <v>8870</v>
      </c>
      <c r="F875" s="324">
        <v>7.7</v>
      </c>
      <c r="G875" s="324">
        <v>0</v>
      </c>
      <c r="H875" s="324">
        <v>0</v>
      </c>
      <c r="I875" s="325">
        <v>912</v>
      </c>
      <c r="J875" s="331">
        <v>0</v>
      </c>
    </row>
    <row r="876" spans="1:10" ht="20" x14ac:dyDescent="0.2">
      <c r="A876" s="323">
        <v>1148</v>
      </c>
      <c r="B876" s="324">
        <v>43</v>
      </c>
      <c r="C876" s="324">
        <v>16</v>
      </c>
      <c r="D876" s="324">
        <v>1</v>
      </c>
      <c r="E876" s="324">
        <v>5310</v>
      </c>
      <c r="F876" s="324">
        <v>2.5</v>
      </c>
      <c r="G876" s="324">
        <v>0</v>
      </c>
      <c r="H876" s="324">
        <v>0</v>
      </c>
      <c r="I876" s="325">
        <v>429</v>
      </c>
      <c r="J876" s="331">
        <v>0</v>
      </c>
    </row>
    <row r="877" spans="1:10" ht="20" x14ac:dyDescent="0.2">
      <c r="A877" s="323">
        <v>1149</v>
      </c>
      <c r="B877" s="324">
        <v>36</v>
      </c>
      <c r="C877" s="324">
        <v>19</v>
      </c>
      <c r="D877" s="324">
        <v>2</v>
      </c>
      <c r="E877" s="324">
        <v>6660</v>
      </c>
      <c r="F877" s="324">
        <v>6.5</v>
      </c>
      <c r="G877" s="324">
        <v>0</v>
      </c>
      <c r="H877" s="324">
        <v>0</v>
      </c>
      <c r="I877" s="325">
        <v>251</v>
      </c>
      <c r="J877" s="331">
        <v>0</v>
      </c>
    </row>
    <row r="878" spans="1:10" ht="20" x14ac:dyDescent="0.2">
      <c r="A878" s="323">
        <v>1150</v>
      </c>
      <c r="B878" s="324">
        <v>30</v>
      </c>
      <c r="C878" s="324">
        <v>12</v>
      </c>
      <c r="D878" s="324">
        <v>1</v>
      </c>
      <c r="E878" s="324">
        <v>4600</v>
      </c>
      <c r="F878" s="324">
        <v>1.3</v>
      </c>
      <c r="G878" s="324">
        <v>1</v>
      </c>
      <c r="H878" s="324">
        <v>0</v>
      </c>
      <c r="I878" s="325">
        <v>181</v>
      </c>
      <c r="J878" s="331">
        <v>0</v>
      </c>
    </row>
    <row r="879" spans="1:10" ht="20" x14ac:dyDescent="0.2">
      <c r="A879" s="323">
        <v>1153</v>
      </c>
      <c r="B879" s="324">
        <v>40</v>
      </c>
      <c r="C879" s="324">
        <v>17</v>
      </c>
      <c r="D879" s="324">
        <v>3</v>
      </c>
      <c r="E879" s="324">
        <v>6460</v>
      </c>
      <c r="F879" s="324">
        <v>9.1</v>
      </c>
      <c r="G879" s="324">
        <v>0</v>
      </c>
      <c r="H879" s="324">
        <v>0</v>
      </c>
      <c r="I879" s="325">
        <v>562</v>
      </c>
      <c r="J879" s="331">
        <v>0</v>
      </c>
    </row>
    <row r="880" spans="1:10" ht="20" x14ac:dyDescent="0.2">
      <c r="A880" s="323">
        <v>1154</v>
      </c>
      <c r="B880" s="324">
        <v>41</v>
      </c>
      <c r="C880" s="324">
        <v>23</v>
      </c>
      <c r="D880" s="324">
        <v>1</v>
      </c>
      <c r="E880" s="324">
        <v>5390</v>
      </c>
      <c r="F880" s="324">
        <v>4.2</v>
      </c>
      <c r="G880" s="324">
        <v>1</v>
      </c>
      <c r="H880" s="324">
        <v>1</v>
      </c>
      <c r="I880" s="325">
        <v>504</v>
      </c>
      <c r="J880" s="331">
        <v>0</v>
      </c>
    </row>
    <row r="881" spans="1:10" ht="20" x14ac:dyDescent="0.2">
      <c r="A881" s="323">
        <v>1155</v>
      </c>
      <c r="B881" s="324">
        <v>36</v>
      </c>
      <c r="C881" s="324">
        <v>13</v>
      </c>
      <c r="D881" s="324">
        <v>1</v>
      </c>
      <c r="E881" s="324">
        <v>4890</v>
      </c>
      <c r="F881" s="324">
        <v>4.5999999999999996</v>
      </c>
      <c r="G881" s="324">
        <v>1</v>
      </c>
      <c r="H881" s="324">
        <v>1</v>
      </c>
      <c r="I881" s="325">
        <v>346</v>
      </c>
      <c r="J881" s="331">
        <v>0</v>
      </c>
    </row>
    <row r="882" spans="1:10" ht="20" x14ac:dyDescent="0.2">
      <c r="A882" s="323">
        <v>1157</v>
      </c>
      <c r="B882" s="324">
        <v>40</v>
      </c>
      <c r="C882" s="324">
        <v>13</v>
      </c>
      <c r="D882" s="324">
        <v>1</v>
      </c>
      <c r="E882" s="324">
        <v>5140</v>
      </c>
      <c r="F882" s="324">
        <v>5.3</v>
      </c>
      <c r="G882" s="324">
        <v>0</v>
      </c>
      <c r="H882" s="324">
        <v>1</v>
      </c>
      <c r="I882" s="325">
        <v>224</v>
      </c>
      <c r="J882" s="331">
        <v>0</v>
      </c>
    </row>
    <row r="883" spans="1:10" ht="20" x14ac:dyDescent="0.2">
      <c r="A883" s="323">
        <v>1158</v>
      </c>
      <c r="B883" s="324">
        <v>44</v>
      </c>
      <c r="C883" s="324">
        <v>33</v>
      </c>
      <c r="D883" s="324">
        <v>1</v>
      </c>
      <c r="E883" s="324">
        <v>9200</v>
      </c>
      <c r="F883" s="324">
        <v>6.6</v>
      </c>
      <c r="G883" s="324">
        <v>0</v>
      </c>
      <c r="H883" s="324">
        <v>1</v>
      </c>
      <c r="I883" s="325">
        <v>587</v>
      </c>
      <c r="J883" s="331">
        <v>0</v>
      </c>
    </row>
    <row r="884" spans="1:10" ht="20" x14ac:dyDescent="0.2">
      <c r="A884" s="323">
        <v>1159</v>
      </c>
      <c r="B884" s="324">
        <v>29</v>
      </c>
      <c r="C884" s="324">
        <v>14</v>
      </c>
      <c r="D884" s="324">
        <v>2</v>
      </c>
      <c r="E884" s="324">
        <v>4550</v>
      </c>
      <c r="F884" s="324">
        <v>5.2</v>
      </c>
      <c r="G884" s="324">
        <v>0</v>
      </c>
      <c r="H884" s="324">
        <v>0</v>
      </c>
      <c r="I884" s="325">
        <v>176</v>
      </c>
      <c r="J884" s="331">
        <v>0</v>
      </c>
    </row>
    <row r="885" spans="1:10" ht="20" x14ac:dyDescent="0.2">
      <c r="A885" s="323">
        <v>1161</v>
      </c>
      <c r="B885" s="324">
        <v>37</v>
      </c>
      <c r="C885" s="324">
        <v>21</v>
      </c>
      <c r="D885" s="324">
        <v>2</v>
      </c>
      <c r="E885" s="324">
        <v>7370</v>
      </c>
      <c r="F885" s="324">
        <v>4.2</v>
      </c>
      <c r="G885" s="324">
        <v>1</v>
      </c>
      <c r="H885" s="324">
        <v>1</v>
      </c>
      <c r="I885" s="325">
        <v>280</v>
      </c>
      <c r="J885" s="331">
        <v>0</v>
      </c>
    </row>
    <row r="886" spans="1:10" ht="20" x14ac:dyDescent="0.2">
      <c r="A886" s="323">
        <v>1163</v>
      </c>
      <c r="B886" s="324">
        <v>28</v>
      </c>
      <c r="C886" s="324">
        <v>13</v>
      </c>
      <c r="D886" s="324">
        <v>1</v>
      </c>
      <c r="E886" s="324">
        <v>5050</v>
      </c>
      <c r="F886" s="324">
        <v>4.9000000000000004</v>
      </c>
      <c r="G886" s="324">
        <v>1</v>
      </c>
      <c r="H886" s="324">
        <v>0</v>
      </c>
      <c r="I886" s="325">
        <v>326</v>
      </c>
      <c r="J886" s="331">
        <v>0</v>
      </c>
    </row>
    <row r="887" spans="1:10" ht="20" x14ac:dyDescent="0.2">
      <c r="A887" s="323">
        <v>1165</v>
      </c>
      <c r="B887" s="324">
        <v>44</v>
      </c>
      <c r="C887" s="324">
        <v>25</v>
      </c>
      <c r="D887" s="324">
        <v>1</v>
      </c>
      <c r="E887" s="324">
        <v>7160</v>
      </c>
      <c r="F887" s="324">
        <v>4</v>
      </c>
      <c r="G887" s="324">
        <v>1</v>
      </c>
      <c r="H887" s="324">
        <v>1</v>
      </c>
      <c r="I887" s="325">
        <v>300</v>
      </c>
      <c r="J887" s="331">
        <v>0</v>
      </c>
    </row>
    <row r="888" spans="1:10" ht="20" x14ac:dyDescent="0.2">
      <c r="A888" s="323">
        <v>1166</v>
      </c>
      <c r="B888" s="324">
        <v>41</v>
      </c>
      <c r="C888" s="324">
        <v>28</v>
      </c>
      <c r="D888" s="324">
        <v>3</v>
      </c>
      <c r="E888" s="324">
        <v>15919.999999999998</v>
      </c>
      <c r="F888" s="324">
        <v>2.2999999999999998</v>
      </c>
      <c r="G888" s="324">
        <v>1</v>
      </c>
      <c r="H888" s="324">
        <v>0</v>
      </c>
      <c r="I888" s="325">
        <v>1754</v>
      </c>
      <c r="J888" s="331">
        <v>0</v>
      </c>
    </row>
    <row r="889" spans="1:10" ht="20" x14ac:dyDescent="0.2">
      <c r="A889" s="323">
        <v>1167</v>
      </c>
      <c r="B889" s="324">
        <v>42</v>
      </c>
      <c r="C889" s="324">
        <v>21</v>
      </c>
      <c r="D889" s="324">
        <v>2</v>
      </c>
      <c r="E889" s="324">
        <v>6830</v>
      </c>
      <c r="F889" s="324">
        <v>3.7</v>
      </c>
      <c r="G889" s="324">
        <v>1</v>
      </c>
      <c r="H889" s="324">
        <v>1</v>
      </c>
      <c r="I889" s="325">
        <v>454</v>
      </c>
      <c r="J889" s="331">
        <v>0</v>
      </c>
    </row>
    <row r="890" spans="1:10" ht="20" x14ac:dyDescent="0.2">
      <c r="A890" s="323">
        <v>1169</v>
      </c>
      <c r="B890" s="324">
        <v>38</v>
      </c>
      <c r="C890" s="324">
        <v>18</v>
      </c>
      <c r="D890" s="324">
        <v>1</v>
      </c>
      <c r="E890" s="324">
        <v>5870</v>
      </c>
      <c r="F890" s="324">
        <v>5.6</v>
      </c>
      <c r="G890" s="324">
        <v>0</v>
      </c>
      <c r="H890" s="324">
        <v>0</v>
      </c>
      <c r="I890" s="325">
        <v>484</v>
      </c>
      <c r="J890" s="331">
        <v>0</v>
      </c>
    </row>
    <row r="891" spans="1:10" ht="20" x14ac:dyDescent="0.2">
      <c r="A891" s="323">
        <v>1170</v>
      </c>
      <c r="B891" s="324">
        <v>40</v>
      </c>
      <c r="C891" s="324">
        <v>22</v>
      </c>
      <c r="D891" s="324">
        <v>2</v>
      </c>
      <c r="E891" s="324">
        <v>7950</v>
      </c>
      <c r="F891" s="324">
        <v>1.7</v>
      </c>
      <c r="G891" s="324">
        <v>1</v>
      </c>
      <c r="H891" s="324">
        <v>0</v>
      </c>
      <c r="I891" s="325">
        <v>578</v>
      </c>
      <c r="J891" s="331">
        <v>0</v>
      </c>
    </row>
    <row r="892" spans="1:10" ht="20" x14ac:dyDescent="0.2">
      <c r="A892" s="323">
        <v>1171</v>
      </c>
      <c r="B892" s="324">
        <v>54</v>
      </c>
      <c r="C892" s="324">
        <v>35</v>
      </c>
      <c r="D892" s="324">
        <v>1</v>
      </c>
      <c r="E892" s="324">
        <v>11160</v>
      </c>
      <c r="F892" s="324">
        <v>2</v>
      </c>
      <c r="G892" s="324">
        <v>1</v>
      </c>
      <c r="H892" s="324">
        <v>1</v>
      </c>
      <c r="I892" s="325">
        <v>1330</v>
      </c>
      <c r="J892" s="331">
        <v>0</v>
      </c>
    </row>
    <row r="893" spans="1:10" ht="20" x14ac:dyDescent="0.2">
      <c r="A893" s="323">
        <v>1172</v>
      </c>
      <c r="B893" s="324">
        <v>36</v>
      </c>
      <c r="C893" s="324">
        <v>13</v>
      </c>
      <c r="D893" s="324">
        <v>2</v>
      </c>
      <c r="E893" s="324">
        <v>6500</v>
      </c>
      <c r="F893" s="324">
        <v>8.3000000000000007</v>
      </c>
      <c r="G893" s="324">
        <v>1</v>
      </c>
      <c r="H893" s="324">
        <v>1</v>
      </c>
      <c r="I893" s="325">
        <v>735</v>
      </c>
      <c r="J893" s="331">
        <v>0</v>
      </c>
    </row>
    <row r="894" spans="1:10" ht="20" x14ac:dyDescent="0.2">
      <c r="A894" s="323">
        <v>1173</v>
      </c>
      <c r="B894" s="324">
        <v>42</v>
      </c>
      <c r="C894" s="324">
        <v>14</v>
      </c>
      <c r="D894" s="324">
        <v>1</v>
      </c>
      <c r="E894" s="324">
        <v>5690</v>
      </c>
      <c r="F894" s="324">
        <v>4.5999999999999996</v>
      </c>
      <c r="G894" s="324">
        <v>1</v>
      </c>
      <c r="H894" s="324">
        <v>1</v>
      </c>
      <c r="I894" s="325">
        <v>464</v>
      </c>
      <c r="J894" s="331">
        <v>0</v>
      </c>
    </row>
    <row r="895" spans="1:10" ht="20" x14ac:dyDescent="0.2">
      <c r="A895" s="323">
        <v>1175</v>
      </c>
      <c r="B895" s="324">
        <v>31</v>
      </c>
      <c r="C895" s="324">
        <v>13</v>
      </c>
      <c r="D895" s="324">
        <v>1</v>
      </c>
      <c r="E895" s="324">
        <v>5480</v>
      </c>
      <c r="F895" s="324">
        <v>5</v>
      </c>
      <c r="G895" s="324">
        <v>0</v>
      </c>
      <c r="H895" s="324">
        <v>1</v>
      </c>
      <c r="I895" s="325">
        <v>1614</v>
      </c>
      <c r="J895" s="331">
        <v>0</v>
      </c>
    </row>
    <row r="896" spans="1:10" ht="20" x14ac:dyDescent="0.2">
      <c r="A896" s="323">
        <v>1177</v>
      </c>
      <c r="B896" s="324">
        <v>31</v>
      </c>
      <c r="C896" s="324">
        <v>16</v>
      </c>
      <c r="D896" s="324">
        <v>1</v>
      </c>
      <c r="E896" s="324">
        <v>5020</v>
      </c>
      <c r="F896" s="324">
        <v>7.6</v>
      </c>
      <c r="G896" s="324">
        <v>0</v>
      </c>
      <c r="H896" s="324">
        <v>0</v>
      </c>
      <c r="I896" s="325">
        <v>349</v>
      </c>
      <c r="J896" s="331">
        <v>0</v>
      </c>
    </row>
    <row r="897" spans="1:10" ht="20" x14ac:dyDescent="0.2">
      <c r="A897" s="323">
        <v>1178</v>
      </c>
      <c r="B897" s="324">
        <v>35</v>
      </c>
      <c r="C897" s="324">
        <v>12</v>
      </c>
      <c r="D897" s="324">
        <v>2</v>
      </c>
      <c r="E897" s="324">
        <v>4470</v>
      </c>
      <c r="F897" s="324">
        <v>5.0999999999999996</v>
      </c>
      <c r="G897" s="324">
        <v>1</v>
      </c>
      <c r="H897" s="324">
        <v>1</v>
      </c>
      <c r="I897" s="325">
        <v>863</v>
      </c>
      <c r="J897" s="331">
        <v>0</v>
      </c>
    </row>
    <row r="898" spans="1:10" ht="20" x14ac:dyDescent="0.2">
      <c r="A898" s="323">
        <v>1179</v>
      </c>
      <c r="B898" s="324">
        <v>30</v>
      </c>
      <c r="C898" s="324">
        <v>21</v>
      </c>
      <c r="D898" s="324">
        <v>2</v>
      </c>
      <c r="E898" s="324">
        <v>6080</v>
      </c>
      <c r="F898" s="324">
        <v>7.2</v>
      </c>
      <c r="G898" s="324">
        <v>1</v>
      </c>
      <c r="H898" s="324">
        <v>0</v>
      </c>
      <c r="I898" s="325">
        <v>277</v>
      </c>
      <c r="J898" s="331">
        <v>0</v>
      </c>
    </row>
    <row r="899" spans="1:10" ht="20" x14ac:dyDescent="0.2">
      <c r="A899" s="323">
        <v>1180</v>
      </c>
      <c r="B899" s="324">
        <v>35</v>
      </c>
      <c r="C899" s="324">
        <v>14</v>
      </c>
      <c r="D899" s="324">
        <v>1</v>
      </c>
      <c r="E899" s="324">
        <v>5230</v>
      </c>
      <c r="F899" s="324">
        <v>2.6</v>
      </c>
      <c r="G899" s="324">
        <v>1</v>
      </c>
      <c r="H899" s="324">
        <v>1</v>
      </c>
      <c r="I899" s="325">
        <v>228</v>
      </c>
      <c r="J899" s="331">
        <v>0</v>
      </c>
    </row>
    <row r="900" spans="1:10" ht="20" x14ac:dyDescent="0.2">
      <c r="A900" s="323">
        <v>1181</v>
      </c>
      <c r="B900" s="324">
        <v>47</v>
      </c>
      <c r="C900" s="324">
        <v>32</v>
      </c>
      <c r="D900" s="324">
        <v>2</v>
      </c>
      <c r="E900" s="324">
        <v>11070</v>
      </c>
      <c r="F900" s="324">
        <v>6.3</v>
      </c>
      <c r="G900" s="324">
        <v>1</v>
      </c>
      <c r="H900" s="324">
        <v>1</v>
      </c>
      <c r="I900" s="325">
        <v>2215</v>
      </c>
      <c r="J900" s="331">
        <v>0</v>
      </c>
    </row>
    <row r="901" spans="1:10" ht="20" x14ac:dyDescent="0.2">
      <c r="A901" s="323">
        <v>1183</v>
      </c>
      <c r="B901" s="324">
        <v>31</v>
      </c>
      <c r="C901" s="324">
        <v>15</v>
      </c>
      <c r="D901" s="324">
        <v>1</v>
      </c>
      <c r="E901" s="324">
        <v>4810</v>
      </c>
      <c r="F901" s="324">
        <v>6.3</v>
      </c>
      <c r="G901" s="324">
        <v>1</v>
      </c>
      <c r="H901" s="324">
        <v>0</v>
      </c>
      <c r="I901" s="325">
        <v>291</v>
      </c>
      <c r="J901" s="331">
        <v>0</v>
      </c>
    </row>
    <row r="902" spans="1:10" ht="20" x14ac:dyDescent="0.2">
      <c r="A902" s="323">
        <v>1184</v>
      </c>
      <c r="B902" s="324">
        <v>29</v>
      </c>
      <c r="C902" s="324">
        <v>19</v>
      </c>
      <c r="D902" s="324">
        <v>1</v>
      </c>
      <c r="E902" s="324">
        <v>5830</v>
      </c>
      <c r="F902" s="324">
        <v>4.4000000000000004</v>
      </c>
      <c r="G902" s="324">
        <v>0</v>
      </c>
      <c r="H902" s="324">
        <v>0</v>
      </c>
      <c r="I902" s="325">
        <v>176</v>
      </c>
      <c r="J902" s="331">
        <v>0</v>
      </c>
    </row>
    <row r="903" spans="1:10" ht="20" x14ac:dyDescent="0.2">
      <c r="A903" s="323">
        <v>1186</v>
      </c>
      <c r="B903" s="324">
        <v>43</v>
      </c>
      <c r="C903" s="324">
        <v>22</v>
      </c>
      <c r="D903" s="324">
        <v>1</v>
      </c>
      <c r="E903" s="324">
        <v>7070</v>
      </c>
      <c r="F903" s="324">
        <v>7.2</v>
      </c>
      <c r="G903" s="324">
        <v>0</v>
      </c>
      <c r="H903" s="324">
        <v>0</v>
      </c>
      <c r="I903" s="325">
        <v>1303</v>
      </c>
      <c r="J903" s="331">
        <v>0</v>
      </c>
    </row>
    <row r="904" spans="1:10" ht="20" x14ac:dyDescent="0.2">
      <c r="A904" s="323">
        <v>1187</v>
      </c>
      <c r="B904" s="324">
        <v>50</v>
      </c>
      <c r="C904" s="324">
        <v>15</v>
      </c>
      <c r="D904" s="324">
        <v>1</v>
      </c>
      <c r="E904" s="324">
        <v>5150</v>
      </c>
      <c r="F904" s="324">
        <v>5.7</v>
      </c>
      <c r="G904" s="324">
        <v>1</v>
      </c>
      <c r="H904" s="324">
        <v>0</v>
      </c>
      <c r="I904" s="325">
        <v>145</v>
      </c>
      <c r="J904" s="331">
        <v>0</v>
      </c>
    </row>
    <row r="905" spans="1:10" ht="20" x14ac:dyDescent="0.2">
      <c r="A905" s="323">
        <v>1188</v>
      </c>
      <c r="B905" s="324">
        <v>37</v>
      </c>
      <c r="C905" s="324">
        <v>16</v>
      </c>
      <c r="D905" s="324">
        <v>3</v>
      </c>
      <c r="E905" s="324">
        <v>7730</v>
      </c>
      <c r="F905" s="324">
        <v>2.1</v>
      </c>
      <c r="G905" s="324">
        <v>0</v>
      </c>
      <c r="H905" s="324">
        <v>0</v>
      </c>
      <c r="I905" s="325">
        <v>292</v>
      </c>
      <c r="J905" s="331">
        <v>0</v>
      </c>
    </row>
    <row r="906" spans="1:10" ht="20" x14ac:dyDescent="0.2">
      <c r="A906" s="323">
        <v>1189</v>
      </c>
      <c r="B906" s="324">
        <v>44</v>
      </c>
      <c r="C906" s="324">
        <v>24</v>
      </c>
      <c r="D906" s="324">
        <v>2</v>
      </c>
      <c r="E906" s="324">
        <v>8650</v>
      </c>
      <c r="F906" s="324">
        <v>4.5</v>
      </c>
      <c r="G906" s="324">
        <v>0</v>
      </c>
      <c r="H906" s="324">
        <v>0</v>
      </c>
      <c r="I906" s="325">
        <v>352</v>
      </c>
      <c r="J906" s="331">
        <v>0</v>
      </c>
    </row>
    <row r="907" spans="1:10" ht="20" x14ac:dyDescent="0.2">
      <c r="A907" s="323">
        <v>1190</v>
      </c>
      <c r="B907" s="324">
        <v>48</v>
      </c>
      <c r="C907" s="324">
        <v>22</v>
      </c>
      <c r="D907" s="324">
        <v>3</v>
      </c>
      <c r="E907" s="324">
        <v>9960</v>
      </c>
      <c r="F907" s="324">
        <v>5.3</v>
      </c>
      <c r="G907" s="324">
        <v>1</v>
      </c>
      <c r="H907" s="324">
        <v>0</v>
      </c>
      <c r="I907" s="325">
        <v>743</v>
      </c>
      <c r="J907" s="331">
        <v>0</v>
      </c>
    </row>
    <row r="908" spans="1:10" ht="20" x14ac:dyDescent="0.2">
      <c r="A908" s="323">
        <v>1191</v>
      </c>
      <c r="B908" s="324">
        <v>42</v>
      </c>
      <c r="C908" s="324">
        <v>25</v>
      </c>
      <c r="D908" s="324">
        <v>2</v>
      </c>
      <c r="E908" s="324">
        <v>7290</v>
      </c>
      <c r="F908" s="324">
        <v>3.9</v>
      </c>
      <c r="G908" s="324">
        <v>1</v>
      </c>
      <c r="H908" s="324">
        <v>0</v>
      </c>
      <c r="I908" s="325">
        <v>953</v>
      </c>
      <c r="J908" s="331">
        <v>0</v>
      </c>
    </row>
    <row r="909" spans="1:10" ht="20" x14ac:dyDescent="0.2">
      <c r="A909" s="323">
        <v>1192</v>
      </c>
      <c r="B909" s="324">
        <v>48</v>
      </c>
      <c r="C909" s="324">
        <v>16</v>
      </c>
      <c r="D909" s="324">
        <v>2</v>
      </c>
      <c r="E909" s="324">
        <v>8930</v>
      </c>
      <c r="F909" s="324">
        <v>4.8</v>
      </c>
      <c r="G909" s="324">
        <v>0</v>
      </c>
      <c r="H909" s="324">
        <v>1</v>
      </c>
      <c r="I909" s="325">
        <v>784</v>
      </c>
      <c r="J909" s="331">
        <v>0</v>
      </c>
    </row>
    <row r="910" spans="1:10" ht="20" x14ac:dyDescent="0.2">
      <c r="A910" s="323">
        <v>1193</v>
      </c>
      <c r="B910" s="324">
        <v>52</v>
      </c>
      <c r="C910" s="324">
        <v>36</v>
      </c>
      <c r="D910" s="324">
        <v>2</v>
      </c>
      <c r="E910" s="324">
        <v>9750</v>
      </c>
      <c r="F910" s="324">
        <v>3.9</v>
      </c>
      <c r="G910" s="324">
        <v>1</v>
      </c>
      <c r="H910" s="324">
        <v>1</v>
      </c>
      <c r="I910" s="325">
        <v>325</v>
      </c>
      <c r="J910" s="331">
        <v>0</v>
      </c>
    </row>
    <row r="911" spans="1:10" ht="20" x14ac:dyDescent="0.2">
      <c r="A911" s="323">
        <v>1194</v>
      </c>
      <c r="B911" s="324">
        <v>38</v>
      </c>
      <c r="C911" s="324">
        <v>25</v>
      </c>
      <c r="D911" s="324">
        <v>1</v>
      </c>
      <c r="E911" s="324">
        <v>5990</v>
      </c>
      <c r="F911" s="324">
        <v>7.2</v>
      </c>
      <c r="G911" s="324">
        <v>0</v>
      </c>
      <c r="H911" s="324">
        <v>1</v>
      </c>
      <c r="I911" s="325">
        <v>412</v>
      </c>
      <c r="J911" s="331">
        <v>0</v>
      </c>
    </row>
    <row r="912" spans="1:10" ht="20" x14ac:dyDescent="0.2">
      <c r="A912" s="323">
        <v>1195</v>
      </c>
      <c r="B912" s="324">
        <v>28</v>
      </c>
      <c r="C912" s="324">
        <v>16</v>
      </c>
      <c r="D912" s="324">
        <v>1</v>
      </c>
      <c r="E912" s="324">
        <v>5600</v>
      </c>
      <c r="F912" s="324">
        <v>5.3</v>
      </c>
      <c r="G912" s="324">
        <v>1</v>
      </c>
      <c r="H912" s="324">
        <v>0</v>
      </c>
      <c r="I912" s="325">
        <v>558</v>
      </c>
      <c r="J912" s="331">
        <v>0</v>
      </c>
    </row>
    <row r="913" spans="1:10" ht="20" x14ac:dyDescent="0.2">
      <c r="A913" s="323">
        <v>1196</v>
      </c>
      <c r="B913" s="324">
        <v>46</v>
      </c>
      <c r="C913" s="324">
        <v>17</v>
      </c>
      <c r="D913" s="324">
        <v>1</v>
      </c>
      <c r="E913" s="324">
        <v>6380</v>
      </c>
      <c r="F913" s="324">
        <v>5.8</v>
      </c>
      <c r="G913" s="324">
        <v>0</v>
      </c>
      <c r="H913" s="324">
        <v>0</v>
      </c>
      <c r="I913" s="325">
        <v>241</v>
      </c>
      <c r="J913" s="331">
        <v>0</v>
      </c>
    </row>
    <row r="914" spans="1:10" ht="20" x14ac:dyDescent="0.2">
      <c r="A914" s="323">
        <v>1197</v>
      </c>
      <c r="B914" s="324">
        <v>28</v>
      </c>
      <c r="C914" s="324">
        <v>15</v>
      </c>
      <c r="D914" s="324">
        <v>1</v>
      </c>
      <c r="E914" s="324">
        <v>5970</v>
      </c>
      <c r="F914" s="324">
        <v>4.7</v>
      </c>
      <c r="G914" s="324">
        <v>1</v>
      </c>
      <c r="H914" s="324">
        <v>1</v>
      </c>
      <c r="I914" s="325">
        <v>721</v>
      </c>
      <c r="J914" s="331">
        <v>0</v>
      </c>
    </row>
    <row r="915" spans="1:10" ht="20" x14ac:dyDescent="0.2">
      <c r="A915" s="323">
        <v>1198</v>
      </c>
      <c r="B915" s="324">
        <v>27</v>
      </c>
      <c r="C915" s="324">
        <v>12</v>
      </c>
      <c r="D915" s="324">
        <v>3</v>
      </c>
      <c r="E915" s="324">
        <v>4790</v>
      </c>
      <c r="F915" s="324">
        <v>2.7</v>
      </c>
      <c r="G915" s="324">
        <v>1</v>
      </c>
      <c r="H915" s="324">
        <v>0</v>
      </c>
      <c r="I915" s="325">
        <v>571</v>
      </c>
      <c r="J915" s="331">
        <v>0</v>
      </c>
    </row>
    <row r="916" spans="1:10" ht="20" x14ac:dyDescent="0.2">
      <c r="A916" s="323">
        <v>1199</v>
      </c>
      <c r="B916" s="324">
        <v>28</v>
      </c>
      <c r="C916" s="324">
        <v>17</v>
      </c>
      <c r="D916" s="324">
        <v>1</v>
      </c>
      <c r="E916" s="324">
        <v>4390</v>
      </c>
      <c r="F916" s="324">
        <v>8.1999999999999993</v>
      </c>
      <c r="G916" s="324">
        <v>1</v>
      </c>
      <c r="H916" s="324">
        <v>0</v>
      </c>
      <c r="I916" s="325">
        <v>287</v>
      </c>
      <c r="J916" s="331">
        <v>0</v>
      </c>
    </row>
    <row r="917" spans="1:10" ht="20" x14ac:dyDescent="0.2">
      <c r="A917" s="323">
        <v>1200</v>
      </c>
      <c r="B917" s="324">
        <v>29</v>
      </c>
      <c r="C917" s="324">
        <v>20</v>
      </c>
      <c r="D917" s="324">
        <v>1</v>
      </c>
      <c r="E917" s="324">
        <v>5600</v>
      </c>
      <c r="F917" s="324">
        <v>6.7</v>
      </c>
      <c r="G917" s="324">
        <v>1</v>
      </c>
      <c r="H917" s="324">
        <v>0</v>
      </c>
      <c r="I917" s="325">
        <v>345</v>
      </c>
      <c r="J917" s="331">
        <v>0</v>
      </c>
    </row>
    <row r="918" spans="1:10" ht="20" x14ac:dyDescent="0.2">
      <c r="A918" s="323">
        <v>1201</v>
      </c>
      <c r="B918" s="324">
        <v>35</v>
      </c>
      <c r="C918" s="324">
        <v>23</v>
      </c>
      <c r="D918" s="324">
        <v>2</v>
      </c>
      <c r="E918" s="324">
        <v>6670</v>
      </c>
      <c r="F918" s="324">
        <v>2.4</v>
      </c>
      <c r="G918" s="324">
        <v>1</v>
      </c>
      <c r="H918" s="324">
        <v>1</v>
      </c>
      <c r="I918" s="325">
        <v>560</v>
      </c>
      <c r="J918" s="331">
        <v>0</v>
      </c>
    </row>
    <row r="919" spans="1:10" ht="20" x14ac:dyDescent="0.2">
      <c r="A919" s="323">
        <v>1202</v>
      </c>
      <c r="B919" s="324">
        <v>29</v>
      </c>
      <c r="C919" s="324">
        <v>19</v>
      </c>
      <c r="D919" s="324">
        <v>1</v>
      </c>
      <c r="E919" s="324">
        <v>5250</v>
      </c>
      <c r="F919" s="324">
        <v>3</v>
      </c>
      <c r="G919" s="324">
        <v>0</v>
      </c>
      <c r="H919" s="324">
        <v>0</v>
      </c>
      <c r="I919" s="325">
        <v>338</v>
      </c>
      <c r="J919" s="331">
        <v>0</v>
      </c>
    </row>
    <row r="920" spans="1:10" ht="20" x14ac:dyDescent="0.2">
      <c r="A920" s="323">
        <v>1204</v>
      </c>
      <c r="B920" s="324">
        <v>40</v>
      </c>
      <c r="C920" s="324">
        <v>19</v>
      </c>
      <c r="D920" s="324">
        <v>2</v>
      </c>
      <c r="E920" s="324">
        <v>15510</v>
      </c>
      <c r="F920" s="324">
        <v>4.7</v>
      </c>
      <c r="G920" s="324">
        <v>0</v>
      </c>
      <c r="H920" s="324">
        <v>1</v>
      </c>
      <c r="I920" s="325">
        <v>738</v>
      </c>
      <c r="J920" s="331">
        <v>0</v>
      </c>
    </row>
    <row r="921" spans="1:10" ht="20" x14ac:dyDescent="0.2">
      <c r="A921" s="323">
        <v>1205</v>
      </c>
      <c r="B921" s="324">
        <v>42</v>
      </c>
      <c r="C921" s="324">
        <v>14</v>
      </c>
      <c r="D921" s="324">
        <v>3</v>
      </c>
      <c r="E921" s="324">
        <v>5160</v>
      </c>
      <c r="F921" s="324">
        <v>7</v>
      </c>
      <c r="G921" s="324">
        <v>1</v>
      </c>
      <c r="H921" s="324">
        <v>0</v>
      </c>
      <c r="I921" s="325">
        <v>421</v>
      </c>
      <c r="J921" s="331">
        <v>0</v>
      </c>
    </row>
    <row r="922" spans="1:10" ht="20" x14ac:dyDescent="0.2">
      <c r="A922" s="323">
        <v>1206</v>
      </c>
      <c r="B922" s="324">
        <v>47</v>
      </c>
      <c r="C922" s="324">
        <v>27</v>
      </c>
      <c r="D922" s="324">
        <v>1</v>
      </c>
      <c r="E922" s="324">
        <v>7430</v>
      </c>
      <c r="F922" s="324">
        <v>4.0999999999999996</v>
      </c>
      <c r="G922" s="324">
        <v>1</v>
      </c>
      <c r="H922" s="324">
        <v>0</v>
      </c>
      <c r="I922" s="325">
        <v>409</v>
      </c>
      <c r="J922" s="331">
        <v>0</v>
      </c>
    </row>
    <row r="923" spans="1:10" ht="20" x14ac:dyDescent="0.2">
      <c r="A923" s="323">
        <v>1207</v>
      </c>
      <c r="B923" s="324">
        <v>30</v>
      </c>
      <c r="C923" s="324">
        <v>13</v>
      </c>
      <c r="D923" s="324">
        <v>3</v>
      </c>
      <c r="E923" s="324">
        <v>4740</v>
      </c>
      <c r="F923" s="324">
        <v>7.6</v>
      </c>
      <c r="G923" s="324">
        <v>1</v>
      </c>
      <c r="H923" s="324">
        <v>0</v>
      </c>
      <c r="I923" s="325">
        <v>82</v>
      </c>
      <c r="J923" s="331">
        <v>0</v>
      </c>
    </row>
    <row r="924" spans="1:10" ht="20" x14ac:dyDescent="0.2">
      <c r="A924" s="323">
        <v>1208</v>
      </c>
      <c r="B924" s="324">
        <v>48</v>
      </c>
      <c r="C924" s="324">
        <v>25</v>
      </c>
      <c r="D924" s="324">
        <v>4</v>
      </c>
      <c r="E924" s="324">
        <v>8860</v>
      </c>
      <c r="F924" s="324">
        <v>3</v>
      </c>
      <c r="G924" s="324">
        <v>1</v>
      </c>
      <c r="H924" s="324">
        <v>1</v>
      </c>
      <c r="I924" s="325">
        <v>559</v>
      </c>
      <c r="J924" s="331">
        <v>0</v>
      </c>
    </row>
    <row r="925" spans="1:10" ht="20" x14ac:dyDescent="0.2">
      <c r="A925" s="323">
        <v>1209</v>
      </c>
      <c r="B925" s="324">
        <v>34</v>
      </c>
      <c r="C925" s="324">
        <v>24</v>
      </c>
      <c r="D925" s="324">
        <v>1</v>
      </c>
      <c r="E925" s="324">
        <v>7420</v>
      </c>
      <c r="F925" s="324">
        <v>5.0999999999999996</v>
      </c>
      <c r="G925" s="324">
        <v>1</v>
      </c>
      <c r="H925" s="324">
        <v>0</v>
      </c>
      <c r="I925" s="325">
        <v>691</v>
      </c>
      <c r="J925" s="331">
        <v>0</v>
      </c>
    </row>
    <row r="926" spans="1:10" ht="20" x14ac:dyDescent="0.2">
      <c r="A926" s="323">
        <v>1210</v>
      </c>
      <c r="B926" s="324">
        <v>39</v>
      </c>
      <c r="C926" s="324">
        <v>17</v>
      </c>
      <c r="D926" s="324">
        <v>2</v>
      </c>
      <c r="E926" s="324">
        <v>7400</v>
      </c>
      <c r="F926" s="324">
        <v>7.5</v>
      </c>
      <c r="G926" s="324">
        <v>0</v>
      </c>
      <c r="H926" s="324">
        <v>0</v>
      </c>
      <c r="I926" s="325">
        <v>690</v>
      </c>
      <c r="J926" s="331">
        <v>0</v>
      </c>
    </row>
    <row r="927" spans="1:10" ht="20" x14ac:dyDescent="0.2">
      <c r="A927" s="323">
        <v>1211</v>
      </c>
      <c r="B927" s="324">
        <v>31</v>
      </c>
      <c r="C927" s="324">
        <v>13</v>
      </c>
      <c r="D927" s="324">
        <v>2</v>
      </c>
      <c r="E927" s="324">
        <v>4600</v>
      </c>
      <c r="F927" s="324">
        <v>5.3</v>
      </c>
      <c r="G927" s="324">
        <v>1</v>
      </c>
      <c r="H927" s="324">
        <v>0</v>
      </c>
      <c r="I927" s="325">
        <v>355</v>
      </c>
      <c r="J927" s="331">
        <v>0</v>
      </c>
    </row>
    <row r="928" spans="1:10" ht="20" x14ac:dyDescent="0.2">
      <c r="A928" s="323">
        <v>1212</v>
      </c>
      <c r="B928" s="324">
        <v>52</v>
      </c>
      <c r="C928" s="324">
        <v>18</v>
      </c>
      <c r="D928" s="324">
        <v>1</v>
      </c>
      <c r="E928" s="324">
        <v>6200</v>
      </c>
      <c r="F928" s="324">
        <v>3.1</v>
      </c>
      <c r="G928" s="324">
        <v>0</v>
      </c>
      <c r="H928" s="324">
        <v>0</v>
      </c>
      <c r="I928" s="325">
        <v>405</v>
      </c>
      <c r="J928" s="331">
        <v>0</v>
      </c>
    </row>
    <row r="929" spans="1:10" ht="20" x14ac:dyDescent="0.2">
      <c r="A929" s="323">
        <v>1213</v>
      </c>
      <c r="B929" s="324">
        <v>36</v>
      </c>
      <c r="C929" s="324">
        <v>29</v>
      </c>
      <c r="D929" s="324">
        <v>1</v>
      </c>
      <c r="E929" s="324">
        <v>5740</v>
      </c>
      <c r="F929" s="324">
        <v>6.1</v>
      </c>
      <c r="G929" s="324">
        <v>1</v>
      </c>
      <c r="H929" s="324">
        <v>1</v>
      </c>
      <c r="I929" s="325">
        <v>197</v>
      </c>
      <c r="J929" s="331">
        <v>0</v>
      </c>
    </row>
    <row r="930" spans="1:10" ht="20" x14ac:dyDescent="0.2">
      <c r="A930" s="323">
        <v>1214</v>
      </c>
      <c r="B930" s="324">
        <v>47</v>
      </c>
      <c r="C930" s="324">
        <v>35</v>
      </c>
      <c r="D930" s="324">
        <v>2</v>
      </c>
      <c r="E930" s="324">
        <v>15150</v>
      </c>
      <c r="F930" s="324">
        <v>3.4</v>
      </c>
      <c r="G930" s="324">
        <v>0</v>
      </c>
      <c r="H930" s="324">
        <v>0</v>
      </c>
      <c r="I930" s="325">
        <v>2696</v>
      </c>
      <c r="J930" s="331">
        <v>0</v>
      </c>
    </row>
    <row r="931" spans="1:10" ht="20" x14ac:dyDescent="0.2">
      <c r="A931" s="323">
        <v>1215</v>
      </c>
      <c r="B931" s="324">
        <v>31</v>
      </c>
      <c r="C931" s="324">
        <v>15</v>
      </c>
      <c r="D931" s="324">
        <v>2</v>
      </c>
      <c r="E931" s="324">
        <v>5220</v>
      </c>
      <c r="F931" s="324">
        <v>7.3</v>
      </c>
      <c r="G931" s="324">
        <v>0</v>
      </c>
      <c r="H931" s="324">
        <v>0</v>
      </c>
      <c r="I931" s="325">
        <v>493</v>
      </c>
      <c r="J931" s="331">
        <v>0</v>
      </c>
    </row>
    <row r="932" spans="1:10" ht="20" x14ac:dyDescent="0.2">
      <c r="A932" s="323">
        <v>1216</v>
      </c>
      <c r="B932" s="324">
        <v>47</v>
      </c>
      <c r="C932" s="324">
        <v>17</v>
      </c>
      <c r="D932" s="324">
        <v>1</v>
      </c>
      <c r="E932" s="324">
        <v>5410</v>
      </c>
      <c r="F932" s="324">
        <v>4.2</v>
      </c>
      <c r="G932" s="324">
        <v>1</v>
      </c>
      <c r="H932" s="324">
        <v>0</v>
      </c>
      <c r="I932" s="325">
        <v>83</v>
      </c>
      <c r="J932" s="331">
        <v>0</v>
      </c>
    </row>
    <row r="933" spans="1:10" ht="20" x14ac:dyDescent="0.2">
      <c r="A933" s="323">
        <v>1218</v>
      </c>
      <c r="B933" s="324">
        <v>52</v>
      </c>
      <c r="C933" s="324">
        <v>30</v>
      </c>
      <c r="D933" s="324">
        <v>2</v>
      </c>
      <c r="E933" s="324">
        <v>10700</v>
      </c>
      <c r="F933" s="324">
        <v>3.6</v>
      </c>
      <c r="G933" s="324">
        <v>1</v>
      </c>
      <c r="H933" s="324">
        <v>1</v>
      </c>
      <c r="I933" s="325">
        <v>2034</v>
      </c>
      <c r="J933" s="331">
        <v>0</v>
      </c>
    </row>
    <row r="934" spans="1:10" ht="20" x14ac:dyDescent="0.2">
      <c r="A934" s="323">
        <v>1219</v>
      </c>
      <c r="B934" s="324">
        <v>42</v>
      </c>
      <c r="C934" s="324">
        <v>15</v>
      </c>
      <c r="D934" s="324">
        <v>1</v>
      </c>
      <c r="E934" s="324">
        <v>5320</v>
      </c>
      <c r="F934" s="324">
        <v>8.1</v>
      </c>
      <c r="G934" s="324">
        <v>1</v>
      </c>
      <c r="H934" s="324">
        <v>1</v>
      </c>
      <c r="I934" s="325">
        <v>282</v>
      </c>
      <c r="J934" s="331">
        <v>0</v>
      </c>
    </row>
    <row r="935" spans="1:10" ht="20" x14ac:dyDescent="0.2">
      <c r="A935" s="323">
        <v>1220</v>
      </c>
      <c r="B935" s="324">
        <v>27</v>
      </c>
      <c r="C935" s="324">
        <v>20</v>
      </c>
      <c r="D935" s="324">
        <v>1</v>
      </c>
      <c r="E935" s="324">
        <v>5290</v>
      </c>
      <c r="F935" s="324">
        <v>3.5</v>
      </c>
      <c r="G935" s="324">
        <v>1</v>
      </c>
      <c r="H935" s="324">
        <v>0</v>
      </c>
      <c r="I935" s="325">
        <v>550</v>
      </c>
      <c r="J935" s="331">
        <v>0</v>
      </c>
    </row>
    <row r="936" spans="1:10" ht="20" x14ac:dyDescent="0.2">
      <c r="A936" s="323">
        <v>1221</v>
      </c>
      <c r="B936" s="324">
        <v>32</v>
      </c>
      <c r="C936" s="324">
        <v>22</v>
      </c>
      <c r="D936" s="324">
        <v>1</v>
      </c>
      <c r="E936" s="324">
        <v>6030</v>
      </c>
      <c r="F936" s="324">
        <v>4.2</v>
      </c>
      <c r="G936" s="324">
        <v>1</v>
      </c>
      <c r="H936" s="324">
        <v>1</v>
      </c>
      <c r="I936" s="325">
        <v>265</v>
      </c>
      <c r="J936" s="331">
        <v>0</v>
      </c>
    </row>
    <row r="937" spans="1:10" ht="20" x14ac:dyDescent="0.2">
      <c r="A937" s="323">
        <v>1223</v>
      </c>
      <c r="B937" s="324">
        <v>38</v>
      </c>
      <c r="C937" s="324">
        <v>18</v>
      </c>
      <c r="D937" s="324">
        <v>3</v>
      </c>
      <c r="E937" s="324">
        <v>6030</v>
      </c>
      <c r="F937" s="324">
        <v>6.4</v>
      </c>
      <c r="G937" s="324">
        <v>1</v>
      </c>
      <c r="H937" s="324">
        <v>1</v>
      </c>
      <c r="I937" s="325">
        <v>325</v>
      </c>
      <c r="J937" s="331">
        <v>0</v>
      </c>
    </row>
    <row r="938" spans="1:10" ht="20" x14ac:dyDescent="0.2">
      <c r="A938" s="323">
        <v>1225</v>
      </c>
      <c r="B938" s="324">
        <v>25</v>
      </c>
      <c r="C938" s="324">
        <v>15</v>
      </c>
      <c r="D938" s="324">
        <v>1</v>
      </c>
      <c r="E938" s="324">
        <v>4600</v>
      </c>
      <c r="F938" s="324">
        <v>4.5</v>
      </c>
      <c r="G938" s="324">
        <v>1</v>
      </c>
      <c r="H938" s="324">
        <v>1</v>
      </c>
      <c r="I938" s="325">
        <v>245</v>
      </c>
      <c r="J938" s="331">
        <v>0</v>
      </c>
    </row>
    <row r="939" spans="1:10" ht="20" x14ac:dyDescent="0.2">
      <c r="A939" s="323">
        <v>1226</v>
      </c>
      <c r="B939" s="324">
        <v>32</v>
      </c>
      <c r="C939" s="324">
        <v>17</v>
      </c>
      <c r="D939" s="324">
        <v>3</v>
      </c>
      <c r="E939" s="324">
        <v>11840</v>
      </c>
      <c r="F939" s="324">
        <v>6.4</v>
      </c>
      <c r="G939" s="324">
        <v>1</v>
      </c>
      <c r="H939" s="324">
        <v>0</v>
      </c>
      <c r="I939" s="325">
        <v>576</v>
      </c>
      <c r="J939" s="331">
        <v>0</v>
      </c>
    </row>
    <row r="940" spans="1:10" ht="20" x14ac:dyDescent="0.2">
      <c r="A940" s="323">
        <v>1227</v>
      </c>
      <c r="B940" s="324">
        <v>37</v>
      </c>
      <c r="C940" s="324">
        <v>13</v>
      </c>
      <c r="D940" s="324">
        <v>2</v>
      </c>
      <c r="E940" s="324">
        <v>4920</v>
      </c>
      <c r="F940" s="324">
        <v>2.4</v>
      </c>
      <c r="G940" s="324">
        <v>0</v>
      </c>
      <c r="H940" s="324">
        <v>0</v>
      </c>
      <c r="I940" s="325">
        <v>110</v>
      </c>
      <c r="J940" s="331">
        <v>0</v>
      </c>
    </row>
    <row r="941" spans="1:10" ht="20" x14ac:dyDescent="0.2">
      <c r="A941" s="323">
        <v>1228</v>
      </c>
      <c r="B941" s="324">
        <v>43</v>
      </c>
      <c r="C941" s="324">
        <v>28</v>
      </c>
      <c r="D941" s="324">
        <v>1</v>
      </c>
      <c r="E941" s="324">
        <v>9980</v>
      </c>
      <c r="F941" s="324">
        <v>5.2</v>
      </c>
      <c r="G941" s="324">
        <v>0</v>
      </c>
      <c r="H941" s="324">
        <v>1</v>
      </c>
      <c r="I941" s="325">
        <v>1046</v>
      </c>
      <c r="J941" s="331">
        <v>0</v>
      </c>
    </row>
    <row r="942" spans="1:10" ht="20" x14ac:dyDescent="0.2">
      <c r="A942" s="323">
        <v>1229</v>
      </c>
      <c r="B942" s="324">
        <v>32</v>
      </c>
      <c r="C942" s="324">
        <v>18</v>
      </c>
      <c r="D942" s="324">
        <v>1</v>
      </c>
      <c r="E942" s="324">
        <v>6480</v>
      </c>
      <c r="F942" s="324">
        <v>4.3</v>
      </c>
      <c r="G942" s="324">
        <v>0</v>
      </c>
      <c r="H942" s="324">
        <v>1</v>
      </c>
      <c r="I942" s="325">
        <v>233</v>
      </c>
      <c r="J942" s="331">
        <v>0</v>
      </c>
    </row>
    <row r="943" spans="1:10" ht="20" x14ac:dyDescent="0.2">
      <c r="A943" s="323">
        <v>1230</v>
      </c>
      <c r="B943" s="324">
        <v>30</v>
      </c>
      <c r="C943" s="324">
        <v>12</v>
      </c>
      <c r="D943" s="324">
        <v>1</v>
      </c>
      <c r="E943" s="324">
        <v>4520</v>
      </c>
      <c r="F943" s="324">
        <v>3.3</v>
      </c>
      <c r="G943" s="324">
        <v>0</v>
      </c>
      <c r="H943" s="324">
        <v>0</v>
      </c>
      <c r="I943" s="325">
        <v>701</v>
      </c>
      <c r="J943" s="331">
        <v>0</v>
      </c>
    </row>
    <row r="944" spans="1:10" ht="20" x14ac:dyDescent="0.2">
      <c r="A944" s="323">
        <v>1231</v>
      </c>
      <c r="B944" s="324">
        <v>49</v>
      </c>
      <c r="C944" s="324">
        <v>18</v>
      </c>
      <c r="D944" s="324">
        <v>1</v>
      </c>
      <c r="E944" s="324">
        <v>5400</v>
      </c>
      <c r="F944" s="324">
        <v>2.7</v>
      </c>
      <c r="G944" s="324">
        <v>0</v>
      </c>
      <c r="H944" s="324">
        <v>0</v>
      </c>
      <c r="I944" s="325">
        <v>157</v>
      </c>
      <c r="J944" s="331">
        <v>0</v>
      </c>
    </row>
    <row r="945" spans="1:10" ht="20" x14ac:dyDescent="0.2">
      <c r="A945" s="323">
        <v>1232</v>
      </c>
      <c r="B945" s="324">
        <v>39</v>
      </c>
      <c r="C945" s="324">
        <v>13</v>
      </c>
      <c r="D945" s="324">
        <v>1</v>
      </c>
      <c r="E945" s="324">
        <v>5480</v>
      </c>
      <c r="F945" s="324">
        <v>6.6</v>
      </c>
      <c r="G945" s="324">
        <v>1</v>
      </c>
      <c r="H945" s="324">
        <v>0</v>
      </c>
      <c r="I945" s="325">
        <v>168</v>
      </c>
      <c r="J945" s="331">
        <v>0</v>
      </c>
    </row>
    <row r="946" spans="1:10" ht="20" x14ac:dyDescent="0.2">
      <c r="A946" s="323">
        <v>1233</v>
      </c>
      <c r="B946" s="324">
        <v>51</v>
      </c>
      <c r="C946" s="324">
        <v>17</v>
      </c>
      <c r="D946" s="324">
        <v>1</v>
      </c>
      <c r="E946" s="324">
        <v>4880</v>
      </c>
      <c r="F946" s="324">
        <v>2.7</v>
      </c>
      <c r="G946" s="324">
        <v>0</v>
      </c>
      <c r="H946" s="324">
        <v>1</v>
      </c>
      <c r="I946" s="325">
        <v>249</v>
      </c>
      <c r="J946" s="331">
        <v>0</v>
      </c>
    </row>
    <row r="947" spans="1:10" ht="20" x14ac:dyDescent="0.2">
      <c r="A947" s="323">
        <v>1235</v>
      </c>
      <c r="B947" s="324">
        <v>47</v>
      </c>
      <c r="C947" s="324">
        <v>32</v>
      </c>
      <c r="D947" s="324">
        <v>1</v>
      </c>
      <c r="E947" s="324">
        <v>10170</v>
      </c>
      <c r="F947" s="324">
        <v>3.7</v>
      </c>
      <c r="G947" s="324">
        <v>1</v>
      </c>
      <c r="H947" s="324">
        <v>0</v>
      </c>
      <c r="I947" s="325">
        <v>254</v>
      </c>
      <c r="J947" s="331">
        <v>0</v>
      </c>
    </row>
    <row r="948" spans="1:10" ht="20" x14ac:dyDescent="0.2">
      <c r="A948" s="323">
        <v>1236</v>
      </c>
      <c r="B948" s="324">
        <v>42</v>
      </c>
      <c r="C948" s="324">
        <v>17</v>
      </c>
      <c r="D948" s="324">
        <v>1</v>
      </c>
      <c r="E948" s="324">
        <v>5850</v>
      </c>
      <c r="F948" s="324">
        <v>3.9</v>
      </c>
      <c r="G948" s="324">
        <v>1</v>
      </c>
      <c r="H948" s="324">
        <v>1</v>
      </c>
      <c r="I948" s="325">
        <v>600</v>
      </c>
      <c r="J948" s="331">
        <v>0</v>
      </c>
    </row>
    <row r="949" spans="1:10" ht="20" x14ac:dyDescent="0.2">
      <c r="A949" s="323">
        <v>1238</v>
      </c>
      <c r="B949" s="324">
        <v>46</v>
      </c>
      <c r="C949" s="324">
        <v>35</v>
      </c>
      <c r="D949" s="324">
        <v>2</v>
      </c>
      <c r="E949" s="324">
        <v>12050</v>
      </c>
      <c r="F949" s="324">
        <v>3.3</v>
      </c>
      <c r="G949" s="324">
        <v>1</v>
      </c>
      <c r="H949" s="324">
        <v>0</v>
      </c>
      <c r="I949" s="325">
        <v>719</v>
      </c>
      <c r="J949" s="331">
        <v>0</v>
      </c>
    </row>
    <row r="950" spans="1:10" ht="20" x14ac:dyDescent="0.2">
      <c r="A950" s="323">
        <v>1239</v>
      </c>
      <c r="B950" s="324">
        <v>45</v>
      </c>
      <c r="C950" s="324">
        <v>29</v>
      </c>
      <c r="D950" s="324">
        <v>3</v>
      </c>
      <c r="E950" s="324">
        <v>11200</v>
      </c>
      <c r="F950" s="324">
        <v>4.9000000000000004</v>
      </c>
      <c r="G950" s="324">
        <v>0</v>
      </c>
      <c r="H950" s="324">
        <v>1</v>
      </c>
      <c r="I950" s="325">
        <v>132</v>
      </c>
      <c r="J950" s="331">
        <v>0</v>
      </c>
    </row>
    <row r="951" spans="1:10" ht="20" x14ac:dyDescent="0.2">
      <c r="A951" s="323">
        <v>1240</v>
      </c>
      <c r="B951" s="324">
        <v>34</v>
      </c>
      <c r="C951" s="324">
        <v>18</v>
      </c>
      <c r="D951" s="324">
        <v>2</v>
      </c>
      <c r="E951" s="324">
        <v>5590</v>
      </c>
      <c r="F951" s="324">
        <v>5.8</v>
      </c>
      <c r="G951" s="324">
        <v>0</v>
      </c>
      <c r="H951" s="324">
        <v>1</v>
      </c>
      <c r="I951" s="325">
        <v>675</v>
      </c>
      <c r="J951" s="331">
        <v>0</v>
      </c>
    </row>
    <row r="952" spans="1:10" ht="20" x14ac:dyDescent="0.2">
      <c r="A952" s="323">
        <v>1242</v>
      </c>
      <c r="B952" s="324">
        <v>41</v>
      </c>
      <c r="C952" s="324">
        <v>12</v>
      </c>
      <c r="D952" s="324">
        <v>1</v>
      </c>
      <c r="E952" s="324">
        <v>6270</v>
      </c>
      <c r="F952" s="324">
        <v>2.9</v>
      </c>
      <c r="G952" s="324">
        <v>0</v>
      </c>
      <c r="H952" s="324">
        <v>0</v>
      </c>
      <c r="I952" s="325">
        <v>260</v>
      </c>
      <c r="J952" s="331">
        <v>0</v>
      </c>
    </row>
    <row r="953" spans="1:10" ht="20" x14ac:dyDescent="0.2">
      <c r="A953" s="323">
        <v>1247</v>
      </c>
      <c r="B953" s="324">
        <v>36</v>
      </c>
      <c r="C953" s="324">
        <v>23</v>
      </c>
      <c r="D953" s="324">
        <v>2</v>
      </c>
      <c r="E953" s="324">
        <v>5700</v>
      </c>
      <c r="F953" s="324">
        <v>8.4</v>
      </c>
      <c r="G953" s="324">
        <v>1</v>
      </c>
      <c r="H953" s="324">
        <v>1</v>
      </c>
      <c r="I953" s="325">
        <v>312</v>
      </c>
      <c r="J953" s="331">
        <v>0</v>
      </c>
    </row>
    <row r="954" spans="1:10" ht="20" x14ac:dyDescent="0.2">
      <c r="A954" s="323">
        <v>1248</v>
      </c>
      <c r="B954" s="324">
        <v>36</v>
      </c>
      <c r="C954" s="324">
        <v>20</v>
      </c>
      <c r="D954" s="324">
        <v>2</v>
      </c>
      <c r="E954" s="324">
        <v>9490</v>
      </c>
      <c r="F954" s="324">
        <v>1.6</v>
      </c>
      <c r="G954" s="324">
        <v>0</v>
      </c>
      <c r="H954" s="324">
        <v>0</v>
      </c>
      <c r="I954" s="325">
        <v>1059</v>
      </c>
      <c r="J954" s="331">
        <v>0</v>
      </c>
    </row>
    <row r="955" spans="1:10" ht="20" x14ac:dyDescent="0.2">
      <c r="A955" s="323">
        <v>1251</v>
      </c>
      <c r="B955" s="324">
        <v>46</v>
      </c>
      <c r="C955" s="324">
        <v>18</v>
      </c>
      <c r="D955" s="324">
        <v>2</v>
      </c>
      <c r="E955" s="324">
        <v>9870</v>
      </c>
      <c r="F955" s="324">
        <v>3</v>
      </c>
      <c r="G955" s="324">
        <v>1</v>
      </c>
      <c r="H955" s="324">
        <v>0</v>
      </c>
      <c r="I955" s="325">
        <v>627</v>
      </c>
      <c r="J955" s="331">
        <v>0</v>
      </c>
    </row>
    <row r="956" spans="1:10" ht="20" x14ac:dyDescent="0.2">
      <c r="A956" s="323">
        <v>1252</v>
      </c>
      <c r="B956" s="324">
        <v>32</v>
      </c>
      <c r="C956" s="324">
        <v>19</v>
      </c>
      <c r="D956" s="324">
        <v>3</v>
      </c>
      <c r="E956" s="324">
        <v>6380</v>
      </c>
      <c r="F956" s="324">
        <v>3.9</v>
      </c>
      <c r="G956" s="324">
        <v>1</v>
      </c>
      <c r="H956" s="324">
        <v>0</v>
      </c>
      <c r="I956" s="325">
        <v>428</v>
      </c>
      <c r="J956" s="331">
        <v>0</v>
      </c>
    </row>
    <row r="957" spans="1:10" ht="20" x14ac:dyDescent="0.2">
      <c r="A957" s="323">
        <v>1254</v>
      </c>
      <c r="B957" s="324">
        <v>42</v>
      </c>
      <c r="C957" s="324">
        <v>26</v>
      </c>
      <c r="D957" s="324">
        <v>1</v>
      </c>
      <c r="E957" s="324">
        <v>6220</v>
      </c>
      <c r="F957" s="324">
        <v>4.9000000000000004</v>
      </c>
      <c r="G957" s="324">
        <v>0</v>
      </c>
      <c r="H957" s="324">
        <v>1</v>
      </c>
      <c r="I957" s="325">
        <v>277</v>
      </c>
      <c r="J957" s="331">
        <v>0</v>
      </c>
    </row>
    <row r="958" spans="1:10" ht="20" x14ac:dyDescent="0.2">
      <c r="A958" s="323">
        <v>1255</v>
      </c>
      <c r="B958" s="324">
        <v>36</v>
      </c>
      <c r="C958" s="324">
        <v>18</v>
      </c>
      <c r="D958" s="324">
        <v>2</v>
      </c>
      <c r="E958" s="324">
        <v>5650</v>
      </c>
      <c r="F958" s="324">
        <v>7.2</v>
      </c>
      <c r="G958" s="324">
        <v>1</v>
      </c>
      <c r="H958" s="324">
        <v>1</v>
      </c>
      <c r="I958" s="325">
        <v>239</v>
      </c>
      <c r="J958" s="331">
        <v>0</v>
      </c>
    </row>
    <row r="959" spans="1:10" ht="20" x14ac:dyDescent="0.2">
      <c r="A959" s="323">
        <v>1256</v>
      </c>
      <c r="B959" s="324">
        <v>50</v>
      </c>
      <c r="C959" s="324">
        <v>29</v>
      </c>
      <c r="D959" s="324">
        <v>2</v>
      </c>
      <c r="E959" s="324">
        <v>9020</v>
      </c>
      <c r="F959" s="324">
        <v>3</v>
      </c>
      <c r="G959" s="324">
        <v>0</v>
      </c>
      <c r="H959" s="324">
        <v>1</v>
      </c>
      <c r="I959" s="325">
        <v>1587</v>
      </c>
      <c r="J959" s="331">
        <v>0</v>
      </c>
    </row>
    <row r="960" spans="1:10" ht="20" x14ac:dyDescent="0.2">
      <c r="A960" s="323">
        <v>1257</v>
      </c>
      <c r="B960" s="324">
        <v>51</v>
      </c>
      <c r="C960" s="324">
        <v>41</v>
      </c>
      <c r="D960" s="324">
        <v>1</v>
      </c>
      <c r="E960" s="324">
        <v>17140</v>
      </c>
      <c r="F960" s="324">
        <v>6.9</v>
      </c>
      <c r="G960" s="324">
        <v>1</v>
      </c>
      <c r="H960" s="324">
        <v>0</v>
      </c>
      <c r="I960" s="325">
        <v>1780</v>
      </c>
      <c r="J960" s="331">
        <v>0</v>
      </c>
    </row>
    <row r="961" spans="1:10" ht="20" x14ac:dyDescent="0.2">
      <c r="A961" s="323">
        <v>1258</v>
      </c>
      <c r="B961" s="324">
        <v>44</v>
      </c>
      <c r="C961" s="324">
        <v>37</v>
      </c>
      <c r="D961" s="324">
        <v>1</v>
      </c>
      <c r="E961" s="324">
        <v>11800</v>
      </c>
      <c r="F961" s="324">
        <v>5.5</v>
      </c>
      <c r="G961" s="324">
        <v>1</v>
      </c>
      <c r="H961" s="324">
        <v>0</v>
      </c>
      <c r="I961" s="325">
        <v>483</v>
      </c>
      <c r="J961" s="331">
        <v>0</v>
      </c>
    </row>
    <row r="962" spans="1:10" ht="20" x14ac:dyDescent="0.2">
      <c r="A962" s="323">
        <v>1259</v>
      </c>
      <c r="B962" s="324">
        <v>34</v>
      </c>
      <c r="C962" s="324">
        <v>22</v>
      </c>
      <c r="D962" s="324">
        <v>1</v>
      </c>
      <c r="E962" s="324">
        <v>6860</v>
      </c>
      <c r="F962" s="324">
        <v>5.2</v>
      </c>
      <c r="G962" s="324">
        <v>0</v>
      </c>
      <c r="H962" s="324">
        <v>0</v>
      </c>
      <c r="I962" s="325">
        <v>109</v>
      </c>
      <c r="J962" s="331">
        <v>0</v>
      </c>
    </row>
    <row r="963" spans="1:10" ht="20" x14ac:dyDescent="0.2">
      <c r="A963" s="323">
        <v>1260</v>
      </c>
      <c r="B963" s="324">
        <v>45</v>
      </c>
      <c r="C963" s="324">
        <v>25</v>
      </c>
      <c r="D963" s="324">
        <v>1</v>
      </c>
      <c r="E963" s="324">
        <v>8220</v>
      </c>
      <c r="F963" s="324">
        <v>9.9</v>
      </c>
      <c r="G963" s="324">
        <v>1</v>
      </c>
      <c r="H963" s="324">
        <v>0</v>
      </c>
      <c r="I963" s="325">
        <v>816</v>
      </c>
      <c r="J963" s="331">
        <v>0</v>
      </c>
    </row>
    <row r="964" spans="1:10" ht="20" x14ac:dyDescent="0.2">
      <c r="A964" s="323">
        <v>1262</v>
      </c>
      <c r="B964" s="324">
        <v>51</v>
      </c>
      <c r="C964" s="324">
        <v>37</v>
      </c>
      <c r="D964" s="324">
        <v>1</v>
      </c>
      <c r="E964" s="324">
        <v>16090</v>
      </c>
      <c r="F964" s="324">
        <v>3.5</v>
      </c>
      <c r="G964" s="324">
        <v>1</v>
      </c>
      <c r="H964" s="324">
        <v>0</v>
      </c>
      <c r="I964" s="325">
        <v>434</v>
      </c>
      <c r="J964" s="331">
        <v>0</v>
      </c>
    </row>
    <row r="965" spans="1:10" ht="20" x14ac:dyDescent="0.2">
      <c r="A965" s="323">
        <v>1265</v>
      </c>
      <c r="B965" s="324">
        <v>48</v>
      </c>
      <c r="C965" s="324">
        <v>35</v>
      </c>
      <c r="D965" s="324">
        <v>2</v>
      </c>
      <c r="E965" s="324">
        <v>31410.000000000004</v>
      </c>
      <c r="F965" s="324">
        <v>3.4</v>
      </c>
      <c r="G965" s="324">
        <v>0</v>
      </c>
      <c r="H965" s="324">
        <v>0</v>
      </c>
      <c r="I965" s="325">
        <v>1325</v>
      </c>
      <c r="J965" s="331">
        <v>0</v>
      </c>
    </row>
    <row r="966" spans="1:10" ht="20" x14ac:dyDescent="0.2">
      <c r="A966" s="323">
        <v>1266</v>
      </c>
      <c r="B966" s="324">
        <v>27</v>
      </c>
      <c r="C966" s="324">
        <v>15</v>
      </c>
      <c r="D966" s="324">
        <v>1</v>
      </c>
      <c r="E966" s="324">
        <v>5730</v>
      </c>
      <c r="F966" s="324">
        <v>4.7</v>
      </c>
      <c r="G966" s="324">
        <v>1</v>
      </c>
      <c r="H966" s="324">
        <v>1</v>
      </c>
      <c r="I966" s="325">
        <v>263</v>
      </c>
      <c r="J966" s="331">
        <v>0</v>
      </c>
    </row>
    <row r="967" spans="1:10" ht="20" x14ac:dyDescent="0.2">
      <c r="A967" s="323">
        <v>1268</v>
      </c>
      <c r="B967" s="324">
        <v>43</v>
      </c>
      <c r="C967" s="324">
        <v>20</v>
      </c>
      <c r="D967" s="324">
        <v>1</v>
      </c>
      <c r="E967" s="324">
        <v>5570</v>
      </c>
      <c r="F967" s="324">
        <v>6.7</v>
      </c>
      <c r="G967" s="324">
        <v>1</v>
      </c>
      <c r="H967" s="324">
        <v>0</v>
      </c>
      <c r="I967" s="325">
        <v>706</v>
      </c>
      <c r="J967" s="331">
        <v>0</v>
      </c>
    </row>
    <row r="968" spans="1:10" ht="20" x14ac:dyDescent="0.2">
      <c r="A968" s="323">
        <v>1270</v>
      </c>
      <c r="B968" s="324">
        <v>25</v>
      </c>
      <c r="C968" s="324">
        <v>12</v>
      </c>
      <c r="D968" s="324">
        <v>2</v>
      </c>
      <c r="E968" s="324">
        <v>6120</v>
      </c>
      <c r="F968" s="324">
        <v>4.5999999999999996</v>
      </c>
      <c r="G968" s="324">
        <v>1</v>
      </c>
      <c r="H968" s="324">
        <v>1</v>
      </c>
      <c r="I968" s="325">
        <v>128</v>
      </c>
      <c r="J968" s="331">
        <v>0</v>
      </c>
    </row>
    <row r="969" spans="1:10" ht="20" x14ac:dyDescent="0.2">
      <c r="A969" s="323">
        <v>1271</v>
      </c>
      <c r="B969" s="324">
        <v>49</v>
      </c>
      <c r="C969" s="324">
        <v>22</v>
      </c>
      <c r="D969" s="324">
        <v>3</v>
      </c>
      <c r="E969" s="324">
        <v>6170</v>
      </c>
      <c r="F969" s="324">
        <v>3.3</v>
      </c>
      <c r="G969" s="324">
        <v>1</v>
      </c>
      <c r="H969" s="324">
        <v>1</v>
      </c>
      <c r="I969" s="325">
        <v>380</v>
      </c>
      <c r="J969" s="331">
        <v>0</v>
      </c>
    </row>
    <row r="970" spans="1:10" ht="20" x14ac:dyDescent="0.2">
      <c r="A970" s="323">
        <v>1272</v>
      </c>
      <c r="B970" s="324">
        <v>32</v>
      </c>
      <c r="C970" s="324">
        <v>21</v>
      </c>
      <c r="D970" s="324">
        <v>2</v>
      </c>
      <c r="E970" s="324">
        <v>8650</v>
      </c>
      <c r="F970" s="324">
        <v>5.4</v>
      </c>
      <c r="G970" s="324">
        <v>1</v>
      </c>
      <c r="H970" s="324">
        <v>1</v>
      </c>
      <c r="I970" s="325">
        <v>2074</v>
      </c>
      <c r="J970" s="331">
        <v>0</v>
      </c>
    </row>
    <row r="971" spans="1:10" ht="20" x14ac:dyDescent="0.2">
      <c r="A971" s="323">
        <v>1273</v>
      </c>
      <c r="B971" s="324">
        <v>45</v>
      </c>
      <c r="C971" s="324">
        <v>34</v>
      </c>
      <c r="D971" s="324">
        <v>1</v>
      </c>
      <c r="E971" s="324">
        <v>10380</v>
      </c>
      <c r="F971" s="324">
        <v>5.4</v>
      </c>
      <c r="G971" s="324">
        <v>1</v>
      </c>
      <c r="H971" s="324">
        <v>0</v>
      </c>
      <c r="I971" s="325">
        <v>313</v>
      </c>
      <c r="J971" s="331">
        <v>0</v>
      </c>
    </row>
    <row r="972" spans="1:10" ht="20" x14ac:dyDescent="0.2">
      <c r="A972" s="323">
        <v>1275</v>
      </c>
      <c r="B972" s="324">
        <v>51</v>
      </c>
      <c r="C972" s="324">
        <v>17</v>
      </c>
      <c r="D972" s="324">
        <v>3</v>
      </c>
      <c r="E972" s="324">
        <v>8590</v>
      </c>
      <c r="F972" s="324">
        <v>5.5</v>
      </c>
      <c r="G972" s="324">
        <v>1</v>
      </c>
      <c r="H972" s="324">
        <v>1</v>
      </c>
      <c r="I972" s="325">
        <v>691</v>
      </c>
      <c r="J972" s="331">
        <v>0</v>
      </c>
    </row>
    <row r="973" spans="1:10" ht="20" x14ac:dyDescent="0.2">
      <c r="A973" s="323">
        <v>1276</v>
      </c>
      <c r="B973" s="324">
        <v>38</v>
      </c>
      <c r="C973" s="324">
        <v>18</v>
      </c>
      <c r="D973" s="324">
        <v>1</v>
      </c>
      <c r="E973" s="324">
        <v>7360</v>
      </c>
      <c r="F973" s="324">
        <v>3.3</v>
      </c>
      <c r="G973" s="324">
        <v>1</v>
      </c>
      <c r="H973" s="324">
        <v>0</v>
      </c>
      <c r="I973" s="325">
        <v>327</v>
      </c>
      <c r="J973" s="331">
        <v>0</v>
      </c>
    </row>
    <row r="974" spans="1:10" ht="20" x14ac:dyDescent="0.2">
      <c r="A974" s="323">
        <v>1277</v>
      </c>
      <c r="B974" s="324">
        <v>53</v>
      </c>
      <c r="C974" s="324">
        <v>19</v>
      </c>
      <c r="D974" s="324">
        <v>2</v>
      </c>
      <c r="E974" s="324">
        <v>9630</v>
      </c>
      <c r="F974" s="324">
        <v>4.8</v>
      </c>
      <c r="G974" s="324">
        <v>1</v>
      </c>
      <c r="H974" s="324">
        <v>1</v>
      </c>
      <c r="I974" s="325">
        <v>348</v>
      </c>
      <c r="J974" s="331">
        <v>0</v>
      </c>
    </row>
    <row r="975" spans="1:10" ht="20" x14ac:dyDescent="0.2">
      <c r="A975" s="323">
        <v>1278</v>
      </c>
      <c r="B975" s="324">
        <v>31</v>
      </c>
      <c r="C975" s="324">
        <v>18</v>
      </c>
      <c r="D975" s="324">
        <v>1</v>
      </c>
      <c r="E975" s="324">
        <v>6220</v>
      </c>
      <c r="F975" s="324">
        <v>2.7</v>
      </c>
      <c r="G975" s="324">
        <v>1</v>
      </c>
      <c r="H975" s="324">
        <v>0</v>
      </c>
      <c r="I975" s="325">
        <v>434</v>
      </c>
      <c r="J975" s="331">
        <v>0</v>
      </c>
    </row>
    <row r="976" spans="1:10" ht="20" x14ac:dyDescent="0.2">
      <c r="A976" s="323">
        <v>1279</v>
      </c>
      <c r="B976" s="324">
        <v>38</v>
      </c>
      <c r="C976" s="324">
        <v>27</v>
      </c>
      <c r="D976" s="324">
        <v>2</v>
      </c>
      <c r="E976" s="324">
        <v>7850</v>
      </c>
      <c r="F976" s="324">
        <v>4</v>
      </c>
      <c r="G976" s="324">
        <v>1</v>
      </c>
      <c r="H976" s="324">
        <v>0</v>
      </c>
      <c r="I976" s="325">
        <v>465</v>
      </c>
      <c r="J976" s="331">
        <v>0</v>
      </c>
    </row>
    <row r="977" spans="1:10" ht="20" x14ac:dyDescent="0.2">
      <c r="A977" s="323">
        <v>1281</v>
      </c>
      <c r="B977" s="324">
        <v>33</v>
      </c>
      <c r="C977" s="324">
        <v>13</v>
      </c>
      <c r="D977" s="324">
        <v>1</v>
      </c>
      <c r="E977" s="324">
        <v>5040</v>
      </c>
      <c r="F977" s="324">
        <v>7.4</v>
      </c>
      <c r="G977" s="324">
        <v>0</v>
      </c>
      <c r="H977" s="324">
        <v>1</v>
      </c>
      <c r="I977" s="325">
        <v>239</v>
      </c>
      <c r="J977" s="331">
        <v>0</v>
      </c>
    </row>
    <row r="978" spans="1:10" ht="20" x14ac:dyDescent="0.2">
      <c r="A978" s="323">
        <v>1282</v>
      </c>
      <c r="B978" s="324">
        <v>42</v>
      </c>
      <c r="C978" s="324">
        <v>17</v>
      </c>
      <c r="D978" s="324">
        <v>1</v>
      </c>
      <c r="E978" s="324">
        <v>6350</v>
      </c>
      <c r="F978" s="324">
        <v>2.6</v>
      </c>
      <c r="G978" s="324">
        <v>0</v>
      </c>
      <c r="H978" s="324">
        <v>0</v>
      </c>
      <c r="I978" s="325">
        <v>462</v>
      </c>
      <c r="J978" s="331">
        <v>0</v>
      </c>
    </row>
    <row r="979" spans="1:10" ht="20" x14ac:dyDescent="0.2">
      <c r="A979" s="323">
        <v>1283</v>
      </c>
      <c r="B979" s="324">
        <v>47</v>
      </c>
      <c r="C979" s="324">
        <v>29</v>
      </c>
      <c r="D979" s="324">
        <v>1</v>
      </c>
      <c r="E979" s="324">
        <v>6600</v>
      </c>
      <c r="F979" s="324">
        <v>7.2</v>
      </c>
      <c r="G979" s="324">
        <v>1</v>
      </c>
      <c r="H979" s="324">
        <v>1</v>
      </c>
      <c r="I979" s="325">
        <v>9</v>
      </c>
      <c r="J979" s="331">
        <v>0</v>
      </c>
    </row>
    <row r="980" spans="1:10" ht="20" x14ac:dyDescent="0.2">
      <c r="A980" s="323">
        <v>1284</v>
      </c>
      <c r="B980" s="324">
        <v>27</v>
      </c>
      <c r="C980" s="324">
        <v>17</v>
      </c>
      <c r="D980" s="324">
        <v>1</v>
      </c>
      <c r="E980" s="324">
        <v>4800</v>
      </c>
      <c r="F980" s="324">
        <v>3.6</v>
      </c>
      <c r="G980" s="324">
        <v>0</v>
      </c>
      <c r="H980" s="324">
        <v>0</v>
      </c>
      <c r="I980" s="325">
        <v>300</v>
      </c>
      <c r="J980" s="331">
        <v>0</v>
      </c>
    </row>
    <row r="981" spans="1:10" ht="20" x14ac:dyDescent="0.2">
      <c r="A981" s="323">
        <v>1285</v>
      </c>
      <c r="B981" s="324">
        <v>45</v>
      </c>
      <c r="C981" s="324">
        <v>29</v>
      </c>
      <c r="D981" s="324">
        <v>3</v>
      </c>
      <c r="E981" s="324">
        <v>8400</v>
      </c>
      <c r="F981" s="324">
        <v>4.9000000000000004</v>
      </c>
      <c r="G981" s="324">
        <v>1</v>
      </c>
      <c r="H981" s="324">
        <v>0</v>
      </c>
      <c r="I981" s="325">
        <v>330</v>
      </c>
      <c r="J981" s="331">
        <v>0</v>
      </c>
    </row>
    <row r="982" spans="1:10" ht="20" x14ac:dyDescent="0.2">
      <c r="A982" s="323">
        <v>1287</v>
      </c>
      <c r="B982" s="324">
        <v>40</v>
      </c>
      <c r="C982" s="324">
        <v>27</v>
      </c>
      <c r="D982" s="324">
        <v>1</v>
      </c>
      <c r="E982" s="324">
        <v>10760</v>
      </c>
      <c r="F982" s="324">
        <v>7</v>
      </c>
      <c r="G982" s="324">
        <v>1</v>
      </c>
      <c r="H982" s="324">
        <v>0</v>
      </c>
      <c r="I982" s="325">
        <v>295</v>
      </c>
      <c r="J982" s="331">
        <v>0</v>
      </c>
    </row>
    <row r="983" spans="1:10" ht="20" x14ac:dyDescent="0.2">
      <c r="A983" s="323">
        <v>1288</v>
      </c>
      <c r="B983" s="324">
        <v>37</v>
      </c>
      <c r="C983" s="324">
        <v>16</v>
      </c>
      <c r="D983" s="324">
        <v>1</v>
      </c>
      <c r="E983" s="324">
        <v>5170</v>
      </c>
      <c r="F983" s="324">
        <v>2.4</v>
      </c>
      <c r="G983" s="324">
        <v>0</v>
      </c>
      <c r="H983" s="324">
        <v>0</v>
      </c>
      <c r="I983" s="325">
        <v>1124</v>
      </c>
      <c r="J983" s="331">
        <v>0</v>
      </c>
    </row>
    <row r="984" spans="1:10" ht="20" x14ac:dyDescent="0.2">
      <c r="A984" s="323">
        <v>1290</v>
      </c>
      <c r="B984" s="324">
        <v>59</v>
      </c>
      <c r="C984" s="324">
        <v>17</v>
      </c>
      <c r="D984" s="324">
        <v>4</v>
      </c>
      <c r="E984" s="324">
        <v>12640</v>
      </c>
      <c r="F984" s="324">
        <v>7.2</v>
      </c>
      <c r="G984" s="324">
        <v>1</v>
      </c>
      <c r="H984" s="324">
        <v>0</v>
      </c>
      <c r="I984" s="325">
        <v>204</v>
      </c>
      <c r="J984" s="331">
        <v>0</v>
      </c>
    </row>
    <row r="985" spans="1:10" ht="20" x14ac:dyDescent="0.2">
      <c r="A985" s="323">
        <v>1291</v>
      </c>
      <c r="B985" s="324">
        <v>30</v>
      </c>
      <c r="C985" s="324">
        <v>15</v>
      </c>
      <c r="D985" s="324">
        <v>2</v>
      </c>
      <c r="E985" s="324">
        <v>5320</v>
      </c>
      <c r="F985" s="324">
        <v>4.8</v>
      </c>
      <c r="G985" s="324">
        <v>1</v>
      </c>
      <c r="H985" s="324">
        <v>0</v>
      </c>
      <c r="I985" s="325">
        <v>940</v>
      </c>
      <c r="J985" s="331">
        <v>0</v>
      </c>
    </row>
    <row r="986" spans="1:10" ht="20" x14ac:dyDescent="0.2">
      <c r="A986" s="323">
        <v>1292</v>
      </c>
      <c r="B986" s="324">
        <v>32</v>
      </c>
      <c r="C986" s="324">
        <v>12</v>
      </c>
      <c r="D986" s="324">
        <v>1</v>
      </c>
      <c r="E986" s="324">
        <v>4800</v>
      </c>
      <c r="F986" s="324">
        <v>5.2</v>
      </c>
      <c r="G986" s="324">
        <v>1</v>
      </c>
      <c r="H986" s="324">
        <v>1</v>
      </c>
      <c r="I986" s="325">
        <v>394</v>
      </c>
      <c r="J986" s="331">
        <v>0</v>
      </c>
    </row>
    <row r="987" spans="1:10" ht="20" x14ac:dyDescent="0.2">
      <c r="A987" s="323">
        <v>1293</v>
      </c>
      <c r="B987" s="324">
        <v>33</v>
      </c>
      <c r="C987" s="324">
        <v>22</v>
      </c>
      <c r="D987" s="324">
        <v>2</v>
      </c>
      <c r="E987" s="324">
        <v>5430</v>
      </c>
      <c r="F987" s="324">
        <v>5.3</v>
      </c>
      <c r="G987" s="324">
        <v>1</v>
      </c>
      <c r="H987" s="324">
        <v>1</v>
      </c>
      <c r="I987" s="325">
        <v>269</v>
      </c>
      <c r="J987" s="331">
        <v>0</v>
      </c>
    </row>
    <row r="988" spans="1:10" ht="20" x14ac:dyDescent="0.2">
      <c r="A988" s="323">
        <v>1294</v>
      </c>
      <c r="B988" s="324">
        <v>46</v>
      </c>
      <c r="C988" s="324">
        <v>15</v>
      </c>
      <c r="D988" s="324">
        <v>1</v>
      </c>
      <c r="E988" s="324">
        <v>4870</v>
      </c>
      <c r="F988" s="324">
        <v>2.8</v>
      </c>
      <c r="G988" s="324">
        <v>1</v>
      </c>
      <c r="H988" s="324">
        <v>1</v>
      </c>
      <c r="I988" s="325">
        <v>209</v>
      </c>
      <c r="J988" s="331">
        <v>0</v>
      </c>
    </row>
    <row r="989" spans="1:10" ht="20" x14ac:dyDescent="0.2">
      <c r="A989" s="323">
        <v>1295</v>
      </c>
      <c r="B989" s="324">
        <v>50</v>
      </c>
      <c r="C989" s="324">
        <v>28</v>
      </c>
      <c r="D989" s="324">
        <v>1</v>
      </c>
      <c r="E989" s="324">
        <v>7350</v>
      </c>
      <c r="F989" s="324">
        <v>2.6</v>
      </c>
      <c r="G989" s="324">
        <v>0</v>
      </c>
      <c r="H989" s="324">
        <v>1</v>
      </c>
      <c r="I989" s="325">
        <v>503</v>
      </c>
      <c r="J989" s="331">
        <v>0</v>
      </c>
    </row>
    <row r="990" spans="1:10" ht="20" x14ac:dyDescent="0.2">
      <c r="A990" s="323">
        <v>1296</v>
      </c>
      <c r="B990" s="324">
        <v>48</v>
      </c>
      <c r="C990" s="324">
        <v>21</v>
      </c>
      <c r="D990" s="324">
        <v>1</v>
      </c>
      <c r="E990" s="324">
        <v>7610</v>
      </c>
      <c r="F990" s="324">
        <v>5.8</v>
      </c>
      <c r="G990" s="324">
        <v>0</v>
      </c>
      <c r="H990" s="324">
        <v>1</v>
      </c>
      <c r="I990" s="325">
        <v>872</v>
      </c>
      <c r="J990" s="331">
        <v>0</v>
      </c>
    </row>
    <row r="991" spans="1:10" ht="20" x14ac:dyDescent="0.2">
      <c r="A991" s="323">
        <v>1297</v>
      </c>
      <c r="B991" s="324">
        <v>31</v>
      </c>
      <c r="C991" s="324">
        <v>23</v>
      </c>
      <c r="D991" s="324">
        <v>1</v>
      </c>
      <c r="E991" s="324">
        <v>5770</v>
      </c>
      <c r="F991" s="324">
        <v>7.5</v>
      </c>
      <c r="G991" s="324">
        <v>1</v>
      </c>
      <c r="H991" s="324">
        <v>0</v>
      </c>
      <c r="I991" s="325">
        <v>474</v>
      </c>
      <c r="J991" s="331">
        <v>0</v>
      </c>
    </row>
    <row r="992" spans="1:10" ht="20" x14ac:dyDescent="0.2">
      <c r="A992" s="323">
        <v>1302</v>
      </c>
      <c r="B992" s="324">
        <v>41</v>
      </c>
      <c r="C992" s="324">
        <v>26</v>
      </c>
      <c r="D992" s="324">
        <v>2</v>
      </c>
      <c r="E992" s="324">
        <v>6440</v>
      </c>
      <c r="F992" s="324">
        <v>3.5</v>
      </c>
      <c r="G992" s="324">
        <v>0</v>
      </c>
      <c r="H992" s="324">
        <v>1</v>
      </c>
      <c r="I992" s="325">
        <v>298</v>
      </c>
      <c r="J992" s="331">
        <v>0</v>
      </c>
    </row>
    <row r="993" spans="1:10" ht="20" x14ac:dyDescent="0.2">
      <c r="A993" s="323">
        <v>1305</v>
      </c>
      <c r="B993" s="324">
        <v>47</v>
      </c>
      <c r="C993" s="324">
        <v>37</v>
      </c>
      <c r="D993" s="324">
        <v>1</v>
      </c>
      <c r="E993" s="324">
        <v>14380.000000000002</v>
      </c>
      <c r="F993" s="324">
        <v>8.3000000000000007</v>
      </c>
      <c r="G993" s="324">
        <v>1</v>
      </c>
      <c r="H993" s="324">
        <v>0</v>
      </c>
      <c r="I993" s="325">
        <v>1978</v>
      </c>
      <c r="J993" s="331">
        <v>0</v>
      </c>
    </row>
    <row r="994" spans="1:10" ht="20" x14ac:dyDescent="0.2">
      <c r="A994" s="323">
        <v>1306</v>
      </c>
      <c r="B994" s="324">
        <v>37</v>
      </c>
      <c r="C994" s="324">
        <v>22</v>
      </c>
      <c r="D994" s="324">
        <v>1</v>
      </c>
      <c r="E994" s="324">
        <v>6240</v>
      </c>
      <c r="F994" s="324">
        <v>3.5</v>
      </c>
      <c r="G994" s="324">
        <v>1</v>
      </c>
      <c r="H994" s="324">
        <v>1</v>
      </c>
      <c r="I994" s="325">
        <v>601</v>
      </c>
      <c r="J994" s="331">
        <v>0</v>
      </c>
    </row>
    <row r="995" spans="1:10" ht="20" x14ac:dyDescent="0.2">
      <c r="A995" s="323">
        <v>1307</v>
      </c>
      <c r="B995" s="324">
        <v>39</v>
      </c>
      <c r="C995" s="324">
        <v>26</v>
      </c>
      <c r="D995" s="324">
        <v>1</v>
      </c>
      <c r="E995" s="324">
        <v>5480</v>
      </c>
      <c r="F995" s="324">
        <v>8</v>
      </c>
      <c r="G995" s="324">
        <v>0</v>
      </c>
      <c r="H995" s="324">
        <v>1</v>
      </c>
      <c r="I995" s="325">
        <v>558</v>
      </c>
      <c r="J995" s="331">
        <v>0</v>
      </c>
    </row>
    <row r="996" spans="1:10" ht="20" x14ac:dyDescent="0.2">
      <c r="A996" s="323">
        <v>1308</v>
      </c>
      <c r="B996" s="324">
        <v>37</v>
      </c>
      <c r="C996" s="324">
        <v>12</v>
      </c>
      <c r="D996" s="324">
        <v>2</v>
      </c>
      <c r="E996" s="324">
        <v>5830</v>
      </c>
      <c r="F996" s="324">
        <v>3.6</v>
      </c>
      <c r="G996" s="324">
        <v>0</v>
      </c>
      <c r="H996" s="324">
        <v>0</v>
      </c>
      <c r="I996" s="325">
        <v>487</v>
      </c>
      <c r="J996" s="331">
        <v>0</v>
      </c>
    </row>
    <row r="997" spans="1:10" ht="20" x14ac:dyDescent="0.2">
      <c r="A997" s="323">
        <v>1309</v>
      </c>
      <c r="B997" s="324">
        <v>26</v>
      </c>
      <c r="C997" s="324">
        <v>16</v>
      </c>
      <c r="D997" s="324">
        <v>1</v>
      </c>
      <c r="E997" s="324">
        <v>4880</v>
      </c>
      <c r="F997" s="324">
        <v>4.4000000000000004</v>
      </c>
      <c r="G997" s="324">
        <v>1</v>
      </c>
      <c r="H997" s="324">
        <v>1</v>
      </c>
      <c r="I997" s="325">
        <v>453</v>
      </c>
      <c r="J997" s="331">
        <v>0</v>
      </c>
    </row>
    <row r="998" spans="1:10" ht="20" x14ac:dyDescent="0.2">
      <c r="A998" s="323">
        <v>1310</v>
      </c>
      <c r="B998" s="324">
        <v>43</v>
      </c>
      <c r="C998" s="324">
        <v>34</v>
      </c>
      <c r="D998" s="324">
        <v>1</v>
      </c>
      <c r="E998" s="324">
        <v>10080</v>
      </c>
      <c r="F998" s="324">
        <v>5.9</v>
      </c>
      <c r="G998" s="324">
        <v>0</v>
      </c>
      <c r="H998" s="324">
        <v>0</v>
      </c>
      <c r="I998" s="325">
        <v>1370</v>
      </c>
      <c r="J998" s="331">
        <v>0</v>
      </c>
    </row>
    <row r="999" spans="1:10" ht="20" x14ac:dyDescent="0.2">
      <c r="A999" s="323">
        <v>1311</v>
      </c>
      <c r="B999" s="324">
        <v>40</v>
      </c>
      <c r="C999" s="324">
        <v>23</v>
      </c>
      <c r="D999" s="324">
        <v>1</v>
      </c>
      <c r="E999" s="324">
        <v>6290</v>
      </c>
      <c r="F999" s="324">
        <v>6.1</v>
      </c>
      <c r="G999" s="324">
        <v>1</v>
      </c>
      <c r="H999" s="324">
        <v>0</v>
      </c>
      <c r="I999" s="325">
        <v>408</v>
      </c>
      <c r="J999" s="331">
        <v>0</v>
      </c>
    </row>
    <row r="1000" spans="1:10" ht="20" x14ac:dyDescent="0.2">
      <c r="A1000" s="323">
        <v>1313</v>
      </c>
      <c r="B1000" s="324">
        <v>46</v>
      </c>
      <c r="C1000" s="324">
        <v>13</v>
      </c>
      <c r="D1000" s="324">
        <v>1</v>
      </c>
      <c r="E1000" s="324">
        <v>5660</v>
      </c>
      <c r="F1000" s="324">
        <v>3</v>
      </c>
      <c r="G1000" s="324">
        <v>1</v>
      </c>
      <c r="H1000" s="324">
        <v>0</v>
      </c>
      <c r="I1000" s="325">
        <v>945</v>
      </c>
      <c r="J1000" s="331">
        <v>0</v>
      </c>
    </row>
    <row r="1001" spans="1:10" ht="20" x14ac:dyDescent="0.2">
      <c r="A1001" s="323">
        <v>1314</v>
      </c>
      <c r="B1001" s="324">
        <v>28</v>
      </c>
      <c r="C1001" s="324">
        <v>12</v>
      </c>
      <c r="D1001" s="324">
        <v>4</v>
      </c>
      <c r="E1001" s="324">
        <v>8010</v>
      </c>
      <c r="F1001" s="324">
        <v>5.5</v>
      </c>
      <c r="G1001" s="324">
        <v>0</v>
      </c>
      <c r="H1001" s="324">
        <v>0</v>
      </c>
      <c r="I1001" s="325">
        <v>157</v>
      </c>
      <c r="J1001" s="331">
        <v>0</v>
      </c>
    </row>
    <row r="1002" spans="1:10" ht="20" x14ac:dyDescent="0.2">
      <c r="A1002" s="323">
        <v>1315</v>
      </c>
      <c r="B1002" s="324">
        <v>32</v>
      </c>
      <c r="C1002" s="324">
        <v>15</v>
      </c>
      <c r="D1002" s="324">
        <v>3</v>
      </c>
      <c r="E1002" s="324">
        <v>6440</v>
      </c>
      <c r="F1002" s="324">
        <v>5.0999999999999996</v>
      </c>
      <c r="G1002" s="324">
        <v>1</v>
      </c>
      <c r="H1002" s="324">
        <v>0</v>
      </c>
      <c r="I1002" s="325">
        <v>660</v>
      </c>
      <c r="J1002" s="331">
        <v>0</v>
      </c>
    </row>
    <row r="1003" spans="1:10" ht="20" x14ac:dyDescent="0.2">
      <c r="A1003" s="323">
        <v>1316</v>
      </c>
      <c r="B1003" s="324">
        <v>45</v>
      </c>
      <c r="C1003" s="324">
        <v>20</v>
      </c>
      <c r="D1003" s="324">
        <v>3</v>
      </c>
      <c r="E1003" s="324">
        <v>11890</v>
      </c>
      <c r="F1003" s="324">
        <v>7.4</v>
      </c>
      <c r="G1003" s="324">
        <v>1</v>
      </c>
      <c r="H1003" s="324">
        <v>0</v>
      </c>
      <c r="I1003" s="325">
        <v>1096</v>
      </c>
      <c r="J1003" s="331">
        <v>0</v>
      </c>
    </row>
    <row r="1004" spans="1:10" ht="20" x14ac:dyDescent="0.2">
      <c r="A1004" s="323">
        <v>1318</v>
      </c>
      <c r="B1004" s="324">
        <v>31</v>
      </c>
      <c r="C1004" s="324">
        <v>14</v>
      </c>
      <c r="D1004" s="324">
        <v>3</v>
      </c>
      <c r="E1004" s="324">
        <v>6220</v>
      </c>
      <c r="F1004" s="324">
        <v>3.7</v>
      </c>
      <c r="G1004" s="324">
        <v>0</v>
      </c>
      <c r="H1004" s="324">
        <v>0</v>
      </c>
      <c r="I1004" s="325">
        <v>742</v>
      </c>
      <c r="J1004" s="331">
        <v>0</v>
      </c>
    </row>
    <row r="1005" spans="1:10" ht="20" x14ac:dyDescent="0.2">
      <c r="A1005" s="323">
        <v>1319</v>
      </c>
      <c r="B1005" s="324">
        <v>28</v>
      </c>
      <c r="C1005" s="324">
        <v>15</v>
      </c>
      <c r="D1005" s="324">
        <v>1</v>
      </c>
      <c r="E1005" s="324">
        <v>4780</v>
      </c>
      <c r="F1005" s="324">
        <v>3.7</v>
      </c>
      <c r="G1005" s="324">
        <v>1</v>
      </c>
      <c r="H1005" s="324">
        <v>0</v>
      </c>
      <c r="I1005" s="325">
        <v>236</v>
      </c>
      <c r="J1005" s="331">
        <v>0</v>
      </c>
    </row>
    <row r="1006" spans="1:10" ht="20" x14ac:dyDescent="0.2">
      <c r="A1006" s="323">
        <v>1320</v>
      </c>
      <c r="B1006" s="324">
        <v>36</v>
      </c>
      <c r="C1006" s="324">
        <v>19</v>
      </c>
      <c r="D1006" s="324">
        <v>2</v>
      </c>
      <c r="E1006" s="324">
        <v>7550</v>
      </c>
      <c r="F1006" s="324">
        <v>4.0999999999999996</v>
      </c>
      <c r="G1006" s="324">
        <v>1</v>
      </c>
      <c r="H1006" s="324">
        <v>0</v>
      </c>
      <c r="I1006" s="325">
        <v>95</v>
      </c>
      <c r="J1006" s="331">
        <v>0</v>
      </c>
    </row>
    <row r="1007" spans="1:10" ht="20" x14ac:dyDescent="0.2">
      <c r="A1007" s="323">
        <v>1321</v>
      </c>
      <c r="B1007" s="324">
        <v>42</v>
      </c>
      <c r="C1007" s="324">
        <v>22</v>
      </c>
      <c r="D1007" s="324">
        <v>1</v>
      </c>
      <c r="E1007" s="324">
        <v>5940</v>
      </c>
      <c r="F1007" s="324">
        <v>8.3000000000000007</v>
      </c>
      <c r="G1007" s="324">
        <v>0</v>
      </c>
      <c r="H1007" s="324">
        <v>1</v>
      </c>
      <c r="I1007" s="325">
        <v>257</v>
      </c>
      <c r="J1007" s="331">
        <v>0</v>
      </c>
    </row>
    <row r="1008" spans="1:10" ht="20" x14ac:dyDescent="0.2">
      <c r="A1008" s="323">
        <v>1323</v>
      </c>
      <c r="B1008" s="324">
        <v>43</v>
      </c>
      <c r="C1008" s="324">
        <v>26</v>
      </c>
      <c r="D1008" s="324">
        <v>2</v>
      </c>
      <c r="E1008" s="324">
        <v>20580</v>
      </c>
      <c r="F1008" s="324">
        <v>4.5</v>
      </c>
      <c r="G1008" s="324">
        <v>0</v>
      </c>
      <c r="H1008" s="324">
        <v>0</v>
      </c>
      <c r="I1008" s="325">
        <v>897</v>
      </c>
      <c r="J1008" s="331">
        <v>0</v>
      </c>
    </row>
    <row r="1009" spans="1:10" ht="20" x14ac:dyDescent="0.2">
      <c r="A1009" s="323">
        <v>1325</v>
      </c>
      <c r="B1009" s="324">
        <v>35</v>
      </c>
      <c r="C1009" s="324">
        <v>22</v>
      </c>
      <c r="D1009" s="324">
        <v>1</v>
      </c>
      <c r="E1009" s="324">
        <v>5930</v>
      </c>
      <c r="F1009" s="324">
        <v>3.2</v>
      </c>
      <c r="G1009" s="324">
        <v>1</v>
      </c>
      <c r="H1009" s="324">
        <v>0</v>
      </c>
      <c r="I1009" s="325">
        <v>59</v>
      </c>
      <c r="J1009" s="331">
        <v>0</v>
      </c>
    </row>
    <row r="1010" spans="1:10" ht="20" x14ac:dyDescent="0.2">
      <c r="A1010" s="323">
        <v>1328</v>
      </c>
      <c r="B1010" s="324">
        <v>31</v>
      </c>
      <c r="C1010" s="324">
        <v>17</v>
      </c>
      <c r="D1010" s="324">
        <v>2</v>
      </c>
      <c r="E1010" s="324">
        <v>7570</v>
      </c>
      <c r="F1010" s="324">
        <v>6.4</v>
      </c>
      <c r="G1010" s="324">
        <v>1</v>
      </c>
      <c r="H1010" s="324">
        <v>0</v>
      </c>
      <c r="I1010" s="325">
        <v>890</v>
      </c>
      <c r="J1010" s="331">
        <v>0</v>
      </c>
    </row>
    <row r="1011" spans="1:10" ht="20" x14ac:dyDescent="0.2">
      <c r="A1011" s="323">
        <v>1329</v>
      </c>
      <c r="B1011" s="324">
        <v>45</v>
      </c>
      <c r="C1011" s="324">
        <v>22</v>
      </c>
      <c r="D1011" s="324">
        <v>1</v>
      </c>
      <c r="E1011" s="324">
        <v>6330</v>
      </c>
      <c r="F1011" s="324">
        <v>2.9</v>
      </c>
      <c r="G1011" s="324">
        <v>1</v>
      </c>
      <c r="H1011" s="324">
        <v>0</v>
      </c>
      <c r="I1011" s="325">
        <v>51</v>
      </c>
      <c r="J1011" s="331">
        <v>0</v>
      </c>
    </row>
    <row r="1012" spans="1:10" ht="20" x14ac:dyDescent="0.2">
      <c r="A1012" s="323">
        <v>1330</v>
      </c>
      <c r="B1012" s="324">
        <v>33</v>
      </c>
      <c r="C1012" s="324">
        <v>21</v>
      </c>
      <c r="D1012" s="324">
        <v>1</v>
      </c>
      <c r="E1012" s="324">
        <v>5060</v>
      </c>
      <c r="F1012" s="324">
        <v>3.6</v>
      </c>
      <c r="G1012" s="324">
        <v>1</v>
      </c>
      <c r="H1012" s="324">
        <v>0</v>
      </c>
      <c r="I1012" s="325">
        <v>306</v>
      </c>
      <c r="J1012" s="331">
        <v>0</v>
      </c>
    </row>
    <row r="1013" spans="1:10" ht="20" x14ac:dyDescent="0.2">
      <c r="A1013" s="323">
        <v>1331</v>
      </c>
      <c r="B1013" s="324">
        <v>33</v>
      </c>
      <c r="C1013" s="324">
        <v>19</v>
      </c>
      <c r="D1013" s="324">
        <v>2</v>
      </c>
      <c r="E1013" s="324">
        <v>5440</v>
      </c>
      <c r="F1013" s="324">
        <v>5.4</v>
      </c>
      <c r="G1013" s="324">
        <v>1</v>
      </c>
      <c r="H1013" s="324">
        <v>0</v>
      </c>
      <c r="I1013" s="325">
        <v>860</v>
      </c>
      <c r="J1013" s="331">
        <v>0</v>
      </c>
    </row>
    <row r="1014" spans="1:10" ht="20" x14ac:dyDescent="0.2">
      <c r="A1014" s="323">
        <v>1332</v>
      </c>
      <c r="B1014" s="324">
        <v>56</v>
      </c>
      <c r="C1014" s="324">
        <v>48</v>
      </c>
      <c r="D1014" s="324">
        <v>1</v>
      </c>
      <c r="E1014" s="324">
        <v>25860.000000000004</v>
      </c>
      <c r="F1014" s="324">
        <v>4</v>
      </c>
      <c r="G1014" s="324">
        <v>1</v>
      </c>
      <c r="H1014" s="324">
        <v>0</v>
      </c>
      <c r="I1014" s="325">
        <v>3555</v>
      </c>
      <c r="J1014" s="331">
        <v>0</v>
      </c>
    </row>
    <row r="1015" spans="1:10" ht="20" x14ac:dyDescent="0.2">
      <c r="A1015" s="323">
        <v>1333</v>
      </c>
      <c r="B1015" s="324">
        <v>40</v>
      </c>
      <c r="C1015" s="324">
        <v>18</v>
      </c>
      <c r="D1015" s="324">
        <v>2</v>
      </c>
      <c r="E1015" s="324">
        <v>6350</v>
      </c>
      <c r="F1015" s="324">
        <v>4.2</v>
      </c>
      <c r="G1015" s="324">
        <v>0</v>
      </c>
      <c r="H1015" s="324">
        <v>1</v>
      </c>
      <c r="I1015" s="325">
        <v>247</v>
      </c>
      <c r="J1015" s="331">
        <v>0</v>
      </c>
    </row>
    <row r="1016" spans="1:10" ht="20" x14ac:dyDescent="0.2">
      <c r="A1016" s="323">
        <v>1334</v>
      </c>
      <c r="B1016" s="324">
        <v>42</v>
      </c>
      <c r="C1016" s="324">
        <v>30</v>
      </c>
      <c r="D1016" s="324">
        <v>1</v>
      </c>
      <c r="E1016" s="324">
        <v>9630</v>
      </c>
      <c r="F1016" s="324">
        <v>4.9000000000000004</v>
      </c>
      <c r="G1016" s="324">
        <v>1</v>
      </c>
      <c r="H1016" s="324">
        <v>0</v>
      </c>
      <c r="I1016" s="325">
        <v>654</v>
      </c>
      <c r="J1016" s="331">
        <v>0</v>
      </c>
    </row>
    <row r="1017" spans="1:10" ht="20" x14ac:dyDescent="0.2">
      <c r="A1017" s="323">
        <v>1335</v>
      </c>
      <c r="B1017" s="324">
        <v>33</v>
      </c>
      <c r="C1017" s="324">
        <v>18</v>
      </c>
      <c r="D1017" s="324">
        <v>1</v>
      </c>
      <c r="E1017" s="324">
        <v>5450</v>
      </c>
      <c r="F1017" s="324">
        <v>5.7</v>
      </c>
      <c r="G1017" s="324">
        <v>0</v>
      </c>
      <c r="H1017" s="324">
        <v>1</v>
      </c>
      <c r="I1017" s="325">
        <v>1070</v>
      </c>
      <c r="J1017" s="331">
        <v>0</v>
      </c>
    </row>
    <row r="1018" spans="1:10" ht="20" x14ac:dyDescent="0.2">
      <c r="A1018" s="323">
        <v>1336</v>
      </c>
      <c r="B1018" s="324">
        <v>48</v>
      </c>
      <c r="C1018" s="324">
        <v>35</v>
      </c>
      <c r="D1018" s="324">
        <v>1</v>
      </c>
      <c r="E1018" s="324">
        <v>17210</v>
      </c>
      <c r="F1018" s="324">
        <v>3.9</v>
      </c>
      <c r="G1018" s="324">
        <v>1</v>
      </c>
      <c r="H1018" s="324">
        <v>0</v>
      </c>
      <c r="I1018" s="325">
        <v>2340</v>
      </c>
      <c r="J1018" s="331">
        <v>0</v>
      </c>
    </row>
    <row r="1019" spans="1:10" ht="20" x14ac:dyDescent="0.2">
      <c r="A1019" s="323">
        <v>1339</v>
      </c>
      <c r="B1019" s="324">
        <v>47</v>
      </c>
      <c r="C1019" s="324">
        <v>31</v>
      </c>
      <c r="D1019" s="324">
        <v>3</v>
      </c>
      <c r="E1019" s="324">
        <v>20280</v>
      </c>
      <c r="F1019" s="324">
        <v>6.7</v>
      </c>
      <c r="G1019" s="324">
        <v>1</v>
      </c>
      <c r="H1019" s="324">
        <v>0</v>
      </c>
      <c r="I1019" s="325">
        <v>109</v>
      </c>
      <c r="J1019" s="331">
        <v>0</v>
      </c>
    </row>
    <row r="1020" spans="1:10" ht="20" x14ac:dyDescent="0.2">
      <c r="A1020" s="323">
        <v>1340</v>
      </c>
      <c r="B1020" s="324">
        <v>36</v>
      </c>
      <c r="C1020" s="324">
        <v>17</v>
      </c>
      <c r="D1020" s="324">
        <v>1</v>
      </c>
      <c r="E1020" s="324">
        <v>5160</v>
      </c>
      <c r="F1020" s="324">
        <v>4.5999999999999996</v>
      </c>
      <c r="G1020" s="324">
        <v>1</v>
      </c>
      <c r="H1020" s="324">
        <v>1</v>
      </c>
      <c r="I1020" s="325">
        <v>567</v>
      </c>
      <c r="J1020" s="331">
        <v>0</v>
      </c>
    </row>
    <row r="1021" spans="1:10" ht="20" x14ac:dyDescent="0.2">
      <c r="A1021" s="323">
        <v>1341</v>
      </c>
      <c r="B1021" s="324">
        <v>36</v>
      </c>
      <c r="C1021" s="324">
        <v>29</v>
      </c>
      <c r="D1021" s="324">
        <v>1</v>
      </c>
      <c r="E1021" s="324">
        <v>6650</v>
      </c>
      <c r="F1021" s="324">
        <v>4.2</v>
      </c>
      <c r="G1021" s="324">
        <v>1</v>
      </c>
      <c r="H1021" s="324">
        <v>1</v>
      </c>
      <c r="I1021" s="325">
        <v>1073</v>
      </c>
      <c r="J1021" s="331">
        <v>0</v>
      </c>
    </row>
    <row r="1022" spans="1:10" ht="20" x14ac:dyDescent="0.2">
      <c r="A1022" s="323">
        <v>1343</v>
      </c>
      <c r="B1022" s="324">
        <v>53</v>
      </c>
      <c r="C1022" s="324">
        <v>13</v>
      </c>
      <c r="D1022" s="324">
        <v>1</v>
      </c>
      <c r="E1022" s="324">
        <v>5140</v>
      </c>
      <c r="F1022" s="324">
        <v>6.3</v>
      </c>
      <c r="G1022" s="324">
        <v>0</v>
      </c>
      <c r="H1022" s="324">
        <v>1</v>
      </c>
      <c r="I1022" s="325">
        <v>175</v>
      </c>
      <c r="J1022" s="331">
        <v>0</v>
      </c>
    </row>
    <row r="1023" spans="1:10" ht="20" x14ac:dyDescent="0.2">
      <c r="A1023" s="323">
        <v>1345</v>
      </c>
      <c r="B1023" s="324">
        <v>48</v>
      </c>
      <c r="C1023" s="324">
        <v>13</v>
      </c>
      <c r="D1023" s="324">
        <v>2</v>
      </c>
      <c r="E1023" s="324">
        <v>5090</v>
      </c>
      <c r="F1023" s="324">
        <v>4.0999999999999996</v>
      </c>
      <c r="G1023" s="324">
        <v>1</v>
      </c>
      <c r="H1023" s="324">
        <v>0</v>
      </c>
      <c r="I1023" s="325">
        <v>387</v>
      </c>
      <c r="J1023" s="331">
        <v>0</v>
      </c>
    </row>
    <row r="1024" spans="1:10" ht="20" x14ac:dyDescent="0.2">
      <c r="A1024" s="323">
        <v>1346</v>
      </c>
      <c r="B1024" s="324">
        <v>48</v>
      </c>
      <c r="C1024" s="324">
        <v>36</v>
      </c>
      <c r="D1024" s="324">
        <v>3</v>
      </c>
      <c r="E1024" s="324">
        <v>8960</v>
      </c>
      <c r="F1024" s="324">
        <v>4.8</v>
      </c>
      <c r="G1024" s="324">
        <v>0</v>
      </c>
      <c r="H1024" s="324">
        <v>1</v>
      </c>
      <c r="I1024" s="325">
        <v>1204</v>
      </c>
      <c r="J1024" s="331">
        <v>0</v>
      </c>
    </row>
    <row r="1025" spans="1:10" ht="20" x14ac:dyDescent="0.2">
      <c r="A1025" s="323">
        <v>1347</v>
      </c>
      <c r="B1025" s="324">
        <v>37</v>
      </c>
      <c r="C1025" s="324">
        <v>30</v>
      </c>
      <c r="D1025" s="324">
        <v>1</v>
      </c>
      <c r="E1025" s="324">
        <v>7300</v>
      </c>
      <c r="F1025" s="324">
        <v>4.5</v>
      </c>
      <c r="G1025" s="324">
        <v>0</v>
      </c>
      <c r="H1025" s="324">
        <v>1</v>
      </c>
      <c r="I1025" s="325">
        <v>67</v>
      </c>
      <c r="J1025" s="331">
        <v>0</v>
      </c>
    </row>
    <row r="1026" spans="1:10" ht="20" x14ac:dyDescent="0.2">
      <c r="A1026" s="323">
        <v>1348</v>
      </c>
      <c r="B1026" s="324">
        <v>48</v>
      </c>
      <c r="C1026" s="324">
        <v>17</v>
      </c>
      <c r="D1026" s="324">
        <v>2</v>
      </c>
      <c r="E1026" s="324">
        <v>7670</v>
      </c>
      <c r="F1026" s="324">
        <v>5.8</v>
      </c>
      <c r="G1026" s="324">
        <v>1</v>
      </c>
      <c r="H1026" s="324">
        <v>0</v>
      </c>
      <c r="I1026" s="325">
        <v>325</v>
      </c>
      <c r="J1026" s="331">
        <v>0</v>
      </c>
    </row>
    <row r="1027" spans="1:10" ht="20" x14ac:dyDescent="0.2">
      <c r="A1027" s="323">
        <v>1349</v>
      </c>
      <c r="B1027" s="324">
        <v>36</v>
      </c>
      <c r="C1027" s="324">
        <v>16</v>
      </c>
      <c r="D1027" s="324">
        <v>2</v>
      </c>
      <c r="E1027" s="324">
        <v>5490</v>
      </c>
      <c r="F1027" s="324">
        <v>3.1</v>
      </c>
      <c r="G1027" s="324">
        <v>1</v>
      </c>
      <c r="H1027" s="324">
        <v>0</v>
      </c>
      <c r="I1027" s="325">
        <v>675</v>
      </c>
      <c r="J1027" s="331">
        <v>0</v>
      </c>
    </row>
    <row r="1028" spans="1:10" ht="20" x14ac:dyDescent="0.2">
      <c r="A1028" s="323">
        <v>1350</v>
      </c>
      <c r="B1028" s="324">
        <v>36</v>
      </c>
      <c r="C1028" s="324">
        <v>25</v>
      </c>
      <c r="D1028" s="324">
        <v>1</v>
      </c>
      <c r="E1028" s="324">
        <v>6260</v>
      </c>
      <c r="F1028" s="324">
        <v>4.5</v>
      </c>
      <c r="G1028" s="324">
        <v>0</v>
      </c>
      <c r="H1028" s="324">
        <v>0</v>
      </c>
      <c r="I1028" s="325">
        <v>263</v>
      </c>
      <c r="J1028" s="331">
        <v>0</v>
      </c>
    </row>
    <row r="1029" spans="1:10" ht="20" x14ac:dyDescent="0.2">
      <c r="A1029" s="323">
        <v>1351</v>
      </c>
      <c r="B1029" s="324">
        <v>43</v>
      </c>
      <c r="C1029" s="324">
        <v>16</v>
      </c>
      <c r="D1029" s="324">
        <v>2</v>
      </c>
      <c r="E1029" s="324">
        <v>5400</v>
      </c>
      <c r="F1029" s="324">
        <v>6.9</v>
      </c>
      <c r="G1029" s="324">
        <v>1</v>
      </c>
      <c r="H1029" s="324">
        <v>0</v>
      </c>
      <c r="I1029" s="325">
        <v>428</v>
      </c>
      <c r="J1029" s="331">
        <v>0</v>
      </c>
    </row>
    <row r="1030" spans="1:10" ht="20" x14ac:dyDescent="0.2">
      <c r="A1030" s="323">
        <v>1352</v>
      </c>
      <c r="B1030" s="324">
        <v>34</v>
      </c>
      <c r="C1030" s="324">
        <v>26</v>
      </c>
      <c r="D1030" s="324">
        <v>1</v>
      </c>
      <c r="E1030" s="324">
        <v>6580</v>
      </c>
      <c r="F1030" s="324">
        <v>7.1</v>
      </c>
      <c r="G1030" s="324">
        <v>1</v>
      </c>
      <c r="H1030" s="324">
        <v>1</v>
      </c>
      <c r="I1030" s="325">
        <v>155</v>
      </c>
      <c r="J1030" s="331">
        <v>0</v>
      </c>
    </row>
    <row r="1031" spans="1:10" ht="20" x14ac:dyDescent="0.2">
      <c r="A1031" s="323">
        <v>1354</v>
      </c>
      <c r="B1031" s="324">
        <v>35</v>
      </c>
      <c r="C1031" s="324">
        <v>16</v>
      </c>
      <c r="D1031" s="324">
        <v>1</v>
      </c>
      <c r="E1031" s="324">
        <v>6030</v>
      </c>
      <c r="F1031" s="324">
        <v>2.4</v>
      </c>
      <c r="G1031" s="324">
        <v>0</v>
      </c>
      <c r="H1031" s="324">
        <v>1</v>
      </c>
      <c r="I1031" s="325">
        <v>685</v>
      </c>
      <c r="J1031" s="331">
        <v>0</v>
      </c>
    </row>
    <row r="1032" spans="1:10" ht="20" x14ac:dyDescent="0.2">
      <c r="A1032" s="323">
        <v>1355</v>
      </c>
      <c r="B1032" s="324">
        <v>53</v>
      </c>
      <c r="C1032" s="324">
        <v>31</v>
      </c>
      <c r="D1032" s="324">
        <v>3</v>
      </c>
      <c r="E1032" s="324">
        <v>12760</v>
      </c>
      <c r="F1032" s="324">
        <v>9.9</v>
      </c>
      <c r="G1032" s="324">
        <v>0</v>
      </c>
      <c r="H1032" s="324">
        <v>0</v>
      </c>
      <c r="I1032" s="325">
        <v>609</v>
      </c>
      <c r="J1032" s="331">
        <v>0</v>
      </c>
    </row>
    <row r="1033" spans="1:10" ht="20" x14ac:dyDescent="0.2">
      <c r="A1033" s="323">
        <v>1356</v>
      </c>
      <c r="B1033" s="324">
        <v>41</v>
      </c>
      <c r="C1033" s="324">
        <v>32</v>
      </c>
      <c r="D1033" s="324">
        <v>2</v>
      </c>
      <c r="E1033" s="324">
        <v>10060</v>
      </c>
      <c r="F1033" s="324">
        <v>3.4</v>
      </c>
      <c r="G1033" s="324">
        <v>1</v>
      </c>
      <c r="H1033" s="324">
        <v>0</v>
      </c>
      <c r="I1033" s="325">
        <v>964</v>
      </c>
      <c r="J1033" s="331">
        <v>0</v>
      </c>
    </row>
    <row r="1034" spans="1:10" ht="20" x14ac:dyDescent="0.2">
      <c r="A1034" s="323">
        <v>1357</v>
      </c>
      <c r="B1034" s="324">
        <v>39</v>
      </c>
      <c r="C1034" s="324">
        <v>12</v>
      </c>
      <c r="D1034" s="324">
        <v>2</v>
      </c>
      <c r="E1034" s="324">
        <v>4720</v>
      </c>
      <c r="F1034" s="324">
        <v>3.5</v>
      </c>
      <c r="G1034" s="324">
        <v>1</v>
      </c>
      <c r="H1034" s="324">
        <v>0</v>
      </c>
      <c r="I1034" s="325">
        <v>466</v>
      </c>
      <c r="J1034" s="331">
        <v>0</v>
      </c>
    </row>
    <row r="1035" spans="1:10" ht="20" x14ac:dyDescent="0.2">
      <c r="A1035" s="323">
        <v>1358</v>
      </c>
      <c r="B1035" s="324">
        <v>36</v>
      </c>
      <c r="C1035" s="324">
        <v>22</v>
      </c>
      <c r="D1035" s="324">
        <v>2</v>
      </c>
      <c r="E1035" s="324">
        <v>9170</v>
      </c>
      <c r="F1035" s="324">
        <v>7.7</v>
      </c>
      <c r="G1035" s="324">
        <v>0</v>
      </c>
      <c r="H1035" s="324">
        <v>0</v>
      </c>
      <c r="I1035" s="325">
        <v>305</v>
      </c>
      <c r="J1035" s="331">
        <v>0</v>
      </c>
    </row>
    <row r="1036" spans="1:10" ht="20" x14ac:dyDescent="0.2">
      <c r="A1036" s="323">
        <v>1359</v>
      </c>
      <c r="B1036" s="324">
        <v>35</v>
      </c>
      <c r="C1036" s="324">
        <v>17</v>
      </c>
      <c r="D1036" s="324">
        <v>3</v>
      </c>
      <c r="E1036" s="324">
        <v>9710</v>
      </c>
      <c r="F1036" s="324">
        <v>6.8</v>
      </c>
      <c r="G1036" s="324">
        <v>1</v>
      </c>
      <c r="H1036" s="324">
        <v>1</v>
      </c>
      <c r="I1036" s="325">
        <v>633</v>
      </c>
      <c r="J1036" s="331">
        <v>0</v>
      </c>
    </row>
    <row r="1037" spans="1:10" ht="20" x14ac:dyDescent="0.2">
      <c r="A1037" s="323">
        <v>1360</v>
      </c>
      <c r="B1037" s="324">
        <v>41</v>
      </c>
      <c r="C1037" s="324">
        <v>25</v>
      </c>
      <c r="D1037" s="324">
        <v>2</v>
      </c>
      <c r="E1037" s="324">
        <v>7740.0000000000009</v>
      </c>
      <c r="F1037" s="324">
        <v>0.3</v>
      </c>
      <c r="G1037" s="324">
        <v>1</v>
      </c>
      <c r="H1037" s="324">
        <v>1</v>
      </c>
      <c r="I1037" s="325">
        <v>653</v>
      </c>
      <c r="J1037" s="331">
        <v>0</v>
      </c>
    </row>
    <row r="1038" spans="1:10" ht="20" x14ac:dyDescent="0.2">
      <c r="A1038" s="323">
        <v>1362</v>
      </c>
      <c r="B1038" s="324">
        <v>37</v>
      </c>
      <c r="C1038" s="324">
        <v>28</v>
      </c>
      <c r="D1038" s="324">
        <v>1</v>
      </c>
      <c r="E1038" s="324">
        <v>7060</v>
      </c>
      <c r="F1038" s="324">
        <v>3.4</v>
      </c>
      <c r="G1038" s="324">
        <v>1</v>
      </c>
      <c r="H1038" s="324">
        <v>0</v>
      </c>
      <c r="I1038" s="325">
        <v>734</v>
      </c>
      <c r="J1038" s="331">
        <v>0</v>
      </c>
    </row>
    <row r="1039" spans="1:10" ht="20" x14ac:dyDescent="0.2">
      <c r="A1039" s="323">
        <v>1364</v>
      </c>
      <c r="B1039" s="324">
        <v>52</v>
      </c>
      <c r="C1039" s="324">
        <v>30</v>
      </c>
      <c r="D1039" s="324">
        <v>2</v>
      </c>
      <c r="E1039" s="324">
        <v>12050</v>
      </c>
      <c r="F1039" s="324">
        <v>6.4</v>
      </c>
      <c r="G1039" s="324">
        <v>0</v>
      </c>
      <c r="H1039" s="324">
        <v>0</v>
      </c>
      <c r="I1039" s="325">
        <v>1107</v>
      </c>
      <c r="J1039" s="331">
        <v>0</v>
      </c>
    </row>
    <row r="1040" spans="1:10" ht="20" x14ac:dyDescent="0.2">
      <c r="A1040" s="323">
        <v>1365</v>
      </c>
      <c r="B1040" s="324">
        <v>32</v>
      </c>
      <c r="C1040" s="324">
        <v>15</v>
      </c>
      <c r="D1040" s="324">
        <v>2</v>
      </c>
      <c r="E1040" s="324">
        <v>6280</v>
      </c>
      <c r="F1040" s="324">
        <v>6.4</v>
      </c>
      <c r="G1040" s="324">
        <v>0</v>
      </c>
      <c r="H1040" s="324">
        <v>0</v>
      </c>
      <c r="I1040" s="325">
        <v>590</v>
      </c>
      <c r="J1040" s="331">
        <v>0</v>
      </c>
    </row>
    <row r="1041" spans="1:10" ht="20" x14ac:dyDescent="0.2">
      <c r="A1041" s="323">
        <v>1366</v>
      </c>
      <c r="B1041" s="324">
        <v>47</v>
      </c>
      <c r="C1041" s="324">
        <v>28</v>
      </c>
      <c r="D1041" s="324">
        <v>1</v>
      </c>
      <c r="E1041" s="324">
        <v>9500</v>
      </c>
      <c r="F1041" s="324">
        <v>6.9</v>
      </c>
      <c r="G1041" s="324">
        <v>1</v>
      </c>
      <c r="H1041" s="324">
        <v>1</v>
      </c>
      <c r="I1041" s="325">
        <v>288</v>
      </c>
      <c r="J1041" s="331">
        <v>0</v>
      </c>
    </row>
    <row r="1042" spans="1:10" ht="20" x14ac:dyDescent="0.2">
      <c r="A1042" s="323">
        <v>1367</v>
      </c>
      <c r="B1042" s="324">
        <v>45</v>
      </c>
      <c r="C1042" s="324">
        <v>32</v>
      </c>
      <c r="D1042" s="324">
        <v>3</v>
      </c>
      <c r="E1042" s="324">
        <v>17790</v>
      </c>
      <c r="F1042" s="324">
        <v>6.1</v>
      </c>
      <c r="G1042" s="324">
        <v>1</v>
      </c>
      <c r="H1042" s="324">
        <v>0</v>
      </c>
      <c r="I1042" s="325">
        <v>1360</v>
      </c>
      <c r="J1042" s="331">
        <v>0</v>
      </c>
    </row>
    <row r="1043" spans="1:10" ht="20" x14ac:dyDescent="0.2">
      <c r="A1043" s="323">
        <v>1368</v>
      </c>
      <c r="B1043" s="324">
        <v>52</v>
      </c>
      <c r="C1043" s="324">
        <v>12</v>
      </c>
      <c r="D1043" s="324">
        <v>1</v>
      </c>
      <c r="E1043" s="324">
        <v>5730</v>
      </c>
      <c r="F1043" s="324">
        <v>5.6</v>
      </c>
      <c r="G1043" s="324">
        <v>1</v>
      </c>
      <c r="H1043" s="324">
        <v>0</v>
      </c>
      <c r="I1043" s="325">
        <v>1055</v>
      </c>
      <c r="J1043" s="331">
        <v>0</v>
      </c>
    </row>
    <row r="1044" spans="1:10" ht="20" x14ac:dyDescent="0.2">
      <c r="A1044" s="323">
        <v>1369</v>
      </c>
      <c r="B1044" s="324">
        <v>44</v>
      </c>
      <c r="C1044" s="324">
        <v>21</v>
      </c>
      <c r="D1044" s="324">
        <v>1</v>
      </c>
      <c r="E1044" s="324">
        <v>6790</v>
      </c>
      <c r="F1044" s="324">
        <v>2.4</v>
      </c>
      <c r="G1044" s="324">
        <v>0</v>
      </c>
      <c r="H1044" s="324">
        <v>1</v>
      </c>
      <c r="I1044" s="325">
        <v>236</v>
      </c>
      <c r="J1044" s="331">
        <v>0</v>
      </c>
    </row>
    <row r="1045" spans="1:10" ht="20" x14ac:dyDescent="0.2">
      <c r="A1045" s="323">
        <v>1370</v>
      </c>
      <c r="B1045" s="324">
        <v>34</v>
      </c>
      <c r="C1045" s="324">
        <v>24</v>
      </c>
      <c r="D1045" s="324">
        <v>1</v>
      </c>
      <c r="E1045" s="324">
        <v>6280</v>
      </c>
      <c r="F1045" s="324">
        <v>3.4</v>
      </c>
      <c r="G1045" s="324">
        <v>1</v>
      </c>
      <c r="H1045" s="324">
        <v>0</v>
      </c>
      <c r="I1045" s="325">
        <v>317</v>
      </c>
      <c r="J1045" s="331">
        <v>0</v>
      </c>
    </row>
    <row r="1046" spans="1:10" ht="20" x14ac:dyDescent="0.2">
      <c r="A1046" s="323">
        <v>1372</v>
      </c>
      <c r="B1046" s="324">
        <v>46</v>
      </c>
      <c r="C1046" s="324">
        <v>28</v>
      </c>
      <c r="D1046" s="324">
        <v>1</v>
      </c>
      <c r="E1046" s="324">
        <v>8240</v>
      </c>
      <c r="F1046" s="324">
        <v>5.8</v>
      </c>
      <c r="G1046" s="324">
        <v>0</v>
      </c>
      <c r="H1046" s="324">
        <v>0</v>
      </c>
      <c r="I1046" s="325">
        <v>1062</v>
      </c>
      <c r="J1046" s="331">
        <v>0</v>
      </c>
    </row>
    <row r="1047" spans="1:10" ht="20" x14ac:dyDescent="0.2">
      <c r="A1047" s="323">
        <v>1373</v>
      </c>
      <c r="B1047" s="324">
        <v>41</v>
      </c>
      <c r="C1047" s="324">
        <v>18</v>
      </c>
      <c r="D1047" s="324">
        <v>4</v>
      </c>
      <c r="E1047" s="324">
        <v>9530</v>
      </c>
      <c r="F1047" s="324">
        <v>2.6</v>
      </c>
      <c r="G1047" s="324">
        <v>1</v>
      </c>
      <c r="H1047" s="324">
        <v>0</v>
      </c>
      <c r="I1047" s="325">
        <v>1423</v>
      </c>
      <c r="J1047" s="331">
        <v>0</v>
      </c>
    </row>
    <row r="1048" spans="1:10" ht="20" x14ac:dyDescent="0.2">
      <c r="A1048" s="323">
        <v>1374</v>
      </c>
      <c r="B1048" s="324">
        <v>37</v>
      </c>
      <c r="C1048" s="324">
        <v>29</v>
      </c>
      <c r="D1048" s="324">
        <v>1</v>
      </c>
      <c r="E1048" s="324">
        <v>8250</v>
      </c>
      <c r="F1048" s="324">
        <v>6.5</v>
      </c>
      <c r="G1048" s="324">
        <v>1</v>
      </c>
      <c r="H1048" s="324">
        <v>0</v>
      </c>
      <c r="I1048" s="325">
        <v>1452</v>
      </c>
      <c r="J1048" s="331">
        <v>0</v>
      </c>
    </row>
    <row r="1049" spans="1:10" ht="20" x14ac:dyDescent="0.2">
      <c r="A1049" s="323">
        <v>1375</v>
      </c>
      <c r="B1049" s="324">
        <v>46</v>
      </c>
      <c r="C1049" s="324">
        <v>28</v>
      </c>
      <c r="D1049" s="324">
        <v>2</v>
      </c>
      <c r="E1049" s="324">
        <v>9320</v>
      </c>
      <c r="F1049" s="324">
        <v>7.4</v>
      </c>
      <c r="G1049" s="324">
        <v>1</v>
      </c>
      <c r="H1049" s="324">
        <v>1</v>
      </c>
      <c r="I1049" s="325">
        <v>280</v>
      </c>
      <c r="J1049" s="331">
        <v>0</v>
      </c>
    </row>
    <row r="1050" spans="1:10" ht="20" x14ac:dyDescent="0.2">
      <c r="A1050" s="323">
        <v>1376</v>
      </c>
      <c r="B1050" s="324">
        <v>41</v>
      </c>
      <c r="C1050" s="324">
        <v>14</v>
      </c>
      <c r="D1050" s="324">
        <v>2</v>
      </c>
      <c r="E1050" s="324">
        <v>6440</v>
      </c>
      <c r="F1050" s="324">
        <v>2</v>
      </c>
      <c r="G1050" s="324">
        <v>0</v>
      </c>
      <c r="H1050" s="324">
        <v>0</v>
      </c>
      <c r="I1050" s="325">
        <v>775</v>
      </c>
      <c r="J1050" s="331">
        <v>0</v>
      </c>
    </row>
    <row r="1051" spans="1:10" ht="20" x14ac:dyDescent="0.2">
      <c r="A1051" s="323">
        <v>1377</v>
      </c>
      <c r="B1051" s="324">
        <v>32</v>
      </c>
      <c r="C1051" s="324">
        <v>23</v>
      </c>
      <c r="D1051" s="324">
        <v>1</v>
      </c>
      <c r="E1051" s="324">
        <v>6270</v>
      </c>
      <c r="F1051" s="324">
        <v>3.9</v>
      </c>
      <c r="G1051" s="324">
        <v>1</v>
      </c>
      <c r="H1051" s="324">
        <v>0</v>
      </c>
      <c r="I1051" s="325">
        <v>844</v>
      </c>
      <c r="J1051" s="331">
        <v>0</v>
      </c>
    </row>
    <row r="1052" spans="1:10" ht="20" x14ac:dyDescent="0.2">
      <c r="A1052" s="323">
        <v>1379</v>
      </c>
      <c r="B1052" s="324">
        <v>49</v>
      </c>
      <c r="C1052" s="324">
        <v>35</v>
      </c>
      <c r="D1052" s="324">
        <v>1</v>
      </c>
      <c r="E1052" s="324">
        <v>12620</v>
      </c>
      <c r="F1052" s="324">
        <v>2.6</v>
      </c>
      <c r="G1052" s="324">
        <v>1</v>
      </c>
      <c r="H1052" s="324">
        <v>0</v>
      </c>
      <c r="I1052" s="325">
        <v>1721</v>
      </c>
      <c r="J1052" s="331">
        <v>0</v>
      </c>
    </row>
    <row r="1053" spans="1:10" ht="20" x14ac:dyDescent="0.2">
      <c r="A1053" s="323">
        <v>1380</v>
      </c>
      <c r="B1053" s="324">
        <v>24</v>
      </c>
      <c r="C1053" s="324">
        <v>15</v>
      </c>
      <c r="D1053" s="324">
        <v>1</v>
      </c>
      <c r="E1053" s="324">
        <v>4440</v>
      </c>
      <c r="F1053" s="324">
        <v>5.9</v>
      </c>
      <c r="G1053" s="324">
        <v>1</v>
      </c>
      <c r="H1053" s="324">
        <v>0</v>
      </c>
      <c r="I1053" s="325">
        <v>426</v>
      </c>
      <c r="J1053" s="331">
        <v>0</v>
      </c>
    </row>
    <row r="1054" spans="1:10" ht="20" x14ac:dyDescent="0.2">
      <c r="A1054" s="323">
        <v>1381</v>
      </c>
      <c r="B1054" s="324">
        <v>45</v>
      </c>
      <c r="C1054" s="324">
        <v>32</v>
      </c>
      <c r="D1054" s="324">
        <v>1</v>
      </c>
      <c r="E1054" s="324">
        <v>8020</v>
      </c>
      <c r="F1054" s="324">
        <v>5.6</v>
      </c>
      <c r="G1054" s="324">
        <v>1</v>
      </c>
      <c r="H1054" s="324">
        <v>1</v>
      </c>
      <c r="I1054" s="325">
        <v>403</v>
      </c>
      <c r="J1054" s="331">
        <v>0</v>
      </c>
    </row>
    <row r="1055" spans="1:10" ht="20" x14ac:dyDescent="0.2">
      <c r="A1055" s="323">
        <v>1382</v>
      </c>
      <c r="B1055" s="324">
        <v>25</v>
      </c>
      <c r="C1055" s="324">
        <v>14</v>
      </c>
      <c r="D1055" s="324">
        <v>1</v>
      </c>
      <c r="E1055" s="324">
        <v>5110</v>
      </c>
      <c r="F1055" s="324">
        <v>4.8</v>
      </c>
      <c r="G1055" s="324">
        <v>1</v>
      </c>
      <c r="H1055" s="324">
        <v>0</v>
      </c>
      <c r="I1055" s="325">
        <v>150</v>
      </c>
      <c r="J1055" s="331">
        <v>0</v>
      </c>
    </row>
    <row r="1056" spans="1:10" ht="20" x14ac:dyDescent="0.2">
      <c r="A1056" s="323">
        <v>1383</v>
      </c>
      <c r="B1056" s="324">
        <v>40</v>
      </c>
      <c r="C1056" s="324">
        <v>26</v>
      </c>
      <c r="D1056" s="324">
        <v>2</v>
      </c>
      <c r="E1056" s="324">
        <v>7970</v>
      </c>
      <c r="F1056" s="324">
        <v>3.3</v>
      </c>
      <c r="G1056" s="324">
        <v>1</v>
      </c>
      <c r="H1056" s="324">
        <v>0</v>
      </c>
      <c r="I1056" s="325">
        <v>2372</v>
      </c>
      <c r="J1056" s="331">
        <v>0</v>
      </c>
    </row>
    <row r="1057" spans="1:10" ht="20" x14ac:dyDescent="0.2">
      <c r="A1057" s="323">
        <v>1384</v>
      </c>
      <c r="B1057" s="324">
        <v>38</v>
      </c>
      <c r="C1057" s="324">
        <v>25</v>
      </c>
      <c r="D1057" s="324">
        <v>1</v>
      </c>
      <c r="E1057" s="324">
        <v>6990</v>
      </c>
      <c r="F1057" s="324">
        <v>3.3</v>
      </c>
      <c r="G1057" s="324">
        <v>0</v>
      </c>
      <c r="H1057" s="324">
        <v>0</v>
      </c>
      <c r="I1057" s="325">
        <v>318</v>
      </c>
      <c r="J1057" s="331">
        <v>0</v>
      </c>
    </row>
    <row r="1058" spans="1:10" ht="20" x14ac:dyDescent="0.2">
      <c r="A1058" s="323">
        <v>1387</v>
      </c>
      <c r="B1058" s="324">
        <v>29</v>
      </c>
      <c r="C1058" s="324">
        <v>21</v>
      </c>
      <c r="D1058" s="324">
        <v>1</v>
      </c>
      <c r="E1058" s="324">
        <v>8920</v>
      </c>
      <c r="F1058" s="324">
        <v>6.8</v>
      </c>
      <c r="G1058" s="324">
        <v>1</v>
      </c>
      <c r="H1058" s="324">
        <v>0</v>
      </c>
      <c r="I1058" s="325">
        <v>672</v>
      </c>
      <c r="J1058" s="331">
        <v>0</v>
      </c>
    </row>
    <row r="1059" spans="1:10" ht="20" x14ac:dyDescent="0.2">
      <c r="A1059" s="323">
        <v>1388</v>
      </c>
      <c r="B1059" s="324">
        <v>37</v>
      </c>
      <c r="C1059" s="324">
        <v>13</v>
      </c>
      <c r="D1059" s="324">
        <v>2</v>
      </c>
      <c r="E1059" s="324">
        <v>5350</v>
      </c>
      <c r="F1059" s="324">
        <v>4.7</v>
      </c>
      <c r="G1059" s="324">
        <v>1</v>
      </c>
      <c r="H1059" s="324">
        <v>1</v>
      </c>
      <c r="I1059" s="325">
        <v>975</v>
      </c>
      <c r="J1059" s="331">
        <v>0</v>
      </c>
    </row>
    <row r="1060" spans="1:10" ht="20" x14ac:dyDescent="0.2">
      <c r="A1060" s="323">
        <v>1390</v>
      </c>
      <c r="B1060" s="324">
        <v>41</v>
      </c>
      <c r="C1060" s="324">
        <v>17</v>
      </c>
      <c r="D1060" s="324">
        <v>1</v>
      </c>
      <c r="E1060" s="324">
        <v>5570</v>
      </c>
      <c r="F1060" s="324">
        <v>8.6</v>
      </c>
      <c r="G1060" s="324">
        <v>1</v>
      </c>
      <c r="H1060" s="324">
        <v>0</v>
      </c>
      <c r="I1060" s="325">
        <v>588</v>
      </c>
      <c r="J1060" s="331">
        <v>0</v>
      </c>
    </row>
    <row r="1061" spans="1:10" ht="20" x14ac:dyDescent="0.2">
      <c r="A1061" s="323">
        <v>1391</v>
      </c>
      <c r="B1061" s="324">
        <v>29</v>
      </c>
      <c r="C1061" s="324">
        <v>16</v>
      </c>
      <c r="D1061" s="324">
        <v>1</v>
      </c>
      <c r="E1061" s="324">
        <v>5080</v>
      </c>
      <c r="F1061" s="324">
        <v>4.0999999999999996</v>
      </c>
      <c r="G1061" s="324">
        <v>0</v>
      </c>
      <c r="H1061" s="324">
        <v>1</v>
      </c>
      <c r="I1061" s="325">
        <v>712</v>
      </c>
      <c r="J1061" s="331">
        <v>0</v>
      </c>
    </row>
    <row r="1062" spans="1:10" ht="20" x14ac:dyDescent="0.2">
      <c r="A1062" s="323">
        <v>1392</v>
      </c>
      <c r="B1062" s="324">
        <v>34</v>
      </c>
      <c r="C1062" s="324">
        <v>17</v>
      </c>
      <c r="D1062" s="324">
        <v>2</v>
      </c>
      <c r="E1062" s="324">
        <v>4710</v>
      </c>
      <c r="F1062" s="324">
        <v>5.0999999999999996</v>
      </c>
      <c r="G1062" s="324">
        <v>1</v>
      </c>
      <c r="H1062" s="324">
        <v>1</v>
      </c>
      <c r="I1062" s="325">
        <v>1285</v>
      </c>
      <c r="J1062" s="331">
        <v>0</v>
      </c>
    </row>
    <row r="1063" spans="1:10" ht="20" x14ac:dyDescent="0.2">
      <c r="A1063" s="323">
        <v>1393</v>
      </c>
      <c r="B1063" s="324">
        <v>41</v>
      </c>
      <c r="C1063" s="324">
        <v>12</v>
      </c>
      <c r="D1063" s="324">
        <v>1</v>
      </c>
      <c r="E1063" s="324">
        <v>6340</v>
      </c>
      <c r="F1063" s="324">
        <v>2</v>
      </c>
      <c r="G1063" s="324">
        <v>1</v>
      </c>
      <c r="H1063" s="324">
        <v>1</v>
      </c>
      <c r="I1063" s="325">
        <v>948</v>
      </c>
      <c r="J1063" s="331">
        <v>0</v>
      </c>
    </row>
    <row r="1064" spans="1:10" ht="20" x14ac:dyDescent="0.2">
      <c r="A1064" s="323">
        <v>1395</v>
      </c>
      <c r="B1064" s="324">
        <v>42</v>
      </c>
      <c r="C1064" s="324">
        <v>31</v>
      </c>
      <c r="D1064" s="324">
        <v>1</v>
      </c>
      <c r="E1064" s="324">
        <v>7700</v>
      </c>
      <c r="F1064" s="324">
        <v>3.8</v>
      </c>
      <c r="G1064" s="324">
        <v>0</v>
      </c>
      <c r="H1064" s="324">
        <v>0</v>
      </c>
      <c r="I1064" s="325">
        <v>448</v>
      </c>
      <c r="J1064" s="331">
        <v>0</v>
      </c>
    </row>
    <row r="1065" spans="1:10" ht="20" x14ac:dyDescent="0.2">
      <c r="A1065" s="323">
        <v>1396</v>
      </c>
      <c r="B1065" s="324">
        <v>44</v>
      </c>
      <c r="C1065" s="324">
        <v>15</v>
      </c>
      <c r="D1065" s="324">
        <v>1</v>
      </c>
      <c r="E1065" s="324">
        <v>6090</v>
      </c>
      <c r="F1065" s="324">
        <v>5.6</v>
      </c>
      <c r="G1065" s="324">
        <v>1</v>
      </c>
      <c r="H1065" s="324">
        <v>1</v>
      </c>
      <c r="I1065" s="325">
        <v>361</v>
      </c>
      <c r="J1065" s="331">
        <v>0</v>
      </c>
    </row>
    <row r="1066" spans="1:10" ht="20" x14ac:dyDescent="0.2">
      <c r="A1066" s="323">
        <v>1397</v>
      </c>
      <c r="B1066" s="324">
        <v>46</v>
      </c>
      <c r="C1066" s="324">
        <v>29</v>
      </c>
      <c r="D1066" s="324">
        <v>1</v>
      </c>
      <c r="E1066" s="324">
        <v>7580</v>
      </c>
      <c r="F1066" s="324">
        <v>5.9</v>
      </c>
      <c r="G1066" s="324">
        <v>1</v>
      </c>
      <c r="H1066" s="324">
        <v>1</v>
      </c>
      <c r="I1066" s="325">
        <v>736</v>
      </c>
      <c r="J1066" s="331">
        <v>0</v>
      </c>
    </row>
    <row r="1067" spans="1:10" ht="20" x14ac:dyDescent="0.2">
      <c r="A1067" s="323">
        <v>1398</v>
      </c>
      <c r="B1067" s="324">
        <v>29</v>
      </c>
      <c r="C1067" s="324">
        <v>21</v>
      </c>
      <c r="D1067" s="324">
        <v>1</v>
      </c>
      <c r="E1067" s="324">
        <v>4820</v>
      </c>
      <c r="F1067" s="324">
        <v>5.5</v>
      </c>
      <c r="G1067" s="324">
        <v>1</v>
      </c>
      <c r="H1067" s="324">
        <v>1</v>
      </c>
      <c r="I1067" s="325">
        <v>1268</v>
      </c>
      <c r="J1067" s="331">
        <v>0</v>
      </c>
    </row>
    <row r="1068" spans="1:10" ht="20" x14ac:dyDescent="0.2">
      <c r="A1068" s="323">
        <v>1399</v>
      </c>
      <c r="B1068" s="324">
        <v>35</v>
      </c>
      <c r="C1068" s="324">
        <v>20</v>
      </c>
      <c r="D1068" s="324">
        <v>4</v>
      </c>
      <c r="E1068" s="324">
        <v>7020</v>
      </c>
      <c r="F1068" s="324">
        <v>6.2</v>
      </c>
      <c r="G1068" s="324">
        <v>0</v>
      </c>
      <c r="H1068" s="324">
        <v>0</v>
      </c>
      <c r="I1068" s="325">
        <v>718</v>
      </c>
      <c r="J1068" s="331">
        <v>0</v>
      </c>
    </row>
    <row r="1069" spans="1:10" ht="20" x14ac:dyDescent="0.2">
      <c r="A1069" s="323">
        <v>1400</v>
      </c>
      <c r="B1069" s="324">
        <v>52</v>
      </c>
      <c r="C1069" s="324">
        <v>27</v>
      </c>
      <c r="D1069" s="324">
        <v>2</v>
      </c>
      <c r="E1069" s="324">
        <v>8630</v>
      </c>
      <c r="F1069" s="324">
        <v>6.3</v>
      </c>
      <c r="G1069" s="324">
        <v>1</v>
      </c>
      <c r="H1069" s="324">
        <v>1</v>
      </c>
      <c r="I1069" s="325">
        <v>349</v>
      </c>
      <c r="J1069" s="331">
        <v>0</v>
      </c>
    </row>
    <row r="1070" spans="1:10" ht="20" x14ac:dyDescent="0.2">
      <c r="A1070" s="323">
        <v>1401</v>
      </c>
      <c r="B1070" s="324">
        <v>33</v>
      </c>
      <c r="C1070" s="324">
        <v>21</v>
      </c>
      <c r="D1070" s="324">
        <v>2</v>
      </c>
      <c r="E1070" s="324">
        <v>6800</v>
      </c>
      <c r="F1070" s="324">
        <v>6.7</v>
      </c>
      <c r="G1070" s="324">
        <v>1</v>
      </c>
      <c r="H1070" s="324">
        <v>0</v>
      </c>
      <c r="I1070" s="325">
        <v>1268</v>
      </c>
      <c r="J1070" s="331">
        <v>0</v>
      </c>
    </row>
    <row r="1071" spans="1:10" ht="20" x14ac:dyDescent="0.2">
      <c r="A1071" s="323">
        <v>1402</v>
      </c>
      <c r="B1071" s="324">
        <v>36</v>
      </c>
      <c r="C1071" s="324">
        <v>26</v>
      </c>
      <c r="D1071" s="324">
        <v>2</v>
      </c>
      <c r="E1071" s="324">
        <v>7010</v>
      </c>
      <c r="F1071" s="324">
        <v>4.5</v>
      </c>
      <c r="G1071" s="324">
        <v>0</v>
      </c>
      <c r="H1071" s="324">
        <v>1</v>
      </c>
      <c r="I1071" s="325">
        <v>534</v>
      </c>
      <c r="J1071" s="331">
        <v>0</v>
      </c>
    </row>
    <row r="1072" spans="1:10" ht="20" x14ac:dyDescent="0.2">
      <c r="A1072" s="323">
        <v>1404</v>
      </c>
      <c r="B1072" s="324">
        <v>44</v>
      </c>
      <c r="C1072" s="324">
        <v>26</v>
      </c>
      <c r="D1072" s="324">
        <v>2</v>
      </c>
      <c r="E1072" s="324">
        <v>6550</v>
      </c>
      <c r="F1072" s="324">
        <v>7.2</v>
      </c>
      <c r="G1072" s="324">
        <v>1</v>
      </c>
      <c r="H1072" s="324">
        <v>0</v>
      </c>
      <c r="I1072" s="325">
        <v>68</v>
      </c>
      <c r="J1072" s="331">
        <v>0</v>
      </c>
    </row>
    <row r="1073" spans="1:10" ht="20" x14ac:dyDescent="0.2">
      <c r="A1073" s="323">
        <v>1405</v>
      </c>
      <c r="B1073" s="324">
        <v>40</v>
      </c>
      <c r="C1073" s="324">
        <v>21</v>
      </c>
      <c r="D1073" s="324">
        <v>1</v>
      </c>
      <c r="E1073" s="324">
        <v>8030</v>
      </c>
      <c r="F1073" s="324">
        <v>4.5999999999999996</v>
      </c>
      <c r="G1073" s="324">
        <v>0</v>
      </c>
      <c r="H1073" s="324">
        <v>1</v>
      </c>
      <c r="I1073" s="325">
        <v>112</v>
      </c>
      <c r="J1073" s="331">
        <v>0</v>
      </c>
    </row>
    <row r="1074" spans="1:10" ht="20" x14ac:dyDescent="0.2">
      <c r="A1074" s="323">
        <v>1406</v>
      </c>
      <c r="B1074" s="324">
        <v>58</v>
      </c>
      <c r="C1074" s="324">
        <v>42</v>
      </c>
      <c r="D1074" s="324">
        <v>2</v>
      </c>
      <c r="E1074" s="324">
        <v>18260</v>
      </c>
      <c r="F1074" s="324">
        <v>3.6</v>
      </c>
      <c r="G1074" s="324">
        <v>1</v>
      </c>
      <c r="H1074" s="324">
        <v>1</v>
      </c>
      <c r="I1074" s="325">
        <v>823</v>
      </c>
      <c r="J1074" s="331">
        <v>0</v>
      </c>
    </row>
    <row r="1075" spans="1:10" ht="20" x14ac:dyDescent="0.2">
      <c r="A1075" s="323">
        <v>1407</v>
      </c>
      <c r="B1075" s="324">
        <v>36</v>
      </c>
      <c r="C1075" s="324">
        <v>21</v>
      </c>
      <c r="D1075" s="324">
        <v>2</v>
      </c>
      <c r="E1075" s="324">
        <v>9730</v>
      </c>
      <c r="F1075" s="324">
        <v>9</v>
      </c>
      <c r="G1075" s="324">
        <v>1</v>
      </c>
      <c r="H1075" s="324">
        <v>0</v>
      </c>
      <c r="I1075" s="325">
        <v>970</v>
      </c>
      <c r="J1075" s="331">
        <v>0</v>
      </c>
    </row>
    <row r="1076" spans="1:10" ht="20" x14ac:dyDescent="0.2">
      <c r="A1076" s="323">
        <v>1408</v>
      </c>
      <c r="B1076" s="324">
        <v>33</v>
      </c>
      <c r="C1076" s="324">
        <v>19</v>
      </c>
      <c r="D1076" s="324">
        <v>1</v>
      </c>
      <c r="E1076" s="324">
        <v>6770</v>
      </c>
      <c r="F1076" s="324">
        <v>1.4</v>
      </c>
      <c r="G1076" s="324">
        <v>0</v>
      </c>
      <c r="H1076" s="324">
        <v>0</v>
      </c>
      <c r="I1076" s="325">
        <v>473</v>
      </c>
      <c r="J1076" s="331">
        <v>0</v>
      </c>
    </row>
    <row r="1077" spans="1:10" ht="20" x14ac:dyDescent="0.2">
      <c r="A1077" s="323">
        <v>1409</v>
      </c>
      <c r="B1077" s="324">
        <v>46</v>
      </c>
      <c r="C1077" s="324">
        <v>15</v>
      </c>
      <c r="D1077" s="324">
        <v>1</v>
      </c>
      <c r="E1077" s="324">
        <v>5380</v>
      </c>
      <c r="F1077" s="324">
        <v>7.4</v>
      </c>
      <c r="G1077" s="324">
        <v>1</v>
      </c>
      <c r="H1077" s="324">
        <v>0</v>
      </c>
      <c r="I1077" s="325">
        <v>328</v>
      </c>
      <c r="J1077" s="331">
        <v>0</v>
      </c>
    </row>
    <row r="1078" spans="1:10" ht="20" x14ac:dyDescent="0.2">
      <c r="A1078" s="323">
        <v>1410</v>
      </c>
      <c r="B1078" s="324">
        <v>36</v>
      </c>
      <c r="C1078" s="324">
        <v>24</v>
      </c>
      <c r="D1078" s="324">
        <v>2</v>
      </c>
      <c r="E1078" s="324">
        <v>7610</v>
      </c>
      <c r="F1078" s="324">
        <v>6.3</v>
      </c>
      <c r="G1078" s="324">
        <v>1</v>
      </c>
      <c r="H1078" s="324">
        <v>1</v>
      </c>
      <c r="I1078" s="325">
        <v>289</v>
      </c>
      <c r="J1078" s="331">
        <v>0</v>
      </c>
    </row>
    <row r="1079" spans="1:10" ht="20" x14ac:dyDescent="0.2">
      <c r="A1079" s="323">
        <v>1411</v>
      </c>
      <c r="B1079" s="324">
        <v>39</v>
      </c>
      <c r="C1079" s="324">
        <v>25</v>
      </c>
      <c r="D1079" s="324">
        <v>1</v>
      </c>
      <c r="E1079" s="324">
        <v>10640</v>
      </c>
      <c r="F1079" s="324">
        <v>8.1999999999999993</v>
      </c>
      <c r="G1079" s="324">
        <v>1</v>
      </c>
      <c r="H1079" s="324">
        <v>0</v>
      </c>
      <c r="I1079" s="325">
        <v>156</v>
      </c>
      <c r="J1079" s="331">
        <v>0</v>
      </c>
    </row>
    <row r="1080" spans="1:10" ht="20" x14ac:dyDescent="0.2">
      <c r="A1080" s="323">
        <v>1412</v>
      </c>
      <c r="B1080" s="324">
        <v>49</v>
      </c>
      <c r="C1080" s="324">
        <v>42</v>
      </c>
      <c r="D1080" s="324">
        <v>1</v>
      </c>
      <c r="E1080" s="324">
        <v>16580</v>
      </c>
      <c r="F1080" s="324">
        <v>4.5999999999999996</v>
      </c>
      <c r="G1080" s="324">
        <v>0</v>
      </c>
      <c r="H1080" s="324">
        <v>0</v>
      </c>
      <c r="I1080" s="325">
        <v>162</v>
      </c>
      <c r="J1080" s="331">
        <v>0</v>
      </c>
    </row>
    <row r="1081" spans="1:10" ht="20" x14ac:dyDescent="0.2">
      <c r="A1081" s="323">
        <v>1413</v>
      </c>
      <c r="B1081" s="324">
        <v>24</v>
      </c>
      <c r="C1081" s="324">
        <v>12</v>
      </c>
      <c r="D1081" s="324">
        <v>3</v>
      </c>
      <c r="E1081" s="324">
        <v>4650</v>
      </c>
      <c r="F1081" s="324">
        <v>6.5</v>
      </c>
      <c r="G1081" s="324">
        <v>1</v>
      </c>
      <c r="H1081" s="324">
        <v>0</v>
      </c>
      <c r="I1081" s="325">
        <v>840</v>
      </c>
      <c r="J1081" s="331">
        <v>0</v>
      </c>
    </row>
    <row r="1082" spans="1:10" ht="20" x14ac:dyDescent="0.2">
      <c r="A1082" s="323">
        <v>1414</v>
      </c>
      <c r="B1082" s="324">
        <v>45</v>
      </c>
      <c r="C1082" s="324">
        <v>24</v>
      </c>
      <c r="D1082" s="324">
        <v>1</v>
      </c>
      <c r="E1082" s="324">
        <v>7590</v>
      </c>
      <c r="F1082" s="324">
        <v>4.4000000000000004</v>
      </c>
      <c r="G1082" s="324">
        <v>1</v>
      </c>
      <c r="H1082" s="324">
        <v>1</v>
      </c>
      <c r="I1082" s="325">
        <v>2279</v>
      </c>
      <c r="J1082" s="331">
        <v>0</v>
      </c>
    </row>
    <row r="1083" spans="1:10" ht="20" x14ac:dyDescent="0.2">
      <c r="A1083" s="323">
        <v>1415</v>
      </c>
      <c r="B1083" s="324">
        <v>32</v>
      </c>
      <c r="C1083" s="324">
        <v>21</v>
      </c>
      <c r="D1083" s="324">
        <v>1</v>
      </c>
      <c r="E1083" s="324">
        <v>5390</v>
      </c>
      <c r="F1083" s="324">
        <v>4.4000000000000004</v>
      </c>
      <c r="G1083" s="324">
        <v>0</v>
      </c>
      <c r="H1083" s="324">
        <v>0</v>
      </c>
      <c r="I1083" s="325">
        <v>584</v>
      </c>
      <c r="J1083" s="331">
        <v>0</v>
      </c>
    </row>
    <row r="1084" spans="1:10" ht="20" x14ac:dyDescent="0.2">
      <c r="A1084" s="323">
        <v>1416</v>
      </c>
      <c r="B1084" s="324">
        <v>29</v>
      </c>
      <c r="C1084" s="324">
        <v>14</v>
      </c>
      <c r="D1084" s="324">
        <v>1</v>
      </c>
      <c r="E1084" s="324">
        <v>4640</v>
      </c>
      <c r="F1084" s="324">
        <v>4</v>
      </c>
      <c r="G1084" s="324">
        <v>1</v>
      </c>
      <c r="H1084" s="324">
        <v>1</v>
      </c>
      <c r="I1084" s="325">
        <v>308</v>
      </c>
      <c r="J1084" s="331">
        <v>0</v>
      </c>
    </row>
    <row r="1085" spans="1:10" ht="20" x14ac:dyDescent="0.2">
      <c r="A1085" s="323">
        <v>1417</v>
      </c>
      <c r="B1085" s="324">
        <v>36</v>
      </c>
      <c r="C1085" s="324">
        <v>23</v>
      </c>
      <c r="D1085" s="324">
        <v>1</v>
      </c>
      <c r="E1085" s="324">
        <v>5300</v>
      </c>
      <c r="F1085" s="324">
        <v>8.6999999999999993</v>
      </c>
      <c r="G1085" s="324">
        <v>1</v>
      </c>
      <c r="H1085" s="324">
        <v>0</v>
      </c>
      <c r="I1085" s="325">
        <v>810</v>
      </c>
      <c r="J1085" s="331">
        <v>0</v>
      </c>
    </row>
    <row r="1086" spans="1:10" ht="20" x14ac:dyDescent="0.2">
      <c r="A1086" s="323">
        <v>1418</v>
      </c>
      <c r="B1086" s="324">
        <v>41</v>
      </c>
      <c r="C1086" s="324">
        <v>31</v>
      </c>
      <c r="D1086" s="324">
        <v>2</v>
      </c>
      <c r="E1086" s="324">
        <v>6430</v>
      </c>
      <c r="F1086" s="324">
        <v>6</v>
      </c>
      <c r="G1086" s="324">
        <v>1</v>
      </c>
      <c r="H1086" s="324">
        <v>0</v>
      </c>
      <c r="I1086" s="325">
        <v>1203</v>
      </c>
      <c r="J1086" s="331">
        <v>0</v>
      </c>
    </row>
    <row r="1087" spans="1:10" ht="20" x14ac:dyDescent="0.2">
      <c r="A1087" s="323">
        <v>1419</v>
      </c>
      <c r="B1087" s="324">
        <v>31</v>
      </c>
      <c r="C1087" s="324">
        <v>16</v>
      </c>
      <c r="D1087" s="324">
        <v>1</v>
      </c>
      <c r="E1087" s="324">
        <v>4970</v>
      </c>
      <c r="F1087" s="324">
        <v>4.4000000000000004</v>
      </c>
      <c r="G1087" s="324">
        <v>1</v>
      </c>
      <c r="H1087" s="324">
        <v>1</v>
      </c>
      <c r="I1087" s="325">
        <v>448</v>
      </c>
      <c r="J1087" s="331">
        <v>0</v>
      </c>
    </row>
    <row r="1088" spans="1:10" ht="20" x14ac:dyDescent="0.2">
      <c r="A1088" s="323">
        <v>1420</v>
      </c>
      <c r="B1088" s="324">
        <v>46</v>
      </c>
      <c r="C1088" s="324">
        <v>32</v>
      </c>
      <c r="D1088" s="324">
        <v>2</v>
      </c>
      <c r="E1088" s="324">
        <v>21920</v>
      </c>
      <c r="F1088" s="324">
        <v>6.3</v>
      </c>
      <c r="G1088" s="324">
        <v>1</v>
      </c>
      <c r="H1088" s="324">
        <v>1</v>
      </c>
      <c r="I1088" s="325">
        <v>3011</v>
      </c>
      <c r="J1088" s="331">
        <v>0</v>
      </c>
    </row>
    <row r="1089" spans="1:10" ht="20" x14ac:dyDescent="0.2">
      <c r="A1089" s="323">
        <v>1421</v>
      </c>
      <c r="B1089" s="324">
        <v>30</v>
      </c>
      <c r="C1089" s="324">
        <v>20</v>
      </c>
      <c r="D1089" s="324">
        <v>2</v>
      </c>
      <c r="E1089" s="324">
        <v>5320</v>
      </c>
      <c r="F1089" s="324">
        <v>3.3</v>
      </c>
      <c r="G1089" s="324">
        <v>0</v>
      </c>
      <c r="H1089" s="324">
        <v>1</v>
      </c>
      <c r="I1089" s="325">
        <v>634</v>
      </c>
      <c r="J1089" s="331">
        <v>0</v>
      </c>
    </row>
    <row r="1090" spans="1:10" ht="20" x14ac:dyDescent="0.2">
      <c r="A1090" s="323">
        <v>1423</v>
      </c>
      <c r="B1090" s="324">
        <v>37</v>
      </c>
      <c r="C1090" s="324">
        <v>26</v>
      </c>
      <c r="D1090" s="324">
        <v>2</v>
      </c>
      <c r="E1090" s="324">
        <v>6330</v>
      </c>
      <c r="F1090" s="324">
        <v>5.0999999999999996</v>
      </c>
      <c r="G1090" s="324">
        <v>1</v>
      </c>
      <c r="H1090" s="324">
        <v>0</v>
      </c>
      <c r="I1090" s="325">
        <v>405</v>
      </c>
      <c r="J1090" s="331">
        <v>0</v>
      </c>
    </row>
    <row r="1091" spans="1:10" ht="20" x14ac:dyDescent="0.2">
      <c r="A1091" s="323">
        <v>1424</v>
      </c>
      <c r="B1091" s="324">
        <v>29</v>
      </c>
      <c r="C1091" s="324">
        <v>20</v>
      </c>
      <c r="D1091" s="324">
        <v>1</v>
      </c>
      <c r="E1091" s="324">
        <v>5460</v>
      </c>
      <c r="F1091" s="324">
        <v>7.7</v>
      </c>
      <c r="G1091" s="324">
        <v>1</v>
      </c>
      <c r="H1091" s="324">
        <v>0</v>
      </c>
      <c r="I1091" s="325">
        <v>677</v>
      </c>
      <c r="J1091" s="331">
        <v>0</v>
      </c>
    </row>
    <row r="1092" spans="1:10" ht="20" x14ac:dyDescent="0.2">
      <c r="A1092" s="323">
        <v>1425</v>
      </c>
      <c r="B1092" s="324">
        <v>44</v>
      </c>
      <c r="C1092" s="324">
        <v>23</v>
      </c>
      <c r="D1092" s="324">
        <v>4</v>
      </c>
      <c r="E1092" s="324">
        <v>9330</v>
      </c>
      <c r="F1092" s="324">
        <v>7.9</v>
      </c>
      <c r="G1092" s="324">
        <v>0</v>
      </c>
      <c r="H1092" s="324">
        <v>1</v>
      </c>
      <c r="I1092" s="325">
        <v>616</v>
      </c>
      <c r="J1092" s="331">
        <v>0</v>
      </c>
    </row>
    <row r="1093" spans="1:10" ht="20" x14ac:dyDescent="0.2">
      <c r="A1093" s="323">
        <v>1426</v>
      </c>
      <c r="B1093" s="324">
        <v>46</v>
      </c>
      <c r="C1093" s="324">
        <v>19</v>
      </c>
      <c r="D1093" s="324">
        <v>2</v>
      </c>
      <c r="E1093" s="324">
        <v>7290</v>
      </c>
      <c r="F1093" s="324">
        <v>6.1</v>
      </c>
      <c r="G1093" s="324">
        <v>1</v>
      </c>
      <c r="H1093" s="324">
        <v>0</v>
      </c>
      <c r="I1093" s="325">
        <v>487</v>
      </c>
      <c r="J1093" s="331">
        <v>0</v>
      </c>
    </row>
    <row r="1094" spans="1:10" ht="20" x14ac:dyDescent="0.2">
      <c r="A1094" s="323">
        <v>1428</v>
      </c>
      <c r="B1094" s="324">
        <v>38</v>
      </c>
      <c r="C1094" s="324">
        <v>20</v>
      </c>
      <c r="D1094" s="324">
        <v>5</v>
      </c>
      <c r="E1094" s="324">
        <v>7100</v>
      </c>
      <c r="F1094" s="324">
        <v>8</v>
      </c>
      <c r="G1094" s="324">
        <v>0</v>
      </c>
      <c r="H1094" s="324">
        <v>0</v>
      </c>
      <c r="I1094" s="325">
        <v>822</v>
      </c>
      <c r="J1094" s="331">
        <v>0</v>
      </c>
    </row>
    <row r="1095" spans="1:10" ht="20" x14ac:dyDescent="0.2">
      <c r="A1095" s="323">
        <v>1429</v>
      </c>
      <c r="B1095" s="324">
        <v>37</v>
      </c>
      <c r="C1095" s="324">
        <v>18</v>
      </c>
      <c r="D1095" s="324">
        <v>2</v>
      </c>
      <c r="E1095" s="324">
        <v>5260</v>
      </c>
      <c r="F1095" s="324">
        <v>7.1</v>
      </c>
      <c r="G1095" s="324">
        <v>0</v>
      </c>
      <c r="H1095" s="324">
        <v>0</v>
      </c>
      <c r="I1095" s="325">
        <v>291</v>
      </c>
      <c r="J1095" s="331">
        <v>0</v>
      </c>
    </row>
    <row r="1096" spans="1:10" ht="20" x14ac:dyDescent="0.2">
      <c r="A1096" s="323">
        <v>1430</v>
      </c>
      <c r="B1096" s="324">
        <v>26</v>
      </c>
      <c r="C1096" s="324">
        <v>13</v>
      </c>
      <c r="D1096" s="324">
        <v>1</v>
      </c>
      <c r="E1096" s="324">
        <v>5350</v>
      </c>
      <c r="F1096" s="324">
        <v>3.5</v>
      </c>
      <c r="G1096" s="324">
        <v>1</v>
      </c>
      <c r="H1096" s="324">
        <v>0</v>
      </c>
      <c r="I1096" s="325">
        <v>177</v>
      </c>
      <c r="J1096" s="331">
        <v>0</v>
      </c>
    </row>
    <row r="1097" spans="1:10" ht="20" x14ac:dyDescent="0.2">
      <c r="A1097" s="323">
        <v>1431</v>
      </c>
      <c r="B1097" s="324">
        <v>48</v>
      </c>
      <c r="C1097" s="324">
        <v>38</v>
      </c>
      <c r="D1097" s="324">
        <v>1</v>
      </c>
      <c r="E1097" s="324">
        <v>10490</v>
      </c>
      <c r="F1097" s="324">
        <v>7</v>
      </c>
      <c r="G1097" s="324">
        <v>0</v>
      </c>
      <c r="H1097" s="324">
        <v>0</v>
      </c>
      <c r="I1097" s="325">
        <v>843</v>
      </c>
      <c r="J1097" s="331">
        <v>0</v>
      </c>
    </row>
    <row r="1098" spans="1:10" ht="20" x14ac:dyDescent="0.2">
      <c r="A1098" s="323">
        <v>1432</v>
      </c>
      <c r="B1098" s="324">
        <v>48</v>
      </c>
      <c r="C1098" s="324">
        <v>32</v>
      </c>
      <c r="D1098" s="324">
        <v>1</v>
      </c>
      <c r="E1098" s="324">
        <v>12170</v>
      </c>
      <c r="F1098" s="324">
        <v>5.8</v>
      </c>
      <c r="G1098" s="324">
        <v>1</v>
      </c>
      <c r="H1098" s="324">
        <v>0</v>
      </c>
      <c r="I1098" s="325">
        <v>660</v>
      </c>
      <c r="J1098" s="331">
        <v>0</v>
      </c>
    </row>
    <row r="1099" spans="1:10" ht="20" x14ac:dyDescent="0.2">
      <c r="A1099" s="323">
        <v>1433</v>
      </c>
      <c r="B1099" s="324">
        <v>56</v>
      </c>
      <c r="C1099" s="324">
        <v>36</v>
      </c>
      <c r="D1099" s="324">
        <v>1</v>
      </c>
      <c r="E1099" s="324">
        <v>11940</v>
      </c>
      <c r="F1099" s="324">
        <v>6.6</v>
      </c>
      <c r="G1099" s="324">
        <v>0</v>
      </c>
      <c r="H1099" s="324">
        <v>0</v>
      </c>
      <c r="I1099" s="325">
        <v>1726</v>
      </c>
      <c r="J1099" s="331">
        <v>0</v>
      </c>
    </row>
    <row r="1100" spans="1:10" ht="20" x14ac:dyDescent="0.2">
      <c r="A1100" s="323">
        <v>1434</v>
      </c>
      <c r="B1100" s="324">
        <v>45</v>
      </c>
      <c r="C1100" s="324">
        <v>26</v>
      </c>
      <c r="D1100" s="324">
        <v>1</v>
      </c>
      <c r="E1100" s="324">
        <v>6860</v>
      </c>
      <c r="F1100" s="324">
        <v>1.8</v>
      </c>
      <c r="G1100" s="324">
        <v>1</v>
      </c>
      <c r="H1100" s="324">
        <v>0</v>
      </c>
      <c r="I1100" s="325">
        <v>509</v>
      </c>
      <c r="J1100" s="331">
        <v>0</v>
      </c>
    </row>
    <row r="1101" spans="1:10" ht="20" x14ac:dyDescent="0.2">
      <c r="A1101" s="323">
        <v>1435</v>
      </c>
      <c r="B1101" s="324">
        <v>53</v>
      </c>
      <c r="C1101" s="324">
        <v>32</v>
      </c>
      <c r="D1101" s="324">
        <v>3</v>
      </c>
      <c r="E1101" s="324">
        <v>11290</v>
      </c>
      <c r="F1101" s="324">
        <v>6.1</v>
      </c>
      <c r="G1101" s="324">
        <v>0</v>
      </c>
      <c r="H1101" s="324">
        <v>1</v>
      </c>
      <c r="I1101" s="325">
        <v>1001</v>
      </c>
      <c r="J1101" s="331">
        <v>0</v>
      </c>
    </row>
    <row r="1102" spans="1:10" ht="20" x14ac:dyDescent="0.2">
      <c r="A1102" s="323">
        <v>1437</v>
      </c>
      <c r="B1102" s="324">
        <v>32</v>
      </c>
      <c r="C1102" s="324">
        <v>18</v>
      </c>
      <c r="D1102" s="324">
        <v>2</v>
      </c>
      <c r="E1102" s="324">
        <v>6050</v>
      </c>
      <c r="F1102" s="324">
        <v>6.4</v>
      </c>
      <c r="G1102" s="324">
        <v>1</v>
      </c>
      <c r="H1102" s="324">
        <v>0</v>
      </c>
      <c r="I1102" s="325">
        <v>609</v>
      </c>
      <c r="J1102" s="331">
        <v>0</v>
      </c>
    </row>
    <row r="1103" spans="1:10" ht="20" x14ac:dyDescent="0.2">
      <c r="A1103" s="323">
        <v>1439</v>
      </c>
      <c r="B1103" s="324">
        <v>48</v>
      </c>
      <c r="C1103" s="324">
        <v>35</v>
      </c>
      <c r="D1103" s="324">
        <v>3</v>
      </c>
      <c r="E1103" s="324">
        <v>23220</v>
      </c>
      <c r="F1103" s="324">
        <v>4.8</v>
      </c>
      <c r="G1103" s="324">
        <v>1</v>
      </c>
      <c r="H1103" s="324">
        <v>0</v>
      </c>
      <c r="I1103" s="325">
        <v>2798</v>
      </c>
      <c r="J1103" s="331">
        <v>0</v>
      </c>
    </row>
    <row r="1104" spans="1:10" ht="20" x14ac:dyDescent="0.2">
      <c r="A1104" s="323">
        <v>1440</v>
      </c>
      <c r="B1104" s="324">
        <v>52</v>
      </c>
      <c r="C1104" s="324">
        <v>43</v>
      </c>
      <c r="D1104" s="324">
        <v>1</v>
      </c>
      <c r="E1104" s="324">
        <v>16290</v>
      </c>
      <c r="F1104" s="324">
        <v>4.7</v>
      </c>
      <c r="G1104" s="324">
        <v>1</v>
      </c>
      <c r="H1104" s="324">
        <v>1</v>
      </c>
      <c r="I1104" s="325">
        <v>2614</v>
      </c>
      <c r="J1104" s="331">
        <v>0</v>
      </c>
    </row>
    <row r="1105" spans="1:10" ht="20" x14ac:dyDescent="0.2">
      <c r="A1105" s="323">
        <v>1441</v>
      </c>
      <c r="B1105" s="324">
        <v>51</v>
      </c>
      <c r="C1105" s="324">
        <v>34</v>
      </c>
      <c r="D1105" s="324">
        <v>2</v>
      </c>
      <c r="E1105" s="324">
        <v>13390</v>
      </c>
      <c r="F1105" s="324">
        <v>3.2</v>
      </c>
      <c r="G1105" s="324">
        <v>1</v>
      </c>
      <c r="H1105" s="324">
        <v>0</v>
      </c>
      <c r="I1105" s="325">
        <v>526</v>
      </c>
      <c r="J1105" s="331">
        <v>0</v>
      </c>
    </row>
    <row r="1106" spans="1:10" ht="20" x14ac:dyDescent="0.2">
      <c r="A1106" s="323">
        <v>1442</v>
      </c>
      <c r="B1106" s="324">
        <v>32</v>
      </c>
      <c r="C1106" s="324">
        <v>17</v>
      </c>
      <c r="D1106" s="324">
        <v>2</v>
      </c>
      <c r="E1106" s="324">
        <v>5700</v>
      </c>
      <c r="F1106" s="324">
        <v>6.5</v>
      </c>
      <c r="G1106" s="324">
        <v>0</v>
      </c>
      <c r="H1106" s="324">
        <v>1</v>
      </c>
      <c r="I1106" s="325">
        <v>319</v>
      </c>
      <c r="J1106" s="331">
        <v>0</v>
      </c>
    </row>
    <row r="1107" spans="1:10" ht="20" x14ac:dyDescent="0.2">
      <c r="A1107" s="323">
        <v>1443</v>
      </c>
      <c r="B1107" s="324">
        <v>35</v>
      </c>
      <c r="C1107" s="324">
        <v>18</v>
      </c>
      <c r="D1107" s="324">
        <v>1</v>
      </c>
      <c r="E1107" s="324">
        <v>5510</v>
      </c>
      <c r="F1107" s="324">
        <v>7.2</v>
      </c>
      <c r="G1107" s="324">
        <v>0</v>
      </c>
      <c r="H1107" s="324">
        <v>0</v>
      </c>
      <c r="I1107" s="325">
        <v>448</v>
      </c>
      <c r="J1107" s="331">
        <v>0</v>
      </c>
    </row>
    <row r="1108" spans="1:10" ht="20" x14ac:dyDescent="0.2">
      <c r="A1108" s="323">
        <v>1445</v>
      </c>
      <c r="B1108" s="324">
        <v>39</v>
      </c>
      <c r="C1108" s="324">
        <v>17</v>
      </c>
      <c r="D1108" s="324">
        <v>2</v>
      </c>
      <c r="E1108" s="324">
        <v>8450</v>
      </c>
      <c r="F1108" s="324">
        <v>3.2</v>
      </c>
      <c r="G1108" s="324">
        <v>1</v>
      </c>
      <c r="H1108" s="324">
        <v>0</v>
      </c>
      <c r="I1108" s="325">
        <v>682</v>
      </c>
      <c r="J1108" s="331">
        <v>0</v>
      </c>
    </row>
    <row r="1109" spans="1:10" ht="20" x14ac:dyDescent="0.2">
      <c r="A1109" s="323">
        <v>1446</v>
      </c>
      <c r="B1109" s="324">
        <v>31</v>
      </c>
      <c r="C1109" s="324">
        <v>22</v>
      </c>
      <c r="D1109" s="324">
        <v>1</v>
      </c>
      <c r="E1109" s="324">
        <v>5280</v>
      </c>
      <c r="F1109" s="324">
        <v>3.6</v>
      </c>
      <c r="G1109" s="324">
        <v>0</v>
      </c>
      <c r="H1109" s="324">
        <v>0</v>
      </c>
      <c r="I1109" s="325">
        <v>637</v>
      </c>
      <c r="J1109" s="331">
        <v>0</v>
      </c>
    </row>
    <row r="1110" spans="1:10" ht="20" x14ac:dyDescent="0.2">
      <c r="A1110" s="323">
        <v>1447</v>
      </c>
      <c r="B1110" s="324">
        <v>27</v>
      </c>
      <c r="C1110" s="324">
        <v>12</v>
      </c>
      <c r="D1110" s="324">
        <v>1</v>
      </c>
      <c r="E1110" s="324">
        <v>4960</v>
      </c>
      <c r="F1110" s="324">
        <v>5.2</v>
      </c>
      <c r="G1110" s="324">
        <v>1</v>
      </c>
      <c r="H1110" s="324">
        <v>1</v>
      </c>
      <c r="I1110" s="325">
        <v>170</v>
      </c>
      <c r="J1110" s="331">
        <v>0</v>
      </c>
    </row>
    <row r="1111" spans="1:10" ht="20" x14ac:dyDescent="0.2">
      <c r="A1111" s="323">
        <v>1448</v>
      </c>
      <c r="B1111" s="324">
        <v>29</v>
      </c>
      <c r="C1111" s="324">
        <v>15</v>
      </c>
      <c r="D1111" s="324">
        <v>4</v>
      </c>
      <c r="E1111" s="324">
        <v>7870</v>
      </c>
      <c r="F1111" s="324">
        <v>7.8</v>
      </c>
      <c r="G1111" s="324">
        <v>1</v>
      </c>
      <c r="H1111" s="324">
        <v>0</v>
      </c>
      <c r="I1111" s="325">
        <v>361</v>
      </c>
      <c r="J1111" s="331">
        <v>0</v>
      </c>
    </row>
    <row r="1112" spans="1:10" ht="20" x14ac:dyDescent="0.2">
      <c r="A1112" s="323">
        <v>1449</v>
      </c>
      <c r="B1112" s="324">
        <v>28</v>
      </c>
      <c r="C1112" s="324">
        <v>12</v>
      </c>
      <c r="D1112" s="324">
        <v>1</v>
      </c>
      <c r="E1112" s="324">
        <v>4930</v>
      </c>
      <c r="F1112" s="324">
        <v>5.3</v>
      </c>
      <c r="G1112" s="324">
        <v>0</v>
      </c>
      <c r="H1112" s="324">
        <v>0</v>
      </c>
      <c r="I1112" s="325">
        <v>137</v>
      </c>
      <c r="J1112" s="331">
        <v>0</v>
      </c>
    </row>
    <row r="1113" spans="1:10" ht="20" x14ac:dyDescent="0.2">
      <c r="A1113" s="323">
        <v>1450</v>
      </c>
      <c r="B1113" s="324">
        <v>45</v>
      </c>
      <c r="C1113" s="324">
        <v>14</v>
      </c>
      <c r="D1113" s="324">
        <v>2</v>
      </c>
      <c r="E1113" s="324">
        <v>5820</v>
      </c>
      <c r="F1113" s="324">
        <v>3.7</v>
      </c>
      <c r="G1113" s="324">
        <v>1</v>
      </c>
      <c r="H1113" s="324">
        <v>0</v>
      </c>
      <c r="I1113" s="325">
        <v>395</v>
      </c>
      <c r="J1113" s="331">
        <v>0</v>
      </c>
    </row>
    <row r="1114" spans="1:10" ht="20" x14ac:dyDescent="0.2">
      <c r="A1114" s="323">
        <v>1451</v>
      </c>
      <c r="B1114" s="324">
        <v>50</v>
      </c>
      <c r="C1114" s="324">
        <v>25</v>
      </c>
      <c r="D1114" s="324">
        <v>3</v>
      </c>
      <c r="E1114" s="324">
        <v>9640</v>
      </c>
      <c r="F1114" s="324">
        <v>7</v>
      </c>
      <c r="G1114" s="324">
        <v>1</v>
      </c>
      <c r="H1114" s="324">
        <v>0</v>
      </c>
      <c r="I1114" s="325">
        <v>492</v>
      </c>
      <c r="J1114" s="331">
        <v>0</v>
      </c>
    </row>
    <row r="1115" spans="1:10" ht="20" x14ac:dyDescent="0.2">
      <c r="A1115" s="323">
        <v>1452</v>
      </c>
      <c r="B1115" s="324">
        <v>53</v>
      </c>
      <c r="C1115" s="324">
        <v>25</v>
      </c>
      <c r="D1115" s="324">
        <v>1</v>
      </c>
      <c r="E1115" s="324">
        <v>8420</v>
      </c>
      <c r="F1115" s="324">
        <v>3.5</v>
      </c>
      <c r="G1115" s="324">
        <v>1</v>
      </c>
      <c r="H1115" s="324">
        <v>1</v>
      </c>
      <c r="I1115" s="325">
        <v>1156</v>
      </c>
      <c r="J1115" s="331">
        <v>0</v>
      </c>
    </row>
    <row r="1116" spans="1:10" ht="20" x14ac:dyDescent="0.2">
      <c r="A1116" s="323">
        <v>1453</v>
      </c>
      <c r="B1116" s="324">
        <v>29</v>
      </c>
      <c r="C1116" s="324">
        <v>21</v>
      </c>
      <c r="D1116" s="324">
        <v>1</v>
      </c>
      <c r="E1116" s="324">
        <v>8470</v>
      </c>
      <c r="F1116" s="324">
        <v>5.5</v>
      </c>
      <c r="G1116" s="324">
        <v>1</v>
      </c>
      <c r="H1116" s="324">
        <v>1</v>
      </c>
      <c r="I1116" s="325">
        <v>612</v>
      </c>
      <c r="J1116" s="331">
        <v>0</v>
      </c>
    </row>
    <row r="1117" spans="1:10" ht="20" x14ac:dyDescent="0.2">
      <c r="A1117" s="323">
        <v>1454</v>
      </c>
      <c r="B1117" s="324">
        <v>44</v>
      </c>
      <c r="C1117" s="324">
        <v>20</v>
      </c>
      <c r="D1117" s="324">
        <v>3</v>
      </c>
      <c r="E1117" s="324">
        <v>5990</v>
      </c>
      <c r="F1117" s="324">
        <v>4.8</v>
      </c>
      <c r="G1117" s="324">
        <v>1</v>
      </c>
      <c r="H1117" s="324">
        <v>1</v>
      </c>
      <c r="I1117" s="325">
        <v>451</v>
      </c>
      <c r="J1117" s="331">
        <v>0</v>
      </c>
    </row>
    <row r="1118" spans="1:10" ht="20" x14ac:dyDescent="0.2">
      <c r="A1118" s="323">
        <v>1455</v>
      </c>
      <c r="B1118" s="324">
        <v>34</v>
      </c>
      <c r="C1118" s="324">
        <v>21</v>
      </c>
      <c r="D1118" s="324">
        <v>1</v>
      </c>
      <c r="E1118" s="324">
        <v>5660</v>
      </c>
      <c r="F1118" s="324">
        <v>7.1</v>
      </c>
      <c r="G1118" s="324">
        <v>1</v>
      </c>
      <c r="H1118" s="324">
        <v>1</v>
      </c>
      <c r="I1118" s="325">
        <v>350</v>
      </c>
      <c r="J1118" s="331">
        <v>0</v>
      </c>
    </row>
    <row r="1119" spans="1:10" ht="20" x14ac:dyDescent="0.2">
      <c r="A1119" s="323">
        <v>1457</v>
      </c>
      <c r="B1119" s="324">
        <v>46</v>
      </c>
      <c r="C1119" s="324">
        <v>30</v>
      </c>
      <c r="D1119" s="324">
        <v>1</v>
      </c>
      <c r="E1119" s="324">
        <v>9070</v>
      </c>
      <c r="F1119" s="324">
        <v>3.6</v>
      </c>
      <c r="G1119" s="324">
        <v>0</v>
      </c>
      <c r="H1119" s="324">
        <v>0</v>
      </c>
      <c r="I1119" s="325">
        <v>462</v>
      </c>
      <c r="J1119" s="331">
        <v>0</v>
      </c>
    </row>
    <row r="1120" spans="1:10" ht="20" x14ac:dyDescent="0.2">
      <c r="A1120" s="323">
        <v>1458</v>
      </c>
      <c r="B1120" s="324">
        <v>40</v>
      </c>
      <c r="C1120" s="324">
        <v>17</v>
      </c>
      <c r="D1120" s="324">
        <v>1</v>
      </c>
      <c r="E1120" s="324">
        <v>6870</v>
      </c>
      <c r="F1120" s="324">
        <v>4.4000000000000004</v>
      </c>
      <c r="G1120" s="324">
        <v>0</v>
      </c>
      <c r="H1120" s="324">
        <v>1</v>
      </c>
      <c r="I1120" s="325">
        <v>375</v>
      </c>
      <c r="J1120" s="331">
        <v>0</v>
      </c>
    </row>
    <row r="1121" spans="1:10" ht="20" x14ac:dyDescent="0.2">
      <c r="A1121" s="323">
        <v>1459</v>
      </c>
      <c r="B1121" s="324">
        <v>54</v>
      </c>
      <c r="C1121" s="324">
        <v>36</v>
      </c>
      <c r="D1121" s="324">
        <v>4</v>
      </c>
      <c r="E1121" s="324">
        <v>36070.000000000007</v>
      </c>
      <c r="F1121" s="324">
        <v>9</v>
      </c>
      <c r="G1121" s="324">
        <v>1</v>
      </c>
      <c r="H1121" s="324">
        <v>0</v>
      </c>
      <c r="I1121" s="325">
        <v>1843</v>
      </c>
      <c r="J1121" s="331">
        <v>0</v>
      </c>
    </row>
    <row r="1122" spans="1:10" ht="20" x14ac:dyDescent="0.2">
      <c r="A1122" s="323">
        <v>1460</v>
      </c>
      <c r="B1122" s="324">
        <v>49</v>
      </c>
      <c r="C1122" s="324">
        <v>23</v>
      </c>
      <c r="D1122" s="324">
        <v>2</v>
      </c>
      <c r="E1122" s="324">
        <v>11410</v>
      </c>
      <c r="F1122" s="324">
        <v>5.9</v>
      </c>
      <c r="G1122" s="324">
        <v>1</v>
      </c>
      <c r="H1122" s="324">
        <v>0</v>
      </c>
      <c r="I1122" s="325">
        <v>379</v>
      </c>
      <c r="J1122" s="331">
        <v>0</v>
      </c>
    </row>
    <row r="1123" spans="1:10" ht="20" x14ac:dyDescent="0.2">
      <c r="A1123" s="323">
        <v>1462</v>
      </c>
      <c r="B1123" s="324">
        <v>33</v>
      </c>
      <c r="C1123" s="324">
        <v>12</v>
      </c>
      <c r="D1123" s="324">
        <v>1</v>
      </c>
      <c r="E1123" s="324">
        <v>5270</v>
      </c>
      <c r="F1123" s="324">
        <v>0.4</v>
      </c>
      <c r="G1123" s="324">
        <v>1</v>
      </c>
      <c r="H1123" s="324">
        <v>1</v>
      </c>
      <c r="I1123" s="325">
        <v>287</v>
      </c>
      <c r="J1123" s="331">
        <v>0</v>
      </c>
    </row>
    <row r="1124" spans="1:10" ht="20" x14ac:dyDescent="0.2">
      <c r="A1124" s="323">
        <v>1464</v>
      </c>
      <c r="B1124" s="324">
        <v>38</v>
      </c>
      <c r="C1124" s="324">
        <v>17</v>
      </c>
      <c r="D1124" s="324">
        <v>1</v>
      </c>
      <c r="E1124" s="324">
        <v>4990</v>
      </c>
      <c r="F1124" s="324">
        <v>4.7</v>
      </c>
      <c r="G1124" s="324">
        <v>1</v>
      </c>
      <c r="H1124" s="324">
        <v>0</v>
      </c>
      <c r="I1124" s="325">
        <v>705</v>
      </c>
      <c r="J1124" s="331">
        <v>0</v>
      </c>
    </row>
    <row r="1125" spans="1:10" ht="20" x14ac:dyDescent="0.2">
      <c r="A1125" s="323">
        <v>1465</v>
      </c>
      <c r="B1125" s="324">
        <v>33</v>
      </c>
      <c r="C1125" s="324">
        <v>20</v>
      </c>
      <c r="D1125" s="324">
        <v>1</v>
      </c>
      <c r="E1125" s="324">
        <v>5110</v>
      </c>
      <c r="F1125" s="324">
        <v>9.4</v>
      </c>
      <c r="G1125" s="324">
        <v>1</v>
      </c>
      <c r="H1125" s="324">
        <v>1</v>
      </c>
      <c r="I1125" s="325">
        <v>363</v>
      </c>
      <c r="J1125" s="331">
        <v>0</v>
      </c>
    </row>
    <row r="1126" spans="1:10" ht="20" x14ac:dyDescent="0.2">
      <c r="A1126" s="323">
        <v>1467</v>
      </c>
      <c r="B1126" s="324">
        <v>26</v>
      </c>
      <c r="C1126" s="324">
        <v>13</v>
      </c>
      <c r="D1126" s="324">
        <v>1</v>
      </c>
      <c r="E1126" s="324">
        <v>4890</v>
      </c>
      <c r="F1126" s="324">
        <v>2.2000000000000002</v>
      </c>
      <c r="G1126" s="324">
        <v>0</v>
      </c>
      <c r="H1126" s="324">
        <v>1</v>
      </c>
      <c r="I1126" s="325">
        <v>178</v>
      </c>
      <c r="J1126" s="331">
        <v>0</v>
      </c>
    </row>
    <row r="1127" spans="1:10" ht="20" x14ac:dyDescent="0.2">
      <c r="A1127" s="323">
        <v>1468</v>
      </c>
      <c r="B1127" s="324">
        <v>50</v>
      </c>
      <c r="C1127" s="324">
        <v>24</v>
      </c>
      <c r="D1127" s="324">
        <v>2</v>
      </c>
      <c r="E1127" s="324">
        <v>5430</v>
      </c>
      <c r="F1127" s="324">
        <v>2.2000000000000002</v>
      </c>
      <c r="G1127" s="324">
        <v>1</v>
      </c>
      <c r="H1127" s="324">
        <v>1</v>
      </c>
      <c r="I1127" s="325">
        <v>457</v>
      </c>
      <c r="J1127" s="331">
        <v>0</v>
      </c>
    </row>
    <row r="1128" spans="1:10" ht="20" x14ac:dyDescent="0.2">
      <c r="A1128" s="323">
        <v>1472</v>
      </c>
      <c r="B1128" s="324">
        <v>43</v>
      </c>
      <c r="C1128" s="324">
        <v>30</v>
      </c>
      <c r="D1128" s="324">
        <v>1</v>
      </c>
      <c r="E1128" s="324">
        <v>7310</v>
      </c>
      <c r="F1128" s="324">
        <v>4.8</v>
      </c>
      <c r="G1128" s="324">
        <v>1</v>
      </c>
      <c r="H1128" s="324">
        <v>0</v>
      </c>
      <c r="I1128" s="325">
        <v>1402</v>
      </c>
      <c r="J1128" s="331">
        <v>0</v>
      </c>
    </row>
    <row r="1129" spans="1:10" ht="20" x14ac:dyDescent="0.2">
      <c r="A1129" s="323">
        <v>1473</v>
      </c>
      <c r="B1129" s="324">
        <v>26</v>
      </c>
      <c r="C1129" s="324">
        <v>12</v>
      </c>
      <c r="D1129" s="324">
        <v>2</v>
      </c>
      <c r="E1129" s="324">
        <v>4580</v>
      </c>
      <c r="F1129" s="324">
        <v>6.6</v>
      </c>
      <c r="G1129" s="324">
        <v>0</v>
      </c>
      <c r="H1129" s="324">
        <v>1</v>
      </c>
      <c r="I1129" s="325">
        <v>428</v>
      </c>
      <c r="J1129" s="331">
        <v>0</v>
      </c>
    </row>
    <row r="1130" spans="1:10" ht="20" x14ac:dyDescent="0.2">
      <c r="A1130" s="323">
        <v>1474</v>
      </c>
      <c r="B1130" s="324">
        <v>35</v>
      </c>
      <c r="C1130" s="324">
        <v>28</v>
      </c>
      <c r="D1130" s="324">
        <v>1</v>
      </c>
      <c r="E1130" s="324">
        <v>8250</v>
      </c>
      <c r="F1130" s="324">
        <v>5.2</v>
      </c>
      <c r="G1130" s="324">
        <v>0</v>
      </c>
      <c r="H1130" s="324">
        <v>0</v>
      </c>
      <c r="I1130" s="325">
        <v>405</v>
      </c>
      <c r="J1130" s="331">
        <v>0</v>
      </c>
    </row>
    <row r="1131" spans="1:10" ht="20" x14ac:dyDescent="0.2">
      <c r="A1131" s="323">
        <v>1476</v>
      </c>
      <c r="B1131" s="324">
        <v>31</v>
      </c>
      <c r="C1131" s="324">
        <v>23</v>
      </c>
      <c r="D1131" s="324">
        <v>1</v>
      </c>
      <c r="E1131" s="324">
        <v>5840</v>
      </c>
      <c r="F1131" s="324">
        <v>5.8</v>
      </c>
      <c r="G1131" s="324">
        <v>1</v>
      </c>
      <c r="H1131" s="324">
        <v>0</v>
      </c>
      <c r="I1131" s="325">
        <v>1376</v>
      </c>
      <c r="J1131" s="331">
        <v>0</v>
      </c>
    </row>
    <row r="1132" spans="1:10" ht="20" x14ac:dyDescent="0.2">
      <c r="A1132" s="323">
        <v>1477</v>
      </c>
      <c r="B1132" s="324">
        <v>35</v>
      </c>
      <c r="C1132" s="324">
        <v>14</v>
      </c>
      <c r="D1132" s="324">
        <v>4</v>
      </c>
      <c r="E1132" s="324">
        <v>10860</v>
      </c>
      <c r="F1132" s="324">
        <v>4.4000000000000004</v>
      </c>
      <c r="G1132" s="324">
        <v>1</v>
      </c>
      <c r="H1132" s="324">
        <v>0</v>
      </c>
      <c r="I1132" s="325">
        <v>761</v>
      </c>
      <c r="J1132" s="331">
        <v>0</v>
      </c>
    </row>
    <row r="1133" spans="1:10" ht="20" x14ac:dyDescent="0.2">
      <c r="A1133" s="323">
        <v>1478</v>
      </c>
      <c r="B1133" s="324">
        <v>47</v>
      </c>
      <c r="C1133" s="324">
        <v>19</v>
      </c>
      <c r="D1133" s="324">
        <v>1</v>
      </c>
      <c r="E1133" s="324">
        <v>7930</v>
      </c>
      <c r="F1133" s="324">
        <v>4.2</v>
      </c>
      <c r="G1133" s="324">
        <v>1</v>
      </c>
      <c r="H1133" s="324">
        <v>0</v>
      </c>
      <c r="I1133" s="325">
        <v>815</v>
      </c>
      <c r="J1133" s="331">
        <v>0</v>
      </c>
    </row>
    <row r="1134" spans="1:10" ht="20" x14ac:dyDescent="0.2">
      <c r="A1134" s="323">
        <v>1479</v>
      </c>
      <c r="B1134" s="324">
        <v>36</v>
      </c>
      <c r="C1134" s="324">
        <v>14</v>
      </c>
      <c r="D1134" s="324">
        <v>1</v>
      </c>
      <c r="E1134" s="324">
        <v>5050</v>
      </c>
      <c r="F1134" s="324">
        <v>4.0999999999999996</v>
      </c>
      <c r="G1134" s="324">
        <v>1</v>
      </c>
      <c r="H1134" s="324">
        <v>0</v>
      </c>
      <c r="I1134" s="325">
        <v>250</v>
      </c>
      <c r="J1134" s="331">
        <v>0</v>
      </c>
    </row>
    <row r="1135" spans="1:10" ht="20" x14ac:dyDescent="0.2">
      <c r="A1135" s="323">
        <v>1480</v>
      </c>
      <c r="B1135" s="324">
        <v>41</v>
      </c>
      <c r="C1135" s="324">
        <v>32</v>
      </c>
      <c r="D1135" s="324">
        <v>1</v>
      </c>
      <c r="E1135" s="324">
        <v>7630</v>
      </c>
      <c r="F1135" s="324">
        <v>5</v>
      </c>
      <c r="G1135" s="324">
        <v>1</v>
      </c>
      <c r="H1135" s="324">
        <v>0</v>
      </c>
      <c r="I1135" s="325">
        <v>243</v>
      </c>
      <c r="J1135" s="331">
        <v>0</v>
      </c>
    </row>
    <row r="1136" spans="1:10" ht="20" x14ac:dyDescent="0.2">
      <c r="A1136" s="323">
        <v>1481</v>
      </c>
      <c r="B1136" s="324">
        <v>52</v>
      </c>
      <c r="C1136" s="324">
        <v>30</v>
      </c>
      <c r="D1136" s="324">
        <v>1</v>
      </c>
      <c r="E1136" s="324">
        <v>9800</v>
      </c>
      <c r="F1136" s="324">
        <v>5.4</v>
      </c>
      <c r="G1136" s="324">
        <v>1</v>
      </c>
      <c r="H1136" s="324">
        <v>0</v>
      </c>
      <c r="I1136" s="325">
        <v>2514</v>
      </c>
      <c r="J1136" s="331">
        <v>0</v>
      </c>
    </row>
    <row r="1137" spans="1:10" ht="20" x14ac:dyDescent="0.2">
      <c r="A1137" s="323">
        <v>1482</v>
      </c>
      <c r="B1137" s="324">
        <v>37</v>
      </c>
      <c r="C1137" s="324">
        <v>29</v>
      </c>
      <c r="D1137" s="324">
        <v>1</v>
      </c>
      <c r="E1137" s="324">
        <v>9510</v>
      </c>
      <c r="F1137" s="324">
        <v>4.2</v>
      </c>
      <c r="G1137" s="324">
        <v>1</v>
      </c>
      <c r="H1137" s="324">
        <v>1</v>
      </c>
      <c r="I1137" s="325">
        <v>381</v>
      </c>
      <c r="J1137" s="331">
        <v>0</v>
      </c>
    </row>
    <row r="1138" spans="1:10" ht="20" x14ac:dyDescent="0.2">
      <c r="A1138" s="323">
        <v>1483</v>
      </c>
      <c r="B1138" s="324">
        <v>29</v>
      </c>
      <c r="C1138" s="324">
        <v>21</v>
      </c>
      <c r="D1138" s="324">
        <v>1</v>
      </c>
      <c r="E1138" s="324">
        <v>5540</v>
      </c>
      <c r="F1138" s="324">
        <v>4.0999999999999996</v>
      </c>
      <c r="G1138" s="324">
        <v>0</v>
      </c>
      <c r="H1138" s="324">
        <v>1</v>
      </c>
      <c r="I1138" s="325">
        <v>275</v>
      </c>
      <c r="J1138" s="331">
        <v>0</v>
      </c>
    </row>
    <row r="1139" spans="1:10" ht="20" x14ac:dyDescent="0.2">
      <c r="A1139" s="323">
        <v>1485</v>
      </c>
      <c r="B1139" s="324">
        <v>38</v>
      </c>
      <c r="C1139" s="324">
        <v>26</v>
      </c>
      <c r="D1139" s="324">
        <v>2</v>
      </c>
      <c r="E1139" s="324">
        <v>7670</v>
      </c>
      <c r="F1139" s="324">
        <v>4.3</v>
      </c>
      <c r="G1139" s="324">
        <v>1</v>
      </c>
      <c r="H1139" s="324">
        <v>1</v>
      </c>
      <c r="I1139" s="325">
        <v>734</v>
      </c>
      <c r="J1139" s="331">
        <v>0</v>
      </c>
    </row>
    <row r="1140" spans="1:10" ht="20" x14ac:dyDescent="0.2">
      <c r="A1140" s="323">
        <v>1486</v>
      </c>
      <c r="B1140" s="324">
        <v>31</v>
      </c>
      <c r="C1140" s="324">
        <v>12</v>
      </c>
      <c r="D1140" s="324">
        <v>3</v>
      </c>
      <c r="E1140" s="324">
        <v>7240</v>
      </c>
      <c r="F1140" s="324">
        <v>10.4</v>
      </c>
      <c r="G1140" s="324">
        <v>0</v>
      </c>
      <c r="H1140" s="324">
        <v>0</v>
      </c>
      <c r="I1140" s="325">
        <v>827</v>
      </c>
      <c r="J1140" s="331">
        <v>0</v>
      </c>
    </row>
    <row r="1141" spans="1:10" ht="20" x14ac:dyDescent="0.2">
      <c r="A1141" s="323">
        <v>1489</v>
      </c>
      <c r="B1141" s="324">
        <v>41</v>
      </c>
      <c r="C1141" s="324">
        <v>17</v>
      </c>
      <c r="D1141" s="324">
        <v>2</v>
      </c>
      <c r="E1141" s="324">
        <v>5860</v>
      </c>
      <c r="F1141" s="324">
        <v>2.5</v>
      </c>
      <c r="G1141" s="324">
        <v>1</v>
      </c>
      <c r="H1141" s="324">
        <v>0</v>
      </c>
      <c r="I1141" s="325">
        <v>379</v>
      </c>
      <c r="J1141" s="331">
        <v>0</v>
      </c>
    </row>
    <row r="1142" spans="1:10" ht="20" x14ac:dyDescent="0.2">
      <c r="A1142" s="323">
        <v>1490</v>
      </c>
      <c r="B1142" s="324">
        <v>28</v>
      </c>
      <c r="C1142" s="324">
        <v>14</v>
      </c>
      <c r="D1142" s="324">
        <v>1</v>
      </c>
      <c r="E1142" s="324">
        <v>5910</v>
      </c>
      <c r="F1142" s="324">
        <v>6.3</v>
      </c>
      <c r="G1142" s="324">
        <v>1</v>
      </c>
      <c r="H1142" s="324">
        <v>0</v>
      </c>
      <c r="I1142" s="325">
        <v>567</v>
      </c>
      <c r="J1142" s="331">
        <v>0</v>
      </c>
    </row>
    <row r="1143" spans="1:10" ht="20" x14ac:dyDescent="0.2">
      <c r="A1143" s="323">
        <v>1491</v>
      </c>
      <c r="B1143" s="324">
        <v>42</v>
      </c>
      <c r="C1143" s="324">
        <v>32</v>
      </c>
      <c r="D1143" s="324">
        <v>1</v>
      </c>
      <c r="E1143" s="324">
        <v>11050</v>
      </c>
      <c r="F1143" s="324">
        <v>5.5</v>
      </c>
      <c r="G1143" s="324">
        <v>1</v>
      </c>
      <c r="H1143" s="324">
        <v>0</v>
      </c>
      <c r="I1143" s="325">
        <v>1361</v>
      </c>
      <c r="J1143" s="331">
        <v>0</v>
      </c>
    </row>
    <row r="1144" spans="1:10" ht="20" x14ac:dyDescent="0.2">
      <c r="A1144" s="323">
        <v>1492</v>
      </c>
      <c r="B1144" s="324">
        <v>46</v>
      </c>
      <c r="C1144" s="324">
        <v>29</v>
      </c>
      <c r="D1144" s="324">
        <v>1</v>
      </c>
      <c r="E1144" s="324">
        <v>9610</v>
      </c>
      <c r="F1144" s="324">
        <v>5.0999999999999996</v>
      </c>
      <c r="G1144" s="324">
        <v>1</v>
      </c>
      <c r="H1144" s="324">
        <v>1</v>
      </c>
      <c r="I1144" s="325">
        <v>777</v>
      </c>
      <c r="J1144" s="331">
        <v>0</v>
      </c>
    </row>
    <row r="1145" spans="1:10" ht="20" x14ac:dyDescent="0.2">
      <c r="A1145" s="323">
        <v>1493</v>
      </c>
      <c r="B1145" s="324">
        <v>39</v>
      </c>
      <c r="C1145" s="324">
        <v>28</v>
      </c>
      <c r="D1145" s="324">
        <v>1</v>
      </c>
      <c r="E1145" s="324">
        <v>7240</v>
      </c>
      <c r="F1145" s="324">
        <v>7.2</v>
      </c>
      <c r="G1145" s="324">
        <v>1</v>
      </c>
      <c r="H1145" s="324">
        <v>1</v>
      </c>
      <c r="I1145" s="325">
        <v>225</v>
      </c>
      <c r="J1145" s="331">
        <v>0</v>
      </c>
    </row>
    <row r="1146" spans="1:10" ht="20" x14ac:dyDescent="0.2">
      <c r="A1146" s="323">
        <v>1494</v>
      </c>
      <c r="B1146" s="324">
        <v>45</v>
      </c>
      <c r="C1146" s="324">
        <v>16</v>
      </c>
      <c r="D1146" s="324">
        <v>1</v>
      </c>
      <c r="E1146" s="324">
        <v>6620</v>
      </c>
      <c r="F1146" s="324">
        <v>8.3000000000000007</v>
      </c>
      <c r="G1146" s="324">
        <v>1</v>
      </c>
      <c r="H1146" s="324">
        <v>0</v>
      </c>
      <c r="I1146" s="325">
        <v>830</v>
      </c>
      <c r="J1146" s="331">
        <v>0</v>
      </c>
    </row>
    <row r="1147" spans="1:10" ht="20" x14ac:dyDescent="0.2">
      <c r="A1147" s="323">
        <v>1496</v>
      </c>
      <c r="B1147" s="324">
        <v>25</v>
      </c>
      <c r="C1147" s="324">
        <v>13</v>
      </c>
      <c r="D1147" s="324">
        <v>1</v>
      </c>
      <c r="E1147" s="324">
        <v>4410</v>
      </c>
      <c r="F1147" s="324">
        <v>4</v>
      </c>
      <c r="G1147" s="324">
        <v>0</v>
      </c>
      <c r="H1147" s="324">
        <v>1</v>
      </c>
      <c r="I1147" s="325">
        <v>323</v>
      </c>
      <c r="J1147" s="331">
        <v>0</v>
      </c>
    </row>
    <row r="1148" spans="1:10" ht="20" x14ac:dyDescent="0.2">
      <c r="A1148" s="323">
        <v>1497</v>
      </c>
      <c r="B1148" s="324">
        <v>52</v>
      </c>
      <c r="C1148" s="324">
        <v>40</v>
      </c>
      <c r="D1148" s="324">
        <v>1</v>
      </c>
      <c r="E1148" s="324">
        <v>10830</v>
      </c>
      <c r="F1148" s="324">
        <v>2.2999999999999998</v>
      </c>
      <c r="G1148" s="324">
        <v>1</v>
      </c>
      <c r="H1148" s="324">
        <v>0</v>
      </c>
      <c r="I1148" s="325">
        <v>475</v>
      </c>
      <c r="J1148" s="331">
        <v>0</v>
      </c>
    </row>
    <row r="1149" spans="1:10" ht="20" x14ac:dyDescent="0.2">
      <c r="A1149" s="323">
        <v>1498</v>
      </c>
      <c r="B1149" s="324">
        <v>23</v>
      </c>
      <c r="C1149" s="324">
        <v>12</v>
      </c>
      <c r="D1149" s="324">
        <v>1</v>
      </c>
      <c r="E1149" s="324">
        <v>5120</v>
      </c>
      <c r="F1149" s="324">
        <v>7.7</v>
      </c>
      <c r="G1149" s="324">
        <v>0</v>
      </c>
      <c r="H1149" s="324">
        <v>0</v>
      </c>
      <c r="I1149" s="325">
        <v>483</v>
      </c>
      <c r="J1149" s="331">
        <v>0</v>
      </c>
    </row>
    <row r="1150" spans="1:10" ht="20" x14ac:dyDescent="0.2">
      <c r="A1150" s="323">
        <v>1499</v>
      </c>
      <c r="B1150" s="324">
        <v>42</v>
      </c>
      <c r="C1150" s="324">
        <v>27</v>
      </c>
      <c r="D1150" s="324">
        <v>1</v>
      </c>
      <c r="E1150" s="324">
        <v>8300</v>
      </c>
      <c r="F1150" s="324">
        <v>5.6</v>
      </c>
      <c r="G1150" s="324">
        <v>0</v>
      </c>
      <c r="H1150" s="324">
        <v>0</v>
      </c>
      <c r="I1150" s="325">
        <v>1999</v>
      </c>
      <c r="J1150" s="331">
        <v>0</v>
      </c>
    </row>
    <row r="1151" spans="1:10" ht="20" x14ac:dyDescent="0.2">
      <c r="A1151" s="323">
        <v>1500</v>
      </c>
      <c r="B1151" s="324">
        <v>44</v>
      </c>
      <c r="C1151" s="324">
        <v>23</v>
      </c>
      <c r="D1151" s="324">
        <v>1</v>
      </c>
      <c r="E1151" s="324">
        <v>7320</v>
      </c>
      <c r="F1151" s="324">
        <v>5</v>
      </c>
      <c r="G1151" s="324">
        <v>1</v>
      </c>
      <c r="H1151" s="324">
        <v>1</v>
      </c>
      <c r="I1151" s="325">
        <v>276</v>
      </c>
      <c r="J1151" s="331">
        <v>0</v>
      </c>
    </row>
    <row r="1152" spans="1:10" ht="20" x14ac:dyDescent="0.2">
      <c r="A1152" s="323">
        <v>1501</v>
      </c>
      <c r="B1152" s="324">
        <v>35</v>
      </c>
      <c r="C1152" s="324">
        <v>21</v>
      </c>
      <c r="D1152" s="324">
        <v>1</v>
      </c>
      <c r="E1152" s="324">
        <v>7280</v>
      </c>
      <c r="F1152" s="324">
        <v>2.4</v>
      </c>
      <c r="G1152" s="324">
        <v>1</v>
      </c>
      <c r="H1152" s="324">
        <v>0</v>
      </c>
      <c r="I1152" s="325">
        <v>813</v>
      </c>
      <c r="J1152" s="331">
        <v>0</v>
      </c>
    </row>
    <row r="1153" spans="1:10" ht="20" x14ac:dyDescent="0.2">
      <c r="A1153" s="323">
        <v>1502</v>
      </c>
      <c r="B1153" s="324">
        <v>32</v>
      </c>
      <c r="C1153" s="324">
        <v>20</v>
      </c>
      <c r="D1153" s="324">
        <v>1</v>
      </c>
      <c r="E1153" s="324">
        <v>5050</v>
      </c>
      <c r="F1153" s="324">
        <v>5.0999999999999996</v>
      </c>
      <c r="G1153" s="324">
        <v>1</v>
      </c>
      <c r="H1153" s="324">
        <v>0</v>
      </c>
      <c r="I1153" s="325">
        <v>968</v>
      </c>
      <c r="J1153" s="331">
        <v>0</v>
      </c>
    </row>
    <row r="1154" spans="1:10" ht="20" x14ac:dyDescent="0.2">
      <c r="A1154" s="323">
        <v>1504</v>
      </c>
      <c r="B1154" s="324">
        <v>51</v>
      </c>
      <c r="C1154" s="324">
        <v>23</v>
      </c>
      <c r="D1154" s="324">
        <v>1</v>
      </c>
      <c r="E1154" s="324">
        <v>6680</v>
      </c>
      <c r="F1154" s="324">
        <v>7.2</v>
      </c>
      <c r="G1154" s="324">
        <v>1</v>
      </c>
      <c r="H1154" s="324">
        <v>0</v>
      </c>
      <c r="I1154" s="325">
        <v>616</v>
      </c>
      <c r="J1154" s="331">
        <v>0</v>
      </c>
    </row>
    <row r="1155" spans="1:10" ht="20" x14ac:dyDescent="0.2">
      <c r="A1155" s="323">
        <v>1505</v>
      </c>
      <c r="B1155" s="324">
        <v>23</v>
      </c>
      <c r="C1155" s="324">
        <v>14</v>
      </c>
      <c r="D1155" s="324">
        <v>1</v>
      </c>
      <c r="E1155" s="324">
        <v>4520</v>
      </c>
      <c r="F1155" s="324">
        <v>1.4</v>
      </c>
      <c r="G1155" s="324">
        <v>1</v>
      </c>
      <c r="H1155" s="324">
        <v>1</v>
      </c>
      <c r="I1155" s="325">
        <v>210</v>
      </c>
      <c r="J1155" s="331">
        <v>0</v>
      </c>
    </row>
    <row r="1156" spans="1:10" ht="20" x14ac:dyDescent="0.2">
      <c r="A1156" s="323">
        <v>1506</v>
      </c>
      <c r="B1156" s="324">
        <v>42</v>
      </c>
      <c r="C1156" s="324">
        <v>26</v>
      </c>
      <c r="D1156" s="324">
        <v>2</v>
      </c>
      <c r="E1156" s="324">
        <v>15070</v>
      </c>
      <c r="F1156" s="324">
        <v>7.1</v>
      </c>
      <c r="G1156" s="324">
        <v>0</v>
      </c>
      <c r="H1156" s="324">
        <v>0</v>
      </c>
      <c r="I1156" s="325">
        <v>1127</v>
      </c>
      <c r="J1156" s="331">
        <v>0</v>
      </c>
    </row>
    <row r="1157" spans="1:10" ht="20" x14ac:dyDescent="0.2">
      <c r="A1157" s="323">
        <v>1507</v>
      </c>
      <c r="B1157" s="324">
        <v>52</v>
      </c>
      <c r="C1157" s="324">
        <v>39</v>
      </c>
      <c r="D1157" s="324">
        <v>1</v>
      </c>
      <c r="E1157" s="324">
        <v>10640</v>
      </c>
      <c r="F1157" s="324">
        <v>3.5</v>
      </c>
      <c r="G1157" s="324">
        <v>1</v>
      </c>
      <c r="H1157" s="324">
        <v>0</v>
      </c>
      <c r="I1157" s="325">
        <v>425</v>
      </c>
      <c r="J1157" s="331">
        <v>0</v>
      </c>
    </row>
    <row r="1158" spans="1:10" ht="20" x14ac:dyDescent="0.2">
      <c r="A1158" s="323">
        <v>1508</v>
      </c>
      <c r="B1158" s="324">
        <v>50</v>
      </c>
      <c r="C1158" s="324">
        <v>41</v>
      </c>
      <c r="D1158" s="324">
        <v>1</v>
      </c>
      <c r="E1158" s="324">
        <v>21470</v>
      </c>
      <c r="F1158" s="324">
        <v>3</v>
      </c>
      <c r="G1158" s="324">
        <v>1</v>
      </c>
      <c r="H1158" s="324">
        <v>1</v>
      </c>
      <c r="I1158" s="325">
        <v>32</v>
      </c>
      <c r="J1158" s="331">
        <v>0</v>
      </c>
    </row>
    <row r="1159" spans="1:10" ht="20" x14ac:dyDescent="0.2">
      <c r="A1159" s="323">
        <v>1509</v>
      </c>
      <c r="B1159" s="324">
        <v>36</v>
      </c>
      <c r="C1159" s="324">
        <v>17</v>
      </c>
      <c r="D1159" s="324">
        <v>2</v>
      </c>
      <c r="E1159" s="324">
        <v>7050</v>
      </c>
      <c r="F1159" s="324">
        <v>7.6</v>
      </c>
      <c r="G1159" s="324">
        <v>1</v>
      </c>
      <c r="H1159" s="324">
        <v>1</v>
      </c>
      <c r="I1159" s="325">
        <v>121</v>
      </c>
      <c r="J1159" s="331">
        <v>0</v>
      </c>
    </row>
    <row r="1160" spans="1:10" ht="20" x14ac:dyDescent="0.2">
      <c r="A1160" s="323">
        <v>1511</v>
      </c>
      <c r="B1160" s="324">
        <v>25</v>
      </c>
      <c r="C1160" s="324">
        <v>16</v>
      </c>
      <c r="D1160" s="324">
        <v>1</v>
      </c>
      <c r="E1160" s="324">
        <v>5510</v>
      </c>
      <c r="F1160" s="324">
        <v>3</v>
      </c>
      <c r="G1160" s="324">
        <v>0</v>
      </c>
      <c r="H1160" s="324">
        <v>1</v>
      </c>
      <c r="I1160" s="325">
        <v>765</v>
      </c>
      <c r="J1160" s="331">
        <v>0</v>
      </c>
    </row>
    <row r="1161" spans="1:10" ht="20" x14ac:dyDescent="0.2">
      <c r="A1161" s="323">
        <v>1513</v>
      </c>
      <c r="B1161" s="324">
        <v>53</v>
      </c>
      <c r="C1161" s="324">
        <v>23</v>
      </c>
      <c r="D1161" s="324">
        <v>2</v>
      </c>
      <c r="E1161" s="324">
        <v>6690</v>
      </c>
      <c r="F1161" s="324">
        <v>6.8</v>
      </c>
      <c r="G1161" s="324">
        <v>0</v>
      </c>
      <c r="H1161" s="324">
        <v>1</v>
      </c>
      <c r="I1161" s="325">
        <v>308</v>
      </c>
      <c r="J1161" s="331">
        <v>0</v>
      </c>
    </row>
    <row r="1162" spans="1:10" ht="20" x14ac:dyDescent="0.2">
      <c r="A1162" s="323">
        <v>1515</v>
      </c>
      <c r="B1162" s="324">
        <v>35</v>
      </c>
      <c r="C1162" s="324">
        <v>22</v>
      </c>
      <c r="D1162" s="324">
        <v>1</v>
      </c>
      <c r="E1162" s="324">
        <v>7290</v>
      </c>
      <c r="F1162" s="324">
        <v>1</v>
      </c>
      <c r="G1162" s="324">
        <v>0</v>
      </c>
      <c r="H1162" s="324">
        <v>0</v>
      </c>
      <c r="I1162" s="325">
        <v>860</v>
      </c>
      <c r="J1162" s="331">
        <v>0</v>
      </c>
    </row>
    <row r="1163" spans="1:10" ht="20" x14ac:dyDescent="0.2">
      <c r="A1163" s="323">
        <v>1516</v>
      </c>
      <c r="B1163" s="324">
        <v>35</v>
      </c>
      <c r="C1163" s="324">
        <v>22</v>
      </c>
      <c r="D1163" s="324">
        <v>1</v>
      </c>
      <c r="E1163" s="324">
        <v>5240</v>
      </c>
      <c r="F1163" s="324">
        <v>8.1999999999999993</v>
      </c>
      <c r="G1163" s="324">
        <v>0</v>
      </c>
      <c r="H1163" s="324">
        <v>0</v>
      </c>
      <c r="I1163" s="325">
        <v>358</v>
      </c>
      <c r="J1163" s="331">
        <v>0</v>
      </c>
    </row>
    <row r="1164" spans="1:10" ht="20" x14ac:dyDescent="0.2">
      <c r="A1164" s="323">
        <v>1517</v>
      </c>
      <c r="B1164" s="324">
        <v>26</v>
      </c>
      <c r="C1164" s="324">
        <v>14</v>
      </c>
      <c r="D1164" s="324">
        <v>2</v>
      </c>
      <c r="E1164" s="324">
        <v>5270</v>
      </c>
      <c r="F1164" s="324">
        <v>5.9</v>
      </c>
      <c r="G1164" s="324">
        <v>0</v>
      </c>
      <c r="H1164" s="324">
        <v>1</v>
      </c>
      <c r="I1164" s="325">
        <v>155</v>
      </c>
      <c r="J1164" s="331">
        <v>0</v>
      </c>
    </row>
    <row r="1165" spans="1:10" ht="20" x14ac:dyDescent="0.2">
      <c r="A1165" s="323">
        <v>1518</v>
      </c>
      <c r="B1165" s="324">
        <v>33</v>
      </c>
      <c r="C1165" s="324">
        <v>21</v>
      </c>
      <c r="D1165" s="324">
        <v>2</v>
      </c>
      <c r="E1165" s="324">
        <v>5480</v>
      </c>
      <c r="F1165" s="324">
        <v>5.7</v>
      </c>
      <c r="G1165" s="324">
        <v>1</v>
      </c>
      <c r="H1165" s="324">
        <v>1</v>
      </c>
      <c r="I1165" s="325">
        <v>515</v>
      </c>
      <c r="J1165" s="331">
        <v>0</v>
      </c>
    </row>
    <row r="1166" spans="1:10" ht="20" x14ac:dyDescent="0.2">
      <c r="A1166" s="323">
        <v>1520</v>
      </c>
      <c r="B1166" s="324">
        <v>38</v>
      </c>
      <c r="C1166" s="324">
        <v>17</v>
      </c>
      <c r="D1166" s="324">
        <v>1</v>
      </c>
      <c r="E1166" s="324">
        <v>5460</v>
      </c>
      <c r="F1166" s="324">
        <v>3.2</v>
      </c>
      <c r="G1166" s="324">
        <v>1</v>
      </c>
      <c r="H1166" s="324">
        <v>0</v>
      </c>
      <c r="I1166" s="325">
        <v>380</v>
      </c>
      <c r="J1166" s="331">
        <v>0</v>
      </c>
    </row>
    <row r="1167" spans="1:10" ht="20" x14ac:dyDescent="0.2">
      <c r="A1167" s="323">
        <v>1521</v>
      </c>
      <c r="B1167" s="324">
        <v>39</v>
      </c>
      <c r="C1167" s="324">
        <v>19</v>
      </c>
      <c r="D1167" s="324">
        <v>1</v>
      </c>
      <c r="E1167" s="324">
        <v>7990.0000000000009</v>
      </c>
      <c r="F1167" s="324">
        <v>2.5</v>
      </c>
      <c r="G1167" s="324">
        <v>1</v>
      </c>
      <c r="H1167" s="324">
        <v>1</v>
      </c>
      <c r="I1167" s="325">
        <v>962</v>
      </c>
      <c r="J1167" s="331">
        <v>0</v>
      </c>
    </row>
    <row r="1168" spans="1:10" ht="20" x14ac:dyDescent="0.2">
      <c r="A1168" s="323">
        <v>1522</v>
      </c>
      <c r="B1168" s="324">
        <v>33</v>
      </c>
      <c r="C1168" s="324">
        <v>26</v>
      </c>
      <c r="D1168" s="324">
        <v>1</v>
      </c>
      <c r="E1168" s="324">
        <v>5970</v>
      </c>
      <c r="F1168" s="324">
        <v>3.1</v>
      </c>
      <c r="G1168" s="324">
        <v>1</v>
      </c>
      <c r="H1168" s="324">
        <v>1</v>
      </c>
      <c r="I1168" s="325">
        <v>625</v>
      </c>
      <c r="J1168" s="331">
        <v>0</v>
      </c>
    </row>
    <row r="1169" spans="1:10" ht="20" x14ac:dyDescent="0.2">
      <c r="A1169" s="323">
        <v>1525</v>
      </c>
      <c r="B1169" s="324">
        <v>52</v>
      </c>
      <c r="C1169" s="324">
        <v>26</v>
      </c>
      <c r="D1169" s="324">
        <v>2</v>
      </c>
      <c r="E1169" s="324">
        <v>12040</v>
      </c>
      <c r="F1169" s="324">
        <v>1.3</v>
      </c>
      <c r="G1169" s="324">
        <v>0</v>
      </c>
      <c r="H1169" s="324">
        <v>1</v>
      </c>
      <c r="I1169" s="325">
        <v>2427</v>
      </c>
      <c r="J1169" s="331">
        <v>0</v>
      </c>
    </row>
    <row r="1170" spans="1:10" ht="20" x14ac:dyDescent="0.2">
      <c r="A1170" s="323">
        <v>1526</v>
      </c>
      <c r="B1170" s="324">
        <v>34</v>
      </c>
      <c r="C1170" s="324">
        <v>15</v>
      </c>
      <c r="D1170" s="324">
        <v>1</v>
      </c>
      <c r="E1170" s="324">
        <v>4680</v>
      </c>
      <c r="F1170" s="324">
        <v>4.7</v>
      </c>
      <c r="G1170" s="324">
        <v>0</v>
      </c>
      <c r="H1170" s="324">
        <v>0</v>
      </c>
      <c r="I1170" s="325">
        <v>363</v>
      </c>
      <c r="J1170" s="331">
        <v>0</v>
      </c>
    </row>
    <row r="1171" spans="1:10" ht="20" x14ac:dyDescent="0.2">
      <c r="A1171" s="323">
        <v>1527</v>
      </c>
      <c r="B1171" s="324">
        <v>39</v>
      </c>
      <c r="C1171" s="324">
        <v>32</v>
      </c>
      <c r="D1171" s="324">
        <v>1</v>
      </c>
      <c r="E1171" s="324">
        <v>11720</v>
      </c>
      <c r="F1171" s="324">
        <v>8.1</v>
      </c>
      <c r="G1171" s="324">
        <v>1</v>
      </c>
      <c r="H1171" s="324">
        <v>1</v>
      </c>
      <c r="I1171" s="325">
        <v>2567</v>
      </c>
      <c r="J1171" s="331">
        <v>0</v>
      </c>
    </row>
    <row r="1172" spans="1:10" ht="20" x14ac:dyDescent="0.2">
      <c r="A1172" s="323">
        <v>1529</v>
      </c>
      <c r="B1172" s="324">
        <v>39</v>
      </c>
      <c r="C1172" s="324">
        <v>24</v>
      </c>
      <c r="D1172" s="324">
        <v>1</v>
      </c>
      <c r="E1172" s="324">
        <v>7240</v>
      </c>
      <c r="F1172" s="324">
        <v>4.7</v>
      </c>
      <c r="G1172" s="324">
        <v>1</v>
      </c>
      <c r="H1172" s="324">
        <v>0</v>
      </c>
      <c r="I1172" s="325">
        <v>2186</v>
      </c>
      <c r="J1172" s="331">
        <v>0</v>
      </c>
    </row>
    <row r="1173" spans="1:10" ht="20" x14ac:dyDescent="0.2">
      <c r="A1173" s="323">
        <v>1530</v>
      </c>
      <c r="B1173" s="324">
        <v>35</v>
      </c>
      <c r="C1173" s="324">
        <v>19</v>
      </c>
      <c r="D1173" s="324">
        <v>1</v>
      </c>
      <c r="E1173" s="324">
        <v>5180</v>
      </c>
      <c r="F1173" s="324">
        <v>4.2</v>
      </c>
      <c r="G1173" s="324">
        <v>1</v>
      </c>
      <c r="H1173" s="324">
        <v>1</v>
      </c>
      <c r="I1173" s="325">
        <v>714</v>
      </c>
      <c r="J1173" s="331">
        <v>0</v>
      </c>
    </row>
    <row r="1174" spans="1:10" ht="20" x14ac:dyDescent="0.2">
      <c r="A1174" s="323">
        <v>1531</v>
      </c>
      <c r="B1174" s="324">
        <v>48</v>
      </c>
      <c r="C1174" s="324">
        <v>23</v>
      </c>
      <c r="D1174" s="324">
        <v>1</v>
      </c>
      <c r="E1174" s="324">
        <v>7650</v>
      </c>
      <c r="F1174" s="324">
        <v>3.5</v>
      </c>
      <c r="G1174" s="324">
        <v>1</v>
      </c>
      <c r="H1174" s="324">
        <v>1</v>
      </c>
      <c r="I1174" s="325">
        <v>766</v>
      </c>
      <c r="J1174" s="331">
        <v>0</v>
      </c>
    </row>
    <row r="1175" spans="1:10" ht="20" x14ac:dyDescent="0.2">
      <c r="A1175" s="323">
        <v>1533</v>
      </c>
      <c r="B1175" s="324">
        <v>53</v>
      </c>
      <c r="C1175" s="324">
        <v>39</v>
      </c>
      <c r="D1175" s="324">
        <v>1</v>
      </c>
      <c r="E1175" s="324">
        <v>13780.000000000002</v>
      </c>
      <c r="F1175" s="324">
        <v>2.1</v>
      </c>
      <c r="G1175" s="324">
        <v>1</v>
      </c>
      <c r="H1175" s="324">
        <v>0</v>
      </c>
      <c r="I1175" s="325">
        <v>504</v>
      </c>
      <c r="J1175" s="331">
        <v>0</v>
      </c>
    </row>
    <row r="1176" spans="1:10" ht="20" x14ac:dyDescent="0.2">
      <c r="A1176" s="323">
        <v>1535</v>
      </c>
      <c r="B1176" s="324">
        <v>42</v>
      </c>
      <c r="C1176" s="324">
        <v>18</v>
      </c>
      <c r="D1176" s="324">
        <v>2</v>
      </c>
      <c r="E1176" s="324">
        <v>5660</v>
      </c>
      <c r="F1176" s="324">
        <v>3.1</v>
      </c>
      <c r="G1176" s="324">
        <v>0</v>
      </c>
      <c r="H1176" s="324">
        <v>1</v>
      </c>
      <c r="I1176" s="325">
        <v>672</v>
      </c>
      <c r="J1176" s="331">
        <v>0</v>
      </c>
    </row>
    <row r="1177" spans="1:10" ht="20" x14ac:dyDescent="0.2">
      <c r="A1177" s="323">
        <v>1536</v>
      </c>
      <c r="B1177" s="324">
        <v>26</v>
      </c>
      <c r="C1177" s="324">
        <v>13</v>
      </c>
      <c r="D1177" s="324">
        <v>2</v>
      </c>
      <c r="E1177" s="324">
        <v>5100</v>
      </c>
      <c r="F1177" s="324">
        <v>2.5</v>
      </c>
      <c r="G1177" s="324">
        <v>0</v>
      </c>
      <c r="H1177" s="324">
        <v>1</v>
      </c>
      <c r="I1177" s="325">
        <v>792</v>
      </c>
      <c r="J1177" s="331">
        <v>0</v>
      </c>
    </row>
    <row r="1178" spans="1:10" ht="20" x14ac:dyDescent="0.2">
      <c r="A1178" s="323">
        <v>1537</v>
      </c>
      <c r="B1178" s="324">
        <v>36</v>
      </c>
      <c r="C1178" s="324">
        <v>21</v>
      </c>
      <c r="D1178" s="324">
        <v>4</v>
      </c>
      <c r="E1178" s="324">
        <v>9190</v>
      </c>
      <c r="F1178" s="324">
        <v>5.3</v>
      </c>
      <c r="G1178" s="324">
        <v>1</v>
      </c>
      <c r="H1178" s="324">
        <v>0</v>
      </c>
      <c r="I1178" s="325">
        <v>482</v>
      </c>
      <c r="J1178" s="331">
        <v>0</v>
      </c>
    </row>
    <row r="1179" spans="1:10" ht="20" x14ac:dyDescent="0.2">
      <c r="A1179" s="323">
        <v>1539</v>
      </c>
      <c r="B1179" s="324">
        <v>39</v>
      </c>
      <c r="C1179" s="324">
        <v>12</v>
      </c>
      <c r="D1179" s="324">
        <v>3</v>
      </c>
      <c r="E1179" s="324">
        <v>6300</v>
      </c>
      <c r="F1179" s="324">
        <v>8.4</v>
      </c>
      <c r="G1179" s="324">
        <v>1</v>
      </c>
      <c r="H1179" s="324">
        <v>1</v>
      </c>
      <c r="I1179" s="325">
        <v>509</v>
      </c>
      <c r="J1179" s="331">
        <v>0</v>
      </c>
    </row>
    <row r="1180" spans="1:10" ht="20" x14ac:dyDescent="0.2">
      <c r="A1180" s="323">
        <v>1543</v>
      </c>
      <c r="B1180" s="324">
        <v>40</v>
      </c>
      <c r="C1180" s="324">
        <v>20</v>
      </c>
      <c r="D1180" s="324">
        <v>3</v>
      </c>
      <c r="E1180" s="324">
        <v>16240</v>
      </c>
      <c r="F1180" s="324">
        <v>5.4</v>
      </c>
      <c r="G1180" s="324">
        <v>1</v>
      </c>
      <c r="H1180" s="324">
        <v>0</v>
      </c>
      <c r="I1180" s="325">
        <v>1002</v>
      </c>
      <c r="J1180" s="331">
        <v>0</v>
      </c>
    </row>
    <row r="1181" spans="1:10" ht="20" x14ac:dyDescent="0.2">
      <c r="A1181" s="323">
        <v>1544</v>
      </c>
      <c r="B1181" s="324">
        <v>32</v>
      </c>
      <c r="C1181" s="324">
        <v>21</v>
      </c>
      <c r="D1181" s="324">
        <v>2</v>
      </c>
      <c r="E1181" s="324">
        <v>5590</v>
      </c>
      <c r="F1181" s="324">
        <v>6.8</v>
      </c>
      <c r="G1181" s="324">
        <v>1</v>
      </c>
      <c r="H1181" s="324">
        <v>1</v>
      </c>
      <c r="I1181" s="325">
        <v>262</v>
      </c>
      <c r="J1181" s="331">
        <v>0</v>
      </c>
    </row>
    <row r="1182" spans="1:10" ht="20" x14ac:dyDescent="0.2">
      <c r="A1182" s="323">
        <v>1545</v>
      </c>
      <c r="B1182" s="324">
        <v>44</v>
      </c>
      <c r="C1182" s="324">
        <v>26</v>
      </c>
      <c r="D1182" s="324">
        <v>4</v>
      </c>
      <c r="E1182" s="324">
        <v>7420</v>
      </c>
      <c r="F1182" s="324">
        <v>1.5</v>
      </c>
      <c r="G1182" s="324">
        <v>1</v>
      </c>
      <c r="H1182" s="324">
        <v>0</v>
      </c>
      <c r="I1182" s="325">
        <v>126</v>
      </c>
      <c r="J1182" s="331">
        <v>0</v>
      </c>
    </row>
    <row r="1183" spans="1:10" ht="20" x14ac:dyDescent="0.2">
      <c r="A1183" s="323">
        <v>1546</v>
      </c>
      <c r="B1183" s="324">
        <v>55</v>
      </c>
      <c r="C1183" s="324">
        <v>38</v>
      </c>
      <c r="D1183" s="324">
        <v>1</v>
      </c>
      <c r="E1183" s="324">
        <v>26410.000000000004</v>
      </c>
      <c r="F1183" s="324">
        <v>2.8</v>
      </c>
      <c r="G1183" s="324">
        <v>0</v>
      </c>
      <c r="H1183" s="324">
        <v>0</v>
      </c>
      <c r="I1183" s="325">
        <v>2023</v>
      </c>
      <c r="J1183" s="331">
        <v>0</v>
      </c>
    </row>
    <row r="1184" spans="1:10" ht="20" x14ac:dyDescent="0.2">
      <c r="A1184" s="323">
        <v>1547</v>
      </c>
      <c r="B1184" s="324">
        <v>51</v>
      </c>
      <c r="C1184" s="324">
        <v>23</v>
      </c>
      <c r="D1184" s="324">
        <v>1</v>
      </c>
      <c r="E1184" s="324">
        <v>7530</v>
      </c>
      <c r="F1184" s="324">
        <v>5.5</v>
      </c>
      <c r="G1184" s="324">
        <v>1</v>
      </c>
      <c r="H1184" s="324">
        <v>0</v>
      </c>
      <c r="I1184" s="325">
        <v>286</v>
      </c>
      <c r="J1184" s="331">
        <v>0</v>
      </c>
    </row>
    <row r="1185" spans="1:10" ht="20" x14ac:dyDescent="0.2">
      <c r="A1185" s="323">
        <v>1549</v>
      </c>
      <c r="B1185" s="324">
        <v>39</v>
      </c>
      <c r="C1185" s="324">
        <v>14</v>
      </c>
      <c r="D1185" s="324">
        <v>2</v>
      </c>
      <c r="E1185" s="324">
        <v>7490</v>
      </c>
      <c r="F1185" s="324">
        <v>2.9</v>
      </c>
      <c r="G1185" s="324">
        <v>1</v>
      </c>
      <c r="H1185" s="324">
        <v>1</v>
      </c>
      <c r="I1185" s="325">
        <v>373</v>
      </c>
      <c r="J1185" s="331">
        <v>0</v>
      </c>
    </row>
    <row r="1186" spans="1:10" ht="20" x14ac:dyDescent="0.2">
      <c r="A1186" s="323">
        <v>1551</v>
      </c>
      <c r="B1186" s="324">
        <v>48</v>
      </c>
      <c r="C1186" s="324">
        <v>29</v>
      </c>
      <c r="D1186" s="324">
        <v>2</v>
      </c>
      <c r="E1186" s="324">
        <v>14120</v>
      </c>
      <c r="F1186" s="324">
        <v>6</v>
      </c>
      <c r="G1186" s="324">
        <v>0</v>
      </c>
      <c r="H1186" s="324">
        <v>0</v>
      </c>
      <c r="I1186" s="325">
        <v>1863</v>
      </c>
      <c r="J1186" s="331">
        <v>0</v>
      </c>
    </row>
    <row r="1187" spans="1:10" ht="20" x14ac:dyDescent="0.2">
      <c r="A1187" s="323">
        <v>1552</v>
      </c>
      <c r="B1187" s="324">
        <v>41</v>
      </c>
      <c r="C1187" s="324">
        <v>33</v>
      </c>
      <c r="D1187" s="324">
        <v>1</v>
      </c>
      <c r="E1187" s="324">
        <v>9380</v>
      </c>
      <c r="F1187" s="324">
        <v>5.2</v>
      </c>
      <c r="G1187" s="324">
        <v>1</v>
      </c>
      <c r="H1187" s="324">
        <v>1</v>
      </c>
      <c r="I1187" s="325">
        <v>501</v>
      </c>
      <c r="J1187" s="331">
        <v>0</v>
      </c>
    </row>
    <row r="1188" spans="1:10" ht="20" x14ac:dyDescent="0.2">
      <c r="A1188" s="323">
        <v>1553</v>
      </c>
      <c r="B1188" s="324">
        <v>40</v>
      </c>
      <c r="C1188" s="324">
        <v>22</v>
      </c>
      <c r="D1188" s="324">
        <v>3</v>
      </c>
      <c r="E1188" s="324">
        <v>9680</v>
      </c>
      <c r="F1188" s="324">
        <v>5.0999999999999996</v>
      </c>
      <c r="G1188" s="324">
        <v>1</v>
      </c>
      <c r="H1188" s="324">
        <v>0</v>
      </c>
      <c r="I1188" s="325">
        <v>722</v>
      </c>
      <c r="J1188" s="331">
        <v>0</v>
      </c>
    </row>
    <row r="1189" spans="1:10" ht="20" x14ac:dyDescent="0.2">
      <c r="A1189" s="323">
        <v>1555</v>
      </c>
      <c r="B1189" s="324">
        <v>31</v>
      </c>
      <c r="C1189" s="324">
        <v>16</v>
      </c>
      <c r="D1189" s="324">
        <v>1</v>
      </c>
      <c r="E1189" s="324">
        <v>5060</v>
      </c>
      <c r="F1189" s="324">
        <v>6</v>
      </c>
      <c r="G1189" s="324">
        <v>1</v>
      </c>
      <c r="H1189" s="324">
        <v>1</v>
      </c>
      <c r="I1189" s="325">
        <v>154</v>
      </c>
      <c r="J1189" s="331">
        <v>0</v>
      </c>
    </row>
    <row r="1190" spans="1:10" ht="20" x14ac:dyDescent="0.2">
      <c r="A1190" s="323">
        <v>1556</v>
      </c>
      <c r="B1190" s="324">
        <v>32</v>
      </c>
      <c r="C1190" s="324">
        <v>19</v>
      </c>
      <c r="D1190" s="324">
        <v>3</v>
      </c>
      <c r="E1190" s="324">
        <v>6540</v>
      </c>
      <c r="F1190" s="324">
        <v>4.5999999999999996</v>
      </c>
      <c r="G1190" s="324">
        <v>1</v>
      </c>
      <c r="H1190" s="324">
        <v>1</v>
      </c>
      <c r="I1190" s="325">
        <v>487</v>
      </c>
      <c r="J1190" s="331">
        <v>0</v>
      </c>
    </row>
    <row r="1191" spans="1:10" ht="20" x14ac:dyDescent="0.2">
      <c r="A1191" s="323">
        <v>1557</v>
      </c>
      <c r="B1191" s="324">
        <v>48</v>
      </c>
      <c r="C1191" s="324">
        <v>23</v>
      </c>
      <c r="D1191" s="324">
        <v>2</v>
      </c>
      <c r="E1191" s="324">
        <v>10610</v>
      </c>
      <c r="F1191" s="324">
        <v>6.8</v>
      </c>
      <c r="G1191" s="324">
        <v>1</v>
      </c>
      <c r="H1191" s="324">
        <v>1</v>
      </c>
      <c r="I1191" s="325">
        <v>206</v>
      </c>
      <c r="J1191" s="331">
        <v>0</v>
      </c>
    </row>
    <row r="1192" spans="1:10" ht="20" x14ac:dyDescent="0.2">
      <c r="A1192" s="323">
        <v>1558</v>
      </c>
      <c r="B1192" s="324">
        <v>51</v>
      </c>
      <c r="C1192" s="324">
        <v>29</v>
      </c>
      <c r="D1192" s="324">
        <v>1</v>
      </c>
      <c r="E1192" s="324">
        <v>9070</v>
      </c>
      <c r="F1192" s="324">
        <v>1.6</v>
      </c>
      <c r="G1192" s="324">
        <v>1</v>
      </c>
      <c r="H1192" s="324">
        <v>1</v>
      </c>
      <c r="I1192" s="325">
        <v>718</v>
      </c>
      <c r="J1192" s="331">
        <v>0</v>
      </c>
    </row>
    <row r="1193" spans="1:10" ht="20" x14ac:dyDescent="0.2">
      <c r="A1193" s="323">
        <v>1559</v>
      </c>
      <c r="B1193" s="324">
        <v>44</v>
      </c>
      <c r="C1193" s="324">
        <v>23</v>
      </c>
      <c r="D1193" s="324">
        <v>1</v>
      </c>
      <c r="E1193" s="324">
        <v>5990</v>
      </c>
      <c r="F1193" s="324">
        <v>7.6</v>
      </c>
      <c r="G1193" s="324">
        <v>1</v>
      </c>
      <c r="H1193" s="324">
        <v>0</v>
      </c>
      <c r="I1193" s="325">
        <v>446</v>
      </c>
      <c r="J1193" s="331">
        <v>0</v>
      </c>
    </row>
    <row r="1194" spans="1:10" ht="20" x14ac:dyDescent="0.2">
      <c r="A1194" s="323">
        <v>1560</v>
      </c>
      <c r="B1194" s="324">
        <v>38</v>
      </c>
      <c r="C1194" s="324">
        <v>20</v>
      </c>
      <c r="D1194" s="324">
        <v>2</v>
      </c>
      <c r="E1194" s="324">
        <v>6830</v>
      </c>
      <c r="F1194" s="324">
        <v>5.9</v>
      </c>
      <c r="G1194" s="324">
        <v>1</v>
      </c>
      <c r="H1194" s="324">
        <v>0</v>
      </c>
      <c r="I1194" s="325">
        <v>631</v>
      </c>
      <c r="J1194" s="331">
        <v>0</v>
      </c>
    </row>
    <row r="1195" spans="1:10" ht="20" x14ac:dyDescent="0.2">
      <c r="A1195" s="323">
        <v>1561</v>
      </c>
      <c r="B1195" s="324">
        <v>47</v>
      </c>
      <c r="C1195" s="324">
        <v>18</v>
      </c>
      <c r="D1195" s="324">
        <v>3</v>
      </c>
      <c r="E1195" s="324">
        <v>6130</v>
      </c>
      <c r="F1195" s="324">
        <v>10.7</v>
      </c>
      <c r="G1195" s="324">
        <v>0</v>
      </c>
      <c r="H1195" s="324">
        <v>1</v>
      </c>
      <c r="I1195" s="325">
        <v>435</v>
      </c>
      <c r="J1195" s="331">
        <v>0</v>
      </c>
    </row>
    <row r="1196" spans="1:10" ht="20" x14ac:dyDescent="0.2">
      <c r="A1196" s="323">
        <v>1562</v>
      </c>
      <c r="B1196" s="324">
        <v>29</v>
      </c>
      <c r="C1196" s="324">
        <v>13</v>
      </c>
      <c r="D1196" s="324">
        <v>2</v>
      </c>
      <c r="E1196" s="324">
        <v>5930</v>
      </c>
      <c r="F1196" s="324">
        <v>4.5999999999999996</v>
      </c>
      <c r="G1196" s="324">
        <v>1</v>
      </c>
      <c r="H1196" s="324">
        <v>0</v>
      </c>
      <c r="I1196" s="325">
        <v>636</v>
      </c>
      <c r="J1196" s="331">
        <v>0</v>
      </c>
    </row>
    <row r="1197" spans="1:10" ht="20" x14ac:dyDescent="0.2">
      <c r="A1197" s="323">
        <v>1563</v>
      </c>
      <c r="B1197" s="324">
        <v>44</v>
      </c>
      <c r="C1197" s="324">
        <v>24</v>
      </c>
      <c r="D1197" s="324">
        <v>2</v>
      </c>
      <c r="E1197" s="324">
        <v>8160</v>
      </c>
      <c r="F1197" s="324">
        <v>8.4</v>
      </c>
      <c r="G1197" s="324">
        <v>0</v>
      </c>
      <c r="H1197" s="324">
        <v>0</v>
      </c>
      <c r="I1197" s="325">
        <v>1020</v>
      </c>
      <c r="J1197" s="331">
        <v>0</v>
      </c>
    </row>
    <row r="1198" spans="1:10" ht="20" x14ac:dyDescent="0.2">
      <c r="A1198" s="323">
        <v>1564</v>
      </c>
      <c r="B1198" s="324">
        <v>37</v>
      </c>
      <c r="C1198" s="324">
        <v>18</v>
      </c>
      <c r="D1198" s="324">
        <v>1</v>
      </c>
      <c r="E1198" s="324">
        <v>5800</v>
      </c>
      <c r="F1198" s="324">
        <v>7.6</v>
      </c>
      <c r="G1198" s="324">
        <v>0</v>
      </c>
      <c r="H1198" s="324">
        <v>0</v>
      </c>
      <c r="I1198" s="325">
        <v>1153</v>
      </c>
      <c r="J1198" s="331">
        <v>0</v>
      </c>
    </row>
    <row r="1199" spans="1:10" ht="20" x14ac:dyDescent="0.2">
      <c r="A1199" s="323">
        <v>1565</v>
      </c>
      <c r="B1199" s="324">
        <v>30</v>
      </c>
      <c r="C1199" s="324">
        <v>16</v>
      </c>
      <c r="D1199" s="324">
        <v>1</v>
      </c>
      <c r="E1199" s="324">
        <v>5360</v>
      </c>
      <c r="F1199" s="324">
        <v>7.9</v>
      </c>
      <c r="G1199" s="324">
        <v>1</v>
      </c>
      <c r="H1199" s="324">
        <v>0</v>
      </c>
      <c r="I1199" s="325">
        <v>939</v>
      </c>
      <c r="J1199" s="331">
        <v>0</v>
      </c>
    </row>
    <row r="1200" spans="1:10" ht="20" x14ac:dyDescent="0.2">
      <c r="A1200" s="323">
        <v>1566</v>
      </c>
      <c r="B1200" s="324">
        <v>32</v>
      </c>
      <c r="C1200" s="324">
        <v>13</v>
      </c>
      <c r="D1200" s="324">
        <v>2</v>
      </c>
      <c r="E1200" s="324">
        <v>5480</v>
      </c>
      <c r="F1200" s="324">
        <v>4.0999999999999996</v>
      </c>
      <c r="G1200" s="324">
        <v>1</v>
      </c>
      <c r="H1200" s="324">
        <v>0</v>
      </c>
      <c r="I1200" s="325">
        <v>72</v>
      </c>
      <c r="J1200" s="331">
        <v>0</v>
      </c>
    </row>
    <row r="1201" spans="1:10" ht="20" x14ac:dyDescent="0.2">
      <c r="A1201" s="323">
        <v>1567</v>
      </c>
      <c r="B1201" s="324">
        <v>36</v>
      </c>
      <c r="C1201" s="324">
        <v>15</v>
      </c>
      <c r="D1201" s="324">
        <v>3</v>
      </c>
      <c r="E1201" s="324">
        <v>5750</v>
      </c>
      <c r="F1201" s="324">
        <v>2.7</v>
      </c>
      <c r="G1201" s="324">
        <v>1</v>
      </c>
      <c r="H1201" s="324">
        <v>0</v>
      </c>
      <c r="I1201" s="325">
        <v>185</v>
      </c>
      <c r="J1201" s="331">
        <v>0</v>
      </c>
    </row>
    <row r="1202" spans="1:10" ht="20" x14ac:dyDescent="0.2">
      <c r="A1202" s="323">
        <v>1569</v>
      </c>
      <c r="B1202" s="324">
        <v>39</v>
      </c>
      <c r="C1202" s="324">
        <v>22</v>
      </c>
      <c r="D1202" s="324">
        <v>1</v>
      </c>
      <c r="E1202" s="324">
        <v>6020</v>
      </c>
      <c r="F1202" s="324">
        <v>3.3</v>
      </c>
      <c r="G1202" s="324">
        <v>0</v>
      </c>
      <c r="H1202" s="324">
        <v>0</v>
      </c>
      <c r="I1202" s="325">
        <v>1194</v>
      </c>
      <c r="J1202" s="331">
        <v>0</v>
      </c>
    </row>
    <row r="1203" spans="1:10" ht="20" x14ac:dyDescent="0.2">
      <c r="A1203" s="323">
        <v>1570</v>
      </c>
      <c r="B1203" s="324">
        <v>38</v>
      </c>
      <c r="C1203" s="324">
        <v>18</v>
      </c>
      <c r="D1203" s="324">
        <v>1</v>
      </c>
      <c r="E1203" s="324">
        <v>6150</v>
      </c>
      <c r="F1203" s="324">
        <v>5.6</v>
      </c>
      <c r="G1203" s="324">
        <v>1</v>
      </c>
      <c r="H1203" s="324">
        <v>0</v>
      </c>
      <c r="I1203" s="325">
        <v>269</v>
      </c>
      <c r="J1203" s="331">
        <v>0</v>
      </c>
    </row>
    <row r="1204" spans="1:10" ht="20" x14ac:dyDescent="0.2">
      <c r="A1204" s="323">
        <v>1571</v>
      </c>
      <c r="B1204" s="324">
        <v>28</v>
      </c>
      <c r="C1204" s="324">
        <v>14</v>
      </c>
      <c r="D1204" s="324">
        <v>1</v>
      </c>
      <c r="E1204" s="324">
        <v>5500</v>
      </c>
      <c r="F1204" s="324">
        <v>4</v>
      </c>
      <c r="G1204" s="324">
        <v>0</v>
      </c>
      <c r="H1204" s="324">
        <v>1</v>
      </c>
      <c r="I1204" s="325">
        <v>376</v>
      </c>
      <c r="J1204" s="331">
        <v>0</v>
      </c>
    </row>
    <row r="1205" spans="1:10" ht="20" x14ac:dyDescent="0.2">
      <c r="A1205" s="323">
        <v>1572</v>
      </c>
      <c r="B1205" s="324">
        <v>46</v>
      </c>
      <c r="C1205" s="324">
        <v>16</v>
      </c>
      <c r="D1205" s="324">
        <v>2</v>
      </c>
      <c r="E1205" s="324">
        <v>5320</v>
      </c>
      <c r="F1205" s="324">
        <v>3.8</v>
      </c>
      <c r="G1205" s="324">
        <v>1</v>
      </c>
      <c r="H1205" s="324">
        <v>0</v>
      </c>
      <c r="I1205" s="325">
        <v>342</v>
      </c>
      <c r="J1205" s="331">
        <v>0</v>
      </c>
    </row>
    <row r="1206" spans="1:10" ht="20" x14ac:dyDescent="0.2">
      <c r="A1206" s="323">
        <v>1573</v>
      </c>
      <c r="B1206" s="324">
        <v>34</v>
      </c>
      <c r="C1206" s="324">
        <v>21</v>
      </c>
      <c r="D1206" s="324">
        <v>1</v>
      </c>
      <c r="E1206" s="324">
        <v>7240</v>
      </c>
      <c r="F1206" s="324">
        <v>2.2000000000000002</v>
      </c>
      <c r="G1206" s="324">
        <v>1</v>
      </c>
      <c r="H1206" s="324">
        <v>0</v>
      </c>
      <c r="I1206" s="325">
        <v>1098</v>
      </c>
      <c r="J1206" s="331">
        <v>0</v>
      </c>
    </row>
    <row r="1207" spans="1:10" ht="20" x14ac:dyDescent="0.2">
      <c r="A1207" s="323">
        <v>1575</v>
      </c>
      <c r="B1207" s="324">
        <v>58</v>
      </c>
      <c r="C1207" s="324">
        <v>46</v>
      </c>
      <c r="D1207" s="324">
        <v>1</v>
      </c>
      <c r="E1207" s="324">
        <v>17180</v>
      </c>
      <c r="F1207" s="324">
        <v>6.7</v>
      </c>
      <c r="G1207" s="324">
        <v>1</v>
      </c>
      <c r="H1207" s="324">
        <v>0</v>
      </c>
      <c r="I1207" s="325">
        <v>201</v>
      </c>
      <c r="J1207" s="331">
        <v>0</v>
      </c>
    </row>
    <row r="1208" spans="1:10" ht="20" x14ac:dyDescent="0.2">
      <c r="A1208" s="323">
        <v>1577</v>
      </c>
      <c r="B1208" s="324">
        <v>26</v>
      </c>
      <c r="C1208" s="324">
        <v>16</v>
      </c>
      <c r="D1208" s="324">
        <v>2</v>
      </c>
      <c r="E1208" s="324">
        <v>4710</v>
      </c>
      <c r="F1208" s="324">
        <v>2.7</v>
      </c>
      <c r="G1208" s="324">
        <v>0</v>
      </c>
      <c r="H1208" s="324">
        <v>0</v>
      </c>
      <c r="I1208" s="325">
        <v>141</v>
      </c>
      <c r="J1208" s="331">
        <v>0</v>
      </c>
    </row>
    <row r="1209" spans="1:10" ht="20" x14ac:dyDescent="0.2">
      <c r="A1209" s="323">
        <v>1578</v>
      </c>
      <c r="B1209" s="324">
        <v>38</v>
      </c>
      <c r="C1209" s="324">
        <v>19</v>
      </c>
      <c r="D1209" s="324">
        <v>3</v>
      </c>
      <c r="E1209" s="324">
        <v>9380</v>
      </c>
      <c r="F1209" s="324">
        <v>6.5</v>
      </c>
      <c r="G1209" s="324">
        <v>0</v>
      </c>
      <c r="H1209" s="324">
        <v>0</v>
      </c>
      <c r="I1209" s="325">
        <v>157</v>
      </c>
      <c r="J1209" s="331">
        <v>0</v>
      </c>
    </row>
    <row r="1210" spans="1:10" ht="20" x14ac:dyDescent="0.2">
      <c r="A1210" s="323">
        <v>1579</v>
      </c>
      <c r="B1210" s="324">
        <v>35</v>
      </c>
      <c r="C1210" s="324">
        <v>19</v>
      </c>
      <c r="D1210" s="324">
        <v>4</v>
      </c>
      <c r="E1210" s="324">
        <v>5890</v>
      </c>
      <c r="F1210" s="324">
        <v>4.4000000000000004</v>
      </c>
      <c r="G1210" s="324">
        <v>0</v>
      </c>
      <c r="H1210" s="324">
        <v>1</v>
      </c>
      <c r="I1210" s="325">
        <v>445</v>
      </c>
      <c r="J1210" s="331">
        <v>0</v>
      </c>
    </row>
    <row r="1211" spans="1:10" ht="20" x14ac:dyDescent="0.2">
      <c r="A1211" s="323">
        <v>1580</v>
      </c>
      <c r="B1211" s="324">
        <v>25</v>
      </c>
      <c r="C1211" s="324">
        <v>13</v>
      </c>
      <c r="D1211" s="324">
        <v>1</v>
      </c>
      <c r="E1211" s="324">
        <v>4850</v>
      </c>
      <c r="F1211" s="324">
        <v>3</v>
      </c>
      <c r="G1211" s="324">
        <v>1</v>
      </c>
      <c r="H1211" s="324">
        <v>0</v>
      </c>
      <c r="I1211" s="325">
        <v>868</v>
      </c>
      <c r="J1211" s="331">
        <v>0</v>
      </c>
    </row>
    <row r="1212" spans="1:10" ht="20" x14ac:dyDescent="0.2">
      <c r="A1212" s="323">
        <v>1582</v>
      </c>
      <c r="B1212" s="324">
        <v>39</v>
      </c>
      <c r="C1212" s="324">
        <v>29</v>
      </c>
      <c r="D1212" s="324">
        <v>1</v>
      </c>
      <c r="E1212" s="324">
        <v>11310</v>
      </c>
      <c r="F1212" s="324">
        <v>3.2</v>
      </c>
      <c r="G1212" s="324">
        <v>1</v>
      </c>
      <c r="H1212" s="324">
        <v>0</v>
      </c>
      <c r="I1212" s="325">
        <v>2240</v>
      </c>
      <c r="J1212" s="331">
        <v>0</v>
      </c>
    </row>
    <row r="1213" spans="1:10" ht="20" x14ac:dyDescent="0.2">
      <c r="A1213" s="323">
        <v>1583</v>
      </c>
      <c r="B1213" s="324">
        <v>46</v>
      </c>
      <c r="C1213" s="324">
        <v>26</v>
      </c>
      <c r="D1213" s="324">
        <v>2</v>
      </c>
      <c r="E1213" s="324">
        <v>6630</v>
      </c>
      <c r="F1213" s="324">
        <v>4.7</v>
      </c>
      <c r="G1213" s="324">
        <v>0</v>
      </c>
      <c r="H1213" s="324">
        <v>0</v>
      </c>
      <c r="I1213" s="325">
        <v>435</v>
      </c>
      <c r="J1213" s="331">
        <v>0</v>
      </c>
    </row>
    <row r="1214" spans="1:10" ht="20" x14ac:dyDescent="0.2">
      <c r="A1214" s="323">
        <v>1584</v>
      </c>
      <c r="B1214" s="324">
        <v>46</v>
      </c>
      <c r="C1214" s="324">
        <v>16</v>
      </c>
      <c r="D1214" s="324">
        <v>3</v>
      </c>
      <c r="E1214" s="324">
        <v>6160</v>
      </c>
      <c r="F1214" s="324">
        <v>3.5</v>
      </c>
      <c r="G1214" s="324">
        <v>1</v>
      </c>
      <c r="H1214" s="324">
        <v>0</v>
      </c>
      <c r="I1214" s="325">
        <v>1005</v>
      </c>
      <c r="J1214" s="331">
        <v>0</v>
      </c>
    </row>
    <row r="1215" spans="1:10" ht="20" x14ac:dyDescent="0.2">
      <c r="A1215" s="323">
        <v>1585</v>
      </c>
      <c r="B1215" s="324">
        <v>57</v>
      </c>
      <c r="C1215" s="324">
        <v>46</v>
      </c>
      <c r="D1215" s="324">
        <v>1</v>
      </c>
      <c r="E1215" s="324">
        <v>19560.000000000004</v>
      </c>
      <c r="F1215" s="324">
        <v>5.2</v>
      </c>
      <c r="G1215" s="324">
        <v>1</v>
      </c>
      <c r="H1215" s="324">
        <v>1</v>
      </c>
      <c r="I1215" s="325">
        <v>925</v>
      </c>
      <c r="J1215" s="331">
        <v>0</v>
      </c>
    </row>
    <row r="1216" spans="1:10" ht="20" x14ac:dyDescent="0.2">
      <c r="A1216" s="323">
        <v>1586</v>
      </c>
      <c r="B1216" s="324">
        <v>45</v>
      </c>
      <c r="C1216" s="324">
        <v>31</v>
      </c>
      <c r="D1216" s="324">
        <v>2</v>
      </c>
      <c r="E1216" s="324">
        <v>13000</v>
      </c>
      <c r="F1216" s="324">
        <v>0.3</v>
      </c>
      <c r="G1216" s="324">
        <v>1</v>
      </c>
      <c r="H1216" s="324">
        <v>0</v>
      </c>
      <c r="I1216" s="325">
        <v>161</v>
      </c>
      <c r="J1216" s="331">
        <v>0</v>
      </c>
    </row>
    <row r="1217" spans="1:10" ht="20" x14ac:dyDescent="0.2">
      <c r="A1217" s="323">
        <v>1587</v>
      </c>
      <c r="B1217" s="324">
        <v>50</v>
      </c>
      <c r="C1217" s="324">
        <v>16</v>
      </c>
      <c r="D1217" s="324">
        <v>1</v>
      </c>
      <c r="E1217" s="324">
        <v>5660</v>
      </c>
      <c r="F1217" s="324">
        <v>6.4</v>
      </c>
      <c r="G1217" s="324">
        <v>0</v>
      </c>
      <c r="H1217" s="324">
        <v>1</v>
      </c>
      <c r="I1217" s="325">
        <v>375</v>
      </c>
      <c r="J1217" s="331">
        <v>0</v>
      </c>
    </row>
    <row r="1218" spans="1:10" ht="20" x14ac:dyDescent="0.2">
      <c r="A1218" s="323">
        <v>1588</v>
      </c>
      <c r="B1218" s="324">
        <v>28</v>
      </c>
      <c r="C1218" s="324">
        <v>12</v>
      </c>
      <c r="D1218" s="324">
        <v>3</v>
      </c>
      <c r="E1218" s="324">
        <v>6610</v>
      </c>
      <c r="F1218" s="324">
        <v>4.4000000000000004</v>
      </c>
      <c r="G1218" s="324">
        <v>0</v>
      </c>
      <c r="H1218" s="324">
        <v>1</v>
      </c>
      <c r="I1218" s="325">
        <v>904</v>
      </c>
      <c r="J1218" s="331">
        <v>0</v>
      </c>
    </row>
    <row r="1219" spans="1:10" ht="20" x14ac:dyDescent="0.2">
      <c r="A1219" s="323">
        <v>1590</v>
      </c>
      <c r="B1219" s="324">
        <v>26</v>
      </c>
      <c r="C1219" s="324">
        <v>15</v>
      </c>
      <c r="D1219" s="324">
        <v>2</v>
      </c>
      <c r="E1219" s="324">
        <v>5120</v>
      </c>
      <c r="F1219" s="324">
        <v>6.7</v>
      </c>
      <c r="G1219" s="324">
        <v>1</v>
      </c>
      <c r="H1219" s="324">
        <v>0</v>
      </c>
      <c r="I1219" s="325">
        <v>569</v>
      </c>
      <c r="J1219" s="331">
        <v>0</v>
      </c>
    </row>
    <row r="1220" spans="1:10" ht="20" x14ac:dyDescent="0.2">
      <c r="A1220" s="323">
        <v>1591</v>
      </c>
      <c r="B1220" s="324">
        <v>35</v>
      </c>
      <c r="C1220" s="324">
        <v>20</v>
      </c>
      <c r="D1220" s="324">
        <v>1</v>
      </c>
      <c r="E1220" s="324">
        <v>6400</v>
      </c>
      <c r="F1220" s="324">
        <v>5.7</v>
      </c>
      <c r="G1220" s="324">
        <v>1</v>
      </c>
      <c r="H1220" s="324">
        <v>0</v>
      </c>
      <c r="I1220" s="325">
        <v>96</v>
      </c>
      <c r="J1220" s="331">
        <v>0</v>
      </c>
    </row>
    <row r="1221" spans="1:10" ht="20" x14ac:dyDescent="0.2">
      <c r="A1221" s="323">
        <v>1593</v>
      </c>
      <c r="B1221" s="324">
        <v>29</v>
      </c>
      <c r="C1221" s="324">
        <v>13</v>
      </c>
      <c r="D1221" s="324">
        <v>2</v>
      </c>
      <c r="E1221" s="324">
        <v>5410</v>
      </c>
      <c r="F1221" s="324">
        <v>7.3</v>
      </c>
      <c r="G1221" s="324">
        <v>0</v>
      </c>
      <c r="H1221" s="324">
        <v>0</v>
      </c>
      <c r="I1221" s="325">
        <v>155</v>
      </c>
      <c r="J1221" s="331">
        <v>0</v>
      </c>
    </row>
    <row r="1222" spans="1:10" ht="20" x14ac:dyDescent="0.2">
      <c r="A1222" s="323">
        <v>1595</v>
      </c>
      <c r="B1222" s="324">
        <v>26</v>
      </c>
      <c r="C1222" s="324">
        <v>15</v>
      </c>
      <c r="D1222" s="324">
        <v>2</v>
      </c>
      <c r="E1222" s="324">
        <v>5090</v>
      </c>
      <c r="F1222" s="324">
        <v>1.6</v>
      </c>
      <c r="G1222" s="324">
        <v>1</v>
      </c>
      <c r="H1222" s="324">
        <v>0</v>
      </c>
      <c r="I1222" s="325">
        <v>181</v>
      </c>
      <c r="J1222" s="331">
        <v>0</v>
      </c>
    </row>
    <row r="1223" spans="1:10" ht="20" x14ac:dyDescent="0.2">
      <c r="A1223" s="323">
        <v>1597</v>
      </c>
      <c r="B1223" s="324">
        <v>42</v>
      </c>
      <c r="C1223" s="324">
        <v>23</v>
      </c>
      <c r="D1223" s="324">
        <v>1</v>
      </c>
      <c r="E1223" s="324">
        <v>7350</v>
      </c>
      <c r="F1223" s="324">
        <v>2.1</v>
      </c>
      <c r="G1223" s="324">
        <v>0</v>
      </c>
      <c r="H1223" s="324">
        <v>0</v>
      </c>
      <c r="I1223" s="325">
        <v>610</v>
      </c>
      <c r="J1223" s="331">
        <v>0</v>
      </c>
    </row>
    <row r="1224" spans="1:10" ht="20" x14ac:dyDescent="0.2">
      <c r="A1224" s="323">
        <v>1598</v>
      </c>
      <c r="B1224" s="324">
        <v>39</v>
      </c>
      <c r="C1224" s="324">
        <v>29</v>
      </c>
      <c r="D1224" s="324">
        <v>1</v>
      </c>
      <c r="E1224" s="324">
        <v>10330</v>
      </c>
      <c r="F1224" s="324">
        <v>0.4</v>
      </c>
      <c r="G1224" s="324">
        <v>0</v>
      </c>
      <c r="H1224" s="324">
        <v>0</v>
      </c>
      <c r="I1224" s="325">
        <v>1239</v>
      </c>
      <c r="J1224" s="331">
        <v>0</v>
      </c>
    </row>
    <row r="1225" spans="1:10" ht="20" x14ac:dyDescent="0.2">
      <c r="A1225" s="323">
        <v>1600</v>
      </c>
      <c r="B1225" s="324">
        <v>40</v>
      </c>
      <c r="C1225" s="324">
        <v>28</v>
      </c>
      <c r="D1225" s="324">
        <v>1</v>
      </c>
      <c r="E1225" s="324">
        <v>6090</v>
      </c>
      <c r="F1225" s="324">
        <v>0.1</v>
      </c>
      <c r="G1225" s="324">
        <v>1</v>
      </c>
      <c r="H1225" s="324">
        <v>0</v>
      </c>
      <c r="I1225" s="325">
        <v>588</v>
      </c>
      <c r="J1225" s="331">
        <v>0</v>
      </c>
    </row>
    <row r="1226" spans="1:10" ht="20" x14ac:dyDescent="0.2">
      <c r="A1226" s="323">
        <v>1602</v>
      </c>
      <c r="B1226" s="324">
        <v>27</v>
      </c>
      <c r="C1226" s="324">
        <v>12</v>
      </c>
      <c r="D1226" s="324">
        <v>2</v>
      </c>
      <c r="E1226" s="324">
        <v>5900</v>
      </c>
      <c r="F1226" s="324">
        <v>6.5</v>
      </c>
      <c r="G1226" s="324">
        <v>0</v>
      </c>
      <c r="H1226" s="324">
        <v>1</v>
      </c>
      <c r="I1226" s="325">
        <v>423</v>
      </c>
      <c r="J1226" s="331">
        <v>0</v>
      </c>
    </row>
    <row r="1227" spans="1:10" ht="20" x14ac:dyDescent="0.2">
      <c r="A1227" s="323">
        <v>1605</v>
      </c>
      <c r="B1227" s="324">
        <v>59</v>
      </c>
      <c r="C1227" s="324">
        <v>30</v>
      </c>
      <c r="D1227" s="324">
        <v>1</v>
      </c>
      <c r="E1227" s="324">
        <v>8190.0000000000009</v>
      </c>
      <c r="F1227" s="324">
        <v>4.0999999999999996</v>
      </c>
      <c r="G1227" s="324">
        <v>1</v>
      </c>
      <c r="H1227" s="324">
        <v>0</v>
      </c>
      <c r="I1227" s="325">
        <v>285</v>
      </c>
      <c r="J1227" s="331">
        <v>0</v>
      </c>
    </row>
    <row r="1228" spans="1:10" ht="20" x14ac:dyDescent="0.2">
      <c r="A1228" s="323">
        <v>1606</v>
      </c>
      <c r="B1228" s="324">
        <v>26</v>
      </c>
      <c r="C1228" s="324">
        <v>13</v>
      </c>
      <c r="D1228" s="324">
        <v>1</v>
      </c>
      <c r="E1228" s="324">
        <v>4450</v>
      </c>
      <c r="F1228" s="324">
        <v>4.0999999999999996</v>
      </c>
      <c r="G1228" s="324">
        <v>1</v>
      </c>
      <c r="H1228" s="324">
        <v>1</v>
      </c>
      <c r="I1228" s="325">
        <v>225</v>
      </c>
      <c r="J1228" s="331">
        <v>0</v>
      </c>
    </row>
    <row r="1229" spans="1:10" ht="20" x14ac:dyDescent="0.2">
      <c r="A1229" s="323">
        <v>1607</v>
      </c>
      <c r="B1229" s="324">
        <v>37</v>
      </c>
      <c r="C1229" s="324">
        <v>23</v>
      </c>
      <c r="D1229" s="324">
        <v>1</v>
      </c>
      <c r="E1229" s="324">
        <v>6080</v>
      </c>
      <c r="F1229" s="324">
        <v>4.8</v>
      </c>
      <c r="G1229" s="324">
        <v>1</v>
      </c>
      <c r="H1229" s="324">
        <v>0</v>
      </c>
      <c r="I1229" s="325">
        <v>489</v>
      </c>
      <c r="J1229" s="331">
        <v>0</v>
      </c>
    </row>
    <row r="1230" spans="1:10" ht="20" x14ac:dyDescent="0.2">
      <c r="A1230" s="323">
        <v>1608</v>
      </c>
      <c r="B1230" s="324">
        <v>46</v>
      </c>
      <c r="C1230" s="324">
        <v>12</v>
      </c>
      <c r="D1230" s="324">
        <v>1</v>
      </c>
      <c r="E1230" s="324">
        <v>4630</v>
      </c>
      <c r="F1230" s="324">
        <v>5.7</v>
      </c>
      <c r="G1230" s="324">
        <v>1</v>
      </c>
      <c r="H1230" s="324">
        <v>0</v>
      </c>
      <c r="I1230" s="325">
        <v>332</v>
      </c>
      <c r="J1230" s="331">
        <v>0</v>
      </c>
    </row>
    <row r="1231" spans="1:10" ht="20" x14ac:dyDescent="0.2">
      <c r="A1231" s="323">
        <v>1609</v>
      </c>
      <c r="B1231" s="324">
        <v>31</v>
      </c>
      <c r="C1231" s="324">
        <v>17</v>
      </c>
      <c r="D1231" s="324">
        <v>1</v>
      </c>
      <c r="E1231" s="324">
        <v>5750</v>
      </c>
      <c r="F1231" s="324">
        <v>8.9</v>
      </c>
      <c r="G1231" s="324">
        <v>1</v>
      </c>
      <c r="H1231" s="324">
        <v>1</v>
      </c>
      <c r="I1231" s="325">
        <v>135</v>
      </c>
      <c r="J1231" s="331">
        <v>0</v>
      </c>
    </row>
    <row r="1232" spans="1:10" ht="20" x14ac:dyDescent="0.2">
      <c r="A1232" s="323">
        <v>1610</v>
      </c>
      <c r="B1232" s="324">
        <v>43</v>
      </c>
      <c r="C1232" s="324">
        <v>20</v>
      </c>
      <c r="D1232" s="324">
        <v>1</v>
      </c>
      <c r="E1232" s="324">
        <v>6140</v>
      </c>
      <c r="F1232" s="324">
        <v>3.4</v>
      </c>
      <c r="G1232" s="324">
        <v>1</v>
      </c>
      <c r="H1232" s="324">
        <v>0</v>
      </c>
      <c r="I1232" s="325">
        <v>234</v>
      </c>
      <c r="J1232" s="331">
        <v>0</v>
      </c>
    </row>
    <row r="1233" spans="1:10" ht="20" x14ac:dyDescent="0.2">
      <c r="A1233" s="323">
        <v>1611</v>
      </c>
      <c r="B1233" s="324">
        <v>37</v>
      </c>
      <c r="C1233" s="324">
        <v>15</v>
      </c>
      <c r="D1233" s="324">
        <v>1</v>
      </c>
      <c r="E1233" s="324">
        <v>6530</v>
      </c>
      <c r="F1233" s="324">
        <v>7.5</v>
      </c>
      <c r="G1233" s="324">
        <v>0</v>
      </c>
      <c r="H1233" s="324">
        <v>0</v>
      </c>
      <c r="I1233" s="325">
        <v>216</v>
      </c>
      <c r="J1233" s="331">
        <v>0</v>
      </c>
    </row>
    <row r="1234" spans="1:10" ht="20" x14ac:dyDescent="0.2">
      <c r="A1234" s="323">
        <v>1612</v>
      </c>
      <c r="B1234" s="324">
        <v>36</v>
      </c>
      <c r="C1234" s="324">
        <v>29</v>
      </c>
      <c r="D1234" s="324">
        <v>1</v>
      </c>
      <c r="E1234" s="324">
        <v>8310</v>
      </c>
      <c r="F1234" s="324">
        <v>5.8</v>
      </c>
      <c r="G1234" s="324">
        <v>1</v>
      </c>
      <c r="H1234" s="324">
        <v>0</v>
      </c>
      <c r="I1234" s="325">
        <v>1848</v>
      </c>
      <c r="J1234" s="331">
        <v>0</v>
      </c>
    </row>
    <row r="1235" spans="1:10" ht="20" x14ac:dyDescent="0.2">
      <c r="A1235" s="323">
        <v>1613</v>
      </c>
      <c r="B1235" s="324">
        <v>29</v>
      </c>
      <c r="C1235" s="324">
        <v>15</v>
      </c>
      <c r="D1235" s="324">
        <v>2</v>
      </c>
      <c r="E1235" s="324">
        <v>4670</v>
      </c>
      <c r="F1235" s="324">
        <v>2.9</v>
      </c>
      <c r="G1235" s="324">
        <v>1</v>
      </c>
      <c r="H1235" s="324">
        <v>1</v>
      </c>
      <c r="I1235" s="325">
        <v>1068</v>
      </c>
      <c r="J1235" s="331">
        <v>0</v>
      </c>
    </row>
    <row r="1236" spans="1:10" ht="20" x14ac:dyDescent="0.2">
      <c r="A1236" s="323">
        <v>1614</v>
      </c>
      <c r="B1236" s="324">
        <v>38</v>
      </c>
      <c r="C1236" s="324">
        <v>28</v>
      </c>
      <c r="D1236" s="324">
        <v>1</v>
      </c>
      <c r="E1236" s="324">
        <v>6470</v>
      </c>
      <c r="F1236" s="324">
        <v>1.8</v>
      </c>
      <c r="G1236" s="324">
        <v>1</v>
      </c>
      <c r="H1236" s="324">
        <v>0</v>
      </c>
      <c r="I1236" s="325">
        <v>519</v>
      </c>
      <c r="J1236" s="331">
        <v>0</v>
      </c>
    </row>
    <row r="1237" spans="1:10" ht="20" x14ac:dyDescent="0.2">
      <c r="A1237" s="323">
        <v>1617</v>
      </c>
      <c r="B1237" s="324">
        <v>37</v>
      </c>
      <c r="C1237" s="324">
        <v>19</v>
      </c>
      <c r="D1237" s="324">
        <v>2</v>
      </c>
      <c r="E1237" s="324">
        <v>5550</v>
      </c>
      <c r="F1237" s="324">
        <v>4.3</v>
      </c>
      <c r="G1237" s="324">
        <v>0</v>
      </c>
      <c r="H1237" s="324">
        <v>0</v>
      </c>
      <c r="I1237" s="325">
        <v>560</v>
      </c>
      <c r="J1237" s="331">
        <v>0</v>
      </c>
    </row>
    <row r="1238" spans="1:10" ht="20" x14ac:dyDescent="0.2">
      <c r="A1238" s="323">
        <v>1618</v>
      </c>
      <c r="B1238" s="324">
        <v>37</v>
      </c>
      <c r="C1238" s="324">
        <v>24</v>
      </c>
      <c r="D1238" s="324">
        <v>2</v>
      </c>
      <c r="E1238" s="324">
        <v>7630</v>
      </c>
      <c r="F1238" s="324">
        <v>8</v>
      </c>
      <c r="G1238" s="324">
        <v>0</v>
      </c>
      <c r="H1238" s="324">
        <v>0</v>
      </c>
      <c r="I1238" s="325">
        <v>197</v>
      </c>
      <c r="J1238" s="331">
        <v>0</v>
      </c>
    </row>
    <row r="1239" spans="1:10" ht="20" x14ac:dyDescent="0.2">
      <c r="A1239" s="323">
        <v>1619</v>
      </c>
      <c r="B1239" s="324">
        <v>37</v>
      </c>
      <c r="C1239" s="324">
        <v>20</v>
      </c>
      <c r="D1239" s="324">
        <v>1</v>
      </c>
      <c r="E1239" s="324">
        <v>5860</v>
      </c>
      <c r="F1239" s="324">
        <v>5.6</v>
      </c>
      <c r="G1239" s="324">
        <v>1</v>
      </c>
      <c r="H1239" s="324">
        <v>1</v>
      </c>
      <c r="I1239" s="325">
        <v>263</v>
      </c>
      <c r="J1239" s="331">
        <v>0</v>
      </c>
    </row>
    <row r="1240" spans="1:10" ht="20" x14ac:dyDescent="0.2">
      <c r="A1240" s="323">
        <v>1620</v>
      </c>
      <c r="B1240" s="324">
        <v>36</v>
      </c>
      <c r="C1240" s="324">
        <v>29</v>
      </c>
      <c r="D1240" s="324">
        <v>1</v>
      </c>
      <c r="E1240" s="324">
        <v>8270</v>
      </c>
      <c r="F1240" s="324">
        <v>5.7</v>
      </c>
      <c r="G1240" s="324">
        <v>1</v>
      </c>
      <c r="H1240" s="324">
        <v>1</v>
      </c>
      <c r="I1240" s="325">
        <v>884</v>
      </c>
      <c r="J1240" s="331">
        <v>0</v>
      </c>
    </row>
    <row r="1241" spans="1:10" ht="20" x14ac:dyDescent="0.2">
      <c r="A1241" s="323">
        <v>1621</v>
      </c>
      <c r="B1241" s="324">
        <v>37</v>
      </c>
      <c r="C1241" s="324">
        <v>23</v>
      </c>
      <c r="D1241" s="324">
        <v>1</v>
      </c>
      <c r="E1241" s="324">
        <v>7640</v>
      </c>
      <c r="F1241" s="324">
        <v>6</v>
      </c>
      <c r="G1241" s="324">
        <v>0</v>
      </c>
      <c r="H1241" s="324">
        <v>0</v>
      </c>
      <c r="I1241" s="325">
        <v>1348</v>
      </c>
      <c r="J1241" s="331">
        <v>0</v>
      </c>
    </row>
    <row r="1242" spans="1:10" ht="20" x14ac:dyDescent="0.2">
      <c r="A1242" s="323">
        <v>1623</v>
      </c>
      <c r="B1242" s="324">
        <v>48</v>
      </c>
      <c r="C1242" s="324">
        <v>38</v>
      </c>
      <c r="D1242" s="324">
        <v>1</v>
      </c>
      <c r="E1242" s="324">
        <v>10640</v>
      </c>
      <c r="F1242" s="324">
        <v>1.6</v>
      </c>
      <c r="G1242" s="324">
        <v>1</v>
      </c>
      <c r="H1242" s="324">
        <v>1</v>
      </c>
      <c r="I1242" s="325">
        <v>1192</v>
      </c>
      <c r="J1242" s="331">
        <v>0</v>
      </c>
    </row>
    <row r="1243" spans="1:10" ht="20" x14ac:dyDescent="0.2">
      <c r="A1243" s="323">
        <v>1624</v>
      </c>
      <c r="B1243" s="324">
        <v>48</v>
      </c>
      <c r="C1243" s="324">
        <v>35</v>
      </c>
      <c r="D1243" s="324">
        <v>1</v>
      </c>
      <c r="E1243" s="324">
        <v>9910</v>
      </c>
      <c r="F1243" s="324">
        <v>5.4</v>
      </c>
      <c r="G1243" s="324">
        <v>0</v>
      </c>
      <c r="H1243" s="324">
        <v>0</v>
      </c>
      <c r="I1243" s="325">
        <v>806</v>
      </c>
      <c r="J1243" s="331">
        <v>0</v>
      </c>
    </row>
    <row r="1244" spans="1:10" ht="20" x14ac:dyDescent="0.2">
      <c r="A1244" s="323">
        <v>1625</v>
      </c>
      <c r="B1244" s="324">
        <v>33</v>
      </c>
      <c r="C1244" s="324">
        <v>15</v>
      </c>
      <c r="D1244" s="324">
        <v>1</v>
      </c>
      <c r="E1244" s="324">
        <v>5620</v>
      </c>
      <c r="F1244" s="324">
        <v>5.5</v>
      </c>
      <c r="G1244" s="324">
        <v>0</v>
      </c>
      <c r="H1244" s="324">
        <v>1</v>
      </c>
      <c r="I1244" s="325">
        <v>300</v>
      </c>
      <c r="J1244" s="331">
        <v>0</v>
      </c>
    </row>
    <row r="1245" spans="1:10" ht="20" x14ac:dyDescent="0.2">
      <c r="A1245" s="323">
        <v>1626</v>
      </c>
      <c r="B1245" s="324">
        <v>36</v>
      </c>
      <c r="C1245" s="324">
        <v>12</v>
      </c>
      <c r="D1245" s="324">
        <v>3</v>
      </c>
      <c r="E1245" s="324">
        <v>5730</v>
      </c>
      <c r="F1245" s="324">
        <v>5.3</v>
      </c>
      <c r="G1245" s="324">
        <v>0</v>
      </c>
      <c r="H1245" s="324">
        <v>1</v>
      </c>
      <c r="I1245" s="325">
        <v>1167</v>
      </c>
      <c r="J1245" s="331">
        <v>0</v>
      </c>
    </row>
    <row r="1246" spans="1:10" ht="20" x14ac:dyDescent="0.2">
      <c r="A1246" s="323">
        <v>1627</v>
      </c>
      <c r="B1246" s="324">
        <v>48</v>
      </c>
      <c r="C1246" s="324">
        <v>28</v>
      </c>
      <c r="D1246" s="324">
        <v>3</v>
      </c>
      <c r="E1246" s="324">
        <v>17400</v>
      </c>
      <c r="F1246" s="324">
        <v>1.7</v>
      </c>
      <c r="G1246" s="324">
        <v>1</v>
      </c>
      <c r="H1246" s="324">
        <v>0</v>
      </c>
      <c r="I1246" s="325">
        <v>1818</v>
      </c>
      <c r="J1246" s="331">
        <v>0</v>
      </c>
    </row>
    <row r="1247" spans="1:10" ht="20" x14ac:dyDescent="0.2">
      <c r="A1247" s="323">
        <v>1628</v>
      </c>
      <c r="B1247" s="324">
        <v>42</v>
      </c>
      <c r="C1247" s="324">
        <v>25</v>
      </c>
      <c r="D1247" s="324">
        <v>1</v>
      </c>
      <c r="E1247" s="324">
        <v>7310</v>
      </c>
      <c r="F1247" s="324">
        <v>4.3</v>
      </c>
      <c r="G1247" s="324">
        <v>1</v>
      </c>
      <c r="H1247" s="324">
        <v>0</v>
      </c>
      <c r="I1247" s="325">
        <v>1247</v>
      </c>
      <c r="J1247" s="331">
        <v>0</v>
      </c>
    </row>
    <row r="1248" spans="1:10" ht="20" x14ac:dyDescent="0.2">
      <c r="A1248" s="323">
        <v>1629</v>
      </c>
      <c r="B1248" s="324">
        <v>39</v>
      </c>
      <c r="C1248" s="324">
        <v>32</v>
      </c>
      <c r="D1248" s="324">
        <v>1</v>
      </c>
      <c r="E1248" s="324">
        <v>9130</v>
      </c>
      <c r="F1248" s="324">
        <v>7.8</v>
      </c>
      <c r="G1248" s="324">
        <v>1</v>
      </c>
      <c r="H1248" s="324">
        <v>1</v>
      </c>
      <c r="I1248" s="325">
        <v>835</v>
      </c>
      <c r="J1248" s="331">
        <v>0</v>
      </c>
    </row>
    <row r="1249" spans="1:10" ht="20" x14ac:dyDescent="0.2">
      <c r="A1249" s="323">
        <v>1631</v>
      </c>
      <c r="B1249" s="324">
        <v>37</v>
      </c>
      <c r="C1249" s="324">
        <v>15</v>
      </c>
      <c r="D1249" s="324">
        <v>4</v>
      </c>
      <c r="E1249" s="324">
        <v>5440</v>
      </c>
      <c r="F1249" s="324">
        <v>4.5</v>
      </c>
      <c r="G1249" s="324">
        <v>0</v>
      </c>
      <c r="H1249" s="324">
        <v>0</v>
      </c>
      <c r="I1249" s="325">
        <v>84</v>
      </c>
      <c r="J1249" s="331">
        <v>0</v>
      </c>
    </row>
    <row r="1250" spans="1:10" ht="20" x14ac:dyDescent="0.2">
      <c r="A1250" s="323">
        <v>1632</v>
      </c>
      <c r="B1250" s="324">
        <v>33</v>
      </c>
      <c r="C1250" s="324">
        <v>19</v>
      </c>
      <c r="D1250" s="324">
        <v>1</v>
      </c>
      <c r="E1250" s="324">
        <v>6230</v>
      </c>
      <c r="F1250" s="324">
        <v>3.1</v>
      </c>
      <c r="G1250" s="324">
        <v>1</v>
      </c>
      <c r="H1250" s="324">
        <v>1</v>
      </c>
      <c r="I1250" s="325">
        <v>608</v>
      </c>
      <c r="J1250" s="331">
        <v>0</v>
      </c>
    </row>
    <row r="1251" spans="1:10" ht="20" x14ac:dyDescent="0.2">
      <c r="A1251" s="323">
        <v>1634</v>
      </c>
      <c r="B1251" s="324">
        <v>40</v>
      </c>
      <c r="C1251" s="324">
        <v>12</v>
      </c>
      <c r="D1251" s="324">
        <v>1</v>
      </c>
      <c r="E1251" s="324">
        <v>4740</v>
      </c>
      <c r="F1251" s="324">
        <v>5.2</v>
      </c>
      <c r="G1251" s="324">
        <v>0</v>
      </c>
      <c r="H1251" s="324">
        <v>0</v>
      </c>
      <c r="I1251" s="325">
        <v>457</v>
      </c>
      <c r="J1251" s="331">
        <v>0</v>
      </c>
    </row>
    <row r="1252" spans="1:10" ht="20" x14ac:dyDescent="0.2">
      <c r="A1252" s="323">
        <v>1635</v>
      </c>
      <c r="B1252" s="324">
        <v>33</v>
      </c>
      <c r="C1252" s="324">
        <v>20</v>
      </c>
      <c r="D1252" s="324">
        <v>2</v>
      </c>
      <c r="E1252" s="324">
        <v>4920</v>
      </c>
      <c r="F1252" s="324">
        <v>8.4</v>
      </c>
      <c r="G1252" s="324">
        <v>0</v>
      </c>
      <c r="H1252" s="324">
        <v>0</v>
      </c>
      <c r="I1252" s="325">
        <v>199</v>
      </c>
      <c r="J1252" s="331">
        <v>0</v>
      </c>
    </row>
    <row r="1253" spans="1:10" ht="20" x14ac:dyDescent="0.2">
      <c r="A1253" s="323">
        <v>1638</v>
      </c>
      <c r="B1253" s="324">
        <v>28</v>
      </c>
      <c r="C1253" s="324">
        <v>18</v>
      </c>
      <c r="D1253" s="324">
        <v>1</v>
      </c>
      <c r="E1253" s="324">
        <v>5220</v>
      </c>
      <c r="F1253" s="324">
        <v>7.2</v>
      </c>
      <c r="G1253" s="324">
        <v>0</v>
      </c>
      <c r="H1253" s="324">
        <v>1</v>
      </c>
      <c r="I1253" s="325">
        <v>367</v>
      </c>
      <c r="J1253" s="331">
        <v>0</v>
      </c>
    </row>
    <row r="1254" spans="1:10" ht="20" x14ac:dyDescent="0.2">
      <c r="A1254" s="323">
        <v>1639</v>
      </c>
      <c r="B1254" s="324">
        <v>27</v>
      </c>
      <c r="C1254" s="324">
        <v>13</v>
      </c>
      <c r="D1254" s="324">
        <v>1</v>
      </c>
      <c r="E1254" s="324">
        <v>4760</v>
      </c>
      <c r="F1254" s="324">
        <v>5.0999999999999996</v>
      </c>
      <c r="G1254" s="324">
        <v>0</v>
      </c>
      <c r="H1254" s="324">
        <v>0</v>
      </c>
      <c r="I1254" s="325">
        <v>309</v>
      </c>
      <c r="J1254" s="331">
        <v>0</v>
      </c>
    </row>
    <row r="1255" spans="1:10" ht="20" x14ac:dyDescent="0.2">
      <c r="A1255" s="323">
        <v>1640</v>
      </c>
      <c r="B1255" s="324">
        <v>28</v>
      </c>
      <c r="C1255" s="324">
        <v>14</v>
      </c>
      <c r="D1255" s="324">
        <v>2</v>
      </c>
      <c r="E1255" s="324">
        <v>5340</v>
      </c>
      <c r="F1255" s="324">
        <v>5.4</v>
      </c>
      <c r="G1255" s="324">
        <v>0</v>
      </c>
      <c r="H1255" s="324">
        <v>1</v>
      </c>
      <c r="I1255" s="325">
        <v>519</v>
      </c>
      <c r="J1255" s="331">
        <v>0</v>
      </c>
    </row>
    <row r="1256" spans="1:10" ht="20" x14ac:dyDescent="0.2">
      <c r="A1256" s="323">
        <v>1642</v>
      </c>
      <c r="B1256" s="324">
        <v>28</v>
      </c>
      <c r="C1256" s="324">
        <v>16</v>
      </c>
      <c r="D1256" s="324">
        <v>1</v>
      </c>
      <c r="E1256" s="324">
        <v>5490</v>
      </c>
      <c r="F1256" s="324">
        <v>5.7</v>
      </c>
      <c r="G1256" s="324">
        <v>0</v>
      </c>
      <c r="H1256" s="324">
        <v>0</v>
      </c>
      <c r="I1256" s="325">
        <v>82</v>
      </c>
      <c r="J1256" s="331">
        <v>0</v>
      </c>
    </row>
    <row r="1257" spans="1:10" ht="20" x14ac:dyDescent="0.2">
      <c r="A1257" s="323">
        <v>1643</v>
      </c>
      <c r="B1257" s="324">
        <v>34</v>
      </c>
      <c r="C1257" s="324">
        <v>12</v>
      </c>
      <c r="D1257" s="324">
        <v>1</v>
      </c>
      <c r="E1257" s="324">
        <v>4810</v>
      </c>
      <c r="F1257" s="324">
        <v>5</v>
      </c>
      <c r="G1257" s="324">
        <v>0</v>
      </c>
      <c r="H1257" s="324">
        <v>1</v>
      </c>
      <c r="I1257" s="325">
        <v>681</v>
      </c>
      <c r="J1257" s="331">
        <v>0</v>
      </c>
    </row>
    <row r="1258" spans="1:10" ht="20" x14ac:dyDescent="0.2">
      <c r="A1258" s="323">
        <v>1644</v>
      </c>
      <c r="B1258" s="324">
        <v>28</v>
      </c>
      <c r="C1258" s="324">
        <v>19</v>
      </c>
      <c r="D1258" s="324">
        <v>2</v>
      </c>
      <c r="E1258" s="324">
        <v>6080</v>
      </c>
      <c r="F1258" s="324">
        <v>5.5</v>
      </c>
      <c r="G1258" s="324">
        <v>1</v>
      </c>
      <c r="H1258" s="324">
        <v>0</v>
      </c>
      <c r="I1258" s="325">
        <v>232</v>
      </c>
      <c r="J1258" s="331">
        <v>0</v>
      </c>
    </row>
    <row r="1259" spans="1:10" ht="20" x14ac:dyDescent="0.2">
      <c r="A1259" s="323">
        <v>1645</v>
      </c>
      <c r="B1259" s="324">
        <v>35</v>
      </c>
      <c r="C1259" s="324">
        <v>23</v>
      </c>
      <c r="D1259" s="324">
        <v>1</v>
      </c>
      <c r="E1259" s="324">
        <v>6450</v>
      </c>
      <c r="F1259" s="324">
        <v>7.4</v>
      </c>
      <c r="G1259" s="324">
        <v>1</v>
      </c>
      <c r="H1259" s="324">
        <v>0</v>
      </c>
      <c r="I1259" s="325">
        <v>340</v>
      </c>
      <c r="J1259" s="331">
        <v>0</v>
      </c>
    </row>
    <row r="1260" spans="1:10" ht="20" x14ac:dyDescent="0.2">
      <c r="A1260" s="323">
        <v>1646</v>
      </c>
      <c r="B1260" s="324">
        <v>31</v>
      </c>
      <c r="C1260" s="324">
        <v>13</v>
      </c>
      <c r="D1260" s="324">
        <v>1</v>
      </c>
      <c r="E1260" s="324">
        <v>4760</v>
      </c>
      <c r="F1260" s="324">
        <v>6.7</v>
      </c>
      <c r="G1260" s="324">
        <v>1</v>
      </c>
      <c r="H1260" s="324">
        <v>1</v>
      </c>
      <c r="I1260" s="325">
        <v>888</v>
      </c>
      <c r="J1260" s="331">
        <v>0</v>
      </c>
    </row>
    <row r="1261" spans="1:10" ht="20" x14ac:dyDescent="0.2">
      <c r="A1261" s="323">
        <v>1647</v>
      </c>
      <c r="B1261" s="324">
        <v>32</v>
      </c>
      <c r="C1261" s="324">
        <v>21</v>
      </c>
      <c r="D1261" s="324">
        <v>2</v>
      </c>
      <c r="E1261" s="324">
        <v>6140</v>
      </c>
      <c r="F1261" s="324">
        <v>3.9</v>
      </c>
      <c r="G1261" s="324">
        <v>1</v>
      </c>
      <c r="H1261" s="324">
        <v>0</v>
      </c>
      <c r="I1261" s="325">
        <v>502</v>
      </c>
      <c r="J1261" s="331">
        <v>0</v>
      </c>
    </row>
    <row r="1262" spans="1:10" ht="20" x14ac:dyDescent="0.2">
      <c r="A1262" s="323">
        <v>1648</v>
      </c>
      <c r="B1262" s="324">
        <v>32</v>
      </c>
      <c r="C1262" s="324">
        <v>12</v>
      </c>
      <c r="D1262" s="324">
        <v>1</v>
      </c>
      <c r="E1262" s="324">
        <v>4590</v>
      </c>
      <c r="F1262" s="324">
        <v>4.5999999999999996</v>
      </c>
      <c r="G1262" s="324">
        <v>1</v>
      </c>
      <c r="H1262" s="324">
        <v>0</v>
      </c>
      <c r="I1262" s="325">
        <v>223</v>
      </c>
      <c r="J1262" s="331">
        <v>0</v>
      </c>
    </row>
    <row r="1263" spans="1:10" ht="20" x14ac:dyDescent="0.2">
      <c r="A1263" s="323">
        <v>1650</v>
      </c>
      <c r="B1263" s="324">
        <v>42</v>
      </c>
      <c r="C1263" s="324">
        <v>13</v>
      </c>
      <c r="D1263" s="324">
        <v>1</v>
      </c>
      <c r="E1263" s="324">
        <v>5810</v>
      </c>
      <c r="F1263" s="324">
        <v>2.2999999999999998</v>
      </c>
      <c r="G1263" s="324">
        <v>0</v>
      </c>
      <c r="H1263" s="324">
        <v>0</v>
      </c>
      <c r="I1263" s="325">
        <v>292</v>
      </c>
      <c r="J1263" s="331">
        <v>0</v>
      </c>
    </row>
    <row r="1264" spans="1:10" ht="20" x14ac:dyDescent="0.2">
      <c r="A1264" s="323">
        <v>1651</v>
      </c>
      <c r="B1264" s="324">
        <v>34</v>
      </c>
      <c r="C1264" s="324">
        <v>18</v>
      </c>
      <c r="D1264" s="324">
        <v>3</v>
      </c>
      <c r="E1264" s="324">
        <v>9780</v>
      </c>
      <c r="F1264" s="324">
        <v>5.6</v>
      </c>
      <c r="G1264" s="324">
        <v>1</v>
      </c>
      <c r="H1264" s="324">
        <v>0</v>
      </c>
      <c r="I1264" s="325">
        <v>1369</v>
      </c>
      <c r="J1264" s="331">
        <v>0</v>
      </c>
    </row>
    <row r="1265" spans="1:10" ht="20" x14ac:dyDescent="0.2">
      <c r="A1265" s="323">
        <v>1652</v>
      </c>
      <c r="B1265" s="324">
        <v>32</v>
      </c>
      <c r="C1265" s="324">
        <v>23</v>
      </c>
      <c r="D1265" s="324">
        <v>1</v>
      </c>
      <c r="E1265" s="324">
        <v>5710</v>
      </c>
      <c r="F1265" s="324">
        <v>4.0999999999999996</v>
      </c>
      <c r="G1265" s="324">
        <v>1</v>
      </c>
      <c r="H1265" s="324">
        <v>1</v>
      </c>
      <c r="I1265" s="325">
        <v>399</v>
      </c>
      <c r="J1265" s="331">
        <v>0</v>
      </c>
    </row>
    <row r="1266" spans="1:10" ht="20" x14ac:dyDescent="0.2">
      <c r="A1266" s="323">
        <v>1654</v>
      </c>
      <c r="B1266" s="324">
        <v>26</v>
      </c>
      <c r="C1266" s="324">
        <v>15</v>
      </c>
      <c r="D1266" s="324">
        <v>2</v>
      </c>
      <c r="E1266" s="324">
        <v>5250</v>
      </c>
      <c r="F1266" s="324">
        <v>8.1</v>
      </c>
      <c r="G1266" s="324">
        <v>0</v>
      </c>
      <c r="H1266" s="324">
        <v>1</v>
      </c>
      <c r="I1266" s="325">
        <v>786</v>
      </c>
      <c r="J1266" s="331">
        <v>0</v>
      </c>
    </row>
    <row r="1267" spans="1:10" ht="20" x14ac:dyDescent="0.2">
      <c r="A1267" s="323">
        <v>1655</v>
      </c>
      <c r="B1267" s="324">
        <v>40</v>
      </c>
      <c r="C1267" s="324">
        <v>24</v>
      </c>
      <c r="D1267" s="324">
        <v>2</v>
      </c>
      <c r="E1267" s="324">
        <v>11390</v>
      </c>
      <c r="F1267" s="324">
        <v>2.5</v>
      </c>
      <c r="G1267" s="324">
        <v>1</v>
      </c>
      <c r="H1267" s="324">
        <v>0</v>
      </c>
      <c r="I1267" s="325">
        <v>1918</v>
      </c>
      <c r="J1267" s="331">
        <v>0</v>
      </c>
    </row>
    <row r="1268" spans="1:10" ht="20" x14ac:dyDescent="0.2">
      <c r="A1268" s="323">
        <v>1656</v>
      </c>
      <c r="B1268" s="324">
        <v>26</v>
      </c>
      <c r="C1268" s="324">
        <v>15</v>
      </c>
      <c r="D1268" s="324">
        <v>2</v>
      </c>
      <c r="E1268" s="324">
        <v>5770</v>
      </c>
      <c r="F1268" s="324">
        <v>4.3</v>
      </c>
      <c r="G1268" s="324">
        <v>1</v>
      </c>
      <c r="H1268" s="324">
        <v>0</v>
      </c>
      <c r="I1268" s="325">
        <v>987</v>
      </c>
      <c r="J1268" s="331">
        <v>0</v>
      </c>
    </row>
    <row r="1269" spans="1:10" ht="20" x14ac:dyDescent="0.2">
      <c r="A1269" s="323">
        <v>1657</v>
      </c>
      <c r="B1269" s="324">
        <v>25</v>
      </c>
      <c r="C1269" s="324">
        <v>18</v>
      </c>
      <c r="D1269" s="324">
        <v>1</v>
      </c>
      <c r="E1269" s="324">
        <v>4970</v>
      </c>
      <c r="F1269" s="324">
        <v>7.2</v>
      </c>
      <c r="G1269" s="324">
        <v>0</v>
      </c>
      <c r="H1269" s="324">
        <v>0</v>
      </c>
      <c r="I1269" s="325">
        <v>101</v>
      </c>
      <c r="J1269" s="331">
        <v>0</v>
      </c>
    </row>
    <row r="1270" spans="1:10" ht="20" x14ac:dyDescent="0.2">
      <c r="A1270" s="323">
        <v>1658</v>
      </c>
      <c r="B1270" s="324">
        <v>36</v>
      </c>
      <c r="C1270" s="324">
        <v>19</v>
      </c>
      <c r="D1270" s="324">
        <v>2</v>
      </c>
      <c r="E1270" s="324">
        <v>11730.000000000002</v>
      </c>
      <c r="F1270" s="324">
        <v>1.7</v>
      </c>
      <c r="G1270" s="324">
        <v>1</v>
      </c>
      <c r="H1270" s="324">
        <v>1</v>
      </c>
      <c r="I1270" s="325">
        <v>1394</v>
      </c>
      <c r="J1270" s="331">
        <v>0</v>
      </c>
    </row>
    <row r="1271" spans="1:10" ht="20" x14ac:dyDescent="0.2">
      <c r="A1271" s="323">
        <v>1659</v>
      </c>
      <c r="B1271" s="324">
        <v>37</v>
      </c>
      <c r="C1271" s="324">
        <v>13</v>
      </c>
      <c r="D1271" s="324">
        <v>2</v>
      </c>
      <c r="E1271" s="324">
        <v>5630</v>
      </c>
      <c r="F1271" s="324">
        <v>4.2</v>
      </c>
      <c r="G1271" s="324">
        <v>1</v>
      </c>
      <c r="H1271" s="324">
        <v>0</v>
      </c>
      <c r="I1271" s="325">
        <v>278</v>
      </c>
      <c r="J1271" s="331">
        <v>0</v>
      </c>
    </row>
    <row r="1272" spans="1:10" ht="20" x14ac:dyDescent="0.2">
      <c r="A1272" s="323">
        <v>1662</v>
      </c>
      <c r="B1272" s="324">
        <v>46</v>
      </c>
      <c r="C1272" s="324">
        <v>14</v>
      </c>
      <c r="D1272" s="324">
        <v>2</v>
      </c>
      <c r="E1272" s="324">
        <v>5470</v>
      </c>
      <c r="F1272" s="324">
        <v>4.8</v>
      </c>
      <c r="G1272" s="324">
        <v>0</v>
      </c>
      <c r="H1272" s="324">
        <v>0</v>
      </c>
      <c r="I1272" s="325">
        <v>85</v>
      </c>
      <c r="J1272" s="331">
        <v>0</v>
      </c>
    </row>
    <row r="1273" spans="1:10" ht="20" x14ac:dyDescent="0.2">
      <c r="A1273" s="323">
        <v>1664</v>
      </c>
      <c r="B1273" s="324">
        <v>32</v>
      </c>
      <c r="C1273" s="324">
        <v>16</v>
      </c>
      <c r="D1273" s="324">
        <v>1</v>
      </c>
      <c r="E1273" s="324">
        <v>5010</v>
      </c>
      <c r="F1273" s="324">
        <v>6</v>
      </c>
      <c r="G1273" s="324">
        <v>0</v>
      </c>
      <c r="H1273" s="324">
        <v>0</v>
      </c>
      <c r="I1273" s="325">
        <v>555</v>
      </c>
      <c r="J1273" s="331">
        <v>0</v>
      </c>
    </row>
    <row r="1274" spans="1:10" ht="20" x14ac:dyDescent="0.2">
      <c r="A1274" s="323">
        <v>1665</v>
      </c>
      <c r="B1274" s="324">
        <v>29</v>
      </c>
      <c r="C1274" s="324">
        <v>19</v>
      </c>
      <c r="D1274" s="324">
        <v>2</v>
      </c>
      <c r="E1274" s="324">
        <v>5470</v>
      </c>
      <c r="F1274" s="324">
        <v>7.9</v>
      </c>
      <c r="G1274" s="324">
        <v>1</v>
      </c>
      <c r="H1274" s="324">
        <v>0</v>
      </c>
      <c r="I1274" s="325">
        <v>22</v>
      </c>
      <c r="J1274" s="331">
        <v>0</v>
      </c>
    </row>
    <row r="1275" spans="1:10" ht="20" x14ac:dyDescent="0.2">
      <c r="A1275" s="323">
        <v>1666</v>
      </c>
      <c r="B1275" s="324">
        <v>35</v>
      </c>
      <c r="C1275" s="324">
        <v>14</v>
      </c>
      <c r="D1275" s="324">
        <v>1</v>
      </c>
      <c r="E1275" s="324">
        <v>4950</v>
      </c>
      <c r="F1275" s="324">
        <v>5.5</v>
      </c>
      <c r="G1275" s="324">
        <v>0</v>
      </c>
      <c r="H1275" s="324">
        <v>0</v>
      </c>
      <c r="I1275" s="325">
        <v>56</v>
      </c>
      <c r="J1275" s="331">
        <v>0</v>
      </c>
    </row>
    <row r="1276" spans="1:10" ht="20" x14ac:dyDescent="0.2">
      <c r="A1276" s="323">
        <v>1667</v>
      </c>
      <c r="B1276" s="324">
        <v>29</v>
      </c>
      <c r="C1276" s="324">
        <v>13</v>
      </c>
      <c r="D1276" s="324">
        <v>1</v>
      </c>
      <c r="E1276" s="324">
        <v>5350</v>
      </c>
      <c r="F1276" s="324">
        <v>3.3</v>
      </c>
      <c r="G1276" s="324">
        <v>1</v>
      </c>
      <c r="H1276" s="324">
        <v>1</v>
      </c>
      <c r="I1276" s="325">
        <v>460</v>
      </c>
      <c r="J1276" s="331">
        <v>0</v>
      </c>
    </row>
    <row r="1277" spans="1:10" ht="20" x14ac:dyDescent="0.2">
      <c r="A1277" s="323">
        <v>1668</v>
      </c>
      <c r="B1277" s="324">
        <v>40</v>
      </c>
      <c r="C1277" s="324">
        <v>19</v>
      </c>
      <c r="D1277" s="324">
        <v>3</v>
      </c>
      <c r="E1277" s="324">
        <v>8050</v>
      </c>
      <c r="F1277" s="324">
        <v>8.1</v>
      </c>
      <c r="G1277" s="324">
        <v>1</v>
      </c>
      <c r="H1277" s="324">
        <v>0</v>
      </c>
      <c r="I1277" s="325">
        <v>447</v>
      </c>
      <c r="J1277" s="331">
        <v>0</v>
      </c>
    </row>
    <row r="1278" spans="1:10" ht="20" x14ac:dyDescent="0.2">
      <c r="A1278" s="323">
        <v>1669</v>
      </c>
      <c r="B1278" s="324">
        <v>37</v>
      </c>
      <c r="C1278" s="324">
        <v>23</v>
      </c>
      <c r="D1278" s="324">
        <v>2</v>
      </c>
      <c r="E1278" s="324">
        <v>6770</v>
      </c>
      <c r="F1278" s="324">
        <v>5.3</v>
      </c>
      <c r="G1278" s="324">
        <v>0</v>
      </c>
      <c r="H1278" s="324">
        <v>0</v>
      </c>
      <c r="I1278" s="325">
        <v>249</v>
      </c>
      <c r="J1278" s="331">
        <v>0</v>
      </c>
    </row>
    <row r="1279" spans="1:10" ht="20" x14ac:dyDescent="0.2">
      <c r="A1279" s="323">
        <v>1670</v>
      </c>
      <c r="B1279" s="324">
        <v>44</v>
      </c>
      <c r="C1279" s="324">
        <v>13</v>
      </c>
      <c r="D1279" s="324">
        <v>2</v>
      </c>
      <c r="E1279" s="324">
        <v>5680</v>
      </c>
      <c r="F1279" s="324">
        <v>5.8</v>
      </c>
      <c r="G1279" s="324">
        <v>1</v>
      </c>
      <c r="H1279" s="324">
        <v>0</v>
      </c>
      <c r="I1279" s="325">
        <v>1284</v>
      </c>
      <c r="J1279" s="331">
        <v>0</v>
      </c>
    </row>
    <row r="1280" spans="1:10" ht="20" x14ac:dyDescent="0.2">
      <c r="A1280" s="323">
        <v>1671</v>
      </c>
      <c r="B1280" s="324">
        <v>27</v>
      </c>
      <c r="C1280" s="324">
        <v>13</v>
      </c>
      <c r="D1280" s="324">
        <v>4</v>
      </c>
      <c r="E1280" s="324">
        <v>5540</v>
      </c>
      <c r="F1280" s="324">
        <v>2.5</v>
      </c>
      <c r="G1280" s="324">
        <v>1</v>
      </c>
      <c r="H1280" s="324">
        <v>1</v>
      </c>
      <c r="I1280" s="325">
        <v>656</v>
      </c>
      <c r="J1280" s="331">
        <v>0</v>
      </c>
    </row>
    <row r="1281" spans="1:10" ht="20" x14ac:dyDescent="0.2">
      <c r="A1281" s="323">
        <v>1672</v>
      </c>
      <c r="B1281" s="324">
        <v>36</v>
      </c>
      <c r="C1281" s="324">
        <v>26</v>
      </c>
      <c r="D1281" s="324">
        <v>1</v>
      </c>
      <c r="E1281" s="324">
        <v>8130</v>
      </c>
      <c r="F1281" s="324">
        <v>3.3</v>
      </c>
      <c r="G1281" s="324">
        <v>1</v>
      </c>
      <c r="H1281" s="324">
        <v>0</v>
      </c>
      <c r="I1281" s="325">
        <v>1610</v>
      </c>
      <c r="J1281" s="331">
        <v>0</v>
      </c>
    </row>
    <row r="1282" spans="1:10" ht="20" x14ac:dyDescent="0.2">
      <c r="A1282" s="323">
        <v>1673</v>
      </c>
      <c r="B1282" s="324">
        <v>41</v>
      </c>
      <c r="C1282" s="324">
        <v>22</v>
      </c>
      <c r="D1282" s="324">
        <v>1</v>
      </c>
      <c r="E1282" s="324">
        <v>6220</v>
      </c>
      <c r="F1282" s="324">
        <v>1.3</v>
      </c>
      <c r="G1282" s="324">
        <v>0</v>
      </c>
      <c r="H1282" s="324">
        <v>0</v>
      </c>
      <c r="I1282" s="325">
        <v>640</v>
      </c>
      <c r="J1282" s="331">
        <v>0</v>
      </c>
    </row>
    <row r="1283" spans="1:10" ht="20" x14ac:dyDescent="0.2">
      <c r="A1283" s="323">
        <v>1674</v>
      </c>
      <c r="B1283" s="324">
        <v>31</v>
      </c>
      <c r="C1283" s="324">
        <v>20</v>
      </c>
      <c r="D1283" s="324">
        <v>1</v>
      </c>
      <c r="E1283" s="324">
        <v>5750</v>
      </c>
      <c r="F1283" s="324">
        <v>5.6</v>
      </c>
      <c r="G1283" s="324">
        <v>0</v>
      </c>
      <c r="H1283" s="324">
        <v>0</v>
      </c>
      <c r="I1283" s="325">
        <v>304</v>
      </c>
      <c r="J1283" s="331">
        <v>0</v>
      </c>
    </row>
    <row r="1284" spans="1:10" ht="20" x14ac:dyDescent="0.2">
      <c r="A1284" s="323">
        <v>1676</v>
      </c>
      <c r="B1284" s="324">
        <v>54</v>
      </c>
      <c r="C1284" s="324">
        <v>30</v>
      </c>
      <c r="D1284" s="324">
        <v>3</v>
      </c>
      <c r="E1284" s="324">
        <v>10940</v>
      </c>
      <c r="F1284" s="324">
        <v>5.4</v>
      </c>
      <c r="G1284" s="324">
        <v>0</v>
      </c>
      <c r="H1284" s="324">
        <v>1</v>
      </c>
      <c r="I1284" s="325">
        <v>366</v>
      </c>
      <c r="J1284" s="331">
        <v>0</v>
      </c>
    </row>
    <row r="1285" spans="1:10" ht="20" x14ac:dyDescent="0.2">
      <c r="A1285" s="323">
        <v>1677</v>
      </c>
      <c r="B1285" s="324">
        <v>49</v>
      </c>
      <c r="C1285" s="324">
        <v>12</v>
      </c>
      <c r="D1285" s="324">
        <v>4</v>
      </c>
      <c r="E1285" s="324">
        <v>9250</v>
      </c>
      <c r="F1285" s="324">
        <v>3</v>
      </c>
      <c r="G1285" s="324">
        <v>1</v>
      </c>
      <c r="H1285" s="324">
        <v>1</v>
      </c>
      <c r="I1285" s="325">
        <v>1150</v>
      </c>
      <c r="J1285" s="331">
        <v>0</v>
      </c>
    </row>
    <row r="1286" spans="1:10" ht="20" x14ac:dyDescent="0.2">
      <c r="A1286" s="323">
        <v>1681</v>
      </c>
      <c r="B1286" s="324">
        <v>60</v>
      </c>
      <c r="C1286" s="324">
        <v>23</v>
      </c>
      <c r="D1286" s="324">
        <v>1</v>
      </c>
      <c r="E1286" s="324">
        <v>6980</v>
      </c>
      <c r="F1286" s="324">
        <v>5</v>
      </c>
      <c r="G1286" s="324">
        <v>1</v>
      </c>
      <c r="H1286" s="324">
        <v>0</v>
      </c>
      <c r="I1286" s="325">
        <v>661</v>
      </c>
      <c r="J1286" s="331">
        <v>0</v>
      </c>
    </row>
    <row r="1287" spans="1:10" ht="20" x14ac:dyDescent="0.2">
      <c r="A1287" s="323">
        <v>1682</v>
      </c>
      <c r="B1287" s="324">
        <v>51</v>
      </c>
      <c r="C1287" s="324">
        <v>24</v>
      </c>
      <c r="D1287" s="324">
        <v>1</v>
      </c>
      <c r="E1287" s="324">
        <v>5430</v>
      </c>
      <c r="F1287" s="324">
        <v>7.1</v>
      </c>
      <c r="G1287" s="324">
        <v>1</v>
      </c>
      <c r="H1287" s="324">
        <v>1</v>
      </c>
      <c r="I1287" s="325">
        <v>459</v>
      </c>
      <c r="J1287" s="331">
        <v>0</v>
      </c>
    </row>
    <row r="1288" spans="1:10" ht="20" x14ac:dyDescent="0.2">
      <c r="A1288" s="323">
        <v>1683</v>
      </c>
      <c r="B1288" s="324">
        <v>30</v>
      </c>
      <c r="C1288" s="324">
        <v>22</v>
      </c>
      <c r="D1288" s="324">
        <v>1</v>
      </c>
      <c r="E1288" s="324">
        <v>6330</v>
      </c>
      <c r="F1288" s="324">
        <v>6.7</v>
      </c>
      <c r="G1288" s="324">
        <v>0</v>
      </c>
      <c r="H1288" s="324">
        <v>1</v>
      </c>
      <c r="I1288" s="325">
        <v>1081</v>
      </c>
      <c r="J1288" s="331">
        <v>0</v>
      </c>
    </row>
    <row r="1289" spans="1:10" ht="20" x14ac:dyDescent="0.2">
      <c r="A1289" s="323">
        <v>1684</v>
      </c>
      <c r="B1289" s="324">
        <v>40</v>
      </c>
      <c r="C1289" s="324">
        <v>13</v>
      </c>
      <c r="D1289" s="324">
        <v>2</v>
      </c>
      <c r="E1289" s="324">
        <v>5550</v>
      </c>
      <c r="F1289" s="324">
        <v>4.3</v>
      </c>
      <c r="G1289" s="324">
        <v>1</v>
      </c>
      <c r="H1289" s="324">
        <v>0</v>
      </c>
      <c r="I1289" s="325">
        <v>232</v>
      </c>
      <c r="J1289" s="331">
        <v>0</v>
      </c>
    </row>
    <row r="1290" spans="1:10" ht="20" x14ac:dyDescent="0.2">
      <c r="A1290" s="323">
        <v>1685</v>
      </c>
      <c r="B1290" s="324">
        <v>30</v>
      </c>
      <c r="C1290" s="324">
        <v>12</v>
      </c>
      <c r="D1290" s="324">
        <v>1</v>
      </c>
      <c r="E1290" s="324">
        <v>6410</v>
      </c>
      <c r="F1290" s="324">
        <v>3</v>
      </c>
      <c r="G1290" s="324">
        <v>1</v>
      </c>
      <c r="H1290" s="324">
        <v>0</v>
      </c>
      <c r="I1290" s="325">
        <v>86</v>
      </c>
      <c r="J1290" s="331">
        <v>0</v>
      </c>
    </row>
    <row r="1291" spans="1:10" ht="20" x14ac:dyDescent="0.2">
      <c r="A1291" s="323">
        <v>1687</v>
      </c>
      <c r="B1291" s="324">
        <v>45</v>
      </c>
      <c r="C1291" s="324">
        <v>38</v>
      </c>
      <c r="D1291" s="324">
        <v>1</v>
      </c>
      <c r="E1291" s="324">
        <v>9040</v>
      </c>
      <c r="F1291" s="324">
        <v>3.3</v>
      </c>
      <c r="G1291" s="324">
        <v>1</v>
      </c>
      <c r="H1291" s="324">
        <v>1</v>
      </c>
      <c r="I1291" s="325">
        <v>1790</v>
      </c>
      <c r="J1291" s="331">
        <v>0</v>
      </c>
    </row>
    <row r="1292" spans="1:10" ht="20" x14ac:dyDescent="0.2">
      <c r="A1292" s="323">
        <v>1688</v>
      </c>
      <c r="B1292" s="324">
        <v>35</v>
      </c>
      <c r="C1292" s="324">
        <v>22</v>
      </c>
      <c r="D1292" s="324">
        <v>2</v>
      </c>
      <c r="E1292" s="324">
        <v>7270</v>
      </c>
      <c r="F1292" s="324">
        <v>3.9</v>
      </c>
      <c r="G1292" s="324">
        <v>1</v>
      </c>
      <c r="H1292" s="324">
        <v>1</v>
      </c>
      <c r="I1292" s="325">
        <v>1477</v>
      </c>
      <c r="J1292" s="331">
        <v>0</v>
      </c>
    </row>
    <row r="1293" spans="1:10" ht="20" x14ac:dyDescent="0.2">
      <c r="A1293" s="323">
        <v>1689</v>
      </c>
      <c r="B1293" s="324">
        <v>34</v>
      </c>
      <c r="C1293" s="324">
        <v>15</v>
      </c>
      <c r="D1293" s="324">
        <v>4</v>
      </c>
      <c r="E1293" s="324">
        <v>14520</v>
      </c>
      <c r="F1293" s="324">
        <v>8</v>
      </c>
      <c r="G1293" s="324">
        <v>0</v>
      </c>
      <c r="H1293" s="324">
        <v>0</v>
      </c>
      <c r="I1293" s="325">
        <v>959</v>
      </c>
      <c r="J1293" s="331">
        <v>0</v>
      </c>
    </row>
    <row r="1294" spans="1:10" ht="20" x14ac:dyDescent="0.2">
      <c r="A1294" s="323">
        <v>1691</v>
      </c>
      <c r="B1294" s="324">
        <v>34</v>
      </c>
      <c r="C1294" s="324">
        <v>20</v>
      </c>
      <c r="D1294" s="324">
        <v>2</v>
      </c>
      <c r="E1294" s="324">
        <v>8520</v>
      </c>
      <c r="F1294" s="324">
        <v>5.0999999999999996</v>
      </c>
      <c r="G1294" s="324">
        <v>0</v>
      </c>
      <c r="H1294" s="324">
        <v>1</v>
      </c>
      <c r="I1294" s="325">
        <v>195</v>
      </c>
      <c r="J1294" s="331">
        <v>0</v>
      </c>
    </row>
    <row r="1295" spans="1:10" ht="20" x14ac:dyDescent="0.2">
      <c r="A1295" s="323">
        <v>1694</v>
      </c>
      <c r="B1295" s="324">
        <v>30</v>
      </c>
      <c r="C1295" s="324">
        <v>19</v>
      </c>
      <c r="D1295" s="324">
        <v>1</v>
      </c>
      <c r="E1295" s="324">
        <v>5090</v>
      </c>
      <c r="F1295" s="324">
        <v>7.6</v>
      </c>
      <c r="G1295" s="324">
        <v>1</v>
      </c>
      <c r="H1295" s="324">
        <v>0</v>
      </c>
      <c r="I1295" s="325">
        <v>393</v>
      </c>
      <c r="J1295" s="331">
        <v>0</v>
      </c>
    </row>
    <row r="1296" spans="1:10" ht="20" x14ac:dyDescent="0.2">
      <c r="A1296" s="323">
        <v>1696</v>
      </c>
      <c r="B1296" s="324">
        <v>38</v>
      </c>
      <c r="C1296" s="324">
        <v>28</v>
      </c>
      <c r="D1296" s="324">
        <v>2</v>
      </c>
      <c r="E1296" s="324">
        <v>10600</v>
      </c>
      <c r="F1296" s="324">
        <v>2</v>
      </c>
      <c r="G1296" s="324">
        <v>1</v>
      </c>
      <c r="H1296" s="324">
        <v>0</v>
      </c>
      <c r="I1296" s="325">
        <v>722</v>
      </c>
      <c r="J1296" s="331">
        <v>0</v>
      </c>
    </row>
    <row r="1297" spans="1:10" ht="20" x14ac:dyDescent="0.2">
      <c r="A1297" s="323">
        <v>1697</v>
      </c>
      <c r="B1297" s="324">
        <v>49</v>
      </c>
      <c r="C1297" s="324">
        <v>33</v>
      </c>
      <c r="D1297" s="324">
        <v>2</v>
      </c>
      <c r="E1297" s="324">
        <v>11550</v>
      </c>
      <c r="F1297" s="324">
        <v>9.9</v>
      </c>
      <c r="G1297" s="324">
        <v>0</v>
      </c>
      <c r="H1297" s="324">
        <v>1</v>
      </c>
      <c r="I1297" s="325">
        <v>1099</v>
      </c>
      <c r="J1297" s="331">
        <v>0</v>
      </c>
    </row>
    <row r="1298" spans="1:10" ht="20" x14ac:dyDescent="0.2">
      <c r="A1298" s="323">
        <v>1698</v>
      </c>
      <c r="B1298" s="324">
        <v>28</v>
      </c>
      <c r="C1298" s="324">
        <v>21</v>
      </c>
      <c r="D1298" s="324">
        <v>1</v>
      </c>
      <c r="E1298" s="324">
        <v>7510</v>
      </c>
      <c r="F1298" s="324">
        <v>3.4</v>
      </c>
      <c r="G1298" s="324">
        <v>1</v>
      </c>
      <c r="H1298" s="324">
        <v>1</v>
      </c>
      <c r="I1298" s="325">
        <v>636</v>
      </c>
      <c r="J1298" s="331">
        <v>0</v>
      </c>
    </row>
    <row r="1299" spans="1:10" ht="20" x14ac:dyDescent="0.2">
      <c r="A1299" s="323">
        <v>1700</v>
      </c>
      <c r="B1299" s="324">
        <v>35</v>
      </c>
      <c r="C1299" s="324">
        <v>22</v>
      </c>
      <c r="D1299" s="324">
        <v>1</v>
      </c>
      <c r="E1299" s="324">
        <v>7020</v>
      </c>
      <c r="F1299" s="324">
        <v>9.1</v>
      </c>
      <c r="G1299" s="324">
        <v>1</v>
      </c>
      <c r="H1299" s="324">
        <v>1</v>
      </c>
      <c r="I1299" s="325">
        <v>402</v>
      </c>
      <c r="J1299" s="331">
        <v>0</v>
      </c>
    </row>
    <row r="1300" spans="1:10" ht="20" x14ac:dyDescent="0.2">
      <c r="A1300" s="323">
        <v>1701</v>
      </c>
      <c r="B1300" s="324">
        <v>50</v>
      </c>
      <c r="C1300" s="324">
        <v>30</v>
      </c>
      <c r="D1300" s="324">
        <v>4</v>
      </c>
      <c r="E1300" s="324">
        <v>18970</v>
      </c>
      <c r="F1300" s="324">
        <v>4.9000000000000004</v>
      </c>
      <c r="G1300" s="324">
        <v>1</v>
      </c>
      <c r="H1300" s="324">
        <v>1</v>
      </c>
      <c r="I1300" s="325">
        <v>2390</v>
      </c>
      <c r="J1300" s="331">
        <v>0</v>
      </c>
    </row>
    <row r="1301" spans="1:10" ht="20" x14ac:dyDescent="0.2">
      <c r="A1301" s="323">
        <v>1702</v>
      </c>
      <c r="B1301" s="324">
        <v>40</v>
      </c>
      <c r="C1301" s="324">
        <v>23</v>
      </c>
      <c r="D1301" s="324">
        <v>2</v>
      </c>
      <c r="E1301" s="324">
        <v>8360</v>
      </c>
      <c r="F1301" s="324">
        <v>5.0999999999999996</v>
      </c>
      <c r="G1301" s="324">
        <v>1</v>
      </c>
      <c r="H1301" s="324">
        <v>0</v>
      </c>
      <c r="I1301" s="325">
        <v>77</v>
      </c>
      <c r="J1301" s="331">
        <v>0</v>
      </c>
    </row>
    <row r="1302" spans="1:10" ht="20" x14ac:dyDescent="0.2">
      <c r="A1302" s="323">
        <v>1703</v>
      </c>
      <c r="B1302" s="324">
        <v>53</v>
      </c>
      <c r="C1302" s="324">
        <v>33</v>
      </c>
      <c r="D1302" s="324">
        <v>1</v>
      </c>
      <c r="E1302" s="324">
        <v>8310</v>
      </c>
      <c r="F1302" s="324">
        <v>8</v>
      </c>
      <c r="G1302" s="324">
        <v>0</v>
      </c>
      <c r="H1302" s="324">
        <v>1</v>
      </c>
      <c r="I1302" s="325">
        <v>386</v>
      </c>
      <c r="J1302" s="331">
        <v>0</v>
      </c>
    </row>
    <row r="1303" spans="1:10" ht="20" x14ac:dyDescent="0.2">
      <c r="A1303" s="323">
        <v>1704</v>
      </c>
      <c r="B1303" s="324">
        <v>26</v>
      </c>
      <c r="C1303" s="324">
        <v>17</v>
      </c>
      <c r="D1303" s="324">
        <v>1</v>
      </c>
      <c r="E1303" s="324">
        <v>5040</v>
      </c>
      <c r="F1303" s="324">
        <v>5.8</v>
      </c>
      <c r="G1303" s="324">
        <v>1</v>
      </c>
      <c r="H1303" s="324">
        <v>0</v>
      </c>
      <c r="I1303" s="325">
        <v>563</v>
      </c>
      <c r="J1303" s="331">
        <v>0</v>
      </c>
    </row>
    <row r="1304" spans="1:10" ht="20" x14ac:dyDescent="0.2">
      <c r="A1304" s="323">
        <v>1706</v>
      </c>
      <c r="B1304" s="324">
        <v>57</v>
      </c>
      <c r="C1304" s="324">
        <v>33</v>
      </c>
      <c r="D1304" s="324">
        <v>1</v>
      </c>
      <c r="E1304" s="324">
        <v>11820</v>
      </c>
      <c r="F1304" s="324">
        <v>4.3</v>
      </c>
      <c r="G1304" s="324">
        <v>1</v>
      </c>
      <c r="H1304" s="324">
        <v>0</v>
      </c>
      <c r="I1304" s="325">
        <v>677</v>
      </c>
      <c r="J1304" s="331">
        <v>0</v>
      </c>
    </row>
    <row r="1305" spans="1:10" ht="20" x14ac:dyDescent="0.2">
      <c r="A1305" s="323">
        <v>1707</v>
      </c>
      <c r="B1305" s="324">
        <v>55</v>
      </c>
      <c r="C1305" s="324">
        <v>43</v>
      </c>
      <c r="D1305" s="324">
        <v>2</v>
      </c>
      <c r="E1305" s="324">
        <v>25510.000000000004</v>
      </c>
      <c r="F1305" s="324">
        <v>4.5</v>
      </c>
      <c r="G1305" s="324">
        <v>1</v>
      </c>
      <c r="H1305" s="324">
        <v>0</v>
      </c>
      <c r="I1305" s="325">
        <v>637</v>
      </c>
      <c r="J1305" s="331">
        <v>0</v>
      </c>
    </row>
    <row r="1306" spans="1:10" ht="20" x14ac:dyDescent="0.2">
      <c r="A1306" s="323">
        <v>1708</v>
      </c>
      <c r="B1306" s="324">
        <v>38</v>
      </c>
      <c r="C1306" s="324">
        <v>27</v>
      </c>
      <c r="D1306" s="324">
        <v>1</v>
      </c>
      <c r="E1306" s="324">
        <v>9590</v>
      </c>
      <c r="F1306" s="324">
        <v>4.8</v>
      </c>
      <c r="G1306" s="324">
        <v>0</v>
      </c>
      <c r="H1306" s="324">
        <v>1</v>
      </c>
      <c r="I1306" s="325">
        <v>476</v>
      </c>
      <c r="J1306" s="331">
        <v>0</v>
      </c>
    </row>
    <row r="1307" spans="1:10" ht="20" x14ac:dyDescent="0.2">
      <c r="A1307" s="323">
        <v>1709</v>
      </c>
      <c r="B1307" s="324">
        <v>48</v>
      </c>
      <c r="C1307" s="324">
        <v>25</v>
      </c>
      <c r="D1307" s="324">
        <v>2</v>
      </c>
      <c r="E1307" s="324">
        <v>6200</v>
      </c>
      <c r="F1307" s="324">
        <v>1.4</v>
      </c>
      <c r="G1307" s="324">
        <v>1</v>
      </c>
      <c r="H1307" s="324">
        <v>0</v>
      </c>
      <c r="I1307" s="325">
        <v>721</v>
      </c>
      <c r="J1307" s="331">
        <v>0</v>
      </c>
    </row>
    <row r="1308" spans="1:10" ht="20" x14ac:dyDescent="0.2">
      <c r="A1308" s="323">
        <v>1710</v>
      </c>
      <c r="B1308" s="324">
        <v>42</v>
      </c>
      <c r="C1308" s="324">
        <v>16</v>
      </c>
      <c r="D1308" s="324">
        <v>1</v>
      </c>
      <c r="E1308" s="324">
        <v>6480</v>
      </c>
      <c r="F1308" s="324">
        <v>7.1</v>
      </c>
      <c r="G1308" s="324">
        <v>1</v>
      </c>
      <c r="H1308" s="324">
        <v>0</v>
      </c>
      <c r="I1308" s="325">
        <v>452</v>
      </c>
      <c r="J1308" s="331">
        <v>0</v>
      </c>
    </row>
    <row r="1309" spans="1:10" ht="20" x14ac:dyDescent="0.2">
      <c r="A1309" s="323">
        <v>1711</v>
      </c>
      <c r="B1309" s="324">
        <v>35</v>
      </c>
      <c r="C1309" s="324">
        <v>12</v>
      </c>
      <c r="D1309" s="324">
        <v>1</v>
      </c>
      <c r="E1309" s="324">
        <v>5030</v>
      </c>
      <c r="F1309" s="324">
        <v>6.7</v>
      </c>
      <c r="G1309" s="324">
        <v>1</v>
      </c>
      <c r="H1309" s="324">
        <v>0</v>
      </c>
      <c r="I1309" s="325">
        <v>595</v>
      </c>
      <c r="J1309" s="331">
        <v>0</v>
      </c>
    </row>
    <row r="1310" spans="1:10" ht="20" x14ac:dyDescent="0.2">
      <c r="A1310" s="323">
        <v>1712</v>
      </c>
      <c r="B1310" s="324">
        <v>52</v>
      </c>
      <c r="C1310" s="324">
        <v>33</v>
      </c>
      <c r="D1310" s="324">
        <v>2</v>
      </c>
      <c r="E1310" s="324">
        <v>9490</v>
      </c>
      <c r="F1310" s="324">
        <v>5.8</v>
      </c>
      <c r="G1310" s="324">
        <v>1</v>
      </c>
      <c r="H1310" s="324">
        <v>1</v>
      </c>
      <c r="I1310" s="325">
        <v>388</v>
      </c>
      <c r="J1310" s="331">
        <v>0</v>
      </c>
    </row>
    <row r="1311" spans="1:10" ht="20" x14ac:dyDescent="0.2">
      <c r="A1311" s="323">
        <v>1713</v>
      </c>
      <c r="B1311" s="324">
        <v>33</v>
      </c>
      <c r="C1311" s="324">
        <v>19</v>
      </c>
      <c r="D1311" s="324">
        <v>2</v>
      </c>
      <c r="E1311" s="324">
        <v>8540</v>
      </c>
      <c r="F1311" s="324">
        <v>1.8</v>
      </c>
      <c r="G1311" s="324">
        <v>0</v>
      </c>
      <c r="H1311" s="324">
        <v>1</v>
      </c>
      <c r="I1311" s="325">
        <v>339</v>
      </c>
      <c r="J1311" s="331">
        <v>0</v>
      </c>
    </row>
    <row r="1312" spans="1:10" ht="20" x14ac:dyDescent="0.2">
      <c r="A1312" s="323">
        <v>1714</v>
      </c>
      <c r="B1312" s="324">
        <v>43</v>
      </c>
      <c r="C1312" s="324">
        <v>32</v>
      </c>
      <c r="D1312" s="324">
        <v>2</v>
      </c>
      <c r="E1312" s="324">
        <v>10050</v>
      </c>
      <c r="F1312" s="324">
        <v>6.2</v>
      </c>
      <c r="G1312" s="324">
        <v>0</v>
      </c>
      <c r="H1312" s="324">
        <v>0</v>
      </c>
      <c r="I1312" s="325">
        <v>1724</v>
      </c>
      <c r="J1312" s="331">
        <v>0</v>
      </c>
    </row>
    <row r="1313" spans="1:10" ht="20" x14ac:dyDescent="0.2">
      <c r="A1313" s="323">
        <v>1715</v>
      </c>
      <c r="B1313" s="324">
        <v>49</v>
      </c>
      <c r="C1313" s="324">
        <v>13</v>
      </c>
      <c r="D1313" s="324">
        <v>1</v>
      </c>
      <c r="E1313" s="324">
        <v>5470</v>
      </c>
      <c r="F1313" s="324">
        <v>5.3</v>
      </c>
      <c r="G1313" s="324">
        <v>0</v>
      </c>
      <c r="H1313" s="324">
        <v>0</v>
      </c>
      <c r="I1313" s="325">
        <v>371</v>
      </c>
      <c r="J1313" s="331">
        <v>0</v>
      </c>
    </row>
    <row r="1314" spans="1:10" ht="20" x14ac:dyDescent="0.2">
      <c r="A1314" s="323">
        <v>1716</v>
      </c>
      <c r="B1314" s="324">
        <v>33</v>
      </c>
      <c r="C1314" s="324">
        <v>26</v>
      </c>
      <c r="D1314" s="324">
        <v>1</v>
      </c>
      <c r="E1314" s="324">
        <v>6470</v>
      </c>
      <c r="F1314" s="324">
        <v>3.3</v>
      </c>
      <c r="G1314" s="324">
        <v>0</v>
      </c>
      <c r="H1314" s="324">
        <v>1</v>
      </c>
      <c r="I1314" s="325">
        <v>254</v>
      </c>
      <c r="J1314" s="331">
        <v>0</v>
      </c>
    </row>
    <row r="1315" spans="1:10" ht="20" x14ac:dyDescent="0.2">
      <c r="A1315" s="323">
        <v>1717</v>
      </c>
      <c r="B1315" s="324">
        <v>30</v>
      </c>
      <c r="C1315" s="324">
        <v>15</v>
      </c>
      <c r="D1315" s="324">
        <v>3</v>
      </c>
      <c r="E1315" s="324">
        <v>5190</v>
      </c>
      <c r="F1315" s="324">
        <v>1.8</v>
      </c>
      <c r="G1315" s="324">
        <v>1</v>
      </c>
      <c r="H1315" s="324">
        <v>1</v>
      </c>
      <c r="I1315" s="325">
        <v>725</v>
      </c>
      <c r="J1315" s="331">
        <v>0</v>
      </c>
    </row>
    <row r="1316" spans="1:10" ht="20" x14ac:dyDescent="0.2">
      <c r="A1316" s="323">
        <v>1719</v>
      </c>
      <c r="B1316" s="324">
        <v>48</v>
      </c>
      <c r="C1316" s="324">
        <v>32</v>
      </c>
      <c r="D1316" s="324">
        <v>1</v>
      </c>
      <c r="E1316" s="324">
        <v>14860</v>
      </c>
      <c r="F1316" s="324">
        <v>7.3</v>
      </c>
      <c r="G1316" s="324">
        <v>0</v>
      </c>
      <c r="H1316" s="324">
        <v>1</v>
      </c>
      <c r="I1316" s="325">
        <v>2517</v>
      </c>
      <c r="J1316" s="331">
        <v>0</v>
      </c>
    </row>
    <row r="1317" spans="1:10" ht="20" x14ac:dyDescent="0.2">
      <c r="A1317" s="323">
        <v>1720</v>
      </c>
      <c r="B1317" s="324">
        <v>48</v>
      </c>
      <c r="C1317" s="324">
        <v>31</v>
      </c>
      <c r="D1317" s="324">
        <v>1</v>
      </c>
      <c r="E1317" s="324">
        <v>9810</v>
      </c>
      <c r="F1317" s="324">
        <v>7.3</v>
      </c>
      <c r="G1317" s="324">
        <v>1</v>
      </c>
      <c r="H1317" s="324">
        <v>1</v>
      </c>
      <c r="I1317" s="325">
        <v>731</v>
      </c>
      <c r="J1317" s="331">
        <v>0</v>
      </c>
    </row>
    <row r="1318" spans="1:10" ht="20" x14ac:dyDescent="0.2">
      <c r="A1318" s="323">
        <v>1721</v>
      </c>
      <c r="B1318" s="324">
        <v>44</v>
      </c>
      <c r="C1318" s="324">
        <v>22</v>
      </c>
      <c r="D1318" s="324">
        <v>2</v>
      </c>
      <c r="E1318" s="324">
        <v>6310</v>
      </c>
      <c r="F1318" s="324">
        <v>2.4</v>
      </c>
      <c r="G1318" s="324">
        <v>1</v>
      </c>
      <c r="H1318" s="324">
        <v>0</v>
      </c>
      <c r="I1318" s="325">
        <v>411</v>
      </c>
      <c r="J1318" s="331">
        <v>0</v>
      </c>
    </row>
    <row r="1319" spans="1:10" ht="20" x14ac:dyDescent="0.2">
      <c r="A1319" s="323">
        <v>1723</v>
      </c>
      <c r="B1319" s="324">
        <v>27</v>
      </c>
      <c r="C1319" s="324">
        <v>15</v>
      </c>
      <c r="D1319" s="324">
        <v>2</v>
      </c>
      <c r="E1319" s="324">
        <v>6800</v>
      </c>
      <c r="F1319" s="324">
        <v>0.7</v>
      </c>
      <c r="G1319" s="324">
        <v>0</v>
      </c>
      <c r="H1319" s="324">
        <v>0</v>
      </c>
      <c r="I1319" s="325">
        <v>568</v>
      </c>
      <c r="J1319" s="331">
        <v>0</v>
      </c>
    </row>
    <row r="1320" spans="1:10" ht="20" x14ac:dyDescent="0.2">
      <c r="A1320" s="323">
        <v>1724</v>
      </c>
      <c r="B1320" s="324">
        <v>30</v>
      </c>
      <c r="C1320" s="324">
        <v>16</v>
      </c>
      <c r="D1320" s="324">
        <v>1</v>
      </c>
      <c r="E1320" s="324">
        <v>6800</v>
      </c>
      <c r="F1320" s="324">
        <v>3.1</v>
      </c>
      <c r="G1320" s="324">
        <v>1</v>
      </c>
      <c r="H1320" s="324">
        <v>1</v>
      </c>
      <c r="I1320" s="325">
        <v>472</v>
      </c>
      <c r="J1320" s="331">
        <v>0</v>
      </c>
    </row>
    <row r="1321" spans="1:10" ht="20" x14ac:dyDescent="0.2">
      <c r="A1321" s="323">
        <v>1726</v>
      </c>
      <c r="B1321" s="324">
        <v>43</v>
      </c>
      <c r="C1321" s="324">
        <v>19</v>
      </c>
      <c r="D1321" s="324">
        <v>3</v>
      </c>
      <c r="E1321" s="324">
        <v>8300</v>
      </c>
      <c r="F1321" s="324">
        <v>7.1</v>
      </c>
      <c r="G1321" s="324">
        <v>1</v>
      </c>
      <c r="H1321" s="324">
        <v>1</v>
      </c>
      <c r="I1321" s="325">
        <v>404</v>
      </c>
      <c r="J1321" s="331">
        <v>0</v>
      </c>
    </row>
    <row r="1322" spans="1:10" ht="20" x14ac:dyDescent="0.2">
      <c r="A1322" s="323">
        <v>1729</v>
      </c>
      <c r="B1322" s="324">
        <v>48</v>
      </c>
      <c r="C1322" s="324">
        <v>29</v>
      </c>
      <c r="D1322" s="324">
        <v>2</v>
      </c>
      <c r="E1322" s="324">
        <v>19050</v>
      </c>
      <c r="F1322" s="324">
        <v>2.2000000000000002</v>
      </c>
      <c r="G1322" s="324">
        <v>1</v>
      </c>
      <c r="H1322" s="324">
        <v>0</v>
      </c>
      <c r="I1322" s="325">
        <v>2205</v>
      </c>
      <c r="J1322" s="331">
        <v>0</v>
      </c>
    </row>
    <row r="1323" spans="1:10" ht="20" x14ac:dyDescent="0.2">
      <c r="A1323" s="323">
        <v>1730</v>
      </c>
      <c r="B1323" s="324">
        <v>41</v>
      </c>
      <c r="C1323" s="324">
        <v>33</v>
      </c>
      <c r="D1323" s="324">
        <v>1</v>
      </c>
      <c r="E1323" s="324">
        <v>7860</v>
      </c>
      <c r="F1323" s="324">
        <v>4</v>
      </c>
      <c r="G1323" s="324">
        <v>1</v>
      </c>
      <c r="H1323" s="324">
        <v>0</v>
      </c>
      <c r="I1323" s="325">
        <v>621</v>
      </c>
      <c r="J1323" s="331">
        <v>0</v>
      </c>
    </row>
    <row r="1324" spans="1:10" ht="20" x14ac:dyDescent="0.2">
      <c r="A1324" s="323">
        <v>1732</v>
      </c>
      <c r="B1324" s="324">
        <v>46</v>
      </c>
      <c r="C1324" s="324">
        <v>25</v>
      </c>
      <c r="D1324" s="324">
        <v>2</v>
      </c>
      <c r="E1324" s="324">
        <v>6660</v>
      </c>
      <c r="F1324" s="324">
        <v>1.7</v>
      </c>
      <c r="G1324" s="324">
        <v>0</v>
      </c>
      <c r="H1324" s="324">
        <v>0</v>
      </c>
      <c r="I1324" s="325">
        <v>715</v>
      </c>
      <c r="J1324" s="331">
        <v>0</v>
      </c>
    </row>
    <row r="1325" spans="1:10" ht="20" x14ac:dyDescent="0.2">
      <c r="A1325" s="323">
        <v>1733</v>
      </c>
      <c r="B1325" s="324">
        <v>52</v>
      </c>
      <c r="C1325" s="324">
        <v>45</v>
      </c>
      <c r="D1325" s="324">
        <v>1</v>
      </c>
      <c r="E1325" s="324">
        <v>26960.000000000004</v>
      </c>
      <c r="F1325" s="324">
        <v>8.6999999999999993</v>
      </c>
      <c r="G1325" s="324">
        <v>1</v>
      </c>
      <c r="H1325" s="324">
        <v>0</v>
      </c>
      <c r="I1325" s="325">
        <v>3310</v>
      </c>
      <c r="J1325" s="331">
        <v>0</v>
      </c>
    </row>
    <row r="1326" spans="1:10" ht="20" x14ac:dyDescent="0.2">
      <c r="A1326" s="323">
        <v>1734</v>
      </c>
      <c r="B1326" s="324">
        <v>26</v>
      </c>
      <c r="C1326" s="324">
        <v>19</v>
      </c>
      <c r="D1326" s="324">
        <v>1</v>
      </c>
      <c r="E1326" s="324">
        <v>5580</v>
      </c>
      <c r="F1326" s="324">
        <v>8.4</v>
      </c>
      <c r="G1326" s="324">
        <v>1</v>
      </c>
      <c r="H1326" s="324">
        <v>0</v>
      </c>
      <c r="I1326" s="325">
        <v>343</v>
      </c>
      <c r="J1326" s="331">
        <v>0</v>
      </c>
    </row>
    <row r="1327" spans="1:10" ht="20" x14ac:dyDescent="0.2">
      <c r="A1327" s="323">
        <v>1735</v>
      </c>
      <c r="B1327" s="324">
        <v>39</v>
      </c>
      <c r="C1327" s="324">
        <v>29</v>
      </c>
      <c r="D1327" s="324">
        <v>1</v>
      </c>
      <c r="E1327" s="324">
        <v>10290</v>
      </c>
      <c r="F1327" s="324">
        <v>0.2</v>
      </c>
      <c r="G1327" s="324">
        <v>0</v>
      </c>
      <c r="H1327" s="324">
        <v>0</v>
      </c>
      <c r="I1327" s="325">
        <v>227</v>
      </c>
      <c r="J1327" s="331">
        <v>0</v>
      </c>
    </row>
    <row r="1328" spans="1:10" ht="20" x14ac:dyDescent="0.2">
      <c r="A1328" s="323">
        <v>1738</v>
      </c>
      <c r="B1328" s="324">
        <v>45</v>
      </c>
      <c r="C1328" s="324">
        <v>18</v>
      </c>
      <c r="D1328" s="324">
        <v>1</v>
      </c>
      <c r="E1328" s="324">
        <v>7240</v>
      </c>
      <c r="F1328" s="324">
        <v>8.6</v>
      </c>
      <c r="G1328" s="324">
        <v>1</v>
      </c>
      <c r="H1328" s="324">
        <v>1</v>
      </c>
      <c r="I1328" s="325">
        <v>1222</v>
      </c>
      <c r="J1328" s="331">
        <v>0</v>
      </c>
    </row>
    <row r="1329" spans="1:10" ht="20" x14ac:dyDescent="0.2">
      <c r="A1329" s="323">
        <v>1739</v>
      </c>
      <c r="B1329" s="324">
        <v>52</v>
      </c>
      <c r="C1329" s="324">
        <v>17</v>
      </c>
      <c r="D1329" s="324">
        <v>5</v>
      </c>
      <c r="E1329" s="324">
        <v>5490</v>
      </c>
      <c r="F1329" s="324">
        <v>7.6</v>
      </c>
      <c r="G1329" s="324">
        <v>1</v>
      </c>
      <c r="H1329" s="324">
        <v>1</v>
      </c>
      <c r="I1329" s="325">
        <v>450</v>
      </c>
      <c r="J1329" s="331">
        <v>0</v>
      </c>
    </row>
    <row r="1330" spans="1:10" ht="20" x14ac:dyDescent="0.2">
      <c r="A1330" s="323">
        <v>1742</v>
      </c>
      <c r="B1330" s="324">
        <v>37</v>
      </c>
      <c r="C1330" s="324">
        <v>29</v>
      </c>
      <c r="D1330" s="324">
        <v>1</v>
      </c>
      <c r="E1330" s="324">
        <v>9350</v>
      </c>
      <c r="F1330" s="324">
        <v>7</v>
      </c>
      <c r="G1330" s="324">
        <v>1</v>
      </c>
      <c r="H1330" s="324">
        <v>1</v>
      </c>
      <c r="I1330" s="325">
        <v>571</v>
      </c>
      <c r="J1330" s="331">
        <v>0</v>
      </c>
    </row>
    <row r="1331" spans="1:10" ht="20" x14ac:dyDescent="0.2">
      <c r="A1331" s="323">
        <v>1743</v>
      </c>
      <c r="B1331" s="324">
        <v>32</v>
      </c>
      <c r="C1331" s="324">
        <v>17</v>
      </c>
      <c r="D1331" s="324">
        <v>1</v>
      </c>
      <c r="E1331" s="324">
        <v>4750</v>
      </c>
      <c r="F1331" s="324">
        <v>3.9</v>
      </c>
      <c r="G1331" s="324">
        <v>1</v>
      </c>
      <c r="H1331" s="324">
        <v>0</v>
      </c>
      <c r="I1331" s="325">
        <v>384</v>
      </c>
      <c r="J1331" s="331">
        <v>0</v>
      </c>
    </row>
    <row r="1332" spans="1:10" ht="20" x14ac:dyDescent="0.2">
      <c r="A1332" s="323">
        <v>1745</v>
      </c>
      <c r="B1332" s="324">
        <v>32</v>
      </c>
      <c r="C1332" s="324">
        <v>17</v>
      </c>
      <c r="D1332" s="324">
        <v>2</v>
      </c>
      <c r="E1332" s="324">
        <v>7040</v>
      </c>
      <c r="F1332" s="324">
        <v>2.4</v>
      </c>
      <c r="G1332" s="324">
        <v>1</v>
      </c>
      <c r="H1332" s="324">
        <v>0</v>
      </c>
      <c r="I1332" s="325">
        <v>794</v>
      </c>
      <c r="J1332" s="331">
        <v>0</v>
      </c>
    </row>
    <row r="1333" spans="1:10" ht="20" x14ac:dyDescent="0.2">
      <c r="A1333" s="323">
        <v>1747</v>
      </c>
      <c r="B1333" s="324">
        <v>25</v>
      </c>
      <c r="C1333" s="324">
        <v>13</v>
      </c>
      <c r="D1333" s="324">
        <v>2</v>
      </c>
      <c r="E1333" s="324">
        <v>4520</v>
      </c>
      <c r="F1333" s="324">
        <v>5.6</v>
      </c>
      <c r="G1333" s="324">
        <v>1</v>
      </c>
      <c r="H1333" s="324">
        <v>1</v>
      </c>
      <c r="I1333" s="325">
        <v>374</v>
      </c>
      <c r="J1333" s="331">
        <v>0</v>
      </c>
    </row>
    <row r="1334" spans="1:10" ht="20" x14ac:dyDescent="0.2">
      <c r="A1334" s="323">
        <v>1748</v>
      </c>
      <c r="B1334" s="324">
        <v>39</v>
      </c>
      <c r="C1334" s="324">
        <v>16</v>
      </c>
      <c r="D1334" s="324">
        <v>1</v>
      </c>
      <c r="E1334" s="324">
        <v>6060</v>
      </c>
      <c r="F1334" s="324">
        <v>6.2</v>
      </c>
      <c r="G1334" s="324">
        <v>1</v>
      </c>
      <c r="H1334" s="324">
        <v>1</v>
      </c>
      <c r="I1334" s="325">
        <v>101</v>
      </c>
      <c r="J1334" s="331">
        <v>0</v>
      </c>
    </row>
    <row r="1335" spans="1:10" ht="20" x14ac:dyDescent="0.2">
      <c r="A1335" s="323">
        <v>1750</v>
      </c>
      <c r="B1335" s="324">
        <v>36</v>
      </c>
      <c r="C1335" s="324">
        <v>12</v>
      </c>
      <c r="D1335" s="324">
        <v>2</v>
      </c>
      <c r="E1335" s="324">
        <v>5360</v>
      </c>
      <c r="F1335" s="324">
        <v>4.9000000000000004</v>
      </c>
      <c r="G1335" s="324">
        <v>1</v>
      </c>
      <c r="H1335" s="324">
        <v>1</v>
      </c>
      <c r="I1335" s="325">
        <v>507</v>
      </c>
      <c r="J1335" s="331">
        <v>0</v>
      </c>
    </row>
    <row r="1336" spans="1:10" ht="20" x14ac:dyDescent="0.2">
      <c r="A1336" s="323">
        <v>1752</v>
      </c>
      <c r="B1336" s="324">
        <v>31</v>
      </c>
      <c r="C1336" s="324">
        <v>12</v>
      </c>
      <c r="D1336" s="324">
        <v>4</v>
      </c>
      <c r="E1336" s="324">
        <v>4720</v>
      </c>
      <c r="F1336" s="324">
        <v>5.6</v>
      </c>
      <c r="G1336" s="324">
        <v>0</v>
      </c>
      <c r="H1336" s="324">
        <v>1</v>
      </c>
      <c r="I1336" s="325">
        <v>430</v>
      </c>
      <c r="J1336" s="331">
        <v>0</v>
      </c>
    </row>
    <row r="1337" spans="1:10" ht="20" x14ac:dyDescent="0.2">
      <c r="A1337" s="323">
        <v>1753</v>
      </c>
      <c r="B1337" s="324">
        <v>51</v>
      </c>
      <c r="C1337" s="324">
        <v>35</v>
      </c>
      <c r="D1337" s="324">
        <v>2</v>
      </c>
      <c r="E1337" s="324">
        <v>15630.000000000002</v>
      </c>
      <c r="F1337" s="324">
        <v>5.6</v>
      </c>
      <c r="G1337" s="324">
        <v>1</v>
      </c>
      <c r="H1337" s="324">
        <v>1</v>
      </c>
      <c r="I1337" s="325">
        <v>1720</v>
      </c>
      <c r="J1337" s="331">
        <v>0</v>
      </c>
    </row>
    <row r="1338" spans="1:10" ht="20" x14ac:dyDescent="0.2">
      <c r="A1338" s="323">
        <v>1754</v>
      </c>
      <c r="B1338" s="324">
        <v>34</v>
      </c>
      <c r="C1338" s="324">
        <v>25</v>
      </c>
      <c r="D1338" s="324">
        <v>1</v>
      </c>
      <c r="E1338" s="324">
        <v>7430</v>
      </c>
      <c r="F1338" s="324">
        <v>8.8000000000000007</v>
      </c>
      <c r="G1338" s="324">
        <v>0</v>
      </c>
      <c r="H1338" s="324">
        <v>0</v>
      </c>
      <c r="I1338" s="325">
        <v>171</v>
      </c>
      <c r="J1338" s="331">
        <v>0</v>
      </c>
    </row>
    <row r="1339" spans="1:10" ht="20" x14ac:dyDescent="0.2">
      <c r="A1339" s="323">
        <v>1756</v>
      </c>
      <c r="B1339" s="324">
        <v>30</v>
      </c>
      <c r="C1339" s="324">
        <v>20</v>
      </c>
      <c r="D1339" s="324">
        <v>1</v>
      </c>
      <c r="E1339" s="324">
        <v>4960</v>
      </c>
      <c r="F1339" s="324">
        <v>4.3</v>
      </c>
      <c r="G1339" s="324">
        <v>0</v>
      </c>
      <c r="H1339" s="324">
        <v>0</v>
      </c>
      <c r="I1339" s="325">
        <v>159</v>
      </c>
      <c r="J1339" s="331">
        <v>0</v>
      </c>
    </row>
    <row r="1340" spans="1:10" ht="20" x14ac:dyDescent="0.2">
      <c r="A1340" s="323">
        <v>1758</v>
      </c>
      <c r="B1340" s="324">
        <v>34</v>
      </c>
      <c r="C1340" s="324">
        <v>24</v>
      </c>
      <c r="D1340" s="324">
        <v>1</v>
      </c>
      <c r="E1340" s="324">
        <v>6370</v>
      </c>
      <c r="F1340" s="324">
        <v>6.1</v>
      </c>
      <c r="G1340" s="324">
        <v>1</v>
      </c>
      <c r="H1340" s="324">
        <v>0</v>
      </c>
      <c r="I1340" s="325">
        <v>430</v>
      </c>
      <c r="J1340" s="331">
        <v>0</v>
      </c>
    </row>
    <row r="1341" spans="1:10" ht="20" x14ac:dyDescent="0.2">
      <c r="A1341" s="323">
        <v>1759</v>
      </c>
      <c r="B1341" s="324">
        <v>50</v>
      </c>
      <c r="C1341" s="324">
        <v>33</v>
      </c>
      <c r="D1341" s="324">
        <v>1</v>
      </c>
      <c r="E1341" s="324">
        <v>17930</v>
      </c>
      <c r="F1341" s="324">
        <v>4.9000000000000004</v>
      </c>
      <c r="G1341" s="324">
        <v>1</v>
      </c>
      <c r="H1341" s="324">
        <v>0</v>
      </c>
      <c r="I1341" s="325">
        <v>2273</v>
      </c>
      <c r="J1341" s="331">
        <v>0</v>
      </c>
    </row>
    <row r="1342" spans="1:10" ht="20" x14ac:dyDescent="0.2">
      <c r="A1342" s="323">
        <v>1762</v>
      </c>
      <c r="B1342" s="324">
        <v>34</v>
      </c>
      <c r="C1342" s="324">
        <v>22</v>
      </c>
      <c r="D1342" s="324">
        <v>1</v>
      </c>
      <c r="E1342" s="324">
        <v>7830</v>
      </c>
      <c r="F1342" s="324">
        <v>1.5</v>
      </c>
      <c r="G1342" s="324">
        <v>1</v>
      </c>
      <c r="H1342" s="324">
        <v>0</v>
      </c>
      <c r="I1342" s="325">
        <v>565</v>
      </c>
      <c r="J1342" s="331">
        <v>0</v>
      </c>
    </row>
    <row r="1343" spans="1:10" ht="20" x14ac:dyDescent="0.2">
      <c r="A1343" s="323">
        <v>1763</v>
      </c>
      <c r="B1343" s="324">
        <v>47</v>
      </c>
      <c r="C1343" s="324">
        <v>25</v>
      </c>
      <c r="D1343" s="324">
        <v>3</v>
      </c>
      <c r="E1343" s="324">
        <v>5780</v>
      </c>
      <c r="F1343" s="324">
        <v>6.7</v>
      </c>
      <c r="G1343" s="324">
        <v>0</v>
      </c>
      <c r="H1343" s="324">
        <v>0</v>
      </c>
      <c r="I1343" s="325">
        <v>835</v>
      </c>
      <c r="J1343" s="331">
        <v>0</v>
      </c>
    </row>
    <row r="1344" spans="1:10" ht="20" x14ac:dyDescent="0.2">
      <c r="A1344" s="323">
        <v>1767</v>
      </c>
      <c r="B1344" s="324">
        <v>44</v>
      </c>
      <c r="C1344" s="324">
        <v>22</v>
      </c>
      <c r="D1344" s="324">
        <v>1</v>
      </c>
      <c r="E1344" s="324">
        <v>7680</v>
      </c>
      <c r="F1344" s="324">
        <v>8.4</v>
      </c>
      <c r="G1344" s="324">
        <v>1</v>
      </c>
      <c r="H1344" s="324">
        <v>1</v>
      </c>
      <c r="I1344" s="325">
        <v>361</v>
      </c>
      <c r="J1344" s="331">
        <v>0</v>
      </c>
    </row>
    <row r="1345" spans="1:10" ht="20" x14ac:dyDescent="0.2">
      <c r="A1345" s="323">
        <v>1770</v>
      </c>
      <c r="B1345" s="324">
        <v>38</v>
      </c>
      <c r="C1345" s="324">
        <v>30</v>
      </c>
      <c r="D1345" s="324">
        <v>1</v>
      </c>
      <c r="E1345" s="324">
        <v>6360</v>
      </c>
      <c r="F1345" s="324">
        <v>6.8</v>
      </c>
      <c r="G1345" s="324">
        <v>1</v>
      </c>
      <c r="H1345" s="324">
        <v>0</v>
      </c>
      <c r="I1345" s="325">
        <v>1340</v>
      </c>
      <c r="J1345" s="331">
        <v>0</v>
      </c>
    </row>
    <row r="1346" spans="1:10" ht="20" x14ac:dyDescent="0.2">
      <c r="A1346" s="323">
        <v>1771</v>
      </c>
      <c r="B1346" s="324">
        <v>50</v>
      </c>
      <c r="C1346" s="324">
        <v>41</v>
      </c>
      <c r="D1346" s="324">
        <v>1</v>
      </c>
      <c r="E1346" s="324">
        <v>13640</v>
      </c>
      <c r="F1346" s="324">
        <v>5.5</v>
      </c>
      <c r="G1346" s="324">
        <v>1</v>
      </c>
      <c r="H1346" s="324">
        <v>0</v>
      </c>
      <c r="I1346" s="325">
        <v>4023</v>
      </c>
      <c r="J1346" s="331">
        <v>0</v>
      </c>
    </row>
    <row r="1347" spans="1:10" ht="20" x14ac:dyDescent="0.2">
      <c r="A1347" s="323">
        <v>1772</v>
      </c>
      <c r="B1347" s="324">
        <v>34</v>
      </c>
      <c r="C1347" s="324">
        <v>15</v>
      </c>
      <c r="D1347" s="324">
        <v>1</v>
      </c>
      <c r="E1347" s="324">
        <v>4690</v>
      </c>
      <c r="F1347" s="324">
        <v>5.4</v>
      </c>
      <c r="G1347" s="324">
        <v>1</v>
      </c>
      <c r="H1347" s="324">
        <v>1</v>
      </c>
      <c r="I1347" s="325">
        <v>639</v>
      </c>
      <c r="J1347" s="331">
        <v>0</v>
      </c>
    </row>
    <row r="1348" spans="1:10" ht="20" x14ac:dyDescent="0.2">
      <c r="A1348" s="323">
        <v>1773</v>
      </c>
      <c r="B1348" s="324">
        <v>50</v>
      </c>
      <c r="C1348" s="324">
        <v>23</v>
      </c>
      <c r="D1348" s="324">
        <v>2</v>
      </c>
      <c r="E1348" s="324">
        <v>7780</v>
      </c>
      <c r="F1348" s="324">
        <v>0.2</v>
      </c>
      <c r="G1348" s="324">
        <v>0</v>
      </c>
      <c r="H1348" s="324">
        <v>1</v>
      </c>
      <c r="I1348" s="325">
        <v>557</v>
      </c>
      <c r="J1348" s="331">
        <v>0</v>
      </c>
    </row>
    <row r="1349" spans="1:10" ht="20" x14ac:dyDescent="0.2">
      <c r="A1349" s="323">
        <v>1774</v>
      </c>
      <c r="B1349" s="324">
        <v>40</v>
      </c>
      <c r="C1349" s="324">
        <v>13</v>
      </c>
      <c r="D1349" s="324">
        <v>2</v>
      </c>
      <c r="E1349" s="324">
        <v>5540</v>
      </c>
      <c r="F1349" s="324">
        <v>1.9</v>
      </c>
      <c r="G1349" s="324">
        <v>0</v>
      </c>
      <c r="H1349" s="324">
        <v>0</v>
      </c>
      <c r="I1349" s="325">
        <v>1084</v>
      </c>
      <c r="J1349" s="331">
        <v>0</v>
      </c>
    </row>
    <row r="1350" spans="1:10" ht="20" x14ac:dyDescent="0.2">
      <c r="A1350" s="323">
        <v>1775</v>
      </c>
      <c r="B1350" s="324">
        <v>30</v>
      </c>
      <c r="C1350" s="324">
        <v>18</v>
      </c>
      <c r="D1350" s="324">
        <v>1</v>
      </c>
      <c r="E1350" s="324">
        <v>5330</v>
      </c>
      <c r="F1350" s="324">
        <v>6</v>
      </c>
      <c r="G1350" s="324">
        <v>1</v>
      </c>
      <c r="H1350" s="324">
        <v>0</v>
      </c>
      <c r="I1350" s="325">
        <v>474</v>
      </c>
      <c r="J1350" s="331">
        <v>0</v>
      </c>
    </row>
    <row r="1351" spans="1:10" ht="20" x14ac:dyDescent="0.2">
      <c r="A1351" s="323">
        <v>1776</v>
      </c>
      <c r="B1351" s="324">
        <v>47</v>
      </c>
      <c r="C1351" s="324">
        <v>13</v>
      </c>
      <c r="D1351" s="324">
        <v>1</v>
      </c>
      <c r="E1351" s="324">
        <v>5950</v>
      </c>
      <c r="F1351" s="324">
        <v>3.7</v>
      </c>
      <c r="G1351" s="324">
        <v>1</v>
      </c>
      <c r="H1351" s="324">
        <v>0</v>
      </c>
      <c r="I1351" s="325">
        <v>556</v>
      </c>
      <c r="J1351" s="331">
        <v>0</v>
      </c>
    </row>
    <row r="1352" spans="1:10" ht="20" x14ac:dyDescent="0.2">
      <c r="A1352" s="323">
        <v>1777</v>
      </c>
      <c r="B1352" s="324">
        <v>45</v>
      </c>
      <c r="C1352" s="324">
        <v>21</v>
      </c>
      <c r="D1352" s="324">
        <v>1</v>
      </c>
      <c r="E1352" s="324">
        <v>5110</v>
      </c>
      <c r="F1352" s="324">
        <v>1.2</v>
      </c>
      <c r="G1352" s="324">
        <v>1</v>
      </c>
      <c r="H1352" s="324">
        <v>0</v>
      </c>
      <c r="I1352" s="325">
        <v>181</v>
      </c>
      <c r="J1352" s="331">
        <v>0</v>
      </c>
    </row>
    <row r="1353" spans="1:10" ht="20" x14ac:dyDescent="0.2">
      <c r="A1353" s="323">
        <v>1778</v>
      </c>
      <c r="B1353" s="324">
        <v>50</v>
      </c>
      <c r="C1353" s="324">
        <v>24</v>
      </c>
      <c r="D1353" s="324">
        <v>3</v>
      </c>
      <c r="E1353" s="324">
        <v>7240</v>
      </c>
      <c r="F1353" s="324">
        <v>8</v>
      </c>
      <c r="G1353" s="324">
        <v>0</v>
      </c>
      <c r="H1353" s="324">
        <v>0</v>
      </c>
      <c r="I1353" s="325">
        <v>620</v>
      </c>
      <c r="J1353" s="331">
        <v>0</v>
      </c>
    </row>
    <row r="1354" spans="1:10" ht="20" x14ac:dyDescent="0.2">
      <c r="A1354" s="323">
        <v>1779</v>
      </c>
      <c r="B1354" s="324">
        <v>33</v>
      </c>
      <c r="C1354" s="324">
        <v>17</v>
      </c>
      <c r="D1354" s="324">
        <v>1</v>
      </c>
      <c r="E1354" s="324">
        <v>5030</v>
      </c>
      <c r="F1354" s="324">
        <v>1.6</v>
      </c>
      <c r="G1354" s="324">
        <v>0</v>
      </c>
      <c r="H1354" s="324">
        <v>1</v>
      </c>
      <c r="I1354" s="325">
        <v>860</v>
      </c>
      <c r="J1354" s="331">
        <v>0</v>
      </c>
    </row>
    <row r="1355" spans="1:10" ht="20" x14ac:dyDescent="0.2">
      <c r="A1355" s="323">
        <v>1780</v>
      </c>
      <c r="B1355" s="324">
        <v>30</v>
      </c>
      <c r="C1355" s="324">
        <v>14</v>
      </c>
      <c r="D1355" s="324">
        <v>1</v>
      </c>
      <c r="E1355" s="324">
        <v>4920</v>
      </c>
      <c r="F1355" s="324">
        <v>0.6</v>
      </c>
      <c r="G1355" s="324">
        <v>0</v>
      </c>
      <c r="H1355" s="324">
        <v>1</v>
      </c>
      <c r="I1355" s="325">
        <v>421</v>
      </c>
      <c r="J1355" s="331">
        <v>0</v>
      </c>
    </row>
    <row r="1356" spans="1:10" ht="20" x14ac:dyDescent="0.2">
      <c r="A1356" s="323">
        <v>1781</v>
      </c>
      <c r="B1356" s="324">
        <v>39</v>
      </c>
      <c r="C1356" s="324">
        <v>20</v>
      </c>
      <c r="D1356" s="324">
        <v>3</v>
      </c>
      <c r="E1356" s="324">
        <v>5140</v>
      </c>
      <c r="F1356" s="324">
        <v>5.9</v>
      </c>
      <c r="G1356" s="324">
        <v>1</v>
      </c>
      <c r="H1356" s="324">
        <v>0</v>
      </c>
      <c r="I1356" s="325">
        <v>220</v>
      </c>
      <c r="J1356" s="331">
        <v>0</v>
      </c>
    </row>
    <row r="1357" spans="1:10" ht="20" x14ac:dyDescent="0.2">
      <c r="A1357" s="323">
        <v>1782</v>
      </c>
      <c r="B1357" s="324">
        <v>39</v>
      </c>
      <c r="C1357" s="324">
        <v>15</v>
      </c>
      <c r="D1357" s="324">
        <v>1</v>
      </c>
      <c r="E1357" s="324">
        <v>5330</v>
      </c>
      <c r="F1357" s="324">
        <v>5.5</v>
      </c>
      <c r="G1357" s="324">
        <v>1</v>
      </c>
      <c r="H1357" s="324">
        <v>1</v>
      </c>
      <c r="I1357" s="325">
        <v>899</v>
      </c>
      <c r="J1357" s="331">
        <v>0</v>
      </c>
    </row>
    <row r="1358" spans="1:10" ht="20" x14ac:dyDescent="0.2">
      <c r="A1358" s="323">
        <v>1783</v>
      </c>
      <c r="B1358" s="324">
        <v>32</v>
      </c>
      <c r="C1358" s="324">
        <v>23</v>
      </c>
      <c r="D1358" s="324">
        <v>1</v>
      </c>
      <c r="E1358" s="324">
        <v>5960</v>
      </c>
      <c r="F1358" s="324">
        <v>4.7</v>
      </c>
      <c r="G1358" s="324">
        <v>1</v>
      </c>
      <c r="H1358" s="324">
        <v>0</v>
      </c>
      <c r="I1358" s="325">
        <v>22</v>
      </c>
      <c r="J1358" s="331">
        <v>0</v>
      </c>
    </row>
    <row r="1359" spans="1:10" ht="20" x14ac:dyDescent="0.2">
      <c r="A1359" s="323">
        <v>1784</v>
      </c>
      <c r="B1359" s="324">
        <v>51</v>
      </c>
      <c r="C1359" s="324">
        <v>13</v>
      </c>
      <c r="D1359" s="324">
        <v>3</v>
      </c>
      <c r="E1359" s="324">
        <v>6200</v>
      </c>
      <c r="F1359" s="324">
        <v>3.3</v>
      </c>
      <c r="G1359" s="324">
        <v>1</v>
      </c>
      <c r="H1359" s="324">
        <v>0</v>
      </c>
      <c r="I1359" s="325">
        <v>359</v>
      </c>
      <c r="J1359" s="331">
        <v>0</v>
      </c>
    </row>
    <row r="1360" spans="1:10" ht="20" x14ac:dyDescent="0.2">
      <c r="A1360" s="323">
        <v>1785</v>
      </c>
      <c r="B1360" s="324">
        <v>27</v>
      </c>
      <c r="C1360" s="324">
        <v>18</v>
      </c>
      <c r="D1360" s="324">
        <v>1</v>
      </c>
      <c r="E1360" s="324">
        <v>4530</v>
      </c>
      <c r="F1360" s="324">
        <v>2.9</v>
      </c>
      <c r="G1360" s="324">
        <v>1</v>
      </c>
      <c r="H1360" s="324">
        <v>1</v>
      </c>
      <c r="I1360" s="325">
        <v>262</v>
      </c>
      <c r="J1360" s="331">
        <v>0</v>
      </c>
    </row>
    <row r="1361" spans="1:10" ht="20" x14ac:dyDescent="0.2">
      <c r="A1361" s="323">
        <v>1787</v>
      </c>
      <c r="B1361" s="324">
        <v>57</v>
      </c>
      <c r="C1361" s="324">
        <v>24</v>
      </c>
      <c r="D1361" s="324">
        <v>2</v>
      </c>
      <c r="E1361" s="324">
        <v>9740</v>
      </c>
      <c r="F1361" s="324">
        <v>4.7</v>
      </c>
      <c r="G1361" s="324">
        <v>1</v>
      </c>
      <c r="H1361" s="324">
        <v>0</v>
      </c>
      <c r="I1361" s="325">
        <v>1139</v>
      </c>
      <c r="J1361" s="331">
        <v>0</v>
      </c>
    </row>
    <row r="1362" spans="1:10" ht="20" x14ac:dyDescent="0.2">
      <c r="A1362" s="323">
        <v>1789</v>
      </c>
      <c r="B1362" s="324">
        <v>29</v>
      </c>
      <c r="C1362" s="324">
        <v>17</v>
      </c>
      <c r="D1362" s="324">
        <v>2</v>
      </c>
      <c r="E1362" s="324">
        <v>6670</v>
      </c>
      <c r="F1362" s="324">
        <v>3.3</v>
      </c>
      <c r="G1362" s="324">
        <v>1</v>
      </c>
      <c r="H1362" s="324">
        <v>0</v>
      </c>
      <c r="I1362" s="325">
        <v>1073</v>
      </c>
      <c r="J1362" s="331">
        <v>0</v>
      </c>
    </row>
    <row r="1363" spans="1:10" ht="20" x14ac:dyDescent="0.2">
      <c r="A1363" s="323">
        <v>1790</v>
      </c>
      <c r="B1363" s="324">
        <v>39</v>
      </c>
      <c r="C1363" s="324">
        <v>20</v>
      </c>
      <c r="D1363" s="324">
        <v>2</v>
      </c>
      <c r="E1363" s="324">
        <v>10490</v>
      </c>
      <c r="F1363" s="324">
        <v>4.2</v>
      </c>
      <c r="G1363" s="324">
        <v>1</v>
      </c>
      <c r="H1363" s="324">
        <v>1</v>
      </c>
      <c r="I1363" s="325">
        <v>1303</v>
      </c>
      <c r="J1363" s="331">
        <v>0</v>
      </c>
    </row>
    <row r="1364" spans="1:10" ht="20" x14ac:dyDescent="0.2">
      <c r="A1364" s="323">
        <v>1791</v>
      </c>
      <c r="B1364" s="324">
        <v>34</v>
      </c>
      <c r="C1364" s="324">
        <v>20</v>
      </c>
      <c r="D1364" s="324">
        <v>2</v>
      </c>
      <c r="E1364" s="324">
        <v>6650</v>
      </c>
      <c r="F1364" s="324">
        <v>7.7</v>
      </c>
      <c r="G1364" s="324">
        <v>1</v>
      </c>
      <c r="H1364" s="324">
        <v>1</v>
      </c>
      <c r="I1364" s="325">
        <v>1141</v>
      </c>
      <c r="J1364" s="331">
        <v>0</v>
      </c>
    </row>
    <row r="1365" spans="1:10" ht="20" x14ac:dyDescent="0.2">
      <c r="A1365" s="323">
        <v>1792</v>
      </c>
      <c r="B1365" s="324">
        <v>33</v>
      </c>
      <c r="C1365" s="324">
        <v>17</v>
      </c>
      <c r="D1365" s="324">
        <v>4</v>
      </c>
      <c r="E1365" s="324">
        <v>5160</v>
      </c>
      <c r="F1365" s="324">
        <v>2.1</v>
      </c>
      <c r="G1365" s="324">
        <v>1</v>
      </c>
      <c r="H1365" s="324">
        <v>0</v>
      </c>
      <c r="I1365" s="325">
        <v>378</v>
      </c>
      <c r="J1365" s="331">
        <v>0</v>
      </c>
    </row>
    <row r="1366" spans="1:10" ht="20" x14ac:dyDescent="0.2">
      <c r="A1366" s="323">
        <v>1795</v>
      </c>
      <c r="B1366" s="324">
        <v>40</v>
      </c>
      <c r="C1366" s="324">
        <v>12</v>
      </c>
      <c r="D1366" s="324">
        <v>3</v>
      </c>
      <c r="E1366" s="324">
        <v>7480</v>
      </c>
      <c r="F1366" s="324">
        <v>5.5</v>
      </c>
      <c r="G1366" s="324">
        <v>0</v>
      </c>
      <c r="H1366" s="324">
        <v>0</v>
      </c>
      <c r="I1366" s="325">
        <v>926</v>
      </c>
      <c r="J1366" s="331">
        <v>0</v>
      </c>
    </row>
    <row r="1367" spans="1:10" ht="20" x14ac:dyDescent="0.2">
      <c r="A1367" s="323">
        <v>1796</v>
      </c>
      <c r="B1367" s="324">
        <v>45</v>
      </c>
      <c r="C1367" s="324">
        <v>32</v>
      </c>
      <c r="D1367" s="324">
        <v>1</v>
      </c>
      <c r="E1367" s="324">
        <v>8880</v>
      </c>
      <c r="F1367" s="324">
        <v>7.3</v>
      </c>
      <c r="G1367" s="324">
        <v>1</v>
      </c>
      <c r="H1367" s="324">
        <v>0</v>
      </c>
      <c r="I1367" s="325">
        <v>1337</v>
      </c>
      <c r="J1367" s="331">
        <v>0</v>
      </c>
    </row>
    <row r="1368" spans="1:10" ht="20" x14ac:dyDescent="0.2">
      <c r="A1368" s="323">
        <v>1797</v>
      </c>
      <c r="B1368" s="324">
        <v>42</v>
      </c>
      <c r="C1368" s="324">
        <v>14</v>
      </c>
      <c r="D1368" s="324">
        <v>1</v>
      </c>
      <c r="E1368" s="324">
        <v>5650</v>
      </c>
      <c r="F1368" s="324">
        <v>6</v>
      </c>
      <c r="G1368" s="324">
        <v>1</v>
      </c>
      <c r="H1368" s="324">
        <v>1</v>
      </c>
      <c r="I1368" s="325">
        <v>468</v>
      </c>
      <c r="J1368" s="331">
        <v>0</v>
      </c>
    </row>
    <row r="1369" spans="1:10" ht="20" x14ac:dyDescent="0.2">
      <c r="A1369" s="323">
        <v>1798</v>
      </c>
      <c r="B1369" s="324">
        <v>32</v>
      </c>
      <c r="C1369" s="324">
        <v>22</v>
      </c>
      <c r="D1369" s="324">
        <v>1</v>
      </c>
      <c r="E1369" s="324">
        <v>5620</v>
      </c>
      <c r="F1369" s="324">
        <v>1.9</v>
      </c>
      <c r="G1369" s="324">
        <v>1</v>
      </c>
      <c r="H1369" s="324">
        <v>0</v>
      </c>
      <c r="I1369" s="325">
        <v>451</v>
      </c>
      <c r="J1369" s="331">
        <v>0</v>
      </c>
    </row>
    <row r="1370" spans="1:10" ht="20" x14ac:dyDescent="0.2">
      <c r="A1370" s="323">
        <v>1799</v>
      </c>
      <c r="B1370" s="324">
        <v>33</v>
      </c>
      <c r="C1370" s="324">
        <v>18</v>
      </c>
      <c r="D1370" s="324">
        <v>4</v>
      </c>
      <c r="E1370" s="324">
        <v>7690</v>
      </c>
      <c r="F1370" s="324">
        <v>6.1</v>
      </c>
      <c r="G1370" s="324">
        <v>0</v>
      </c>
      <c r="H1370" s="324">
        <v>0</v>
      </c>
      <c r="I1370" s="325">
        <v>977</v>
      </c>
      <c r="J1370" s="331">
        <v>0</v>
      </c>
    </row>
    <row r="1371" spans="1:10" ht="20" x14ac:dyDescent="0.2">
      <c r="A1371" s="323">
        <v>1800</v>
      </c>
      <c r="B1371" s="324">
        <v>43</v>
      </c>
      <c r="C1371" s="324">
        <v>23</v>
      </c>
      <c r="D1371" s="324">
        <v>2</v>
      </c>
      <c r="E1371" s="324">
        <v>7270</v>
      </c>
      <c r="F1371" s="324">
        <v>1.8</v>
      </c>
      <c r="G1371" s="324">
        <v>1</v>
      </c>
      <c r="H1371" s="324">
        <v>1</v>
      </c>
      <c r="I1371" s="325">
        <v>793</v>
      </c>
      <c r="J1371" s="331">
        <v>0</v>
      </c>
    </row>
    <row r="1372" spans="1:10" ht="20" x14ac:dyDescent="0.2">
      <c r="A1372" s="323">
        <v>1801</v>
      </c>
      <c r="B1372" s="324">
        <v>38</v>
      </c>
      <c r="C1372" s="324">
        <v>18</v>
      </c>
      <c r="D1372" s="324">
        <v>4</v>
      </c>
      <c r="E1372" s="324">
        <v>6540</v>
      </c>
      <c r="F1372" s="324">
        <v>3.4</v>
      </c>
      <c r="G1372" s="324">
        <v>0</v>
      </c>
      <c r="H1372" s="324">
        <v>1</v>
      </c>
      <c r="I1372" s="325">
        <v>993</v>
      </c>
      <c r="J1372" s="331">
        <v>0</v>
      </c>
    </row>
    <row r="1373" spans="1:10" ht="20" x14ac:dyDescent="0.2">
      <c r="A1373" s="323">
        <v>1806</v>
      </c>
      <c r="B1373" s="324">
        <v>40</v>
      </c>
      <c r="C1373" s="324">
        <v>30</v>
      </c>
      <c r="D1373" s="324">
        <v>1</v>
      </c>
      <c r="E1373" s="324">
        <v>7820</v>
      </c>
      <c r="F1373" s="324">
        <v>1.8</v>
      </c>
      <c r="G1373" s="324">
        <v>0</v>
      </c>
      <c r="H1373" s="324">
        <v>1</v>
      </c>
      <c r="I1373" s="325">
        <v>879</v>
      </c>
      <c r="J1373" s="331">
        <v>0</v>
      </c>
    </row>
    <row r="1374" spans="1:10" ht="20" x14ac:dyDescent="0.2">
      <c r="A1374" s="323">
        <v>1807</v>
      </c>
      <c r="B1374" s="324">
        <v>48</v>
      </c>
      <c r="C1374" s="324">
        <v>29</v>
      </c>
      <c r="D1374" s="324">
        <v>1</v>
      </c>
      <c r="E1374" s="324">
        <v>8650</v>
      </c>
      <c r="F1374" s="324">
        <v>3.4</v>
      </c>
      <c r="G1374" s="324">
        <v>1</v>
      </c>
      <c r="H1374" s="324">
        <v>0</v>
      </c>
      <c r="I1374" s="325">
        <v>1003</v>
      </c>
      <c r="J1374" s="331">
        <v>0</v>
      </c>
    </row>
    <row r="1375" spans="1:10" ht="20" x14ac:dyDescent="0.2">
      <c r="A1375" s="323">
        <v>1809</v>
      </c>
      <c r="B1375" s="324">
        <v>25</v>
      </c>
      <c r="C1375" s="324">
        <v>14</v>
      </c>
      <c r="D1375" s="324">
        <v>1</v>
      </c>
      <c r="E1375" s="324">
        <v>5670</v>
      </c>
      <c r="F1375" s="324">
        <v>5.2</v>
      </c>
      <c r="G1375" s="324">
        <v>0</v>
      </c>
      <c r="H1375" s="324">
        <v>0</v>
      </c>
      <c r="I1375" s="325">
        <v>285</v>
      </c>
      <c r="J1375" s="331">
        <v>0</v>
      </c>
    </row>
    <row r="1376" spans="1:10" ht="20" x14ac:dyDescent="0.2">
      <c r="A1376" s="323">
        <v>1810</v>
      </c>
      <c r="B1376" s="324">
        <v>36</v>
      </c>
      <c r="C1376" s="324">
        <v>13</v>
      </c>
      <c r="D1376" s="324">
        <v>1</v>
      </c>
      <c r="E1376" s="324">
        <v>5510</v>
      </c>
      <c r="F1376" s="324">
        <v>8</v>
      </c>
      <c r="G1376" s="324">
        <v>1</v>
      </c>
      <c r="H1376" s="324">
        <v>1</v>
      </c>
      <c r="I1376" s="325">
        <v>163</v>
      </c>
      <c r="J1376" s="331">
        <v>0</v>
      </c>
    </row>
    <row r="1377" spans="1:10" ht="20" x14ac:dyDescent="0.2">
      <c r="A1377" s="323">
        <v>1812</v>
      </c>
      <c r="B1377" s="324">
        <v>45</v>
      </c>
      <c r="C1377" s="324">
        <v>27</v>
      </c>
      <c r="D1377" s="324">
        <v>1</v>
      </c>
      <c r="E1377" s="324">
        <v>7430</v>
      </c>
      <c r="F1377" s="324">
        <v>4.5999999999999996</v>
      </c>
      <c r="G1377" s="324">
        <v>0</v>
      </c>
      <c r="H1377" s="324">
        <v>1</v>
      </c>
      <c r="I1377" s="325">
        <v>566</v>
      </c>
      <c r="J1377" s="331">
        <v>0</v>
      </c>
    </row>
    <row r="1378" spans="1:10" ht="20" x14ac:dyDescent="0.2">
      <c r="A1378" s="323">
        <v>1813</v>
      </c>
      <c r="B1378" s="324">
        <v>33</v>
      </c>
      <c r="C1378" s="324">
        <v>18</v>
      </c>
      <c r="D1378" s="324">
        <v>4</v>
      </c>
      <c r="E1378" s="324">
        <v>5460</v>
      </c>
      <c r="F1378" s="324">
        <v>5.0999999999999996</v>
      </c>
      <c r="G1378" s="324">
        <v>0</v>
      </c>
      <c r="H1378" s="324">
        <v>0</v>
      </c>
      <c r="I1378" s="325">
        <v>197</v>
      </c>
      <c r="J1378" s="331">
        <v>0</v>
      </c>
    </row>
    <row r="1379" spans="1:10" ht="20" x14ac:dyDescent="0.2">
      <c r="A1379" s="323">
        <v>1814</v>
      </c>
      <c r="B1379" s="324">
        <v>42</v>
      </c>
      <c r="C1379" s="324">
        <v>19</v>
      </c>
      <c r="D1379" s="324">
        <v>4</v>
      </c>
      <c r="E1379" s="324">
        <v>9890</v>
      </c>
      <c r="F1379" s="324">
        <v>9.6999999999999993</v>
      </c>
      <c r="G1379" s="324">
        <v>0</v>
      </c>
      <c r="H1379" s="324">
        <v>0</v>
      </c>
      <c r="I1379" s="325">
        <v>609</v>
      </c>
      <c r="J1379" s="331">
        <v>0</v>
      </c>
    </row>
    <row r="1380" spans="1:10" ht="20" x14ac:dyDescent="0.2">
      <c r="A1380" s="323">
        <v>1816</v>
      </c>
      <c r="B1380" s="324">
        <v>29</v>
      </c>
      <c r="C1380" s="324">
        <v>21</v>
      </c>
      <c r="D1380" s="324">
        <v>1</v>
      </c>
      <c r="E1380" s="324">
        <v>5800</v>
      </c>
      <c r="F1380" s="324">
        <v>5.3</v>
      </c>
      <c r="G1380" s="324">
        <v>1</v>
      </c>
      <c r="H1380" s="324">
        <v>0</v>
      </c>
      <c r="I1380" s="325">
        <v>1106</v>
      </c>
      <c r="J1380" s="331">
        <v>0</v>
      </c>
    </row>
    <row r="1381" spans="1:10" ht="20" x14ac:dyDescent="0.2">
      <c r="A1381" s="323">
        <v>1817</v>
      </c>
      <c r="B1381" s="324">
        <v>29</v>
      </c>
      <c r="C1381" s="324">
        <v>14</v>
      </c>
      <c r="D1381" s="324">
        <v>2</v>
      </c>
      <c r="E1381" s="324">
        <v>5270</v>
      </c>
      <c r="F1381" s="324">
        <v>7.7</v>
      </c>
      <c r="G1381" s="324">
        <v>0</v>
      </c>
      <c r="H1381" s="324">
        <v>0</v>
      </c>
      <c r="I1381" s="325">
        <v>371</v>
      </c>
      <c r="J1381" s="331">
        <v>0</v>
      </c>
    </row>
    <row r="1382" spans="1:10" ht="20" x14ac:dyDescent="0.2">
      <c r="A1382" s="323">
        <v>1819</v>
      </c>
      <c r="B1382" s="324">
        <v>41</v>
      </c>
      <c r="C1382" s="324">
        <v>26</v>
      </c>
      <c r="D1382" s="324">
        <v>2</v>
      </c>
      <c r="E1382" s="324">
        <v>6700</v>
      </c>
      <c r="F1382" s="324">
        <v>3.9</v>
      </c>
      <c r="G1382" s="324">
        <v>0</v>
      </c>
      <c r="H1382" s="324">
        <v>0</v>
      </c>
      <c r="I1382" s="325">
        <v>514</v>
      </c>
      <c r="J1382" s="331">
        <v>0</v>
      </c>
    </row>
    <row r="1383" spans="1:10" ht="20" x14ac:dyDescent="0.2">
      <c r="A1383" s="323">
        <v>1820</v>
      </c>
      <c r="B1383" s="324">
        <v>45</v>
      </c>
      <c r="C1383" s="324">
        <v>20</v>
      </c>
      <c r="D1383" s="324">
        <v>1</v>
      </c>
      <c r="E1383" s="324">
        <v>5170</v>
      </c>
      <c r="F1383" s="324">
        <v>1.3</v>
      </c>
      <c r="G1383" s="324">
        <v>1</v>
      </c>
      <c r="H1383" s="324">
        <v>1</v>
      </c>
      <c r="I1383" s="325">
        <v>246</v>
      </c>
      <c r="J1383" s="331">
        <v>0</v>
      </c>
    </row>
    <row r="1384" spans="1:10" ht="20" x14ac:dyDescent="0.2">
      <c r="A1384" s="323">
        <v>1821</v>
      </c>
      <c r="B1384" s="324">
        <v>41</v>
      </c>
      <c r="C1384" s="324">
        <v>19</v>
      </c>
      <c r="D1384" s="324">
        <v>1</v>
      </c>
      <c r="E1384" s="324">
        <v>5810</v>
      </c>
      <c r="F1384" s="324">
        <v>5.7</v>
      </c>
      <c r="G1384" s="324">
        <v>0</v>
      </c>
      <c r="H1384" s="324">
        <v>0</v>
      </c>
      <c r="I1384" s="325">
        <v>291</v>
      </c>
      <c r="J1384" s="331">
        <v>0</v>
      </c>
    </row>
    <row r="1385" spans="1:10" ht="20" x14ac:dyDescent="0.2">
      <c r="A1385" s="323">
        <v>1822</v>
      </c>
      <c r="B1385" s="324">
        <v>45</v>
      </c>
      <c r="C1385" s="324">
        <v>14</v>
      </c>
      <c r="D1385" s="324">
        <v>1</v>
      </c>
      <c r="E1385" s="324">
        <v>5850</v>
      </c>
      <c r="F1385" s="324">
        <v>1.1000000000000001</v>
      </c>
      <c r="G1385" s="324">
        <v>1</v>
      </c>
      <c r="H1385" s="324">
        <v>0</v>
      </c>
      <c r="I1385" s="325">
        <v>218</v>
      </c>
      <c r="J1385" s="331">
        <v>0</v>
      </c>
    </row>
    <row r="1386" spans="1:10" ht="20" x14ac:dyDescent="0.2">
      <c r="A1386" s="323">
        <v>1823</v>
      </c>
      <c r="B1386" s="324">
        <v>42</v>
      </c>
      <c r="C1386" s="324">
        <v>27</v>
      </c>
      <c r="D1386" s="324">
        <v>1</v>
      </c>
      <c r="E1386" s="324">
        <v>7570</v>
      </c>
      <c r="F1386" s="324">
        <v>2.1</v>
      </c>
      <c r="G1386" s="324">
        <v>1</v>
      </c>
      <c r="H1386" s="324">
        <v>1</v>
      </c>
      <c r="I1386" s="325">
        <v>470</v>
      </c>
      <c r="J1386" s="331">
        <v>0</v>
      </c>
    </row>
    <row r="1387" spans="1:10" ht="20" x14ac:dyDescent="0.2">
      <c r="A1387" s="323">
        <v>1824</v>
      </c>
      <c r="B1387" s="324">
        <v>33</v>
      </c>
      <c r="C1387" s="324">
        <v>18</v>
      </c>
      <c r="D1387" s="324">
        <v>1</v>
      </c>
      <c r="E1387" s="324">
        <v>5040</v>
      </c>
      <c r="F1387" s="324">
        <v>6.6</v>
      </c>
      <c r="G1387" s="324">
        <v>0</v>
      </c>
      <c r="H1387" s="324">
        <v>1</v>
      </c>
      <c r="I1387" s="325">
        <v>393</v>
      </c>
      <c r="J1387" s="331">
        <v>0</v>
      </c>
    </row>
    <row r="1388" spans="1:10" ht="20" x14ac:dyDescent="0.2">
      <c r="A1388" s="323">
        <v>1826</v>
      </c>
      <c r="B1388" s="324">
        <v>48</v>
      </c>
      <c r="C1388" s="324">
        <v>24</v>
      </c>
      <c r="D1388" s="324">
        <v>4</v>
      </c>
      <c r="E1388" s="324">
        <v>18040</v>
      </c>
      <c r="F1388" s="324">
        <v>4.2</v>
      </c>
      <c r="G1388" s="324">
        <v>1</v>
      </c>
      <c r="H1388" s="324">
        <v>0</v>
      </c>
      <c r="I1388" s="325">
        <v>808</v>
      </c>
      <c r="J1388" s="331">
        <v>0</v>
      </c>
    </row>
    <row r="1389" spans="1:10" ht="20" x14ac:dyDescent="0.2">
      <c r="A1389" s="323">
        <v>1828</v>
      </c>
      <c r="B1389" s="324">
        <v>44</v>
      </c>
      <c r="C1389" s="324">
        <v>36</v>
      </c>
      <c r="D1389" s="324">
        <v>1</v>
      </c>
      <c r="E1389" s="324">
        <v>17410</v>
      </c>
      <c r="F1389" s="324">
        <v>5.6</v>
      </c>
      <c r="G1389" s="324">
        <v>0</v>
      </c>
      <c r="H1389" s="324">
        <v>0</v>
      </c>
      <c r="I1389" s="325">
        <v>2030</v>
      </c>
      <c r="J1389" s="331">
        <v>0</v>
      </c>
    </row>
    <row r="1390" spans="1:10" ht="20" x14ac:dyDescent="0.2">
      <c r="A1390" s="323">
        <v>1829</v>
      </c>
      <c r="B1390" s="324">
        <v>40</v>
      </c>
      <c r="C1390" s="324">
        <v>19</v>
      </c>
      <c r="D1390" s="324">
        <v>1</v>
      </c>
      <c r="E1390" s="324">
        <v>6980</v>
      </c>
      <c r="F1390" s="324">
        <v>5.4</v>
      </c>
      <c r="G1390" s="324">
        <v>1</v>
      </c>
      <c r="H1390" s="324">
        <v>1</v>
      </c>
      <c r="I1390" s="325">
        <v>997</v>
      </c>
      <c r="J1390" s="331">
        <v>0</v>
      </c>
    </row>
    <row r="1391" spans="1:10" ht="20" x14ac:dyDescent="0.2">
      <c r="A1391" s="323">
        <v>1830</v>
      </c>
      <c r="B1391" s="324">
        <v>36</v>
      </c>
      <c r="C1391" s="324">
        <v>17</v>
      </c>
      <c r="D1391" s="324">
        <v>1</v>
      </c>
      <c r="E1391" s="324">
        <v>5280</v>
      </c>
      <c r="F1391" s="324">
        <v>3.5</v>
      </c>
      <c r="G1391" s="324">
        <v>1</v>
      </c>
      <c r="H1391" s="324">
        <v>0</v>
      </c>
      <c r="I1391" s="325">
        <v>1041</v>
      </c>
      <c r="J1391" s="331">
        <v>0</v>
      </c>
    </row>
    <row r="1392" spans="1:10" ht="20" x14ac:dyDescent="0.2">
      <c r="A1392" s="323">
        <v>1832</v>
      </c>
      <c r="B1392" s="324">
        <v>43</v>
      </c>
      <c r="C1392" s="324">
        <v>18</v>
      </c>
      <c r="D1392" s="324">
        <v>1</v>
      </c>
      <c r="E1392" s="324">
        <v>5650</v>
      </c>
      <c r="F1392" s="324">
        <v>3.7</v>
      </c>
      <c r="G1392" s="324">
        <v>1</v>
      </c>
      <c r="H1392" s="324">
        <v>1</v>
      </c>
      <c r="I1392" s="325">
        <v>396</v>
      </c>
      <c r="J1392" s="331">
        <v>0</v>
      </c>
    </row>
    <row r="1393" spans="1:10" ht="20" x14ac:dyDescent="0.2">
      <c r="A1393" s="323">
        <v>1833</v>
      </c>
      <c r="B1393" s="324">
        <v>39</v>
      </c>
      <c r="C1393" s="324">
        <v>12</v>
      </c>
      <c r="D1393" s="324">
        <v>2</v>
      </c>
      <c r="E1393" s="324">
        <v>7780</v>
      </c>
      <c r="F1393" s="324">
        <v>5.7</v>
      </c>
      <c r="G1393" s="324">
        <v>0</v>
      </c>
      <c r="H1393" s="324">
        <v>0</v>
      </c>
      <c r="I1393" s="325">
        <v>316</v>
      </c>
      <c r="J1393" s="331">
        <v>0</v>
      </c>
    </row>
    <row r="1394" spans="1:10" ht="20" x14ac:dyDescent="0.2">
      <c r="A1394" s="323">
        <v>1835</v>
      </c>
      <c r="B1394" s="324">
        <v>34</v>
      </c>
      <c r="C1394" s="324">
        <v>12</v>
      </c>
      <c r="D1394" s="324">
        <v>2</v>
      </c>
      <c r="E1394" s="324">
        <v>5220</v>
      </c>
      <c r="F1394" s="324">
        <v>4.7</v>
      </c>
      <c r="G1394" s="324">
        <v>1</v>
      </c>
      <c r="H1394" s="324">
        <v>1</v>
      </c>
      <c r="I1394" s="325">
        <v>116</v>
      </c>
      <c r="J1394" s="331">
        <v>0</v>
      </c>
    </row>
    <row r="1395" spans="1:10" ht="20" x14ac:dyDescent="0.2">
      <c r="A1395" s="323">
        <v>1836</v>
      </c>
      <c r="B1395" s="324">
        <v>47</v>
      </c>
      <c r="C1395" s="324">
        <v>37</v>
      </c>
      <c r="D1395" s="324">
        <v>1</v>
      </c>
      <c r="E1395" s="324">
        <v>11400</v>
      </c>
      <c r="F1395" s="324">
        <v>8.9</v>
      </c>
      <c r="G1395" s="324">
        <v>1</v>
      </c>
      <c r="H1395" s="324">
        <v>0</v>
      </c>
      <c r="I1395" s="325">
        <v>1794</v>
      </c>
      <c r="J1395" s="331">
        <v>0</v>
      </c>
    </row>
    <row r="1396" spans="1:10" ht="20" x14ac:dyDescent="0.2">
      <c r="A1396" s="323">
        <v>1838</v>
      </c>
      <c r="B1396" s="324">
        <v>37</v>
      </c>
      <c r="C1396" s="324">
        <v>30</v>
      </c>
      <c r="D1396" s="324">
        <v>1</v>
      </c>
      <c r="E1396" s="324">
        <v>6260</v>
      </c>
      <c r="F1396" s="324">
        <v>3.5</v>
      </c>
      <c r="G1396" s="324">
        <v>0</v>
      </c>
      <c r="H1396" s="324">
        <v>0</v>
      </c>
      <c r="I1396" s="325">
        <v>64</v>
      </c>
      <c r="J1396" s="331">
        <v>0</v>
      </c>
    </row>
    <row r="1397" spans="1:10" ht="20" x14ac:dyDescent="0.2">
      <c r="A1397" s="323">
        <v>1840</v>
      </c>
      <c r="B1397" s="324">
        <v>44</v>
      </c>
      <c r="C1397" s="324">
        <v>36</v>
      </c>
      <c r="D1397" s="324">
        <v>1</v>
      </c>
      <c r="E1397" s="324">
        <v>13030.000000000002</v>
      </c>
      <c r="F1397" s="324">
        <v>6.1</v>
      </c>
      <c r="G1397" s="324">
        <v>1</v>
      </c>
      <c r="H1397" s="324">
        <v>0</v>
      </c>
      <c r="I1397" s="325">
        <v>1581</v>
      </c>
      <c r="J1397" s="331">
        <v>0</v>
      </c>
    </row>
    <row r="1398" spans="1:10" ht="20" x14ac:dyDescent="0.2">
      <c r="A1398" s="323">
        <v>1841</v>
      </c>
      <c r="B1398" s="324">
        <v>39</v>
      </c>
      <c r="C1398" s="324">
        <v>32</v>
      </c>
      <c r="D1398" s="324">
        <v>1</v>
      </c>
      <c r="E1398" s="324">
        <v>6830</v>
      </c>
      <c r="F1398" s="324">
        <v>2.2999999999999998</v>
      </c>
      <c r="G1398" s="324">
        <v>1</v>
      </c>
      <c r="H1398" s="324">
        <v>0</v>
      </c>
      <c r="I1398" s="325">
        <v>346</v>
      </c>
      <c r="J1398" s="331">
        <v>0</v>
      </c>
    </row>
    <row r="1399" spans="1:10" ht="20" x14ac:dyDescent="0.2">
      <c r="A1399" s="323">
        <v>1843</v>
      </c>
      <c r="B1399" s="324">
        <v>39</v>
      </c>
      <c r="C1399" s="324">
        <v>13</v>
      </c>
      <c r="D1399" s="324">
        <v>2</v>
      </c>
      <c r="E1399" s="324">
        <v>7400</v>
      </c>
      <c r="F1399" s="324">
        <v>6.4</v>
      </c>
      <c r="G1399" s="324">
        <v>1</v>
      </c>
      <c r="H1399" s="324">
        <v>0</v>
      </c>
      <c r="I1399" s="325">
        <v>178</v>
      </c>
      <c r="J1399" s="331">
        <v>0</v>
      </c>
    </row>
    <row r="1400" spans="1:10" ht="20" x14ac:dyDescent="0.2">
      <c r="A1400" s="323">
        <v>1844</v>
      </c>
      <c r="B1400" s="324">
        <v>41</v>
      </c>
      <c r="C1400" s="324">
        <v>18</v>
      </c>
      <c r="D1400" s="324">
        <v>3</v>
      </c>
      <c r="E1400" s="324">
        <v>11370</v>
      </c>
      <c r="F1400" s="324">
        <v>7.8</v>
      </c>
      <c r="G1400" s="324">
        <v>0</v>
      </c>
      <c r="H1400" s="324">
        <v>0</v>
      </c>
      <c r="I1400" s="325">
        <v>1047</v>
      </c>
      <c r="J1400" s="331">
        <v>0</v>
      </c>
    </row>
    <row r="1401" spans="1:10" ht="20" x14ac:dyDescent="0.2">
      <c r="A1401" s="323">
        <v>1845</v>
      </c>
      <c r="B1401" s="324">
        <v>45</v>
      </c>
      <c r="C1401" s="324">
        <v>23</v>
      </c>
      <c r="D1401" s="324">
        <v>2</v>
      </c>
      <c r="E1401" s="324">
        <v>7170</v>
      </c>
      <c r="F1401" s="324">
        <v>5.6</v>
      </c>
      <c r="G1401" s="324">
        <v>1</v>
      </c>
      <c r="H1401" s="324">
        <v>1</v>
      </c>
      <c r="I1401" s="325">
        <v>132</v>
      </c>
      <c r="J1401" s="331">
        <v>0</v>
      </c>
    </row>
    <row r="1402" spans="1:10" ht="20" x14ac:dyDescent="0.2">
      <c r="A1402" s="323">
        <v>1846</v>
      </c>
      <c r="B1402" s="324">
        <v>41</v>
      </c>
      <c r="C1402" s="324">
        <v>30</v>
      </c>
      <c r="D1402" s="324">
        <v>1</v>
      </c>
      <c r="E1402" s="324">
        <v>8170</v>
      </c>
      <c r="F1402" s="324">
        <v>3.7</v>
      </c>
      <c r="G1402" s="324">
        <v>1</v>
      </c>
      <c r="H1402" s="324">
        <v>0</v>
      </c>
      <c r="I1402" s="325">
        <v>804</v>
      </c>
      <c r="J1402" s="331">
        <v>0</v>
      </c>
    </row>
    <row r="1403" spans="1:10" ht="20" x14ac:dyDescent="0.2">
      <c r="A1403" s="323">
        <v>1847</v>
      </c>
      <c r="B1403" s="324">
        <v>31</v>
      </c>
      <c r="C1403" s="324">
        <v>17</v>
      </c>
      <c r="D1403" s="324">
        <v>3</v>
      </c>
      <c r="E1403" s="324">
        <v>7220</v>
      </c>
      <c r="F1403" s="324">
        <v>5.2</v>
      </c>
      <c r="G1403" s="324">
        <v>0</v>
      </c>
      <c r="H1403" s="324">
        <v>1</v>
      </c>
      <c r="I1403" s="325">
        <v>301</v>
      </c>
      <c r="J1403" s="331">
        <v>0</v>
      </c>
    </row>
    <row r="1404" spans="1:10" ht="20" x14ac:dyDescent="0.2">
      <c r="A1404" s="323">
        <v>1848</v>
      </c>
      <c r="B1404" s="324">
        <v>31</v>
      </c>
      <c r="C1404" s="324">
        <v>15</v>
      </c>
      <c r="D1404" s="324">
        <v>3</v>
      </c>
      <c r="E1404" s="324">
        <v>7060</v>
      </c>
      <c r="F1404" s="324">
        <v>4.5999999999999996</v>
      </c>
      <c r="G1404" s="324">
        <v>1</v>
      </c>
      <c r="H1404" s="324">
        <v>0</v>
      </c>
      <c r="I1404" s="325">
        <v>324</v>
      </c>
      <c r="J1404" s="331">
        <v>0</v>
      </c>
    </row>
    <row r="1405" spans="1:10" ht="20" x14ac:dyDescent="0.2">
      <c r="A1405" s="323">
        <v>1849</v>
      </c>
      <c r="B1405" s="324">
        <v>47</v>
      </c>
      <c r="C1405" s="324">
        <v>13</v>
      </c>
      <c r="D1405" s="324">
        <v>1</v>
      </c>
      <c r="E1405" s="324">
        <v>6020</v>
      </c>
      <c r="F1405" s="324">
        <v>3.9</v>
      </c>
      <c r="G1405" s="324">
        <v>1</v>
      </c>
      <c r="H1405" s="324">
        <v>1</v>
      </c>
      <c r="I1405" s="325">
        <v>146</v>
      </c>
      <c r="J1405" s="331">
        <v>0</v>
      </c>
    </row>
    <row r="1406" spans="1:10" ht="20" x14ac:dyDescent="0.2">
      <c r="A1406" s="323">
        <v>1850</v>
      </c>
      <c r="B1406" s="324">
        <v>46</v>
      </c>
      <c r="C1406" s="324">
        <v>24</v>
      </c>
      <c r="D1406" s="324">
        <v>1</v>
      </c>
      <c r="E1406" s="324">
        <v>5880</v>
      </c>
      <c r="F1406" s="324">
        <v>3.4</v>
      </c>
      <c r="G1406" s="324">
        <v>1</v>
      </c>
      <c r="H1406" s="324">
        <v>0</v>
      </c>
      <c r="I1406" s="325">
        <v>428</v>
      </c>
      <c r="J1406" s="331">
        <v>0</v>
      </c>
    </row>
    <row r="1407" spans="1:10" ht="20" x14ac:dyDescent="0.2">
      <c r="A1407" s="323">
        <v>1851</v>
      </c>
      <c r="B1407" s="324">
        <v>24</v>
      </c>
      <c r="C1407" s="324">
        <v>17</v>
      </c>
      <c r="D1407" s="324">
        <v>1</v>
      </c>
      <c r="E1407" s="324">
        <v>4740</v>
      </c>
      <c r="F1407" s="324">
        <v>4.0999999999999996</v>
      </c>
      <c r="G1407" s="324">
        <v>1</v>
      </c>
      <c r="H1407" s="324">
        <v>1</v>
      </c>
      <c r="I1407" s="325">
        <v>403</v>
      </c>
      <c r="J1407" s="331">
        <v>0</v>
      </c>
    </row>
    <row r="1408" spans="1:10" ht="20" x14ac:dyDescent="0.2">
      <c r="A1408" s="323">
        <v>1852</v>
      </c>
      <c r="B1408" s="324">
        <v>41</v>
      </c>
      <c r="C1408" s="324">
        <v>21</v>
      </c>
      <c r="D1408" s="324">
        <v>1</v>
      </c>
      <c r="E1408" s="324">
        <v>6990</v>
      </c>
      <c r="F1408" s="324">
        <v>2.8</v>
      </c>
      <c r="G1408" s="324">
        <v>1</v>
      </c>
      <c r="H1408" s="324">
        <v>0</v>
      </c>
      <c r="I1408" s="325">
        <v>1065</v>
      </c>
      <c r="J1408" s="331">
        <v>0</v>
      </c>
    </row>
    <row r="1409" spans="1:10" ht="20" x14ac:dyDescent="0.2">
      <c r="A1409" s="323">
        <v>1853</v>
      </c>
      <c r="B1409" s="324">
        <v>42</v>
      </c>
      <c r="C1409" s="324">
        <v>25</v>
      </c>
      <c r="D1409" s="324">
        <v>1</v>
      </c>
      <c r="E1409" s="324">
        <v>6340</v>
      </c>
      <c r="F1409" s="324">
        <v>8.1999999999999993</v>
      </c>
      <c r="G1409" s="324">
        <v>0</v>
      </c>
      <c r="H1409" s="324">
        <v>1</v>
      </c>
      <c r="I1409" s="325">
        <v>1039</v>
      </c>
      <c r="J1409" s="331">
        <v>0</v>
      </c>
    </row>
    <row r="1410" spans="1:10" ht="20" x14ac:dyDescent="0.2">
      <c r="A1410" s="323">
        <v>1854</v>
      </c>
      <c r="B1410" s="324">
        <v>39</v>
      </c>
      <c r="C1410" s="324">
        <v>25</v>
      </c>
      <c r="D1410" s="324">
        <v>1</v>
      </c>
      <c r="E1410" s="324">
        <v>6020</v>
      </c>
      <c r="F1410" s="324">
        <v>6.3</v>
      </c>
      <c r="G1410" s="324">
        <v>0</v>
      </c>
      <c r="H1410" s="324">
        <v>1</v>
      </c>
      <c r="I1410" s="325">
        <v>419</v>
      </c>
      <c r="J1410" s="331">
        <v>0</v>
      </c>
    </row>
    <row r="1411" spans="1:10" ht="20" x14ac:dyDescent="0.2">
      <c r="A1411" s="323">
        <v>1855</v>
      </c>
      <c r="B1411" s="324">
        <v>46</v>
      </c>
      <c r="C1411" s="324">
        <v>18</v>
      </c>
      <c r="D1411" s="324">
        <v>3</v>
      </c>
      <c r="E1411" s="324">
        <v>8070</v>
      </c>
      <c r="F1411" s="324">
        <v>6.2</v>
      </c>
      <c r="G1411" s="324">
        <v>0</v>
      </c>
      <c r="H1411" s="324">
        <v>1</v>
      </c>
      <c r="I1411" s="325">
        <v>719</v>
      </c>
      <c r="J1411" s="331">
        <v>0</v>
      </c>
    </row>
    <row r="1412" spans="1:10" ht="20" x14ac:dyDescent="0.2">
      <c r="A1412" s="323">
        <v>1856</v>
      </c>
      <c r="B1412" s="324">
        <v>30</v>
      </c>
      <c r="C1412" s="324">
        <v>23</v>
      </c>
      <c r="D1412" s="324">
        <v>1</v>
      </c>
      <c r="E1412" s="324">
        <v>6200</v>
      </c>
      <c r="F1412" s="324">
        <v>4.2</v>
      </c>
      <c r="G1412" s="324">
        <v>1</v>
      </c>
      <c r="H1412" s="324">
        <v>0</v>
      </c>
      <c r="I1412" s="325">
        <v>665</v>
      </c>
      <c r="J1412" s="331">
        <v>0</v>
      </c>
    </row>
    <row r="1413" spans="1:10" ht="20" x14ac:dyDescent="0.2">
      <c r="A1413" s="323">
        <v>1857</v>
      </c>
      <c r="B1413" s="324">
        <v>36</v>
      </c>
      <c r="C1413" s="324">
        <v>20</v>
      </c>
      <c r="D1413" s="324">
        <v>2</v>
      </c>
      <c r="E1413" s="324">
        <v>5690</v>
      </c>
      <c r="F1413" s="324">
        <v>1.8</v>
      </c>
      <c r="G1413" s="324">
        <v>1</v>
      </c>
      <c r="H1413" s="324">
        <v>1</v>
      </c>
      <c r="I1413" s="325">
        <v>391</v>
      </c>
      <c r="J1413" s="331">
        <v>0</v>
      </c>
    </row>
    <row r="1414" spans="1:10" ht="20" x14ac:dyDescent="0.2">
      <c r="A1414" s="323">
        <v>1858</v>
      </c>
      <c r="B1414" s="324">
        <v>44</v>
      </c>
      <c r="C1414" s="324">
        <v>22</v>
      </c>
      <c r="D1414" s="324">
        <v>1</v>
      </c>
      <c r="E1414" s="324">
        <v>7220</v>
      </c>
      <c r="F1414" s="324">
        <v>1.1000000000000001</v>
      </c>
      <c r="G1414" s="324">
        <v>1</v>
      </c>
      <c r="H1414" s="324">
        <v>1</v>
      </c>
      <c r="I1414" s="325">
        <v>685</v>
      </c>
      <c r="J1414" s="331">
        <v>0</v>
      </c>
    </row>
    <row r="1415" spans="1:10" ht="20" x14ac:dyDescent="0.2">
      <c r="A1415" s="323">
        <v>1859</v>
      </c>
      <c r="B1415" s="324">
        <v>36</v>
      </c>
      <c r="C1415" s="324">
        <v>29</v>
      </c>
      <c r="D1415" s="324">
        <v>1</v>
      </c>
      <c r="E1415" s="324">
        <v>11870</v>
      </c>
      <c r="F1415" s="324">
        <v>6.5</v>
      </c>
      <c r="G1415" s="324">
        <v>1</v>
      </c>
      <c r="H1415" s="324">
        <v>0</v>
      </c>
      <c r="I1415" s="325">
        <v>1013</v>
      </c>
      <c r="J1415" s="331">
        <v>0</v>
      </c>
    </row>
    <row r="1416" spans="1:10" ht="20" x14ac:dyDescent="0.2">
      <c r="A1416" s="323">
        <v>1861</v>
      </c>
      <c r="B1416" s="324">
        <v>51</v>
      </c>
      <c r="C1416" s="324">
        <v>16</v>
      </c>
      <c r="D1416" s="324">
        <v>2</v>
      </c>
      <c r="E1416" s="324">
        <v>5890</v>
      </c>
      <c r="F1416" s="324">
        <v>5</v>
      </c>
      <c r="G1416" s="324">
        <v>1</v>
      </c>
      <c r="H1416" s="324">
        <v>1</v>
      </c>
      <c r="I1416" s="325">
        <v>98</v>
      </c>
      <c r="J1416" s="331">
        <v>0</v>
      </c>
    </row>
    <row r="1417" spans="1:10" ht="20" x14ac:dyDescent="0.2">
      <c r="A1417" s="323">
        <v>1863</v>
      </c>
      <c r="B1417" s="324">
        <v>45</v>
      </c>
      <c r="C1417" s="324">
        <v>35</v>
      </c>
      <c r="D1417" s="324">
        <v>1</v>
      </c>
      <c r="E1417" s="324">
        <v>11090</v>
      </c>
      <c r="F1417" s="324">
        <v>9.3000000000000007</v>
      </c>
      <c r="G1417" s="324">
        <v>1</v>
      </c>
      <c r="H1417" s="324">
        <v>1</v>
      </c>
      <c r="I1417" s="325">
        <v>1110</v>
      </c>
      <c r="J1417" s="331">
        <v>0</v>
      </c>
    </row>
    <row r="1418" spans="1:10" ht="20" x14ac:dyDescent="0.2">
      <c r="A1418" s="323">
        <v>1864</v>
      </c>
      <c r="B1418" s="324">
        <v>35</v>
      </c>
      <c r="C1418" s="324">
        <v>28</v>
      </c>
      <c r="D1418" s="324">
        <v>1</v>
      </c>
      <c r="E1418" s="324">
        <v>6530</v>
      </c>
      <c r="F1418" s="324">
        <v>0.3</v>
      </c>
      <c r="G1418" s="324">
        <v>0</v>
      </c>
      <c r="H1418" s="324">
        <v>0</v>
      </c>
      <c r="I1418" s="325">
        <v>246</v>
      </c>
      <c r="J1418" s="331">
        <v>0</v>
      </c>
    </row>
    <row r="1419" spans="1:10" ht="20" x14ac:dyDescent="0.2">
      <c r="A1419" s="323">
        <v>1865</v>
      </c>
      <c r="B1419" s="324">
        <v>28</v>
      </c>
      <c r="C1419" s="324">
        <v>15</v>
      </c>
      <c r="D1419" s="324">
        <v>2</v>
      </c>
      <c r="E1419" s="324">
        <v>5730</v>
      </c>
      <c r="F1419" s="324">
        <v>5.3</v>
      </c>
      <c r="G1419" s="324">
        <v>0</v>
      </c>
      <c r="H1419" s="324">
        <v>0</v>
      </c>
      <c r="I1419" s="325">
        <v>662</v>
      </c>
      <c r="J1419" s="331">
        <v>0</v>
      </c>
    </row>
    <row r="1420" spans="1:10" ht="20" x14ac:dyDescent="0.2">
      <c r="A1420" s="323">
        <v>1866</v>
      </c>
      <c r="B1420" s="324">
        <v>34</v>
      </c>
      <c r="C1420" s="324">
        <v>15</v>
      </c>
      <c r="D1420" s="324">
        <v>1</v>
      </c>
      <c r="E1420" s="324">
        <v>4870</v>
      </c>
      <c r="F1420" s="324">
        <v>2.4</v>
      </c>
      <c r="G1420" s="324">
        <v>0</v>
      </c>
      <c r="H1420" s="324">
        <v>0</v>
      </c>
      <c r="I1420" s="325">
        <v>354</v>
      </c>
      <c r="J1420" s="331">
        <v>0</v>
      </c>
    </row>
    <row r="1421" spans="1:10" ht="20" x14ac:dyDescent="0.2">
      <c r="A1421" s="323">
        <v>1867</v>
      </c>
      <c r="B1421" s="324">
        <v>47</v>
      </c>
      <c r="C1421" s="324">
        <v>24</v>
      </c>
      <c r="D1421" s="324">
        <v>1</v>
      </c>
      <c r="E1421" s="324">
        <v>9020</v>
      </c>
      <c r="F1421" s="324">
        <v>5.8</v>
      </c>
      <c r="G1421" s="324">
        <v>1</v>
      </c>
      <c r="H1421" s="324">
        <v>0</v>
      </c>
      <c r="I1421" s="325">
        <v>927</v>
      </c>
      <c r="J1421" s="331">
        <v>0</v>
      </c>
    </row>
    <row r="1422" spans="1:10" ht="20" x14ac:dyDescent="0.2">
      <c r="A1422" s="323">
        <v>1868</v>
      </c>
      <c r="B1422" s="324">
        <v>49</v>
      </c>
      <c r="C1422" s="324">
        <v>17</v>
      </c>
      <c r="D1422" s="324">
        <v>2</v>
      </c>
      <c r="E1422" s="324">
        <v>7550</v>
      </c>
      <c r="F1422" s="324">
        <v>7</v>
      </c>
      <c r="G1422" s="324">
        <v>0</v>
      </c>
      <c r="H1422" s="324">
        <v>1</v>
      </c>
      <c r="I1422" s="325">
        <v>632</v>
      </c>
      <c r="J1422" s="331">
        <v>0</v>
      </c>
    </row>
    <row r="1423" spans="1:10" ht="20" x14ac:dyDescent="0.2">
      <c r="A1423" s="323">
        <v>1869</v>
      </c>
      <c r="B1423" s="324">
        <v>40</v>
      </c>
      <c r="C1423" s="324">
        <v>23</v>
      </c>
      <c r="D1423" s="324">
        <v>2</v>
      </c>
      <c r="E1423" s="324">
        <v>6260</v>
      </c>
      <c r="F1423" s="324">
        <v>3.3</v>
      </c>
      <c r="G1423" s="324">
        <v>0</v>
      </c>
      <c r="H1423" s="324">
        <v>0</v>
      </c>
      <c r="I1423" s="325">
        <v>1327</v>
      </c>
      <c r="J1423" s="331">
        <v>0</v>
      </c>
    </row>
    <row r="1424" spans="1:10" ht="20" x14ac:dyDescent="0.2">
      <c r="A1424" s="323">
        <v>1870</v>
      </c>
      <c r="B1424" s="324">
        <v>33</v>
      </c>
      <c r="C1424" s="324">
        <v>23</v>
      </c>
      <c r="D1424" s="324">
        <v>1</v>
      </c>
      <c r="E1424" s="324">
        <v>8910</v>
      </c>
      <c r="F1424" s="324">
        <v>7.6</v>
      </c>
      <c r="G1424" s="324">
        <v>0</v>
      </c>
      <c r="H1424" s="324">
        <v>0</v>
      </c>
      <c r="I1424" s="325">
        <v>367</v>
      </c>
      <c r="J1424" s="331">
        <v>0</v>
      </c>
    </row>
    <row r="1425" spans="1:10" ht="20" x14ac:dyDescent="0.2">
      <c r="A1425" s="323">
        <v>1872</v>
      </c>
      <c r="B1425" s="324">
        <v>44</v>
      </c>
      <c r="C1425" s="324">
        <v>19</v>
      </c>
      <c r="D1425" s="324">
        <v>1</v>
      </c>
      <c r="E1425" s="324">
        <v>6440</v>
      </c>
      <c r="F1425" s="324">
        <v>0.5</v>
      </c>
      <c r="G1425" s="324">
        <v>1</v>
      </c>
      <c r="H1425" s="324">
        <v>0</v>
      </c>
      <c r="I1425" s="325">
        <v>877</v>
      </c>
      <c r="J1425" s="331">
        <v>0</v>
      </c>
    </row>
    <row r="1426" spans="1:10" ht="20" x14ac:dyDescent="0.2">
      <c r="A1426" s="323">
        <v>1873</v>
      </c>
      <c r="B1426" s="324">
        <v>29</v>
      </c>
      <c r="C1426" s="324">
        <v>15</v>
      </c>
      <c r="D1426" s="324">
        <v>4</v>
      </c>
      <c r="E1426" s="324">
        <v>7110</v>
      </c>
      <c r="F1426" s="324">
        <v>4</v>
      </c>
      <c r="G1426" s="324">
        <v>0</v>
      </c>
      <c r="H1426" s="324">
        <v>1</v>
      </c>
      <c r="I1426" s="325">
        <v>499</v>
      </c>
      <c r="J1426" s="331">
        <v>0</v>
      </c>
    </row>
    <row r="1427" spans="1:10" ht="20" x14ac:dyDescent="0.2">
      <c r="A1427" s="323">
        <v>1875</v>
      </c>
      <c r="B1427" s="324">
        <v>32</v>
      </c>
      <c r="C1427" s="324">
        <v>14</v>
      </c>
      <c r="D1427" s="324">
        <v>2</v>
      </c>
      <c r="E1427" s="324">
        <v>5720</v>
      </c>
      <c r="F1427" s="324">
        <v>5.9</v>
      </c>
      <c r="G1427" s="324">
        <v>0</v>
      </c>
      <c r="H1427" s="324">
        <v>0</v>
      </c>
      <c r="I1427" s="325">
        <v>398</v>
      </c>
      <c r="J1427" s="331">
        <v>0</v>
      </c>
    </row>
    <row r="1428" spans="1:10" ht="20" x14ac:dyDescent="0.2">
      <c r="A1428" s="323">
        <v>1876</v>
      </c>
      <c r="B1428" s="324">
        <v>33</v>
      </c>
      <c r="C1428" s="324">
        <v>17</v>
      </c>
      <c r="D1428" s="324">
        <v>3</v>
      </c>
      <c r="E1428" s="324">
        <v>5440</v>
      </c>
      <c r="F1428" s="324">
        <v>3</v>
      </c>
      <c r="G1428" s="324">
        <v>1</v>
      </c>
      <c r="H1428" s="324">
        <v>0</v>
      </c>
      <c r="I1428" s="325">
        <v>189</v>
      </c>
      <c r="J1428" s="331">
        <v>0</v>
      </c>
    </row>
    <row r="1429" spans="1:10" ht="20" x14ac:dyDescent="0.2">
      <c r="A1429" s="323">
        <v>1879</v>
      </c>
      <c r="B1429" s="324">
        <v>31</v>
      </c>
      <c r="C1429" s="324">
        <v>20</v>
      </c>
      <c r="D1429" s="324">
        <v>1</v>
      </c>
      <c r="E1429" s="324">
        <v>5430</v>
      </c>
      <c r="F1429" s="324">
        <v>4</v>
      </c>
      <c r="G1429" s="324">
        <v>1</v>
      </c>
      <c r="H1429" s="324">
        <v>1</v>
      </c>
      <c r="I1429" s="325">
        <v>381</v>
      </c>
      <c r="J1429" s="331">
        <v>0</v>
      </c>
    </row>
    <row r="1430" spans="1:10" ht="20" x14ac:dyDescent="0.2">
      <c r="A1430" s="323">
        <v>1880</v>
      </c>
      <c r="B1430" s="324">
        <v>29</v>
      </c>
      <c r="C1430" s="324">
        <v>19</v>
      </c>
      <c r="D1430" s="324">
        <v>1</v>
      </c>
      <c r="E1430" s="324">
        <v>6760</v>
      </c>
      <c r="F1430" s="324">
        <v>8</v>
      </c>
      <c r="G1430" s="324">
        <v>1</v>
      </c>
      <c r="H1430" s="324">
        <v>1</v>
      </c>
      <c r="I1430" s="325">
        <v>201</v>
      </c>
      <c r="J1430" s="331">
        <v>0</v>
      </c>
    </row>
    <row r="1431" spans="1:10" ht="20" x14ac:dyDescent="0.2">
      <c r="A1431" s="323">
        <v>1881</v>
      </c>
      <c r="B1431" s="324">
        <v>39</v>
      </c>
      <c r="C1431" s="324">
        <v>24</v>
      </c>
      <c r="D1431" s="324">
        <v>1</v>
      </c>
      <c r="E1431" s="324">
        <v>9450</v>
      </c>
      <c r="F1431" s="324">
        <v>3.8</v>
      </c>
      <c r="G1431" s="324">
        <v>0</v>
      </c>
      <c r="H1431" s="324">
        <v>0</v>
      </c>
      <c r="I1431" s="325">
        <v>733</v>
      </c>
      <c r="J1431" s="331">
        <v>0</v>
      </c>
    </row>
    <row r="1432" spans="1:10" ht="20" x14ac:dyDescent="0.2">
      <c r="A1432" s="323">
        <v>1882</v>
      </c>
      <c r="B1432" s="324">
        <v>44</v>
      </c>
      <c r="C1432" s="324">
        <v>31</v>
      </c>
      <c r="D1432" s="324">
        <v>2</v>
      </c>
      <c r="E1432" s="324">
        <v>10260</v>
      </c>
      <c r="F1432" s="324">
        <v>5.9</v>
      </c>
      <c r="G1432" s="324">
        <v>1</v>
      </c>
      <c r="H1432" s="324">
        <v>0</v>
      </c>
      <c r="I1432" s="325">
        <v>1632</v>
      </c>
      <c r="J1432" s="331">
        <v>0</v>
      </c>
    </row>
    <row r="1433" spans="1:10" ht="20" x14ac:dyDescent="0.2">
      <c r="A1433" s="323">
        <v>1883</v>
      </c>
      <c r="B1433" s="324">
        <v>34</v>
      </c>
      <c r="C1433" s="324">
        <v>14</v>
      </c>
      <c r="D1433" s="324">
        <v>3</v>
      </c>
      <c r="E1433" s="324">
        <v>8230</v>
      </c>
      <c r="F1433" s="324">
        <v>3.1</v>
      </c>
      <c r="G1433" s="324">
        <v>0</v>
      </c>
      <c r="H1433" s="324">
        <v>1</v>
      </c>
      <c r="I1433" s="325">
        <v>798</v>
      </c>
      <c r="J1433" s="331">
        <v>0</v>
      </c>
    </row>
    <row r="1434" spans="1:10" ht="20" x14ac:dyDescent="0.2">
      <c r="A1434" s="323">
        <v>1884</v>
      </c>
      <c r="B1434" s="324">
        <v>46</v>
      </c>
      <c r="C1434" s="324">
        <v>29</v>
      </c>
      <c r="D1434" s="324">
        <v>1</v>
      </c>
      <c r="E1434" s="324">
        <v>6700</v>
      </c>
      <c r="F1434" s="324">
        <v>1.1000000000000001</v>
      </c>
      <c r="G1434" s="324">
        <v>1</v>
      </c>
      <c r="H1434" s="324">
        <v>1</v>
      </c>
      <c r="I1434" s="325">
        <v>291</v>
      </c>
      <c r="J1434" s="331">
        <v>0</v>
      </c>
    </row>
    <row r="1435" spans="1:10" ht="20" x14ac:dyDescent="0.2">
      <c r="A1435" s="323">
        <v>1885</v>
      </c>
      <c r="B1435" s="324">
        <v>58</v>
      </c>
      <c r="C1435" s="324">
        <v>27</v>
      </c>
      <c r="D1435" s="324">
        <v>3</v>
      </c>
      <c r="E1435" s="324">
        <v>20010.000000000004</v>
      </c>
      <c r="F1435" s="324">
        <v>6.7</v>
      </c>
      <c r="G1435" s="324">
        <v>0</v>
      </c>
      <c r="H1435" s="324">
        <v>1</v>
      </c>
      <c r="I1435" s="325">
        <v>1492</v>
      </c>
      <c r="J1435" s="331">
        <v>0</v>
      </c>
    </row>
    <row r="1436" spans="1:10" ht="20" x14ac:dyDescent="0.2">
      <c r="A1436" s="323">
        <v>1886</v>
      </c>
      <c r="B1436" s="324">
        <v>27</v>
      </c>
      <c r="C1436" s="324">
        <v>16</v>
      </c>
      <c r="D1436" s="324">
        <v>1</v>
      </c>
      <c r="E1436" s="324">
        <v>6260</v>
      </c>
      <c r="F1436" s="324">
        <v>1.3</v>
      </c>
      <c r="G1436" s="324">
        <v>1</v>
      </c>
      <c r="H1436" s="324">
        <v>1</v>
      </c>
      <c r="I1436" s="325">
        <v>555</v>
      </c>
      <c r="J1436" s="331">
        <v>0</v>
      </c>
    </row>
    <row r="1437" spans="1:10" ht="20" x14ac:dyDescent="0.2">
      <c r="A1437" s="323">
        <v>1888</v>
      </c>
      <c r="B1437" s="324">
        <v>35</v>
      </c>
      <c r="C1437" s="324">
        <v>24</v>
      </c>
      <c r="D1437" s="324">
        <v>1</v>
      </c>
      <c r="E1437" s="324">
        <v>7740.0000000000009</v>
      </c>
      <c r="F1437" s="324">
        <v>0.9</v>
      </c>
      <c r="G1437" s="324">
        <v>0</v>
      </c>
      <c r="H1437" s="324">
        <v>0</v>
      </c>
      <c r="I1437" s="325">
        <v>161</v>
      </c>
      <c r="J1437" s="331">
        <v>0</v>
      </c>
    </row>
    <row r="1438" spans="1:10" ht="20" x14ac:dyDescent="0.2">
      <c r="A1438" s="323">
        <v>1889</v>
      </c>
      <c r="B1438" s="324">
        <v>36</v>
      </c>
      <c r="C1438" s="324">
        <v>27</v>
      </c>
      <c r="D1438" s="324">
        <v>1</v>
      </c>
      <c r="E1438" s="324">
        <v>6870</v>
      </c>
      <c r="F1438" s="324">
        <v>1.7</v>
      </c>
      <c r="G1438" s="324">
        <v>0</v>
      </c>
      <c r="H1438" s="324">
        <v>0</v>
      </c>
      <c r="I1438" s="325">
        <v>677</v>
      </c>
      <c r="J1438" s="331">
        <v>0</v>
      </c>
    </row>
    <row r="1439" spans="1:10" ht="20" x14ac:dyDescent="0.2">
      <c r="A1439" s="323">
        <v>1890</v>
      </c>
      <c r="B1439" s="324">
        <v>44</v>
      </c>
      <c r="C1439" s="324">
        <v>28</v>
      </c>
      <c r="D1439" s="324">
        <v>3</v>
      </c>
      <c r="E1439" s="324">
        <v>19110</v>
      </c>
      <c r="F1439" s="324">
        <v>2.2999999999999998</v>
      </c>
      <c r="G1439" s="324">
        <v>1</v>
      </c>
      <c r="H1439" s="324">
        <v>1</v>
      </c>
      <c r="I1439" s="325">
        <v>282</v>
      </c>
      <c r="J1439" s="331">
        <v>0</v>
      </c>
    </row>
    <row r="1440" spans="1:10" ht="20" x14ac:dyDescent="0.2">
      <c r="A1440" s="323">
        <v>1891</v>
      </c>
      <c r="B1440" s="324">
        <v>40</v>
      </c>
      <c r="C1440" s="324">
        <v>31</v>
      </c>
      <c r="D1440" s="324">
        <v>1</v>
      </c>
      <c r="E1440" s="324">
        <v>9030</v>
      </c>
      <c r="F1440" s="324">
        <v>6.1</v>
      </c>
      <c r="G1440" s="324">
        <v>1</v>
      </c>
      <c r="H1440" s="324">
        <v>1</v>
      </c>
      <c r="I1440" s="325">
        <v>795</v>
      </c>
      <c r="J1440" s="331">
        <v>0</v>
      </c>
    </row>
    <row r="1441" spans="1:10" ht="20" x14ac:dyDescent="0.2">
      <c r="A1441" s="323">
        <v>1893</v>
      </c>
      <c r="B1441" s="324">
        <v>38</v>
      </c>
      <c r="C1441" s="324">
        <v>24</v>
      </c>
      <c r="D1441" s="324">
        <v>2</v>
      </c>
      <c r="E1441" s="324">
        <v>7210</v>
      </c>
      <c r="F1441" s="324">
        <v>5.2</v>
      </c>
      <c r="G1441" s="324">
        <v>1</v>
      </c>
      <c r="H1441" s="324">
        <v>0</v>
      </c>
      <c r="I1441" s="325">
        <v>666</v>
      </c>
      <c r="J1441" s="331">
        <v>0</v>
      </c>
    </row>
    <row r="1442" spans="1:10" ht="20" x14ac:dyDescent="0.2">
      <c r="A1442" s="323">
        <v>1894</v>
      </c>
      <c r="B1442" s="324">
        <v>43</v>
      </c>
      <c r="C1442" s="324">
        <v>25</v>
      </c>
      <c r="D1442" s="324">
        <v>3</v>
      </c>
      <c r="E1442" s="324">
        <v>6770</v>
      </c>
      <c r="F1442" s="324">
        <v>5.4</v>
      </c>
      <c r="G1442" s="324">
        <v>1</v>
      </c>
      <c r="H1442" s="324">
        <v>1</v>
      </c>
      <c r="I1442" s="325">
        <v>573</v>
      </c>
      <c r="J1442" s="331">
        <v>0</v>
      </c>
    </row>
    <row r="1443" spans="1:10" ht="20" x14ac:dyDescent="0.2">
      <c r="A1443" s="323">
        <v>1896</v>
      </c>
      <c r="B1443" s="324">
        <v>45</v>
      </c>
      <c r="C1443" s="324">
        <v>22</v>
      </c>
      <c r="D1443" s="324">
        <v>1</v>
      </c>
      <c r="E1443" s="324">
        <v>7250</v>
      </c>
      <c r="F1443" s="324">
        <v>3.4</v>
      </c>
      <c r="G1443" s="324">
        <v>1</v>
      </c>
      <c r="H1443" s="324">
        <v>0</v>
      </c>
      <c r="I1443" s="325">
        <v>453</v>
      </c>
      <c r="J1443" s="331">
        <v>0</v>
      </c>
    </row>
    <row r="1444" spans="1:10" ht="20" x14ac:dyDescent="0.2">
      <c r="A1444" s="323">
        <v>1897</v>
      </c>
      <c r="B1444" s="324">
        <v>46</v>
      </c>
      <c r="C1444" s="324">
        <v>31</v>
      </c>
      <c r="D1444" s="324">
        <v>1</v>
      </c>
      <c r="E1444" s="324">
        <v>7680</v>
      </c>
      <c r="F1444" s="324">
        <v>5.8</v>
      </c>
      <c r="G1444" s="324">
        <v>1</v>
      </c>
      <c r="H1444" s="324">
        <v>0</v>
      </c>
      <c r="I1444" s="325">
        <v>874</v>
      </c>
      <c r="J1444" s="331">
        <v>0</v>
      </c>
    </row>
    <row r="1445" spans="1:10" ht="20" x14ac:dyDescent="0.2">
      <c r="A1445" s="323">
        <v>1898</v>
      </c>
      <c r="B1445" s="324">
        <v>40</v>
      </c>
      <c r="C1445" s="324">
        <v>26</v>
      </c>
      <c r="D1445" s="324">
        <v>1</v>
      </c>
      <c r="E1445" s="324">
        <v>7060</v>
      </c>
      <c r="F1445" s="324">
        <v>7.2</v>
      </c>
      <c r="G1445" s="324">
        <v>1</v>
      </c>
      <c r="H1445" s="324">
        <v>0</v>
      </c>
      <c r="I1445" s="325">
        <v>206</v>
      </c>
      <c r="J1445" s="331">
        <v>0</v>
      </c>
    </row>
    <row r="1446" spans="1:10" ht="20" x14ac:dyDescent="0.2">
      <c r="A1446" s="323">
        <v>1899</v>
      </c>
      <c r="B1446" s="324">
        <v>44</v>
      </c>
      <c r="C1446" s="324">
        <v>12</v>
      </c>
      <c r="D1446" s="324">
        <v>1</v>
      </c>
      <c r="E1446" s="324">
        <v>5100</v>
      </c>
      <c r="F1446" s="324">
        <v>4.2</v>
      </c>
      <c r="G1446" s="324">
        <v>1</v>
      </c>
      <c r="H1446" s="324">
        <v>1</v>
      </c>
      <c r="I1446" s="325">
        <v>530</v>
      </c>
      <c r="J1446" s="331">
        <v>0</v>
      </c>
    </row>
    <row r="1447" spans="1:10" ht="20" x14ac:dyDescent="0.2">
      <c r="A1447" s="323">
        <v>1900</v>
      </c>
      <c r="B1447" s="324">
        <v>49</v>
      </c>
      <c r="C1447" s="324">
        <v>26</v>
      </c>
      <c r="D1447" s="324">
        <v>1</v>
      </c>
      <c r="E1447" s="324">
        <v>6650</v>
      </c>
      <c r="F1447" s="324">
        <v>7.3</v>
      </c>
      <c r="G1447" s="324">
        <v>0</v>
      </c>
      <c r="H1447" s="324">
        <v>1</v>
      </c>
      <c r="I1447" s="325">
        <v>306</v>
      </c>
      <c r="J1447" s="331">
        <v>0</v>
      </c>
    </row>
    <row r="1448" spans="1:10" ht="20" x14ac:dyDescent="0.2">
      <c r="A1448" s="323">
        <v>1904</v>
      </c>
      <c r="B1448" s="324">
        <v>23</v>
      </c>
      <c r="C1448" s="324">
        <v>12</v>
      </c>
      <c r="D1448" s="324">
        <v>3</v>
      </c>
      <c r="E1448" s="324">
        <v>4650</v>
      </c>
      <c r="F1448" s="324">
        <v>7.5</v>
      </c>
      <c r="G1448" s="324">
        <v>0</v>
      </c>
      <c r="H1448" s="324">
        <v>0</v>
      </c>
      <c r="I1448" s="325">
        <v>132</v>
      </c>
      <c r="J1448" s="331">
        <v>0</v>
      </c>
    </row>
    <row r="1449" spans="1:10" ht="20" x14ac:dyDescent="0.2">
      <c r="A1449" s="323">
        <v>1906</v>
      </c>
      <c r="B1449" s="324">
        <v>32</v>
      </c>
      <c r="C1449" s="324">
        <v>18</v>
      </c>
      <c r="D1449" s="324">
        <v>1</v>
      </c>
      <c r="E1449" s="324">
        <v>5590</v>
      </c>
      <c r="F1449" s="324">
        <v>7.7</v>
      </c>
      <c r="G1449" s="324">
        <v>1</v>
      </c>
      <c r="H1449" s="324">
        <v>1</v>
      </c>
      <c r="I1449" s="325">
        <v>393</v>
      </c>
      <c r="J1449" s="331">
        <v>0</v>
      </c>
    </row>
    <row r="1450" spans="1:10" ht="20" x14ac:dyDescent="0.2">
      <c r="A1450" s="323">
        <v>1907</v>
      </c>
      <c r="B1450" s="324">
        <v>40</v>
      </c>
      <c r="C1450" s="324">
        <v>23</v>
      </c>
      <c r="D1450" s="324">
        <v>1</v>
      </c>
      <c r="E1450" s="324">
        <v>7810</v>
      </c>
      <c r="F1450" s="324">
        <v>4.5999999999999996</v>
      </c>
      <c r="G1450" s="324">
        <v>1</v>
      </c>
      <c r="H1450" s="324">
        <v>0</v>
      </c>
      <c r="I1450" s="325">
        <v>411</v>
      </c>
      <c r="J1450" s="331">
        <v>0</v>
      </c>
    </row>
    <row r="1451" spans="1:10" ht="20" x14ac:dyDescent="0.2">
      <c r="A1451" s="323">
        <v>1908</v>
      </c>
      <c r="B1451" s="324">
        <v>44</v>
      </c>
      <c r="C1451" s="324">
        <v>34</v>
      </c>
      <c r="D1451" s="324">
        <v>1</v>
      </c>
      <c r="E1451" s="324">
        <v>10020</v>
      </c>
      <c r="F1451" s="324">
        <v>6.7</v>
      </c>
      <c r="G1451" s="324">
        <v>0</v>
      </c>
      <c r="H1451" s="324">
        <v>1</v>
      </c>
      <c r="I1451" s="325">
        <v>1249</v>
      </c>
      <c r="J1451" s="331">
        <v>0</v>
      </c>
    </row>
    <row r="1452" spans="1:10" ht="20" x14ac:dyDescent="0.2">
      <c r="A1452" s="323">
        <v>1909</v>
      </c>
      <c r="B1452" s="324">
        <v>41</v>
      </c>
      <c r="C1452" s="324">
        <v>27</v>
      </c>
      <c r="D1452" s="324">
        <v>2</v>
      </c>
      <c r="E1452" s="324">
        <v>9840</v>
      </c>
      <c r="F1452" s="324">
        <v>3.7</v>
      </c>
      <c r="G1452" s="324">
        <v>1</v>
      </c>
      <c r="H1452" s="324">
        <v>1</v>
      </c>
      <c r="I1452" s="325">
        <v>1195</v>
      </c>
      <c r="J1452" s="331">
        <v>0</v>
      </c>
    </row>
    <row r="1453" spans="1:10" ht="20" x14ac:dyDescent="0.2">
      <c r="A1453" s="323">
        <v>1911</v>
      </c>
      <c r="B1453" s="324">
        <v>38</v>
      </c>
      <c r="C1453" s="324">
        <v>20</v>
      </c>
      <c r="D1453" s="324">
        <v>1</v>
      </c>
      <c r="E1453" s="324">
        <v>5480</v>
      </c>
      <c r="F1453" s="324">
        <v>4.3</v>
      </c>
      <c r="G1453" s="324">
        <v>1</v>
      </c>
      <c r="H1453" s="324">
        <v>1</v>
      </c>
      <c r="I1453" s="325">
        <v>927</v>
      </c>
      <c r="J1453" s="331">
        <v>0</v>
      </c>
    </row>
    <row r="1454" spans="1:10" ht="20" x14ac:dyDescent="0.2">
      <c r="A1454" s="323">
        <v>1912</v>
      </c>
      <c r="B1454" s="324">
        <v>40</v>
      </c>
      <c r="C1454" s="324">
        <v>19</v>
      </c>
      <c r="D1454" s="324">
        <v>1</v>
      </c>
      <c r="E1454" s="324">
        <v>5870</v>
      </c>
      <c r="F1454" s="324">
        <v>0.3</v>
      </c>
      <c r="G1454" s="324">
        <v>1</v>
      </c>
      <c r="H1454" s="324">
        <v>0</v>
      </c>
      <c r="I1454" s="325">
        <v>78</v>
      </c>
      <c r="J1454" s="331">
        <v>0</v>
      </c>
    </row>
    <row r="1455" spans="1:10" ht="20" x14ac:dyDescent="0.2">
      <c r="A1455" s="323">
        <v>1914</v>
      </c>
      <c r="B1455" s="324">
        <v>47</v>
      </c>
      <c r="C1455" s="324">
        <v>38</v>
      </c>
      <c r="D1455" s="324">
        <v>1</v>
      </c>
      <c r="E1455" s="324">
        <v>12360</v>
      </c>
      <c r="F1455" s="324">
        <v>4.4000000000000004</v>
      </c>
      <c r="G1455" s="324">
        <v>1</v>
      </c>
      <c r="H1455" s="324">
        <v>0</v>
      </c>
      <c r="I1455" s="325">
        <v>344</v>
      </c>
      <c r="J1455" s="331">
        <v>0</v>
      </c>
    </row>
    <row r="1456" spans="1:10" ht="20" x14ac:dyDescent="0.2">
      <c r="A1456" s="323">
        <v>1916</v>
      </c>
      <c r="B1456" s="324">
        <v>34</v>
      </c>
      <c r="C1456" s="324">
        <v>17</v>
      </c>
      <c r="D1456" s="324">
        <v>4</v>
      </c>
      <c r="E1456" s="324">
        <v>5780</v>
      </c>
      <c r="F1456" s="324">
        <v>5</v>
      </c>
      <c r="G1456" s="324">
        <v>0</v>
      </c>
      <c r="H1456" s="324">
        <v>0</v>
      </c>
      <c r="I1456" s="325">
        <v>558</v>
      </c>
      <c r="J1456" s="331">
        <v>0</v>
      </c>
    </row>
    <row r="1457" spans="1:10" ht="20" x14ac:dyDescent="0.2">
      <c r="A1457" s="323">
        <v>1917</v>
      </c>
      <c r="B1457" s="324">
        <v>41</v>
      </c>
      <c r="C1457" s="324">
        <v>20</v>
      </c>
      <c r="D1457" s="324">
        <v>1</v>
      </c>
      <c r="E1457" s="324">
        <v>5640</v>
      </c>
      <c r="F1457" s="324">
        <v>4.7</v>
      </c>
      <c r="G1457" s="324">
        <v>0</v>
      </c>
      <c r="H1457" s="324">
        <v>1</v>
      </c>
      <c r="I1457" s="325">
        <v>597</v>
      </c>
      <c r="J1457" s="331">
        <v>0</v>
      </c>
    </row>
    <row r="1458" spans="1:10" ht="20" x14ac:dyDescent="0.2">
      <c r="A1458" s="323">
        <v>1918</v>
      </c>
      <c r="B1458" s="324">
        <v>38</v>
      </c>
      <c r="C1458" s="324">
        <v>24</v>
      </c>
      <c r="D1458" s="324">
        <v>2</v>
      </c>
      <c r="E1458" s="324">
        <v>7160</v>
      </c>
      <c r="F1458" s="324">
        <v>4</v>
      </c>
      <c r="G1458" s="324">
        <v>0</v>
      </c>
      <c r="H1458" s="324">
        <v>1</v>
      </c>
      <c r="I1458" s="325">
        <v>920</v>
      </c>
      <c r="J1458" s="331">
        <v>0</v>
      </c>
    </row>
    <row r="1459" spans="1:10" ht="20" x14ac:dyDescent="0.2">
      <c r="A1459" s="323">
        <v>1919</v>
      </c>
      <c r="B1459" s="324">
        <v>38</v>
      </c>
      <c r="C1459" s="324">
        <v>18</v>
      </c>
      <c r="D1459" s="324">
        <v>5</v>
      </c>
      <c r="E1459" s="324">
        <v>7310</v>
      </c>
      <c r="F1459" s="324">
        <v>2.1</v>
      </c>
      <c r="G1459" s="324">
        <v>1</v>
      </c>
      <c r="H1459" s="324">
        <v>1</v>
      </c>
      <c r="I1459" s="325">
        <v>204</v>
      </c>
      <c r="J1459" s="331">
        <v>0</v>
      </c>
    </row>
    <row r="1460" spans="1:10" ht="20" x14ac:dyDescent="0.2">
      <c r="A1460" s="323">
        <v>1921</v>
      </c>
      <c r="B1460" s="324">
        <v>26</v>
      </c>
      <c r="C1460" s="324">
        <v>17</v>
      </c>
      <c r="D1460" s="324">
        <v>1</v>
      </c>
      <c r="E1460" s="324">
        <v>4790</v>
      </c>
      <c r="F1460" s="324">
        <v>6.6</v>
      </c>
      <c r="G1460" s="324">
        <v>1</v>
      </c>
      <c r="H1460" s="324">
        <v>0</v>
      </c>
      <c r="I1460" s="325">
        <v>156</v>
      </c>
      <c r="J1460" s="331">
        <v>0</v>
      </c>
    </row>
    <row r="1461" spans="1:10" ht="20" x14ac:dyDescent="0.2">
      <c r="A1461" s="323">
        <v>1923</v>
      </c>
      <c r="B1461" s="324">
        <v>53</v>
      </c>
      <c r="C1461" s="324">
        <v>12</v>
      </c>
      <c r="D1461" s="324">
        <v>2</v>
      </c>
      <c r="E1461" s="324">
        <v>9240</v>
      </c>
      <c r="F1461" s="324">
        <v>1.5</v>
      </c>
      <c r="G1461" s="324">
        <v>1</v>
      </c>
      <c r="H1461" s="324">
        <v>1</v>
      </c>
      <c r="I1461" s="325">
        <v>1859</v>
      </c>
      <c r="J1461" s="331">
        <v>0</v>
      </c>
    </row>
    <row r="1462" spans="1:10" ht="20" x14ac:dyDescent="0.2">
      <c r="A1462" s="323">
        <v>1924</v>
      </c>
      <c r="B1462" s="324">
        <v>27</v>
      </c>
      <c r="C1462" s="324">
        <v>20</v>
      </c>
      <c r="D1462" s="324">
        <v>1</v>
      </c>
      <c r="E1462" s="324">
        <v>6020</v>
      </c>
      <c r="F1462" s="324">
        <v>5.7</v>
      </c>
      <c r="G1462" s="324">
        <v>1</v>
      </c>
      <c r="H1462" s="324">
        <v>1</v>
      </c>
      <c r="I1462" s="325">
        <v>572</v>
      </c>
      <c r="J1462" s="331">
        <v>0</v>
      </c>
    </row>
    <row r="1463" spans="1:10" ht="20" x14ac:dyDescent="0.2">
      <c r="A1463" s="323">
        <v>1925</v>
      </c>
      <c r="B1463" s="324">
        <v>37</v>
      </c>
      <c r="C1463" s="324">
        <v>30</v>
      </c>
      <c r="D1463" s="324">
        <v>1</v>
      </c>
      <c r="E1463" s="324">
        <v>7300</v>
      </c>
      <c r="F1463" s="324">
        <v>4.4000000000000004</v>
      </c>
      <c r="G1463" s="324">
        <v>0</v>
      </c>
      <c r="H1463" s="324">
        <v>0</v>
      </c>
      <c r="I1463" s="325">
        <v>1128</v>
      </c>
      <c r="J1463" s="331">
        <v>0</v>
      </c>
    </row>
    <row r="1464" spans="1:10" ht="20" x14ac:dyDescent="0.2">
      <c r="A1464" s="323">
        <v>1926</v>
      </c>
      <c r="B1464" s="324">
        <v>28</v>
      </c>
      <c r="C1464" s="324">
        <v>12</v>
      </c>
      <c r="D1464" s="324">
        <v>3</v>
      </c>
      <c r="E1464" s="324">
        <v>4900</v>
      </c>
      <c r="F1464" s="324">
        <v>6.9</v>
      </c>
      <c r="G1464" s="324">
        <v>1</v>
      </c>
      <c r="H1464" s="324">
        <v>1</v>
      </c>
      <c r="I1464" s="325">
        <v>771</v>
      </c>
      <c r="J1464" s="331">
        <v>0</v>
      </c>
    </row>
    <row r="1465" spans="1:10" ht="20" x14ac:dyDescent="0.2">
      <c r="A1465" s="323">
        <v>1927</v>
      </c>
      <c r="B1465" s="324">
        <v>37</v>
      </c>
      <c r="C1465" s="324">
        <v>16</v>
      </c>
      <c r="D1465" s="324">
        <v>1</v>
      </c>
      <c r="E1465" s="324">
        <v>7080</v>
      </c>
      <c r="F1465" s="324">
        <v>4.2</v>
      </c>
      <c r="G1465" s="324">
        <v>1</v>
      </c>
      <c r="H1465" s="324">
        <v>1</v>
      </c>
      <c r="I1465" s="325">
        <v>1064</v>
      </c>
      <c r="J1465" s="331">
        <v>0</v>
      </c>
    </row>
    <row r="1466" spans="1:10" ht="20" x14ac:dyDescent="0.2">
      <c r="A1466" s="323">
        <v>1928</v>
      </c>
      <c r="B1466" s="324">
        <v>42</v>
      </c>
      <c r="C1466" s="324">
        <v>27</v>
      </c>
      <c r="D1466" s="324">
        <v>1</v>
      </c>
      <c r="E1466" s="324">
        <v>6790</v>
      </c>
      <c r="F1466" s="324">
        <v>6.7</v>
      </c>
      <c r="G1466" s="324">
        <v>0</v>
      </c>
      <c r="H1466" s="324">
        <v>1</v>
      </c>
      <c r="I1466" s="325">
        <v>320</v>
      </c>
      <c r="J1466" s="331">
        <v>0</v>
      </c>
    </row>
    <row r="1467" spans="1:10" ht="20" x14ac:dyDescent="0.2">
      <c r="A1467" s="323">
        <v>1929</v>
      </c>
      <c r="B1467" s="324">
        <v>31</v>
      </c>
      <c r="C1467" s="324">
        <v>19</v>
      </c>
      <c r="D1467" s="324">
        <v>2</v>
      </c>
      <c r="E1467" s="324">
        <v>6850</v>
      </c>
      <c r="F1467" s="324">
        <v>4.3</v>
      </c>
      <c r="G1467" s="324">
        <v>0</v>
      </c>
      <c r="H1467" s="324">
        <v>1</v>
      </c>
      <c r="I1467" s="325">
        <v>375</v>
      </c>
      <c r="J1467" s="331">
        <v>0</v>
      </c>
    </row>
    <row r="1468" spans="1:10" ht="20" x14ac:dyDescent="0.2">
      <c r="A1468" s="323">
        <v>1931</v>
      </c>
      <c r="B1468" s="324">
        <v>39</v>
      </c>
      <c r="C1468" s="324">
        <v>14</v>
      </c>
      <c r="D1468" s="324">
        <v>1</v>
      </c>
      <c r="E1468" s="324">
        <v>6120</v>
      </c>
      <c r="F1468" s="324">
        <v>7.2</v>
      </c>
      <c r="G1468" s="324">
        <v>0</v>
      </c>
      <c r="H1468" s="324">
        <v>1</v>
      </c>
      <c r="I1468" s="325">
        <v>143</v>
      </c>
      <c r="J1468" s="331">
        <v>0</v>
      </c>
    </row>
    <row r="1469" spans="1:10" ht="20" x14ac:dyDescent="0.2">
      <c r="A1469" s="323">
        <v>1932</v>
      </c>
      <c r="B1469" s="324">
        <v>46</v>
      </c>
      <c r="C1469" s="324">
        <v>15</v>
      </c>
      <c r="D1469" s="324">
        <v>3</v>
      </c>
      <c r="E1469" s="324">
        <v>6910</v>
      </c>
      <c r="F1469" s="324">
        <v>8</v>
      </c>
      <c r="G1469" s="324">
        <v>1</v>
      </c>
      <c r="H1469" s="324">
        <v>0</v>
      </c>
      <c r="I1469" s="325">
        <v>87</v>
      </c>
      <c r="J1469" s="331">
        <v>0</v>
      </c>
    </row>
    <row r="1470" spans="1:10" ht="20" x14ac:dyDescent="0.2">
      <c r="A1470" s="323">
        <v>1933</v>
      </c>
      <c r="B1470" s="324">
        <v>31</v>
      </c>
      <c r="C1470" s="324">
        <v>19</v>
      </c>
      <c r="D1470" s="324">
        <v>1</v>
      </c>
      <c r="E1470" s="324">
        <v>7270</v>
      </c>
      <c r="F1470" s="324">
        <v>4.0999999999999996</v>
      </c>
      <c r="G1470" s="324">
        <v>1</v>
      </c>
      <c r="H1470" s="324">
        <v>0</v>
      </c>
      <c r="I1470" s="325">
        <v>835</v>
      </c>
      <c r="J1470" s="331">
        <v>0</v>
      </c>
    </row>
    <row r="1471" spans="1:10" ht="20" x14ac:dyDescent="0.2">
      <c r="A1471" s="323">
        <v>1934</v>
      </c>
      <c r="B1471" s="324">
        <v>29</v>
      </c>
      <c r="C1471" s="324">
        <v>16</v>
      </c>
      <c r="D1471" s="324">
        <v>2</v>
      </c>
      <c r="E1471" s="324">
        <v>5000</v>
      </c>
      <c r="F1471" s="324">
        <v>5.5</v>
      </c>
      <c r="G1471" s="324">
        <v>0</v>
      </c>
      <c r="H1471" s="324">
        <v>0</v>
      </c>
      <c r="I1471" s="325">
        <v>30</v>
      </c>
      <c r="J1471" s="331">
        <v>0</v>
      </c>
    </row>
    <row r="1472" spans="1:10" ht="20" x14ac:dyDescent="0.2">
      <c r="A1472" s="323">
        <v>1935</v>
      </c>
      <c r="B1472" s="324">
        <v>41</v>
      </c>
      <c r="C1472" s="324">
        <v>23</v>
      </c>
      <c r="D1472" s="324">
        <v>2</v>
      </c>
      <c r="E1472" s="324">
        <v>8590</v>
      </c>
      <c r="F1472" s="324">
        <v>5.2</v>
      </c>
      <c r="G1472" s="324">
        <v>1</v>
      </c>
      <c r="H1472" s="324">
        <v>0</v>
      </c>
      <c r="I1472" s="325">
        <v>749</v>
      </c>
      <c r="J1472" s="331">
        <v>0</v>
      </c>
    </row>
    <row r="1473" spans="1:10" ht="20" x14ac:dyDescent="0.2">
      <c r="A1473" s="323">
        <v>1936</v>
      </c>
      <c r="B1473" s="324">
        <v>41</v>
      </c>
      <c r="C1473" s="324">
        <v>20</v>
      </c>
      <c r="D1473" s="324">
        <v>4</v>
      </c>
      <c r="E1473" s="324">
        <v>10710</v>
      </c>
      <c r="F1473" s="324">
        <v>1.6</v>
      </c>
      <c r="G1473" s="324">
        <v>1</v>
      </c>
      <c r="H1473" s="324">
        <v>0</v>
      </c>
      <c r="I1473" s="325">
        <v>347</v>
      </c>
      <c r="J1473" s="331">
        <v>0</v>
      </c>
    </row>
    <row r="1474" spans="1:10" ht="20" x14ac:dyDescent="0.2">
      <c r="A1474" s="323">
        <v>1938</v>
      </c>
      <c r="B1474" s="324">
        <v>32</v>
      </c>
      <c r="C1474" s="324">
        <v>16</v>
      </c>
      <c r="D1474" s="324">
        <v>1</v>
      </c>
      <c r="E1474" s="324">
        <v>4860</v>
      </c>
      <c r="F1474" s="324">
        <v>6.6</v>
      </c>
      <c r="G1474" s="324">
        <v>0</v>
      </c>
      <c r="H1474" s="324">
        <v>0</v>
      </c>
      <c r="I1474" s="325">
        <v>183</v>
      </c>
      <c r="J1474" s="331">
        <v>0</v>
      </c>
    </row>
    <row r="1475" spans="1:10" ht="20" x14ac:dyDescent="0.2">
      <c r="A1475" s="323">
        <v>1941</v>
      </c>
      <c r="B1475" s="324">
        <v>40</v>
      </c>
      <c r="C1475" s="324">
        <v>24</v>
      </c>
      <c r="D1475" s="324">
        <v>2</v>
      </c>
      <c r="E1475" s="324">
        <v>6710</v>
      </c>
      <c r="F1475" s="324">
        <v>5.2</v>
      </c>
      <c r="G1475" s="324">
        <v>1</v>
      </c>
      <c r="H1475" s="324">
        <v>0</v>
      </c>
      <c r="I1475" s="325">
        <v>434</v>
      </c>
      <c r="J1475" s="331">
        <v>0</v>
      </c>
    </row>
    <row r="1476" spans="1:10" ht="20" x14ac:dyDescent="0.2">
      <c r="A1476" s="323">
        <v>1942</v>
      </c>
      <c r="B1476" s="324">
        <v>35</v>
      </c>
      <c r="C1476" s="324">
        <v>19</v>
      </c>
      <c r="D1476" s="324">
        <v>1</v>
      </c>
      <c r="E1476" s="324">
        <v>5740</v>
      </c>
      <c r="F1476" s="324">
        <v>6.2</v>
      </c>
      <c r="G1476" s="324">
        <v>1</v>
      </c>
      <c r="H1476" s="324">
        <v>0</v>
      </c>
      <c r="I1476" s="325">
        <v>231</v>
      </c>
      <c r="J1476" s="331">
        <v>0</v>
      </c>
    </row>
    <row r="1477" spans="1:10" ht="20" x14ac:dyDescent="0.2">
      <c r="A1477" s="323">
        <v>1943</v>
      </c>
      <c r="B1477" s="324">
        <v>36</v>
      </c>
      <c r="C1477" s="324">
        <v>28</v>
      </c>
      <c r="D1477" s="324">
        <v>1</v>
      </c>
      <c r="E1477" s="324">
        <v>8570</v>
      </c>
      <c r="F1477" s="324">
        <v>3.6</v>
      </c>
      <c r="G1477" s="324">
        <v>1</v>
      </c>
      <c r="H1477" s="324">
        <v>0</v>
      </c>
      <c r="I1477" s="325">
        <v>695</v>
      </c>
      <c r="J1477" s="331">
        <v>0</v>
      </c>
    </row>
    <row r="1478" spans="1:10" ht="20" x14ac:dyDescent="0.2">
      <c r="A1478" s="323">
        <v>1944</v>
      </c>
      <c r="B1478" s="324">
        <v>27</v>
      </c>
      <c r="C1478" s="324">
        <v>15</v>
      </c>
      <c r="D1478" s="324">
        <v>2</v>
      </c>
      <c r="E1478" s="324">
        <v>6920</v>
      </c>
      <c r="F1478" s="324">
        <v>3.6</v>
      </c>
      <c r="G1478" s="324">
        <v>0</v>
      </c>
      <c r="H1478" s="324">
        <v>0</v>
      </c>
      <c r="I1478" s="325">
        <v>743</v>
      </c>
      <c r="J1478" s="331">
        <v>0</v>
      </c>
    </row>
    <row r="1479" spans="1:10" ht="20" x14ac:dyDescent="0.2">
      <c r="A1479" s="323">
        <v>1945</v>
      </c>
      <c r="B1479" s="324">
        <v>34</v>
      </c>
      <c r="C1479" s="324">
        <v>13</v>
      </c>
      <c r="D1479" s="324">
        <v>3</v>
      </c>
      <c r="E1479" s="324">
        <v>6400</v>
      </c>
      <c r="F1479" s="324">
        <v>3.9</v>
      </c>
      <c r="G1479" s="324">
        <v>1</v>
      </c>
      <c r="H1479" s="324">
        <v>0</v>
      </c>
      <c r="I1479" s="325">
        <v>126</v>
      </c>
      <c r="J1479" s="331">
        <v>0</v>
      </c>
    </row>
    <row r="1480" spans="1:10" ht="20" x14ac:dyDescent="0.2">
      <c r="A1480" s="323">
        <v>1946</v>
      </c>
      <c r="B1480" s="324">
        <v>54</v>
      </c>
      <c r="C1480" s="324">
        <v>32</v>
      </c>
      <c r="D1480" s="324">
        <v>3</v>
      </c>
      <c r="E1480" s="324">
        <v>17560</v>
      </c>
      <c r="F1480" s="324">
        <v>7.2</v>
      </c>
      <c r="G1480" s="324">
        <v>1</v>
      </c>
      <c r="H1480" s="324">
        <v>0</v>
      </c>
      <c r="I1480" s="325">
        <v>958</v>
      </c>
      <c r="J1480" s="331">
        <v>0</v>
      </c>
    </row>
    <row r="1481" spans="1:10" ht="20" x14ac:dyDescent="0.2">
      <c r="A1481" s="323">
        <v>1947</v>
      </c>
      <c r="B1481" s="324">
        <v>35</v>
      </c>
      <c r="C1481" s="324">
        <v>15</v>
      </c>
      <c r="D1481" s="324">
        <v>1</v>
      </c>
      <c r="E1481" s="324">
        <v>4670</v>
      </c>
      <c r="F1481" s="324">
        <v>9</v>
      </c>
      <c r="G1481" s="324">
        <v>1</v>
      </c>
      <c r="H1481" s="324">
        <v>0</v>
      </c>
      <c r="I1481" s="325">
        <v>397</v>
      </c>
      <c r="J1481" s="331">
        <v>0</v>
      </c>
    </row>
    <row r="1482" spans="1:10" ht="20" x14ac:dyDescent="0.2">
      <c r="A1482" s="323">
        <v>1948</v>
      </c>
      <c r="B1482" s="324">
        <v>36</v>
      </c>
      <c r="C1482" s="324">
        <v>27</v>
      </c>
      <c r="D1482" s="324">
        <v>1</v>
      </c>
      <c r="E1482" s="324">
        <v>9870</v>
      </c>
      <c r="F1482" s="324">
        <v>2.7</v>
      </c>
      <c r="G1482" s="324">
        <v>1</v>
      </c>
      <c r="H1482" s="324">
        <v>0</v>
      </c>
      <c r="I1482" s="325">
        <v>214</v>
      </c>
      <c r="J1482" s="331">
        <v>0</v>
      </c>
    </row>
    <row r="1483" spans="1:10" ht="20" x14ac:dyDescent="0.2">
      <c r="A1483" s="323">
        <v>1949</v>
      </c>
      <c r="B1483" s="324">
        <v>40</v>
      </c>
      <c r="C1483" s="324">
        <v>33</v>
      </c>
      <c r="D1483" s="324">
        <v>1</v>
      </c>
      <c r="E1483" s="324">
        <v>12380.000000000002</v>
      </c>
      <c r="F1483" s="324">
        <v>6.3</v>
      </c>
      <c r="G1483" s="324">
        <v>1</v>
      </c>
      <c r="H1483" s="324">
        <v>1</v>
      </c>
      <c r="I1483" s="325">
        <v>527</v>
      </c>
      <c r="J1483" s="331">
        <v>0</v>
      </c>
    </row>
    <row r="1484" spans="1:10" ht="20" x14ac:dyDescent="0.2">
      <c r="A1484" s="323">
        <v>1950</v>
      </c>
      <c r="B1484" s="324">
        <v>36</v>
      </c>
      <c r="C1484" s="324">
        <v>21</v>
      </c>
      <c r="D1484" s="324">
        <v>1</v>
      </c>
      <c r="E1484" s="324">
        <v>11440</v>
      </c>
      <c r="F1484" s="324">
        <v>9</v>
      </c>
      <c r="G1484" s="324">
        <v>1</v>
      </c>
      <c r="H1484" s="324">
        <v>0</v>
      </c>
      <c r="I1484" s="325">
        <v>1246</v>
      </c>
      <c r="J1484" s="331">
        <v>0</v>
      </c>
    </row>
    <row r="1485" spans="1:10" ht="20" x14ac:dyDescent="0.2">
      <c r="A1485" s="323">
        <v>1951</v>
      </c>
      <c r="B1485" s="324">
        <v>29</v>
      </c>
      <c r="C1485" s="324">
        <v>17</v>
      </c>
      <c r="D1485" s="324">
        <v>1</v>
      </c>
      <c r="E1485" s="324">
        <v>4760</v>
      </c>
      <c r="F1485" s="324">
        <v>2.2999999999999998</v>
      </c>
      <c r="G1485" s="324">
        <v>1</v>
      </c>
      <c r="H1485" s="324">
        <v>0</v>
      </c>
      <c r="I1485" s="325">
        <v>205</v>
      </c>
      <c r="J1485" s="331">
        <v>0</v>
      </c>
    </row>
    <row r="1486" spans="1:10" ht="20" x14ac:dyDescent="0.2">
      <c r="A1486" s="323">
        <v>1952</v>
      </c>
      <c r="B1486" s="324">
        <v>51</v>
      </c>
      <c r="C1486" s="324">
        <v>33</v>
      </c>
      <c r="D1486" s="324">
        <v>2</v>
      </c>
      <c r="E1486" s="324">
        <v>27830</v>
      </c>
      <c r="F1486" s="324">
        <v>5.7</v>
      </c>
      <c r="G1486" s="324">
        <v>1</v>
      </c>
      <c r="H1486" s="324">
        <v>1</v>
      </c>
      <c r="I1486" s="325">
        <v>1107</v>
      </c>
      <c r="J1486" s="331">
        <v>0</v>
      </c>
    </row>
    <row r="1487" spans="1:10" ht="20" x14ac:dyDescent="0.2">
      <c r="A1487" s="323">
        <v>1953</v>
      </c>
      <c r="B1487" s="324">
        <v>36</v>
      </c>
      <c r="C1487" s="324">
        <v>16</v>
      </c>
      <c r="D1487" s="324">
        <v>1</v>
      </c>
      <c r="E1487" s="324">
        <v>5020</v>
      </c>
      <c r="F1487" s="324">
        <v>4.4000000000000004</v>
      </c>
      <c r="G1487" s="324">
        <v>1</v>
      </c>
      <c r="H1487" s="324">
        <v>1</v>
      </c>
      <c r="I1487" s="325">
        <v>160</v>
      </c>
      <c r="J1487" s="331">
        <v>0</v>
      </c>
    </row>
    <row r="1488" spans="1:10" ht="20" x14ac:dyDescent="0.2">
      <c r="A1488" s="323">
        <v>1954</v>
      </c>
      <c r="B1488" s="324">
        <v>56</v>
      </c>
      <c r="C1488" s="324">
        <v>43</v>
      </c>
      <c r="D1488" s="324">
        <v>1</v>
      </c>
      <c r="E1488" s="324">
        <v>16169.999999999998</v>
      </c>
      <c r="F1488" s="324">
        <v>6.6</v>
      </c>
      <c r="G1488" s="324">
        <v>1</v>
      </c>
      <c r="H1488" s="324">
        <v>0</v>
      </c>
      <c r="I1488" s="325">
        <v>949</v>
      </c>
      <c r="J1488" s="331">
        <v>0</v>
      </c>
    </row>
    <row r="1489" spans="1:10" ht="20" x14ac:dyDescent="0.2">
      <c r="A1489" s="323">
        <v>1956</v>
      </c>
      <c r="B1489" s="324">
        <v>35</v>
      </c>
      <c r="C1489" s="324">
        <v>23</v>
      </c>
      <c r="D1489" s="324">
        <v>2</v>
      </c>
      <c r="E1489" s="324">
        <v>7620</v>
      </c>
      <c r="F1489" s="324">
        <v>10</v>
      </c>
      <c r="G1489" s="324">
        <v>0</v>
      </c>
      <c r="H1489" s="324">
        <v>1</v>
      </c>
      <c r="I1489" s="325">
        <v>909</v>
      </c>
      <c r="J1489" s="331">
        <v>0</v>
      </c>
    </row>
    <row r="1490" spans="1:10" ht="20" x14ac:dyDescent="0.2">
      <c r="A1490" s="323">
        <v>1957</v>
      </c>
      <c r="B1490" s="324">
        <v>41</v>
      </c>
      <c r="C1490" s="324">
        <v>14</v>
      </c>
      <c r="D1490" s="324">
        <v>1</v>
      </c>
      <c r="E1490" s="324">
        <v>5410</v>
      </c>
      <c r="F1490" s="324">
        <v>7.8</v>
      </c>
      <c r="G1490" s="324">
        <v>0</v>
      </c>
      <c r="H1490" s="324">
        <v>0</v>
      </c>
      <c r="I1490" s="325">
        <v>584</v>
      </c>
      <c r="J1490" s="331">
        <v>0</v>
      </c>
    </row>
    <row r="1491" spans="1:10" ht="20" x14ac:dyDescent="0.2">
      <c r="A1491" s="323">
        <v>1958</v>
      </c>
      <c r="B1491" s="324">
        <v>35</v>
      </c>
      <c r="C1491" s="324">
        <v>16</v>
      </c>
      <c r="D1491" s="324">
        <v>3</v>
      </c>
      <c r="E1491" s="324">
        <v>5740</v>
      </c>
      <c r="F1491" s="324">
        <v>3.5</v>
      </c>
      <c r="G1491" s="324">
        <v>0</v>
      </c>
      <c r="H1491" s="324">
        <v>0</v>
      </c>
      <c r="I1491" s="325">
        <v>90</v>
      </c>
      <c r="J1491" s="331">
        <v>0</v>
      </c>
    </row>
    <row r="1492" spans="1:10" ht="20" x14ac:dyDescent="0.2">
      <c r="A1492" s="323">
        <v>1959</v>
      </c>
      <c r="B1492" s="324">
        <v>58</v>
      </c>
      <c r="C1492" s="324">
        <v>31</v>
      </c>
      <c r="D1492" s="324">
        <v>1</v>
      </c>
      <c r="E1492" s="324">
        <v>9660</v>
      </c>
      <c r="F1492" s="324">
        <v>6</v>
      </c>
      <c r="G1492" s="324">
        <v>1</v>
      </c>
      <c r="H1492" s="324">
        <v>1</v>
      </c>
      <c r="I1492" s="325">
        <v>664</v>
      </c>
      <c r="J1492" s="331">
        <v>0</v>
      </c>
    </row>
    <row r="1493" spans="1:10" ht="20" x14ac:dyDescent="0.2">
      <c r="A1493" s="323">
        <v>1960</v>
      </c>
      <c r="B1493" s="324">
        <v>39</v>
      </c>
      <c r="C1493" s="324">
        <v>27</v>
      </c>
      <c r="D1493" s="324">
        <v>1</v>
      </c>
      <c r="E1493" s="324">
        <v>6310</v>
      </c>
      <c r="F1493" s="324">
        <v>4.0999999999999996</v>
      </c>
      <c r="G1493" s="324">
        <v>1</v>
      </c>
      <c r="H1493" s="324">
        <v>0</v>
      </c>
      <c r="I1493" s="325">
        <v>667</v>
      </c>
      <c r="J1493" s="331">
        <v>0</v>
      </c>
    </row>
    <row r="1494" spans="1:10" ht="20" x14ac:dyDescent="0.2">
      <c r="A1494" s="323">
        <v>1963</v>
      </c>
      <c r="B1494" s="324">
        <v>43</v>
      </c>
      <c r="C1494" s="324">
        <v>18</v>
      </c>
      <c r="D1494" s="324">
        <v>1</v>
      </c>
      <c r="E1494" s="324">
        <v>6260</v>
      </c>
      <c r="F1494" s="324">
        <v>6.8</v>
      </c>
      <c r="G1494" s="324">
        <v>1</v>
      </c>
      <c r="H1494" s="324">
        <v>0</v>
      </c>
      <c r="I1494" s="325">
        <v>343</v>
      </c>
      <c r="J1494" s="331">
        <v>0</v>
      </c>
    </row>
    <row r="1495" spans="1:10" ht="20" x14ac:dyDescent="0.2">
      <c r="A1495" s="323">
        <v>1964</v>
      </c>
      <c r="B1495" s="324">
        <v>32</v>
      </c>
      <c r="C1495" s="324">
        <v>16</v>
      </c>
      <c r="D1495" s="324">
        <v>1</v>
      </c>
      <c r="E1495" s="324">
        <v>5390</v>
      </c>
      <c r="F1495" s="324">
        <v>6.1</v>
      </c>
      <c r="G1495" s="324">
        <v>1</v>
      </c>
      <c r="H1495" s="324">
        <v>1</v>
      </c>
      <c r="I1495" s="325">
        <v>734</v>
      </c>
      <c r="J1495" s="331">
        <v>0</v>
      </c>
    </row>
    <row r="1496" spans="1:10" ht="20" x14ac:dyDescent="0.2">
      <c r="A1496" s="323">
        <v>1968</v>
      </c>
      <c r="B1496" s="324">
        <v>35</v>
      </c>
      <c r="C1496" s="324">
        <v>23</v>
      </c>
      <c r="D1496" s="324">
        <v>3</v>
      </c>
      <c r="E1496" s="324">
        <v>11810</v>
      </c>
      <c r="F1496" s="324">
        <v>7.5</v>
      </c>
      <c r="G1496" s="324">
        <v>1</v>
      </c>
      <c r="H1496" s="324">
        <v>0</v>
      </c>
      <c r="I1496" s="325">
        <v>790</v>
      </c>
      <c r="J1496" s="331">
        <v>0</v>
      </c>
    </row>
    <row r="1497" spans="1:10" ht="20" x14ac:dyDescent="0.2">
      <c r="A1497" s="323">
        <v>1969</v>
      </c>
      <c r="B1497" s="324">
        <v>41</v>
      </c>
      <c r="C1497" s="324">
        <v>24</v>
      </c>
      <c r="D1497" s="324">
        <v>1</v>
      </c>
      <c r="E1497" s="324">
        <v>5760</v>
      </c>
      <c r="F1497" s="324">
        <v>2.6</v>
      </c>
      <c r="G1497" s="324">
        <v>1</v>
      </c>
      <c r="H1497" s="324">
        <v>1</v>
      </c>
      <c r="I1497" s="325">
        <v>582</v>
      </c>
      <c r="J1497" s="331">
        <v>0</v>
      </c>
    </row>
    <row r="1498" spans="1:10" ht="20" x14ac:dyDescent="0.2">
      <c r="A1498" s="323">
        <v>1970</v>
      </c>
      <c r="B1498" s="324">
        <v>47</v>
      </c>
      <c r="C1498" s="324">
        <v>17</v>
      </c>
      <c r="D1498" s="324">
        <v>1</v>
      </c>
      <c r="E1498" s="324">
        <v>6310</v>
      </c>
      <c r="F1498" s="324">
        <v>4</v>
      </c>
      <c r="G1498" s="324">
        <v>1</v>
      </c>
      <c r="H1498" s="324">
        <v>0</v>
      </c>
      <c r="I1498" s="325">
        <v>910</v>
      </c>
      <c r="J1498" s="331">
        <v>0</v>
      </c>
    </row>
    <row r="1499" spans="1:10" ht="20" x14ac:dyDescent="0.2">
      <c r="A1499" s="323">
        <v>1971</v>
      </c>
      <c r="B1499" s="324">
        <v>40</v>
      </c>
      <c r="C1499" s="324">
        <v>30</v>
      </c>
      <c r="D1499" s="324">
        <v>1</v>
      </c>
      <c r="E1499" s="324">
        <v>9380</v>
      </c>
      <c r="F1499" s="324">
        <v>6.7</v>
      </c>
      <c r="G1499" s="324">
        <v>1</v>
      </c>
      <c r="H1499" s="324">
        <v>1</v>
      </c>
      <c r="I1499" s="325">
        <v>1715</v>
      </c>
      <c r="J1499" s="331">
        <v>0</v>
      </c>
    </row>
    <row r="1500" spans="1:10" ht="20" x14ac:dyDescent="0.2">
      <c r="A1500" s="323">
        <v>1972</v>
      </c>
      <c r="B1500" s="324">
        <v>40</v>
      </c>
      <c r="C1500" s="324">
        <v>20</v>
      </c>
      <c r="D1500" s="324">
        <v>2</v>
      </c>
      <c r="E1500" s="324">
        <v>9620</v>
      </c>
      <c r="F1500" s="324">
        <v>4.4000000000000004</v>
      </c>
      <c r="G1500" s="324">
        <v>1</v>
      </c>
      <c r="H1500" s="324">
        <v>0</v>
      </c>
      <c r="I1500" s="325">
        <v>355</v>
      </c>
      <c r="J1500" s="331">
        <v>0</v>
      </c>
    </row>
    <row r="1501" spans="1:10" ht="20" x14ac:dyDescent="0.2">
      <c r="A1501" s="323">
        <v>1974</v>
      </c>
      <c r="B1501" s="324">
        <v>32</v>
      </c>
      <c r="C1501" s="324">
        <v>16</v>
      </c>
      <c r="D1501" s="324">
        <v>3</v>
      </c>
      <c r="E1501" s="324">
        <v>5750</v>
      </c>
      <c r="F1501" s="324">
        <v>3.4</v>
      </c>
      <c r="G1501" s="324">
        <v>1</v>
      </c>
      <c r="H1501" s="324">
        <v>1</v>
      </c>
      <c r="I1501" s="325">
        <v>386</v>
      </c>
      <c r="J1501" s="331">
        <v>0</v>
      </c>
    </row>
    <row r="1502" spans="1:10" ht="20" x14ac:dyDescent="0.2">
      <c r="A1502" s="323">
        <v>1975</v>
      </c>
      <c r="B1502" s="324">
        <v>49</v>
      </c>
      <c r="C1502" s="324">
        <v>30</v>
      </c>
      <c r="D1502" s="324">
        <v>2</v>
      </c>
      <c r="E1502" s="324">
        <v>8410</v>
      </c>
      <c r="F1502" s="324">
        <v>4.2</v>
      </c>
      <c r="G1502" s="324">
        <v>0</v>
      </c>
      <c r="H1502" s="324">
        <v>1</v>
      </c>
      <c r="I1502" s="325">
        <v>689</v>
      </c>
      <c r="J1502" s="331">
        <v>0</v>
      </c>
    </row>
    <row r="1503" spans="1:10" ht="20" x14ac:dyDescent="0.2">
      <c r="A1503" s="323">
        <v>1976</v>
      </c>
      <c r="B1503" s="324">
        <v>33</v>
      </c>
      <c r="C1503" s="324">
        <v>21</v>
      </c>
      <c r="D1503" s="324">
        <v>1</v>
      </c>
      <c r="E1503" s="324">
        <v>7320</v>
      </c>
      <c r="F1503" s="324">
        <v>6.3</v>
      </c>
      <c r="G1503" s="324">
        <v>1</v>
      </c>
      <c r="H1503" s="324">
        <v>0</v>
      </c>
      <c r="I1503" s="325">
        <v>944</v>
      </c>
      <c r="J1503" s="331">
        <v>0</v>
      </c>
    </row>
    <row r="1504" spans="1:10" ht="20" x14ac:dyDescent="0.2">
      <c r="A1504" s="323">
        <v>1977</v>
      </c>
      <c r="B1504" s="324">
        <v>34</v>
      </c>
      <c r="C1504" s="324">
        <v>14</v>
      </c>
      <c r="D1504" s="324">
        <v>1</v>
      </c>
      <c r="E1504" s="324">
        <v>4990</v>
      </c>
      <c r="F1504" s="324">
        <v>4</v>
      </c>
      <c r="G1504" s="324">
        <v>1</v>
      </c>
      <c r="H1504" s="324">
        <v>1</v>
      </c>
      <c r="I1504" s="325">
        <v>515</v>
      </c>
      <c r="J1504" s="331">
        <v>0</v>
      </c>
    </row>
    <row r="1505" spans="1:10" ht="20" x14ac:dyDescent="0.2">
      <c r="A1505" s="323">
        <v>1979</v>
      </c>
      <c r="B1505" s="324">
        <v>39</v>
      </c>
      <c r="C1505" s="324">
        <v>23</v>
      </c>
      <c r="D1505" s="324">
        <v>3</v>
      </c>
      <c r="E1505" s="324">
        <v>9910</v>
      </c>
      <c r="F1505" s="324">
        <v>3.4</v>
      </c>
      <c r="G1505" s="324">
        <v>0</v>
      </c>
      <c r="H1505" s="324">
        <v>1</v>
      </c>
      <c r="I1505" s="325">
        <v>1495</v>
      </c>
      <c r="J1505" s="331">
        <v>0</v>
      </c>
    </row>
    <row r="1506" spans="1:10" ht="20" x14ac:dyDescent="0.2">
      <c r="A1506" s="323">
        <v>1981</v>
      </c>
      <c r="B1506" s="324">
        <v>42</v>
      </c>
      <c r="C1506" s="324">
        <v>19</v>
      </c>
      <c r="D1506" s="324">
        <v>1</v>
      </c>
      <c r="E1506" s="324">
        <v>4970</v>
      </c>
      <c r="F1506" s="324">
        <v>4.4000000000000004</v>
      </c>
      <c r="G1506" s="324">
        <v>0</v>
      </c>
      <c r="H1506" s="324">
        <v>0</v>
      </c>
      <c r="I1506" s="325">
        <v>321</v>
      </c>
      <c r="J1506" s="331">
        <v>0</v>
      </c>
    </row>
    <row r="1507" spans="1:10" ht="20" x14ac:dyDescent="0.2">
      <c r="A1507" s="323">
        <v>1982</v>
      </c>
      <c r="B1507" s="324">
        <v>46</v>
      </c>
      <c r="C1507" s="324">
        <v>23</v>
      </c>
      <c r="D1507" s="324">
        <v>2</v>
      </c>
      <c r="E1507" s="324">
        <v>6690</v>
      </c>
      <c r="F1507" s="324">
        <v>7.9</v>
      </c>
      <c r="G1507" s="324">
        <v>1</v>
      </c>
      <c r="H1507" s="324">
        <v>0</v>
      </c>
      <c r="I1507" s="325">
        <v>889</v>
      </c>
      <c r="J1507" s="331">
        <v>0</v>
      </c>
    </row>
    <row r="1508" spans="1:10" ht="20" x14ac:dyDescent="0.2">
      <c r="A1508" s="323">
        <v>1983</v>
      </c>
      <c r="B1508" s="324">
        <v>51</v>
      </c>
      <c r="C1508" s="324">
        <v>34</v>
      </c>
      <c r="D1508" s="324">
        <v>3</v>
      </c>
      <c r="E1508" s="324">
        <v>21690</v>
      </c>
      <c r="F1508" s="324">
        <v>6.3</v>
      </c>
      <c r="G1508" s="324">
        <v>1</v>
      </c>
      <c r="H1508" s="324">
        <v>0</v>
      </c>
      <c r="I1508" s="325">
        <v>1667</v>
      </c>
      <c r="J1508" s="331">
        <v>0</v>
      </c>
    </row>
    <row r="1509" spans="1:10" ht="20" x14ac:dyDescent="0.2">
      <c r="A1509" s="323">
        <v>1984</v>
      </c>
      <c r="B1509" s="324">
        <v>49</v>
      </c>
      <c r="C1509" s="324">
        <v>32</v>
      </c>
      <c r="D1509" s="324">
        <v>2</v>
      </c>
      <c r="E1509" s="324">
        <v>20190</v>
      </c>
      <c r="F1509" s="324">
        <v>5.7</v>
      </c>
      <c r="G1509" s="324">
        <v>1</v>
      </c>
      <c r="H1509" s="324">
        <v>1</v>
      </c>
      <c r="I1509" s="325">
        <v>1265</v>
      </c>
      <c r="J1509" s="331">
        <v>0</v>
      </c>
    </row>
    <row r="1510" spans="1:10" ht="20" x14ac:dyDescent="0.2">
      <c r="A1510" s="323">
        <v>1985</v>
      </c>
      <c r="B1510" s="324">
        <v>27</v>
      </c>
      <c r="C1510" s="324">
        <v>13</v>
      </c>
      <c r="D1510" s="324">
        <v>4</v>
      </c>
      <c r="E1510" s="324">
        <v>5860</v>
      </c>
      <c r="F1510" s="324">
        <v>7.5</v>
      </c>
      <c r="G1510" s="324">
        <v>1</v>
      </c>
      <c r="H1510" s="324">
        <v>1</v>
      </c>
      <c r="I1510" s="325">
        <v>341</v>
      </c>
      <c r="J1510" s="331">
        <v>0</v>
      </c>
    </row>
    <row r="1511" spans="1:10" ht="20" x14ac:dyDescent="0.2">
      <c r="A1511" s="323">
        <v>1986</v>
      </c>
      <c r="B1511" s="324">
        <v>31</v>
      </c>
      <c r="C1511" s="324">
        <v>20</v>
      </c>
      <c r="D1511" s="324">
        <v>1</v>
      </c>
      <c r="E1511" s="324">
        <v>6800</v>
      </c>
      <c r="F1511" s="324">
        <v>4.7</v>
      </c>
      <c r="G1511" s="324">
        <v>1</v>
      </c>
      <c r="H1511" s="324">
        <v>1</v>
      </c>
      <c r="I1511" s="325">
        <v>922</v>
      </c>
      <c r="J1511" s="331">
        <v>0</v>
      </c>
    </row>
    <row r="1512" spans="1:10" ht="20" x14ac:dyDescent="0.2">
      <c r="A1512" s="323">
        <v>1987</v>
      </c>
      <c r="B1512" s="324">
        <v>40</v>
      </c>
      <c r="C1512" s="324">
        <v>17</v>
      </c>
      <c r="D1512" s="324">
        <v>3</v>
      </c>
      <c r="E1512" s="324">
        <v>5000</v>
      </c>
      <c r="F1512" s="324">
        <v>3.7</v>
      </c>
      <c r="G1512" s="324">
        <v>1</v>
      </c>
      <c r="H1512" s="324">
        <v>1</v>
      </c>
      <c r="I1512" s="325">
        <v>528</v>
      </c>
      <c r="J1512" s="331">
        <v>0</v>
      </c>
    </row>
    <row r="1513" spans="1:10" ht="20" x14ac:dyDescent="0.2">
      <c r="A1513" s="323">
        <v>1989</v>
      </c>
      <c r="B1513" s="324">
        <v>40</v>
      </c>
      <c r="C1513" s="324">
        <v>27</v>
      </c>
      <c r="D1513" s="324">
        <v>2</v>
      </c>
      <c r="E1513" s="324">
        <v>14540</v>
      </c>
      <c r="F1513" s="324">
        <v>3.2</v>
      </c>
      <c r="G1513" s="324">
        <v>0</v>
      </c>
      <c r="H1513" s="324">
        <v>0</v>
      </c>
      <c r="I1513" s="325">
        <v>1179</v>
      </c>
      <c r="J1513" s="331">
        <v>0</v>
      </c>
    </row>
    <row r="1514" spans="1:10" ht="20" x14ac:dyDescent="0.2">
      <c r="A1514" s="323">
        <v>1990</v>
      </c>
      <c r="B1514" s="324">
        <v>36</v>
      </c>
      <c r="C1514" s="324">
        <v>22</v>
      </c>
      <c r="D1514" s="324">
        <v>1</v>
      </c>
      <c r="E1514" s="324">
        <v>4750</v>
      </c>
      <c r="F1514" s="324">
        <v>4</v>
      </c>
      <c r="G1514" s="324">
        <v>1</v>
      </c>
      <c r="H1514" s="324">
        <v>0</v>
      </c>
      <c r="I1514" s="325">
        <v>230</v>
      </c>
      <c r="J1514" s="331">
        <v>0</v>
      </c>
    </row>
    <row r="1515" spans="1:10" ht="20" x14ac:dyDescent="0.2">
      <c r="A1515" s="323">
        <v>1991</v>
      </c>
      <c r="B1515" s="324">
        <v>39</v>
      </c>
      <c r="C1515" s="324">
        <v>29</v>
      </c>
      <c r="D1515" s="324">
        <v>1</v>
      </c>
      <c r="E1515" s="324">
        <v>6330</v>
      </c>
      <c r="F1515" s="324">
        <v>6.1</v>
      </c>
      <c r="G1515" s="324">
        <v>1</v>
      </c>
      <c r="H1515" s="324">
        <v>0</v>
      </c>
      <c r="I1515" s="325">
        <v>946</v>
      </c>
      <c r="J1515" s="331">
        <v>0</v>
      </c>
    </row>
    <row r="1516" spans="1:10" ht="20" x14ac:dyDescent="0.2">
      <c r="A1516" s="323">
        <v>1992</v>
      </c>
      <c r="B1516" s="324">
        <v>45</v>
      </c>
      <c r="C1516" s="324">
        <v>20</v>
      </c>
      <c r="D1516" s="324">
        <v>1</v>
      </c>
      <c r="E1516" s="324">
        <v>7260</v>
      </c>
      <c r="F1516" s="324">
        <v>5</v>
      </c>
      <c r="G1516" s="324">
        <v>1</v>
      </c>
      <c r="H1516" s="324">
        <v>0</v>
      </c>
      <c r="I1516" s="325">
        <v>549</v>
      </c>
      <c r="J1516" s="331">
        <v>0</v>
      </c>
    </row>
    <row r="1517" spans="1:10" ht="20" x14ac:dyDescent="0.2">
      <c r="A1517" s="323">
        <v>1993</v>
      </c>
      <c r="B1517" s="324">
        <v>40</v>
      </c>
      <c r="C1517" s="324">
        <v>21</v>
      </c>
      <c r="D1517" s="324">
        <v>3</v>
      </c>
      <c r="E1517" s="324">
        <v>6400</v>
      </c>
      <c r="F1517" s="324">
        <v>2</v>
      </c>
      <c r="G1517" s="324">
        <v>1</v>
      </c>
      <c r="H1517" s="324">
        <v>0</v>
      </c>
      <c r="I1517" s="325">
        <v>334</v>
      </c>
      <c r="J1517" s="331">
        <v>0</v>
      </c>
    </row>
    <row r="1518" spans="1:10" ht="20" x14ac:dyDescent="0.2">
      <c r="A1518" s="323">
        <v>1994</v>
      </c>
      <c r="B1518" s="324">
        <v>40</v>
      </c>
      <c r="C1518" s="324">
        <v>25</v>
      </c>
      <c r="D1518" s="324">
        <v>2</v>
      </c>
      <c r="E1518" s="324">
        <v>6850</v>
      </c>
      <c r="F1518" s="324">
        <v>8.1999999999999993</v>
      </c>
      <c r="G1518" s="324">
        <v>1</v>
      </c>
      <c r="H1518" s="324">
        <v>0</v>
      </c>
      <c r="I1518" s="325">
        <v>404</v>
      </c>
      <c r="J1518" s="331">
        <v>0</v>
      </c>
    </row>
    <row r="1519" spans="1:10" ht="20" x14ac:dyDescent="0.2">
      <c r="A1519" s="323">
        <v>1995</v>
      </c>
      <c r="B1519" s="324">
        <v>34</v>
      </c>
      <c r="C1519" s="324">
        <v>16</v>
      </c>
      <c r="D1519" s="324">
        <v>2</v>
      </c>
      <c r="E1519" s="324">
        <v>5350</v>
      </c>
      <c r="F1519" s="324">
        <v>5.3</v>
      </c>
      <c r="G1519" s="324">
        <v>1</v>
      </c>
      <c r="H1519" s="324">
        <v>1</v>
      </c>
      <c r="I1519" s="325">
        <v>372</v>
      </c>
      <c r="J1519" s="331">
        <v>0</v>
      </c>
    </row>
    <row r="1520" spans="1:10" ht="20" x14ac:dyDescent="0.2">
      <c r="A1520" s="323">
        <v>1996</v>
      </c>
      <c r="B1520" s="324">
        <v>36</v>
      </c>
      <c r="C1520" s="324">
        <v>25</v>
      </c>
      <c r="D1520" s="324">
        <v>2</v>
      </c>
      <c r="E1520" s="324">
        <v>11120</v>
      </c>
      <c r="F1520" s="324">
        <v>6.1</v>
      </c>
      <c r="G1520" s="324">
        <v>1</v>
      </c>
      <c r="H1520" s="324">
        <v>0</v>
      </c>
      <c r="I1520" s="325">
        <v>402</v>
      </c>
      <c r="J1520" s="331">
        <v>0</v>
      </c>
    </row>
    <row r="1521" spans="1:10" ht="20" x14ac:dyDescent="0.2">
      <c r="A1521" s="323">
        <v>1997</v>
      </c>
      <c r="B1521" s="324">
        <v>30</v>
      </c>
      <c r="C1521" s="324">
        <v>21</v>
      </c>
      <c r="D1521" s="324">
        <v>2</v>
      </c>
      <c r="E1521" s="324">
        <v>5980</v>
      </c>
      <c r="F1521" s="324">
        <v>4</v>
      </c>
      <c r="G1521" s="324">
        <v>0</v>
      </c>
      <c r="H1521" s="324">
        <v>1</v>
      </c>
      <c r="I1521" s="325">
        <v>355</v>
      </c>
      <c r="J1521" s="331">
        <v>0</v>
      </c>
    </row>
    <row r="1522" spans="1:10" ht="20" x14ac:dyDescent="0.2">
      <c r="A1522" s="323">
        <v>1998</v>
      </c>
      <c r="B1522" s="324">
        <v>47</v>
      </c>
      <c r="C1522" s="324">
        <v>39</v>
      </c>
      <c r="D1522" s="324">
        <v>1</v>
      </c>
      <c r="E1522" s="324">
        <v>10610</v>
      </c>
      <c r="F1522" s="324">
        <v>5.2</v>
      </c>
      <c r="G1522" s="324">
        <v>1</v>
      </c>
      <c r="H1522" s="324">
        <v>1</v>
      </c>
      <c r="I1522" s="325">
        <v>196</v>
      </c>
      <c r="J1522" s="331">
        <v>0</v>
      </c>
    </row>
    <row r="1523" spans="1:10" ht="20" x14ac:dyDescent="0.2">
      <c r="A1523" s="323">
        <v>1999</v>
      </c>
      <c r="B1523" s="324">
        <v>39</v>
      </c>
      <c r="C1523" s="324">
        <v>31</v>
      </c>
      <c r="D1523" s="324">
        <v>1</v>
      </c>
      <c r="E1523" s="324">
        <v>7310</v>
      </c>
      <c r="F1523" s="324">
        <v>6.9</v>
      </c>
      <c r="G1523" s="324">
        <v>0</v>
      </c>
      <c r="H1523" s="324">
        <v>1</v>
      </c>
      <c r="I1523" s="325">
        <v>163</v>
      </c>
      <c r="J1523" s="331">
        <v>0</v>
      </c>
    </row>
    <row r="1524" spans="1:10" ht="20" x14ac:dyDescent="0.2">
      <c r="A1524" s="323">
        <v>2000</v>
      </c>
      <c r="B1524" s="324">
        <v>43</v>
      </c>
      <c r="C1524" s="324">
        <v>28</v>
      </c>
      <c r="D1524" s="324">
        <v>1</v>
      </c>
      <c r="E1524" s="324">
        <v>7340</v>
      </c>
      <c r="F1524" s="324">
        <v>5.9</v>
      </c>
      <c r="G1524" s="324">
        <v>0</v>
      </c>
      <c r="H1524" s="324">
        <v>1</v>
      </c>
      <c r="I1524" s="325">
        <v>797</v>
      </c>
      <c r="J1524" s="331">
        <v>0</v>
      </c>
    </row>
    <row r="1525" spans="1:10" ht="20" x14ac:dyDescent="0.2">
      <c r="A1525" s="323">
        <v>4</v>
      </c>
      <c r="B1525" s="324">
        <v>44</v>
      </c>
      <c r="C1525" s="324">
        <v>16</v>
      </c>
      <c r="D1525" s="324">
        <v>1</v>
      </c>
      <c r="E1525" s="324">
        <v>5400</v>
      </c>
      <c r="F1525" s="324">
        <v>6.3</v>
      </c>
      <c r="G1525" s="324">
        <v>1</v>
      </c>
      <c r="H1525" s="324">
        <v>1</v>
      </c>
      <c r="I1525" s="325">
        <v>646</v>
      </c>
      <c r="J1525" s="331">
        <v>1</v>
      </c>
    </row>
    <row r="1526" spans="1:10" ht="20" x14ac:dyDescent="0.2">
      <c r="A1526" s="323">
        <v>7</v>
      </c>
      <c r="B1526" s="324">
        <v>28</v>
      </c>
      <c r="C1526" s="324">
        <v>16</v>
      </c>
      <c r="D1526" s="324">
        <v>2</v>
      </c>
      <c r="E1526" s="324">
        <v>4710</v>
      </c>
      <c r="F1526" s="324">
        <v>4.3</v>
      </c>
      <c r="G1526" s="324">
        <v>1</v>
      </c>
      <c r="H1526" s="324">
        <v>0</v>
      </c>
      <c r="I1526" s="325">
        <v>326</v>
      </c>
      <c r="J1526" s="331">
        <v>1</v>
      </c>
    </row>
    <row r="1527" spans="1:10" ht="20" x14ac:dyDescent="0.2">
      <c r="A1527" s="323">
        <v>8</v>
      </c>
      <c r="B1527" s="324">
        <v>34</v>
      </c>
      <c r="C1527" s="324">
        <v>20</v>
      </c>
      <c r="D1527" s="324">
        <v>4</v>
      </c>
      <c r="E1527" s="324">
        <v>8710</v>
      </c>
      <c r="F1527" s="324">
        <v>4.0999999999999996</v>
      </c>
      <c r="G1527" s="324">
        <v>0</v>
      </c>
      <c r="H1527" s="324">
        <v>1</v>
      </c>
      <c r="I1527" s="325">
        <v>1668</v>
      </c>
      <c r="J1527" s="331">
        <v>1</v>
      </c>
    </row>
    <row r="1528" spans="1:10" ht="20" x14ac:dyDescent="0.2">
      <c r="A1528" s="323">
        <v>14</v>
      </c>
      <c r="B1528" s="324">
        <v>28</v>
      </c>
      <c r="C1528" s="324">
        <v>15</v>
      </c>
      <c r="D1528" s="324">
        <v>1</v>
      </c>
      <c r="E1528" s="324">
        <v>5950</v>
      </c>
      <c r="F1528" s="324">
        <v>4.2</v>
      </c>
      <c r="G1528" s="324">
        <v>1</v>
      </c>
      <c r="H1528" s="324">
        <v>0</v>
      </c>
      <c r="I1528" s="325">
        <v>617</v>
      </c>
      <c r="J1528" s="331">
        <v>1</v>
      </c>
    </row>
    <row r="1529" spans="1:10" ht="20" x14ac:dyDescent="0.2">
      <c r="A1529" s="323">
        <v>34</v>
      </c>
      <c r="B1529" s="324">
        <v>35</v>
      </c>
      <c r="C1529" s="324">
        <v>16</v>
      </c>
      <c r="D1529" s="324">
        <v>5</v>
      </c>
      <c r="E1529" s="324">
        <v>6530</v>
      </c>
      <c r="F1529" s="324">
        <v>4.7</v>
      </c>
      <c r="G1529" s="324">
        <v>1</v>
      </c>
      <c r="H1529" s="324">
        <v>1</v>
      </c>
      <c r="I1529" s="325">
        <v>338</v>
      </c>
      <c r="J1529" s="331">
        <v>1</v>
      </c>
    </row>
    <row r="1530" spans="1:10" ht="20" x14ac:dyDescent="0.2">
      <c r="A1530" s="323">
        <v>35</v>
      </c>
      <c r="B1530" s="324">
        <v>37</v>
      </c>
      <c r="C1530" s="324">
        <v>12</v>
      </c>
      <c r="D1530" s="324">
        <v>1</v>
      </c>
      <c r="E1530" s="324">
        <v>5430</v>
      </c>
      <c r="F1530" s="324">
        <v>5.2</v>
      </c>
      <c r="G1530" s="324">
        <v>1</v>
      </c>
      <c r="H1530" s="324">
        <v>0</v>
      </c>
      <c r="I1530" s="325">
        <v>579</v>
      </c>
      <c r="J1530" s="331">
        <v>1</v>
      </c>
    </row>
    <row r="1531" spans="1:10" ht="20" x14ac:dyDescent="0.2">
      <c r="A1531" s="323">
        <v>36</v>
      </c>
      <c r="B1531" s="324">
        <v>34</v>
      </c>
      <c r="C1531" s="324">
        <v>16</v>
      </c>
      <c r="D1531" s="324">
        <v>3</v>
      </c>
      <c r="E1531" s="324">
        <v>6410</v>
      </c>
      <c r="F1531" s="324">
        <v>5.2</v>
      </c>
      <c r="G1531" s="324">
        <v>1</v>
      </c>
      <c r="H1531" s="324">
        <v>1</v>
      </c>
      <c r="I1531" s="325">
        <v>1236</v>
      </c>
      <c r="J1531" s="331">
        <v>1</v>
      </c>
    </row>
    <row r="1532" spans="1:10" ht="20" x14ac:dyDescent="0.2">
      <c r="A1532" s="323">
        <v>39</v>
      </c>
      <c r="B1532" s="324">
        <v>29</v>
      </c>
      <c r="C1532" s="324">
        <v>18</v>
      </c>
      <c r="D1532" s="324">
        <v>2</v>
      </c>
      <c r="E1532" s="324">
        <v>5750</v>
      </c>
      <c r="F1532" s="324">
        <v>4.8</v>
      </c>
      <c r="G1532" s="324">
        <v>0</v>
      </c>
      <c r="H1532" s="324">
        <v>0</v>
      </c>
      <c r="I1532" s="325">
        <v>301</v>
      </c>
      <c r="J1532" s="331">
        <v>1</v>
      </c>
    </row>
    <row r="1533" spans="1:10" ht="20" x14ac:dyDescent="0.2">
      <c r="A1533" s="323">
        <v>46</v>
      </c>
      <c r="B1533" s="324">
        <v>35</v>
      </c>
      <c r="C1533" s="324">
        <v>19</v>
      </c>
      <c r="D1533" s="324">
        <v>2</v>
      </c>
      <c r="E1533" s="324">
        <v>4910</v>
      </c>
      <c r="F1533" s="324">
        <v>5.3</v>
      </c>
      <c r="G1533" s="324">
        <v>1</v>
      </c>
      <c r="H1533" s="324">
        <v>1</v>
      </c>
      <c r="I1533" s="325">
        <v>779</v>
      </c>
      <c r="J1533" s="331">
        <v>1</v>
      </c>
    </row>
    <row r="1534" spans="1:10" ht="20" x14ac:dyDescent="0.2">
      <c r="A1534" s="323">
        <v>48</v>
      </c>
      <c r="B1534" s="324">
        <v>36</v>
      </c>
      <c r="C1534" s="324">
        <v>16</v>
      </c>
      <c r="D1534" s="324">
        <v>1</v>
      </c>
      <c r="E1534" s="324">
        <v>6510</v>
      </c>
      <c r="F1534" s="324">
        <v>0.4</v>
      </c>
      <c r="G1534" s="324">
        <v>1</v>
      </c>
      <c r="H1534" s="324">
        <v>0</v>
      </c>
      <c r="I1534" s="325">
        <v>1292</v>
      </c>
      <c r="J1534" s="331">
        <v>1</v>
      </c>
    </row>
    <row r="1535" spans="1:10" ht="20" x14ac:dyDescent="0.2">
      <c r="A1535" s="323">
        <v>49</v>
      </c>
      <c r="B1535" s="324">
        <v>29</v>
      </c>
      <c r="C1535" s="324">
        <v>14</v>
      </c>
      <c r="D1535" s="324">
        <v>4</v>
      </c>
      <c r="E1535" s="324">
        <v>8010</v>
      </c>
      <c r="F1535" s="324">
        <v>1.4</v>
      </c>
      <c r="G1535" s="324">
        <v>1</v>
      </c>
      <c r="H1535" s="324">
        <v>1</v>
      </c>
      <c r="I1535" s="325">
        <v>200</v>
      </c>
      <c r="J1535" s="331">
        <v>1</v>
      </c>
    </row>
    <row r="1536" spans="1:10" ht="20" x14ac:dyDescent="0.2">
      <c r="A1536" s="323">
        <v>51</v>
      </c>
      <c r="B1536" s="324">
        <v>43</v>
      </c>
      <c r="C1536" s="324">
        <v>16</v>
      </c>
      <c r="D1536" s="324">
        <v>2</v>
      </c>
      <c r="E1536" s="324">
        <v>5650</v>
      </c>
      <c r="F1536" s="324">
        <v>3.6</v>
      </c>
      <c r="G1536" s="324">
        <v>1</v>
      </c>
      <c r="H1536" s="324">
        <v>0</v>
      </c>
      <c r="I1536" s="325">
        <v>874</v>
      </c>
      <c r="J1536" s="331">
        <v>1</v>
      </c>
    </row>
    <row r="1537" spans="1:10" ht="20" x14ac:dyDescent="0.2">
      <c r="A1537" s="323">
        <v>62</v>
      </c>
      <c r="B1537" s="324">
        <v>35</v>
      </c>
      <c r="C1537" s="324">
        <v>14</v>
      </c>
      <c r="D1537" s="324">
        <v>1</v>
      </c>
      <c r="E1537" s="324">
        <v>7380</v>
      </c>
      <c r="F1537" s="324">
        <v>4.9000000000000004</v>
      </c>
      <c r="G1537" s="324">
        <v>1</v>
      </c>
      <c r="H1537" s="324">
        <v>1</v>
      </c>
      <c r="I1537" s="325">
        <v>538</v>
      </c>
      <c r="J1537" s="331">
        <v>1</v>
      </c>
    </row>
    <row r="1538" spans="1:10" ht="20" x14ac:dyDescent="0.2">
      <c r="A1538" s="323">
        <v>64</v>
      </c>
      <c r="B1538" s="324">
        <v>36</v>
      </c>
      <c r="C1538" s="324">
        <v>24</v>
      </c>
      <c r="D1538" s="324">
        <v>2</v>
      </c>
      <c r="E1538" s="324">
        <v>8530</v>
      </c>
      <c r="F1538" s="324">
        <v>2.7</v>
      </c>
      <c r="G1538" s="324">
        <v>1</v>
      </c>
      <c r="H1538" s="324">
        <v>1</v>
      </c>
      <c r="I1538" s="325">
        <v>1410</v>
      </c>
      <c r="J1538" s="331">
        <v>1</v>
      </c>
    </row>
    <row r="1539" spans="1:10" ht="20" x14ac:dyDescent="0.2">
      <c r="A1539" s="323">
        <v>70</v>
      </c>
      <c r="B1539" s="324">
        <v>34</v>
      </c>
      <c r="C1539" s="324">
        <v>19</v>
      </c>
      <c r="D1539" s="324">
        <v>4</v>
      </c>
      <c r="E1539" s="324">
        <v>5650</v>
      </c>
      <c r="F1539" s="324">
        <v>6</v>
      </c>
      <c r="G1539" s="324">
        <v>1</v>
      </c>
      <c r="H1539" s="324">
        <v>0</v>
      </c>
      <c r="I1539" s="325">
        <v>1867</v>
      </c>
      <c r="J1539" s="331">
        <v>1</v>
      </c>
    </row>
    <row r="1540" spans="1:10" ht="20" x14ac:dyDescent="0.2">
      <c r="A1540" s="323">
        <v>71</v>
      </c>
      <c r="B1540" s="324">
        <v>43</v>
      </c>
      <c r="C1540" s="324">
        <v>16</v>
      </c>
      <c r="D1540" s="324">
        <v>2</v>
      </c>
      <c r="E1540" s="324">
        <v>5160</v>
      </c>
      <c r="F1540" s="324">
        <v>5.0999999999999996</v>
      </c>
      <c r="G1540" s="324">
        <v>1</v>
      </c>
      <c r="H1540" s="324">
        <v>0</v>
      </c>
      <c r="I1540" s="325">
        <v>555</v>
      </c>
      <c r="J1540" s="331">
        <v>1</v>
      </c>
    </row>
    <row r="1541" spans="1:10" ht="20" x14ac:dyDescent="0.2">
      <c r="A1541" s="323">
        <v>72</v>
      </c>
      <c r="B1541" s="324">
        <v>28</v>
      </c>
      <c r="C1541" s="324">
        <v>14</v>
      </c>
      <c r="D1541" s="324">
        <v>1</v>
      </c>
      <c r="E1541" s="324">
        <v>4810</v>
      </c>
      <c r="F1541" s="324">
        <v>3.3</v>
      </c>
      <c r="G1541" s="324">
        <v>1</v>
      </c>
      <c r="H1541" s="324">
        <v>1</v>
      </c>
      <c r="I1541" s="325">
        <v>1299</v>
      </c>
      <c r="J1541" s="331">
        <v>1</v>
      </c>
    </row>
    <row r="1542" spans="1:10" ht="20" x14ac:dyDescent="0.2">
      <c r="A1542" s="323">
        <v>79</v>
      </c>
      <c r="B1542" s="324">
        <v>30</v>
      </c>
      <c r="C1542" s="324">
        <v>19</v>
      </c>
      <c r="D1542" s="324">
        <v>1</v>
      </c>
      <c r="E1542" s="324">
        <v>5190</v>
      </c>
      <c r="F1542" s="324">
        <v>3.8</v>
      </c>
      <c r="G1542" s="324">
        <v>1</v>
      </c>
      <c r="H1542" s="324">
        <v>1</v>
      </c>
      <c r="I1542" s="325">
        <v>429</v>
      </c>
      <c r="J1542" s="331">
        <v>1</v>
      </c>
    </row>
    <row r="1543" spans="1:10" ht="20" x14ac:dyDescent="0.2">
      <c r="A1543" s="323">
        <v>104</v>
      </c>
      <c r="B1543" s="324">
        <v>26</v>
      </c>
      <c r="C1543" s="324">
        <v>13</v>
      </c>
      <c r="D1543" s="324">
        <v>1</v>
      </c>
      <c r="E1543" s="324">
        <v>5030</v>
      </c>
      <c r="F1543" s="324">
        <v>5.7</v>
      </c>
      <c r="G1543" s="324">
        <v>0</v>
      </c>
      <c r="H1543" s="324">
        <v>1</v>
      </c>
      <c r="I1543" s="325">
        <v>1092</v>
      </c>
      <c r="J1543" s="331">
        <v>1</v>
      </c>
    </row>
    <row r="1544" spans="1:10" ht="20" x14ac:dyDescent="0.2">
      <c r="A1544" s="323">
        <v>109</v>
      </c>
      <c r="B1544" s="324">
        <v>42</v>
      </c>
      <c r="C1544" s="324">
        <v>26</v>
      </c>
      <c r="D1544" s="324">
        <v>1</v>
      </c>
      <c r="E1544" s="324">
        <v>8660</v>
      </c>
      <c r="F1544" s="324">
        <v>5.2</v>
      </c>
      <c r="G1544" s="324">
        <v>1</v>
      </c>
      <c r="H1544" s="324">
        <v>1</v>
      </c>
      <c r="I1544" s="325">
        <v>1710</v>
      </c>
      <c r="J1544" s="331">
        <v>1</v>
      </c>
    </row>
    <row r="1545" spans="1:10" ht="20" x14ac:dyDescent="0.2">
      <c r="A1545" s="323">
        <v>111</v>
      </c>
      <c r="B1545" s="324">
        <v>41</v>
      </c>
      <c r="C1545" s="324">
        <v>12</v>
      </c>
      <c r="D1545" s="324">
        <v>1</v>
      </c>
      <c r="E1545" s="324">
        <v>5210</v>
      </c>
      <c r="F1545" s="324">
        <v>4.4000000000000004</v>
      </c>
      <c r="G1545" s="324">
        <v>0</v>
      </c>
      <c r="H1545" s="324">
        <v>0</v>
      </c>
      <c r="I1545" s="325">
        <v>149</v>
      </c>
      <c r="J1545" s="331">
        <v>1</v>
      </c>
    </row>
    <row r="1546" spans="1:10" ht="20" x14ac:dyDescent="0.2">
      <c r="A1546" s="323">
        <v>112</v>
      </c>
      <c r="B1546" s="324">
        <v>30</v>
      </c>
      <c r="C1546" s="324">
        <v>13</v>
      </c>
      <c r="D1546" s="324">
        <v>4</v>
      </c>
      <c r="E1546" s="324">
        <v>5310</v>
      </c>
      <c r="F1546" s="324">
        <v>3.1</v>
      </c>
      <c r="G1546" s="324">
        <v>1</v>
      </c>
      <c r="H1546" s="324">
        <v>1</v>
      </c>
      <c r="I1546" s="325">
        <v>950</v>
      </c>
      <c r="J1546" s="331">
        <v>1</v>
      </c>
    </row>
    <row r="1547" spans="1:10" ht="20" x14ac:dyDescent="0.2">
      <c r="A1547" s="323">
        <v>114</v>
      </c>
      <c r="B1547" s="324">
        <v>48</v>
      </c>
      <c r="C1547" s="324">
        <v>37</v>
      </c>
      <c r="D1547" s="324">
        <v>2</v>
      </c>
      <c r="E1547" s="324">
        <v>11020</v>
      </c>
      <c r="F1547" s="324">
        <v>7.2</v>
      </c>
      <c r="G1547" s="324">
        <v>1</v>
      </c>
      <c r="H1547" s="324">
        <v>1</v>
      </c>
      <c r="I1547" s="325">
        <v>2851</v>
      </c>
      <c r="J1547" s="331">
        <v>1</v>
      </c>
    </row>
    <row r="1548" spans="1:10" ht="20" x14ac:dyDescent="0.2">
      <c r="A1548" s="323">
        <v>119</v>
      </c>
      <c r="B1548" s="324">
        <v>38</v>
      </c>
      <c r="C1548" s="324">
        <v>18</v>
      </c>
      <c r="D1548" s="324">
        <v>1</v>
      </c>
      <c r="E1548" s="324">
        <v>5850</v>
      </c>
      <c r="F1548" s="324">
        <v>5.9</v>
      </c>
      <c r="G1548" s="324">
        <v>1</v>
      </c>
      <c r="H1548" s="324">
        <v>0</v>
      </c>
      <c r="I1548" s="325">
        <v>1404</v>
      </c>
      <c r="J1548" s="331">
        <v>1</v>
      </c>
    </row>
    <row r="1549" spans="1:10" ht="20" x14ac:dyDescent="0.2">
      <c r="A1549" s="323">
        <v>124</v>
      </c>
      <c r="B1549" s="324">
        <v>32</v>
      </c>
      <c r="C1549" s="324">
        <v>13</v>
      </c>
      <c r="D1549" s="324">
        <v>4</v>
      </c>
      <c r="E1549" s="324">
        <v>10770</v>
      </c>
      <c r="F1549" s="324">
        <v>2</v>
      </c>
      <c r="G1549" s="324">
        <v>0</v>
      </c>
      <c r="H1549" s="324">
        <v>0</v>
      </c>
      <c r="I1549" s="325">
        <v>1401</v>
      </c>
      <c r="J1549" s="331">
        <v>1</v>
      </c>
    </row>
    <row r="1550" spans="1:10" ht="20" x14ac:dyDescent="0.2">
      <c r="A1550" s="323">
        <v>126</v>
      </c>
      <c r="B1550" s="324">
        <v>37</v>
      </c>
      <c r="C1550" s="324">
        <v>14</v>
      </c>
      <c r="D1550" s="324">
        <v>4</v>
      </c>
      <c r="E1550" s="324">
        <v>4770</v>
      </c>
      <c r="F1550" s="324">
        <v>2.6</v>
      </c>
      <c r="G1550" s="324">
        <v>0</v>
      </c>
      <c r="H1550" s="324">
        <v>0</v>
      </c>
      <c r="I1550" s="325">
        <v>22</v>
      </c>
      <c r="J1550" s="331">
        <v>1</v>
      </c>
    </row>
    <row r="1551" spans="1:10" ht="20" x14ac:dyDescent="0.2">
      <c r="A1551" s="323">
        <v>133</v>
      </c>
      <c r="B1551" s="324">
        <v>29</v>
      </c>
      <c r="C1551" s="324">
        <v>15</v>
      </c>
      <c r="D1551" s="324">
        <v>2</v>
      </c>
      <c r="E1551" s="324">
        <v>5150</v>
      </c>
      <c r="F1551" s="324">
        <v>9.6999999999999993</v>
      </c>
      <c r="G1551" s="324">
        <v>1</v>
      </c>
      <c r="H1551" s="324">
        <v>1</v>
      </c>
      <c r="I1551" s="325">
        <v>546</v>
      </c>
      <c r="J1551" s="331">
        <v>1</v>
      </c>
    </row>
    <row r="1552" spans="1:10" ht="20" x14ac:dyDescent="0.2">
      <c r="A1552" s="323">
        <v>139</v>
      </c>
      <c r="B1552" s="324">
        <v>32</v>
      </c>
      <c r="C1552" s="324">
        <v>14</v>
      </c>
      <c r="D1552" s="324">
        <v>1</v>
      </c>
      <c r="E1552" s="324">
        <v>6250</v>
      </c>
      <c r="F1552" s="324">
        <v>6.9</v>
      </c>
      <c r="G1552" s="324">
        <v>1</v>
      </c>
      <c r="H1552" s="324">
        <v>0</v>
      </c>
      <c r="I1552" s="325">
        <v>550</v>
      </c>
      <c r="J1552" s="331">
        <v>1</v>
      </c>
    </row>
    <row r="1553" spans="1:10" ht="20" x14ac:dyDescent="0.2">
      <c r="A1553" s="323">
        <v>140</v>
      </c>
      <c r="B1553" s="324">
        <v>27</v>
      </c>
      <c r="C1553" s="324">
        <v>15</v>
      </c>
      <c r="D1553" s="324">
        <v>1</v>
      </c>
      <c r="E1553" s="324">
        <v>5080</v>
      </c>
      <c r="F1553" s="324">
        <v>4.5</v>
      </c>
      <c r="G1553" s="324">
        <v>0</v>
      </c>
      <c r="H1553" s="324">
        <v>0</v>
      </c>
      <c r="I1553" s="325">
        <v>602</v>
      </c>
      <c r="J1553" s="331">
        <v>1</v>
      </c>
    </row>
    <row r="1554" spans="1:10" ht="20" x14ac:dyDescent="0.2">
      <c r="A1554" s="323">
        <v>141</v>
      </c>
      <c r="B1554" s="324">
        <v>42</v>
      </c>
      <c r="C1554" s="324">
        <v>13</v>
      </c>
      <c r="D1554" s="324">
        <v>1</v>
      </c>
      <c r="E1554" s="324">
        <v>5610</v>
      </c>
      <c r="F1554" s="324">
        <v>5.8</v>
      </c>
      <c r="G1554" s="324">
        <v>1</v>
      </c>
      <c r="H1554" s="324">
        <v>0</v>
      </c>
      <c r="I1554" s="325">
        <v>1231</v>
      </c>
      <c r="J1554" s="331">
        <v>1</v>
      </c>
    </row>
    <row r="1555" spans="1:10" ht="20" x14ac:dyDescent="0.2">
      <c r="A1555" s="323">
        <v>145</v>
      </c>
      <c r="B1555" s="324">
        <v>28</v>
      </c>
      <c r="C1555" s="324">
        <v>17</v>
      </c>
      <c r="D1555" s="324">
        <v>1</v>
      </c>
      <c r="E1555" s="324">
        <v>6140</v>
      </c>
      <c r="F1555" s="324">
        <v>1.1000000000000001</v>
      </c>
      <c r="G1555" s="324">
        <v>0</v>
      </c>
      <c r="H1555" s="324">
        <v>0</v>
      </c>
      <c r="I1555" s="325">
        <v>1374</v>
      </c>
      <c r="J1555" s="331">
        <v>1</v>
      </c>
    </row>
    <row r="1556" spans="1:10" ht="20" x14ac:dyDescent="0.2">
      <c r="A1556" s="323">
        <v>146</v>
      </c>
      <c r="B1556" s="324">
        <v>32</v>
      </c>
      <c r="C1556" s="324">
        <v>13</v>
      </c>
      <c r="D1556" s="324">
        <v>1</v>
      </c>
      <c r="E1556" s="324">
        <v>4610</v>
      </c>
      <c r="F1556" s="324">
        <v>4</v>
      </c>
      <c r="G1556" s="324">
        <v>1</v>
      </c>
      <c r="H1556" s="324">
        <v>1</v>
      </c>
      <c r="I1556" s="325">
        <v>254</v>
      </c>
      <c r="J1556" s="331">
        <v>1</v>
      </c>
    </row>
    <row r="1557" spans="1:10" ht="20" x14ac:dyDescent="0.2">
      <c r="A1557" s="323">
        <v>154</v>
      </c>
      <c r="B1557" s="324">
        <v>36</v>
      </c>
      <c r="C1557" s="324">
        <v>12</v>
      </c>
      <c r="D1557" s="324">
        <v>4</v>
      </c>
      <c r="E1557" s="324">
        <v>5480</v>
      </c>
      <c r="F1557" s="324">
        <v>5.7</v>
      </c>
      <c r="G1557" s="324">
        <v>0</v>
      </c>
      <c r="H1557" s="324">
        <v>0</v>
      </c>
      <c r="I1557" s="325">
        <v>1110</v>
      </c>
      <c r="J1557" s="331">
        <v>1</v>
      </c>
    </row>
    <row r="1558" spans="1:10" ht="20" x14ac:dyDescent="0.2">
      <c r="A1558" s="323">
        <v>161</v>
      </c>
      <c r="B1558" s="324">
        <v>33</v>
      </c>
      <c r="C1558" s="324">
        <v>12</v>
      </c>
      <c r="D1558" s="324">
        <v>2</v>
      </c>
      <c r="E1558" s="324">
        <v>5000</v>
      </c>
      <c r="F1558" s="324">
        <v>4.5</v>
      </c>
      <c r="G1558" s="324">
        <v>1</v>
      </c>
      <c r="H1558" s="324">
        <v>1</v>
      </c>
      <c r="I1558" s="325">
        <v>231</v>
      </c>
      <c r="J1558" s="331">
        <v>1</v>
      </c>
    </row>
    <row r="1559" spans="1:10" ht="20" x14ac:dyDescent="0.2">
      <c r="A1559" s="323">
        <v>162</v>
      </c>
      <c r="B1559" s="324">
        <v>34</v>
      </c>
      <c r="C1559" s="324">
        <v>23</v>
      </c>
      <c r="D1559" s="324">
        <v>1</v>
      </c>
      <c r="E1559" s="324">
        <v>9560</v>
      </c>
      <c r="F1559" s="324">
        <v>5.6</v>
      </c>
      <c r="G1559" s="324">
        <v>1</v>
      </c>
      <c r="H1559" s="324">
        <v>1</v>
      </c>
      <c r="I1559" s="325">
        <v>1229</v>
      </c>
      <c r="J1559" s="331">
        <v>1</v>
      </c>
    </row>
    <row r="1560" spans="1:10" ht="20" x14ac:dyDescent="0.2">
      <c r="A1560" s="323">
        <v>170</v>
      </c>
      <c r="B1560" s="324">
        <v>30</v>
      </c>
      <c r="C1560" s="324">
        <v>15</v>
      </c>
      <c r="D1560" s="324">
        <v>4</v>
      </c>
      <c r="E1560" s="324">
        <v>10080</v>
      </c>
      <c r="F1560" s="324">
        <v>2.2999999999999998</v>
      </c>
      <c r="G1560" s="324">
        <v>1</v>
      </c>
      <c r="H1560" s="324">
        <v>0</v>
      </c>
      <c r="I1560" s="325">
        <v>1042</v>
      </c>
      <c r="J1560" s="331">
        <v>1</v>
      </c>
    </row>
    <row r="1561" spans="1:10" ht="20" x14ac:dyDescent="0.2">
      <c r="A1561" s="323">
        <v>176</v>
      </c>
      <c r="B1561" s="324">
        <v>26</v>
      </c>
      <c r="C1561" s="324">
        <v>19</v>
      </c>
      <c r="D1561" s="324">
        <v>1</v>
      </c>
      <c r="E1561" s="324">
        <v>5140</v>
      </c>
      <c r="F1561" s="324">
        <v>5.2</v>
      </c>
      <c r="G1561" s="324">
        <v>1</v>
      </c>
      <c r="H1561" s="324">
        <v>0</v>
      </c>
      <c r="I1561" s="325">
        <v>842</v>
      </c>
      <c r="J1561" s="331">
        <v>1</v>
      </c>
    </row>
    <row r="1562" spans="1:10" ht="20" x14ac:dyDescent="0.2">
      <c r="A1562" s="323">
        <v>179</v>
      </c>
      <c r="B1562" s="324">
        <v>27</v>
      </c>
      <c r="C1562" s="324">
        <v>17</v>
      </c>
      <c r="D1562" s="324">
        <v>1</v>
      </c>
      <c r="E1562" s="324">
        <v>5000</v>
      </c>
      <c r="F1562" s="324">
        <v>0.1</v>
      </c>
      <c r="G1562" s="324">
        <v>0</v>
      </c>
      <c r="H1562" s="324">
        <v>0</v>
      </c>
      <c r="I1562" s="325">
        <v>287</v>
      </c>
      <c r="J1562" s="331">
        <v>1</v>
      </c>
    </row>
    <row r="1563" spans="1:10" ht="20" x14ac:dyDescent="0.2">
      <c r="A1563" s="323">
        <v>188</v>
      </c>
      <c r="B1563" s="324">
        <v>27</v>
      </c>
      <c r="C1563" s="324">
        <v>13</v>
      </c>
      <c r="D1563" s="324">
        <v>4</v>
      </c>
      <c r="E1563" s="324">
        <v>4330</v>
      </c>
      <c r="F1563" s="324">
        <v>3.5</v>
      </c>
      <c r="G1563" s="324">
        <v>0</v>
      </c>
      <c r="H1563" s="324">
        <v>1</v>
      </c>
      <c r="I1563" s="325">
        <v>664</v>
      </c>
      <c r="J1563" s="331">
        <v>1</v>
      </c>
    </row>
    <row r="1564" spans="1:10" ht="20" x14ac:dyDescent="0.2">
      <c r="A1564" s="323">
        <v>189</v>
      </c>
      <c r="B1564" s="324">
        <v>48</v>
      </c>
      <c r="C1564" s="324">
        <v>25</v>
      </c>
      <c r="D1564" s="324">
        <v>1</v>
      </c>
      <c r="E1564" s="324">
        <v>10640</v>
      </c>
      <c r="F1564" s="324">
        <v>8.1</v>
      </c>
      <c r="G1564" s="324">
        <v>1</v>
      </c>
      <c r="H1564" s="324">
        <v>1</v>
      </c>
      <c r="I1564" s="325">
        <v>3004</v>
      </c>
      <c r="J1564" s="331">
        <v>1</v>
      </c>
    </row>
    <row r="1565" spans="1:10" ht="20" x14ac:dyDescent="0.2">
      <c r="A1565" s="323">
        <v>196</v>
      </c>
      <c r="B1565" s="324">
        <v>40</v>
      </c>
      <c r="C1565" s="324">
        <v>16</v>
      </c>
      <c r="D1565" s="324">
        <v>1</v>
      </c>
      <c r="E1565" s="324">
        <v>5630</v>
      </c>
      <c r="F1565" s="324">
        <v>5.3</v>
      </c>
      <c r="G1565" s="324">
        <v>1</v>
      </c>
      <c r="H1565" s="324">
        <v>0</v>
      </c>
      <c r="I1565" s="325">
        <v>207</v>
      </c>
      <c r="J1565" s="331">
        <v>1</v>
      </c>
    </row>
    <row r="1566" spans="1:10" ht="20" x14ac:dyDescent="0.2">
      <c r="A1566" s="323">
        <v>200</v>
      </c>
      <c r="B1566" s="324">
        <v>33</v>
      </c>
      <c r="C1566" s="324">
        <v>25</v>
      </c>
      <c r="D1566" s="324">
        <v>1</v>
      </c>
      <c r="E1566" s="324">
        <v>5790</v>
      </c>
      <c r="F1566" s="324">
        <v>2.1</v>
      </c>
      <c r="G1566" s="324">
        <v>1</v>
      </c>
      <c r="H1566" s="324">
        <v>0</v>
      </c>
      <c r="I1566" s="325">
        <v>1579</v>
      </c>
      <c r="J1566" s="331">
        <v>1</v>
      </c>
    </row>
    <row r="1567" spans="1:10" ht="20" x14ac:dyDescent="0.2">
      <c r="A1567" s="323">
        <v>201</v>
      </c>
      <c r="B1567" s="324">
        <v>33</v>
      </c>
      <c r="C1567" s="324">
        <v>20</v>
      </c>
      <c r="D1567" s="324">
        <v>3</v>
      </c>
      <c r="E1567" s="324">
        <v>7920</v>
      </c>
      <c r="F1567" s="324">
        <v>4.0999999999999996</v>
      </c>
      <c r="G1567" s="324">
        <v>0</v>
      </c>
      <c r="H1567" s="324">
        <v>0</v>
      </c>
      <c r="I1567" s="325">
        <v>1230</v>
      </c>
      <c r="J1567" s="331">
        <v>1</v>
      </c>
    </row>
    <row r="1568" spans="1:10" ht="20" x14ac:dyDescent="0.2">
      <c r="A1568" s="323">
        <v>202</v>
      </c>
      <c r="B1568" s="324">
        <v>31</v>
      </c>
      <c r="C1568" s="324">
        <v>12</v>
      </c>
      <c r="D1568" s="324">
        <v>2</v>
      </c>
      <c r="E1568" s="324">
        <v>5530</v>
      </c>
      <c r="F1568" s="324">
        <v>4.5999999999999996</v>
      </c>
      <c r="G1568" s="324">
        <v>1</v>
      </c>
      <c r="H1568" s="324">
        <v>1</v>
      </c>
      <c r="I1568" s="325">
        <v>504</v>
      </c>
      <c r="J1568" s="331">
        <v>1</v>
      </c>
    </row>
    <row r="1569" spans="1:10" ht="20" x14ac:dyDescent="0.2">
      <c r="A1569" s="323">
        <v>206</v>
      </c>
      <c r="B1569" s="324">
        <v>50</v>
      </c>
      <c r="C1569" s="324">
        <v>29</v>
      </c>
      <c r="D1569" s="324">
        <v>2</v>
      </c>
      <c r="E1569" s="324">
        <v>14830.000000000002</v>
      </c>
      <c r="F1569" s="324">
        <v>4.0999999999999996</v>
      </c>
      <c r="G1569" s="324">
        <v>1</v>
      </c>
      <c r="H1569" s="324">
        <v>0</v>
      </c>
      <c r="I1569" s="325">
        <v>3089</v>
      </c>
      <c r="J1569" s="331">
        <v>1</v>
      </c>
    </row>
    <row r="1570" spans="1:10" ht="20" x14ac:dyDescent="0.2">
      <c r="A1570" s="323">
        <v>214</v>
      </c>
      <c r="B1570" s="324">
        <v>27</v>
      </c>
      <c r="C1570" s="324">
        <v>13</v>
      </c>
      <c r="D1570" s="324">
        <v>1</v>
      </c>
      <c r="E1570" s="324">
        <v>4790</v>
      </c>
      <c r="F1570" s="324">
        <v>3.6</v>
      </c>
      <c r="G1570" s="324">
        <v>1</v>
      </c>
      <c r="H1570" s="324">
        <v>0</v>
      </c>
      <c r="I1570" s="325">
        <v>1333</v>
      </c>
      <c r="J1570" s="331">
        <v>1</v>
      </c>
    </row>
    <row r="1571" spans="1:10" ht="20" x14ac:dyDescent="0.2">
      <c r="A1571" s="323">
        <v>218</v>
      </c>
      <c r="B1571" s="324">
        <v>28</v>
      </c>
      <c r="C1571" s="324">
        <v>12</v>
      </c>
      <c r="D1571" s="324">
        <v>1</v>
      </c>
      <c r="E1571" s="324">
        <v>4480</v>
      </c>
      <c r="F1571" s="324">
        <v>7</v>
      </c>
      <c r="G1571" s="324">
        <v>1</v>
      </c>
      <c r="H1571" s="324">
        <v>1</v>
      </c>
      <c r="I1571" s="325">
        <v>592</v>
      </c>
      <c r="J1571" s="331">
        <v>1</v>
      </c>
    </row>
    <row r="1572" spans="1:10" ht="20" x14ac:dyDescent="0.2">
      <c r="A1572" s="323">
        <v>220</v>
      </c>
      <c r="B1572" s="324">
        <v>25</v>
      </c>
      <c r="C1572" s="324">
        <v>13</v>
      </c>
      <c r="D1572" s="324">
        <v>1</v>
      </c>
      <c r="E1572" s="324">
        <v>5500</v>
      </c>
      <c r="F1572" s="324">
        <v>1.8</v>
      </c>
      <c r="G1572" s="324">
        <v>0</v>
      </c>
      <c r="H1572" s="324">
        <v>0</v>
      </c>
      <c r="I1572" s="325">
        <v>1230</v>
      </c>
      <c r="J1572" s="331">
        <v>1</v>
      </c>
    </row>
    <row r="1573" spans="1:10" ht="20" x14ac:dyDescent="0.2">
      <c r="A1573" s="323">
        <v>221</v>
      </c>
      <c r="B1573" s="324">
        <v>36</v>
      </c>
      <c r="C1573" s="324">
        <v>13</v>
      </c>
      <c r="D1573" s="324">
        <v>1</v>
      </c>
      <c r="E1573" s="324">
        <v>4750</v>
      </c>
      <c r="F1573" s="324">
        <v>2</v>
      </c>
      <c r="G1573" s="324">
        <v>0</v>
      </c>
      <c r="H1573" s="324">
        <v>1</v>
      </c>
      <c r="I1573" s="325">
        <v>823</v>
      </c>
      <c r="J1573" s="331">
        <v>1</v>
      </c>
    </row>
    <row r="1574" spans="1:10" ht="20" x14ac:dyDescent="0.2">
      <c r="A1574" s="323">
        <v>223</v>
      </c>
      <c r="B1574" s="324">
        <v>33</v>
      </c>
      <c r="C1574" s="324">
        <v>16</v>
      </c>
      <c r="D1574" s="324">
        <v>1</v>
      </c>
      <c r="E1574" s="324">
        <v>7120</v>
      </c>
      <c r="F1574" s="324">
        <v>10</v>
      </c>
      <c r="G1574" s="324">
        <v>0</v>
      </c>
      <c r="H1574" s="324">
        <v>0</v>
      </c>
      <c r="I1574" s="325">
        <v>1226</v>
      </c>
      <c r="J1574" s="331">
        <v>1</v>
      </c>
    </row>
    <row r="1575" spans="1:10" ht="20" x14ac:dyDescent="0.2">
      <c r="A1575" s="323">
        <v>238</v>
      </c>
      <c r="B1575" s="324">
        <v>24</v>
      </c>
      <c r="C1575" s="324">
        <v>12</v>
      </c>
      <c r="D1575" s="324">
        <v>3</v>
      </c>
      <c r="E1575" s="324">
        <v>5630</v>
      </c>
      <c r="F1575" s="324">
        <v>7.1</v>
      </c>
      <c r="G1575" s="324">
        <v>0</v>
      </c>
      <c r="H1575" s="324">
        <v>0</v>
      </c>
      <c r="I1575" s="325">
        <v>857</v>
      </c>
      <c r="J1575" s="331">
        <v>1</v>
      </c>
    </row>
    <row r="1576" spans="1:10" ht="20" x14ac:dyDescent="0.2">
      <c r="A1576" s="323">
        <v>241</v>
      </c>
      <c r="B1576" s="324">
        <v>25</v>
      </c>
      <c r="C1576" s="324">
        <v>14</v>
      </c>
      <c r="D1576" s="324">
        <v>2</v>
      </c>
      <c r="E1576" s="324">
        <v>5340</v>
      </c>
      <c r="F1576" s="324">
        <v>3.7</v>
      </c>
      <c r="G1576" s="324">
        <v>1</v>
      </c>
      <c r="H1576" s="324">
        <v>0</v>
      </c>
      <c r="I1576" s="325">
        <v>553</v>
      </c>
      <c r="J1576" s="331">
        <v>1</v>
      </c>
    </row>
    <row r="1577" spans="1:10" ht="20" x14ac:dyDescent="0.2">
      <c r="A1577" s="323">
        <v>242</v>
      </c>
      <c r="B1577" s="324">
        <v>35</v>
      </c>
      <c r="C1577" s="324">
        <v>17</v>
      </c>
      <c r="D1577" s="324">
        <v>1</v>
      </c>
      <c r="E1577" s="324">
        <v>5000</v>
      </c>
      <c r="F1577" s="324">
        <v>8.6</v>
      </c>
      <c r="G1577" s="324">
        <v>0</v>
      </c>
      <c r="H1577" s="324">
        <v>0</v>
      </c>
      <c r="I1577" s="325">
        <v>756</v>
      </c>
      <c r="J1577" s="331">
        <v>1</v>
      </c>
    </row>
    <row r="1578" spans="1:10" ht="20" x14ac:dyDescent="0.2">
      <c r="A1578" s="323">
        <v>243</v>
      </c>
      <c r="B1578" s="324">
        <v>45</v>
      </c>
      <c r="C1578" s="324">
        <v>31</v>
      </c>
      <c r="D1578" s="324">
        <v>2</v>
      </c>
      <c r="E1578" s="324">
        <v>11350</v>
      </c>
      <c r="F1578" s="324">
        <v>0.7</v>
      </c>
      <c r="G1578" s="324">
        <v>1</v>
      </c>
      <c r="H1578" s="324">
        <v>0</v>
      </c>
      <c r="I1578" s="325">
        <v>1162</v>
      </c>
      <c r="J1578" s="331">
        <v>1</v>
      </c>
    </row>
    <row r="1579" spans="1:10" ht="20" x14ac:dyDescent="0.2">
      <c r="A1579" s="323">
        <v>244</v>
      </c>
      <c r="B1579" s="324">
        <v>32</v>
      </c>
      <c r="C1579" s="324">
        <v>17</v>
      </c>
      <c r="D1579" s="324">
        <v>1</v>
      </c>
      <c r="E1579" s="324">
        <v>4920</v>
      </c>
      <c r="F1579" s="324">
        <v>6.4</v>
      </c>
      <c r="G1579" s="324">
        <v>1</v>
      </c>
      <c r="H1579" s="324">
        <v>1</v>
      </c>
      <c r="I1579" s="325">
        <v>1153</v>
      </c>
      <c r="J1579" s="331">
        <v>1</v>
      </c>
    </row>
    <row r="1580" spans="1:10" ht="20" x14ac:dyDescent="0.2">
      <c r="A1580" s="323">
        <v>249</v>
      </c>
      <c r="B1580" s="324">
        <v>38</v>
      </c>
      <c r="C1580" s="324">
        <v>16</v>
      </c>
      <c r="D1580" s="324">
        <v>3</v>
      </c>
      <c r="E1580" s="324">
        <v>6750</v>
      </c>
      <c r="F1580" s="324">
        <v>6.7</v>
      </c>
      <c r="G1580" s="324">
        <v>0</v>
      </c>
      <c r="H1580" s="324">
        <v>1</v>
      </c>
      <c r="I1580" s="325">
        <v>928</v>
      </c>
      <c r="J1580" s="331">
        <v>1</v>
      </c>
    </row>
    <row r="1581" spans="1:10" ht="20" x14ac:dyDescent="0.2">
      <c r="A1581" s="323">
        <v>254</v>
      </c>
      <c r="B1581" s="324">
        <v>24</v>
      </c>
      <c r="C1581" s="324">
        <v>12</v>
      </c>
      <c r="D1581" s="324">
        <v>1</v>
      </c>
      <c r="E1581" s="324">
        <v>4210</v>
      </c>
      <c r="F1581" s="324">
        <v>6.3</v>
      </c>
      <c r="G1581" s="324">
        <v>1</v>
      </c>
      <c r="H1581" s="324">
        <v>0</v>
      </c>
      <c r="I1581" s="325">
        <v>1137</v>
      </c>
      <c r="J1581" s="331">
        <v>1</v>
      </c>
    </row>
    <row r="1582" spans="1:10" ht="20" x14ac:dyDescent="0.2">
      <c r="A1582" s="323">
        <v>255</v>
      </c>
      <c r="B1582" s="324">
        <v>26</v>
      </c>
      <c r="C1582" s="324">
        <v>14</v>
      </c>
      <c r="D1582" s="324">
        <v>2</v>
      </c>
      <c r="E1582" s="324">
        <v>8670</v>
      </c>
      <c r="F1582" s="324">
        <v>2.7</v>
      </c>
      <c r="G1582" s="324">
        <v>1</v>
      </c>
      <c r="H1582" s="324">
        <v>0</v>
      </c>
      <c r="I1582" s="325">
        <v>633</v>
      </c>
      <c r="J1582" s="331">
        <v>1</v>
      </c>
    </row>
    <row r="1583" spans="1:10" ht="20" x14ac:dyDescent="0.2">
      <c r="A1583" s="323">
        <v>262</v>
      </c>
      <c r="B1583" s="324">
        <v>40</v>
      </c>
      <c r="C1583" s="324">
        <v>15</v>
      </c>
      <c r="D1583" s="324">
        <v>4</v>
      </c>
      <c r="E1583" s="324">
        <v>8120</v>
      </c>
      <c r="F1583" s="324">
        <v>1.3</v>
      </c>
      <c r="G1583" s="324">
        <v>0</v>
      </c>
      <c r="H1583" s="324">
        <v>0</v>
      </c>
      <c r="I1583" s="325">
        <v>885</v>
      </c>
      <c r="J1583" s="331">
        <v>1</v>
      </c>
    </row>
    <row r="1584" spans="1:10" ht="20" x14ac:dyDescent="0.2">
      <c r="A1584" s="323">
        <v>263</v>
      </c>
      <c r="B1584" s="324">
        <v>37</v>
      </c>
      <c r="C1584" s="324">
        <v>14</v>
      </c>
      <c r="D1584" s="324">
        <v>3</v>
      </c>
      <c r="E1584" s="324">
        <v>6350</v>
      </c>
      <c r="F1584" s="324">
        <v>4.8</v>
      </c>
      <c r="G1584" s="324">
        <v>0</v>
      </c>
      <c r="H1584" s="324">
        <v>0</v>
      </c>
      <c r="I1584" s="325">
        <v>814</v>
      </c>
      <c r="J1584" s="331">
        <v>1</v>
      </c>
    </row>
    <row r="1585" spans="1:10" ht="20" x14ac:dyDescent="0.2">
      <c r="A1585" s="323">
        <v>265</v>
      </c>
      <c r="B1585" s="324">
        <v>43</v>
      </c>
      <c r="C1585" s="324">
        <v>27</v>
      </c>
      <c r="D1585" s="324">
        <v>1</v>
      </c>
      <c r="E1585" s="324">
        <v>7270</v>
      </c>
      <c r="F1585" s="324">
        <v>10</v>
      </c>
      <c r="G1585" s="324">
        <v>1</v>
      </c>
      <c r="H1585" s="324">
        <v>0</v>
      </c>
      <c r="I1585" s="325">
        <v>585</v>
      </c>
      <c r="J1585" s="331">
        <v>1</v>
      </c>
    </row>
    <row r="1586" spans="1:10" ht="20" x14ac:dyDescent="0.2">
      <c r="A1586" s="323">
        <v>271</v>
      </c>
      <c r="B1586" s="324">
        <v>39</v>
      </c>
      <c r="C1586" s="324">
        <v>14</v>
      </c>
      <c r="D1586" s="324">
        <v>2</v>
      </c>
      <c r="E1586" s="324">
        <v>6300</v>
      </c>
      <c r="F1586" s="324">
        <v>9.3000000000000007</v>
      </c>
      <c r="G1586" s="324">
        <v>0</v>
      </c>
      <c r="H1586" s="324">
        <v>1</v>
      </c>
      <c r="I1586" s="325">
        <v>1033</v>
      </c>
      <c r="J1586" s="331">
        <v>1</v>
      </c>
    </row>
    <row r="1587" spans="1:10" ht="20" x14ac:dyDescent="0.2">
      <c r="A1587" s="323">
        <v>272</v>
      </c>
      <c r="B1587" s="324">
        <v>48</v>
      </c>
      <c r="C1587" s="324">
        <v>14</v>
      </c>
      <c r="D1587" s="324">
        <v>1</v>
      </c>
      <c r="E1587" s="324">
        <v>5510</v>
      </c>
      <c r="F1587" s="324">
        <v>4.5999999999999996</v>
      </c>
      <c r="G1587" s="324">
        <v>1</v>
      </c>
      <c r="H1587" s="324">
        <v>1</v>
      </c>
      <c r="I1587" s="325">
        <v>741</v>
      </c>
      <c r="J1587" s="331">
        <v>1</v>
      </c>
    </row>
    <row r="1588" spans="1:10" ht="20" x14ac:dyDescent="0.2">
      <c r="A1588" s="323">
        <v>277</v>
      </c>
      <c r="B1588" s="324">
        <v>30</v>
      </c>
      <c r="C1588" s="324">
        <v>12</v>
      </c>
      <c r="D1588" s="324">
        <v>1</v>
      </c>
      <c r="E1588" s="324">
        <v>5240</v>
      </c>
      <c r="F1588" s="324">
        <v>4.3</v>
      </c>
      <c r="G1588" s="324">
        <v>1</v>
      </c>
      <c r="H1588" s="324">
        <v>0</v>
      </c>
      <c r="I1588" s="325">
        <v>846</v>
      </c>
      <c r="J1588" s="331">
        <v>1</v>
      </c>
    </row>
    <row r="1589" spans="1:10" ht="20" x14ac:dyDescent="0.2">
      <c r="A1589" s="323">
        <v>278</v>
      </c>
      <c r="B1589" s="324">
        <v>27</v>
      </c>
      <c r="C1589" s="324">
        <v>15</v>
      </c>
      <c r="D1589" s="324">
        <v>3</v>
      </c>
      <c r="E1589" s="324">
        <v>5160</v>
      </c>
      <c r="F1589" s="324">
        <v>2.4</v>
      </c>
      <c r="G1589" s="324">
        <v>1</v>
      </c>
      <c r="H1589" s="324">
        <v>0</v>
      </c>
      <c r="I1589" s="325">
        <v>107</v>
      </c>
      <c r="J1589" s="331">
        <v>1</v>
      </c>
    </row>
    <row r="1590" spans="1:10" ht="20" x14ac:dyDescent="0.2">
      <c r="A1590" s="323">
        <v>286</v>
      </c>
      <c r="B1590" s="324">
        <v>38</v>
      </c>
      <c r="C1590" s="324">
        <v>18</v>
      </c>
      <c r="D1590" s="324">
        <v>2</v>
      </c>
      <c r="E1590" s="324">
        <v>5060</v>
      </c>
      <c r="F1590" s="324">
        <v>9.1999999999999993</v>
      </c>
      <c r="G1590" s="324">
        <v>0</v>
      </c>
      <c r="H1590" s="324">
        <v>1</v>
      </c>
      <c r="I1590" s="325">
        <v>968</v>
      </c>
      <c r="J1590" s="331">
        <v>1</v>
      </c>
    </row>
    <row r="1591" spans="1:10" ht="20" x14ac:dyDescent="0.2">
      <c r="A1591" s="323">
        <v>288</v>
      </c>
      <c r="B1591" s="324">
        <v>29</v>
      </c>
      <c r="C1591" s="324">
        <v>12</v>
      </c>
      <c r="D1591" s="324">
        <v>2</v>
      </c>
      <c r="E1591" s="324">
        <v>4560</v>
      </c>
      <c r="F1591" s="324">
        <v>1.3</v>
      </c>
      <c r="G1591" s="324">
        <v>1</v>
      </c>
      <c r="H1591" s="324">
        <v>1</v>
      </c>
      <c r="I1591" s="325">
        <v>613</v>
      </c>
      <c r="J1591" s="331">
        <v>1</v>
      </c>
    </row>
    <row r="1592" spans="1:10" ht="20" x14ac:dyDescent="0.2">
      <c r="A1592" s="323">
        <v>289</v>
      </c>
      <c r="B1592" s="324">
        <v>45</v>
      </c>
      <c r="C1592" s="324">
        <v>12</v>
      </c>
      <c r="D1592" s="324">
        <v>1</v>
      </c>
      <c r="E1592" s="324">
        <v>5080</v>
      </c>
      <c r="F1592" s="324">
        <v>4.5</v>
      </c>
      <c r="G1592" s="324">
        <v>0</v>
      </c>
      <c r="H1592" s="324">
        <v>0</v>
      </c>
      <c r="I1592" s="325">
        <v>881</v>
      </c>
      <c r="J1592" s="331">
        <v>1</v>
      </c>
    </row>
    <row r="1593" spans="1:10" ht="20" x14ac:dyDescent="0.2">
      <c r="A1593" s="323">
        <v>294</v>
      </c>
      <c r="B1593" s="324">
        <v>26</v>
      </c>
      <c r="C1593" s="324">
        <v>18</v>
      </c>
      <c r="D1593" s="324">
        <v>1</v>
      </c>
      <c r="E1593" s="324">
        <v>5270</v>
      </c>
      <c r="F1593" s="324">
        <v>3.8</v>
      </c>
      <c r="G1593" s="324">
        <v>1</v>
      </c>
      <c r="H1593" s="324">
        <v>1</v>
      </c>
      <c r="I1593" s="325">
        <v>915</v>
      </c>
      <c r="J1593" s="331">
        <v>1</v>
      </c>
    </row>
    <row r="1594" spans="1:10" ht="20" x14ac:dyDescent="0.2">
      <c r="A1594" s="323">
        <v>296</v>
      </c>
      <c r="B1594" s="324">
        <v>39</v>
      </c>
      <c r="C1594" s="324">
        <v>17</v>
      </c>
      <c r="D1594" s="324">
        <v>3</v>
      </c>
      <c r="E1594" s="324">
        <v>6920</v>
      </c>
      <c r="F1594" s="324">
        <v>1.8</v>
      </c>
      <c r="G1594" s="324">
        <v>1</v>
      </c>
      <c r="H1594" s="324">
        <v>0</v>
      </c>
      <c r="I1594" s="325">
        <v>1409</v>
      </c>
      <c r="J1594" s="331">
        <v>1</v>
      </c>
    </row>
    <row r="1595" spans="1:10" ht="20" x14ac:dyDescent="0.2">
      <c r="A1595" s="323">
        <v>297</v>
      </c>
      <c r="B1595" s="324">
        <v>44</v>
      </c>
      <c r="C1595" s="324">
        <v>14</v>
      </c>
      <c r="D1595" s="324">
        <v>2</v>
      </c>
      <c r="E1595" s="324">
        <v>5270</v>
      </c>
      <c r="F1595" s="324">
        <v>8.6</v>
      </c>
      <c r="G1595" s="324">
        <v>0</v>
      </c>
      <c r="H1595" s="324">
        <v>0</v>
      </c>
      <c r="I1595" s="325">
        <v>505</v>
      </c>
      <c r="J1595" s="331">
        <v>1</v>
      </c>
    </row>
    <row r="1596" spans="1:10" ht="20" x14ac:dyDescent="0.2">
      <c r="A1596" s="323">
        <v>306</v>
      </c>
      <c r="B1596" s="324">
        <v>25</v>
      </c>
      <c r="C1596" s="324">
        <v>17</v>
      </c>
      <c r="D1596" s="324">
        <v>1</v>
      </c>
      <c r="E1596" s="324">
        <v>5110</v>
      </c>
      <c r="F1596" s="324">
        <v>6.8</v>
      </c>
      <c r="G1596" s="324">
        <v>1</v>
      </c>
      <c r="H1596" s="324">
        <v>0</v>
      </c>
      <c r="I1596" s="325">
        <v>453</v>
      </c>
      <c r="J1596" s="331">
        <v>1</v>
      </c>
    </row>
    <row r="1597" spans="1:10" ht="20" x14ac:dyDescent="0.2">
      <c r="A1597" s="323">
        <v>308</v>
      </c>
      <c r="B1597" s="324">
        <v>40</v>
      </c>
      <c r="C1597" s="324">
        <v>12</v>
      </c>
      <c r="D1597" s="324">
        <v>3</v>
      </c>
      <c r="E1597" s="324">
        <v>8740</v>
      </c>
      <c r="F1597" s="324">
        <v>3.5</v>
      </c>
      <c r="G1597" s="324">
        <v>1</v>
      </c>
      <c r="H1597" s="324">
        <v>0</v>
      </c>
      <c r="I1597" s="325">
        <v>247</v>
      </c>
      <c r="J1597" s="331">
        <v>1</v>
      </c>
    </row>
    <row r="1598" spans="1:10" ht="20" x14ac:dyDescent="0.2">
      <c r="A1598" s="323">
        <v>320</v>
      </c>
      <c r="B1598" s="324">
        <v>29</v>
      </c>
      <c r="C1598" s="324">
        <v>15</v>
      </c>
      <c r="D1598" s="324">
        <v>1</v>
      </c>
      <c r="E1598" s="324">
        <v>6280</v>
      </c>
      <c r="F1598" s="324">
        <v>4.7</v>
      </c>
      <c r="G1598" s="324">
        <v>0</v>
      </c>
      <c r="H1598" s="324">
        <v>0</v>
      </c>
      <c r="I1598" s="325">
        <v>701</v>
      </c>
      <c r="J1598" s="331">
        <v>1</v>
      </c>
    </row>
    <row r="1599" spans="1:10" ht="20" x14ac:dyDescent="0.2">
      <c r="A1599" s="323">
        <v>322</v>
      </c>
      <c r="B1599" s="324">
        <v>54</v>
      </c>
      <c r="C1599" s="324">
        <v>19</v>
      </c>
      <c r="D1599" s="324">
        <v>1</v>
      </c>
      <c r="E1599" s="324">
        <v>6570</v>
      </c>
      <c r="F1599" s="324">
        <v>4</v>
      </c>
      <c r="G1599" s="324">
        <v>1</v>
      </c>
      <c r="H1599" s="324">
        <v>0</v>
      </c>
      <c r="I1599" s="325">
        <v>419</v>
      </c>
      <c r="J1599" s="331">
        <v>1</v>
      </c>
    </row>
    <row r="1600" spans="1:10" ht="20" x14ac:dyDescent="0.2">
      <c r="A1600" s="323">
        <v>326</v>
      </c>
      <c r="B1600" s="324">
        <v>45</v>
      </c>
      <c r="C1600" s="324">
        <v>19</v>
      </c>
      <c r="D1600" s="324">
        <v>3</v>
      </c>
      <c r="E1600" s="324">
        <v>7610</v>
      </c>
      <c r="F1600" s="324">
        <v>6</v>
      </c>
      <c r="G1600" s="324">
        <v>1</v>
      </c>
      <c r="H1600" s="324">
        <v>0</v>
      </c>
      <c r="I1600" s="325">
        <v>1415</v>
      </c>
      <c r="J1600" s="331">
        <v>1</v>
      </c>
    </row>
    <row r="1601" spans="1:10" ht="20" x14ac:dyDescent="0.2">
      <c r="A1601" s="323">
        <v>328</v>
      </c>
      <c r="B1601" s="324">
        <v>29</v>
      </c>
      <c r="C1601" s="324">
        <v>15</v>
      </c>
      <c r="D1601" s="324">
        <v>1</v>
      </c>
      <c r="E1601" s="324">
        <v>5070</v>
      </c>
      <c r="F1601" s="324">
        <v>6.4</v>
      </c>
      <c r="G1601" s="324">
        <v>1</v>
      </c>
      <c r="H1601" s="324">
        <v>0</v>
      </c>
      <c r="I1601" s="325">
        <v>623</v>
      </c>
      <c r="J1601" s="331">
        <v>1</v>
      </c>
    </row>
    <row r="1602" spans="1:10" ht="20" x14ac:dyDescent="0.2">
      <c r="A1602" s="323">
        <v>333</v>
      </c>
      <c r="B1602" s="324">
        <v>38</v>
      </c>
      <c r="C1602" s="324">
        <v>16</v>
      </c>
      <c r="D1602" s="324">
        <v>2</v>
      </c>
      <c r="E1602" s="324">
        <v>10030</v>
      </c>
      <c r="F1602" s="324">
        <v>8.1</v>
      </c>
      <c r="G1602" s="324">
        <v>1</v>
      </c>
      <c r="H1602" s="324">
        <v>0</v>
      </c>
      <c r="I1602" s="325">
        <v>707</v>
      </c>
      <c r="J1602" s="331">
        <v>1</v>
      </c>
    </row>
    <row r="1603" spans="1:10" ht="20" x14ac:dyDescent="0.2">
      <c r="A1603" s="323">
        <v>334</v>
      </c>
      <c r="B1603" s="324">
        <v>27</v>
      </c>
      <c r="C1603" s="324">
        <v>16</v>
      </c>
      <c r="D1603" s="324">
        <v>1</v>
      </c>
      <c r="E1603" s="324">
        <v>5040</v>
      </c>
      <c r="F1603" s="324">
        <v>3.1</v>
      </c>
      <c r="G1603" s="324">
        <v>1</v>
      </c>
      <c r="H1603" s="324">
        <v>0</v>
      </c>
      <c r="I1603" s="325">
        <v>99</v>
      </c>
      <c r="J1603" s="331">
        <v>1</v>
      </c>
    </row>
    <row r="1604" spans="1:10" ht="20" x14ac:dyDescent="0.2">
      <c r="A1604" s="323">
        <v>339</v>
      </c>
      <c r="B1604" s="324">
        <v>39</v>
      </c>
      <c r="C1604" s="324">
        <v>15</v>
      </c>
      <c r="D1604" s="324">
        <v>2</v>
      </c>
      <c r="E1604" s="324">
        <v>10410</v>
      </c>
      <c r="F1604" s="324">
        <v>3.4</v>
      </c>
      <c r="G1604" s="324">
        <v>0</v>
      </c>
      <c r="H1604" s="324">
        <v>0</v>
      </c>
      <c r="I1604" s="325">
        <v>1514</v>
      </c>
      <c r="J1604" s="331">
        <v>1</v>
      </c>
    </row>
    <row r="1605" spans="1:10" ht="20" x14ac:dyDescent="0.2">
      <c r="A1605" s="323">
        <v>344</v>
      </c>
      <c r="B1605" s="324">
        <v>24</v>
      </c>
      <c r="C1605" s="324">
        <v>14</v>
      </c>
      <c r="D1605" s="324">
        <v>2</v>
      </c>
      <c r="E1605" s="324">
        <v>5010</v>
      </c>
      <c r="F1605" s="324">
        <v>5.9</v>
      </c>
      <c r="G1605" s="324">
        <v>0</v>
      </c>
      <c r="H1605" s="324">
        <v>0</v>
      </c>
      <c r="I1605" s="325">
        <v>690</v>
      </c>
      <c r="J1605" s="331">
        <v>1</v>
      </c>
    </row>
    <row r="1606" spans="1:10" ht="20" x14ac:dyDescent="0.2">
      <c r="A1606" s="323">
        <v>347</v>
      </c>
      <c r="B1606" s="324">
        <v>48</v>
      </c>
      <c r="C1606" s="324">
        <v>19</v>
      </c>
      <c r="D1606" s="324">
        <v>4</v>
      </c>
      <c r="E1606" s="324">
        <v>18270</v>
      </c>
      <c r="F1606" s="324">
        <v>5.5</v>
      </c>
      <c r="G1606" s="324">
        <v>1</v>
      </c>
      <c r="H1606" s="324">
        <v>0</v>
      </c>
      <c r="I1606" s="325">
        <v>2513</v>
      </c>
      <c r="J1606" s="331">
        <v>1</v>
      </c>
    </row>
    <row r="1607" spans="1:10" ht="20" x14ac:dyDescent="0.2">
      <c r="A1607" s="323">
        <v>349</v>
      </c>
      <c r="B1607" s="324">
        <v>32</v>
      </c>
      <c r="C1607" s="324">
        <v>14</v>
      </c>
      <c r="D1607" s="324">
        <v>3</v>
      </c>
      <c r="E1607" s="324">
        <v>4650</v>
      </c>
      <c r="F1607" s="324">
        <v>8.5</v>
      </c>
      <c r="G1607" s="324">
        <v>1</v>
      </c>
      <c r="H1607" s="324">
        <v>1</v>
      </c>
      <c r="I1607" s="325">
        <v>834</v>
      </c>
      <c r="J1607" s="331">
        <v>1</v>
      </c>
    </row>
    <row r="1608" spans="1:10" ht="20" x14ac:dyDescent="0.2">
      <c r="A1608" s="323">
        <v>350</v>
      </c>
      <c r="B1608" s="324">
        <v>28</v>
      </c>
      <c r="C1608" s="324">
        <v>17</v>
      </c>
      <c r="D1608" s="324">
        <v>1</v>
      </c>
      <c r="E1608" s="324">
        <v>5080</v>
      </c>
      <c r="F1608" s="324">
        <v>4.2</v>
      </c>
      <c r="G1608" s="324">
        <v>1</v>
      </c>
      <c r="H1608" s="324">
        <v>1</v>
      </c>
      <c r="I1608" s="325">
        <v>845</v>
      </c>
      <c r="J1608" s="331">
        <v>1</v>
      </c>
    </row>
    <row r="1609" spans="1:10" ht="20" x14ac:dyDescent="0.2">
      <c r="A1609" s="323">
        <v>354</v>
      </c>
      <c r="B1609" s="324">
        <v>50</v>
      </c>
      <c r="C1609" s="324">
        <v>35</v>
      </c>
      <c r="D1609" s="324">
        <v>1</v>
      </c>
      <c r="E1609" s="324">
        <v>10810</v>
      </c>
      <c r="F1609" s="324">
        <v>6.1</v>
      </c>
      <c r="G1609" s="324">
        <v>1</v>
      </c>
      <c r="H1609" s="324">
        <v>0</v>
      </c>
      <c r="I1609" s="325">
        <v>258</v>
      </c>
      <c r="J1609" s="331">
        <v>1</v>
      </c>
    </row>
    <row r="1610" spans="1:10" ht="20" x14ac:dyDescent="0.2">
      <c r="A1610" s="323">
        <v>358</v>
      </c>
      <c r="B1610" s="324">
        <v>31</v>
      </c>
      <c r="C1610" s="324">
        <v>17</v>
      </c>
      <c r="D1610" s="324">
        <v>3</v>
      </c>
      <c r="E1610" s="324">
        <v>6350</v>
      </c>
      <c r="F1610" s="324">
        <v>3.6</v>
      </c>
      <c r="G1610" s="324">
        <v>1</v>
      </c>
      <c r="H1610" s="324">
        <v>0</v>
      </c>
      <c r="I1610" s="325">
        <v>670</v>
      </c>
      <c r="J1610" s="331">
        <v>1</v>
      </c>
    </row>
    <row r="1611" spans="1:10" ht="20" x14ac:dyDescent="0.2">
      <c r="A1611" s="323">
        <v>366</v>
      </c>
      <c r="B1611" s="324">
        <v>29</v>
      </c>
      <c r="C1611" s="324">
        <v>20</v>
      </c>
      <c r="D1611" s="324">
        <v>1</v>
      </c>
      <c r="E1611" s="324">
        <v>4940</v>
      </c>
      <c r="F1611" s="324">
        <v>3.8</v>
      </c>
      <c r="G1611" s="324">
        <v>1</v>
      </c>
      <c r="H1611" s="324">
        <v>0</v>
      </c>
      <c r="I1611" s="325">
        <v>1455</v>
      </c>
      <c r="J1611" s="331">
        <v>1</v>
      </c>
    </row>
    <row r="1612" spans="1:10" ht="20" x14ac:dyDescent="0.2">
      <c r="A1612" s="323">
        <v>367</v>
      </c>
      <c r="B1612" s="324">
        <v>31</v>
      </c>
      <c r="C1612" s="324">
        <v>13</v>
      </c>
      <c r="D1612" s="324">
        <v>1</v>
      </c>
      <c r="E1612" s="324">
        <v>5480</v>
      </c>
      <c r="F1612" s="324">
        <v>5.3</v>
      </c>
      <c r="G1612" s="324">
        <v>1</v>
      </c>
      <c r="H1612" s="324">
        <v>1</v>
      </c>
      <c r="I1612" s="325">
        <v>481</v>
      </c>
      <c r="J1612" s="331">
        <v>1</v>
      </c>
    </row>
    <row r="1613" spans="1:10" ht="20" x14ac:dyDescent="0.2">
      <c r="A1613" s="323">
        <v>375</v>
      </c>
      <c r="B1613" s="324">
        <v>40</v>
      </c>
      <c r="C1613" s="324">
        <v>12</v>
      </c>
      <c r="D1613" s="324">
        <v>1</v>
      </c>
      <c r="E1613" s="324">
        <v>4750</v>
      </c>
      <c r="F1613" s="324">
        <v>4.0999999999999996</v>
      </c>
      <c r="G1613" s="324">
        <v>1</v>
      </c>
      <c r="H1613" s="324">
        <v>1</v>
      </c>
      <c r="I1613" s="325">
        <v>643</v>
      </c>
      <c r="J1613" s="331">
        <v>1</v>
      </c>
    </row>
    <row r="1614" spans="1:10" ht="20" x14ac:dyDescent="0.2">
      <c r="A1614" s="323">
        <v>376</v>
      </c>
      <c r="B1614" s="324">
        <v>34</v>
      </c>
      <c r="C1614" s="324">
        <v>22</v>
      </c>
      <c r="D1614" s="324">
        <v>1</v>
      </c>
      <c r="E1614" s="324">
        <v>5800</v>
      </c>
      <c r="F1614" s="324">
        <v>7.1</v>
      </c>
      <c r="G1614" s="324">
        <v>1</v>
      </c>
      <c r="H1614" s="324">
        <v>0</v>
      </c>
      <c r="I1614" s="325">
        <v>284</v>
      </c>
      <c r="J1614" s="331">
        <v>1</v>
      </c>
    </row>
    <row r="1615" spans="1:10" ht="20" x14ac:dyDescent="0.2">
      <c r="A1615" s="323">
        <v>387</v>
      </c>
      <c r="B1615" s="324">
        <v>31</v>
      </c>
      <c r="C1615" s="324">
        <v>22</v>
      </c>
      <c r="D1615" s="324">
        <v>1</v>
      </c>
      <c r="E1615" s="324">
        <v>6310</v>
      </c>
      <c r="F1615" s="324">
        <v>5.4</v>
      </c>
      <c r="G1615" s="324">
        <v>1</v>
      </c>
      <c r="H1615" s="324">
        <v>1</v>
      </c>
      <c r="I1615" s="325">
        <v>540</v>
      </c>
      <c r="J1615" s="331">
        <v>1</v>
      </c>
    </row>
    <row r="1616" spans="1:10" ht="20" x14ac:dyDescent="0.2">
      <c r="A1616" s="323">
        <v>389</v>
      </c>
      <c r="B1616" s="324">
        <v>28</v>
      </c>
      <c r="C1616" s="324">
        <v>17</v>
      </c>
      <c r="D1616" s="324">
        <v>1</v>
      </c>
      <c r="E1616" s="324">
        <v>5400</v>
      </c>
      <c r="F1616" s="324">
        <v>7.5</v>
      </c>
      <c r="G1616" s="324">
        <v>0</v>
      </c>
      <c r="H1616" s="324">
        <v>0</v>
      </c>
      <c r="I1616" s="325">
        <v>441</v>
      </c>
      <c r="J1616" s="331">
        <v>1</v>
      </c>
    </row>
    <row r="1617" spans="1:10" ht="20" x14ac:dyDescent="0.2">
      <c r="A1617" s="323">
        <v>398</v>
      </c>
      <c r="B1617" s="324">
        <v>43</v>
      </c>
      <c r="C1617" s="324">
        <v>12</v>
      </c>
      <c r="D1617" s="324">
        <v>3</v>
      </c>
      <c r="E1617" s="324">
        <v>6640</v>
      </c>
      <c r="F1617" s="324">
        <v>10.3</v>
      </c>
      <c r="G1617" s="324">
        <v>1</v>
      </c>
      <c r="H1617" s="324">
        <v>1</v>
      </c>
      <c r="I1617" s="325">
        <v>447</v>
      </c>
      <c r="J1617" s="331">
        <v>1</v>
      </c>
    </row>
    <row r="1618" spans="1:10" ht="20" x14ac:dyDescent="0.2">
      <c r="A1618" s="323">
        <v>399</v>
      </c>
      <c r="B1618" s="324">
        <v>45</v>
      </c>
      <c r="C1618" s="324">
        <v>14</v>
      </c>
      <c r="D1618" s="324">
        <v>1</v>
      </c>
      <c r="E1618" s="324">
        <v>5260</v>
      </c>
      <c r="F1618" s="324">
        <v>5.6</v>
      </c>
      <c r="G1618" s="324">
        <v>0</v>
      </c>
      <c r="H1618" s="324">
        <v>0</v>
      </c>
      <c r="I1618" s="325">
        <v>386</v>
      </c>
      <c r="J1618" s="331">
        <v>1</v>
      </c>
    </row>
    <row r="1619" spans="1:10" ht="20" x14ac:dyDescent="0.2">
      <c r="A1619" s="323">
        <v>405</v>
      </c>
      <c r="B1619" s="324">
        <v>31</v>
      </c>
      <c r="C1619" s="324">
        <v>13</v>
      </c>
      <c r="D1619" s="324">
        <v>1</v>
      </c>
      <c r="E1619" s="324">
        <v>4740</v>
      </c>
      <c r="F1619" s="324">
        <v>3</v>
      </c>
      <c r="G1619" s="324">
        <v>0</v>
      </c>
      <c r="H1619" s="324">
        <v>1</v>
      </c>
      <c r="I1619" s="325">
        <v>154</v>
      </c>
      <c r="J1619" s="331">
        <v>1</v>
      </c>
    </row>
    <row r="1620" spans="1:10" ht="20" x14ac:dyDescent="0.2">
      <c r="A1620" s="323">
        <v>406</v>
      </c>
      <c r="B1620" s="324">
        <v>29</v>
      </c>
      <c r="C1620" s="324">
        <v>19</v>
      </c>
      <c r="D1620" s="324">
        <v>1</v>
      </c>
      <c r="E1620" s="324">
        <v>5020</v>
      </c>
      <c r="F1620" s="324">
        <v>3.9</v>
      </c>
      <c r="G1620" s="324">
        <v>0</v>
      </c>
      <c r="H1620" s="324">
        <v>1</v>
      </c>
      <c r="I1620" s="325">
        <v>822</v>
      </c>
      <c r="J1620" s="331">
        <v>1</v>
      </c>
    </row>
    <row r="1621" spans="1:10" ht="20" x14ac:dyDescent="0.2">
      <c r="A1621" s="323">
        <v>411</v>
      </c>
      <c r="B1621" s="324">
        <v>49</v>
      </c>
      <c r="C1621" s="324">
        <v>16</v>
      </c>
      <c r="D1621" s="324">
        <v>4</v>
      </c>
      <c r="E1621" s="324">
        <v>7490</v>
      </c>
      <c r="F1621" s="324">
        <v>3.1</v>
      </c>
      <c r="G1621" s="324">
        <v>1</v>
      </c>
      <c r="H1621" s="324">
        <v>1</v>
      </c>
      <c r="I1621" s="325">
        <v>1253</v>
      </c>
      <c r="J1621" s="331">
        <v>1</v>
      </c>
    </row>
    <row r="1622" spans="1:10" ht="20" x14ac:dyDescent="0.2">
      <c r="A1622" s="323">
        <v>413</v>
      </c>
      <c r="B1622" s="324">
        <v>42</v>
      </c>
      <c r="C1622" s="324">
        <v>12</v>
      </c>
      <c r="D1622" s="324">
        <v>3</v>
      </c>
      <c r="E1622" s="324">
        <v>7910</v>
      </c>
      <c r="F1622" s="324">
        <v>2.6</v>
      </c>
      <c r="G1622" s="324">
        <v>0</v>
      </c>
      <c r="H1622" s="324">
        <v>1</v>
      </c>
      <c r="I1622" s="325">
        <v>1140</v>
      </c>
      <c r="J1622" s="331">
        <v>1</v>
      </c>
    </row>
    <row r="1623" spans="1:10" ht="20" x14ac:dyDescent="0.2">
      <c r="A1623" s="323">
        <v>418</v>
      </c>
      <c r="B1623" s="324">
        <v>48</v>
      </c>
      <c r="C1623" s="324">
        <v>24</v>
      </c>
      <c r="D1623" s="324">
        <v>3</v>
      </c>
      <c r="E1623" s="324">
        <v>9000</v>
      </c>
      <c r="F1623" s="324">
        <v>7.3</v>
      </c>
      <c r="G1623" s="324">
        <v>1</v>
      </c>
      <c r="H1623" s="324">
        <v>1</v>
      </c>
      <c r="I1623" s="325">
        <v>2157</v>
      </c>
      <c r="J1623" s="331">
        <v>1</v>
      </c>
    </row>
    <row r="1624" spans="1:10" ht="20" x14ac:dyDescent="0.2">
      <c r="A1624" s="323">
        <v>421</v>
      </c>
      <c r="B1624" s="324">
        <v>25</v>
      </c>
      <c r="C1624" s="324">
        <v>14</v>
      </c>
      <c r="D1624" s="324">
        <v>1</v>
      </c>
      <c r="E1624" s="324">
        <v>4680</v>
      </c>
      <c r="F1624" s="324">
        <v>1.3</v>
      </c>
      <c r="G1624" s="324">
        <v>1</v>
      </c>
      <c r="H1624" s="324">
        <v>1</v>
      </c>
      <c r="I1624" s="325">
        <v>1248</v>
      </c>
      <c r="J1624" s="331">
        <v>1</v>
      </c>
    </row>
    <row r="1625" spans="1:10" ht="20" x14ac:dyDescent="0.2">
      <c r="A1625" s="323">
        <v>426</v>
      </c>
      <c r="B1625" s="324">
        <v>42</v>
      </c>
      <c r="C1625" s="324">
        <v>18</v>
      </c>
      <c r="D1625" s="324">
        <v>2</v>
      </c>
      <c r="E1625" s="324">
        <v>9350</v>
      </c>
      <c r="F1625" s="324">
        <v>3.8</v>
      </c>
      <c r="G1625" s="324">
        <v>1</v>
      </c>
      <c r="H1625" s="324">
        <v>0</v>
      </c>
      <c r="I1625" s="325">
        <v>795</v>
      </c>
      <c r="J1625" s="331">
        <v>1</v>
      </c>
    </row>
    <row r="1626" spans="1:10" ht="20" x14ac:dyDescent="0.2">
      <c r="A1626" s="323">
        <v>430</v>
      </c>
      <c r="B1626" s="324">
        <v>26</v>
      </c>
      <c r="C1626" s="324">
        <v>12</v>
      </c>
      <c r="D1626" s="324">
        <v>2</v>
      </c>
      <c r="E1626" s="324">
        <v>4780</v>
      </c>
      <c r="F1626" s="324">
        <v>5.9</v>
      </c>
      <c r="G1626" s="324">
        <v>1</v>
      </c>
      <c r="H1626" s="324">
        <v>0</v>
      </c>
      <c r="I1626" s="325">
        <v>417</v>
      </c>
      <c r="J1626" s="331">
        <v>1</v>
      </c>
    </row>
    <row r="1627" spans="1:10" ht="20" x14ac:dyDescent="0.2">
      <c r="A1627" s="323">
        <v>435</v>
      </c>
      <c r="B1627" s="324">
        <v>24</v>
      </c>
      <c r="C1627" s="324">
        <v>17</v>
      </c>
      <c r="D1627" s="324">
        <v>1</v>
      </c>
      <c r="E1627" s="324">
        <v>5620</v>
      </c>
      <c r="F1627" s="324">
        <v>2.9</v>
      </c>
      <c r="G1627" s="324">
        <v>1</v>
      </c>
      <c r="H1627" s="324">
        <v>0</v>
      </c>
      <c r="I1627" s="325">
        <v>239</v>
      </c>
      <c r="J1627" s="331">
        <v>1</v>
      </c>
    </row>
    <row r="1628" spans="1:10" ht="20" x14ac:dyDescent="0.2">
      <c r="A1628" s="323">
        <v>441</v>
      </c>
      <c r="B1628" s="324">
        <v>26</v>
      </c>
      <c r="C1628" s="324">
        <v>12</v>
      </c>
      <c r="D1628" s="324">
        <v>4</v>
      </c>
      <c r="E1628" s="324">
        <v>5490</v>
      </c>
      <c r="F1628" s="324">
        <v>4.7</v>
      </c>
      <c r="G1628" s="324">
        <v>1</v>
      </c>
      <c r="H1628" s="324">
        <v>0</v>
      </c>
      <c r="I1628" s="325">
        <v>704</v>
      </c>
      <c r="J1628" s="331">
        <v>1</v>
      </c>
    </row>
    <row r="1629" spans="1:10" ht="20" x14ac:dyDescent="0.2">
      <c r="A1629" s="323">
        <v>442</v>
      </c>
      <c r="B1629" s="324">
        <v>27</v>
      </c>
      <c r="C1629" s="324">
        <v>14</v>
      </c>
      <c r="D1629" s="324">
        <v>1</v>
      </c>
      <c r="E1629" s="324">
        <v>4370</v>
      </c>
      <c r="F1629" s="324">
        <v>3.5</v>
      </c>
      <c r="G1629" s="324">
        <v>1</v>
      </c>
      <c r="H1629" s="324">
        <v>0</v>
      </c>
      <c r="I1629" s="325">
        <v>562</v>
      </c>
      <c r="J1629" s="331">
        <v>1</v>
      </c>
    </row>
    <row r="1630" spans="1:10" ht="20" x14ac:dyDescent="0.2">
      <c r="A1630" s="323">
        <v>452</v>
      </c>
      <c r="B1630" s="324">
        <v>35</v>
      </c>
      <c r="C1630" s="324">
        <v>14</v>
      </c>
      <c r="D1630" s="324">
        <v>1</v>
      </c>
      <c r="E1630" s="324">
        <v>4970</v>
      </c>
      <c r="F1630" s="324">
        <v>4.2</v>
      </c>
      <c r="G1630" s="324">
        <v>1</v>
      </c>
      <c r="H1630" s="324">
        <v>0</v>
      </c>
      <c r="I1630" s="325">
        <v>842</v>
      </c>
      <c r="J1630" s="331">
        <v>1</v>
      </c>
    </row>
    <row r="1631" spans="1:10" ht="20" x14ac:dyDescent="0.2">
      <c r="A1631" s="323">
        <v>463</v>
      </c>
      <c r="B1631" s="324">
        <v>54</v>
      </c>
      <c r="C1631" s="324">
        <v>38</v>
      </c>
      <c r="D1631" s="324">
        <v>1</v>
      </c>
      <c r="E1631" s="324">
        <v>11660</v>
      </c>
      <c r="F1631" s="324">
        <v>6</v>
      </c>
      <c r="G1631" s="324">
        <v>0</v>
      </c>
      <c r="H1631" s="324">
        <v>1</v>
      </c>
      <c r="I1631" s="325">
        <v>1693</v>
      </c>
      <c r="J1631" s="331">
        <v>1</v>
      </c>
    </row>
    <row r="1632" spans="1:10" ht="20" x14ac:dyDescent="0.2">
      <c r="A1632" s="323">
        <v>465</v>
      </c>
      <c r="B1632" s="324">
        <v>35</v>
      </c>
      <c r="C1632" s="324">
        <v>27</v>
      </c>
      <c r="D1632" s="324">
        <v>1</v>
      </c>
      <c r="E1632" s="324">
        <v>10500</v>
      </c>
      <c r="F1632" s="324">
        <v>5.4</v>
      </c>
      <c r="G1632" s="324">
        <v>0</v>
      </c>
      <c r="H1632" s="324">
        <v>1</v>
      </c>
      <c r="I1632" s="325">
        <v>1263</v>
      </c>
      <c r="J1632" s="331">
        <v>1</v>
      </c>
    </row>
    <row r="1633" spans="1:10" ht="20" x14ac:dyDescent="0.2">
      <c r="A1633" s="323">
        <v>472</v>
      </c>
      <c r="B1633" s="324">
        <v>33</v>
      </c>
      <c r="C1633" s="324">
        <v>24</v>
      </c>
      <c r="D1633" s="324">
        <v>2</v>
      </c>
      <c r="E1633" s="324">
        <v>9990</v>
      </c>
      <c r="F1633" s="324">
        <v>6</v>
      </c>
      <c r="G1633" s="324">
        <v>1</v>
      </c>
      <c r="H1633" s="324">
        <v>0</v>
      </c>
      <c r="I1633" s="325">
        <v>1440</v>
      </c>
      <c r="J1633" s="331">
        <v>1</v>
      </c>
    </row>
    <row r="1634" spans="1:10" ht="20" x14ac:dyDescent="0.2">
      <c r="A1634" s="323">
        <v>477</v>
      </c>
      <c r="B1634" s="324">
        <v>24</v>
      </c>
      <c r="C1634" s="324">
        <v>12</v>
      </c>
      <c r="D1634" s="324">
        <v>3</v>
      </c>
      <c r="E1634" s="324">
        <v>5650</v>
      </c>
      <c r="F1634" s="324">
        <v>7.2</v>
      </c>
      <c r="G1634" s="324">
        <v>1</v>
      </c>
      <c r="H1634" s="324">
        <v>1</v>
      </c>
      <c r="I1634" s="325">
        <v>179</v>
      </c>
      <c r="J1634" s="331">
        <v>1</v>
      </c>
    </row>
    <row r="1635" spans="1:10" ht="20" x14ac:dyDescent="0.2">
      <c r="A1635" s="323">
        <v>489</v>
      </c>
      <c r="B1635" s="324">
        <v>40</v>
      </c>
      <c r="C1635" s="324">
        <v>22</v>
      </c>
      <c r="D1635" s="324">
        <v>3</v>
      </c>
      <c r="E1635" s="324">
        <v>6190</v>
      </c>
      <c r="F1635" s="324">
        <v>1.5</v>
      </c>
      <c r="G1635" s="324">
        <v>0</v>
      </c>
      <c r="H1635" s="324">
        <v>0</v>
      </c>
      <c r="I1635" s="325">
        <v>1908</v>
      </c>
      <c r="J1635" s="331">
        <v>1</v>
      </c>
    </row>
    <row r="1636" spans="1:10" ht="20" x14ac:dyDescent="0.2">
      <c r="A1636" s="323">
        <v>496</v>
      </c>
      <c r="B1636" s="324">
        <v>30</v>
      </c>
      <c r="C1636" s="324">
        <v>20</v>
      </c>
      <c r="D1636" s="324">
        <v>2</v>
      </c>
      <c r="E1636" s="324">
        <v>6260</v>
      </c>
      <c r="F1636" s="324">
        <v>6.2</v>
      </c>
      <c r="G1636" s="324">
        <v>0</v>
      </c>
      <c r="H1636" s="324">
        <v>0</v>
      </c>
      <c r="I1636" s="325">
        <v>1416</v>
      </c>
      <c r="J1636" s="331">
        <v>1</v>
      </c>
    </row>
    <row r="1637" spans="1:10" ht="20" x14ac:dyDescent="0.2">
      <c r="A1637" s="323">
        <v>499</v>
      </c>
      <c r="B1637" s="324">
        <v>41</v>
      </c>
      <c r="C1637" s="324">
        <v>15</v>
      </c>
      <c r="D1637" s="324">
        <v>2</v>
      </c>
      <c r="E1637" s="324">
        <v>6820</v>
      </c>
      <c r="F1637" s="324">
        <v>6.5</v>
      </c>
      <c r="G1637" s="324">
        <v>0</v>
      </c>
      <c r="H1637" s="324">
        <v>0</v>
      </c>
      <c r="I1637" s="325">
        <v>1467</v>
      </c>
      <c r="J1637" s="331">
        <v>1</v>
      </c>
    </row>
    <row r="1638" spans="1:10" ht="20" x14ac:dyDescent="0.2">
      <c r="A1638" s="323">
        <v>502</v>
      </c>
      <c r="B1638" s="324">
        <v>45</v>
      </c>
      <c r="C1638" s="324">
        <v>34</v>
      </c>
      <c r="D1638" s="324">
        <v>2</v>
      </c>
      <c r="E1638" s="324">
        <v>22330</v>
      </c>
      <c r="F1638" s="324">
        <v>0.9</v>
      </c>
      <c r="G1638" s="324">
        <v>1</v>
      </c>
      <c r="H1638" s="324">
        <v>0</v>
      </c>
      <c r="I1638" s="325">
        <v>1601</v>
      </c>
      <c r="J1638" s="331">
        <v>1</v>
      </c>
    </row>
    <row r="1639" spans="1:10" ht="20" x14ac:dyDescent="0.2">
      <c r="A1639" s="323">
        <v>503</v>
      </c>
      <c r="B1639" s="324">
        <v>45</v>
      </c>
      <c r="C1639" s="324">
        <v>26</v>
      </c>
      <c r="D1639" s="324">
        <v>1</v>
      </c>
      <c r="E1639" s="324">
        <v>7500</v>
      </c>
      <c r="F1639" s="324">
        <v>1</v>
      </c>
      <c r="G1639" s="324">
        <v>1</v>
      </c>
      <c r="H1639" s="324">
        <v>0</v>
      </c>
      <c r="I1639" s="325">
        <v>972</v>
      </c>
      <c r="J1639" s="331">
        <v>1</v>
      </c>
    </row>
    <row r="1640" spans="1:10" ht="20" x14ac:dyDescent="0.2">
      <c r="A1640" s="323">
        <v>509</v>
      </c>
      <c r="B1640" s="324">
        <v>35</v>
      </c>
      <c r="C1640" s="324">
        <v>16</v>
      </c>
      <c r="D1640" s="324">
        <v>1</v>
      </c>
      <c r="E1640" s="324">
        <v>5500</v>
      </c>
      <c r="F1640" s="324">
        <v>5.3</v>
      </c>
      <c r="G1640" s="324">
        <v>0</v>
      </c>
      <c r="H1640" s="324">
        <v>1</v>
      </c>
      <c r="I1640" s="325">
        <v>1207</v>
      </c>
      <c r="J1640" s="331">
        <v>1</v>
      </c>
    </row>
    <row r="1641" spans="1:10" ht="20" x14ac:dyDescent="0.2">
      <c r="A1641" s="323">
        <v>524</v>
      </c>
      <c r="B1641" s="324">
        <v>28</v>
      </c>
      <c r="C1641" s="324">
        <v>15</v>
      </c>
      <c r="D1641" s="324">
        <v>1</v>
      </c>
      <c r="E1641" s="324">
        <v>4750</v>
      </c>
      <c r="F1641" s="324">
        <v>5.9</v>
      </c>
      <c r="G1641" s="324">
        <v>1</v>
      </c>
      <c r="H1641" s="324">
        <v>0</v>
      </c>
      <c r="I1641" s="325">
        <v>371</v>
      </c>
      <c r="J1641" s="331">
        <v>1</v>
      </c>
    </row>
    <row r="1642" spans="1:10" ht="20" x14ac:dyDescent="0.2">
      <c r="A1642" s="323">
        <v>527</v>
      </c>
      <c r="B1642" s="324">
        <v>36</v>
      </c>
      <c r="C1642" s="324">
        <v>13</v>
      </c>
      <c r="D1642" s="324">
        <v>1</v>
      </c>
      <c r="E1642" s="324">
        <v>5740</v>
      </c>
      <c r="F1642" s="324">
        <v>9.6999999999999993</v>
      </c>
      <c r="G1642" s="324">
        <v>1</v>
      </c>
      <c r="H1642" s="324">
        <v>0</v>
      </c>
      <c r="I1642" s="325">
        <v>365</v>
      </c>
      <c r="J1642" s="331">
        <v>1</v>
      </c>
    </row>
    <row r="1643" spans="1:10" ht="20" x14ac:dyDescent="0.2">
      <c r="A1643" s="323">
        <v>528</v>
      </c>
      <c r="B1643" s="324">
        <v>23</v>
      </c>
      <c r="C1643" s="324">
        <v>13</v>
      </c>
      <c r="D1643" s="324">
        <v>1</v>
      </c>
      <c r="E1643" s="324">
        <v>4530</v>
      </c>
      <c r="F1643" s="324">
        <v>3.5</v>
      </c>
      <c r="G1643" s="324">
        <v>1</v>
      </c>
      <c r="H1643" s="324">
        <v>1</v>
      </c>
      <c r="I1643" s="325">
        <v>453</v>
      </c>
      <c r="J1643" s="331">
        <v>1</v>
      </c>
    </row>
    <row r="1644" spans="1:10" ht="20" x14ac:dyDescent="0.2">
      <c r="A1644" s="323">
        <v>533</v>
      </c>
      <c r="B1644" s="324">
        <v>53</v>
      </c>
      <c r="C1644" s="324">
        <v>24</v>
      </c>
      <c r="D1644" s="324">
        <v>3</v>
      </c>
      <c r="E1644" s="324">
        <v>6710</v>
      </c>
      <c r="F1644" s="324">
        <v>2.2999999999999998</v>
      </c>
      <c r="G1644" s="324">
        <v>1</v>
      </c>
      <c r="H1644" s="324">
        <v>1</v>
      </c>
      <c r="I1644" s="325">
        <v>1476</v>
      </c>
      <c r="J1644" s="331">
        <v>1</v>
      </c>
    </row>
    <row r="1645" spans="1:10" ht="20" x14ac:dyDescent="0.2">
      <c r="A1645" s="323">
        <v>537</v>
      </c>
      <c r="B1645" s="324">
        <v>34</v>
      </c>
      <c r="C1645" s="324">
        <v>12</v>
      </c>
      <c r="D1645" s="324">
        <v>1</v>
      </c>
      <c r="E1645" s="324">
        <v>4960</v>
      </c>
      <c r="F1645" s="324">
        <v>4.9000000000000004</v>
      </c>
      <c r="G1645" s="324">
        <v>1</v>
      </c>
      <c r="H1645" s="324">
        <v>0</v>
      </c>
      <c r="I1645" s="325">
        <v>355</v>
      </c>
      <c r="J1645" s="331">
        <v>1</v>
      </c>
    </row>
    <row r="1646" spans="1:10" ht="20" x14ac:dyDescent="0.2">
      <c r="A1646" s="323">
        <v>539</v>
      </c>
      <c r="B1646" s="324">
        <v>31</v>
      </c>
      <c r="C1646" s="324">
        <v>14</v>
      </c>
      <c r="D1646" s="324">
        <v>2</v>
      </c>
      <c r="E1646" s="324">
        <v>4630</v>
      </c>
      <c r="F1646" s="324">
        <v>2.9</v>
      </c>
      <c r="G1646" s="324">
        <v>1</v>
      </c>
      <c r="H1646" s="324">
        <v>0</v>
      </c>
      <c r="I1646" s="325">
        <v>231</v>
      </c>
      <c r="J1646" s="331">
        <v>1</v>
      </c>
    </row>
    <row r="1647" spans="1:10" ht="20" x14ac:dyDescent="0.2">
      <c r="A1647" s="323">
        <v>542</v>
      </c>
      <c r="B1647" s="324">
        <v>35</v>
      </c>
      <c r="C1647" s="324">
        <v>13</v>
      </c>
      <c r="D1647" s="324">
        <v>4</v>
      </c>
      <c r="E1647" s="324">
        <v>5630</v>
      </c>
      <c r="F1647" s="324">
        <v>8.6999999999999993</v>
      </c>
      <c r="G1647" s="324">
        <v>1</v>
      </c>
      <c r="H1647" s="324">
        <v>1</v>
      </c>
      <c r="I1647" s="325">
        <v>681</v>
      </c>
      <c r="J1647" s="331">
        <v>1</v>
      </c>
    </row>
    <row r="1648" spans="1:10" ht="20" x14ac:dyDescent="0.2">
      <c r="A1648" s="323">
        <v>544</v>
      </c>
      <c r="B1648" s="324">
        <v>38</v>
      </c>
      <c r="C1648" s="324">
        <v>21</v>
      </c>
      <c r="D1648" s="324">
        <v>2</v>
      </c>
      <c r="E1648" s="324">
        <v>8710</v>
      </c>
      <c r="F1648" s="324">
        <v>4.9000000000000004</v>
      </c>
      <c r="G1648" s="324">
        <v>1</v>
      </c>
      <c r="H1648" s="324">
        <v>0</v>
      </c>
      <c r="I1648" s="325">
        <v>1361</v>
      </c>
      <c r="J1648" s="331">
        <v>1</v>
      </c>
    </row>
    <row r="1649" spans="1:10" ht="20" x14ac:dyDescent="0.2">
      <c r="A1649" s="323">
        <v>547</v>
      </c>
      <c r="B1649" s="324">
        <v>27</v>
      </c>
      <c r="C1649" s="324">
        <v>14</v>
      </c>
      <c r="D1649" s="324">
        <v>2</v>
      </c>
      <c r="E1649" s="324">
        <v>5220</v>
      </c>
      <c r="F1649" s="324">
        <v>3.4</v>
      </c>
      <c r="G1649" s="324">
        <v>1</v>
      </c>
      <c r="H1649" s="324">
        <v>1</v>
      </c>
      <c r="I1649" s="325">
        <v>1039</v>
      </c>
      <c r="J1649" s="331">
        <v>1</v>
      </c>
    </row>
    <row r="1650" spans="1:10" ht="20" x14ac:dyDescent="0.2">
      <c r="A1650" s="323">
        <v>551</v>
      </c>
      <c r="B1650" s="324">
        <v>44</v>
      </c>
      <c r="C1650" s="324">
        <v>14</v>
      </c>
      <c r="D1650" s="324">
        <v>3</v>
      </c>
      <c r="E1650" s="324">
        <v>7990.0000000000009</v>
      </c>
      <c r="F1650" s="324">
        <v>4.4000000000000004</v>
      </c>
      <c r="G1650" s="324">
        <v>0</v>
      </c>
      <c r="H1650" s="324">
        <v>0</v>
      </c>
      <c r="I1650" s="325">
        <v>2103</v>
      </c>
      <c r="J1650" s="331">
        <v>1</v>
      </c>
    </row>
    <row r="1651" spans="1:10" ht="20" x14ac:dyDescent="0.2">
      <c r="A1651" s="323">
        <v>552</v>
      </c>
      <c r="B1651" s="324">
        <v>36</v>
      </c>
      <c r="C1651" s="324">
        <v>25</v>
      </c>
      <c r="D1651" s="324">
        <v>1</v>
      </c>
      <c r="E1651" s="324">
        <v>9170</v>
      </c>
      <c r="F1651" s="324">
        <v>2.2000000000000002</v>
      </c>
      <c r="G1651" s="324">
        <v>1</v>
      </c>
      <c r="H1651" s="324">
        <v>0</v>
      </c>
      <c r="I1651" s="325">
        <v>1086</v>
      </c>
      <c r="J1651" s="331">
        <v>1</v>
      </c>
    </row>
    <row r="1652" spans="1:10" ht="20" x14ac:dyDescent="0.2">
      <c r="A1652" s="323">
        <v>553</v>
      </c>
      <c r="B1652" s="324">
        <v>41</v>
      </c>
      <c r="C1652" s="324">
        <v>21</v>
      </c>
      <c r="D1652" s="324">
        <v>2</v>
      </c>
      <c r="E1652" s="324">
        <v>10680</v>
      </c>
      <c r="F1652" s="324">
        <v>5.4</v>
      </c>
      <c r="G1652" s="324">
        <v>1</v>
      </c>
      <c r="H1652" s="324">
        <v>0</v>
      </c>
      <c r="I1652" s="325">
        <v>1673</v>
      </c>
      <c r="J1652" s="331">
        <v>1</v>
      </c>
    </row>
    <row r="1653" spans="1:10" ht="20" x14ac:dyDescent="0.2">
      <c r="A1653" s="323">
        <v>554</v>
      </c>
      <c r="B1653" s="324">
        <v>33</v>
      </c>
      <c r="C1653" s="324">
        <v>22</v>
      </c>
      <c r="D1653" s="324">
        <v>2</v>
      </c>
      <c r="E1653" s="324">
        <v>7720</v>
      </c>
      <c r="F1653" s="324">
        <v>4.8</v>
      </c>
      <c r="G1653" s="324">
        <v>0</v>
      </c>
      <c r="H1653" s="324">
        <v>0</v>
      </c>
      <c r="I1653" s="325">
        <v>2033</v>
      </c>
      <c r="J1653" s="331">
        <v>1</v>
      </c>
    </row>
    <row r="1654" spans="1:10" ht="20" x14ac:dyDescent="0.2">
      <c r="A1654" s="323">
        <v>556</v>
      </c>
      <c r="B1654" s="324">
        <v>38</v>
      </c>
      <c r="C1654" s="324">
        <v>13</v>
      </c>
      <c r="D1654" s="324">
        <v>3</v>
      </c>
      <c r="E1654" s="324">
        <v>5620</v>
      </c>
      <c r="F1654" s="324">
        <v>4</v>
      </c>
      <c r="G1654" s="324">
        <v>1</v>
      </c>
      <c r="H1654" s="324">
        <v>0</v>
      </c>
      <c r="I1654" s="325">
        <v>771</v>
      </c>
      <c r="J1654" s="331">
        <v>1</v>
      </c>
    </row>
    <row r="1655" spans="1:10" ht="20" x14ac:dyDescent="0.2">
      <c r="A1655" s="323">
        <v>559</v>
      </c>
      <c r="B1655" s="324">
        <v>32</v>
      </c>
      <c r="C1655" s="324">
        <v>13</v>
      </c>
      <c r="D1655" s="324">
        <v>4</v>
      </c>
      <c r="E1655" s="324">
        <v>5030</v>
      </c>
      <c r="F1655" s="324">
        <v>8.6999999999999993</v>
      </c>
      <c r="G1655" s="324">
        <v>0</v>
      </c>
      <c r="H1655" s="324">
        <v>0</v>
      </c>
      <c r="I1655" s="325">
        <v>608</v>
      </c>
      <c r="J1655" s="331">
        <v>1</v>
      </c>
    </row>
    <row r="1656" spans="1:10" ht="20" x14ac:dyDescent="0.2">
      <c r="A1656" s="323">
        <v>564</v>
      </c>
      <c r="B1656" s="324">
        <v>34</v>
      </c>
      <c r="C1656" s="324">
        <v>15</v>
      </c>
      <c r="D1656" s="324">
        <v>5</v>
      </c>
      <c r="E1656" s="324">
        <v>29010.000000000004</v>
      </c>
      <c r="F1656" s="324">
        <v>5.3</v>
      </c>
      <c r="G1656" s="324">
        <v>1</v>
      </c>
      <c r="H1656" s="324">
        <v>0</v>
      </c>
      <c r="I1656" s="325">
        <v>3591</v>
      </c>
      <c r="J1656" s="331">
        <v>1</v>
      </c>
    </row>
    <row r="1657" spans="1:10" ht="20" x14ac:dyDescent="0.2">
      <c r="A1657" s="323">
        <v>566</v>
      </c>
      <c r="B1657" s="324">
        <v>38</v>
      </c>
      <c r="C1657" s="324">
        <v>15</v>
      </c>
      <c r="D1657" s="324">
        <v>3</v>
      </c>
      <c r="E1657" s="324">
        <v>6530</v>
      </c>
      <c r="F1657" s="324">
        <v>5.9</v>
      </c>
      <c r="G1657" s="324">
        <v>1</v>
      </c>
      <c r="H1657" s="324">
        <v>0</v>
      </c>
      <c r="I1657" s="325">
        <v>1322</v>
      </c>
      <c r="J1657" s="331">
        <v>1</v>
      </c>
    </row>
    <row r="1658" spans="1:10" ht="20" x14ac:dyDescent="0.2">
      <c r="A1658" s="323">
        <v>573</v>
      </c>
      <c r="B1658" s="324">
        <v>49</v>
      </c>
      <c r="C1658" s="324">
        <v>37</v>
      </c>
      <c r="D1658" s="324">
        <v>2</v>
      </c>
      <c r="E1658" s="324">
        <v>29039.999999999996</v>
      </c>
      <c r="F1658" s="324">
        <v>4</v>
      </c>
      <c r="G1658" s="324">
        <v>0</v>
      </c>
      <c r="H1658" s="324">
        <v>0</v>
      </c>
      <c r="I1658" s="325">
        <v>3104</v>
      </c>
      <c r="J1658" s="331">
        <v>1</v>
      </c>
    </row>
    <row r="1659" spans="1:10" ht="20" x14ac:dyDescent="0.2">
      <c r="A1659" s="323">
        <v>577</v>
      </c>
      <c r="B1659" s="324">
        <v>32</v>
      </c>
      <c r="C1659" s="324">
        <v>12</v>
      </c>
      <c r="D1659" s="324">
        <v>4</v>
      </c>
      <c r="E1659" s="324">
        <v>13470</v>
      </c>
      <c r="F1659" s="324">
        <v>5.5</v>
      </c>
      <c r="G1659" s="324">
        <v>1</v>
      </c>
      <c r="H1659" s="324">
        <v>0</v>
      </c>
      <c r="I1659" s="325">
        <v>1449</v>
      </c>
      <c r="J1659" s="331">
        <v>1</v>
      </c>
    </row>
    <row r="1660" spans="1:10" ht="20" x14ac:dyDescent="0.2">
      <c r="A1660" s="323">
        <v>582</v>
      </c>
      <c r="B1660" s="324">
        <v>32</v>
      </c>
      <c r="C1660" s="324">
        <v>12</v>
      </c>
      <c r="D1660" s="324">
        <v>1</v>
      </c>
      <c r="E1660" s="324">
        <v>4870</v>
      </c>
      <c r="F1660" s="324">
        <v>6.5</v>
      </c>
      <c r="G1660" s="324">
        <v>1</v>
      </c>
      <c r="H1660" s="324">
        <v>1</v>
      </c>
      <c r="I1660" s="325">
        <v>533</v>
      </c>
      <c r="J1660" s="331">
        <v>1</v>
      </c>
    </row>
    <row r="1661" spans="1:10" ht="20" x14ac:dyDescent="0.2">
      <c r="A1661" s="323">
        <v>591</v>
      </c>
      <c r="B1661" s="324">
        <v>38</v>
      </c>
      <c r="C1661" s="324">
        <v>28</v>
      </c>
      <c r="D1661" s="324">
        <v>1</v>
      </c>
      <c r="E1661" s="324">
        <v>15060</v>
      </c>
      <c r="F1661" s="324">
        <v>4.4000000000000004</v>
      </c>
      <c r="G1661" s="324">
        <v>1</v>
      </c>
      <c r="H1661" s="324">
        <v>0</v>
      </c>
      <c r="I1661" s="325">
        <v>1737</v>
      </c>
      <c r="J1661" s="331">
        <v>1</v>
      </c>
    </row>
    <row r="1662" spans="1:10" ht="20" x14ac:dyDescent="0.2">
      <c r="A1662" s="323">
        <v>594</v>
      </c>
      <c r="B1662" s="324">
        <v>25</v>
      </c>
      <c r="C1662" s="324">
        <v>16</v>
      </c>
      <c r="D1662" s="324">
        <v>1</v>
      </c>
      <c r="E1662" s="324">
        <v>4400</v>
      </c>
      <c r="F1662" s="324">
        <v>5.7</v>
      </c>
      <c r="G1662" s="324">
        <v>0</v>
      </c>
      <c r="H1662" s="324">
        <v>1</v>
      </c>
      <c r="I1662" s="325">
        <v>821</v>
      </c>
      <c r="J1662" s="331">
        <v>1</v>
      </c>
    </row>
    <row r="1663" spans="1:10" ht="20" x14ac:dyDescent="0.2">
      <c r="A1663" s="323">
        <v>598</v>
      </c>
      <c r="B1663" s="324">
        <v>40</v>
      </c>
      <c r="C1663" s="324">
        <v>13</v>
      </c>
      <c r="D1663" s="324">
        <v>1</v>
      </c>
      <c r="E1663" s="324">
        <v>5530</v>
      </c>
      <c r="F1663" s="324">
        <v>3.4</v>
      </c>
      <c r="G1663" s="324">
        <v>1</v>
      </c>
      <c r="H1663" s="324">
        <v>0</v>
      </c>
      <c r="I1663" s="325">
        <v>444</v>
      </c>
      <c r="J1663" s="331">
        <v>1</v>
      </c>
    </row>
    <row r="1664" spans="1:10" ht="20" x14ac:dyDescent="0.2">
      <c r="A1664" s="323">
        <v>599</v>
      </c>
      <c r="B1664" s="324">
        <v>31</v>
      </c>
      <c r="C1664" s="324">
        <v>14</v>
      </c>
      <c r="D1664" s="324">
        <v>1</v>
      </c>
      <c r="E1664" s="324">
        <v>4970</v>
      </c>
      <c r="F1664" s="324">
        <v>4.5</v>
      </c>
      <c r="G1664" s="324">
        <v>1</v>
      </c>
      <c r="H1664" s="324">
        <v>0</v>
      </c>
      <c r="I1664" s="325">
        <v>1135</v>
      </c>
      <c r="J1664" s="331">
        <v>1</v>
      </c>
    </row>
    <row r="1665" spans="1:10" ht="20" x14ac:dyDescent="0.2">
      <c r="A1665" s="323">
        <v>601</v>
      </c>
      <c r="B1665" s="324">
        <v>59</v>
      </c>
      <c r="C1665" s="324">
        <v>48</v>
      </c>
      <c r="D1665" s="324">
        <v>2</v>
      </c>
      <c r="E1665" s="324">
        <v>30030</v>
      </c>
      <c r="F1665" s="324">
        <v>6.6</v>
      </c>
      <c r="G1665" s="324">
        <v>1</v>
      </c>
      <c r="H1665" s="324">
        <v>1</v>
      </c>
      <c r="I1665" s="325">
        <v>5705</v>
      </c>
      <c r="J1665" s="331">
        <v>1</v>
      </c>
    </row>
    <row r="1666" spans="1:10" ht="20" x14ac:dyDescent="0.2">
      <c r="A1666" s="323">
        <v>602</v>
      </c>
      <c r="B1666" s="324">
        <v>40</v>
      </c>
      <c r="C1666" s="324">
        <v>14</v>
      </c>
      <c r="D1666" s="324">
        <v>2</v>
      </c>
      <c r="E1666" s="324">
        <v>6220</v>
      </c>
      <c r="F1666" s="324">
        <v>5.5</v>
      </c>
      <c r="G1666" s="324">
        <v>1</v>
      </c>
      <c r="H1666" s="324">
        <v>1</v>
      </c>
      <c r="I1666" s="325">
        <v>1328</v>
      </c>
      <c r="J1666" s="331">
        <v>1</v>
      </c>
    </row>
    <row r="1667" spans="1:10" ht="20" x14ac:dyDescent="0.2">
      <c r="A1667" s="323">
        <v>606</v>
      </c>
      <c r="B1667" s="324">
        <v>36</v>
      </c>
      <c r="C1667" s="324">
        <v>12</v>
      </c>
      <c r="D1667" s="324">
        <v>1</v>
      </c>
      <c r="E1667" s="324">
        <v>5510</v>
      </c>
      <c r="F1667" s="324">
        <v>7.9</v>
      </c>
      <c r="G1667" s="324">
        <v>0</v>
      </c>
      <c r="H1667" s="324">
        <v>0</v>
      </c>
      <c r="I1667" s="325">
        <v>613</v>
      </c>
      <c r="J1667" s="331">
        <v>1</v>
      </c>
    </row>
    <row r="1668" spans="1:10" ht="20" x14ac:dyDescent="0.2">
      <c r="A1668" s="323">
        <v>609</v>
      </c>
      <c r="B1668" s="324">
        <v>43</v>
      </c>
      <c r="C1668" s="324">
        <v>15</v>
      </c>
      <c r="D1668" s="324">
        <v>4</v>
      </c>
      <c r="E1668" s="324">
        <v>9050</v>
      </c>
      <c r="F1668" s="324">
        <v>1.9</v>
      </c>
      <c r="G1668" s="324">
        <v>1</v>
      </c>
      <c r="H1668" s="324">
        <v>0</v>
      </c>
      <c r="I1668" s="325">
        <v>669</v>
      </c>
      <c r="J1668" s="331">
        <v>1</v>
      </c>
    </row>
    <row r="1669" spans="1:10" ht="20" x14ac:dyDescent="0.2">
      <c r="A1669" s="323">
        <v>612</v>
      </c>
      <c r="B1669" s="324">
        <v>53</v>
      </c>
      <c r="C1669" s="324">
        <v>13</v>
      </c>
      <c r="D1669" s="324">
        <v>1</v>
      </c>
      <c r="E1669" s="324">
        <v>5050</v>
      </c>
      <c r="F1669" s="324">
        <v>4.2</v>
      </c>
      <c r="G1669" s="324">
        <v>1</v>
      </c>
      <c r="H1669" s="324">
        <v>0</v>
      </c>
      <c r="I1669" s="325">
        <v>367</v>
      </c>
      <c r="J1669" s="331">
        <v>1</v>
      </c>
    </row>
    <row r="1670" spans="1:10" ht="20" x14ac:dyDescent="0.2">
      <c r="A1670" s="323">
        <v>616</v>
      </c>
      <c r="B1670" s="324">
        <v>36</v>
      </c>
      <c r="C1670" s="324">
        <v>14</v>
      </c>
      <c r="D1670" s="324">
        <v>1</v>
      </c>
      <c r="E1670" s="324">
        <v>4760</v>
      </c>
      <c r="F1670" s="324">
        <v>7.6</v>
      </c>
      <c r="G1670" s="324">
        <v>0</v>
      </c>
      <c r="H1670" s="324">
        <v>1</v>
      </c>
      <c r="I1670" s="325">
        <v>585</v>
      </c>
      <c r="J1670" s="331">
        <v>1</v>
      </c>
    </row>
    <row r="1671" spans="1:10" ht="20" x14ac:dyDescent="0.2">
      <c r="A1671" s="323">
        <v>617</v>
      </c>
      <c r="B1671" s="324">
        <v>31</v>
      </c>
      <c r="C1671" s="324">
        <v>17</v>
      </c>
      <c r="D1671" s="324">
        <v>1</v>
      </c>
      <c r="E1671" s="324">
        <v>5310</v>
      </c>
      <c r="F1671" s="324">
        <v>7.5</v>
      </c>
      <c r="G1671" s="324">
        <v>1</v>
      </c>
      <c r="H1671" s="324">
        <v>1</v>
      </c>
      <c r="I1671" s="325">
        <v>1515</v>
      </c>
      <c r="J1671" s="331">
        <v>1</v>
      </c>
    </row>
    <row r="1672" spans="1:10" ht="20" x14ac:dyDescent="0.2">
      <c r="A1672" s="323">
        <v>623</v>
      </c>
      <c r="B1672" s="324">
        <v>26</v>
      </c>
      <c r="C1672" s="324">
        <v>12</v>
      </c>
      <c r="D1672" s="324">
        <v>1</v>
      </c>
      <c r="E1672" s="324">
        <v>4760</v>
      </c>
      <c r="F1672" s="324">
        <v>5.0999999999999996</v>
      </c>
      <c r="G1672" s="324">
        <v>0</v>
      </c>
      <c r="H1672" s="324">
        <v>1</v>
      </c>
      <c r="I1672" s="325">
        <v>314</v>
      </c>
      <c r="J1672" s="331">
        <v>1</v>
      </c>
    </row>
    <row r="1673" spans="1:10" ht="20" x14ac:dyDescent="0.2">
      <c r="A1673" s="323">
        <v>627</v>
      </c>
      <c r="B1673" s="324">
        <v>33</v>
      </c>
      <c r="C1673" s="324">
        <v>12</v>
      </c>
      <c r="D1673" s="324">
        <v>3</v>
      </c>
      <c r="E1673" s="324">
        <v>5450</v>
      </c>
      <c r="F1673" s="324">
        <v>8.1999999999999993</v>
      </c>
      <c r="G1673" s="324">
        <v>1</v>
      </c>
      <c r="H1673" s="324">
        <v>1</v>
      </c>
      <c r="I1673" s="325">
        <v>750</v>
      </c>
      <c r="J1673" s="331">
        <v>1</v>
      </c>
    </row>
    <row r="1674" spans="1:10" ht="20" x14ac:dyDescent="0.2">
      <c r="A1674" s="323">
        <v>628</v>
      </c>
      <c r="B1674" s="324">
        <v>27</v>
      </c>
      <c r="C1674" s="324">
        <v>12</v>
      </c>
      <c r="D1674" s="324">
        <v>4</v>
      </c>
      <c r="E1674" s="324">
        <v>5330</v>
      </c>
      <c r="F1674" s="324">
        <v>4.3</v>
      </c>
      <c r="G1674" s="324">
        <v>1</v>
      </c>
      <c r="H1674" s="324">
        <v>0</v>
      </c>
      <c r="I1674" s="325">
        <v>150</v>
      </c>
      <c r="J1674" s="331">
        <v>1</v>
      </c>
    </row>
    <row r="1675" spans="1:10" ht="20" x14ac:dyDescent="0.2">
      <c r="A1675" s="323">
        <v>629</v>
      </c>
      <c r="B1675" s="324">
        <v>34</v>
      </c>
      <c r="C1675" s="324">
        <v>16</v>
      </c>
      <c r="D1675" s="324">
        <v>1</v>
      </c>
      <c r="E1675" s="324">
        <v>4840</v>
      </c>
      <c r="F1675" s="324">
        <v>5.3</v>
      </c>
      <c r="G1675" s="324">
        <v>1</v>
      </c>
      <c r="H1675" s="324">
        <v>0</v>
      </c>
      <c r="I1675" s="325">
        <v>624</v>
      </c>
      <c r="J1675" s="331">
        <v>1</v>
      </c>
    </row>
    <row r="1676" spans="1:10" ht="20" x14ac:dyDescent="0.2">
      <c r="A1676" s="323">
        <v>642</v>
      </c>
      <c r="B1676" s="324">
        <v>41</v>
      </c>
      <c r="C1676" s="324">
        <v>25</v>
      </c>
      <c r="D1676" s="324">
        <v>4</v>
      </c>
      <c r="E1676" s="324">
        <v>10620</v>
      </c>
      <c r="F1676" s="324">
        <v>8.8000000000000007</v>
      </c>
      <c r="G1676" s="324">
        <v>1</v>
      </c>
      <c r="H1676" s="324">
        <v>1</v>
      </c>
      <c r="I1676" s="325">
        <v>2559</v>
      </c>
      <c r="J1676" s="331">
        <v>1</v>
      </c>
    </row>
    <row r="1677" spans="1:10" ht="20" x14ac:dyDescent="0.2">
      <c r="A1677" s="323">
        <v>645</v>
      </c>
      <c r="B1677" s="324">
        <v>39</v>
      </c>
      <c r="C1677" s="324">
        <v>17</v>
      </c>
      <c r="D1677" s="324">
        <v>2</v>
      </c>
      <c r="E1677" s="324">
        <v>9510</v>
      </c>
      <c r="F1677" s="324">
        <v>5.3</v>
      </c>
      <c r="G1677" s="324">
        <v>0</v>
      </c>
      <c r="H1677" s="324">
        <v>1</v>
      </c>
      <c r="I1677" s="325">
        <v>539</v>
      </c>
      <c r="J1677" s="331">
        <v>1</v>
      </c>
    </row>
    <row r="1678" spans="1:10" ht="20" x14ac:dyDescent="0.2">
      <c r="A1678" s="323">
        <v>647</v>
      </c>
      <c r="B1678" s="324">
        <v>28</v>
      </c>
      <c r="C1678" s="324">
        <v>17</v>
      </c>
      <c r="D1678" s="324">
        <v>1</v>
      </c>
      <c r="E1678" s="324">
        <v>4810</v>
      </c>
      <c r="F1678" s="324">
        <v>4.4000000000000004</v>
      </c>
      <c r="G1678" s="324">
        <v>1</v>
      </c>
      <c r="H1678" s="324">
        <v>1</v>
      </c>
      <c r="I1678" s="325">
        <v>1227</v>
      </c>
      <c r="J1678" s="331">
        <v>1</v>
      </c>
    </row>
    <row r="1679" spans="1:10" ht="20" x14ac:dyDescent="0.2">
      <c r="A1679" s="323">
        <v>651</v>
      </c>
      <c r="B1679" s="324">
        <v>28</v>
      </c>
      <c r="C1679" s="324">
        <v>13</v>
      </c>
      <c r="D1679" s="324">
        <v>1</v>
      </c>
      <c r="E1679" s="324">
        <v>4510</v>
      </c>
      <c r="F1679" s="324">
        <v>7.8</v>
      </c>
      <c r="G1679" s="324">
        <v>1</v>
      </c>
      <c r="H1679" s="324">
        <v>0</v>
      </c>
      <c r="I1679" s="325">
        <v>855</v>
      </c>
      <c r="J1679" s="331">
        <v>1</v>
      </c>
    </row>
    <row r="1680" spans="1:10" ht="20" x14ac:dyDescent="0.2">
      <c r="A1680" s="323">
        <v>656</v>
      </c>
      <c r="B1680" s="324">
        <v>54</v>
      </c>
      <c r="C1680" s="324">
        <v>46</v>
      </c>
      <c r="D1680" s="324">
        <v>1</v>
      </c>
      <c r="E1680" s="324">
        <v>27810.000000000004</v>
      </c>
      <c r="F1680" s="324">
        <v>5.6</v>
      </c>
      <c r="G1680" s="324">
        <v>1</v>
      </c>
      <c r="H1680" s="324">
        <v>0</v>
      </c>
      <c r="I1680" s="325">
        <v>4777</v>
      </c>
      <c r="J1680" s="331">
        <v>1</v>
      </c>
    </row>
    <row r="1681" spans="1:10" ht="20" x14ac:dyDescent="0.2">
      <c r="A1681" s="323">
        <v>657</v>
      </c>
      <c r="B1681" s="324">
        <v>28</v>
      </c>
      <c r="C1681" s="324">
        <v>16</v>
      </c>
      <c r="D1681" s="324">
        <v>1</v>
      </c>
      <c r="E1681" s="324">
        <v>4660</v>
      </c>
      <c r="F1681" s="324">
        <v>1.6</v>
      </c>
      <c r="G1681" s="324">
        <v>0</v>
      </c>
      <c r="H1681" s="324">
        <v>1</v>
      </c>
      <c r="I1681" s="325">
        <v>1094</v>
      </c>
      <c r="J1681" s="331">
        <v>1</v>
      </c>
    </row>
    <row r="1682" spans="1:10" ht="20" x14ac:dyDescent="0.2">
      <c r="A1682" s="323">
        <v>659</v>
      </c>
      <c r="B1682" s="324">
        <v>34</v>
      </c>
      <c r="C1682" s="324">
        <v>18</v>
      </c>
      <c r="D1682" s="324">
        <v>1</v>
      </c>
      <c r="E1682" s="324">
        <v>7680</v>
      </c>
      <c r="F1682" s="324">
        <v>3.8</v>
      </c>
      <c r="G1682" s="324">
        <v>1</v>
      </c>
      <c r="H1682" s="324">
        <v>0</v>
      </c>
      <c r="I1682" s="325">
        <v>1301</v>
      </c>
      <c r="J1682" s="331">
        <v>1</v>
      </c>
    </row>
    <row r="1683" spans="1:10" ht="20" x14ac:dyDescent="0.2">
      <c r="A1683" s="323">
        <v>663</v>
      </c>
      <c r="B1683" s="324">
        <v>42</v>
      </c>
      <c r="C1683" s="324">
        <v>20</v>
      </c>
      <c r="D1683" s="324">
        <v>2</v>
      </c>
      <c r="E1683" s="324">
        <v>5580</v>
      </c>
      <c r="F1683" s="324">
        <v>3.9</v>
      </c>
      <c r="G1683" s="324">
        <v>1</v>
      </c>
      <c r="H1683" s="324">
        <v>0</v>
      </c>
      <c r="I1683" s="325">
        <v>1161</v>
      </c>
      <c r="J1683" s="331">
        <v>1</v>
      </c>
    </row>
    <row r="1684" spans="1:10" ht="20" x14ac:dyDescent="0.2">
      <c r="A1684" s="323">
        <v>664</v>
      </c>
      <c r="B1684" s="324">
        <v>40</v>
      </c>
      <c r="C1684" s="324">
        <v>17</v>
      </c>
      <c r="D1684" s="324">
        <v>1</v>
      </c>
      <c r="E1684" s="324">
        <v>4870</v>
      </c>
      <c r="F1684" s="324">
        <v>5.0999999999999996</v>
      </c>
      <c r="G1684" s="324">
        <v>1</v>
      </c>
      <c r="H1684" s="324">
        <v>1</v>
      </c>
      <c r="I1684" s="325">
        <v>1741</v>
      </c>
      <c r="J1684" s="331">
        <v>1</v>
      </c>
    </row>
    <row r="1685" spans="1:10" ht="20" x14ac:dyDescent="0.2">
      <c r="A1685" s="323">
        <v>669</v>
      </c>
      <c r="B1685" s="324">
        <v>51</v>
      </c>
      <c r="C1685" s="324">
        <v>21</v>
      </c>
      <c r="D1685" s="324">
        <v>1</v>
      </c>
      <c r="E1685" s="324">
        <v>8400</v>
      </c>
      <c r="F1685" s="324">
        <v>7.2</v>
      </c>
      <c r="G1685" s="324">
        <v>0</v>
      </c>
      <c r="H1685" s="324">
        <v>1</v>
      </c>
      <c r="I1685" s="325">
        <v>771</v>
      </c>
      <c r="J1685" s="331">
        <v>1</v>
      </c>
    </row>
    <row r="1686" spans="1:10" ht="20" x14ac:dyDescent="0.2">
      <c r="A1686" s="323">
        <v>670</v>
      </c>
      <c r="B1686" s="324">
        <v>50</v>
      </c>
      <c r="C1686" s="324">
        <v>13</v>
      </c>
      <c r="D1686" s="324">
        <v>2</v>
      </c>
      <c r="E1686" s="324">
        <v>5170</v>
      </c>
      <c r="F1686" s="324">
        <v>8.1</v>
      </c>
      <c r="G1686" s="324">
        <v>1</v>
      </c>
      <c r="H1686" s="324">
        <v>1</v>
      </c>
      <c r="I1686" s="325">
        <v>1306</v>
      </c>
      <c r="J1686" s="331">
        <v>1</v>
      </c>
    </row>
    <row r="1687" spans="1:10" ht="20" x14ac:dyDescent="0.2">
      <c r="A1687" s="323">
        <v>673</v>
      </c>
      <c r="B1687" s="324">
        <v>36</v>
      </c>
      <c r="C1687" s="324">
        <v>26</v>
      </c>
      <c r="D1687" s="324">
        <v>2</v>
      </c>
      <c r="E1687" s="324">
        <v>7940.0000000000009</v>
      </c>
      <c r="F1687" s="324">
        <v>4.3</v>
      </c>
      <c r="G1687" s="324">
        <v>1</v>
      </c>
      <c r="H1687" s="324">
        <v>1</v>
      </c>
      <c r="I1687" s="325">
        <v>881</v>
      </c>
      <c r="J1687" s="331">
        <v>1</v>
      </c>
    </row>
    <row r="1688" spans="1:10" ht="20" x14ac:dyDescent="0.2">
      <c r="A1688" s="323">
        <v>680</v>
      </c>
      <c r="B1688" s="324">
        <v>28</v>
      </c>
      <c r="C1688" s="324">
        <v>18</v>
      </c>
      <c r="D1688" s="324">
        <v>2</v>
      </c>
      <c r="E1688" s="324">
        <v>5150</v>
      </c>
      <c r="F1688" s="324">
        <v>3.5</v>
      </c>
      <c r="G1688" s="324">
        <v>1</v>
      </c>
      <c r="H1688" s="324">
        <v>0</v>
      </c>
      <c r="I1688" s="325">
        <v>376</v>
      </c>
      <c r="J1688" s="331">
        <v>1</v>
      </c>
    </row>
    <row r="1689" spans="1:10" ht="20" x14ac:dyDescent="0.2">
      <c r="A1689" s="323">
        <v>682</v>
      </c>
      <c r="B1689" s="324">
        <v>44</v>
      </c>
      <c r="C1689" s="324">
        <v>18</v>
      </c>
      <c r="D1689" s="324">
        <v>1</v>
      </c>
      <c r="E1689" s="324">
        <v>6020</v>
      </c>
      <c r="F1689" s="324">
        <v>5.3</v>
      </c>
      <c r="G1689" s="324">
        <v>1</v>
      </c>
      <c r="H1689" s="324">
        <v>1</v>
      </c>
      <c r="I1689" s="325">
        <v>125</v>
      </c>
      <c r="J1689" s="331">
        <v>1</v>
      </c>
    </row>
    <row r="1690" spans="1:10" ht="20" x14ac:dyDescent="0.2">
      <c r="A1690" s="323">
        <v>684</v>
      </c>
      <c r="B1690" s="324">
        <v>28</v>
      </c>
      <c r="C1690" s="324">
        <v>14</v>
      </c>
      <c r="D1690" s="324">
        <v>4</v>
      </c>
      <c r="E1690" s="324">
        <v>5570</v>
      </c>
      <c r="F1690" s="324">
        <v>2.7</v>
      </c>
      <c r="G1690" s="324">
        <v>0</v>
      </c>
      <c r="H1690" s="324">
        <v>0</v>
      </c>
      <c r="I1690" s="325">
        <v>303</v>
      </c>
      <c r="J1690" s="331">
        <v>1</v>
      </c>
    </row>
    <row r="1691" spans="1:10" ht="20" x14ac:dyDescent="0.2">
      <c r="A1691" s="323">
        <v>691</v>
      </c>
      <c r="B1691" s="324">
        <v>36</v>
      </c>
      <c r="C1691" s="324">
        <v>17</v>
      </c>
      <c r="D1691" s="324">
        <v>2</v>
      </c>
      <c r="E1691" s="324">
        <v>6310</v>
      </c>
      <c r="F1691" s="324">
        <v>6.6</v>
      </c>
      <c r="G1691" s="324">
        <v>1</v>
      </c>
      <c r="H1691" s="324">
        <v>0</v>
      </c>
      <c r="I1691" s="325">
        <v>1332</v>
      </c>
      <c r="J1691" s="331">
        <v>1</v>
      </c>
    </row>
    <row r="1692" spans="1:10" ht="20" x14ac:dyDescent="0.2">
      <c r="A1692" s="323">
        <v>694</v>
      </c>
      <c r="B1692" s="324">
        <v>48</v>
      </c>
      <c r="C1692" s="324">
        <v>14</v>
      </c>
      <c r="D1692" s="324">
        <v>3</v>
      </c>
      <c r="E1692" s="324">
        <v>7730</v>
      </c>
      <c r="F1692" s="324">
        <v>8.1999999999999993</v>
      </c>
      <c r="G1692" s="324">
        <v>1</v>
      </c>
      <c r="H1692" s="324">
        <v>1</v>
      </c>
      <c r="I1692" s="325">
        <v>372</v>
      </c>
      <c r="J1692" s="331">
        <v>1</v>
      </c>
    </row>
    <row r="1693" spans="1:10" ht="20" x14ac:dyDescent="0.2">
      <c r="A1693" s="323">
        <v>696</v>
      </c>
      <c r="B1693" s="324">
        <v>29</v>
      </c>
      <c r="C1693" s="324">
        <v>12</v>
      </c>
      <c r="D1693" s="324">
        <v>1</v>
      </c>
      <c r="E1693" s="324">
        <v>4620</v>
      </c>
      <c r="F1693" s="324">
        <v>6.7</v>
      </c>
      <c r="G1693" s="324">
        <v>1</v>
      </c>
      <c r="H1693" s="324">
        <v>0</v>
      </c>
      <c r="I1693" s="325">
        <v>545</v>
      </c>
      <c r="J1693" s="331">
        <v>1</v>
      </c>
    </row>
    <row r="1694" spans="1:10" ht="20" x14ac:dyDescent="0.2">
      <c r="A1694" s="323">
        <v>704</v>
      </c>
      <c r="B1694" s="324">
        <v>43</v>
      </c>
      <c r="C1694" s="324">
        <v>14</v>
      </c>
      <c r="D1694" s="324">
        <v>1</v>
      </c>
      <c r="E1694" s="324">
        <v>5350</v>
      </c>
      <c r="F1694" s="324">
        <v>5.9</v>
      </c>
      <c r="G1694" s="324">
        <v>1</v>
      </c>
      <c r="H1694" s="324">
        <v>1</v>
      </c>
      <c r="I1694" s="325">
        <v>957</v>
      </c>
      <c r="J1694" s="331">
        <v>1</v>
      </c>
    </row>
    <row r="1695" spans="1:10" ht="20" x14ac:dyDescent="0.2">
      <c r="A1695" s="323">
        <v>705</v>
      </c>
      <c r="B1695" s="324">
        <v>33</v>
      </c>
      <c r="C1695" s="324">
        <v>13</v>
      </c>
      <c r="D1695" s="324">
        <v>3</v>
      </c>
      <c r="E1695" s="324">
        <v>7400</v>
      </c>
      <c r="F1695" s="324">
        <v>6.1</v>
      </c>
      <c r="G1695" s="324">
        <v>1</v>
      </c>
      <c r="H1695" s="324">
        <v>0</v>
      </c>
      <c r="I1695" s="325">
        <v>1135</v>
      </c>
      <c r="J1695" s="331">
        <v>1</v>
      </c>
    </row>
    <row r="1696" spans="1:10" ht="20" x14ac:dyDescent="0.2">
      <c r="A1696" s="323">
        <v>707</v>
      </c>
      <c r="B1696" s="324">
        <v>34</v>
      </c>
      <c r="C1696" s="324">
        <v>13</v>
      </c>
      <c r="D1696" s="324">
        <v>1</v>
      </c>
      <c r="E1696" s="324">
        <v>5210</v>
      </c>
      <c r="F1696" s="324">
        <v>4.2</v>
      </c>
      <c r="G1696" s="324">
        <v>0</v>
      </c>
      <c r="H1696" s="324">
        <v>0</v>
      </c>
      <c r="I1696" s="325">
        <v>770</v>
      </c>
      <c r="J1696" s="331">
        <v>1</v>
      </c>
    </row>
    <row r="1697" spans="1:10" ht="20" x14ac:dyDescent="0.2">
      <c r="A1697" s="323">
        <v>720</v>
      </c>
      <c r="B1697" s="324">
        <v>31</v>
      </c>
      <c r="C1697" s="324">
        <v>16</v>
      </c>
      <c r="D1697" s="324">
        <v>1</v>
      </c>
      <c r="E1697" s="324">
        <v>7530</v>
      </c>
      <c r="F1697" s="324">
        <v>8.8000000000000007</v>
      </c>
      <c r="G1697" s="324">
        <v>1</v>
      </c>
      <c r="H1697" s="324">
        <v>0</v>
      </c>
      <c r="I1697" s="325">
        <v>2034</v>
      </c>
      <c r="J1697" s="331">
        <v>1</v>
      </c>
    </row>
    <row r="1698" spans="1:10" ht="20" x14ac:dyDescent="0.2">
      <c r="A1698" s="323">
        <v>739</v>
      </c>
      <c r="B1698" s="324">
        <v>44</v>
      </c>
      <c r="C1698" s="324">
        <v>13</v>
      </c>
      <c r="D1698" s="324">
        <v>3</v>
      </c>
      <c r="E1698" s="324">
        <v>4740</v>
      </c>
      <c r="F1698" s="324">
        <v>5.7</v>
      </c>
      <c r="G1698" s="324">
        <v>0</v>
      </c>
      <c r="H1698" s="324">
        <v>1</v>
      </c>
      <c r="I1698" s="325">
        <v>679</v>
      </c>
      <c r="J1698" s="331">
        <v>1</v>
      </c>
    </row>
    <row r="1699" spans="1:10" ht="20" x14ac:dyDescent="0.2">
      <c r="A1699" s="323">
        <v>749</v>
      </c>
      <c r="B1699" s="324">
        <v>34</v>
      </c>
      <c r="C1699" s="324">
        <v>21</v>
      </c>
      <c r="D1699" s="324">
        <v>1</v>
      </c>
      <c r="E1699" s="324">
        <v>6000</v>
      </c>
      <c r="F1699" s="324">
        <v>6.5</v>
      </c>
      <c r="G1699" s="324">
        <v>1</v>
      </c>
      <c r="H1699" s="324">
        <v>0</v>
      </c>
      <c r="I1699" s="325">
        <v>1483</v>
      </c>
      <c r="J1699" s="331">
        <v>1</v>
      </c>
    </row>
    <row r="1700" spans="1:10" ht="20" x14ac:dyDescent="0.2">
      <c r="A1700" s="323">
        <v>752</v>
      </c>
      <c r="B1700" s="324">
        <v>29</v>
      </c>
      <c r="C1700" s="324">
        <v>17</v>
      </c>
      <c r="D1700" s="324">
        <v>2</v>
      </c>
      <c r="E1700" s="324">
        <v>7280</v>
      </c>
      <c r="F1700" s="324">
        <v>2.9</v>
      </c>
      <c r="G1700" s="324">
        <v>0</v>
      </c>
      <c r="H1700" s="324">
        <v>1</v>
      </c>
      <c r="I1700" s="325">
        <v>1576</v>
      </c>
      <c r="J1700" s="331">
        <v>1</v>
      </c>
    </row>
    <row r="1701" spans="1:10" ht="20" x14ac:dyDescent="0.2">
      <c r="A1701" s="323">
        <v>753</v>
      </c>
      <c r="B1701" s="324">
        <v>48</v>
      </c>
      <c r="C1701" s="324">
        <v>26</v>
      </c>
      <c r="D1701" s="324">
        <v>2</v>
      </c>
      <c r="E1701" s="324">
        <v>12350</v>
      </c>
      <c r="F1701" s="324">
        <v>2.9</v>
      </c>
      <c r="G1701" s="324">
        <v>1</v>
      </c>
      <c r="H1701" s="324">
        <v>1</v>
      </c>
      <c r="I1701" s="325">
        <v>1872</v>
      </c>
      <c r="J1701" s="331">
        <v>1</v>
      </c>
    </row>
    <row r="1702" spans="1:10" ht="20" x14ac:dyDescent="0.2">
      <c r="A1702" s="323">
        <v>755</v>
      </c>
      <c r="B1702" s="324">
        <v>43</v>
      </c>
      <c r="C1702" s="324">
        <v>27</v>
      </c>
      <c r="D1702" s="324">
        <v>4</v>
      </c>
      <c r="E1702" s="324">
        <v>17980</v>
      </c>
      <c r="F1702" s="324">
        <v>5.5</v>
      </c>
      <c r="G1702" s="324">
        <v>0</v>
      </c>
      <c r="H1702" s="324">
        <v>1</v>
      </c>
      <c r="I1702" s="325">
        <v>5002</v>
      </c>
      <c r="J1702" s="331">
        <v>1</v>
      </c>
    </row>
    <row r="1703" spans="1:10" ht="20" x14ac:dyDescent="0.2">
      <c r="A1703" s="323">
        <v>758</v>
      </c>
      <c r="B1703" s="324">
        <v>31</v>
      </c>
      <c r="C1703" s="324">
        <v>23</v>
      </c>
      <c r="D1703" s="324">
        <v>1</v>
      </c>
      <c r="E1703" s="324">
        <v>7910</v>
      </c>
      <c r="F1703" s="324">
        <v>4.4000000000000004</v>
      </c>
      <c r="G1703" s="324">
        <v>0</v>
      </c>
      <c r="H1703" s="324">
        <v>0</v>
      </c>
      <c r="I1703" s="325">
        <v>1063</v>
      </c>
      <c r="J1703" s="331">
        <v>1</v>
      </c>
    </row>
    <row r="1704" spans="1:10" ht="20" x14ac:dyDescent="0.2">
      <c r="A1704" s="323">
        <v>762</v>
      </c>
      <c r="B1704" s="324">
        <v>55</v>
      </c>
      <c r="C1704" s="324">
        <v>42</v>
      </c>
      <c r="D1704" s="324">
        <v>1</v>
      </c>
      <c r="E1704" s="324">
        <v>19400</v>
      </c>
      <c r="F1704" s="324">
        <v>5.5</v>
      </c>
      <c r="G1704" s="324">
        <v>1</v>
      </c>
      <c r="H1704" s="324">
        <v>1</v>
      </c>
      <c r="I1704" s="325">
        <v>5872</v>
      </c>
      <c r="J1704" s="331">
        <v>1</v>
      </c>
    </row>
    <row r="1705" spans="1:10" ht="20" x14ac:dyDescent="0.2">
      <c r="A1705" s="323">
        <v>766</v>
      </c>
      <c r="B1705" s="324">
        <v>33</v>
      </c>
      <c r="C1705" s="324">
        <v>13</v>
      </c>
      <c r="D1705" s="324">
        <v>2</v>
      </c>
      <c r="E1705" s="324">
        <v>4820</v>
      </c>
      <c r="F1705" s="324">
        <v>2.2999999999999998</v>
      </c>
      <c r="G1705" s="324">
        <v>1</v>
      </c>
      <c r="H1705" s="324">
        <v>0</v>
      </c>
      <c r="I1705" s="325">
        <v>595</v>
      </c>
      <c r="J1705" s="331">
        <v>1</v>
      </c>
    </row>
    <row r="1706" spans="1:10" ht="20" x14ac:dyDescent="0.2">
      <c r="A1706" s="323">
        <v>775</v>
      </c>
      <c r="B1706" s="324">
        <v>43</v>
      </c>
      <c r="C1706" s="324">
        <v>30</v>
      </c>
      <c r="D1706" s="324">
        <v>1</v>
      </c>
      <c r="E1706" s="324">
        <v>15480.000000000002</v>
      </c>
      <c r="F1706" s="324">
        <v>6.1</v>
      </c>
      <c r="G1706" s="324">
        <v>1</v>
      </c>
      <c r="H1706" s="324">
        <v>1</v>
      </c>
      <c r="I1706" s="325">
        <v>5294</v>
      </c>
      <c r="J1706" s="331">
        <v>1</v>
      </c>
    </row>
    <row r="1707" spans="1:10" ht="20" x14ac:dyDescent="0.2">
      <c r="A1707" s="323">
        <v>777</v>
      </c>
      <c r="B1707" s="324">
        <v>32</v>
      </c>
      <c r="C1707" s="324">
        <v>18</v>
      </c>
      <c r="D1707" s="324">
        <v>1</v>
      </c>
      <c r="E1707" s="324">
        <v>6500</v>
      </c>
      <c r="F1707" s="324">
        <v>6.9</v>
      </c>
      <c r="G1707" s="324">
        <v>1</v>
      </c>
      <c r="H1707" s="324">
        <v>1</v>
      </c>
      <c r="I1707" s="325">
        <v>1145</v>
      </c>
      <c r="J1707" s="331">
        <v>1</v>
      </c>
    </row>
    <row r="1708" spans="1:10" ht="20" x14ac:dyDescent="0.2">
      <c r="A1708" s="323">
        <v>778</v>
      </c>
      <c r="B1708" s="324">
        <v>50</v>
      </c>
      <c r="C1708" s="324">
        <v>28</v>
      </c>
      <c r="D1708" s="324">
        <v>4</v>
      </c>
      <c r="E1708" s="324">
        <v>20260.000000000004</v>
      </c>
      <c r="F1708" s="324">
        <v>3.6</v>
      </c>
      <c r="G1708" s="324">
        <v>0</v>
      </c>
      <c r="H1708" s="324">
        <v>1</v>
      </c>
      <c r="I1708" s="325">
        <v>2925</v>
      </c>
      <c r="J1708" s="331">
        <v>1</v>
      </c>
    </row>
    <row r="1709" spans="1:10" ht="20" x14ac:dyDescent="0.2">
      <c r="A1709" s="323">
        <v>779</v>
      </c>
      <c r="B1709" s="324">
        <v>34</v>
      </c>
      <c r="C1709" s="324">
        <v>21</v>
      </c>
      <c r="D1709" s="324">
        <v>2</v>
      </c>
      <c r="E1709" s="324">
        <v>9000</v>
      </c>
      <c r="F1709" s="324">
        <v>6.1</v>
      </c>
      <c r="G1709" s="324">
        <v>0</v>
      </c>
      <c r="H1709" s="324">
        <v>0</v>
      </c>
      <c r="I1709" s="325">
        <v>1229</v>
      </c>
      <c r="J1709" s="331">
        <v>1</v>
      </c>
    </row>
    <row r="1710" spans="1:10" ht="20" x14ac:dyDescent="0.2">
      <c r="A1710" s="323">
        <v>781</v>
      </c>
      <c r="B1710" s="324">
        <v>38</v>
      </c>
      <c r="C1710" s="324">
        <v>18</v>
      </c>
      <c r="D1710" s="324">
        <v>4</v>
      </c>
      <c r="E1710" s="324">
        <v>6130</v>
      </c>
      <c r="F1710" s="324">
        <v>4.4000000000000004</v>
      </c>
      <c r="G1710" s="324">
        <v>1</v>
      </c>
      <c r="H1710" s="324">
        <v>1</v>
      </c>
      <c r="I1710" s="325">
        <v>238</v>
      </c>
      <c r="J1710" s="331">
        <v>1</v>
      </c>
    </row>
    <row r="1711" spans="1:10" ht="20" x14ac:dyDescent="0.2">
      <c r="A1711" s="323">
        <v>782</v>
      </c>
      <c r="B1711" s="324">
        <v>38</v>
      </c>
      <c r="C1711" s="324">
        <v>25</v>
      </c>
      <c r="D1711" s="324">
        <v>2</v>
      </c>
      <c r="E1711" s="324">
        <v>12560</v>
      </c>
      <c r="F1711" s="324">
        <v>9.1</v>
      </c>
      <c r="G1711" s="324">
        <v>1</v>
      </c>
      <c r="H1711" s="324">
        <v>1</v>
      </c>
      <c r="I1711" s="325">
        <v>2959</v>
      </c>
      <c r="J1711" s="331">
        <v>1</v>
      </c>
    </row>
    <row r="1712" spans="1:10" ht="20" x14ac:dyDescent="0.2">
      <c r="A1712" s="323">
        <v>785</v>
      </c>
      <c r="B1712" s="324">
        <v>30</v>
      </c>
      <c r="C1712" s="324">
        <v>17</v>
      </c>
      <c r="D1712" s="324">
        <v>2</v>
      </c>
      <c r="E1712" s="324">
        <v>7390</v>
      </c>
      <c r="F1712" s="324">
        <v>4.2</v>
      </c>
      <c r="G1712" s="324">
        <v>1</v>
      </c>
      <c r="H1712" s="324">
        <v>0</v>
      </c>
      <c r="I1712" s="325">
        <v>855</v>
      </c>
      <c r="J1712" s="331">
        <v>1</v>
      </c>
    </row>
    <row r="1713" spans="1:10" ht="20" x14ac:dyDescent="0.2">
      <c r="A1713" s="323">
        <v>786</v>
      </c>
      <c r="B1713" s="324">
        <v>34</v>
      </c>
      <c r="C1713" s="324">
        <v>13</v>
      </c>
      <c r="D1713" s="324">
        <v>3</v>
      </c>
      <c r="E1713" s="324">
        <v>4630</v>
      </c>
      <c r="F1713" s="324">
        <v>3.2</v>
      </c>
      <c r="G1713" s="324">
        <v>0</v>
      </c>
      <c r="H1713" s="324">
        <v>1</v>
      </c>
      <c r="I1713" s="325">
        <v>512</v>
      </c>
      <c r="J1713" s="331">
        <v>1</v>
      </c>
    </row>
    <row r="1714" spans="1:10" ht="20" x14ac:dyDescent="0.2">
      <c r="A1714" s="323">
        <v>788</v>
      </c>
      <c r="B1714" s="324">
        <v>55</v>
      </c>
      <c r="C1714" s="324">
        <v>12</v>
      </c>
      <c r="D1714" s="324">
        <v>2</v>
      </c>
      <c r="E1714" s="324">
        <v>5230</v>
      </c>
      <c r="F1714" s="324">
        <v>6.6</v>
      </c>
      <c r="G1714" s="324">
        <v>1</v>
      </c>
      <c r="H1714" s="324">
        <v>0</v>
      </c>
      <c r="I1714" s="325">
        <v>1231</v>
      </c>
      <c r="J1714" s="331">
        <v>1</v>
      </c>
    </row>
    <row r="1715" spans="1:10" ht="20" x14ac:dyDescent="0.2">
      <c r="A1715" s="323">
        <v>792</v>
      </c>
      <c r="B1715" s="324">
        <v>42</v>
      </c>
      <c r="C1715" s="324">
        <v>12</v>
      </c>
      <c r="D1715" s="324">
        <v>1</v>
      </c>
      <c r="E1715" s="324">
        <v>5090</v>
      </c>
      <c r="F1715" s="324">
        <v>4.4000000000000004</v>
      </c>
      <c r="G1715" s="324">
        <v>0</v>
      </c>
      <c r="H1715" s="324">
        <v>1</v>
      </c>
      <c r="I1715" s="325">
        <v>286</v>
      </c>
      <c r="J1715" s="331">
        <v>1</v>
      </c>
    </row>
    <row r="1716" spans="1:10" ht="20" x14ac:dyDescent="0.2">
      <c r="A1716" s="323">
        <v>795</v>
      </c>
      <c r="B1716" s="324">
        <v>37</v>
      </c>
      <c r="C1716" s="324">
        <v>19</v>
      </c>
      <c r="D1716" s="324">
        <v>3</v>
      </c>
      <c r="E1716" s="324">
        <v>8360</v>
      </c>
      <c r="F1716" s="324">
        <v>3.4</v>
      </c>
      <c r="G1716" s="324">
        <v>0</v>
      </c>
      <c r="H1716" s="324">
        <v>1</v>
      </c>
      <c r="I1716" s="325">
        <v>1441</v>
      </c>
      <c r="J1716" s="331">
        <v>1</v>
      </c>
    </row>
    <row r="1717" spans="1:10" ht="20" x14ac:dyDescent="0.2">
      <c r="A1717" s="323">
        <v>796</v>
      </c>
      <c r="B1717" s="324">
        <v>39</v>
      </c>
      <c r="C1717" s="324">
        <v>16</v>
      </c>
      <c r="D1717" s="324">
        <v>3</v>
      </c>
      <c r="E1717" s="324">
        <v>10830</v>
      </c>
      <c r="F1717" s="324">
        <v>3.4</v>
      </c>
      <c r="G1717" s="324">
        <v>1</v>
      </c>
      <c r="H1717" s="324">
        <v>0</v>
      </c>
      <c r="I1717" s="325">
        <v>2813</v>
      </c>
      <c r="J1717" s="331">
        <v>1</v>
      </c>
    </row>
    <row r="1718" spans="1:10" ht="20" x14ac:dyDescent="0.2">
      <c r="A1718" s="323">
        <v>797</v>
      </c>
      <c r="B1718" s="324">
        <v>26</v>
      </c>
      <c r="C1718" s="324">
        <v>16</v>
      </c>
      <c r="D1718" s="324">
        <v>2</v>
      </c>
      <c r="E1718" s="324">
        <v>6660</v>
      </c>
      <c r="F1718" s="324">
        <v>3.3</v>
      </c>
      <c r="G1718" s="324">
        <v>0</v>
      </c>
      <c r="H1718" s="324">
        <v>0</v>
      </c>
      <c r="I1718" s="325">
        <v>327</v>
      </c>
      <c r="J1718" s="331">
        <v>1</v>
      </c>
    </row>
    <row r="1719" spans="1:10" ht="20" x14ac:dyDescent="0.2">
      <c r="A1719" s="323">
        <v>803</v>
      </c>
      <c r="B1719" s="324">
        <v>38</v>
      </c>
      <c r="C1719" s="324">
        <v>19</v>
      </c>
      <c r="D1719" s="324">
        <v>4</v>
      </c>
      <c r="E1719" s="324">
        <v>12570</v>
      </c>
      <c r="F1719" s="324">
        <v>3.6</v>
      </c>
      <c r="G1719" s="324">
        <v>1</v>
      </c>
      <c r="H1719" s="324">
        <v>0</v>
      </c>
      <c r="I1719" s="325">
        <v>2911</v>
      </c>
      <c r="J1719" s="331">
        <v>1</v>
      </c>
    </row>
    <row r="1720" spans="1:10" ht="20" x14ac:dyDescent="0.2">
      <c r="A1720" s="323">
        <v>804</v>
      </c>
      <c r="B1720" s="324">
        <v>29</v>
      </c>
      <c r="C1720" s="324">
        <v>17</v>
      </c>
      <c r="D1720" s="324">
        <v>1</v>
      </c>
      <c r="E1720" s="324">
        <v>5410</v>
      </c>
      <c r="F1720" s="324">
        <v>4.9000000000000004</v>
      </c>
      <c r="G1720" s="324">
        <v>1</v>
      </c>
      <c r="H1720" s="324">
        <v>1</v>
      </c>
      <c r="I1720" s="325">
        <v>762</v>
      </c>
      <c r="J1720" s="331">
        <v>1</v>
      </c>
    </row>
    <row r="1721" spans="1:10" ht="20" x14ac:dyDescent="0.2">
      <c r="A1721" s="323">
        <v>810</v>
      </c>
      <c r="B1721" s="324">
        <v>27</v>
      </c>
      <c r="C1721" s="324">
        <v>15</v>
      </c>
      <c r="D1721" s="324">
        <v>1</v>
      </c>
      <c r="E1721" s="324">
        <v>4980</v>
      </c>
      <c r="F1721" s="324">
        <v>6.4</v>
      </c>
      <c r="G1721" s="324">
        <v>1</v>
      </c>
      <c r="H1721" s="324">
        <v>1</v>
      </c>
      <c r="I1721" s="325">
        <v>401</v>
      </c>
      <c r="J1721" s="331">
        <v>1</v>
      </c>
    </row>
    <row r="1722" spans="1:10" ht="20" x14ac:dyDescent="0.2">
      <c r="A1722" s="323">
        <v>812</v>
      </c>
      <c r="B1722" s="324">
        <v>31</v>
      </c>
      <c r="C1722" s="324">
        <v>14</v>
      </c>
      <c r="D1722" s="324">
        <v>2</v>
      </c>
      <c r="E1722" s="324">
        <v>7130</v>
      </c>
      <c r="F1722" s="324">
        <v>5.3</v>
      </c>
      <c r="G1722" s="324">
        <v>1</v>
      </c>
      <c r="H1722" s="324">
        <v>0</v>
      </c>
      <c r="I1722" s="325">
        <v>1050</v>
      </c>
      <c r="J1722" s="331">
        <v>1</v>
      </c>
    </row>
    <row r="1723" spans="1:10" ht="20" x14ac:dyDescent="0.2">
      <c r="A1723" s="323">
        <v>824</v>
      </c>
      <c r="B1723" s="324">
        <v>43</v>
      </c>
      <c r="C1723" s="324">
        <v>14</v>
      </c>
      <c r="D1723" s="324">
        <v>1</v>
      </c>
      <c r="E1723" s="324">
        <v>5640</v>
      </c>
      <c r="F1723" s="324">
        <v>4.5999999999999996</v>
      </c>
      <c r="G1723" s="324">
        <v>0</v>
      </c>
      <c r="H1723" s="324">
        <v>1</v>
      </c>
      <c r="I1723" s="325">
        <v>761</v>
      </c>
      <c r="J1723" s="331">
        <v>1</v>
      </c>
    </row>
    <row r="1724" spans="1:10" ht="20" x14ac:dyDescent="0.2">
      <c r="A1724" s="323">
        <v>826</v>
      </c>
      <c r="B1724" s="324">
        <v>37</v>
      </c>
      <c r="C1724" s="324">
        <v>15</v>
      </c>
      <c r="D1724" s="324">
        <v>1</v>
      </c>
      <c r="E1724" s="324">
        <v>6320</v>
      </c>
      <c r="F1724" s="324">
        <v>5.7</v>
      </c>
      <c r="G1724" s="324">
        <v>0</v>
      </c>
      <c r="H1724" s="324">
        <v>0</v>
      </c>
      <c r="I1724" s="325">
        <v>702</v>
      </c>
      <c r="J1724" s="331">
        <v>1</v>
      </c>
    </row>
    <row r="1725" spans="1:10" ht="20" x14ac:dyDescent="0.2">
      <c r="A1725" s="323">
        <v>828</v>
      </c>
      <c r="B1725" s="324">
        <v>37</v>
      </c>
      <c r="C1725" s="324">
        <v>12</v>
      </c>
      <c r="D1725" s="324">
        <v>1</v>
      </c>
      <c r="E1725" s="324">
        <v>5280</v>
      </c>
      <c r="F1725" s="324">
        <v>4.0999999999999996</v>
      </c>
      <c r="G1725" s="324">
        <v>1</v>
      </c>
      <c r="H1725" s="324">
        <v>0</v>
      </c>
      <c r="I1725" s="325">
        <v>467</v>
      </c>
      <c r="J1725" s="331">
        <v>1</v>
      </c>
    </row>
    <row r="1726" spans="1:10" ht="20" x14ac:dyDescent="0.2">
      <c r="A1726" s="323">
        <v>829</v>
      </c>
      <c r="B1726" s="324">
        <v>26</v>
      </c>
      <c r="C1726" s="324">
        <v>16</v>
      </c>
      <c r="D1726" s="324">
        <v>2</v>
      </c>
      <c r="E1726" s="324">
        <v>5640</v>
      </c>
      <c r="F1726" s="324">
        <v>5.5</v>
      </c>
      <c r="G1726" s="324">
        <v>0</v>
      </c>
      <c r="H1726" s="324">
        <v>0</v>
      </c>
      <c r="I1726" s="325">
        <v>832</v>
      </c>
      <c r="J1726" s="331">
        <v>1</v>
      </c>
    </row>
    <row r="1727" spans="1:10" ht="20" x14ac:dyDescent="0.2">
      <c r="A1727" s="323">
        <v>831</v>
      </c>
      <c r="B1727" s="324">
        <v>35</v>
      </c>
      <c r="C1727" s="324">
        <v>16</v>
      </c>
      <c r="D1727" s="324">
        <v>3</v>
      </c>
      <c r="E1727" s="324">
        <v>6960</v>
      </c>
      <c r="F1727" s="324">
        <v>3.9</v>
      </c>
      <c r="G1727" s="324">
        <v>0</v>
      </c>
      <c r="H1727" s="324">
        <v>0</v>
      </c>
      <c r="I1727" s="325">
        <v>889</v>
      </c>
      <c r="J1727" s="331">
        <v>1</v>
      </c>
    </row>
    <row r="1728" spans="1:10" ht="20" x14ac:dyDescent="0.2">
      <c r="A1728" s="323">
        <v>833</v>
      </c>
      <c r="B1728" s="324">
        <v>51</v>
      </c>
      <c r="C1728" s="324">
        <v>13</v>
      </c>
      <c r="D1728" s="324">
        <v>2</v>
      </c>
      <c r="E1728" s="324">
        <v>4740</v>
      </c>
      <c r="F1728" s="324">
        <v>5.6</v>
      </c>
      <c r="G1728" s="324">
        <v>1</v>
      </c>
      <c r="H1728" s="324">
        <v>0</v>
      </c>
      <c r="I1728" s="325">
        <v>637</v>
      </c>
      <c r="J1728" s="331">
        <v>1</v>
      </c>
    </row>
    <row r="1729" spans="1:10" ht="20" x14ac:dyDescent="0.2">
      <c r="A1729" s="323">
        <v>836</v>
      </c>
      <c r="B1729" s="324">
        <v>26</v>
      </c>
      <c r="C1729" s="324">
        <v>17</v>
      </c>
      <c r="D1729" s="324">
        <v>1</v>
      </c>
      <c r="E1729" s="324">
        <v>5370</v>
      </c>
      <c r="F1729" s="324">
        <v>5.3</v>
      </c>
      <c r="G1729" s="324">
        <v>1</v>
      </c>
      <c r="H1729" s="324">
        <v>1</v>
      </c>
      <c r="I1729" s="325">
        <v>1114</v>
      </c>
      <c r="J1729" s="331">
        <v>1</v>
      </c>
    </row>
    <row r="1730" spans="1:10" ht="20" x14ac:dyDescent="0.2">
      <c r="A1730" s="323">
        <v>844</v>
      </c>
      <c r="B1730" s="324">
        <v>31</v>
      </c>
      <c r="C1730" s="324">
        <v>19</v>
      </c>
      <c r="D1730" s="324">
        <v>1</v>
      </c>
      <c r="E1730" s="324">
        <v>4870</v>
      </c>
      <c r="F1730" s="324">
        <v>5.4</v>
      </c>
      <c r="G1730" s="324">
        <v>0</v>
      </c>
      <c r="H1730" s="324">
        <v>1</v>
      </c>
      <c r="I1730" s="325">
        <v>506</v>
      </c>
      <c r="J1730" s="331">
        <v>1</v>
      </c>
    </row>
    <row r="1731" spans="1:10" ht="20" x14ac:dyDescent="0.2">
      <c r="A1731" s="323">
        <v>852</v>
      </c>
      <c r="B1731" s="324">
        <v>31</v>
      </c>
      <c r="C1731" s="324">
        <v>18</v>
      </c>
      <c r="D1731" s="324">
        <v>3</v>
      </c>
      <c r="E1731" s="324">
        <v>5320</v>
      </c>
      <c r="F1731" s="324">
        <v>5.7</v>
      </c>
      <c r="G1731" s="324">
        <v>1</v>
      </c>
      <c r="H1731" s="324">
        <v>0</v>
      </c>
      <c r="I1731" s="325">
        <v>528</v>
      </c>
      <c r="J1731" s="331">
        <v>1</v>
      </c>
    </row>
    <row r="1732" spans="1:10" ht="20" x14ac:dyDescent="0.2">
      <c r="A1732" s="323">
        <v>856</v>
      </c>
      <c r="B1732" s="324">
        <v>33</v>
      </c>
      <c r="C1732" s="324">
        <v>21</v>
      </c>
      <c r="D1732" s="324">
        <v>1</v>
      </c>
      <c r="E1732" s="324">
        <v>6530</v>
      </c>
      <c r="F1732" s="324">
        <v>3.8</v>
      </c>
      <c r="G1732" s="324">
        <v>1</v>
      </c>
      <c r="H1732" s="324">
        <v>0</v>
      </c>
      <c r="I1732" s="325">
        <v>697</v>
      </c>
      <c r="J1732" s="331">
        <v>1</v>
      </c>
    </row>
    <row r="1733" spans="1:10" ht="20" x14ac:dyDescent="0.2">
      <c r="A1733" s="323">
        <v>860</v>
      </c>
      <c r="B1733" s="324">
        <v>33</v>
      </c>
      <c r="C1733" s="324">
        <v>13</v>
      </c>
      <c r="D1733" s="324">
        <v>4</v>
      </c>
      <c r="E1733" s="324">
        <v>6190</v>
      </c>
      <c r="F1733" s="324">
        <v>5.7</v>
      </c>
      <c r="G1733" s="324">
        <v>1</v>
      </c>
      <c r="H1733" s="324">
        <v>0</v>
      </c>
      <c r="I1733" s="325">
        <v>995</v>
      </c>
      <c r="J1733" s="331">
        <v>1</v>
      </c>
    </row>
    <row r="1734" spans="1:10" ht="20" x14ac:dyDescent="0.2">
      <c r="A1734" s="323">
        <v>865</v>
      </c>
      <c r="B1734" s="324">
        <v>25</v>
      </c>
      <c r="C1734" s="324">
        <v>14</v>
      </c>
      <c r="D1734" s="324">
        <v>1</v>
      </c>
      <c r="E1734" s="324">
        <v>4740</v>
      </c>
      <c r="F1734" s="324">
        <v>1.9</v>
      </c>
      <c r="G1734" s="324">
        <v>1</v>
      </c>
      <c r="H1734" s="324">
        <v>0</v>
      </c>
      <c r="I1734" s="325">
        <v>1168</v>
      </c>
      <c r="J1734" s="331">
        <v>1</v>
      </c>
    </row>
    <row r="1735" spans="1:10" ht="20" x14ac:dyDescent="0.2">
      <c r="A1735" s="323">
        <v>871</v>
      </c>
      <c r="B1735" s="324">
        <v>40</v>
      </c>
      <c r="C1735" s="324">
        <v>12</v>
      </c>
      <c r="D1735" s="324">
        <v>2</v>
      </c>
      <c r="E1735" s="324">
        <v>6730</v>
      </c>
      <c r="F1735" s="324">
        <v>5.3</v>
      </c>
      <c r="G1735" s="324">
        <v>1</v>
      </c>
      <c r="H1735" s="324">
        <v>0</v>
      </c>
      <c r="I1735" s="325">
        <v>1424</v>
      </c>
      <c r="J1735" s="331">
        <v>1</v>
      </c>
    </row>
    <row r="1736" spans="1:10" ht="20" x14ac:dyDescent="0.2">
      <c r="A1736" s="323">
        <v>879</v>
      </c>
      <c r="B1736" s="324">
        <v>25</v>
      </c>
      <c r="C1736" s="324">
        <v>12</v>
      </c>
      <c r="D1736" s="324">
        <v>3</v>
      </c>
      <c r="E1736" s="324">
        <v>5640</v>
      </c>
      <c r="F1736" s="324">
        <v>7.9</v>
      </c>
      <c r="G1736" s="324">
        <v>1</v>
      </c>
      <c r="H1736" s="324">
        <v>0</v>
      </c>
      <c r="I1736" s="325">
        <v>605</v>
      </c>
      <c r="J1736" s="331">
        <v>1</v>
      </c>
    </row>
    <row r="1737" spans="1:10" ht="20" x14ac:dyDescent="0.2">
      <c r="A1737" s="323">
        <v>886</v>
      </c>
      <c r="B1737" s="324">
        <v>41</v>
      </c>
      <c r="C1737" s="324">
        <v>25</v>
      </c>
      <c r="D1737" s="324">
        <v>2</v>
      </c>
      <c r="E1737" s="324">
        <v>7530</v>
      </c>
      <c r="F1737" s="324">
        <v>1.8</v>
      </c>
      <c r="G1737" s="324">
        <v>1</v>
      </c>
      <c r="H1737" s="324">
        <v>0</v>
      </c>
      <c r="I1737" s="325">
        <v>560</v>
      </c>
      <c r="J1737" s="331">
        <v>1</v>
      </c>
    </row>
    <row r="1738" spans="1:10" ht="20" x14ac:dyDescent="0.2">
      <c r="A1738" s="323">
        <v>887</v>
      </c>
      <c r="B1738" s="324">
        <v>30</v>
      </c>
      <c r="C1738" s="324">
        <v>12</v>
      </c>
      <c r="D1738" s="324">
        <v>1</v>
      </c>
      <c r="E1738" s="324">
        <v>5720</v>
      </c>
      <c r="F1738" s="324">
        <v>7.4</v>
      </c>
      <c r="G1738" s="324">
        <v>1</v>
      </c>
      <c r="H1738" s="324">
        <v>1</v>
      </c>
      <c r="I1738" s="325">
        <v>416</v>
      </c>
      <c r="J1738" s="331">
        <v>1</v>
      </c>
    </row>
    <row r="1739" spans="1:10" ht="20" x14ac:dyDescent="0.2">
      <c r="A1739" s="323">
        <v>890</v>
      </c>
      <c r="B1739" s="324">
        <v>51</v>
      </c>
      <c r="C1739" s="324">
        <v>22</v>
      </c>
      <c r="D1739" s="324">
        <v>3</v>
      </c>
      <c r="E1739" s="324">
        <v>9330</v>
      </c>
      <c r="F1739" s="324">
        <v>4.4000000000000004</v>
      </c>
      <c r="G1739" s="324">
        <v>0</v>
      </c>
      <c r="H1739" s="324">
        <v>1</v>
      </c>
      <c r="I1739" s="325">
        <v>3554</v>
      </c>
      <c r="J1739" s="331">
        <v>1</v>
      </c>
    </row>
    <row r="1740" spans="1:10" ht="20" x14ac:dyDescent="0.2">
      <c r="A1740" s="323">
        <v>896</v>
      </c>
      <c r="B1740" s="324">
        <v>27</v>
      </c>
      <c r="C1740" s="324">
        <v>15</v>
      </c>
      <c r="D1740" s="324">
        <v>2</v>
      </c>
      <c r="E1740" s="324">
        <v>6180</v>
      </c>
      <c r="F1740" s="324">
        <v>11</v>
      </c>
      <c r="G1740" s="324">
        <v>0</v>
      </c>
      <c r="H1740" s="324">
        <v>0</v>
      </c>
      <c r="I1740" s="325">
        <v>944</v>
      </c>
      <c r="J1740" s="331">
        <v>1</v>
      </c>
    </row>
    <row r="1741" spans="1:10" ht="20" x14ac:dyDescent="0.2">
      <c r="A1741" s="323">
        <v>897</v>
      </c>
      <c r="B1741" s="324">
        <v>29</v>
      </c>
      <c r="C1741" s="324">
        <v>19</v>
      </c>
      <c r="D1741" s="324">
        <v>1</v>
      </c>
      <c r="E1741" s="324">
        <v>5910</v>
      </c>
      <c r="F1741" s="324">
        <v>5.4</v>
      </c>
      <c r="G1741" s="324">
        <v>1</v>
      </c>
      <c r="H1741" s="324">
        <v>1</v>
      </c>
      <c r="I1741" s="325">
        <v>295</v>
      </c>
      <c r="J1741" s="331">
        <v>1</v>
      </c>
    </row>
    <row r="1742" spans="1:10" ht="20" x14ac:dyDescent="0.2">
      <c r="A1742" s="323">
        <v>898</v>
      </c>
      <c r="B1742" s="324">
        <v>35</v>
      </c>
      <c r="C1742" s="324">
        <v>20</v>
      </c>
      <c r="D1742" s="324">
        <v>2</v>
      </c>
      <c r="E1742" s="324">
        <v>4990</v>
      </c>
      <c r="F1742" s="324">
        <v>3.3</v>
      </c>
      <c r="G1742" s="324">
        <v>1</v>
      </c>
      <c r="H1742" s="324">
        <v>1</v>
      </c>
      <c r="I1742" s="325">
        <v>971</v>
      </c>
      <c r="J1742" s="331">
        <v>1</v>
      </c>
    </row>
    <row r="1743" spans="1:10" ht="20" x14ac:dyDescent="0.2">
      <c r="A1743" s="323">
        <v>901</v>
      </c>
      <c r="B1743" s="324">
        <v>35</v>
      </c>
      <c r="C1743" s="324">
        <v>13</v>
      </c>
      <c r="D1743" s="324">
        <v>1</v>
      </c>
      <c r="E1743" s="324">
        <v>5090</v>
      </c>
      <c r="F1743" s="324">
        <v>4.0999999999999996</v>
      </c>
      <c r="G1743" s="324">
        <v>1</v>
      </c>
      <c r="H1743" s="324">
        <v>1</v>
      </c>
      <c r="I1743" s="325">
        <v>211</v>
      </c>
      <c r="J1743" s="331">
        <v>1</v>
      </c>
    </row>
    <row r="1744" spans="1:10" ht="20" x14ac:dyDescent="0.2">
      <c r="A1744" s="323">
        <v>913</v>
      </c>
      <c r="B1744" s="324">
        <v>34</v>
      </c>
      <c r="C1744" s="324">
        <v>12</v>
      </c>
      <c r="D1744" s="324">
        <v>1</v>
      </c>
      <c r="E1744" s="324">
        <v>5360</v>
      </c>
      <c r="F1744" s="324">
        <v>6.5</v>
      </c>
      <c r="G1744" s="324">
        <v>1</v>
      </c>
      <c r="H1744" s="324">
        <v>0</v>
      </c>
      <c r="I1744" s="325">
        <v>804</v>
      </c>
      <c r="J1744" s="331">
        <v>1</v>
      </c>
    </row>
    <row r="1745" spans="1:10" ht="20" x14ac:dyDescent="0.2">
      <c r="A1745" s="323">
        <v>918</v>
      </c>
      <c r="B1745" s="324">
        <v>51</v>
      </c>
      <c r="C1745" s="324">
        <v>12</v>
      </c>
      <c r="D1745" s="324">
        <v>2</v>
      </c>
      <c r="E1745" s="324">
        <v>5520</v>
      </c>
      <c r="F1745" s="324">
        <v>5.5</v>
      </c>
      <c r="G1745" s="324">
        <v>1</v>
      </c>
      <c r="H1745" s="324">
        <v>0</v>
      </c>
      <c r="I1745" s="325">
        <v>441</v>
      </c>
      <c r="J1745" s="331">
        <v>1</v>
      </c>
    </row>
    <row r="1746" spans="1:10" ht="20" x14ac:dyDescent="0.2">
      <c r="A1746" s="323">
        <v>919</v>
      </c>
      <c r="B1746" s="324">
        <v>32</v>
      </c>
      <c r="C1746" s="324">
        <v>19</v>
      </c>
      <c r="D1746" s="324">
        <v>1</v>
      </c>
      <c r="E1746" s="324">
        <v>5690</v>
      </c>
      <c r="F1746" s="324">
        <v>6.3</v>
      </c>
      <c r="G1746" s="324">
        <v>0</v>
      </c>
      <c r="H1746" s="324">
        <v>0</v>
      </c>
      <c r="I1746" s="325">
        <v>1032</v>
      </c>
      <c r="J1746" s="331">
        <v>1</v>
      </c>
    </row>
    <row r="1747" spans="1:10" ht="20" x14ac:dyDescent="0.2">
      <c r="A1747" s="323">
        <v>926</v>
      </c>
      <c r="B1747" s="324">
        <v>43</v>
      </c>
      <c r="C1747" s="324">
        <v>19</v>
      </c>
      <c r="D1747" s="324">
        <v>2</v>
      </c>
      <c r="E1747" s="324">
        <v>5460</v>
      </c>
      <c r="F1747" s="324">
        <v>5</v>
      </c>
      <c r="G1747" s="324">
        <v>1</v>
      </c>
      <c r="H1747" s="324">
        <v>1</v>
      </c>
      <c r="I1747" s="325">
        <v>915</v>
      </c>
      <c r="J1747" s="331">
        <v>1</v>
      </c>
    </row>
    <row r="1748" spans="1:10" ht="20" x14ac:dyDescent="0.2">
      <c r="A1748" s="323">
        <v>928</v>
      </c>
      <c r="B1748" s="324">
        <v>45</v>
      </c>
      <c r="C1748" s="324">
        <v>34</v>
      </c>
      <c r="D1748" s="324">
        <v>1</v>
      </c>
      <c r="E1748" s="324">
        <v>14090</v>
      </c>
      <c r="F1748" s="324">
        <v>6.3</v>
      </c>
      <c r="G1748" s="324">
        <v>1</v>
      </c>
      <c r="H1748" s="324">
        <v>0</v>
      </c>
      <c r="I1748" s="325">
        <v>1084</v>
      </c>
      <c r="J1748" s="331">
        <v>1</v>
      </c>
    </row>
    <row r="1749" spans="1:10" ht="20" x14ac:dyDescent="0.2">
      <c r="A1749" s="323">
        <v>930</v>
      </c>
      <c r="B1749" s="324">
        <v>37</v>
      </c>
      <c r="C1749" s="324">
        <v>12</v>
      </c>
      <c r="D1749" s="324">
        <v>2</v>
      </c>
      <c r="E1749" s="324">
        <v>5730</v>
      </c>
      <c r="F1749" s="324">
        <v>3.8</v>
      </c>
      <c r="G1749" s="324">
        <v>1</v>
      </c>
      <c r="H1749" s="324">
        <v>1</v>
      </c>
      <c r="I1749" s="325">
        <v>781</v>
      </c>
      <c r="J1749" s="331">
        <v>1</v>
      </c>
    </row>
    <row r="1750" spans="1:10" ht="20" x14ac:dyDescent="0.2">
      <c r="A1750" s="323">
        <v>935</v>
      </c>
      <c r="B1750" s="324">
        <v>44</v>
      </c>
      <c r="C1750" s="324">
        <v>16</v>
      </c>
      <c r="D1750" s="324">
        <v>3</v>
      </c>
      <c r="E1750" s="324">
        <v>11410</v>
      </c>
      <c r="F1750" s="324">
        <v>5.7</v>
      </c>
      <c r="G1750" s="324">
        <v>1</v>
      </c>
      <c r="H1750" s="324">
        <v>1</v>
      </c>
      <c r="I1750" s="325">
        <v>1897</v>
      </c>
      <c r="J1750" s="331">
        <v>1</v>
      </c>
    </row>
    <row r="1751" spans="1:10" ht="20" x14ac:dyDescent="0.2">
      <c r="A1751" s="323">
        <v>940</v>
      </c>
      <c r="B1751" s="324">
        <v>41</v>
      </c>
      <c r="C1751" s="324">
        <v>29</v>
      </c>
      <c r="D1751" s="324">
        <v>1</v>
      </c>
      <c r="E1751" s="324">
        <v>9840</v>
      </c>
      <c r="F1751" s="324">
        <v>5.2</v>
      </c>
      <c r="G1751" s="324">
        <v>0</v>
      </c>
      <c r="H1751" s="324">
        <v>1</v>
      </c>
      <c r="I1751" s="325">
        <v>3023</v>
      </c>
      <c r="J1751" s="331">
        <v>1</v>
      </c>
    </row>
    <row r="1752" spans="1:10" ht="20" x14ac:dyDescent="0.2">
      <c r="A1752" s="323">
        <v>944</v>
      </c>
      <c r="B1752" s="324">
        <v>47</v>
      </c>
      <c r="C1752" s="324">
        <v>13</v>
      </c>
      <c r="D1752" s="324">
        <v>3</v>
      </c>
      <c r="E1752" s="324">
        <v>6960</v>
      </c>
      <c r="F1752" s="324">
        <v>6.1</v>
      </c>
      <c r="G1752" s="324">
        <v>0</v>
      </c>
      <c r="H1752" s="324">
        <v>1</v>
      </c>
      <c r="I1752" s="325">
        <v>683</v>
      </c>
      <c r="J1752" s="331">
        <v>1</v>
      </c>
    </row>
    <row r="1753" spans="1:10" ht="20" x14ac:dyDescent="0.2">
      <c r="A1753" s="323">
        <v>946</v>
      </c>
      <c r="B1753" s="324">
        <v>47</v>
      </c>
      <c r="C1753" s="324">
        <v>29</v>
      </c>
      <c r="D1753" s="324">
        <v>2</v>
      </c>
      <c r="E1753" s="324">
        <v>8580</v>
      </c>
      <c r="F1753" s="324">
        <v>5.6</v>
      </c>
      <c r="G1753" s="324">
        <v>0</v>
      </c>
      <c r="H1753" s="324">
        <v>0</v>
      </c>
      <c r="I1753" s="325">
        <v>1077</v>
      </c>
      <c r="J1753" s="331">
        <v>1</v>
      </c>
    </row>
    <row r="1754" spans="1:10" ht="20" x14ac:dyDescent="0.2">
      <c r="A1754" s="323">
        <v>949</v>
      </c>
      <c r="B1754" s="324">
        <v>38</v>
      </c>
      <c r="C1754" s="324">
        <v>13</v>
      </c>
      <c r="D1754" s="324">
        <v>1</v>
      </c>
      <c r="E1754" s="324">
        <v>5040</v>
      </c>
      <c r="F1754" s="324">
        <v>5.8</v>
      </c>
      <c r="G1754" s="324">
        <v>1</v>
      </c>
      <c r="H1754" s="324">
        <v>0</v>
      </c>
      <c r="I1754" s="325">
        <v>483</v>
      </c>
      <c r="J1754" s="331">
        <v>1</v>
      </c>
    </row>
    <row r="1755" spans="1:10" ht="20" x14ac:dyDescent="0.2">
      <c r="A1755" s="323">
        <v>952</v>
      </c>
      <c r="B1755" s="324">
        <v>35</v>
      </c>
      <c r="C1755" s="324">
        <v>14</v>
      </c>
      <c r="D1755" s="324">
        <v>1</v>
      </c>
      <c r="E1755" s="324">
        <v>5970</v>
      </c>
      <c r="F1755" s="324">
        <v>3</v>
      </c>
      <c r="G1755" s="324">
        <v>1</v>
      </c>
      <c r="H1755" s="324">
        <v>1</v>
      </c>
      <c r="I1755" s="325">
        <v>1327</v>
      </c>
      <c r="J1755" s="331">
        <v>1</v>
      </c>
    </row>
    <row r="1756" spans="1:10" ht="20" x14ac:dyDescent="0.2">
      <c r="A1756" s="323">
        <v>956</v>
      </c>
      <c r="B1756" s="324">
        <v>52</v>
      </c>
      <c r="C1756" s="324">
        <v>17</v>
      </c>
      <c r="D1756" s="324">
        <v>1</v>
      </c>
      <c r="E1756" s="324">
        <v>6090</v>
      </c>
      <c r="F1756" s="324">
        <v>7.6</v>
      </c>
      <c r="G1756" s="324">
        <v>0</v>
      </c>
      <c r="H1756" s="324">
        <v>0</v>
      </c>
      <c r="I1756" s="325">
        <v>401</v>
      </c>
      <c r="J1756" s="331">
        <v>1</v>
      </c>
    </row>
    <row r="1757" spans="1:10" ht="20" x14ac:dyDescent="0.2">
      <c r="A1757" s="323">
        <v>968</v>
      </c>
      <c r="B1757" s="324">
        <v>29</v>
      </c>
      <c r="C1757" s="324">
        <v>18</v>
      </c>
      <c r="D1757" s="324">
        <v>1</v>
      </c>
      <c r="E1757" s="324">
        <v>5260</v>
      </c>
      <c r="F1757" s="324">
        <v>7.4</v>
      </c>
      <c r="G1757" s="324">
        <v>0</v>
      </c>
      <c r="H1757" s="324">
        <v>1</v>
      </c>
      <c r="I1757" s="325">
        <v>1457</v>
      </c>
      <c r="J1757" s="331">
        <v>1</v>
      </c>
    </row>
    <row r="1758" spans="1:10" ht="20" x14ac:dyDescent="0.2">
      <c r="A1758" s="323">
        <v>975</v>
      </c>
      <c r="B1758" s="324">
        <v>42</v>
      </c>
      <c r="C1758" s="324">
        <v>28</v>
      </c>
      <c r="D1758" s="324">
        <v>3</v>
      </c>
      <c r="E1758" s="324">
        <v>7200</v>
      </c>
      <c r="F1758" s="324">
        <v>6.1</v>
      </c>
      <c r="G1758" s="324">
        <v>1</v>
      </c>
      <c r="H1758" s="324">
        <v>1</v>
      </c>
      <c r="I1758" s="325">
        <v>1161</v>
      </c>
      <c r="J1758" s="331">
        <v>1</v>
      </c>
    </row>
    <row r="1759" spans="1:10" ht="20" x14ac:dyDescent="0.2">
      <c r="A1759" s="323">
        <v>994</v>
      </c>
      <c r="B1759" s="324">
        <v>40</v>
      </c>
      <c r="C1759" s="324">
        <v>16</v>
      </c>
      <c r="D1759" s="324">
        <v>3</v>
      </c>
      <c r="E1759" s="324">
        <v>9980</v>
      </c>
      <c r="F1759" s="324">
        <v>3.3</v>
      </c>
      <c r="G1759" s="324">
        <v>1</v>
      </c>
      <c r="H1759" s="324">
        <v>0</v>
      </c>
      <c r="I1759" s="325">
        <v>1841</v>
      </c>
      <c r="J1759" s="331">
        <v>1</v>
      </c>
    </row>
    <row r="1760" spans="1:10" ht="20" x14ac:dyDescent="0.2">
      <c r="A1760" s="323">
        <v>999</v>
      </c>
      <c r="B1760" s="324">
        <v>35</v>
      </c>
      <c r="C1760" s="324">
        <v>16</v>
      </c>
      <c r="D1760" s="324">
        <v>1</v>
      </c>
      <c r="E1760" s="324">
        <v>4970</v>
      </c>
      <c r="F1760" s="324">
        <v>3.7</v>
      </c>
      <c r="G1760" s="324">
        <v>0</v>
      </c>
      <c r="H1760" s="324">
        <v>1</v>
      </c>
      <c r="I1760" s="325">
        <v>1184</v>
      </c>
      <c r="J1760" s="331">
        <v>1</v>
      </c>
    </row>
    <row r="1761" spans="1:10" ht="20" x14ac:dyDescent="0.2">
      <c r="A1761" s="323">
        <v>1004</v>
      </c>
      <c r="B1761" s="324">
        <v>38</v>
      </c>
      <c r="C1761" s="324">
        <v>14</v>
      </c>
      <c r="D1761" s="324">
        <v>1</v>
      </c>
      <c r="E1761" s="324">
        <v>4900</v>
      </c>
      <c r="F1761" s="324">
        <v>3.3</v>
      </c>
      <c r="G1761" s="324">
        <v>0</v>
      </c>
      <c r="H1761" s="324">
        <v>0</v>
      </c>
      <c r="I1761" s="325">
        <v>1044</v>
      </c>
      <c r="J1761" s="331">
        <v>1</v>
      </c>
    </row>
    <row r="1762" spans="1:10" ht="20" x14ac:dyDescent="0.2">
      <c r="A1762" s="323">
        <v>1005</v>
      </c>
      <c r="B1762" s="324">
        <v>37</v>
      </c>
      <c r="C1762" s="324">
        <v>16</v>
      </c>
      <c r="D1762" s="324">
        <v>2</v>
      </c>
      <c r="E1762" s="324">
        <v>5390</v>
      </c>
      <c r="F1762" s="324">
        <v>5.0999999999999996</v>
      </c>
      <c r="G1762" s="324">
        <v>1</v>
      </c>
      <c r="H1762" s="324">
        <v>0</v>
      </c>
      <c r="I1762" s="325">
        <v>473</v>
      </c>
      <c r="J1762" s="331">
        <v>1</v>
      </c>
    </row>
    <row r="1763" spans="1:10" ht="20" x14ac:dyDescent="0.2">
      <c r="A1763" s="323">
        <v>1011</v>
      </c>
      <c r="B1763" s="324">
        <v>27</v>
      </c>
      <c r="C1763" s="324">
        <v>18</v>
      </c>
      <c r="D1763" s="324">
        <v>2</v>
      </c>
      <c r="E1763" s="324">
        <v>4820</v>
      </c>
      <c r="F1763" s="324">
        <v>4.7</v>
      </c>
      <c r="G1763" s="324">
        <v>1</v>
      </c>
      <c r="H1763" s="324">
        <v>0</v>
      </c>
      <c r="I1763" s="325">
        <v>871</v>
      </c>
      <c r="J1763" s="331">
        <v>1</v>
      </c>
    </row>
    <row r="1764" spans="1:10" ht="20" x14ac:dyDescent="0.2">
      <c r="A1764" s="323">
        <v>1015</v>
      </c>
      <c r="B1764" s="324">
        <v>46</v>
      </c>
      <c r="C1764" s="324">
        <v>14</v>
      </c>
      <c r="D1764" s="324">
        <v>1</v>
      </c>
      <c r="E1764" s="324">
        <v>5600</v>
      </c>
      <c r="F1764" s="324">
        <v>5.4</v>
      </c>
      <c r="G1764" s="324">
        <v>0</v>
      </c>
      <c r="H1764" s="324">
        <v>1</v>
      </c>
      <c r="I1764" s="325">
        <v>1115</v>
      </c>
      <c r="J1764" s="331">
        <v>1</v>
      </c>
    </row>
    <row r="1765" spans="1:10" ht="20" x14ac:dyDescent="0.2">
      <c r="A1765" s="323">
        <v>1017</v>
      </c>
      <c r="B1765" s="324">
        <v>39</v>
      </c>
      <c r="C1765" s="324">
        <v>23</v>
      </c>
      <c r="D1765" s="324">
        <v>4</v>
      </c>
      <c r="E1765" s="324">
        <v>9490</v>
      </c>
      <c r="F1765" s="324">
        <v>3</v>
      </c>
      <c r="G1765" s="324">
        <v>0</v>
      </c>
      <c r="H1765" s="324">
        <v>0</v>
      </c>
      <c r="I1765" s="325">
        <v>1594</v>
      </c>
      <c r="J1765" s="331">
        <v>1</v>
      </c>
    </row>
    <row r="1766" spans="1:10" ht="20" x14ac:dyDescent="0.2">
      <c r="A1766" s="323">
        <v>1019</v>
      </c>
      <c r="B1766" s="324">
        <v>31</v>
      </c>
      <c r="C1766" s="324">
        <v>22</v>
      </c>
      <c r="D1766" s="324">
        <v>1</v>
      </c>
      <c r="E1766" s="324">
        <v>6030</v>
      </c>
      <c r="F1766" s="324">
        <v>5.0999999999999996</v>
      </c>
      <c r="G1766" s="324">
        <v>1</v>
      </c>
      <c r="H1766" s="324">
        <v>1</v>
      </c>
      <c r="I1766" s="325">
        <v>757</v>
      </c>
      <c r="J1766" s="331">
        <v>1</v>
      </c>
    </row>
    <row r="1767" spans="1:10" ht="20" x14ac:dyDescent="0.2">
      <c r="A1767" s="323">
        <v>1022</v>
      </c>
      <c r="B1767" s="324">
        <v>47</v>
      </c>
      <c r="C1767" s="324">
        <v>35</v>
      </c>
      <c r="D1767" s="324">
        <v>2</v>
      </c>
      <c r="E1767" s="324">
        <v>14260</v>
      </c>
      <c r="F1767" s="324">
        <v>3.3</v>
      </c>
      <c r="G1767" s="324">
        <v>1</v>
      </c>
      <c r="H1767" s="324">
        <v>0</v>
      </c>
      <c r="I1767" s="325">
        <v>1980</v>
      </c>
      <c r="J1767" s="331">
        <v>1</v>
      </c>
    </row>
    <row r="1768" spans="1:10" ht="20" x14ac:dyDescent="0.2">
      <c r="A1768" s="323">
        <v>1026</v>
      </c>
      <c r="B1768" s="324">
        <v>30</v>
      </c>
      <c r="C1768" s="324">
        <v>17</v>
      </c>
      <c r="D1768" s="324">
        <v>3</v>
      </c>
      <c r="E1768" s="324">
        <v>7620</v>
      </c>
      <c r="F1768" s="324">
        <v>6.5</v>
      </c>
      <c r="G1768" s="324">
        <v>1</v>
      </c>
      <c r="H1768" s="324">
        <v>1</v>
      </c>
      <c r="I1768" s="325">
        <v>536</v>
      </c>
      <c r="J1768" s="331">
        <v>1</v>
      </c>
    </row>
    <row r="1769" spans="1:10" ht="20" x14ac:dyDescent="0.2">
      <c r="A1769" s="323">
        <v>1027</v>
      </c>
      <c r="B1769" s="324">
        <v>36</v>
      </c>
      <c r="C1769" s="324">
        <v>20</v>
      </c>
      <c r="D1769" s="324">
        <v>2</v>
      </c>
      <c r="E1769" s="324">
        <v>6430</v>
      </c>
      <c r="F1769" s="324">
        <v>5.5</v>
      </c>
      <c r="G1769" s="324">
        <v>1</v>
      </c>
      <c r="H1769" s="324">
        <v>1</v>
      </c>
      <c r="I1769" s="325">
        <v>365</v>
      </c>
      <c r="J1769" s="331">
        <v>1</v>
      </c>
    </row>
    <row r="1770" spans="1:10" ht="20" x14ac:dyDescent="0.2">
      <c r="A1770" s="323">
        <v>1036</v>
      </c>
      <c r="B1770" s="324">
        <v>43</v>
      </c>
      <c r="C1770" s="324">
        <v>15</v>
      </c>
      <c r="D1770" s="324">
        <v>3</v>
      </c>
      <c r="E1770" s="324">
        <v>7760</v>
      </c>
      <c r="F1770" s="324">
        <v>6.1</v>
      </c>
      <c r="G1770" s="324">
        <v>1</v>
      </c>
      <c r="H1770" s="324">
        <v>1</v>
      </c>
      <c r="I1770" s="325">
        <v>1775</v>
      </c>
      <c r="J1770" s="331">
        <v>1</v>
      </c>
    </row>
    <row r="1771" spans="1:10" ht="20" x14ac:dyDescent="0.2">
      <c r="A1771" s="323">
        <v>1037</v>
      </c>
      <c r="B1771" s="324">
        <v>23</v>
      </c>
      <c r="C1771" s="324">
        <v>13</v>
      </c>
      <c r="D1771" s="324">
        <v>1</v>
      </c>
      <c r="E1771" s="324">
        <v>5230</v>
      </c>
      <c r="F1771" s="324">
        <v>4.2</v>
      </c>
      <c r="G1771" s="324">
        <v>1</v>
      </c>
      <c r="H1771" s="324">
        <v>1</v>
      </c>
      <c r="I1771" s="325">
        <v>769</v>
      </c>
      <c r="J1771" s="331">
        <v>1</v>
      </c>
    </row>
    <row r="1772" spans="1:10" ht="20" x14ac:dyDescent="0.2">
      <c r="A1772" s="323">
        <v>1041</v>
      </c>
      <c r="B1772" s="324">
        <v>50</v>
      </c>
      <c r="C1772" s="324">
        <v>14</v>
      </c>
      <c r="D1772" s="324">
        <v>1</v>
      </c>
      <c r="E1772" s="324">
        <v>5530</v>
      </c>
      <c r="F1772" s="324">
        <v>5.9</v>
      </c>
      <c r="G1772" s="324">
        <v>0</v>
      </c>
      <c r="H1772" s="324">
        <v>0</v>
      </c>
      <c r="I1772" s="325">
        <v>106</v>
      </c>
      <c r="J1772" s="331">
        <v>1</v>
      </c>
    </row>
    <row r="1773" spans="1:10" ht="20" x14ac:dyDescent="0.2">
      <c r="A1773" s="323">
        <v>1045</v>
      </c>
      <c r="B1773" s="324">
        <v>25</v>
      </c>
      <c r="C1773" s="324">
        <v>12</v>
      </c>
      <c r="D1773" s="324">
        <v>2</v>
      </c>
      <c r="E1773" s="324">
        <v>5750</v>
      </c>
      <c r="F1773" s="324">
        <v>7.1</v>
      </c>
      <c r="G1773" s="324">
        <v>1</v>
      </c>
      <c r="H1773" s="324">
        <v>0</v>
      </c>
      <c r="I1773" s="325">
        <v>918</v>
      </c>
      <c r="J1773" s="331">
        <v>1</v>
      </c>
    </row>
    <row r="1774" spans="1:10" ht="20" x14ac:dyDescent="0.2">
      <c r="A1774" s="323">
        <v>1050</v>
      </c>
      <c r="B1774" s="324">
        <v>36</v>
      </c>
      <c r="C1774" s="324">
        <v>13</v>
      </c>
      <c r="D1774" s="324">
        <v>2</v>
      </c>
      <c r="E1774" s="324">
        <v>5970</v>
      </c>
      <c r="F1774" s="324">
        <v>2.5</v>
      </c>
      <c r="G1774" s="324">
        <v>0</v>
      </c>
      <c r="H1774" s="324">
        <v>0</v>
      </c>
      <c r="I1774" s="325">
        <v>2278</v>
      </c>
      <c r="J1774" s="331">
        <v>1</v>
      </c>
    </row>
    <row r="1775" spans="1:10" ht="20" x14ac:dyDescent="0.2">
      <c r="A1775" s="323">
        <v>1052</v>
      </c>
      <c r="B1775" s="324">
        <v>41</v>
      </c>
      <c r="C1775" s="324">
        <v>13</v>
      </c>
      <c r="D1775" s="324">
        <v>2</v>
      </c>
      <c r="E1775" s="324">
        <v>5420</v>
      </c>
      <c r="F1775" s="324">
        <v>9.5</v>
      </c>
      <c r="G1775" s="324">
        <v>1</v>
      </c>
      <c r="H1775" s="324">
        <v>0</v>
      </c>
      <c r="I1775" s="325">
        <v>726</v>
      </c>
      <c r="J1775" s="331">
        <v>1</v>
      </c>
    </row>
    <row r="1776" spans="1:10" ht="20" x14ac:dyDescent="0.2">
      <c r="A1776" s="323">
        <v>1062</v>
      </c>
      <c r="B1776" s="324">
        <v>30</v>
      </c>
      <c r="C1776" s="324">
        <v>20</v>
      </c>
      <c r="D1776" s="324">
        <v>1</v>
      </c>
      <c r="E1776" s="324">
        <v>6080</v>
      </c>
      <c r="F1776" s="324">
        <v>3.2</v>
      </c>
      <c r="G1776" s="324">
        <v>1</v>
      </c>
      <c r="H1776" s="324">
        <v>1</v>
      </c>
      <c r="I1776" s="325">
        <v>37</v>
      </c>
      <c r="J1776" s="331">
        <v>1</v>
      </c>
    </row>
    <row r="1777" spans="1:10" ht="20" x14ac:dyDescent="0.2">
      <c r="A1777" s="323">
        <v>1063</v>
      </c>
      <c r="B1777" s="324">
        <v>35</v>
      </c>
      <c r="C1777" s="324">
        <v>17</v>
      </c>
      <c r="D1777" s="324">
        <v>1</v>
      </c>
      <c r="E1777" s="324">
        <v>8600</v>
      </c>
      <c r="F1777" s="324">
        <v>4.0999999999999996</v>
      </c>
      <c r="G1777" s="324">
        <v>0</v>
      </c>
      <c r="H1777" s="324">
        <v>0</v>
      </c>
      <c r="I1777" s="325">
        <v>1562</v>
      </c>
      <c r="J1777" s="331">
        <v>1</v>
      </c>
    </row>
    <row r="1778" spans="1:10" ht="20" x14ac:dyDescent="0.2">
      <c r="A1778" s="323">
        <v>1066</v>
      </c>
      <c r="B1778" s="324">
        <v>26</v>
      </c>
      <c r="C1778" s="324">
        <v>12</v>
      </c>
      <c r="D1778" s="324">
        <v>2</v>
      </c>
      <c r="E1778" s="324">
        <v>5440</v>
      </c>
      <c r="F1778" s="324">
        <v>5.5</v>
      </c>
      <c r="G1778" s="324">
        <v>0</v>
      </c>
      <c r="H1778" s="324">
        <v>1</v>
      </c>
      <c r="I1778" s="325">
        <v>1692</v>
      </c>
      <c r="J1778" s="331">
        <v>1</v>
      </c>
    </row>
    <row r="1779" spans="1:10" ht="20" x14ac:dyDescent="0.2">
      <c r="A1779" s="323">
        <v>1069</v>
      </c>
      <c r="B1779" s="324">
        <v>37</v>
      </c>
      <c r="C1779" s="324">
        <v>26</v>
      </c>
      <c r="D1779" s="324">
        <v>2</v>
      </c>
      <c r="E1779" s="324">
        <v>8610</v>
      </c>
      <c r="F1779" s="324">
        <v>4.3</v>
      </c>
      <c r="G1779" s="324">
        <v>1</v>
      </c>
      <c r="H1779" s="324">
        <v>0</v>
      </c>
      <c r="I1779" s="325">
        <v>1497</v>
      </c>
      <c r="J1779" s="331">
        <v>1</v>
      </c>
    </row>
    <row r="1780" spans="1:10" ht="20" x14ac:dyDescent="0.2">
      <c r="A1780" s="323">
        <v>1071</v>
      </c>
      <c r="B1780" s="324">
        <v>27</v>
      </c>
      <c r="C1780" s="324">
        <v>15</v>
      </c>
      <c r="D1780" s="324">
        <v>1</v>
      </c>
      <c r="E1780" s="324">
        <v>5510</v>
      </c>
      <c r="F1780" s="324">
        <v>6.2</v>
      </c>
      <c r="G1780" s="324">
        <v>1</v>
      </c>
      <c r="H1780" s="324">
        <v>0</v>
      </c>
      <c r="I1780" s="325">
        <v>117</v>
      </c>
      <c r="J1780" s="331">
        <v>1</v>
      </c>
    </row>
    <row r="1781" spans="1:10" ht="20" x14ac:dyDescent="0.2">
      <c r="A1781" s="323">
        <v>1074</v>
      </c>
      <c r="B1781" s="324">
        <v>43</v>
      </c>
      <c r="C1781" s="324">
        <v>17</v>
      </c>
      <c r="D1781" s="324">
        <v>3</v>
      </c>
      <c r="E1781" s="324">
        <v>9360</v>
      </c>
      <c r="F1781" s="324">
        <v>3.9</v>
      </c>
      <c r="G1781" s="324">
        <v>1</v>
      </c>
      <c r="H1781" s="324">
        <v>0</v>
      </c>
      <c r="I1781" s="325">
        <v>1883</v>
      </c>
      <c r="J1781" s="331">
        <v>1</v>
      </c>
    </row>
    <row r="1782" spans="1:10" ht="20" x14ac:dyDescent="0.2">
      <c r="A1782" s="323">
        <v>1075</v>
      </c>
      <c r="B1782" s="324">
        <v>36</v>
      </c>
      <c r="C1782" s="324">
        <v>25</v>
      </c>
      <c r="D1782" s="324">
        <v>2</v>
      </c>
      <c r="E1782" s="324">
        <v>8710</v>
      </c>
      <c r="F1782" s="324">
        <v>4.0999999999999996</v>
      </c>
      <c r="G1782" s="324">
        <v>1</v>
      </c>
      <c r="H1782" s="324">
        <v>0</v>
      </c>
      <c r="I1782" s="325">
        <v>1239</v>
      </c>
      <c r="J1782" s="331">
        <v>1</v>
      </c>
    </row>
    <row r="1783" spans="1:10" ht="20" x14ac:dyDescent="0.2">
      <c r="A1783" s="323">
        <v>1078</v>
      </c>
      <c r="B1783" s="324">
        <v>35</v>
      </c>
      <c r="C1783" s="324">
        <v>27</v>
      </c>
      <c r="D1783" s="324">
        <v>1</v>
      </c>
      <c r="E1783" s="324">
        <v>9890</v>
      </c>
      <c r="F1783" s="324">
        <v>4.3</v>
      </c>
      <c r="G1783" s="324">
        <v>1</v>
      </c>
      <c r="H1783" s="324">
        <v>0</v>
      </c>
      <c r="I1783" s="325">
        <v>1978</v>
      </c>
      <c r="J1783" s="331">
        <v>1</v>
      </c>
    </row>
    <row r="1784" spans="1:10" ht="20" x14ac:dyDescent="0.2">
      <c r="A1784" s="323">
        <v>1090</v>
      </c>
      <c r="B1784" s="324">
        <v>33</v>
      </c>
      <c r="C1784" s="324">
        <v>18</v>
      </c>
      <c r="D1784" s="324">
        <v>2</v>
      </c>
      <c r="E1784" s="324">
        <v>5890</v>
      </c>
      <c r="F1784" s="324">
        <v>6.4</v>
      </c>
      <c r="G1784" s="324">
        <v>0</v>
      </c>
      <c r="H1784" s="324">
        <v>0</v>
      </c>
      <c r="I1784" s="325">
        <v>838</v>
      </c>
      <c r="J1784" s="331">
        <v>1</v>
      </c>
    </row>
    <row r="1785" spans="1:10" ht="20" x14ac:dyDescent="0.2">
      <c r="A1785" s="323">
        <v>1093</v>
      </c>
      <c r="B1785" s="324">
        <v>34</v>
      </c>
      <c r="C1785" s="324">
        <v>12</v>
      </c>
      <c r="D1785" s="324">
        <v>3</v>
      </c>
      <c r="E1785" s="324">
        <v>4860</v>
      </c>
      <c r="F1785" s="324">
        <v>4.3</v>
      </c>
      <c r="G1785" s="324">
        <v>0</v>
      </c>
      <c r="H1785" s="324">
        <v>1</v>
      </c>
      <c r="I1785" s="325">
        <v>519</v>
      </c>
      <c r="J1785" s="331">
        <v>1</v>
      </c>
    </row>
    <row r="1786" spans="1:10" ht="20" x14ac:dyDescent="0.2">
      <c r="A1786" s="323">
        <v>1110</v>
      </c>
      <c r="B1786" s="324">
        <v>43</v>
      </c>
      <c r="C1786" s="324">
        <v>19</v>
      </c>
      <c r="D1786" s="324">
        <v>2</v>
      </c>
      <c r="E1786" s="324">
        <v>6230</v>
      </c>
      <c r="F1786" s="324">
        <v>2.4</v>
      </c>
      <c r="G1786" s="324">
        <v>0</v>
      </c>
      <c r="H1786" s="324">
        <v>1</v>
      </c>
      <c r="I1786" s="325">
        <v>771</v>
      </c>
      <c r="J1786" s="331">
        <v>1</v>
      </c>
    </row>
    <row r="1787" spans="1:10" ht="20" x14ac:dyDescent="0.2">
      <c r="A1787" s="323">
        <v>1112</v>
      </c>
      <c r="B1787" s="324">
        <v>49</v>
      </c>
      <c r="C1787" s="324">
        <v>12</v>
      </c>
      <c r="D1787" s="324">
        <v>3</v>
      </c>
      <c r="E1787" s="324">
        <v>6410</v>
      </c>
      <c r="F1787" s="324">
        <v>4.8</v>
      </c>
      <c r="G1787" s="324">
        <v>1</v>
      </c>
      <c r="H1787" s="324">
        <v>0</v>
      </c>
      <c r="I1787" s="325">
        <v>566</v>
      </c>
      <c r="J1787" s="331">
        <v>1</v>
      </c>
    </row>
    <row r="1788" spans="1:10" ht="20" x14ac:dyDescent="0.2">
      <c r="A1788" s="323">
        <v>1116</v>
      </c>
      <c r="B1788" s="324">
        <v>40</v>
      </c>
      <c r="C1788" s="324">
        <v>16</v>
      </c>
      <c r="D1788" s="324">
        <v>1</v>
      </c>
      <c r="E1788" s="324">
        <v>5270</v>
      </c>
      <c r="F1788" s="324">
        <v>8</v>
      </c>
      <c r="G1788" s="324">
        <v>1</v>
      </c>
      <c r="H1788" s="324">
        <v>1</v>
      </c>
      <c r="I1788" s="325">
        <v>569</v>
      </c>
      <c r="J1788" s="331">
        <v>1</v>
      </c>
    </row>
    <row r="1789" spans="1:10" ht="20" x14ac:dyDescent="0.2">
      <c r="A1789" s="323">
        <v>1118</v>
      </c>
      <c r="B1789" s="324">
        <v>30</v>
      </c>
      <c r="C1789" s="324">
        <v>20</v>
      </c>
      <c r="D1789" s="324">
        <v>1</v>
      </c>
      <c r="E1789" s="324">
        <v>5500</v>
      </c>
      <c r="F1789" s="324">
        <v>6.1</v>
      </c>
      <c r="G1789" s="324">
        <v>1</v>
      </c>
      <c r="H1789" s="324">
        <v>1</v>
      </c>
      <c r="I1789" s="325">
        <v>1245</v>
      </c>
      <c r="J1789" s="331">
        <v>1</v>
      </c>
    </row>
    <row r="1790" spans="1:10" ht="20" x14ac:dyDescent="0.2">
      <c r="A1790" s="323">
        <v>1119</v>
      </c>
      <c r="B1790" s="324">
        <v>34</v>
      </c>
      <c r="C1790" s="324">
        <v>15</v>
      </c>
      <c r="D1790" s="324">
        <v>2</v>
      </c>
      <c r="E1790" s="324">
        <v>4480</v>
      </c>
      <c r="F1790" s="324">
        <v>2.8</v>
      </c>
      <c r="G1790" s="324">
        <v>1</v>
      </c>
      <c r="H1790" s="324">
        <v>1</v>
      </c>
      <c r="I1790" s="325">
        <v>689</v>
      </c>
      <c r="J1790" s="331">
        <v>1</v>
      </c>
    </row>
    <row r="1791" spans="1:10" ht="20" x14ac:dyDescent="0.2">
      <c r="A1791" s="323">
        <v>1120</v>
      </c>
      <c r="B1791" s="324">
        <v>28</v>
      </c>
      <c r="C1791" s="324">
        <v>15</v>
      </c>
      <c r="D1791" s="324">
        <v>2</v>
      </c>
      <c r="E1791" s="324">
        <v>5360</v>
      </c>
      <c r="F1791" s="324">
        <v>7.4</v>
      </c>
      <c r="G1791" s="324">
        <v>0</v>
      </c>
      <c r="H1791" s="324">
        <v>1</v>
      </c>
      <c r="I1791" s="325">
        <v>204</v>
      </c>
      <c r="J1791" s="331">
        <v>1</v>
      </c>
    </row>
    <row r="1792" spans="1:10" ht="20" x14ac:dyDescent="0.2">
      <c r="A1792" s="323">
        <v>1121</v>
      </c>
      <c r="B1792" s="324">
        <v>48</v>
      </c>
      <c r="C1792" s="324">
        <v>13</v>
      </c>
      <c r="D1792" s="324">
        <v>1</v>
      </c>
      <c r="E1792" s="324">
        <v>5840</v>
      </c>
      <c r="F1792" s="324">
        <v>1.9</v>
      </c>
      <c r="G1792" s="324">
        <v>1</v>
      </c>
      <c r="H1792" s="324">
        <v>0</v>
      </c>
      <c r="I1792" s="325">
        <v>315</v>
      </c>
      <c r="J1792" s="331">
        <v>1</v>
      </c>
    </row>
    <row r="1793" spans="1:10" ht="20" x14ac:dyDescent="0.2">
      <c r="A1793" s="323">
        <v>1122</v>
      </c>
      <c r="B1793" s="324">
        <v>40</v>
      </c>
      <c r="C1793" s="324">
        <v>26</v>
      </c>
      <c r="D1793" s="324">
        <v>1</v>
      </c>
      <c r="E1793" s="324">
        <v>5790</v>
      </c>
      <c r="F1793" s="324">
        <v>5.2</v>
      </c>
      <c r="G1793" s="324">
        <v>1</v>
      </c>
      <c r="H1793" s="324">
        <v>0</v>
      </c>
      <c r="I1793" s="325">
        <v>761</v>
      </c>
      <c r="J1793" s="331">
        <v>1</v>
      </c>
    </row>
    <row r="1794" spans="1:10" ht="20" x14ac:dyDescent="0.2">
      <c r="A1794" s="323">
        <v>1137</v>
      </c>
      <c r="B1794" s="324">
        <v>33</v>
      </c>
      <c r="C1794" s="324">
        <v>14</v>
      </c>
      <c r="D1794" s="324">
        <v>1</v>
      </c>
      <c r="E1794" s="324">
        <v>4930</v>
      </c>
      <c r="F1794" s="324">
        <v>5</v>
      </c>
      <c r="G1794" s="324">
        <v>1</v>
      </c>
      <c r="H1794" s="324">
        <v>0</v>
      </c>
      <c r="I1794" s="325">
        <v>423</v>
      </c>
      <c r="J1794" s="331">
        <v>1</v>
      </c>
    </row>
    <row r="1795" spans="1:10" ht="20" x14ac:dyDescent="0.2">
      <c r="A1795" s="323">
        <v>1141</v>
      </c>
      <c r="B1795" s="324">
        <v>28</v>
      </c>
      <c r="C1795" s="324">
        <v>13</v>
      </c>
      <c r="D1795" s="324">
        <v>1</v>
      </c>
      <c r="E1795" s="324">
        <v>4880</v>
      </c>
      <c r="F1795" s="324">
        <v>4.7</v>
      </c>
      <c r="G1795" s="324">
        <v>1</v>
      </c>
      <c r="H1795" s="324">
        <v>1</v>
      </c>
      <c r="I1795" s="325">
        <v>600</v>
      </c>
      <c r="J1795" s="331">
        <v>1</v>
      </c>
    </row>
    <row r="1796" spans="1:10" ht="20" x14ac:dyDescent="0.2">
      <c r="A1796" s="323">
        <v>1143</v>
      </c>
      <c r="B1796" s="324">
        <v>36</v>
      </c>
      <c r="C1796" s="324">
        <v>18</v>
      </c>
      <c r="D1796" s="324">
        <v>1</v>
      </c>
      <c r="E1796" s="324">
        <v>5970</v>
      </c>
      <c r="F1796" s="324">
        <v>3.8</v>
      </c>
      <c r="G1796" s="324">
        <v>0</v>
      </c>
      <c r="H1796" s="324">
        <v>0</v>
      </c>
      <c r="I1796" s="325">
        <v>1425</v>
      </c>
      <c r="J1796" s="331">
        <v>1</v>
      </c>
    </row>
    <row r="1797" spans="1:10" ht="20" x14ac:dyDescent="0.2">
      <c r="A1797" s="323">
        <v>1146</v>
      </c>
      <c r="B1797" s="324">
        <v>29</v>
      </c>
      <c r="C1797" s="324">
        <v>13</v>
      </c>
      <c r="D1797" s="324">
        <v>1</v>
      </c>
      <c r="E1797" s="324">
        <v>4860</v>
      </c>
      <c r="F1797" s="324">
        <v>6.7</v>
      </c>
      <c r="G1797" s="324">
        <v>0</v>
      </c>
      <c r="H1797" s="324">
        <v>0</v>
      </c>
      <c r="I1797" s="325">
        <v>1352</v>
      </c>
      <c r="J1797" s="331">
        <v>1</v>
      </c>
    </row>
    <row r="1798" spans="1:10" ht="20" x14ac:dyDescent="0.2">
      <c r="A1798" s="323">
        <v>1151</v>
      </c>
      <c r="B1798" s="324">
        <v>37</v>
      </c>
      <c r="C1798" s="324">
        <v>24</v>
      </c>
      <c r="D1798" s="324">
        <v>2</v>
      </c>
      <c r="E1798" s="324">
        <v>7790.0000000000009</v>
      </c>
      <c r="F1798" s="324">
        <v>5.3</v>
      </c>
      <c r="G1798" s="324">
        <v>1</v>
      </c>
      <c r="H1798" s="324">
        <v>1</v>
      </c>
      <c r="I1798" s="325">
        <v>2094</v>
      </c>
      <c r="J1798" s="331">
        <v>1</v>
      </c>
    </row>
    <row r="1799" spans="1:10" ht="20" x14ac:dyDescent="0.2">
      <c r="A1799" s="323">
        <v>1152</v>
      </c>
      <c r="B1799" s="324">
        <v>33</v>
      </c>
      <c r="C1799" s="324">
        <v>17</v>
      </c>
      <c r="D1799" s="324">
        <v>4</v>
      </c>
      <c r="E1799" s="324">
        <v>6690</v>
      </c>
      <c r="F1799" s="324">
        <v>2.2999999999999998</v>
      </c>
      <c r="G1799" s="324">
        <v>1</v>
      </c>
      <c r="H1799" s="324">
        <v>0</v>
      </c>
      <c r="I1799" s="325">
        <v>737</v>
      </c>
      <c r="J1799" s="331">
        <v>1</v>
      </c>
    </row>
    <row r="1800" spans="1:10" ht="20" x14ac:dyDescent="0.2">
      <c r="A1800" s="323">
        <v>1156</v>
      </c>
      <c r="B1800" s="324">
        <v>44</v>
      </c>
      <c r="C1800" s="324">
        <v>16</v>
      </c>
      <c r="D1800" s="324">
        <v>1</v>
      </c>
      <c r="E1800" s="324">
        <v>4860</v>
      </c>
      <c r="F1800" s="324">
        <v>3.6</v>
      </c>
      <c r="G1800" s="324">
        <v>1</v>
      </c>
      <c r="H1800" s="324">
        <v>0</v>
      </c>
      <c r="I1800" s="325">
        <v>277</v>
      </c>
      <c r="J1800" s="331">
        <v>1</v>
      </c>
    </row>
    <row r="1801" spans="1:10" ht="20" x14ac:dyDescent="0.2">
      <c r="A1801" s="323">
        <v>1160</v>
      </c>
      <c r="B1801" s="324">
        <v>43</v>
      </c>
      <c r="C1801" s="324">
        <v>14</v>
      </c>
      <c r="D1801" s="324">
        <v>2</v>
      </c>
      <c r="E1801" s="324">
        <v>6010</v>
      </c>
      <c r="F1801" s="324">
        <v>5.8</v>
      </c>
      <c r="G1801" s="324">
        <v>1</v>
      </c>
      <c r="H1801" s="324">
        <v>1</v>
      </c>
      <c r="I1801" s="325">
        <v>533</v>
      </c>
      <c r="J1801" s="331">
        <v>1</v>
      </c>
    </row>
    <row r="1802" spans="1:10" ht="20" x14ac:dyDescent="0.2">
      <c r="A1802" s="323">
        <v>1162</v>
      </c>
      <c r="B1802" s="324">
        <v>50</v>
      </c>
      <c r="C1802" s="324">
        <v>21</v>
      </c>
      <c r="D1802" s="324">
        <v>3</v>
      </c>
      <c r="E1802" s="324">
        <v>13610</v>
      </c>
      <c r="F1802" s="324">
        <v>4.5</v>
      </c>
      <c r="G1802" s="324">
        <v>1</v>
      </c>
      <c r="H1802" s="324">
        <v>1</v>
      </c>
      <c r="I1802" s="325">
        <v>600</v>
      </c>
      <c r="J1802" s="331">
        <v>1</v>
      </c>
    </row>
    <row r="1803" spans="1:10" ht="20" x14ac:dyDescent="0.2">
      <c r="A1803" s="323">
        <v>1164</v>
      </c>
      <c r="B1803" s="324">
        <v>37</v>
      </c>
      <c r="C1803" s="324">
        <v>20</v>
      </c>
      <c r="D1803" s="324">
        <v>3</v>
      </c>
      <c r="E1803" s="324">
        <v>9020</v>
      </c>
      <c r="F1803" s="324">
        <v>6</v>
      </c>
      <c r="G1803" s="324">
        <v>1</v>
      </c>
      <c r="H1803" s="324">
        <v>1</v>
      </c>
      <c r="I1803" s="325">
        <v>2195</v>
      </c>
      <c r="J1803" s="331">
        <v>1</v>
      </c>
    </row>
    <row r="1804" spans="1:10" ht="20" x14ac:dyDescent="0.2">
      <c r="A1804" s="323">
        <v>1168</v>
      </c>
      <c r="B1804" s="324">
        <v>44</v>
      </c>
      <c r="C1804" s="324">
        <v>21</v>
      </c>
      <c r="D1804" s="324">
        <v>2</v>
      </c>
      <c r="E1804" s="324">
        <v>9850</v>
      </c>
      <c r="F1804" s="324">
        <v>6.6</v>
      </c>
      <c r="G1804" s="324">
        <v>0</v>
      </c>
      <c r="H1804" s="324">
        <v>1</v>
      </c>
      <c r="I1804" s="325">
        <v>1823</v>
      </c>
      <c r="J1804" s="331">
        <v>1</v>
      </c>
    </row>
    <row r="1805" spans="1:10" ht="20" x14ac:dyDescent="0.2">
      <c r="A1805" s="323">
        <v>1174</v>
      </c>
      <c r="B1805" s="324">
        <v>46</v>
      </c>
      <c r="C1805" s="324">
        <v>13</v>
      </c>
      <c r="D1805" s="324">
        <v>3</v>
      </c>
      <c r="E1805" s="324">
        <v>11270</v>
      </c>
      <c r="F1805" s="324">
        <v>4.0999999999999996</v>
      </c>
      <c r="G1805" s="324">
        <v>1</v>
      </c>
      <c r="H1805" s="324">
        <v>0</v>
      </c>
      <c r="I1805" s="325">
        <v>2188</v>
      </c>
      <c r="J1805" s="331">
        <v>1</v>
      </c>
    </row>
    <row r="1806" spans="1:10" ht="20" x14ac:dyDescent="0.2">
      <c r="A1806" s="323">
        <v>1176</v>
      </c>
      <c r="B1806" s="324">
        <v>29</v>
      </c>
      <c r="C1806" s="324">
        <v>16</v>
      </c>
      <c r="D1806" s="324">
        <v>3</v>
      </c>
      <c r="E1806" s="324">
        <v>7970</v>
      </c>
      <c r="F1806" s="324">
        <v>3</v>
      </c>
      <c r="G1806" s="324">
        <v>1</v>
      </c>
      <c r="H1806" s="324">
        <v>0</v>
      </c>
      <c r="I1806" s="325">
        <v>657</v>
      </c>
      <c r="J1806" s="331">
        <v>1</v>
      </c>
    </row>
    <row r="1807" spans="1:10" ht="20" x14ac:dyDescent="0.2">
      <c r="A1807" s="323">
        <v>1182</v>
      </c>
      <c r="B1807" s="324">
        <v>32</v>
      </c>
      <c r="C1807" s="324">
        <v>12</v>
      </c>
      <c r="D1807" s="324">
        <v>1</v>
      </c>
      <c r="E1807" s="324">
        <v>6760</v>
      </c>
      <c r="F1807" s="324">
        <v>4.4000000000000004</v>
      </c>
      <c r="G1807" s="324">
        <v>1</v>
      </c>
      <c r="H1807" s="324">
        <v>1</v>
      </c>
      <c r="I1807" s="325">
        <v>1654</v>
      </c>
      <c r="J1807" s="331">
        <v>1</v>
      </c>
    </row>
    <row r="1808" spans="1:10" ht="20" x14ac:dyDescent="0.2">
      <c r="A1808" s="323">
        <v>1185</v>
      </c>
      <c r="B1808" s="324">
        <v>57</v>
      </c>
      <c r="C1808" s="324">
        <v>38</v>
      </c>
      <c r="D1808" s="324">
        <v>2</v>
      </c>
      <c r="E1808" s="324">
        <v>28360.000000000004</v>
      </c>
      <c r="F1808" s="324">
        <v>6.9</v>
      </c>
      <c r="G1808" s="324">
        <v>0</v>
      </c>
      <c r="H1808" s="324">
        <v>0</v>
      </c>
      <c r="I1808" s="325">
        <v>1539</v>
      </c>
      <c r="J1808" s="331">
        <v>1</v>
      </c>
    </row>
    <row r="1809" spans="1:10" ht="20" x14ac:dyDescent="0.2">
      <c r="A1809" s="323">
        <v>1203</v>
      </c>
      <c r="B1809" s="324">
        <v>35</v>
      </c>
      <c r="C1809" s="324">
        <v>27</v>
      </c>
      <c r="D1809" s="324">
        <v>1</v>
      </c>
      <c r="E1809" s="324">
        <v>6210</v>
      </c>
      <c r="F1809" s="324">
        <v>3.8</v>
      </c>
      <c r="G1809" s="324">
        <v>1</v>
      </c>
      <c r="H1809" s="324">
        <v>0</v>
      </c>
      <c r="I1809" s="325">
        <v>1341</v>
      </c>
      <c r="J1809" s="331">
        <v>1</v>
      </c>
    </row>
    <row r="1810" spans="1:10" ht="20" x14ac:dyDescent="0.2">
      <c r="A1810" s="323">
        <v>1217</v>
      </c>
      <c r="B1810" s="324">
        <v>47</v>
      </c>
      <c r="C1810" s="324">
        <v>13</v>
      </c>
      <c r="D1810" s="324">
        <v>3</v>
      </c>
      <c r="E1810" s="324">
        <v>5000</v>
      </c>
      <c r="F1810" s="324">
        <v>6.8</v>
      </c>
      <c r="G1810" s="324">
        <v>1</v>
      </c>
      <c r="H1810" s="324">
        <v>0</v>
      </c>
      <c r="I1810" s="325">
        <v>1349</v>
      </c>
      <c r="J1810" s="331">
        <v>1</v>
      </c>
    </row>
    <row r="1811" spans="1:10" ht="20" x14ac:dyDescent="0.2">
      <c r="A1811" s="323">
        <v>1222</v>
      </c>
      <c r="B1811" s="324">
        <v>40</v>
      </c>
      <c r="C1811" s="324">
        <v>17</v>
      </c>
      <c r="D1811" s="324">
        <v>1</v>
      </c>
      <c r="E1811" s="324">
        <v>5390</v>
      </c>
      <c r="F1811" s="324">
        <v>4.0999999999999996</v>
      </c>
      <c r="G1811" s="324">
        <v>0</v>
      </c>
      <c r="H1811" s="324">
        <v>0</v>
      </c>
      <c r="I1811" s="325">
        <v>1813</v>
      </c>
      <c r="J1811" s="331">
        <v>1</v>
      </c>
    </row>
    <row r="1812" spans="1:10" ht="20" x14ac:dyDescent="0.2">
      <c r="A1812" s="323">
        <v>1224</v>
      </c>
      <c r="B1812" s="324">
        <v>26</v>
      </c>
      <c r="C1812" s="324">
        <v>15</v>
      </c>
      <c r="D1812" s="324">
        <v>2</v>
      </c>
      <c r="E1812" s="324">
        <v>5720</v>
      </c>
      <c r="F1812" s="324">
        <v>5.6</v>
      </c>
      <c r="G1812" s="324">
        <v>1</v>
      </c>
      <c r="H1812" s="324">
        <v>0</v>
      </c>
      <c r="I1812" s="325">
        <v>86</v>
      </c>
      <c r="J1812" s="331">
        <v>1</v>
      </c>
    </row>
    <row r="1813" spans="1:10" ht="20" x14ac:dyDescent="0.2">
      <c r="A1813" s="323">
        <v>1234</v>
      </c>
      <c r="B1813" s="324">
        <v>41</v>
      </c>
      <c r="C1813" s="324">
        <v>17</v>
      </c>
      <c r="D1813" s="324">
        <v>1</v>
      </c>
      <c r="E1813" s="324">
        <v>5520</v>
      </c>
      <c r="F1813" s="324">
        <v>1.7</v>
      </c>
      <c r="G1813" s="324">
        <v>1</v>
      </c>
      <c r="H1813" s="324">
        <v>1</v>
      </c>
      <c r="I1813" s="325">
        <v>304</v>
      </c>
      <c r="J1813" s="331">
        <v>1</v>
      </c>
    </row>
    <row r="1814" spans="1:10" ht="20" x14ac:dyDescent="0.2">
      <c r="A1814" s="323">
        <v>1237</v>
      </c>
      <c r="B1814" s="324">
        <v>41</v>
      </c>
      <c r="C1814" s="324">
        <v>18</v>
      </c>
      <c r="D1814" s="324">
        <v>5</v>
      </c>
      <c r="E1814" s="324">
        <v>25960.000000000004</v>
      </c>
      <c r="F1814" s="324">
        <v>5.5</v>
      </c>
      <c r="G1814" s="324">
        <v>0</v>
      </c>
      <c r="H1814" s="324">
        <v>1</v>
      </c>
      <c r="I1814" s="325">
        <v>4197</v>
      </c>
      <c r="J1814" s="331">
        <v>1</v>
      </c>
    </row>
    <row r="1815" spans="1:10" ht="20" x14ac:dyDescent="0.2">
      <c r="A1815" s="323">
        <v>1241</v>
      </c>
      <c r="B1815" s="324">
        <v>28</v>
      </c>
      <c r="C1815" s="324">
        <v>19</v>
      </c>
      <c r="D1815" s="324">
        <v>1</v>
      </c>
      <c r="E1815" s="324">
        <v>5870</v>
      </c>
      <c r="F1815" s="324">
        <v>6.5</v>
      </c>
      <c r="G1815" s="324">
        <v>1</v>
      </c>
      <c r="H1815" s="324">
        <v>0</v>
      </c>
      <c r="I1815" s="325">
        <v>339</v>
      </c>
      <c r="J1815" s="331">
        <v>1</v>
      </c>
    </row>
    <row r="1816" spans="1:10" ht="20" x14ac:dyDescent="0.2">
      <c r="A1816" s="323">
        <v>1243</v>
      </c>
      <c r="B1816" s="324">
        <v>32</v>
      </c>
      <c r="C1816" s="324">
        <v>14</v>
      </c>
      <c r="D1816" s="324">
        <v>1</v>
      </c>
      <c r="E1816" s="324">
        <v>4470</v>
      </c>
      <c r="F1816" s="324">
        <v>0.1</v>
      </c>
      <c r="G1816" s="324">
        <v>1</v>
      </c>
      <c r="H1816" s="324">
        <v>1</v>
      </c>
      <c r="I1816" s="325">
        <v>750</v>
      </c>
      <c r="J1816" s="331">
        <v>1</v>
      </c>
    </row>
    <row r="1817" spans="1:10" ht="20" x14ac:dyDescent="0.2">
      <c r="A1817" s="323">
        <v>1244</v>
      </c>
      <c r="B1817" s="324">
        <v>45</v>
      </c>
      <c r="C1817" s="324">
        <v>13</v>
      </c>
      <c r="D1817" s="324">
        <v>1</v>
      </c>
      <c r="E1817" s="324">
        <v>6830</v>
      </c>
      <c r="F1817" s="324">
        <v>4.8</v>
      </c>
      <c r="G1817" s="324">
        <v>1</v>
      </c>
      <c r="H1817" s="324">
        <v>1</v>
      </c>
      <c r="I1817" s="325">
        <v>1714</v>
      </c>
      <c r="J1817" s="331">
        <v>1</v>
      </c>
    </row>
    <row r="1818" spans="1:10" ht="20" x14ac:dyDescent="0.2">
      <c r="A1818" s="323">
        <v>1245</v>
      </c>
      <c r="B1818" s="324">
        <v>23</v>
      </c>
      <c r="C1818" s="324">
        <v>13</v>
      </c>
      <c r="D1818" s="324">
        <v>2</v>
      </c>
      <c r="E1818" s="324">
        <v>4830</v>
      </c>
      <c r="F1818" s="324">
        <v>4.9000000000000004</v>
      </c>
      <c r="G1818" s="324">
        <v>1</v>
      </c>
      <c r="H1818" s="324">
        <v>0</v>
      </c>
      <c r="I1818" s="325">
        <v>739</v>
      </c>
      <c r="J1818" s="331">
        <v>1</v>
      </c>
    </row>
    <row r="1819" spans="1:10" ht="20" x14ac:dyDescent="0.2">
      <c r="A1819" s="323">
        <v>1246</v>
      </c>
      <c r="B1819" s="324">
        <v>33</v>
      </c>
      <c r="C1819" s="324">
        <v>12</v>
      </c>
      <c r="D1819" s="324">
        <v>4</v>
      </c>
      <c r="E1819" s="324">
        <v>4870</v>
      </c>
      <c r="F1819" s="324">
        <v>5.3</v>
      </c>
      <c r="G1819" s="324">
        <v>1</v>
      </c>
      <c r="H1819" s="324">
        <v>0</v>
      </c>
      <c r="I1819" s="325">
        <v>1048</v>
      </c>
      <c r="J1819" s="331">
        <v>1</v>
      </c>
    </row>
    <row r="1820" spans="1:10" ht="20" x14ac:dyDescent="0.2">
      <c r="A1820" s="323">
        <v>1249</v>
      </c>
      <c r="B1820" s="324">
        <v>42</v>
      </c>
      <c r="C1820" s="324">
        <v>18</v>
      </c>
      <c r="D1820" s="324">
        <v>3</v>
      </c>
      <c r="E1820" s="324">
        <v>6540</v>
      </c>
      <c r="F1820" s="324">
        <v>6.2</v>
      </c>
      <c r="G1820" s="324">
        <v>1</v>
      </c>
      <c r="H1820" s="324">
        <v>1</v>
      </c>
      <c r="I1820" s="325">
        <v>2434</v>
      </c>
      <c r="J1820" s="331">
        <v>1</v>
      </c>
    </row>
    <row r="1821" spans="1:10" ht="20" x14ac:dyDescent="0.2">
      <c r="A1821" s="323">
        <v>1250</v>
      </c>
      <c r="B1821" s="324">
        <v>37</v>
      </c>
      <c r="C1821" s="324">
        <v>14</v>
      </c>
      <c r="D1821" s="324">
        <v>1</v>
      </c>
      <c r="E1821" s="324">
        <v>5140</v>
      </c>
      <c r="F1821" s="324">
        <v>1.6</v>
      </c>
      <c r="G1821" s="324">
        <v>0</v>
      </c>
      <c r="H1821" s="324">
        <v>0</v>
      </c>
      <c r="I1821" s="325">
        <v>810</v>
      </c>
      <c r="J1821" s="331">
        <v>1</v>
      </c>
    </row>
    <row r="1822" spans="1:10" ht="20" x14ac:dyDescent="0.2">
      <c r="A1822" s="323">
        <v>1253</v>
      </c>
      <c r="B1822" s="324">
        <v>40</v>
      </c>
      <c r="C1822" s="324">
        <v>12</v>
      </c>
      <c r="D1822" s="324">
        <v>2</v>
      </c>
      <c r="E1822" s="324">
        <v>6230</v>
      </c>
      <c r="F1822" s="324">
        <v>2.2000000000000002</v>
      </c>
      <c r="G1822" s="324">
        <v>0</v>
      </c>
      <c r="H1822" s="324">
        <v>0</v>
      </c>
      <c r="I1822" s="325">
        <v>859</v>
      </c>
      <c r="J1822" s="331">
        <v>1</v>
      </c>
    </row>
    <row r="1823" spans="1:10" ht="20" x14ac:dyDescent="0.2">
      <c r="A1823" s="323">
        <v>1261</v>
      </c>
      <c r="B1823" s="324">
        <v>24</v>
      </c>
      <c r="C1823" s="324">
        <v>13</v>
      </c>
      <c r="D1823" s="324">
        <v>2</v>
      </c>
      <c r="E1823" s="324">
        <v>4380</v>
      </c>
      <c r="F1823" s="324">
        <v>6.6</v>
      </c>
      <c r="G1823" s="324">
        <v>1</v>
      </c>
      <c r="H1823" s="324">
        <v>0</v>
      </c>
      <c r="I1823" s="325">
        <v>135</v>
      </c>
      <c r="J1823" s="331">
        <v>1</v>
      </c>
    </row>
    <row r="1824" spans="1:10" ht="20" x14ac:dyDescent="0.2">
      <c r="A1824" s="323">
        <v>1263</v>
      </c>
      <c r="B1824" s="324">
        <v>39</v>
      </c>
      <c r="C1824" s="324">
        <v>16</v>
      </c>
      <c r="D1824" s="324">
        <v>2</v>
      </c>
      <c r="E1824" s="324">
        <v>7840.0000000000009</v>
      </c>
      <c r="F1824" s="324">
        <v>1.6</v>
      </c>
      <c r="G1824" s="324">
        <v>1</v>
      </c>
      <c r="H1824" s="324">
        <v>0</v>
      </c>
      <c r="I1824" s="325">
        <v>757</v>
      </c>
      <c r="J1824" s="331">
        <v>1</v>
      </c>
    </row>
    <row r="1825" spans="1:10" ht="20" x14ac:dyDescent="0.2">
      <c r="A1825" s="323">
        <v>1264</v>
      </c>
      <c r="B1825" s="324">
        <v>37</v>
      </c>
      <c r="C1825" s="324">
        <v>18</v>
      </c>
      <c r="D1825" s="324">
        <v>2</v>
      </c>
      <c r="E1825" s="324">
        <v>7190</v>
      </c>
      <c r="F1825" s="324">
        <v>4.8</v>
      </c>
      <c r="G1825" s="324">
        <v>0</v>
      </c>
      <c r="H1825" s="324">
        <v>0</v>
      </c>
      <c r="I1825" s="325">
        <v>832</v>
      </c>
      <c r="J1825" s="331">
        <v>1</v>
      </c>
    </row>
    <row r="1826" spans="1:10" ht="20" x14ac:dyDescent="0.2">
      <c r="A1826" s="323">
        <v>1267</v>
      </c>
      <c r="B1826" s="324">
        <v>46</v>
      </c>
      <c r="C1826" s="324">
        <v>29</v>
      </c>
      <c r="D1826" s="324">
        <v>1</v>
      </c>
      <c r="E1826" s="324">
        <v>6890</v>
      </c>
      <c r="F1826" s="324">
        <v>3</v>
      </c>
      <c r="G1826" s="324">
        <v>0</v>
      </c>
      <c r="H1826" s="324">
        <v>1</v>
      </c>
      <c r="I1826" s="325">
        <v>803</v>
      </c>
      <c r="J1826" s="331">
        <v>1</v>
      </c>
    </row>
    <row r="1827" spans="1:10" ht="20" x14ac:dyDescent="0.2">
      <c r="A1827" s="323">
        <v>1269</v>
      </c>
      <c r="B1827" s="324">
        <v>36</v>
      </c>
      <c r="C1827" s="324">
        <v>22</v>
      </c>
      <c r="D1827" s="324">
        <v>3</v>
      </c>
      <c r="E1827" s="324">
        <v>23080</v>
      </c>
      <c r="F1827" s="324">
        <v>4.7</v>
      </c>
      <c r="G1827" s="324">
        <v>1</v>
      </c>
      <c r="H1827" s="324">
        <v>1</v>
      </c>
      <c r="I1827" s="325">
        <v>2123</v>
      </c>
      <c r="J1827" s="331">
        <v>1</v>
      </c>
    </row>
    <row r="1828" spans="1:10" ht="20" x14ac:dyDescent="0.2">
      <c r="A1828" s="323">
        <v>1274</v>
      </c>
      <c r="B1828" s="324">
        <v>48</v>
      </c>
      <c r="C1828" s="324">
        <v>12</v>
      </c>
      <c r="D1828" s="324">
        <v>2</v>
      </c>
      <c r="E1828" s="324">
        <v>5650</v>
      </c>
      <c r="F1828" s="324">
        <v>8.1999999999999993</v>
      </c>
      <c r="G1828" s="324">
        <v>0</v>
      </c>
      <c r="H1828" s="324">
        <v>0</v>
      </c>
      <c r="I1828" s="325">
        <v>724</v>
      </c>
      <c r="J1828" s="331">
        <v>1</v>
      </c>
    </row>
    <row r="1829" spans="1:10" ht="20" x14ac:dyDescent="0.2">
      <c r="A1829" s="323">
        <v>1280</v>
      </c>
      <c r="B1829" s="324">
        <v>23</v>
      </c>
      <c r="C1829" s="324">
        <v>12</v>
      </c>
      <c r="D1829" s="324">
        <v>2</v>
      </c>
      <c r="E1829" s="324">
        <v>4390</v>
      </c>
      <c r="F1829" s="324">
        <v>7.5</v>
      </c>
      <c r="G1829" s="324">
        <v>1</v>
      </c>
      <c r="H1829" s="324">
        <v>0</v>
      </c>
      <c r="I1829" s="325">
        <v>1072</v>
      </c>
      <c r="J1829" s="331">
        <v>1</v>
      </c>
    </row>
    <row r="1830" spans="1:10" ht="20" x14ac:dyDescent="0.2">
      <c r="A1830" s="323">
        <v>1286</v>
      </c>
      <c r="B1830" s="324">
        <v>33</v>
      </c>
      <c r="C1830" s="324">
        <v>12</v>
      </c>
      <c r="D1830" s="324">
        <v>3</v>
      </c>
      <c r="E1830" s="324">
        <v>4580</v>
      </c>
      <c r="F1830" s="324">
        <v>6.8</v>
      </c>
      <c r="G1830" s="324">
        <v>1</v>
      </c>
      <c r="H1830" s="324">
        <v>0</v>
      </c>
      <c r="I1830" s="325">
        <v>380</v>
      </c>
      <c r="J1830" s="331">
        <v>1</v>
      </c>
    </row>
    <row r="1831" spans="1:10" ht="20" x14ac:dyDescent="0.2">
      <c r="A1831" s="323">
        <v>1289</v>
      </c>
      <c r="B1831" s="324">
        <v>36</v>
      </c>
      <c r="C1831" s="324">
        <v>13</v>
      </c>
      <c r="D1831" s="324">
        <v>3</v>
      </c>
      <c r="E1831" s="324">
        <v>6390</v>
      </c>
      <c r="F1831" s="324">
        <v>5.8</v>
      </c>
      <c r="G1831" s="324">
        <v>0</v>
      </c>
      <c r="H1831" s="324">
        <v>0</v>
      </c>
      <c r="I1831" s="325">
        <v>777</v>
      </c>
      <c r="J1831" s="331">
        <v>1</v>
      </c>
    </row>
    <row r="1832" spans="1:10" ht="20" x14ac:dyDescent="0.2">
      <c r="A1832" s="323">
        <v>1298</v>
      </c>
      <c r="B1832" s="324">
        <v>28</v>
      </c>
      <c r="C1832" s="324">
        <v>19</v>
      </c>
      <c r="D1832" s="324">
        <v>1</v>
      </c>
      <c r="E1832" s="324">
        <v>5160</v>
      </c>
      <c r="F1832" s="324">
        <v>3.8</v>
      </c>
      <c r="G1832" s="324">
        <v>1</v>
      </c>
      <c r="H1832" s="324">
        <v>0</v>
      </c>
      <c r="I1832" s="325">
        <v>1185</v>
      </c>
      <c r="J1832" s="331">
        <v>1</v>
      </c>
    </row>
    <row r="1833" spans="1:10" ht="20" x14ac:dyDescent="0.2">
      <c r="A1833" s="323">
        <v>1299</v>
      </c>
      <c r="B1833" s="324">
        <v>58</v>
      </c>
      <c r="C1833" s="324">
        <v>19</v>
      </c>
      <c r="D1833" s="324">
        <v>2</v>
      </c>
      <c r="E1833" s="324">
        <v>8500</v>
      </c>
      <c r="F1833" s="324">
        <v>5</v>
      </c>
      <c r="G1833" s="324">
        <v>1</v>
      </c>
      <c r="H1833" s="324">
        <v>0</v>
      </c>
      <c r="I1833" s="325">
        <v>663</v>
      </c>
      <c r="J1833" s="331">
        <v>1</v>
      </c>
    </row>
    <row r="1834" spans="1:10" ht="20" x14ac:dyDescent="0.2">
      <c r="A1834" s="323">
        <v>1300</v>
      </c>
      <c r="B1834" s="324">
        <v>29</v>
      </c>
      <c r="C1834" s="324">
        <v>13</v>
      </c>
      <c r="D1834" s="324">
        <v>3</v>
      </c>
      <c r="E1834" s="324">
        <v>5240</v>
      </c>
      <c r="F1834" s="324">
        <v>5.6</v>
      </c>
      <c r="G1834" s="324">
        <v>1</v>
      </c>
      <c r="H1834" s="324">
        <v>1</v>
      </c>
      <c r="I1834" s="325">
        <v>1255</v>
      </c>
      <c r="J1834" s="331">
        <v>1</v>
      </c>
    </row>
    <row r="1835" spans="1:10" ht="20" x14ac:dyDescent="0.2">
      <c r="A1835" s="323">
        <v>1301</v>
      </c>
      <c r="B1835" s="324">
        <v>33</v>
      </c>
      <c r="C1835" s="324">
        <v>20</v>
      </c>
      <c r="D1835" s="324">
        <v>1</v>
      </c>
      <c r="E1835" s="324">
        <v>6080</v>
      </c>
      <c r="F1835" s="324">
        <v>3.3</v>
      </c>
      <c r="G1835" s="324">
        <v>0</v>
      </c>
      <c r="H1835" s="324">
        <v>0</v>
      </c>
      <c r="I1835" s="325">
        <v>854</v>
      </c>
      <c r="J1835" s="331">
        <v>1</v>
      </c>
    </row>
    <row r="1836" spans="1:10" ht="20" x14ac:dyDescent="0.2">
      <c r="A1836" s="323">
        <v>1303</v>
      </c>
      <c r="B1836" s="324">
        <v>26</v>
      </c>
      <c r="C1836" s="324">
        <v>13</v>
      </c>
      <c r="D1836" s="324">
        <v>1</v>
      </c>
      <c r="E1836" s="324">
        <v>4590</v>
      </c>
      <c r="F1836" s="324">
        <v>7.3</v>
      </c>
      <c r="G1836" s="324">
        <v>1</v>
      </c>
      <c r="H1836" s="324">
        <v>0</v>
      </c>
      <c r="I1836" s="325">
        <v>678</v>
      </c>
      <c r="J1836" s="331">
        <v>1</v>
      </c>
    </row>
    <row r="1837" spans="1:10" ht="20" x14ac:dyDescent="0.2">
      <c r="A1837" s="323">
        <v>1304</v>
      </c>
      <c r="B1837" s="324">
        <v>42</v>
      </c>
      <c r="C1837" s="324">
        <v>12</v>
      </c>
      <c r="D1837" s="324">
        <v>3</v>
      </c>
      <c r="E1837" s="324">
        <v>5860</v>
      </c>
      <c r="F1837" s="324">
        <v>7.3</v>
      </c>
      <c r="G1837" s="324">
        <v>1</v>
      </c>
      <c r="H1837" s="324">
        <v>0</v>
      </c>
      <c r="I1837" s="325">
        <v>473</v>
      </c>
      <c r="J1837" s="331">
        <v>1</v>
      </c>
    </row>
    <row r="1838" spans="1:10" ht="20" x14ac:dyDescent="0.2">
      <c r="A1838" s="323">
        <v>1312</v>
      </c>
      <c r="B1838" s="324">
        <v>42</v>
      </c>
      <c r="C1838" s="324">
        <v>14</v>
      </c>
      <c r="D1838" s="324">
        <v>3</v>
      </c>
      <c r="E1838" s="324">
        <v>5330</v>
      </c>
      <c r="F1838" s="324">
        <v>7.2</v>
      </c>
      <c r="G1838" s="324">
        <v>1</v>
      </c>
      <c r="H1838" s="324">
        <v>0</v>
      </c>
      <c r="I1838" s="325">
        <v>657</v>
      </c>
      <c r="J1838" s="331">
        <v>1</v>
      </c>
    </row>
    <row r="1839" spans="1:10" ht="20" x14ac:dyDescent="0.2">
      <c r="A1839" s="323">
        <v>1317</v>
      </c>
      <c r="B1839" s="324">
        <v>42</v>
      </c>
      <c r="C1839" s="324">
        <v>12</v>
      </c>
      <c r="D1839" s="324">
        <v>1</v>
      </c>
      <c r="E1839" s="324">
        <v>5430</v>
      </c>
      <c r="F1839" s="324">
        <v>4.5999999999999996</v>
      </c>
      <c r="G1839" s="324">
        <v>0</v>
      </c>
      <c r="H1839" s="324">
        <v>0</v>
      </c>
      <c r="I1839" s="325">
        <v>1160</v>
      </c>
      <c r="J1839" s="331">
        <v>1</v>
      </c>
    </row>
    <row r="1840" spans="1:10" ht="20" x14ac:dyDescent="0.2">
      <c r="A1840" s="323">
        <v>1322</v>
      </c>
      <c r="B1840" s="324">
        <v>24</v>
      </c>
      <c r="C1840" s="324">
        <v>13</v>
      </c>
      <c r="D1840" s="324">
        <v>1</v>
      </c>
      <c r="E1840" s="324">
        <v>4730</v>
      </c>
      <c r="F1840" s="324">
        <v>4.5999999999999996</v>
      </c>
      <c r="G1840" s="324">
        <v>1</v>
      </c>
      <c r="H1840" s="324">
        <v>0</v>
      </c>
      <c r="I1840" s="325">
        <v>1226</v>
      </c>
      <c r="J1840" s="331">
        <v>1</v>
      </c>
    </row>
    <row r="1841" spans="1:10" ht="20" x14ac:dyDescent="0.2">
      <c r="A1841" s="323">
        <v>1324</v>
      </c>
      <c r="B1841" s="324">
        <v>26</v>
      </c>
      <c r="C1841" s="324">
        <v>14</v>
      </c>
      <c r="D1841" s="324">
        <v>1</v>
      </c>
      <c r="E1841" s="324">
        <v>4850</v>
      </c>
      <c r="F1841" s="324">
        <v>2.2000000000000002</v>
      </c>
      <c r="G1841" s="324">
        <v>1</v>
      </c>
      <c r="H1841" s="324">
        <v>1</v>
      </c>
      <c r="I1841" s="325">
        <v>474</v>
      </c>
      <c r="J1841" s="331">
        <v>1</v>
      </c>
    </row>
    <row r="1842" spans="1:10" ht="20" x14ac:dyDescent="0.2">
      <c r="A1842" s="323">
        <v>1326</v>
      </c>
      <c r="B1842" s="324">
        <v>36</v>
      </c>
      <c r="C1842" s="324">
        <v>15</v>
      </c>
      <c r="D1842" s="324">
        <v>2</v>
      </c>
      <c r="E1842" s="324">
        <v>8340</v>
      </c>
      <c r="F1842" s="324">
        <v>6.1</v>
      </c>
      <c r="G1842" s="324">
        <v>1</v>
      </c>
      <c r="H1842" s="324">
        <v>0</v>
      </c>
      <c r="I1842" s="325">
        <v>1385</v>
      </c>
      <c r="J1842" s="331">
        <v>1</v>
      </c>
    </row>
    <row r="1843" spans="1:10" ht="20" x14ac:dyDescent="0.2">
      <c r="A1843" s="323">
        <v>1327</v>
      </c>
      <c r="B1843" s="324">
        <v>50</v>
      </c>
      <c r="C1843" s="324">
        <v>42</v>
      </c>
      <c r="D1843" s="324">
        <v>1</v>
      </c>
      <c r="E1843" s="324">
        <v>15500</v>
      </c>
      <c r="F1843" s="324">
        <v>2.4</v>
      </c>
      <c r="G1843" s="324">
        <v>0</v>
      </c>
      <c r="H1843" s="324">
        <v>1</v>
      </c>
      <c r="I1843" s="325">
        <v>2222</v>
      </c>
      <c r="J1843" s="331">
        <v>1</v>
      </c>
    </row>
    <row r="1844" spans="1:10" ht="20" x14ac:dyDescent="0.2">
      <c r="A1844" s="323">
        <v>1337</v>
      </c>
      <c r="B1844" s="324">
        <v>43</v>
      </c>
      <c r="C1844" s="324">
        <v>18</v>
      </c>
      <c r="D1844" s="324">
        <v>2</v>
      </c>
      <c r="E1844" s="324">
        <v>6390</v>
      </c>
      <c r="F1844" s="324">
        <v>5.3</v>
      </c>
      <c r="G1844" s="324">
        <v>1</v>
      </c>
      <c r="H1844" s="324">
        <v>0</v>
      </c>
      <c r="I1844" s="325">
        <v>738</v>
      </c>
      <c r="J1844" s="331">
        <v>1</v>
      </c>
    </row>
    <row r="1845" spans="1:10" ht="20" x14ac:dyDescent="0.2">
      <c r="A1845" s="323">
        <v>1338</v>
      </c>
      <c r="B1845" s="324">
        <v>30</v>
      </c>
      <c r="C1845" s="324">
        <v>16</v>
      </c>
      <c r="D1845" s="324">
        <v>2</v>
      </c>
      <c r="E1845" s="324">
        <v>5080</v>
      </c>
      <c r="F1845" s="324">
        <v>5</v>
      </c>
      <c r="G1845" s="324">
        <v>1</v>
      </c>
      <c r="H1845" s="324">
        <v>1</v>
      </c>
      <c r="I1845" s="325">
        <v>651</v>
      </c>
      <c r="J1845" s="331">
        <v>1</v>
      </c>
    </row>
    <row r="1846" spans="1:10" ht="20" x14ac:dyDescent="0.2">
      <c r="A1846" s="323">
        <v>1342</v>
      </c>
      <c r="B1846" s="324">
        <v>46</v>
      </c>
      <c r="C1846" s="324">
        <v>34</v>
      </c>
      <c r="D1846" s="324">
        <v>1</v>
      </c>
      <c r="E1846" s="324">
        <v>11580.000000000002</v>
      </c>
      <c r="F1846" s="324">
        <v>9</v>
      </c>
      <c r="G1846" s="324">
        <v>1</v>
      </c>
      <c r="H1846" s="324">
        <v>0</v>
      </c>
      <c r="I1846" s="325">
        <v>1696</v>
      </c>
      <c r="J1846" s="331">
        <v>1</v>
      </c>
    </row>
    <row r="1847" spans="1:10" ht="20" x14ac:dyDescent="0.2">
      <c r="A1847" s="323">
        <v>1344</v>
      </c>
      <c r="B1847" s="324">
        <v>32</v>
      </c>
      <c r="C1847" s="324">
        <v>16</v>
      </c>
      <c r="D1847" s="324">
        <v>2</v>
      </c>
      <c r="E1847" s="324">
        <v>6210</v>
      </c>
      <c r="F1847" s="324">
        <v>4</v>
      </c>
      <c r="G1847" s="324">
        <v>0</v>
      </c>
      <c r="H1847" s="324">
        <v>0</v>
      </c>
      <c r="I1847" s="325">
        <v>309</v>
      </c>
      <c r="J1847" s="331">
        <v>1</v>
      </c>
    </row>
    <row r="1848" spans="1:10" ht="20" x14ac:dyDescent="0.2">
      <c r="A1848" s="323">
        <v>1353</v>
      </c>
      <c r="B1848" s="324">
        <v>38</v>
      </c>
      <c r="C1848" s="324">
        <v>12</v>
      </c>
      <c r="D1848" s="324">
        <v>1</v>
      </c>
      <c r="E1848" s="324">
        <v>5640</v>
      </c>
      <c r="F1848" s="324">
        <v>7.4</v>
      </c>
      <c r="G1848" s="324">
        <v>1</v>
      </c>
      <c r="H1848" s="324">
        <v>0</v>
      </c>
      <c r="I1848" s="325">
        <v>130</v>
      </c>
      <c r="J1848" s="331">
        <v>1</v>
      </c>
    </row>
    <row r="1849" spans="1:10" ht="20" x14ac:dyDescent="0.2">
      <c r="A1849" s="323">
        <v>1361</v>
      </c>
      <c r="B1849" s="324">
        <v>30</v>
      </c>
      <c r="C1849" s="324">
        <v>18</v>
      </c>
      <c r="D1849" s="324">
        <v>2</v>
      </c>
      <c r="E1849" s="324">
        <v>9040</v>
      </c>
      <c r="F1849" s="324">
        <v>8.3000000000000007</v>
      </c>
      <c r="G1849" s="324">
        <v>1</v>
      </c>
      <c r="H1849" s="324">
        <v>1</v>
      </c>
      <c r="I1849" s="325">
        <v>1205</v>
      </c>
      <c r="J1849" s="331">
        <v>1</v>
      </c>
    </row>
    <row r="1850" spans="1:10" ht="20" x14ac:dyDescent="0.2">
      <c r="A1850" s="323">
        <v>1363</v>
      </c>
      <c r="B1850" s="324">
        <v>28</v>
      </c>
      <c r="C1850" s="324">
        <v>16</v>
      </c>
      <c r="D1850" s="324">
        <v>1</v>
      </c>
      <c r="E1850" s="324">
        <v>5210</v>
      </c>
      <c r="F1850" s="324">
        <v>6.3</v>
      </c>
      <c r="G1850" s="324">
        <v>0</v>
      </c>
      <c r="H1850" s="324">
        <v>0</v>
      </c>
      <c r="I1850" s="325">
        <v>1448</v>
      </c>
      <c r="J1850" s="331">
        <v>1</v>
      </c>
    </row>
    <row r="1851" spans="1:10" ht="20" x14ac:dyDescent="0.2">
      <c r="A1851" s="323">
        <v>1371</v>
      </c>
      <c r="B1851" s="324">
        <v>42</v>
      </c>
      <c r="C1851" s="324">
        <v>14</v>
      </c>
      <c r="D1851" s="324">
        <v>3</v>
      </c>
      <c r="E1851" s="324">
        <v>8340</v>
      </c>
      <c r="F1851" s="324">
        <v>3.7</v>
      </c>
      <c r="G1851" s="324">
        <v>0</v>
      </c>
      <c r="H1851" s="324">
        <v>0</v>
      </c>
      <c r="I1851" s="325">
        <v>1233</v>
      </c>
      <c r="J1851" s="331">
        <v>1</v>
      </c>
    </row>
    <row r="1852" spans="1:10" ht="20" x14ac:dyDescent="0.2">
      <c r="A1852" s="323">
        <v>1378</v>
      </c>
      <c r="B1852" s="324">
        <v>35</v>
      </c>
      <c r="C1852" s="324">
        <v>12</v>
      </c>
      <c r="D1852" s="324">
        <v>1</v>
      </c>
      <c r="E1852" s="324">
        <v>5130</v>
      </c>
      <c r="F1852" s="324">
        <v>2.6</v>
      </c>
      <c r="G1852" s="324">
        <v>0</v>
      </c>
      <c r="H1852" s="324">
        <v>0</v>
      </c>
      <c r="I1852" s="325">
        <v>144</v>
      </c>
      <c r="J1852" s="331">
        <v>1</v>
      </c>
    </row>
    <row r="1853" spans="1:10" ht="20" x14ac:dyDescent="0.2">
      <c r="A1853" s="323">
        <v>1385</v>
      </c>
      <c r="B1853" s="324">
        <v>26</v>
      </c>
      <c r="C1853" s="324">
        <v>13</v>
      </c>
      <c r="D1853" s="324">
        <v>3</v>
      </c>
      <c r="E1853" s="324">
        <v>8210</v>
      </c>
      <c r="F1853" s="324">
        <v>4.3</v>
      </c>
      <c r="G1853" s="324">
        <v>1</v>
      </c>
      <c r="H1853" s="324">
        <v>0</v>
      </c>
      <c r="I1853" s="325">
        <v>512</v>
      </c>
      <c r="J1853" s="331">
        <v>1</v>
      </c>
    </row>
    <row r="1854" spans="1:10" ht="20" x14ac:dyDescent="0.2">
      <c r="A1854" s="323">
        <v>1386</v>
      </c>
      <c r="B1854" s="324">
        <v>27</v>
      </c>
      <c r="C1854" s="324">
        <v>18</v>
      </c>
      <c r="D1854" s="324">
        <v>1</v>
      </c>
      <c r="E1854" s="324">
        <v>5070</v>
      </c>
      <c r="F1854" s="324">
        <v>2.9</v>
      </c>
      <c r="G1854" s="324">
        <v>1</v>
      </c>
      <c r="H1854" s="324">
        <v>1</v>
      </c>
      <c r="I1854" s="325">
        <v>657</v>
      </c>
      <c r="J1854" s="331">
        <v>1</v>
      </c>
    </row>
    <row r="1855" spans="1:10" ht="20" x14ac:dyDescent="0.2">
      <c r="A1855" s="323">
        <v>1389</v>
      </c>
      <c r="B1855" s="324">
        <v>43</v>
      </c>
      <c r="C1855" s="324">
        <v>18</v>
      </c>
      <c r="D1855" s="324">
        <v>2</v>
      </c>
      <c r="E1855" s="324">
        <v>6720</v>
      </c>
      <c r="F1855" s="324">
        <v>3</v>
      </c>
      <c r="G1855" s="324">
        <v>1</v>
      </c>
      <c r="H1855" s="324">
        <v>1</v>
      </c>
      <c r="I1855" s="325">
        <v>216</v>
      </c>
      <c r="J1855" s="331">
        <v>1</v>
      </c>
    </row>
    <row r="1856" spans="1:10" ht="20" x14ac:dyDescent="0.2">
      <c r="A1856" s="323">
        <v>1394</v>
      </c>
      <c r="B1856" s="324">
        <v>33</v>
      </c>
      <c r="C1856" s="324">
        <v>20</v>
      </c>
      <c r="D1856" s="324">
        <v>1</v>
      </c>
      <c r="E1856" s="324">
        <v>5840</v>
      </c>
      <c r="F1856" s="324">
        <v>3.9</v>
      </c>
      <c r="G1856" s="324">
        <v>1</v>
      </c>
      <c r="H1856" s="324">
        <v>1</v>
      </c>
      <c r="I1856" s="325">
        <v>1264</v>
      </c>
      <c r="J1856" s="331">
        <v>1</v>
      </c>
    </row>
    <row r="1857" spans="1:10" ht="20" x14ac:dyDescent="0.2">
      <c r="A1857" s="323">
        <v>1403</v>
      </c>
      <c r="B1857" s="324">
        <v>44</v>
      </c>
      <c r="C1857" s="324">
        <v>16</v>
      </c>
      <c r="D1857" s="324">
        <v>4</v>
      </c>
      <c r="E1857" s="324">
        <v>17440</v>
      </c>
      <c r="F1857" s="324">
        <v>3</v>
      </c>
      <c r="G1857" s="324">
        <v>1</v>
      </c>
      <c r="H1857" s="324">
        <v>0</v>
      </c>
      <c r="I1857" s="325">
        <v>4128</v>
      </c>
      <c r="J1857" s="331">
        <v>1</v>
      </c>
    </row>
    <row r="1858" spans="1:10" ht="20" x14ac:dyDescent="0.2">
      <c r="A1858" s="323">
        <v>1422</v>
      </c>
      <c r="B1858" s="324">
        <v>31</v>
      </c>
      <c r="C1858" s="324">
        <v>15</v>
      </c>
      <c r="D1858" s="324">
        <v>1</v>
      </c>
      <c r="E1858" s="324">
        <v>5710</v>
      </c>
      <c r="F1858" s="324">
        <v>7.7</v>
      </c>
      <c r="G1858" s="324">
        <v>0</v>
      </c>
      <c r="H1858" s="324">
        <v>0</v>
      </c>
      <c r="I1858" s="325">
        <v>223</v>
      </c>
      <c r="J1858" s="331">
        <v>1</v>
      </c>
    </row>
    <row r="1859" spans="1:10" ht="20" x14ac:dyDescent="0.2">
      <c r="A1859" s="323">
        <v>1427</v>
      </c>
      <c r="B1859" s="324">
        <v>45</v>
      </c>
      <c r="C1859" s="324">
        <v>18</v>
      </c>
      <c r="D1859" s="324">
        <v>2</v>
      </c>
      <c r="E1859" s="324">
        <v>10920</v>
      </c>
      <c r="F1859" s="324">
        <v>3.9</v>
      </c>
      <c r="G1859" s="324">
        <v>1</v>
      </c>
      <c r="H1859" s="324">
        <v>0</v>
      </c>
      <c r="I1859" s="325">
        <v>861</v>
      </c>
      <c r="J1859" s="331">
        <v>1</v>
      </c>
    </row>
    <row r="1860" spans="1:10" ht="20" x14ac:dyDescent="0.2">
      <c r="A1860" s="323">
        <v>1436</v>
      </c>
      <c r="B1860" s="324">
        <v>30</v>
      </c>
      <c r="C1860" s="324">
        <v>17</v>
      </c>
      <c r="D1860" s="324">
        <v>3</v>
      </c>
      <c r="E1860" s="324">
        <v>4840</v>
      </c>
      <c r="F1860" s="324">
        <v>4.7</v>
      </c>
      <c r="G1860" s="324">
        <v>1</v>
      </c>
      <c r="H1860" s="324">
        <v>0</v>
      </c>
      <c r="I1860" s="325">
        <v>113</v>
      </c>
      <c r="J1860" s="331">
        <v>1</v>
      </c>
    </row>
    <row r="1861" spans="1:10" ht="20" x14ac:dyDescent="0.2">
      <c r="A1861" s="323">
        <v>1438</v>
      </c>
      <c r="B1861" s="324">
        <v>28</v>
      </c>
      <c r="C1861" s="324">
        <v>15</v>
      </c>
      <c r="D1861" s="324">
        <v>3</v>
      </c>
      <c r="E1861" s="324">
        <v>6040</v>
      </c>
      <c r="F1861" s="324">
        <v>10.9</v>
      </c>
      <c r="G1861" s="324">
        <v>1</v>
      </c>
      <c r="H1861" s="324">
        <v>0</v>
      </c>
      <c r="I1861" s="325">
        <v>1088</v>
      </c>
      <c r="J1861" s="331">
        <v>1</v>
      </c>
    </row>
    <row r="1862" spans="1:10" ht="20" x14ac:dyDescent="0.2">
      <c r="A1862" s="323">
        <v>1444</v>
      </c>
      <c r="B1862" s="324">
        <v>30</v>
      </c>
      <c r="C1862" s="324">
        <v>17</v>
      </c>
      <c r="D1862" s="324">
        <v>2</v>
      </c>
      <c r="E1862" s="324">
        <v>5630</v>
      </c>
      <c r="F1862" s="324">
        <v>5.3</v>
      </c>
      <c r="G1862" s="324">
        <v>1</v>
      </c>
      <c r="H1862" s="324">
        <v>1</v>
      </c>
      <c r="I1862" s="325">
        <v>491</v>
      </c>
      <c r="J1862" s="331">
        <v>1</v>
      </c>
    </row>
    <row r="1863" spans="1:10" ht="20" x14ac:dyDescent="0.2">
      <c r="A1863" s="323">
        <v>1456</v>
      </c>
      <c r="B1863" s="324">
        <v>24</v>
      </c>
      <c r="C1863" s="324">
        <v>13</v>
      </c>
      <c r="D1863" s="324">
        <v>2</v>
      </c>
      <c r="E1863" s="324">
        <v>4850</v>
      </c>
      <c r="F1863" s="324">
        <v>6.8</v>
      </c>
      <c r="G1863" s="324">
        <v>1</v>
      </c>
      <c r="H1863" s="324">
        <v>0</v>
      </c>
      <c r="I1863" s="325">
        <v>565</v>
      </c>
      <c r="J1863" s="331">
        <v>1</v>
      </c>
    </row>
    <row r="1864" spans="1:10" ht="20" x14ac:dyDescent="0.2">
      <c r="A1864" s="323">
        <v>1461</v>
      </c>
      <c r="B1864" s="324">
        <v>31</v>
      </c>
      <c r="C1864" s="324">
        <v>18</v>
      </c>
      <c r="D1864" s="324">
        <v>1</v>
      </c>
      <c r="E1864" s="324">
        <v>4890</v>
      </c>
      <c r="F1864" s="324">
        <v>2.5</v>
      </c>
      <c r="G1864" s="324">
        <v>1</v>
      </c>
      <c r="H1864" s="324">
        <v>1</v>
      </c>
      <c r="I1864" s="325">
        <v>279</v>
      </c>
      <c r="J1864" s="331">
        <v>1</v>
      </c>
    </row>
    <row r="1865" spans="1:10" ht="20" x14ac:dyDescent="0.2">
      <c r="A1865" s="323">
        <v>1463</v>
      </c>
      <c r="B1865" s="324">
        <v>34</v>
      </c>
      <c r="C1865" s="324">
        <v>13</v>
      </c>
      <c r="D1865" s="324">
        <v>2</v>
      </c>
      <c r="E1865" s="324">
        <v>4670</v>
      </c>
      <c r="F1865" s="324">
        <v>8.5</v>
      </c>
      <c r="G1865" s="324">
        <v>1</v>
      </c>
      <c r="H1865" s="324">
        <v>0</v>
      </c>
      <c r="I1865" s="325">
        <v>568</v>
      </c>
      <c r="J1865" s="331">
        <v>1</v>
      </c>
    </row>
    <row r="1866" spans="1:10" ht="20" x14ac:dyDescent="0.2">
      <c r="A1866" s="323">
        <v>1466</v>
      </c>
      <c r="B1866" s="324">
        <v>30</v>
      </c>
      <c r="C1866" s="324">
        <v>18</v>
      </c>
      <c r="D1866" s="324">
        <v>2</v>
      </c>
      <c r="E1866" s="324">
        <v>6730</v>
      </c>
      <c r="F1866" s="324">
        <v>6.5</v>
      </c>
      <c r="G1866" s="324">
        <v>1</v>
      </c>
      <c r="H1866" s="324">
        <v>0</v>
      </c>
      <c r="I1866" s="325">
        <v>556</v>
      </c>
      <c r="J1866" s="331">
        <v>1</v>
      </c>
    </row>
    <row r="1867" spans="1:10" ht="20" x14ac:dyDescent="0.2">
      <c r="A1867" s="323">
        <v>1469</v>
      </c>
      <c r="B1867" s="324">
        <v>26</v>
      </c>
      <c r="C1867" s="324">
        <v>13</v>
      </c>
      <c r="D1867" s="324">
        <v>1</v>
      </c>
      <c r="E1867" s="324">
        <v>4430</v>
      </c>
      <c r="F1867" s="324">
        <v>4.7</v>
      </c>
      <c r="G1867" s="324">
        <v>1</v>
      </c>
      <c r="H1867" s="324">
        <v>1</v>
      </c>
      <c r="I1867" s="325">
        <v>970</v>
      </c>
      <c r="J1867" s="331">
        <v>1</v>
      </c>
    </row>
    <row r="1868" spans="1:10" ht="20" x14ac:dyDescent="0.2">
      <c r="A1868" s="323">
        <v>1470</v>
      </c>
      <c r="B1868" s="324">
        <v>27</v>
      </c>
      <c r="C1868" s="324">
        <v>12</v>
      </c>
      <c r="D1868" s="324">
        <v>2</v>
      </c>
      <c r="E1868" s="324">
        <v>4470</v>
      </c>
      <c r="F1868" s="324">
        <v>6.2</v>
      </c>
      <c r="G1868" s="324">
        <v>1</v>
      </c>
      <c r="H1868" s="324">
        <v>0</v>
      </c>
      <c r="I1868" s="325">
        <v>364</v>
      </c>
      <c r="J1868" s="331">
        <v>1</v>
      </c>
    </row>
    <row r="1869" spans="1:10" ht="20" x14ac:dyDescent="0.2">
      <c r="A1869" s="323">
        <v>1471</v>
      </c>
      <c r="B1869" s="324">
        <v>30</v>
      </c>
      <c r="C1869" s="324">
        <v>14</v>
      </c>
      <c r="D1869" s="324">
        <v>1</v>
      </c>
      <c r="E1869" s="324">
        <v>5190</v>
      </c>
      <c r="F1869" s="324">
        <v>3.8</v>
      </c>
      <c r="G1869" s="324">
        <v>1</v>
      </c>
      <c r="H1869" s="324">
        <v>0</v>
      </c>
      <c r="I1869" s="325">
        <v>999</v>
      </c>
      <c r="J1869" s="331">
        <v>1</v>
      </c>
    </row>
    <row r="1870" spans="1:10" ht="20" x14ac:dyDescent="0.2">
      <c r="A1870" s="323">
        <v>1475</v>
      </c>
      <c r="B1870" s="324">
        <v>28</v>
      </c>
      <c r="C1870" s="324">
        <v>15</v>
      </c>
      <c r="D1870" s="324">
        <v>3</v>
      </c>
      <c r="E1870" s="324">
        <v>5640</v>
      </c>
      <c r="F1870" s="324">
        <v>4.7</v>
      </c>
      <c r="G1870" s="324">
        <v>1</v>
      </c>
      <c r="H1870" s="324">
        <v>1</v>
      </c>
      <c r="I1870" s="325">
        <v>927</v>
      </c>
      <c r="J1870" s="331">
        <v>1</v>
      </c>
    </row>
    <row r="1871" spans="1:10" ht="20" x14ac:dyDescent="0.2">
      <c r="A1871" s="323">
        <v>1484</v>
      </c>
      <c r="B1871" s="324">
        <v>33</v>
      </c>
      <c r="C1871" s="324">
        <v>12</v>
      </c>
      <c r="D1871" s="324">
        <v>1</v>
      </c>
      <c r="E1871" s="324">
        <v>5030</v>
      </c>
      <c r="F1871" s="324">
        <v>5.6</v>
      </c>
      <c r="G1871" s="324">
        <v>1</v>
      </c>
      <c r="H1871" s="324">
        <v>0</v>
      </c>
      <c r="I1871" s="325">
        <v>395</v>
      </c>
      <c r="J1871" s="331">
        <v>1</v>
      </c>
    </row>
    <row r="1872" spans="1:10" ht="20" x14ac:dyDescent="0.2">
      <c r="A1872" s="323">
        <v>1487</v>
      </c>
      <c r="B1872" s="324">
        <v>49</v>
      </c>
      <c r="C1872" s="324">
        <v>12</v>
      </c>
      <c r="D1872" s="324">
        <v>2</v>
      </c>
      <c r="E1872" s="324">
        <v>5700</v>
      </c>
      <c r="F1872" s="324">
        <v>4.3</v>
      </c>
      <c r="G1872" s="324">
        <v>1</v>
      </c>
      <c r="H1872" s="324">
        <v>1</v>
      </c>
      <c r="I1872" s="325">
        <v>1710</v>
      </c>
      <c r="J1872" s="331">
        <v>1</v>
      </c>
    </row>
    <row r="1873" spans="1:10" ht="20" x14ac:dyDescent="0.2">
      <c r="A1873" s="323">
        <v>1488</v>
      </c>
      <c r="B1873" s="324">
        <v>30</v>
      </c>
      <c r="C1873" s="324">
        <v>14</v>
      </c>
      <c r="D1873" s="324">
        <v>3</v>
      </c>
      <c r="E1873" s="324">
        <v>9020</v>
      </c>
      <c r="F1873" s="324">
        <v>2.5</v>
      </c>
      <c r="G1873" s="324">
        <v>0</v>
      </c>
      <c r="H1873" s="324">
        <v>1</v>
      </c>
      <c r="I1873" s="325">
        <v>338</v>
      </c>
      <c r="J1873" s="331">
        <v>1</v>
      </c>
    </row>
    <row r="1874" spans="1:10" ht="20" x14ac:dyDescent="0.2">
      <c r="A1874" s="323">
        <v>1495</v>
      </c>
      <c r="B1874" s="324">
        <v>42</v>
      </c>
      <c r="C1874" s="324">
        <v>18</v>
      </c>
      <c r="D1874" s="324">
        <v>1</v>
      </c>
      <c r="E1874" s="324">
        <v>9770</v>
      </c>
      <c r="F1874" s="324">
        <v>5.7</v>
      </c>
      <c r="G1874" s="324">
        <v>1</v>
      </c>
      <c r="H1874" s="324">
        <v>1</v>
      </c>
      <c r="I1874" s="325">
        <v>560</v>
      </c>
      <c r="J1874" s="331">
        <v>1</v>
      </c>
    </row>
    <row r="1875" spans="1:10" ht="20" x14ac:dyDescent="0.2">
      <c r="A1875" s="323">
        <v>1503</v>
      </c>
      <c r="B1875" s="324">
        <v>32</v>
      </c>
      <c r="C1875" s="324">
        <v>19</v>
      </c>
      <c r="D1875" s="324">
        <v>3</v>
      </c>
      <c r="E1875" s="324">
        <v>11070</v>
      </c>
      <c r="F1875" s="324">
        <v>1.9</v>
      </c>
      <c r="G1875" s="324">
        <v>0</v>
      </c>
      <c r="H1875" s="324">
        <v>0</v>
      </c>
      <c r="I1875" s="325">
        <v>1878</v>
      </c>
      <c r="J1875" s="331">
        <v>1</v>
      </c>
    </row>
    <row r="1876" spans="1:10" ht="20" x14ac:dyDescent="0.2">
      <c r="A1876" s="323">
        <v>1510</v>
      </c>
      <c r="B1876" s="324">
        <v>52</v>
      </c>
      <c r="C1876" s="324">
        <v>33</v>
      </c>
      <c r="D1876" s="324">
        <v>3</v>
      </c>
      <c r="E1876" s="324">
        <v>11470</v>
      </c>
      <c r="F1876" s="324">
        <v>3.6</v>
      </c>
      <c r="G1876" s="324">
        <v>1</v>
      </c>
      <c r="H1876" s="324">
        <v>0</v>
      </c>
      <c r="I1876" s="325">
        <v>2429</v>
      </c>
      <c r="J1876" s="331">
        <v>1</v>
      </c>
    </row>
    <row r="1877" spans="1:10" ht="20" x14ac:dyDescent="0.2">
      <c r="A1877" s="323">
        <v>1512</v>
      </c>
      <c r="B1877" s="324">
        <v>28</v>
      </c>
      <c r="C1877" s="324">
        <v>13</v>
      </c>
      <c r="D1877" s="324">
        <v>3</v>
      </c>
      <c r="E1877" s="324">
        <v>7760</v>
      </c>
      <c r="F1877" s="324">
        <v>7.8</v>
      </c>
      <c r="G1877" s="324">
        <v>1</v>
      </c>
      <c r="H1877" s="324">
        <v>1</v>
      </c>
      <c r="I1877" s="325">
        <v>721</v>
      </c>
      <c r="J1877" s="331">
        <v>1</v>
      </c>
    </row>
    <row r="1878" spans="1:10" ht="20" x14ac:dyDescent="0.2">
      <c r="A1878" s="323">
        <v>1514</v>
      </c>
      <c r="B1878" s="324">
        <v>43</v>
      </c>
      <c r="C1878" s="324">
        <v>27</v>
      </c>
      <c r="D1878" s="324">
        <v>1</v>
      </c>
      <c r="E1878" s="324">
        <v>8170</v>
      </c>
      <c r="F1878" s="324">
        <v>3.8</v>
      </c>
      <c r="G1878" s="324">
        <v>1</v>
      </c>
      <c r="H1878" s="324">
        <v>0</v>
      </c>
      <c r="I1878" s="325">
        <v>2573</v>
      </c>
      <c r="J1878" s="331">
        <v>1</v>
      </c>
    </row>
    <row r="1879" spans="1:10" ht="20" x14ac:dyDescent="0.2">
      <c r="A1879" s="323">
        <v>1519</v>
      </c>
      <c r="B1879" s="324">
        <v>30</v>
      </c>
      <c r="C1879" s="324">
        <v>12</v>
      </c>
      <c r="D1879" s="324">
        <v>5</v>
      </c>
      <c r="E1879" s="324">
        <v>9410</v>
      </c>
      <c r="F1879" s="324">
        <v>4.8</v>
      </c>
      <c r="G1879" s="324">
        <v>0</v>
      </c>
      <c r="H1879" s="324">
        <v>1</v>
      </c>
      <c r="I1879" s="325">
        <v>426</v>
      </c>
      <c r="J1879" s="331">
        <v>1</v>
      </c>
    </row>
    <row r="1880" spans="1:10" ht="20" x14ac:dyDescent="0.2">
      <c r="A1880" s="323">
        <v>1523</v>
      </c>
      <c r="B1880" s="324">
        <v>28</v>
      </c>
      <c r="C1880" s="324">
        <v>21</v>
      </c>
      <c r="D1880" s="324">
        <v>1</v>
      </c>
      <c r="E1880" s="324">
        <v>4720</v>
      </c>
      <c r="F1880" s="324">
        <v>8</v>
      </c>
      <c r="G1880" s="324">
        <v>1</v>
      </c>
      <c r="H1880" s="324">
        <v>0</v>
      </c>
      <c r="I1880" s="325">
        <v>1027</v>
      </c>
      <c r="J1880" s="331">
        <v>1</v>
      </c>
    </row>
    <row r="1881" spans="1:10" ht="20" x14ac:dyDescent="0.2">
      <c r="A1881" s="323">
        <v>1524</v>
      </c>
      <c r="B1881" s="324">
        <v>34</v>
      </c>
      <c r="C1881" s="324">
        <v>19</v>
      </c>
      <c r="D1881" s="324">
        <v>2</v>
      </c>
      <c r="E1881" s="324">
        <v>6690</v>
      </c>
      <c r="F1881" s="324">
        <v>8.5</v>
      </c>
      <c r="G1881" s="324">
        <v>1</v>
      </c>
      <c r="H1881" s="324">
        <v>0</v>
      </c>
      <c r="I1881" s="325">
        <v>472</v>
      </c>
      <c r="J1881" s="331">
        <v>1</v>
      </c>
    </row>
    <row r="1882" spans="1:10" ht="20" x14ac:dyDescent="0.2">
      <c r="A1882" s="323">
        <v>1528</v>
      </c>
      <c r="B1882" s="324">
        <v>39</v>
      </c>
      <c r="C1882" s="324">
        <v>13</v>
      </c>
      <c r="D1882" s="324">
        <v>1</v>
      </c>
      <c r="E1882" s="324">
        <v>4960</v>
      </c>
      <c r="F1882" s="324">
        <v>5.7</v>
      </c>
      <c r="G1882" s="324">
        <v>1</v>
      </c>
      <c r="H1882" s="324">
        <v>0</v>
      </c>
      <c r="I1882" s="325">
        <v>635</v>
      </c>
      <c r="J1882" s="331">
        <v>1</v>
      </c>
    </row>
    <row r="1883" spans="1:10" ht="20" x14ac:dyDescent="0.2">
      <c r="A1883" s="323">
        <v>1532</v>
      </c>
      <c r="B1883" s="324">
        <v>29</v>
      </c>
      <c r="C1883" s="324">
        <v>20</v>
      </c>
      <c r="D1883" s="324">
        <v>1</v>
      </c>
      <c r="E1883" s="324">
        <v>6000</v>
      </c>
      <c r="F1883" s="324">
        <v>6.8</v>
      </c>
      <c r="G1883" s="324">
        <v>0</v>
      </c>
      <c r="H1883" s="324">
        <v>0</v>
      </c>
      <c r="I1883" s="325">
        <v>1693</v>
      </c>
      <c r="J1883" s="331">
        <v>1</v>
      </c>
    </row>
    <row r="1884" spans="1:10" ht="20" x14ac:dyDescent="0.2">
      <c r="A1884" s="323">
        <v>1534</v>
      </c>
      <c r="B1884" s="324">
        <v>38</v>
      </c>
      <c r="C1884" s="324">
        <v>15</v>
      </c>
      <c r="D1884" s="324">
        <v>1</v>
      </c>
      <c r="E1884" s="324">
        <v>5100</v>
      </c>
      <c r="F1884" s="324">
        <v>3.3</v>
      </c>
      <c r="G1884" s="324">
        <v>1</v>
      </c>
      <c r="H1884" s="324">
        <v>1</v>
      </c>
      <c r="I1884" s="325">
        <v>799</v>
      </c>
      <c r="J1884" s="331">
        <v>1</v>
      </c>
    </row>
    <row r="1885" spans="1:10" ht="20" x14ac:dyDescent="0.2">
      <c r="A1885" s="323">
        <v>1538</v>
      </c>
      <c r="B1885" s="324">
        <v>32</v>
      </c>
      <c r="C1885" s="324">
        <v>21</v>
      </c>
      <c r="D1885" s="324">
        <v>2</v>
      </c>
      <c r="E1885" s="324">
        <v>6480</v>
      </c>
      <c r="F1885" s="324">
        <v>4.9000000000000004</v>
      </c>
      <c r="G1885" s="324">
        <v>0</v>
      </c>
      <c r="H1885" s="324">
        <v>1</v>
      </c>
      <c r="I1885" s="325">
        <v>618</v>
      </c>
      <c r="J1885" s="331">
        <v>1</v>
      </c>
    </row>
    <row r="1886" spans="1:10" ht="20" x14ac:dyDescent="0.2">
      <c r="A1886" s="323">
        <v>1540</v>
      </c>
      <c r="B1886" s="324">
        <v>46</v>
      </c>
      <c r="C1886" s="324">
        <v>17</v>
      </c>
      <c r="D1886" s="324">
        <v>1</v>
      </c>
      <c r="E1886" s="324">
        <v>7530</v>
      </c>
      <c r="F1886" s="324">
        <v>6.6</v>
      </c>
      <c r="G1886" s="324">
        <v>1</v>
      </c>
      <c r="H1886" s="324">
        <v>1</v>
      </c>
      <c r="I1886" s="325">
        <v>1954</v>
      </c>
      <c r="J1886" s="331">
        <v>1</v>
      </c>
    </row>
    <row r="1887" spans="1:10" ht="20" x14ac:dyDescent="0.2">
      <c r="A1887" s="323">
        <v>1541</v>
      </c>
      <c r="B1887" s="324">
        <v>32</v>
      </c>
      <c r="C1887" s="324">
        <v>14</v>
      </c>
      <c r="D1887" s="324">
        <v>1</v>
      </c>
      <c r="E1887" s="324">
        <v>4650</v>
      </c>
      <c r="F1887" s="324">
        <v>9.1</v>
      </c>
      <c r="G1887" s="324">
        <v>1</v>
      </c>
      <c r="H1887" s="324">
        <v>0</v>
      </c>
      <c r="I1887" s="325">
        <v>1321</v>
      </c>
      <c r="J1887" s="331">
        <v>1</v>
      </c>
    </row>
    <row r="1888" spans="1:10" ht="20" x14ac:dyDescent="0.2">
      <c r="A1888" s="323">
        <v>1542</v>
      </c>
      <c r="B1888" s="324">
        <v>29</v>
      </c>
      <c r="C1888" s="324">
        <v>17</v>
      </c>
      <c r="D1888" s="324">
        <v>2</v>
      </c>
      <c r="E1888" s="324">
        <v>6620</v>
      </c>
      <c r="F1888" s="324">
        <v>4.7</v>
      </c>
      <c r="G1888" s="324">
        <v>0</v>
      </c>
      <c r="H1888" s="324">
        <v>0</v>
      </c>
      <c r="I1888" s="325">
        <v>1019</v>
      </c>
      <c r="J1888" s="331">
        <v>1</v>
      </c>
    </row>
    <row r="1889" spans="1:10" ht="20" x14ac:dyDescent="0.2">
      <c r="A1889" s="323">
        <v>1548</v>
      </c>
      <c r="B1889" s="324">
        <v>35</v>
      </c>
      <c r="C1889" s="324">
        <v>21</v>
      </c>
      <c r="D1889" s="324">
        <v>4</v>
      </c>
      <c r="E1889" s="324">
        <v>8470</v>
      </c>
      <c r="F1889" s="324">
        <v>2.9</v>
      </c>
      <c r="G1889" s="324">
        <v>1</v>
      </c>
      <c r="H1889" s="324">
        <v>1</v>
      </c>
      <c r="I1889" s="325">
        <v>1394</v>
      </c>
      <c r="J1889" s="331">
        <v>1</v>
      </c>
    </row>
    <row r="1890" spans="1:10" ht="20" x14ac:dyDescent="0.2">
      <c r="A1890" s="323">
        <v>1550</v>
      </c>
      <c r="B1890" s="324">
        <v>32</v>
      </c>
      <c r="C1890" s="324">
        <v>12</v>
      </c>
      <c r="D1890" s="324">
        <v>1</v>
      </c>
      <c r="E1890" s="324">
        <v>5540</v>
      </c>
      <c r="F1890" s="324">
        <v>4.8</v>
      </c>
      <c r="G1890" s="324">
        <v>1</v>
      </c>
      <c r="H1890" s="324">
        <v>1</v>
      </c>
      <c r="I1890" s="325">
        <v>1592</v>
      </c>
      <c r="J1890" s="331">
        <v>1</v>
      </c>
    </row>
    <row r="1891" spans="1:10" ht="20" x14ac:dyDescent="0.2">
      <c r="A1891" s="323">
        <v>1554</v>
      </c>
      <c r="B1891" s="324">
        <v>32</v>
      </c>
      <c r="C1891" s="324">
        <v>21</v>
      </c>
      <c r="D1891" s="324">
        <v>2</v>
      </c>
      <c r="E1891" s="324">
        <v>9010</v>
      </c>
      <c r="F1891" s="324">
        <v>5.6</v>
      </c>
      <c r="G1891" s="324">
        <v>1</v>
      </c>
      <c r="H1891" s="324">
        <v>0</v>
      </c>
      <c r="I1891" s="325">
        <v>765</v>
      </c>
      <c r="J1891" s="331">
        <v>1</v>
      </c>
    </row>
    <row r="1892" spans="1:10" ht="20" x14ac:dyDescent="0.2">
      <c r="A1892" s="323">
        <v>1568</v>
      </c>
      <c r="B1892" s="324">
        <v>37</v>
      </c>
      <c r="C1892" s="324">
        <v>14</v>
      </c>
      <c r="D1892" s="324">
        <v>2</v>
      </c>
      <c r="E1892" s="324">
        <v>6800</v>
      </c>
      <c r="F1892" s="324">
        <v>4.4000000000000004</v>
      </c>
      <c r="G1892" s="324">
        <v>1</v>
      </c>
      <c r="H1892" s="324">
        <v>0</v>
      </c>
      <c r="I1892" s="325">
        <v>565</v>
      </c>
      <c r="J1892" s="331">
        <v>1</v>
      </c>
    </row>
    <row r="1893" spans="1:10" ht="20" x14ac:dyDescent="0.2">
      <c r="A1893" s="323">
        <v>1574</v>
      </c>
      <c r="B1893" s="324">
        <v>30</v>
      </c>
      <c r="C1893" s="324">
        <v>15</v>
      </c>
      <c r="D1893" s="324">
        <v>4</v>
      </c>
      <c r="E1893" s="324">
        <v>6200</v>
      </c>
      <c r="F1893" s="324">
        <v>7.9</v>
      </c>
      <c r="G1893" s="324">
        <v>1</v>
      </c>
      <c r="H1893" s="324">
        <v>0</v>
      </c>
      <c r="I1893" s="325">
        <v>467</v>
      </c>
      <c r="J1893" s="331">
        <v>1</v>
      </c>
    </row>
    <row r="1894" spans="1:10" ht="20" x14ac:dyDescent="0.2">
      <c r="A1894" s="323">
        <v>1576</v>
      </c>
      <c r="B1894" s="324">
        <v>28</v>
      </c>
      <c r="C1894" s="324">
        <v>20</v>
      </c>
      <c r="D1894" s="324">
        <v>1</v>
      </c>
      <c r="E1894" s="324">
        <v>6580</v>
      </c>
      <c r="F1894" s="324">
        <v>6.7</v>
      </c>
      <c r="G1894" s="324">
        <v>1</v>
      </c>
      <c r="H1894" s="324">
        <v>0</v>
      </c>
      <c r="I1894" s="325">
        <v>1104</v>
      </c>
      <c r="J1894" s="331">
        <v>1</v>
      </c>
    </row>
    <row r="1895" spans="1:10" ht="20" x14ac:dyDescent="0.2">
      <c r="A1895" s="323">
        <v>1581</v>
      </c>
      <c r="B1895" s="324">
        <v>29</v>
      </c>
      <c r="C1895" s="324">
        <v>19</v>
      </c>
      <c r="D1895" s="324">
        <v>2</v>
      </c>
      <c r="E1895" s="324">
        <v>6350</v>
      </c>
      <c r="F1895" s="324">
        <v>7.5</v>
      </c>
      <c r="G1895" s="324">
        <v>1</v>
      </c>
      <c r="H1895" s="324">
        <v>0</v>
      </c>
      <c r="I1895" s="325">
        <v>846</v>
      </c>
      <c r="J1895" s="331">
        <v>1</v>
      </c>
    </row>
    <row r="1896" spans="1:10" ht="20" x14ac:dyDescent="0.2">
      <c r="A1896" s="323">
        <v>1589</v>
      </c>
      <c r="B1896" s="324">
        <v>35</v>
      </c>
      <c r="C1896" s="324">
        <v>14</v>
      </c>
      <c r="D1896" s="324">
        <v>4</v>
      </c>
      <c r="E1896" s="324">
        <v>5660</v>
      </c>
      <c r="F1896" s="324">
        <v>8.5</v>
      </c>
      <c r="G1896" s="324">
        <v>1</v>
      </c>
      <c r="H1896" s="324">
        <v>0</v>
      </c>
      <c r="I1896" s="325">
        <v>528</v>
      </c>
      <c r="J1896" s="331">
        <v>1</v>
      </c>
    </row>
    <row r="1897" spans="1:10" ht="20" x14ac:dyDescent="0.2">
      <c r="A1897" s="323">
        <v>1592</v>
      </c>
      <c r="B1897" s="324">
        <v>38</v>
      </c>
      <c r="C1897" s="324">
        <v>27</v>
      </c>
      <c r="D1897" s="324">
        <v>1</v>
      </c>
      <c r="E1897" s="324">
        <v>6580</v>
      </c>
      <c r="F1897" s="324">
        <v>6</v>
      </c>
      <c r="G1897" s="324">
        <v>0</v>
      </c>
      <c r="H1897" s="324">
        <v>0</v>
      </c>
      <c r="I1897" s="325">
        <v>2090</v>
      </c>
      <c r="J1897" s="331">
        <v>1</v>
      </c>
    </row>
    <row r="1898" spans="1:10" ht="20" x14ac:dyDescent="0.2">
      <c r="A1898" s="323">
        <v>1594</v>
      </c>
      <c r="B1898" s="324">
        <v>47</v>
      </c>
      <c r="C1898" s="324">
        <v>16</v>
      </c>
      <c r="D1898" s="324">
        <v>2</v>
      </c>
      <c r="E1898" s="324">
        <v>6860</v>
      </c>
      <c r="F1898" s="324">
        <v>6.1</v>
      </c>
      <c r="G1898" s="324">
        <v>1</v>
      </c>
      <c r="H1898" s="324">
        <v>0</v>
      </c>
      <c r="I1898" s="325">
        <v>92</v>
      </c>
      <c r="J1898" s="331">
        <v>1</v>
      </c>
    </row>
    <row r="1899" spans="1:10" ht="20" x14ac:dyDescent="0.2">
      <c r="A1899" s="323">
        <v>1596</v>
      </c>
      <c r="B1899" s="324">
        <v>35</v>
      </c>
      <c r="C1899" s="324">
        <v>14</v>
      </c>
      <c r="D1899" s="324">
        <v>1</v>
      </c>
      <c r="E1899" s="324">
        <v>5350</v>
      </c>
      <c r="F1899" s="324">
        <v>6.5</v>
      </c>
      <c r="G1899" s="324">
        <v>1</v>
      </c>
      <c r="H1899" s="324">
        <v>0</v>
      </c>
      <c r="I1899" s="325">
        <v>1203</v>
      </c>
      <c r="J1899" s="331">
        <v>1</v>
      </c>
    </row>
    <row r="1900" spans="1:10" ht="20" x14ac:dyDescent="0.2">
      <c r="A1900" s="323">
        <v>1599</v>
      </c>
      <c r="B1900" s="324">
        <v>32</v>
      </c>
      <c r="C1900" s="324">
        <v>20</v>
      </c>
      <c r="D1900" s="324">
        <v>1</v>
      </c>
      <c r="E1900" s="324">
        <v>5570</v>
      </c>
      <c r="F1900" s="324">
        <v>5.8</v>
      </c>
      <c r="G1900" s="324">
        <v>1</v>
      </c>
      <c r="H1900" s="324">
        <v>0</v>
      </c>
      <c r="I1900" s="325">
        <v>939</v>
      </c>
      <c r="J1900" s="331">
        <v>1</v>
      </c>
    </row>
    <row r="1901" spans="1:10" ht="20" x14ac:dyDescent="0.2">
      <c r="A1901" s="323">
        <v>1601</v>
      </c>
      <c r="B1901" s="324">
        <v>23</v>
      </c>
      <c r="C1901" s="324">
        <v>12</v>
      </c>
      <c r="D1901" s="324">
        <v>2</v>
      </c>
      <c r="E1901" s="324">
        <v>4470</v>
      </c>
      <c r="F1901" s="324">
        <v>5.3</v>
      </c>
      <c r="G1901" s="324">
        <v>1</v>
      </c>
      <c r="H1901" s="324">
        <v>1</v>
      </c>
      <c r="I1901" s="325">
        <v>225</v>
      </c>
      <c r="J1901" s="331">
        <v>1</v>
      </c>
    </row>
    <row r="1902" spans="1:10" ht="20" x14ac:dyDescent="0.2">
      <c r="A1902" s="323">
        <v>1603</v>
      </c>
      <c r="B1902" s="324">
        <v>28</v>
      </c>
      <c r="C1902" s="324">
        <v>12</v>
      </c>
      <c r="D1902" s="324">
        <v>4</v>
      </c>
      <c r="E1902" s="324">
        <v>5260</v>
      </c>
      <c r="F1902" s="324">
        <v>3</v>
      </c>
      <c r="G1902" s="324">
        <v>1</v>
      </c>
      <c r="H1902" s="324">
        <v>0</v>
      </c>
      <c r="I1902" s="325">
        <v>202</v>
      </c>
      <c r="J1902" s="331">
        <v>1</v>
      </c>
    </row>
    <row r="1903" spans="1:10" ht="20" x14ac:dyDescent="0.2">
      <c r="A1903" s="323">
        <v>1604</v>
      </c>
      <c r="B1903" s="324">
        <v>42</v>
      </c>
      <c r="C1903" s="324">
        <v>13</v>
      </c>
      <c r="D1903" s="324">
        <v>2</v>
      </c>
      <c r="E1903" s="324">
        <v>5390</v>
      </c>
      <c r="F1903" s="324">
        <v>5.5</v>
      </c>
      <c r="G1903" s="324">
        <v>0</v>
      </c>
      <c r="H1903" s="324">
        <v>1</v>
      </c>
      <c r="I1903" s="325">
        <v>854</v>
      </c>
      <c r="J1903" s="331">
        <v>1</v>
      </c>
    </row>
    <row r="1904" spans="1:10" ht="20" x14ac:dyDescent="0.2">
      <c r="A1904" s="323">
        <v>1615</v>
      </c>
      <c r="B1904" s="324">
        <v>27</v>
      </c>
      <c r="C1904" s="324">
        <v>13</v>
      </c>
      <c r="D1904" s="324">
        <v>3</v>
      </c>
      <c r="E1904" s="324">
        <v>5180</v>
      </c>
      <c r="F1904" s="324">
        <v>6.1</v>
      </c>
      <c r="G1904" s="324">
        <v>1</v>
      </c>
      <c r="H1904" s="324">
        <v>1</v>
      </c>
      <c r="I1904" s="325">
        <v>1381</v>
      </c>
      <c r="J1904" s="331">
        <v>1</v>
      </c>
    </row>
    <row r="1905" spans="1:10" ht="20" x14ac:dyDescent="0.2">
      <c r="A1905" s="323">
        <v>1616</v>
      </c>
      <c r="B1905" s="324">
        <v>32</v>
      </c>
      <c r="C1905" s="324">
        <v>15</v>
      </c>
      <c r="D1905" s="324">
        <v>1</v>
      </c>
      <c r="E1905" s="324">
        <v>6600</v>
      </c>
      <c r="F1905" s="324">
        <v>4.9000000000000004</v>
      </c>
      <c r="G1905" s="324">
        <v>1</v>
      </c>
      <c r="H1905" s="324">
        <v>0</v>
      </c>
      <c r="I1905" s="325">
        <v>1281</v>
      </c>
      <c r="J1905" s="331">
        <v>1</v>
      </c>
    </row>
    <row r="1906" spans="1:10" ht="20" x14ac:dyDescent="0.2">
      <c r="A1906" s="323">
        <v>1622</v>
      </c>
      <c r="B1906" s="324">
        <v>32</v>
      </c>
      <c r="C1906" s="324">
        <v>13</v>
      </c>
      <c r="D1906" s="324">
        <v>1</v>
      </c>
      <c r="E1906" s="324">
        <v>4610</v>
      </c>
      <c r="F1906" s="324">
        <v>5.9</v>
      </c>
      <c r="G1906" s="324">
        <v>0</v>
      </c>
      <c r="H1906" s="324">
        <v>0</v>
      </c>
      <c r="I1906" s="325">
        <v>1040</v>
      </c>
      <c r="J1906" s="331">
        <v>1</v>
      </c>
    </row>
    <row r="1907" spans="1:10" ht="20" x14ac:dyDescent="0.2">
      <c r="A1907" s="323">
        <v>1630</v>
      </c>
      <c r="B1907" s="324">
        <v>25</v>
      </c>
      <c r="C1907" s="324">
        <v>12</v>
      </c>
      <c r="D1907" s="324">
        <v>1</v>
      </c>
      <c r="E1907" s="324">
        <v>4510</v>
      </c>
      <c r="F1907" s="324">
        <v>3.2</v>
      </c>
      <c r="G1907" s="324">
        <v>1</v>
      </c>
      <c r="H1907" s="324">
        <v>0</v>
      </c>
      <c r="I1907" s="325">
        <v>1419</v>
      </c>
      <c r="J1907" s="331">
        <v>1</v>
      </c>
    </row>
    <row r="1908" spans="1:10" ht="20" x14ac:dyDescent="0.2">
      <c r="A1908" s="323">
        <v>1633</v>
      </c>
      <c r="B1908" s="324">
        <v>40</v>
      </c>
      <c r="C1908" s="324">
        <v>14</v>
      </c>
      <c r="D1908" s="324">
        <v>3</v>
      </c>
      <c r="E1908" s="324">
        <v>7430</v>
      </c>
      <c r="F1908" s="324">
        <v>6.5</v>
      </c>
      <c r="G1908" s="324">
        <v>1</v>
      </c>
      <c r="H1908" s="324">
        <v>1</v>
      </c>
      <c r="I1908" s="325">
        <v>711</v>
      </c>
      <c r="J1908" s="331">
        <v>1</v>
      </c>
    </row>
    <row r="1909" spans="1:10" ht="20" x14ac:dyDescent="0.2">
      <c r="A1909" s="323">
        <v>1636</v>
      </c>
      <c r="B1909" s="324">
        <v>39</v>
      </c>
      <c r="C1909" s="324">
        <v>16</v>
      </c>
      <c r="D1909" s="324">
        <v>1</v>
      </c>
      <c r="E1909" s="324">
        <v>4930</v>
      </c>
      <c r="F1909" s="324">
        <v>7.1</v>
      </c>
      <c r="G1909" s="324">
        <v>0</v>
      </c>
      <c r="H1909" s="324">
        <v>0</v>
      </c>
      <c r="I1909" s="325">
        <v>813</v>
      </c>
      <c r="J1909" s="331">
        <v>1</v>
      </c>
    </row>
    <row r="1910" spans="1:10" ht="20" x14ac:dyDescent="0.2">
      <c r="A1910" s="323">
        <v>1637</v>
      </c>
      <c r="B1910" s="324">
        <v>29</v>
      </c>
      <c r="C1910" s="324">
        <v>17</v>
      </c>
      <c r="D1910" s="324">
        <v>1</v>
      </c>
      <c r="E1910" s="324">
        <v>5040</v>
      </c>
      <c r="F1910" s="324">
        <v>7.4</v>
      </c>
      <c r="G1910" s="324">
        <v>1</v>
      </c>
      <c r="H1910" s="324">
        <v>1</v>
      </c>
      <c r="I1910" s="325">
        <v>184</v>
      </c>
      <c r="J1910" s="331">
        <v>1</v>
      </c>
    </row>
    <row r="1911" spans="1:10" ht="20" x14ac:dyDescent="0.2">
      <c r="A1911" s="323">
        <v>1641</v>
      </c>
      <c r="B1911" s="324">
        <v>31</v>
      </c>
      <c r="C1911" s="324">
        <v>18</v>
      </c>
      <c r="D1911" s="324">
        <v>3</v>
      </c>
      <c r="E1911" s="324">
        <v>7440</v>
      </c>
      <c r="F1911" s="324">
        <v>4.7</v>
      </c>
      <c r="G1911" s="324">
        <v>1</v>
      </c>
      <c r="H1911" s="324">
        <v>1</v>
      </c>
      <c r="I1911" s="325">
        <v>834</v>
      </c>
      <c r="J1911" s="331">
        <v>1</v>
      </c>
    </row>
    <row r="1912" spans="1:10" ht="20" x14ac:dyDescent="0.2">
      <c r="A1912" s="323">
        <v>1649</v>
      </c>
      <c r="B1912" s="324">
        <v>28</v>
      </c>
      <c r="C1912" s="324">
        <v>14</v>
      </c>
      <c r="D1912" s="324">
        <v>1</v>
      </c>
      <c r="E1912" s="324">
        <v>4540</v>
      </c>
      <c r="F1912" s="324">
        <v>3.9</v>
      </c>
      <c r="G1912" s="324">
        <v>0</v>
      </c>
      <c r="H1912" s="324">
        <v>0</v>
      </c>
      <c r="I1912" s="325">
        <v>216</v>
      </c>
      <c r="J1912" s="331">
        <v>1</v>
      </c>
    </row>
    <row r="1913" spans="1:10" ht="20" x14ac:dyDescent="0.2">
      <c r="A1913" s="323">
        <v>1653</v>
      </c>
      <c r="B1913" s="324">
        <v>40</v>
      </c>
      <c r="C1913" s="324">
        <v>17</v>
      </c>
      <c r="D1913" s="324">
        <v>2</v>
      </c>
      <c r="E1913" s="324">
        <v>5730</v>
      </c>
      <c r="F1913" s="324">
        <v>7.5</v>
      </c>
      <c r="G1913" s="324">
        <v>1</v>
      </c>
      <c r="H1913" s="324">
        <v>1</v>
      </c>
      <c r="I1913" s="325">
        <v>222</v>
      </c>
      <c r="J1913" s="331">
        <v>1</v>
      </c>
    </row>
    <row r="1914" spans="1:10" ht="20" x14ac:dyDescent="0.2">
      <c r="A1914" s="323">
        <v>1660</v>
      </c>
      <c r="B1914" s="324">
        <v>38</v>
      </c>
      <c r="C1914" s="324">
        <v>17</v>
      </c>
      <c r="D1914" s="324">
        <v>1</v>
      </c>
      <c r="E1914" s="324">
        <v>5850</v>
      </c>
      <c r="F1914" s="324">
        <v>5.5</v>
      </c>
      <c r="G1914" s="324">
        <v>1</v>
      </c>
      <c r="H1914" s="324">
        <v>0</v>
      </c>
      <c r="I1914" s="325">
        <v>1694</v>
      </c>
      <c r="J1914" s="331">
        <v>1</v>
      </c>
    </row>
    <row r="1915" spans="1:10" ht="20" x14ac:dyDescent="0.2">
      <c r="A1915" s="323">
        <v>1661</v>
      </c>
      <c r="B1915" s="324">
        <v>26</v>
      </c>
      <c r="C1915" s="324">
        <v>13</v>
      </c>
      <c r="D1915" s="324">
        <v>1</v>
      </c>
      <c r="E1915" s="324">
        <v>4830</v>
      </c>
      <c r="F1915" s="324">
        <v>8.9</v>
      </c>
      <c r="G1915" s="324">
        <v>1</v>
      </c>
      <c r="H1915" s="324">
        <v>1</v>
      </c>
      <c r="I1915" s="325">
        <v>2041</v>
      </c>
      <c r="J1915" s="331">
        <v>1</v>
      </c>
    </row>
    <row r="1916" spans="1:10" ht="20" x14ac:dyDescent="0.2">
      <c r="A1916" s="323">
        <v>1663</v>
      </c>
      <c r="B1916" s="324">
        <v>27</v>
      </c>
      <c r="C1916" s="324">
        <v>14</v>
      </c>
      <c r="D1916" s="324">
        <v>2</v>
      </c>
      <c r="E1916" s="324">
        <v>5230</v>
      </c>
      <c r="F1916" s="324">
        <v>7.7</v>
      </c>
      <c r="G1916" s="324">
        <v>1</v>
      </c>
      <c r="H1916" s="324">
        <v>0</v>
      </c>
      <c r="I1916" s="325">
        <v>284</v>
      </c>
      <c r="J1916" s="331">
        <v>1</v>
      </c>
    </row>
    <row r="1917" spans="1:10" ht="20" x14ac:dyDescent="0.2">
      <c r="A1917" s="323">
        <v>1675</v>
      </c>
      <c r="B1917" s="324">
        <v>37</v>
      </c>
      <c r="C1917" s="324">
        <v>18</v>
      </c>
      <c r="D1917" s="324">
        <v>1</v>
      </c>
      <c r="E1917" s="324">
        <v>5510</v>
      </c>
      <c r="F1917" s="324">
        <v>3</v>
      </c>
      <c r="G1917" s="324">
        <v>1</v>
      </c>
      <c r="H1917" s="324">
        <v>1</v>
      </c>
      <c r="I1917" s="325">
        <v>999</v>
      </c>
      <c r="J1917" s="331">
        <v>1</v>
      </c>
    </row>
    <row r="1918" spans="1:10" ht="20" x14ac:dyDescent="0.2">
      <c r="A1918" s="323">
        <v>1678</v>
      </c>
      <c r="B1918" s="324">
        <v>33</v>
      </c>
      <c r="C1918" s="324">
        <v>12</v>
      </c>
      <c r="D1918" s="324">
        <v>4</v>
      </c>
      <c r="E1918" s="324">
        <v>10620</v>
      </c>
      <c r="F1918" s="324">
        <v>5.7</v>
      </c>
      <c r="G1918" s="324">
        <v>1</v>
      </c>
      <c r="H1918" s="324">
        <v>1</v>
      </c>
      <c r="I1918" s="325">
        <v>807</v>
      </c>
      <c r="J1918" s="331">
        <v>1</v>
      </c>
    </row>
    <row r="1919" spans="1:10" ht="20" x14ac:dyDescent="0.2">
      <c r="A1919" s="323">
        <v>1679</v>
      </c>
      <c r="B1919" s="324">
        <v>33</v>
      </c>
      <c r="C1919" s="324">
        <v>13</v>
      </c>
      <c r="D1919" s="324">
        <v>1</v>
      </c>
      <c r="E1919" s="324">
        <v>5830</v>
      </c>
      <c r="F1919" s="324">
        <v>4.4000000000000004</v>
      </c>
      <c r="G1919" s="324">
        <v>1</v>
      </c>
      <c r="H1919" s="324">
        <v>0</v>
      </c>
      <c r="I1919" s="325">
        <v>284</v>
      </c>
      <c r="J1919" s="331">
        <v>1</v>
      </c>
    </row>
    <row r="1920" spans="1:10" ht="20" x14ac:dyDescent="0.2">
      <c r="A1920" s="323">
        <v>1680</v>
      </c>
      <c r="B1920" s="324">
        <v>26</v>
      </c>
      <c r="C1920" s="324">
        <v>12</v>
      </c>
      <c r="D1920" s="324">
        <v>1</v>
      </c>
      <c r="E1920" s="324">
        <v>4910</v>
      </c>
      <c r="F1920" s="324">
        <v>4.8</v>
      </c>
      <c r="G1920" s="324">
        <v>0</v>
      </c>
      <c r="H1920" s="324">
        <v>1</v>
      </c>
      <c r="I1920" s="325">
        <v>717</v>
      </c>
      <c r="J1920" s="331">
        <v>1</v>
      </c>
    </row>
    <row r="1921" spans="1:10" ht="20" x14ac:dyDescent="0.2">
      <c r="A1921" s="323">
        <v>1686</v>
      </c>
      <c r="B1921" s="324">
        <v>45</v>
      </c>
      <c r="C1921" s="324">
        <v>21</v>
      </c>
      <c r="D1921" s="324">
        <v>2</v>
      </c>
      <c r="E1921" s="324">
        <v>5920</v>
      </c>
      <c r="F1921" s="324">
        <v>4.4000000000000004</v>
      </c>
      <c r="G1921" s="324">
        <v>0</v>
      </c>
      <c r="H1921" s="324">
        <v>0</v>
      </c>
      <c r="I1921" s="325">
        <v>116</v>
      </c>
      <c r="J1921" s="331">
        <v>1</v>
      </c>
    </row>
    <row r="1922" spans="1:10" ht="20" x14ac:dyDescent="0.2">
      <c r="A1922" s="323">
        <v>1690</v>
      </c>
      <c r="B1922" s="324">
        <v>30</v>
      </c>
      <c r="C1922" s="324">
        <v>13</v>
      </c>
      <c r="D1922" s="324">
        <v>2</v>
      </c>
      <c r="E1922" s="324">
        <v>5660</v>
      </c>
      <c r="F1922" s="324">
        <v>3</v>
      </c>
      <c r="G1922" s="324">
        <v>1</v>
      </c>
      <c r="H1922" s="324">
        <v>1</v>
      </c>
      <c r="I1922" s="325">
        <v>1030</v>
      </c>
      <c r="J1922" s="331">
        <v>1</v>
      </c>
    </row>
    <row r="1923" spans="1:10" ht="20" x14ac:dyDescent="0.2">
      <c r="A1923" s="323">
        <v>1692</v>
      </c>
      <c r="B1923" s="324">
        <v>30</v>
      </c>
      <c r="C1923" s="324">
        <v>18</v>
      </c>
      <c r="D1923" s="324">
        <v>1</v>
      </c>
      <c r="E1923" s="324">
        <v>5540</v>
      </c>
      <c r="F1923" s="324">
        <v>7.7</v>
      </c>
      <c r="G1923" s="324">
        <v>0</v>
      </c>
      <c r="H1923" s="324">
        <v>0</v>
      </c>
      <c r="I1923" s="325">
        <v>1142</v>
      </c>
      <c r="J1923" s="331">
        <v>1</v>
      </c>
    </row>
    <row r="1924" spans="1:10" ht="20" x14ac:dyDescent="0.2">
      <c r="A1924" s="323">
        <v>1693</v>
      </c>
      <c r="B1924" s="324">
        <v>29</v>
      </c>
      <c r="C1924" s="324">
        <v>21</v>
      </c>
      <c r="D1924" s="324">
        <v>1</v>
      </c>
      <c r="E1924" s="324">
        <v>5940</v>
      </c>
      <c r="F1924" s="324">
        <v>6.1</v>
      </c>
      <c r="G1924" s="324">
        <v>1</v>
      </c>
      <c r="H1924" s="324">
        <v>1</v>
      </c>
      <c r="I1924" s="325">
        <v>686</v>
      </c>
      <c r="J1924" s="331">
        <v>1</v>
      </c>
    </row>
    <row r="1925" spans="1:10" ht="20" x14ac:dyDescent="0.2">
      <c r="A1925" s="323">
        <v>1695</v>
      </c>
      <c r="B1925" s="324">
        <v>31</v>
      </c>
      <c r="C1925" s="324">
        <v>17</v>
      </c>
      <c r="D1925" s="324">
        <v>1</v>
      </c>
      <c r="E1925" s="324">
        <v>6590</v>
      </c>
      <c r="F1925" s="324">
        <v>4.9000000000000004</v>
      </c>
      <c r="G1925" s="324">
        <v>1</v>
      </c>
      <c r="H1925" s="324">
        <v>0</v>
      </c>
      <c r="I1925" s="325">
        <v>1174</v>
      </c>
      <c r="J1925" s="331">
        <v>1</v>
      </c>
    </row>
    <row r="1926" spans="1:10" ht="20" x14ac:dyDescent="0.2">
      <c r="A1926" s="323">
        <v>1699</v>
      </c>
      <c r="B1926" s="324">
        <v>40</v>
      </c>
      <c r="C1926" s="324">
        <v>12</v>
      </c>
      <c r="D1926" s="324">
        <v>2</v>
      </c>
      <c r="E1926" s="324">
        <v>6160</v>
      </c>
      <c r="F1926" s="324">
        <v>4.0999999999999996</v>
      </c>
      <c r="G1926" s="324">
        <v>1</v>
      </c>
      <c r="H1926" s="324">
        <v>1</v>
      </c>
      <c r="I1926" s="325">
        <v>917</v>
      </c>
      <c r="J1926" s="331">
        <v>1</v>
      </c>
    </row>
    <row r="1927" spans="1:10" ht="20" x14ac:dyDescent="0.2">
      <c r="A1927" s="323">
        <v>1705</v>
      </c>
      <c r="B1927" s="324">
        <v>41</v>
      </c>
      <c r="C1927" s="324">
        <v>20</v>
      </c>
      <c r="D1927" s="324">
        <v>4</v>
      </c>
      <c r="E1927" s="324">
        <v>11310</v>
      </c>
      <c r="F1927" s="324">
        <v>4.8</v>
      </c>
      <c r="G1927" s="324">
        <v>0</v>
      </c>
      <c r="H1927" s="324">
        <v>1</v>
      </c>
      <c r="I1927" s="325">
        <v>2190</v>
      </c>
      <c r="J1927" s="331">
        <v>1</v>
      </c>
    </row>
    <row r="1928" spans="1:10" ht="20" x14ac:dyDescent="0.2">
      <c r="A1928" s="323">
        <v>1718</v>
      </c>
      <c r="B1928" s="324">
        <v>36</v>
      </c>
      <c r="C1928" s="324">
        <v>15</v>
      </c>
      <c r="D1928" s="324">
        <v>1</v>
      </c>
      <c r="E1928" s="324">
        <v>8160</v>
      </c>
      <c r="F1928" s="324">
        <v>5.9</v>
      </c>
      <c r="G1928" s="324">
        <v>1</v>
      </c>
      <c r="H1928" s="324">
        <v>1</v>
      </c>
      <c r="I1928" s="325">
        <v>1175</v>
      </c>
      <c r="J1928" s="331">
        <v>1</v>
      </c>
    </row>
    <row r="1929" spans="1:10" ht="20" x14ac:dyDescent="0.2">
      <c r="A1929" s="323">
        <v>1722</v>
      </c>
      <c r="B1929" s="324">
        <v>29</v>
      </c>
      <c r="C1929" s="324">
        <v>13</v>
      </c>
      <c r="D1929" s="324">
        <v>1</v>
      </c>
      <c r="E1929" s="324">
        <v>5710</v>
      </c>
      <c r="F1929" s="324">
        <v>6</v>
      </c>
      <c r="G1929" s="324">
        <v>1</v>
      </c>
      <c r="H1929" s="324">
        <v>1</v>
      </c>
      <c r="I1929" s="325">
        <v>897</v>
      </c>
      <c r="J1929" s="331">
        <v>1</v>
      </c>
    </row>
    <row r="1930" spans="1:10" ht="20" x14ac:dyDescent="0.2">
      <c r="A1930" s="323">
        <v>1725</v>
      </c>
      <c r="B1930" s="324">
        <v>31</v>
      </c>
      <c r="C1930" s="324">
        <v>14</v>
      </c>
      <c r="D1930" s="324">
        <v>1</v>
      </c>
      <c r="E1930" s="324">
        <v>5490</v>
      </c>
      <c r="F1930" s="324">
        <v>2.5</v>
      </c>
      <c r="G1930" s="324">
        <v>1</v>
      </c>
      <c r="H1930" s="324">
        <v>1</v>
      </c>
      <c r="I1930" s="325">
        <v>774</v>
      </c>
      <c r="J1930" s="331">
        <v>1</v>
      </c>
    </row>
    <row r="1931" spans="1:10" ht="20" x14ac:dyDescent="0.2">
      <c r="A1931" s="323">
        <v>1727</v>
      </c>
      <c r="B1931" s="324">
        <v>38</v>
      </c>
      <c r="C1931" s="324">
        <v>22</v>
      </c>
      <c r="D1931" s="324">
        <v>1</v>
      </c>
      <c r="E1931" s="324">
        <v>6810</v>
      </c>
      <c r="F1931" s="324">
        <v>5.3</v>
      </c>
      <c r="G1931" s="324">
        <v>1</v>
      </c>
      <c r="H1931" s="324">
        <v>0</v>
      </c>
      <c r="I1931" s="325">
        <v>1391</v>
      </c>
      <c r="J1931" s="331">
        <v>1</v>
      </c>
    </row>
    <row r="1932" spans="1:10" ht="20" x14ac:dyDescent="0.2">
      <c r="A1932" s="323">
        <v>1728</v>
      </c>
      <c r="B1932" s="324">
        <v>44</v>
      </c>
      <c r="C1932" s="324">
        <v>12</v>
      </c>
      <c r="D1932" s="324">
        <v>4</v>
      </c>
      <c r="E1932" s="324">
        <v>7400</v>
      </c>
      <c r="F1932" s="324">
        <v>3.3</v>
      </c>
      <c r="G1932" s="324">
        <v>1</v>
      </c>
      <c r="H1932" s="324">
        <v>1</v>
      </c>
      <c r="I1932" s="325">
        <v>1004</v>
      </c>
      <c r="J1932" s="331">
        <v>1</v>
      </c>
    </row>
    <row r="1933" spans="1:10" ht="20" x14ac:dyDescent="0.2">
      <c r="A1933" s="323">
        <v>1731</v>
      </c>
      <c r="B1933" s="324">
        <v>29</v>
      </c>
      <c r="C1933" s="324">
        <v>13</v>
      </c>
      <c r="D1933" s="324">
        <v>4</v>
      </c>
      <c r="E1933" s="324">
        <v>8920</v>
      </c>
      <c r="F1933" s="324">
        <v>5.9</v>
      </c>
      <c r="G1933" s="324">
        <v>0</v>
      </c>
      <c r="H1933" s="324">
        <v>0</v>
      </c>
      <c r="I1933" s="325">
        <v>1807</v>
      </c>
      <c r="J1933" s="331">
        <v>1</v>
      </c>
    </row>
    <row r="1934" spans="1:10" ht="20" x14ac:dyDescent="0.2">
      <c r="A1934" s="323">
        <v>1736</v>
      </c>
      <c r="B1934" s="324">
        <v>30</v>
      </c>
      <c r="C1934" s="324">
        <v>18</v>
      </c>
      <c r="D1934" s="324">
        <v>1</v>
      </c>
      <c r="E1934" s="324">
        <v>4890</v>
      </c>
      <c r="F1934" s="324">
        <v>4.3</v>
      </c>
      <c r="G1934" s="324">
        <v>0</v>
      </c>
      <c r="H1934" s="324">
        <v>0</v>
      </c>
      <c r="I1934" s="325">
        <v>2039</v>
      </c>
      <c r="J1934" s="331">
        <v>1</v>
      </c>
    </row>
    <row r="1935" spans="1:10" ht="20" x14ac:dyDescent="0.2">
      <c r="A1935" s="323">
        <v>1737</v>
      </c>
      <c r="B1935" s="324">
        <v>30</v>
      </c>
      <c r="C1935" s="324">
        <v>17</v>
      </c>
      <c r="D1935" s="324">
        <v>3</v>
      </c>
      <c r="E1935" s="324">
        <v>8160</v>
      </c>
      <c r="F1935" s="324">
        <v>2.5</v>
      </c>
      <c r="G1935" s="324">
        <v>1</v>
      </c>
      <c r="H1935" s="324">
        <v>1</v>
      </c>
      <c r="I1935" s="325">
        <v>523</v>
      </c>
      <c r="J1935" s="331">
        <v>1</v>
      </c>
    </row>
    <row r="1936" spans="1:10" ht="20" x14ac:dyDescent="0.2">
      <c r="A1936" s="323">
        <v>1740</v>
      </c>
      <c r="B1936" s="324">
        <v>37</v>
      </c>
      <c r="C1936" s="324">
        <v>20</v>
      </c>
      <c r="D1936" s="324">
        <v>3</v>
      </c>
      <c r="E1936" s="324">
        <v>7360</v>
      </c>
      <c r="F1936" s="324">
        <v>2</v>
      </c>
      <c r="G1936" s="324">
        <v>1</v>
      </c>
      <c r="H1936" s="324">
        <v>0</v>
      </c>
      <c r="I1936" s="325">
        <v>2570</v>
      </c>
      <c r="J1936" s="331">
        <v>1</v>
      </c>
    </row>
    <row r="1937" spans="1:10" ht="20" x14ac:dyDescent="0.2">
      <c r="A1937" s="323">
        <v>1741</v>
      </c>
      <c r="B1937" s="324">
        <v>26</v>
      </c>
      <c r="C1937" s="324">
        <v>12</v>
      </c>
      <c r="D1937" s="324">
        <v>4</v>
      </c>
      <c r="E1937" s="324">
        <v>5820</v>
      </c>
      <c r="F1937" s="324">
        <v>4.2</v>
      </c>
      <c r="G1937" s="324">
        <v>0</v>
      </c>
      <c r="H1937" s="324">
        <v>0</v>
      </c>
      <c r="I1937" s="325">
        <v>365</v>
      </c>
      <c r="J1937" s="331">
        <v>1</v>
      </c>
    </row>
    <row r="1938" spans="1:10" ht="20" x14ac:dyDescent="0.2">
      <c r="A1938" s="323">
        <v>1744</v>
      </c>
      <c r="B1938" s="324">
        <v>26</v>
      </c>
      <c r="C1938" s="324">
        <v>12</v>
      </c>
      <c r="D1938" s="324">
        <v>4</v>
      </c>
      <c r="E1938" s="324">
        <v>4750</v>
      </c>
      <c r="F1938" s="324">
        <v>5.5</v>
      </c>
      <c r="G1938" s="324">
        <v>1</v>
      </c>
      <c r="H1938" s="324">
        <v>0</v>
      </c>
      <c r="I1938" s="325">
        <v>683</v>
      </c>
      <c r="J1938" s="331">
        <v>1</v>
      </c>
    </row>
    <row r="1939" spans="1:10" ht="20" x14ac:dyDescent="0.2">
      <c r="A1939" s="323">
        <v>1746</v>
      </c>
      <c r="B1939" s="324">
        <v>25</v>
      </c>
      <c r="C1939" s="324">
        <v>12</v>
      </c>
      <c r="D1939" s="324">
        <v>1</v>
      </c>
      <c r="E1939" s="324">
        <v>4780</v>
      </c>
      <c r="F1939" s="324">
        <v>4.4000000000000004</v>
      </c>
      <c r="G1939" s="324">
        <v>1</v>
      </c>
      <c r="H1939" s="324">
        <v>0</v>
      </c>
      <c r="I1939" s="325">
        <v>86</v>
      </c>
      <c r="J1939" s="331">
        <v>1</v>
      </c>
    </row>
    <row r="1940" spans="1:10" ht="20" x14ac:dyDescent="0.2">
      <c r="A1940" s="323">
        <v>1749</v>
      </c>
      <c r="B1940" s="324">
        <v>41</v>
      </c>
      <c r="C1940" s="324">
        <v>13</v>
      </c>
      <c r="D1940" s="324">
        <v>1</v>
      </c>
      <c r="E1940" s="324">
        <v>5730</v>
      </c>
      <c r="F1940" s="324">
        <v>9.1999999999999993</v>
      </c>
      <c r="G1940" s="324">
        <v>1</v>
      </c>
      <c r="H1940" s="324">
        <v>1</v>
      </c>
      <c r="I1940" s="325">
        <v>485</v>
      </c>
      <c r="J1940" s="331">
        <v>1</v>
      </c>
    </row>
    <row r="1941" spans="1:10" ht="20" x14ac:dyDescent="0.2">
      <c r="A1941" s="323">
        <v>1751</v>
      </c>
      <c r="B1941" s="324">
        <v>56</v>
      </c>
      <c r="C1941" s="324">
        <v>32</v>
      </c>
      <c r="D1941" s="324">
        <v>1</v>
      </c>
      <c r="E1941" s="324">
        <v>10340</v>
      </c>
      <c r="F1941" s="324">
        <v>4</v>
      </c>
      <c r="G1941" s="324">
        <v>1</v>
      </c>
      <c r="H1941" s="324">
        <v>0</v>
      </c>
      <c r="I1941" s="325">
        <v>3403</v>
      </c>
      <c r="J1941" s="331">
        <v>1</v>
      </c>
    </row>
    <row r="1942" spans="1:10" ht="20" x14ac:dyDescent="0.2">
      <c r="A1942" s="323">
        <v>1755</v>
      </c>
      <c r="B1942" s="324">
        <v>36</v>
      </c>
      <c r="C1942" s="324">
        <v>28</v>
      </c>
      <c r="D1942" s="324">
        <v>1</v>
      </c>
      <c r="E1942" s="324">
        <v>5680</v>
      </c>
      <c r="F1942" s="324">
        <v>3.9</v>
      </c>
      <c r="G1942" s="324">
        <v>1</v>
      </c>
      <c r="H1942" s="324">
        <v>0</v>
      </c>
      <c r="I1942" s="325">
        <v>1213</v>
      </c>
      <c r="J1942" s="331">
        <v>1</v>
      </c>
    </row>
    <row r="1943" spans="1:10" ht="20" x14ac:dyDescent="0.2">
      <c r="A1943" s="323">
        <v>1757</v>
      </c>
      <c r="B1943" s="324">
        <v>47</v>
      </c>
      <c r="C1943" s="324">
        <v>31</v>
      </c>
      <c r="D1943" s="324">
        <v>1</v>
      </c>
      <c r="E1943" s="324">
        <v>11930.000000000002</v>
      </c>
      <c r="F1943" s="324">
        <v>9</v>
      </c>
      <c r="G1943" s="324">
        <v>0</v>
      </c>
      <c r="H1943" s="324">
        <v>1</v>
      </c>
      <c r="I1943" s="325">
        <v>2041</v>
      </c>
      <c r="J1943" s="331">
        <v>1</v>
      </c>
    </row>
    <row r="1944" spans="1:10" ht="20" x14ac:dyDescent="0.2">
      <c r="A1944" s="323">
        <v>1760</v>
      </c>
      <c r="B1944" s="324">
        <v>33</v>
      </c>
      <c r="C1944" s="324">
        <v>22</v>
      </c>
      <c r="D1944" s="324">
        <v>2</v>
      </c>
      <c r="E1944" s="324">
        <v>6890</v>
      </c>
      <c r="F1944" s="324">
        <v>4.4000000000000004</v>
      </c>
      <c r="G1944" s="324">
        <v>1</v>
      </c>
      <c r="H1944" s="324">
        <v>0</v>
      </c>
      <c r="I1944" s="325">
        <v>1038</v>
      </c>
      <c r="J1944" s="331">
        <v>1</v>
      </c>
    </row>
    <row r="1945" spans="1:10" ht="20" x14ac:dyDescent="0.2">
      <c r="A1945" s="323">
        <v>1761</v>
      </c>
      <c r="B1945" s="324">
        <v>30</v>
      </c>
      <c r="C1945" s="324">
        <v>19</v>
      </c>
      <c r="D1945" s="324">
        <v>2</v>
      </c>
      <c r="E1945" s="324">
        <v>9390</v>
      </c>
      <c r="F1945" s="324">
        <v>5.6</v>
      </c>
      <c r="G1945" s="324">
        <v>1</v>
      </c>
      <c r="H1945" s="324">
        <v>1</v>
      </c>
      <c r="I1945" s="325">
        <v>517</v>
      </c>
      <c r="J1945" s="331">
        <v>1</v>
      </c>
    </row>
    <row r="1946" spans="1:10" ht="20" x14ac:dyDescent="0.2">
      <c r="A1946" s="323">
        <v>1764</v>
      </c>
      <c r="B1946" s="324">
        <v>35</v>
      </c>
      <c r="C1946" s="324">
        <v>12</v>
      </c>
      <c r="D1946" s="324">
        <v>1</v>
      </c>
      <c r="E1946" s="324">
        <v>5610</v>
      </c>
      <c r="F1946" s="324">
        <v>6.4</v>
      </c>
      <c r="G1946" s="324">
        <v>1</v>
      </c>
      <c r="H1946" s="324">
        <v>0</v>
      </c>
      <c r="I1946" s="325">
        <v>765</v>
      </c>
      <c r="J1946" s="331">
        <v>1</v>
      </c>
    </row>
    <row r="1947" spans="1:10" ht="20" x14ac:dyDescent="0.2">
      <c r="A1947" s="323">
        <v>1765</v>
      </c>
      <c r="B1947" s="324">
        <v>36</v>
      </c>
      <c r="C1947" s="324">
        <v>27</v>
      </c>
      <c r="D1947" s="324">
        <v>1</v>
      </c>
      <c r="E1947" s="324">
        <v>7210</v>
      </c>
      <c r="F1947" s="324">
        <v>7.2</v>
      </c>
      <c r="G1947" s="324">
        <v>1</v>
      </c>
      <c r="H1947" s="324">
        <v>0</v>
      </c>
      <c r="I1947" s="325">
        <v>1773</v>
      </c>
      <c r="J1947" s="331">
        <v>1</v>
      </c>
    </row>
    <row r="1948" spans="1:10" ht="20" x14ac:dyDescent="0.2">
      <c r="A1948" s="323">
        <v>1766</v>
      </c>
      <c r="B1948" s="324">
        <v>41</v>
      </c>
      <c r="C1948" s="324">
        <v>12</v>
      </c>
      <c r="D1948" s="324">
        <v>1</v>
      </c>
      <c r="E1948" s="324">
        <v>5180</v>
      </c>
      <c r="F1948" s="324">
        <v>7.5</v>
      </c>
      <c r="G1948" s="324">
        <v>1</v>
      </c>
      <c r="H1948" s="324">
        <v>0</v>
      </c>
      <c r="I1948" s="325">
        <v>127</v>
      </c>
      <c r="J1948" s="331">
        <v>1</v>
      </c>
    </row>
    <row r="1949" spans="1:10" ht="20" x14ac:dyDescent="0.2">
      <c r="A1949" s="323">
        <v>1768</v>
      </c>
      <c r="B1949" s="324">
        <v>45</v>
      </c>
      <c r="C1949" s="324">
        <v>21</v>
      </c>
      <c r="D1949" s="324">
        <v>2</v>
      </c>
      <c r="E1949" s="324">
        <v>8460</v>
      </c>
      <c r="F1949" s="324">
        <v>7</v>
      </c>
      <c r="G1949" s="324">
        <v>1</v>
      </c>
      <c r="H1949" s="324">
        <v>0</v>
      </c>
      <c r="I1949" s="325">
        <v>736</v>
      </c>
      <c r="J1949" s="331">
        <v>1</v>
      </c>
    </row>
    <row r="1950" spans="1:10" ht="20" x14ac:dyDescent="0.2">
      <c r="A1950" s="323">
        <v>1769</v>
      </c>
      <c r="B1950" s="324">
        <v>26</v>
      </c>
      <c r="C1950" s="324">
        <v>14</v>
      </c>
      <c r="D1950" s="324">
        <v>2</v>
      </c>
      <c r="E1950" s="324">
        <v>5490</v>
      </c>
      <c r="F1950" s="324">
        <v>3.2</v>
      </c>
      <c r="G1950" s="324">
        <v>0</v>
      </c>
      <c r="H1950" s="324">
        <v>0</v>
      </c>
      <c r="I1950" s="325">
        <v>288</v>
      </c>
      <c r="J1950" s="331">
        <v>1</v>
      </c>
    </row>
    <row r="1951" spans="1:10" ht="20" x14ac:dyDescent="0.2">
      <c r="A1951" s="323">
        <v>1786</v>
      </c>
      <c r="B1951" s="324">
        <v>38</v>
      </c>
      <c r="C1951" s="324">
        <v>17</v>
      </c>
      <c r="D1951" s="324">
        <v>3</v>
      </c>
      <c r="E1951" s="324">
        <v>9430</v>
      </c>
      <c r="F1951" s="324">
        <v>4.5999999999999996</v>
      </c>
      <c r="G1951" s="324">
        <v>1</v>
      </c>
      <c r="H1951" s="324">
        <v>0</v>
      </c>
      <c r="I1951" s="325">
        <v>386</v>
      </c>
      <c r="J1951" s="331">
        <v>1</v>
      </c>
    </row>
    <row r="1952" spans="1:10" ht="20" x14ac:dyDescent="0.2">
      <c r="A1952" s="323">
        <v>1788</v>
      </c>
      <c r="B1952" s="324">
        <v>46</v>
      </c>
      <c r="C1952" s="324">
        <v>12</v>
      </c>
      <c r="D1952" s="324">
        <v>2</v>
      </c>
      <c r="E1952" s="324">
        <v>5640</v>
      </c>
      <c r="F1952" s="324">
        <v>5.5</v>
      </c>
      <c r="G1952" s="324">
        <v>0</v>
      </c>
      <c r="H1952" s="324">
        <v>1</v>
      </c>
      <c r="I1952" s="325">
        <v>875</v>
      </c>
      <c r="J1952" s="331">
        <v>1</v>
      </c>
    </row>
    <row r="1953" spans="1:10" ht="20" x14ac:dyDescent="0.2">
      <c r="A1953" s="323">
        <v>1793</v>
      </c>
      <c r="B1953" s="324">
        <v>35</v>
      </c>
      <c r="C1953" s="324">
        <v>24</v>
      </c>
      <c r="D1953" s="324">
        <v>2</v>
      </c>
      <c r="E1953" s="324">
        <v>10320</v>
      </c>
      <c r="F1953" s="324">
        <v>5.6</v>
      </c>
      <c r="G1953" s="324">
        <v>1</v>
      </c>
      <c r="H1953" s="324">
        <v>1</v>
      </c>
      <c r="I1953" s="325">
        <v>3316</v>
      </c>
      <c r="J1953" s="331">
        <v>1</v>
      </c>
    </row>
    <row r="1954" spans="1:10" ht="20" x14ac:dyDescent="0.2">
      <c r="A1954" s="323">
        <v>1794</v>
      </c>
      <c r="B1954" s="324">
        <v>35</v>
      </c>
      <c r="C1954" s="324">
        <v>13</v>
      </c>
      <c r="D1954" s="324">
        <v>4</v>
      </c>
      <c r="E1954" s="324">
        <v>7570</v>
      </c>
      <c r="F1954" s="324">
        <v>8.6</v>
      </c>
      <c r="G1954" s="324">
        <v>1</v>
      </c>
      <c r="H1954" s="324">
        <v>1</v>
      </c>
      <c r="I1954" s="325">
        <v>1056</v>
      </c>
      <c r="J1954" s="331">
        <v>1</v>
      </c>
    </row>
    <row r="1955" spans="1:10" ht="20" x14ac:dyDescent="0.2">
      <c r="A1955" s="323">
        <v>1802</v>
      </c>
      <c r="B1955" s="324">
        <v>32</v>
      </c>
      <c r="C1955" s="324">
        <v>19</v>
      </c>
      <c r="D1955" s="324">
        <v>2</v>
      </c>
      <c r="E1955" s="324">
        <v>7160</v>
      </c>
      <c r="F1955" s="324">
        <v>4.9000000000000004</v>
      </c>
      <c r="G1955" s="324">
        <v>1</v>
      </c>
      <c r="H1955" s="324">
        <v>1</v>
      </c>
      <c r="I1955" s="325">
        <v>712</v>
      </c>
      <c r="J1955" s="331">
        <v>1</v>
      </c>
    </row>
    <row r="1956" spans="1:10" ht="20" x14ac:dyDescent="0.2">
      <c r="A1956" s="323">
        <v>1803</v>
      </c>
      <c r="B1956" s="324">
        <v>31</v>
      </c>
      <c r="C1956" s="324">
        <v>15</v>
      </c>
      <c r="D1956" s="324">
        <v>4</v>
      </c>
      <c r="E1956" s="324">
        <v>5230</v>
      </c>
      <c r="F1956" s="324">
        <v>7.3</v>
      </c>
      <c r="G1956" s="324">
        <v>1</v>
      </c>
      <c r="H1956" s="324">
        <v>1</v>
      </c>
      <c r="I1956" s="325">
        <v>160</v>
      </c>
      <c r="J1956" s="331">
        <v>1</v>
      </c>
    </row>
    <row r="1957" spans="1:10" ht="20" x14ac:dyDescent="0.2">
      <c r="A1957" s="323">
        <v>1804</v>
      </c>
      <c r="B1957" s="324">
        <v>37</v>
      </c>
      <c r="C1957" s="324">
        <v>23</v>
      </c>
      <c r="D1957" s="324">
        <v>3</v>
      </c>
      <c r="E1957" s="324">
        <v>10070</v>
      </c>
      <c r="F1957" s="324">
        <v>5.5</v>
      </c>
      <c r="G1957" s="324">
        <v>0</v>
      </c>
      <c r="H1957" s="324">
        <v>1</v>
      </c>
      <c r="I1957" s="325">
        <v>1263</v>
      </c>
      <c r="J1957" s="331">
        <v>1</v>
      </c>
    </row>
    <row r="1958" spans="1:10" ht="20" x14ac:dyDescent="0.2">
      <c r="A1958" s="323">
        <v>1805</v>
      </c>
      <c r="B1958" s="324">
        <v>38</v>
      </c>
      <c r="C1958" s="324">
        <v>18</v>
      </c>
      <c r="D1958" s="324">
        <v>2</v>
      </c>
      <c r="E1958" s="324">
        <v>6240</v>
      </c>
      <c r="F1958" s="324">
        <v>4.3</v>
      </c>
      <c r="G1958" s="324">
        <v>1</v>
      </c>
      <c r="H1958" s="324">
        <v>1</v>
      </c>
      <c r="I1958" s="325">
        <v>857</v>
      </c>
      <c r="J1958" s="331">
        <v>1</v>
      </c>
    </row>
    <row r="1959" spans="1:10" ht="20" x14ac:dyDescent="0.2">
      <c r="A1959" s="323">
        <v>1808</v>
      </c>
      <c r="B1959" s="324">
        <v>37</v>
      </c>
      <c r="C1959" s="324">
        <v>16</v>
      </c>
      <c r="D1959" s="324">
        <v>4</v>
      </c>
      <c r="E1959" s="324">
        <v>6090</v>
      </c>
      <c r="F1959" s="324">
        <v>3.9</v>
      </c>
      <c r="G1959" s="324">
        <v>1</v>
      </c>
      <c r="H1959" s="324">
        <v>1</v>
      </c>
      <c r="I1959" s="325">
        <v>770</v>
      </c>
      <c r="J1959" s="331">
        <v>1</v>
      </c>
    </row>
    <row r="1960" spans="1:10" ht="20" x14ac:dyDescent="0.2">
      <c r="A1960" s="323">
        <v>1811</v>
      </c>
      <c r="B1960" s="324">
        <v>46</v>
      </c>
      <c r="C1960" s="324">
        <v>16</v>
      </c>
      <c r="D1960" s="324">
        <v>5</v>
      </c>
      <c r="E1960" s="324">
        <v>7390</v>
      </c>
      <c r="F1960" s="324">
        <v>9.1</v>
      </c>
      <c r="G1960" s="324">
        <v>1</v>
      </c>
      <c r="H1960" s="324">
        <v>0</v>
      </c>
      <c r="I1960" s="325">
        <v>1697</v>
      </c>
      <c r="J1960" s="331">
        <v>1</v>
      </c>
    </row>
    <row r="1961" spans="1:10" ht="20" x14ac:dyDescent="0.2">
      <c r="A1961" s="323">
        <v>1815</v>
      </c>
      <c r="B1961" s="324">
        <v>39</v>
      </c>
      <c r="C1961" s="324">
        <v>21</v>
      </c>
      <c r="D1961" s="324">
        <v>1</v>
      </c>
      <c r="E1961" s="324">
        <v>6300</v>
      </c>
      <c r="F1961" s="324">
        <v>6.5</v>
      </c>
      <c r="G1961" s="324">
        <v>0</v>
      </c>
      <c r="H1961" s="324">
        <v>0</v>
      </c>
      <c r="I1961" s="325">
        <v>490</v>
      </c>
      <c r="J1961" s="331">
        <v>1</v>
      </c>
    </row>
    <row r="1962" spans="1:10" ht="20" x14ac:dyDescent="0.2">
      <c r="A1962" s="323">
        <v>1818</v>
      </c>
      <c r="B1962" s="324">
        <v>50</v>
      </c>
      <c r="C1962" s="324">
        <v>15</v>
      </c>
      <c r="D1962" s="324">
        <v>1</v>
      </c>
      <c r="E1962" s="324">
        <v>5960</v>
      </c>
      <c r="F1962" s="324">
        <v>1.1000000000000001</v>
      </c>
      <c r="G1962" s="324">
        <v>1</v>
      </c>
      <c r="H1962" s="324">
        <v>1</v>
      </c>
      <c r="I1962" s="325">
        <v>1054</v>
      </c>
      <c r="J1962" s="331">
        <v>1</v>
      </c>
    </row>
    <row r="1963" spans="1:10" ht="20" x14ac:dyDescent="0.2">
      <c r="A1963" s="323">
        <v>1825</v>
      </c>
      <c r="B1963" s="324">
        <v>44</v>
      </c>
      <c r="C1963" s="324">
        <v>26</v>
      </c>
      <c r="D1963" s="324">
        <v>4</v>
      </c>
      <c r="E1963" s="324">
        <v>7110</v>
      </c>
      <c r="F1963" s="324">
        <v>5.5</v>
      </c>
      <c r="G1963" s="324">
        <v>0</v>
      </c>
      <c r="H1963" s="324">
        <v>0</v>
      </c>
      <c r="I1963" s="325">
        <v>1164</v>
      </c>
      <c r="J1963" s="331">
        <v>1</v>
      </c>
    </row>
    <row r="1964" spans="1:10" ht="20" x14ac:dyDescent="0.2">
      <c r="A1964" s="323">
        <v>1827</v>
      </c>
      <c r="B1964" s="324">
        <v>31</v>
      </c>
      <c r="C1964" s="324">
        <v>12</v>
      </c>
      <c r="D1964" s="324">
        <v>2</v>
      </c>
      <c r="E1964" s="324">
        <v>4830</v>
      </c>
      <c r="F1964" s="324">
        <v>5.7</v>
      </c>
      <c r="G1964" s="324">
        <v>1</v>
      </c>
      <c r="H1964" s="324">
        <v>0</v>
      </c>
      <c r="I1964" s="325">
        <v>929</v>
      </c>
      <c r="J1964" s="331">
        <v>1</v>
      </c>
    </row>
    <row r="1965" spans="1:10" ht="20" x14ac:dyDescent="0.2">
      <c r="A1965" s="323">
        <v>1831</v>
      </c>
      <c r="B1965" s="324">
        <v>33</v>
      </c>
      <c r="C1965" s="324">
        <v>12</v>
      </c>
      <c r="D1965" s="324">
        <v>1</v>
      </c>
      <c r="E1965" s="324">
        <v>4910</v>
      </c>
      <c r="F1965" s="324">
        <v>2.8</v>
      </c>
      <c r="G1965" s="324">
        <v>1</v>
      </c>
      <c r="H1965" s="324">
        <v>1</v>
      </c>
      <c r="I1965" s="325">
        <v>477</v>
      </c>
      <c r="J1965" s="331">
        <v>1</v>
      </c>
    </row>
    <row r="1966" spans="1:10" ht="20" x14ac:dyDescent="0.2">
      <c r="A1966" s="323">
        <v>1834</v>
      </c>
      <c r="B1966" s="324">
        <v>31</v>
      </c>
      <c r="C1966" s="324">
        <v>14</v>
      </c>
      <c r="D1966" s="324">
        <v>2</v>
      </c>
      <c r="E1966" s="324">
        <v>6020</v>
      </c>
      <c r="F1966" s="324">
        <v>6</v>
      </c>
      <c r="G1966" s="324">
        <v>1</v>
      </c>
      <c r="H1966" s="324">
        <v>0</v>
      </c>
      <c r="I1966" s="325">
        <v>285</v>
      </c>
      <c r="J1966" s="331">
        <v>1</v>
      </c>
    </row>
    <row r="1967" spans="1:10" ht="20" x14ac:dyDescent="0.2">
      <c r="A1967" s="323">
        <v>1837</v>
      </c>
      <c r="B1967" s="324">
        <v>32</v>
      </c>
      <c r="C1967" s="324">
        <v>13</v>
      </c>
      <c r="D1967" s="324">
        <v>1</v>
      </c>
      <c r="E1967" s="324">
        <v>4580</v>
      </c>
      <c r="F1967" s="324">
        <v>4.4000000000000004</v>
      </c>
      <c r="G1967" s="324">
        <v>1</v>
      </c>
      <c r="H1967" s="324">
        <v>1</v>
      </c>
      <c r="I1967" s="325">
        <v>356</v>
      </c>
      <c r="J1967" s="331">
        <v>1</v>
      </c>
    </row>
    <row r="1968" spans="1:10" ht="20" x14ac:dyDescent="0.2">
      <c r="A1968" s="323">
        <v>1839</v>
      </c>
      <c r="B1968" s="324">
        <v>42</v>
      </c>
      <c r="C1968" s="324">
        <v>16</v>
      </c>
      <c r="D1968" s="324">
        <v>2</v>
      </c>
      <c r="E1968" s="324">
        <v>5530</v>
      </c>
      <c r="F1968" s="324">
        <v>3.7</v>
      </c>
      <c r="G1968" s="324">
        <v>0</v>
      </c>
      <c r="H1968" s="324">
        <v>0</v>
      </c>
      <c r="I1968" s="325">
        <v>835</v>
      </c>
      <c r="J1968" s="331">
        <v>1</v>
      </c>
    </row>
    <row r="1969" spans="1:10" ht="20" x14ac:dyDescent="0.2">
      <c r="A1969" s="323">
        <v>1842</v>
      </c>
      <c r="B1969" s="324">
        <v>33</v>
      </c>
      <c r="C1969" s="324">
        <v>20</v>
      </c>
      <c r="D1969" s="324">
        <v>2</v>
      </c>
      <c r="E1969" s="324">
        <v>5540</v>
      </c>
      <c r="F1969" s="324">
        <v>5</v>
      </c>
      <c r="G1969" s="324">
        <v>0</v>
      </c>
      <c r="H1969" s="324">
        <v>0</v>
      </c>
      <c r="I1969" s="325">
        <v>867</v>
      </c>
      <c r="J1969" s="331">
        <v>1</v>
      </c>
    </row>
    <row r="1970" spans="1:10" ht="20" x14ac:dyDescent="0.2">
      <c r="A1970" s="323">
        <v>1860</v>
      </c>
      <c r="B1970" s="324">
        <v>34</v>
      </c>
      <c r="C1970" s="324">
        <v>21</v>
      </c>
      <c r="D1970" s="324">
        <v>3</v>
      </c>
      <c r="E1970" s="324">
        <v>6400</v>
      </c>
      <c r="F1970" s="324">
        <v>2.8</v>
      </c>
      <c r="G1970" s="324">
        <v>0</v>
      </c>
      <c r="H1970" s="324">
        <v>0</v>
      </c>
      <c r="I1970" s="325">
        <v>471</v>
      </c>
      <c r="J1970" s="331">
        <v>1</v>
      </c>
    </row>
    <row r="1971" spans="1:10" ht="20" x14ac:dyDescent="0.2">
      <c r="A1971" s="323">
        <v>1862</v>
      </c>
      <c r="B1971" s="324">
        <v>29</v>
      </c>
      <c r="C1971" s="324">
        <v>13</v>
      </c>
      <c r="D1971" s="324">
        <v>3</v>
      </c>
      <c r="E1971" s="324">
        <v>4310</v>
      </c>
      <c r="F1971" s="324">
        <v>2.9</v>
      </c>
      <c r="G1971" s="324">
        <v>1</v>
      </c>
      <c r="H1971" s="324">
        <v>0</v>
      </c>
      <c r="I1971" s="325">
        <v>297</v>
      </c>
      <c r="J1971" s="331">
        <v>1</v>
      </c>
    </row>
    <row r="1972" spans="1:10" ht="20" x14ac:dyDescent="0.2">
      <c r="A1972" s="323">
        <v>1871</v>
      </c>
      <c r="B1972" s="324">
        <v>37</v>
      </c>
      <c r="C1972" s="324">
        <v>16</v>
      </c>
      <c r="D1972" s="324">
        <v>2</v>
      </c>
      <c r="E1972" s="324">
        <v>10680</v>
      </c>
      <c r="F1972" s="324">
        <v>5.2</v>
      </c>
      <c r="G1972" s="324">
        <v>1</v>
      </c>
      <c r="H1972" s="324">
        <v>0</v>
      </c>
      <c r="I1972" s="325">
        <v>3167</v>
      </c>
      <c r="J1972" s="331">
        <v>1</v>
      </c>
    </row>
    <row r="1973" spans="1:10" ht="20" x14ac:dyDescent="0.2">
      <c r="A1973" s="323">
        <v>1874</v>
      </c>
      <c r="B1973" s="324">
        <v>27</v>
      </c>
      <c r="C1973" s="324">
        <v>13</v>
      </c>
      <c r="D1973" s="324">
        <v>2</v>
      </c>
      <c r="E1973" s="324">
        <v>4850</v>
      </c>
      <c r="F1973" s="324">
        <v>5.2</v>
      </c>
      <c r="G1973" s="324">
        <v>0</v>
      </c>
      <c r="H1973" s="324">
        <v>1</v>
      </c>
      <c r="I1973" s="325">
        <v>496</v>
      </c>
      <c r="J1973" s="331">
        <v>1</v>
      </c>
    </row>
    <row r="1974" spans="1:10" ht="20" x14ac:dyDescent="0.2">
      <c r="A1974" s="323">
        <v>1877</v>
      </c>
      <c r="B1974" s="324">
        <v>28</v>
      </c>
      <c r="C1974" s="324">
        <v>13</v>
      </c>
      <c r="D1974" s="324">
        <v>2</v>
      </c>
      <c r="E1974" s="324">
        <v>6100</v>
      </c>
      <c r="F1974" s="324">
        <v>4.9000000000000004</v>
      </c>
      <c r="G1974" s="324">
        <v>1</v>
      </c>
      <c r="H1974" s="324">
        <v>0</v>
      </c>
      <c r="I1974" s="325">
        <v>728</v>
      </c>
      <c r="J1974" s="331">
        <v>1</v>
      </c>
    </row>
    <row r="1975" spans="1:10" ht="20" x14ac:dyDescent="0.2">
      <c r="A1975" s="323">
        <v>1878</v>
      </c>
      <c r="B1975" s="324">
        <v>43</v>
      </c>
      <c r="C1975" s="324">
        <v>14</v>
      </c>
      <c r="D1975" s="324">
        <v>1</v>
      </c>
      <c r="E1975" s="324">
        <v>5940</v>
      </c>
      <c r="F1975" s="324">
        <v>5.9</v>
      </c>
      <c r="G1975" s="324">
        <v>0</v>
      </c>
      <c r="H1975" s="324">
        <v>0</v>
      </c>
      <c r="I1975" s="325">
        <v>272</v>
      </c>
      <c r="J1975" s="331">
        <v>1</v>
      </c>
    </row>
    <row r="1976" spans="1:10" ht="20" x14ac:dyDescent="0.2">
      <c r="A1976" s="323">
        <v>1887</v>
      </c>
      <c r="B1976" s="324">
        <v>35</v>
      </c>
      <c r="C1976" s="324">
        <v>19</v>
      </c>
      <c r="D1976" s="324">
        <v>4</v>
      </c>
      <c r="E1976" s="324">
        <v>12390</v>
      </c>
      <c r="F1976" s="324">
        <v>5.7</v>
      </c>
      <c r="G1976" s="324">
        <v>0</v>
      </c>
      <c r="H1976" s="324">
        <v>1</v>
      </c>
      <c r="I1976" s="325">
        <v>552</v>
      </c>
      <c r="J1976" s="331">
        <v>1</v>
      </c>
    </row>
    <row r="1977" spans="1:10" ht="20" x14ac:dyDescent="0.2">
      <c r="A1977" s="323">
        <v>1892</v>
      </c>
      <c r="B1977" s="324">
        <v>53</v>
      </c>
      <c r="C1977" s="324">
        <v>14</v>
      </c>
      <c r="D1977" s="324">
        <v>2</v>
      </c>
      <c r="E1977" s="324">
        <v>6990</v>
      </c>
      <c r="F1977" s="324">
        <v>4.8</v>
      </c>
      <c r="G1977" s="324">
        <v>0</v>
      </c>
      <c r="H1977" s="324">
        <v>1</v>
      </c>
      <c r="I1977" s="325">
        <v>530</v>
      </c>
      <c r="J1977" s="331">
        <v>1</v>
      </c>
    </row>
    <row r="1978" spans="1:10" ht="20" x14ac:dyDescent="0.2">
      <c r="A1978" s="323">
        <v>1895</v>
      </c>
      <c r="B1978" s="324">
        <v>28</v>
      </c>
      <c r="C1978" s="324">
        <v>15</v>
      </c>
      <c r="D1978" s="324">
        <v>3</v>
      </c>
      <c r="E1978" s="324">
        <v>6920</v>
      </c>
      <c r="F1978" s="324">
        <v>3.4</v>
      </c>
      <c r="G1978" s="324">
        <v>0</v>
      </c>
      <c r="H1978" s="324">
        <v>0</v>
      </c>
      <c r="I1978" s="325">
        <v>1009</v>
      </c>
      <c r="J1978" s="331">
        <v>1</v>
      </c>
    </row>
    <row r="1979" spans="1:10" ht="20" x14ac:dyDescent="0.2">
      <c r="A1979" s="323">
        <v>1901</v>
      </c>
      <c r="B1979" s="324">
        <v>34</v>
      </c>
      <c r="C1979" s="324">
        <v>12</v>
      </c>
      <c r="D1979" s="324">
        <v>1</v>
      </c>
      <c r="E1979" s="324">
        <v>5860</v>
      </c>
      <c r="F1979" s="324">
        <v>4.5999999999999996</v>
      </c>
      <c r="G1979" s="324">
        <v>1</v>
      </c>
      <c r="H1979" s="324">
        <v>1</v>
      </c>
      <c r="I1979" s="325">
        <v>403</v>
      </c>
      <c r="J1979" s="331">
        <v>1</v>
      </c>
    </row>
    <row r="1980" spans="1:10" ht="20" x14ac:dyDescent="0.2">
      <c r="A1980" s="323">
        <v>1902</v>
      </c>
      <c r="B1980" s="324">
        <v>24</v>
      </c>
      <c r="C1980" s="324">
        <v>12</v>
      </c>
      <c r="D1980" s="324">
        <v>1</v>
      </c>
      <c r="E1980" s="324">
        <v>4300</v>
      </c>
      <c r="F1980" s="324">
        <v>9.1</v>
      </c>
      <c r="G1980" s="324">
        <v>1</v>
      </c>
      <c r="H1980" s="324">
        <v>1</v>
      </c>
      <c r="I1980" s="325">
        <v>596</v>
      </c>
      <c r="J1980" s="331">
        <v>1</v>
      </c>
    </row>
    <row r="1981" spans="1:10" ht="20" x14ac:dyDescent="0.2">
      <c r="A1981" s="323">
        <v>1903</v>
      </c>
      <c r="B1981" s="324">
        <v>31</v>
      </c>
      <c r="C1981" s="324">
        <v>12</v>
      </c>
      <c r="D1981" s="324">
        <v>5</v>
      </c>
      <c r="E1981" s="324">
        <v>8960</v>
      </c>
      <c r="F1981" s="324">
        <v>6.4</v>
      </c>
      <c r="G1981" s="324">
        <v>1</v>
      </c>
      <c r="H1981" s="324">
        <v>0</v>
      </c>
      <c r="I1981" s="325">
        <v>1717</v>
      </c>
      <c r="J1981" s="331">
        <v>1</v>
      </c>
    </row>
    <row r="1982" spans="1:10" ht="20" x14ac:dyDescent="0.2">
      <c r="A1982" s="323">
        <v>1905</v>
      </c>
      <c r="B1982" s="324">
        <v>32</v>
      </c>
      <c r="C1982" s="324">
        <v>15</v>
      </c>
      <c r="D1982" s="324">
        <v>2</v>
      </c>
      <c r="E1982" s="324">
        <v>4530</v>
      </c>
      <c r="F1982" s="324">
        <v>5.2</v>
      </c>
      <c r="G1982" s="324">
        <v>1</v>
      </c>
      <c r="H1982" s="324">
        <v>0</v>
      </c>
      <c r="I1982" s="325">
        <v>287</v>
      </c>
      <c r="J1982" s="331">
        <v>1</v>
      </c>
    </row>
    <row r="1983" spans="1:10" ht="20" x14ac:dyDescent="0.2">
      <c r="A1983" s="323">
        <v>1910</v>
      </c>
      <c r="B1983" s="324">
        <v>29</v>
      </c>
      <c r="C1983" s="324">
        <v>13</v>
      </c>
      <c r="D1983" s="324">
        <v>4</v>
      </c>
      <c r="E1983" s="324">
        <v>5560</v>
      </c>
      <c r="F1983" s="324">
        <v>3.5</v>
      </c>
      <c r="G1983" s="324">
        <v>1</v>
      </c>
      <c r="H1983" s="324">
        <v>0</v>
      </c>
      <c r="I1983" s="325">
        <v>499</v>
      </c>
      <c r="J1983" s="331">
        <v>1</v>
      </c>
    </row>
    <row r="1984" spans="1:10" ht="20" x14ac:dyDescent="0.2">
      <c r="A1984" s="323">
        <v>1913</v>
      </c>
      <c r="B1984" s="324">
        <v>35</v>
      </c>
      <c r="C1984" s="324">
        <v>12</v>
      </c>
      <c r="D1984" s="324">
        <v>2</v>
      </c>
      <c r="E1984" s="324">
        <v>6700</v>
      </c>
      <c r="F1984" s="324">
        <v>6.7</v>
      </c>
      <c r="G1984" s="324">
        <v>1</v>
      </c>
      <c r="H1984" s="324">
        <v>0</v>
      </c>
      <c r="I1984" s="325">
        <v>374</v>
      </c>
      <c r="J1984" s="331">
        <v>1</v>
      </c>
    </row>
    <row r="1985" spans="1:10" ht="20" x14ac:dyDescent="0.2">
      <c r="A1985" s="323">
        <v>1915</v>
      </c>
      <c r="B1985" s="324">
        <v>57</v>
      </c>
      <c r="C1985" s="324">
        <v>12</v>
      </c>
      <c r="D1985" s="324">
        <v>2</v>
      </c>
      <c r="E1985" s="324">
        <v>7540</v>
      </c>
      <c r="F1985" s="324">
        <v>5.3</v>
      </c>
      <c r="G1985" s="324">
        <v>1</v>
      </c>
      <c r="H1985" s="324">
        <v>1</v>
      </c>
      <c r="I1985" s="325">
        <v>1011</v>
      </c>
      <c r="J1985" s="331">
        <v>1</v>
      </c>
    </row>
    <row r="1986" spans="1:10" ht="20" x14ac:dyDescent="0.2">
      <c r="A1986" s="323">
        <v>1920</v>
      </c>
      <c r="B1986" s="324">
        <v>34</v>
      </c>
      <c r="C1986" s="324">
        <v>14</v>
      </c>
      <c r="D1986" s="324">
        <v>1</v>
      </c>
      <c r="E1986" s="324">
        <v>5540</v>
      </c>
      <c r="F1986" s="324">
        <v>4.7</v>
      </c>
      <c r="G1986" s="324">
        <v>1</v>
      </c>
      <c r="H1986" s="324">
        <v>0</v>
      </c>
      <c r="I1986" s="325">
        <v>29</v>
      </c>
      <c r="J1986" s="331">
        <v>1</v>
      </c>
    </row>
    <row r="1987" spans="1:10" ht="20" x14ac:dyDescent="0.2">
      <c r="A1987" s="323">
        <v>1922</v>
      </c>
      <c r="B1987" s="324">
        <v>47</v>
      </c>
      <c r="C1987" s="324">
        <v>33</v>
      </c>
      <c r="D1987" s="324">
        <v>3</v>
      </c>
      <c r="E1987" s="324">
        <v>25480</v>
      </c>
      <c r="F1987" s="324">
        <v>5.8</v>
      </c>
      <c r="G1987" s="324">
        <v>1</v>
      </c>
      <c r="H1987" s="324">
        <v>1</v>
      </c>
      <c r="I1987" s="325">
        <v>3172</v>
      </c>
      <c r="J1987" s="331">
        <v>1</v>
      </c>
    </row>
    <row r="1988" spans="1:10" ht="20" x14ac:dyDescent="0.2">
      <c r="A1988" s="323">
        <v>1930</v>
      </c>
      <c r="B1988" s="324">
        <v>31</v>
      </c>
      <c r="C1988" s="324">
        <v>18</v>
      </c>
      <c r="D1988" s="324">
        <v>1</v>
      </c>
      <c r="E1988" s="324">
        <v>5210</v>
      </c>
      <c r="F1988" s="324">
        <v>8.5</v>
      </c>
      <c r="G1988" s="324">
        <v>1</v>
      </c>
      <c r="H1988" s="324">
        <v>0</v>
      </c>
      <c r="I1988" s="325">
        <v>913</v>
      </c>
      <c r="J1988" s="331">
        <v>1</v>
      </c>
    </row>
    <row r="1989" spans="1:10" ht="20" x14ac:dyDescent="0.2">
      <c r="A1989" s="323">
        <v>1937</v>
      </c>
      <c r="B1989" s="324">
        <v>34</v>
      </c>
      <c r="C1989" s="324">
        <v>23</v>
      </c>
      <c r="D1989" s="324">
        <v>1</v>
      </c>
      <c r="E1989" s="324">
        <v>5500</v>
      </c>
      <c r="F1989" s="324">
        <v>9</v>
      </c>
      <c r="G1989" s="324">
        <v>0</v>
      </c>
      <c r="H1989" s="324">
        <v>1</v>
      </c>
      <c r="I1989" s="325">
        <v>409</v>
      </c>
      <c r="J1989" s="331">
        <v>1</v>
      </c>
    </row>
    <row r="1990" spans="1:10" ht="20" x14ac:dyDescent="0.2">
      <c r="A1990" s="323">
        <v>1939</v>
      </c>
      <c r="B1990" s="324">
        <v>45</v>
      </c>
      <c r="C1990" s="324">
        <v>37</v>
      </c>
      <c r="D1990" s="324">
        <v>1</v>
      </c>
      <c r="E1990" s="324">
        <v>21290</v>
      </c>
      <c r="F1990" s="324">
        <v>3.6</v>
      </c>
      <c r="G1990" s="324">
        <v>0</v>
      </c>
      <c r="H1990" s="324">
        <v>1</v>
      </c>
      <c r="I1990" s="325">
        <v>3436</v>
      </c>
      <c r="J1990" s="331">
        <v>1</v>
      </c>
    </row>
    <row r="1991" spans="1:10" ht="20" x14ac:dyDescent="0.2">
      <c r="A1991" s="323">
        <v>1940</v>
      </c>
      <c r="B1991" s="324">
        <v>24</v>
      </c>
      <c r="C1991" s="324">
        <v>14</v>
      </c>
      <c r="D1991" s="324">
        <v>1</v>
      </c>
      <c r="E1991" s="324">
        <v>4650</v>
      </c>
      <c r="F1991" s="324">
        <v>0.6</v>
      </c>
      <c r="G1991" s="324">
        <v>1</v>
      </c>
      <c r="H1991" s="324">
        <v>0</v>
      </c>
      <c r="I1991" s="325">
        <v>225</v>
      </c>
      <c r="J1991" s="331">
        <v>1</v>
      </c>
    </row>
    <row r="1992" spans="1:10" ht="20" x14ac:dyDescent="0.2">
      <c r="A1992" s="323">
        <v>1955</v>
      </c>
      <c r="B1992" s="324">
        <v>51</v>
      </c>
      <c r="C1992" s="324">
        <v>19</v>
      </c>
      <c r="D1992" s="324">
        <v>4</v>
      </c>
      <c r="E1992" s="324">
        <v>15940</v>
      </c>
      <c r="F1992" s="324">
        <v>4.2</v>
      </c>
      <c r="G1992" s="324">
        <v>1</v>
      </c>
      <c r="H1992" s="324">
        <v>0</v>
      </c>
      <c r="I1992" s="325">
        <v>1758</v>
      </c>
      <c r="J1992" s="331">
        <v>1</v>
      </c>
    </row>
    <row r="1993" spans="1:10" ht="20" x14ac:dyDescent="0.2">
      <c r="A1993" s="323">
        <v>1961</v>
      </c>
      <c r="B1993" s="324">
        <v>31</v>
      </c>
      <c r="C1993" s="324">
        <v>18</v>
      </c>
      <c r="D1993" s="324">
        <v>2</v>
      </c>
      <c r="E1993" s="324">
        <v>4920</v>
      </c>
      <c r="F1993" s="324">
        <v>1.8</v>
      </c>
      <c r="G1993" s="324">
        <v>1</v>
      </c>
      <c r="H1993" s="324">
        <v>0</v>
      </c>
      <c r="I1993" s="325">
        <v>1365</v>
      </c>
      <c r="J1993" s="331">
        <v>1</v>
      </c>
    </row>
    <row r="1994" spans="1:10" ht="20" x14ac:dyDescent="0.2">
      <c r="A1994" s="323">
        <v>1962</v>
      </c>
      <c r="B1994" s="324">
        <v>34</v>
      </c>
      <c r="C1994" s="324">
        <v>15</v>
      </c>
      <c r="D1994" s="324">
        <v>1</v>
      </c>
      <c r="E1994" s="324">
        <v>6660</v>
      </c>
      <c r="F1994" s="324">
        <v>4.4000000000000004</v>
      </c>
      <c r="G1994" s="324">
        <v>1</v>
      </c>
      <c r="H1994" s="324">
        <v>0</v>
      </c>
      <c r="I1994" s="325">
        <v>1291</v>
      </c>
      <c r="J1994" s="331">
        <v>1</v>
      </c>
    </row>
    <row r="1995" spans="1:10" ht="20" x14ac:dyDescent="0.2">
      <c r="A1995" s="323">
        <v>1965</v>
      </c>
      <c r="B1995" s="324">
        <v>43</v>
      </c>
      <c r="C1995" s="324">
        <v>12</v>
      </c>
      <c r="D1995" s="324">
        <v>3</v>
      </c>
      <c r="E1995" s="324">
        <v>5330</v>
      </c>
      <c r="F1995" s="324">
        <v>8.3000000000000007</v>
      </c>
      <c r="G1995" s="324">
        <v>1</v>
      </c>
      <c r="H1995" s="324">
        <v>0</v>
      </c>
      <c r="I1995" s="325">
        <v>705</v>
      </c>
      <c r="J1995" s="331">
        <v>1</v>
      </c>
    </row>
    <row r="1996" spans="1:10" ht="20" x14ac:dyDescent="0.2">
      <c r="A1996" s="323">
        <v>1966</v>
      </c>
      <c r="B1996" s="324">
        <v>29</v>
      </c>
      <c r="C1996" s="324">
        <v>14</v>
      </c>
      <c r="D1996" s="324">
        <v>1</v>
      </c>
      <c r="E1996" s="324">
        <v>5740</v>
      </c>
      <c r="F1996" s="324">
        <v>9.1</v>
      </c>
      <c r="G1996" s="324">
        <v>1</v>
      </c>
      <c r="H1996" s="324">
        <v>1</v>
      </c>
      <c r="I1996" s="325">
        <v>513</v>
      </c>
      <c r="J1996" s="331">
        <v>1</v>
      </c>
    </row>
    <row r="1997" spans="1:10" ht="20" x14ac:dyDescent="0.2">
      <c r="A1997" s="323">
        <v>1967</v>
      </c>
      <c r="B1997" s="324">
        <v>31</v>
      </c>
      <c r="C1997" s="324">
        <v>15</v>
      </c>
      <c r="D1997" s="324">
        <v>4</v>
      </c>
      <c r="E1997" s="324">
        <v>10170</v>
      </c>
      <c r="F1997" s="324">
        <v>1.5</v>
      </c>
      <c r="G1997" s="324">
        <v>0</v>
      </c>
      <c r="H1997" s="324">
        <v>1</v>
      </c>
      <c r="I1997" s="325">
        <v>625</v>
      </c>
      <c r="J1997" s="331">
        <v>1</v>
      </c>
    </row>
    <row r="1998" spans="1:10" ht="20" x14ac:dyDescent="0.2">
      <c r="A1998" s="323">
        <v>1973</v>
      </c>
      <c r="B1998" s="324">
        <v>37</v>
      </c>
      <c r="C1998" s="324">
        <v>18</v>
      </c>
      <c r="D1998" s="324">
        <v>4</v>
      </c>
      <c r="E1998" s="324">
        <v>12230.000000000002</v>
      </c>
      <c r="F1998" s="324">
        <v>4.5999999999999996</v>
      </c>
      <c r="G1998" s="324">
        <v>1</v>
      </c>
      <c r="H1998" s="324">
        <v>1</v>
      </c>
      <c r="I1998" s="325">
        <v>4322</v>
      </c>
      <c r="J1998" s="331">
        <v>1</v>
      </c>
    </row>
    <row r="1999" spans="1:10" ht="20" x14ac:dyDescent="0.2">
      <c r="A1999" s="323">
        <v>1978</v>
      </c>
      <c r="B1999" s="324">
        <v>29</v>
      </c>
      <c r="C1999" s="324">
        <v>12</v>
      </c>
      <c r="D1999" s="324">
        <v>5</v>
      </c>
      <c r="E1999" s="324">
        <v>5590</v>
      </c>
      <c r="F1999" s="324">
        <v>6.7</v>
      </c>
      <c r="G1999" s="324">
        <v>1</v>
      </c>
      <c r="H1999" s="324">
        <v>0</v>
      </c>
      <c r="I1999" s="325">
        <v>517</v>
      </c>
      <c r="J1999" s="331">
        <v>1</v>
      </c>
    </row>
    <row r="2000" spans="1:10" ht="20" x14ac:dyDescent="0.2">
      <c r="A2000" s="323">
        <v>1980</v>
      </c>
      <c r="B2000" s="324">
        <v>34</v>
      </c>
      <c r="C2000" s="324">
        <v>14</v>
      </c>
      <c r="D2000" s="324">
        <v>1</v>
      </c>
      <c r="E2000" s="324">
        <v>4760</v>
      </c>
      <c r="F2000" s="324">
        <v>6.9</v>
      </c>
      <c r="G2000" s="324">
        <v>1</v>
      </c>
      <c r="H2000" s="324">
        <v>0</v>
      </c>
      <c r="I2000" s="325">
        <v>528</v>
      </c>
      <c r="J2000" s="331">
        <v>1</v>
      </c>
    </row>
    <row r="2001" spans="1:10" ht="20" x14ac:dyDescent="0.2">
      <c r="A2001" s="323">
        <v>1988</v>
      </c>
      <c r="B2001" s="324">
        <v>31</v>
      </c>
      <c r="C2001" s="324">
        <v>20</v>
      </c>
      <c r="D2001" s="324">
        <v>1</v>
      </c>
      <c r="E2001" s="324">
        <v>6150</v>
      </c>
      <c r="F2001" s="324">
        <v>3.2</v>
      </c>
      <c r="G2001" s="324">
        <v>1</v>
      </c>
      <c r="H2001" s="324">
        <v>0</v>
      </c>
      <c r="I2001" s="325">
        <v>1076</v>
      </c>
      <c r="J2001" s="331">
        <v>1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" customWidth="1"/>
    <col min="2" max="4" width="8.83203125" customWidth="1"/>
    <col min="5" max="5" width="11.6640625" customWidth="1"/>
    <col min="6" max="6" width="8.83203125" customWidth="1"/>
    <col min="7" max="26" width="10" customWidth="1"/>
  </cols>
  <sheetData>
    <row r="1" spans="1:26" x14ac:dyDescent="0.2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x14ac:dyDescent="0.2">
      <c r="A2" s="137" t="s">
        <v>65</v>
      </c>
      <c r="B2" s="137" t="s">
        <v>442</v>
      </c>
      <c r="C2" s="137" t="s">
        <v>445</v>
      </c>
      <c r="D2" s="137" t="s">
        <v>446</v>
      </c>
      <c r="E2" s="137" t="s">
        <v>447</v>
      </c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x14ac:dyDescent="0.2">
      <c r="A3" s="44">
        <v>1</v>
      </c>
      <c r="B3" s="44">
        <v>1</v>
      </c>
      <c r="C3" s="44">
        <v>0.12</v>
      </c>
      <c r="D3" s="44">
        <v>0.05</v>
      </c>
      <c r="E3" s="44">
        <v>0.06</v>
      </c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x14ac:dyDescent="0.2">
      <c r="A4" s="44">
        <v>2</v>
      </c>
      <c r="B4" s="44">
        <v>1</v>
      </c>
      <c r="C4" s="44">
        <v>0.18</v>
      </c>
      <c r="D4" s="44">
        <v>0.08</v>
      </c>
      <c r="E4" s="44">
        <v>0.11</v>
      </c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 x14ac:dyDescent="0.2">
      <c r="A5" s="44">
        <v>3</v>
      </c>
      <c r="B5" s="44">
        <v>1</v>
      </c>
      <c r="C5" s="44">
        <v>0.21</v>
      </c>
      <c r="D5" s="44">
        <v>0.04</v>
      </c>
      <c r="E5" s="44">
        <v>0.19</v>
      </c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x14ac:dyDescent="0.2">
      <c r="A6" s="44">
        <v>4</v>
      </c>
      <c r="B6" s="44">
        <v>1</v>
      </c>
      <c r="C6" s="44">
        <v>0.22</v>
      </c>
      <c r="D6" s="44">
        <v>0.09</v>
      </c>
      <c r="E6" s="44">
        <v>0.22</v>
      </c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x14ac:dyDescent="0.2">
      <c r="A7" s="44">
        <v>5</v>
      </c>
      <c r="B7" s="44">
        <v>1</v>
      </c>
      <c r="C7" s="44">
        <v>0.25</v>
      </c>
      <c r="D7" s="44">
        <v>0.12</v>
      </c>
      <c r="E7" s="44">
        <v>0.15</v>
      </c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x14ac:dyDescent="0.2">
      <c r="A8" s="44">
        <v>6</v>
      </c>
      <c r="B8" s="44">
        <v>1</v>
      </c>
      <c r="C8" s="44">
        <v>0.27</v>
      </c>
      <c r="D8" s="44">
        <v>0.18</v>
      </c>
      <c r="E8" s="44">
        <v>7.0000000000000007E-2</v>
      </c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x14ac:dyDescent="0.2">
      <c r="A9" s="44">
        <v>7</v>
      </c>
      <c r="B9" s="44">
        <v>1</v>
      </c>
      <c r="C9" s="44">
        <v>0.32</v>
      </c>
      <c r="D9" s="44">
        <v>7.0000000000000007E-2</v>
      </c>
      <c r="E9" s="44">
        <v>0.13</v>
      </c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x14ac:dyDescent="0.2">
      <c r="A10" s="44">
        <v>8</v>
      </c>
      <c r="B10" s="44">
        <v>1</v>
      </c>
      <c r="C10" s="44">
        <v>0.36</v>
      </c>
      <c r="D10" s="44">
        <v>0.1</v>
      </c>
      <c r="E10" s="44">
        <v>0.12</v>
      </c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x14ac:dyDescent="0.2">
      <c r="A11" s="44">
        <v>9</v>
      </c>
      <c r="B11" s="44">
        <v>2</v>
      </c>
      <c r="C11" s="44">
        <v>0.37</v>
      </c>
      <c r="D11" s="44">
        <v>0.12</v>
      </c>
      <c r="E11" s="44">
        <v>0.15</v>
      </c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x14ac:dyDescent="0.2">
      <c r="A12" s="44">
        <v>10</v>
      </c>
      <c r="B12" s="44">
        <v>2</v>
      </c>
      <c r="C12" s="44">
        <v>0.51</v>
      </c>
      <c r="D12" s="44">
        <v>0.16</v>
      </c>
      <c r="E12" s="44">
        <v>0.21</v>
      </c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x14ac:dyDescent="0.2">
      <c r="A13" s="44">
        <v>11</v>
      </c>
      <c r="B13" s="44">
        <v>2</v>
      </c>
      <c r="C13" s="44">
        <v>0.56000000000000005</v>
      </c>
      <c r="D13" s="44">
        <v>0.13</v>
      </c>
      <c r="E13" s="44">
        <v>0.18</v>
      </c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x14ac:dyDescent="0.2">
      <c r="A14" s="44">
        <v>12</v>
      </c>
      <c r="B14" s="44">
        <v>2</v>
      </c>
      <c r="C14" s="44">
        <v>0.59</v>
      </c>
      <c r="D14" s="44">
        <v>0.1</v>
      </c>
      <c r="E14" s="44">
        <v>0.22</v>
      </c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x14ac:dyDescent="0.2">
      <c r="A15" s="44">
        <v>13</v>
      </c>
      <c r="B15" s="44">
        <v>2</v>
      </c>
      <c r="C15" s="44">
        <v>0.6</v>
      </c>
      <c r="D15" s="44">
        <v>0.11</v>
      </c>
      <c r="E15" s="44">
        <v>0.21</v>
      </c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x14ac:dyDescent="0.2">
      <c r="A16" s="44">
        <v>14</v>
      </c>
      <c r="B16" s="44">
        <v>2</v>
      </c>
      <c r="C16" s="44">
        <v>0.65</v>
      </c>
      <c r="D16" s="44">
        <v>0.08</v>
      </c>
      <c r="E16" s="44">
        <v>0.13</v>
      </c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x14ac:dyDescent="0.2">
      <c r="A17" s="44">
        <v>15</v>
      </c>
      <c r="B17" s="44">
        <v>2</v>
      </c>
      <c r="C17" s="44">
        <v>0.68</v>
      </c>
      <c r="D17" s="44">
        <v>0.17</v>
      </c>
      <c r="E17" s="44">
        <v>0.22</v>
      </c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x14ac:dyDescent="0.2">
      <c r="A18" s="44">
        <v>16</v>
      </c>
      <c r="B18" s="44">
        <v>2</v>
      </c>
      <c r="C18" s="44">
        <v>0.68</v>
      </c>
      <c r="D18" s="44">
        <v>0.14000000000000001</v>
      </c>
      <c r="E18" s="44">
        <v>0.28000000000000003</v>
      </c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x14ac:dyDescent="0.2">
      <c r="A19" s="44">
        <v>17</v>
      </c>
      <c r="B19" s="44">
        <v>2</v>
      </c>
      <c r="C19" s="44">
        <v>0.73</v>
      </c>
      <c r="D19" s="44">
        <v>0.12</v>
      </c>
      <c r="E19" s="44">
        <v>0.1</v>
      </c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x14ac:dyDescent="0.2">
      <c r="A20" s="44">
        <v>18</v>
      </c>
      <c r="B20" s="44">
        <v>2</v>
      </c>
      <c r="C20" s="44">
        <v>0.8</v>
      </c>
      <c r="D20" s="44">
        <v>0.14000000000000001</v>
      </c>
      <c r="E20" s="44">
        <v>0.14000000000000001</v>
      </c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5.75" customHeight="1" x14ac:dyDescent="0.2">
      <c r="A21" s="44">
        <v>19</v>
      </c>
      <c r="B21" s="44">
        <v>2</v>
      </c>
      <c r="C21" s="44">
        <v>0.86</v>
      </c>
      <c r="D21" s="44">
        <v>0.18</v>
      </c>
      <c r="E21" s="44">
        <v>0.09</v>
      </c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5.75" customHeight="1" x14ac:dyDescent="0.2">
      <c r="A22" s="138">
        <v>20</v>
      </c>
      <c r="B22" s="138">
        <v>2</v>
      </c>
      <c r="C22" s="138">
        <v>0.87</v>
      </c>
      <c r="D22" s="138">
        <v>0.17</v>
      </c>
      <c r="E22" s="138">
        <v>0.28000000000000003</v>
      </c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5.75" customHeight="1" x14ac:dyDescent="0.2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5.75" customHeight="1" x14ac:dyDescent="0.2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5.75" customHeight="1" x14ac:dyDescent="0.2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5.75" customHeight="1" x14ac:dyDescent="0.2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5.75" customHeight="1" x14ac:dyDescent="0.2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5.75" customHeight="1" x14ac:dyDescent="0.2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5.75" customHeight="1" x14ac:dyDescent="0.2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5.75" customHeight="1" x14ac:dyDescent="0.2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5.75" customHeight="1" x14ac:dyDescent="0.2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5.75" customHeight="1" x14ac:dyDescent="0.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5.75" customHeight="1" x14ac:dyDescent="0.2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5.75" customHeight="1" x14ac:dyDescent="0.2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5.75" customHeight="1" x14ac:dyDescent="0.2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5.75" customHeight="1" x14ac:dyDescent="0.2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5.75" customHeight="1" x14ac:dyDescent="0.2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5.75" customHeight="1" x14ac:dyDescent="0.2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5.75" customHeight="1" x14ac:dyDescent="0.2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5.75" customHeight="1" x14ac:dyDescent="0.2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5.75" customHeight="1" x14ac:dyDescent="0.2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5.75" customHeight="1" x14ac:dyDescent="0.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5.75" customHeight="1" x14ac:dyDescent="0.2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5.75" customHeight="1" x14ac:dyDescent="0.2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5.75" customHeight="1" x14ac:dyDescent="0.2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5.75" customHeight="1" x14ac:dyDescent="0.2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5.75" customHeight="1" x14ac:dyDescent="0.2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5.75" customHeight="1" x14ac:dyDescent="0.2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5.75" customHeight="1" x14ac:dyDescent="0.2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5.75" customHeight="1" x14ac:dyDescent="0.2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5.75" customHeight="1" x14ac:dyDescent="0.2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5.75" customHeight="1" x14ac:dyDescent="0.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5.75" customHeight="1" x14ac:dyDescent="0.2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5.75" customHeight="1" x14ac:dyDescent="0.2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5.75" customHeight="1" x14ac:dyDescent="0.2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75" customHeight="1" x14ac:dyDescent="0.2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5.75" customHeight="1" x14ac:dyDescent="0.2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5.75" customHeight="1" x14ac:dyDescent="0.2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5.75" customHeight="1" x14ac:dyDescent="0.2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5.75" customHeight="1" x14ac:dyDescent="0.2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5.75" customHeight="1" x14ac:dyDescent="0.2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5.75" customHeight="1" x14ac:dyDescent="0.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5.75" customHeight="1" x14ac:dyDescent="0.2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5.75" customHeight="1" x14ac:dyDescent="0.2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5.75" customHeight="1" x14ac:dyDescent="0.2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5.75" customHeight="1" x14ac:dyDescent="0.2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5.75" customHeight="1" x14ac:dyDescent="0.2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5.75" customHeight="1" x14ac:dyDescent="0.2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5.75" customHeight="1" x14ac:dyDescent="0.2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5.75" customHeight="1" x14ac:dyDescent="0.2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5.75" customHeight="1" x14ac:dyDescent="0.2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5.75" customHeight="1" x14ac:dyDescent="0.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5.75" customHeight="1" x14ac:dyDescent="0.2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5.75" customHeight="1" x14ac:dyDescent="0.2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5.75" customHeight="1" x14ac:dyDescent="0.2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5.75" customHeight="1" x14ac:dyDescent="0.2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5.75" customHeight="1" x14ac:dyDescent="0.2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5.75" customHeight="1" x14ac:dyDescent="0.2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5.75" customHeight="1" x14ac:dyDescent="0.2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5.75" customHeight="1" x14ac:dyDescent="0.2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5.75" customHeight="1" x14ac:dyDescent="0.2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5.75" customHeight="1" x14ac:dyDescent="0.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5.75" customHeight="1" x14ac:dyDescent="0.2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5.75" customHeight="1" x14ac:dyDescent="0.2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5.75" customHeight="1" x14ac:dyDescent="0.2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5.75" customHeight="1" x14ac:dyDescent="0.2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5.75" customHeight="1" x14ac:dyDescent="0.2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5.75" customHeight="1" x14ac:dyDescent="0.2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5.75" customHeight="1" x14ac:dyDescent="0.2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5.75" customHeight="1" x14ac:dyDescent="0.2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5.75" customHeight="1" x14ac:dyDescent="0.2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5.75" customHeight="1" x14ac:dyDescent="0.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5.75" customHeight="1" x14ac:dyDescent="0.2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5.75" customHeight="1" x14ac:dyDescent="0.2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5.75" customHeight="1" x14ac:dyDescent="0.2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5.75" customHeight="1" x14ac:dyDescent="0.2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5.75" customHeight="1" x14ac:dyDescent="0.2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5.75" customHeight="1" x14ac:dyDescent="0.2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5.75" customHeight="1" x14ac:dyDescent="0.2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5.75" customHeight="1" x14ac:dyDescent="0.2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5.75" customHeight="1" x14ac:dyDescent="0.2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5.75" customHeight="1" x14ac:dyDescent="0.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5.75" customHeight="1" x14ac:dyDescent="0.2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5.75" customHeight="1" x14ac:dyDescent="0.2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5.75" customHeight="1" x14ac:dyDescent="0.2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5.75" customHeight="1" x14ac:dyDescent="0.2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5.75" customHeight="1" x14ac:dyDescent="0.2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5.75" customHeight="1" x14ac:dyDescent="0.2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5.75" customHeight="1" x14ac:dyDescent="0.2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5.75" customHeight="1" x14ac:dyDescent="0.2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5.75" customHeight="1" x14ac:dyDescent="0.2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5.75" customHeight="1" x14ac:dyDescent="0.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5.75" customHeight="1" x14ac:dyDescent="0.2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5.75" customHeight="1" x14ac:dyDescent="0.2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5.75" customHeight="1" x14ac:dyDescent="0.2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5.75" customHeight="1" x14ac:dyDescent="0.2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5.75" customHeight="1" x14ac:dyDescent="0.2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5.75" customHeight="1" x14ac:dyDescent="0.2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5.75" customHeight="1" x14ac:dyDescent="0.2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5.75" customHeight="1" x14ac:dyDescent="0.2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5.75" customHeight="1" x14ac:dyDescent="0.2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5.75" customHeight="1" x14ac:dyDescent="0.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5.75" customHeight="1" x14ac:dyDescent="0.2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5.75" customHeight="1" x14ac:dyDescent="0.2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5.75" customHeight="1" x14ac:dyDescent="0.2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5.75" customHeight="1" x14ac:dyDescent="0.2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5.75" customHeight="1" x14ac:dyDescent="0.2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5.75" customHeight="1" x14ac:dyDescent="0.2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5.75" customHeight="1" x14ac:dyDescent="0.2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5.75" customHeight="1" x14ac:dyDescent="0.2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5.75" customHeight="1" x14ac:dyDescent="0.2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5.75" customHeight="1" x14ac:dyDescent="0.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5.75" customHeight="1" x14ac:dyDescent="0.2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5.75" customHeight="1" x14ac:dyDescent="0.2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5.75" customHeight="1" x14ac:dyDescent="0.2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5.75" customHeight="1" x14ac:dyDescent="0.2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5.75" customHeight="1" x14ac:dyDescent="0.2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5.75" customHeight="1" x14ac:dyDescent="0.2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5.75" customHeight="1" x14ac:dyDescent="0.2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5.75" customHeight="1" x14ac:dyDescent="0.2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5.75" customHeight="1" x14ac:dyDescent="0.2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5.75" customHeight="1" x14ac:dyDescent="0.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5.75" customHeight="1" x14ac:dyDescent="0.2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5.75" customHeight="1" x14ac:dyDescent="0.2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5.75" customHeight="1" x14ac:dyDescent="0.2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5.75" customHeight="1" x14ac:dyDescent="0.2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5.75" customHeight="1" x14ac:dyDescent="0.2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5.75" customHeight="1" x14ac:dyDescent="0.2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5.75" customHeight="1" x14ac:dyDescent="0.2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5.75" customHeight="1" x14ac:dyDescent="0.2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5.75" customHeight="1" x14ac:dyDescent="0.2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5.75" customHeight="1" x14ac:dyDescent="0.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5.75" customHeight="1" x14ac:dyDescent="0.2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5.75" customHeight="1" x14ac:dyDescent="0.2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5.75" customHeight="1" x14ac:dyDescent="0.2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5.75" customHeight="1" x14ac:dyDescent="0.2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5.75" customHeight="1" x14ac:dyDescent="0.2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5.75" customHeight="1" x14ac:dyDescent="0.2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5.75" customHeight="1" x14ac:dyDescent="0.2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5.75" customHeight="1" x14ac:dyDescent="0.2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5.75" customHeight="1" x14ac:dyDescent="0.2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5.75" customHeight="1" x14ac:dyDescent="0.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5.75" customHeight="1" x14ac:dyDescent="0.2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5.75" customHeight="1" x14ac:dyDescent="0.2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5.75" customHeight="1" x14ac:dyDescent="0.2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5.75" customHeight="1" x14ac:dyDescent="0.2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5.75" customHeight="1" x14ac:dyDescent="0.2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5.75" customHeight="1" x14ac:dyDescent="0.2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5.75" customHeight="1" x14ac:dyDescent="0.2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5.75" customHeight="1" x14ac:dyDescent="0.2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5.75" customHeight="1" x14ac:dyDescent="0.2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5.75" customHeight="1" x14ac:dyDescent="0.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5.75" customHeight="1" x14ac:dyDescent="0.2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5.75" customHeight="1" x14ac:dyDescent="0.2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5.75" customHeight="1" x14ac:dyDescent="0.2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5.75" customHeight="1" x14ac:dyDescent="0.2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5.75" customHeight="1" x14ac:dyDescent="0.2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5.75" customHeight="1" x14ac:dyDescent="0.2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5.75" customHeight="1" x14ac:dyDescent="0.2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5.75" customHeight="1" x14ac:dyDescent="0.2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5.75" customHeight="1" x14ac:dyDescent="0.2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5.75" customHeight="1" x14ac:dyDescent="0.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5.75" customHeight="1" x14ac:dyDescent="0.2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5.75" customHeight="1" x14ac:dyDescent="0.2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5.75" customHeight="1" x14ac:dyDescent="0.2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5.75" customHeight="1" x14ac:dyDescent="0.2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5.75" customHeight="1" x14ac:dyDescent="0.2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5.75" customHeight="1" x14ac:dyDescent="0.2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5.75" customHeight="1" x14ac:dyDescent="0.2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5.75" customHeight="1" x14ac:dyDescent="0.2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5.75" customHeight="1" x14ac:dyDescent="0.2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5.75" customHeight="1" x14ac:dyDescent="0.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5.75" customHeight="1" x14ac:dyDescent="0.2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5.75" customHeight="1" x14ac:dyDescent="0.2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5.75" customHeight="1" x14ac:dyDescent="0.2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5.75" customHeight="1" x14ac:dyDescent="0.2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5.75" customHeight="1" x14ac:dyDescent="0.2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5.75" customHeight="1" x14ac:dyDescent="0.2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5.75" customHeight="1" x14ac:dyDescent="0.2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5.75" customHeight="1" x14ac:dyDescent="0.2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5.75" customHeight="1" x14ac:dyDescent="0.2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5.75" customHeight="1" x14ac:dyDescent="0.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5.75" customHeight="1" x14ac:dyDescent="0.2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5.75" customHeight="1" x14ac:dyDescent="0.2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5.75" customHeight="1" x14ac:dyDescent="0.2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5.75" customHeight="1" x14ac:dyDescent="0.2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5.75" customHeight="1" x14ac:dyDescent="0.2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5.75" customHeight="1" x14ac:dyDescent="0.2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5.75" customHeight="1" x14ac:dyDescent="0.2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5.75" customHeight="1" x14ac:dyDescent="0.2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5.75" customHeight="1" x14ac:dyDescent="0.2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5.75" customHeight="1" x14ac:dyDescent="0.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5.75" customHeight="1" x14ac:dyDescent="0.2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5.75" customHeight="1" x14ac:dyDescent="0.2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5.75" customHeight="1" x14ac:dyDescent="0.2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5.75" customHeight="1" x14ac:dyDescent="0.2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5.75" customHeight="1" x14ac:dyDescent="0.2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5.75" customHeight="1" x14ac:dyDescent="0.2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5.75" customHeight="1" x14ac:dyDescent="0.2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5.75" customHeight="1" x14ac:dyDescent="0.2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5.75" customHeight="1" x14ac:dyDescent="0.2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5.75" customHeight="1" x14ac:dyDescent="0.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5.75" customHeight="1" x14ac:dyDescent="0.2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5.75" customHeight="1" x14ac:dyDescent="0.2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5.75" customHeight="1" x14ac:dyDescent="0.2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5.75" customHeight="1" x14ac:dyDescent="0.2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5.75" customHeight="1" x14ac:dyDescent="0.2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5.75" customHeight="1" x14ac:dyDescent="0.2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5.75" customHeight="1" x14ac:dyDescent="0.2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5.75" customHeight="1" x14ac:dyDescent="0.2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5.75" customHeight="1" x14ac:dyDescent="0.2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5.75" customHeight="1" x14ac:dyDescent="0.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5.75" customHeight="1" x14ac:dyDescent="0.2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5.75" customHeight="1" x14ac:dyDescent="0.2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5.75" customHeight="1" x14ac:dyDescent="0.2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5.75" customHeight="1" x14ac:dyDescent="0.2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5.75" customHeight="1" x14ac:dyDescent="0.2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5.75" customHeight="1" x14ac:dyDescent="0.2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5.75" customHeight="1" x14ac:dyDescent="0.2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5.75" customHeight="1" x14ac:dyDescent="0.2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5.75" customHeight="1" x14ac:dyDescent="0.2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5.75" customHeight="1" x14ac:dyDescent="0.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5.75" customHeight="1" x14ac:dyDescent="0.2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5.75" customHeight="1" x14ac:dyDescent="0.2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5.75" customHeight="1" x14ac:dyDescent="0.2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5.75" customHeight="1" x14ac:dyDescent="0.2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5.75" customHeight="1" x14ac:dyDescent="0.2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5.75" customHeight="1" x14ac:dyDescent="0.2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5.75" customHeight="1" x14ac:dyDescent="0.2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5.75" customHeight="1" x14ac:dyDescent="0.2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5.75" customHeight="1" x14ac:dyDescent="0.2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5.75" customHeight="1" x14ac:dyDescent="0.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5.75" customHeight="1" x14ac:dyDescent="0.2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5.75" customHeight="1" x14ac:dyDescent="0.2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5.75" customHeight="1" x14ac:dyDescent="0.2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5.75" customHeight="1" x14ac:dyDescent="0.2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5.75" customHeight="1" x14ac:dyDescent="0.2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5.75" customHeight="1" x14ac:dyDescent="0.2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5.75" customHeight="1" x14ac:dyDescent="0.2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5.75" customHeight="1" x14ac:dyDescent="0.2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5.75" customHeight="1" x14ac:dyDescent="0.2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5.75" customHeight="1" x14ac:dyDescent="0.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5.75" customHeight="1" x14ac:dyDescent="0.2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5.75" customHeight="1" x14ac:dyDescent="0.2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5.75" customHeight="1" x14ac:dyDescent="0.2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5.75" customHeight="1" x14ac:dyDescent="0.2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5.75" customHeight="1" x14ac:dyDescent="0.2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5.75" customHeight="1" x14ac:dyDescent="0.2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5.75" customHeight="1" x14ac:dyDescent="0.2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5.75" customHeight="1" x14ac:dyDescent="0.2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5.75" customHeight="1" x14ac:dyDescent="0.2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5.75" customHeight="1" x14ac:dyDescent="0.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5.75" customHeight="1" x14ac:dyDescent="0.2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5.75" customHeight="1" x14ac:dyDescent="0.2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5.75" customHeight="1" x14ac:dyDescent="0.2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5.75" customHeight="1" x14ac:dyDescent="0.2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5.75" customHeight="1" x14ac:dyDescent="0.2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5.75" customHeight="1" x14ac:dyDescent="0.2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5.75" customHeight="1" x14ac:dyDescent="0.2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5.75" customHeight="1" x14ac:dyDescent="0.2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5.75" customHeight="1" x14ac:dyDescent="0.2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5.75" customHeight="1" x14ac:dyDescent="0.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5.75" customHeight="1" x14ac:dyDescent="0.2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5.75" customHeight="1" x14ac:dyDescent="0.2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5.75" customHeight="1" x14ac:dyDescent="0.2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5.75" customHeight="1" x14ac:dyDescent="0.2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5.75" customHeight="1" x14ac:dyDescent="0.2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5.75" customHeight="1" x14ac:dyDescent="0.2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5.75" customHeight="1" x14ac:dyDescent="0.2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5.75" customHeight="1" x14ac:dyDescent="0.2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5.75" customHeight="1" x14ac:dyDescent="0.2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5.75" customHeight="1" x14ac:dyDescent="0.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5.75" customHeight="1" x14ac:dyDescent="0.2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5.75" customHeight="1" x14ac:dyDescent="0.2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5.75" customHeight="1" x14ac:dyDescent="0.2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5.75" customHeight="1" x14ac:dyDescent="0.2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5.75" customHeight="1" x14ac:dyDescent="0.2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5.75" customHeight="1" x14ac:dyDescent="0.2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5.75" customHeight="1" x14ac:dyDescent="0.2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5.75" customHeight="1" x14ac:dyDescent="0.2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5.75" customHeight="1" x14ac:dyDescent="0.2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5.75" customHeight="1" x14ac:dyDescent="0.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5.75" customHeight="1" x14ac:dyDescent="0.2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5.75" customHeight="1" x14ac:dyDescent="0.2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5.75" customHeight="1" x14ac:dyDescent="0.2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5.75" customHeight="1" x14ac:dyDescent="0.2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5.75" customHeight="1" x14ac:dyDescent="0.2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5.75" customHeight="1" x14ac:dyDescent="0.2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5.75" customHeight="1" x14ac:dyDescent="0.2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5.75" customHeight="1" x14ac:dyDescent="0.2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5.75" customHeight="1" x14ac:dyDescent="0.2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5.75" customHeight="1" x14ac:dyDescent="0.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5.75" customHeight="1" x14ac:dyDescent="0.2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5.75" customHeight="1" x14ac:dyDescent="0.2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5.75" customHeight="1" x14ac:dyDescent="0.2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5.75" customHeight="1" x14ac:dyDescent="0.2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5.75" customHeight="1" x14ac:dyDescent="0.2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5.75" customHeight="1" x14ac:dyDescent="0.2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5.75" customHeight="1" x14ac:dyDescent="0.2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5.75" customHeight="1" x14ac:dyDescent="0.2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5.75" customHeight="1" x14ac:dyDescent="0.2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5.75" customHeight="1" x14ac:dyDescent="0.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5.75" customHeight="1" x14ac:dyDescent="0.2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5.75" customHeight="1" x14ac:dyDescent="0.2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5.75" customHeight="1" x14ac:dyDescent="0.2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5.75" customHeight="1" x14ac:dyDescent="0.2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5.75" customHeight="1" x14ac:dyDescent="0.2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5.75" customHeight="1" x14ac:dyDescent="0.2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5.75" customHeight="1" x14ac:dyDescent="0.2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5.75" customHeight="1" x14ac:dyDescent="0.2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5.75" customHeight="1" x14ac:dyDescent="0.2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5.75" customHeight="1" x14ac:dyDescent="0.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5.75" customHeight="1" x14ac:dyDescent="0.2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5.75" customHeight="1" x14ac:dyDescent="0.2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5.75" customHeight="1" x14ac:dyDescent="0.2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5.75" customHeight="1" x14ac:dyDescent="0.2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5.75" customHeight="1" x14ac:dyDescent="0.2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5.75" customHeight="1" x14ac:dyDescent="0.2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5.75" customHeight="1" x14ac:dyDescent="0.2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5.75" customHeight="1" x14ac:dyDescent="0.2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5.75" customHeight="1" x14ac:dyDescent="0.2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5.75" customHeight="1" x14ac:dyDescent="0.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5.75" customHeight="1" x14ac:dyDescent="0.2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5.75" customHeight="1" x14ac:dyDescent="0.2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5.75" customHeight="1" x14ac:dyDescent="0.2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5.75" customHeight="1" x14ac:dyDescent="0.2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5.75" customHeight="1" x14ac:dyDescent="0.2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5.75" customHeight="1" x14ac:dyDescent="0.2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5.75" customHeight="1" x14ac:dyDescent="0.2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5.75" customHeight="1" x14ac:dyDescent="0.2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5.75" customHeight="1" x14ac:dyDescent="0.2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5.75" customHeight="1" x14ac:dyDescent="0.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5.75" customHeight="1" x14ac:dyDescent="0.2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5.75" customHeight="1" x14ac:dyDescent="0.2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5.75" customHeight="1" x14ac:dyDescent="0.2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5.75" customHeight="1" x14ac:dyDescent="0.2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5.75" customHeight="1" x14ac:dyDescent="0.2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5.75" customHeight="1" x14ac:dyDescent="0.2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5.75" customHeight="1" x14ac:dyDescent="0.2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5.75" customHeight="1" x14ac:dyDescent="0.2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5.75" customHeight="1" x14ac:dyDescent="0.2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5.75" customHeight="1" x14ac:dyDescent="0.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5.75" customHeight="1" x14ac:dyDescent="0.2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5.75" customHeight="1" x14ac:dyDescent="0.2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5.75" customHeight="1" x14ac:dyDescent="0.2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5.75" customHeight="1" x14ac:dyDescent="0.2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5.75" customHeight="1" x14ac:dyDescent="0.2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5.75" customHeight="1" x14ac:dyDescent="0.2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5.75" customHeight="1" x14ac:dyDescent="0.2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5.75" customHeight="1" x14ac:dyDescent="0.2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5.75" customHeight="1" x14ac:dyDescent="0.2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5.75" customHeight="1" x14ac:dyDescent="0.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5.75" customHeight="1" x14ac:dyDescent="0.2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5.75" customHeight="1" x14ac:dyDescent="0.2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5.75" customHeight="1" x14ac:dyDescent="0.2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5.75" customHeight="1" x14ac:dyDescent="0.2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5.75" customHeight="1" x14ac:dyDescent="0.2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5.75" customHeight="1" x14ac:dyDescent="0.2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5.75" customHeight="1" x14ac:dyDescent="0.2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5.75" customHeight="1" x14ac:dyDescent="0.2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5.75" customHeight="1" x14ac:dyDescent="0.2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5.75" customHeight="1" x14ac:dyDescent="0.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5.75" customHeight="1" x14ac:dyDescent="0.2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5.75" customHeight="1" x14ac:dyDescent="0.2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5.75" customHeight="1" x14ac:dyDescent="0.2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5.75" customHeight="1" x14ac:dyDescent="0.2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5.75" customHeight="1" x14ac:dyDescent="0.2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5.75" customHeight="1" x14ac:dyDescent="0.2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5.75" customHeight="1" x14ac:dyDescent="0.2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5.75" customHeight="1" x14ac:dyDescent="0.2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5.75" customHeight="1" x14ac:dyDescent="0.2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5.75" customHeight="1" x14ac:dyDescent="0.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5.75" customHeight="1" x14ac:dyDescent="0.2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5.75" customHeight="1" x14ac:dyDescent="0.2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5.75" customHeight="1" x14ac:dyDescent="0.2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5.75" customHeight="1" x14ac:dyDescent="0.2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5.75" customHeight="1" x14ac:dyDescent="0.2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5.75" customHeight="1" x14ac:dyDescent="0.2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5.75" customHeight="1" x14ac:dyDescent="0.2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5.75" customHeight="1" x14ac:dyDescent="0.2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5.75" customHeight="1" x14ac:dyDescent="0.2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5.75" customHeight="1" x14ac:dyDescent="0.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5.75" customHeight="1" x14ac:dyDescent="0.2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5.75" customHeight="1" x14ac:dyDescent="0.2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5.75" customHeight="1" x14ac:dyDescent="0.2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5.75" customHeight="1" x14ac:dyDescent="0.2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5.75" customHeight="1" x14ac:dyDescent="0.2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5.75" customHeight="1" x14ac:dyDescent="0.2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5.75" customHeight="1" x14ac:dyDescent="0.2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5.75" customHeight="1" x14ac:dyDescent="0.2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5.75" customHeight="1" x14ac:dyDescent="0.2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5.75" customHeight="1" x14ac:dyDescent="0.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5.75" customHeight="1" x14ac:dyDescent="0.2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5.75" customHeight="1" x14ac:dyDescent="0.2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5.75" customHeight="1" x14ac:dyDescent="0.2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5.75" customHeight="1" x14ac:dyDescent="0.2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5.75" customHeight="1" x14ac:dyDescent="0.2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5.75" customHeight="1" x14ac:dyDescent="0.2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5.75" customHeight="1" x14ac:dyDescent="0.2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5.75" customHeight="1" x14ac:dyDescent="0.2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5.75" customHeight="1" x14ac:dyDescent="0.2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5.75" customHeight="1" x14ac:dyDescent="0.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5.75" customHeight="1" x14ac:dyDescent="0.2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5.75" customHeight="1" x14ac:dyDescent="0.2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5.75" customHeight="1" x14ac:dyDescent="0.2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5.75" customHeight="1" x14ac:dyDescent="0.2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5.75" customHeight="1" x14ac:dyDescent="0.2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5.75" customHeight="1" x14ac:dyDescent="0.2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5.75" customHeight="1" x14ac:dyDescent="0.2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5.75" customHeight="1" x14ac:dyDescent="0.2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5.75" customHeight="1" x14ac:dyDescent="0.2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5.75" customHeight="1" x14ac:dyDescent="0.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5.75" customHeight="1" x14ac:dyDescent="0.2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5.75" customHeight="1" x14ac:dyDescent="0.2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5.75" customHeight="1" x14ac:dyDescent="0.2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5.75" customHeight="1" x14ac:dyDescent="0.2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5.75" customHeight="1" x14ac:dyDescent="0.2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5.75" customHeight="1" x14ac:dyDescent="0.2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5.75" customHeight="1" x14ac:dyDescent="0.2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5.75" customHeight="1" x14ac:dyDescent="0.2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5.75" customHeight="1" x14ac:dyDescent="0.2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5.75" customHeight="1" x14ac:dyDescent="0.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5.75" customHeight="1" x14ac:dyDescent="0.2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5.75" customHeight="1" x14ac:dyDescent="0.2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5.75" customHeight="1" x14ac:dyDescent="0.2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5.75" customHeight="1" x14ac:dyDescent="0.2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5.75" customHeight="1" x14ac:dyDescent="0.2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5.75" customHeight="1" x14ac:dyDescent="0.2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5.75" customHeight="1" x14ac:dyDescent="0.2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5.75" customHeight="1" x14ac:dyDescent="0.2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5.75" customHeight="1" x14ac:dyDescent="0.2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5.75" customHeight="1" x14ac:dyDescent="0.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5.75" customHeight="1" x14ac:dyDescent="0.2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5.75" customHeight="1" x14ac:dyDescent="0.2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5.75" customHeight="1" x14ac:dyDescent="0.2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5.75" customHeight="1" x14ac:dyDescent="0.2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5.75" customHeight="1" x14ac:dyDescent="0.2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5.75" customHeight="1" x14ac:dyDescent="0.2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5.75" customHeight="1" x14ac:dyDescent="0.2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5.75" customHeight="1" x14ac:dyDescent="0.2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5.75" customHeight="1" x14ac:dyDescent="0.2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5.75" customHeight="1" x14ac:dyDescent="0.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5.75" customHeight="1" x14ac:dyDescent="0.2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5.75" customHeight="1" x14ac:dyDescent="0.2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5.75" customHeight="1" x14ac:dyDescent="0.2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5.75" customHeight="1" x14ac:dyDescent="0.2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5.75" customHeight="1" x14ac:dyDescent="0.2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5.75" customHeight="1" x14ac:dyDescent="0.2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5.75" customHeight="1" x14ac:dyDescent="0.2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5.75" customHeight="1" x14ac:dyDescent="0.2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5.75" customHeight="1" x14ac:dyDescent="0.2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5.75" customHeight="1" x14ac:dyDescent="0.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5.75" customHeight="1" x14ac:dyDescent="0.2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5.75" customHeight="1" x14ac:dyDescent="0.2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5.75" customHeight="1" x14ac:dyDescent="0.2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5.75" customHeight="1" x14ac:dyDescent="0.2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5.75" customHeight="1" x14ac:dyDescent="0.2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5.75" customHeight="1" x14ac:dyDescent="0.2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5.75" customHeight="1" x14ac:dyDescent="0.2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5.75" customHeight="1" x14ac:dyDescent="0.2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5.75" customHeight="1" x14ac:dyDescent="0.2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5.75" customHeight="1" x14ac:dyDescent="0.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5.75" customHeight="1" x14ac:dyDescent="0.2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5.75" customHeight="1" x14ac:dyDescent="0.2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5.75" customHeight="1" x14ac:dyDescent="0.2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5.75" customHeight="1" x14ac:dyDescent="0.2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5.75" customHeight="1" x14ac:dyDescent="0.2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5.75" customHeight="1" x14ac:dyDescent="0.2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5.75" customHeight="1" x14ac:dyDescent="0.2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5.75" customHeight="1" x14ac:dyDescent="0.2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5.75" customHeight="1" x14ac:dyDescent="0.2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5.75" customHeight="1" x14ac:dyDescent="0.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5.75" customHeight="1" x14ac:dyDescent="0.2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5.75" customHeight="1" x14ac:dyDescent="0.2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5.75" customHeight="1" x14ac:dyDescent="0.2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5.75" customHeight="1" x14ac:dyDescent="0.2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5.75" customHeight="1" x14ac:dyDescent="0.2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5.75" customHeight="1" x14ac:dyDescent="0.2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5.75" customHeight="1" x14ac:dyDescent="0.2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5.75" customHeight="1" x14ac:dyDescent="0.2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5.75" customHeight="1" x14ac:dyDescent="0.2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5.75" customHeight="1" x14ac:dyDescent="0.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5.75" customHeight="1" x14ac:dyDescent="0.2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5.75" customHeight="1" x14ac:dyDescent="0.2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5.75" customHeight="1" x14ac:dyDescent="0.2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5.75" customHeight="1" x14ac:dyDescent="0.2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5.75" customHeight="1" x14ac:dyDescent="0.2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5.75" customHeight="1" x14ac:dyDescent="0.2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5.75" customHeight="1" x14ac:dyDescent="0.2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5.75" customHeight="1" x14ac:dyDescent="0.2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5.75" customHeight="1" x14ac:dyDescent="0.2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5.75" customHeight="1" x14ac:dyDescent="0.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5.75" customHeight="1" x14ac:dyDescent="0.2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5.75" customHeight="1" x14ac:dyDescent="0.2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5.75" customHeight="1" x14ac:dyDescent="0.2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5.75" customHeight="1" x14ac:dyDescent="0.2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5.75" customHeight="1" x14ac:dyDescent="0.2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5.75" customHeight="1" x14ac:dyDescent="0.2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5.75" customHeight="1" x14ac:dyDescent="0.2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5.75" customHeight="1" x14ac:dyDescent="0.2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5.75" customHeight="1" x14ac:dyDescent="0.2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5.75" customHeight="1" x14ac:dyDescent="0.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5.75" customHeight="1" x14ac:dyDescent="0.2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5.75" customHeight="1" x14ac:dyDescent="0.2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5.75" customHeight="1" x14ac:dyDescent="0.2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5.75" customHeight="1" x14ac:dyDescent="0.2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5.75" customHeight="1" x14ac:dyDescent="0.2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5.75" customHeight="1" x14ac:dyDescent="0.2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5.75" customHeight="1" x14ac:dyDescent="0.2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5.75" customHeight="1" x14ac:dyDescent="0.2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5.75" customHeight="1" x14ac:dyDescent="0.2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5.75" customHeight="1" x14ac:dyDescent="0.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5.75" customHeight="1" x14ac:dyDescent="0.2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5.75" customHeight="1" x14ac:dyDescent="0.2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5.75" customHeight="1" x14ac:dyDescent="0.2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5.75" customHeight="1" x14ac:dyDescent="0.2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5.75" customHeight="1" x14ac:dyDescent="0.2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5.75" customHeight="1" x14ac:dyDescent="0.2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5.75" customHeight="1" x14ac:dyDescent="0.2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5.75" customHeight="1" x14ac:dyDescent="0.2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5.75" customHeight="1" x14ac:dyDescent="0.2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5.75" customHeight="1" x14ac:dyDescent="0.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5.75" customHeight="1" x14ac:dyDescent="0.2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5.75" customHeight="1" x14ac:dyDescent="0.2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5.75" customHeight="1" x14ac:dyDescent="0.2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5.75" customHeight="1" x14ac:dyDescent="0.2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5.75" customHeight="1" x14ac:dyDescent="0.2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5.75" customHeight="1" x14ac:dyDescent="0.2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5.75" customHeight="1" x14ac:dyDescent="0.2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5.75" customHeight="1" x14ac:dyDescent="0.2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5.75" customHeight="1" x14ac:dyDescent="0.2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5.75" customHeight="1" x14ac:dyDescent="0.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5.75" customHeight="1" x14ac:dyDescent="0.2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5.75" customHeight="1" x14ac:dyDescent="0.2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5.75" customHeight="1" x14ac:dyDescent="0.2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5.75" customHeight="1" x14ac:dyDescent="0.2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5.75" customHeight="1" x14ac:dyDescent="0.2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5.75" customHeight="1" x14ac:dyDescent="0.2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5.75" customHeight="1" x14ac:dyDescent="0.2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5.75" customHeight="1" x14ac:dyDescent="0.2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5.75" customHeight="1" x14ac:dyDescent="0.2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5.75" customHeight="1" x14ac:dyDescent="0.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5.75" customHeight="1" x14ac:dyDescent="0.2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5.75" customHeight="1" x14ac:dyDescent="0.2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5.75" customHeight="1" x14ac:dyDescent="0.2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5.75" customHeight="1" x14ac:dyDescent="0.2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5.75" customHeight="1" x14ac:dyDescent="0.2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5.75" customHeight="1" x14ac:dyDescent="0.2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5.75" customHeight="1" x14ac:dyDescent="0.2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5.75" customHeight="1" x14ac:dyDescent="0.2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5.75" customHeight="1" x14ac:dyDescent="0.2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5.75" customHeight="1" x14ac:dyDescent="0.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5.75" customHeight="1" x14ac:dyDescent="0.2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5.75" customHeight="1" x14ac:dyDescent="0.2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5.75" customHeight="1" x14ac:dyDescent="0.2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5.75" customHeight="1" x14ac:dyDescent="0.2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5.75" customHeight="1" x14ac:dyDescent="0.2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5.75" customHeight="1" x14ac:dyDescent="0.2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5.75" customHeight="1" x14ac:dyDescent="0.2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5.75" customHeight="1" x14ac:dyDescent="0.2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5.75" customHeight="1" x14ac:dyDescent="0.2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5.75" customHeight="1" x14ac:dyDescent="0.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5.75" customHeight="1" x14ac:dyDescent="0.2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5.75" customHeight="1" x14ac:dyDescent="0.2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5.75" customHeight="1" x14ac:dyDescent="0.2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5.75" customHeight="1" x14ac:dyDescent="0.2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5.75" customHeight="1" x14ac:dyDescent="0.2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5.75" customHeight="1" x14ac:dyDescent="0.2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5.75" customHeight="1" x14ac:dyDescent="0.2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5.75" customHeight="1" x14ac:dyDescent="0.2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5.75" customHeight="1" x14ac:dyDescent="0.2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5.75" customHeight="1" x14ac:dyDescent="0.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5.75" customHeight="1" x14ac:dyDescent="0.2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5.75" customHeight="1" x14ac:dyDescent="0.2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5.75" customHeight="1" x14ac:dyDescent="0.2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5.75" customHeight="1" x14ac:dyDescent="0.2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5.75" customHeight="1" x14ac:dyDescent="0.2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5.75" customHeight="1" x14ac:dyDescent="0.2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5.75" customHeight="1" x14ac:dyDescent="0.2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5.75" customHeight="1" x14ac:dyDescent="0.2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5.75" customHeight="1" x14ac:dyDescent="0.2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5.75" customHeight="1" x14ac:dyDescent="0.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5.75" customHeight="1" x14ac:dyDescent="0.2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5.75" customHeight="1" x14ac:dyDescent="0.2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5.75" customHeight="1" x14ac:dyDescent="0.2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5.75" customHeight="1" x14ac:dyDescent="0.2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5.75" customHeight="1" x14ac:dyDescent="0.2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5.75" customHeight="1" x14ac:dyDescent="0.2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5.75" customHeight="1" x14ac:dyDescent="0.2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5.75" customHeight="1" x14ac:dyDescent="0.2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5.75" customHeight="1" x14ac:dyDescent="0.2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5.75" customHeight="1" x14ac:dyDescent="0.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5.75" customHeight="1" x14ac:dyDescent="0.2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5.75" customHeight="1" x14ac:dyDescent="0.2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5.75" customHeight="1" x14ac:dyDescent="0.2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5.75" customHeight="1" x14ac:dyDescent="0.2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5.75" customHeight="1" x14ac:dyDescent="0.2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5.75" customHeight="1" x14ac:dyDescent="0.2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5.75" customHeight="1" x14ac:dyDescent="0.2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5.75" customHeight="1" x14ac:dyDescent="0.2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5.75" customHeight="1" x14ac:dyDescent="0.2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5.75" customHeight="1" x14ac:dyDescent="0.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5.75" customHeight="1" x14ac:dyDescent="0.2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5.75" customHeight="1" x14ac:dyDescent="0.2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5.75" customHeight="1" x14ac:dyDescent="0.2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5.75" customHeight="1" x14ac:dyDescent="0.2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5.75" customHeight="1" x14ac:dyDescent="0.2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5.75" customHeight="1" x14ac:dyDescent="0.2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5.75" customHeight="1" x14ac:dyDescent="0.2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5.75" customHeight="1" x14ac:dyDescent="0.2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5.75" customHeight="1" x14ac:dyDescent="0.2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5.75" customHeight="1" x14ac:dyDescent="0.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5.75" customHeight="1" x14ac:dyDescent="0.2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5.75" customHeight="1" x14ac:dyDescent="0.2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5.75" customHeight="1" x14ac:dyDescent="0.2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5.75" customHeight="1" x14ac:dyDescent="0.2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5.75" customHeight="1" x14ac:dyDescent="0.2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5.75" customHeight="1" x14ac:dyDescent="0.2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5.75" customHeight="1" x14ac:dyDescent="0.2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5.75" customHeight="1" x14ac:dyDescent="0.2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5.75" customHeight="1" x14ac:dyDescent="0.2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5.75" customHeight="1" x14ac:dyDescent="0.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5.75" customHeight="1" x14ac:dyDescent="0.2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5.75" customHeight="1" x14ac:dyDescent="0.2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5.75" customHeight="1" x14ac:dyDescent="0.2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5.75" customHeight="1" x14ac:dyDescent="0.2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5.75" customHeight="1" x14ac:dyDescent="0.2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5.75" customHeight="1" x14ac:dyDescent="0.2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5.75" customHeight="1" x14ac:dyDescent="0.2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5.75" customHeight="1" x14ac:dyDescent="0.2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5.75" customHeight="1" x14ac:dyDescent="0.2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5.75" customHeight="1" x14ac:dyDescent="0.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5.75" customHeight="1" x14ac:dyDescent="0.2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5.75" customHeight="1" x14ac:dyDescent="0.2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5.75" customHeight="1" x14ac:dyDescent="0.2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5.75" customHeight="1" x14ac:dyDescent="0.2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5.75" customHeight="1" x14ac:dyDescent="0.2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5.75" customHeight="1" x14ac:dyDescent="0.2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5.75" customHeight="1" x14ac:dyDescent="0.2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5.75" customHeight="1" x14ac:dyDescent="0.2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5.75" customHeight="1" x14ac:dyDescent="0.2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5.75" customHeight="1" x14ac:dyDescent="0.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5.75" customHeight="1" x14ac:dyDescent="0.2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5.75" customHeight="1" x14ac:dyDescent="0.2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5.75" customHeight="1" x14ac:dyDescent="0.2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5.75" customHeight="1" x14ac:dyDescent="0.2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5.75" customHeight="1" x14ac:dyDescent="0.2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5.75" customHeight="1" x14ac:dyDescent="0.2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5.75" customHeight="1" x14ac:dyDescent="0.2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5.75" customHeight="1" x14ac:dyDescent="0.2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5.75" customHeight="1" x14ac:dyDescent="0.2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5.75" customHeight="1" x14ac:dyDescent="0.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5.75" customHeight="1" x14ac:dyDescent="0.2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5.75" customHeight="1" x14ac:dyDescent="0.2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5.75" customHeight="1" x14ac:dyDescent="0.2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5.75" customHeight="1" x14ac:dyDescent="0.2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5.75" customHeight="1" x14ac:dyDescent="0.2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5.75" customHeight="1" x14ac:dyDescent="0.2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5.75" customHeight="1" x14ac:dyDescent="0.2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5.75" customHeight="1" x14ac:dyDescent="0.2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5.75" customHeight="1" x14ac:dyDescent="0.2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5.75" customHeight="1" x14ac:dyDescent="0.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5.75" customHeight="1" x14ac:dyDescent="0.2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5.75" customHeight="1" x14ac:dyDescent="0.2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5.75" customHeight="1" x14ac:dyDescent="0.2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5.75" customHeight="1" x14ac:dyDescent="0.2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5.75" customHeight="1" x14ac:dyDescent="0.2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5.75" customHeight="1" x14ac:dyDescent="0.2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5.75" customHeight="1" x14ac:dyDescent="0.2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5.75" customHeight="1" x14ac:dyDescent="0.2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5.75" customHeight="1" x14ac:dyDescent="0.2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5.75" customHeight="1" x14ac:dyDescent="0.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5.75" customHeight="1" x14ac:dyDescent="0.2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5.75" customHeight="1" x14ac:dyDescent="0.2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5.75" customHeight="1" x14ac:dyDescent="0.2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5.75" customHeight="1" x14ac:dyDescent="0.2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5.75" customHeight="1" x14ac:dyDescent="0.2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5.75" customHeight="1" x14ac:dyDescent="0.2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5.75" customHeight="1" x14ac:dyDescent="0.2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5.75" customHeight="1" x14ac:dyDescent="0.2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5.75" customHeight="1" x14ac:dyDescent="0.2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5.75" customHeight="1" x14ac:dyDescent="0.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5.75" customHeight="1" x14ac:dyDescent="0.2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5.75" customHeight="1" x14ac:dyDescent="0.2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5.75" customHeight="1" x14ac:dyDescent="0.2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5.75" customHeight="1" x14ac:dyDescent="0.2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5.75" customHeight="1" x14ac:dyDescent="0.2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5.75" customHeight="1" x14ac:dyDescent="0.2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5.75" customHeight="1" x14ac:dyDescent="0.2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5.75" customHeight="1" x14ac:dyDescent="0.2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5.75" customHeight="1" x14ac:dyDescent="0.2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5.75" customHeight="1" x14ac:dyDescent="0.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5.75" customHeight="1" x14ac:dyDescent="0.2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5.75" customHeight="1" x14ac:dyDescent="0.2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5.75" customHeight="1" x14ac:dyDescent="0.2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5.75" customHeight="1" x14ac:dyDescent="0.2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5.75" customHeight="1" x14ac:dyDescent="0.2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5.75" customHeight="1" x14ac:dyDescent="0.2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5.75" customHeight="1" x14ac:dyDescent="0.2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5.75" customHeight="1" x14ac:dyDescent="0.2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5.75" customHeight="1" x14ac:dyDescent="0.2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5.75" customHeight="1" x14ac:dyDescent="0.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5.75" customHeight="1" x14ac:dyDescent="0.2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5.75" customHeight="1" x14ac:dyDescent="0.2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5.75" customHeight="1" x14ac:dyDescent="0.2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5.75" customHeight="1" x14ac:dyDescent="0.2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5.75" customHeight="1" x14ac:dyDescent="0.2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5.75" customHeight="1" x14ac:dyDescent="0.2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5.75" customHeight="1" x14ac:dyDescent="0.2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5.75" customHeight="1" x14ac:dyDescent="0.2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5.75" customHeight="1" x14ac:dyDescent="0.2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5.75" customHeight="1" x14ac:dyDescent="0.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5.75" customHeight="1" x14ac:dyDescent="0.2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5.75" customHeight="1" x14ac:dyDescent="0.2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5.75" customHeight="1" x14ac:dyDescent="0.2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5.75" customHeight="1" x14ac:dyDescent="0.2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5.75" customHeight="1" x14ac:dyDescent="0.2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5.75" customHeight="1" x14ac:dyDescent="0.2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5.75" customHeight="1" x14ac:dyDescent="0.2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5.75" customHeight="1" x14ac:dyDescent="0.2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5.75" customHeight="1" x14ac:dyDescent="0.2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5.75" customHeight="1" x14ac:dyDescent="0.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5.75" customHeight="1" x14ac:dyDescent="0.2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5.75" customHeight="1" x14ac:dyDescent="0.2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5.75" customHeight="1" x14ac:dyDescent="0.2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5.75" customHeight="1" x14ac:dyDescent="0.2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5.75" customHeight="1" x14ac:dyDescent="0.2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5.75" customHeight="1" x14ac:dyDescent="0.2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5.75" customHeight="1" x14ac:dyDescent="0.2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5.75" customHeight="1" x14ac:dyDescent="0.2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5.75" customHeight="1" x14ac:dyDescent="0.2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5.75" customHeight="1" x14ac:dyDescent="0.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5.75" customHeight="1" x14ac:dyDescent="0.2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5.75" customHeight="1" x14ac:dyDescent="0.2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5.75" customHeight="1" x14ac:dyDescent="0.2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5.75" customHeight="1" x14ac:dyDescent="0.2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5.75" customHeight="1" x14ac:dyDescent="0.2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5.75" customHeight="1" x14ac:dyDescent="0.2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5.75" customHeight="1" x14ac:dyDescent="0.2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5.75" customHeight="1" x14ac:dyDescent="0.2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5.75" customHeight="1" x14ac:dyDescent="0.2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5.75" customHeight="1" x14ac:dyDescent="0.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5.75" customHeight="1" x14ac:dyDescent="0.2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5.75" customHeight="1" x14ac:dyDescent="0.2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5.75" customHeight="1" x14ac:dyDescent="0.2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5.75" customHeight="1" x14ac:dyDescent="0.2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5.75" customHeight="1" x14ac:dyDescent="0.2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5.75" customHeight="1" x14ac:dyDescent="0.2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5.75" customHeight="1" x14ac:dyDescent="0.2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5.75" customHeight="1" x14ac:dyDescent="0.2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5.75" customHeight="1" x14ac:dyDescent="0.2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5.75" customHeight="1" x14ac:dyDescent="0.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5.75" customHeight="1" x14ac:dyDescent="0.2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5.75" customHeight="1" x14ac:dyDescent="0.2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5.75" customHeight="1" x14ac:dyDescent="0.2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5.75" customHeight="1" x14ac:dyDescent="0.2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5.75" customHeight="1" x14ac:dyDescent="0.2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5.75" customHeight="1" x14ac:dyDescent="0.2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5.75" customHeight="1" x14ac:dyDescent="0.2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5.75" customHeight="1" x14ac:dyDescent="0.2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5.75" customHeight="1" x14ac:dyDescent="0.2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5.75" customHeight="1" x14ac:dyDescent="0.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5.75" customHeight="1" x14ac:dyDescent="0.2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5.75" customHeight="1" x14ac:dyDescent="0.2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5.75" customHeight="1" x14ac:dyDescent="0.2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5.75" customHeight="1" x14ac:dyDescent="0.2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5.75" customHeight="1" x14ac:dyDescent="0.2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5.75" customHeight="1" x14ac:dyDescent="0.2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5.75" customHeight="1" x14ac:dyDescent="0.2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5.75" customHeight="1" x14ac:dyDescent="0.2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5.75" customHeight="1" x14ac:dyDescent="0.2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5.75" customHeight="1" x14ac:dyDescent="0.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5.75" customHeight="1" x14ac:dyDescent="0.2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5.75" customHeight="1" x14ac:dyDescent="0.2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5.75" customHeight="1" x14ac:dyDescent="0.2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5.75" customHeight="1" x14ac:dyDescent="0.2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5.75" customHeight="1" x14ac:dyDescent="0.2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5.75" customHeight="1" x14ac:dyDescent="0.2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5.75" customHeight="1" x14ac:dyDescent="0.2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5.75" customHeight="1" x14ac:dyDescent="0.2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5.75" customHeight="1" x14ac:dyDescent="0.2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5.75" customHeight="1" x14ac:dyDescent="0.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5.75" customHeight="1" x14ac:dyDescent="0.2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5.75" customHeight="1" x14ac:dyDescent="0.2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5.75" customHeight="1" x14ac:dyDescent="0.2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5.75" customHeight="1" x14ac:dyDescent="0.2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5.75" customHeight="1" x14ac:dyDescent="0.2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5.75" customHeight="1" x14ac:dyDescent="0.2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5.75" customHeight="1" x14ac:dyDescent="0.2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5.75" customHeight="1" x14ac:dyDescent="0.2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5.75" customHeight="1" x14ac:dyDescent="0.2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5.75" customHeight="1" x14ac:dyDescent="0.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5.75" customHeight="1" x14ac:dyDescent="0.2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5.75" customHeight="1" x14ac:dyDescent="0.2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5.75" customHeight="1" x14ac:dyDescent="0.2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5.75" customHeight="1" x14ac:dyDescent="0.2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5.75" customHeight="1" x14ac:dyDescent="0.2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5.75" customHeight="1" x14ac:dyDescent="0.2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5.75" customHeight="1" x14ac:dyDescent="0.2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5.75" customHeight="1" x14ac:dyDescent="0.2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5.75" customHeight="1" x14ac:dyDescent="0.2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5.75" customHeight="1" x14ac:dyDescent="0.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5.75" customHeight="1" x14ac:dyDescent="0.2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5.75" customHeight="1" x14ac:dyDescent="0.2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5.75" customHeight="1" x14ac:dyDescent="0.2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5.75" customHeight="1" x14ac:dyDescent="0.2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5.75" customHeight="1" x14ac:dyDescent="0.2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5.75" customHeight="1" x14ac:dyDescent="0.2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5.75" customHeight="1" x14ac:dyDescent="0.2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5.75" customHeight="1" x14ac:dyDescent="0.2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5.75" customHeight="1" x14ac:dyDescent="0.2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5.75" customHeight="1" x14ac:dyDescent="0.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5.75" customHeight="1" x14ac:dyDescent="0.2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5.75" customHeight="1" x14ac:dyDescent="0.2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5.75" customHeight="1" x14ac:dyDescent="0.2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5.75" customHeight="1" x14ac:dyDescent="0.2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5.75" customHeight="1" x14ac:dyDescent="0.2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5.75" customHeight="1" x14ac:dyDescent="0.2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5.75" customHeight="1" x14ac:dyDescent="0.2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5.75" customHeight="1" x14ac:dyDescent="0.2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5.75" customHeight="1" x14ac:dyDescent="0.2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5.75" customHeight="1" x14ac:dyDescent="0.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5.75" customHeight="1" x14ac:dyDescent="0.2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5.75" customHeight="1" x14ac:dyDescent="0.2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5.75" customHeight="1" x14ac:dyDescent="0.2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5.75" customHeight="1" x14ac:dyDescent="0.2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5.75" customHeight="1" x14ac:dyDescent="0.2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5.75" customHeight="1" x14ac:dyDescent="0.2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5.75" customHeight="1" x14ac:dyDescent="0.2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5.75" customHeight="1" x14ac:dyDescent="0.2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5.75" customHeight="1" x14ac:dyDescent="0.2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5.75" customHeight="1" x14ac:dyDescent="0.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5.75" customHeight="1" x14ac:dyDescent="0.2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5.75" customHeight="1" x14ac:dyDescent="0.2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5.75" customHeight="1" x14ac:dyDescent="0.2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5.75" customHeight="1" x14ac:dyDescent="0.2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5.75" customHeight="1" x14ac:dyDescent="0.2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5.75" customHeight="1" x14ac:dyDescent="0.2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5.75" customHeight="1" x14ac:dyDescent="0.2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5.75" customHeight="1" x14ac:dyDescent="0.2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5.75" customHeight="1" x14ac:dyDescent="0.2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5.75" customHeight="1" x14ac:dyDescent="0.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5.75" customHeight="1" x14ac:dyDescent="0.2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5.75" customHeight="1" x14ac:dyDescent="0.2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5.75" customHeight="1" x14ac:dyDescent="0.2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5.75" customHeight="1" x14ac:dyDescent="0.2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5.75" customHeight="1" x14ac:dyDescent="0.2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5.75" customHeight="1" x14ac:dyDescent="0.2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5.75" customHeight="1" x14ac:dyDescent="0.2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5.75" customHeight="1" x14ac:dyDescent="0.2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5.75" customHeight="1" x14ac:dyDescent="0.2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5.75" customHeight="1" x14ac:dyDescent="0.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5.75" customHeight="1" x14ac:dyDescent="0.2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5.75" customHeight="1" x14ac:dyDescent="0.2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5.75" customHeight="1" x14ac:dyDescent="0.2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5.75" customHeight="1" x14ac:dyDescent="0.2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5.75" customHeight="1" x14ac:dyDescent="0.2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5.75" customHeight="1" x14ac:dyDescent="0.2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5.75" customHeight="1" x14ac:dyDescent="0.2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5.75" customHeight="1" x14ac:dyDescent="0.2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5.75" customHeight="1" x14ac:dyDescent="0.2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5.75" customHeight="1" x14ac:dyDescent="0.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5.75" customHeight="1" x14ac:dyDescent="0.2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5.75" customHeight="1" x14ac:dyDescent="0.2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5.75" customHeight="1" x14ac:dyDescent="0.2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5.75" customHeight="1" x14ac:dyDescent="0.2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5.75" customHeight="1" x14ac:dyDescent="0.2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5.75" customHeight="1" x14ac:dyDescent="0.2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5.75" customHeight="1" x14ac:dyDescent="0.2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5.75" customHeight="1" x14ac:dyDescent="0.2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5.75" customHeight="1" x14ac:dyDescent="0.2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5.75" customHeight="1" x14ac:dyDescent="0.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5.75" customHeight="1" x14ac:dyDescent="0.2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5.75" customHeight="1" x14ac:dyDescent="0.2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5.75" customHeight="1" x14ac:dyDescent="0.2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5.75" customHeight="1" x14ac:dyDescent="0.2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5.75" customHeight="1" x14ac:dyDescent="0.2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5.75" customHeight="1" x14ac:dyDescent="0.2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5.75" customHeight="1" x14ac:dyDescent="0.2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5.75" customHeight="1" x14ac:dyDescent="0.2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5.75" customHeight="1" x14ac:dyDescent="0.2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5.75" customHeight="1" x14ac:dyDescent="0.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5.75" customHeight="1" x14ac:dyDescent="0.2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5.75" customHeight="1" x14ac:dyDescent="0.2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5.75" customHeight="1" x14ac:dyDescent="0.2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5.75" customHeight="1" x14ac:dyDescent="0.2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5.75" customHeight="1" x14ac:dyDescent="0.2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5.75" customHeight="1" x14ac:dyDescent="0.2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5.75" customHeight="1" x14ac:dyDescent="0.2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5.75" customHeight="1" x14ac:dyDescent="0.2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5.75" customHeight="1" x14ac:dyDescent="0.2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5.75" customHeight="1" x14ac:dyDescent="0.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5.75" customHeight="1" x14ac:dyDescent="0.2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5.75" customHeight="1" x14ac:dyDescent="0.2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5.75" customHeight="1" x14ac:dyDescent="0.2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5.75" customHeight="1" x14ac:dyDescent="0.2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5.75" customHeight="1" x14ac:dyDescent="0.2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5.75" customHeight="1" x14ac:dyDescent="0.2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5.75" customHeight="1" x14ac:dyDescent="0.2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5.75" customHeight="1" x14ac:dyDescent="0.2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5.75" customHeight="1" x14ac:dyDescent="0.2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5.75" customHeight="1" x14ac:dyDescent="0.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5.75" customHeight="1" x14ac:dyDescent="0.2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5.75" customHeight="1" x14ac:dyDescent="0.2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5.75" customHeight="1" x14ac:dyDescent="0.2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5.75" customHeight="1" x14ac:dyDescent="0.2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5.75" customHeight="1" x14ac:dyDescent="0.2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5.75" customHeight="1" x14ac:dyDescent="0.2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5.75" customHeight="1" x14ac:dyDescent="0.2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5.75" customHeight="1" x14ac:dyDescent="0.2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5.75" customHeight="1" x14ac:dyDescent="0.2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5.75" customHeight="1" x14ac:dyDescent="0.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5.75" customHeight="1" x14ac:dyDescent="0.2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5.75" customHeight="1" x14ac:dyDescent="0.2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5.75" customHeight="1" x14ac:dyDescent="0.2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5.75" customHeight="1" x14ac:dyDescent="0.2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5.75" customHeight="1" x14ac:dyDescent="0.2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5.75" customHeight="1" x14ac:dyDescent="0.2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5.75" customHeight="1" x14ac:dyDescent="0.2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5.75" customHeight="1" x14ac:dyDescent="0.2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5.75" customHeight="1" x14ac:dyDescent="0.2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5.75" customHeight="1" x14ac:dyDescent="0.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5.75" customHeight="1" x14ac:dyDescent="0.2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5.75" customHeight="1" x14ac:dyDescent="0.2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5.75" customHeight="1" x14ac:dyDescent="0.2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5.75" customHeight="1" x14ac:dyDescent="0.2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5.75" customHeight="1" x14ac:dyDescent="0.2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5.75" customHeight="1" x14ac:dyDescent="0.2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5.75" customHeight="1" x14ac:dyDescent="0.2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5.75" customHeight="1" x14ac:dyDescent="0.2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5.75" customHeight="1" x14ac:dyDescent="0.2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5.75" customHeight="1" x14ac:dyDescent="0.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5.75" customHeight="1" x14ac:dyDescent="0.2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5.75" customHeight="1" x14ac:dyDescent="0.2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5.75" customHeight="1" x14ac:dyDescent="0.2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5.75" customHeight="1" x14ac:dyDescent="0.2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5.75" customHeight="1" x14ac:dyDescent="0.2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5.75" customHeight="1" x14ac:dyDescent="0.2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5.75" customHeight="1" x14ac:dyDescent="0.2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5.75" customHeight="1" x14ac:dyDescent="0.2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5.75" customHeight="1" x14ac:dyDescent="0.2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5.75" customHeight="1" x14ac:dyDescent="0.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5.75" customHeight="1" x14ac:dyDescent="0.2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5.75" customHeight="1" x14ac:dyDescent="0.2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5.75" customHeight="1" x14ac:dyDescent="0.2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5.75" customHeight="1" x14ac:dyDescent="0.2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5.75" customHeight="1" x14ac:dyDescent="0.2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5.75" customHeight="1" x14ac:dyDescent="0.2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5.75" customHeight="1" x14ac:dyDescent="0.2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5.75" customHeight="1" x14ac:dyDescent="0.2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5.75" customHeight="1" x14ac:dyDescent="0.2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5.75" customHeight="1" x14ac:dyDescent="0.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5.75" customHeight="1" x14ac:dyDescent="0.2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5.75" customHeight="1" x14ac:dyDescent="0.2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5.75" customHeight="1" x14ac:dyDescent="0.2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5.75" customHeight="1" x14ac:dyDescent="0.2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5.75" customHeight="1" x14ac:dyDescent="0.2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5.75" customHeight="1" x14ac:dyDescent="0.2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5.75" customHeight="1" x14ac:dyDescent="0.2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5.75" customHeight="1" x14ac:dyDescent="0.2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5.75" customHeight="1" x14ac:dyDescent="0.2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5.75" customHeight="1" x14ac:dyDescent="0.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5.75" customHeight="1" x14ac:dyDescent="0.2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5.75" customHeight="1" x14ac:dyDescent="0.2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5.75" customHeight="1" x14ac:dyDescent="0.2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5.75" customHeight="1" x14ac:dyDescent="0.2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5.75" customHeight="1" x14ac:dyDescent="0.2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5.75" customHeight="1" x14ac:dyDescent="0.2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5.75" customHeight="1" x14ac:dyDescent="0.2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5.75" customHeight="1" x14ac:dyDescent="0.2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5.75" customHeight="1" x14ac:dyDescent="0.2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5.75" customHeight="1" x14ac:dyDescent="0.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5.75" customHeight="1" x14ac:dyDescent="0.2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5.75" customHeight="1" x14ac:dyDescent="0.2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5.75" customHeight="1" x14ac:dyDescent="0.2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5.75" customHeight="1" x14ac:dyDescent="0.2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5.75" customHeight="1" x14ac:dyDescent="0.2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5.75" customHeight="1" x14ac:dyDescent="0.2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5.75" customHeight="1" x14ac:dyDescent="0.2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spans="1:26" ht="15.75" customHeight="1" x14ac:dyDescent="0.2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.6640625" customWidth="1"/>
    <col min="2" max="2" width="6.5" customWidth="1"/>
    <col min="3" max="3" width="6.83203125" customWidth="1"/>
    <col min="4" max="4" width="12.83203125" customWidth="1"/>
    <col min="5" max="6" width="8.83203125" customWidth="1"/>
    <col min="7" max="26" width="10" customWidth="1"/>
  </cols>
  <sheetData>
    <row r="1" spans="1:26" x14ac:dyDescent="0.2">
      <c r="A1" s="130" t="s">
        <v>65</v>
      </c>
      <c r="B1" s="130" t="s">
        <v>442</v>
      </c>
      <c r="C1" s="130" t="s">
        <v>443</v>
      </c>
      <c r="D1" s="130" t="s">
        <v>444</v>
      </c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x14ac:dyDescent="0.2">
      <c r="A2" s="44">
        <v>1</v>
      </c>
      <c r="B2" s="44">
        <v>1</v>
      </c>
      <c r="C2" s="44">
        <v>3400</v>
      </c>
      <c r="D2" s="44">
        <v>3</v>
      </c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x14ac:dyDescent="0.2">
      <c r="A3" s="44">
        <v>2</v>
      </c>
      <c r="B3" s="44">
        <v>1</v>
      </c>
      <c r="C3" s="44">
        <v>2400</v>
      </c>
      <c r="D3" s="44">
        <v>2</v>
      </c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x14ac:dyDescent="0.2">
      <c r="A4" s="44">
        <v>3</v>
      </c>
      <c r="B4" s="44">
        <v>1</v>
      </c>
      <c r="C4" s="44">
        <v>2700</v>
      </c>
      <c r="D4" s="44">
        <v>2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 x14ac:dyDescent="0.2">
      <c r="A5" s="44">
        <v>4</v>
      </c>
      <c r="B5" s="44">
        <v>1</v>
      </c>
      <c r="C5" s="44">
        <v>2300</v>
      </c>
      <c r="D5" s="44">
        <v>2</v>
      </c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x14ac:dyDescent="0.2">
      <c r="A6" s="44">
        <v>5</v>
      </c>
      <c r="B6" s="44">
        <v>1</v>
      </c>
      <c r="C6" s="44">
        <v>3100</v>
      </c>
      <c r="D6" s="44">
        <v>1</v>
      </c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x14ac:dyDescent="0.2">
      <c r="A7" s="44">
        <v>6</v>
      </c>
      <c r="B7" s="44">
        <v>1</v>
      </c>
      <c r="C7" s="44">
        <v>2200</v>
      </c>
      <c r="D7" s="44">
        <v>2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x14ac:dyDescent="0.2">
      <c r="A8" s="44">
        <v>7</v>
      </c>
      <c r="B8" s="44">
        <v>2</v>
      </c>
      <c r="C8" s="44">
        <v>4900</v>
      </c>
      <c r="D8" s="44">
        <v>5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x14ac:dyDescent="0.2">
      <c r="A9" s="44">
        <v>8</v>
      </c>
      <c r="B9" s="44">
        <v>2</v>
      </c>
      <c r="C9" s="44">
        <v>2800</v>
      </c>
      <c r="D9" s="44">
        <v>3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x14ac:dyDescent="0.2">
      <c r="A10" s="44">
        <v>9</v>
      </c>
      <c r="B10" s="44">
        <v>2</v>
      </c>
      <c r="C10" s="44">
        <v>3400</v>
      </c>
      <c r="D10" s="44">
        <v>4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x14ac:dyDescent="0.2">
      <c r="A11" s="44">
        <v>10</v>
      </c>
      <c r="B11" s="44">
        <v>2</v>
      </c>
      <c r="C11" s="44">
        <v>4200</v>
      </c>
      <c r="D11" s="44">
        <v>5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x14ac:dyDescent="0.2">
      <c r="A12" s="44">
        <v>11</v>
      </c>
      <c r="B12" s="44">
        <v>2</v>
      </c>
      <c r="C12" s="44">
        <v>3800</v>
      </c>
      <c r="D12" s="44">
        <v>5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x14ac:dyDescent="0.2">
      <c r="A13" s="44">
        <v>12</v>
      </c>
      <c r="B13" s="44">
        <v>2</v>
      </c>
      <c r="C13" s="44">
        <v>3400</v>
      </c>
      <c r="D13" s="44">
        <v>5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x14ac:dyDescent="0.2">
      <c r="A14" s="44">
        <v>13</v>
      </c>
      <c r="B14" s="44">
        <v>2</v>
      </c>
      <c r="C14" s="44">
        <v>2000</v>
      </c>
      <c r="D14" s="44">
        <v>3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x14ac:dyDescent="0.2">
      <c r="A15" s="44">
        <v>14</v>
      </c>
      <c r="B15" s="44">
        <v>3</v>
      </c>
      <c r="C15" s="44">
        <v>1100</v>
      </c>
      <c r="D15" s="44">
        <v>3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x14ac:dyDescent="0.2">
      <c r="A16" s="44">
        <v>15</v>
      </c>
      <c r="B16" s="44">
        <v>3</v>
      </c>
      <c r="C16" s="44">
        <v>1800</v>
      </c>
      <c r="D16" s="44">
        <v>3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x14ac:dyDescent="0.2">
      <c r="A17" s="44">
        <v>16</v>
      </c>
      <c r="B17" s="44">
        <v>3</v>
      </c>
      <c r="C17" s="44">
        <v>1100</v>
      </c>
      <c r="D17" s="44">
        <v>2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x14ac:dyDescent="0.2">
      <c r="A18" s="44">
        <v>17</v>
      </c>
      <c r="B18" s="44">
        <v>3</v>
      </c>
      <c r="C18" s="44">
        <v>1000</v>
      </c>
      <c r="D18" s="44">
        <v>2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x14ac:dyDescent="0.2">
      <c r="A19" s="44">
        <v>18</v>
      </c>
      <c r="B19" s="44">
        <v>3</v>
      </c>
      <c r="C19" s="44">
        <v>2600</v>
      </c>
      <c r="D19" s="44">
        <v>4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x14ac:dyDescent="0.2">
      <c r="A20" s="44">
        <v>19</v>
      </c>
      <c r="B20" s="44">
        <v>3</v>
      </c>
      <c r="C20" s="44">
        <v>600</v>
      </c>
      <c r="D20" s="44">
        <v>2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5.75" customHeight="1" x14ac:dyDescent="0.2">
      <c r="A21" s="44">
        <v>20</v>
      </c>
      <c r="B21" s="44">
        <v>3</v>
      </c>
      <c r="C21" s="44">
        <v>1000</v>
      </c>
      <c r="D21" s="44">
        <v>5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5.75" customHeight="1" x14ac:dyDescent="0.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5.75" customHeight="1" x14ac:dyDescent="0.2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5.75" customHeight="1" x14ac:dyDescent="0.2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5.75" customHeight="1" x14ac:dyDescent="0.2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5.75" customHeight="1" x14ac:dyDescent="0.2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5.75" customHeight="1" x14ac:dyDescent="0.2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5.75" customHeight="1" x14ac:dyDescent="0.2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5.75" customHeight="1" x14ac:dyDescent="0.2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5.75" customHeight="1" x14ac:dyDescent="0.2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5.75" customHeight="1" x14ac:dyDescent="0.2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5.75" customHeight="1" x14ac:dyDescent="0.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5.75" customHeight="1" x14ac:dyDescent="0.2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5.75" customHeight="1" x14ac:dyDescent="0.2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5.75" customHeight="1" x14ac:dyDescent="0.2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5.75" customHeight="1" x14ac:dyDescent="0.2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5.75" customHeight="1" x14ac:dyDescent="0.2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5.75" customHeight="1" x14ac:dyDescent="0.2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5.75" customHeight="1" x14ac:dyDescent="0.2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5.75" customHeight="1" x14ac:dyDescent="0.2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5.75" customHeight="1" x14ac:dyDescent="0.2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5.75" customHeight="1" x14ac:dyDescent="0.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5.75" customHeight="1" x14ac:dyDescent="0.2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5.75" customHeight="1" x14ac:dyDescent="0.2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5.75" customHeight="1" x14ac:dyDescent="0.2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5.75" customHeight="1" x14ac:dyDescent="0.2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5.75" customHeight="1" x14ac:dyDescent="0.2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5.75" customHeight="1" x14ac:dyDescent="0.2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5.75" customHeight="1" x14ac:dyDescent="0.2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5.75" customHeight="1" x14ac:dyDescent="0.2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5.75" customHeight="1" x14ac:dyDescent="0.2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5.75" customHeight="1" x14ac:dyDescent="0.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5.75" customHeight="1" x14ac:dyDescent="0.2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5.75" customHeight="1" x14ac:dyDescent="0.2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5.75" customHeight="1" x14ac:dyDescent="0.2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75" customHeight="1" x14ac:dyDescent="0.2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5.75" customHeight="1" x14ac:dyDescent="0.2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5.75" customHeight="1" x14ac:dyDescent="0.2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5.75" customHeight="1" x14ac:dyDescent="0.2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5.75" customHeight="1" x14ac:dyDescent="0.2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5.75" customHeight="1" x14ac:dyDescent="0.2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5.75" customHeight="1" x14ac:dyDescent="0.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5.75" customHeight="1" x14ac:dyDescent="0.2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5.75" customHeight="1" x14ac:dyDescent="0.2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5.75" customHeight="1" x14ac:dyDescent="0.2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5.75" customHeight="1" x14ac:dyDescent="0.2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5.75" customHeight="1" x14ac:dyDescent="0.2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5.75" customHeight="1" x14ac:dyDescent="0.2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5.75" customHeight="1" x14ac:dyDescent="0.2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5.75" customHeight="1" x14ac:dyDescent="0.2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5.75" customHeight="1" x14ac:dyDescent="0.2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5.75" customHeight="1" x14ac:dyDescent="0.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5.75" customHeight="1" x14ac:dyDescent="0.2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5.75" customHeight="1" x14ac:dyDescent="0.2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5.75" customHeight="1" x14ac:dyDescent="0.2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5.75" customHeight="1" x14ac:dyDescent="0.2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5.75" customHeight="1" x14ac:dyDescent="0.2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5.75" customHeight="1" x14ac:dyDescent="0.2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5.75" customHeight="1" x14ac:dyDescent="0.2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5.75" customHeight="1" x14ac:dyDescent="0.2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5.75" customHeight="1" x14ac:dyDescent="0.2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5.75" customHeight="1" x14ac:dyDescent="0.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5.75" customHeight="1" x14ac:dyDescent="0.2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5.75" customHeight="1" x14ac:dyDescent="0.2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5.75" customHeight="1" x14ac:dyDescent="0.2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5.75" customHeight="1" x14ac:dyDescent="0.2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5.75" customHeight="1" x14ac:dyDescent="0.2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5.75" customHeight="1" x14ac:dyDescent="0.2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5.75" customHeight="1" x14ac:dyDescent="0.2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5.75" customHeight="1" x14ac:dyDescent="0.2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5.75" customHeight="1" x14ac:dyDescent="0.2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5.75" customHeight="1" x14ac:dyDescent="0.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5.75" customHeight="1" x14ac:dyDescent="0.2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5.75" customHeight="1" x14ac:dyDescent="0.2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5.75" customHeight="1" x14ac:dyDescent="0.2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5.75" customHeight="1" x14ac:dyDescent="0.2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5.75" customHeight="1" x14ac:dyDescent="0.2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5.75" customHeight="1" x14ac:dyDescent="0.2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5.75" customHeight="1" x14ac:dyDescent="0.2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5.75" customHeight="1" x14ac:dyDescent="0.2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5.75" customHeight="1" x14ac:dyDescent="0.2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5.75" customHeight="1" x14ac:dyDescent="0.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5.75" customHeight="1" x14ac:dyDescent="0.2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5.75" customHeight="1" x14ac:dyDescent="0.2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5.75" customHeight="1" x14ac:dyDescent="0.2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5.75" customHeight="1" x14ac:dyDescent="0.2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5.75" customHeight="1" x14ac:dyDescent="0.2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5.75" customHeight="1" x14ac:dyDescent="0.2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5.75" customHeight="1" x14ac:dyDescent="0.2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5.75" customHeight="1" x14ac:dyDescent="0.2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5.75" customHeight="1" x14ac:dyDescent="0.2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5.75" customHeight="1" x14ac:dyDescent="0.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5.75" customHeight="1" x14ac:dyDescent="0.2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5.75" customHeight="1" x14ac:dyDescent="0.2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5.75" customHeight="1" x14ac:dyDescent="0.2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5.75" customHeight="1" x14ac:dyDescent="0.2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5.75" customHeight="1" x14ac:dyDescent="0.2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5.75" customHeight="1" x14ac:dyDescent="0.2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5.75" customHeight="1" x14ac:dyDescent="0.2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5.75" customHeight="1" x14ac:dyDescent="0.2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5.75" customHeight="1" x14ac:dyDescent="0.2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5.75" customHeight="1" x14ac:dyDescent="0.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5.75" customHeight="1" x14ac:dyDescent="0.2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5.75" customHeight="1" x14ac:dyDescent="0.2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5.75" customHeight="1" x14ac:dyDescent="0.2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5.75" customHeight="1" x14ac:dyDescent="0.2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5.75" customHeight="1" x14ac:dyDescent="0.2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5.75" customHeight="1" x14ac:dyDescent="0.2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5.75" customHeight="1" x14ac:dyDescent="0.2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5.75" customHeight="1" x14ac:dyDescent="0.2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5.75" customHeight="1" x14ac:dyDescent="0.2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5.75" customHeight="1" x14ac:dyDescent="0.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5.75" customHeight="1" x14ac:dyDescent="0.2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5.75" customHeight="1" x14ac:dyDescent="0.2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5.75" customHeight="1" x14ac:dyDescent="0.2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5.75" customHeight="1" x14ac:dyDescent="0.2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5.75" customHeight="1" x14ac:dyDescent="0.2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5.75" customHeight="1" x14ac:dyDescent="0.2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5.75" customHeight="1" x14ac:dyDescent="0.2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5.75" customHeight="1" x14ac:dyDescent="0.2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5.75" customHeight="1" x14ac:dyDescent="0.2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5.75" customHeight="1" x14ac:dyDescent="0.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5.75" customHeight="1" x14ac:dyDescent="0.2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5.75" customHeight="1" x14ac:dyDescent="0.2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5.75" customHeight="1" x14ac:dyDescent="0.2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5.75" customHeight="1" x14ac:dyDescent="0.2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5.75" customHeight="1" x14ac:dyDescent="0.2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5.75" customHeight="1" x14ac:dyDescent="0.2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5.75" customHeight="1" x14ac:dyDescent="0.2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5.75" customHeight="1" x14ac:dyDescent="0.2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5.75" customHeight="1" x14ac:dyDescent="0.2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5.75" customHeight="1" x14ac:dyDescent="0.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5.75" customHeight="1" x14ac:dyDescent="0.2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5.75" customHeight="1" x14ac:dyDescent="0.2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5.75" customHeight="1" x14ac:dyDescent="0.2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5.75" customHeight="1" x14ac:dyDescent="0.2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5.75" customHeight="1" x14ac:dyDescent="0.2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5.75" customHeight="1" x14ac:dyDescent="0.2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5.75" customHeight="1" x14ac:dyDescent="0.2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5.75" customHeight="1" x14ac:dyDescent="0.2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5.75" customHeight="1" x14ac:dyDescent="0.2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5.75" customHeight="1" x14ac:dyDescent="0.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5.75" customHeight="1" x14ac:dyDescent="0.2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5.75" customHeight="1" x14ac:dyDescent="0.2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5.75" customHeight="1" x14ac:dyDescent="0.2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5.75" customHeight="1" x14ac:dyDescent="0.2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5.75" customHeight="1" x14ac:dyDescent="0.2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5.75" customHeight="1" x14ac:dyDescent="0.2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5.75" customHeight="1" x14ac:dyDescent="0.2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5.75" customHeight="1" x14ac:dyDescent="0.2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5.75" customHeight="1" x14ac:dyDescent="0.2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5.75" customHeight="1" x14ac:dyDescent="0.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5.75" customHeight="1" x14ac:dyDescent="0.2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5.75" customHeight="1" x14ac:dyDescent="0.2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5.75" customHeight="1" x14ac:dyDescent="0.2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5.75" customHeight="1" x14ac:dyDescent="0.2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5.75" customHeight="1" x14ac:dyDescent="0.2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5.75" customHeight="1" x14ac:dyDescent="0.2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5.75" customHeight="1" x14ac:dyDescent="0.2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5.75" customHeight="1" x14ac:dyDescent="0.2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5.75" customHeight="1" x14ac:dyDescent="0.2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5.75" customHeight="1" x14ac:dyDescent="0.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5.75" customHeight="1" x14ac:dyDescent="0.2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5.75" customHeight="1" x14ac:dyDescent="0.2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5.75" customHeight="1" x14ac:dyDescent="0.2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5.75" customHeight="1" x14ac:dyDescent="0.2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5.75" customHeight="1" x14ac:dyDescent="0.2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5.75" customHeight="1" x14ac:dyDescent="0.2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5.75" customHeight="1" x14ac:dyDescent="0.2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5.75" customHeight="1" x14ac:dyDescent="0.2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5.75" customHeight="1" x14ac:dyDescent="0.2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5.75" customHeight="1" x14ac:dyDescent="0.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5.75" customHeight="1" x14ac:dyDescent="0.2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5.75" customHeight="1" x14ac:dyDescent="0.2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5.75" customHeight="1" x14ac:dyDescent="0.2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5.75" customHeight="1" x14ac:dyDescent="0.2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5.75" customHeight="1" x14ac:dyDescent="0.2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5.75" customHeight="1" x14ac:dyDescent="0.2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5.75" customHeight="1" x14ac:dyDescent="0.2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5.75" customHeight="1" x14ac:dyDescent="0.2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5.75" customHeight="1" x14ac:dyDescent="0.2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5.75" customHeight="1" x14ac:dyDescent="0.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5.75" customHeight="1" x14ac:dyDescent="0.2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5.75" customHeight="1" x14ac:dyDescent="0.2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5.75" customHeight="1" x14ac:dyDescent="0.2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5.75" customHeight="1" x14ac:dyDescent="0.2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5.75" customHeight="1" x14ac:dyDescent="0.2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5.75" customHeight="1" x14ac:dyDescent="0.2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5.75" customHeight="1" x14ac:dyDescent="0.2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5.75" customHeight="1" x14ac:dyDescent="0.2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5.75" customHeight="1" x14ac:dyDescent="0.2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5.75" customHeight="1" x14ac:dyDescent="0.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5.75" customHeight="1" x14ac:dyDescent="0.2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5.75" customHeight="1" x14ac:dyDescent="0.2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5.75" customHeight="1" x14ac:dyDescent="0.2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5.75" customHeight="1" x14ac:dyDescent="0.2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5.75" customHeight="1" x14ac:dyDescent="0.2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5.75" customHeight="1" x14ac:dyDescent="0.2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5.75" customHeight="1" x14ac:dyDescent="0.2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5.75" customHeight="1" x14ac:dyDescent="0.2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5.75" customHeight="1" x14ac:dyDescent="0.2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5.75" customHeight="1" x14ac:dyDescent="0.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5.75" customHeight="1" x14ac:dyDescent="0.2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5.75" customHeight="1" x14ac:dyDescent="0.2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5.75" customHeight="1" x14ac:dyDescent="0.2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5.75" customHeight="1" x14ac:dyDescent="0.2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5.75" customHeight="1" x14ac:dyDescent="0.2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5.75" customHeight="1" x14ac:dyDescent="0.2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5.75" customHeight="1" x14ac:dyDescent="0.2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5.75" customHeight="1" x14ac:dyDescent="0.2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5.75" customHeight="1" x14ac:dyDescent="0.2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5.75" customHeight="1" x14ac:dyDescent="0.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5.75" customHeight="1" x14ac:dyDescent="0.2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5.75" customHeight="1" x14ac:dyDescent="0.2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5.75" customHeight="1" x14ac:dyDescent="0.2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5.75" customHeight="1" x14ac:dyDescent="0.2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5.75" customHeight="1" x14ac:dyDescent="0.2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5.75" customHeight="1" x14ac:dyDescent="0.2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5.75" customHeight="1" x14ac:dyDescent="0.2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5.75" customHeight="1" x14ac:dyDescent="0.2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5.75" customHeight="1" x14ac:dyDescent="0.2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5.75" customHeight="1" x14ac:dyDescent="0.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5.75" customHeight="1" x14ac:dyDescent="0.2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5.75" customHeight="1" x14ac:dyDescent="0.2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5.75" customHeight="1" x14ac:dyDescent="0.2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5.75" customHeight="1" x14ac:dyDescent="0.2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5.75" customHeight="1" x14ac:dyDescent="0.2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5.75" customHeight="1" x14ac:dyDescent="0.2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5.75" customHeight="1" x14ac:dyDescent="0.2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5.75" customHeight="1" x14ac:dyDescent="0.2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5.75" customHeight="1" x14ac:dyDescent="0.2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5.75" customHeight="1" x14ac:dyDescent="0.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5.75" customHeight="1" x14ac:dyDescent="0.2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5.75" customHeight="1" x14ac:dyDescent="0.2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5.75" customHeight="1" x14ac:dyDescent="0.2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5.75" customHeight="1" x14ac:dyDescent="0.2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5.75" customHeight="1" x14ac:dyDescent="0.2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5.75" customHeight="1" x14ac:dyDescent="0.2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5.75" customHeight="1" x14ac:dyDescent="0.2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5.75" customHeight="1" x14ac:dyDescent="0.2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5.75" customHeight="1" x14ac:dyDescent="0.2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5.75" customHeight="1" x14ac:dyDescent="0.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5.75" customHeight="1" x14ac:dyDescent="0.2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5.75" customHeight="1" x14ac:dyDescent="0.2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5.75" customHeight="1" x14ac:dyDescent="0.2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5.75" customHeight="1" x14ac:dyDescent="0.2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5.75" customHeight="1" x14ac:dyDescent="0.2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5.75" customHeight="1" x14ac:dyDescent="0.2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5.75" customHeight="1" x14ac:dyDescent="0.2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5.75" customHeight="1" x14ac:dyDescent="0.2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5.75" customHeight="1" x14ac:dyDescent="0.2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5.75" customHeight="1" x14ac:dyDescent="0.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5.75" customHeight="1" x14ac:dyDescent="0.2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5.75" customHeight="1" x14ac:dyDescent="0.2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5.75" customHeight="1" x14ac:dyDescent="0.2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5.75" customHeight="1" x14ac:dyDescent="0.2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5.75" customHeight="1" x14ac:dyDescent="0.2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5.75" customHeight="1" x14ac:dyDescent="0.2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5.75" customHeight="1" x14ac:dyDescent="0.2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5.75" customHeight="1" x14ac:dyDescent="0.2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5.75" customHeight="1" x14ac:dyDescent="0.2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5.75" customHeight="1" x14ac:dyDescent="0.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5.75" customHeight="1" x14ac:dyDescent="0.2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5.75" customHeight="1" x14ac:dyDescent="0.2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5.75" customHeight="1" x14ac:dyDescent="0.2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5.75" customHeight="1" x14ac:dyDescent="0.2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5.75" customHeight="1" x14ac:dyDescent="0.2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5.75" customHeight="1" x14ac:dyDescent="0.2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5.75" customHeight="1" x14ac:dyDescent="0.2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5.75" customHeight="1" x14ac:dyDescent="0.2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5.75" customHeight="1" x14ac:dyDescent="0.2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5.75" customHeight="1" x14ac:dyDescent="0.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5.75" customHeight="1" x14ac:dyDescent="0.2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5.75" customHeight="1" x14ac:dyDescent="0.2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5.75" customHeight="1" x14ac:dyDescent="0.2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5.75" customHeight="1" x14ac:dyDescent="0.2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5.75" customHeight="1" x14ac:dyDescent="0.2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5.75" customHeight="1" x14ac:dyDescent="0.2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5.75" customHeight="1" x14ac:dyDescent="0.2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5.75" customHeight="1" x14ac:dyDescent="0.2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5.75" customHeight="1" x14ac:dyDescent="0.2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5.75" customHeight="1" x14ac:dyDescent="0.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5.75" customHeight="1" x14ac:dyDescent="0.2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5.75" customHeight="1" x14ac:dyDescent="0.2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5.75" customHeight="1" x14ac:dyDescent="0.2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5.75" customHeight="1" x14ac:dyDescent="0.2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5.75" customHeight="1" x14ac:dyDescent="0.2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5.75" customHeight="1" x14ac:dyDescent="0.2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5.75" customHeight="1" x14ac:dyDescent="0.2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5.75" customHeight="1" x14ac:dyDescent="0.2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5.75" customHeight="1" x14ac:dyDescent="0.2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5.75" customHeight="1" x14ac:dyDescent="0.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5.75" customHeight="1" x14ac:dyDescent="0.2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5.75" customHeight="1" x14ac:dyDescent="0.2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5.75" customHeight="1" x14ac:dyDescent="0.2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5.75" customHeight="1" x14ac:dyDescent="0.2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5.75" customHeight="1" x14ac:dyDescent="0.2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5.75" customHeight="1" x14ac:dyDescent="0.2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5.75" customHeight="1" x14ac:dyDescent="0.2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5.75" customHeight="1" x14ac:dyDescent="0.2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5.75" customHeight="1" x14ac:dyDescent="0.2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5.75" customHeight="1" x14ac:dyDescent="0.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5.75" customHeight="1" x14ac:dyDescent="0.2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5.75" customHeight="1" x14ac:dyDescent="0.2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5.75" customHeight="1" x14ac:dyDescent="0.2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5.75" customHeight="1" x14ac:dyDescent="0.2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5.75" customHeight="1" x14ac:dyDescent="0.2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5.75" customHeight="1" x14ac:dyDescent="0.2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5.75" customHeight="1" x14ac:dyDescent="0.2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5.75" customHeight="1" x14ac:dyDescent="0.2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5.75" customHeight="1" x14ac:dyDescent="0.2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5.75" customHeight="1" x14ac:dyDescent="0.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5.75" customHeight="1" x14ac:dyDescent="0.2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5.75" customHeight="1" x14ac:dyDescent="0.2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5.75" customHeight="1" x14ac:dyDescent="0.2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5.75" customHeight="1" x14ac:dyDescent="0.2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5.75" customHeight="1" x14ac:dyDescent="0.2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5.75" customHeight="1" x14ac:dyDescent="0.2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5.75" customHeight="1" x14ac:dyDescent="0.2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5.75" customHeight="1" x14ac:dyDescent="0.2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5.75" customHeight="1" x14ac:dyDescent="0.2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5.75" customHeight="1" x14ac:dyDescent="0.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5.75" customHeight="1" x14ac:dyDescent="0.2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5.75" customHeight="1" x14ac:dyDescent="0.2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5.75" customHeight="1" x14ac:dyDescent="0.2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5.75" customHeight="1" x14ac:dyDescent="0.2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5.75" customHeight="1" x14ac:dyDescent="0.2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5.75" customHeight="1" x14ac:dyDescent="0.2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5.75" customHeight="1" x14ac:dyDescent="0.2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5.75" customHeight="1" x14ac:dyDescent="0.2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5.75" customHeight="1" x14ac:dyDescent="0.2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5.75" customHeight="1" x14ac:dyDescent="0.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5.75" customHeight="1" x14ac:dyDescent="0.2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5.75" customHeight="1" x14ac:dyDescent="0.2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5.75" customHeight="1" x14ac:dyDescent="0.2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5.75" customHeight="1" x14ac:dyDescent="0.2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5.75" customHeight="1" x14ac:dyDescent="0.2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5.75" customHeight="1" x14ac:dyDescent="0.2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5.75" customHeight="1" x14ac:dyDescent="0.2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5.75" customHeight="1" x14ac:dyDescent="0.2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5.75" customHeight="1" x14ac:dyDescent="0.2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5.75" customHeight="1" x14ac:dyDescent="0.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5.75" customHeight="1" x14ac:dyDescent="0.2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5.75" customHeight="1" x14ac:dyDescent="0.2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5.75" customHeight="1" x14ac:dyDescent="0.2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5.75" customHeight="1" x14ac:dyDescent="0.2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5.75" customHeight="1" x14ac:dyDescent="0.2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5.75" customHeight="1" x14ac:dyDescent="0.2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5.75" customHeight="1" x14ac:dyDescent="0.2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5.75" customHeight="1" x14ac:dyDescent="0.2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5.75" customHeight="1" x14ac:dyDescent="0.2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5.75" customHeight="1" x14ac:dyDescent="0.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5.75" customHeight="1" x14ac:dyDescent="0.2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5.75" customHeight="1" x14ac:dyDescent="0.2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5.75" customHeight="1" x14ac:dyDescent="0.2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5.75" customHeight="1" x14ac:dyDescent="0.2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5.75" customHeight="1" x14ac:dyDescent="0.2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5.75" customHeight="1" x14ac:dyDescent="0.2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5.75" customHeight="1" x14ac:dyDescent="0.2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5.75" customHeight="1" x14ac:dyDescent="0.2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5.75" customHeight="1" x14ac:dyDescent="0.2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5.75" customHeight="1" x14ac:dyDescent="0.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5.75" customHeight="1" x14ac:dyDescent="0.2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5.75" customHeight="1" x14ac:dyDescent="0.2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5.75" customHeight="1" x14ac:dyDescent="0.2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5.75" customHeight="1" x14ac:dyDescent="0.2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5.75" customHeight="1" x14ac:dyDescent="0.2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5.75" customHeight="1" x14ac:dyDescent="0.2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5.75" customHeight="1" x14ac:dyDescent="0.2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5.75" customHeight="1" x14ac:dyDescent="0.2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5.75" customHeight="1" x14ac:dyDescent="0.2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5.75" customHeight="1" x14ac:dyDescent="0.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5.75" customHeight="1" x14ac:dyDescent="0.2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5.75" customHeight="1" x14ac:dyDescent="0.2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5.75" customHeight="1" x14ac:dyDescent="0.2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5.75" customHeight="1" x14ac:dyDescent="0.2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5.75" customHeight="1" x14ac:dyDescent="0.2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5.75" customHeight="1" x14ac:dyDescent="0.2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5.75" customHeight="1" x14ac:dyDescent="0.2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5.75" customHeight="1" x14ac:dyDescent="0.2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5.75" customHeight="1" x14ac:dyDescent="0.2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5.75" customHeight="1" x14ac:dyDescent="0.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5.75" customHeight="1" x14ac:dyDescent="0.2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5.75" customHeight="1" x14ac:dyDescent="0.2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5.75" customHeight="1" x14ac:dyDescent="0.2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5.75" customHeight="1" x14ac:dyDescent="0.2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5.75" customHeight="1" x14ac:dyDescent="0.2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5.75" customHeight="1" x14ac:dyDescent="0.2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5.75" customHeight="1" x14ac:dyDescent="0.2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5.75" customHeight="1" x14ac:dyDescent="0.2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5.75" customHeight="1" x14ac:dyDescent="0.2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5.75" customHeight="1" x14ac:dyDescent="0.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5.75" customHeight="1" x14ac:dyDescent="0.2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5.75" customHeight="1" x14ac:dyDescent="0.2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5.75" customHeight="1" x14ac:dyDescent="0.2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5.75" customHeight="1" x14ac:dyDescent="0.2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5.75" customHeight="1" x14ac:dyDescent="0.2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5.75" customHeight="1" x14ac:dyDescent="0.2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5.75" customHeight="1" x14ac:dyDescent="0.2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5.75" customHeight="1" x14ac:dyDescent="0.2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5.75" customHeight="1" x14ac:dyDescent="0.2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5.75" customHeight="1" x14ac:dyDescent="0.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5.75" customHeight="1" x14ac:dyDescent="0.2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5.75" customHeight="1" x14ac:dyDescent="0.2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5.75" customHeight="1" x14ac:dyDescent="0.2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5.75" customHeight="1" x14ac:dyDescent="0.2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5.75" customHeight="1" x14ac:dyDescent="0.2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5.75" customHeight="1" x14ac:dyDescent="0.2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5.75" customHeight="1" x14ac:dyDescent="0.2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5.75" customHeight="1" x14ac:dyDescent="0.2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5.75" customHeight="1" x14ac:dyDescent="0.2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5.75" customHeight="1" x14ac:dyDescent="0.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5.75" customHeight="1" x14ac:dyDescent="0.2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5.75" customHeight="1" x14ac:dyDescent="0.2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5.75" customHeight="1" x14ac:dyDescent="0.2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5.75" customHeight="1" x14ac:dyDescent="0.2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5.75" customHeight="1" x14ac:dyDescent="0.2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5.75" customHeight="1" x14ac:dyDescent="0.2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5.75" customHeight="1" x14ac:dyDescent="0.2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5.75" customHeight="1" x14ac:dyDescent="0.2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5.75" customHeight="1" x14ac:dyDescent="0.2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5.75" customHeight="1" x14ac:dyDescent="0.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5.75" customHeight="1" x14ac:dyDescent="0.2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5.75" customHeight="1" x14ac:dyDescent="0.2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5.75" customHeight="1" x14ac:dyDescent="0.2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5.75" customHeight="1" x14ac:dyDescent="0.2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5.75" customHeight="1" x14ac:dyDescent="0.2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5.75" customHeight="1" x14ac:dyDescent="0.2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5.75" customHeight="1" x14ac:dyDescent="0.2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5.75" customHeight="1" x14ac:dyDescent="0.2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5.75" customHeight="1" x14ac:dyDescent="0.2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5.75" customHeight="1" x14ac:dyDescent="0.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5.75" customHeight="1" x14ac:dyDescent="0.2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5.75" customHeight="1" x14ac:dyDescent="0.2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5.75" customHeight="1" x14ac:dyDescent="0.2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5.75" customHeight="1" x14ac:dyDescent="0.2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5.75" customHeight="1" x14ac:dyDescent="0.2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5.75" customHeight="1" x14ac:dyDescent="0.2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5.75" customHeight="1" x14ac:dyDescent="0.2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5.75" customHeight="1" x14ac:dyDescent="0.2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5.75" customHeight="1" x14ac:dyDescent="0.2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5.75" customHeight="1" x14ac:dyDescent="0.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5.75" customHeight="1" x14ac:dyDescent="0.2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5.75" customHeight="1" x14ac:dyDescent="0.2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5.75" customHeight="1" x14ac:dyDescent="0.2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5.75" customHeight="1" x14ac:dyDescent="0.2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5.75" customHeight="1" x14ac:dyDescent="0.2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5.75" customHeight="1" x14ac:dyDescent="0.2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5.75" customHeight="1" x14ac:dyDescent="0.2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5.75" customHeight="1" x14ac:dyDescent="0.2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5.75" customHeight="1" x14ac:dyDescent="0.2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5.75" customHeight="1" x14ac:dyDescent="0.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5.75" customHeight="1" x14ac:dyDescent="0.2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5.75" customHeight="1" x14ac:dyDescent="0.2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5.75" customHeight="1" x14ac:dyDescent="0.2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5.75" customHeight="1" x14ac:dyDescent="0.2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5.75" customHeight="1" x14ac:dyDescent="0.2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5.75" customHeight="1" x14ac:dyDescent="0.2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5.75" customHeight="1" x14ac:dyDescent="0.2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5.75" customHeight="1" x14ac:dyDescent="0.2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5.75" customHeight="1" x14ac:dyDescent="0.2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5.75" customHeight="1" x14ac:dyDescent="0.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5.75" customHeight="1" x14ac:dyDescent="0.2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5.75" customHeight="1" x14ac:dyDescent="0.2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5.75" customHeight="1" x14ac:dyDescent="0.2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5.75" customHeight="1" x14ac:dyDescent="0.2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5.75" customHeight="1" x14ac:dyDescent="0.2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5.75" customHeight="1" x14ac:dyDescent="0.2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5.75" customHeight="1" x14ac:dyDescent="0.2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5.75" customHeight="1" x14ac:dyDescent="0.2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5.75" customHeight="1" x14ac:dyDescent="0.2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5.75" customHeight="1" x14ac:dyDescent="0.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5.75" customHeight="1" x14ac:dyDescent="0.2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5.75" customHeight="1" x14ac:dyDescent="0.2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5.75" customHeight="1" x14ac:dyDescent="0.2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5.75" customHeight="1" x14ac:dyDescent="0.2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5.75" customHeight="1" x14ac:dyDescent="0.2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5.75" customHeight="1" x14ac:dyDescent="0.2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5.75" customHeight="1" x14ac:dyDescent="0.2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5.75" customHeight="1" x14ac:dyDescent="0.2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5.75" customHeight="1" x14ac:dyDescent="0.2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5.75" customHeight="1" x14ac:dyDescent="0.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5.75" customHeight="1" x14ac:dyDescent="0.2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5.75" customHeight="1" x14ac:dyDescent="0.2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5.75" customHeight="1" x14ac:dyDescent="0.2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5.75" customHeight="1" x14ac:dyDescent="0.2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5.75" customHeight="1" x14ac:dyDescent="0.2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5.75" customHeight="1" x14ac:dyDescent="0.2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5.75" customHeight="1" x14ac:dyDescent="0.2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5.75" customHeight="1" x14ac:dyDescent="0.2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5.75" customHeight="1" x14ac:dyDescent="0.2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5.75" customHeight="1" x14ac:dyDescent="0.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5.75" customHeight="1" x14ac:dyDescent="0.2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5.75" customHeight="1" x14ac:dyDescent="0.2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5.75" customHeight="1" x14ac:dyDescent="0.2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5.75" customHeight="1" x14ac:dyDescent="0.2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5.75" customHeight="1" x14ac:dyDescent="0.2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5.75" customHeight="1" x14ac:dyDescent="0.2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5.75" customHeight="1" x14ac:dyDescent="0.2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5.75" customHeight="1" x14ac:dyDescent="0.2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5.75" customHeight="1" x14ac:dyDescent="0.2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5.75" customHeight="1" x14ac:dyDescent="0.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5.75" customHeight="1" x14ac:dyDescent="0.2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5.75" customHeight="1" x14ac:dyDescent="0.2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5.75" customHeight="1" x14ac:dyDescent="0.2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5.75" customHeight="1" x14ac:dyDescent="0.2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5.75" customHeight="1" x14ac:dyDescent="0.2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5.75" customHeight="1" x14ac:dyDescent="0.2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5.75" customHeight="1" x14ac:dyDescent="0.2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5.75" customHeight="1" x14ac:dyDescent="0.2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5.75" customHeight="1" x14ac:dyDescent="0.2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5.75" customHeight="1" x14ac:dyDescent="0.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5.75" customHeight="1" x14ac:dyDescent="0.2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5.75" customHeight="1" x14ac:dyDescent="0.2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5.75" customHeight="1" x14ac:dyDescent="0.2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5.75" customHeight="1" x14ac:dyDescent="0.2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5.75" customHeight="1" x14ac:dyDescent="0.2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5.75" customHeight="1" x14ac:dyDescent="0.2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5.75" customHeight="1" x14ac:dyDescent="0.2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5.75" customHeight="1" x14ac:dyDescent="0.2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5.75" customHeight="1" x14ac:dyDescent="0.2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5.75" customHeight="1" x14ac:dyDescent="0.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5.75" customHeight="1" x14ac:dyDescent="0.2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5.75" customHeight="1" x14ac:dyDescent="0.2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5.75" customHeight="1" x14ac:dyDescent="0.2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5.75" customHeight="1" x14ac:dyDescent="0.2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5.75" customHeight="1" x14ac:dyDescent="0.2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5.75" customHeight="1" x14ac:dyDescent="0.2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5.75" customHeight="1" x14ac:dyDescent="0.2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5.75" customHeight="1" x14ac:dyDescent="0.2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5.75" customHeight="1" x14ac:dyDescent="0.2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5.75" customHeight="1" x14ac:dyDescent="0.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5.75" customHeight="1" x14ac:dyDescent="0.2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5.75" customHeight="1" x14ac:dyDescent="0.2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5.75" customHeight="1" x14ac:dyDescent="0.2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5.75" customHeight="1" x14ac:dyDescent="0.2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5.75" customHeight="1" x14ac:dyDescent="0.2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5.75" customHeight="1" x14ac:dyDescent="0.2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5.75" customHeight="1" x14ac:dyDescent="0.2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5.75" customHeight="1" x14ac:dyDescent="0.2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5.75" customHeight="1" x14ac:dyDescent="0.2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5.75" customHeight="1" x14ac:dyDescent="0.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5.75" customHeight="1" x14ac:dyDescent="0.2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5.75" customHeight="1" x14ac:dyDescent="0.2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5.75" customHeight="1" x14ac:dyDescent="0.2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5.75" customHeight="1" x14ac:dyDescent="0.2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5.75" customHeight="1" x14ac:dyDescent="0.2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5.75" customHeight="1" x14ac:dyDescent="0.2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5.75" customHeight="1" x14ac:dyDescent="0.2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5.75" customHeight="1" x14ac:dyDescent="0.2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5.75" customHeight="1" x14ac:dyDescent="0.2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5.75" customHeight="1" x14ac:dyDescent="0.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5.75" customHeight="1" x14ac:dyDescent="0.2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5.75" customHeight="1" x14ac:dyDescent="0.2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5.75" customHeight="1" x14ac:dyDescent="0.2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5.75" customHeight="1" x14ac:dyDescent="0.2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5.75" customHeight="1" x14ac:dyDescent="0.2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5.75" customHeight="1" x14ac:dyDescent="0.2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5.75" customHeight="1" x14ac:dyDescent="0.2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5.75" customHeight="1" x14ac:dyDescent="0.2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5.75" customHeight="1" x14ac:dyDescent="0.2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5.75" customHeight="1" x14ac:dyDescent="0.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5.75" customHeight="1" x14ac:dyDescent="0.2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5.75" customHeight="1" x14ac:dyDescent="0.2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5.75" customHeight="1" x14ac:dyDescent="0.2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5.75" customHeight="1" x14ac:dyDescent="0.2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5.75" customHeight="1" x14ac:dyDescent="0.2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5.75" customHeight="1" x14ac:dyDescent="0.2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5.75" customHeight="1" x14ac:dyDescent="0.2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5.75" customHeight="1" x14ac:dyDescent="0.2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5.75" customHeight="1" x14ac:dyDescent="0.2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5.75" customHeight="1" x14ac:dyDescent="0.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5.75" customHeight="1" x14ac:dyDescent="0.2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5.75" customHeight="1" x14ac:dyDescent="0.2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5.75" customHeight="1" x14ac:dyDescent="0.2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5.75" customHeight="1" x14ac:dyDescent="0.2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5.75" customHeight="1" x14ac:dyDescent="0.2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5.75" customHeight="1" x14ac:dyDescent="0.2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5.75" customHeight="1" x14ac:dyDescent="0.2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5.75" customHeight="1" x14ac:dyDescent="0.2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5.75" customHeight="1" x14ac:dyDescent="0.2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5.75" customHeight="1" x14ac:dyDescent="0.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5.75" customHeight="1" x14ac:dyDescent="0.2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5.75" customHeight="1" x14ac:dyDescent="0.2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5.75" customHeight="1" x14ac:dyDescent="0.2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5.75" customHeight="1" x14ac:dyDescent="0.2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5.75" customHeight="1" x14ac:dyDescent="0.2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5.75" customHeight="1" x14ac:dyDescent="0.2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5.75" customHeight="1" x14ac:dyDescent="0.2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5.75" customHeight="1" x14ac:dyDescent="0.2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5.75" customHeight="1" x14ac:dyDescent="0.2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5.75" customHeight="1" x14ac:dyDescent="0.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5.75" customHeight="1" x14ac:dyDescent="0.2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5.75" customHeight="1" x14ac:dyDescent="0.2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5.75" customHeight="1" x14ac:dyDescent="0.2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5.75" customHeight="1" x14ac:dyDescent="0.2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5.75" customHeight="1" x14ac:dyDescent="0.2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5.75" customHeight="1" x14ac:dyDescent="0.2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5.75" customHeight="1" x14ac:dyDescent="0.2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5.75" customHeight="1" x14ac:dyDescent="0.2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5.75" customHeight="1" x14ac:dyDescent="0.2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5.75" customHeight="1" x14ac:dyDescent="0.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5.75" customHeight="1" x14ac:dyDescent="0.2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5.75" customHeight="1" x14ac:dyDescent="0.2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5.75" customHeight="1" x14ac:dyDescent="0.2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5.75" customHeight="1" x14ac:dyDescent="0.2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5.75" customHeight="1" x14ac:dyDescent="0.2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5.75" customHeight="1" x14ac:dyDescent="0.2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5.75" customHeight="1" x14ac:dyDescent="0.2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5.75" customHeight="1" x14ac:dyDescent="0.2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5.75" customHeight="1" x14ac:dyDescent="0.2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5.75" customHeight="1" x14ac:dyDescent="0.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5.75" customHeight="1" x14ac:dyDescent="0.2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5.75" customHeight="1" x14ac:dyDescent="0.2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5.75" customHeight="1" x14ac:dyDescent="0.2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5.75" customHeight="1" x14ac:dyDescent="0.2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5.75" customHeight="1" x14ac:dyDescent="0.2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5.75" customHeight="1" x14ac:dyDescent="0.2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5.75" customHeight="1" x14ac:dyDescent="0.2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5.75" customHeight="1" x14ac:dyDescent="0.2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5.75" customHeight="1" x14ac:dyDescent="0.2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5.75" customHeight="1" x14ac:dyDescent="0.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5.75" customHeight="1" x14ac:dyDescent="0.2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5.75" customHeight="1" x14ac:dyDescent="0.2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5.75" customHeight="1" x14ac:dyDescent="0.2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5.75" customHeight="1" x14ac:dyDescent="0.2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5.75" customHeight="1" x14ac:dyDescent="0.2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5.75" customHeight="1" x14ac:dyDescent="0.2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5.75" customHeight="1" x14ac:dyDescent="0.2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5.75" customHeight="1" x14ac:dyDescent="0.2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5.75" customHeight="1" x14ac:dyDescent="0.2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5.75" customHeight="1" x14ac:dyDescent="0.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5.75" customHeight="1" x14ac:dyDescent="0.2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5.75" customHeight="1" x14ac:dyDescent="0.2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5.75" customHeight="1" x14ac:dyDescent="0.2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5.75" customHeight="1" x14ac:dyDescent="0.2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5.75" customHeight="1" x14ac:dyDescent="0.2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5.75" customHeight="1" x14ac:dyDescent="0.2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5.75" customHeight="1" x14ac:dyDescent="0.2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5.75" customHeight="1" x14ac:dyDescent="0.2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5.75" customHeight="1" x14ac:dyDescent="0.2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5.75" customHeight="1" x14ac:dyDescent="0.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5.75" customHeight="1" x14ac:dyDescent="0.2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5.75" customHeight="1" x14ac:dyDescent="0.2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5.75" customHeight="1" x14ac:dyDescent="0.2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5.75" customHeight="1" x14ac:dyDescent="0.2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5.75" customHeight="1" x14ac:dyDescent="0.2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5.75" customHeight="1" x14ac:dyDescent="0.2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5.75" customHeight="1" x14ac:dyDescent="0.2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5.75" customHeight="1" x14ac:dyDescent="0.2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5.75" customHeight="1" x14ac:dyDescent="0.2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5.75" customHeight="1" x14ac:dyDescent="0.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5.75" customHeight="1" x14ac:dyDescent="0.2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5.75" customHeight="1" x14ac:dyDescent="0.2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5.75" customHeight="1" x14ac:dyDescent="0.2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5.75" customHeight="1" x14ac:dyDescent="0.2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5.75" customHeight="1" x14ac:dyDescent="0.2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5.75" customHeight="1" x14ac:dyDescent="0.2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5.75" customHeight="1" x14ac:dyDescent="0.2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5.75" customHeight="1" x14ac:dyDescent="0.2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5.75" customHeight="1" x14ac:dyDescent="0.2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5.75" customHeight="1" x14ac:dyDescent="0.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5.75" customHeight="1" x14ac:dyDescent="0.2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5.75" customHeight="1" x14ac:dyDescent="0.2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5.75" customHeight="1" x14ac:dyDescent="0.2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5.75" customHeight="1" x14ac:dyDescent="0.2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5.75" customHeight="1" x14ac:dyDescent="0.2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5.75" customHeight="1" x14ac:dyDescent="0.2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5.75" customHeight="1" x14ac:dyDescent="0.2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5.75" customHeight="1" x14ac:dyDescent="0.2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5.75" customHeight="1" x14ac:dyDescent="0.2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5.75" customHeight="1" x14ac:dyDescent="0.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5.75" customHeight="1" x14ac:dyDescent="0.2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5.75" customHeight="1" x14ac:dyDescent="0.2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5.75" customHeight="1" x14ac:dyDescent="0.2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5.75" customHeight="1" x14ac:dyDescent="0.2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5.75" customHeight="1" x14ac:dyDescent="0.2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5.75" customHeight="1" x14ac:dyDescent="0.2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5.75" customHeight="1" x14ac:dyDescent="0.2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5.75" customHeight="1" x14ac:dyDescent="0.2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5.75" customHeight="1" x14ac:dyDescent="0.2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5.75" customHeight="1" x14ac:dyDescent="0.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5.75" customHeight="1" x14ac:dyDescent="0.2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5.75" customHeight="1" x14ac:dyDescent="0.2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5.75" customHeight="1" x14ac:dyDescent="0.2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5.75" customHeight="1" x14ac:dyDescent="0.2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5.75" customHeight="1" x14ac:dyDescent="0.2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5.75" customHeight="1" x14ac:dyDescent="0.2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5.75" customHeight="1" x14ac:dyDescent="0.2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5.75" customHeight="1" x14ac:dyDescent="0.2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5.75" customHeight="1" x14ac:dyDescent="0.2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5.75" customHeight="1" x14ac:dyDescent="0.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5.75" customHeight="1" x14ac:dyDescent="0.2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5.75" customHeight="1" x14ac:dyDescent="0.2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5.75" customHeight="1" x14ac:dyDescent="0.2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5.75" customHeight="1" x14ac:dyDescent="0.2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5.75" customHeight="1" x14ac:dyDescent="0.2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5.75" customHeight="1" x14ac:dyDescent="0.2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5.75" customHeight="1" x14ac:dyDescent="0.2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5.75" customHeight="1" x14ac:dyDescent="0.2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5.75" customHeight="1" x14ac:dyDescent="0.2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5.75" customHeight="1" x14ac:dyDescent="0.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5.75" customHeight="1" x14ac:dyDescent="0.2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5.75" customHeight="1" x14ac:dyDescent="0.2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5.75" customHeight="1" x14ac:dyDescent="0.2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5.75" customHeight="1" x14ac:dyDescent="0.2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5.75" customHeight="1" x14ac:dyDescent="0.2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5.75" customHeight="1" x14ac:dyDescent="0.2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5.75" customHeight="1" x14ac:dyDescent="0.2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5.75" customHeight="1" x14ac:dyDescent="0.2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5.75" customHeight="1" x14ac:dyDescent="0.2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5.75" customHeight="1" x14ac:dyDescent="0.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5.75" customHeight="1" x14ac:dyDescent="0.2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5.75" customHeight="1" x14ac:dyDescent="0.2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5.75" customHeight="1" x14ac:dyDescent="0.2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5.75" customHeight="1" x14ac:dyDescent="0.2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5.75" customHeight="1" x14ac:dyDescent="0.2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5.75" customHeight="1" x14ac:dyDescent="0.2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5.75" customHeight="1" x14ac:dyDescent="0.2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5.75" customHeight="1" x14ac:dyDescent="0.2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5.75" customHeight="1" x14ac:dyDescent="0.2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5.75" customHeight="1" x14ac:dyDescent="0.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5.75" customHeight="1" x14ac:dyDescent="0.2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5.75" customHeight="1" x14ac:dyDescent="0.2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5.75" customHeight="1" x14ac:dyDescent="0.2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5.75" customHeight="1" x14ac:dyDescent="0.2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5.75" customHeight="1" x14ac:dyDescent="0.2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5.75" customHeight="1" x14ac:dyDescent="0.2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5.75" customHeight="1" x14ac:dyDescent="0.2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5.75" customHeight="1" x14ac:dyDescent="0.2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5.75" customHeight="1" x14ac:dyDescent="0.2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5.75" customHeight="1" x14ac:dyDescent="0.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5.75" customHeight="1" x14ac:dyDescent="0.2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5.75" customHeight="1" x14ac:dyDescent="0.2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5.75" customHeight="1" x14ac:dyDescent="0.2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5.75" customHeight="1" x14ac:dyDescent="0.2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5.75" customHeight="1" x14ac:dyDescent="0.2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5.75" customHeight="1" x14ac:dyDescent="0.2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5.75" customHeight="1" x14ac:dyDescent="0.2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5.75" customHeight="1" x14ac:dyDescent="0.2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5.75" customHeight="1" x14ac:dyDescent="0.2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5.75" customHeight="1" x14ac:dyDescent="0.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5.75" customHeight="1" x14ac:dyDescent="0.2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5.75" customHeight="1" x14ac:dyDescent="0.2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5.75" customHeight="1" x14ac:dyDescent="0.2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5.75" customHeight="1" x14ac:dyDescent="0.2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5.75" customHeight="1" x14ac:dyDescent="0.2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5.75" customHeight="1" x14ac:dyDescent="0.2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5.75" customHeight="1" x14ac:dyDescent="0.2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5.75" customHeight="1" x14ac:dyDescent="0.2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5.75" customHeight="1" x14ac:dyDescent="0.2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5.75" customHeight="1" x14ac:dyDescent="0.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5.75" customHeight="1" x14ac:dyDescent="0.2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5.75" customHeight="1" x14ac:dyDescent="0.2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5.75" customHeight="1" x14ac:dyDescent="0.2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5.75" customHeight="1" x14ac:dyDescent="0.2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5.75" customHeight="1" x14ac:dyDescent="0.2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5.75" customHeight="1" x14ac:dyDescent="0.2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5.75" customHeight="1" x14ac:dyDescent="0.2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5.75" customHeight="1" x14ac:dyDescent="0.2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5.75" customHeight="1" x14ac:dyDescent="0.2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5.75" customHeight="1" x14ac:dyDescent="0.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5.75" customHeight="1" x14ac:dyDescent="0.2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5.75" customHeight="1" x14ac:dyDescent="0.2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5.75" customHeight="1" x14ac:dyDescent="0.2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5.75" customHeight="1" x14ac:dyDescent="0.2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5.75" customHeight="1" x14ac:dyDescent="0.2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5.75" customHeight="1" x14ac:dyDescent="0.2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5.75" customHeight="1" x14ac:dyDescent="0.2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5.75" customHeight="1" x14ac:dyDescent="0.2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5.75" customHeight="1" x14ac:dyDescent="0.2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5.75" customHeight="1" x14ac:dyDescent="0.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5.75" customHeight="1" x14ac:dyDescent="0.2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5.75" customHeight="1" x14ac:dyDescent="0.2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5.75" customHeight="1" x14ac:dyDescent="0.2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5.75" customHeight="1" x14ac:dyDescent="0.2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5.75" customHeight="1" x14ac:dyDescent="0.2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5.75" customHeight="1" x14ac:dyDescent="0.2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5.75" customHeight="1" x14ac:dyDescent="0.2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5.75" customHeight="1" x14ac:dyDescent="0.2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5.75" customHeight="1" x14ac:dyDescent="0.2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5.75" customHeight="1" x14ac:dyDescent="0.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5.75" customHeight="1" x14ac:dyDescent="0.2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5.75" customHeight="1" x14ac:dyDescent="0.2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5.75" customHeight="1" x14ac:dyDescent="0.2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5.75" customHeight="1" x14ac:dyDescent="0.2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5.75" customHeight="1" x14ac:dyDescent="0.2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5.75" customHeight="1" x14ac:dyDescent="0.2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5.75" customHeight="1" x14ac:dyDescent="0.2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5.75" customHeight="1" x14ac:dyDescent="0.2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5.75" customHeight="1" x14ac:dyDescent="0.2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5.75" customHeight="1" x14ac:dyDescent="0.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5.75" customHeight="1" x14ac:dyDescent="0.2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5.75" customHeight="1" x14ac:dyDescent="0.2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5.75" customHeight="1" x14ac:dyDescent="0.2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5.75" customHeight="1" x14ac:dyDescent="0.2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5.75" customHeight="1" x14ac:dyDescent="0.2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5.75" customHeight="1" x14ac:dyDescent="0.2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5.75" customHeight="1" x14ac:dyDescent="0.2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5.75" customHeight="1" x14ac:dyDescent="0.2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5.75" customHeight="1" x14ac:dyDescent="0.2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5.75" customHeight="1" x14ac:dyDescent="0.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5.75" customHeight="1" x14ac:dyDescent="0.2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5.75" customHeight="1" x14ac:dyDescent="0.2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5.75" customHeight="1" x14ac:dyDescent="0.2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5.75" customHeight="1" x14ac:dyDescent="0.2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5.75" customHeight="1" x14ac:dyDescent="0.2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5.75" customHeight="1" x14ac:dyDescent="0.2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5.75" customHeight="1" x14ac:dyDescent="0.2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5.75" customHeight="1" x14ac:dyDescent="0.2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5.75" customHeight="1" x14ac:dyDescent="0.2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5.75" customHeight="1" x14ac:dyDescent="0.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5.75" customHeight="1" x14ac:dyDescent="0.2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5.75" customHeight="1" x14ac:dyDescent="0.2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5.75" customHeight="1" x14ac:dyDescent="0.2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5.75" customHeight="1" x14ac:dyDescent="0.2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5.75" customHeight="1" x14ac:dyDescent="0.2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5.75" customHeight="1" x14ac:dyDescent="0.2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5.75" customHeight="1" x14ac:dyDescent="0.2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5.75" customHeight="1" x14ac:dyDescent="0.2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5.75" customHeight="1" x14ac:dyDescent="0.2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5.75" customHeight="1" x14ac:dyDescent="0.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5.75" customHeight="1" x14ac:dyDescent="0.2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5.75" customHeight="1" x14ac:dyDescent="0.2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5.75" customHeight="1" x14ac:dyDescent="0.2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5.75" customHeight="1" x14ac:dyDescent="0.2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5.75" customHeight="1" x14ac:dyDescent="0.2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5.75" customHeight="1" x14ac:dyDescent="0.2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5.75" customHeight="1" x14ac:dyDescent="0.2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5.75" customHeight="1" x14ac:dyDescent="0.2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5.75" customHeight="1" x14ac:dyDescent="0.2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5.75" customHeight="1" x14ac:dyDescent="0.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5.75" customHeight="1" x14ac:dyDescent="0.2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5.75" customHeight="1" x14ac:dyDescent="0.2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5.75" customHeight="1" x14ac:dyDescent="0.2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5.75" customHeight="1" x14ac:dyDescent="0.2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5.75" customHeight="1" x14ac:dyDescent="0.2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5.75" customHeight="1" x14ac:dyDescent="0.2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5.75" customHeight="1" x14ac:dyDescent="0.2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5.75" customHeight="1" x14ac:dyDescent="0.2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5.75" customHeight="1" x14ac:dyDescent="0.2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5.75" customHeight="1" x14ac:dyDescent="0.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5.75" customHeight="1" x14ac:dyDescent="0.2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5.75" customHeight="1" x14ac:dyDescent="0.2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5.75" customHeight="1" x14ac:dyDescent="0.2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5.75" customHeight="1" x14ac:dyDescent="0.2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5.75" customHeight="1" x14ac:dyDescent="0.2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5.75" customHeight="1" x14ac:dyDescent="0.2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5.75" customHeight="1" x14ac:dyDescent="0.2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5.75" customHeight="1" x14ac:dyDescent="0.2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5.75" customHeight="1" x14ac:dyDescent="0.2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5.75" customHeight="1" x14ac:dyDescent="0.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5.75" customHeight="1" x14ac:dyDescent="0.2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5.75" customHeight="1" x14ac:dyDescent="0.2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5.75" customHeight="1" x14ac:dyDescent="0.2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5.75" customHeight="1" x14ac:dyDescent="0.2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5.75" customHeight="1" x14ac:dyDescent="0.2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5.75" customHeight="1" x14ac:dyDescent="0.2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5.75" customHeight="1" x14ac:dyDescent="0.2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5.75" customHeight="1" x14ac:dyDescent="0.2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5.75" customHeight="1" x14ac:dyDescent="0.2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5.75" customHeight="1" x14ac:dyDescent="0.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5.75" customHeight="1" x14ac:dyDescent="0.2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5.75" customHeight="1" x14ac:dyDescent="0.2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5.75" customHeight="1" x14ac:dyDescent="0.2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5.75" customHeight="1" x14ac:dyDescent="0.2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5.75" customHeight="1" x14ac:dyDescent="0.2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5.75" customHeight="1" x14ac:dyDescent="0.2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5.75" customHeight="1" x14ac:dyDescent="0.2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5.75" customHeight="1" x14ac:dyDescent="0.2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5.75" customHeight="1" x14ac:dyDescent="0.2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5.75" customHeight="1" x14ac:dyDescent="0.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5.75" customHeight="1" x14ac:dyDescent="0.2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5.75" customHeight="1" x14ac:dyDescent="0.2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5.75" customHeight="1" x14ac:dyDescent="0.2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5.75" customHeight="1" x14ac:dyDescent="0.2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5.75" customHeight="1" x14ac:dyDescent="0.2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5.75" customHeight="1" x14ac:dyDescent="0.2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5.75" customHeight="1" x14ac:dyDescent="0.2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5.75" customHeight="1" x14ac:dyDescent="0.2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5.75" customHeight="1" x14ac:dyDescent="0.2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5.75" customHeight="1" x14ac:dyDescent="0.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5.75" customHeight="1" x14ac:dyDescent="0.2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5.75" customHeight="1" x14ac:dyDescent="0.2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5.75" customHeight="1" x14ac:dyDescent="0.2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5.75" customHeight="1" x14ac:dyDescent="0.2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5.75" customHeight="1" x14ac:dyDescent="0.2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5.75" customHeight="1" x14ac:dyDescent="0.2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5.75" customHeight="1" x14ac:dyDescent="0.2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5.75" customHeight="1" x14ac:dyDescent="0.2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5.75" customHeight="1" x14ac:dyDescent="0.2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5.75" customHeight="1" x14ac:dyDescent="0.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5.75" customHeight="1" x14ac:dyDescent="0.2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5.75" customHeight="1" x14ac:dyDescent="0.2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5.75" customHeight="1" x14ac:dyDescent="0.2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5.75" customHeight="1" x14ac:dyDescent="0.2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5.75" customHeight="1" x14ac:dyDescent="0.2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5.75" customHeight="1" x14ac:dyDescent="0.2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5.75" customHeight="1" x14ac:dyDescent="0.2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5.75" customHeight="1" x14ac:dyDescent="0.2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5.75" customHeight="1" x14ac:dyDescent="0.2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5.75" customHeight="1" x14ac:dyDescent="0.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5.75" customHeight="1" x14ac:dyDescent="0.2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5.75" customHeight="1" x14ac:dyDescent="0.2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5.75" customHeight="1" x14ac:dyDescent="0.2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5.75" customHeight="1" x14ac:dyDescent="0.2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5.75" customHeight="1" x14ac:dyDescent="0.2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5.75" customHeight="1" x14ac:dyDescent="0.2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5.75" customHeight="1" x14ac:dyDescent="0.2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5.75" customHeight="1" x14ac:dyDescent="0.2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5.75" customHeight="1" x14ac:dyDescent="0.2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5.75" customHeight="1" x14ac:dyDescent="0.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5.75" customHeight="1" x14ac:dyDescent="0.2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5.75" customHeight="1" x14ac:dyDescent="0.2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5.75" customHeight="1" x14ac:dyDescent="0.2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5.75" customHeight="1" x14ac:dyDescent="0.2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5.75" customHeight="1" x14ac:dyDescent="0.2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5.75" customHeight="1" x14ac:dyDescent="0.2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5.75" customHeight="1" x14ac:dyDescent="0.2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5.75" customHeight="1" x14ac:dyDescent="0.2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5.75" customHeight="1" x14ac:dyDescent="0.2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5.75" customHeight="1" x14ac:dyDescent="0.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5.75" customHeight="1" x14ac:dyDescent="0.2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5.75" customHeight="1" x14ac:dyDescent="0.2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5.75" customHeight="1" x14ac:dyDescent="0.2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5.75" customHeight="1" x14ac:dyDescent="0.2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5.75" customHeight="1" x14ac:dyDescent="0.2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5.75" customHeight="1" x14ac:dyDescent="0.2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5.75" customHeight="1" x14ac:dyDescent="0.2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5.75" customHeight="1" x14ac:dyDescent="0.2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5.75" customHeight="1" x14ac:dyDescent="0.2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5.75" customHeight="1" x14ac:dyDescent="0.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5.75" customHeight="1" x14ac:dyDescent="0.2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5.75" customHeight="1" x14ac:dyDescent="0.2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5.75" customHeight="1" x14ac:dyDescent="0.2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5.75" customHeight="1" x14ac:dyDescent="0.2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5.75" customHeight="1" x14ac:dyDescent="0.2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5.75" customHeight="1" x14ac:dyDescent="0.2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5.75" customHeight="1" x14ac:dyDescent="0.2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5.75" customHeight="1" x14ac:dyDescent="0.2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5.75" customHeight="1" x14ac:dyDescent="0.2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5.75" customHeight="1" x14ac:dyDescent="0.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5.75" customHeight="1" x14ac:dyDescent="0.2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5.75" customHeight="1" x14ac:dyDescent="0.2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5.75" customHeight="1" x14ac:dyDescent="0.2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5.75" customHeight="1" x14ac:dyDescent="0.2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5.75" customHeight="1" x14ac:dyDescent="0.2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5.75" customHeight="1" x14ac:dyDescent="0.2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5.75" customHeight="1" x14ac:dyDescent="0.2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5.75" customHeight="1" x14ac:dyDescent="0.2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5.75" customHeight="1" x14ac:dyDescent="0.2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5.75" customHeight="1" x14ac:dyDescent="0.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5.75" customHeight="1" x14ac:dyDescent="0.2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5.75" customHeight="1" x14ac:dyDescent="0.2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5.75" customHeight="1" x14ac:dyDescent="0.2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5.75" customHeight="1" x14ac:dyDescent="0.2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5.75" customHeight="1" x14ac:dyDescent="0.2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5.75" customHeight="1" x14ac:dyDescent="0.2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5.75" customHeight="1" x14ac:dyDescent="0.2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5.75" customHeight="1" x14ac:dyDescent="0.2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5.75" customHeight="1" x14ac:dyDescent="0.2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5.75" customHeight="1" x14ac:dyDescent="0.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5.75" customHeight="1" x14ac:dyDescent="0.2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5.75" customHeight="1" x14ac:dyDescent="0.2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5.75" customHeight="1" x14ac:dyDescent="0.2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5.75" customHeight="1" x14ac:dyDescent="0.2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5.75" customHeight="1" x14ac:dyDescent="0.2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5.75" customHeight="1" x14ac:dyDescent="0.2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5.75" customHeight="1" x14ac:dyDescent="0.2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5.75" customHeight="1" x14ac:dyDescent="0.2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5.75" customHeight="1" x14ac:dyDescent="0.2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5.75" customHeight="1" x14ac:dyDescent="0.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5.75" customHeight="1" x14ac:dyDescent="0.2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5.75" customHeight="1" x14ac:dyDescent="0.2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5.75" customHeight="1" x14ac:dyDescent="0.2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5.75" customHeight="1" x14ac:dyDescent="0.2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5.75" customHeight="1" x14ac:dyDescent="0.2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5.75" customHeight="1" x14ac:dyDescent="0.2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5.75" customHeight="1" x14ac:dyDescent="0.2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spans="1:26" ht="15.75" customHeight="1" x14ac:dyDescent="0.2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3</vt:i4>
      </vt:variant>
    </vt:vector>
  </HeadingPairs>
  <TitlesOfParts>
    <vt:vector size="56" baseType="lpstr">
      <vt:lpstr>Intervalo_Confianca</vt:lpstr>
      <vt:lpstr>Planilha1</vt:lpstr>
      <vt:lpstr>Reg_Simples_Exemplo</vt:lpstr>
      <vt:lpstr>Exemplo#1</vt:lpstr>
      <vt:lpstr>Questão#3</vt:lpstr>
      <vt:lpstr>Questão#4</vt:lpstr>
      <vt:lpstr>Sheet5</vt:lpstr>
      <vt:lpstr>Varejo</vt:lpstr>
      <vt:lpstr>Planilha2</vt:lpstr>
      <vt:lpstr>Planilha4</vt:lpstr>
      <vt:lpstr>Valuation</vt:lpstr>
      <vt:lpstr>Planilha10</vt:lpstr>
      <vt:lpstr>Operação Long-Short</vt:lpstr>
      <vt:lpstr>Planilha7</vt:lpstr>
      <vt:lpstr>L&amp;S BBDC4 ITUB4</vt:lpstr>
      <vt:lpstr>Beta</vt:lpstr>
      <vt:lpstr>Conceito Beta</vt:lpstr>
      <vt:lpstr>CAPM_Exercício</vt:lpstr>
      <vt:lpstr>Carteira XP Mar-2020</vt:lpstr>
      <vt:lpstr>Planilha3</vt:lpstr>
      <vt:lpstr>Planilha11</vt:lpstr>
      <vt:lpstr>Planilha12</vt:lpstr>
      <vt:lpstr>Planilha13</vt:lpstr>
      <vt:lpstr>Ranking IBEVAR 2020 Varejo</vt:lpstr>
      <vt:lpstr>Planilha14</vt:lpstr>
      <vt:lpstr>Planilha15</vt:lpstr>
      <vt:lpstr>Planilha16</vt:lpstr>
      <vt:lpstr>Reg_Múltipla_Exemplo</vt:lpstr>
      <vt:lpstr>Planilha5</vt:lpstr>
      <vt:lpstr>Planilha6</vt:lpstr>
      <vt:lpstr>Propaganda</vt:lpstr>
      <vt:lpstr>Sheet3</vt:lpstr>
      <vt:lpstr>Planilha9</vt:lpstr>
      <vt:lpstr>Receita_Bancos</vt:lpstr>
      <vt:lpstr>Planilha8</vt:lpstr>
      <vt:lpstr>Planilha17</vt:lpstr>
      <vt:lpstr>Planilha18</vt:lpstr>
      <vt:lpstr>Planilha19</vt:lpstr>
      <vt:lpstr>Crise</vt:lpstr>
      <vt:lpstr>Fundos</vt:lpstr>
      <vt:lpstr>Planilha20</vt:lpstr>
      <vt:lpstr>Fábrica_Chocolates</vt:lpstr>
      <vt:lpstr>APT_Exemplo</vt:lpstr>
      <vt:lpstr>APT_Exercício</vt:lpstr>
      <vt:lpstr>Dados_Risco_Substitutos</vt:lpstr>
      <vt:lpstr>Texto_Risco_Substitutos</vt:lpstr>
      <vt:lpstr>Credit Scoring</vt:lpstr>
      <vt:lpstr>Endividamento</vt:lpstr>
      <vt:lpstr>Banco Loan</vt:lpstr>
      <vt:lpstr>Credito Varejo</vt:lpstr>
      <vt:lpstr>Churn Rate</vt:lpstr>
      <vt:lpstr>AnáliseDiscriminante2</vt:lpstr>
      <vt:lpstr>AnáliseDiscriminante3</vt:lpstr>
      <vt:lpstr>'Carteira XP Mar-2020'!solver_adj</vt:lpstr>
      <vt:lpstr>'Carteira XP Mar-2020'!solver_lhs1</vt:lpstr>
      <vt:lpstr>'Carteira XP Mar-2020'!solver_opt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FIPECAFI</dc:creator>
  <cp:lastModifiedBy>Daniel Reed Bergmann</cp:lastModifiedBy>
  <dcterms:created xsi:type="dcterms:W3CDTF">2009-08-14T16:11:13Z</dcterms:created>
  <dcterms:modified xsi:type="dcterms:W3CDTF">2023-12-05T17:03:20Z</dcterms:modified>
</cp:coreProperties>
</file>